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08"/>
  <workbookPr/>
  <xr:revisionPtr revIDLastSave="2" documentId="11_7A734DC520CCB533A3C4DF291A98959AD21A9166" xr6:coauthVersionLast="47" xr6:coauthVersionMax="47" xr10:uidLastSave="{1E4B036F-601E-4A01-BB1E-9F09DF117ECF}"/>
  <bookViews>
    <workbookView xWindow="0" yWindow="0" windowWidth="0" windowHeight="0" xr2:uid="{00000000-000D-0000-FFFF-FFFF00000000}"/>
  </bookViews>
  <sheets>
    <sheet name="Plan de trabajo" sheetId="1" r:id="rId1"/>
    <sheet name="Data Dictionary" sheetId="2" r:id="rId2"/>
    <sheet name="INPUT" sheetId="3" r:id="rId3"/>
    <sheet name="INPUT V2" sheetId="4" r:id="rId4"/>
    <sheet name="INPUT V3" sheetId="5" r:id="rId5"/>
    <sheet name="Supermetrics 1" sheetId="6" r:id="rId6"/>
    <sheet name="Variables" sheetId="7" state="hidden" r:id="rId7"/>
    <sheet name="BRANDING AUDIENCIA" sheetId="8" state="hidden" r:id="rId8"/>
    <sheet name="BRANDING EVENTOS Y ORGÁNICO" sheetId="9" state="hidden" r:id="rId9"/>
    <sheet name="SupermetricsQueries" sheetId="10" state="hidden" r:id="rId10"/>
    <sheet name="final data" sheetId="11" r:id="rId11"/>
  </sheets>
  <definedNames>
    <definedName name="_xlnm._FilterDatabase" localSheetId="2" hidden="1">INPUT!$A$1:$G$456</definedName>
    <definedName name="_xlnm._FilterDatabase" localSheetId="3" hidden="1">'INPUT V2'!$B$1:$T$122</definedName>
    <definedName name="_xlnm._FilterDatabase" localSheetId="4" hidden="1">'INPUT V3'!$A$1:$R$293</definedName>
    <definedName name="_xlnm._FilterDatabase" localSheetId="6" hidden="1">Variables!$A$1:$B$104</definedName>
    <definedName name="zsupermetrics_6w5YfhdYwyg52mQtDW9QxbwDwZjR3n">'Supermetrics 1'!$A$1:$O$2960</definedName>
    <definedName name="zsupermetrics_7tWQSkBRsviYSUPiqtPE7emLe5eknS">'INPUT V3'!$A$1:$C$293</definedName>
    <definedName name="zsupermetrics_aUivEpirbBM9h2YvCEnBBXehzsteaZ">'BRANDING EVENTOS Y ORGÁNICO'!$A$1:$J$1937</definedName>
    <definedName name="zsupermetrics_aYpvjNurpPevNYZpEUXhHBfHrnq7vR">#REF!</definedName>
    <definedName name="zsupermetrics_bgKaHgw4Wxv5psiS7CBcgXMEzkAxRr">#REF!</definedName>
    <definedName name="zsupermetrics_bvF8w5ZE5SrxnVFh5u2xd8UhMHd5Gf">#REF!</definedName>
    <definedName name="zsupermetrics_e2d5rQkDC5KUPpUcWwJ7BJJ7AvaR5A" localSheetId="4">'INPUT V3'!$D$1:$E$122</definedName>
    <definedName name="zsupermetrics_e2d5rQkDC5KUPpUcWwJ7BJJ7AvaR5A">'INPUT V2'!$D$1:$E$122</definedName>
    <definedName name="zsupermetrics_forceRefresh">SupermetricsQueries!$H$4</definedName>
    <definedName name="zsupermetrics_Mp9ZL84fNjxTeRsQk4gzLb8JH39n4A">'BRANDING AUDIENCIA'!$A$1:$J$1937</definedName>
    <definedName name="zsupermetrics_ntgfvYtqVzHn5YiMahWmCUzg868Hy9" localSheetId="1">'Data Dictionary'!$B$2:$C$122</definedName>
    <definedName name="zsupermetrics_Q72Japy8PmT3PzcbJJrhtM3rSvAjgd">#REF!</definedName>
    <definedName name="zsupermetrics_refreshAll">SupermetricsQueries!$H$5</definedName>
    <definedName name="zsupermetrics_refreshAllSilent">SupermetricsQueries!$H$6</definedName>
  </definedName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28" i="10" l="1"/>
  <c r="D28" i="10"/>
  <c r="E27" i="10"/>
  <c r="D27" i="10"/>
  <c r="E26" i="10"/>
  <c r="D26" i="10"/>
  <c r="E25" i="10"/>
  <c r="D25" i="10"/>
  <c r="E24" i="10"/>
  <c r="D24" i="10"/>
  <c r="E23" i="10"/>
  <c r="D23" i="10"/>
  <c r="E22" i="10"/>
  <c r="D22" i="10"/>
  <c r="E21" i="10"/>
  <c r="D21" i="10"/>
  <c r="C122" i="4"/>
  <c r="C121" i="4"/>
  <c r="C120" i="4"/>
  <c r="C119" i="4"/>
  <c r="C118" i="4"/>
  <c r="C117" i="4"/>
  <c r="C116" i="4"/>
  <c r="C115" i="4"/>
  <c r="C114" i="4"/>
  <c r="C113" i="4"/>
  <c r="C112" i="4"/>
  <c r="C111" i="4"/>
  <c r="C110" i="4"/>
  <c r="C109" i="4"/>
  <c r="C108" i="4"/>
  <c r="C107" i="4"/>
  <c r="C106" i="4"/>
  <c r="C105" i="4"/>
  <c r="C104" i="4"/>
  <c r="C103" i="4"/>
  <c r="C102" i="4"/>
  <c r="C101" i="4"/>
  <c r="C100" i="4"/>
  <c r="C99" i="4"/>
  <c r="C98" i="4"/>
  <c r="C97" i="4"/>
  <c r="C96" i="4"/>
  <c r="C95" i="4"/>
  <c r="C94" i="4"/>
  <c r="C93" i="4"/>
  <c r="C92" i="4"/>
  <c r="C91" i="4"/>
  <c r="C90" i="4"/>
  <c r="C89" i="4"/>
  <c r="C88" i="4"/>
  <c r="C87" i="4"/>
  <c r="C86" i="4"/>
  <c r="C85" i="4"/>
  <c r="C84" i="4"/>
  <c r="C83" i="4"/>
  <c r="C82" i="4"/>
  <c r="C81" i="4"/>
  <c r="C80" i="4"/>
  <c r="C79" i="4"/>
  <c r="C78" i="4"/>
  <c r="C77" i="4"/>
  <c r="C76" i="4"/>
  <c r="C75" i="4"/>
  <c r="C74" i="4"/>
  <c r="C73" i="4"/>
  <c r="C72" i="4"/>
  <c r="C71" i="4"/>
  <c r="C70" i="4"/>
  <c r="C69" i="4"/>
  <c r="C68" i="4"/>
  <c r="C67" i="4"/>
  <c r="C66" i="4"/>
  <c r="C65" i="4"/>
  <c r="C64" i="4"/>
  <c r="C63" i="4"/>
  <c r="C62" i="4"/>
  <c r="C61" i="4"/>
  <c r="C60" i="4"/>
  <c r="C59" i="4"/>
  <c r="C58" i="4"/>
  <c r="C57" i="4"/>
  <c r="C56" i="4"/>
  <c r="C55" i="4"/>
  <c r="C54" i="4"/>
  <c r="C53" i="4"/>
  <c r="C52" i="4"/>
  <c r="C51" i="4"/>
  <c r="C50" i="4"/>
  <c r="C49" i="4"/>
  <c r="C48" i="4"/>
  <c r="C47" i="4"/>
  <c r="C46" i="4"/>
  <c r="C45" i="4"/>
  <c r="C44" i="4"/>
  <c r="C43" i="4"/>
  <c r="C42" i="4"/>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C3" i="4"/>
  <c r="C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F19" authorId="0" shapeId="0" xr:uid="{00000000-0006-0000-0900-000001000000}">
      <text>
        <r>
          <rPr>
            <sz val="10"/>
            <color rgb="FF000000"/>
            <rFont val="Arial"/>
            <scheme val="minor"/>
          </rPr>
          <t>Special settings for the query, possible values include:
SAMPLING_NOTE displays whether Google has sampled the results (only relevant for Google Analytics queries)
AVOID_SAMPLING tries to avoid Google's sampling, will slow down data fetching significantly (only relevant for Google Analytics queries)
NO_DIMENSIONS splits by the specified dimensions but doesn't display them
COMBINE_DIMENSIONS concatenates dimension values when multiple dimensions have been specified
SUM_ALL when specifying multiple profile/account IDs, this setting will sum all results together
INCLUDE_HEADERS will include headers in the data
NO_HEADERS won't include headers in the data</t>
        </r>
      </text>
    </comment>
    <comment ref="AU19" authorId="0" shapeId="0" xr:uid="{00000000-0006-0000-0900-000002000000}">
      <text>
        <r>
          <rPr>
            <sz val="10"/>
            <color rgb="FF000000"/>
            <rFont val="Arial"/>
            <scheme val="minor"/>
          </rPr>
          <t>When the query is refreshed, the add-on will use the credentials of this account, unless it has been logged out, in which case the credentials of the currently logged in account will be used.</t>
        </r>
      </text>
    </comment>
  </commentList>
</comments>
</file>

<file path=xl/sharedStrings.xml><?xml version="1.0" encoding="utf-8"?>
<sst xmlns="http://schemas.openxmlformats.org/spreadsheetml/2006/main" count="36038" uniqueCount="1061">
  <si>
    <t>ETAPA 1: DASHBOARD FACEBOOK ADS</t>
  </si>
  <si>
    <t>Fase</t>
  </si>
  <si>
    <t>Actividad</t>
  </si>
  <si>
    <t>Tiempo Team Data Hrs</t>
  </si>
  <si>
    <t>Tiempo Team Honda Hrs</t>
  </si>
  <si>
    <t>Semana</t>
  </si>
  <si>
    <t>Observaciones</t>
  </si>
  <si>
    <t>ARQUITECTURA DE DATOS</t>
  </si>
  <si>
    <t>1. Conexiones de datos</t>
  </si>
  <si>
    <t>OK</t>
  </si>
  <si>
    <t>2. Exploración de datos</t>
  </si>
  <si>
    <t>**Aplica para la base de datos de Facebook Ads</t>
  </si>
  <si>
    <t>3. Ingeniería de datos</t>
  </si>
  <si>
    <t>4. Modelamientos de datos (Opcional)</t>
  </si>
  <si>
    <t>**Tiempo depende del modelo de datos aplicado ( Opcional)</t>
  </si>
  <si>
    <t>5. Test y validaciones</t>
  </si>
  <si>
    <t>VISUALIZACIÓN DE DASHBOARD</t>
  </si>
  <si>
    <t>1. Mockup estructura de visualización ( Bosquejo )</t>
  </si>
  <si>
    <t>2. Construcción del Dash en el visualizador</t>
  </si>
  <si>
    <t>3. Feedback de visualización</t>
  </si>
  <si>
    <t>4. Ajustes visuales</t>
  </si>
  <si>
    <t>**Tiempo puede variar deacuerdo al feedback</t>
  </si>
  <si>
    <t>Tiempo de inicio : 23 de Septiembre</t>
  </si>
  <si>
    <t>Tiempo de finalización: 15 de noviembre</t>
  </si>
  <si>
    <t>(5 Semanas)</t>
  </si>
  <si>
    <t>ETAPA 2: DASHBOARD FACEBOOK ADS</t>
  </si>
  <si>
    <t>AUTOMATIZACIÓN DE DATOS</t>
  </si>
  <si>
    <t>1. Automatizacion de datos de Input</t>
  </si>
  <si>
    <t>2. Automatizacion de queries</t>
  </si>
  <si>
    <t>3. Procesamiento de datos en producción</t>
  </si>
  <si>
    <t>CONEXIONES ADICIONALES</t>
  </si>
  <si>
    <t>1. Revisión de nuevas conexiones</t>
  </si>
  <si>
    <t>2. Uso de Coupler (opcional)</t>
  </si>
  <si>
    <t>Colums</t>
  </si>
  <si>
    <t>Definition</t>
  </si>
  <si>
    <t>Date</t>
  </si>
  <si>
    <t>Fecha de periodicidad diaria, captura el registro de las métricas de cada una de las campañas.</t>
  </si>
  <si>
    <t>Campaign type</t>
  </si>
  <si>
    <t>Tipo de campaña (Branding, Performance, Tacticos, Marketing Cloud)</t>
  </si>
  <si>
    <t>Campaign name</t>
  </si>
  <si>
    <t xml:space="preserve">Nombre de la campana </t>
  </si>
  <si>
    <t>Ad set name</t>
  </si>
  <si>
    <t>Junto de anuncios dentro de cada campaña, es decir un Campaign Name puede tener varios ad set name</t>
  </si>
  <si>
    <t>Directas de Facebook Ads</t>
  </si>
  <si>
    <t>Model</t>
  </si>
  <si>
    <t>Modelo de moto respectiva</t>
  </si>
  <si>
    <t>Metricas de input del cliente</t>
  </si>
  <si>
    <t>Unique leads</t>
  </si>
  <si>
    <t>Leads unicos se refiere a cada persona que ha completado el formulario de generacion de leads a través de los anuncios de la campaña.</t>
  </si>
  <si>
    <t>Metricas calculadas</t>
  </si>
  <si>
    <t>Cost</t>
  </si>
  <si>
    <t>Costo de cada anuncio (o también conocido como inversion ejecutada)</t>
  </si>
  <si>
    <t>Clicks (all)</t>
  </si>
  <si>
    <t>Total de clicks</t>
  </si>
  <si>
    <t>CPC (all)</t>
  </si>
  <si>
    <t>Costo por click, costo por cada click a un anuncio</t>
  </si>
  <si>
    <t>Link clicks</t>
  </si>
  <si>
    <t>Total de link clicks</t>
  </si>
  <si>
    <t>CPC (cost per link click)</t>
  </si>
  <si>
    <t>Costo por cada link click</t>
  </si>
  <si>
    <t>Impressions</t>
  </si>
  <si>
    <t>Cada vez que el anuncio sale en la pantalla de un usuario</t>
  </si>
  <si>
    <t>Reach</t>
  </si>
  <si>
    <t>Cuantas personas han visto el anuncio</t>
  </si>
  <si>
    <t>Unique clicks (all)</t>
  </si>
  <si>
    <t>Clicks unicos que el usuario a ingresado al anuncio. Es decurm si un mismo usuario hace click en el mismo anuncio 3 veces, solo se cuenta una vez</t>
  </si>
  <si>
    <t>CPM (cost per 1000 impressions)</t>
  </si>
  <si>
    <t>Costo asociado por cada 1000 veces que el anuncio sale en la pantalla de un usuario.</t>
  </si>
  <si>
    <t>Cost per action (CPA)</t>
  </si>
  <si>
    <t>Costo asociado a una adquisicion de un usuario nuevo</t>
  </si>
  <si>
    <t>Inversion Planeada</t>
  </si>
  <si>
    <t>(Periodicidad mensual) Inversion planeada por parte del cliente</t>
  </si>
  <si>
    <t>CPL proyectado</t>
  </si>
  <si>
    <t>(Periodicidad mensual) Costo por lead generado planeado</t>
  </si>
  <si>
    <t>Meta Leads</t>
  </si>
  <si>
    <t>(Periodicidad mensual) Meta de leads planeada</t>
  </si>
  <si>
    <t>Meta Conversaciones</t>
  </si>
  <si>
    <t>(Periodicidad mensual) Meta de conversaciones, especificamente para campañas de whatsapp</t>
  </si>
  <si>
    <t>Meta Clicks</t>
  </si>
  <si>
    <t>(Periodicidad mensual) Meta de clicks planeados</t>
  </si>
  <si>
    <t>CPC proyectado</t>
  </si>
  <si>
    <t>(Periodicidad mensual) Costo por click pleneado</t>
  </si>
  <si>
    <t>Meta Seguidores</t>
  </si>
  <si>
    <t>(Periodicidad mensual) Meta de seguidores planeado</t>
  </si>
  <si>
    <t>CPS proyectado</t>
  </si>
  <si>
    <t>(Periodicidad mensual) Costo por seguidor</t>
  </si>
  <si>
    <t>Meta interacciones</t>
  </si>
  <si>
    <t>(Periodicidad mensual) Meta de interacciones planeado</t>
  </si>
  <si>
    <t>CPE Proyectado</t>
  </si>
  <si>
    <t>(Periodicidad mensual)</t>
  </si>
  <si>
    <t>Meta Alcance</t>
  </si>
  <si>
    <t>CPA alcance proyectado</t>
  </si>
  <si>
    <t>CPMA proyectado</t>
  </si>
  <si>
    <t>CPA proyectado</t>
  </si>
  <si>
    <t>Input Variables</t>
  </si>
  <si>
    <t>Category</t>
  </si>
  <si>
    <t>Nomenclature</t>
  </si>
  <si>
    <t>Data Type</t>
  </si>
  <si>
    <t>Format</t>
  </si>
  <si>
    <t>Notes</t>
  </si>
  <si>
    <t>PERFORMANCE</t>
  </si>
  <si>
    <t>0.11_Leads _HMC_CB100_CPL_LDS_POST_SEPTIEMBRE_24_FB_$2520000</t>
  </si>
  <si>
    <t>CB100</t>
  </si>
  <si>
    <t>Client</t>
  </si>
  <si>
    <t>sin puntos</t>
  </si>
  <si>
    <t>2520000</t>
  </si>
  <si>
    <t>Historico 3 meses?</t>
  </si>
  <si>
    <t>3000</t>
  </si>
  <si>
    <t>Diferencia Presupuesto</t>
  </si>
  <si>
    <t>1_Leads _HMC_CB-125F_CPL_LDS_POST_SEPTIEMBRE_24_FB_$4.788.000</t>
  </si>
  <si>
    <t>CB 125F E3</t>
  </si>
  <si>
    <t>Calculated</t>
  </si>
  <si>
    <t>Inversión planeada - Amount Spend</t>
  </si>
  <si>
    <t>% Presupuesto</t>
  </si>
  <si>
    <t>Amount Spend / Inversión Planeada</t>
  </si>
  <si>
    <t>840</t>
  </si>
  <si>
    <t>% Cumplimiento Leads</t>
  </si>
  <si>
    <t>Leads / Meta Leads</t>
  </si>
  <si>
    <t>Eficiencia CPL</t>
  </si>
  <si>
    <t>CPL proyectado - CPL real</t>
  </si>
  <si>
    <t>Fecha inicio</t>
  </si>
  <si>
    <t>Fecha YYYY-MM-DD</t>
  </si>
  <si>
    <t>Fecha Fin</t>
  </si>
  <si>
    <t>0.12 LEADS_HMC_DIMOVIL_BOGOTÁ_ SEPTIEMBRE_2024</t>
  </si>
  <si>
    <t>DIMOVIL</t>
  </si>
  <si>
    <t>2600000</t>
  </si>
  <si>
    <t>2600</t>
  </si>
  <si>
    <t>2_Leads _HMC_DIO-DLX_CPL_LDS_POST_SEPTIEMBRE_24_FB_$2.050.000</t>
  </si>
  <si>
    <t>DIO DLX E3</t>
  </si>
  <si>
    <t>1000</t>
  </si>
  <si>
    <t>4788000</t>
  </si>
  <si>
    <t>3_Leads _HMC_DIO-STD_CPL_LDS_POST_SEPTIEMBRE_24_FB_$1000000</t>
  </si>
  <si>
    <t>DIO STD E3</t>
  </si>
  <si>
    <t>1596</t>
  </si>
  <si>
    <t>10_Leads_HOC_CB300F_CPL_CONV_POST_SEPTIEMBRE_FB_$1000000</t>
  </si>
  <si>
    <t>CB 300F</t>
  </si>
  <si>
    <t>1000000</t>
  </si>
  <si>
    <t>2000</t>
  </si>
  <si>
    <t>4_Leads _HMC_NAVI_CPL_LDS_POST_AGOSTO_SEPTIEMBRE_24_FB_$2.784.000</t>
  </si>
  <si>
    <t>NAVI E3</t>
  </si>
  <si>
    <t>500</t>
  </si>
  <si>
    <t>13 Leads_Whatsapp_HMC_Marca_CPC_CLI_POST_SEPTIEMBRE_FB$3.500.000</t>
  </si>
  <si>
    <t>Whataspp General</t>
  </si>
  <si>
    <t>3500000</t>
  </si>
  <si>
    <t>989</t>
  </si>
  <si>
    <t>5_Leads_HMC_PCX-160_CPL_LDS_POST_SEPTIEMBRE_24_FB_$1.353.000</t>
  </si>
  <si>
    <t>PCX 160 ABS</t>
  </si>
  <si>
    <t>3540</t>
  </si>
  <si>
    <t>2050000</t>
  </si>
  <si>
    <t>2500</t>
  </si>
  <si>
    <t>6_Leads _HMC_WAVE-110S_CPL_LDS_POST_SEPTIEMBRE_24_FB_$1.252.000</t>
  </si>
  <si>
    <t>WAVE 110S</t>
  </si>
  <si>
    <t>820</t>
  </si>
  <si>
    <t>7_Leads _HMC_X-BLADE_CPL_LDS_POST_AGOSTO_SEPTIEMBRE_24_FB_$1.480.000</t>
  </si>
  <si>
    <t>XBLADE</t>
  </si>
  <si>
    <t>400</t>
  </si>
  <si>
    <t>2784000</t>
  </si>
  <si>
    <t>8_Leads _HMC_XR-150L_CPL_LDS_POST_SEPTIEMBRE_24_FB_$ 2.664.000</t>
  </si>
  <si>
    <t>XR 150L E3</t>
  </si>
  <si>
    <t>1392</t>
  </si>
  <si>
    <t>1353000</t>
  </si>
  <si>
    <t>9_Leads _HMC_XR 190 L_CPL_LDS_POST_SEPTIEMBRE_24_FB_$1.600.000</t>
  </si>
  <si>
    <t>XR 190L</t>
  </si>
  <si>
    <t>451</t>
  </si>
  <si>
    <t>1252000</t>
  </si>
  <si>
    <t>626</t>
  </si>
  <si>
    <t>1480000</t>
  </si>
  <si>
    <t>3700</t>
  </si>
  <si>
    <t>2664000</t>
  </si>
  <si>
    <t>1332</t>
  </si>
  <si>
    <t>CPL real - CPL proyectado</t>
  </si>
  <si>
    <t>1600000</t>
  </si>
  <si>
    <t>800</t>
  </si>
  <si>
    <t>% Cumplimiento conversaciones</t>
  </si>
  <si>
    <t>conversaciones / Meta conversaciones</t>
  </si>
  <si>
    <t>Conversaciones = Messaging conversations within 7 days</t>
  </si>
  <si>
    <t>Eficiencia CPA</t>
  </si>
  <si>
    <t>CPA real - CPA proyectado</t>
  </si>
  <si>
    <t>BRANDING ORGANICO</t>
  </si>
  <si>
    <t>Branding_HMC_Branding_Evento_Pauta-Organico_Septiembre-Octubre2024_1200000</t>
  </si>
  <si>
    <t>CB 100</t>
  </si>
  <si>
    <t>1690141</t>
  </si>
  <si>
    <t>1200000</t>
  </si>
  <si>
    <t>710</t>
  </si>
  <si>
    <t>BRANDING</t>
  </si>
  <si>
    <t>Branding_HMC_CB-125F_CPC_CLI_POST_septiembre2024_FB_$4788679</t>
  </si>
  <si>
    <t>CB-125F</t>
  </si>
  <si>
    <t>52514</t>
  </si>
  <si>
    <t>4788679</t>
  </si>
  <si>
    <t>91</t>
  </si>
  <si>
    <t>BRANDING CB100</t>
  </si>
  <si>
    <t>Branding_HMC_CB100_CPC_CLI_POST_SEPTIEMBRE_FB_$3000000</t>
  </si>
  <si>
    <t>DOMICILIARIOS + MOTOTAXISTAS+INDEPENDIENTES</t>
  </si>
  <si>
    <t>39683</t>
  </si>
  <si>
    <t>TACTICOS</t>
  </si>
  <si>
    <t>Tácticos_Leads _HMC_TU_SI_PUEDES_FANALCA+PROGRESER_CPC_CLI_POST_SEPTIEMBRE_2024_FB_$6.500.000</t>
  </si>
  <si>
    <t>PCX 160ABS PROGRESER + FANALCA</t>
  </si>
  <si>
    <t>CB125 PROGRESER + FANALCA</t>
  </si>
  <si>
    <t>CB 100  bono 300.000 + bono 200 progreser</t>
  </si>
  <si>
    <t>NAVI PROGRESER + FANALCA</t>
  </si>
  <si>
    <t>XR150L PROGRESER + FANALCA</t>
  </si>
  <si>
    <t>CB 300F  PROGRESER + FANALCA</t>
  </si>
  <si>
    <t>CB 100  bono 200.000 + bono 200 progreser</t>
  </si>
  <si>
    <t>2500000</t>
  </si>
  <si>
    <t>63</t>
  </si>
  <si>
    <t>Branding_HMC_CB100_CPE_INT_POST_SEPTIEMBRE4_FB_$1500000</t>
  </si>
  <si>
    <t>INDEPENDIENTE</t>
  </si>
  <si>
    <t>2267</t>
  </si>
  <si>
    <t>DOMICILIARIO</t>
  </si>
  <si>
    <t>2417</t>
  </si>
  <si>
    <t>MOTOTAXISTAS</t>
  </si>
  <si>
    <t>15263</t>
  </si>
  <si>
    <t>340000</t>
  </si>
  <si>
    <t>580000</t>
  </si>
  <si>
    <t>Tácticos_LEADS_HMC_TU_SI_PUEDES_FANALCA_CPC_CLI_POST_SEPTIEMBRE_2024_FB_$6.500.000</t>
  </si>
  <si>
    <t>150</t>
  </si>
  <si>
    <t>240</t>
  </si>
  <si>
    <t>38</t>
  </si>
  <si>
    <t>Branding_HMC_CB300F_CPE_INT_POST_Septiembre_2024_FB_$4754717</t>
  </si>
  <si>
    <t>CB300F</t>
  </si>
  <si>
    <t>101868</t>
  </si>
  <si>
    <t>4754717</t>
  </si>
  <si>
    <t>47</t>
  </si>
  <si>
    <t>Branding_HMC_DIO-DLX_CPC_CLI_POST_SEPTIEMBRE_2024_FB_ $ 896.227</t>
  </si>
  <si>
    <t>DIO-DLX</t>
  </si>
  <si>
    <t>2212</t>
  </si>
  <si>
    <t>896227</t>
  </si>
  <si>
    <t>405</t>
  </si>
  <si>
    <t>Tácticos_Leads _HMC_PROGRESER_CPC_CLI_POST_SEPTIEMBRE_2024_FB_$1100000</t>
  </si>
  <si>
    <t>XBLADE PROGRESER NACIONAL</t>
  </si>
  <si>
    <t>DIO DLX PROGRESER NACIONAL</t>
  </si>
  <si>
    <t>XR190L PROGRESER NACIONAL</t>
  </si>
  <si>
    <t>XR150L PROGRESER NACIONAL</t>
  </si>
  <si>
    <t>WAVE PROGRESER NACIONAL</t>
  </si>
  <si>
    <t>CB 100 PROGRESER NACIONAL</t>
  </si>
  <si>
    <t>PCX 160ABS PROGRESER NACIONAL</t>
  </si>
  <si>
    <t>CB 300F PROGRESER NACIONAL</t>
  </si>
  <si>
    <t>NAVI PROGRESER NACIONAL</t>
  </si>
  <si>
    <t>CB125 PROGRESER NACIONAL</t>
  </si>
  <si>
    <t>Branding_HMC_DIO-STD_CPC_CLI_POST_SEPTIEMBRE_2024_FB_ $ 896.227</t>
  </si>
  <si>
    <t>DIO-STD</t>
  </si>
  <si>
    <t>16647</t>
  </si>
  <si>
    <t>54</t>
  </si>
  <si>
    <t>Branding_HMC_Marca_CPF_SEGUIDORES_POST_SEPTIEMBRE_2024_FB_ $ 1.886.792</t>
  </si>
  <si>
    <t>SEGUIDORES</t>
  </si>
  <si>
    <t>2165</t>
  </si>
  <si>
    <t>1886792</t>
  </si>
  <si>
    <t>453</t>
  </si>
  <si>
    <t>Branding_HMC_NAVI_CPC_CLI_POST_Septiembre_2024_FB_$3373585</t>
  </si>
  <si>
    <t>NAVI</t>
  </si>
  <si>
    <t>36008</t>
  </si>
  <si>
    <t>3373585</t>
  </si>
  <si>
    <t>94</t>
  </si>
  <si>
    <t>Branding_HMC_PCX-160_Trafico_CPC_CLI_POST_Septiembre_2024_FB_$3373585_25157</t>
  </si>
  <si>
    <t>PCX-160</t>
  </si>
  <si>
    <t>42465</t>
  </si>
  <si>
    <t>Tácticos_Leads _HMC_SUFI_CPC_CLI_POST_SEPTIEMBRE_2024_FB_$11000000</t>
  </si>
  <si>
    <t>XR190L SUFI 2024</t>
  </si>
  <si>
    <t>XR150L SUFI 2024</t>
  </si>
  <si>
    <t>CB300F SUFI 2024</t>
  </si>
  <si>
    <t>NAVI SUFI 2024</t>
  </si>
  <si>
    <t>WAVE SUFI 2024</t>
  </si>
  <si>
    <t>PCX160 ESTATICO 2024</t>
  </si>
  <si>
    <t>DIO ESTATICO INT</t>
  </si>
  <si>
    <t>CB100 SUF 2024</t>
  </si>
  <si>
    <t>XBLADE SUFI 2024</t>
  </si>
  <si>
    <t>CB125F SUFI 2024</t>
  </si>
  <si>
    <t>79</t>
  </si>
  <si>
    <t>Branding_HMC_WAVE_CPC_CLI_POST_SEPTIEMBRE_2024_FB_$1792000 - Copia</t>
  </si>
  <si>
    <t>WAVE</t>
  </si>
  <si>
    <t>24554</t>
  </si>
  <si>
    <t>1792453</t>
  </si>
  <si>
    <t>73</t>
  </si>
  <si>
    <t>Branding_HMC_X-BLADE_CPC_CLI_POST_SEPTIEMBRE_2024_FB_ $ 1.886.792</t>
  </si>
  <si>
    <t>X-BLADE</t>
  </si>
  <si>
    <t>30432</t>
  </si>
  <si>
    <t>62</t>
  </si>
  <si>
    <t>Branding_HMC_XR 190 L_CPC_CLI_POST_SEPTIEMBRE_2024_FB_ $ 1.415.094</t>
  </si>
  <si>
    <t>XR 190 L</t>
  </si>
  <si>
    <t>19700</t>
  </si>
  <si>
    <t>1415094</t>
  </si>
  <si>
    <t>72</t>
  </si>
  <si>
    <t>Branding_HMC_XR_150_L_CPC_CLI_POST_SEPTIEMBRE_2024_FB_ $ 1.415.094</t>
  </si>
  <si>
    <t>XR 150L</t>
  </si>
  <si>
    <t>23641</t>
  </si>
  <si>
    <t>60</t>
  </si>
  <si>
    <t>Branding_Reach_HMC_CB100_CPE_INT_POST_SEPTIEMBRE_24_FB_$2000000</t>
  </si>
  <si>
    <t>1192444</t>
  </si>
  <si>
    <t>742</t>
  </si>
  <si>
    <t>834333</t>
  </si>
  <si>
    <t>723</t>
  </si>
  <si>
    <t>110000</t>
  </si>
  <si>
    <t>% Cumplimiento Clicks</t>
  </si>
  <si>
    <t>All Clicks/ Meta Clicks</t>
  </si>
  <si>
    <t>% ejecución presupuesto</t>
  </si>
  <si>
    <t>Igual a % presupuesto</t>
  </si>
  <si>
    <t>Eficiencia CPC</t>
  </si>
  <si>
    <t>CPC Proyectado- CPC real</t>
  </si>
  <si>
    <t xml:space="preserve">Fecha inicio </t>
  </si>
  <si>
    <t>Fecha fin</t>
  </si>
  <si>
    <t>% cumplimiento presupuesto</t>
  </si>
  <si>
    <t>% cumplimiento seguidores</t>
  </si>
  <si>
    <t>Seguidores / meta seguidores</t>
  </si>
  <si>
    <t>Eficiencia CPS</t>
  </si>
  <si>
    <t>CPS Proyectado- CPS real</t>
  </si>
  <si>
    <t>Tasa de seguidores</t>
  </si>
  <si>
    <t>Seguidores generados / impresiones</t>
  </si>
  <si>
    <t>900000</t>
  </si>
  <si>
    <t>% Cumplimiento interacciones</t>
  </si>
  <si>
    <t>total interactions / meta Interacciones</t>
  </si>
  <si>
    <t>Eficiencia CPE</t>
  </si>
  <si>
    <t>CPE Proyectado- CPE real</t>
  </si>
  <si>
    <t>% cumplimiento alcanzadas</t>
  </si>
  <si>
    <t>Reach / meta Reach</t>
  </si>
  <si>
    <t>CPA alcance real</t>
  </si>
  <si>
    <t>Amount Spend / Reach</t>
  </si>
  <si>
    <t>Eficiencia CPAalcance</t>
  </si>
  <si>
    <t>CPA Proyectado- CPA alcance real</t>
  </si>
  <si>
    <t>Amount Spend / clicks</t>
  </si>
  <si>
    <t>Eficiencia CPMAalcance</t>
  </si>
  <si>
    <t>CPMA Proyectado- CPMA real</t>
  </si>
  <si>
    <t xml:space="preserve">CPE Real </t>
  </si>
  <si>
    <t>Ammount Spent / total interactions</t>
  </si>
  <si>
    <t>Total interactions</t>
  </si>
  <si>
    <t>Post engagement</t>
  </si>
  <si>
    <t>CPS Real</t>
  </si>
  <si>
    <t>Ammount Spent / Followers</t>
  </si>
  <si>
    <t>No existen los seguidores</t>
  </si>
  <si>
    <t>CPMA Real</t>
  </si>
  <si>
    <t>Amount Spent / Reach * 1000</t>
  </si>
  <si>
    <t>CTR</t>
  </si>
  <si>
    <t>sum(Clicks (all)) / sum(Impressions)</t>
  </si>
  <si>
    <t xml:space="preserve">CTR </t>
  </si>
  <si>
    <t>sum(Link clicks) / sum(Impressions)</t>
  </si>
  <si>
    <t>CPL</t>
  </si>
  <si>
    <t>Amount Spent / Unique Leads</t>
  </si>
  <si>
    <t>CPA</t>
  </si>
  <si>
    <t>PERFORMANCE WHATSAPP</t>
  </si>
  <si>
    <t>Ammount Spent / conversaciones</t>
  </si>
  <si>
    <t>CPC</t>
  </si>
  <si>
    <t xml:space="preserve">Ammount Spent / Clicks </t>
  </si>
  <si>
    <t>Followers</t>
  </si>
  <si>
    <t>sum(page likes)</t>
  </si>
  <si>
    <t>MES</t>
  </si>
  <si>
    <t>Category Type</t>
  </si>
  <si>
    <t>&amp;</t>
  </si>
  <si>
    <t>SEPTIEMBRE-2024</t>
  </si>
  <si>
    <t>CB100_LOOKALIKE_BBDD_UNIFICADA</t>
  </si>
  <si>
    <t>BROAD_DIMOVIL</t>
  </si>
  <si>
    <t>Lookalike Jul2023</t>
  </si>
  <si>
    <t>10_Leads_HOC_CB300F_CPL_CONV_POST_AGOSTO_FB_$1000000</t>
  </si>
  <si>
    <t>INTERESES_CB300</t>
  </si>
  <si>
    <t>WHATSAPP_CB 100</t>
  </si>
  <si>
    <t>Whatsapp General</t>
  </si>
  <si>
    <t>1445</t>
  </si>
  <si>
    <t>WHATSAPP_CB 300F</t>
  </si>
  <si>
    <t>WHATSAPP_CB125F</t>
  </si>
  <si>
    <t>WHATSAPP_DIO_DLX</t>
  </si>
  <si>
    <t>WHATSAPP_DIO_STD</t>
  </si>
  <si>
    <t>WHATSAPP_NAVI</t>
  </si>
  <si>
    <t>WHATSAPP_PCX 160 ABS</t>
  </si>
  <si>
    <t>WHATSAPP_WAVE 110S E3</t>
  </si>
  <si>
    <t>WHATSAPP_XBLADE</t>
  </si>
  <si>
    <t>WHATSAPP_XR 150L E3</t>
  </si>
  <si>
    <t>WHATSAPP_XR 190L</t>
  </si>
  <si>
    <t>1_Leads _HMC_CB-125F_CPL_LDS_POST_AGOSTO_SEPTIEMBRE_24_FB_$4.788.000</t>
  </si>
  <si>
    <t>PUBLICO SIMILAR</t>
  </si>
  <si>
    <t>INTERESES NACIONAL</t>
  </si>
  <si>
    <t>INTERESES NUEVOS</t>
  </si>
  <si>
    <t>DIO DLX INTERESES</t>
  </si>
  <si>
    <t>DIO DLX LALREMARK</t>
  </si>
  <si>
    <t>DIO STD INTERESES</t>
  </si>
  <si>
    <t>NAVI  - INTERESES - NUEVOS</t>
  </si>
  <si>
    <t>NAVI - INTERESES</t>
  </si>
  <si>
    <t>NAVI - LAL Y RMK</t>
  </si>
  <si>
    <t>NAVI - MUJERES - INTERESES</t>
  </si>
  <si>
    <t>NAVI - RMK- 2024</t>
  </si>
  <si>
    <t>4_Leads _HMC_NAVI_CPL_LDS_POST_SEPTIEMBR_24_FB_$2.784.000</t>
  </si>
  <si>
    <t>PCX 160 NACIONAL LOOKALIKE</t>
  </si>
  <si>
    <t>6_Leads _HMC_WAVE-110S_CPL_LDS_POST_AGOSTO_24_FB_$1.252.000</t>
  </si>
  <si>
    <t>WAVE INTERESES NACIONAL</t>
  </si>
  <si>
    <t>XBLADE_INTERESES</t>
  </si>
  <si>
    <t>XBLADE_LALREMARK</t>
  </si>
  <si>
    <t>7_Leads _HMC_X-BLADE_CPL_LDS_POST_SEPTIEMBRE_24_FB_$1.480.000</t>
  </si>
  <si>
    <t>INTERESES</t>
  </si>
  <si>
    <t>LAL + BBDD GENERAL</t>
  </si>
  <si>
    <t>BBDD_XR190L</t>
  </si>
  <si>
    <t>INTERESES _HOMBRE_XR190L</t>
  </si>
  <si>
    <t>Branding_HMC_Branding_Evento_Bucaramanga-tatto-festival_Septiembre2024_300000</t>
  </si>
  <si>
    <t>Branding_HMC_Branding_Evento_CB100_Pauta-Organico_Septiembre-Octubre2024_1200000</t>
  </si>
  <si>
    <t>Branding_HMC_Branding_Evento_GP-Tocancipa_CB100_Septiembre2024_800000</t>
  </si>
  <si>
    <t>Branding_HMC_Branding_Evento_Zona_PCX160_Septiembre2024_300000</t>
  </si>
  <si>
    <t>Intereses_Nacional</t>
  </si>
  <si>
    <t>Branding_HMC_CB100BONBONBUM_CPC_CLI_CARRUSEL_AGOSTOFB_$21.000.000</t>
  </si>
  <si>
    <t>Branding_HMC_CIUDADES_PRINCIPALES_CB100BONBONBUM_CPC_CLI_CARRUSEL_AGOSTOFB_$21.000.000</t>
  </si>
  <si>
    <t>Branding_HMC_CIUDADES_RESTO_DEL_PAÍS_CB100BONBONBUM_CPC_CLI_CARRUSEL_AGOSTOFB_$21.000.000 - Copia</t>
  </si>
  <si>
    <t>Branding_HMC_CIUDADES_SECUNDARIAS_CB100BONBONBUM_CPC_CLI_CARRUSEL_AGOSTOFB_$21.000.000 -</t>
  </si>
  <si>
    <t>CB100_CPC_CLI_POST_DOMICILIARIO</t>
  </si>
  <si>
    <t>CB100_CPC_CLI_POST_INDEPENDIENTE</t>
  </si>
  <si>
    <t>CB100_CPC_CLI_POST_MOTOTAXI</t>
  </si>
  <si>
    <t>CB100_CPE_INT_DOMICILIARIOS</t>
  </si>
  <si>
    <t>CB100_CPE_INT_INDEPENDIENTE</t>
  </si>
  <si>
    <t>CB100_CPE_INT_MOTOTAXISTA</t>
  </si>
  <si>
    <t>CB300F Feb Intereses Col</t>
  </si>
  <si>
    <t>Brand Intereses DIO DLX</t>
  </si>
  <si>
    <t>LED_STD_CPE_TRÁFICO_POST LAL TRAFICO SEPTIEMBRE 2024</t>
  </si>
  <si>
    <t>Branding_HMC_GLADIADORES_VALLEDELCAUCA_CPC_CLI_POST_Agosto_2024_FB_$1000000</t>
  </si>
  <si>
    <t>Intereses Col</t>
  </si>
  <si>
    <t>Brand Intereses Navi</t>
  </si>
  <si>
    <t>PCX 160 INTERESES  AGOSTO 2023</t>
  </si>
  <si>
    <t>PCX 160 LAL TRAFICO AGOSTO 2023</t>
  </si>
  <si>
    <t>Intereses Nacional</t>
  </si>
  <si>
    <t>Intereses</t>
  </si>
  <si>
    <t>Branding_HOC_GP_TOCANCIPA_CPM_ALC_POST_SEPT_24_IG_$500.000</t>
  </si>
  <si>
    <t>EVENTO_GP_TOCANCIPA_SEPT_4</t>
  </si>
  <si>
    <t>CB100_CPE_Reach_DOMICILIARIOS</t>
  </si>
  <si>
    <t>634</t>
  </si>
  <si>
    <t>CB100_CPE_Reach_MOTOTAXISTA</t>
  </si>
  <si>
    <t>520</t>
  </si>
  <si>
    <t>Branding_Reach_HMC_NAVI_VANDALOVERS_CPM_INT_POST_SEPTIEMBRE_24_FB_$1800000</t>
  </si>
  <si>
    <t>NAVI_VANDALOVER_CPM_Reach_GEOLOCALIZADO</t>
  </si>
  <si>
    <t>MARKETING CLOUD</t>
  </si>
  <si>
    <t>Marketing_Cloud_Trafico_RMK_HMC_CB125F_CPC_LDS_POST_SEPTIEMBRE_24_FB_$400.000</t>
  </si>
  <si>
    <t>Marketing_Cloud_Trafico_RMK_HMC_CB125F_CPC_LDS_POST_SEPTIEMBRE_24_FB_$400.000 Ad Set</t>
  </si>
  <si>
    <t>Marketing_Cloud_Trafico_RMK_HMC_CB300F_CPC_LDS_POST_SEPTIEMBRE_24_FB_$400.000</t>
  </si>
  <si>
    <t>Marketing_Cloud_Trafico_RMK_HMC_CB300F_CPC_LDS_POST_SEPTIEMBRE_24_FB_$400.000 Ad Set</t>
  </si>
  <si>
    <t>Marketing_Cloud_Trafico_RMK_HMC_NAVI_CPC_LDS_POST_SEPTIEMBRE_24_FB_$400.000</t>
  </si>
  <si>
    <t>Marketing_Cloud_Trafico_RMK_HMC_NAVI_CPC_LDS_POST_SEPTIEMBRE_24_FB_$400.000 Ad Set</t>
  </si>
  <si>
    <t>Marketing_Cloud_Trafico_RMK_HMC_PCX160_CPC_LDS_POST_SEPTIEMBRE_24_FB_$400.000</t>
  </si>
  <si>
    <t>Marketing_Cloud_Trafico_RMK_HMC_PCX160_CPC_LDS_POST_SEPTIEMBRE_24_FB_$400.000 Ad Set</t>
  </si>
  <si>
    <t>Tácticos_Alcance _HMC_VANTI_CB100_CPM_CLI_POST_SEPTIEMBRE_2024_FB_$350000</t>
  </si>
  <si>
    <t>ALCANCE_VANTI_CB100_Bono a Precio $500.000</t>
  </si>
  <si>
    <t>Tácticos_LEADS_HMC_TU_SI_PUEDES_FANALCA_CPC_CLI_POST_SEPTIEMBRE_2024_FB_$7.500.000</t>
  </si>
  <si>
    <t>CB 100 FANALCA $200.000</t>
  </si>
  <si>
    <t>CB 100 FANALCA $300.000</t>
  </si>
  <si>
    <t>CB 100 PROGRESER $200.000</t>
  </si>
  <si>
    <t>CB 300F  FANALCA $1.000.000</t>
  </si>
  <si>
    <t>CB 300F  PROGRESER $350.000</t>
  </si>
  <si>
    <t>CB125 FANALCA BONO $300.000</t>
  </si>
  <si>
    <t>CB125 PROGRESER BONO $150.000</t>
  </si>
  <si>
    <t>NAVI FANALCA $200.000</t>
  </si>
  <si>
    <t>NAVI FANALCA BONO $360.000</t>
  </si>
  <si>
    <t>NAVI PROGRESER BONO $200.000</t>
  </si>
  <si>
    <t>NAVI PROGRESER BONO $360.000</t>
  </si>
  <si>
    <t>PCX 160ABS FANALCA Bono de $400.000</t>
  </si>
  <si>
    <t>PCX 160ABS PROGRESER Bono de $350.000</t>
  </si>
  <si>
    <t>XR150L FANALCA BONO $310.000</t>
  </si>
  <si>
    <t>XR150L PROGRESER BONO $250.000</t>
  </si>
  <si>
    <t>Tácticos_Leads _HMC_BANCODEBOGOTA_CB100_CPC_CLI_POST_SEPTIEMBRE_2024_FB_$500000</t>
  </si>
  <si>
    <t>CB100_BANCO_DE_BOGOTA</t>
  </si>
  <si>
    <t>Tácticos_Leads _HMC_BRILLA_CB100_CPC_CLI_POST_AGOSTO_SEPTIEMBRE_2024_FB_$1400000</t>
  </si>
  <si>
    <t>CB100_BRILLA</t>
  </si>
  <si>
    <t>CB 300F  PROGRESER NACIONAL</t>
  </si>
  <si>
    <t>XBLADE  PROGRESER NACIONAL</t>
  </si>
  <si>
    <t>Tácticos_Leads _HMC_TU_SI_PUEDES_FANALCA+PROGRESER_CPC_CLI_POST_SEPTIEMBRE_2024_FB_$5.500.000</t>
  </si>
  <si>
    <t>Tácticos_Leads _HMC_VANTI_CB100_CPC_CLI_POST_SEPTIEMBRE_2024_FB_$700000</t>
  </si>
  <si>
    <t>VANTI_CB100_Bono a Precio $400.000</t>
  </si>
  <si>
    <t>Year &amp; month</t>
  </si>
  <si>
    <t>2024|09</t>
  </si>
  <si>
    <t>350000</t>
  </si>
  <si>
    <t>500000</t>
  </si>
  <si>
    <t>2024|10</t>
  </si>
  <si>
    <t>Branding_HMC_CB-125F_CPC_CLI_POST_OCTUBRE_2024_FB_$2.908.111</t>
  </si>
  <si>
    <t>Branding_HMC_CB100_BENEFICIOS_Octubre2024_$2.500.000</t>
  </si>
  <si>
    <t>FB_IG_CB100_BENEFICIOS</t>
  </si>
  <si>
    <t>Branding_HMC_CB100_CPC_CLI_POST_OCTUBRE_FB_$2500000</t>
  </si>
  <si>
    <t>Branding_HMC_CB100_CPE_INT_POST_OCTUBRE_FB_$1500000</t>
  </si>
  <si>
    <t>Branding_HMC_CB300F_CPE_INT_POST_OCTUBRE_2024_FB_$1.567.192</t>
  </si>
  <si>
    <t>Branding_HMC_DIO-DLX_CPC_CLI_POST_OCTUBRE_2024_FB_ $896.227</t>
  </si>
  <si>
    <t>Branding_HMC_DIO-STD_CPC_CLI_POST_OCTUBRE_2024_FB_ $ 896.227</t>
  </si>
  <si>
    <t>LED_STD_CPE_TRÁFICO_POST LAL TRAFICO OCTUBRE 2024</t>
  </si>
  <si>
    <t>Branding_HMC_Evento_Lanzamiento_CB190R-2.0_&amp;_NX190_Cali_Octubre2024_500000</t>
  </si>
  <si>
    <t>Evento_Lanzamiento_FB_CB190R-2.0_&amp;_NX190_Cali</t>
  </si>
  <si>
    <t>Branding_HMC_Evento_Lanzamiento_CB190R-2.0_&amp;_NX190_Octubre2024_500000</t>
  </si>
  <si>
    <t>Evento_Lanzamiento_FB_CB190R-2.0_&amp;_NX190</t>
  </si>
  <si>
    <t>Evento_Lanzamiento_IG_CB190R-2.0_&amp;_NX190</t>
  </si>
  <si>
    <t>Branding_HMC_Marca_CPF_SEGUIDORES_POST_OCTUBRE_2024_FB_ $1.886.792</t>
  </si>
  <si>
    <t>Branding_HMC_NAVI_CPC_CLI_POST_OCTUBRE_2024_FB_$$2.784.000</t>
  </si>
  <si>
    <t>Branding_HMC_PCX-160_Trafico_CPC_CLI_POST_OCTUBRE_2024_FB_$1.355.300</t>
  </si>
  <si>
    <t>PCX 160 INTERESES OCTUBRE 2024</t>
  </si>
  <si>
    <t>Branding_HMC_WAVE_CPC_CLI_POST_OCTUBRE_2024_FB_$1792453</t>
  </si>
  <si>
    <t>Branding_HMC_X-BLADE_CPC_CLI_OCTUBRE_2024_FB_ $1.886.792</t>
  </si>
  <si>
    <t>Branding_HMC_XR 190 L_CPC_CLI_POST_OCTUBRE_2024_FB_ $1415094</t>
  </si>
  <si>
    <t>Branding_HMC_XR_150_L_CPC_CLI_POST_OCTUBRE_2024_FB_ $1.415.094</t>
  </si>
  <si>
    <t>Branding_HOC_CAMBIO-DE-PRECIO_AGH_OCT_24_2000000</t>
  </si>
  <si>
    <t>INTER_CAMBIO-DE-PRECIO_AGH</t>
  </si>
  <si>
    <t>RMK_CAMBIO-DE-PRECIO_AGH</t>
  </si>
  <si>
    <t>Branding_HOC_HONDA_DREAM_CPC_POST_OCT_FB_IG_$4.200.000</t>
  </si>
  <si>
    <t>HONDA DREAM</t>
  </si>
  <si>
    <t>Branding_HOC_ORGANICO_LA-MOTO-MAS-FIRME_OCT_24_IG_$500.000</t>
  </si>
  <si>
    <t>IG_ORGANICO_LA-MOTO-MAS-FIRME</t>
  </si>
  <si>
    <t>Branding_LANZAMIENTO_CB190R 2.0_NX190_OCT_16_IG_FB_$500.000</t>
  </si>
  <si>
    <t>FB_CB190R 2.0_NX190</t>
  </si>
  <si>
    <t>IG_CB190R 2.0_NX190</t>
  </si>
  <si>
    <t>Branding_Reach_HMC_CB100_CPE_ALCANCE_POST_OCTUBRE_2024_FB_$2000000</t>
  </si>
  <si>
    <t>Tácticos_LEADS_HMC_TU_SI_PUEDES_FANALCA_CPC_CLI_POST_OCTUBRE_2024_FB_$6.300.000</t>
  </si>
  <si>
    <t>CB125 FANALCA BONO $200.000</t>
  </si>
  <si>
    <t>XR150L FANALCA BONO $200.000</t>
  </si>
  <si>
    <t>Tácticos_Leads _HMC_BANCODEBOGOTA_CB100_CPC_CLI_POST_OCTUBRE_2024_FB_$500000</t>
  </si>
  <si>
    <t>Tácticos_Leads _HMC_BRILLA_CB100_CPC_CLI_POST_OCTUBRE_2024_FB_$70000</t>
  </si>
  <si>
    <t>CB100_BRILLA_CAUCA</t>
  </si>
  <si>
    <t>CB100_BRILLA_VALLE-DEL-CAUCA</t>
  </si>
  <si>
    <t>Tácticos_Leads _HMC_PROGRESER_CPC_CLI_POST_OCTUBRE_2024_FB_$1100000</t>
  </si>
  <si>
    <t>Tácticos_Leads _HMC_SUFI_CPC_CLI_POST_OCTUBRE_2024_FB_$1100000</t>
  </si>
  <si>
    <t>Tácticos_Leads _HMC_TU_SI_PUEDES_FANALCA+PROGRESER_CPC_CLI_POST_OCTUBRE_2024_FB_$6.000.000</t>
  </si>
  <si>
    <t>CB 100  PROGRESER + FANALCA Desde $5.400.000</t>
  </si>
  <si>
    <t>CB 100 PROGRESER + FANALCA Desde $ 5.500.000</t>
  </si>
  <si>
    <t>CB 300F  PROGRESER + FANALCA Desde $ 17.900.000</t>
  </si>
  <si>
    <t>CB125 PROGRESER + FANALCA Desde $ 6.500.000</t>
  </si>
  <si>
    <t>XR150L PROGRESER + FANALCA Desde $ 9.690.000</t>
  </si>
  <si>
    <t>XR150L PROGRESER + FANALCA Desde $ 9.900.000</t>
  </si>
  <si>
    <t>0.11_Leads _HMC_CB100_CPL_LDS_POST_OCTUBRE_24_FB_$2520000</t>
  </si>
  <si>
    <t>CB100_INTERESES</t>
  </si>
  <si>
    <t>0.12 LEADS_HMC_DIMOVIL_BOGOTÁ_ OCTUBRE_2024</t>
  </si>
  <si>
    <t>1_Leads _HMC_CB-125F_CPL_LDS_POST_OCTUBRE_24_FB_$5.600.000</t>
  </si>
  <si>
    <t>INTERESES TECNOLOGIA</t>
  </si>
  <si>
    <t>2_Leads _HMC_DIO-DLX_CPL_LDS_POST_OCTUBRE_24_FB_$2.050.000</t>
  </si>
  <si>
    <t>3_Leads _HMC_DIO-STD_CPL_LDS_POST_OCTUBRE_24_FB_$1000000</t>
  </si>
  <si>
    <t>4_Leads _HMC_NAVI_CPL_LDS_POST_OCTUBRE_24_FB_$1.500.000</t>
  </si>
  <si>
    <t>5_Leads_HMC_PCX-160_CPL_LDS_POST_OCTUBRE_24_FB_$1.716.000</t>
  </si>
  <si>
    <t>6_Leads _HMC_WAVE-110S_CPL_LDS_POST_OCTUBRE_24_FB_$1.252.000</t>
  </si>
  <si>
    <t>7_Leads _HMC_X-BLADE_CPL_LDS_POST_OCTUBRE_24_FB_$1.480.000</t>
  </si>
  <si>
    <t>XBLADE_INTERESES_V2</t>
  </si>
  <si>
    <t>8_Leads _HMC_XR-150L_CPL_LDS_POST_OCTUBRE_24_FB_$ 2.664.000</t>
  </si>
  <si>
    <t>9_Leads _HMC_XR 190 L_CPL_LDS_POST_OCTUBRE_24_FB_$1.600.000</t>
  </si>
  <si>
    <t>10_Leads_HOC_CB300F_CPL_CONV_POST_OCTUBRE_FB_$1.672.000</t>
  </si>
  <si>
    <t>13 Leads_Whatsapp_HMC_Marca_CPC_CLI_POST_OCTUBRE_FB$3.500.000</t>
  </si>
  <si>
    <t>2024|11</t>
  </si>
  <si>
    <t>Branding_HMC_CB-125F_CPC_CLI_POST_NOVIEMBRE_2024_FB_$2.908.111</t>
  </si>
  <si>
    <t>Branding_HMC_CB100_BENEFICIOS_NOVIEMBRE_2024_$2.500.000</t>
  </si>
  <si>
    <t>FB_CB100_BENEFICIOS</t>
  </si>
  <si>
    <t>IG_CB100_BENEFICIOS</t>
  </si>
  <si>
    <t>Branding_HMC_CB100_BENEFICIOS_NOVIEMBRE_2024_$5.000.000</t>
  </si>
  <si>
    <t>CIUDADES-ADICIONALES_CB100</t>
  </si>
  <si>
    <t>Branding_HMC_CB100_CPC_CLI_POST_NOVIEMBRE_FB_$2500000</t>
  </si>
  <si>
    <t>Branding_HMC_CB100_CPE_INT_POST_NOVIEMBRE_FB_$1500000</t>
  </si>
  <si>
    <t>Branding_HMC_CB300F_CPE_INT_POST_NOVIEMBRE_2024_FB_$1.567.192</t>
  </si>
  <si>
    <t>CB300F_Feb-Intereses _Col</t>
  </si>
  <si>
    <t>Branding_HMC_DIO-DLX_CPC_CLI_POST_NOVIEMBRE_2024_FB_ $896.227</t>
  </si>
  <si>
    <t>Branding_HMC_DIO-STD_CPC_CLI_POST_NOVIEMBRE_2024_FB_ $ 896.227</t>
  </si>
  <si>
    <t>LED_STD_CPE_TRÁFICO_POST LAL NOVIEMBRE 2024</t>
  </si>
  <si>
    <t>Branding_HMC_Marca_CPF_SEGUIDORES_POST_NOVIEMBRE_2024_FB_ $1.886.792</t>
  </si>
  <si>
    <t>Branding_HMC_NAVI_CPC_CLI_POST_NOVIEMBRE_2024_FB_$$2.784.000</t>
  </si>
  <si>
    <t>Branding_HMC_PCX-160_Trafico_CPC_CLI_NOVIEMBRE_2024_FB_$1.355.300</t>
  </si>
  <si>
    <t>PCX 160 INTERESES NOVIEMBRE 2024</t>
  </si>
  <si>
    <t>Branding_HMC_WAVE_CPC_CLI_POST_NOVIEMBRE_2024_FB_$2.000.000</t>
  </si>
  <si>
    <t>Branding_HMC_X-BLADE_CPC_CLI_NOVIEMBRE_2024_FB_ $1.886.792</t>
  </si>
  <si>
    <t>Branding_HMC_XR 190 L_CPC_CLI_POST_NOVIEMBRE_2024_FB_ $3.000.000</t>
  </si>
  <si>
    <t>Branding_HMC_XR_150_L_CPC_CLI_POST_NOVIEMBRE_2024_FB_ $3.000.000</t>
  </si>
  <si>
    <t>Branding_HOC_CAMBIO-DE-PRECIO_POSVENTA_AGH_NOV_24_2000000</t>
  </si>
  <si>
    <t>Branding_HOC_HONDA_DREAM_CPC_POST_NOV_FB_IG_$4.200.000</t>
  </si>
  <si>
    <t>Branding_HOC_ZONA-SUR_CB100_NOV_24_$2.500.000</t>
  </si>
  <si>
    <t>Branding_Reach_HMC_CB100_CPE_ALCANCE_POST_NOVIEMBRE_2024_FB_$2000000</t>
  </si>
  <si>
    <t>Branding_SALON-DEL.AUTOMOVIL_NOV_24_$9.000.000</t>
  </si>
  <si>
    <t>FB_SALON-DEL-AUTOMOVIL</t>
  </si>
  <si>
    <t>HISTORIAS_SALON-DEL-AUTOMOVIL</t>
  </si>
  <si>
    <t>IG_SALON-DEL-AUTOMOVIL</t>
  </si>
  <si>
    <t>Tácticos_LEADS_HMC_TU_SI_PUEDES_FANALCA_CPC_POST_NOVIEMBRE_2024_FB_$6.000.000</t>
  </si>
  <si>
    <t>Tácticos_Leads _HMC_TU_SI_PUEDES_FANALCA+PROGRESER_CPC_POST_NOVIEMBRE_2024_FB_$6.000.000</t>
  </si>
  <si>
    <t>0.11_Leads _HMC_CB100_CPL_LDS_POST_NOVIEMBRE_24_FB_$2520000</t>
  </si>
  <si>
    <t>0.12 LEADS_HMC_DIMOVIL_BOGOTÁ_NOVIEMBRE_2024_$2.600.000</t>
  </si>
  <si>
    <t>1_Leads _HMC_CB-125F_CPL_LDS_POST_NOVIEMBRE_24_FB_$5.600.000</t>
  </si>
  <si>
    <t>2_Leads _HMC_DIO-DLX_CPL_LDS_POST_NOVIEMBRE_24_FB_$2.050.000</t>
  </si>
  <si>
    <t>3_Leads _HMC_DIO-STD_CPL_LDS_POST_NOVIEMBRE_24_FB_$1000000</t>
  </si>
  <si>
    <t>4_Leads _HMC_NAVI_CPL_LDS_POST_NOVIEMBRE_24_FB_$2.490.000</t>
  </si>
  <si>
    <t>NAVI -PÚBLICOS SIMILARES</t>
  </si>
  <si>
    <t>5_Leads_HMC_PCX-160_CPL_LDS_POST_NOVIEMBRE_24_FB_$2.145.000</t>
  </si>
  <si>
    <t>6_Leads _HMC_WAVE-110S_CPL_LDS_POST_NOVIEMBRE_24_FB_$1.252.000</t>
  </si>
  <si>
    <t>7_Leads _HMC_X-BLADE_CPL_LDS_POST_NOVIEMBRE_24_FB_$1.480.000</t>
  </si>
  <si>
    <t>XBLADE_LKL&amp;RMK</t>
  </si>
  <si>
    <t>8_Leads _HMC_XR-150L_CPL_LDS_POST_NOVIEMBRE_24_FB_$ 2.664.000</t>
  </si>
  <si>
    <t>9_Leads _HMC_XR 190 L_CPL_LDS_POST_NOVIEMBRE_24_FB_$1.600.000</t>
  </si>
  <si>
    <t>10_Leads_HOC_CB300F_CPL_CONV_POST_NOVIEMBRE_FB_$2.090.000</t>
  </si>
  <si>
    <t>13 Leads_Whatsapp_HMC_Marca_CPC_CLI_POST_NOVIEMBRE_FB$3.500.000</t>
  </si>
  <si>
    <t>Ad name</t>
  </si>
  <si>
    <t>On-Facebook leads</t>
  </si>
  <si>
    <t>Post engagements</t>
  </si>
  <si>
    <t>Page likes</t>
  </si>
  <si>
    <t>Messaging conversations started</t>
  </si>
  <si>
    <t>CARRUSEL 2</t>
  </si>
  <si>
    <t>CARRUSEL 3</t>
  </si>
  <si>
    <t>CARRUSEL1</t>
  </si>
  <si>
    <t>POST</t>
  </si>
  <si>
    <t>Branding_HMC_CB100_CPC_CLI_POST_AGOSTOFB_$3000000 - Copia</t>
  </si>
  <si>
    <t>CB100_CPE_INT_INDEPENDIENTE_POST</t>
  </si>
  <si>
    <t>CB100_CPE_INT_MOTOTAXISTA_POST</t>
  </si>
  <si>
    <t>Branding_HMC_DIO-DLX_CPC_CLI_POST_Agosto_2024_FB_$896227</t>
  </si>
  <si>
    <t>Intereses_single</t>
  </si>
  <si>
    <t>LED_STD_CPE_TRÁFICO_POST LAL TRAFICO JUNIO 2024</t>
  </si>
  <si>
    <t>La pista está lista</t>
  </si>
  <si>
    <t>Solo los más firmes llegan a la meta</t>
  </si>
  <si>
    <t>Branding_HMC_Marca_CPF_SEGUIDORES_POST_Agosto_2024_FB_$1886792</t>
  </si>
  <si>
    <t>Los sueños nos inspiran</t>
  </si>
  <si>
    <t>Branding_HMC_PCX-160_Trafico_CPC_CLI_POST_Agosto_2024_FB_$3773000,_25157</t>
  </si>
  <si>
    <t>Video PCX TRAFICO Mar 2023 / INT</t>
  </si>
  <si>
    <t>intereses_aon</t>
  </si>
  <si>
    <t>Branding_HMC_X-BLADE_CPC_CLI_POST_Agosto_2024_FB_$1886000,</t>
  </si>
  <si>
    <t>Branding_HMC_X-BLADE_CPC_CLI_POST_feb_FB_$1886792,_12818,_34290_intereses_carrusel_1</t>
  </si>
  <si>
    <t>Branding_HMC_XR 190 L_CPC_CLI_POST_Agosto_2024_FB_$1415000</t>
  </si>
  <si>
    <t>Branding_HMC_XR-190L_CPC_CLI_POST_feb_FB_$943396,_8545,_34290_intereses_gif</t>
  </si>
  <si>
    <t>Branding_HMC_XR_150_L_CPC_CLI_POST_Agosto_2024_FB_$1415000</t>
  </si>
  <si>
    <t>Branding_HMC_XR_150_L_CPC_CLI_POST_Feb2023_FB_$2780536,_8545,_34290_intereses_aon</t>
  </si>
  <si>
    <t>Branding_Reach_HMC_CB100_CPE_INT_POST_Agosto_24_FB_$2000000</t>
  </si>
  <si>
    <t>CB100_CPE_INT_DOMICILIARIOS_POST</t>
  </si>
  <si>
    <t>Tácticos_LEADS_HMC_TU_SI_PUEDES_FANALCA_PROGRESER_CPC_CLI_POST_JULIO_2024_FB_25000000</t>
  </si>
  <si>
    <t>CB 100 FANALCA - AGOSTO</t>
  </si>
  <si>
    <t>CB 100 FANALCA Obsequio Casco Certificado</t>
  </si>
  <si>
    <t>CB 100 FANALCA OBSEQUIO CASCO  - AGOSTO</t>
  </si>
  <si>
    <t>CB 100 PROGRESER - AGOSTO</t>
  </si>
  <si>
    <t>CB 300F FANALCA - AGOSTO</t>
  </si>
  <si>
    <t>CB 300F  PROGRESER - AGOSTO</t>
  </si>
  <si>
    <t>CB125 FANALCA - AGOSTO</t>
  </si>
  <si>
    <t>CB125 PROGRESER - AGOSTO</t>
  </si>
  <si>
    <t>NAVI FANALCA - AGOSTO</t>
  </si>
  <si>
    <t>NAVI FANALCA 1 - AGOSTO</t>
  </si>
  <si>
    <t>NAVI PROGRESER - AGOSTO</t>
  </si>
  <si>
    <t>PCX 160ABS FANALCA Bono de $500.000</t>
  </si>
  <si>
    <t>PCX 160ABS FANALCA -  AGOSTO</t>
  </si>
  <si>
    <t>PCX 160ABS PROGRESER - AGOSTO</t>
  </si>
  <si>
    <t>XR150L FANALCA - AGOSTO</t>
  </si>
  <si>
    <t>XR150L PROGRESER - AGOSTO</t>
  </si>
  <si>
    <t>Tácticos_LEADS_HMC_TU_SI_PUEDES_TENER_UNA_HONDA_CPC_CLI_POST_AGOSTO_2024_FB_$7000.000</t>
  </si>
  <si>
    <t>CB100_AGOSTO</t>
  </si>
  <si>
    <t>ESTATICO_CB100</t>
  </si>
  <si>
    <t>CB125F_AGOSTO</t>
  </si>
  <si>
    <t>ESTATICO_CB125F</t>
  </si>
  <si>
    <t>CB300_AGOSTO</t>
  </si>
  <si>
    <t>ESTATICO_CB300</t>
  </si>
  <si>
    <t>WAVE_AGOSTO</t>
  </si>
  <si>
    <t>ESTATICO_WAVE</t>
  </si>
  <si>
    <t>XBLADE_AGOSTO</t>
  </si>
  <si>
    <t>ESTATICO_XBLADE</t>
  </si>
  <si>
    <t>XR150L_AGOSTO</t>
  </si>
  <si>
    <t>ESTATICO_XR150L</t>
  </si>
  <si>
    <t>XR190L_AGOSTO</t>
  </si>
  <si>
    <t>ESTATICO_XR190L</t>
  </si>
  <si>
    <t>Tácticos_Leads _HMC_BANCO_DE_BOGOTA_CB100_CPC_CLI_POST_AGOSTO_2024_FB_$900000</t>
  </si>
  <si>
    <t>ESTATICO_CB100_BANCO_DE_BOGOTA</t>
  </si>
  <si>
    <t>ESTATICO_CB100_BRIILLA</t>
  </si>
  <si>
    <t>Tácticos_Leads _HMC_PROGRESER_CPC_CLI_POST_AGOSTO_2024_FB_$2000000</t>
  </si>
  <si>
    <t>DIO DLX  PROGRESER NACIONAL</t>
  </si>
  <si>
    <t>WAVE PROGRESER</t>
  </si>
  <si>
    <t>XR150L  PROGRESER NACIONAL</t>
  </si>
  <si>
    <t>0.11_Leads _HMC_CB100_CPL_LDS_POST_AGOSTO_24_FB_$2520000</t>
  </si>
  <si>
    <t>CB100_ESTATICO_MOTOAZUL_LOKALIKE_JULIO2024</t>
  </si>
  <si>
    <t>NO PRENDER</t>
  </si>
  <si>
    <t>0.12 LEADS_HMC_DIMOVIL_BOGOTÁ_ AGOSTO_2024</t>
  </si>
  <si>
    <t>ESTATICO_DIMOVIL_LOOKALIKE</t>
  </si>
  <si>
    <t>ESTATICO_DIMOVIL_INTERESES</t>
  </si>
  <si>
    <t>ESTATICO_CB125F_PUBLICOSIMILAR</t>
  </si>
  <si>
    <t>ESTATICO_CB125F_INTERESES_SEPT_2024</t>
  </si>
  <si>
    <t>ESTATICO_CB125F_PUBLICOSIMILAR_SEPT_2024</t>
  </si>
  <si>
    <t>2_Leads _HMC_DIO-DLX_CPL_LDS_POST_AGOSTO_24_FB_$2.050.000</t>
  </si>
  <si>
    <t>ESTATICO DIO DLX LALREMARK</t>
  </si>
  <si>
    <t>ESTATICO DIO DLX INTERESES_SEPT_2024</t>
  </si>
  <si>
    <t>ESTATICO DIO DLX LALREMARK_SEPT_2024</t>
  </si>
  <si>
    <t>ESTATICO_DIO STD_SEPT_2024</t>
  </si>
  <si>
    <t>ESTATICO_NAVI_MUJERES_V2</t>
  </si>
  <si>
    <t>ESTATICO_NAVI_INTERESES_V2_SEPT_2024</t>
  </si>
  <si>
    <t>ESTATICO_NAVI_MUJERES_V2_SEPT_2024</t>
  </si>
  <si>
    <t>ESTATICO_PCX160_LAL_SEPT_2024</t>
  </si>
  <si>
    <t>ESTATICO_WAVE_INTERESES_2024</t>
  </si>
  <si>
    <t>ESTATICO_WAVE_INTERESES_SEPTIEMBRE_2024</t>
  </si>
  <si>
    <t>ESTATICO_XBLADE_INTERESES_SEPT_2024</t>
  </si>
  <si>
    <t>ESTATICO_XRL150L_INTERESES_SEPT_2024</t>
  </si>
  <si>
    <t>ESTATICO_XRL150L_LAL&amp;RMK_SEPT_2024</t>
  </si>
  <si>
    <t>9_Leads _HMC_XR 190 L_CPL_LDS_POST_AGOSTO_24_FB_$1.600.000</t>
  </si>
  <si>
    <t>ESTATICO_XR190L_BBDD_TACTICO_AGOSTO</t>
  </si>
  <si>
    <t>ESTATICO_XR190L_BBDD_SEPT_2024</t>
  </si>
  <si>
    <t>ESTATICO_XR190L_INTERESES_SEPT_2024</t>
  </si>
  <si>
    <t>ESTATICO_CB300_INTERESES</t>
  </si>
  <si>
    <t>ESTATICO_CB300_INTERESES_SEPT_2024</t>
  </si>
  <si>
    <t>13 Leads_Whatsapp_HMC_Marca_CPC_CLI_POST_AGOSTO_FB$3.500.000</t>
  </si>
  <si>
    <t>MIXTA NACIONAL - CB100_CONVERSACIONES - Copia</t>
  </si>
  <si>
    <t>CB100 - VIDEO - WHATSAPP</t>
  </si>
  <si>
    <t>MIXTA NACIONAL - GENÉRICO_CONVERSACIONES - Copia</t>
  </si>
  <si>
    <t>Video Whatsapp Generico</t>
  </si>
  <si>
    <t>MIXTA NACIONAL - REFERENCIAS - Copia</t>
  </si>
  <si>
    <t>Dio-DLX</t>
  </si>
  <si>
    <t>Dio-STD</t>
  </si>
  <si>
    <t>PCX160</t>
  </si>
  <si>
    <t>xr150</t>
  </si>
  <si>
    <t>VIDEO_WP_CB100</t>
  </si>
  <si>
    <t>ESTATICO_WP_CB 300F</t>
  </si>
  <si>
    <t>ESTATICO_WP_CB125F</t>
  </si>
  <si>
    <t>ESTATICO_WP_DIO_DLX</t>
  </si>
  <si>
    <t>ESTATICO_WP_NAVI</t>
  </si>
  <si>
    <t>ESTATICO_WP_PCX 160 ABS</t>
  </si>
  <si>
    <t>ESTATICO_WP_WAVE 110S E3</t>
  </si>
  <si>
    <t>ESTATICO_WP_XBLADE</t>
  </si>
  <si>
    <t>ESTATICO_WP_XR 150L E3</t>
  </si>
  <si>
    <t>ESTATICO_WP_XR 190L</t>
  </si>
  <si>
    <t>Branding_HMC_CB-125F_CPC_CLI_POST_sep_FB_$4788679,_8545,_34290_intereses_single</t>
  </si>
  <si>
    <t>CB300F Intereses 02</t>
  </si>
  <si>
    <t>CB300F Intereses Col v3</t>
  </si>
  <si>
    <t>Intereses_post</t>
  </si>
  <si>
    <t>Video PCX TRAFICO Mar 2023 / LAL</t>
  </si>
  <si>
    <t>ESTATICO_NAVI_VANDALOVERS</t>
  </si>
  <si>
    <t>ESTATICO_DIO STD_2024</t>
  </si>
  <si>
    <t>ESTATICO_NAVI_INTERESES_V1</t>
  </si>
  <si>
    <t>ESTATICO_NAVI_MUJERES_V1</t>
  </si>
  <si>
    <t>ESTATICO_XBLADE_INTERESES</t>
  </si>
  <si>
    <t>Can't be calculated, would require summing deduplicated values. You can resolve this by adding more dimensions to the query, or you can allow summing unique counts by adding 'ALLOW_SUM_UNIQUE' to Options: Advanced settings. See https://supmet.page.link/7tUxU92DB2hk1t2T7</t>
  </si>
  <si>
    <t>ESTATICO_CB125F_PUBLICOSIMILAR_v2</t>
  </si>
  <si>
    <t>ESTATICO_NAVI_LAL&amp;RMK_V1</t>
  </si>
  <si>
    <t>CB300F Intereses Col 04</t>
  </si>
  <si>
    <t>Intereses Animado</t>
  </si>
  <si>
    <t>Video PCX ANIMADO</t>
  </si>
  <si>
    <t>Video PCX TRAFICO Mar 2023 / INT - Copia</t>
  </si>
  <si>
    <t>CB 100 FANALCA</t>
  </si>
  <si>
    <t>CB 300F FANALCA - SEPTIEMBRE</t>
  </si>
  <si>
    <t>CB125 FANALCA</t>
  </si>
  <si>
    <t>NAVI FANALCA - SEPTIEMBRE</t>
  </si>
  <si>
    <t>PCX 160ABS FANALCA -  SEPTIEMBRE</t>
  </si>
  <si>
    <t>XR150L FANALCA - SEPTIEMBRE</t>
  </si>
  <si>
    <t>CB 100 PROGRESER</t>
  </si>
  <si>
    <t>CB 300F  PROGRESER</t>
  </si>
  <si>
    <t>CB125 PROGRESER</t>
  </si>
  <si>
    <t>NAVI PROGRESER</t>
  </si>
  <si>
    <t>XR150L  PROGRESER</t>
  </si>
  <si>
    <t>ESTATICO_CB100_Bono a Precio $400.000</t>
  </si>
  <si>
    <t>Branding_HMC_Branding_Evento_Medellin_Retoma_junio2024_700000</t>
  </si>
  <si>
    <t>ESTATICO_NAVI_INTERESES_NUEVOS_SEPT_2024</t>
  </si>
  <si>
    <t>ESTATICO_NAVI_INTERESES_NUEVOS_V2</t>
  </si>
  <si>
    <t>ESTATICO_XBLADE_LAL&amp;RMK</t>
  </si>
  <si>
    <t>ESTATICO_XBLADE_LAL&amp;RMK_SEPT_2024</t>
  </si>
  <si>
    <t>ESTATICO_CB100_Bono a Precio $500.000</t>
  </si>
  <si>
    <t>ESTATICO_NAVI_RMK</t>
  </si>
  <si>
    <t>ESTATICO_CB125F_INTERESES</t>
  </si>
  <si>
    <t>ESTATICO_PCX160_LAL</t>
  </si>
  <si>
    <t>Branding_HMC_Branding_FB_Evento_Bucaramanga-tatto-festival_Septiembre2024_300000</t>
  </si>
  <si>
    <t>Branding_HMC_Branding_IG_Evento_Bucaramanga-tatto-festival_Septiembre2024_300000</t>
  </si>
  <si>
    <t>ESTATICO_SEPTIEMBRE_2_NAVI_MUJERES</t>
  </si>
  <si>
    <t>VIDEO_CB300_INTERESES_SEPT_2024</t>
  </si>
  <si>
    <t>CB100 SINGLE SUFI</t>
  </si>
  <si>
    <t>CB125F SINGLE SUFI</t>
  </si>
  <si>
    <t>CB300F SINGLE SUFI</t>
  </si>
  <si>
    <t>DIO SINGLE SUFI</t>
  </si>
  <si>
    <t>NAVI SINGLE SUFI</t>
  </si>
  <si>
    <t>PCX160 SINGLE SUFI</t>
  </si>
  <si>
    <t>WAVE SINGLE SUFI</t>
  </si>
  <si>
    <t>XBLADE SINGLE SUFI</t>
  </si>
  <si>
    <t>XR150L SINGLE SUFI</t>
  </si>
  <si>
    <t>XR190L SINGLE SUFI</t>
  </si>
  <si>
    <t>TACTICO_BANCO_DE_BOGOTA</t>
  </si>
  <si>
    <t>ESTATICO_CB125F_INTERESES_SUFI</t>
  </si>
  <si>
    <t>ESTATICO DIO DLX INTERESES_SEPT_2024_SUFI</t>
  </si>
  <si>
    <t>ESTATICO_PCX160_LAL_SEPT_2024_SUFI</t>
  </si>
  <si>
    <t>ESTATICO_WAVE_INTERESES_SEPTIEMBRE_2024_SUFI</t>
  </si>
  <si>
    <t>ESTATICO_XBLADE_INTERESES_SEPT_2024_SUFI</t>
  </si>
  <si>
    <t>ESTATICO_XRL150L_INTERESES_SEPT_2024_SUFI</t>
  </si>
  <si>
    <t>ESTATICO_XR190L_INTERESES_SEPT_2024_SUFI</t>
  </si>
  <si>
    <t>ESTATICO_CB300_INTERESES_SEPT_2024_SUFI</t>
  </si>
  <si>
    <t>CB100_ESTATICO_MOTOAZUL_LAL_PRECIO_ACTUALIZADO</t>
  </si>
  <si>
    <t>V2_ESTATICO_CB100_Bono a Precio $500.000</t>
  </si>
  <si>
    <t>V2_CB 100 FANALCA</t>
  </si>
  <si>
    <t>V2_CB 100 PROGRESER NACIONAL</t>
  </si>
  <si>
    <t>V2_CB 100 PROGRESER</t>
  </si>
  <si>
    <t>V2_ESTATICO_CB100_Bono a Precio $400.000</t>
  </si>
  <si>
    <t>POST_GP-Tocancipa</t>
  </si>
  <si>
    <t>Branding_HMC_Branding_Evento_Test_Drive_CB100_Agosto2024_500000</t>
  </si>
  <si>
    <t>POST_INSTAGRAM_GP Tocancipa</t>
  </si>
  <si>
    <t>Variables</t>
  </si>
  <si>
    <t>Description</t>
  </si>
  <si>
    <t>Queried</t>
  </si>
  <si>
    <t>Dashboard</t>
  </si>
  <si>
    <t>Anotaciones</t>
  </si>
  <si>
    <t>Campaign Name</t>
  </si>
  <si>
    <t>Account Structure &gt; Campaign Name</t>
  </si>
  <si>
    <t>Done</t>
  </si>
  <si>
    <t>Performance</t>
  </si>
  <si>
    <t>Marketing Cloud</t>
  </si>
  <si>
    <t>Unique Leads / Conversions</t>
  </si>
  <si>
    <t>Unique App Actions &gt; Unique Leads</t>
  </si>
  <si>
    <t>Tácticos</t>
  </si>
  <si>
    <t>Por modelo y por campaña</t>
  </si>
  <si>
    <t xml:space="preserve">% Cumplimiento Leads </t>
  </si>
  <si>
    <t>Branding</t>
  </si>
  <si>
    <t>Branding Audiencia</t>
  </si>
  <si>
    <t>Ammount Spent</t>
  </si>
  <si>
    <t>Cost &gt; Amount Spent</t>
  </si>
  <si>
    <t>Branding Eventos</t>
  </si>
  <si>
    <t>Diferencia presupuesto</t>
  </si>
  <si>
    <t>Branding Organico</t>
  </si>
  <si>
    <t>% Ejecucion presupuesto</t>
  </si>
  <si>
    <t>CPL Proyectado</t>
  </si>
  <si>
    <t>CPL Real</t>
  </si>
  <si>
    <t>On Facebook Cost &gt; Cost per on-Facebook lead</t>
  </si>
  <si>
    <t>Clicks en el enlace</t>
  </si>
  <si>
    <t>Clicks &gt; Link Clicks</t>
  </si>
  <si>
    <t>EXTRA: variables adicionales como edad, genero y ubicación geográfica</t>
  </si>
  <si>
    <t>Tasa de Conversion</t>
  </si>
  <si>
    <t>Impresiones</t>
  </si>
  <si>
    <t>Performace &gt; Impressions</t>
  </si>
  <si>
    <t>Alcance</t>
  </si>
  <si>
    <t>Performace &gt; Reach</t>
  </si>
  <si>
    <t>Clicks &gt; CTR (link click torught rate)</t>
  </si>
  <si>
    <t>Fecha Inicio</t>
  </si>
  <si>
    <t>Fecha Final</t>
  </si>
  <si>
    <t>QUERY 1</t>
  </si>
  <si>
    <t>Clicks (Conversaciones)</t>
  </si>
  <si>
    <t xml:space="preserve">Clicks &gt; Clicks </t>
  </si>
  <si>
    <t>Performace - Tacticos - Branding</t>
  </si>
  <si>
    <t>Clicks Cost &gt; CPC (all)</t>
  </si>
  <si>
    <t>Dimensions</t>
  </si>
  <si>
    <t>CPM</t>
  </si>
  <si>
    <t>Clicks Cost &gt; CPM</t>
  </si>
  <si>
    <t>Inversion</t>
  </si>
  <si>
    <t>Campaign Name (Campaña)</t>
  </si>
  <si>
    <t>Metric</t>
  </si>
  <si>
    <t>Campaign Name (Modelo)</t>
  </si>
  <si>
    <t>Ammount Spend</t>
  </si>
  <si>
    <t>CPL (CPC Links)</t>
  </si>
  <si>
    <t>Link Clicks</t>
  </si>
  <si>
    <t>CPC Real</t>
  </si>
  <si>
    <t>Clicks</t>
  </si>
  <si>
    <t>CPC Link Clicks</t>
  </si>
  <si>
    <t>Meta clicks</t>
  </si>
  <si>
    <t>QUERY 2</t>
  </si>
  <si>
    <t>Clicks generados</t>
  </si>
  <si>
    <t>Seguidores</t>
  </si>
  <si>
    <t>% Cumplimiento clicks</t>
  </si>
  <si>
    <t>Seguidores generados</t>
  </si>
  <si>
    <t>CPMA</t>
  </si>
  <si>
    <t>CPC Proyecrado</t>
  </si>
  <si>
    <t>Meta seguidores</t>
  </si>
  <si>
    <t>% Cumplimiento seguidores</t>
  </si>
  <si>
    <t>Tasa de Seguidores</t>
  </si>
  <si>
    <t>Fecha final</t>
  </si>
  <si>
    <t>Audiencia (conjunto de anuncios)</t>
  </si>
  <si>
    <t>ad set name</t>
  </si>
  <si>
    <t>Personas Alcanzadas</t>
  </si>
  <si>
    <t>reach</t>
  </si>
  <si>
    <t>% Cumpliemiento alcanzadas</t>
  </si>
  <si>
    <t>Inversion Ejecutado</t>
  </si>
  <si>
    <t>ammount spent</t>
  </si>
  <si>
    <t>CPE ALCANCE PROYECTADO</t>
  </si>
  <si>
    <t>CPE ALCANCE REAL</t>
  </si>
  <si>
    <t>EFICIENCIA CPE ALCANCE</t>
  </si>
  <si>
    <t>IMPRESIONES</t>
  </si>
  <si>
    <t>ALCANCE</t>
  </si>
  <si>
    <t>CLICKS</t>
  </si>
  <si>
    <t>FECHA INICIO</t>
  </si>
  <si>
    <t>FECHA FINAL</t>
  </si>
  <si>
    <t>CPA ALCANCE PROYECTADO</t>
  </si>
  <si>
    <t>CPA ALCANCE REAL</t>
  </si>
  <si>
    <t>EFICIENCIA CPA ALCANCE</t>
  </si>
  <si>
    <t>CPC PROYECTADO</t>
  </si>
  <si>
    <t>CPC REAL</t>
  </si>
  <si>
    <t>EFICIENCIA CPC</t>
  </si>
  <si>
    <t>Campaign Name (Evento)</t>
  </si>
  <si>
    <t>ALCANCE PROYECTADO</t>
  </si>
  <si>
    <t>ALCANCE REAL</t>
  </si>
  <si>
    <t>% CUMPLIMIENTO ALCANZADAS</t>
  </si>
  <si>
    <t>INVERSIÓN PLANEADA</t>
  </si>
  <si>
    <t>INVERSIÓN EJECUTADA</t>
  </si>
  <si>
    <t>% EJECUCIÓN PRESUPUESTO</t>
  </si>
  <si>
    <t>CPMA PROYECTADO</t>
  </si>
  <si>
    <t>CPMA REAL</t>
  </si>
  <si>
    <t>CLIS</t>
  </si>
  <si>
    <t>CTR (link click-through rate)</t>
  </si>
  <si>
    <t>Tácticos_Leads _HMC_BANCO_DE_BOGOTA_CB100_CPC_CLI_POST_AGOSTO_2024_FB_$900000 - Copia</t>
  </si>
  <si>
    <t>Supermetrics Queries</t>
  </si>
  <si>
    <t>All the queries created by Supermetrics are stored here, each in its own row.</t>
  </si>
  <si>
    <t>On this sheet you can:</t>
  </si>
  <si>
    <t>1. Modify the parameters of a query. Any changes will be visible when you run a refresh.</t>
  </si>
  <si>
    <t>2. Remove a query by deleting its row</t>
  </si>
  <si>
    <t>America/Indianapolis</t>
  </si>
  <si>
    <t>3. Add new queries: type a range address and query parameters, leave the query ID empty. The query will be added when you run a refresh. (Of course, it's much easier to use the sidebar to add new queries.)</t>
  </si>
  <si>
    <t>Queries are stored with the authentication of the original user that created the query. If you want to transfer a query to the currently active Google Sheets user, delete its query ID from column A and run a refresh. For complete instructions on transferring queries, see https://support.supermetrics.com/support/solutions/articles/19000050074-how-can-i-transfer-queries-from-one-user-to-another-</t>
  </si>
  <si>
    <t>Don't delete or rename this sheet. If you delete or rename it, your existing queries can no longer be refreshed. Hiding the sheet is OK. Also, don't delete any rows above row 21.</t>
  </si>
  <si>
    <t>Query ID</t>
  </si>
  <si>
    <t>Sheet name</t>
  </si>
  <si>
    <t>Range address</t>
  </si>
  <si>
    <t>Created</t>
  </si>
  <si>
    <t>Updated</t>
  </si>
  <si>
    <t>Last status</t>
  </si>
  <si>
    <t>Last refresh ID</t>
  </si>
  <si>
    <t>Results contain sampled data</t>
  </si>
  <si>
    <t>Execution time (sec)</t>
  </si>
  <si>
    <t>Object type</t>
  </si>
  <si>
    <t>Linked chart ID</t>
  </si>
  <si>
    <t>Data source</t>
  </si>
  <si>
    <t>Date range type</t>
  </si>
  <si>
    <t>Start date</t>
  </si>
  <si>
    <t>End date</t>
  </si>
  <si>
    <t>Compare to</t>
  </si>
  <si>
    <t>Comparison value type</t>
  </si>
  <si>
    <t>Accounts/views</t>
  </si>
  <si>
    <t>Metrics</t>
  </si>
  <si>
    <t>Pivot dimensions</t>
  </si>
  <si>
    <t>Filters</t>
  </si>
  <si>
    <t>Segment ID</t>
  </si>
  <si>
    <t>Sort</t>
  </si>
  <si>
    <t>Max rows</t>
  </si>
  <si>
    <t>Max pivot categories</t>
  </si>
  <si>
    <t>Special settings</t>
  </si>
  <si>
    <t>Other parameters</t>
  </si>
  <si>
    <t>Result type</t>
  </si>
  <si>
    <t>Language/country</t>
  </si>
  <si>
    <t>Translate to</t>
  </si>
  <si>
    <t>SQL</t>
  </si>
  <si>
    <t>Database name</t>
  </si>
  <si>
    <t>Range address (static)</t>
  </si>
  <si>
    <t>Report type</t>
  </si>
  <si>
    <t>Highlight with colour</t>
  </si>
  <si>
    <t>Refresh with user account</t>
  </si>
  <si>
    <t>Returned data</t>
  </si>
  <si>
    <t>Refresh button number</t>
  </si>
  <si>
    <t>paramsID</t>
  </si>
  <si>
    <t>ssID</t>
  </si>
  <si>
    <t>sheetName</t>
  </si>
  <si>
    <t>rangeAddress</t>
  </si>
  <si>
    <t>created</t>
  </si>
  <si>
    <t>updated</t>
  </si>
  <si>
    <t>lastStatus</t>
  </si>
  <si>
    <t>lastqueryID</t>
  </si>
  <si>
    <t>sampled</t>
  </si>
  <si>
    <t>runtime_sec</t>
  </si>
  <si>
    <t>objType</t>
  </si>
  <si>
    <t>linkedChartID</t>
  </si>
  <si>
    <t>dataSource</t>
  </si>
  <si>
    <t>dateRangeType</t>
  </si>
  <si>
    <t>startDateString</t>
  </si>
  <si>
    <t>endDateString</t>
  </si>
  <si>
    <t>comp</t>
  </si>
  <si>
    <t>cvt</t>
  </si>
  <si>
    <t>profiles</t>
  </si>
  <si>
    <t>metrics</t>
  </si>
  <si>
    <t>dimensions</t>
  </si>
  <si>
    <t>sd</t>
  </si>
  <si>
    <t>filterArr</t>
  </si>
  <si>
    <t>segment</t>
  </si>
  <si>
    <t>sort</t>
  </si>
  <si>
    <t>maxResults</t>
  </si>
  <si>
    <t>maxCategories</t>
  </si>
  <si>
    <t>specialSettings</t>
  </si>
  <si>
    <t>otherParams</t>
  </si>
  <si>
    <t>sds_result_type</t>
  </si>
  <si>
    <t>sds_lang</t>
  </si>
  <si>
    <t>sds_tolang</t>
  </si>
  <si>
    <t>sql</t>
  </si>
  <si>
    <t>db_name</t>
  </si>
  <si>
    <t>rangeAddressStatic</t>
  </si>
  <si>
    <t>rt</t>
  </si>
  <si>
    <t>scopeMZ</t>
  </si>
  <si>
    <t>sortMZ</t>
  </si>
  <si>
    <t>condform</t>
  </si>
  <si>
    <t>authUser</t>
  </si>
  <si>
    <t>metaDataToUser</t>
  </si>
  <si>
    <t>refreshButtonNumber</t>
  </si>
  <si>
    <t>aYpvjNurpPevNYZpEUXhHBfHrnq7vR</t>
  </si>
  <si>
    <t>Created successfully</t>
  </si>
  <si>
    <t>TABLE</t>
  </si>
  <si>
    <t>FA</t>
  </si>
  <si>
    <t>custom</t>
  </si>
  <si>
    <t>["act_434968546087518`Honda Dream - Fanalca S.A.S","act_1476357206601267`Honda Colombia - Fanalca S.A.S","act_240969264859579`Fanalca SA - Colombia - Honda Dream"]</t>
  </si>
  <si>
    <t>["unique_action_lead","cost","cost_per_on_facebook_lead","link_clicks","impressions","reach","link_CTR_perc","clicks","CPC","CPM"]</t>
  </si>
  <si>
    <t>["Date","campaign_group_name"]</t>
  </si>
  <si>
    <t>[]</t>
  </si>
  <si>
    <t>["BLANKS_TO_ZERO","SHOW_ALL_TIME_VALUES","ACTION_REPORT_TIME_conversion"]</t>
  </si>
  <si>
    <t>{}</t>
  </si>
  <si>
    <t>Facebook Ads'!A1:L905</t>
  </si>
  <si>
    <t>Q72Japy8PmT3PzcbJJrhtM3rSvAjgd</t>
  </si>
  <si>
    <t>thisyear</t>
  </si>
  <si>
    <t>["cost","link_clicks","link_CTR_perc","impressions","reach"]</t>
  </si>
  <si>
    <t>["Date","campaign_group_name","campaign_name"]</t>
  </si>
  <si>
    <t>TACTICOS'!A1:H9323</t>
  </si>
  <si>
    <t>bvF8w5ZE5SrxnVFh5u2xd8UhMHd5Gf</t>
  </si>
  <si>
    <t>["clicks","cost","CPC","impressions","reach","link_CTR_perc","link_clicks"]</t>
  </si>
  <si>
    <t>BRANDING'!A1:J1937</t>
  </si>
  <si>
    <t>Mp9ZL84fNjxTeRsQk4gzLb8JH39n4A</t>
  </si>
  <si>
    <t>["Date","campaign_name","campaign_group_name"]</t>
  </si>
  <si>
    <t>BRANDING AUDIENCIA'!A1:J1937</t>
  </si>
  <si>
    <t>aUivEpirbBM9h2YvCEnBBXehzsteaZ</t>
  </si>
  <si>
    <t>BRANDING EVENTOS Y ORGÁNICO'!A1:J1937</t>
  </si>
  <si>
    <t>6w5YfhdYwyg52mQtDW9QxbwDwZjR3n</t>
  </si>
  <si>
    <t>["onsite_conversion.lead_grouped","cost","clicks","link_clicks","impressions","reach","post_engagement","like","new_messaging_conversations_7d","CPM","CPA"]</t>
  </si>
  <si>
    <t>["Date","campaign_group_name","campaign_name","adgroup_name"]</t>
  </si>
  <si>
    <t>Supermetrics 1'!A1:O2960</t>
  </si>
  <si>
    <t>e2d5rQkDC5KUPpUcWwJ7BJJ7AvaR5A</t>
  </si>
  <si>
    <t>Refreshed successfully</t>
  </si>
  <si>
    <t>["act_240969264859579`Fanalca SA - Colombia - Honda Dream","act_1476357206601267`Honda Colombia - Fanalca S.A.S","act_434968546087518`Honda Dream - Fanalca S.A.S"]</t>
  </si>
  <si>
    <t>["campaign_group_name","campaign_name"]</t>
  </si>
  <si>
    <t>INPUT V2'!B1:C122</t>
  </si>
  <si>
    <t>7tWQSkBRsviYSUPiqtPE7emLe5eknS</t>
  </si>
  <si>
    <t>["Yearmonth","campaign_group_name","campaign_name"]</t>
  </si>
  <si>
    <t>INPUT V3'!A1:C293</t>
  </si>
  <si>
    <t>calc_inversion_ejecutada</t>
  </si>
  <si>
    <t>calc_dif_presupuesto</t>
  </si>
  <si>
    <t>calc_leads_generados</t>
  </si>
  <si>
    <t>calc_dif_leads</t>
  </si>
  <si>
    <t>calc_conv_generadas</t>
  </si>
  <si>
    <t>calc_dif_conv</t>
  </si>
  <si>
    <t>calc_clicks_generados</t>
  </si>
  <si>
    <t>calc_link_clicks_generados</t>
  </si>
  <si>
    <t>calc_dif_clicks</t>
  </si>
  <si>
    <t>calc_followers</t>
  </si>
  <si>
    <t>calc_dif_followers</t>
  </si>
  <si>
    <t>calc_impressions</t>
  </si>
  <si>
    <t>calc_total_interactions</t>
  </si>
  <si>
    <t>calc_total_reach</t>
  </si>
  <si>
    <t>calc_inversion_ejecutada_adname</t>
  </si>
  <si>
    <t>calc_leads_generados_adname</t>
  </si>
  <si>
    <t>calc_total_interactions_adname</t>
  </si>
  <si>
    <t>calc_porc_presupuesto</t>
  </si>
  <si>
    <t>calc_porc_cumplimiento_leads</t>
  </si>
  <si>
    <t>calc_CPL</t>
  </si>
  <si>
    <t>calc_efic_CPL</t>
  </si>
  <si>
    <t>calc_CPA</t>
  </si>
  <si>
    <t>calc_porc_cumplimiento_conv</t>
  </si>
  <si>
    <t>calc_efic_CPA</t>
  </si>
  <si>
    <t>calc_porc_cumplimiento_clicks</t>
  </si>
  <si>
    <t>calc_CPC</t>
  </si>
  <si>
    <t>calc_efic_CPC</t>
  </si>
  <si>
    <t>calc_CPS</t>
  </si>
  <si>
    <t>calc_porc_cumplimiento_followers</t>
  </si>
  <si>
    <t>calc_efic_CPS</t>
  </si>
  <si>
    <t>calc_followers_rate</t>
  </si>
  <si>
    <t>calc_porc_cumplimiento_interactions</t>
  </si>
  <si>
    <t>calc_CPE</t>
  </si>
  <si>
    <t>calc_efic_CPE</t>
  </si>
  <si>
    <t>calc_porc_cumplimiento_reach</t>
  </si>
  <si>
    <t>calc_CPA_reach</t>
  </si>
  <si>
    <t>calc_efic_CPA_reach</t>
  </si>
  <si>
    <t>calc_CPMA</t>
  </si>
  <si>
    <t>calc_efic_CPMA</t>
  </si>
  <si>
    <t>calc_conversion_rate</t>
  </si>
  <si>
    <t>calc_CPL_adname</t>
  </si>
  <si>
    <t>calc_CPE_adname</t>
  </si>
  <si>
    <t>calc_CTR</t>
  </si>
  <si>
    <t>2024-09-11</t>
  </si>
  <si>
    <t>2024-09-12</t>
  </si>
  <si>
    <t>2024-09-13</t>
  </si>
  <si>
    <t>2024-09-14</t>
  </si>
  <si>
    <t>2024-09-15</t>
  </si>
  <si>
    <t>2024-09-16</t>
  </si>
  <si>
    <t>2024-09-17</t>
  </si>
  <si>
    <t>2024-09-18</t>
  </si>
  <si>
    <t>2024-09-19</t>
  </si>
  <si>
    <t>2024-09-20</t>
  </si>
  <si>
    <t>2024-09-21</t>
  </si>
  <si>
    <t>2024-09-22</t>
  </si>
  <si>
    <t>2024-09-23</t>
  </si>
  <si>
    <t>2024-09-24</t>
  </si>
  <si>
    <t>2024-09-25</t>
  </si>
  <si>
    <t>2024-09-26</t>
  </si>
  <si>
    <t>2024-09-27</t>
  </si>
  <si>
    <t>2024-09-28</t>
  </si>
  <si>
    <t>2024-09-29</t>
  </si>
  <si>
    <t>2024-09-30</t>
  </si>
  <si>
    <t>2024-09-02</t>
  </si>
  <si>
    <t>2024-09-03</t>
  </si>
  <si>
    <t>2024-09-04</t>
  </si>
  <si>
    <t>2024-09-05</t>
  </si>
  <si>
    <t>2024-09-06</t>
  </si>
  <si>
    <t>2024-09-07</t>
  </si>
  <si>
    <t>2024-09-08</t>
  </si>
  <si>
    <t>2024-09-09</t>
  </si>
  <si>
    <t>2024-09-10</t>
  </si>
  <si>
    <t>2024-09-01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</si>
</sst>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yyyy\-mm\-dd"/>
    <numFmt numFmtId="166" formatCode="&quot;$&quot;#,##0"/>
    <numFmt numFmtId="167" formatCode="yyyy\-mm\-dd\ h:mm:ss"/>
    <numFmt numFmtId="168" formatCode="&quot;$&quot;#,##0.00"/>
  </numFmts>
  <fonts count="20">
    <font>
      <sz val="10"/>
      <color rgb="FF000000"/>
      <name val="Arial"/>
      <scheme val="minor"/>
    </font>
    <font>
      <sz val="10"/>
      <color theme="1"/>
      <name val="Arial"/>
      <scheme val="minor"/>
    </font>
    <font>
      <b/>
      <sz val="10"/>
      <color rgb="FFFFFFFF"/>
      <name val="Arial"/>
      <scheme val="minor"/>
    </font>
    <font>
      <sz val="10"/>
      <name val="Arial"/>
    </font>
    <font>
      <b/>
      <i/>
      <sz val="9"/>
      <color theme="1"/>
      <name val="Arial"/>
      <scheme val="minor"/>
    </font>
    <font>
      <i/>
      <sz val="10"/>
      <color theme="1"/>
      <name val="Arial"/>
      <scheme val="minor"/>
    </font>
    <font>
      <b/>
      <sz val="10"/>
      <color theme="1"/>
      <name val="Arial"/>
      <scheme val="minor"/>
    </font>
    <font>
      <b/>
      <sz val="10"/>
      <color rgb="FF000000"/>
      <name val="Arial"/>
      <scheme val="minor"/>
    </font>
    <font>
      <sz val="10"/>
      <color theme="1"/>
      <name val="Verdana"/>
    </font>
    <font>
      <sz val="10"/>
      <color rgb="FF000000"/>
      <name val="Verdana"/>
    </font>
    <font>
      <sz val="10"/>
      <color theme="1"/>
      <name val="Arial"/>
    </font>
    <font>
      <b/>
      <sz val="10"/>
      <color theme="1"/>
      <name val="Verdana"/>
    </font>
    <font>
      <sz val="10"/>
      <color rgb="FF000000"/>
      <name val="Arial"/>
      <scheme val="minor"/>
    </font>
    <font>
      <sz val="10"/>
      <color rgb="FF000000"/>
      <name val="Arial"/>
    </font>
    <font>
      <strike/>
      <sz val="10"/>
      <color theme="1"/>
      <name val="Arial"/>
      <scheme val="minor"/>
    </font>
    <font>
      <sz val="10"/>
      <color rgb="FFFF0000"/>
      <name val="Arial"/>
      <scheme val="minor"/>
    </font>
    <font>
      <b/>
      <sz val="20"/>
      <color theme="1"/>
      <name val="Arial"/>
      <scheme val="minor"/>
    </font>
    <font>
      <sz val="10"/>
      <color rgb="FFEEEEEE"/>
      <name val="Arial"/>
      <scheme val="minor"/>
    </font>
    <font>
      <sz val="10"/>
      <color rgb="FFFFFFFF"/>
      <name val="Arial"/>
      <scheme val="minor"/>
    </font>
    <font>
      <sz val="10"/>
      <color rgb="FF008000"/>
      <name val="Arial"/>
      <scheme val="minor"/>
    </font>
  </fonts>
  <fills count="18">
    <fill>
      <patternFill patternType="none"/>
    </fill>
    <fill>
      <patternFill patternType="gray125"/>
    </fill>
    <fill>
      <patternFill patternType="solid">
        <fgColor rgb="FF000000"/>
        <bgColor rgb="FF000000"/>
      </patternFill>
    </fill>
    <fill>
      <patternFill patternType="solid">
        <fgColor rgb="FFCCCCCC"/>
        <bgColor rgb="FFCCCCCC"/>
      </patternFill>
    </fill>
    <fill>
      <patternFill patternType="solid">
        <fgColor rgb="FFD9EAD3"/>
        <bgColor rgb="FFD9EAD3"/>
      </patternFill>
    </fill>
    <fill>
      <patternFill patternType="solid">
        <fgColor rgb="FFFFFFFF"/>
        <bgColor rgb="FFFFFFFF"/>
      </patternFill>
    </fill>
    <fill>
      <patternFill patternType="solid">
        <fgColor rgb="FFF3F3F3"/>
        <bgColor rgb="FFF3F3F3"/>
      </patternFill>
    </fill>
    <fill>
      <patternFill patternType="solid">
        <fgColor rgb="FFFFF2CC"/>
        <bgColor rgb="FFFFF2CC"/>
      </patternFill>
    </fill>
    <fill>
      <patternFill patternType="solid">
        <fgColor rgb="FFD0E0E3"/>
        <bgColor rgb="FFD0E0E3"/>
      </patternFill>
    </fill>
    <fill>
      <patternFill patternType="solid">
        <fgColor rgb="FFB6D7A8"/>
        <bgColor rgb="FFB6D7A8"/>
      </patternFill>
    </fill>
    <fill>
      <patternFill patternType="solid">
        <fgColor rgb="FFA4C2F4"/>
        <bgColor rgb="FFA4C2F4"/>
      </patternFill>
    </fill>
    <fill>
      <patternFill patternType="solid">
        <fgColor rgb="FFEFEFEF"/>
        <bgColor rgb="FFEFEFEF"/>
      </patternFill>
    </fill>
    <fill>
      <patternFill patternType="solid">
        <fgColor rgb="FFEAD1DC"/>
        <bgColor rgb="FFEAD1DC"/>
      </patternFill>
    </fill>
    <fill>
      <patternFill patternType="solid">
        <fgColor rgb="FFCFE2F3"/>
        <bgColor rgb="FFCFE2F3"/>
      </patternFill>
    </fill>
    <fill>
      <patternFill patternType="solid">
        <fgColor rgb="FFFCE5CD"/>
        <bgColor rgb="FFFCE5CD"/>
      </patternFill>
    </fill>
    <fill>
      <patternFill patternType="solid">
        <fgColor rgb="FFE6B8AF"/>
        <bgColor rgb="FFE6B8AF"/>
      </patternFill>
    </fill>
    <fill>
      <patternFill patternType="solid">
        <fgColor rgb="FFF4CCCC"/>
        <bgColor rgb="FFF4CCCC"/>
      </patternFill>
    </fill>
    <fill>
      <patternFill patternType="solid">
        <fgColor rgb="FFC9DAF8"/>
        <bgColor rgb="FFC9DAF8"/>
      </patternFill>
    </fill>
  </fills>
  <borders count="28">
    <border>
      <left/>
      <right/>
      <top/>
      <bottom/>
      <diagonal/>
    </border>
    <border>
      <left style="thin">
        <color rgb="FFFFFFFF"/>
      </left>
      <right style="thin">
        <color rgb="FFFFFFFF"/>
      </right>
      <top style="thin">
        <color rgb="FFFFFFFF"/>
      </top>
      <bottom style="thin">
        <color rgb="FFFFFFFF"/>
      </bottom>
      <diagonal/>
    </border>
    <border>
      <left style="thin">
        <color rgb="FFFFFFFF"/>
      </left>
      <right style="thin">
        <color rgb="FFFFFFFF"/>
      </right>
      <top style="thin">
        <color rgb="FFFFFFFF"/>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style="thin">
        <color rgb="FFFFFFFF"/>
      </right>
      <top style="thin">
        <color rgb="FFFFFFFF"/>
      </top>
      <bottom style="thin">
        <color rgb="FFFFFFFF"/>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bottom/>
      <diagonal/>
    </border>
    <border>
      <left style="thin">
        <color rgb="FF000000"/>
      </left>
      <right/>
      <top style="thin">
        <color rgb="FF000000"/>
      </top>
      <bottom style="thin">
        <color rgb="FF000000"/>
      </bottom>
      <diagonal/>
    </border>
    <border>
      <left style="thick">
        <color rgb="FF000000"/>
      </left>
      <right style="thin">
        <color rgb="FF000000"/>
      </right>
      <top/>
      <bottom style="thin">
        <color rgb="FF000000"/>
      </bottom>
      <diagonal/>
    </border>
    <border>
      <left style="thick">
        <color rgb="FF000000"/>
      </left>
      <right style="thin">
        <color rgb="FF000000"/>
      </right>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
      <left style="thin">
        <color rgb="FFFFFFFF"/>
      </left>
      <right style="thin">
        <color rgb="FFFFFFFF"/>
      </right>
      <top/>
      <bottom style="thin">
        <color rgb="FFFFFFFF"/>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124">
    <xf numFmtId="0" fontId="0" fillId="0" borderId="0" xfId="0"/>
    <xf numFmtId="0" fontId="1" fillId="0" borderId="1" xfId="0" applyFont="1" applyBorder="1"/>
    <xf numFmtId="0" fontId="1" fillId="0" borderId="1" xfId="0" applyFont="1" applyBorder="1" applyAlignment="1">
      <alignment horizontal="left"/>
    </xf>
    <xf numFmtId="0" fontId="1" fillId="0" borderId="2" xfId="0" applyFont="1" applyBorder="1"/>
    <xf numFmtId="0" fontId="1" fillId="0" borderId="2" xfId="0" applyFont="1" applyBorder="1" applyAlignment="1">
      <alignment horizontal="left"/>
    </xf>
    <xf numFmtId="0" fontId="1" fillId="0" borderId="6" xfId="0" applyFont="1" applyBorder="1"/>
    <xf numFmtId="0" fontId="4" fillId="3" borderId="7" xfId="0" applyFont="1" applyFill="1" applyBorder="1" applyAlignment="1">
      <alignment horizontal="center" vertical="center" wrapText="1"/>
    </xf>
    <xf numFmtId="0" fontId="4" fillId="3" borderId="8" xfId="0" applyFont="1" applyFill="1" applyBorder="1" applyAlignment="1">
      <alignment horizontal="center" vertical="center" wrapText="1"/>
    </xf>
    <xf numFmtId="0" fontId="4" fillId="3" borderId="9" xfId="0" applyFont="1" applyFill="1" applyBorder="1" applyAlignment="1">
      <alignment horizontal="center" vertical="center" wrapText="1"/>
    </xf>
    <xf numFmtId="0" fontId="1" fillId="4" borderId="11" xfId="0" applyFont="1" applyFill="1" applyBorder="1"/>
    <xf numFmtId="0" fontId="1" fillId="4" borderId="11" xfId="0" applyFont="1" applyFill="1" applyBorder="1" applyAlignment="1">
      <alignment horizontal="center"/>
    </xf>
    <xf numFmtId="0" fontId="1" fillId="4" borderId="12" xfId="0" applyFont="1" applyFill="1" applyBorder="1" applyAlignment="1">
      <alignment horizontal="left"/>
    </xf>
    <xf numFmtId="0" fontId="1" fillId="4" borderId="14" xfId="0" applyFont="1" applyFill="1" applyBorder="1" applyAlignment="1">
      <alignment horizontal="center"/>
    </xf>
    <xf numFmtId="0" fontId="1" fillId="5" borderId="11" xfId="0" applyFont="1" applyFill="1" applyBorder="1"/>
    <xf numFmtId="0" fontId="1" fillId="5" borderId="11" xfId="0" applyFont="1" applyFill="1" applyBorder="1" applyAlignment="1">
      <alignment horizontal="center"/>
    </xf>
    <xf numFmtId="0" fontId="1" fillId="5" borderId="14" xfId="0" applyFont="1" applyFill="1" applyBorder="1" applyAlignment="1">
      <alignment horizontal="center"/>
    </xf>
    <xf numFmtId="0" fontId="1" fillId="5" borderId="12" xfId="0" applyFont="1" applyFill="1" applyBorder="1" applyAlignment="1">
      <alignment horizontal="left"/>
    </xf>
    <xf numFmtId="0" fontId="1" fillId="5" borderId="17" xfId="0" applyFont="1" applyFill="1" applyBorder="1"/>
    <xf numFmtId="0" fontId="1" fillId="5" borderId="17" xfId="0" applyFont="1" applyFill="1" applyBorder="1" applyAlignment="1">
      <alignment horizontal="center"/>
    </xf>
    <xf numFmtId="0" fontId="1" fillId="5" borderId="18" xfId="0" applyFont="1" applyFill="1" applyBorder="1" applyAlignment="1">
      <alignment horizontal="center"/>
    </xf>
    <xf numFmtId="0" fontId="1" fillId="5" borderId="19" xfId="0" applyFont="1" applyFill="1" applyBorder="1" applyAlignment="1">
      <alignment horizontal="left"/>
    </xf>
    <xf numFmtId="0" fontId="1" fillId="0" borderId="20" xfId="0" applyFont="1" applyBorder="1"/>
    <xf numFmtId="0" fontId="1" fillId="0" borderId="20" xfId="0" applyFont="1" applyBorder="1" applyAlignment="1">
      <alignment horizontal="center"/>
    </xf>
    <xf numFmtId="0" fontId="1" fillId="0" borderId="20" xfId="0" applyFont="1" applyBorder="1" applyAlignment="1">
      <alignment horizontal="left"/>
    </xf>
    <xf numFmtId="0" fontId="1" fillId="0" borderId="1" xfId="0" applyFont="1" applyBorder="1" applyAlignment="1">
      <alignment horizontal="center"/>
    </xf>
    <xf numFmtId="0" fontId="5" fillId="0" borderId="1" xfId="0" applyFont="1" applyBorder="1"/>
    <xf numFmtId="0" fontId="1" fillId="0" borderId="11" xfId="0" applyFont="1" applyBorder="1"/>
    <xf numFmtId="0" fontId="1" fillId="0" borderId="11" xfId="0" applyFont="1" applyBorder="1" applyAlignment="1">
      <alignment horizontal="center"/>
    </xf>
    <xf numFmtId="0" fontId="1" fillId="0" borderId="12" xfId="0" applyFont="1" applyBorder="1" applyAlignment="1">
      <alignment horizontal="left"/>
    </xf>
    <xf numFmtId="0" fontId="1" fillId="0" borderId="14" xfId="0" applyFont="1" applyBorder="1" applyAlignment="1">
      <alignment horizontal="center"/>
    </xf>
    <xf numFmtId="0" fontId="1" fillId="0" borderId="0" xfId="0" applyFont="1" applyAlignment="1">
      <alignment wrapText="1"/>
    </xf>
    <xf numFmtId="0" fontId="6" fillId="0" borderId="0" xfId="0" applyFont="1" applyAlignment="1">
      <alignment horizontal="left"/>
    </xf>
    <xf numFmtId="49" fontId="6" fillId="0" borderId="0" xfId="0" applyNumberFormat="1" applyFont="1" applyAlignment="1">
      <alignment horizontal="center"/>
    </xf>
    <xf numFmtId="0" fontId="6" fillId="6" borderId="21" xfId="0" applyFont="1" applyFill="1" applyBorder="1" applyAlignment="1">
      <alignment horizontal="left"/>
    </xf>
    <xf numFmtId="0" fontId="7" fillId="6" borderId="22" xfId="0" applyFont="1" applyFill="1" applyBorder="1" applyAlignment="1">
      <alignment horizontal="center" wrapText="1"/>
    </xf>
    <xf numFmtId="0" fontId="1" fillId="0" borderId="0" xfId="0" applyFont="1" applyAlignment="1">
      <alignment horizontal="left"/>
    </xf>
    <xf numFmtId="49" fontId="1" fillId="0" borderId="0" xfId="0" applyNumberFormat="1" applyFont="1" applyAlignment="1">
      <alignment horizontal="center"/>
    </xf>
    <xf numFmtId="0" fontId="8" fillId="4" borderId="23" xfId="0" applyFont="1" applyFill="1" applyBorder="1"/>
    <xf numFmtId="0" fontId="9" fillId="4" borderId="24" xfId="0" applyFont="1" applyFill="1" applyBorder="1" applyAlignment="1">
      <alignment horizontal="center" wrapText="1"/>
    </xf>
    <xf numFmtId="49" fontId="1" fillId="4" borderId="0" xfId="0" applyNumberFormat="1" applyFont="1" applyFill="1" applyAlignment="1">
      <alignment horizontal="center" vertical="center"/>
    </xf>
    <xf numFmtId="49" fontId="1" fillId="7" borderId="0" xfId="0" applyNumberFormat="1" applyFont="1" applyFill="1" applyAlignment="1">
      <alignment horizontal="center" vertical="center"/>
    </xf>
    <xf numFmtId="49" fontId="1" fillId="8" borderId="0" xfId="0" applyNumberFormat="1" applyFont="1" applyFill="1" applyAlignment="1">
      <alignment horizontal="center" vertical="center"/>
    </xf>
    <xf numFmtId="49" fontId="1" fillId="0" borderId="0" xfId="0" applyNumberFormat="1" applyFont="1" applyAlignment="1">
      <alignment horizontal="center" vertical="center"/>
    </xf>
    <xf numFmtId="0" fontId="8" fillId="7" borderId="23" xfId="0" applyFont="1" applyFill="1" applyBorder="1"/>
    <xf numFmtId="0" fontId="9" fillId="7" borderId="24" xfId="0" applyFont="1" applyFill="1" applyBorder="1" applyAlignment="1">
      <alignment horizontal="center" wrapText="1"/>
    </xf>
    <xf numFmtId="49" fontId="1" fillId="0" borderId="0" xfId="0" applyNumberFormat="1" applyFont="1" applyAlignment="1">
      <alignment horizontal="left"/>
    </xf>
    <xf numFmtId="49" fontId="10" fillId="0" borderId="0" xfId="0" applyNumberFormat="1" applyFont="1" applyAlignment="1">
      <alignment horizontal="center"/>
    </xf>
    <xf numFmtId="0" fontId="11" fillId="8" borderId="23" xfId="0" applyFont="1" applyFill="1" applyBorder="1" applyAlignment="1">
      <alignment horizontal="center"/>
    </xf>
    <xf numFmtId="0" fontId="9" fillId="8" borderId="24" xfId="0" applyFont="1" applyFill="1" applyBorder="1" applyAlignment="1">
      <alignment horizontal="center" wrapText="1"/>
    </xf>
    <xf numFmtId="0" fontId="6" fillId="0" borderId="0" xfId="0" applyFont="1" applyAlignment="1">
      <alignment horizontal="center"/>
    </xf>
    <xf numFmtId="0" fontId="11" fillId="8" borderId="25" xfId="0" applyFont="1" applyFill="1" applyBorder="1" applyAlignment="1">
      <alignment horizontal="center"/>
    </xf>
    <xf numFmtId="0" fontId="9" fillId="8" borderId="26" xfId="0" applyFont="1" applyFill="1" applyBorder="1" applyAlignment="1">
      <alignment horizontal="center" wrapText="1"/>
    </xf>
    <xf numFmtId="0" fontId="12" fillId="0" borderId="0" xfId="0" applyFont="1"/>
    <xf numFmtId="0" fontId="12" fillId="0" borderId="0" xfId="0" applyFont="1" applyAlignment="1">
      <alignment wrapText="1"/>
    </xf>
    <xf numFmtId="0" fontId="12" fillId="0" borderId="0" xfId="0" applyFont="1" applyAlignment="1">
      <alignment horizontal="left"/>
    </xf>
    <xf numFmtId="0" fontId="1" fillId="0" borderId="0" xfId="0" applyFont="1" applyAlignment="1">
      <alignment horizontal="center"/>
    </xf>
    <xf numFmtId="0" fontId="6" fillId="5" borderId="27" xfId="0" applyFont="1" applyFill="1" applyBorder="1" applyAlignment="1">
      <alignment horizontal="center"/>
    </xf>
    <xf numFmtId="0" fontId="1" fillId="5" borderId="1" xfId="0" applyFont="1" applyFill="1" applyBorder="1"/>
    <xf numFmtId="0" fontId="1" fillId="5" borderId="27" xfId="0" applyFont="1" applyFill="1" applyBorder="1" applyAlignment="1">
      <alignment horizontal="center"/>
    </xf>
    <xf numFmtId="49" fontId="1" fillId="5" borderId="27" xfId="0" applyNumberFormat="1" applyFont="1" applyFill="1" applyBorder="1" applyAlignment="1">
      <alignment horizontal="center"/>
    </xf>
    <xf numFmtId="0" fontId="1" fillId="9" borderId="27" xfId="0" applyFont="1" applyFill="1" applyBorder="1" applyAlignment="1">
      <alignment horizontal="center"/>
    </xf>
    <xf numFmtId="0" fontId="1" fillId="10" borderId="27" xfId="0" applyFont="1" applyFill="1" applyBorder="1" applyAlignment="1">
      <alignment horizontal="center"/>
    </xf>
    <xf numFmtId="0" fontId="1" fillId="0" borderId="27" xfId="0" applyFont="1" applyBorder="1" applyAlignment="1">
      <alignment horizontal="center"/>
    </xf>
    <xf numFmtId="49" fontId="1" fillId="0" borderId="27" xfId="0" applyNumberFormat="1" applyFont="1" applyBorder="1" applyAlignment="1">
      <alignment horizontal="center"/>
    </xf>
    <xf numFmtId="49" fontId="1" fillId="9" borderId="27" xfId="0" applyNumberFormat="1" applyFont="1" applyFill="1" applyBorder="1" applyAlignment="1">
      <alignment horizontal="center"/>
    </xf>
    <xf numFmtId="0" fontId="13" fillId="9" borderId="0" xfId="0" applyFont="1" applyFill="1" applyAlignment="1">
      <alignment horizontal="center"/>
    </xf>
    <xf numFmtId="0" fontId="1" fillId="9" borderId="0" xfId="0" applyFont="1" applyFill="1" applyAlignment="1">
      <alignment horizontal="center"/>
    </xf>
    <xf numFmtId="0" fontId="1" fillId="9" borderId="0" xfId="0" applyFont="1" applyFill="1"/>
    <xf numFmtId="0" fontId="6" fillId="6" borderId="0" xfId="0" applyFont="1" applyFill="1" applyAlignment="1">
      <alignment horizontal="center"/>
    </xf>
    <xf numFmtId="0" fontId="1" fillId="0" borderId="0" xfId="0" applyFont="1"/>
    <xf numFmtId="0" fontId="7" fillId="5" borderId="0" xfId="0" applyFont="1" applyFill="1"/>
    <xf numFmtId="0" fontId="6" fillId="6" borderId="0" xfId="0" applyFont="1" applyFill="1" applyAlignment="1">
      <alignment horizontal="left"/>
    </xf>
    <xf numFmtId="49" fontId="6" fillId="4" borderId="0" xfId="0" applyNumberFormat="1" applyFont="1" applyFill="1" applyAlignment="1">
      <alignment horizontal="center"/>
    </xf>
    <xf numFmtId="0" fontId="12" fillId="5" borderId="0" xfId="0" applyFont="1" applyFill="1"/>
    <xf numFmtId="0" fontId="1" fillId="5" borderId="0" xfId="0" applyFont="1" applyFill="1" applyAlignment="1">
      <alignment horizontal="left"/>
    </xf>
    <xf numFmtId="49" fontId="1" fillId="5" borderId="0" xfId="0" applyNumberFormat="1" applyFont="1" applyFill="1" applyAlignment="1">
      <alignment horizontal="center"/>
    </xf>
    <xf numFmtId="49" fontId="1" fillId="5" borderId="0" xfId="0" applyNumberFormat="1" applyFont="1" applyFill="1" applyAlignment="1">
      <alignment horizontal="left"/>
    </xf>
    <xf numFmtId="49" fontId="10" fillId="5" borderId="0" xfId="0" applyNumberFormat="1" applyFont="1" applyFill="1" applyAlignment="1">
      <alignment horizontal="center"/>
    </xf>
    <xf numFmtId="0" fontId="12" fillId="5" borderId="0" xfId="0" applyFont="1" applyFill="1" applyAlignment="1">
      <alignment horizontal="left"/>
    </xf>
    <xf numFmtId="0" fontId="7" fillId="6" borderId="0" xfId="0" applyFont="1" applyFill="1"/>
    <xf numFmtId="0" fontId="1" fillId="6" borderId="0" xfId="0" applyFont="1" applyFill="1" applyAlignment="1">
      <alignment horizontal="center"/>
    </xf>
    <xf numFmtId="0" fontId="1" fillId="6" borderId="0" xfId="0" applyFont="1" applyFill="1" applyAlignment="1">
      <alignment horizontal="left"/>
    </xf>
    <xf numFmtId="0" fontId="12" fillId="6" borderId="0" xfId="0" applyFont="1" applyFill="1"/>
    <xf numFmtId="49" fontId="12" fillId="5" borderId="0" xfId="0" applyNumberFormat="1" applyFont="1" applyFill="1"/>
    <xf numFmtId="0" fontId="1" fillId="6" borderId="0" xfId="0" applyFont="1" applyFill="1"/>
    <xf numFmtId="164" fontId="1" fillId="0" borderId="0" xfId="0" applyNumberFormat="1" applyFont="1"/>
    <xf numFmtId="165" fontId="1" fillId="0" borderId="0" xfId="0" applyNumberFormat="1" applyFont="1"/>
    <xf numFmtId="4" fontId="1" fillId="0" borderId="0" xfId="0" applyNumberFormat="1" applyFont="1"/>
    <xf numFmtId="0" fontId="6" fillId="11" borderId="1" xfId="0" applyFont="1" applyFill="1" applyBorder="1"/>
    <xf numFmtId="0" fontId="6" fillId="0" borderId="1" xfId="0" applyFont="1" applyBorder="1"/>
    <xf numFmtId="0" fontId="1" fillId="12" borderId="1" xfId="0" applyFont="1" applyFill="1" applyBorder="1"/>
    <xf numFmtId="0" fontId="14" fillId="13" borderId="1" xfId="0" applyFont="1" applyFill="1" applyBorder="1"/>
    <xf numFmtId="0" fontId="1" fillId="4" borderId="1" xfId="0" applyFont="1" applyFill="1" applyBorder="1"/>
    <xf numFmtId="0" fontId="1" fillId="7" borderId="1" xfId="0" applyFont="1" applyFill="1" applyBorder="1"/>
    <xf numFmtId="0" fontId="1" fillId="14" borderId="1" xfId="0" applyFont="1" applyFill="1" applyBorder="1"/>
    <xf numFmtId="0" fontId="1" fillId="15" borderId="1" xfId="0" applyFont="1" applyFill="1" applyBorder="1"/>
    <xf numFmtId="0" fontId="6" fillId="12" borderId="1" xfId="0" applyFont="1" applyFill="1" applyBorder="1"/>
    <xf numFmtId="0" fontId="6" fillId="4" borderId="1" xfId="0" applyFont="1" applyFill="1" applyBorder="1"/>
    <xf numFmtId="0" fontId="1" fillId="4" borderId="0" xfId="0" applyFont="1" applyFill="1"/>
    <xf numFmtId="0" fontId="6" fillId="0" borderId="0" xfId="0" applyFont="1"/>
    <xf numFmtId="0" fontId="1" fillId="16" borderId="1" xfId="0" applyFont="1" applyFill="1" applyBorder="1"/>
    <xf numFmtId="0" fontId="15" fillId="7" borderId="1" xfId="0" applyFont="1" applyFill="1" applyBorder="1"/>
    <xf numFmtId="0" fontId="6" fillId="14" borderId="1" xfId="0" applyFont="1" applyFill="1" applyBorder="1"/>
    <xf numFmtId="166" fontId="1" fillId="0" borderId="1" xfId="0" applyNumberFormat="1" applyFont="1" applyBorder="1"/>
    <xf numFmtId="0" fontId="16" fillId="0" borderId="0" xfId="0" applyFont="1"/>
    <xf numFmtId="0" fontId="1" fillId="0" borderId="0" xfId="0" applyFont="1" applyAlignment="1">
      <alignment vertical="top"/>
    </xf>
    <xf numFmtId="0" fontId="17" fillId="0" borderId="0" xfId="0" applyFont="1"/>
    <xf numFmtId="0" fontId="18" fillId="0" borderId="0" xfId="0" applyFont="1"/>
    <xf numFmtId="0" fontId="6" fillId="17" borderId="0" xfId="0" applyFont="1" applyFill="1"/>
    <xf numFmtId="167" fontId="12" fillId="0" borderId="0" xfId="0" applyNumberFormat="1" applyFont="1"/>
    <xf numFmtId="165" fontId="12" fillId="0" borderId="0" xfId="0" applyNumberFormat="1" applyFont="1"/>
    <xf numFmtId="0" fontId="12" fillId="0" borderId="0" xfId="0" quotePrefix="1" applyFont="1"/>
    <xf numFmtId="0" fontId="19" fillId="0" borderId="0" xfId="0" applyFont="1"/>
    <xf numFmtId="0" fontId="1" fillId="0" borderId="0" xfId="0" quotePrefix="1" applyFont="1"/>
    <xf numFmtId="168" fontId="1" fillId="0" borderId="0" xfId="0" applyNumberFormat="1" applyFont="1"/>
    <xf numFmtId="0" fontId="1" fillId="0" borderId="10" xfId="0" applyFont="1" applyBorder="1" applyAlignment="1">
      <alignment horizontal="center" vertical="center" wrapText="1"/>
    </xf>
    <xf numFmtId="0" fontId="2" fillId="2" borderId="3" xfId="0" applyFont="1" applyFill="1" applyBorder="1" applyAlignment="1">
      <alignment horizontal="center"/>
    </xf>
    <xf numFmtId="0" fontId="1" fillId="0" borderId="0" xfId="0" applyFont="1" applyAlignment="1">
      <alignment vertical="top" wrapText="1"/>
    </xf>
    <xf numFmtId="0" fontId="3" fillId="0" borderId="4" xfId="0" applyFont="1" applyBorder="1" applyAlignment="1"/>
    <xf numFmtId="0" fontId="3" fillId="0" borderId="5" xfId="0" applyFont="1" applyBorder="1" applyAlignment="1"/>
    <xf numFmtId="0" fontId="3" fillId="0" borderId="13" xfId="0" applyFont="1" applyBorder="1" applyAlignment="1"/>
    <xf numFmtId="0" fontId="3" fillId="0" borderId="15" xfId="0" applyFont="1" applyBorder="1" applyAlignment="1"/>
    <xf numFmtId="0" fontId="3" fillId="0" borderId="16" xfId="0" applyFont="1" applyBorder="1" applyAlignmen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7"/>
  <sheetViews>
    <sheetView tabSelected="1" workbookViewId="0"/>
  </sheetViews>
  <sheetFormatPr defaultColWidth="12.5703125" defaultRowHeight="15.75" customHeight="1"/>
  <cols>
    <col min="1" max="1" width="18.42578125" customWidth="1"/>
    <col min="2" max="2" width="38.28515625" customWidth="1"/>
    <col min="5" max="5" width="16.28515625" customWidth="1"/>
    <col min="6" max="6" width="45.5703125" customWidth="1"/>
  </cols>
  <sheetData>
    <row r="1" spans="1:26">
      <c r="A1" s="1"/>
      <c r="B1" s="1"/>
      <c r="C1" s="1"/>
      <c r="D1" s="1"/>
      <c r="E1" s="1"/>
      <c r="F1" s="2"/>
      <c r="G1" s="1"/>
      <c r="H1" s="1"/>
      <c r="I1" s="1"/>
      <c r="J1" s="1"/>
      <c r="K1" s="1"/>
      <c r="L1" s="1"/>
      <c r="M1" s="1"/>
      <c r="N1" s="1"/>
      <c r="O1" s="1"/>
      <c r="P1" s="1"/>
      <c r="Q1" s="1"/>
      <c r="R1" s="1"/>
      <c r="S1" s="1"/>
      <c r="T1" s="1"/>
      <c r="U1" s="1"/>
      <c r="V1" s="1"/>
      <c r="W1" s="1"/>
      <c r="X1" s="1"/>
      <c r="Y1" s="1"/>
      <c r="Z1" s="1"/>
    </row>
    <row r="2" spans="1:26">
      <c r="A2" s="3"/>
      <c r="B2" s="3"/>
      <c r="C2" s="3"/>
      <c r="D2" s="3"/>
      <c r="E2" s="3"/>
      <c r="F2" s="4"/>
      <c r="G2" s="1"/>
      <c r="H2" s="1"/>
      <c r="I2" s="1"/>
      <c r="J2" s="1"/>
      <c r="K2" s="1"/>
      <c r="L2" s="1"/>
      <c r="M2" s="1"/>
      <c r="N2" s="1"/>
      <c r="O2" s="1"/>
      <c r="P2" s="1"/>
      <c r="Q2" s="1"/>
      <c r="R2" s="1"/>
      <c r="S2" s="1"/>
      <c r="T2" s="1"/>
      <c r="U2" s="1"/>
      <c r="V2" s="1"/>
      <c r="W2" s="1"/>
      <c r="X2" s="1"/>
      <c r="Y2" s="1"/>
      <c r="Z2" s="1"/>
    </row>
    <row r="3" spans="1:26">
      <c r="A3" s="116" t="s">
        <v>0</v>
      </c>
      <c r="B3" s="118"/>
      <c r="C3" s="118"/>
      <c r="D3" s="118"/>
      <c r="E3" s="118"/>
      <c r="F3" s="119"/>
      <c r="G3" s="5"/>
      <c r="H3" s="1"/>
      <c r="I3" s="1"/>
      <c r="J3" s="1"/>
      <c r="K3" s="1"/>
      <c r="L3" s="1"/>
      <c r="M3" s="1"/>
      <c r="N3" s="1"/>
      <c r="O3" s="1"/>
      <c r="P3" s="1"/>
      <c r="Q3" s="1"/>
      <c r="R3" s="1"/>
      <c r="S3" s="1"/>
      <c r="T3" s="1"/>
      <c r="U3" s="1"/>
      <c r="V3" s="1"/>
      <c r="W3" s="1"/>
      <c r="X3" s="1"/>
      <c r="Y3" s="1"/>
      <c r="Z3" s="1"/>
    </row>
    <row r="4" spans="1:26">
      <c r="A4" s="6" t="s">
        <v>1</v>
      </c>
      <c r="B4" s="7" t="s">
        <v>2</v>
      </c>
      <c r="C4" s="7" t="s">
        <v>3</v>
      </c>
      <c r="D4" s="7" t="s">
        <v>4</v>
      </c>
      <c r="E4" s="7" t="s">
        <v>5</v>
      </c>
      <c r="F4" s="8" t="s">
        <v>6</v>
      </c>
      <c r="G4" s="5"/>
      <c r="H4" s="1"/>
      <c r="I4" s="1"/>
      <c r="J4" s="1"/>
      <c r="K4" s="1"/>
      <c r="L4" s="1"/>
      <c r="M4" s="1"/>
      <c r="N4" s="1"/>
      <c r="O4" s="1"/>
      <c r="P4" s="1"/>
      <c r="Q4" s="1"/>
      <c r="R4" s="1"/>
      <c r="S4" s="1"/>
      <c r="T4" s="1"/>
      <c r="U4" s="1"/>
      <c r="V4" s="1"/>
      <c r="W4" s="1"/>
      <c r="X4" s="1"/>
      <c r="Y4" s="1"/>
      <c r="Z4" s="1"/>
    </row>
    <row r="5" spans="1:26">
      <c r="A5" s="115" t="s">
        <v>7</v>
      </c>
      <c r="B5" s="9" t="s">
        <v>8</v>
      </c>
      <c r="C5" s="10" t="s">
        <v>9</v>
      </c>
      <c r="D5" s="10" t="s">
        <v>9</v>
      </c>
      <c r="E5" s="10" t="s">
        <v>9</v>
      </c>
      <c r="F5" s="11"/>
      <c r="G5" s="5" t="s">
        <v>9</v>
      </c>
      <c r="H5" s="1"/>
      <c r="I5" s="1"/>
      <c r="J5" s="1"/>
      <c r="K5" s="1"/>
      <c r="L5" s="1"/>
      <c r="M5" s="1"/>
      <c r="N5" s="1"/>
      <c r="O5" s="1"/>
      <c r="P5" s="1"/>
      <c r="Q5" s="1"/>
      <c r="R5" s="1"/>
      <c r="S5" s="1"/>
      <c r="T5" s="1"/>
      <c r="U5" s="1"/>
      <c r="V5" s="1"/>
      <c r="W5" s="1"/>
      <c r="X5" s="1"/>
      <c r="Y5" s="1"/>
      <c r="Z5" s="1"/>
    </row>
    <row r="6" spans="1:26">
      <c r="A6" s="120"/>
      <c r="B6" s="9" t="s">
        <v>10</v>
      </c>
      <c r="C6" s="10" t="s">
        <v>9</v>
      </c>
      <c r="D6" s="10" t="s">
        <v>9</v>
      </c>
      <c r="E6" s="12" t="s">
        <v>9</v>
      </c>
      <c r="F6" s="11" t="s">
        <v>11</v>
      </c>
      <c r="G6" s="5" t="s">
        <v>9</v>
      </c>
      <c r="H6" s="1"/>
      <c r="I6" s="1"/>
      <c r="J6" s="1"/>
      <c r="K6" s="1"/>
      <c r="L6" s="1"/>
      <c r="M6" s="1"/>
      <c r="N6" s="1"/>
      <c r="O6" s="1"/>
      <c r="P6" s="1"/>
      <c r="Q6" s="1"/>
      <c r="R6" s="1"/>
      <c r="S6" s="1"/>
      <c r="T6" s="1"/>
      <c r="U6" s="1"/>
      <c r="V6" s="1"/>
      <c r="W6" s="1"/>
      <c r="X6" s="1"/>
      <c r="Y6" s="1"/>
      <c r="Z6" s="1"/>
    </row>
    <row r="7" spans="1:26">
      <c r="A7" s="120"/>
      <c r="B7" s="9" t="s">
        <v>12</v>
      </c>
      <c r="C7" s="10" t="s">
        <v>9</v>
      </c>
      <c r="D7" s="10" t="s">
        <v>9</v>
      </c>
      <c r="E7" s="10" t="s">
        <v>9</v>
      </c>
      <c r="F7" s="11"/>
      <c r="G7" s="5" t="s">
        <v>9</v>
      </c>
      <c r="H7" s="1"/>
      <c r="I7" s="1"/>
      <c r="J7" s="1"/>
      <c r="K7" s="1"/>
      <c r="L7" s="1"/>
      <c r="M7" s="1"/>
      <c r="N7" s="1"/>
      <c r="O7" s="1"/>
      <c r="P7" s="1"/>
      <c r="Q7" s="1"/>
      <c r="R7" s="1"/>
      <c r="S7" s="1"/>
      <c r="T7" s="1"/>
      <c r="U7" s="1"/>
      <c r="V7" s="1"/>
      <c r="W7" s="1"/>
      <c r="X7" s="1"/>
      <c r="Y7" s="1"/>
      <c r="Z7" s="1"/>
    </row>
    <row r="8" spans="1:26">
      <c r="A8" s="120"/>
      <c r="B8" s="9" t="s">
        <v>13</v>
      </c>
      <c r="C8" s="10" t="s">
        <v>9</v>
      </c>
      <c r="D8" s="10" t="s">
        <v>9</v>
      </c>
      <c r="E8" s="10" t="s">
        <v>9</v>
      </c>
      <c r="F8" s="11" t="s">
        <v>14</v>
      </c>
      <c r="G8" s="5" t="s">
        <v>9</v>
      </c>
      <c r="H8" s="1"/>
      <c r="I8" s="1"/>
      <c r="J8" s="1"/>
      <c r="K8" s="1"/>
      <c r="L8" s="1"/>
      <c r="M8" s="1"/>
      <c r="N8" s="1"/>
      <c r="O8" s="1"/>
      <c r="P8" s="1"/>
      <c r="Q8" s="1"/>
      <c r="R8" s="1"/>
      <c r="S8" s="1"/>
      <c r="T8" s="1"/>
      <c r="U8" s="1"/>
      <c r="V8" s="1"/>
      <c r="W8" s="1"/>
      <c r="X8" s="1"/>
      <c r="Y8" s="1"/>
      <c r="Z8" s="1"/>
    </row>
    <row r="9" spans="1:26" ht="18" customHeight="1">
      <c r="A9" s="121"/>
      <c r="B9" s="9" t="s">
        <v>15</v>
      </c>
      <c r="C9" s="10" t="s">
        <v>9</v>
      </c>
      <c r="D9" s="10" t="s">
        <v>9</v>
      </c>
      <c r="E9" s="10" t="s">
        <v>9</v>
      </c>
      <c r="F9" s="11"/>
      <c r="G9" s="5" t="s">
        <v>9</v>
      </c>
      <c r="H9" s="1"/>
      <c r="I9" s="1"/>
      <c r="J9" s="1"/>
      <c r="K9" s="1"/>
      <c r="L9" s="1"/>
      <c r="M9" s="1"/>
      <c r="N9" s="1"/>
      <c r="O9" s="1"/>
      <c r="P9" s="1"/>
      <c r="Q9" s="1"/>
      <c r="R9" s="1"/>
      <c r="S9" s="1"/>
      <c r="T9" s="1"/>
      <c r="U9" s="1"/>
      <c r="V9" s="1"/>
      <c r="W9" s="1"/>
      <c r="X9" s="1"/>
      <c r="Y9" s="1"/>
      <c r="Z9" s="1"/>
    </row>
    <row r="10" spans="1:26">
      <c r="A10" s="115" t="s">
        <v>16</v>
      </c>
      <c r="B10" s="9" t="s">
        <v>17</v>
      </c>
      <c r="C10" s="10" t="s">
        <v>9</v>
      </c>
      <c r="D10" s="10" t="s">
        <v>9</v>
      </c>
      <c r="E10" s="10" t="s">
        <v>9</v>
      </c>
      <c r="F10" s="11"/>
      <c r="G10" s="5" t="s">
        <v>9</v>
      </c>
      <c r="H10" s="1"/>
      <c r="I10" s="1"/>
      <c r="J10" s="1"/>
      <c r="K10" s="1"/>
      <c r="L10" s="1"/>
      <c r="M10" s="1"/>
      <c r="N10" s="1"/>
      <c r="O10" s="1"/>
      <c r="P10" s="1"/>
      <c r="Q10" s="1"/>
      <c r="R10" s="1"/>
      <c r="S10" s="1"/>
      <c r="T10" s="1"/>
      <c r="U10" s="1"/>
      <c r="V10" s="1"/>
      <c r="W10" s="1"/>
      <c r="X10" s="1"/>
      <c r="Y10" s="1"/>
      <c r="Z10" s="1"/>
    </row>
    <row r="11" spans="1:26">
      <c r="A11" s="120"/>
      <c r="B11" s="9" t="s">
        <v>18</v>
      </c>
      <c r="C11" s="10" t="s">
        <v>9</v>
      </c>
      <c r="D11" s="10" t="s">
        <v>9</v>
      </c>
      <c r="E11" s="10" t="s">
        <v>9</v>
      </c>
      <c r="F11" s="11"/>
      <c r="G11" s="5" t="s">
        <v>9</v>
      </c>
      <c r="H11" s="1"/>
      <c r="I11" s="1"/>
      <c r="J11" s="1"/>
      <c r="K11" s="1"/>
      <c r="L11" s="1"/>
      <c r="M11" s="1"/>
      <c r="N11" s="1"/>
      <c r="O11" s="1"/>
      <c r="P11" s="1"/>
      <c r="Q11" s="1"/>
      <c r="R11" s="1"/>
      <c r="S11" s="1"/>
      <c r="T11" s="1"/>
      <c r="U11" s="1"/>
      <c r="V11" s="1"/>
      <c r="W11" s="1"/>
      <c r="X11" s="1"/>
      <c r="Y11" s="1"/>
      <c r="Z11" s="1"/>
    </row>
    <row r="12" spans="1:26">
      <c r="A12" s="120"/>
      <c r="B12" s="13" t="s">
        <v>19</v>
      </c>
      <c r="C12" s="14">
        <v>1</v>
      </c>
      <c r="D12" s="14">
        <v>1</v>
      </c>
      <c r="E12" s="15">
        <v>5</v>
      </c>
      <c r="F12" s="16"/>
      <c r="G12" s="5"/>
      <c r="H12" s="1"/>
      <c r="I12" s="1"/>
      <c r="J12" s="1"/>
      <c r="K12" s="1"/>
      <c r="L12" s="1"/>
      <c r="M12" s="1"/>
      <c r="N12" s="1"/>
      <c r="O12" s="1"/>
      <c r="P12" s="1"/>
      <c r="Q12" s="1"/>
      <c r="R12" s="1"/>
      <c r="S12" s="1"/>
      <c r="T12" s="1"/>
      <c r="U12" s="1"/>
      <c r="V12" s="1"/>
      <c r="W12" s="1"/>
      <c r="X12" s="1"/>
      <c r="Y12" s="1"/>
      <c r="Z12" s="1"/>
    </row>
    <row r="13" spans="1:26">
      <c r="A13" s="122"/>
      <c r="B13" s="17" t="s">
        <v>20</v>
      </c>
      <c r="C13" s="18">
        <v>3</v>
      </c>
      <c r="D13" s="17"/>
      <c r="E13" s="19">
        <v>5</v>
      </c>
      <c r="F13" s="20" t="s">
        <v>21</v>
      </c>
      <c r="G13" s="5"/>
      <c r="H13" s="1"/>
      <c r="I13" s="1"/>
      <c r="J13" s="1"/>
      <c r="K13" s="1"/>
      <c r="L13" s="1"/>
      <c r="M13" s="1"/>
      <c r="N13" s="1"/>
      <c r="O13" s="1"/>
      <c r="P13" s="1"/>
      <c r="Q13" s="1"/>
      <c r="R13" s="1"/>
      <c r="S13" s="1"/>
      <c r="T13" s="1"/>
      <c r="U13" s="1"/>
      <c r="V13" s="1"/>
      <c r="W13" s="1"/>
      <c r="X13" s="1"/>
      <c r="Y13" s="1"/>
      <c r="Z13" s="1"/>
    </row>
    <row r="14" spans="1:26">
      <c r="A14" s="21"/>
      <c r="B14" s="21"/>
      <c r="C14" s="22"/>
      <c r="D14" s="21"/>
      <c r="E14" s="21"/>
      <c r="F14" s="23"/>
      <c r="G14" s="1"/>
      <c r="H14" s="1"/>
      <c r="I14" s="1"/>
      <c r="J14" s="1"/>
      <c r="K14" s="1"/>
      <c r="L14" s="1"/>
      <c r="M14" s="1"/>
      <c r="N14" s="1"/>
      <c r="O14" s="1"/>
      <c r="P14" s="1"/>
      <c r="Q14" s="1"/>
      <c r="R14" s="1"/>
      <c r="S14" s="1"/>
      <c r="T14" s="1"/>
      <c r="U14" s="1"/>
      <c r="V14" s="1"/>
      <c r="W14" s="1"/>
      <c r="X14" s="1"/>
      <c r="Y14" s="1"/>
      <c r="Z14" s="1"/>
    </row>
    <row r="15" spans="1:26">
      <c r="A15" s="1"/>
      <c r="B15" s="1"/>
      <c r="C15" s="24"/>
      <c r="D15" s="1"/>
      <c r="E15" s="1"/>
      <c r="F15" s="2"/>
      <c r="G15" s="1"/>
      <c r="H15" s="1"/>
      <c r="I15" s="1"/>
      <c r="J15" s="1"/>
      <c r="K15" s="1"/>
      <c r="L15" s="1"/>
      <c r="M15" s="1"/>
      <c r="N15" s="1"/>
      <c r="O15" s="1"/>
      <c r="P15" s="1"/>
      <c r="Q15" s="1"/>
      <c r="R15" s="1"/>
      <c r="S15" s="1"/>
      <c r="T15" s="1"/>
      <c r="U15" s="1"/>
      <c r="V15" s="1"/>
      <c r="W15" s="1"/>
      <c r="X15" s="1"/>
      <c r="Y15" s="1"/>
      <c r="Z15" s="1"/>
    </row>
    <row r="16" spans="1:26">
      <c r="A16" s="25" t="s">
        <v>22</v>
      </c>
      <c r="B16" s="1"/>
      <c r="C16" s="24"/>
      <c r="D16" s="1"/>
      <c r="E16" s="1"/>
      <c r="F16" s="2"/>
      <c r="G16" s="1"/>
      <c r="H16" s="1"/>
      <c r="I16" s="1"/>
      <c r="J16" s="1"/>
      <c r="K16" s="1"/>
      <c r="L16" s="1"/>
      <c r="M16" s="1"/>
      <c r="N16" s="1"/>
      <c r="O16" s="1"/>
      <c r="P16" s="1"/>
      <c r="Q16" s="1"/>
      <c r="R16" s="1"/>
      <c r="S16" s="1"/>
      <c r="T16" s="1"/>
      <c r="U16" s="1"/>
      <c r="V16" s="1"/>
      <c r="W16" s="1"/>
      <c r="X16" s="1"/>
      <c r="Y16" s="1"/>
      <c r="Z16" s="1"/>
    </row>
    <row r="17" spans="1:26">
      <c r="A17" s="25" t="s">
        <v>23</v>
      </c>
      <c r="B17" s="1"/>
      <c r="C17" s="24"/>
      <c r="D17" s="1"/>
      <c r="E17" s="1"/>
      <c r="F17" s="2"/>
      <c r="G17" s="1"/>
      <c r="H17" s="1"/>
      <c r="I17" s="1"/>
      <c r="J17" s="1"/>
      <c r="K17" s="1"/>
      <c r="L17" s="1"/>
      <c r="M17" s="1"/>
      <c r="N17" s="1"/>
      <c r="O17" s="1"/>
      <c r="P17" s="1"/>
      <c r="Q17" s="1"/>
      <c r="R17" s="1"/>
      <c r="S17" s="1"/>
      <c r="T17" s="1"/>
      <c r="U17" s="1"/>
      <c r="V17" s="1"/>
      <c r="W17" s="1"/>
      <c r="X17" s="1"/>
      <c r="Y17" s="1"/>
      <c r="Z17" s="1"/>
    </row>
    <row r="18" spans="1:26">
      <c r="A18" s="25" t="s">
        <v>24</v>
      </c>
      <c r="B18" s="1"/>
      <c r="C18" s="24"/>
      <c r="D18" s="1"/>
      <c r="E18" s="1"/>
      <c r="F18" s="2"/>
      <c r="G18" s="1"/>
      <c r="H18" s="1"/>
      <c r="I18" s="1"/>
      <c r="J18" s="1"/>
      <c r="K18" s="1"/>
      <c r="L18" s="1"/>
      <c r="M18" s="1"/>
      <c r="N18" s="1"/>
      <c r="O18" s="1"/>
      <c r="P18" s="1"/>
      <c r="Q18" s="1"/>
      <c r="R18" s="1"/>
      <c r="S18" s="1"/>
      <c r="T18" s="1"/>
      <c r="U18" s="1"/>
      <c r="V18" s="1"/>
      <c r="W18" s="1"/>
      <c r="X18" s="1"/>
      <c r="Y18" s="1"/>
      <c r="Z18" s="1"/>
    </row>
    <row r="19" spans="1:26">
      <c r="A19" s="1"/>
      <c r="B19" s="1"/>
      <c r="C19" s="24"/>
      <c r="D19" s="1"/>
      <c r="E19" s="1"/>
      <c r="F19" s="2"/>
      <c r="G19" s="1"/>
      <c r="H19" s="1"/>
      <c r="I19" s="1"/>
      <c r="J19" s="1"/>
      <c r="K19" s="1"/>
      <c r="L19" s="1"/>
      <c r="M19" s="1"/>
      <c r="N19" s="1"/>
      <c r="O19" s="1"/>
      <c r="P19" s="1"/>
      <c r="Q19" s="1"/>
      <c r="R19" s="1"/>
      <c r="S19" s="1"/>
      <c r="T19" s="1"/>
      <c r="U19" s="1"/>
      <c r="V19" s="1"/>
      <c r="W19" s="1"/>
      <c r="X19" s="1"/>
      <c r="Y19" s="1"/>
      <c r="Z19" s="1"/>
    </row>
    <row r="20" spans="1:26">
      <c r="A20" s="116" t="s">
        <v>25</v>
      </c>
      <c r="B20" s="118"/>
      <c r="C20" s="118"/>
      <c r="D20" s="118"/>
      <c r="E20" s="118"/>
      <c r="F20" s="119"/>
      <c r="G20" s="1"/>
      <c r="H20" s="1"/>
      <c r="I20" s="1"/>
      <c r="J20" s="1"/>
      <c r="K20" s="1"/>
      <c r="L20" s="1"/>
      <c r="M20" s="1"/>
      <c r="N20" s="1"/>
      <c r="O20" s="1"/>
      <c r="P20" s="1"/>
      <c r="Q20" s="1"/>
      <c r="R20" s="1"/>
      <c r="S20" s="1"/>
      <c r="T20" s="1"/>
      <c r="U20" s="1"/>
      <c r="V20" s="1"/>
      <c r="W20" s="1"/>
      <c r="X20" s="1"/>
      <c r="Y20" s="1"/>
      <c r="Z20" s="1"/>
    </row>
    <row r="21" spans="1:26">
      <c r="A21" s="6" t="s">
        <v>1</v>
      </c>
      <c r="B21" s="7" t="s">
        <v>2</v>
      </c>
      <c r="C21" s="7" t="s">
        <v>3</v>
      </c>
      <c r="D21" s="7" t="s">
        <v>4</v>
      </c>
      <c r="E21" s="7" t="s">
        <v>5</v>
      </c>
      <c r="F21" s="8" t="s">
        <v>6</v>
      </c>
      <c r="G21" s="1"/>
      <c r="H21" s="1"/>
      <c r="I21" s="1"/>
      <c r="J21" s="1"/>
      <c r="K21" s="1"/>
      <c r="L21" s="1"/>
      <c r="M21" s="1"/>
      <c r="N21" s="1"/>
      <c r="O21" s="1"/>
      <c r="P21" s="1"/>
      <c r="Q21" s="1"/>
      <c r="R21" s="1"/>
      <c r="S21" s="1"/>
      <c r="T21" s="1"/>
      <c r="U21" s="1"/>
      <c r="V21" s="1"/>
      <c r="W21" s="1"/>
      <c r="X21" s="1"/>
      <c r="Y21" s="1"/>
      <c r="Z21" s="1"/>
    </row>
    <row r="22" spans="1:26">
      <c r="A22" s="115" t="s">
        <v>26</v>
      </c>
      <c r="B22" s="26" t="s">
        <v>27</v>
      </c>
      <c r="C22" s="27"/>
      <c r="D22" s="27"/>
      <c r="E22" s="27"/>
      <c r="F22" s="28"/>
      <c r="G22" s="1"/>
      <c r="H22" s="1"/>
      <c r="I22" s="1"/>
      <c r="J22" s="1"/>
      <c r="K22" s="1"/>
      <c r="L22" s="1"/>
      <c r="M22" s="1"/>
      <c r="N22" s="1"/>
      <c r="O22" s="1"/>
      <c r="P22" s="1"/>
      <c r="Q22" s="1"/>
      <c r="R22" s="1"/>
      <c r="S22" s="1"/>
      <c r="T22" s="1"/>
      <c r="U22" s="1"/>
      <c r="V22" s="1"/>
      <c r="W22" s="1"/>
      <c r="X22" s="1"/>
      <c r="Y22" s="1"/>
      <c r="Z22" s="1"/>
    </row>
    <row r="23" spans="1:26">
      <c r="A23" s="120"/>
      <c r="B23" s="26" t="s">
        <v>28</v>
      </c>
      <c r="C23" s="27"/>
      <c r="D23" s="27"/>
      <c r="E23" s="29"/>
      <c r="F23" s="28" t="s">
        <v>11</v>
      </c>
      <c r="G23" s="1"/>
      <c r="H23" s="1"/>
      <c r="I23" s="1"/>
      <c r="J23" s="1"/>
      <c r="K23" s="1"/>
      <c r="L23" s="1"/>
      <c r="M23" s="1"/>
      <c r="N23" s="1"/>
      <c r="O23" s="1"/>
      <c r="P23" s="1"/>
      <c r="Q23" s="1"/>
      <c r="R23" s="1"/>
      <c r="S23" s="1"/>
      <c r="T23" s="1"/>
      <c r="U23" s="1"/>
      <c r="V23" s="1"/>
      <c r="W23" s="1"/>
      <c r="X23" s="1"/>
      <c r="Y23" s="1"/>
      <c r="Z23" s="1"/>
    </row>
    <row r="24" spans="1:26">
      <c r="A24" s="120"/>
      <c r="B24" s="26" t="s">
        <v>29</v>
      </c>
      <c r="C24" s="27"/>
      <c r="D24" s="27"/>
      <c r="E24" s="29"/>
      <c r="F24" s="28"/>
      <c r="G24" s="1"/>
      <c r="H24" s="1"/>
      <c r="I24" s="1"/>
      <c r="J24" s="1"/>
      <c r="K24" s="1"/>
      <c r="L24" s="1"/>
      <c r="M24" s="1"/>
      <c r="N24" s="1"/>
      <c r="O24" s="1"/>
      <c r="P24" s="1"/>
      <c r="Q24" s="1"/>
      <c r="R24" s="1"/>
      <c r="S24" s="1"/>
      <c r="T24" s="1"/>
      <c r="U24" s="1"/>
      <c r="V24" s="1"/>
      <c r="W24" s="1"/>
      <c r="X24" s="1"/>
      <c r="Y24" s="1"/>
      <c r="Z24" s="1"/>
    </row>
    <row r="25" spans="1:26">
      <c r="A25" s="121"/>
      <c r="B25" s="26" t="s">
        <v>15</v>
      </c>
      <c r="C25" s="27"/>
      <c r="D25" s="27"/>
      <c r="E25" s="29"/>
      <c r="F25" s="28"/>
      <c r="G25" s="1"/>
      <c r="H25" s="1"/>
      <c r="I25" s="1"/>
      <c r="J25" s="1"/>
      <c r="K25" s="1"/>
      <c r="L25" s="1"/>
      <c r="M25" s="1"/>
      <c r="N25" s="1"/>
      <c r="O25" s="1"/>
      <c r="P25" s="1"/>
      <c r="Q25" s="1"/>
      <c r="R25" s="1"/>
      <c r="S25" s="1"/>
      <c r="T25" s="1"/>
      <c r="U25" s="1"/>
      <c r="V25" s="1"/>
      <c r="W25" s="1"/>
      <c r="X25" s="1"/>
      <c r="Y25" s="1"/>
      <c r="Z25" s="1"/>
    </row>
    <row r="26" spans="1:26">
      <c r="A26" s="115" t="s">
        <v>30</v>
      </c>
      <c r="B26" s="13" t="s">
        <v>31</v>
      </c>
      <c r="C26" s="14"/>
      <c r="D26" s="14"/>
      <c r="E26" s="15"/>
      <c r="F26" s="16"/>
      <c r="G26" s="1"/>
      <c r="H26" s="1"/>
      <c r="I26" s="1"/>
      <c r="J26" s="1"/>
      <c r="K26" s="1"/>
      <c r="L26" s="1"/>
      <c r="M26" s="1"/>
      <c r="N26" s="1"/>
      <c r="O26" s="1"/>
      <c r="P26" s="1"/>
      <c r="Q26" s="1"/>
      <c r="R26" s="1"/>
      <c r="S26" s="1"/>
      <c r="T26" s="1"/>
      <c r="U26" s="1"/>
      <c r="V26" s="1"/>
      <c r="W26" s="1"/>
      <c r="X26" s="1"/>
      <c r="Y26" s="1"/>
      <c r="Z26" s="1"/>
    </row>
    <row r="27" spans="1:26">
      <c r="A27" s="122"/>
      <c r="B27" s="13" t="s">
        <v>32</v>
      </c>
      <c r="C27" s="14"/>
      <c r="D27" s="13"/>
      <c r="E27" s="15"/>
      <c r="F27" s="16"/>
      <c r="G27" s="1"/>
      <c r="H27" s="1"/>
      <c r="I27" s="1"/>
      <c r="J27" s="1"/>
      <c r="K27" s="1"/>
      <c r="L27" s="1"/>
      <c r="M27" s="1"/>
      <c r="N27" s="1"/>
      <c r="O27" s="1"/>
      <c r="P27" s="1"/>
      <c r="Q27" s="1"/>
      <c r="R27" s="1"/>
      <c r="S27" s="1"/>
      <c r="T27" s="1"/>
      <c r="U27" s="1"/>
      <c r="V27" s="1"/>
      <c r="W27" s="1"/>
      <c r="X27" s="1"/>
      <c r="Y27" s="1"/>
      <c r="Z27" s="1"/>
    </row>
    <row r="28" spans="1:26">
      <c r="A28" s="1"/>
      <c r="B28" s="1"/>
      <c r="C28" s="24"/>
      <c r="D28" s="1"/>
      <c r="E28" s="1"/>
      <c r="F28" s="2"/>
      <c r="G28" s="1"/>
      <c r="H28" s="1"/>
      <c r="I28" s="1"/>
      <c r="J28" s="1"/>
      <c r="K28" s="1"/>
      <c r="L28" s="1"/>
      <c r="M28" s="1"/>
      <c r="N28" s="1"/>
      <c r="O28" s="1"/>
      <c r="P28" s="1"/>
      <c r="Q28" s="1"/>
      <c r="R28" s="1"/>
      <c r="S28" s="1"/>
      <c r="T28" s="1"/>
      <c r="U28" s="1"/>
      <c r="V28" s="1"/>
      <c r="W28" s="1"/>
      <c r="X28" s="1"/>
      <c r="Y28" s="1"/>
      <c r="Z28" s="1"/>
    </row>
    <row r="29" spans="1:26">
      <c r="A29" s="1"/>
      <c r="B29" s="1"/>
      <c r="C29" s="24"/>
      <c r="D29" s="1"/>
      <c r="E29" s="1"/>
      <c r="F29" s="2"/>
      <c r="G29" s="1"/>
      <c r="H29" s="1"/>
      <c r="I29" s="1"/>
      <c r="J29" s="1"/>
      <c r="K29" s="1"/>
      <c r="L29" s="1"/>
      <c r="M29" s="1"/>
      <c r="N29" s="1"/>
      <c r="O29" s="1"/>
      <c r="P29" s="1"/>
      <c r="Q29" s="1"/>
      <c r="R29" s="1"/>
      <c r="S29" s="1"/>
      <c r="T29" s="1"/>
      <c r="U29" s="1"/>
      <c r="V29" s="1"/>
      <c r="W29" s="1"/>
      <c r="X29" s="1"/>
      <c r="Y29" s="1"/>
      <c r="Z29" s="1"/>
    </row>
    <row r="30" spans="1:26">
      <c r="A30" s="1"/>
      <c r="B30" s="1"/>
      <c r="C30" s="24"/>
      <c r="D30" s="1"/>
      <c r="E30" s="1"/>
      <c r="F30" s="2"/>
      <c r="G30" s="1"/>
      <c r="H30" s="1"/>
      <c r="I30" s="1"/>
      <c r="J30" s="1"/>
      <c r="K30" s="1"/>
      <c r="L30" s="1"/>
      <c r="M30" s="1"/>
      <c r="N30" s="1"/>
      <c r="O30" s="1"/>
      <c r="P30" s="1"/>
      <c r="Q30" s="1"/>
      <c r="R30" s="1"/>
      <c r="S30" s="1"/>
      <c r="T30" s="1"/>
      <c r="U30" s="1"/>
      <c r="V30" s="1"/>
      <c r="W30" s="1"/>
      <c r="X30" s="1"/>
      <c r="Y30" s="1"/>
      <c r="Z30" s="1"/>
    </row>
    <row r="31" spans="1:26">
      <c r="A31" s="1"/>
      <c r="B31" s="1"/>
      <c r="C31" s="24"/>
      <c r="D31" s="1"/>
      <c r="E31" s="1"/>
      <c r="F31" s="2"/>
      <c r="G31" s="1"/>
      <c r="H31" s="1"/>
      <c r="I31" s="1"/>
      <c r="J31" s="1"/>
      <c r="K31" s="1"/>
      <c r="L31" s="1"/>
      <c r="M31" s="1"/>
      <c r="N31" s="1"/>
      <c r="O31" s="1"/>
      <c r="P31" s="1"/>
      <c r="Q31" s="1"/>
      <c r="R31" s="1"/>
      <c r="S31" s="1"/>
      <c r="T31" s="1"/>
      <c r="U31" s="1"/>
      <c r="V31" s="1"/>
      <c r="W31" s="1"/>
      <c r="X31" s="1"/>
      <c r="Y31" s="1"/>
      <c r="Z31" s="1"/>
    </row>
    <row r="32" spans="1:26">
      <c r="A32" s="1"/>
      <c r="B32" s="1"/>
      <c r="C32" s="24"/>
      <c r="D32" s="1"/>
      <c r="E32" s="1"/>
      <c r="F32" s="2"/>
      <c r="G32" s="1"/>
      <c r="H32" s="1"/>
      <c r="I32" s="1"/>
      <c r="J32" s="1"/>
      <c r="K32" s="1"/>
      <c r="L32" s="1"/>
      <c r="M32" s="1"/>
      <c r="N32" s="1"/>
      <c r="O32" s="1"/>
      <c r="P32" s="1"/>
      <c r="Q32" s="1"/>
      <c r="R32" s="1"/>
      <c r="S32" s="1"/>
      <c r="T32" s="1"/>
      <c r="U32" s="1"/>
      <c r="V32" s="1"/>
      <c r="W32" s="1"/>
      <c r="X32" s="1"/>
      <c r="Y32" s="1"/>
      <c r="Z32" s="1"/>
    </row>
    <row r="33" spans="1:26">
      <c r="A33" s="1"/>
      <c r="B33" s="1"/>
      <c r="C33" s="24"/>
      <c r="D33" s="1"/>
      <c r="E33" s="1"/>
      <c r="F33" s="2"/>
      <c r="G33" s="1"/>
      <c r="H33" s="1"/>
      <c r="I33" s="1"/>
      <c r="J33" s="1"/>
      <c r="K33" s="1"/>
      <c r="L33" s="1"/>
      <c r="M33" s="1"/>
      <c r="N33" s="1"/>
      <c r="O33" s="1"/>
      <c r="P33" s="1"/>
      <c r="Q33" s="1"/>
      <c r="R33" s="1"/>
      <c r="S33" s="1"/>
      <c r="T33" s="1"/>
      <c r="U33" s="1"/>
      <c r="V33" s="1"/>
      <c r="W33" s="1"/>
      <c r="X33" s="1"/>
      <c r="Y33" s="1"/>
      <c r="Z33" s="1"/>
    </row>
    <row r="34" spans="1:26">
      <c r="A34" s="1"/>
      <c r="B34" s="1"/>
      <c r="C34" s="24"/>
      <c r="D34" s="1"/>
      <c r="E34" s="1"/>
      <c r="F34" s="2"/>
      <c r="G34" s="1"/>
      <c r="H34" s="1"/>
      <c r="I34" s="1"/>
      <c r="J34" s="1"/>
      <c r="K34" s="1"/>
      <c r="L34" s="1"/>
      <c r="M34" s="1"/>
      <c r="N34" s="1"/>
      <c r="O34" s="1"/>
      <c r="P34" s="1"/>
      <c r="Q34" s="1"/>
      <c r="R34" s="1"/>
      <c r="S34" s="1"/>
      <c r="T34" s="1"/>
      <c r="U34" s="1"/>
      <c r="V34" s="1"/>
      <c r="W34" s="1"/>
      <c r="X34" s="1"/>
      <c r="Y34" s="1"/>
      <c r="Z34" s="1"/>
    </row>
    <row r="35" spans="1:26">
      <c r="A35" s="1"/>
      <c r="B35" s="1"/>
      <c r="C35" s="24"/>
      <c r="D35" s="1"/>
      <c r="E35" s="1"/>
      <c r="F35" s="2"/>
      <c r="G35" s="1"/>
      <c r="H35" s="1"/>
      <c r="I35" s="1"/>
      <c r="J35" s="1"/>
      <c r="K35" s="1"/>
      <c r="L35" s="1"/>
      <c r="M35" s="1"/>
      <c r="N35" s="1"/>
      <c r="O35" s="1"/>
      <c r="P35" s="1"/>
      <c r="Q35" s="1"/>
      <c r="R35" s="1"/>
      <c r="S35" s="1"/>
      <c r="T35" s="1"/>
      <c r="U35" s="1"/>
      <c r="V35" s="1"/>
      <c r="W35" s="1"/>
      <c r="X35" s="1"/>
      <c r="Y35" s="1"/>
      <c r="Z35" s="1"/>
    </row>
    <row r="36" spans="1:26">
      <c r="A36" s="1"/>
      <c r="B36" s="1"/>
      <c r="C36" s="24"/>
      <c r="D36" s="1"/>
      <c r="E36" s="1"/>
      <c r="F36" s="2"/>
      <c r="G36" s="1"/>
      <c r="H36" s="1"/>
      <c r="I36" s="1"/>
      <c r="J36" s="1"/>
      <c r="K36" s="1"/>
      <c r="L36" s="1"/>
      <c r="M36" s="1"/>
      <c r="N36" s="1"/>
      <c r="O36" s="1"/>
      <c r="P36" s="1"/>
      <c r="Q36" s="1"/>
      <c r="R36" s="1"/>
      <c r="S36" s="1"/>
      <c r="T36" s="1"/>
      <c r="U36" s="1"/>
      <c r="V36" s="1"/>
      <c r="W36" s="1"/>
      <c r="X36" s="1"/>
      <c r="Y36" s="1"/>
      <c r="Z36" s="1"/>
    </row>
    <row r="37" spans="1:26">
      <c r="A37" s="1"/>
      <c r="B37" s="1"/>
      <c r="C37" s="24"/>
      <c r="D37" s="1"/>
      <c r="E37" s="1"/>
      <c r="F37" s="2"/>
      <c r="G37" s="1"/>
      <c r="H37" s="1"/>
      <c r="I37" s="1"/>
      <c r="J37" s="1"/>
      <c r="K37" s="1"/>
      <c r="L37" s="1"/>
      <c r="M37" s="1"/>
      <c r="N37" s="1"/>
      <c r="O37" s="1"/>
      <c r="P37" s="1"/>
      <c r="Q37" s="1"/>
      <c r="R37" s="1"/>
      <c r="S37" s="1"/>
      <c r="T37" s="1"/>
      <c r="U37" s="1"/>
      <c r="V37" s="1"/>
      <c r="W37" s="1"/>
      <c r="X37" s="1"/>
      <c r="Y37" s="1"/>
      <c r="Z37" s="1"/>
    </row>
    <row r="38" spans="1:26">
      <c r="A38" s="1"/>
      <c r="B38" s="1"/>
      <c r="C38" s="24"/>
      <c r="D38" s="1"/>
      <c r="E38" s="1"/>
      <c r="F38" s="2"/>
      <c r="G38" s="1"/>
      <c r="H38" s="1"/>
      <c r="I38" s="1"/>
      <c r="J38" s="1"/>
      <c r="K38" s="1"/>
      <c r="L38" s="1"/>
      <c r="M38" s="1"/>
      <c r="N38" s="1"/>
      <c r="O38" s="1"/>
      <c r="P38" s="1"/>
      <c r="Q38" s="1"/>
      <c r="R38" s="1"/>
      <c r="S38" s="1"/>
      <c r="T38" s="1"/>
      <c r="U38" s="1"/>
      <c r="V38" s="1"/>
      <c r="W38" s="1"/>
      <c r="X38" s="1"/>
      <c r="Y38" s="1"/>
      <c r="Z38" s="1"/>
    </row>
    <row r="39" spans="1:26">
      <c r="A39" s="1"/>
      <c r="B39" s="1"/>
      <c r="C39" s="24"/>
      <c r="D39" s="1"/>
      <c r="E39" s="1"/>
      <c r="F39" s="2"/>
      <c r="G39" s="1"/>
      <c r="H39" s="1"/>
      <c r="I39" s="1"/>
      <c r="J39" s="1"/>
      <c r="K39" s="1"/>
      <c r="L39" s="1"/>
      <c r="M39" s="1"/>
      <c r="N39" s="1"/>
      <c r="O39" s="1"/>
      <c r="P39" s="1"/>
      <c r="Q39" s="1"/>
      <c r="R39" s="1"/>
      <c r="S39" s="1"/>
      <c r="T39" s="1"/>
      <c r="U39" s="1"/>
      <c r="V39" s="1"/>
      <c r="W39" s="1"/>
      <c r="X39" s="1"/>
      <c r="Y39" s="1"/>
      <c r="Z39" s="1"/>
    </row>
    <row r="40" spans="1:26">
      <c r="A40" s="1"/>
      <c r="B40" s="1"/>
      <c r="C40" s="24"/>
      <c r="D40" s="1"/>
      <c r="E40" s="1"/>
      <c r="F40" s="2"/>
      <c r="G40" s="1"/>
      <c r="H40" s="1"/>
      <c r="I40" s="1"/>
      <c r="J40" s="1"/>
      <c r="K40" s="1"/>
      <c r="L40" s="1"/>
      <c r="M40" s="1"/>
      <c r="N40" s="1"/>
      <c r="O40" s="1"/>
      <c r="P40" s="1"/>
      <c r="Q40" s="1"/>
      <c r="R40" s="1"/>
      <c r="S40" s="1"/>
      <c r="T40" s="1"/>
      <c r="U40" s="1"/>
      <c r="V40" s="1"/>
      <c r="W40" s="1"/>
      <c r="X40" s="1"/>
      <c r="Y40" s="1"/>
      <c r="Z40" s="1"/>
    </row>
    <row r="41" spans="1:26">
      <c r="A41" s="1"/>
      <c r="B41" s="1"/>
      <c r="C41" s="24"/>
      <c r="D41" s="1"/>
      <c r="E41" s="1"/>
      <c r="F41" s="2"/>
      <c r="G41" s="1"/>
      <c r="H41" s="1"/>
      <c r="I41" s="1"/>
      <c r="J41" s="1"/>
      <c r="K41" s="1"/>
      <c r="L41" s="1"/>
      <c r="M41" s="1"/>
      <c r="N41" s="1"/>
      <c r="O41" s="1"/>
      <c r="P41" s="1"/>
      <c r="Q41" s="1"/>
      <c r="R41" s="1"/>
      <c r="S41" s="1"/>
      <c r="T41" s="1"/>
      <c r="U41" s="1"/>
      <c r="V41" s="1"/>
      <c r="W41" s="1"/>
      <c r="X41" s="1"/>
      <c r="Y41" s="1"/>
      <c r="Z41" s="1"/>
    </row>
    <row r="42" spans="1:26">
      <c r="A42" s="1"/>
      <c r="B42" s="1"/>
      <c r="C42" s="24"/>
      <c r="D42" s="1"/>
      <c r="E42" s="1"/>
      <c r="F42" s="2"/>
      <c r="G42" s="1"/>
      <c r="H42" s="1"/>
      <c r="I42" s="1"/>
      <c r="J42" s="1"/>
      <c r="K42" s="1"/>
      <c r="L42" s="1"/>
      <c r="M42" s="1"/>
      <c r="N42" s="1"/>
      <c r="O42" s="1"/>
      <c r="P42" s="1"/>
      <c r="Q42" s="1"/>
      <c r="R42" s="1"/>
      <c r="S42" s="1"/>
      <c r="T42" s="1"/>
      <c r="U42" s="1"/>
      <c r="V42" s="1"/>
      <c r="W42" s="1"/>
      <c r="X42" s="1"/>
      <c r="Y42" s="1"/>
      <c r="Z42" s="1"/>
    </row>
    <row r="43" spans="1:26">
      <c r="A43" s="1"/>
      <c r="B43" s="1"/>
      <c r="C43" s="24"/>
      <c r="D43" s="1"/>
      <c r="E43" s="1"/>
      <c r="F43" s="2"/>
      <c r="G43" s="1"/>
      <c r="H43" s="1"/>
      <c r="I43" s="1"/>
      <c r="J43" s="1"/>
      <c r="K43" s="1"/>
      <c r="L43" s="1"/>
      <c r="M43" s="1"/>
      <c r="N43" s="1"/>
      <c r="O43" s="1"/>
      <c r="P43" s="1"/>
      <c r="Q43" s="1"/>
      <c r="R43" s="1"/>
      <c r="S43" s="1"/>
      <c r="T43" s="1"/>
      <c r="U43" s="1"/>
      <c r="V43" s="1"/>
      <c r="W43" s="1"/>
      <c r="X43" s="1"/>
      <c r="Y43" s="1"/>
      <c r="Z43" s="1"/>
    </row>
    <row r="44" spans="1:26">
      <c r="A44" s="1"/>
      <c r="B44" s="1"/>
      <c r="C44" s="24"/>
      <c r="D44" s="1"/>
      <c r="E44" s="1"/>
      <c r="F44" s="2"/>
      <c r="G44" s="1"/>
      <c r="H44" s="1"/>
      <c r="I44" s="1"/>
      <c r="J44" s="1"/>
      <c r="K44" s="1"/>
      <c r="L44" s="1"/>
      <c r="M44" s="1"/>
      <c r="N44" s="1"/>
      <c r="O44" s="1"/>
      <c r="P44" s="1"/>
      <c r="Q44" s="1"/>
      <c r="R44" s="1"/>
      <c r="S44" s="1"/>
      <c r="T44" s="1"/>
      <c r="U44" s="1"/>
      <c r="V44" s="1"/>
      <c r="W44" s="1"/>
      <c r="X44" s="1"/>
      <c r="Y44" s="1"/>
      <c r="Z44" s="1"/>
    </row>
    <row r="45" spans="1:26">
      <c r="A45" s="1"/>
      <c r="B45" s="1"/>
      <c r="C45" s="24"/>
      <c r="D45" s="1"/>
      <c r="E45" s="1"/>
      <c r="F45" s="2"/>
      <c r="G45" s="1"/>
      <c r="H45" s="1"/>
      <c r="I45" s="1"/>
      <c r="J45" s="1"/>
      <c r="K45" s="1"/>
      <c r="L45" s="1"/>
      <c r="M45" s="1"/>
      <c r="N45" s="1"/>
      <c r="O45" s="1"/>
      <c r="P45" s="1"/>
      <c r="Q45" s="1"/>
      <c r="R45" s="1"/>
      <c r="S45" s="1"/>
      <c r="T45" s="1"/>
      <c r="U45" s="1"/>
      <c r="V45" s="1"/>
      <c r="W45" s="1"/>
      <c r="X45" s="1"/>
      <c r="Y45" s="1"/>
      <c r="Z45" s="1"/>
    </row>
    <row r="46" spans="1:26">
      <c r="A46" s="1"/>
      <c r="B46" s="1"/>
      <c r="C46" s="24"/>
      <c r="D46" s="1"/>
      <c r="E46" s="1"/>
      <c r="F46" s="2"/>
      <c r="G46" s="1"/>
      <c r="H46" s="1"/>
      <c r="I46" s="1"/>
      <c r="J46" s="1"/>
      <c r="K46" s="1"/>
      <c r="L46" s="1"/>
      <c r="M46" s="1"/>
      <c r="N46" s="1"/>
      <c r="O46" s="1"/>
      <c r="P46" s="1"/>
      <c r="Q46" s="1"/>
      <c r="R46" s="1"/>
      <c r="S46" s="1"/>
      <c r="T46" s="1"/>
      <c r="U46" s="1"/>
      <c r="V46" s="1"/>
      <c r="W46" s="1"/>
      <c r="X46" s="1"/>
      <c r="Y46" s="1"/>
      <c r="Z46" s="1"/>
    </row>
    <row r="47" spans="1:26">
      <c r="A47" s="1"/>
      <c r="B47" s="1"/>
      <c r="C47" s="24"/>
      <c r="D47" s="1"/>
      <c r="E47" s="1"/>
      <c r="F47" s="2"/>
      <c r="G47" s="1"/>
      <c r="H47" s="1"/>
      <c r="I47" s="1"/>
      <c r="J47" s="1"/>
      <c r="K47" s="1"/>
      <c r="L47" s="1"/>
      <c r="M47" s="1"/>
      <c r="N47" s="1"/>
      <c r="O47" s="1"/>
      <c r="P47" s="1"/>
      <c r="Q47" s="1"/>
      <c r="R47" s="1"/>
      <c r="S47" s="1"/>
      <c r="T47" s="1"/>
      <c r="U47" s="1"/>
      <c r="V47" s="1"/>
      <c r="W47" s="1"/>
      <c r="X47" s="1"/>
      <c r="Y47" s="1"/>
      <c r="Z47" s="1"/>
    </row>
    <row r="48" spans="1:26">
      <c r="A48" s="1"/>
      <c r="B48" s="1"/>
      <c r="C48" s="24"/>
      <c r="D48" s="1"/>
      <c r="E48" s="1"/>
      <c r="F48" s="2"/>
      <c r="G48" s="1"/>
      <c r="H48" s="1"/>
      <c r="I48" s="1"/>
      <c r="J48" s="1"/>
      <c r="K48" s="1"/>
      <c r="L48" s="1"/>
      <c r="M48" s="1"/>
      <c r="N48" s="1"/>
      <c r="O48" s="1"/>
      <c r="P48" s="1"/>
      <c r="Q48" s="1"/>
      <c r="R48" s="1"/>
      <c r="S48" s="1"/>
      <c r="T48" s="1"/>
      <c r="U48" s="1"/>
      <c r="V48" s="1"/>
      <c r="W48" s="1"/>
      <c r="X48" s="1"/>
      <c r="Y48" s="1"/>
      <c r="Z48" s="1"/>
    </row>
    <row r="49" spans="1:26">
      <c r="A49" s="1"/>
      <c r="B49" s="1"/>
      <c r="C49" s="24"/>
      <c r="D49" s="1"/>
      <c r="E49" s="1"/>
      <c r="F49" s="2"/>
      <c r="G49" s="1"/>
      <c r="H49" s="1"/>
      <c r="I49" s="1"/>
      <c r="J49" s="1"/>
      <c r="K49" s="1"/>
      <c r="L49" s="1"/>
      <c r="M49" s="1"/>
      <c r="N49" s="1"/>
      <c r="O49" s="1"/>
      <c r="P49" s="1"/>
      <c r="Q49" s="1"/>
      <c r="R49" s="1"/>
      <c r="S49" s="1"/>
      <c r="T49" s="1"/>
      <c r="U49" s="1"/>
      <c r="V49" s="1"/>
      <c r="W49" s="1"/>
      <c r="X49" s="1"/>
      <c r="Y49" s="1"/>
      <c r="Z49" s="1"/>
    </row>
    <row r="50" spans="1:26">
      <c r="A50" s="1"/>
      <c r="B50" s="1"/>
      <c r="C50" s="24"/>
      <c r="D50" s="1"/>
      <c r="E50" s="1"/>
      <c r="F50" s="2"/>
      <c r="G50" s="1"/>
      <c r="H50" s="1"/>
      <c r="I50" s="1"/>
      <c r="J50" s="1"/>
      <c r="K50" s="1"/>
      <c r="L50" s="1"/>
      <c r="M50" s="1"/>
      <c r="N50" s="1"/>
      <c r="O50" s="1"/>
      <c r="P50" s="1"/>
      <c r="Q50" s="1"/>
      <c r="R50" s="1"/>
      <c r="S50" s="1"/>
      <c r="T50" s="1"/>
      <c r="U50" s="1"/>
      <c r="V50" s="1"/>
      <c r="W50" s="1"/>
      <c r="X50" s="1"/>
      <c r="Y50" s="1"/>
      <c r="Z50" s="1"/>
    </row>
    <row r="51" spans="1:26">
      <c r="A51" s="1"/>
      <c r="B51" s="1"/>
      <c r="C51" s="24"/>
      <c r="D51" s="1"/>
      <c r="E51" s="1"/>
      <c r="F51" s="2"/>
      <c r="G51" s="1"/>
      <c r="H51" s="1"/>
      <c r="I51" s="1"/>
      <c r="J51" s="1"/>
      <c r="K51" s="1"/>
      <c r="L51" s="1"/>
      <c r="M51" s="1"/>
      <c r="N51" s="1"/>
      <c r="O51" s="1"/>
      <c r="P51" s="1"/>
      <c r="Q51" s="1"/>
      <c r="R51" s="1"/>
      <c r="S51" s="1"/>
      <c r="T51" s="1"/>
      <c r="U51" s="1"/>
      <c r="V51" s="1"/>
      <c r="W51" s="1"/>
      <c r="X51" s="1"/>
      <c r="Y51" s="1"/>
      <c r="Z51" s="1"/>
    </row>
    <row r="52" spans="1:26">
      <c r="A52" s="1"/>
      <c r="B52" s="1"/>
      <c r="C52" s="24"/>
      <c r="D52" s="1"/>
      <c r="E52" s="1"/>
      <c r="F52" s="2"/>
      <c r="G52" s="1"/>
      <c r="H52" s="1"/>
      <c r="I52" s="1"/>
      <c r="J52" s="1"/>
      <c r="K52" s="1"/>
      <c r="L52" s="1"/>
      <c r="M52" s="1"/>
      <c r="N52" s="1"/>
      <c r="O52" s="1"/>
      <c r="P52" s="1"/>
      <c r="Q52" s="1"/>
      <c r="R52" s="1"/>
      <c r="S52" s="1"/>
      <c r="T52" s="1"/>
      <c r="U52" s="1"/>
      <c r="V52" s="1"/>
      <c r="W52" s="1"/>
      <c r="X52" s="1"/>
      <c r="Y52" s="1"/>
      <c r="Z52" s="1"/>
    </row>
    <row r="53" spans="1:26">
      <c r="A53" s="1"/>
      <c r="B53" s="1"/>
      <c r="C53" s="24"/>
      <c r="D53" s="1"/>
      <c r="E53" s="1"/>
      <c r="F53" s="2"/>
      <c r="G53" s="1"/>
      <c r="H53" s="1"/>
      <c r="I53" s="1"/>
      <c r="J53" s="1"/>
      <c r="K53" s="1"/>
      <c r="L53" s="1"/>
      <c r="M53" s="1"/>
      <c r="N53" s="1"/>
      <c r="O53" s="1"/>
      <c r="P53" s="1"/>
      <c r="Q53" s="1"/>
      <c r="R53" s="1"/>
      <c r="S53" s="1"/>
      <c r="T53" s="1"/>
      <c r="U53" s="1"/>
      <c r="V53" s="1"/>
      <c r="W53" s="1"/>
      <c r="X53" s="1"/>
      <c r="Y53" s="1"/>
      <c r="Z53" s="1"/>
    </row>
    <row r="54" spans="1:26">
      <c r="A54" s="1"/>
      <c r="B54" s="1"/>
      <c r="C54" s="24"/>
      <c r="D54" s="1"/>
      <c r="E54" s="1"/>
      <c r="F54" s="2"/>
      <c r="G54" s="1"/>
      <c r="H54" s="1"/>
      <c r="I54" s="1"/>
      <c r="J54" s="1"/>
      <c r="K54" s="1"/>
      <c r="L54" s="1"/>
      <c r="M54" s="1"/>
      <c r="N54" s="1"/>
      <c r="O54" s="1"/>
      <c r="P54" s="1"/>
      <c r="Q54" s="1"/>
      <c r="R54" s="1"/>
      <c r="S54" s="1"/>
      <c r="T54" s="1"/>
      <c r="U54" s="1"/>
      <c r="V54" s="1"/>
      <c r="W54" s="1"/>
      <c r="X54" s="1"/>
      <c r="Y54" s="1"/>
      <c r="Z54" s="1"/>
    </row>
    <row r="55" spans="1:26">
      <c r="A55" s="1"/>
      <c r="B55" s="1"/>
      <c r="C55" s="24"/>
      <c r="D55" s="1"/>
      <c r="E55" s="1"/>
      <c r="F55" s="2"/>
      <c r="G55" s="1"/>
      <c r="H55" s="1"/>
      <c r="I55" s="1"/>
      <c r="J55" s="1"/>
      <c r="K55" s="1"/>
      <c r="L55" s="1"/>
      <c r="M55" s="1"/>
      <c r="N55" s="1"/>
      <c r="O55" s="1"/>
      <c r="P55" s="1"/>
      <c r="Q55" s="1"/>
      <c r="R55" s="1"/>
      <c r="S55" s="1"/>
      <c r="T55" s="1"/>
      <c r="U55" s="1"/>
      <c r="V55" s="1"/>
      <c r="W55" s="1"/>
      <c r="X55" s="1"/>
      <c r="Y55" s="1"/>
      <c r="Z55" s="1"/>
    </row>
    <row r="56" spans="1:26">
      <c r="A56" s="1"/>
      <c r="B56" s="1"/>
      <c r="C56" s="24"/>
      <c r="D56" s="1"/>
      <c r="E56" s="1"/>
      <c r="F56" s="2"/>
      <c r="G56" s="1"/>
      <c r="H56" s="1"/>
      <c r="I56" s="1"/>
      <c r="J56" s="1"/>
      <c r="K56" s="1"/>
      <c r="L56" s="1"/>
      <c r="M56" s="1"/>
      <c r="N56" s="1"/>
      <c r="O56" s="1"/>
      <c r="P56" s="1"/>
      <c r="Q56" s="1"/>
      <c r="R56" s="1"/>
      <c r="S56" s="1"/>
      <c r="T56" s="1"/>
      <c r="U56" s="1"/>
      <c r="V56" s="1"/>
      <c r="W56" s="1"/>
      <c r="X56" s="1"/>
      <c r="Y56" s="1"/>
      <c r="Z56" s="1"/>
    </row>
    <row r="57" spans="1:26">
      <c r="A57" s="1"/>
      <c r="B57" s="1"/>
      <c r="C57" s="24"/>
      <c r="D57" s="1"/>
      <c r="E57" s="1"/>
      <c r="F57" s="2"/>
      <c r="G57" s="1"/>
      <c r="H57" s="1"/>
      <c r="I57" s="1"/>
      <c r="J57" s="1"/>
      <c r="K57" s="1"/>
      <c r="L57" s="1"/>
      <c r="M57" s="1"/>
      <c r="N57" s="1"/>
      <c r="O57" s="1"/>
      <c r="P57" s="1"/>
      <c r="Q57" s="1"/>
      <c r="R57" s="1"/>
      <c r="S57" s="1"/>
      <c r="T57" s="1"/>
      <c r="U57" s="1"/>
      <c r="V57" s="1"/>
      <c r="W57" s="1"/>
      <c r="X57" s="1"/>
      <c r="Y57" s="1"/>
      <c r="Z57" s="1"/>
    </row>
    <row r="58" spans="1:26">
      <c r="A58" s="1"/>
      <c r="B58" s="1"/>
      <c r="C58" s="24"/>
      <c r="D58" s="1"/>
      <c r="E58" s="1"/>
      <c r="F58" s="2"/>
      <c r="G58" s="1"/>
      <c r="H58" s="1"/>
      <c r="I58" s="1"/>
      <c r="J58" s="1"/>
      <c r="K58" s="1"/>
      <c r="L58" s="1"/>
      <c r="M58" s="1"/>
      <c r="N58" s="1"/>
      <c r="O58" s="1"/>
      <c r="P58" s="1"/>
      <c r="Q58" s="1"/>
      <c r="R58" s="1"/>
      <c r="S58" s="1"/>
      <c r="T58" s="1"/>
      <c r="U58" s="1"/>
      <c r="V58" s="1"/>
      <c r="W58" s="1"/>
      <c r="X58" s="1"/>
      <c r="Y58" s="1"/>
      <c r="Z58" s="1"/>
    </row>
    <row r="59" spans="1:26">
      <c r="A59" s="1"/>
      <c r="B59" s="1"/>
      <c r="C59" s="24"/>
      <c r="D59" s="1"/>
      <c r="E59" s="1"/>
      <c r="F59" s="2"/>
      <c r="G59" s="1"/>
      <c r="H59" s="1"/>
      <c r="I59" s="1"/>
      <c r="J59" s="1"/>
      <c r="K59" s="1"/>
      <c r="L59" s="1"/>
      <c r="M59" s="1"/>
      <c r="N59" s="1"/>
      <c r="O59" s="1"/>
      <c r="P59" s="1"/>
      <c r="Q59" s="1"/>
      <c r="R59" s="1"/>
      <c r="S59" s="1"/>
      <c r="T59" s="1"/>
      <c r="U59" s="1"/>
      <c r="V59" s="1"/>
      <c r="W59" s="1"/>
      <c r="X59" s="1"/>
      <c r="Y59" s="1"/>
      <c r="Z59" s="1"/>
    </row>
    <row r="60" spans="1:26">
      <c r="A60" s="1"/>
      <c r="B60" s="1"/>
      <c r="C60" s="24"/>
      <c r="D60" s="1"/>
      <c r="E60" s="1"/>
      <c r="F60" s="2"/>
      <c r="G60" s="1"/>
      <c r="H60" s="1"/>
      <c r="I60" s="1"/>
      <c r="J60" s="1"/>
      <c r="K60" s="1"/>
      <c r="L60" s="1"/>
      <c r="M60" s="1"/>
      <c r="N60" s="1"/>
      <c r="O60" s="1"/>
      <c r="P60" s="1"/>
      <c r="Q60" s="1"/>
      <c r="R60" s="1"/>
      <c r="S60" s="1"/>
      <c r="T60" s="1"/>
      <c r="U60" s="1"/>
      <c r="V60" s="1"/>
      <c r="W60" s="1"/>
      <c r="X60" s="1"/>
      <c r="Y60" s="1"/>
      <c r="Z60" s="1"/>
    </row>
    <row r="61" spans="1:26">
      <c r="A61" s="1"/>
      <c r="B61" s="1"/>
      <c r="C61" s="24"/>
      <c r="D61" s="1"/>
      <c r="E61" s="1"/>
      <c r="F61" s="2"/>
      <c r="G61" s="1"/>
      <c r="H61" s="1"/>
      <c r="I61" s="1"/>
      <c r="J61" s="1"/>
      <c r="K61" s="1"/>
      <c r="L61" s="1"/>
      <c r="M61" s="1"/>
      <c r="N61" s="1"/>
      <c r="O61" s="1"/>
      <c r="P61" s="1"/>
      <c r="Q61" s="1"/>
      <c r="R61" s="1"/>
      <c r="S61" s="1"/>
      <c r="T61" s="1"/>
      <c r="U61" s="1"/>
      <c r="V61" s="1"/>
      <c r="W61" s="1"/>
      <c r="X61" s="1"/>
      <c r="Y61" s="1"/>
      <c r="Z61" s="1"/>
    </row>
    <row r="62" spans="1:26">
      <c r="A62" s="1"/>
      <c r="B62" s="1"/>
      <c r="C62" s="24"/>
      <c r="D62" s="1"/>
      <c r="E62" s="1"/>
      <c r="F62" s="2"/>
      <c r="G62" s="1"/>
      <c r="H62" s="1"/>
      <c r="I62" s="1"/>
      <c r="J62" s="1"/>
      <c r="K62" s="1"/>
      <c r="L62" s="1"/>
      <c r="M62" s="1"/>
      <c r="N62" s="1"/>
      <c r="O62" s="1"/>
      <c r="P62" s="1"/>
      <c r="Q62" s="1"/>
      <c r="R62" s="1"/>
      <c r="S62" s="1"/>
      <c r="T62" s="1"/>
      <c r="U62" s="1"/>
      <c r="V62" s="1"/>
      <c r="W62" s="1"/>
      <c r="X62" s="1"/>
      <c r="Y62" s="1"/>
      <c r="Z62" s="1"/>
    </row>
    <row r="63" spans="1:26">
      <c r="A63" s="1"/>
      <c r="B63" s="1"/>
      <c r="C63" s="24"/>
      <c r="D63" s="1"/>
      <c r="E63" s="1"/>
      <c r="F63" s="2"/>
      <c r="G63" s="1"/>
      <c r="H63" s="1"/>
      <c r="I63" s="1"/>
      <c r="J63" s="1"/>
      <c r="K63" s="1"/>
      <c r="L63" s="1"/>
      <c r="M63" s="1"/>
      <c r="N63" s="1"/>
      <c r="O63" s="1"/>
      <c r="P63" s="1"/>
      <c r="Q63" s="1"/>
      <c r="R63" s="1"/>
      <c r="S63" s="1"/>
      <c r="T63" s="1"/>
      <c r="U63" s="1"/>
      <c r="V63" s="1"/>
      <c r="W63" s="1"/>
      <c r="X63" s="1"/>
      <c r="Y63" s="1"/>
      <c r="Z63" s="1"/>
    </row>
    <row r="64" spans="1:26">
      <c r="A64" s="1"/>
      <c r="B64" s="1"/>
      <c r="C64" s="24"/>
      <c r="D64" s="1"/>
      <c r="E64" s="1"/>
      <c r="F64" s="2"/>
      <c r="G64" s="1"/>
      <c r="H64" s="1"/>
      <c r="I64" s="1"/>
      <c r="J64" s="1"/>
      <c r="K64" s="1"/>
      <c r="L64" s="1"/>
      <c r="M64" s="1"/>
      <c r="N64" s="1"/>
      <c r="O64" s="1"/>
      <c r="P64" s="1"/>
      <c r="Q64" s="1"/>
      <c r="R64" s="1"/>
      <c r="S64" s="1"/>
      <c r="T64" s="1"/>
      <c r="U64" s="1"/>
      <c r="V64" s="1"/>
      <c r="W64" s="1"/>
      <c r="X64" s="1"/>
      <c r="Y64" s="1"/>
      <c r="Z64" s="1"/>
    </row>
    <row r="65" spans="1:26">
      <c r="A65" s="1"/>
      <c r="B65" s="1"/>
      <c r="C65" s="24"/>
      <c r="D65" s="1"/>
      <c r="E65" s="1"/>
      <c r="F65" s="2"/>
      <c r="G65" s="1"/>
      <c r="H65" s="1"/>
      <c r="I65" s="1"/>
      <c r="J65" s="1"/>
      <c r="K65" s="1"/>
      <c r="L65" s="1"/>
      <c r="M65" s="1"/>
      <c r="N65" s="1"/>
      <c r="O65" s="1"/>
      <c r="P65" s="1"/>
      <c r="Q65" s="1"/>
      <c r="R65" s="1"/>
      <c r="S65" s="1"/>
      <c r="T65" s="1"/>
      <c r="U65" s="1"/>
      <c r="V65" s="1"/>
      <c r="W65" s="1"/>
      <c r="X65" s="1"/>
      <c r="Y65" s="1"/>
      <c r="Z65" s="1"/>
    </row>
    <row r="66" spans="1:26">
      <c r="A66" s="1"/>
      <c r="B66" s="1"/>
      <c r="C66" s="24"/>
      <c r="D66" s="1"/>
      <c r="E66" s="1"/>
      <c r="F66" s="2"/>
      <c r="G66" s="1"/>
      <c r="H66" s="1"/>
      <c r="I66" s="1"/>
      <c r="J66" s="1"/>
      <c r="K66" s="1"/>
      <c r="L66" s="1"/>
      <c r="M66" s="1"/>
      <c r="N66" s="1"/>
      <c r="O66" s="1"/>
      <c r="P66" s="1"/>
      <c r="Q66" s="1"/>
      <c r="R66" s="1"/>
      <c r="S66" s="1"/>
      <c r="T66" s="1"/>
      <c r="U66" s="1"/>
      <c r="V66" s="1"/>
      <c r="W66" s="1"/>
      <c r="X66" s="1"/>
      <c r="Y66" s="1"/>
      <c r="Z66" s="1"/>
    </row>
    <row r="67" spans="1:26">
      <c r="A67" s="1"/>
      <c r="B67" s="1"/>
      <c r="C67" s="24"/>
      <c r="D67" s="1"/>
      <c r="E67" s="1"/>
      <c r="F67" s="2"/>
      <c r="G67" s="1"/>
      <c r="H67" s="1"/>
      <c r="I67" s="1"/>
      <c r="J67" s="1"/>
      <c r="K67" s="1"/>
      <c r="L67" s="1"/>
      <c r="M67" s="1"/>
      <c r="N67" s="1"/>
      <c r="O67" s="1"/>
      <c r="P67" s="1"/>
      <c r="Q67" s="1"/>
      <c r="R67" s="1"/>
      <c r="S67" s="1"/>
      <c r="T67" s="1"/>
      <c r="U67" s="1"/>
      <c r="V67" s="1"/>
      <c r="W67" s="1"/>
      <c r="X67" s="1"/>
      <c r="Y67" s="1"/>
      <c r="Z67" s="1"/>
    </row>
    <row r="68" spans="1:26">
      <c r="A68" s="1"/>
      <c r="B68" s="1"/>
      <c r="C68" s="24"/>
      <c r="D68" s="1"/>
      <c r="E68" s="1"/>
      <c r="F68" s="2"/>
      <c r="G68" s="1"/>
      <c r="H68" s="1"/>
      <c r="I68" s="1"/>
      <c r="J68" s="1"/>
      <c r="K68" s="1"/>
      <c r="L68" s="1"/>
      <c r="M68" s="1"/>
      <c r="N68" s="1"/>
      <c r="O68" s="1"/>
      <c r="P68" s="1"/>
      <c r="Q68" s="1"/>
      <c r="R68" s="1"/>
      <c r="S68" s="1"/>
      <c r="T68" s="1"/>
      <c r="U68" s="1"/>
      <c r="V68" s="1"/>
      <c r="W68" s="1"/>
      <c r="X68" s="1"/>
      <c r="Y68" s="1"/>
      <c r="Z68" s="1"/>
    </row>
    <row r="69" spans="1:26">
      <c r="A69" s="1"/>
      <c r="B69" s="1"/>
      <c r="C69" s="24"/>
      <c r="D69" s="1"/>
      <c r="E69" s="1"/>
      <c r="F69" s="2"/>
      <c r="G69" s="1"/>
      <c r="H69" s="1"/>
      <c r="I69" s="1"/>
      <c r="J69" s="1"/>
      <c r="K69" s="1"/>
      <c r="L69" s="1"/>
      <c r="M69" s="1"/>
      <c r="N69" s="1"/>
      <c r="O69" s="1"/>
      <c r="P69" s="1"/>
      <c r="Q69" s="1"/>
      <c r="R69" s="1"/>
      <c r="S69" s="1"/>
      <c r="T69" s="1"/>
      <c r="U69" s="1"/>
      <c r="V69" s="1"/>
      <c r="W69" s="1"/>
      <c r="X69" s="1"/>
      <c r="Y69" s="1"/>
      <c r="Z69" s="1"/>
    </row>
    <row r="70" spans="1:26">
      <c r="A70" s="1"/>
      <c r="B70" s="1"/>
      <c r="C70" s="24"/>
      <c r="D70" s="1"/>
      <c r="E70" s="1"/>
      <c r="F70" s="2"/>
      <c r="G70" s="1"/>
      <c r="H70" s="1"/>
      <c r="I70" s="1"/>
      <c r="J70" s="1"/>
      <c r="K70" s="1"/>
      <c r="L70" s="1"/>
      <c r="M70" s="1"/>
      <c r="N70" s="1"/>
      <c r="O70" s="1"/>
      <c r="P70" s="1"/>
      <c r="Q70" s="1"/>
      <c r="R70" s="1"/>
      <c r="S70" s="1"/>
      <c r="T70" s="1"/>
      <c r="U70" s="1"/>
      <c r="V70" s="1"/>
      <c r="W70" s="1"/>
      <c r="X70" s="1"/>
      <c r="Y70" s="1"/>
      <c r="Z70" s="1"/>
    </row>
    <row r="71" spans="1:26">
      <c r="A71" s="1"/>
      <c r="B71" s="1"/>
      <c r="C71" s="24"/>
      <c r="D71" s="1"/>
      <c r="E71" s="1"/>
      <c r="F71" s="2"/>
      <c r="G71" s="1"/>
      <c r="H71" s="1"/>
      <c r="I71" s="1"/>
      <c r="J71" s="1"/>
      <c r="K71" s="1"/>
      <c r="L71" s="1"/>
      <c r="M71" s="1"/>
      <c r="N71" s="1"/>
      <c r="O71" s="1"/>
      <c r="P71" s="1"/>
      <c r="Q71" s="1"/>
      <c r="R71" s="1"/>
      <c r="S71" s="1"/>
      <c r="T71" s="1"/>
      <c r="U71" s="1"/>
      <c r="V71" s="1"/>
      <c r="W71" s="1"/>
      <c r="X71" s="1"/>
      <c r="Y71" s="1"/>
      <c r="Z71" s="1"/>
    </row>
    <row r="72" spans="1:26">
      <c r="A72" s="1"/>
      <c r="B72" s="1"/>
      <c r="C72" s="24"/>
      <c r="D72" s="1"/>
      <c r="E72" s="1"/>
      <c r="F72" s="2"/>
      <c r="G72" s="1"/>
      <c r="H72" s="1"/>
      <c r="I72" s="1"/>
      <c r="J72" s="1"/>
      <c r="K72" s="1"/>
      <c r="L72" s="1"/>
      <c r="M72" s="1"/>
      <c r="N72" s="1"/>
      <c r="O72" s="1"/>
      <c r="P72" s="1"/>
      <c r="Q72" s="1"/>
      <c r="R72" s="1"/>
      <c r="S72" s="1"/>
      <c r="T72" s="1"/>
      <c r="U72" s="1"/>
      <c r="V72" s="1"/>
      <c r="W72" s="1"/>
      <c r="X72" s="1"/>
      <c r="Y72" s="1"/>
      <c r="Z72" s="1"/>
    </row>
    <row r="73" spans="1:26">
      <c r="A73" s="1"/>
      <c r="B73" s="1"/>
      <c r="C73" s="24"/>
      <c r="D73" s="1"/>
      <c r="E73" s="1"/>
      <c r="F73" s="2"/>
      <c r="G73" s="1"/>
      <c r="H73" s="1"/>
      <c r="I73" s="1"/>
      <c r="J73" s="1"/>
      <c r="K73" s="1"/>
      <c r="L73" s="1"/>
      <c r="M73" s="1"/>
      <c r="N73" s="1"/>
      <c r="O73" s="1"/>
      <c r="P73" s="1"/>
      <c r="Q73" s="1"/>
      <c r="R73" s="1"/>
      <c r="S73" s="1"/>
      <c r="T73" s="1"/>
      <c r="U73" s="1"/>
      <c r="V73" s="1"/>
      <c r="W73" s="1"/>
      <c r="X73" s="1"/>
      <c r="Y73" s="1"/>
      <c r="Z73" s="1"/>
    </row>
    <row r="74" spans="1:26">
      <c r="A74" s="1"/>
      <c r="B74" s="1"/>
      <c r="C74" s="24"/>
      <c r="D74" s="1"/>
      <c r="E74" s="1"/>
      <c r="F74" s="2"/>
      <c r="G74" s="1"/>
      <c r="H74" s="1"/>
      <c r="I74" s="1"/>
      <c r="J74" s="1"/>
      <c r="K74" s="1"/>
      <c r="L74" s="1"/>
      <c r="M74" s="1"/>
      <c r="N74" s="1"/>
      <c r="O74" s="1"/>
      <c r="P74" s="1"/>
      <c r="Q74" s="1"/>
      <c r="R74" s="1"/>
      <c r="S74" s="1"/>
      <c r="T74" s="1"/>
      <c r="U74" s="1"/>
      <c r="V74" s="1"/>
      <c r="W74" s="1"/>
      <c r="X74" s="1"/>
      <c r="Y74" s="1"/>
      <c r="Z74" s="1"/>
    </row>
    <row r="75" spans="1:26">
      <c r="A75" s="1"/>
      <c r="B75" s="1"/>
      <c r="C75" s="24"/>
      <c r="D75" s="1"/>
      <c r="E75" s="1"/>
      <c r="F75" s="2"/>
      <c r="G75" s="1"/>
      <c r="H75" s="1"/>
      <c r="I75" s="1"/>
      <c r="J75" s="1"/>
      <c r="K75" s="1"/>
      <c r="L75" s="1"/>
      <c r="M75" s="1"/>
      <c r="N75" s="1"/>
      <c r="O75" s="1"/>
      <c r="P75" s="1"/>
      <c r="Q75" s="1"/>
      <c r="R75" s="1"/>
      <c r="S75" s="1"/>
      <c r="T75" s="1"/>
      <c r="U75" s="1"/>
      <c r="V75" s="1"/>
      <c r="W75" s="1"/>
      <c r="X75" s="1"/>
      <c r="Y75" s="1"/>
      <c r="Z75" s="1"/>
    </row>
    <row r="76" spans="1:26">
      <c r="A76" s="1"/>
      <c r="B76" s="1"/>
      <c r="C76" s="24"/>
      <c r="D76" s="1"/>
      <c r="E76" s="1"/>
      <c r="F76" s="2"/>
      <c r="G76" s="1"/>
      <c r="H76" s="1"/>
      <c r="I76" s="1"/>
      <c r="J76" s="1"/>
      <c r="K76" s="1"/>
      <c r="L76" s="1"/>
      <c r="M76" s="1"/>
      <c r="N76" s="1"/>
      <c r="O76" s="1"/>
      <c r="P76" s="1"/>
      <c r="Q76" s="1"/>
      <c r="R76" s="1"/>
      <c r="S76" s="1"/>
      <c r="T76" s="1"/>
      <c r="U76" s="1"/>
      <c r="V76" s="1"/>
      <c r="W76" s="1"/>
      <c r="X76" s="1"/>
      <c r="Y76" s="1"/>
      <c r="Z76" s="1"/>
    </row>
    <row r="77" spans="1:26">
      <c r="A77" s="1"/>
      <c r="B77" s="1"/>
      <c r="C77" s="24"/>
      <c r="D77" s="1"/>
      <c r="E77" s="1"/>
      <c r="F77" s="2"/>
      <c r="G77" s="1"/>
      <c r="H77" s="1"/>
      <c r="I77" s="1"/>
      <c r="J77" s="1"/>
      <c r="K77" s="1"/>
      <c r="L77" s="1"/>
      <c r="M77" s="1"/>
      <c r="N77" s="1"/>
      <c r="O77" s="1"/>
      <c r="P77" s="1"/>
      <c r="Q77" s="1"/>
      <c r="R77" s="1"/>
      <c r="S77" s="1"/>
      <c r="T77" s="1"/>
      <c r="U77" s="1"/>
      <c r="V77" s="1"/>
      <c r="W77" s="1"/>
      <c r="X77" s="1"/>
      <c r="Y77" s="1"/>
      <c r="Z77" s="1"/>
    </row>
    <row r="78" spans="1:26">
      <c r="A78" s="1"/>
      <c r="B78" s="1"/>
      <c r="C78" s="24"/>
      <c r="D78" s="1"/>
      <c r="E78" s="1"/>
      <c r="F78" s="2"/>
      <c r="G78" s="1"/>
      <c r="H78" s="1"/>
      <c r="I78" s="1"/>
      <c r="J78" s="1"/>
      <c r="K78" s="1"/>
      <c r="L78" s="1"/>
      <c r="M78" s="1"/>
      <c r="N78" s="1"/>
      <c r="O78" s="1"/>
      <c r="P78" s="1"/>
      <c r="Q78" s="1"/>
      <c r="R78" s="1"/>
      <c r="S78" s="1"/>
      <c r="T78" s="1"/>
      <c r="U78" s="1"/>
      <c r="V78" s="1"/>
      <c r="W78" s="1"/>
      <c r="X78" s="1"/>
      <c r="Y78" s="1"/>
      <c r="Z78" s="1"/>
    </row>
    <row r="79" spans="1:26">
      <c r="A79" s="1"/>
      <c r="B79" s="1"/>
      <c r="C79" s="24"/>
      <c r="D79" s="1"/>
      <c r="E79" s="1"/>
      <c r="F79" s="2"/>
      <c r="G79" s="1"/>
      <c r="H79" s="1"/>
      <c r="I79" s="1"/>
      <c r="J79" s="1"/>
      <c r="K79" s="1"/>
      <c r="L79" s="1"/>
      <c r="M79" s="1"/>
      <c r="N79" s="1"/>
      <c r="O79" s="1"/>
      <c r="P79" s="1"/>
      <c r="Q79" s="1"/>
      <c r="R79" s="1"/>
      <c r="S79" s="1"/>
      <c r="T79" s="1"/>
      <c r="U79" s="1"/>
      <c r="V79" s="1"/>
      <c r="W79" s="1"/>
      <c r="X79" s="1"/>
      <c r="Y79" s="1"/>
      <c r="Z79" s="1"/>
    </row>
    <row r="80" spans="1:26">
      <c r="A80" s="1"/>
      <c r="B80" s="1"/>
      <c r="C80" s="24"/>
      <c r="D80" s="1"/>
      <c r="E80" s="1"/>
      <c r="F80" s="2"/>
      <c r="G80" s="1"/>
      <c r="H80" s="1"/>
      <c r="I80" s="1"/>
      <c r="J80" s="1"/>
      <c r="K80" s="1"/>
      <c r="L80" s="1"/>
      <c r="M80" s="1"/>
      <c r="N80" s="1"/>
      <c r="O80" s="1"/>
      <c r="P80" s="1"/>
      <c r="Q80" s="1"/>
      <c r="R80" s="1"/>
      <c r="S80" s="1"/>
      <c r="T80" s="1"/>
      <c r="U80" s="1"/>
      <c r="V80" s="1"/>
      <c r="W80" s="1"/>
      <c r="X80" s="1"/>
      <c r="Y80" s="1"/>
      <c r="Z80" s="1"/>
    </row>
    <row r="81" spans="1:26">
      <c r="A81" s="1"/>
      <c r="B81" s="1"/>
      <c r="C81" s="24"/>
      <c r="D81" s="1"/>
      <c r="E81" s="1"/>
      <c r="F81" s="2"/>
      <c r="G81" s="1"/>
      <c r="H81" s="1"/>
      <c r="I81" s="1"/>
      <c r="J81" s="1"/>
      <c r="K81" s="1"/>
      <c r="L81" s="1"/>
      <c r="M81" s="1"/>
      <c r="N81" s="1"/>
      <c r="O81" s="1"/>
      <c r="P81" s="1"/>
      <c r="Q81" s="1"/>
      <c r="R81" s="1"/>
      <c r="S81" s="1"/>
      <c r="T81" s="1"/>
      <c r="U81" s="1"/>
      <c r="V81" s="1"/>
      <c r="W81" s="1"/>
      <c r="X81" s="1"/>
      <c r="Y81" s="1"/>
      <c r="Z81" s="1"/>
    </row>
    <row r="82" spans="1:26">
      <c r="A82" s="1"/>
      <c r="B82" s="1"/>
      <c r="C82" s="24"/>
      <c r="D82" s="1"/>
      <c r="E82" s="1"/>
      <c r="F82" s="2"/>
      <c r="G82" s="1"/>
      <c r="H82" s="1"/>
      <c r="I82" s="1"/>
      <c r="J82" s="1"/>
      <c r="K82" s="1"/>
      <c r="L82" s="1"/>
      <c r="M82" s="1"/>
      <c r="N82" s="1"/>
      <c r="O82" s="1"/>
      <c r="P82" s="1"/>
      <c r="Q82" s="1"/>
      <c r="R82" s="1"/>
      <c r="S82" s="1"/>
      <c r="T82" s="1"/>
      <c r="U82" s="1"/>
      <c r="V82" s="1"/>
      <c r="W82" s="1"/>
      <c r="X82" s="1"/>
      <c r="Y82" s="1"/>
      <c r="Z82" s="1"/>
    </row>
    <row r="83" spans="1:26">
      <c r="A83" s="1"/>
      <c r="B83" s="1"/>
      <c r="C83" s="24"/>
      <c r="D83" s="1"/>
      <c r="E83" s="1"/>
      <c r="F83" s="2"/>
      <c r="G83" s="1"/>
      <c r="H83" s="1"/>
      <c r="I83" s="1"/>
      <c r="J83" s="1"/>
      <c r="K83" s="1"/>
      <c r="L83" s="1"/>
      <c r="M83" s="1"/>
      <c r="N83" s="1"/>
      <c r="O83" s="1"/>
      <c r="P83" s="1"/>
      <c r="Q83" s="1"/>
      <c r="R83" s="1"/>
      <c r="S83" s="1"/>
      <c r="T83" s="1"/>
      <c r="U83" s="1"/>
      <c r="V83" s="1"/>
      <c r="W83" s="1"/>
      <c r="X83" s="1"/>
      <c r="Y83" s="1"/>
      <c r="Z83" s="1"/>
    </row>
    <row r="84" spans="1:26">
      <c r="A84" s="1"/>
      <c r="B84" s="1"/>
      <c r="C84" s="24"/>
      <c r="D84" s="1"/>
      <c r="E84" s="1"/>
      <c r="F84" s="2"/>
      <c r="G84" s="1"/>
      <c r="H84" s="1"/>
      <c r="I84" s="1"/>
      <c r="J84" s="1"/>
      <c r="K84" s="1"/>
      <c r="L84" s="1"/>
      <c r="M84" s="1"/>
      <c r="N84" s="1"/>
      <c r="O84" s="1"/>
      <c r="P84" s="1"/>
      <c r="Q84" s="1"/>
      <c r="R84" s="1"/>
      <c r="S84" s="1"/>
      <c r="T84" s="1"/>
      <c r="U84" s="1"/>
      <c r="V84" s="1"/>
      <c r="W84" s="1"/>
      <c r="X84" s="1"/>
      <c r="Y84" s="1"/>
      <c r="Z84" s="1"/>
    </row>
    <row r="85" spans="1:26">
      <c r="A85" s="1"/>
      <c r="B85" s="1"/>
      <c r="C85" s="24"/>
      <c r="D85" s="1"/>
      <c r="E85" s="1"/>
      <c r="F85" s="2"/>
      <c r="G85" s="1"/>
      <c r="H85" s="1"/>
      <c r="I85" s="1"/>
      <c r="J85" s="1"/>
      <c r="K85" s="1"/>
      <c r="L85" s="1"/>
      <c r="M85" s="1"/>
      <c r="N85" s="1"/>
      <c r="O85" s="1"/>
      <c r="P85" s="1"/>
      <c r="Q85" s="1"/>
      <c r="R85" s="1"/>
      <c r="S85" s="1"/>
      <c r="T85" s="1"/>
      <c r="U85" s="1"/>
      <c r="V85" s="1"/>
      <c r="W85" s="1"/>
      <c r="X85" s="1"/>
      <c r="Y85" s="1"/>
      <c r="Z85" s="1"/>
    </row>
    <row r="86" spans="1:26">
      <c r="A86" s="1"/>
      <c r="B86" s="1"/>
      <c r="C86" s="24"/>
      <c r="D86" s="1"/>
      <c r="E86" s="1"/>
      <c r="F86" s="2"/>
      <c r="G86" s="1"/>
      <c r="H86" s="1"/>
      <c r="I86" s="1"/>
      <c r="J86" s="1"/>
      <c r="K86" s="1"/>
      <c r="L86" s="1"/>
      <c r="M86" s="1"/>
      <c r="N86" s="1"/>
      <c r="O86" s="1"/>
      <c r="P86" s="1"/>
      <c r="Q86" s="1"/>
      <c r="R86" s="1"/>
      <c r="S86" s="1"/>
      <c r="T86" s="1"/>
      <c r="U86" s="1"/>
      <c r="V86" s="1"/>
      <c r="W86" s="1"/>
      <c r="X86" s="1"/>
      <c r="Y86" s="1"/>
      <c r="Z86" s="1"/>
    </row>
    <row r="87" spans="1:26">
      <c r="A87" s="1"/>
      <c r="B87" s="1"/>
      <c r="C87" s="24"/>
      <c r="D87" s="1"/>
      <c r="E87" s="1"/>
      <c r="F87" s="2"/>
      <c r="G87" s="1"/>
      <c r="H87" s="1"/>
      <c r="I87" s="1"/>
      <c r="J87" s="1"/>
      <c r="K87" s="1"/>
      <c r="L87" s="1"/>
      <c r="M87" s="1"/>
      <c r="N87" s="1"/>
      <c r="O87" s="1"/>
      <c r="P87" s="1"/>
      <c r="Q87" s="1"/>
      <c r="R87" s="1"/>
      <c r="S87" s="1"/>
      <c r="T87" s="1"/>
      <c r="U87" s="1"/>
      <c r="V87" s="1"/>
      <c r="W87" s="1"/>
      <c r="X87" s="1"/>
      <c r="Y87" s="1"/>
      <c r="Z87" s="1"/>
    </row>
    <row r="88" spans="1:26">
      <c r="A88" s="1"/>
      <c r="B88" s="1"/>
      <c r="C88" s="24"/>
      <c r="D88" s="1"/>
      <c r="E88" s="1"/>
      <c r="F88" s="2"/>
      <c r="G88" s="1"/>
      <c r="H88" s="1"/>
      <c r="I88" s="1"/>
      <c r="J88" s="1"/>
      <c r="K88" s="1"/>
      <c r="L88" s="1"/>
      <c r="M88" s="1"/>
      <c r="N88" s="1"/>
      <c r="O88" s="1"/>
      <c r="P88" s="1"/>
      <c r="Q88" s="1"/>
      <c r="R88" s="1"/>
      <c r="S88" s="1"/>
      <c r="T88" s="1"/>
      <c r="U88" s="1"/>
      <c r="V88" s="1"/>
      <c r="W88" s="1"/>
      <c r="X88" s="1"/>
      <c r="Y88" s="1"/>
      <c r="Z88" s="1"/>
    </row>
    <row r="89" spans="1:26">
      <c r="A89" s="1"/>
      <c r="B89" s="1"/>
      <c r="C89" s="24"/>
      <c r="D89" s="1"/>
      <c r="E89" s="1"/>
      <c r="F89" s="2"/>
      <c r="G89" s="1"/>
      <c r="H89" s="1"/>
      <c r="I89" s="1"/>
      <c r="J89" s="1"/>
      <c r="K89" s="1"/>
      <c r="L89" s="1"/>
      <c r="M89" s="1"/>
      <c r="N89" s="1"/>
      <c r="O89" s="1"/>
      <c r="P89" s="1"/>
      <c r="Q89" s="1"/>
      <c r="R89" s="1"/>
      <c r="S89" s="1"/>
      <c r="T89" s="1"/>
      <c r="U89" s="1"/>
      <c r="V89" s="1"/>
      <c r="W89" s="1"/>
      <c r="X89" s="1"/>
      <c r="Y89" s="1"/>
      <c r="Z89" s="1"/>
    </row>
    <row r="90" spans="1:26">
      <c r="A90" s="1"/>
      <c r="B90" s="1"/>
      <c r="C90" s="24"/>
      <c r="D90" s="1"/>
      <c r="E90" s="1"/>
      <c r="F90" s="2"/>
      <c r="G90" s="1"/>
      <c r="H90" s="1"/>
      <c r="I90" s="1"/>
      <c r="J90" s="1"/>
      <c r="K90" s="1"/>
      <c r="L90" s="1"/>
      <c r="M90" s="1"/>
      <c r="N90" s="1"/>
      <c r="O90" s="1"/>
      <c r="P90" s="1"/>
      <c r="Q90" s="1"/>
      <c r="R90" s="1"/>
      <c r="S90" s="1"/>
      <c r="T90" s="1"/>
      <c r="U90" s="1"/>
      <c r="V90" s="1"/>
      <c r="W90" s="1"/>
      <c r="X90" s="1"/>
      <c r="Y90" s="1"/>
      <c r="Z90" s="1"/>
    </row>
    <row r="91" spans="1:26">
      <c r="A91" s="1"/>
      <c r="B91" s="1"/>
      <c r="C91" s="24"/>
      <c r="D91" s="1"/>
      <c r="E91" s="1"/>
      <c r="F91" s="2"/>
      <c r="G91" s="1"/>
      <c r="H91" s="1"/>
      <c r="I91" s="1"/>
      <c r="J91" s="1"/>
      <c r="K91" s="1"/>
      <c r="L91" s="1"/>
      <c r="M91" s="1"/>
      <c r="N91" s="1"/>
      <c r="O91" s="1"/>
      <c r="P91" s="1"/>
      <c r="Q91" s="1"/>
      <c r="R91" s="1"/>
      <c r="S91" s="1"/>
      <c r="T91" s="1"/>
      <c r="U91" s="1"/>
      <c r="V91" s="1"/>
      <c r="W91" s="1"/>
      <c r="X91" s="1"/>
      <c r="Y91" s="1"/>
      <c r="Z91" s="1"/>
    </row>
    <row r="92" spans="1:26">
      <c r="A92" s="1"/>
      <c r="B92" s="1"/>
      <c r="C92" s="24"/>
      <c r="D92" s="1"/>
      <c r="E92" s="1"/>
      <c r="F92" s="2"/>
      <c r="G92" s="1"/>
      <c r="H92" s="1"/>
      <c r="I92" s="1"/>
      <c r="J92" s="1"/>
      <c r="K92" s="1"/>
      <c r="L92" s="1"/>
      <c r="M92" s="1"/>
      <c r="N92" s="1"/>
      <c r="O92" s="1"/>
      <c r="P92" s="1"/>
      <c r="Q92" s="1"/>
      <c r="R92" s="1"/>
      <c r="S92" s="1"/>
      <c r="T92" s="1"/>
      <c r="U92" s="1"/>
      <c r="V92" s="1"/>
      <c r="W92" s="1"/>
      <c r="X92" s="1"/>
      <c r="Y92" s="1"/>
      <c r="Z92" s="1"/>
    </row>
    <row r="93" spans="1:26">
      <c r="A93" s="1"/>
      <c r="B93" s="1"/>
      <c r="C93" s="24"/>
      <c r="D93" s="1"/>
      <c r="E93" s="1"/>
      <c r="F93" s="2"/>
      <c r="G93" s="1"/>
      <c r="H93" s="1"/>
      <c r="I93" s="1"/>
      <c r="J93" s="1"/>
      <c r="K93" s="1"/>
      <c r="L93" s="1"/>
      <c r="M93" s="1"/>
      <c r="N93" s="1"/>
      <c r="O93" s="1"/>
      <c r="P93" s="1"/>
      <c r="Q93" s="1"/>
      <c r="R93" s="1"/>
      <c r="S93" s="1"/>
      <c r="T93" s="1"/>
      <c r="U93" s="1"/>
      <c r="V93" s="1"/>
      <c r="W93" s="1"/>
      <c r="X93" s="1"/>
      <c r="Y93" s="1"/>
      <c r="Z93" s="1"/>
    </row>
    <row r="94" spans="1:26">
      <c r="A94" s="1"/>
      <c r="B94" s="1"/>
      <c r="C94" s="24"/>
      <c r="D94" s="1"/>
      <c r="E94" s="1"/>
      <c r="F94" s="2"/>
      <c r="G94" s="1"/>
      <c r="H94" s="1"/>
      <c r="I94" s="1"/>
      <c r="J94" s="1"/>
      <c r="K94" s="1"/>
      <c r="L94" s="1"/>
      <c r="M94" s="1"/>
      <c r="N94" s="1"/>
      <c r="O94" s="1"/>
      <c r="P94" s="1"/>
      <c r="Q94" s="1"/>
      <c r="R94" s="1"/>
      <c r="S94" s="1"/>
      <c r="T94" s="1"/>
      <c r="U94" s="1"/>
      <c r="V94" s="1"/>
      <c r="W94" s="1"/>
      <c r="X94" s="1"/>
      <c r="Y94" s="1"/>
      <c r="Z94" s="1"/>
    </row>
    <row r="95" spans="1:26">
      <c r="A95" s="1"/>
      <c r="B95" s="1"/>
      <c r="C95" s="24"/>
      <c r="D95" s="1"/>
      <c r="E95" s="1"/>
      <c r="F95" s="2"/>
      <c r="G95" s="1"/>
      <c r="H95" s="1"/>
      <c r="I95" s="1"/>
      <c r="J95" s="1"/>
      <c r="K95" s="1"/>
      <c r="L95" s="1"/>
      <c r="M95" s="1"/>
      <c r="N95" s="1"/>
      <c r="O95" s="1"/>
      <c r="P95" s="1"/>
      <c r="Q95" s="1"/>
      <c r="R95" s="1"/>
      <c r="S95" s="1"/>
      <c r="T95" s="1"/>
      <c r="U95" s="1"/>
      <c r="V95" s="1"/>
      <c r="W95" s="1"/>
      <c r="X95" s="1"/>
      <c r="Y95" s="1"/>
      <c r="Z95" s="1"/>
    </row>
    <row r="96" spans="1:26">
      <c r="A96" s="1"/>
      <c r="B96" s="1"/>
      <c r="C96" s="24"/>
      <c r="D96" s="1"/>
      <c r="E96" s="1"/>
      <c r="F96" s="2"/>
      <c r="G96" s="1"/>
      <c r="H96" s="1"/>
      <c r="I96" s="1"/>
      <c r="J96" s="1"/>
      <c r="K96" s="1"/>
      <c r="L96" s="1"/>
      <c r="M96" s="1"/>
      <c r="N96" s="1"/>
      <c r="O96" s="1"/>
      <c r="P96" s="1"/>
      <c r="Q96" s="1"/>
      <c r="R96" s="1"/>
      <c r="S96" s="1"/>
      <c r="T96" s="1"/>
      <c r="U96" s="1"/>
      <c r="V96" s="1"/>
      <c r="W96" s="1"/>
      <c r="X96" s="1"/>
      <c r="Y96" s="1"/>
      <c r="Z96" s="1"/>
    </row>
    <row r="97" spans="1:26">
      <c r="A97" s="1"/>
      <c r="B97" s="1"/>
      <c r="C97" s="24"/>
      <c r="D97" s="1"/>
      <c r="E97" s="1"/>
      <c r="F97" s="2"/>
      <c r="G97" s="1"/>
      <c r="H97" s="1"/>
      <c r="I97" s="1"/>
      <c r="J97" s="1"/>
      <c r="K97" s="1"/>
      <c r="L97" s="1"/>
      <c r="M97" s="1"/>
      <c r="N97" s="1"/>
      <c r="O97" s="1"/>
      <c r="P97" s="1"/>
      <c r="Q97" s="1"/>
      <c r="R97" s="1"/>
      <c r="S97" s="1"/>
      <c r="T97" s="1"/>
      <c r="U97" s="1"/>
      <c r="V97" s="1"/>
      <c r="W97" s="1"/>
      <c r="X97" s="1"/>
      <c r="Y97" s="1"/>
      <c r="Z97" s="1"/>
    </row>
    <row r="98" spans="1:26">
      <c r="A98" s="1"/>
      <c r="B98" s="1"/>
      <c r="C98" s="24"/>
      <c r="D98" s="1"/>
      <c r="E98" s="1"/>
      <c r="F98" s="2"/>
      <c r="G98" s="1"/>
      <c r="H98" s="1"/>
      <c r="I98" s="1"/>
      <c r="J98" s="1"/>
      <c r="K98" s="1"/>
      <c r="L98" s="1"/>
      <c r="M98" s="1"/>
      <c r="N98" s="1"/>
      <c r="O98" s="1"/>
      <c r="P98" s="1"/>
      <c r="Q98" s="1"/>
      <c r="R98" s="1"/>
      <c r="S98" s="1"/>
      <c r="T98" s="1"/>
      <c r="U98" s="1"/>
      <c r="V98" s="1"/>
      <c r="W98" s="1"/>
      <c r="X98" s="1"/>
      <c r="Y98" s="1"/>
      <c r="Z98" s="1"/>
    </row>
    <row r="99" spans="1:26">
      <c r="A99" s="1"/>
      <c r="B99" s="1"/>
      <c r="C99" s="24"/>
      <c r="D99" s="1"/>
      <c r="E99" s="1"/>
      <c r="F99" s="2"/>
      <c r="G99" s="1"/>
      <c r="H99" s="1"/>
      <c r="I99" s="1"/>
      <c r="J99" s="1"/>
      <c r="K99" s="1"/>
      <c r="L99" s="1"/>
      <c r="M99" s="1"/>
      <c r="N99" s="1"/>
      <c r="O99" s="1"/>
      <c r="P99" s="1"/>
      <c r="Q99" s="1"/>
      <c r="R99" s="1"/>
      <c r="S99" s="1"/>
      <c r="T99" s="1"/>
      <c r="U99" s="1"/>
      <c r="V99" s="1"/>
      <c r="W99" s="1"/>
      <c r="X99" s="1"/>
      <c r="Y99" s="1"/>
      <c r="Z99" s="1"/>
    </row>
    <row r="100" spans="1:26">
      <c r="A100" s="1"/>
      <c r="B100" s="1"/>
      <c r="C100" s="24"/>
      <c r="D100" s="1"/>
      <c r="E100" s="1"/>
      <c r="F100" s="2"/>
      <c r="G100" s="1"/>
      <c r="H100" s="1"/>
      <c r="I100" s="1"/>
      <c r="J100" s="1"/>
      <c r="K100" s="1"/>
      <c r="L100" s="1"/>
      <c r="M100" s="1"/>
      <c r="N100" s="1"/>
      <c r="O100" s="1"/>
      <c r="P100" s="1"/>
      <c r="Q100" s="1"/>
      <c r="R100" s="1"/>
      <c r="S100" s="1"/>
      <c r="T100" s="1"/>
      <c r="U100" s="1"/>
      <c r="V100" s="1"/>
      <c r="W100" s="1"/>
      <c r="X100" s="1"/>
      <c r="Y100" s="1"/>
      <c r="Z100" s="1"/>
    </row>
    <row r="101" spans="1:26">
      <c r="A101" s="1"/>
      <c r="B101" s="1"/>
      <c r="C101" s="24"/>
      <c r="D101" s="1"/>
      <c r="E101" s="1"/>
      <c r="F101" s="2"/>
      <c r="G101" s="1"/>
      <c r="H101" s="1"/>
      <c r="I101" s="1"/>
      <c r="J101" s="1"/>
      <c r="K101" s="1"/>
      <c r="L101" s="1"/>
      <c r="M101" s="1"/>
      <c r="N101" s="1"/>
      <c r="O101" s="1"/>
      <c r="P101" s="1"/>
      <c r="Q101" s="1"/>
      <c r="R101" s="1"/>
      <c r="S101" s="1"/>
      <c r="T101" s="1"/>
      <c r="U101" s="1"/>
      <c r="V101" s="1"/>
      <c r="W101" s="1"/>
      <c r="X101" s="1"/>
      <c r="Y101" s="1"/>
      <c r="Z101" s="1"/>
    </row>
    <row r="102" spans="1:26">
      <c r="A102" s="1"/>
      <c r="B102" s="1"/>
      <c r="C102" s="24"/>
      <c r="D102" s="1"/>
      <c r="E102" s="1"/>
      <c r="F102" s="2"/>
      <c r="G102" s="1"/>
      <c r="H102" s="1"/>
      <c r="I102" s="1"/>
      <c r="J102" s="1"/>
      <c r="K102" s="1"/>
      <c r="L102" s="1"/>
      <c r="M102" s="1"/>
      <c r="N102" s="1"/>
      <c r="O102" s="1"/>
      <c r="P102" s="1"/>
      <c r="Q102" s="1"/>
      <c r="R102" s="1"/>
      <c r="S102" s="1"/>
      <c r="T102" s="1"/>
      <c r="U102" s="1"/>
      <c r="V102" s="1"/>
      <c r="W102" s="1"/>
      <c r="X102" s="1"/>
      <c r="Y102" s="1"/>
      <c r="Z102" s="1"/>
    </row>
    <row r="103" spans="1:26">
      <c r="A103" s="1"/>
      <c r="B103" s="1"/>
      <c r="C103" s="24"/>
      <c r="D103" s="1"/>
      <c r="E103" s="1"/>
      <c r="F103" s="2"/>
      <c r="G103" s="1"/>
      <c r="H103" s="1"/>
      <c r="I103" s="1"/>
      <c r="J103" s="1"/>
      <c r="K103" s="1"/>
      <c r="L103" s="1"/>
      <c r="M103" s="1"/>
      <c r="N103" s="1"/>
      <c r="O103" s="1"/>
      <c r="P103" s="1"/>
      <c r="Q103" s="1"/>
      <c r="R103" s="1"/>
      <c r="S103" s="1"/>
      <c r="T103" s="1"/>
      <c r="U103" s="1"/>
      <c r="V103" s="1"/>
      <c r="W103" s="1"/>
      <c r="X103" s="1"/>
      <c r="Y103" s="1"/>
      <c r="Z103" s="1"/>
    </row>
    <row r="104" spans="1:26">
      <c r="A104" s="1"/>
      <c r="B104" s="1"/>
      <c r="C104" s="24"/>
      <c r="D104" s="1"/>
      <c r="E104" s="1"/>
      <c r="F104" s="2"/>
      <c r="G104" s="1"/>
      <c r="H104" s="1"/>
      <c r="I104" s="1"/>
      <c r="J104" s="1"/>
      <c r="K104" s="1"/>
      <c r="L104" s="1"/>
      <c r="M104" s="1"/>
      <c r="N104" s="1"/>
      <c r="O104" s="1"/>
      <c r="P104" s="1"/>
      <c r="Q104" s="1"/>
      <c r="R104" s="1"/>
      <c r="S104" s="1"/>
      <c r="T104" s="1"/>
      <c r="U104" s="1"/>
      <c r="V104" s="1"/>
      <c r="W104" s="1"/>
      <c r="X104" s="1"/>
      <c r="Y104" s="1"/>
      <c r="Z104" s="1"/>
    </row>
    <row r="105" spans="1:26">
      <c r="A105" s="1"/>
      <c r="B105" s="1"/>
      <c r="C105" s="24"/>
      <c r="D105" s="1"/>
      <c r="E105" s="1"/>
      <c r="F105" s="2"/>
      <c r="G105" s="1"/>
      <c r="H105" s="1"/>
      <c r="I105" s="1"/>
      <c r="J105" s="1"/>
      <c r="K105" s="1"/>
      <c r="L105" s="1"/>
      <c r="M105" s="1"/>
      <c r="N105" s="1"/>
      <c r="O105" s="1"/>
      <c r="P105" s="1"/>
      <c r="Q105" s="1"/>
      <c r="R105" s="1"/>
      <c r="S105" s="1"/>
      <c r="T105" s="1"/>
      <c r="U105" s="1"/>
      <c r="V105" s="1"/>
      <c r="W105" s="1"/>
      <c r="X105" s="1"/>
      <c r="Y105" s="1"/>
      <c r="Z105" s="1"/>
    </row>
    <row r="106" spans="1:26">
      <c r="A106" s="1"/>
      <c r="B106" s="1"/>
      <c r="C106" s="24"/>
      <c r="D106" s="1"/>
      <c r="E106" s="1"/>
      <c r="F106" s="2"/>
      <c r="G106" s="1"/>
      <c r="H106" s="1"/>
      <c r="I106" s="1"/>
      <c r="J106" s="1"/>
      <c r="K106" s="1"/>
      <c r="L106" s="1"/>
      <c r="M106" s="1"/>
      <c r="N106" s="1"/>
      <c r="O106" s="1"/>
      <c r="P106" s="1"/>
      <c r="Q106" s="1"/>
      <c r="R106" s="1"/>
      <c r="S106" s="1"/>
      <c r="T106" s="1"/>
      <c r="U106" s="1"/>
      <c r="V106" s="1"/>
      <c r="W106" s="1"/>
      <c r="X106" s="1"/>
      <c r="Y106" s="1"/>
      <c r="Z106" s="1"/>
    </row>
    <row r="107" spans="1:26">
      <c r="A107" s="1"/>
      <c r="B107" s="1"/>
      <c r="C107" s="24"/>
      <c r="D107" s="1"/>
      <c r="E107" s="1"/>
      <c r="F107" s="2"/>
      <c r="G107" s="1"/>
      <c r="H107" s="1"/>
      <c r="I107" s="1"/>
      <c r="J107" s="1"/>
      <c r="K107" s="1"/>
      <c r="L107" s="1"/>
      <c r="M107" s="1"/>
      <c r="N107" s="1"/>
      <c r="O107" s="1"/>
      <c r="P107" s="1"/>
      <c r="Q107" s="1"/>
      <c r="R107" s="1"/>
      <c r="S107" s="1"/>
      <c r="T107" s="1"/>
      <c r="U107" s="1"/>
      <c r="V107" s="1"/>
      <c r="W107" s="1"/>
      <c r="X107" s="1"/>
      <c r="Y107" s="1"/>
      <c r="Z107" s="1"/>
    </row>
    <row r="108" spans="1:26">
      <c r="A108" s="1"/>
      <c r="B108" s="1"/>
      <c r="C108" s="24"/>
      <c r="D108" s="1"/>
      <c r="E108" s="1"/>
      <c r="F108" s="2"/>
      <c r="G108" s="1"/>
      <c r="H108" s="1"/>
      <c r="I108" s="1"/>
      <c r="J108" s="1"/>
      <c r="K108" s="1"/>
      <c r="L108" s="1"/>
      <c r="M108" s="1"/>
      <c r="N108" s="1"/>
      <c r="O108" s="1"/>
      <c r="P108" s="1"/>
      <c r="Q108" s="1"/>
      <c r="R108" s="1"/>
      <c r="S108" s="1"/>
      <c r="T108" s="1"/>
      <c r="U108" s="1"/>
      <c r="V108" s="1"/>
      <c r="W108" s="1"/>
      <c r="X108" s="1"/>
      <c r="Y108" s="1"/>
      <c r="Z108" s="1"/>
    </row>
    <row r="109" spans="1:26">
      <c r="A109" s="1"/>
      <c r="B109" s="1"/>
      <c r="C109" s="24"/>
      <c r="D109" s="1"/>
      <c r="E109" s="1"/>
      <c r="F109" s="2"/>
      <c r="G109" s="1"/>
      <c r="H109" s="1"/>
      <c r="I109" s="1"/>
      <c r="J109" s="1"/>
      <c r="K109" s="1"/>
      <c r="L109" s="1"/>
      <c r="M109" s="1"/>
      <c r="N109" s="1"/>
      <c r="O109" s="1"/>
      <c r="P109" s="1"/>
      <c r="Q109" s="1"/>
      <c r="R109" s="1"/>
      <c r="S109" s="1"/>
      <c r="T109" s="1"/>
      <c r="U109" s="1"/>
      <c r="V109" s="1"/>
      <c r="W109" s="1"/>
      <c r="X109" s="1"/>
      <c r="Y109" s="1"/>
      <c r="Z109" s="1"/>
    </row>
    <row r="110" spans="1:26">
      <c r="A110" s="1"/>
      <c r="B110" s="1"/>
      <c r="C110" s="24"/>
      <c r="D110" s="1"/>
      <c r="E110" s="1"/>
      <c r="F110" s="2"/>
      <c r="G110" s="1"/>
      <c r="H110" s="1"/>
      <c r="I110" s="1"/>
      <c r="J110" s="1"/>
      <c r="K110" s="1"/>
      <c r="L110" s="1"/>
      <c r="M110" s="1"/>
      <c r="N110" s="1"/>
      <c r="O110" s="1"/>
      <c r="P110" s="1"/>
      <c r="Q110" s="1"/>
      <c r="R110" s="1"/>
      <c r="S110" s="1"/>
      <c r="T110" s="1"/>
      <c r="U110" s="1"/>
      <c r="V110" s="1"/>
      <c r="W110" s="1"/>
      <c r="X110" s="1"/>
      <c r="Y110" s="1"/>
      <c r="Z110" s="1"/>
    </row>
    <row r="111" spans="1:26">
      <c r="A111" s="1"/>
      <c r="B111" s="1"/>
      <c r="C111" s="24"/>
      <c r="D111" s="1"/>
      <c r="E111" s="1"/>
      <c r="F111" s="2"/>
      <c r="G111" s="1"/>
      <c r="H111" s="1"/>
      <c r="I111" s="1"/>
      <c r="J111" s="1"/>
      <c r="K111" s="1"/>
      <c r="L111" s="1"/>
      <c r="M111" s="1"/>
      <c r="N111" s="1"/>
      <c r="O111" s="1"/>
      <c r="P111" s="1"/>
      <c r="Q111" s="1"/>
      <c r="R111" s="1"/>
      <c r="S111" s="1"/>
      <c r="T111" s="1"/>
      <c r="U111" s="1"/>
      <c r="V111" s="1"/>
      <c r="W111" s="1"/>
      <c r="X111" s="1"/>
      <c r="Y111" s="1"/>
      <c r="Z111" s="1"/>
    </row>
    <row r="112" spans="1:26">
      <c r="A112" s="1"/>
      <c r="B112" s="1"/>
      <c r="C112" s="24"/>
      <c r="D112" s="1"/>
      <c r="E112" s="1"/>
      <c r="F112" s="2"/>
      <c r="G112" s="1"/>
      <c r="H112" s="1"/>
      <c r="I112" s="1"/>
      <c r="J112" s="1"/>
      <c r="K112" s="1"/>
      <c r="L112" s="1"/>
      <c r="M112" s="1"/>
      <c r="N112" s="1"/>
      <c r="O112" s="1"/>
      <c r="P112" s="1"/>
      <c r="Q112" s="1"/>
      <c r="R112" s="1"/>
      <c r="S112" s="1"/>
      <c r="T112" s="1"/>
      <c r="U112" s="1"/>
      <c r="V112" s="1"/>
      <c r="W112" s="1"/>
      <c r="X112" s="1"/>
      <c r="Y112" s="1"/>
      <c r="Z112" s="1"/>
    </row>
    <row r="113" spans="1:26">
      <c r="A113" s="1"/>
      <c r="B113" s="1"/>
      <c r="C113" s="24"/>
      <c r="D113" s="1"/>
      <c r="E113" s="1"/>
      <c r="F113" s="2"/>
      <c r="G113" s="1"/>
      <c r="H113" s="1"/>
      <c r="I113" s="1"/>
      <c r="J113" s="1"/>
      <c r="K113" s="1"/>
      <c r="L113" s="1"/>
      <c r="M113" s="1"/>
      <c r="N113" s="1"/>
      <c r="O113" s="1"/>
      <c r="P113" s="1"/>
      <c r="Q113" s="1"/>
      <c r="R113" s="1"/>
      <c r="S113" s="1"/>
      <c r="T113" s="1"/>
      <c r="U113" s="1"/>
      <c r="V113" s="1"/>
      <c r="W113" s="1"/>
      <c r="X113" s="1"/>
      <c r="Y113" s="1"/>
      <c r="Z113" s="1"/>
    </row>
    <row r="114" spans="1:26">
      <c r="A114" s="1"/>
      <c r="B114" s="1"/>
      <c r="C114" s="24"/>
      <c r="D114" s="1"/>
      <c r="E114" s="1"/>
      <c r="F114" s="2"/>
      <c r="G114" s="1"/>
      <c r="H114" s="1"/>
      <c r="I114" s="1"/>
      <c r="J114" s="1"/>
      <c r="K114" s="1"/>
      <c r="L114" s="1"/>
      <c r="M114" s="1"/>
      <c r="N114" s="1"/>
      <c r="O114" s="1"/>
      <c r="P114" s="1"/>
      <c r="Q114" s="1"/>
      <c r="R114" s="1"/>
      <c r="S114" s="1"/>
      <c r="T114" s="1"/>
      <c r="U114" s="1"/>
      <c r="V114" s="1"/>
      <c r="W114" s="1"/>
      <c r="X114" s="1"/>
      <c r="Y114" s="1"/>
      <c r="Z114" s="1"/>
    </row>
    <row r="115" spans="1:26">
      <c r="A115" s="1"/>
      <c r="B115" s="1"/>
      <c r="C115" s="24"/>
      <c r="D115" s="1"/>
      <c r="E115" s="1"/>
      <c r="F115" s="2"/>
      <c r="G115" s="1"/>
      <c r="H115" s="1"/>
      <c r="I115" s="1"/>
      <c r="J115" s="1"/>
      <c r="K115" s="1"/>
      <c r="L115" s="1"/>
      <c r="M115" s="1"/>
      <c r="N115" s="1"/>
      <c r="O115" s="1"/>
      <c r="P115" s="1"/>
      <c r="Q115" s="1"/>
      <c r="R115" s="1"/>
      <c r="S115" s="1"/>
      <c r="T115" s="1"/>
      <c r="U115" s="1"/>
      <c r="V115" s="1"/>
      <c r="W115" s="1"/>
      <c r="X115" s="1"/>
      <c r="Y115" s="1"/>
      <c r="Z115" s="1"/>
    </row>
    <row r="116" spans="1:26">
      <c r="A116" s="1"/>
      <c r="B116" s="1"/>
      <c r="C116" s="24"/>
      <c r="D116" s="1"/>
      <c r="E116" s="1"/>
      <c r="F116" s="2"/>
      <c r="G116" s="1"/>
      <c r="H116" s="1"/>
      <c r="I116" s="1"/>
      <c r="J116" s="1"/>
      <c r="K116" s="1"/>
      <c r="L116" s="1"/>
      <c r="M116" s="1"/>
      <c r="N116" s="1"/>
      <c r="O116" s="1"/>
      <c r="P116" s="1"/>
      <c r="Q116" s="1"/>
      <c r="R116" s="1"/>
      <c r="S116" s="1"/>
      <c r="T116" s="1"/>
      <c r="U116" s="1"/>
      <c r="V116" s="1"/>
      <c r="W116" s="1"/>
      <c r="X116" s="1"/>
      <c r="Y116" s="1"/>
      <c r="Z116" s="1"/>
    </row>
    <row r="117" spans="1:26">
      <c r="A117" s="1"/>
      <c r="B117" s="1"/>
      <c r="C117" s="24"/>
      <c r="D117" s="1"/>
      <c r="E117" s="1"/>
      <c r="F117" s="2"/>
      <c r="G117" s="1"/>
      <c r="H117" s="1"/>
      <c r="I117" s="1"/>
      <c r="J117" s="1"/>
      <c r="K117" s="1"/>
      <c r="L117" s="1"/>
      <c r="M117" s="1"/>
      <c r="N117" s="1"/>
      <c r="O117" s="1"/>
      <c r="P117" s="1"/>
      <c r="Q117" s="1"/>
      <c r="R117" s="1"/>
      <c r="S117" s="1"/>
      <c r="T117" s="1"/>
      <c r="U117" s="1"/>
      <c r="V117" s="1"/>
      <c r="W117" s="1"/>
      <c r="X117" s="1"/>
      <c r="Y117" s="1"/>
      <c r="Z117" s="1"/>
    </row>
    <row r="118" spans="1:26">
      <c r="A118" s="1"/>
      <c r="B118" s="1"/>
      <c r="C118" s="24"/>
      <c r="D118" s="1"/>
      <c r="E118" s="1"/>
      <c r="F118" s="2"/>
      <c r="G118" s="1"/>
      <c r="H118" s="1"/>
      <c r="I118" s="1"/>
      <c r="J118" s="1"/>
      <c r="K118" s="1"/>
      <c r="L118" s="1"/>
      <c r="M118" s="1"/>
      <c r="N118" s="1"/>
      <c r="O118" s="1"/>
      <c r="P118" s="1"/>
      <c r="Q118" s="1"/>
      <c r="R118" s="1"/>
      <c r="S118" s="1"/>
      <c r="T118" s="1"/>
      <c r="U118" s="1"/>
      <c r="V118" s="1"/>
      <c r="W118" s="1"/>
      <c r="X118" s="1"/>
      <c r="Y118" s="1"/>
      <c r="Z118" s="1"/>
    </row>
    <row r="119" spans="1:26">
      <c r="A119" s="1"/>
      <c r="B119" s="1"/>
      <c r="C119" s="24"/>
      <c r="D119" s="1"/>
      <c r="E119" s="1"/>
      <c r="F119" s="2"/>
      <c r="G119" s="1"/>
      <c r="H119" s="1"/>
      <c r="I119" s="1"/>
      <c r="J119" s="1"/>
      <c r="K119" s="1"/>
      <c r="L119" s="1"/>
      <c r="M119" s="1"/>
      <c r="N119" s="1"/>
      <c r="O119" s="1"/>
      <c r="P119" s="1"/>
      <c r="Q119" s="1"/>
      <c r="R119" s="1"/>
      <c r="S119" s="1"/>
      <c r="T119" s="1"/>
      <c r="U119" s="1"/>
      <c r="V119" s="1"/>
      <c r="W119" s="1"/>
      <c r="X119" s="1"/>
      <c r="Y119" s="1"/>
      <c r="Z119" s="1"/>
    </row>
    <row r="120" spans="1:26">
      <c r="A120" s="1"/>
      <c r="B120" s="1"/>
      <c r="C120" s="24"/>
      <c r="D120" s="1"/>
      <c r="E120" s="1"/>
      <c r="F120" s="2"/>
      <c r="G120" s="1"/>
      <c r="H120" s="1"/>
      <c r="I120" s="1"/>
      <c r="J120" s="1"/>
      <c r="K120" s="1"/>
      <c r="L120" s="1"/>
      <c r="M120" s="1"/>
      <c r="N120" s="1"/>
      <c r="O120" s="1"/>
      <c r="P120" s="1"/>
      <c r="Q120" s="1"/>
      <c r="R120" s="1"/>
      <c r="S120" s="1"/>
      <c r="T120" s="1"/>
      <c r="U120" s="1"/>
      <c r="V120" s="1"/>
      <c r="W120" s="1"/>
      <c r="X120" s="1"/>
      <c r="Y120" s="1"/>
      <c r="Z120" s="1"/>
    </row>
    <row r="121" spans="1:26">
      <c r="A121" s="1"/>
      <c r="B121" s="1"/>
      <c r="C121" s="24"/>
      <c r="D121" s="1"/>
      <c r="E121" s="1"/>
      <c r="F121" s="2"/>
      <c r="G121" s="1"/>
      <c r="H121" s="1"/>
      <c r="I121" s="1"/>
      <c r="J121" s="1"/>
      <c r="K121" s="1"/>
      <c r="L121" s="1"/>
      <c r="M121" s="1"/>
      <c r="N121" s="1"/>
      <c r="O121" s="1"/>
      <c r="P121" s="1"/>
      <c r="Q121" s="1"/>
      <c r="R121" s="1"/>
      <c r="S121" s="1"/>
      <c r="T121" s="1"/>
      <c r="U121" s="1"/>
      <c r="V121" s="1"/>
      <c r="W121" s="1"/>
      <c r="X121" s="1"/>
      <c r="Y121" s="1"/>
      <c r="Z121" s="1"/>
    </row>
    <row r="122" spans="1:26">
      <c r="A122" s="1"/>
      <c r="B122" s="1"/>
      <c r="C122" s="24"/>
      <c r="D122" s="1"/>
      <c r="E122" s="1"/>
      <c r="F122" s="2"/>
      <c r="G122" s="1"/>
      <c r="H122" s="1"/>
      <c r="I122" s="1"/>
      <c r="J122" s="1"/>
      <c r="K122" s="1"/>
      <c r="L122" s="1"/>
      <c r="M122" s="1"/>
      <c r="N122" s="1"/>
      <c r="O122" s="1"/>
      <c r="P122" s="1"/>
      <c r="Q122" s="1"/>
      <c r="R122" s="1"/>
      <c r="S122" s="1"/>
      <c r="T122" s="1"/>
      <c r="U122" s="1"/>
      <c r="V122" s="1"/>
      <c r="W122" s="1"/>
      <c r="X122" s="1"/>
      <c r="Y122" s="1"/>
      <c r="Z122" s="1"/>
    </row>
    <row r="123" spans="1:26">
      <c r="A123" s="1"/>
      <c r="B123" s="1"/>
      <c r="C123" s="24"/>
      <c r="D123" s="1"/>
      <c r="E123" s="1"/>
      <c r="F123" s="2"/>
      <c r="G123" s="1"/>
      <c r="H123" s="1"/>
      <c r="I123" s="1"/>
      <c r="J123" s="1"/>
      <c r="K123" s="1"/>
      <c r="L123" s="1"/>
      <c r="M123" s="1"/>
      <c r="N123" s="1"/>
      <c r="O123" s="1"/>
      <c r="P123" s="1"/>
      <c r="Q123" s="1"/>
      <c r="R123" s="1"/>
      <c r="S123" s="1"/>
      <c r="T123" s="1"/>
      <c r="U123" s="1"/>
      <c r="V123" s="1"/>
      <c r="W123" s="1"/>
      <c r="X123" s="1"/>
      <c r="Y123" s="1"/>
      <c r="Z123" s="1"/>
    </row>
    <row r="124" spans="1:26">
      <c r="A124" s="1"/>
      <c r="B124" s="1"/>
      <c r="C124" s="24"/>
      <c r="D124" s="1"/>
      <c r="E124" s="1"/>
      <c r="F124" s="2"/>
      <c r="G124" s="1"/>
      <c r="H124" s="1"/>
      <c r="I124" s="1"/>
      <c r="J124" s="1"/>
      <c r="K124" s="1"/>
      <c r="L124" s="1"/>
      <c r="M124" s="1"/>
      <c r="N124" s="1"/>
      <c r="O124" s="1"/>
      <c r="P124" s="1"/>
      <c r="Q124" s="1"/>
      <c r="R124" s="1"/>
      <c r="S124" s="1"/>
      <c r="T124" s="1"/>
      <c r="U124" s="1"/>
      <c r="V124" s="1"/>
      <c r="W124" s="1"/>
      <c r="X124" s="1"/>
      <c r="Y124" s="1"/>
      <c r="Z124" s="1"/>
    </row>
    <row r="125" spans="1:26">
      <c r="A125" s="1"/>
      <c r="B125" s="1"/>
      <c r="C125" s="24"/>
      <c r="D125" s="1"/>
      <c r="E125" s="1"/>
      <c r="F125" s="2"/>
      <c r="G125" s="1"/>
      <c r="H125" s="1"/>
      <c r="I125" s="1"/>
      <c r="J125" s="1"/>
      <c r="K125" s="1"/>
      <c r="L125" s="1"/>
      <c r="M125" s="1"/>
      <c r="N125" s="1"/>
      <c r="O125" s="1"/>
      <c r="P125" s="1"/>
      <c r="Q125" s="1"/>
      <c r="R125" s="1"/>
      <c r="S125" s="1"/>
      <c r="T125" s="1"/>
      <c r="U125" s="1"/>
      <c r="V125" s="1"/>
      <c r="W125" s="1"/>
      <c r="X125" s="1"/>
      <c r="Y125" s="1"/>
      <c r="Z125" s="1"/>
    </row>
    <row r="126" spans="1:26">
      <c r="A126" s="1"/>
      <c r="B126" s="1"/>
      <c r="C126" s="24"/>
      <c r="D126" s="1"/>
      <c r="E126" s="1"/>
      <c r="F126" s="2"/>
      <c r="G126" s="1"/>
      <c r="H126" s="1"/>
      <c r="I126" s="1"/>
      <c r="J126" s="1"/>
      <c r="K126" s="1"/>
      <c r="L126" s="1"/>
      <c r="M126" s="1"/>
      <c r="N126" s="1"/>
      <c r="O126" s="1"/>
      <c r="P126" s="1"/>
      <c r="Q126" s="1"/>
      <c r="R126" s="1"/>
      <c r="S126" s="1"/>
      <c r="T126" s="1"/>
      <c r="U126" s="1"/>
      <c r="V126" s="1"/>
      <c r="W126" s="1"/>
      <c r="X126" s="1"/>
      <c r="Y126" s="1"/>
      <c r="Z126" s="1"/>
    </row>
    <row r="127" spans="1:26">
      <c r="A127" s="1"/>
      <c r="B127" s="1"/>
      <c r="C127" s="24"/>
      <c r="D127" s="1"/>
      <c r="E127" s="1"/>
      <c r="F127" s="2"/>
      <c r="G127" s="1"/>
      <c r="H127" s="1"/>
      <c r="I127" s="1"/>
      <c r="J127" s="1"/>
      <c r="K127" s="1"/>
      <c r="L127" s="1"/>
      <c r="M127" s="1"/>
      <c r="N127" s="1"/>
      <c r="O127" s="1"/>
      <c r="P127" s="1"/>
      <c r="Q127" s="1"/>
      <c r="R127" s="1"/>
      <c r="S127" s="1"/>
      <c r="T127" s="1"/>
      <c r="U127" s="1"/>
      <c r="V127" s="1"/>
      <c r="W127" s="1"/>
      <c r="X127" s="1"/>
      <c r="Y127" s="1"/>
      <c r="Z127" s="1"/>
    </row>
    <row r="128" spans="1:26">
      <c r="A128" s="1"/>
      <c r="B128" s="1"/>
      <c r="C128" s="24"/>
      <c r="D128" s="1"/>
      <c r="E128" s="1"/>
      <c r="F128" s="2"/>
      <c r="G128" s="1"/>
      <c r="H128" s="1"/>
      <c r="I128" s="1"/>
      <c r="J128" s="1"/>
      <c r="K128" s="1"/>
      <c r="L128" s="1"/>
      <c r="M128" s="1"/>
      <c r="N128" s="1"/>
      <c r="O128" s="1"/>
      <c r="P128" s="1"/>
      <c r="Q128" s="1"/>
      <c r="R128" s="1"/>
      <c r="S128" s="1"/>
      <c r="T128" s="1"/>
      <c r="U128" s="1"/>
      <c r="V128" s="1"/>
      <c r="W128" s="1"/>
      <c r="X128" s="1"/>
      <c r="Y128" s="1"/>
      <c r="Z128" s="1"/>
    </row>
    <row r="129" spans="1:26">
      <c r="A129" s="1"/>
      <c r="B129" s="1"/>
      <c r="C129" s="24"/>
      <c r="D129" s="1"/>
      <c r="E129" s="1"/>
      <c r="F129" s="2"/>
      <c r="G129" s="1"/>
      <c r="H129" s="1"/>
      <c r="I129" s="1"/>
      <c r="J129" s="1"/>
      <c r="K129" s="1"/>
      <c r="L129" s="1"/>
      <c r="M129" s="1"/>
      <c r="N129" s="1"/>
      <c r="O129" s="1"/>
      <c r="P129" s="1"/>
      <c r="Q129" s="1"/>
      <c r="R129" s="1"/>
      <c r="S129" s="1"/>
      <c r="T129" s="1"/>
      <c r="U129" s="1"/>
      <c r="V129" s="1"/>
      <c r="W129" s="1"/>
      <c r="X129" s="1"/>
      <c r="Y129" s="1"/>
      <c r="Z129" s="1"/>
    </row>
    <row r="130" spans="1:26">
      <c r="A130" s="1"/>
      <c r="B130" s="1"/>
      <c r="C130" s="24"/>
      <c r="D130" s="1"/>
      <c r="E130" s="1"/>
      <c r="F130" s="2"/>
      <c r="G130" s="1"/>
      <c r="H130" s="1"/>
      <c r="I130" s="1"/>
      <c r="J130" s="1"/>
      <c r="K130" s="1"/>
      <c r="L130" s="1"/>
      <c r="M130" s="1"/>
      <c r="N130" s="1"/>
      <c r="O130" s="1"/>
      <c r="P130" s="1"/>
      <c r="Q130" s="1"/>
      <c r="R130" s="1"/>
      <c r="S130" s="1"/>
      <c r="T130" s="1"/>
      <c r="U130" s="1"/>
      <c r="V130" s="1"/>
      <c r="W130" s="1"/>
      <c r="X130" s="1"/>
      <c r="Y130" s="1"/>
      <c r="Z130" s="1"/>
    </row>
    <row r="131" spans="1:26">
      <c r="A131" s="1"/>
      <c r="B131" s="1"/>
      <c r="C131" s="24"/>
      <c r="D131" s="1"/>
      <c r="E131" s="1"/>
      <c r="F131" s="2"/>
      <c r="G131" s="1"/>
      <c r="H131" s="1"/>
      <c r="I131" s="1"/>
      <c r="J131" s="1"/>
      <c r="K131" s="1"/>
      <c r="L131" s="1"/>
      <c r="M131" s="1"/>
      <c r="N131" s="1"/>
      <c r="O131" s="1"/>
      <c r="P131" s="1"/>
      <c r="Q131" s="1"/>
      <c r="R131" s="1"/>
      <c r="S131" s="1"/>
      <c r="T131" s="1"/>
      <c r="U131" s="1"/>
      <c r="V131" s="1"/>
      <c r="W131" s="1"/>
      <c r="X131" s="1"/>
      <c r="Y131" s="1"/>
      <c r="Z131" s="1"/>
    </row>
    <row r="132" spans="1:26">
      <c r="A132" s="1"/>
      <c r="B132" s="1"/>
      <c r="C132" s="24"/>
      <c r="D132" s="1"/>
      <c r="E132" s="1"/>
      <c r="F132" s="2"/>
      <c r="G132" s="1"/>
      <c r="H132" s="1"/>
      <c r="I132" s="1"/>
      <c r="J132" s="1"/>
      <c r="K132" s="1"/>
      <c r="L132" s="1"/>
      <c r="M132" s="1"/>
      <c r="N132" s="1"/>
      <c r="O132" s="1"/>
      <c r="P132" s="1"/>
      <c r="Q132" s="1"/>
      <c r="R132" s="1"/>
      <c r="S132" s="1"/>
      <c r="T132" s="1"/>
      <c r="U132" s="1"/>
      <c r="V132" s="1"/>
      <c r="W132" s="1"/>
      <c r="X132" s="1"/>
      <c r="Y132" s="1"/>
      <c r="Z132" s="1"/>
    </row>
    <row r="133" spans="1:26">
      <c r="A133" s="1"/>
      <c r="B133" s="1"/>
      <c r="C133" s="24"/>
      <c r="D133" s="1"/>
      <c r="E133" s="1"/>
      <c r="F133" s="2"/>
      <c r="G133" s="1"/>
      <c r="H133" s="1"/>
      <c r="I133" s="1"/>
      <c r="J133" s="1"/>
      <c r="K133" s="1"/>
      <c r="L133" s="1"/>
      <c r="M133" s="1"/>
      <c r="N133" s="1"/>
      <c r="O133" s="1"/>
      <c r="P133" s="1"/>
      <c r="Q133" s="1"/>
      <c r="R133" s="1"/>
      <c r="S133" s="1"/>
      <c r="T133" s="1"/>
      <c r="U133" s="1"/>
      <c r="V133" s="1"/>
      <c r="W133" s="1"/>
      <c r="X133" s="1"/>
      <c r="Y133" s="1"/>
      <c r="Z133" s="1"/>
    </row>
    <row r="134" spans="1:26">
      <c r="A134" s="1"/>
      <c r="B134" s="1"/>
      <c r="C134" s="24"/>
      <c r="D134" s="1"/>
      <c r="E134" s="1"/>
      <c r="F134" s="2"/>
      <c r="G134" s="1"/>
      <c r="H134" s="1"/>
      <c r="I134" s="1"/>
      <c r="J134" s="1"/>
      <c r="K134" s="1"/>
      <c r="L134" s="1"/>
      <c r="M134" s="1"/>
      <c r="N134" s="1"/>
      <c r="O134" s="1"/>
      <c r="P134" s="1"/>
      <c r="Q134" s="1"/>
      <c r="R134" s="1"/>
      <c r="S134" s="1"/>
      <c r="T134" s="1"/>
      <c r="U134" s="1"/>
      <c r="V134" s="1"/>
      <c r="W134" s="1"/>
      <c r="X134" s="1"/>
      <c r="Y134" s="1"/>
      <c r="Z134" s="1"/>
    </row>
    <row r="135" spans="1:26">
      <c r="A135" s="1"/>
      <c r="B135" s="1"/>
      <c r="C135" s="24"/>
      <c r="D135" s="1"/>
      <c r="E135" s="1"/>
      <c r="F135" s="2"/>
      <c r="G135" s="1"/>
      <c r="H135" s="1"/>
      <c r="I135" s="1"/>
      <c r="J135" s="1"/>
      <c r="K135" s="1"/>
      <c r="L135" s="1"/>
      <c r="M135" s="1"/>
      <c r="N135" s="1"/>
      <c r="O135" s="1"/>
      <c r="P135" s="1"/>
      <c r="Q135" s="1"/>
      <c r="R135" s="1"/>
      <c r="S135" s="1"/>
      <c r="T135" s="1"/>
      <c r="U135" s="1"/>
      <c r="V135" s="1"/>
      <c r="W135" s="1"/>
      <c r="X135" s="1"/>
      <c r="Y135" s="1"/>
      <c r="Z135" s="1"/>
    </row>
    <row r="136" spans="1:26">
      <c r="A136" s="1"/>
      <c r="B136" s="1"/>
      <c r="C136" s="24"/>
      <c r="D136" s="1"/>
      <c r="E136" s="1"/>
      <c r="F136" s="2"/>
      <c r="G136" s="1"/>
      <c r="H136" s="1"/>
      <c r="I136" s="1"/>
      <c r="J136" s="1"/>
      <c r="K136" s="1"/>
      <c r="L136" s="1"/>
      <c r="M136" s="1"/>
      <c r="N136" s="1"/>
      <c r="O136" s="1"/>
      <c r="P136" s="1"/>
      <c r="Q136" s="1"/>
      <c r="R136" s="1"/>
      <c r="S136" s="1"/>
      <c r="T136" s="1"/>
      <c r="U136" s="1"/>
      <c r="V136" s="1"/>
      <c r="W136" s="1"/>
      <c r="X136" s="1"/>
      <c r="Y136" s="1"/>
      <c r="Z136" s="1"/>
    </row>
    <row r="137" spans="1:26">
      <c r="A137" s="1"/>
      <c r="B137" s="1"/>
      <c r="C137" s="24"/>
      <c r="D137" s="1"/>
      <c r="E137" s="1"/>
      <c r="F137" s="2"/>
      <c r="G137" s="1"/>
      <c r="H137" s="1"/>
      <c r="I137" s="1"/>
      <c r="J137" s="1"/>
      <c r="K137" s="1"/>
      <c r="L137" s="1"/>
      <c r="M137" s="1"/>
      <c r="N137" s="1"/>
      <c r="O137" s="1"/>
      <c r="P137" s="1"/>
      <c r="Q137" s="1"/>
      <c r="R137" s="1"/>
      <c r="S137" s="1"/>
      <c r="T137" s="1"/>
      <c r="U137" s="1"/>
      <c r="V137" s="1"/>
      <c r="W137" s="1"/>
      <c r="X137" s="1"/>
      <c r="Y137" s="1"/>
      <c r="Z137" s="1"/>
    </row>
    <row r="138" spans="1:26">
      <c r="A138" s="1"/>
      <c r="B138" s="1"/>
      <c r="C138" s="24"/>
      <c r="D138" s="1"/>
      <c r="E138" s="1"/>
      <c r="F138" s="2"/>
      <c r="G138" s="1"/>
      <c r="H138" s="1"/>
      <c r="I138" s="1"/>
      <c r="J138" s="1"/>
      <c r="K138" s="1"/>
      <c r="L138" s="1"/>
      <c r="M138" s="1"/>
      <c r="N138" s="1"/>
      <c r="O138" s="1"/>
      <c r="P138" s="1"/>
      <c r="Q138" s="1"/>
      <c r="R138" s="1"/>
      <c r="S138" s="1"/>
      <c r="T138" s="1"/>
      <c r="U138" s="1"/>
      <c r="V138" s="1"/>
      <c r="W138" s="1"/>
      <c r="X138" s="1"/>
      <c r="Y138" s="1"/>
      <c r="Z138" s="1"/>
    </row>
    <row r="139" spans="1:26">
      <c r="A139" s="1"/>
      <c r="B139" s="1"/>
      <c r="C139" s="24"/>
      <c r="D139" s="1"/>
      <c r="E139" s="1"/>
      <c r="F139" s="2"/>
      <c r="G139" s="1"/>
      <c r="H139" s="1"/>
      <c r="I139" s="1"/>
      <c r="J139" s="1"/>
      <c r="K139" s="1"/>
      <c r="L139" s="1"/>
      <c r="M139" s="1"/>
      <c r="N139" s="1"/>
      <c r="O139" s="1"/>
      <c r="P139" s="1"/>
      <c r="Q139" s="1"/>
      <c r="R139" s="1"/>
      <c r="S139" s="1"/>
      <c r="T139" s="1"/>
      <c r="U139" s="1"/>
      <c r="V139" s="1"/>
      <c r="W139" s="1"/>
      <c r="X139" s="1"/>
      <c r="Y139" s="1"/>
      <c r="Z139" s="1"/>
    </row>
    <row r="140" spans="1:26">
      <c r="A140" s="1"/>
      <c r="B140" s="1"/>
      <c r="C140" s="24"/>
      <c r="D140" s="1"/>
      <c r="E140" s="1"/>
      <c r="F140" s="2"/>
      <c r="G140" s="1"/>
      <c r="H140" s="1"/>
      <c r="I140" s="1"/>
      <c r="J140" s="1"/>
      <c r="K140" s="1"/>
      <c r="L140" s="1"/>
      <c r="M140" s="1"/>
      <c r="N140" s="1"/>
      <c r="O140" s="1"/>
      <c r="P140" s="1"/>
      <c r="Q140" s="1"/>
      <c r="R140" s="1"/>
      <c r="S140" s="1"/>
      <c r="T140" s="1"/>
      <c r="U140" s="1"/>
      <c r="V140" s="1"/>
      <c r="W140" s="1"/>
      <c r="X140" s="1"/>
      <c r="Y140" s="1"/>
      <c r="Z140" s="1"/>
    </row>
    <row r="141" spans="1:26">
      <c r="A141" s="1"/>
      <c r="B141" s="1"/>
      <c r="C141" s="24"/>
      <c r="D141" s="1"/>
      <c r="E141" s="1"/>
      <c r="F141" s="2"/>
      <c r="G141" s="1"/>
      <c r="H141" s="1"/>
      <c r="I141" s="1"/>
      <c r="J141" s="1"/>
      <c r="K141" s="1"/>
      <c r="L141" s="1"/>
      <c r="M141" s="1"/>
      <c r="N141" s="1"/>
      <c r="O141" s="1"/>
      <c r="P141" s="1"/>
      <c r="Q141" s="1"/>
      <c r="R141" s="1"/>
      <c r="S141" s="1"/>
      <c r="T141" s="1"/>
      <c r="U141" s="1"/>
      <c r="V141" s="1"/>
      <c r="W141" s="1"/>
      <c r="X141" s="1"/>
      <c r="Y141" s="1"/>
      <c r="Z141" s="1"/>
    </row>
    <row r="142" spans="1:26">
      <c r="A142" s="1"/>
      <c r="B142" s="1"/>
      <c r="C142" s="24"/>
      <c r="D142" s="1"/>
      <c r="E142" s="1"/>
      <c r="F142" s="2"/>
      <c r="G142" s="1"/>
      <c r="H142" s="1"/>
      <c r="I142" s="1"/>
      <c r="J142" s="1"/>
      <c r="K142" s="1"/>
      <c r="L142" s="1"/>
      <c r="M142" s="1"/>
      <c r="N142" s="1"/>
      <c r="O142" s="1"/>
      <c r="P142" s="1"/>
      <c r="Q142" s="1"/>
      <c r="R142" s="1"/>
      <c r="S142" s="1"/>
      <c r="T142" s="1"/>
      <c r="U142" s="1"/>
      <c r="V142" s="1"/>
      <c r="W142" s="1"/>
      <c r="X142" s="1"/>
      <c r="Y142" s="1"/>
      <c r="Z142" s="1"/>
    </row>
    <row r="143" spans="1:26">
      <c r="A143" s="1"/>
      <c r="B143" s="1"/>
      <c r="C143" s="24"/>
      <c r="D143" s="1"/>
      <c r="E143" s="1"/>
      <c r="F143" s="2"/>
      <c r="G143" s="1"/>
      <c r="H143" s="1"/>
      <c r="I143" s="1"/>
      <c r="J143" s="1"/>
      <c r="K143" s="1"/>
      <c r="L143" s="1"/>
      <c r="M143" s="1"/>
      <c r="N143" s="1"/>
      <c r="O143" s="1"/>
      <c r="P143" s="1"/>
      <c r="Q143" s="1"/>
      <c r="R143" s="1"/>
      <c r="S143" s="1"/>
      <c r="T143" s="1"/>
      <c r="U143" s="1"/>
      <c r="V143" s="1"/>
      <c r="W143" s="1"/>
      <c r="X143" s="1"/>
      <c r="Y143" s="1"/>
      <c r="Z143" s="1"/>
    </row>
    <row r="144" spans="1:26">
      <c r="A144" s="1"/>
      <c r="B144" s="1"/>
      <c r="C144" s="24"/>
      <c r="D144" s="1"/>
      <c r="E144" s="1"/>
      <c r="F144" s="2"/>
      <c r="G144" s="1"/>
      <c r="H144" s="1"/>
      <c r="I144" s="1"/>
      <c r="J144" s="1"/>
      <c r="K144" s="1"/>
      <c r="L144" s="1"/>
      <c r="M144" s="1"/>
      <c r="N144" s="1"/>
      <c r="O144" s="1"/>
      <c r="P144" s="1"/>
      <c r="Q144" s="1"/>
      <c r="R144" s="1"/>
      <c r="S144" s="1"/>
      <c r="T144" s="1"/>
      <c r="U144" s="1"/>
      <c r="V144" s="1"/>
      <c r="W144" s="1"/>
      <c r="X144" s="1"/>
      <c r="Y144" s="1"/>
      <c r="Z144" s="1"/>
    </row>
    <row r="145" spans="1:26">
      <c r="A145" s="1"/>
      <c r="B145" s="1"/>
      <c r="C145" s="24"/>
      <c r="D145" s="1"/>
      <c r="E145" s="1"/>
      <c r="F145" s="2"/>
      <c r="G145" s="1"/>
      <c r="H145" s="1"/>
      <c r="I145" s="1"/>
      <c r="J145" s="1"/>
      <c r="K145" s="1"/>
      <c r="L145" s="1"/>
      <c r="M145" s="1"/>
      <c r="N145" s="1"/>
      <c r="O145" s="1"/>
      <c r="P145" s="1"/>
      <c r="Q145" s="1"/>
      <c r="R145" s="1"/>
      <c r="S145" s="1"/>
      <c r="T145" s="1"/>
      <c r="U145" s="1"/>
      <c r="V145" s="1"/>
      <c r="W145" s="1"/>
      <c r="X145" s="1"/>
      <c r="Y145" s="1"/>
      <c r="Z145" s="1"/>
    </row>
    <row r="146" spans="1:26">
      <c r="A146" s="1"/>
      <c r="B146" s="1"/>
      <c r="C146" s="24"/>
      <c r="D146" s="1"/>
      <c r="E146" s="1"/>
      <c r="F146" s="2"/>
      <c r="G146" s="1"/>
      <c r="H146" s="1"/>
      <c r="I146" s="1"/>
      <c r="J146" s="1"/>
      <c r="K146" s="1"/>
      <c r="L146" s="1"/>
      <c r="M146" s="1"/>
      <c r="N146" s="1"/>
      <c r="O146" s="1"/>
      <c r="P146" s="1"/>
      <c r="Q146" s="1"/>
      <c r="R146" s="1"/>
      <c r="S146" s="1"/>
      <c r="T146" s="1"/>
      <c r="U146" s="1"/>
      <c r="V146" s="1"/>
      <c r="W146" s="1"/>
      <c r="X146" s="1"/>
      <c r="Y146" s="1"/>
      <c r="Z146" s="1"/>
    </row>
    <row r="147" spans="1:26">
      <c r="A147" s="1"/>
      <c r="B147" s="1"/>
      <c r="C147" s="24"/>
      <c r="D147" s="1"/>
      <c r="E147" s="1"/>
      <c r="F147" s="2"/>
      <c r="G147" s="1"/>
      <c r="H147" s="1"/>
      <c r="I147" s="1"/>
      <c r="J147" s="1"/>
      <c r="K147" s="1"/>
      <c r="L147" s="1"/>
      <c r="M147" s="1"/>
      <c r="N147" s="1"/>
      <c r="O147" s="1"/>
      <c r="P147" s="1"/>
      <c r="Q147" s="1"/>
      <c r="R147" s="1"/>
      <c r="S147" s="1"/>
      <c r="T147" s="1"/>
      <c r="U147" s="1"/>
      <c r="V147" s="1"/>
      <c r="W147" s="1"/>
      <c r="X147" s="1"/>
      <c r="Y147" s="1"/>
      <c r="Z147" s="1"/>
    </row>
    <row r="148" spans="1:26">
      <c r="A148" s="1"/>
      <c r="B148" s="1"/>
      <c r="C148" s="24"/>
      <c r="D148" s="1"/>
      <c r="E148" s="1"/>
      <c r="F148" s="2"/>
      <c r="G148" s="1"/>
      <c r="H148" s="1"/>
      <c r="I148" s="1"/>
      <c r="J148" s="1"/>
      <c r="K148" s="1"/>
      <c r="L148" s="1"/>
      <c r="M148" s="1"/>
      <c r="N148" s="1"/>
      <c r="O148" s="1"/>
      <c r="P148" s="1"/>
      <c r="Q148" s="1"/>
      <c r="R148" s="1"/>
      <c r="S148" s="1"/>
      <c r="T148" s="1"/>
      <c r="U148" s="1"/>
      <c r="V148" s="1"/>
      <c r="W148" s="1"/>
      <c r="X148" s="1"/>
      <c r="Y148" s="1"/>
      <c r="Z148" s="1"/>
    </row>
    <row r="149" spans="1:26">
      <c r="A149" s="1"/>
      <c r="B149" s="1"/>
      <c r="C149" s="24"/>
      <c r="D149" s="1"/>
      <c r="E149" s="1"/>
      <c r="F149" s="2"/>
      <c r="G149" s="1"/>
      <c r="H149" s="1"/>
      <c r="I149" s="1"/>
      <c r="J149" s="1"/>
      <c r="K149" s="1"/>
      <c r="L149" s="1"/>
      <c r="M149" s="1"/>
      <c r="N149" s="1"/>
      <c r="O149" s="1"/>
      <c r="P149" s="1"/>
      <c r="Q149" s="1"/>
      <c r="R149" s="1"/>
      <c r="S149" s="1"/>
      <c r="T149" s="1"/>
      <c r="U149" s="1"/>
      <c r="V149" s="1"/>
      <c r="W149" s="1"/>
      <c r="X149" s="1"/>
      <c r="Y149" s="1"/>
      <c r="Z149" s="1"/>
    </row>
    <row r="150" spans="1:26">
      <c r="A150" s="1"/>
      <c r="B150" s="1"/>
      <c r="C150" s="24"/>
      <c r="D150" s="1"/>
      <c r="E150" s="1"/>
      <c r="F150" s="2"/>
      <c r="G150" s="1"/>
      <c r="H150" s="1"/>
      <c r="I150" s="1"/>
      <c r="J150" s="1"/>
      <c r="K150" s="1"/>
      <c r="L150" s="1"/>
      <c r="M150" s="1"/>
      <c r="N150" s="1"/>
      <c r="O150" s="1"/>
      <c r="P150" s="1"/>
      <c r="Q150" s="1"/>
      <c r="R150" s="1"/>
      <c r="S150" s="1"/>
      <c r="T150" s="1"/>
      <c r="U150" s="1"/>
      <c r="V150" s="1"/>
      <c r="W150" s="1"/>
      <c r="X150" s="1"/>
      <c r="Y150" s="1"/>
      <c r="Z150" s="1"/>
    </row>
    <row r="151" spans="1:26">
      <c r="A151" s="1"/>
      <c r="B151" s="1"/>
      <c r="C151" s="24"/>
      <c r="D151" s="1"/>
      <c r="E151" s="1"/>
      <c r="F151" s="2"/>
      <c r="G151" s="1"/>
      <c r="H151" s="1"/>
      <c r="I151" s="1"/>
      <c r="J151" s="1"/>
      <c r="K151" s="1"/>
      <c r="L151" s="1"/>
      <c r="M151" s="1"/>
      <c r="N151" s="1"/>
      <c r="O151" s="1"/>
      <c r="P151" s="1"/>
      <c r="Q151" s="1"/>
      <c r="R151" s="1"/>
      <c r="S151" s="1"/>
      <c r="T151" s="1"/>
      <c r="U151" s="1"/>
      <c r="V151" s="1"/>
      <c r="W151" s="1"/>
      <c r="X151" s="1"/>
      <c r="Y151" s="1"/>
      <c r="Z151" s="1"/>
    </row>
    <row r="152" spans="1:26">
      <c r="A152" s="1"/>
      <c r="B152" s="1"/>
      <c r="C152" s="24"/>
      <c r="D152" s="1"/>
      <c r="E152" s="1"/>
      <c r="F152" s="2"/>
      <c r="G152" s="1"/>
      <c r="H152" s="1"/>
      <c r="I152" s="1"/>
      <c r="J152" s="1"/>
      <c r="K152" s="1"/>
      <c r="L152" s="1"/>
      <c r="M152" s="1"/>
      <c r="N152" s="1"/>
      <c r="O152" s="1"/>
      <c r="P152" s="1"/>
      <c r="Q152" s="1"/>
      <c r="R152" s="1"/>
      <c r="S152" s="1"/>
      <c r="T152" s="1"/>
      <c r="U152" s="1"/>
      <c r="V152" s="1"/>
      <c r="W152" s="1"/>
      <c r="X152" s="1"/>
      <c r="Y152" s="1"/>
      <c r="Z152" s="1"/>
    </row>
    <row r="153" spans="1:26">
      <c r="A153" s="1"/>
      <c r="B153" s="1"/>
      <c r="C153" s="24"/>
      <c r="D153" s="1"/>
      <c r="E153" s="1"/>
      <c r="F153" s="2"/>
      <c r="G153" s="1"/>
      <c r="H153" s="1"/>
      <c r="I153" s="1"/>
      <c r="J153" s="1"/>
      <c r="K153" s="1"/>
      <c r="L153" s="1"/>
      <c r="M153" s="1"/>
      <c r="N153" s="1"/>
      <c r="O153" s="1"/>
      <c r="P153" s="1"/>
      <c r="Q153" s="1"/>
      <c r="R153" s="1"/>
      <c r="S153" s="1"/>
      <c r="T153" s="1"/>
      <c r="U153" s="1"/>
      <c r="V153" s="1"/>
      <c r="W153" s="1"/>
      <c r="X153" s="1"/>
      <c r="Y153" s="1"/>
      <c r="Z153" s="1"/>
    </row>
    <row r="154" spans="1:26">
      <c r="A154" s="1"/>
      <c r="B154" s="1"/>
      <c r="C154" s="24"/>
      <c r="D154" s="1"/>
      <c r="E154" s="1"/>
      <c r="F154" s="2"/>
      <c r="G154" s="1"/>
      <c r="H154" s="1"/>
      <c r="I154" s="1"/>
      <c r="J154" s="1"/>
      <c r="K154" s="1"/>
      <c r="L154" s="1"/>
      <c r="M154" s="1"/>
      <c r="N154" s="1"/>
      <c r="O154" s="1"/>
      <c r="P154" s="1"/>
      <c r="Q154" s="1"/>
      <c r="R154" s="1"/>
      <c r="S154" s="1"/>
      <c r="T154" s="1"/>
      <c r="U154" s="1"/>
      <c r="V154" s="1"/>
      <c r="W154" s="1"/>
      <c r="X154" s="1"/>
      <c r="Y154" s="1"/>
      <c r="Z154" s="1"/>
    </row>
    <row r="155" spans="1:26">
      <c r="A155" s="1"/>
      <c r="B155" s="1"/>
      <c r="C155" s="24"/>
      <c r="D155" s="1"/>
      <c r="E155" s="1"/>
      <c r="F155" s="2"/>
      <c r="G155" s="1"/>
      <c r="H155" s="1"/>
      <c r="I155" s="1"/>
      <c r="J155" s="1"/>
      <c r="K155" s="1"/>
      <c r="L155" s="1"/>
      <c r="M155" s="1"/>
      <c r="N155" s="1"/>
      <c r="O155" s="1"/>
      <c r="P155" s="1"/>
      <c r="Q155" s="1"/>
      <c r="R155" s="1"/>
      <c r="S155" s="1"/>
      <c r="T155" s="1"/>
      <c r="U155" s="1"/>
      <c r="V155" s="1"/>
      <c r="W155" s="1"/>
      <c r="X155" s="1"/>
      <c r="Y155" s="1"/>
      <c r="Z155" s="1"/>
    </row>
    <row r="156" spans="1:26">
      <c r="A156" s="1"/>
      <c r="B156" s="1"/>
      <c r="C156" s="24"/>
      <c r="D156" s="1"/>
      <c r="E156" s="1"/>
      <c r="F156" s="2"/>
      <c r="G156" s="1"/>
      <c r="H156" s="1"/>
      <c r="I156" s="1"/>
      <c r="J156" s="1"/>
      <c r="K156" s="1"/>
      <c r="L156" s="1"/>
      <c r="M156" s="1"/>
      <c r="N156" s="1"/>
      <c r="O156" s="1"/>
      <c r="P156" s="1"/>
      <c r="Q156" s="1"/>
      <c r="R156" s="1"/>
      <c r="S156" s="1"/>
      <c r="T156" s="1"/>
      <c r="U156" s="1"/>
      <c r="V156" s="1"/>
      <c r="W156" s="1"/>
      <c r="X156" s="1"/>
      <c r="Y156" s="1"/>
      <c r="Z156" s="1"/>
    </row>
    <row r="157" spans="1:26">
      <c r="A157" s="1"/>
      <c r="B157" s="1"/>
      <c r="C157" s="24"/>
      <c r="D157" s="1"/>
      <c r="E157" s="1"/>
      <c r="F157" s="2"/>
      <c r="G157" s="1"/>
      <c r="H157" s="1"/>
      <c r="I157" s="1"/>
      <c r="J157" s="1"/>
      <c r="K157" s="1"/>
      <c r="L157" s="1"/>
      <c r="M157" s="1"/>
      <c r="N157" s="1"/>
      <c r="O157" s="1"/>
      <c r="P157" s="1"/>
      <c r="Q157" s="1"/>
      <c r="R157" s="1"/>
      <c r="S157" s="1"/>
      <c r="T157" s="1"/>
      <c r="U157" s="1"/>
      <c r="V157" s="1"/>
      <c r="W157" s="1"/>
      <c r="X157" s="1"/>
      <c r="Y157" s="1"/>
      <c r="Z157" s="1"/>
    </row>
    <row r="158" spans="1:26">
      <c r="A158" s="1"/>
      <c r="B158" s="1"/>
      <c r="C158" s="24"/>
      <c r="D158" s="1"/>
      <c r="E158" s="1"/>
      <c r="F158" s="2"/>
      <c r="G158" s="1"/>
      <c r="H158" s="1"/>
      <c r="I158" s="1"/>
      <c r="J158" s="1"/>
      <c r="K158" s="1"/>
      <c r="L158" s="1"/>
      <c r="M158" s="1"/>
      <c r="N158" s="1"/>
      <c r="O158" s="1"/>
      <c r="P158" s="1"/>
      <c r="Q158" s="1"/>
      <c r="R158" s="1"/>
      <c r="S158" s="1"/>
      <c r="T158" s="1"/>
      <c r="U158" s="1"/>
      <c r="V158" s="1"/>
      <c r="W158" s="1"/>
      <c r="X158" s="1"/>
      <c r="Y158" s="1"/>
      <c r="Z158" s="1"/>
    </row>
    <row r="159" spans="1:26">
      <c r="A159" s="1"/>
      <c r="B159" s="1"/>
      <c r="C159" s="24"/>
      <c r="D159" s="1"/>
      <c r="E159" s="1"/>
      <c r="F159" s="2"/>
      <c r="G159" s="1"/>
      <c r="H159" s="1"/>
      <c r="I159" s="1"/>
      <c r="J159" s="1"/>
      <c r="K159" s="1"/>
      <c r="L159" s="1"/>
      <c r="M159" s="1"/>
      <c r="N159" s="1"/>
      <c r="O159" s="1"/>
      <c r="P159" s="1"/>
      <c r="Q159" s="1"/>
      <c r="R159" s="1"/>
      <c r="S159" s="1"/>
      <c r="T159" s="1"/>
      <c r="U159" s="1"/>
      <c r="V159" s="1"/>
      <c r="W159" s="1"/>
      <c r="X159" s="1"/>
      <c r="Y159" s="1"/>
      <c r="Z159" s="1"/>
    </row>
    <row r="160" spans="1:26">
      <c r="A160" s="1"/>
      <c r="B160" s="1"/>
      <c r="C160" s="24"/>
      <c r="D160" s="1"/>
      <c r="E160" s="1"/>
      <c r="F160" s="2"/>
      <c r="G160" s="1"/>
      <c r="H160" s="1"/>
      <c r="I160" s="1"/>
      <c r="J160" s="1"/>
      <c r="K160" s="1"/>
      <c r="L160" s="1"/>
      <c r="M160" s="1"/>
      <c r="N160" s="1"/>
      <c r="O160" s="1"/>
      <c r="P160" s="1"/>
      <c r="Q160" s="1"/>
      <c r="R160" s="1"/>
      <c r="S160" s="1"/>
      <c r="T160" s="1"/>
      <c r="U160" s="1"/>
      <c r="V160" s="1"/>
      <c r="W160" s="1"/>
      <c r="X160" s="1"/>
      <c r="Y160" s="1"/>
      <c r="Z160" s="1"/>
    </row>
    <row r="161" spans="1:26">
      <c r="A161" s="1"/>
      <c r="B161" s="1"/>
      <c r="C161" s="24"/>
      <c r="D161" s="1"/>
      <c r="E161" s="1"/>
      <c r="F161" s="2"/>
      <c r="G161" s="1"/>
      <c r="H161" s="1"/>
      <c r="I161" s="1"/>
      <c r="J161" s="1"/>
      <c r="K161" s="1"/>
      <c r="L161" s="1"/>
      <c r="M161" s="1"/>
      <c r="N161" s="1"/>
      <c r="O161" s="1"/>
      <c r="P161" s="1"/>
      <c r="Q161" s="1"/>
      <c r="R161" s="1"/>
      <c r="S161" s="1"/>
      <c r="T161" s="1"/>
      <c r="U161" s="1"/>
      <c r="V161" s="1"/>
      <c r="W161" s="1"/>
      <c r="X161" s="1"/>
      <c r="Y161" s="1"/>
      <c r="Z161" s="1"/>
    </row>
    <row r="162" spans="1:26">
      <c r="A162" s="1"/>
      <c r="B162" s="1"/>
      <c r="C162" s="24"/>
      <c r="D162" s="1"/>
      <c r="E162" s="1"/>
      <c r="F162" s="2"/>
      <c r="G162" s="1"/>
      <c r="H162" s="1"/>
      <c r="I162" s="1"/>
      <c r="J162" s="1"/>
      <c r="K162" s="1"/>
      <c r="L162" s="1"/>
      <c r="M162" s="1"/>
      <c r="N162" s="1"/>
      <c r="O162" s="1"/>
      <c r="P162" s="1"/>
      <c r="Q162" s="1"/>
      <c r="R162" s="1"/>
      <c r="S162" s="1"/>
      <c r="T162" s="1"/>
      <c r="U162" s="1"/>
      <c r="V162" s="1"/>
      <c r="W162" s="1"/>
      <c r="X162" s="1"/>
      <c r="Y162" s="1"/>
      <c r="Z162" s="1"/>
    </row>
    <row r="163" spans="1:26">
      <c r="A163" s="1"/>
      <c r="B163" s="1"/>
      <c r="C163" s="24"/>
      <c r="D163" s="1"/>
      <c r="E163" s="1"/>
      <c r="F163" s="2"/>
      <c r="G163" s="1"/>
      <c r="H163" s="1"/>
      <c r="I163" s="1"/>
      <c r="J163" s="1"/>
      <c r="K163" s="1"/>
      <c r="L163" s="1"/>
      <c r="M163" s="1"/>
      <c r="N163" s="1"/>
      <c r="O163" s="1"/>
      <c r="P163" s="1"/>
      <c r="Q163" s="1"/>
      <c r="R163" s="1"/>
      <c r="S163" s="1"/>
      <c r="T163" s="1"/>
      <c r="U163" s="1"/>
      <c r="V163" s="1"/>
      <c r="W163" s="1"/>
      <c r="X163" s="1"/>
      <c r="Y163" s="1"/>
      <c r="Z163" s="1"/>
    </row>
    <row r="164" spans="1:26">
      <c r="A164" s="1"/>
      <c r="B164" s="1"/>
      <c r="C164" s="24"/>
      <c r="D164" s="1"/>
      <c r="E164" s="1"/>
      <c r="F164" s="2"/>
      <c r="G164" s="1"/>
      <c r="H164" s="1"/>
      <c r="I164" s="1"/>
      <c r="J164" s="1"/>
      <c r="K164" s="1"/>
      <c r="L164" s="1"/>
      <c r="M164" s="1"/>
      <c r="N164" s="1"/>
      <c r="O164" s="1"/>
      <c r="P164" s="1"/>
      <c r="Q164" s="1"/>
      <c r="R164" s="1"/>
      <c r="S164" s="1"/>
      <c r="T164" s="1"/>
      <c r="U164" s="1"/>
      <c r="V164" s="1"/>
      <c r="W164" s="1"/>
      <c r="X164" s="1"/>
      <c r="Y164" s="1"/>
      <c r="Z164" s="1"/>
    </row>
    <row r="165" spans="1:26">
      <c r="A165" s="1"/>
      <c r="B165" s="1"/>
      <c r="C165" s="24"/>
      <c r="D165" s="1"/>
      <c r="E165" s="1"/>
      <c r="F165" s="2"/>
      <c r="G165" s="1"/>
      <c r="H165" s="1"/>
      <c r="I165" s="1"/>
      <c r="J165" s="1"/>
      <c r="K165" s="1"/>
      <c r="L165" s="1"/>
      <c r="M165" s="1"/>
      <c r="N165" s="1"/>
      <c r="O165" s="1"/>
      <c r="P165" s="1"/>
      <c r="Q165" s="1"/>
      <c r="R165" s="1"/>
      <c r="S165" s="1"/>
      <c r="T165" s="1"/>
      <c r="U165" s="1"/>
      <c r="V165" s="1"/>
      <c r="W165" s="1"/>
      <c r="X165" s="1"/>
      <c r="Y165" s="1"/>
      <c r="Z165" s="1"/>
    </row>
    <row r="166" spans="1:26">
      <c r="A166" s="1"/>
      <c r="B166" s="1"/>
      <c r="C166" s="24"/>
      <c r="D166" s="1"/>
      <c r="E166" s="1"/>
      <c r="F166" s="2"/>
      <c r="G166" s="1"/>
      <c r="H166" s="1"/>
      <c r="I166" s="1"/>
      <c r="J166" s="1"/>
      <c r="K166" s="1"/>
      <c r="L166" s="1"/>
      <c r="M166" s="1"/>
      <c r="N166" s="1"/>
      <c r="O166" s="1"/>
      <c r="P166" s="1"/>
      <c r="Q166" s="1"/>
      <c r="R166" s="1"/>
      <c r="S166" s="1"/>
      <c r="T166" s="1"/>
      <c r="U166" s="1"/>
      <c r="V166" s="1"/>
      <c r="W166" s="1"/>
      <c r="X166" s="1"/>
      <c r="Y166" s="1"/>
      <c r="Z166" s="1"/>
    </row>
    <row r="167" spans="1:26">
      <c r="A167" s="1"/>
      <c r="B167" s="1"/>
      <c r="C167" s="24"/>
      <c r="D167" s="1"/>
      <c r="E167" s="1"/>
      <c r="F167" s="2"/>
      <c r="G167" s="1"/>
      <c r="H167" s="1"/>
      <c r="I167" s="1"/>
      <c r="J167" s="1"/>
      <c r="K167" s="1"/>
      <c r="L167" s="1"/>
      <c r="M167" s="1"/>
      <c r="N167" s="1"/>
      <c r="O167" s="1"/>
      <c r="P167" s="1"/>
      <c r="Q167" s="1"/>
      <c r="R167" s="1"/>
      <c r="S167" s="1"/>
      <c r="T167" s="1"/>
      <c r="U167" s="1"/>
      <c r="V167" s="1"/>
      <c r="W167" s="1"/>
      <c r="X167" s="1"/>
      <c r="Y167" s="1"/>
      <c r="Z167" s="1"/>
    </row>
    <row r="168" spans="1:26">
      <c r="A168" s="1"/>
      <c r="B168" s="1"/>
      <c r="C168" s="24"/>
      <c r="D168" s="1"/>
      <c r="E168" s="1"/>
      <c r="F168" s="2"/>
      <c r="G168" s="1"/>
      <c r="H168" s="1"/>
      <c r="I168" s="1"/>
      <c r="J168" s="1"/>
      <c r="K168" s="1"/>
      <c r="L168" s="1"/>
      <c r="M168" s="1"/>
      <c r="N168" s="1"/>
      <c r="O168" s="1"/>
      <c r="P168" s="1"/>
      <c r="Q168" s="1"/>
      <c r="R168" s="1"/>
      <c r="S168" s="1"/>
      <c r="T168" s="1"/>
      <c r="U168" s="1"/>
      <c r="V168" s="1"/>
      <c r="W168" s="1"/>
      <c r="X168" s="1"/>
      <c r="Y168" s="1"/>
      <c r="Z168" s="1"/>
    </row>
    <row r="169" spans="1:26">
      <c r="A169" s="1"/>
      <c r="B169" s="1"/>
      <c r="C169" s="24"/>
      <c r="D169" s="1"/>
      <c r="E169" s="1"/>
      <c r="F169" s="2"/>
      <c r="G169" s="1"/>
      <c r="H169" s="1"/>
      <c r="I169" s="1"/>
      <c r="J169" s="1"/>
      <c r="K169" s="1"/>
      <c r="L169" s="1"/>
      <c r="M169" s="1"/>
      <c r="N169" s="1"/>
      <c r="O169" s="1"/>
      <c r="P169" s="1"/>
      <c r="Q169" s="1"/>
      <c r="R169" s="1"/>
      <c r="S169" s="1"/>
      <c r="T169" s="1"/>
      <c r="U169" s="1"/>
      <c r="V169" s="1"/>
      <c r="W169" s="1"/>
      <c r="X169" s="1"/>
      <c r="Y169" s="1"/>
      <c r="Z169" s="1"/>
    </row>
    <row r="170" spans="1:26">
      <c r="A170" s="1"/>
      <c r="B170" s="1"/>
      <c r="C170" s="24"/>
      <c r="D170" s="1"/>
      <c r="E170" s="1"/>
      <c r="F170" s="2"/>
      <c r="G170" s="1"/>
      <c r="H170" s="1"/>
      <c r="I170" s="1"/>
      <c r="J170" s="1"/>
      <c r="K170" s="1"/>
      <c r="L170" s="1"/>
      <c r="M170" s="1"/>
      <c r="N170" s="1"/>
      <c r="O170" s="1"/>
      <c r="P170" s="1"/>
      <c r="Q170" s="1"/>
      <c r="R170" s="1"/>
      <c r="S170" s="1"/>
      <c r="T170" s="1"/>
      <c r="U170" s="1"/>
      <c r="V170" s="1"/>
      <c r="W170" s="1"/>
      <c r="X170" s="1"/>
      <c r="Y170" s="1"/>
      <c r="Z170" s="1"/>
    </row>
    <row r="171" spans="1:26">
      <c r="A171" s="1"/>
      <c r="B171" s="1"/>
      <c r="C171" s="24"/>
      <c r="D171" s="1"/>
      <c r="E171" s="1"/>
      <c r="F171" s="2"/>
      <c r="G171" s="1"/>
      <c r="H171" s="1"/>
      <c r="I171" s="1"/>
      <c r="J171" s="1"/>
      <c r="K171" s="1"/>
      <c r="L171" s="1"/>
      <c r="M171" s="1"/>
      <c r="N171" s="1"/>
      <c r="O171" s="1"/>
      <c r="P171" s="1"/>
      <c r="Q171" s="1"/>
      <c r="R171" s="1"/>
      <c r="S171" s="1"/>
      <c r="T171" s="1"/>
      <c r="U171" s="1"/>
      <c r="V171" s="1"/>
      <c r="W171" s="1"/>
      <c r="X171" s="1"/>
      <c r="Y171" s="1"/>
      <c r="Z171" s="1"/>
    </row>
    <row r="172" spans="1:26">
      <c r="A172" s="1"/>
      <c r="B172" s="1"/>
      <c r="C172" s="24"/>
      <c r="D172" s="1"/>
      <c r="E172" s="1"/>
      <c r="F172" s="2"/>
      <c r="G172" s="1"/>
      <c r="H172" s="1"/>
      <c r="I172" s="1"/>
      <c r="J172" s="1"/>
      <c r="K172" s="1"/>
      <c r="L172" s="1"/>
      <c r="M172" s="1"/>
      <c r="N172" s="1"/>
      <c r="O172" s="1"/>
      <c r="P172" s="1"/>
      <c r="Q172" s="1"/>
      <c r="R172" s="1"/>
      <c r="S172" s="1"/>
      <c r="T172" s="1"/>
      <c r="U172" s="1"/>
      <c r="V172" s="1"/>
      <c r="W172" s="1"/>
      <c r="X172" s="1"/>
      <c r="Y172" s="1"/>
      <c r="Z172" s="1"/>
    </row>
    <row r="173" spans="1:26">
      <c r="A173" s="1"/>
      <c r="B173" s="1"/>
      <c r="C173" s="24"/>
      <c r="D173" s="1"/>
      <c r="E173" s="1"/>
      <c r="F173" s="2"/>
      <c r="G173" s="1"/>
      <c r="H173" s="1"/>
      <c r="I173" s="1"/>
      <c r="J173" s="1"/>
      <c r="K173" s="1"/>
      <c r="L173" s="1"/>
      <c r="M173" s="1"/>
      <c r="N173" s="1"/>
      <c r="O173" s="1"/>
      <c r="P173" s="1"/>
      <c r="Q173" s="1"/>
      <c r="R173" s="1"/>
      <c r="S173" s="1"/>
      <c r="T173" s="1"/>
      <c r="U173" s="1"/>
      <c r="V173" s="1"/>
      <c r="W173" s="1"/>
      <c r="X173" s="1"/>
      <c r="Y173" s="1"/>
      <c r="Z173" s="1"/>
    </row>
    <row r="174" spans="1:26">
      <c r="A174" s="1"/>
      <c r="B174" s="1"/>
      <c r="C174" s="24"/>
      <c r="D174" s="1"/>
      <c r="E174" s="1"/>
      <c r="F174" s="2"/>
      <c r="G174" s="1"/>
      <c r="H174" s="1"/>
      <c r="I174" s="1"/>
      <c r="J174" s="1"/>
      <c r="K174" s="1"/>
      <c r="L174" s="1"/>
      <c r="M174" s="1"/>
      <c r="N174" s="1"/>
      <c r="O174" s="1"/>
      <c r="P174" s="1"/>
      <c r="Q174" s="1"/>
      <c r="R174" s="1"/>
      <c r="S174" s="1"/>
      <c r="T174" s="1"/>
      <c r="U174" s="1"/>
      <c r="V174" s="1"/>
      <c r="W174" s="1"/>
      <c r="X174" s="1"/>
      <c r="Y174" s="1"/>
      <c r="Z174" s="1"/>
    </row>
    <row r="175" spans="1:26">
      <c r="A175" s="1"/>
      <c r="B175" s="1"/>
      <c r="C175" s="24"/>
      <c r="D175" s="1"/>
      <c r="E175" s="1"/>
      <c r="F175" s="2"/>
      <c r="G175" s="1"/>
      <c r="H175" s="1"/>
      <c r="I175" s="1"/>
      <c r="J175" s="1"/>
      <c r="K175" s="1"/>
      <c r="L175" s="1"/>
      <c r="M175" s="1"/>
      <c r="N175" s="1"/>
      <c r="O175" s="1"/>
      <c r="P175" s="1"/>
      <c r="Q175" s="1"/>
      <c r="R175" s="1"/>
      <c r="S175" s="1"/>
      <c r="T175" s="1"/>
      <c r="U175" s="1"/>
      <c r="V175" s="1"/>
      <c r="W175" s="1"/>
      <c r="X175" s="1"/>
      <c r="Y175" s="1"/>
      <c r="Z175" s="1"/>
    </row>
    <row r="176" spans="1:26">
      <c r="A176" s="1"/>
      <c r="B176" s="1"/>
      <c r="C176" s="24"/>
      <c r="D176" s="1"/>
      <c r="E176" s="1"/>
      <c r="F176" s="2"/>
      <c r="G176" s="1"/>
      <c r="H176" s="1"/>
      <c r="I176" s="1"/>
      <c r="J176" s="1"/>
      <c r="K176" s="1"/>
      <c r="L176" s="1"/>
      <c r="M176" s="1"/>
      <c r="N176" s="1"/>
      <c r="O176" s="1"/>
      <c r="P176" s="1"/>
      <c r="Q176" s="1"/>
      <c r="R176" s="1"/>
      <c r="S176" s="1"/>
      <c r="T176" s="1"/>
      <c r="U176" s="1"/>
      <c r="V176" s="1"/>
      <c r="W176" s="1"/>
      <c r="X176" s="1"/>
      <c r="Y176" s="1"/>
      <c r="Z176" s="1"/>
    </row>
    <row r="177" spans="1:26">
      <c r="A177" s="1"/>
      <c r="B177" s="1"/>
      <c r="C177" s="24"/>
      <c r="D177" s="1"/>
      <c r="E177" s="1"/>
      <c r="F177" s="2"/>
      <c r="G177" s="1"/>
      <c r="H177" s="1"/>
      <c r="I177" s="1"/>
      <c r="J177" s="1"/>
      <c r="K177" s="1"/>
      <c r="L177" s="1"/>
      <c r="M177" s="1"/>
      <c r="N177" s="1"/>
      <c r="O177" s="1"/>
      <c r="P177" s="1"/>
      <c r="Q177" s="1"/>
      <c r="R177" s="1"/>
      <c r="S177" s="1"/>
      <c r="T177" s="1"/>
      <c r="U177" s="1"/>
      <c r="V177" s="1"/>
      <c r="W177" s="1"/>
      <c r="X177" s="1"/>
      <c r="Y177" s="1"/>
      <c r="Z177" s="1"/>
    </row>
    <row r="178" spans="1:26">
      <c r="A178" s="1"/>
      <c r="B178" s="1"/>
      <c r="C178" s="24"/>
      <c r="D178" s="1"/>
      <c r="E178" s="1"/>
      <c r="F178" s="2"/>
      <c r="G178" s="1"/>
      <c r="H178" s="1"/>
      <c r="I178" s="1"/>
      <c r="J178" s="1"/>
      <c r="K178" s="1"/>
      <c r="L178" s="1"/>
      <c r="M178" s="1"/>
      <c r="N178" s="1"/>
      <c r="O178" s="1"/>
      <c r="P178" s="1"/>
      <c r="Q178" s="1"/>
      <c r="R178" s="1"/>
      <c r="S178" s="1"/>
      <c r="T178" s="1"/>
      <c r="U178" s="1"/>
      <c r="V178" s="1"/>
      <c r="W178" s="1"/>
      <c r="X178" s="1"/>
      <c r="Y178" s="1"/>
      <c r="Z178" s="1"/>
    </row>
    <row r="179" spans="1:26">
      <c r="A179" s="1"/>
      <c r="B179" s="1"/>
      <c r="C179" s="24"/>
      <c r="D179" s="1"/>
      <c r="E179" s="1"/>
      <c r="F179" s="2"/>
      <c r="G179" s="1"/>
      <c r="H179" s="1"/>
      <c r="I179" s="1"/>
      <c r="J179" s="1"/>
      <c r="K179" s="1"/>
      <c r="L179" s="1"/>
      <c r="M179" s="1"/>
      <c r="N179" s="1"/>
      <c r="O179" s="1"/>
      <c r="P179" s="1"/>
      <c r="Q179" s="1"/>
      <c r="R179" s="1"/>
      <c r="S179" s="1"/>
      <c r="T179" s="1"/>
      <c r="U179" s="1"/>
      <c r="V179" s="1"/>
      <c r="W179" s="1"/>
      <c r="X179" s="1"/>
      <c r="Y179" s="1"/>
      <c r="Z179" s="1"/>
    </row>
    <row r="180" spans="1:26">
      <c r="A180" s="1"/>
      <c r="B180" s="1"/>
      <c r="C180" s="24"/>
      <c r="D180" s="1"/>
      <c r="E180" s="1"/>
      <c r="F180" s="2"/>
      <c r="G180" s="1"/>
      <c r="H180" s="1"/>
      <c r="I180" s="1"/>
      <c r="J180" s="1"/>
      <c r="K180" s="1"/>
      <c r="L180" s="1"/>
      <c r="M180" s="1"/>
      <c r="N180" s="1"/>
      <c r="O180" s="1"/>
      <c r="P180" s="1"/>
      <c r="Q180" s="1"/>
      <c r="R180" s="1"/>
      <c r="S180" s="1"/>
      <c r="T180" s="1"/>
      <c r="U180" s="1"/>
      <c r="V180" s="1"/>
      <c r="W180" s="1"/>
      <c r="X180" s="1"/>
      <c r="Y180" s="1"/>
      <c r="Z180" s="1"/>
    </row>
    <row r="181" spans="1:26">
      <c r="A181" s="1"/>
      <c r="B181" s="1"/>
      <c r="C181" s="24"/>
      <c r="D181" s="1"/>
      <c r="E181" s="1"/>
      <c r="F181" s="2"/>
      <c r="G181" s="1"/>
      <c r="H181" s="1"/>
      <c r="I181" s="1"/>
      <c r="J181" s="1"/>
      <c r="K181" s="1"/>
      <c r="L181" s="1"/>
      <c r="M181" s="1"/>
      <c r="N181" s="1"/>
      <c r="O181" s="1"/>
      <c r="P181" s="1"/>
      <c r="Q181" s="1"/>
      <c r="R181" s="1"/>
      <c r="S181" s="1"/>
      <c r="T181" s="1"/>
      <c r="U181" s="1"/>
      <c r="V181" s="1"/>
      <c r="W181" s="1"/>
      <c r="X181" s="1"/>
      <c r="Y181" s="1"/>
      <c r="Z181" s="1"/>
    </row>
    <row r="182" spans="1:26">
      <c r="A182" s="1"/>
      <c r="B182" s="1"/>
      <c r="C182" s="24"/>
      <c r="D182" s="1"/>
      <c r="E182" s="1"/>
      <c r="F182" s="2"/>
      <c r="G182" s="1"/>
      <c r="H182" s="1"/>
      <c r="I182" s="1"/>
      <c r="J182" s="1"/>
      <c r="K182" s="1"/>
      <c r="L182" s="1"/>
      <c r="M182" s="1"/>
      <c r="N182" s="1"/>
      <c r="O182" s="1"/>
      <c r="P182" s="1"/>
      <c r="Q182" s="1"/>
      <c r="R182" s="1"/>
      <c r="S182" s="1"/>
      <c r="T182" s="1"/>
      <c r="U182" s="1"/>
      <c r="V182" s="1"/>
      <c r="W182" s="1"/>
      <c r="X182" s="1"/>
      <c r="Y182" s="1"/>
      <c r="Z182" s="1"/>
    </row>
    <row r="183" spans="1:26">
      <c r="A183" s="1"/>
      <c r="B183" s="1"/>
      <c r="C183" s="24"/>
      <c r="D183" s="1"/>
      <c r="E183" s="1"/>
      <c r="F183" s="2"/>
      <c r="G183" s="1"/>
      <c r="H183" s="1"/>
      <c r="I183" s="1"/>
      <c r="J183" s="1"/>
      <c r="K183" s="1"/>
      <c r="L183" s="1"/>
      <c r="M183" s="1"/>
      <c r="N183" s="1"/>
      <c r="O183" s="1"/>
      <c r="P183" s="1"/>
      <c r="Q183" s="1"/>
      <c r="R183" s="1"/>
      <c r="S183" s="1"/>
      <c r="T183" s="1"/>
      <c r="U183" s="1"/>
      <c r="V183" s="1"/>
      <c r="W183" s="1"/>
      <c r="X183" s="1"/>
      <c r="Y183" s="1"/>
      <c r="Z183" s="1"/>
    </row>
    <row r="184" spans="1:26">
      <c r="A184" s="1"/>
      <c r="B184" s="1"/>
      <c r="C184" s="24"/>
      <c r="D184" s="1"/>
      <c r="E184" s="1"/>
      <c r="F184" s="2"/>
      <c r="G184" s="1"/>
      <c r="H184" s="1"/>
      <c r="I184" s="1"/>
      <c r="J184" s="1"/>
      <c r="K184" s="1"/>
      <c r="L184" s="1"/>
      <c r="M184" s="1"/>
      <c r="N184" s="1"/>
      <c r="O184" s="1"/>
      <c r="P184" s="1"/>
      <c r="Q184" s="1"/>
      <c r="R184" s="1"/>
      <c r="S184" s="1"/>
      <c r="T184" s="1"/>
      <c r="U184" s="1"/>
      <c r="V184" s="1"/>
      <c r="W184" s="1"/>
      <c r="X184" s="1"/>
      <c r="Y184" s="1"/>
      <c r="Z184" s="1"/>
    </row>
    <row r="185" spans="1:26">
      <c r="A185" s="1"/>
      <c r="B185" s="1"/>
      <c r="C185" s="24"/>
      <c r="D185" s="1"/>
      <c r="E185" s="1"/>
      <c r="F185" s="2"/>
      <c r="G185" s="1"/>
      <c r="H185" s="1"/>
      <c r="I185" s="1"/>
      <c r="J185" s="1"/>
      <c r="K185" s="1"/>
      <c r="L185" s="1"/>
      <c r="M185" s="1"/>
      <c r="N185" s="1"/>
      <c r="O185" s="1"/>
      <c r="P185" s="1"/>
      <c r="Q185" s="1"/>
      <c r="R185" s="1"/>
      <c r="S185" s="1"/>
      <c r="T185" s="1"/>
      <c r="U185" s="1"/>
      <c r="V185" s="1"/>
      <c r="W185" s="1"/>
      <c r="X185" s="1"/>
      <c r="Y185" s="1"/>
      <c r="Z185" s="1"/>
    </row>
    <row r="186" spans="1:26">
      <c r="A186" s="1"/>
      <c r="B186" s="1"/>
      <c r="C186" s="24"/>
      <c r="D186" s="1"/>
      <c r="E186" s="1"/>
      <c r="F186" s="2"/>
      <c r="G186" s="1"/>
      <c r="H186" s="1"/>
      <c r="I186" s="1"/>
      <c r="J186" s="1"/>
      <c r="K186" s="1"/>
      <c r="L186" s="1"/>
      <c r="M186" s="1"/>
      <c r="N186" s="1"/>
      <c r="O186" s="1"/>
      <c r="P186" s="1"/>
      <c r="Q186" s="1"/>
      <c r="R186" s="1"/>
      <c r="S186" s="1"/>
      <c r="T186" s="1"/>
      <c r="U186" s="1"/>
      <c r="V186" s="1"/>
      <c r="W186" s="1"/>
      <c r="X186" s="1"/>
      <c r="Y186" s="1"/>
      <c r="Z186" s="1"/>
    </row>
    <row r="187" spans="1:26">
      <c r="A187" s="1"/>
      <c r="B187" s="1"/>
      <c r="C187" s="24"/>
      <c r="D187" s="1"/>
      <c r="E187" s="1"/>
      <c r="F187" s="2"/>
      <c r="G187" s="1"/>
      <c r="H187" s="1"/>
      <c r="I187" s="1"/>
      <c r="J187" s="1"/>
      <c r="K187" s="1"/>
      <c r="L187" s="1"/>
      <c r="M187" s="1"/>
      <c r="N187" s="1"/>
      <c r="O187" s="1"/>
      <c r="P187" s="1"/>
      <c r="Q187" s="1"/>
      <c r="R187" s="1"/>
      <c r="S187" s="1"/>
      <c r="T187" s="1"/>
      <c r="U187" s="1"/>
      <c r="V187" s="1"/>
      <c r="W187" s="1"/>
      <c r="X187" s="1"/>
      <c r="Y187" s="1"/>
      <c r="Z187" s="1"/>
    </row>
    <row r="188" spans="1:26">
      <c r="A188" s="1"/>
      <c r="B188" s="1"/>
      <c r="C188" s="24"/>
      <c r="D188" s="1"/>
      <c r="E188" s="1"/>
      <c r="F188" s="2"/>
      <c r="G188" s="1"/>
      <c r="H188" s="1"/>
      <c r="I188" s="1"/>
      <c r="J188" s="1"/>
      <c r="K188" s="1"/>
      <c r="L188" s="1"/>
      <c r="M188" s="1"/>
      <c r="N188" s="1"/>
      <c r="O188" s="1"/>
      <c r="P188" s="1"/>
      <c r="Q188" s="1"/>
      <c r="R188" s="1"/>
      <c r="S188" s="1"/>
      <c r="T188" s="1"/>
      <c r="U188" s="1"/>
      <c r="V188" s="1"/>
      <c r="W188" s="1"/>
      <c r="X188" s="1"/>
      <c r="Y188" s="1"/>
      <c r="Z188" s="1"/>
    </row>
    <row r="189" spans="1:26">
      <c r="A189" s="1"/>
      <c r="B189" s="1"/>
      <c r="C189" s="24"/>
      <c r="D189" s="1"/>
      <c r="E189" s="1"/>
      <c r="F189" s="2"/>
      <c r="G189" s="1"/>
      <c r="H189" s="1"/>
      <c r="I189" s="1"/>
      <c r="J189" s="1"/>
      <c r="K189" s="1"/>
      <c r="L189" s="1"/>
      <c r="M189" s="1"/>
      <c r="N189" s="1"/>
      <c r="O189" s="1"/>
      <c r="P189" s="1"/>
      <c r="Q189" s="1"/>
      <c r="R189" s="1"/>
      <c r="S189" s="1"/>
      <c r="T189" s="1"/>
      <c r="U189" s="1"/>
      <c r="V189" s="1"/>
      <c r="W189" s="1"/>
      <c r="X189" s="1"/>
      <c r="Y189" s="1"/>
      <c r="Z189" s="1"/>
    </row>
    <row r="190" spans="1:26">
      <c r="A190" s="1"/>
      <c r="B190" s="1"/>
      <c r="C190" s="24"/>
      <c r="D190" s="1"/>
      <c r="E190" s="1"/>
      <c r="F190" s="2"/>
      <c r="G190" s="1"/>
      <c r="H190" s="1"/>
      <c r="I190" s="1"/>
      <c r="J190" s="1"/>
      <c r="K190" s="1"/>
      <c r="L190" s="1"/>
      <c r="M190" s="1"/>
      <c r="N190" s="1"/>
      <c r="O190" s="1"/>
      <c r="P190" s="1"/>
      <c r="Q190" s="1"/>
      <c r="R190" s="1"/>
      <c r="S190" s="1"/>
      <c r="T190" s="1"/>
      <c r="U190" s="1"/>
      <c r="V190" s="1"/>
      <c r="W190" s="1"/>
      <c r="X190" s="1"/>
      <c r="Y190" s="1"/>
      <c r="Z190" s="1"/>
    </row>
    <row r="191" spans="1:26">
      <c r="A191" s="1"/>
      <c r="B191" s="1"/>
      <c r="C191" s="24"/>
      <c r="D191" s="1"/>
      <c r="E191" s="1"/>
      <c r="F191" s="2"/>
      <c r="G191" s="1"/>
      <c r="H191" s="1"/>
      <c r="I191" s="1"/>
      <c r="J191" s="1"/>
      <c r="K191" s="1"/>
      <c r="L191" s="1"/>
      <c r="M191" s="1"/>
      <c r="N191" s="1"/>
      <c r="O191" s="1"/>
      <c r="P191" s="1"/>
      <c r="Q191" s="1"/>
      <c r="R191" s="1"/>
      <c r="S191" s="1"/>
      <c r="T191" s="1"/>
      <c r="U191" s="1"/>
      <c r="V191" s="1"/>
      <c r="W191" s="1"/>
      <c r="X191" s="1"/>
      <c r="Y191" s="1"/>
      <c r="Z191" s="1"/>
    </row>
    <row r="192" spans="1:26">
      <c r="A192" s="1"/>
      <c r="B192" s="1"/>
      <c r="C192" s="24"/>
      <c r="D192" s="1"/>
      <c r="E192" s="1"/>
      <c r="F192" s="2"/>
      <c r="G192" s="1"/>
      <c r="H192" s="1"/>
      <c r="I192" s="1"/>
      <c r="J192" s="1"/>
      <c r="K192" s="1"/>
      <c r="L192" s="1"/>
      <c r="M192" s="1"/>
      <c r="N192" s="1"/>
      <c r="O192" s="1"/>
      <c r="P192" s="1"/>
      <c r="Q192" s="1"/>
      <c r="R192" s="1"/>
      <c r="S192" s="1"/>
      <c r="T192" s="1"/>
      <c r="U192" s="1"/>
      <c r="V192" s="1"/>
      <c r="W192" s="1"/>
      <c r="X192" s="1"/>
      <c r="Y192" s="1"/>
      <c r="Z192" s="1"/>
    </row>
    <row r="193" spans="1:26">
      <c r="A193" s="1"/>
      <c r="B193" s="1"/>
      <c r="C193" s="24"/>
      <c r="D193" s="1"/>
      <c r="E193" s="1"/>
      <c r="F193" s="2"/>
      <c r="G193" s="1"/>
      <c r="H193" s="1"/>
      <c r="I193" s="1"/>
      <c r="J193" s="1"/>
      <c r="K193" s="1"/>
      <c r="L193" s="1"/>
      <c r="M193" s="1"/>
      <c r="N193" s="1"/>
      <c r="O193" s="1"/>
      <c r="P193" s="1"/>
      <c r="Q193" s="1"/>
      <c r="R193" s="1"/>
      <c r="S193" s="1"/>
      <c r="T193" s="1"/>
      <c r="U193" s="1"/>
      <c r="V193" s="1"/>
      <c r="W193" s="1"/>
      <c r="X193" s="1"/>
      <c r="Y193" s="1"/>
      <c r="Z193" s="1"/>
    </row>
    <row r="194" spans="1:26">
      <c r="A194" s="1"/>
      <c r="B194" s="1"/>
      <c r="C194" s="24"/>
      <c r="D194" s="1"/>
      <c r="E194" s="1"/>
      <c r="F194" s="2"/>
      <c r="G194" s="1"/>
      <c r="H194" s="1"/>
      <c r="I194" s="1"/>
      <c r="J194" s="1"/>
      <c r="K194" s="1"/>
      <c r="L194" s="1"/>
      <c r="M194" s="1"/>
      <c r="N194" s="1"/>
      <c r="O194" s="1"/>
      <c r="P194" s="1"/>
      <c r="Q194" s="1"/>
      <c r="R194" s="1"/>
      <c r="S194" s="1"/>
      <c r="T194" s="1"/>
      <c r="U194" s="1"/>
      <c r="V194" s="1"/>
      <c r="W194" s="1"/>
      <c r="X194" s="1"/>
      <c r="Y194" s="1"/>
      <c r="Z194" s="1"/>
    </row>
    <row r="195" spans="1:26">
      <c r="A195" s="1"/>
      <c r="B195" s="1"/>
      <c r="C195" s="24"/>
      <c r="D195" s="1"/>
      <c r="E195" s="1"/>
      <c r="F195" s="2"/>
      <c r="G195" s="1"/>
      <c r="H195" s="1"/>
      <c r="I195" s="1"/>
      <c r="J195" s="1"/>
      <c r="K195" s="1"/>
      <c r="L195" s="1"/>
      <c r="M195" s="1"/>
      <c r="N195" s="1"/>
      <c r="O195" s="1"/>
      <c r="P195" s="1"/>
      <c r="Q195" s="1"/>
      <c r="R195" s="1"/>
      <c r="S195" s="1"/>
      <c r="T195" s="1"/>
      <c r="U195" s="1"/>
      <c r="V195" s="1"/>
      <c r="W195" s="1"/>
      <c r="X195" s="1"/>
      <c r="Y195" s="1"/>
      <c r="Z195" s="1"/>
    </row>
    <row r="196" spans="1:26">
      <c r="A196" s="1"/>
      <c r="B196" s="1"/>
      <c r="C196" s="24"/>
      <c r="D196" s="1"/>
      <c r="E196" s="1"/>
      <c r="F196" s="2"/>
      <c r="G196" s="1"/>
      <c r="H196" s="1"/>
      <c r="I196" s="1"/>
      <c r="J196" s="1"/>
      <c r="K196" s="1"/>
      <c r="L196" s="1"/>
      <c r="M196" s="1"/>
      <c r="N196" s="1"/>
      <c r="O196" s="1"/>
      <c r="P196" s="1"/>
      <c r="Q196" s="1"/>
      <c r="R196" s="1"/>
      <c r="S196" s="1"/>
      <c r="T196" s="1"/>
      <c r="U196" s="1"/>
      <c r="V196" s="1"/>
      <c r="W196" s="1"/>
      <c r="X196" s="1"/>
      <c r="Y196" s="1"/>
      <c r="Z196" s="1"/>
    </row>
    <row r="197" spans="1:26">
      <c r="A197" s="1"/>
      <c r="B197" s="1"/>
      <c r="C197" s="24"/>
      <c r="D197" s="1"/>
      <c r="E197" s="1"/>
      <c r="F197" s="2"/>
      <c r="G197" s="1"/>
      <c r="H197" s="1"/>
      <c r="I197" s="1"/>
      <c r="J197" s="1"/>
      <c r="K197" s="1"/>
      <c r="L197" s="1"/>
      <c r="M197" s="1"/>
      <c r="N197" s="1"/>
      <c r="O197" s="1"/>
      <c r="P197" s="1"/>
      <c r="Q197" s="1"/>
      <c r="R197" s="1"/>
      <c r="S197" s="1"/>
      <c r="T197" s="1"/>
      <c r="U197" s="1"/>
      <c r="V197" s="1"/>
      <c r="W197" s="1"/>
      <c r="X197" s="1"/>
      <c r="Y197" s="1"/>
      <c r="Z197" s="1"/>
    </row>
    <row r="198" spans="1:26">
      <c r="A198" s="1"/>
      <c r="B198" s="1"/>
      <c r="C198" s="24"/>
      <c r="D198" s="1"/>
      <c r="E198" s="1"/>
      <c r="F198" s="2"/>
      <c r="G198" s="1"/>
      <c r="H198" s="1"/>
      <c r="I198" s="1"/>
      <c r="J198" s="1"/>
      <c r="K198" s="1"/>
      <c r="L198" s="1"/>
      <c r="M198" s="1"/>
      <c r="N198" s="1"/>
      <c r="O198" s="1"/>
      <c r="P198" s="1"/>
      <c r="Q198" s="1"/>
      <c r="R198" s="1"/>
      <c r="S198" s="1"/>
      <c r="T198" s="1"/>
      <c r="U198" s="1"/>
      <c r="V198" s="1"/>
      <c r="W198" s="1"/>
      <c r="X198" s="1"/>
      <c r="Y198" s="1"/>
      <c r="Z198" s="1"/>
    </row>
    <row r="199" spans="1:26">
      <c r="A199" s="1"/>
      <c r="B199" s="1"/>
      <c r="C199" s="24"/>
      <c r="D199" s="1"/>
      <c r="E199" s="1"/>
      <c r="F199" s="2"/>
      <c r="G199" s="1"/>
      <c r="H199" s="1"/>
      <c r="I199" s="1"/>
      <c r="J199" s="1"/>
      <c r="K199" s="1"/>
      <c r="L199" s="1"/>
      <c r="M199" s="1"/>
      <c r="N199" s="1"/>
      <c r="O199" s="1"/>
      <c r="P199" s="1"/>
      <c r="Q199" s="1"/>
      <c r="R199" s="1"/>
      <c r="S199" s="1"/>
      <c r="T199" s="1"/>
      <c r="U199" s="1"/>
      <c r="V199" s="1"/>
      <c r="W199" s="1"/>
      <c r="X199" s="1"/>
      <c r="Y199" s="1"/>
      <c r="Z199" s="1"/>
    </row>
    <row r="200" spans="1:26">
      <c r="A200" s="1"/>
      <c r="B200" s="1"/>
      <c r="C200" s="24"/>
      <c r="D200" s="1"/>
      <c r="E200" s="1"/>
      <c r="F200" s="2"/>
      <c r="G200" s="1"/>
      <c r="H200" s="1"/>
      <c r="I200" s="1"/>
      <c r="J200" s="1"/>
      <c r="K200" s="1"/>
      <c r="L200" s="1"/>
      <c r="M200" s="1"/>
      <c r="N200" s="1"/>
      <c r="O200" s="1"/>
      <c r="P200" s="1"/>
      <c r="Q200" s="1"/>
      <c r="R200" s="1"/>
      <c r="S200" s="1"/>
      <c r="T200" s="1"/>
      <c r="U200" s="1"/>
      <c r="V200" s="1"/>
      <c r="W200" s="1"/>
      <c r="X200" s="1"/>
      <c r="Y200" s="1"/>
      <c r="Z200" s="1"/>
    </row>
    <row r="201" spans="1:26">
      <c r="A201" s="1"/>
      <c r="B201" s="1"/>
      <c r="C201" s="24"/>
      <c r="D201" s="1"/>
      <c r="E201" s="1"/>
      <c r="F201" s="2"/>
      <c r="G201" s="1"/>
      <c r="H201" s="1"/>
      <c r="I201" s="1"/>
      <c r="J201" s="1"/>
      <c r="K201" s="1"/>
      <c r="L201" s="1"/>
      <c r="M201" s="1"/>
      <c r="N201" s="1"/>
      <c r="O201" s="1"/>
      <c r="P201" s="1"/>
      <c r="Q201" s="1"/>
      <c r="R201" s="1"/>
      <c r="S201" s="1"/>
      <c r="T201" s="1"/>
      <c r="U201" s="1"/>
      <c r="V201" s="1"/>
      <c r="W201" s="1"/>
      <c r="X201" s="1"/>
      <c r="Y201" s="1"/>
      <c r="Z201" s="1"/>
    </row>
    <row r="202" spans="1:26">
      <c r="A202" s="1"/>
      <c r="B202" s="1"/>
      <c r="C202" s="24"/>
      <c r="D202" s="1"/>
      <c r="E202" s="1"/>
      <c r="F202" s="2"/>
      <c r="G202" s="1"/>
      <c r="H202" s="1"/>
      <c r="I202" s="1"/>
      <c r="J202" s="1"/>
      <c r="K202" s="1"/>
      <c r="L202" s="1"/>
      <c r="M202" s="1"/>
      <c r="N202" s="1"/>
      <c r="O202" s="1"/>
      <c r="P202" s="1"/>
      <c r="Q202" s="1"/>
      <c r="R202" s="1"/>
      <c r="S202" s="1"/>
      <c r="T202" s="1"/>
      <c r="U202" s="1"/>
      <c r="V202" s="1"/>
      <c r="W202" s="1"/>
      <c r="X202" s="1"/>
      <c r="Y202" s="1"/>
      <c r="Z202" s="1"/>
    </row>
    <row r="203" spans="1:26">
      <c r="A203" s="1"/>
      <c r="B203" s="1"/>
      <c r="C203" s="24"/>
      <c r="D203" s="1"/>
      <c r="E203" s="1"/>
      <c r="F203" s="2"/>
      <c r="G203" s="1"/>
      <c r="H203" s="1"/>
      <c r="I203" s="1"/>
      <c r="J203" s="1"/>
      <c r="K203" s="1"/>
      <c r="L203" s="1"/>
      <c r="M203" s="1"/>
      <c r="N203" s="1"/>
      <c r="O203" s="1"/>
      <c r="P203" s="1"/>
      <c r="Q203" s="1"/>
      <c r="R203" s="1"/>
      <c r="S203" s="1"/>
      <c r="T203" s="1"/>
      <c r="U203" s="1"/>
      <c r="V203" s="1"/>
      <c r="W203" s="1"/>
      <c r="X203" s="1"/>
      <c r="Y203" s="1"/>
      <c r="Z203" s="1"/>
    </row>
    <row r="204" spans="1:26">
      <c r="A204" s="1"/>
      <c r="B204" s="1"/>
      <c r="C204" s="24"/>
      <c r="D204" s="1"/>
      <c r="E204" s="1"/>
      <c r="F204" s="2"/>
      <c r="G204" s="1"/>
      <c r="H204" s="1"/>
      <c r="I204" s="1"/>
      <c r="J204" s="1"/>
      <c r="K204" s="1"/>
      <c r="L204" s="1"/>
      <c r="M204" s="1"/>
      <c r="N204" s="1"/>
      <c r="O204" s="1"/>
      <c r="P204" s="1"/>
      <c r="Q204" s="1"/>
      <c r="R204" s="1"/>
      <c r="S204" s="1"/>
      <c r="T204" s="1"/>
      <c r="U204" s="1"/>
      <c r="V204" s="1"/>
      <c r="W204" s="1"/>
      <c r="X204" s="1"/>
      <c r="Y204" s="1"/>
      <c r="Z204" s="1"/>
    </row>
    <row r="205" spans="1:26">
      <c r="A205" s="1"/>
      <c r="B205" s="1"/>
      <c r="C205" s="24"/>
      <c r="D205" s="1"/>
      <c r="E205" s="1"/>
      <c r="F205" s="2"/>
      <c r="G205" s="1"/>
      <c r="H205" s="1"/>
      <c r="I205" s="1"/>
      <c r="J205" s="1"/>
      <c r="K205" s="1"/>
      <c r="L205" s="1"/>
      <c r="M205" s="1"/>
      <c r="N205" s="1"/>
      <c r="O205" s="1"/>
      <c r="P205" s="1"/>
      <c r="Q205" s="1"/>
      <c r="R205" s="1"/>
      <c r="S205" s="1"/>
      <c r="T205" s="1"/>
      <c r="U205" s="1"/>
      <c r="V205" s="1"/>
      <c r="W205" s="1"/>
      <c r="X205" s="1"/>
      <c r="Y205" s="1"/>
      <c r="Z205" s="1"/>
    </row>
    <row r="206" spans="1:26">
      <c r="A206" s="1"/>
      <c r="B206" s="1"/>
      <c r="C206" s="24"/>
      <c r="D206" s="1"/>
      <c r="E206" s="1"/>
      <c r="F206" s="2"/>
      <c r="G206" s="1"/>
      <c r="H206" s="1"/>
      <c r="I206" s="1"/>
      <c r="J206" s="1"/>
      <c r="K206" s="1"/>
      <c r="L206" s="1"/>
      <c r="M206" s="1"/>
      <c r="N206" s="1"/>
      <c r="O206" s="1"/>
      <c r="P206" s="1"/>
      <c r="Q206" s="1"/>
      <c r="R206" s="1"/>
      <c r="S206" s="1"/>
      <c r="T206" s="1"/>
      <c r="U206" s="1"/>
      <c r="V206" s="1"/>
      <c r="W206" s="1"/>
      <c r="X206" s="1"/>
      <c r="Y206" s="1"/>
      <c r="Z206" s="1"/>
    </row>
    <row r="207" spans="1:26">
      <c r="A207" s="1"/>
      <c r="B207" s="1"/>
      <c r="C207" s="24"/>
      <c r="D207" s="1"/>
      <c r="E207" s="1"/>
      <c r="F207" s="2"/>
      <c r="G207" s="1"/>
      <c r="H207" s="1"/>
      <c r="I207" s="1"/>
      <c r="J207" s="1"/>
      <c r="K207" s="1"/>
      <c r="L207" s="1"/>
      <c r="M207" s="1"/>
      <c r="N207" s="1"/>
      <c r="O207" s="1"/>
      <c r="P207" s="1"/>
      <c r="Q207" s="1"/>
      <c r="R207" s="1"/>
      <c r="S207" s="1"/>
      <c r="T207" s="1"/>
      <c r="U207" s="1"/>
      <c r="V207" s="1"/>
      <c r="W207" s="1"/>
      <c r="X207" s="1"/>
      <c r="Y207" s="1"/>
      <c r="Z207" s="1"/>
    </row>
    <row r="208" spans="1:26">
      <c r="A208" s="1"/>
      <c r="B208" s="1"/>
      <c r="C208" s="24"/>
      <c r="D208" s="1"/>
      <c r="E208" s="1"/>
      <c r="F208" s="2"/>
      <c r="G208" s="1"/>
      <c r="H208" s="1"/>
      <c r="I208" s="1"/>
      <c r="J208" s="1"/>
      <c r="K208" s="1"/>
      <c r="L208" s="1"/>
      <c r="M208" s="1"/>
      <c r="N208" s="1"/>
      <c r="O208" s="1"/>
      <c r="P208" s="1"/>
      <c r="Q208" s="1"/>
      <c r="R208" s="1"/>
      <c r="S208" s="1"/>
      <c r="T208" s="1"/>
      <c r="U208" s="1"/>
      <c r="V208" s="1"/>
      <c r="W208" s="1"/>
      <c r="X208" s="1"/>
      <c r="Y208" s="1"/>
      <c r="Z208" s="1"/>
    </row>
    <row r="209" spans="1:26">
      <c r="A209" s="1"/>
      <c r="B209" s="1"/>
      <c r="C209" s="24"/>
      <c r="D209" s="1"/>
      <c r="E209" s="1"/>
      <c r="F209" s="2"/>
      <c r="G209" s="1"/>
      <c r="H209" s="1"/>
      <c r="I209" s="1"/>
      <c r="J209" s="1"/>
      <c r="K209" s="1"/>
      <c r="L209" s="1"/>
      <c r="M209" s="1"/>
      <c r="N209" s="1"/>
      <c r="O209" s="1"/>
      <c r="P209" s="1"/>
      <c r="Q209" s="1"/>
      <c r="R209" s="1"/>
      <c r="S209" s="1"/>
      <c r="T209" s="1"/>
      <c r="U209" s="1"/>
      <c r="V209" s="1"/>
      <c r="W209" s="1"/>
      <c r="X209" s="1"/>
      <c r="Y209" s="1"/>
      <c r="Z209" s="1"/>
    </row>
    <row r="210" spans="1:26">
      <c r="A210" s="1"/>
      <c r="B210" s="1"/>
      <c r="C210" s="24"/>
      <c r="D210" s="1"/>
      <c r="E210" s="1"/>
      <c r="F210" s="2"/>
      <c r="G210" s="1"/>
      <c r="H210" s="1"/>
      <c r="I210" s="1"/>
      <c r="J210" s="1"/>
      <c r="K210" s="1"/>
      <c r="L210" s="1"/>
      <c r="M210" s="1"/>
      <c r="N210" s="1"/>
      <c r="O210" s="1"/>
      <c r="P210" s="1"/>
      <c r="Q210" s="1"/>
      <c r="R210" s="1"/>
      <c r="S210" s="1"/>
      <c r="T210" s="1"/>
      <c r="U210" s="1"/>
      <c r="V210" s="1"/>
      <c r="W210" s="1"/>
      <c r="X210" s="1"/>
      <c r="Y210" s="1"/>
      <c r="Z210" s="1"/>
    </row>
    <row r="211" spans="1:26">
      <c r="A211" s="1"/>
      <c r="B211" s="1"/>
      <c r="C211" s="24"/>
      <c r="D211" s="1"/>
      <c r="E211" s="1"/>
      <c r="F211" s="2"/>
      <c r="G211" s="1"/>
      <c r="H211" s="1"/>
      <c r="I211" s="1"/>
      <c r="J211" s="1"/>
      <c r="K211" s="1"/>
      <c r="L211" s="1"/>
      <c r="M211" s="1"/>
      <c r="N211" s="1"/>
      <c r="O211" s="1"/>
      <c r="P211" s="1"/>
      <c r="Q211" s="1"/>
      <c r="R211" s="1"/>
      <c r="S211" s="1"/>
      <c r="T211" s="1"/>
      <c r="U211" s="1"/>
      <c r="V211" s="1"/>
      <c r="W211" s="1"/>
      <c r="X211" s="1"/>
      <c r="Y211" s="1"/>
      <c r="Z211" s="1"/>
    </row>
    <row r="212" spans="1:26">
      <c r="A212" s="1"/>
      <c r="B212" s="1"/>
      <c r="C212" s="24"/>
      <c r="D212" s="1"/>
      <c r="E212" s="1"/>
      <c r="F212" s="2"/>
      <c r="G212" s="1"/>
      <c r="H212" s="1"/>
      <c r="I212" s="1"/>
      <c r="J212" s="1"/>
      <c r="K212" s="1"/>
      <c r="L212" s="1"/>
      <c r="M212" s="1"/>
      <c r="N212" s="1"/>
      <c r="O212" s="1"/>
      <c r="P212" s="1"/>
      <c r="Q212" s="1"/>
      <c r="R212" s="1"/>
      <c r="S212" s="1"/>
      <c r="T212" s="1"/>
      <c r="U212" s="1"/>
      <c r="V212" s="1"/>
      <c r="W212" s="1"/>
      <c r="X212" s="1"/>
      <c r="Y212" s="1"/>
      <c r="Z212" s="1"/>
    </row>
    <row r="213" spans="1:26">
      <c r="A213" s="1"/>
      <c r="B213" s="1"/>
      <c r="C213" s="24"/>
      <c r="D213" s="1"/>
      <c r="E213" s="1"/>
      <c r="F213" s="2"/>
      <c r="G213" s="1"/>
      <c r="H213" s="1"/>
      <c r="I213" s="1"/>
      <c r="J213" s="1"/>
      <c r="K213" s="1"/>
      <c r="L213" s="1"/>
      <c r="M213" s="1"/>
      <c r="N213" s="1"/>
      <c r="O213" s="1"/>
      <c r="P213" s="1"/>
      <c r="Q213" s="1"/>
      <c r="R213" s="1"/>
      <c r="S213" s="1"/>
      <c r="T213" s="1"/>
      <c r="U213" s="1"/>
      <c r="V213" s="1"/>
      <c r="W213" s="1"/>
      <c r="X213" s="1"/>
      <c r="Y213" s="1"/>
      <c r="Z213" s="1"/>
    </row>
    <row r="214" spans="1:26">
      <c r="A214" s="1"/>
      <c r="B214" s="1"/>
      <c r="C214" s="24"/>
      <c r="D214" s="1"/>
      <c r="E214" s="1"/>
      <c r="F214" s="2"/>
      <c r="G214" s="1"/>
      <c r="H214" s="1"/>
      <c r="I214" s="1"/>
      <c r="J214" s="1"/>
      <c r="K214" s="1"/>
      <c r="L214" s="1"/>
      <c r="M214" s="1"/>
      <c r="N214" s="1"/>
      <c r="O214" s="1"/>
      <c r="P214" s="1"/>
      <c r="Q214" s="1"/>
      <c r="R214" s="1"/>
      <c r="S214" s="1"/>
      <c r="T214" s="1"/>
      <c r="U214" s="1"/>
      <c r="V214" s="1"/>
      <c r="W214" s="1"/>
      <c r="X214" s="1"/>
      <c r="Y214" s="1"/>
      <c r="Z214" s="1"/>
    </row>
    <row r="215" spans="1:26">
      <c r="A215" s="1"/>
      <c r="B215" s="1"/>
      <c r="C215" s="24"/>
      <c r="D215" s="1"/>
      <c r="E215" s="1"/>
      <c r="F215" s="2"/>
      <c r="G215" s="1"/>
      <c r="H215" s="1"/>
      <c r="I215" s="1"/>
      <c r="J215" s="1"/>
      <c r="K215" s="1"/>
      <c r="L215" s="1"/>
      <c r="M215" s="1"/>
      <c r="N215" s="1"/>
      <c r="O215" s="1"/>
      <c r="P215" s="1"/>
      <c r="Q215" s="1"/>
      <c r="R215" s="1"/>
      <c r="S215" s="1"/>
      <c r="T215" s="1"/>
      <c r="U215" s="1"/>
      <c r="V215" s="1"/>
      <c r="W215" s="1"/>
      <c r="X215" s="1"/>
      <c r="Y215" s="1"/>
      <c r="Z215" s="1"/>
    </row>
    <row r="216" spans="1:26">
      <c r="A216" s="1"/>
      <c r="B216" s="1"/>
      <c r="C216" s="24"/>
      <c r="D216" s="1"/>
      <c r="E216" s="1"/>
      <c r="F216" s="2"/>
      <c r="G216" s="1"/>
      <c r="H216" s="1"/>
      <c r="I216" s="1"/>
      <c r="J216" s="1"/>
      <c r="K216" s="1"/>
      <c r="L216" s="1"/>
      <c r="M216" s="1"/>
      <c r="N216" s="1"/>
      <c r="O216" s="1"/>
      <c r="P216" s="1"/>
      <c r="Q216" s="1"/>
      <c r="R216" s="1"/>
      <c r="S216" s="1"/>
      <c r="T216" s="1"/>
      <c r="U216" s="1"/>
      <c r="V216" s="1"/>
      <c r="W216" s="1"/>
      <c r="X216" s="1"/>
      <c r="Y216" s="1"/>
      <c r="Z216" s="1"/>
    </row>
    <row r="217" spans="1:26">
      <c r="A217" s="1"/>
      <c r="B217" s="1"/>
      <c r="C217" s="24"/>
      <c r="D217" s="1"/>
      <c r="E217" s="1"/>
      <c r="F217" s="2"/>
      <c r="G217" s="1"/>
      <c r="H217" s="1"/>
      <c r="I217" s="1"/>
      <c r="J217" s="1"/>
      <c r="K217" s="1"/>
      <c r="L217" s="1"/>
      <c r="M217" s="1"/>
      <c r="N217" s="1"/>
      <c r="O217" s="1"/>
      <c r="P217" s="1"/>
      <c r="Q217" s="1"/>
      <c r="R217" s="1"/>
      <c r="S217" s="1"/>
      <c r="T217" s="1"/>
      <c r="U217" s="1"/>
      <c r="V217" s="1"/>
      <c r="W217" s="1"/>
      <c r="X217" s="1"/>
      <c r="Y217" s="1"/>
      <c r="Z217" s="1"/>
    </row>
    <row r="218" spans="1:26">
      <c r="A218" s="1"/>
      <c r="B218" s="1"/>
      <c r="C218" s="24"/>
      <c r="D218" s="1"/>
      <c r="E218" s="1"/>
      <c r="F218" s="2"/>
      <c r="G218" s="1"/>
      <c r="H218" s="1"/>
      <c r="I218" s="1"/>
      <c r="J218" s="1"/>
      <c r="K218" s="1"/>
      <c r="L218" s="1"/>
      <c r="M218" s="1"/>
      <c r="N218" s="1"/>
      <c r="O218" s="1"/>
      <c r="P218" s="1"/>
      <c r="Q218" s="1"/>
      <c r="R218" s="1"/>
      <c r="S218" s="1"/>
      <c r="T218" s="1"/>
      <c r="U218" s="1"/>
      <c r="V218" s="1"/>
      <c r="W218" s="1"/>
      <c r="X218" s="1"/>
      <c r="Y218" s="1"/>
      <c r="Z218" s="1"/>
    </row>
    <row r="219" spans="1:26">
      <c r="A219" s="1"/>
      <c r="B219" s="1"/>
      <c r="C219" s="24"/>
      <c r="D219" s="1"/>
      <c r="E219" s="1"/>
      <c r="F219" s="2"/>
      <c r="G219" s="1"/>
      <c r="H219" s="1"/>
      <c r="I219" s="1"/>
      <c r="J219" s="1"/>
      <c r="K219" s="1"/>
      <c r="L219" s="1"/>
      <c r="M219" s="1"/>
      <c r="N219" s="1"/>
      <c r="O219" s="1"/>
      <c r="P219" s="1"/>
      <c r="Q219" s="1"/>
      <c r="R219" s="1"/>
      <c r="S219" s="1"/>
      <c r="T219" s="1"/>
      <c r="U219" s="1"/>
      <c r="V219" s="1"/>
      <c r="W219" s="1"/>
      <c r="X219" s="1"/>
      <c r="Y219" s="1"/>
      <c r="Z219" s="1"/>
    </row>
    <row r="220" spans="1:26">
      <c r="A220" s="1"/>
      <c r="B220" s="1"/>
      <c r="C220" s="24"/>
      <c r="D220" s="1"/>
      <c r="E220" s="1"/>
      <c r="F220" s="2"/>
      <c r="G220" s="1"/>
      <c r="H220" s="1"/>
      <c r="I220" s="1"/>
      <c r="J220" s="1"/>
      <c r="K220" s="1"/>
      <c r="L220" s="1"/>
      <c r="M220" s="1"/>
      <c r="N220" s="1"/>
      <c r="O220" s="1"/>
      <c r="P220" s="1"/>
      <c r="Q220" s="1"/>
      <c r="R220" s="1"/>
      <c r="S220" s="1"/>
      <c r="T220" s="1"/>
      <c r="U220" s="1"/>
      <c r="V220" s="1"/>
      <c r="W220" s="1"/>
      <c r="X220" s="1"/>
      <c r="Y220" s="1"/>
      <c r="Z220" s="1"/>
    </row>
    <row r="221" spans="1:26">
      <c r="A221" s="1"/>
      <c r="B221" s="1"/>
      <c r="C221" s="24"/>
      <c r="D221" s="1"/>
      <c r="E221" s="1"/>
      <c r="F221" s="2"/>
      <c r="G221" s="1"/>
      <c r="H221" s="1"/>
      <c r="I221" s="1"/>
      <c r="J221" s="1"/>
      <c r="K221" s="1"/>
      <c r="L221" s="1"/>
      <c r="M221" s="1"/>
      <c r="N221" s="1"/>
      <c r="O221" s="1"/>
      <c r="P221" s="1"/>
      <c r="Q221" s="1"/>
      <c r="R221" s="1"/>
      <c r="S221" s="1"/>
      <c r="T221" s="1"/>
      <c r="U221" s="1"/>
      <c r="V221" s="1"/>
      <c r="W221" s="1"/>
      <c r="X221" s="1"/>
      <c r="Y221" s="1"/>
      <c r="Z221" s="1"/>
    </row>
    <row r="222" spans="1:26">
      <c r="A222" s="1"/>
      <c r="B222" s="1"/>
      <c r="C222" s="24"/>
      <c r="D222" s="1"/>
      <c r="E222" s="1"/>
      <c r="F222" s="2"/>
      <c r="G222" s="1"/>
      <c r="H222" s="1"/>
      <c r="I222" s="1"/>
      <c r="J222" s="1"/>
      <c r="K222" s="1"/>
      <c r="L222" s="1"/>
      <c r="M222" s="1"/>
      <c r="N222" s="1"/>
      <c r="O222" s="1"/>
      <c r="P222" s="1"/>
      <c r="Q222" s="1"/>
      <c r="R222" s="1"/>
      <c r="S222" s="1"/>
      <c r="T222" s="1"/>
      <c r="U222" s="1"/>
      <c r="V222" s="1"/>
      <c r="W222" s="1"/>
      <c r="X222" s="1"/>
      <c r="Y222" s="1"/>
      <c r="Z222" s="1"/>
    </row>
    <row r="223" spans="1:26">
      <c r="A223" s="1"/>
      <c r="B223" s="1"/>
      <c r="C223" s="24"/>
      <c r="D223" s="1"/>
      <c r="E223" s="1"/>
      <c r="F223" s="2"/>
      <c r="G223" s="1"/>
      <c r="H223" s="1"/>
      <c r="I223" s="1"/>
      <c r="J223" s="1"/>
      <c r="K223" s="1"/>
      <c r="L223" s="1"/>
      <c r="M223" s="1"/>
      <c r="N223" s="1"/>
      <c r="O223" s="1"/>
      <c r="P223" s="1"/>
      <c r="Q223" s="1"/>
      <c r="R223" s="1"/>
      <c r="S223" s="1"/>
      <c r="T223" s="1"/>
      <c r="U223" s="1"/>
      <c r="V223" s="1"/>
      <c r="W223" s="1"/>
      <c r="X223" s="1"/>
      <c r="Y223" s="1"/>
      <c r="Z223" s="1"/>
    </row>
    <row r="224" spans="1:26">
      <c r="A224" s="1"/>
      <c r="B224" s="1"/>
      <c r="C224" s="24"/>
      <c r="D224" s="1"/>
      <c r="E224" s="1"/>
      <c r="F224" s="2"/>
      <c r="G224" s="1"/>
      <c r="H224" s="1"/>
      <c r="I224" s="1"/>
      <c r="J224" s="1"/>
      <c r="K224" s="1"/>
      <c r="L224" s="1"/>
      <c r="M224" s="1"/>
      <c r="N224" s="1"/>
      <c r="O224" s="1"/>
      <c r="P224" s="1"/>
      <c r="Q224" s="1"/>
      <c r="R224" s="1"/>
      <c r="S224" s="1"/>
      <c r="T224" s="1"/>
      <c r="U224" s="1"/>
      <c r="V224" s="1"/>
      <c r="W224" s="1"/>
      <c r="X224" s="1"/>
      <c r="Y224" s="1"/>
      <c r="Z224" s="1"/>
    </row>
    <row r="225" spans="1:26">
      <c r="A225" s="1"/>
      <c r="B225" s="1"/>
      <c r="C225" s="24"/>
      <c r="D225" s="1"/>
      <c r="E225" s="1"/>
      <c r="F225" s="2"/>
      <c r="G225" s="1"/>
      <c r="H225" s="1"/>
      <c r="I225" s="1"/>
      <c r="J225" s="1"/>
      <c r="K225" s="1"/>
      <c r="L225" s="1"/>
      <c r="M225" s="1"/>
      <c r="N225" s="1"/>
      <c r="O225" s="1"/>
      <c r="P225" s="1"/>
      <c r="Q225" s="1"/>
      <c r="R225" s="1"/>
      <c r="S225" s="1"/>
      <c r="T225" s="1"/>
      <c r="U225" s="1"/>
      <c r="V225" s="1"/>
      <c r="W225" s="1"/>
      <c r="X225" s="1"/>
      <c r="Y225" s="1"/>
      <c r="Z225" s="1"/>
    </row>
    <row r="226" spans="1:26">
      <c r="A226" s="1"/>
      <c r="B226" s="1"/>
      <c r="C226" s="24"/>
      <c r="D226" s="1"/>
      <c r="E226" s="1"/>
      <c r="F226" s="2"/>
      <c r="G226" s="1"/>
      <c r="H226" s="1"/>
      <c r="I226" s="1"/>
      <c r="J226" s="1"/>
      <c r="K226" s="1"/>
      <c r="L226" s="1"/>
      <c r="M226" s="1"/>
      <c r="N226" s="1"/>
      <c r="O226" s="1"/>
      <c r="P226" s="1"/>
      <c r="Q226" s="1"/>
      <c r="R226" s="1"/>
      <c r="S226" s="1"/>
      <c r="T226" s="1"/>
      <c r="U226" s="1"/>
      <c r="V226" s="1"/>
      <c r="W226" s="1"/>
      <c r="X226" s="1"/>
      <c r="Y226" s="1"/>
      <c r="Z226" s="1"/>
    </row>
    <row r="227" spans="1:26">
      <c r="A227" s="1"/>
      <c r="B227" s="1"/>
      <c r="C227" s="24"/>
      <c r="D227" s="1"/>
      <c r="E227" s="1"/>
      <c r="F227" s="2"/>
      <c r="G227" s="1"/>
      <c r="H227" s="1"/>
      <c r="I227" s="1"/>
      <c r="J227" s="1"/>
      <c r="K227" s="1"/>
      <c r="L227" s="1"/>
      <c r="M227" s="1"/>
      <c r="N227" s="1"/>
      <c r="O227" s="1"/>
      <c r="P227" s="1"/>
      <c r="Q227" s="1"/>
      <c r="R227" s="1"/>
      <c r="S227" s="1"/>
      <c r="T227" s="1"/>
      <c r="U227" s="1"/>
      <c r="V227" s="1"/>
      <c r="W227" s="1"/>
      <c r="X227" s="1"/>
      <c r="Y227" s="1"/>
      <c r="Z227" s="1"/>
    </row>
    <row r="228" spans="1:26">
      <c r="A228" s="1"/>
      <c r="B228" s="1"/>
      <c r="C228" s="24"/>
      <c r="D228" s="1"/>
      <c r="E228" s="1"/>
      <c r="F228" s="2"/>
      <c r="G228" s="1"/>
      <c r="H228" s="1"/>
      <c r="I228" s="1"/>
      <c r="J228" s="1"/>
      <c r="K228" s="1"/>
      <c r="L228" s="1"/>
      <c r="M228" s="1"/>
      <c r="N228" s="1"/>
      <c r="O228" s="1"/>
      <c r="P228" s="1"/>
      <c r="Q228" s="1"/>
      <c r="R228" s="1"/>
      <c r="S228" s="1"/>
      <c r="T228" s="1"/>
      <c r="U228" s="1"/>
      <c r="V228" s="1"/>
      <c r="W228" s="1"/>
      <c r="X228" s="1"/>
      <c r="Y228" s="1"/>
      <c r="Z228" s="1"/>
    </row>
    <row r="229" spans="1:26">
      <c r="A229" s="1"/>
      <c r="B229" s="1"/>
      <c r="C229" s="24"/>
      <c r="D229" s="1"/>
      <c r="E229" s="1"/>
      <c r="F229" s="2"/>
      <c r="G229" s="1"/>
      <c r="H229" s="1"/>
      <c r="I229" s="1"/>
      <c r="J229" s="1"/>
      <c r="K229" s="1"/>
      <c r="L229" s="1"/>
      <c r="M229" s="1"/>
      <c r="N229" s="1"/>
      <c r="O229" s="1"/>
      <c r="P229" s="1"/>
      <c r="Q229" s="1"/>
      <c r="R229" s="1"/>
      <c r="S229" s="1"/>
      <c r="T229" s="1"/>
      <c r="U229" s="1"/>
      <c r="V229" s="1"/>
      <c r="W229" s="1"/>
      <c r="X229" s="1"/>
      <c r="Y229" s="1"/>
      <c r="Z229" s="1"/>
    </row>
    <row r="230" spans="1:26">
      <c r="A230" s="1"/>
      <c r="B230" s="1"/>
      <c r="C230" s="24"/>
      <c r="D230" s="1"/>
      <c r="E230" s="1"/>
      <c r="F230" s="2"/>
      <c r="G230" s="1"/>
      <c r="H230" s="1"/>
      <c r="I230" s="1"/>
      <c r="J230" s="1"/>
      <c r="K230" s="1"/>
      <c r="L230" s="1"/>
      <c r="M230" s="1"/>
      <c r="N230" s="1"/>
      <c r="O230" s="1"/>
      <c r="P230" s="1"/>
      <c r="Q230" s="1"/>
      <c r="R230" s="1"/>
      <c r="S230" s="1"/>
      <c r="T230" s="1"/>
      <c r="U230" s="1"/>
      <c r="V230" s="1"/>
      <c r="W230" s="1"/>
      <c r="X230" s="1"/>
      <c r="Y230" s="1"/>
      <c r="Z230" s="1"/>
    </row>
    <row r="231" spans="1:26">
      <c r="A231" s="1"/>
      <c r="B231" s="1"/>
      <c r="C231" s="24"/>
      <c r="D231" s="1"/>
      <c r="E231" s="1"/>
      <c r="F231" s="2"/>
      <c r="G231" s="1"/>
      <c r="H231" s="1"/>
      <c r="I231" s="1"/>
      <c r="J231" s="1"/>
      <c r="K231" s="1"/>
      <c r="L231" s="1"/>
      <c r="M231" s="1"/>
      <c r="N231" s="1"/>
      <c r="O231" s="1"/>
      <c r="P231" s="1"/>
      <c r="Q231" s="1"/>
      <c r="R231" s="1"/>
      <c r="S231" s="1"/>
      <c r="T231" s="1"/>
      <c r="U231" s="1"/>
      <c r="V231" s="1"/>
      <c r="W231" s="1"/>
      <c r="X231" s="1"/>
      <c r="Y231" s="1"/>
      <c r="Z231" s="1"/>
    </row>
    <row r="232" spans="1:26">
      <c r="A232" s="1"/>
      <c r="B232" s="1"/>
      <c r="C232" s="24"/>
      <c r="D232" s="1"/>
      <c r="E232" s="1"/>
      <c r="F232" s="2"/>
      <c r="G232" s="1"/>
      <c r="H232" s="1"/>
      <c r="I232" s="1"/>
      <c r="J232" s="1"/>
      <c r="K232" s="1"/>
      <c r="L232" s="1"/>
      <c r="M232" s="1"/>
      <c r="N232" s="1"/>
      <c r="O232" s="1"/>
      <c r="P232" s="1"/>
      <c r="Q232" s="1"/>
      <c r="R232" s="1"/>
      <c r="S232" s="1"/>
      <c r="T232" s="1"/>
      <c r="U232" s="1"/>
      <c r="V232" s="1"/>
      <c r="W232" s="1"/>
      <c r="X232" s="1"/>
      <c r="Y232" s="1"/>
      <c r="Z232" s="1"/>
    </row>
    <row r="233" spans="1:26">
      <c r="A233" s="1"/>
      <c r="B233" s="1"/>
      <c r="C233" s="24"/>
      <c r="D233" s="1"/>
      <c r="E233" s="1"/>
      <c r="F233" s="2"/>
      <c r="G233" s="1"/>
      <c r="H233" s="1"/>
      <c r="I233" s="1"/>
      <c r="J233" s="1"/>
      <c r="K233" s="1"/>
      <c r="L233" s="1"/>
      <c r="M233" s="1"/>
      <c r="N233" s="1"/>
      <c r="O233" s="1"/>
      <c r="P233" s="1"/>
      <c r="Q233" s="1"/>
      <c r="R233" s="1"/>
      <c r="S233" s="1"/>
      <c r="T233" s="1"/>
      <c r="U233" s="1"/>
      <c r="V233" s="1"/>
      <c r="W233" s="1"/>
      <c r="X233" s="1"/>
      <c r="Y233" s="1"/>
      <c r="Z233" s="1"/>
    </row>
    <row r="234" spans="1:26">
      <c r="A234" s="1"/>
      <c r="B234" s="1"/>
      <c r="C234" s="24"/>
      <c r="D234" s="1"/>
      <c r="E234" s="1"/>
      <c r="F234" s="2"/>
      <c r="G234" s="1"/>
      <c r="H234" s="1"/>
      <c r="I234" s="1"/>
      <c r="J234" s="1"/>
      <c r="K234" s="1"/>
      <c r="L234" s="1"/>
      <c r="M234" s="1"/>
      <c r="N234" s="1"/>
      <c r="O234" s="1"/>
      <c r="P234" s="1"/>
      <c r="Q234" s="1"/>
      <c r="R234" s="1"/>
      <c r="S234" s="1"/>
      <c r="T234" s="1"/>
      <c r="U234" s="1"/>
      <c r="V234" s="1"/>
      <c r="W234" s="1"/>
      <c r="X234" s="1"/>
      <c r="Y234" s="1"/>
      <c r="Z234" s="1"/>
    </row>
    <row r="235" spans="1:26">
      <c r="A235" s="1"/>
      <c r="B235" s="1"/>
      <c r="C235" s="24"/>
      <c r="D235" s="1"/>
      <c r="E235" s="1"/>
      <c r="F235" s="2"/>
      <c r="G235" s="1"/>
      <c r="H235" s="1"/>
      <c r="I235" s="1"/>
      <c r="J235" s="1"/>
      <c r="K235" s="1"/>
      <c r="L235" s="1"/>
      <c r="M235" s="1"/>
      <c r="N235" s="1"/>
      <c r="O235" s="1"/>
      <c r="P235" s="1"/>
      <c r="Q235" s="1"/>
      <c r="R235" s="1"/>
      <c r="S235" s="1"/>
      <c r="T235" s="1"/>
      <c r="U235" s="1"/>
      <c r="V235" s="1"/>
      <c r="W235" s="1"/>
      <c r="X235" s="1"/>
      <c r="Y235" s="1"/>
      <c r="Z235" s="1"/>
    </row>
    <row r="236" spans="1:26">
      <c r="A236" s="1"/>
      <c r="B236" s="1"/>
      <c r="C236" s="24"/>
      <c r="D236" s="1"/>
      <c r="E236" s="1"/>
      <c r="F236" s="2"/>
      <c r="G236" s="1"/>
      <c r="H236" s="1"/>
      <c r="I236" s="1"/>
      <c r="J236" s="1"/>
      <c r="K236" s="1"/>
      <c r="L236" s="1"/>
      <c r="M236" s="1"/>
      <c r="N236" s="1"/>
      <c r="O236" s="1"/>
      <c r="P236" s="1"/>
      <c r="Q236" s="1"/>
      <c r="R236" s="1"/>
      <c r="S236" s="1"/>
      <c r="T236" s="1"/>
      <c r="U236" s="1"/>
      <c r="V236" s="1"/>
      <c r="W236" s="1"/>
      <c r="X236" s="1"/>
      <c r="Y236" s="1"/>
      <c r="Z236" s="1"/>
    </row>
    <row r="237" spans="1:26">
      <c r="A237" s="1"/>
      <c r="B237" s="1"/>
      <c r="C237" s="24"/>
      <c r="D237" s="1"/>
      <c r="E237" s="1"/>
      <c r="F237" s="2"/>
      <c r="G237" s="1"/>
      <c r="H237" s="1"/>
      <c r="I237" s="1"/>
      <c r="J237" s="1"/>
      <c r="K237" s="1"/>
      <c r="L237" s="1"/>
      <c r="M237" s="1"/>
      <c r="N237" s="1"/>
      <c r="O237" s="1"/>
      <c r="P237" s="1"/>
      <c r="Q237" s="1"/>
      <c r="R237" s="1"/>
      <c r="S237" s="1"/>
      <c r="T237" s="1"/>
      <c r="U237" s="1"/>
      <c r="V237" s="1"/>
      <c r="W237" s="1"/>
      <c r="X237" s="1"/>
      <c r="Y237" s="1"/>
      <c r="Z237" s="1"/>
    </row>
    <row r="238" spans="1:26">
      <c r="A238" s="1"/>
      <c r="B238" s="1"/>
      <c r="C238" s="24"/>
      <c r="D238" s="1"/>
      <c r="E238" s="1"/>
      <c r="F238" s="2"/>
      <c r="G238" s="1"/>
      <c r="H238" s="1"/>
      <c r="I238" s="1"/>
      <c r="J238" s="1"/>
      <c r="K238" s="1"/>
      <c r="L238" s="1"/>
      <c r="M238" s="1"/>
      <c r="N238" s="1"/>
      <c r="O238" s="1"/>
      <c r="P238" s="1"/>
      <c r="Q238" s="1"/>
      <c r="R238" s="1"/>
      <c r="S238" s="1"/>
      <c r="T238" s="1"/>
      <c r="U238" s="1"/>
      <c r="V238" s="1"/>
      <c r="W238" s="1"/>
      <c r="X238" s="1"/>
      <c r="Y238" s="1"/>
      <c r="Z238" s="1"/>
    </row>
    <row r="239" spans="1:26">
      <c r="A239" s="1"/>
      <c r="B239" s="1"/>
      <c r="C239" s="24"/>
      <c r="D239" s="1"/>
      <c r="E239" s="1"/>
      <c r="F239" s="2"/>
      <c r="G239" s="1"/>
      <c r="H239" s="1"/>
      <c r="I239" s="1"/>
      <c r="J239" s="1"/>
      <c r="K239" s="1"/>
      <c r="L239" s="1"/>
      <c r="M239" s="1"/>
      <c r="N239" s="1"/>
      <c r="O239" s="1"/>
      <c r="P239" s="1"/>
      <c r="Q239" s="1"/>
      <c r="R239" s="1"/>
      <c r="S239" s="1"/>
      <c r="T239" s="1"/>
      <c r="U239" s="1"/>
      <c r="V239" s="1"/>
      <c r="W239" s="1"/>
      <c r="X239" s="1"/>
      <c r="Y239" s="1"/>
      <c r="Z239" s="1"/>
    </row>
    <row r="240" spans="1:26">
      <c r="A240" s="1"/>
      <c r="B240" s="1"/>
      <c r="C240" s="24"/>
      <c r="D240" s="1"/>
      <c r="E240" s="1"/>
      <c r="F240" s="2"/>
      <c r="G240" s="1"/>
      <c r="H240" s="1"/>
      <c r="I240" s="1"/>
      <c r="J240" s="1"/>
      <c r="K240" s="1"/>
      <c r="L240" s="1"/>
      <c r="M240" s="1"/>
      <c r="N240" s="1"/>
      <c r="O240" s="1"/>
      <c r="P240" s="1"/>
      <c r="Q240" s="1"/>
      <c r="R240" s="1"/>
      <c r="S240" s="1"/>
      <c r="T240" s="1"/>
      <c r="U240" s="1"/>
      <c r="V240" s="1"/>
      <c r="W240" s="1"/>
      <c r="X240" s="1"/>
      <c r="Y240" s="1"/>
      <c r="Z240" s="1"/>
    </row>
    <row r="241" spans="1:26">
      <c r="A241" s="1"/>
      <c r="B241" s="1"/>
      <c r="C241" s="24"/>
      <c r="D241" s="1"/>
      <c r="E241" s="1"/>
      <c r="F241" s="2"/>
      <c r="G241" s="1"/>
      <c r="H241" s="1"/>
      <c r="I241" s="1"/>
      <c r="J241" s="1"/>
      <c r="K241" s="1"/>
      <c r="L241" s="1"/>
      <c r="M241" s="1"/>
      <c r="N241" s="1"/>
      <c r="O241" s="1"/>
      <c r="P241" s="1"/>
      <c r="Q241" s="1"/>
      <c r="R241" s="1"/>
      <c r="S241" s="1"/>
      <c r="T241" s="1"/>
      <c r="U241" s="1"/>
      <c r="V241" s="1"/>
      <c r="W241" s="1"/>
      <c r="X241" s="1"/>
      <c r="Y241" s="1"/>
      <c r="Z241" s="1"/>
    </row>
    <row r="242" spans="1:26">
      <c r="A242" s="1"/>
      <c r="B242" s="1"/>
      <c r="C242" s="24"/>
      <c r="D242" s="1"/>
      <c r="E242" s="1"/>
      <c r="F242" s="2"/>
      <c r="G242" s="1"/>
      <c r="H242" s="1"/>
      <c r="I242" s="1"/>
      <c r="J242" s="1"/>
      <c r="K242" s="1"/>
      <c r="L242" s="1"/>
      <c r="M242" s="1"/>
      <c r="N242" s="1"/>
      <c r="O242" s="1"/>
      <c r="P242" s="1"/>
      <c r="Q242" s="1"/>
      <c r="R242" s="1"/>
      <c r="S242" s="1"/>
      <c r="T242" s="1"/>
      <c r="U242" s="1"/>
      <c r="V242" s="1"/>
      <c r="W242" s="1"/>
      <c r="X242" s="1"/>
      <c r="Y242" s="1"/>
      <c r="Z242" s="1"/>
    </row>
    <row r="243" spans="1:26">
      <c r="A243" s="1"/>
      <c r="B243" s="1"/>
      <c r="C243" s="24"/>
      <c r="D243" s="1"/>
      <c r="E243" s="1"/>
      <c r="F243" s="2"/>
      <c r="G243" s="1"/>
      <c r="H243" s="1"/>
      <c r="I243" s="1"/>
      <c r="J243" s="1"/>
      <c r="K243" s="1"/>
      <c r="L243" s="1"/>
      <c r="M243" s="1"/>
      <c r="N243" s="1"/>
      <c r="O243" s="1"/>
      <c r="P243" s="1"/>
      <c r="Q243" s="1"/>
      <c r="R243" s="1"/>
      <c r="S243" s="1"/>
      <c r="T243" s="1"/>
      <c r="U243" s="1"/>
      <c r="V243" s="1"/>
      <c r="W243" s="1"/>
      <c r="X243" s="1"/>
      <c r="Y243" s="1"/>
      <c r="Z243" s="1"/>
    </row>
    <row r="244" spans="1:26">
      <c r="A244" s="1"/>
      <c r="B244" s="1"/>
      <c r="C244" s="24"/>
      <c r="D244" s="1"/>
      <c r="E244" s="1"/>
      <c r="F244" s="2"/>
      <c r="G244" s="1"/>
      <c r="H244" s="1"/>
      <c r="I244" s="1"/>
      <c r="J244" s="1"/>
      <c r="K244" s="1"/>
      <c r="L244" s="1"/>
      <c r="M244" s="1"/>
      <c r="N244" s="1"/>
      <c r="O244" s="1"/>
      <c r="P244" s="1"/>
      <c r="Q244" s="1"/>
      <c r="R244" s="1"/>
      <c r="S244" s="1"/>
      <c r="T244" s="1"/>
      <c r="U244" s="1"/>
      <c r="V244" s="1"/>
      <c r="W244" s="1"/>
      <c r="X244" s="1"/>
      <c r="Y244" s="1"/>
      <c r="Z244" s="1"/>
    </row>
    <row r="245" spans="1:26">
      <c r="A245" s="1"/>
      <c r="B245" s="1"/>
      <c r="C245" s="24"/>
      <c r="D245" s="1"/>
      <c r="E245" s="1"/>
      <c r="F245" s="2"/>
      <c r="G245" s="1"/>
      <c r="H245" s="1"/>
      <c r="I245" s="1"/>
      <c r="J245" s="1"/>
      <c r="K245" s="1"/>
      <c r="L245" s="1"/>
      <c r="M245" s="1"/>
      <c r="N245" s="1"/>
      <c r="O245" s="1"/>
      <c r="P245" s="1"/>
      <c r="Q245" s="1"/>
      <c r="R245" s="1"/>
      <c r="S245" s="1"/>
      <c r="T245" s="1"/>
      <c r="U245" s="1"/>
      <c r="V245" s="1"/>
      <c r="W245" s="1"/>
      <c r="X245" s="1"/>
      <c r="Y245" s="1"/>
      <c r="Z245" s="1"/>
    </row>
    <row r="246" spans="1:26">
      <c r="A246" s="1"/>
      <c r="B246" s="1"/>
      <c r="C246" s="24"/>
      <c r="D246" s="1"/>
      <c r="E246" s="1"/>
      <c r="F246" s="2"/>
      <c r="G246" s="1"/>
      <c r="H246" s="1"/>
      <c r="I246" s="1"/>
      <c r="J246" s="1"/>
      <c r="K246" s="1"/>
      <c r="L246" s="1"/>
      <c r="M246" s="1"/>
      <c r="N246" s="1"/>
      <c r="O246" s="1"/>
      <c r="P246" s="1"/>
      <c r="Q246" s="1"/>
      <c r="R246" s="1"/>
      <c r="S246" s="1"/>
      <c r="T246" s="1"/>
      <c r="U246" s="1"/>
      <c r="V246" s="1"/>
      <c r="W246" s="1"/>
      <c r="X246" s="1"/>
      <c r="Y246" s="1"/>
      <c r="Z246" s="1"/>
    </row>
    <row r="247" spans="1:26">
      <c r="A247" s="1"/>
      <c r="B247" s="1"/>
      <c r="C247" s="24"/>
      <c r="D247" s="1"/>
      <c r="E247" s="1"/>
      <c r="F247" s="2"/>
      <c r="G247" s="1"/>
      <c r="H247" s="1"/>
      <c r="I247" s="1"/>
      <c r="J247" s="1"/>
      <c r="K247" s="1"/>
      <c r="L247" s="1"/>
      <c r="M247" s="1"/>
      <c r="N247" s="1"/>
      <c r="O247" s="1"/>
      <c r="P247" s="1"/>
      <c r="Q247" s="1"/>
      <c r="R247" s="1"/>
      <c r="S247" s="1"/>
      <c r="T247" s="1"/>
      <c r="U247" s="1"/>
      <c r="V247" s="1"/>
      <c r="W247" s="1"/>
      <c r="X247" s="1"/>
      <c r="Y247" s="1"/>
      <c r="Z247" s="1"/>
    </row>
    <row r="248" spans="1:26">
      <c r="A248" s="1"/>
      <c r="B248" s="1"/>
      <c r="C248" s="24"/>
      <c r="D248" s="1"/>
      <c r="E248" s="1"/>
      <c r="F248" s="2"/>
      <c r="G248" s="1"/>
      <c r="H248" s="1"/>
      <c r="I248" s="1"/>
      <c r="J248" s="1"/>
      <c r="K248" s="1"/>
      <c r="L248" s="1"/>
      <c r="M248" s="1"/>
      <c r="N248" s="1"/>
      <c r="O248" s="1"/>
      <c r="P248" s="1"/>
      <c r="Q248" s="1"/>
      <c r="R248" s="1"/>
      <c r="S248" s="1"/>
      <c r="T248" s="1"/>
      <c r="U248" s="1"/>
      <c r="V248" s="1"/>
      <c r="W248" s="1"/>
      <c r="X248" s="1"/>
      <c r="Y248" s="1"/>
      <c r="Z248" s="1"/>
    </row>
    <row r="249" spans="1:26">
      <c r="A249" s="1"/>
      <c r="B249" s="1"/>
      <c r="C249" s="24"/>
      <c r="D249" s="1"/>
      <c r="E249" s="1"/>
      <c r="F249" s="2"/>
      <c r="G249" s="1"/>
      <c r="H249" s="1"/>
      <c r="I249" s="1"/>
      <c r="J249" s="1"/>
      <c r="K249" s="1"/>
      <c r="L249" s="1"/>
      <c r="M249" s="1"/>
      <c r="N249" s="1"/>
      <c r="O249" s="1"/>
      <c r="P249" s="1"/>
      <c r="Q249" s="1"/>
      <c r="R249" s="1"/>
      <c r="S249" s="1"/>
      <c r="T249" s="1"/>
      <c r="U249" s="1"/>
      <c r="V249" s="1"/>
      <c r="W249" s="1"/>
      <c r="X249" s="1"/>
      <c r="Y249" s="1"/>
      <c r="Z249" s="1"/>
    </row>
    <row r="250" spans="1:26">
      <c r="A250" s="1"/>
      <c r="B250" s="1"/>
      <c r="C250" s="24"/>
      <c r="D250" s="1"/>
      <c r="E250" s="1"/>
      <c r="F250" s="2"/>
      <c r="G250" s="1"/>
      <c r="H250" s="1"/>
      <c r="I250" s="1"/>
      <c r="J250" s="1"/>
      <c r="K250" s="1"/>
      <c r="L250" s="1"/>
      <c r="M250" s="1"/>
      <c r="N250" s="1"/>
      <c r="O250" s="1"/>
      <c r="P250" s="1"/>
      <c r="Q250" s="1"/>
      <c r="R250" s="1"/>
      <c r="S250" s="1"/>
      <c r="T250" s="1"/>
      <c r="U250" s="1"/>
      <c r="V250" s="1"/>
      <c r="W250" s="1"/>
      <c r="X250" s="1"/>
      <c r="Y250" s="1"/>
      <c r="Z250" s="1"/>
    </row>
    <row r="251" spans="1:26">
      <c r="A251" s="1"/>
      <c r="B251" s="1"/>
      <c r="C251" s="24"/>
      <c r="D251" s="1"/>
      <c r="E251" s="1"/>
      <c r="F251" s="2"/>
      <c r="G251" s="1"/>
      <c r="H251" s="1"/>
      <c r="I251" s="1"/>
      <c r="J251" s="1"/>
      <c r="K251" s="1"/>
      <c r="L251" s="1"/>
      <c r="M251" s="1"/>
      <c r="N251" s="1"/>
      <c r="O251" s="1"/>
      <c r="P251" s="1"/>
      <c r="Q251" s="1"/>
      <c r="R251" s="1"/>
      <c r="S251" s="1"/>
      <c r="T251" s="1"/>
      <c r="U251" s="1"/>
      <c r="V251" s="1"/>
      <c r="W251" s="1"/>
      <c r="X251" s="1"/>
      <c r="Y251" s="1"/>
      <c r="Z251" s="1"/>
    </row>
    <row r="252" spans="1:26">
      <c r="A252" s="1"/>
      <c r="B252" s="1"/>
      <c r="C252" s="24"/>
      <c r="D252" s="1"/>
      <c r="E252" s="1"/>
      <c r="F252" s="2"/>
      <c r="G252" s="1"/>
      <c r="H252" s="1"/>
      <c r="I252" s="1"/>
      <c r="J252" s="1"/>
      <c r="K252" s="1"/>
      <c r="L252" s="1"/>
      <c r="M252" s="1"/>
      <c r="N252" s="1"/>
      <c r="O252" s="1"/>
      <c r="P252" s="1"/>
      <c r="Q252" s="1"/>
      <c r="R252" s="1"/>
      <c r="S252" s="1"/>
      <c r="T252" s="1"/>
      <c r="U252" s="1"/>
      <c r="V252" s="1"/>
      <c r="W252" s="1"/>
      <c r="X252" s="1"/>
      <c r="Y252" s="1"/>
      <c r="Z252" s="1"/>
    </row>
    <row r="253" spans="1:26">
      <c r="A253" s="1"/>
      <c r="B253" s="1"/>
      <c r="C253" s="24"/>
      <c r="D253" s="1"/>
      <c r="E253" s="1"/>
      <c r="F253" s="2"/>
      <c r="G253" s="1"/>
      <c r="H253" s="1"/>
      <c r="I253" s="1"/>
      <c r="J253" s="1"/>
      <c r="K253" s="1"/>
      <c r="L253" s="1"/>
      <c r="M253" s="1"/>
      <c r="N253" s="1"/>
      <c r="O253" s="1"/>
      <c r="P253" s="1"/>
      <c r="Q253" s="1"/>
      <c r="R253" s="1"/>
      <c r="S253" s="1"/>
      <c r="T253" s="1"/>
      <c r="U253" s="1"/>
      <c r="V253" s="1"/>
      <c r="W253" s="1"/>
      <c r="X253" s="1"/>
      <c r="Y253" s="1"/>
      <c r="Z253" s="1"/>
    </row>
    <row r="254" spans="1:26">
      <c r="A254" s="1"/>
      <c r="B254" s="1"/>
      <c r="C254" s="24"/>
      <c r="D254" s="1"/>
      <c r="E254" s="1"/>
      <c r="F254" s="2"/>
      <c r="G254" s="1"/>
      <c r="H254" s="1"/>
      <c r="I254" s="1"/>
      <c r="J254" s="1"/>
      <c r="K254" s="1"/>
      <c r="L254" s="1"/>
      <c r="M254" s="1"/>
      <c r="N254" s="1"/>
      <c r="O254" s="1"/>
      <c r="P254" s="1"/>
      <c r="Q254" s="1"/>
      <c r="R254" s="1"/>
      <c r="S254" s="1"/>
      <c r="T254" s="1"/>
      <c r="U254" s="1"/>
      <c r="V254" s="1"/>
      <c r="W254" s="1"/>
      <c r="X254" s="1"/>
      <c r="Y254" s="1"/>
      <c r="Z254" s="1"/>
    </row>
    <row r="255" spans="1:26">
      <c r="A255" s="1"/>
      <c r="B255" s="1"/>
      <c r="C255" s="24"/>
      <c r="D255" s="1"/>
      <c r="E255" s="1"/>
      <c r="F255" s="2"/>
      <c r="G255" s="1"/>
      <c r="H255" s="1"/>
      <c r="I255" s="1"/>
      <c r="J255" s="1"/>
      <c r="K255" s="1"/>
      <c r="L255" s="1"/>
      <c r="M255" s="1"/>
      <c r="N255" s="1"/>
      <c r="O255" s="1"/>
      <c r="P255" s="1"/>
      <c r="Q255" s="1"/>
      <c r="R255" s="1"/>
      <c r="S255" s="1"/>
      <c r="T255" s="1"/>
      <c r="U255" s="1"/>
      <c r="V255" s="1"/>
      <c r="W255" s="1"/>
      <c r="X255" s="1"/>
      <c r="Y255" s="1"/>
      <c r="Z255" s="1"/>
    </row>
    <row r="256" spans="1:26">
      <c r="A256" s="1"/>
      <c r="B256" s="1"/>
      <c r="C256" s="24"/>
      <c r="D256" s="1"/>
      <c r="E256" s="1"/>
      <c r="F256" s="2"/>
      <c r="G256" s="1"/>
      <c r="H256" s="1"/>
      <c r="I256" s="1"/>
      <c r="J256" s="1"/>
      <c r="K256" s="1"/>
      <c r="L256" s="1"/>
      <c r="M256" s="1"/>
      <c r="N256" s="1"/>
      <c r="O256" s="1"/>
      <c r="P256" s="1"/>
      <c r="Q256" s="1"/>
      <c r="R256" s="1"/>
      <c r="S256" s="1"/>
      <c r="T256" s="1"/>
      <c r="U256" s="1"/>
      <c r="V256" s="1"/>
      <c r="W256" s="1"/>
      <c r="X256" s="1"/>
      <c r="Y256" s="1"/>
      <c r="Z256" s="1"/>
    </row>
    <row r="257" spans="1:26">
      <c r="A257" s="1"/>
      <c r="B257" s="1"/>
      <c r="C257" s="24"/>
      <c r="D257" s="1"/>
      <c r="E257" s="1"/>
      <c r="F257" s="2"/>
      <c r="G257" s="1"/>
      <c r="H257" s="1"/>
      <c r="I257" s="1"/>
      <c r="J257" s="1"/>
      <c r="K257" s="1"/>
      <c r="L257" s="1"/>
      <c r="M257" s="1"/>
      <c r="N257" s="1"/>
      <c r="O257" s="1"/>
      <c r="P257" s="1"/>
      <c r="Q257" s="1"/>
      <c r="R257" s="1"/>
      <c r="S257" s="1"/>
      <c r="T257" s="1"/>
      <c r="U257" s="1"/>
      <c r="V257" s="1"/>
      <c r="W257" s="1"/>
      <c r="X257" s="1"/>
      <c r="Y257" s="1"/>
      <c r="Z257" s="1"/>
    </row>
    <row r="258" spans="1:26">
      <c r="A258" s="1"/>
      <c r="B258" s="1"/>
      <c r="C258" s="24"/>
      <c r="D258" s="1"/>
      <c r="E258" s="1"/>
      <c r="F258" s="2"/>
      <c r="G258" s="1"/>
      <c r="H258" s="1"/>
      <c r="I258" s="1"/>
      <c r="J258" s="1"/>
      <c r="K258" s="1"/>
      <c r="L258" s="1"/>
      <c r="M258" s="1"/>
      <c r="N258" s="1"/>
      <c r="O258" s="1"/>
      <c r="P258" s="1"/>
      <c r="Q258" s="1"/>
      <c r="R258" s="1"/>
      <c r="S258" s="1"/>
      <c r="T258" s="1"/>
      <c r="U258" s="1"/>
      <c r="V258" s="1"/>
      <c r="W258" s="1"/>
      <c r="X258" s="1"/>
      <c r="Y258" s="1"/>
      <c r="Z258" s="1"/>
    </row>
    <row r="259" spans="1:26">
      <c r="A259" s="1"/>
      <c r="B259" s="1"/>
      <c r="C259" s="24"/>
      <c r="D259" s="1"/>
      <c r="E259" s="1"/>
      <c r="F259" s="2"/>
      <c r="G259" s="1"/>
      <c r="H259" s="1"/>
      <c r="I259" s="1"/>
      <c r="J259" s="1"/>
      <c r="K259" s="1"/>
      <c r="L259" s="1"/>
      <c r="M259" s="1"/>
      <c r="N259" s="1"/>
      <c r="O259" s="1"/>
      <c r="P259" s="1"/>
      <c r="Q259" s="1"/>
      <c r="R259" s="1"/>
      <c r="S259" s="1"/>
      <c r="T259" s="1"/>
      <c r="U259" s="1"/>
      <c r="V259" s="1"/>
      <c r="W259" s="1"/>
      <c r="X259" s="1"/>
      <c r="Y259" s="1"/>
      <c r="Z259" s="1"/>
    </row>
    <row r="260" spans="1:26">
      <c r="A260" s="1"/>
      <c r="B260" s="1"/>
      <c r="C260" s="24"/>
      <c r="D260" s="1"/>
      <c r="E260" s="1"/>
      <c r="F260" s="2"/>
      <c r="G260" s="1"/>
      <c r="H260" s="1"/>
      <c r="I260" s="1"/>
      <c r="J260" s="1"/>
      <c r="K260" s="1"/>
      <c r="L260" s="1"/>
      <c r="M260" s="1"/>
      <c r="N260" s="1"/>
      <c r="O260" s="1"/>
      <c r="P260" s="1"/>
      <c r="Q260" s="1"/>
      <c r="R260" s="1"/>
      <c r="S260" s="1"/>
      <c r="T260" s="1"/>
      <c r="U260" s="1"/>
      <c r="V260" s="1"/>
      <c r="W260" s="1"/>
      <c r="X260" s="1"/>
      <c r="Y260" s="1"/>
      <c r="Z260" s="1"/>
    </row>
    <row r="261" spans="1:26">
      <c r="A261" s="1"/>
      <c r="B261" s="1"/>
      <c r="C261" s="24"/>
      <c r="D261" s="1"/>
      <c r="E261" s="1"/>
      <c r="F261" s="2"/>
      <c r="G261" s="1"/>
      <c r="H261" s="1"/>
      <c r="I261" s="1"/>
      <c r="J261" s="1"/>
      <c r="K261" s="1"/>
      <c r="L261" s="1"/>
      <c r="M261" s="1"/>
      <c r="N261" s="1"/>
      <c r="O261" s="1"/>
      <c r="P261" s="1"/>
      <c r="Q261" s="1"/>
      <c r="R261" s="1"/>
      <c r="S261" s="1"/>
      <c r="T261" s="1"/>
      <c r="U261" s="1"/>
      <c r="V261" s="1"/>
      <c r="W261" s="1"/>
      <c r="X261" s="1"/>
      <c r="Y261" s="1"/>
      <c r="Z261" s="1"/>
    </row>
    <row r="262" spans="1:26">
      <c r="A262" s="1"/>
      <c r="B262" s="1"/>
      <c r="C262" s="24"/>
      <c r="D262" s="1"/>
      <c r="E262" s="1"/>
      <c r="F262" s="2"/>
      <c r="G262" s="1"/>
      <c r="H262" s="1"/>
      <c r="I262" s="1"/>
      <c r="J262" s="1"/>
      <c r="K262" s="1"/>
      <c r="L262" s="1"/>
      <c r="M262" s="1"/>
      <c r="N262" s="1"/>
      <c r="O262" s="1"/>
      <c r="P262" s="1"/>
      <c r="Q262" s="1"/>
      <c r="R262" s="1"/>
      <c r="S262" s="1"/>
      <c r="T262" s="1"/>
      <c r="U262" s="1"/>
      <c r="V262" s="1"/>
      <c r="W262" s="1"/>
      <c r="X262" s="1"/>
      <c r="Y262" s="1"/>
      <c r="Z262" s="1"/>
    </row>
    <row r="263" spans="1:26">
      <c r="A263" s="1"/>
      <c r="B263" s="1"/>
      <c r="C263" s="24"/>
      <c r="D263" s="1"/>
      <c r="E263" s="1"/>
      <c r="F263" s="2"/>
      <c r="G263" s="1"/>
      <c r="H263" s="1"/>
      <c r="I263" s="1"/>
      <c r="J263" s="1"/>
      <c r="K263" s="1"/>
      <c r="L263" s="1"/>
      <c r="M263" s="1"/>
      <c r="N263" s="1"/>
      <c r="O263" s="1"/>
      <c r="P263" s="1"/>
      <c r="Q263" s="1"/>
      <c r="R263" s="1"/>
      <c r="S263" s="1"/>
      <c r="T263" s="1"/>
      <c r="U263" s="1"/>
      <c r="V263" s="1"/>
      <c r="W263" s="1"/>
      <c r="X263" s="1"/>
      <c r="Y263" s="1"/>
      <c r="Z263" s="1"/>
    </row>
    <row r="264" spans="1:26">
      <c r="A264" s="1"/>
      <c r="B264" s="1"/>
      <c r="C264" s="24"/>
      <c r="D264" s="1"/>
      <c r="E264" s="1"/>
      <c r="F264" s="2"/>
      <c r="G264" s="1"/>
      <c r="H264" s="1"/>
      <c r="I264" s="1"/>
      <c r="J264" s="1"/>
      <c r="K264" s="1"/>
      <c r="L264" s="1"/>
      <c r="M264" s="1"/>
      <c r="N264" s="1"/>
      <c r="O264" s="1"/>
      <c r="P264" s="1"/>
      <c r="Q264" s="1"/>
      <c r="R264" s="1"/>
      <c r="S264" s="1"/>
      <c r="T264" s="1"/>
      <c r="U264" s="1"/>
      <c r="V264" s="1"/>
      <c r="W264" s="1"/>
      <c r="X264" s="1"/>
      <c r="Y264" s="1"/>
      <c r="Z264" s="1"/>
    </row>
    <row r="265" spans="1:26">
      <c r="A265" s="1"/>
      <c r="B265" s="1"/>
      <c r="C265" s="24"/>
      <c r="D265" s="1"/>
      <c r="E265" s="1"/>
      <c r="F265" s="2"/>
      <c r="G265" s="1"/>
      <c r="H265" s="1"/>
      <c r="I265" s="1"/>
      <c r="J265" s="1"/>
      <c r="K265" s="1"/>
      <c r="L265" s="1"/>
      <c r="M265" s="1"/>
      <c r="N265" s="1"/>
      <c r="O265" s="1"/>
      <c r="P265" s="1"/>
      <c r="Q265" s="1"/>
      <c r="R265" s="1"/>
      <c r="S265" s="1"/>
      <c r="T265" s="1"/>
      <c r="U265" s="1"/>
      <c r="V265" s="1"/>
      <c r="W265" s="1"/>
      <c r="X265" s="1"/>
      <c r="Y265" s="1"/>
      <c r="Z265" s="1"/>
    </row>
    <row r="266" spans="1:26">
      <c r="A266" s="1"/>
      <c r="B266" s="1"/>
      <c r="C266" s="24"/>
      <c r="D266" s="1"/>
      <c r="E266" s="1"/>
      <c r="F266" s="2"/>
      <c r="G266" s="1"/>
      <c r="H266" s="1"/>
      <c r="I266" s="1"/>
      <c r="J266" s="1"/>
      <c r="K266" s="1"/>
      <c r="L266" s="1"/>
      <c r="M266" s="1"/>
      <c r="N266" s="1"/>
      <c r="O266" s="1"/>
      <c r="P266" s="1"/>
      <c r="Q266" s="1"/>
      <c r="R266" s="1"/>
      <c r="S266" s="1"/>
      <c r="T266" s="1"/>
      <c r="U266" s="1"/>
      <c r="V266" s="1"/>
      <c r="W266" s="1"/>
      <c r="X266" s="1"/>
      <c r="Y266" s="1"/>
      <c r="Z266" s="1"/>
    </row>
    <row r="267" spans="1:26">
      <c r="A267" s="1"/>
      <c r="B267" s="1"/>
      <c r="C267" s="24"/>
      <c r="D267" s="1"/>
      <c r="E267" s="1"/>
      <c r="F267" s="2"/>
      <c r="G267" s="1"/>
      <c r="H267" s="1"/>
      <c r="I267" s="1"/>
      <c r="J267" s="1"/>
      <c r="K267" s="1"/>
      <c r="L267" s="1"/>
      <c r="M267" s="1"/>
      <c r="N267" s="1"/>
      <c r="O267" s="1"/>
      <c r="P267" s="1"/>
      <c r="Q267" s="1"/>
      <c r="R267" s="1"/>
      <c r="S267" s="1"/>
      <c r="T267" s="1"/>
      <c r="U267" s="1"/>
      <c r="V267" s="1"/>
      <c r="W267" s="1"/>
      <c r="X267" s="1"/>
      <c r="Y267" s="1"/>
      <c r="Z267" s="1"/>
    </row>
    <row r="268" spans="1:26">
      <c r="A268" s="1"/>
      <c r="B268" s="1"/>
      <c r="C268" s="24"/>
      <c r="D268" s="1"/>
      <c r="E268" s="1"/>
      <c r="F268" s="2"/>
      <c r="G268" s="1"/>
      <c r="H268" s="1"/>
      <c r="I268" s="1"/>
      <c r="J268" s="1"/>
      <c r="K268" s="1"/>
      <c r="L268" s="1"/>
      <c r="M268" s="1"/>
      <c r="N268" s="1"/>
      <c r="O268" s="1"/>
      <c r="P268" s="1"/>
      <c r="Q268" s="1"/>
      <c r="R268" s="1"/>
      <c r="S268" s="1"/>
      <c r="T268" s="1"/>
      <c r="U268" s="1"/>
      <c r="V268" s="1"/>
      <c r="W268" s="1"/>
      <c r="X268" s="1"/>
      <c r="Y268" s="1"/>
      <c r="Z268" s="1"/>
    </row>
    <row r="269" spans="1:26">
      <c r="A269" s="1"/>
      <c r="B269" s="1"/>
      <c r="C269" s="24"/>
      <c r="D269" s="1"/>
      <c r="E269" s="1"/>
      <c r="F269" s="2"/>
      <c r="G269" s="1"/>
      <c r="H269" s="1"/>
      <c r="I269" s="1"/>
      <c r="J269" s="1"/>
      <c r="K269" s="1"/>
      <c r="L269" s="1"/>
      <c r="M269" s="1"/>
      <c r="N269" s="1"/>
      <c r="O269" s="1"/>
      <c r="P269" s="1"/>
      <c r="Q269" s="1"/>
      <c r="R269" s="1"/>
      <c r="S269" s="1"/>
      <c r="T269" s="1"/>
      <c r="U269" s="1"/>
      <c r="V269" s="1"/>
      <c r="W269" s="1"/>
      <c r="X269" s="1"/>
      <c r="Y269" s="1"/>
      <c r="Z269" s="1"/>
    </row>
    <row r="270" spans="1:26">
      <c r="A270" s="1"/>
      <c r="B270" s="1"/>
      <c r="C270" s="24"/>
      <c r="D270" s="1"/>
      <c r="E270" s="1"/>
      <c r="F270" s="2"/>
      <c r="G270" s="1"/>
      <c r="H270" s="1"/>
      <c r="I270" s="1"/>
      <c r="J270" s="1"/>
      <c r="K270" s="1"/>
      <c r="L270" s="1"/>
      <c r="M270" s="1"/>
      <c r="N270" s="1"/>
      <c r="O270" s="1"/>
      <c r="P270" s="1"/>
      <c r="Q270" s="1"/>
      <c r="R270" s="1"/>
      <c r="S270" s="1"/>
      <c r="T270" s="1"/>
      <c r="U270" s="1"/>
      <c r="V270" s="1"/>
      <c r="W270" s="1"/>
      <c r="X270" s="1"/>
      <c r="Y270" s="1"/>
      <c r="Z270" s="1"/>
    </row>
    <row r="271" spans="1:26">
      <c r="A271" s="1"/>
      <c r="B271" s="1"/>
      <c r="C271" s="24"/>
      <c r="D271" s="1"/>
      <c r="E271" s="1"/>
      <c r="F271" s="2"/>
      <c r="G271" s="1"/>
      <c r="H271" s="1"/>
      <c r="I271" s="1"/>
      <c r="J271" s="1"/>
      <c r="K271" s="1"/>
      <c r="L271" s="1"/>
      <c r="M271" s="1"/>
      <c r="N271" s="1"/>
      <c r="O271" s="1"/>
      <c r="P271" s="1"/>
      <c r="Q271" s="1"/>
      <c r="R271" s="1"/>
      <c r="S271" s="1"/>
      <c r="T271" s="1"/>
      <c r="U271" s="1"/>
      <c r="V271" s="1"/>
      <c r="W271" s="1"/>
      <c r="X271" s="1"/>
      <c r="Y271" s="1"/>
      <c r="Z271" s="1"/>
    </row>
    <row r="272" spans="1:26">
      <c r="A272" s="1"/>
      <c r="B272" s="1"/>
      <c r="C272" s="24"/>
      <c r="D272" s="1"/>
      <c r="E272" s="1"/>
      <c r="F272" s="2"/>
      <c r="G272" s="1"/>
      <c r="H272" s="1"/>
      <c r="I272" s="1"/>
      <c r="J272" s="1"/>
      <c r="K272" s="1"/>
      <c r="L272" s="1"/>
      <c r="M272" s="1"/>
      <c r="N272" s="1"/>
      <c r="O272" s="1"/>
      <c r="P272" s="1"/>
      <c r="Q272" s="1"/>
      <c r="R272" s="1"/>
      <c r="S272" s="1"/>
      <c r="T272" s="1"/>
      <c r="U272" s="1"/>
      <c r="V272" s="1"/>
      <c r="W272" s="1"/>
      <c r="X272" s="1"/>
      <c r="Y272" s="1"/>
      <c r="Z272" s="1"/>
    </row>
    <row r="273" spans="1:26">
      <c r="A273" s="1"/>
      <c r="B273" s="1"/>
      <c r="C273" s="24"/>
      <c r="D273" s="1"/>
      <c r="E273" s="1"/>
      <c r="F273" s="2"/>
      <c r="G273" s="1"/>
      <c r="H273" s="1"/>
      <c r="I273" s="1"/>
      <c r="J273" s="1"/>
      <c r="K273" s="1"/>
      <c r="L273" s="1"/>
      <c r="M273" s="1"/>
      <c r="N273" s="1"/>
      <c r="O273" s="1"/>
      <c r="P273" s="1"/>
      <c r="Q273" s="1"/>
      <c r="R273" s="1"/>
      <c r="S273" s="1"/>
      <c r="T273" s="1"/>
      <c r="U273" s="1"/>
      <c r="V273" s="1"/>
      <c r="W273" s="1"/>
      <c r="X273" s="1"/>
      <c r="Y273" s="1"/>
      <c r="Z273" s="1"/>
    </row>
    <row r="274" spans="1:26">
      <c r="A274" s="1"/>
      <c r="B274" s="1"/>
      <c r="C274" s="24"/>
      <c r="D274" s="1"/>
      <c r="E274" s="1"/>
      <c r="F274" s="2"/>
      <c r="G274" s="1"/>
      <c r="H274" s="1"/>
      <c r="I274" s="1"/>
      <c r="J274" s="1"/>
      <c r="K274" s="1"/>
      <c r="L274" s="1"/>
      <c r="M274" s="1"/>
      <c r="N274" s="1"/>
      <c r="O274" s="1"/>
      <c r="P274" s="1"/>
      <c r="Q274" s="1"/>
      <c r="R274" s="1"/>
      <c r="S274" s="1"/>
      <c r="T274" s="1"/>
      <c r="U274" s="1"/>
      <c r="V274" s="1"/>
      <c r="W274" s="1"/>
      <c r="X274" s="1"/>
      <c r="Y274" s="1"/>
      <c r="Z274" s="1"/>
    </row>
    <row r="275" spans="1:26">
      <c r="A275" s="1"/>
      <c r="B275" s="1"/>
      <c r="C275" s="24"/>
      <c r="D275" s="1"/>
      <c r="E275" s="1"/>
      <c r="F275" s="2"/>
      <c r="G275" s="1"/>
      <c r="H275" s="1"/>
      <c r="I275" s="1"/>
      <c r="J275" s="1"/>
      <c r="K275" s="1"/>
      <c r="L275" s="1"/>
      <c r="M275" s="1"/>
      <c r="N275" s="1"/>
      <c r="O275" s="1"/>
      <c r="P275" s="1"/>
      <c r="Q275" s="1"/>
      <c r="R275" s="1"/>
      <c r="S275" s="1"/>
      <c r="T275" s="1"/>
      <c r="U275" s="1"/>
      <c r="V275" s="1"/>
      <c r="W275" s="1"/>
      <c r="X275" s="1"/>
      <c r="Y275" s="1"/>
      <c r="Z275" s="1"/>
    </row>
    <row r="276" spans="1:26">
      <c r="A276" s="1"/>
      <c r="B276" s="1"/>
      <c r="C276" s="24"/>
      <c r="D276" s="1"/>
      <c r="E276" s="1"/>
      <c r="F276" s="2"/>
      <c r="G276" s="1"/>
      <c r="H276" s="1"/>
      <c r="I276" s="1"/>
      <c r="J276" s="1"/>
      <c r="K276" s="1"/>
      <c r="L276" s="1"/>
      <c r="M276" s="1"/>
      <c r="N276" s="1"/>
      <c r="O276" s="1"/>
      <c r="P276" s="1"/>
      <c r="Q276" s="1"/>
      <c r="R276" s="1"/>
      <c r="S276" s="1"/>
      <c r="T276" s="1"/>
      <c r="U276" s="1"/>
      <c r="V276" s="1"/>
      <c r="W276" s="1"/>
      <c r="X276" s="1"/>
      <c r="Y276" s="1"/>
      <c r="Z276" s="1"/>
    </row>
    <row r="277" spans="1:26">
      <c r="A277" s="1"/>
      <c r="B277" s="1"/>
      <c r="C277" s="24"/>
      <c r="D277" s="1"/>
      <c r="E277" s="1"/>
      <c r="F277" s="2"/>
      <c r="G277" s="1"/>
      <c r="H277" s="1"/>
      <c r="I277" s="1"/>
      <c r="J277" s="1"/>
      <c r="K277" s="1"/>
      <c r="L277" s="1"/>
      <c r="M277" s="1"/>
      <c r="N277" s="1"/>
      <c r="O277" s="1"/>
      <c r="P277" s="1"/>
      <c r="Q277" s="1"/>
      <c r="R277" s="1"/>
      <c r="S277" s="1"/>
      <c r="T277" s="1"/>
      <c r="U277" s="1"/>
      <c r="V277" s="1"/>
      <c r="W277" s="1"/>
      <c r="X277" s="1"/>
      <c r="Y277" s="1"/>
      <c r="Z277" s="1"/>
    </row>
    <row r="278" spans="1:26">
      <c r="A278" s="1"/>
      <c r="B278" s="1"/>
      <c r="C278" s="24"/>
      <c r="D278" s="1"/>
      <c r="E278" s="1"/>
      <c r="F278" s="2"/>
      <c r="G278" s="1"/>
      <c r="H278" s="1"/>
      <c r="I278" s="1"/>
      <c r="J278" s="1"/>
      <c r="K278" s="1"/>
      <c r="L278" s="1"/>
      <c r="M278" s="1"/>
      <c r="N278" s="1"/>
      <c r="O278" s="1"/>
      <c r="P278" s="1"/>
      <c r="Q278" s="1"/>
      <c r="R278" s="1"/>
      <c r="S278" s="1"/>
      <c r="T278" s="1"/>
      <c r="U278" s="1"/>
      <c r="V278" s="1"/>
      <c r="W278" s="1"/>
      <c r="X278" s="1"/>
      <c r="Y278" s="1"/>
      <c r="Z278" s="1"/>
    </row>
    <row r="279" spans="1:26">
      <c r="A279" s="1"/>
      <c r="B279" s="1"/>
      <c r="C279" s="24"/>
      <c r="D279" s="1"/>
      <c r="E279" s="1"/>
      <c r="F279" s="2"/>
      <c r="G279" s="1"/>
      <c r="H279" s="1"/>
      <c r="I279" s="1"/>
      <c r="J279" s="1"/>
      <c r="K279" s="1"/>
      <c r="L279" s="1"/>
      <c r="M279" s="1"/>
      <c r="N279" s="1"/>
      <c r="O279" s="1"/>
      <c r="P279" s="1"/>
      <c r="Q279" s="1"/>
      <c r="R279" s="1"/>
      <c r="S279" s="1"/>
      <c r="T279" s="1"/>
      <c r="U279" s="1"/>
      <c r="V279" s="1"/>
      <c r="W279" s="1"/>
      <c r="X279" s="1"/>
      <c r="Y279" s="1"/>
      <c r="Z279" s="1"/>
    </row>
    <row r="280" spans="1:26">
      <c r="A280" s="1"/>
      <c r="B280" s="1"/>
      <c r="C280" s="24"/>
      <c r="D280" s="1"/>
      <c r="E280" s="1"/>
      <c r="F280" s="2"/>
      <c r="G280" s="1"/>
      <c r="H280" s="1"/>
      <c r="I280" s="1"/>
      <c r="J280" s="1"/>
      <c r="K280" s="1"/>
      <c r="L280" s="1"/>
      <c r="M280" s="1"/>
      <c r="N280" s="1"/>
      <c r="O280" s="1"/>
      <c r="P280" s="1"/>
      <c r="Q280" s="1"/>
      <c r="R280" s="1"/>
      <c r="S280" s="1"/>
      <c r="T280" s="1"/>
      <c r="U280" s="1"/>
      <c r="V280" s="1"/>
      <c r="W280" s="1"/>
      <c r="X280" s="1"/>
      <c r="Y280" s="1"/>
      <c r="Z280" s="1"/>
    </row>
    <row r="281" spans="1:26">
      <c r="A281" s="1"/>
      <c r="B281" s="1"/>
      <c r="C281" s="24"/>
      <c r="D281" s="1"/>
      <c r="E281" s="1"/>
      <c r="F281" s="2"/>
      <c r="G281" s="1"/>
      <c r="H281" s="1"/>
      <c r="I281" s="1"/>
      <c r="J281" s="1"/>
      <c r="K281" s="1"/>
      <c r="L281" s="1"/>
      <c r="M281" s="1"/>
      <c r="N281" s="1"/>
      <c r="O281" s="1"/>
      <c r="P281" s="1"/>
      <c r="Q281" s="1"/>
      <c r="R281" s="1"/>
      <c r="S281" s="1"/>
      <c r="T281" s="1"/>
      <c r="U281" s="1"/>
      <c r="V281" s="1"/>
      <c r="W281" s="1"/>
      <c r="X281" s="1"/>
      <c r="Y281" s="1"/>
      <c r="Z281" s="1"/>
    </row>
    <row r="282" spans="1:26">
      <c r="A282" s="1"/>
      <c r="B282" s="1"/>
      <c r="C282" s="24"/>
      <c r="D282" s="1"/>
      <c r="E282" s="1"/>
      <c r="F282" s="2"/>
      <c r="G282" s="1"/>
      <c r="H282" s="1"/>
      <c r="I282" s="1"/>
      <c r="J282" s="1"/>
      <c r="K282" s="1"/>
      <c r="L282" s="1"/>
      <c r="M282" s="1"/>
      <c r="N282" s="1"/>
      <c r="O282" s="1"/>
      <c r="P282" s="1"/>
      <c r="Q282" s="1"/>
      <c r="R282" s="1"/>
      <c r="S282" s="1"/>
      <c r="T282" s="1"/>
      <c r="U282" s="1"/>
      <c r="V282" s="1"/>
      <c r="W282" s="1"/>
      <c r="X282" s="1"/>
      <c r="Y282" s="1"/>
      <c r="Z282" s="1"/>
    </row>
    <row r="283" spans="1:26">
      <c r="A283" s="1"/>
      <c r="B283" s="1"/>
      <c r="C283" s="24"/>
      <c r="D283" s="1"/>
      <c r="E283" s="1"/>
      <c r="F283" s="2"/>
      <c r="G283" s="1"/>
      <c r="H283" s="1"/>
      <c r="I283" s="1"/>
      <c r="J283" s="1"/>
      <c r="K283" s="1"/>
      <c r="L283" s="1"/>
      <c r="M283" s="1"/>
      <c r="N283" s="1"/>
      <c r="O283" s="1"/>
      <c r="P283" s="1"/>
      <c r="Q283" s="1"/>
      <c r="R283" s="1"/>
      <c r="S283" s="1"/>
      <c r="T283" s="1"/>
      <c r="U283" s="1"/>
      <c r="V283" s="1"/>
      <c r="W283" s="1"/>
      <c r="X283" s="1"/>
      <c r="Y283" s="1"/>
      <c r="Z283" s="1"/>
    </row>
    <row r="284" spans="1:26">
      <c r="A284" s="1"/>
      <c r="B284" s="1"/>
      <c r="C284" s="24"/>
      <c r="D284" s="1"/>
      <c r="E284" s="1"/>
      <c r="F284" s="2"/>
      <c r="G284" s="1"/>
      <c r="H284" s="1"/>
      <c r="I284" s="1"/>
      <c r="J284" s="1"/>
      <c r="K284" s="1"/>
      <c r="L284" s="1"/>
      <c r="M284" s="1"/>
      <c r="N284" s="1"/>
      <c r="O284" s="1"/>
      <c r="P284" s="1"/>
      <c r="Q284" s="1"/>
      <c r="R284" s="1"/>
      <c r="S284" s="1"/>
      <c r="T284" s="1"/>
      <c r="U284" s="1"/>
      <c r="V284" s="1"/>
      <c r="W284" s="1"/>
      <c r="X284" s="1"/>
      <c r="Y284" s="1"/>
      <c r="Z284" s="1"/>
    </row>
    <row r="285" spans="1:26">
      <c r="A285" s="1"/>
      <c r="B285" s="1"/>
      <c r="C285" s="24"/>
      <c r="D285" s="1"/>
      <c r="E285" s="1"/>
      <c r="F285" s="2"/>
      <c r="G285" s="1"/>
      <c r="H285" s="1"/>
      <c r="I285" s="1"/>
      <c r="J285" s="1"/>
      <c r="K285" s="1"/>
      <c r="L285" s="1"/>
      <c r="M285" s="1"/>
      <c r="N285" s="1"/>
      <c r="O285" s="1"/>
      <c r="P285" s="1"/>
      <c r="Q285" s="1"/>
      <c r="R285" s="1"/>
      <c r="S285" s="1"/>
      <c r="T285" s="1"/>
      <c r="U285" s="1"/>
      <c r="V285" s="1"/>
      <c r="W285" s="1"/>
      <c r="X285" s="1"/>
      <c r="Y285" s="1"/>
      <c r="Z285" s="1"/>
    </row>
    <row r="286" spans="1:26">
      <c r="A286" s="1"/>
      <c r="B286" s="1"/>
      <c r="C286" s="24"/>
      <c r="D286" s="1"/>
      <c r="E286" s="1"/>
      <c r="F286" s="2"/>
      <c r="G286" s="1"/>
      <c r="H286" s="1"/>
      <c r="I286" s="1"/>
      <c r="J286" s="1"/>
      <c r="K286" s="1"/>
      <c r="L286" s="1"/>
      <c r="M286" s="1"/>
      <c r="N286" s="1"/>
      <c r="O286" s="1"/>
      <c r="P286" s="1"/>
      <c r="Q286" s="1"/>
      <c r="R286" s="1"/>
      <c r="S286" s="1"/>
      <c r="T286" s="1"/>
      <c r="U286" s="1"/>
      <c r="V286" s="1"/>
      <c r="W286" s="1"/>
      <c r="X286" s="1"/>
      <c r="Y286" s="1"/>
      <c r="Z286" s="1"/>
    </row>
    <row r="287" spans="1:26">
      <c r="A287" s="1"/>
      <c r="B287" s="1"/>
      <c r="C287" s="24"/>
      <c r="D287" s="1"/>
      <c r="E287" s="1"/>
      <c r="F287" s="2"/>
      <c r="G287" s="1"/>
      <c r="H287" s="1"/>
      <c r="I287" s="1"/>
      <c r="J287" s="1"/>
      <c r="K287" s="1"/>
      <c r="L287" s="1"/>
      <c r="M287" s="1"/>
      <c r="N287" s="1"/>
      <c r="O287" s="1"/>
      <c r="P287" s="1"/>
      <c r="Q287" s="1"/>
      <c r="R287" s="1"/>
      <c r="S287" s="1"/>
      <c r="T287" s="1"/>
      <c r="U287" s="1"/>
      <c r="V287" s="1"/>
      <c r="W287" s="1"/>
      <c r="X287" s="1"/>
      <c r="Y287" s="1"/>
      <c r="Z287" s="1"/>
    </row>
    <row r="288" spans="1:26">
      <c r="A288" s="1"/>
      <c r="B288" s="1"/>
      <c r="C288" s="24"/>
      <c r="D288" s="1"/>
      <c r="E288" s="1"/>
      <c r="F288" s="2"/>
      <c r="G288" s="1"/>
      <c r="H288" s="1"/>
      <c r="I288" s="1"/>
      <c r="J288" s="1"/>
      <c r="K288" s="1"/>
      <c r="L288" s="1"/>
      <c r="M288" s="1"/>
      <c r="N288" s="1"/>
      <c r="O288" s="1"/>
      <c r="P288" s="1"/>
      <c r="Q288" s="1"/>
      <c r="R288" s="1"/>
      <c r="S288" s="1"/>
      <c r="T288" s="1"/>
      <c r="U288" s="1"/>
      <c r="V288" s="1"/>
      <c r="W288" s="1"/>
      <c r="X288" s="1"/>
      <c r="Y288" s="1"/>
      <c r="Z288" s="1"/>
    </row>
    <row r="289" spans="1:26">
      <c r="A289" s="1"/>
      <c r="B289" s="1"/>
      <c r="C289" s="24"/>
      <c r="D289" s="1"/>
      <c r="E289" s="1"/>
      <c r="F289" s="2"/>
      <c r="G289" s="1"/>
      <c r="H289" s="1"/>
      <c r="I289" s="1"/>
      <c r="J289" s="1"/>
      <c r="K289" s="1"/>
      <c r="L289" s="1"/>
      <c r="M289" s="1"/>
      <c r="N289" s="1"/>
      <c r="O289" s="1"/>
      <c r="P289" s="1"/>
      <c r="Q289" s="1"/>
      <c r="R289" s="1"/>
      <c r="S289" s="1"/>
      <c r="T289" s="1"/>
      <c r="U289" s="1"/>
      <c r="V289" s="1"/>
      <c r="W289" s="1"/>
      <c r="X289" s="1"/>
      <c r="Y289" s="1"/>
      <c r="Z289" s="1"/>
    </row>
    <row r="290" spans="1:26">
      <c r="A290" s="1"/>
      <c r="B290" s="1"/>
      <c r="C290" s="24"/>
      <c r="D290" s="1"/>
      <c r="E290" s="1"/>
      <c r="F290" s="2"/>
      <c r="G290" s="1"/>
      <c r="H290" s="1"/>
      <c r="I290" s="1"/>
      <c r="J290" s="1"/>
      <c r="K290" s="1"/>
      <c r="L290" s="1"/>
      <c r="M290" s="1"/>
      <c r="N290" s="1"/>
      <c r="O290" s="1"/>
      <c r="P290" s="1"/>
      <c r="Q290" s="1"/>
      <c r="R290" s="1"/>
      <c r="S290" s="1"/>
      <c r="T290" s="1"/>
      <c r="U290" s="1"/>
      <c r="V290" s="1"/>
      <c r="W290" s="1"/>
      <c r="X290" s="1"/>
      <c r="Y290" s="1"/>
      <c r="Z290" s="1"/>
    </row>
    <row r="291" spans="1:26">
      <c r="A291" s="1"/>
      <c r="B291" s="1"/>
      <c r="C291" s="24"/>
      <c r="D291" s="1"/>
      <c r="E291" s="1"/>
      <c r="F291" s="2"/>
      <c r="G291" s="1"/>
      <c r="H291" s="1"/>
      <c r="I291" s="1"/>
      <c r="J291" s="1"/>
      <c r="K291" s="1"/>
      <c r="L291" s="1"/>
      <c r="M291" s="1"/>
      <c r="N291" s="1"/>
      <c r="O291" s="1"/>
      <c r="P291" s="1"/>
      <c r="Q291" s="1"/>
      <c r="R291" s="1"/>
      <c r="S291" s="1"/>
      <c r="T291" s="1"/>
      <c r="U291" s="1"/>
      <c r="V291" s="1"/>
      <c r="W291" s="1"/>
      <c r="X291" s="1"/>
      <c r="Y291" s="1"/>
      <c r="Z291" s="1"/>
    </row>
    <row r="292" spans="1:26">
      <c r="A292" s="1"/>
      <c r="B292" s="1"/>
      <c r="C292" s="24"/>
      <c r="D292" s="1"/>
      <c r="E292" s="1"/>
      <c r="F292" s="2"/>
      <c r="G292" s="1"/>
      <c r="H292" s="1"/>
      <c r="I292" s="1"/>
      <c r="J292" s="1"/>
      <c r="K292" s="1"/>
      <c r="L292" s="1"/>
      <c r="M292" s="1"/>
      <c r="N292" s="1"/>
      <c r="O292" s="1"/>
      <c r="P292" s="1"/>
      <c r="Q292" s="1"/>
      <c r="R292" s="1"/>
      <c r="S292" s="1"/>
      <c r="T292" s="1"/>
      <c r="U292" s="1"/>
      <c r="V292" s="1"/>
      <c r="W292" s="1"/>
      <c r="X292" s="1"/>
      <c r="Y292" s="1"/>
      <c r="Z292" s="1"/>
    </row>
    <row r="293" spans="1:26">
      <c r="A293" s="1"/>
      <c r="B293" s="1"/>
      <c r="C293" s="24"/>
      <c r="D293" s="1"/>
      <c r="E293" s="1"/>
      <c r="F293" s="2"/>
      <c r="G293" s="1"/>
      <c r="H293" s="1"/>
      <c r="I293" s="1"/>
      <c r="J293" s="1"/>
      <c r="K293" s="1"/>
      <c r="L293" s="1"/>
      <c r="M293" s="1"/>
      <c r="N293" s="1"/>
      <c r="O293" s="1"/>
      <c r="P293" s="1"/>
      <c r="Q293" s="1"/>
      <c r="R293" s="1"/>
      <c r="S293" s="1"/>
      <c r="T293" s="1"/>
      <c r="U293" s="1"/>
      <c r="V293" s="1"/>
      <c r="W293" s="1"/>
      <c r="X293" s="1"/>
      <c r="Y293" s="1"/>
      <c r="Z293" s="1"/>
    </row>
    <row r="294" spans="1:26">
      <c r="A294" s="1"/>
      <c r="B294" s="1"/>
      <c r="C294" s="24"/>
      <c r="D294" s="1"/>
      <c r="E294" s="1"/>
      <c r="F294" s="2"/>
      <c r="G294" s="1"/>
      <c r="H294" s="1"/>
      <c r="I294" s="1"/>
      <c r="J294" s="1"/>
      <c r="K294" s="1"/>
      <c r="L294" s="1"/>
      <c r="M294" s="1"/>
      <c r="N294" s="1"/>
      <c r="O294" s="1"/>
      <c r="P294" s="1"/>
      <c r="Q294" s="1"/>
      <c r="R294" s="1"/>
      <c r="S294" s="1"/>
      <c r="T294" s="1"/>
      <c r="U294" s="1"/>
      <c r="V294" s="1"/>
      <c r="W294" s="1"/>
      <c r="X294" s="1"/>
      <c r="Y294" s="1"/>
      <c r="Z294" s="1"/>
    </row>
    <row r="295" spans="1:26">
      <c r="A295" s="1"/>
      <c r="B295" s="1"/>
      <c r="C295" s="24"/>
      <c r="D295" s="1"/>
      <c r="E295" s="1"/>
      <c r="F295" s="2"/>
      <c r="G295" s="1"/>
      <c r="H295" s="1"/>
      <c r="I295" s="1"/>
      <c r="J295" s="1"/>
      <c r="K295" s="1"/>
      <c r="L295" s="1"/>
      <c r="M295" s="1"/>
      <c r="N295" s="1"/>
      <c r="O295" s="1"/>
      <c r="P295" s="1"/>
      <c r="Q295" s="1"/>
      <c r="R295" s="1"/>
      <c r="S295" s="1"/>
      <c r="T295" s="1"/>
      <c r="U295" s="1"/>
      <c r="V295" s="1"/>
      <c r="W295" s="1"/>
      <c r="X295" s="1"/>
      <c r="Y295" s="1"/>
      <c r="Z295" s="1"/>
    </row>
    <row r="296" spans="1:26">
      <c r="A296" s="1"/>
      <c r="B296" s="1"/>
      <c r="C296" s="24"/>
      <c r="D296" s="1"/>
      <c r="E296" s="1"/>
      <c r="F296" s="2"/>
      <c r="G296" s="1"/>
      <c r="H296" s="1"/>
      <c r="I296" s="1"/>
      <c r="J296" s="1"/>
      <c r="K296" s="1"/>
      <c r="L296" s="1"/>
      <c r="M296" s="1"/>
      <c r="N296" s="1"/>
      <c r="O296" s="1"/>
      <c r="P296" s="1"/>
      <c r="Q296" s="1"/>
      <c r="R296" s="1"/>
      <c r="S296" s="1"/>
      <c r="T296" s="1"/>
      <c r="U296" s="1"/>
      <c r="V296" s="1"/>
      <c r="W296" s="1"/>
      <c r="X296" s="1"/>
      <c r="Y296" s="1"/>
      <c r="Z296" s="1"/>
    </row>
    <row r="297" spans="1:26">
      <c r="A297" s="1"/>
      <c r="B297" s="1"/>
      <c r="C297" s="24"/>
      <c r="D297" s="1"/>
      <c r="E297" s="1"/>
      <c r="F297" s="2"/>
      <c r="G297" s="1"/>
      <c r="H297" s="1"/>
      <c r="I297" s="1"/>
      <c r="J297" s="1"/>
      <c r="K297" s="1"/>
      <c r="L297" s="1"/>
      <c r="M297" s="1"/>
      <c r="N297" s="1"/>
      <c r="O297" s="1"/>
      <c r="P297" s="1"/>
      <c r="Q297" s="1"/>
      <c r="R297" s="1"/>
      <c r="S297" s="1"/>
      <c r="T297" s="1"/>
      <c r="U297" s="1"/>
      <c r="V297" s="1"/>
      <c r="W297" s="1"/>
      <c r="X297" s="1"/>
      <c r="Y297" s="1"/>
      <c r="Z297" s="1"/>
    </row>
    <row r="298" spans="1:26">
      <c r="A298" s="1"/>
      <c r="B298" s="1"/>
      <c r="C298" s="24"/>
      <c r="D298" s="1"/>
      <c r="E298" s="1"/>
      <c r="F298" s="2"/>
      <c r="G298" s="1"/>
      <c r="H298" s="1"/>
      <c r="I298" s="1"/>
      <c r="J298" s="1"/>
      <c r="K298" s="1"/>
      <c r="L298" s="1"/>
      <c r="M298" s="1"/>
      <c r="N298" s="1"/>
      <c r="O298" s="1"/>
      <c r="P298" s="1"/>
      <c r="Q298" s="1"/>
      <c r="R298" s="1"/>
      <c r="S298" s="1"/>
      <c r="T298" s="1"/>
      <c r="U298" s="1"/>
      <c r="V298" s="1"/>
      <c r="W298" s="1"/>
      <c r="X298" s="1"/>
      <c r="Y298" s="1"/>
      <c r="Z298" s="1"/>
    </row>
    <row r="299" spans="1:26">
      <c r="A299" s="1"/>
      <c r="B299" s="1"/>
      <c r="C299" s="24"/>
      <c r="D299" s="1"/>
      <c r="E299" s="1"/>
      <c r="F299" s="2"/>
      <c r="G299" s="1"/>
      <c r="H299" s="1"/>
      <c r="I299" s="1"/>
      <c r="J299" s="1"/>
      <c r="K299" s="1"/>
      <c r="L299" s="1"/>
      <c r="M299" s="1"/>
      <c r="N299" s="1"/>
      <c r="O299" s="1"/>
      <c r="P299" s="1"/>
      <c r="Q299" s="1"/>
      <c r="R299" s="1"/>
      <c r="S299" s="1"/>
      <c r="T299" s="1"/>
      <c r="U299" s="1"/>
      <c r="V299" s="1"/>
      <c r="W299" s="1"/>
      <c r="X299" s="1"/>
      <c r="Y299" s="1"/>
      <c r="Z299" s="1"/>
    </row>
    <row r="300" spans="1:26">
      <c r="A300" s="1"/>
      <c r="B300" s="1"/>
      <c r="C300" s="24"/>
      <c r="D300" s="1"/>
      <c r="E300" s="1"/>
      <c r="F300" s="2"/>
      <c r="G300" s="1"/>
      <c r="H300" s="1"/>
      <c r="I300" s="1"/>
      <c r="J300" s="1"/>
      <c r="K300" s="1"/>
      <c r="L300" s="1"/>
      <c r="M300" s="1"/>
      <c r="N300" s="1"/>
      <c r="O300" s="1"/>
      <c r="P300" s="1"/>
      <c r="Q300" s="1"/>
      <c r="R300" s="1"/>
      <c r="S300" s="1"/>
      <c r="T300" s="1"/>
      <c r="U300" s="1"/>
      <c r="V300" s="1"/>
      <c r="W300" s="1"/>
      <c r="X300" s="1"/>
      <c r="Y300" s="1"/>
      <c r="Z300" s="1"/>
    </row>
    <row r="301" spans="1:26">
      <c r="A301" s="1"/>
      <c r="B301" s="1"/>
      <c r="C301" s="24"/>
      <c r="D301" s="1"/>
      <c r="E301" s="1"/>
      <c r="F301" s="2"/>
      <c r="G301" s="1"/>
      <c r="H301" s="1"/>
      <c r="I301" s="1"/>
      <c r="J301" s="1"/>
      <c r="K301" s="1"/>
      <c r="L301" s="1"/>
      <c r="M301" s="1"/>
      <c r="N301" s="1"/>
      <c r="O301" s="1"/>
      <c r="P301" s="1"/>
      <c r="Q301" s="1"/>
      <c r="R301" s="1"/>
      <c r="S301" s="1"/>
      <c r="T301" s="1"/>
      <c r="U301" s="1"/>
      <c r="V301" s="1"/>
      <c r="W301" s="1"/>
      <c r="X301" s="1"/>
      <c r="Y301" s="1"/>
      <c r="Z301" s="1"/>
    </row>
    <row r="302" spans="1:26">
      <c r="A302" s="1"/>
      <c r="B302" s="1"/>
      <c r="C302" s="24"/>
      <c r="D302" s="1"/>
      <c r="E302" s="1"/>
      <c r="F302" s="2"/>
      <c r="G302" s="1"/>
      <c r="H302" s="1"/>
      <c r="I302" s="1"/>
      <c r="J302" s="1"/>
      <c r="K302" s="1"/>
      <c r="L302" s="1"/>
      <c r="M302" s="1"/>
      <c r="N302" s="1"/>
      <c r="O302" s="1"/>
      <c r="P302" s="1"/>
      <c r="Q302" s="1"/>
      <c r="R302" s="1"/>
      <c r="S302" s="1"/>
      <c r="T302" s="1"/>
      <c r="U302" s="1"/>
      <c r="V302" s="1"/>
      <c r="W302" s="1"/>
      <c r="X302" s="1"/>
      <c r="Y302" s="1"/>
      <c r="Z302" s="1"/>
    </row>
    <row r="303" spans="1:26">
      <c r="A303" s="1"/>
      <c r="B303" s="1"/>
      <c r="C303" s="24"/>
      <c r="D303" s="1"/>
      <c r="E303" s="1"/>
      <c r="F303" s="2"/>
      <c r="G303" s="1"/>
      <c r="H303" s="1"/>
      <c r="I303" s="1"/>
      <c r="J303" s="1"/>
      <c r="K303" s="1"/>
      <c r="L303" s="1"/>
      <c r="M303" s="1"/>
      <c r="N303" s="1"/>
      <c r="O303" s="1"/>
      <c r="P303" s="1"/>
      <c r="Q303" s="1"/>
      <c r="R303" s="1"/>
      <c r="S303" s="1"/>
      <c r="T303" s="1"/>
      <c r="U303" s="1"/>
      <c r="V303" s="1"/>
      <c r="W303" s="1"/>
      <c r="X303" s="1"/>
      <c r="Y303" s="1"/>
      <c r="Z303" s="1"/>
    </row>
    <row r="304" spans="1:26">
      <c r="A304" s="1"/>
      <c r="B304" s="1"/>
      <c r="C304" s="24"/>
      <c r="D304" s="1"/>
      <c r="E304" s="1"/>
      <c r="F304" s="2"/>
      <c r="G304" s="1"/>
      <c r="H304" s="1"/>
      <c r="I304" s="1"/>
      <c r="J304" s="1"/>
      <c r="K304" s="1"/>
      <c r="L304" s="1"/>
      <c r="M304" s="1"/>
      <c r="N304" s="1"/>
      <c r="O304" s="1"/>
      <c r="P304" s="1"/>
      <c r="Q304" s="1"/>
      <c r="R304" s="1"/>
      <c r="S304" s="1"/>
      <c r="T304" s="1"/>
      <c r="U304" s="1"/>
      <c r="V304" s="1"/>
      <c r="W304" s="1"/>
      <c r="X304" s="1"/>
      <c r="Y304" s="1"/>
      <c r="Z304" s="1"/>
    </row>
    <row r="305" spans="1:26">
      <c r="A305" s="1"/>
      <c r="B305" s="1"/>
      <c r="C305" s="24"/>
      <c r="D305" s="1"/>
      <c r="E305" s="1"/>
      <c r="F305" s="2"/>
      <c r="G305" s="1"/>
      <c r="H305" s="1"/>
      <c r="I305" s="1"/>
      <c r="J305" s="1"/>
      <c r="K305" s="1"/>
      <c r="L305" s="1"/>
      <c r="M305" s="1"/>
      <c r="N305" s="1"/>
      <c r="O305" s="1"/>
      <c r="P305" s="1"/>
      <c r="Q305" s="1"/>
      <c r="R305" s="1"/>
      <c r="S305" s="1"/>
      <c r="T305" s="1"/>
      <c r="U305" s="1"/>
      <c r="V305" s="1"/>
      <c r="W305" s="1"/>
      <c r="X305" s="1"/>
      <c r="Y305" s="1"/>
      <c r="Z305" s="1"/>
    </row>
    <row r="306" spans="1:26">
      <c r="A306" s="1"/>
      <c r="B306" s="1"/>
      <c r="C306" s="24"/>
      <c r="D306" s="1"/>
      <c r="E306" s="1"/>
      <c r="F306" s="2"/>
      <c r="G306" s="1"/>
      <c r="H306" s="1"/>
      <c r="I306" s="1"/>
      <c r="J306" s="1"/>
      <c r="K306" s="1"/>
      <c r="L306" s="1"/>
      <c r="M306" s="1"/>
      <c r="N306" s="1"/>
      <c r="O306" s="1"/>
      <c r="P306" s="1"/>
      <c r="Q306" s="1"/>
      <c r="R306" s="1"/>
      <c r="S306" s="1"/>
      <c r="T306" s="1"/>
      <c r="U306" s="1"/>
      <c r="V306" s="1"/>
      <c r="W306" s="1"/>
      <c r="X306" s="1"/>
      <c r="Y306" s="1"/>
      <c r="Z306" s="1"/>
    </row>
    <row r="307" spans="1:26">
      <c r="A307" s="1"/>
      <c r="B307" s="1"/>
      <c r="C307" s="24"/>
      <c r="D307" s="1"/>
      <c r="E307" s="1"/>
      <c r="F307" s="2"/>
      <c r="G307" s="1"/>
      <c r="H307" s="1"/>
      <c r="I307" s="1"/>
      <c r="J307" s="1"/>
      <c r="K307" s="1"/>
      <c r="L307" s="1"/>
      <c r="M307" s="1"/>
      <c r="N307" s="1"/>
      <c r="O307" s="1"/>
      <c r="P307" s="1"/>
      <c r="Q307" s="1"/>
      <c r="R307" s="1"/>
      <c r="S307" s="1"/>
      <c r="T307" s="1"/>
      <c r="U307" s="1"/>
      <c r="V307" s="1"/>
      <c r="W307" s="1"/>
      <c r="X307" s="1"/>
      <c r="Y307" s="1"/>
      <c r="Z307" s="1"/>
    </row>
    <row r="308" spans="1:26">
      <c r="A308" s="1"/>
      <c r="B308" s="1"/>
      <c r="C308" s="24"/>
      <c r="D308" s="1"/>
      <c r="E308" s="1"/>
      <c r="F308" s="2"/>
      <c r="G308" s="1"/>
      <c r="H308" s="1"/>
      <c r="I308" s="1"/>
      <c r="J308" s="1"/>
      <c r="K308" s="1"/>
      <c r="L308" s="1"/>
      <c r="M308" s="1"/>
      <c r="N308" s="1"/>
      <c r="O308" s="1"/>
      <c r="P308" s="1"/>
      <c r="Q308" s="1"/>
      <c r="R308" s="1"/>
      <c r="S308" s="1"/>
      <c r="T308" s="1"/>
      <c r="U308" s="1"/>
      <c r="V308" s="1"/>
      <c r="W308" s="1"/>
      <c r="X308" s="1"/>
      <c r="Y308" s="1"/>
      <c r="Z308" s="1"/>
    </row>
    <row r="309" spans="1:26">
      <c r="A309" s="1"/>
      <c r="B309" s="1"/>
      <c r="C309" s="24"/>
      <c r="D309" s="1"/>
      <c r="E309" s="1"/>
      <c r="F309" s="2"/>
      <c r="G309" s="1"/>
      <c r="H309" s="1"/>
      <c r="I309" s="1"/>
      <c r="J309" s="1"/>
      <c r="K309" s="1"/>
      <c r="L309" s="1"/>
      <c r="M309" s="1"/>
      <c r="N309" s="1"/>
      <c r="O309" s="1"/>
      <c r="P309" s="1"/>
      <c r="Q309" s="1"/>
      <c r="R309" s="1"/>
      <c r="S309" s="1"/>
      <c r="T309" s="1"/>
      <c r="U309" s="1"/>
      <c r="V309" s="1"/>
      <c r="W309" s="1"/>
      <c r="X309" s="1"/>
      <c r="Y309" s="1"/>
      <c r="Z309" s="1"/>
    </row>
    <row r="310" spans="1:26">
      <c r="A310" s="1"/>
      <c r="B310" s="1"/>
      <c r="C310" s="24"/>
      <c r="D310" s="1"/>
      <c r="E310" s="1"/>
      <c r="F310" s="2"/>
      <c r="G310" s="1"/>
      <c r="H310" s="1"/>
      <c r="I310" s="1"/>
      <c r="J310" s="1"/>
      <c r="K310" s="1"/>
      <c r="L310" s="1"/>
      <c r="M310" s="1"/>
      <c r="N310" s="1"/>
      <c r="O310" s="1"/>
      <c r="P310" s="1"/>
      <c r="Q310" s="1"/>
      <c r="R310" s="1"/>
      <c r="S310" s="1"/>
      <c r="T310" s="1"/>
      <c r="U310" s="1"/>
      <c r="V310" s="1"/>
      <c r="W310" s="1"/>
      <c r="X310" s="1"/>
      <c r="Y310" s="1"/>
      <c r="Z310" s="1"/>
    </row>
    <row r="311" spans="1:26">
      <c r="A311" s="1"/>
      <c r="B311" s="1"/>
      <c r="C311" s="24"/>
      <c r="D311" s="1"/>
      <c r="E311" s="1"/>
      <c r="F311" s="2"/>
      <c r="G311" s="1"/>
      <c r="H311" s="1"/>
      <c r="I311" s="1"/>
      <c r="J311" s="1"/>
      <c r="K311" s="1"/>
      <c r="L311" s="1"/>
      <c r="M311" s="1"/>
      <c r="N311" s="1"/>
      <c r="O311" s="1"/>
      <c r="P311" s="1"/>
      <c r="Q311" s="1"/>
      <c r="R311" s="1"/>
      <c r="S311" s="1"/>
      <c r="T311" s="1"/>
      <c r="U311" s="1"/>
      <c r="V311" s="1"/>
      <c r="W311" s="1"/>
      <c r="X311" s="1"/>
      <c r="Y311" s="1"/>
      <c r="Z311" s="1"/>
    </row>
    <row r="312" spans="1:26">
      <c r="A312" s="1"/>
      <c r="B312" s="1"/>
      <c r="C312" s="24"/>
      <c r="D312" s="1"/>
      <c r="E312" s="1"/>
      <c r="F312" s="2"/>
      <c r="G312" s="1"/>
      <c r="H312" s="1"/>
      <c r="I312" s="1"/>
      <c r="J312" s="1"/>
      <c r="K312" s="1"/>
      <c r="L312" s="1"/>
      <c r="M312" s="1"/>
      <c r="N312" s="1"/>
      <c r="O312" s="1"/>
      <c r="P312" s="1"/>
      <c r="Q312" s="1"/>
      <c r="R312" s="1"/>
      <c r="S312" s="1"/>
      <c r="T312" s="1"/>
      <c r="U312" s="1"/>
      <c r="V312" s="1"/>
      <c r="W312" s="1"/>
      <c r="X312" s="1"/>
      <c r="Y312" s="1"/>
      <c r="Z312" s="1"/>
    </row>
    <row r="313" spans="1:26">
      <c r="A313" s="1"/>
      <c r="B313" s="1"/>
      <c r="C313" s="24"/>
      <c r="D313" s="1"/>
      <c r="E313" s="1"/>
      <c r="F313" s="2"/>
      <c r="G313" s="1"/>
      <c r="H313" s="1"/>
      <c r="I313" s="1"/>
      <c r="J313" s="1"/>
      <c r="K313" s="1"/>
      <c r="L313" s="1"/>
      <c r="M313" s="1"/>
      <c r="N313" s="1"/>
      <c r="O313" s="1"/>
      <c r="P313" s="1"/>
      <c r="Q313" s="1"/>
      <c r="R313" s="1"/>
      <c r="S313" s="1"/>
      <c r="T313" s="1"/>
      <c r="U313" s="1"/>
      <c r="V313" s="1"/>
      <c r="W313" s="1"/>
      <c r="X313" s="1"/>
      <c r="Y313" s="1"/>
      <c r="Z313" s="1"/>
    </row>
    <row r="314" spans="1:26">
      <c r="A314" s="1"/>
      <c r="B314" s="1"/>
      <c r="C314" s="24"/>
      <c r="D314" s="1"/>
      <c r="E314" s="1"/>
      <c r="F314" s="2"/>
      <c r="G314" s="1"/>
      <c r="H314" s="1"/>
      <c r="I314" s="1"/>
      <c r="J314" s="1"/>
      <c r="K314" s="1"/>
      <c r="L314" s="1"/>
      <c r="M314" s="1"/>
      <c r="N314" s="1"/>
      <c r="O314" s="1"/>
      <c r="P314" s="1"/>
      <c r="Q314" s="1"/>
      <c r="R314" s="1"/>
      <c r="S314" s="1"/>
      <c r="T314" s="1"/>
      <c r="U314" s="1"/>
      <c r="V314" s="1"/>
      <c r="W314" s="1"/>
      <c r="X314" s="1"/>
      <c r="Y314" s="1"/>
      <c r="Z314" s="1"/>
    </row>
    <row r="315" spans="1:26">
      <c r="A315" s="1"/>
      <c r="B315" s="1"/>
      <c r="C315" s="24"/>
      <c r="D315" s="1"/>
      <c r="E315" s="1"/>
      <c r="F315" s="2"/>
      <c r="G315" s="1"/>
      <c r="H315" s="1"/>
      <c r="I315" s="1"/>
      <c r="J315" s="1"/>
      <c r="K315" s="1"/>
      <c r="L315" s="1"/>
      <c r="M315" s="1"/>
      <c r="N315" s="1"/>
      <c r="O315" s="1"/>
      <c r="P315" s="1"/>
      <c r="Q315" s="1"/>
      <c r="R315" s="1"/>
      <c r="S315" s="1"/>
      <c r="T315" s="1"/>
      <c r="U315" s="1"/>
      <c r="V315" s="1"/>
      <c r="W315" s="1"/>
      <c r="X315" s="1"/>
      <c r="Y315" s="1"/>
      <c r="Z315" s="1"/>
    </row>
    <row r="316" spans="1:26">
      <c r="A316" s="1"/>
      <c r="B316" s="1"/>
      <c r="C316" s="24"/>
      <c r="D316" s="1"/>
      <c r="E316" s="1"/>
      <c r="F316" s="2"/>
      <c r="G316" s="1"/>
      <c r="H316" s="1"/>
      <c r="I316" s="1"/>
      <c r="J316" s="1"/>
      <c r="K316" s="1"/>
      <c r="L316" s="1"/>
      <c r="M316" s="1"/>
      <c r="N316" s="1"/>
      <c r="O316" s="1"/>
      <c r="P316" s="1"/>
      <c r="Q316" s="1"/>
      <c r="R316" s="1"/>
      <c r="S316" s="1"/>
      <c r="T316" s="1"/>
      <c r="U316" s="1"/>
      <c r="V316" s="1"/>
      <c r="W316" s="1"/>
      <c r="X316" s="1"/>
      <c r="Y316" s="1"/>
      <c r="Z316" s="1"/>
    </row>
    <row r="317" spans="1:26">
      <c r="A317" s="1"/>
      <c r="B317" s="1"/>
      <c r="C317" s="24"/>
      <c r="D317" s="1"/>
      <c r="E317" s="1"/>
      <c r="F317" s="2"/>
      <c r="G317" s="1"/>
      <c r="H317" s="1"/>
      <c r="I317" s="1"/>
      <c r="J317" s="1"/>
      <c r="K317" s="1"/>
      <c r="L317" s="1"/>
      <c r="M317" s="1"/>
      <c r="N317" s="1"/>
      <c r="O317" s="1"/>
      <c r="P317" s="1"/>
      <c r="Q317" s="1"/>
      <c r="R317" s="1"/>
      <c r="S317" s="1"/>
      <c r="T317" s="1"/>
      <c r="U317" s="1"/>
      <c r="V317" s="1"/>
      <c r="W317" s="1"/>
      <c r="X317" s="1"/>
      <c r="Y317" s="1"/>
      <c r="Z317" s="1"/>
    </row>
    <row r="318" spans="1:26">
      <c r="A318" s="1"/>
      <c r="B318" s="1"/>
      <c r="C318" s="24"/>
      <c r="D318" s="1"/>
      <c r="E318" s="1"/>
      <c r="F318" s="2"/>
      <c r="G318" s="1"/>
      <c r="H318" s="1"/>
      <c r="I318" s="1"/>
      <c r="J318" s="1"/>
      <c r="K318" s="1"/>
      <c r="L318" s="1"/>
      <c r="M318" s="1"/>
      <c r="N318" s="1"/>
      <c r="O318" s="1"/>
      <c r="P318" s="1"/>
      <c r="Q318" s="1"/>
      <c r="R318" s="1"/>
      <c r="S318" s="1"/>
      <c r="T318" s="1"/>
      <c r="U318" s="1"/>
      <c r="V318" s="1"/>
      <c r="W318" s="1"/>
      <c r="X318" s="1"/>
      <c r="Y318" s="1"/>
      <c r="Z318" s="1"/>
    </row>
    <row r="319" spans="1:26">
      <c r="A319" s="1"/>
      <c r="B319" s="1"/>
      <c r="C319" s="24"/>
      <c r="D319" s="1"/>
      <c r="E319" s="1"/>
      <c r="F319" s="2"/>
      <c r="G319" s="1"/>
      <c r="H319" s="1"/>
      <c r="I319" s="1"/>
      <c r="J319" s="1"/>
      <c r="K319" s="1"/>
      <c r="L319" s="1"/>
      <c r="M319" s="1"/>
      <c r="N319" s="1"/>
      <c r="O319" s="1"/>
      <c r="P319" s="1"/>
      <c r="Q319" s="1"/>
      <c r="R319" s="1"/>
      <c r="S319" s="1"/>
      <c r="T319" s="1"/>
      <c r="U319" s="1"/>
      <c r="V319" s="1"/>
      <c r="W319" s="1"/>
      <c r="X319" s="1"/>
      <c r="Y319" s="1"/>
      <c r="Z319" s="1"/>
    </row>
    <row r="320" spans="1:26">
      <c r="A320" s="1"/>
      <c r="B320" s="1"/>
      <c r="C320" s="24"/>
      <c r="D320" s="1"/>
      <c r="E320" s="1"/>
      <c r="F320" s="2"/>
      <c r="G320" s="1"/>
      <c r="H320" s="1"/>
      <c r="I320" s="1"/>
      <c r="J320" s="1"/>
      <c r="K320" s="1"/>
      <c r="L320" s="1"/>
      <c r="M320" s="1"/>
      <c r="N320" s="1"/>
      <c r="O320" s="1"/>
      <c r="P320" s="1"/>
      <c r="Q320" s="1"/>
      <c r="R320" s="1"/>
      <c r="S320" s="1"/>
      <c r="T320" s="1"/>
      <c r="U320" s="1"/>
      <c r="V320" s="1"/>
      <c r="W320" s="1"/>
      <c r="X320" s="1"/>
      <c r="Y320" s="1"/>
      <c r="Z320" s="1"/>
    </row>
    <row r="321" spans="1:26">
      <c r="A321" s="1"/>
      <c r="B321" s="1"/>
      <c r="C321" s="24"/>
      <c r="D321" s="1"/>
      <c r="E321" s="1"/>
      <c r="F321" s="2"/>
      <c r="G321" s="1"/>
      <c r="H321" s="1"/>
      <c r="I321" s="1"/>
      <c r="J321" s="1"/>
      <c r="K321" s="1"/>
      <c r="L321" s="1"/>
      <c r="M321" s="1"/>
      <c r="N321" s="1"/>
      <c r="O321" s="1"/>
      <c r="P321" s="1"/>
      <c r="Q321" s="1"/>
      <c r="R321" s="1"/>
      <c r="S321" s="1"/>
      <c r="T321" s="1"/>
      <c r="U321" s="1"/>
      <c r="V321" s="1"/>
      <c r="W321" s="1"/>
      <c r="X321" s="1"/>
      <c r="Y321" s="1"/>
      <c r="Z321" s="1"/>
    </row>
    <row r="322" spans="1:26">
      <c r="A322" s="1"/>
      <c r="B322" s="1"/>
      <c r="C322" s="24"/>
      <c r="D322" s="1"/>
      <c r="E322" s="1"/>
      <c r="F322" s="2"/>
      <c r="G322" s="1"/>
      <c r="H322" s="1"/>
      <c r="I322" s="1"/>
      <c r="J322" s="1"/>
      <c r="K322" s="1"/>
      <c r="L322" s="1"/>
      <c r="M322" s="1"/>
      <c r="N322" s="1"/>
      <c r="O322" s="1"/>
      <c r="P322" s="1"/>
      <c r="Q322" s="1"/>
      <c r="R322" s="1"/>
      <c r="S322" s="1"/>
      <c r="T322" s="1"/>
      <c r="U322" s="1"/>
      <c r="V322" s="1"/>
      <c r="W322" s="1"/>
      <c r="X322" s="1"/>
      <c r="Y322" s="1"/>
      <c r="Z322" s="1"/>
    </row>
    <row r="323" spans="1:26">
      <c r="A323" s="1"/>
      <c r="B323" s="1"/>
      <c r="C323" s="24"/>
      <c r="D323" s="1"/>
      <c r="E323" s="1"/>
      <c r="F323" s="2"/>
      <c r="G323" s="1"/>
      <c r="H323" s="1"/>
      <c r="I323" s="1"/>
      <c r="J323" s="1"/>
      <c r="K323" s="1"/>
      <c r="L323" s="1"/>
      <c r="M323" s="1"/>
      <c r="N323" s="1"/>
      <c r="O323" s="1"/>
      <c r="P323" s="1"/>
      <c r="Q323" s="1"/>
      <c r="R323" s="1"/>
      <c r="S323" s="1"/>
      <c r="T323" s="1"/>
      <c r="U323" s="1"/>
      <c r="V323" s="1"/>
      <c r="W323" s="1"/>
      <c r="X323" s="1"/>
      <c r="Y323" s="1"/>
      <c r="Z323" s="1"/>
    </row>
    <row r="324" spans="1:26">
      <c r="A324" s="1"/>
      <c r="B324" s="1"/>
      <c r="C324" s="24"/>
      <c r="D324" s="1"/>
      <c r="E324" s="1"/>
      <c r="F324" s="2"/>
      <c r="G324" s="1"/>
      <c r="H324" s="1"/>
      <c r="I324" s="1"/>
      <c r="J324" s="1"/>
      <c r="K324" s="1"/>
      <c r="L324" s="1"/>
      <c r="M324" s="1"/>
      <c r="N324" s="1"/>
      <c r="O324" s="1"/>
      <c r="P324" s="1"/>
      <c r="Q324" s="1"/>
      <c r="R324" s="1"/>
      <c r="S324" s="1"/>
      <c r="T324" s="1"/>
      <c r="U324" s="1"/>
      <c r="V324" s="1"/>
      <c r="W324" s="1"/>
      <c r="X324" s="1"/>
      <c r="Y324" s="1"/>
      <c r="Z324" s="1"/>
    </row>
    <row r="325" spans="1:26">
      <c r="A325" s="1"/>
      <c r="B325" s="1"/>
      <c r="C325" s="24"/>
      <c r="D325" s="1"/>
      <c r="E325" s="1"/>
      <c r="F325" s="2"/>
      <c r="G325" s="1"/>
      <c r="H325" s="1"/>
      <c r="I325" s="1"/>
      <c r="J325" s="1"/>
      <c r="K325" s="1"/>
      <c r="L325" s="1"/>
      <c r="M325" s="1"/>
      <c r="N325" s="1"/>
      <c r="O325" s="1"/>
      <c r="P325" s="1"/>
      <c r="Q325" s="1"/>
      <c r="R325" s="1"/>
      <c r="S325" s="1"/>
      <c r="T325" s="1"/>
      <c r="U325" s="1"/>
      <c r="V325" s="1"/>
      <c r="W325" s="1"/>
      <c r="X325" s="1"/>
      <c r="Y325" s="1"/>
      <c r="Z325" s="1"/>
    </row>
    <row r="326" spans="1:26">
      <c r="A326" s="1"/>
      <c r="B326" s="1"/>
      <c r="C326" s="24"/>
      <c r="D326" s="1"/>
      <c r="E326" s="1"/>
      <c r="F326" s="2"/>
      <c r="G326" s="1"/>
      <c r="H326" s="1"/>
      <c r="I326" s="1"/>
      <c r="J326" s="1"/>
      <c r="K326" s="1"/>
      <c r="L326" s="1"/>
      <c r="M326" s="1"/>
      <c r="N326" s="1"/>
      <c r="O326" s="1"/>
      <c r="P326" s="1"/>
      <c r="Q326" s="1"/>
      <c r="R326" s="1"/>
      <c r="S326" s="1"/>
      <c r="T326" s="1"/>
      <c r="U326" s="1"/>
      <c r="V326" s="1"/>
      <c r="W326" s="1"/>
      <c r="X326" s="1"/>
      <c r="Y326" s="1"/>
      <c r="Z326" s="1"/>
    </row>
    <row r="327" spans="1:26">
      <c r="A327" s="1"/>
      <c r="B327" s="1"/>
      <c r="C327" s="24"/>
      <c r="D327" s="1"/>
      <c r="E327" s="1"/>
      <c r="F327" s="2"/>
      <c r="G327" s="1"/>
      <c r="H327" s="1"/>
      <c r="I327" s="1"/>
      <c r="J327" s="1"/>
      <c r="K327" s="1"/>
      <c r="L327" s="1"/>
      <c r="M327" s="1"/>
      <c r="N327" s="1"/>
      <c r="O327" s="1"/>
      <c r="P327" s="1"/>
      <c r="Q327" s="1"/>
      <c r="R327" s="1"/>
      <c r="S327" s="1"/>
      <c r="T327" s="1"/>
      <c r="U327" s="1"/>
      <c r="V327" s="1"/>
      <c r="W327" s="1"/>
      <c r="X327" s="1"/>
      <c r="Y327" s="1"/>
      <c r="Z327" s="1"/>
    </row>
    <row r="328" spans="1:26">
      <c r="A328" s="1"/>
      <c r="B328" s="1"/>
      <c r="C328" s="24"/>
      <c r="D328" s="1"/>
      <c r="E328" s="1"/>
      <c r="F328" s="2"/>
      <c r="G328" s="1"/>
      <c r="H328" s="1"/>
      <c r="I328" s="1"/>
      <c r="J328" s="1"/>
      <c r="K328" s="1"/>
      <c r="L328" s="1"/>
      <c r="M328" s="1"/>
      <c r="N328" s="1"/>
      <c r="O328" s="1"/>
      <c r="P328" s="1"/>
      <c r="Q328" s="1"/>
      <c r="R328" s="1"/>
      <c r="S328" s="1"/>
      <c r="T328" s="1"/>
      <c r="U328" s="1"/>
      <c r="V328" s="1"/>
      <c r="W328" s="1"/>
      <c r="X328" s="1"/>
      <c r="Y328" s="1"/>
      <c r="Z328" s="1"/>
    </row>
    <row r="329" spans="1:26">
      <c r="A329" s="1"/>
      <c r="B329" s="1"/>
      <c r="C329" s="24"/>
      <c r="D329" s="1"/>
      <c r="E329" s="1"/>
      <c r="F329" s="2"/>
      <c r="G329" s="1"/>
      <c r="H329" s="1"/>
      <c r="I329" s="1"/>
      <c r="J329" s="1"/>
      <c r="K329" s="1"/>
      <c r="L329" s="1"/>
      <c r="M329" s="1"/>
      <c r="N329" s="1"/>
      <c r="O329" s="1"/>
      <c r="P329" s="1"/>
      <c r="Q329" s="1"/>
      <c r="R329" s="1"/>
      <c r="S329" s="1"/>
      <c r="T329" s="1"/>
      <c r="U329" s="1"/>
      <c r="V329" s="1"/>
      <c r="W329" s="1"/>
      <c r="X329" s="1"/>
      <c r="Y329" s="1"/>
      <c r="Z329" s="1"/>
    </row>
    <row r="330" spans="1:26">
      <c r="A330" s="1"/>
      <c r="B330" s="1"/>
      <c r="C330" s="24"/>
      <c r="D330" s="1"/>
      <c r="E330" s="1"/>
      <c r="F330" s="2"/>
      <c r="G330" s="1"/>
      <c r="H330" s="1"/>
      <c r="I330" s="1"/>
      <c r="J330" s="1"/>
      <c r="K330" s="1"/>
      <c r="L330" s="1"/>
      <c r="M330" s="1"/>
      <c r="N330" s="1"/>
      <c r="O330" s="1"/>
      <c r="P330" s="1"/>
      <c r="Q330" s="1"/>
      <c r="R330" s="1"/>
      <c r="S330" s="1"/>
      <c r="T330" s="1"/>
      <c r="U330" s="1"/>
      <c r="V330" s="1"/>
      <c r="W330" s="1"/>
      <c r="X330" s="1"/>
      <c r="Y330" s="1"/>
      <c r="Z330" s="1"/>
    </row>
    <row r="331" spans="1:26">
      <c r="A331" s="1"/>
      <c r="B331" s="1"/>
      <c r="C331" s="24"/>
      <c r="D331" s="1"/>
      <c r="E331" s="1"/>
      <c r="F331" s="2"/>
      <c r="G331" s="1"/>
      <c r="H331" s="1"/>
      <c r="I331" s="1"/>
      <c r="J331" s="1"/>
      <c r="K331" s="1"/>
      <c r="L331" s="1"/>
      <c r="M331" s="1"/>
      <c r="N331" s="1"/>
      <c r="O331" s="1"/>
      <c r="P331" s="1"/>
      <c r="Q331" s="1"/>
      <c r="R331" s="1"/>
      <c r="S331" s="1"/>
      <c r="T331" s="1"/>
      <c r="U331" s="1"/>
      <c r="V331" s="1"/>
      <c r="W331" s="1"/>
      <c r="X331" s="1"/>
      <c r="Y331" s="1"/>
      <c r="Z331" s="1"/>
    </row>
    <row r="332" spans="1:26">
      <c r="A332" s="1"/>
      <c r="B332" s="1"/>
      <c r="C332" s="24"/>
      <c r="D332" s="1"/>
      <c r="E332" s="1"/>
      <c r="F332" s="2"/>
      <c r="G332" s="1"/>
      <c r="H332" s="1"/>
      <c r="I332" s="1"/>
      <c r="J332" s="1"/>
      <c r="K332" s="1"/>
      <c r="L332" s="1"/>
      <c r="M332" s="1"/>
      <c r="N332" s="1"/>
      <c r="O332" s="1"/>
      <c r="P332" s="1"/>
      <c r="Q332" s="1"/>
      <c r="R332" s="1"/>
      <c r="S332" s="1"/>
      <c r="T332" s="1"/>
      <c r="U332" s="1"/>
      <c r="V332" s="1"/>
      <c r="W332" s="1"/>
      <c r="X332" s="1"/>
      <c r="Y332" s="1"/>
      <c r="Z332" s="1"/>
    </row>
    <row r="333" spans="1:26">
      <c r="A333" s="1"/>
      <c r="B333" s="1"/>
      <c r="C333" s="24"/>
      <c r="D333" s="1"/>
      <c r="E333" s="1"/>
      <c r="F333" s="2"/>
      <c r="G333" s="1"/>
      <c r="H333" s="1"/>
      <c r="I333" s="1"/>
      <c r="J333" s="1"/>
      <c r="K333" s="1"/>
      <c r="L333" s="1"/>
      <c r="M333" s="1"/>
      <c r="N333" s="1"/>
      <c r="O333" s="1"/>
      <c r="P333" s="1"/>
      <c r="Q333" s="1"/>
      <c r="R333" s="1"/>
      <c r="S333" s="1"/>
      <c r="T333" s="1"/>
      <c r="U333" s="1"/>
      <c r="V333" s="1"/>
      <c r="W333" s="1"/>
      <c r="X333" s="1"/>
      <c r="Y333" s="1"/>
      <c r="Z333" s="1"/>
    </row>
    <row r="334" spans="1:26">
      <c r="A334" s="1"/>
      <c r="B334" s="1"/>
      <c r="C334" s="24"/>
      <c r="D334" s="1"/>
      <c r="E334" s="1"/>
      <c r="F334" s="2"/>
      <c r="G334" s="1"/>
      <c r="H334" s="1"/>
      <c r="I334" s="1"/>
      <c r="J334" s="1"/>
      <c r="K334" s="1"/>
      <c r="L334" s="1"/>
      <c r="M334" s="1"/>
      <c r="N334" s="1"/>
      <c r="O334" s="1"/>
      <c r="P334" s="1"/>
      <c r="Q334" s="1"/>
      <c r="R334" s="1"/>
      <c r="S334" s="1"/>
      <c r="T334" s="1"/>
      <c r="U334" s="1"/>
      <c r="V334" s="1"/>
      <c r="W334" s="1"/>
      <c r="X334" s="1"/>
      <c r="Y334" s="1"/>
      <c r="Z334" s="1"/>
    </row>
    <row r="335" spans="1:26">
      <c r="A335" s="1"/>
      <c r="B335" s="1"/>
      <c r="C335" s="24"/>
      <c r="D335" s="1"/>
      <c r="E335" s="1"/>
      <c r="F335" s="2"/>
      <c r="G335" s="1"/>
      <c r="H335" s="1"/>
      <c r="I335" s="1"/>
      <c r="J335" s="1"/>
      <c r="K335" s="1"/>
      <c r="L335" s="1"/>
      <c r="M335" s="1"/>
      <c r="N335" s="1"/>
      <c r="O335" s="1"/>
      <c r="P335" s="1"/>
      <c r="Q335" s="1"/>
      <c r="R335" s="1"/>
      <c r="S335" s="1"/>
      <c r="T335" s="1"/>
      <c r="U335" s="1"/>
      <c r="V335" s="1"/>
      <c r="W335" s="1"/>
      <c r="X335" s="1"/>
      <c r="Y335" s="1"/>
      <c r="Z335" s="1"/>
    </row>
    <row r="336" spans="1:26">
      <c r="A336" s="1"/>
      <c r="B336" s="1"/>
      <c r="C336" s="24"/>
      <c r="D336" s="1"/>
      <c r="E336" s="1"/>
      <c r="F336" s="2"/>
      <c r="G336" s="1"/>
      <c r="H336" s="1"/>
      <c r="I336" s="1"/>
      <c r="J336" s="1"/>
      <c r="K336" s="1"/>
      <c r="L336" s="1"/>
      <c r="M336" s="1"/>
      <c r="N336" s="1"/>
      <c r="O336" s="1"/>
      <c r="P336" s="1"/>
      <c r="Q336" s="1"/>
      <c r="R336" s="1"/>
      <c r="S336" s="1"/>
      <c r="T336" s="1"/>
      <c r="U336" s="1"/>
      <c r="V336" s="1"/>
      <c r="W336" s="1"/>
      <c r="X336" s="1"/>
      <c r="Y336" s="1"/>
      <c r="Z336" s="1"/>
    </row>
    <row r="337" spans="1:26">
      <c r="A337" s="1"/>
      <c r="B337" s="1"/>
      <c r="C337" s="24"/>
      <c r="D337" s="1"/>
      <c r="E337" s="1"/>
      <c r="F337" s="2"/>
      <c r="G337" s="1"/>
      <c r="H337" s="1"/>
      <c r="I337" s="1"/>
      <c r="J337" s="1"/>
      <c r="K337" s="1"/>
      <c r="L337" s="1"/>
      <c r="M337" s="1"/>
      <c r="N337" s="1"/>
      <c r="O337" s="1"/>
      <c r="P337" s="1"/>
      <c r="Q337" s="1"/>
      <c r="R337" s="1"/>
      <c r="S337" s="1"/>
      <c r="T337" s="1"/>
      <c r="U337" s="1"/>
      <c r="V337" s="1"/>
      <c r="W337" s="1"/>
      <c r="X337" s="1"/>
      <c r="Y337" s="1"/>
      <c r="Z337" s="1"/>
    </row>
    <row r="338" spans="1:26">
      <c r="A338" s="1"/>
      <c r="B338" s="1"/>
      <c r="C338" s="24"/>
      <c r="D338" s="1"/>
      <c r="E338" s="1"/>
      <c r="F338" s="2"/>
      <c r="G338" s="1"/>
      <c r="H338" s="1"/>
      <c r="I338" s="1"/>
      <c r="J338" s="1"/>
      <c r="K338" s="1"/>
      <c r="L338" s="1"/>
      <c r="M338" s="1"/>
      <c r="N338" s="1"/>
      <c r="O338" s="1"/>
      <c r="P338" s="1"/>
      <c r="Q338" s="1"/>
      <c r="R338" s="1"/>
      <c r="S338" s="1"/>
      <c r="T338" s="1"/>
      <c r="U338" s="1"/>
      <c r="V338" s="1"/>
      <c r="W338" s="1"/>
      <c r="X338" s="1"/>
      <c r="Y338" s="1"/>
      <c r="Z338" s="1"/>
    </row>
    <row r="339" spans="1:26">
      <c r="A339" s="1"/>
      <c r="B339" s="1"/>
      <c r="C339" s="24"/>
      <c r="D339" s="1"/>
      <c r="E339" s="1"/>
      <c r="F339" s="2"/>
      <c r="G339" s="1"/>
      <c r="H339" s="1"/>
      <c r="I339" s="1"/>
      <c r="J339" s="1"/>
      <c r="K339" s="1"/>
      <c r="L339" s="1"/>
      <c r="M339" s="1"/>
      <c r="N339" s="1"/>
      <c r="O339" s="1"/>
      <c r="P339" s="1"/>
      <c r="Q339" s="1"/>
      <c r="R339" s="1"/>
      <c r="S339" s="1"/>
      <c r="T339" s="1"/>
      <c r="U339" s="1"/>
      <c r="V339" s="1"/>
      <c r="W339" s="1"/>
      <c r="X339" s="1"/>
      <c r="Y339" s="1"/>
      <c r="Z339" s="1"/>
    </row>
    <row r="340" spans="1:26">
      <c r="A340" s="1"/>
      <c r="B340" s="1"/>
      <c r="C340" s="24"/>
      <c r="D340" s="1"/>
      <c r="E340" s="1"/>
      <c r="F340" s="2"/>
      <c r="G340" s="1"/>
      <c r="H340" s="1"/>
      <c r="I340" s="1"/>
      <c r="J340" s="1"/>
      <c r="K340" s="1"/>
      <c r="L340" s="1"/>
      <c r="M340" s="1"/>
      <c r="N340" s="1"/>
      <c r="O340" s="1"/>
      <c r="P340" s="1"/>
      <c r="Q340" s="1"/>
      <c r="R340" s="1"/>
      <c r="S340" s="1"/>
      <c r="T340" s="1"/>
      <c r="U340" s="1"/>
      <c r="V340" s="1"/>
      <c r="W340" s="1"/>
      <c r="X340" s="1"/>
      <c r="Y340" s="1"/>
      <c r="Z340" s="1"/>
    </row>
    <row r="341" spans="1:26">
      <c r="A341" s="1"/>
      <c r="B341" s="1"/>
      <c r="C341" s="24"/>
      <c r="D341" s="1"/>
      <c r="E341" s="1"/>
      <c r="F341" s="2"/>
      <c r="G341" s="1"/>
      <c r="H341" s="1"/>
      <c r="I341" s="1"/>
      <c r="J341" s="1"/>
      <c r="K341" s="1"/>
      <c r="L341" s="1"/>
      <c r="M341" s="1"/>
      <c r="N341" s="1"/>
      <c r="O341" s="1"/>
      <c r="P341" s="1"/>
      <c r="Q341" s="1"/>
      <c r="R341" s="1"/>
      <c r="S341" s="1"/>
      <c r="T341" s="1"/>
      <c r="U341" s="1"/>
      <c r="V341" s="1"/>
      <c r="W341" s="1"/>
      <c r="X341" s="1"/>
      <c r="Y341" s="1"/>
      <c r="Z341" s="1"/>
    </row>
    <row r="342" spans="1:26">
      <c r="A342" s="1"/>
      <c r="B342" s="1"/>
      <c r="C342" s="24"/>
      <c r="D342" s="1"/>
      <c r="E342" s="1"/>
      <c r="F342" s="2"/>
      <c r="G342" s="1"/>
      <c r="H342" s="1"/>
      <c r="I342" s="1"/>
      <c r="J342" s="1"/>
      <c r="K342" s="1"/>
      <c r="L342" s="1"/>
      <c r="M342" s="1"/>
      <c r="N342" s="1"/>
      <c r="O342" s="1"/>
      <c r="P342" s="1"/>
      <c r="Q342" s="1"/>
      <c r="R342" s="1"/>
      <c r="S342" s="1"/>
      <c r="T342" s="1"/>
      <c r="U342" s="1"/>
      <c r="V342" s="1"/>
      <c r="W342" s="1"/>
      <c r="X342" s="1"/>
      <c r="Y342" s="1"/>
      <c r="Z342" s="1"/>
    </row>
    <row r="343" spans="1:26">
      <c r="A343" s="1"/>
      <c r="B343" s="1"/>
      <c r="C343" s="24"/>
      <c r="D343" s="1"/>
      <c r="E343" s="1"/>
      <c r="F343" s="2"/>
      <c r="G343" s="1"/>
      <c r="H343" s="1"/>
      <c r="I343" s="1"/>
      <c r="J343" s="1"/>
      <c r="K343" s="1"/>
      <c r="L343" s="1"/>
      <c r="M343" s="1"/>
      <c r="N343" s="1"/>
      <c r="O343" s="1"/>
      <c r="P343" s="1"/>
      <c r="Q343" s="1"/>
      <c r="R343" s="1"/>
      <c r="S343" s="1"/>
      <c r="T343" s="1"/>
      <c r="U343" s="1"/>
      <c r="V343" s="1"/>
      <c r="W343" s="1"/>
      <c r="X343" s="1"/>
      <c r="Y343" s="1"/>
      <c r="Z343" s="1"/>
    </row>
    <row r="344" spans="1:26">
      <c r="A344" s="1"/>
      <c r="B344" s="1"/>
      <c r="C344" s="24"/>
      <c r="D344" s="1"/>
      <c r="E344" s="1"/>
      <c r="F344" s="2"/>
      <c r="G344" s="1"/>
      <c r="H344" s="1"/>
      <c r="I344" s="1"/>
      <c r="J344" s="1"/>
      <c r="K344" s="1"/>
      <c r="L344" s="1"/>
      <c r="M344" s="1"/>
      <c r="N344" s="1"/>
      <c r="O344" s="1"/>
      <c r="P344" s="1"/>
      <c r="Q344" s="1"/>
      <c r="R344" s="1"/>
      <c r="S344" s="1"/>
      <c r="T344" s="1"/>
      <c r="U344" s="1"/>
      <c r="V344" s="1"/>
      <c r="W344" s="1"/>
      <c r="X344" s="1"/>
      <c r="Y344" s="1"/>
      <c r="Z344" s="1"/>
    </row>
    <row r="345" spans="1:26">
      <c r="A345" s="1"/>
      <c r="B345" s="1"/>
      <c r="C345" s="24"/>
      <c r="D345" s="1"/>
      <c r="E345" s="1"/>
      <c r="F345" s="2"/>
      <c r="G345" s="1"/>
      <c r="H345" s="1"/>
      <c r="I345" s="1"/>
      <c r="J345" s="1"/>
      <c r="K345" s="1"/>
      <c r="L345" s="1"/>
      <c r="M345" s="1"/>
      <c r="N345" s="1"/>
      <c r="O345" s="1"/>
      <c r="P345" s="1"/>
      <c r="Q345" s="1"/>
      <c r="R345" s="1"/>
      <c r="S345" s="1"/>
      <c r="T345" s="1"/>
      <c r="U345" s="1"/>
      <c r="V345" s="1"/>
      <c r="W345" s="1"/>
      <c r="X345" s="1"/>
      <c r="Y345" s="1"/>
      <c r="Z345" s="1"/>
    </row>
    <row r="346" spans="1:26">
      <c r="A346" s="1"/>
      <c r="B346" s="1"/>
      <c r="C346" s="24"/>
      <c r="D346" s="1"/>
      <c r="E346" s="1"/>
      <c r="F346" s="2"/>
      <c r="G346" s="1"/>
      <c r="H346" s="1"/>
      <c r="I346" s="1"/>
      <c r="J346" s="1"/>
      <c r="K346" s="1"/>
      <c r="L346" s="1"/>
      <c r="M346" s="1"/>
      <c r="N346" s="1"/>
      <c r="O346" s="1"/>
      <c r="P346" s="1"/>
      <c r="Q346" s="1"/>
      <c r="R346" s="1"/>
      <c r="S346" s="1"/>
      <c r="T346" s="1"/>
      <c r="U346" s="1"/>
      <c r="V346" s="1"/>
      <c r="W346" s="1"/>
      <c r="X346" s="1"/>
      <c r="Y346" s="1"/>
      <c r="Z346" s="1"/>
    </row>
    <row r="347" spans="1:26">
      <c r="A347" s="1"/>
      <c r="B347" s="1"/>
      <c r="C347" s="24"/>
      <c r="D347" s="1"/>
      <c r="E347" s="1"/>
      <c r="F347" s="2"/>
      <c r="G347" s="1"/>
      <c r="H347" s="1"/>
      <c r="I347" s="1"/>
      <c r="J347" s="1"/>
      <c r="K347" s="1"/>
      <c r="L347" s="1"/>
      <c r="M347" s="1"/>
      <c r="N347" s="1"/>
      <c r="O347" s="1"/>
      <c r="P347" s="1"/>
      <c r="Q347" s="1"/>
      <c r="R347" s="1"/>
      <c r="S347" s="1"/>
      <c r="T347" s="1"/>
      <c r="U347" s="1"/>
      <c r="V347" s="1"/>
      <c r="W347" s="1"/>
      <c r="X347" s="1"/>
      <c r="Y347" s="1"/>
      <c r="Z347" s="1"/>
    </row>
    <row r="348" spans="1:26">
      <c r="A348" s="1"/>
      <c r="B348" s="1"/>
      <c r="C348" s="24"/>
      <c r="D348" s="1"/>
      <c r="E348" s="1"/>
      <c r="F348" s="2"/>
      <c r="G348" s="1"/>
      <c r="H348" s="1"/>
      <c r="I348" s="1"/>
      <c r="J348" s="1"/>
      <c r="K348" s="1"/>
      <c r="L348" s="1"/>
      <c r="M348" s="1"/>
      <c r="N348" s="1"/>
      <c r="O348" s="1"/>
      <c r="P348" s="1"/>
      <c r="Q348" s="1"/>
      <c r="R348" s="1"/>
      <c r="S348" s="1"/>
      <c r="T348" s="1"/>
      <c r="U348" s="1"/>
      <c r="V348" s="1"/>
      <c r="W348" s="1"/>
      <c r="X348" s="1"/>
      <c r="Y348" s="1"/>
      <c r="Z348" s="1"/>
    </row>
    <row r="349" spans="1:26">
      <c r="A349" s="1"/>
      <c r="B349" s="1"/>
      <c r="C349" s="24"/>
      <c r="D349" s="1"/>
      <c r="E349" s="1"/>
      <c r="F349" s="2"/>
      <c r="G349" s="1"/>
      <c r="H349" s="1"/>
      <c r="I349" s="1"/>
      <c r="J349" s="1"/>
      <c r="K349" s="1"/>
      <c r="L349" s="1"/>
      <c r="M349" s="1"/>
      <c r="N349" s="1"/>
      <c r="O349" s="1"/>
      <c r="P349" s="1"/>
      <c r="Q349" s="1"/>
      <c r="R349" s="1"/>
      <c r="S349" s="1"/>
      <c r="T349" s="1"/>
      <c r="U349" s="1"/>
      <c r="V349" s="1"/>
      <c r="W349" s="1"/>
      <c r="X349" s="1"/>
      <c r="Y349" s="1"/>
      <c r="Z349" s="1"/>
    </row>
    <row r="350" spans="1:26">
      <c r="A350" s="1"/>
      <c r="B350" s="1"/>
      <c r="C350" s="24"/>
      <c r="D350" s="1"/>
      <c r="E350" s="1"/>
      <c r="F350" s="2"/>
      <c r="G350" s="1"/>
      <c r="H350" s="1"/>
      <c r="I350" s="1"/>
      <c r="J350" s="1"/>
      <c r="K350" s="1"/>
      <c r="L350" s="1"/>
      <c r="M350" s="1"/>
      <c r="N350" s="1"/>
      <c r="O350" s="1"/>
      <c r="P350" s="1"/>
      <c r="Q350" s="1"/>
      <c r="R350" s="1"/>
      <c r="S350" s="1"/>
      <c r="T350" s="1"/>
      <c r="U350" s="1"/>
      <c r="V350" s="1"/>
      <c r="W350" s="1"/>
      <c r="X350" s="1"/>
      <c r="Y350" s="1"/>
      <c r="Z350" s="1"/>
    </row>
    <row r="351" spans="1:26">
      <c r="A351" s="1"/>
      <c r="B351" s="1"/>
      <c r="C351" s="24"/>
      <c r="D351" s="1"/>
      <c r="E351" s="1"/>
      <c r="F351" s="2"/>
      <c r="G351" s="1"/>
      <c r="H351" s="1"/>
      <c r="I351" s="1"/>
      <c r="J351" s="1"/>
      <c r="K351" s="1"/>
      <c r="L351" s="1"/>
      <c r="M351" s="1"/>
      <c r="N351" s="1"/>
      <c r="O351" s="1"/>
      <c r="P351" s="1"/>
      <c r="Q351" s="1"/>
      <c r="R351" s="1"/>
      <c r="S351" s="1"/>
      <c r="T351" s="1"/>
      <c r="U351" s="1"/>
      <c r="V351" s="1"/>
      <c r="W351" s="1"/>
      <c r="X351" s="1"/>
      <c r="Y351" s="1"/>
      <c r="Z351" s="1"/>
    </row>
    <row r="352" spans="1:26">
      <c r="A352" s="1"/>
      <c r="B352" s="1"/>
      <c r="C352" s="24"/>
      <c r="D352" s="1"/>
      <c r="E352" s="1"/>
      <c r="F352" s="2"/>
      <c r="G352" s="1"/>
      <c r="H352" s="1"/>
      <c r="I352" s="1"/>
      <c r="J352" s="1"/>
      <c r="K352" s="1"/>
      <c r="L352" s="1"/>
      <c r="M352" s="1"/>
      <c r="N352" s="1"/>
      <c r="O352" s="1"/>
      <c r="P352" s="1"/>
      <c r="Q352" s="1"/>
      <c r="R352" s="1"/>
      <c r="S352" s="1"/>
      <c r="T352" s="1"/>
      <c r="U352" s="1"/>
      <c r="V352" s="1"/>
      <c r="W352" s="1"/>
      <c r="X352" s="1"/>
      <c r="Y352" s="1"/>
      <c r="Z352" s="1"/>
    </row>
    <row r="353" spans="1:26">
      <c r="A353" s="1"/>
      <c r="B353" s="1"/>
      <c r="C353" s="24"/>
      <c r="D353" s="1"/>
      <c r="E353" s="1"/>
      <c r="F353" s="2"/>
      <c r="G353" s="1"/>
      <c r="H353" s="1"/>
      <c r="I353" s="1"/>
      <c r="J353" s="1"/>
      <c r="K353" s="1"/>
      <c r="L353" s="1"/>
      <c r="M353" s="1"/>
      <c r="N353" s="1"/>
      <c r="O353" s="1"/>
      <c r="P353" s="1"/>
      <c r="Q353" s="1"/>
      <c r="R353" s="1"/>
      <c r="S353" s="1"/>
      <c r="T353" s="1"/>
      <c r="U353" s="1"/>
      <c r="V353" s="1"/>
      <c r="W353" s="1"/>
      <c r="X353" s="1"/>
      <c r="Y353" s="1"/>
      <c r="Z353" s="1"/>
    </row>
    <row r="354" spans="1:26">
      <c r="A354" s="1"/>
      <c r="B354" s="1"/>
      <c r="C354" s="24"/>
      <c r="D354" s="1"/>
      <c r="E354" s="1"/>
      <c r="F354" s="2"/>
      <c r="G354" s="1"/>
      <c r="H354" s="1"/>
      <c r="I354" s="1"/>
      <c r="J354" s="1"/>
      <c r="K354" s="1"/>
      <c r="L354" s="1"/>
      <c r="M354" s="1"/>
      <c r="N354" s="1"/>
      <c r="O354" s="1"/>
      <c r="P354" s="1"/>
      <c r="Q354" s="1"/>
      <c r="R354" s="1"/>
      <c r="S354" s="1"/>
      <c r="T354" s="1"/>
      <c r="U354" s="1"/>
      <c r="V354" s="1"/>
      <c r="W354" s="1"/>
      <c r="X354" s="1"/>
      <c r="Y354" s="1"/>
      <c r="Z354" s="1"/>
    </row>
    <row r="355" spans="1:26">
      <c r="A355" s="1"/>
      <c r="B355" s="1"/>
      <c r="C355" s="24"/>
      <c r="D355" s="1"/>
      <c r="E355" s="1"/>
      <c r="F355" s="2"/>
      <c r="G355" s="1"/>
      <c r="H355" s="1"/>
      <c r="I355" s="1"/>
      <c r="J355" s="1"/>
      <c r="K355" s="1"/>
      <c r="L355" s="1"/>
      <c r="M355" s="1"/>
      <c r="N355" s="1"/>
      <c r="O355" s="1"/>
      <c r="P355" s="1"/>
      <c r="Q355" s="1"/>
      <c r="R355" s="1"/>
      <c r="S355" s="1"/>
      <c r="T355" s="1"/>
      <c r="U355" s="1"/>
      <c r="V355" s="1"/>
      <c r="W355" s="1"/>
      <c r="X355" s="1"/>
      <c r="Y355" s="1"/>
      <c r="Z355" s="1"/>
    </row>
    <row r="356" spans="1:26">
      <c r="A356" s="1"/>
      <c r="B356" s="1"/>
      <c r="C356" s="24"/>
      <c r="D356" s="1"/>
      <c r="E356" s="1"/>
      <c r="F356" s="2"/>
      <c r="G356" s="1"/>
      <c r="H356" s="1"/>
      <c r="I356" s="1"/>
      <c r="J356" s="1"/>
      <c r="K356" s="1"/>
      <c r="L356" s="1"/>
      <c r="M356" s="1"/>
      <c r="N356" s="1"/>
      <c r="O356" s="1"/>
      <c r="P356" s="1"/>
      <c r="Q356" s="1"/>
      <c r="R356" s="1"/>
      <c r="S356" s="1"/>
      <c r="T356" s="1"/>
      <c r="U356" s="1"/>
      <c r="V356" s="1"/>
      <c r="W356" s="1"/>
      <c r="X356" s="1"/>
      <c r="Y356" s="1"/>
      <c r="Z356" s="1"/>
    </row>
    <row r="357" spans="1:26">
      <c r="A357" s="1"/>
      <c r="B357" s="1"/>
      <c r="C357" s="24"/>
      <c r="D357" s="1"/>
      <c r="E357" s="1"/>
      <c r="F357" s="2"/>
      <c r="G357" s="1"/>
      <c r="H357" s="1"/>
      <c r="I357" s="1"/>
      <c r="J357" s="1"/>
      <c r="K357" s="1"/>
      <c r="L357" s="1"/>
      <c r="M357" s="1"/>
      <c r="N357" s="1"/>
      <c r="O357" s="1"/>
      <c r="P357" s="1"/>
      <c r="Q357" s="1"/>
      <c r="R357" s="1"/>
      <c r="S357" s="1"/>
      <c r="T357" s="1"/>
      <c r="U357" s="1"/>
      <c r="V357" s="1"/>
      <c r="W357" s="1"/>
      <c r="X357" s="1"/>
      <c r="Y357" s="1"/>
      <c r="Z357" s="1"/>
    </row>
    <row r="358" spans="1:26">
      <c r="A358" s="1"/>
      <c r="B358" s="1"/>
      <c r="C358" s="24"/>
      <c r="D358" s="1"/>
      <c r="E358" s="1"/>
      <c r="F358" s="2"/>
      <c r="G358" s="1"/>
      <c r="H358" s="1"/>
      <c r="I358" s="1"/>
      <c r="J358" s="1"/>
      <c r="K358" s="1"/>
      <c r="L358" s="1"/>
      <c r="M358" s="1"/>
      <c r="N358" s="1"/>
      <c r="O358" s="1"/>
      <c r="P358" s="1"/>
      <c r="Q358" s="1"/>
      <c r="R358" s="1"/>
      <c r="S358" s="1"/>
      <c r="T358" s="1"/>
      <c r="U358" s="1"/>
      <c r="V358" s="1"/>
      <c r="W358" s="1"/>
      <c r="X358" s="1"/>
      <c r="Y358" s="1"/>
      <c r="Z358" s="1"/>
    </row>
    <row r="359" spans="1:26">
      <c r="A359" s="1"/>
      <c r="B359" s="1"/>
      <c r="C359" s="24"/>
      <c r="D359" s="1"/>
      <c r="E359" s="1"/>
      <c r="F359" s="2"/>
      <c r="G359" s="1"/>
      <c r="H359" s="1"/>
      <c r="I359" s="1"/>
      <c r="J359" s="1"/>
      <c r="K359" s="1"/>
      <c r="L359" s="1"/>
      <c r="M359" s="1"/>
      <c r="N359" s="1"/>
      <c r="O359" s="1"/>
      <c r="P359" s="1"/>
      <c r="Q359" s="1"/>
      <c r="R359" s="1"/>
      <c r="S359" s="1"/>
      <c r="T359" s="1"/>
      <c r="U359" s="1"/>
      <c r="V359" s="1"/>
      <c r="W359" s="1"/>
      <c r="X359" s="1"/>
      <c r="Y359" s="1"/>
      <c r="Z359" s="1"/>
    </row>
    <row r="360" spans="1:26">
      <c r="A360" s="1"/>
      <c r="B360" s="1"/>
      <c r="C360" s="24"/>
      <c r="D360" s="1"/>
      <c r="E360" s="1"/>
      <c r="F360" s="2"/>
      <c r="G360" s="1"/>
      <c r="H360" s="1"/>
      <c r="I360" s="1"/>
      <c r="J360" s="1"/>
      <c r="K360" s="1"/>
      <c r="L360" s="1"/>
      <c r="M360" s="1"/>
      <c r="N360" s="1"/>
      <c r="O360" s="1"/>
      <c r="P360" s="1"/>
      <c r="Q360" s="1"/>
      <c r="R360" s="1"/>
      <c r="S360" s="1"/>
      <c r="T360" s="1"/>
      <c r="U360" s="1"/>
      <c r="V360" s="1"/>
      <c r="W360" s="1"/>
      <c r="X360" s="1"/>
      <c r="Y360" s="1"/>
      <c r="Z360" s="1"/>
    </row>
    <row r="361" spans="1:26">
      <c r="A361" s="1"/>
      <c r="B361" s="1"/>
      <c r="C361" s="24"/>
      <c r="D361" s="1"/>
      <c r="E361" s="1"/>
      <c r="F361" s="2"/>
      <c r="G361" s="1"/>
      <c r="H361" s="1"/>
      <c r="I361" s="1"/>
      <c r="J361" s="1"/>
      <c r="K361" s="1"/>
      <c r="L361" s="1"/>
      <c r="M361" s="1"/>
      <c r="N361" s="1"/>
      <c r="O361" s="1"/>
      <c r="P361" s="1"/>
      <c r="Q361" s="1"/>
      <c r="R361" s="1"/>
      <c r="S361" s="1"/>
      <c r="T361" s="1"/>
      <c r="U361" s="1"/>
      <c r="V361" s="1"/>
      <c r="W361" s="1"/>
      <c r="X361" s="1"/>
      <c r="Y361" s="1"/>
      <c r="Z361" s="1"/>
    </row>
    <row r="362" spans="1:26">
      <c r="A362" s="1"/>
      <c r="B362" s="1"/>
      <c r="C362" s="24"/>
      <c r="D362" s="1"/>
      <c r="E362" s="1"/>
      <c r="F362" s="2"/>
      <c r="G362" s="1"/>
      <c r="H362" s="1"/>
      <c r="I362" s="1"/>
      <c r="J362" s="1"/>
      <c r="K362" s="1"/>
      <c r="L362" s="1"/>
      <c r="M362" s="1"/>
      <c r="N362" s="1"/>
      <c r="O362" s="1"/>
      <c r="P362" s="1"/>
      <c r="Q362" s="1"/>
      <c r="R362" s="1"/>
      <c r="S362" s="1"/>
      <c r="T362" s="1"/>
      <c r="U362" s="1"/>
      <c r="V362" s="1"/>
      <c r="W362" s="1"/>
      <c r="X362" s="1"/>
      <c r="Y362" s="1"/>
      <c r="Z362" s="1"/>
    </row>
    <row r="363" spans="1:26">
      <c r="A363" s="1"/>
      <c r="B363" s="1"/>
      <c r="C363" s="24"/>
      <c r="D363" s="1"/>
      <c r="E363" s="1"/>
      <c r="F363" s="2"/>
      <c r="G363" s="1"/>
      <c r="H363" s="1"/>
      <c r="I363" s="1"/>
      <c r="J363" s="1"/>
      <c r="K363" s="1"/>
      <c r="L363" s="1"/>
      <c r="M363" s="1"/>
      <c r="N363" s="1"/>
      <c r="O363" s="1"/>
      <c r="P363" s="1"/>
      <c r="Q363" s="1"/>
      <c r="R363" s="1"/>
      <c r="S363" s="1"/>
      <c r="T363" s="1"/>
      <c r="U363" s="1"/>
      <c r="V363" s="1"/>
      <c r="W363" s="1"/>
      <c r="X363" s="1"/>
      <c r="Y363" s="1"/>
      <c r="Z363" s="1"/>
    </row>
    <row r="364" spans="1:26">
      <c r="A364" s="1"/>
      <c r="B364" s="1"/>
      <c r="C364" s="24"/>
      <c r="D364" s="1"/>
      <c r="E364" s="1"/>
      <c r="F364" s="2"/>
      <c r="G364" s="1"/>
      <c r="H364" s="1"/>
      <c r="I364" s="1"/>
      <c r="J364" s="1"/>
      <c r="K364" s="1"/>
      <c r="L364" s="1"/>
      <c r="M364" s="1"/>
      <c r="N364" s="1"/>
      <c r="O364" s="1"/>
      <c r="P364" s="1"/>
      <c r="Q364" s="1"/>
      <c r="R364" s="1"/>
      <c r="S364" s="1"/>
      <c r="T364" s="1"/>
      <c r="U364" s="1"/>
      <c r="V364" s="1"/>
      <c r="W364" s="1"/>
      <c r="X364" s="1"/>
      <c r="Y364" s="1"/>
      <c r="Z364" s="1"/>
    </row>
    <row r="365" spans="1:26">
      <c r="A365" s="1"/>
      <c r="B365" s="1"/>
      <c r="C365" s="24"/>
      <c r="D365" s="1"/>
      <c r="E365" s="1"/>
      <c r="F365" s="2"/>
      <c r="G365" s="1"/>
      <c r="H365" s="1"/>
      <c r="I365" s="1"/>
      <c r="J365" s="1"/>
      <c r="K365" s="1"/>
      <c r="L365" s="1"/>
      <c r="M365" s="1"/>
      <c r="N365" s="1"/>
      <c r="O365" s="1"/>
      <c r="P365" s="1"/>
      <c r="Q365" s="1"/>
      <c r="R365" s="1"/>
      <c r="S365" s="1"/>
      <c r="T365" s="1"/>
      <c r="U365" s="1"/>
      <c r="V365" s="1"/>
      <c r="W365" s="1"/>
      <c r="X365" s="1"/>
      <c r="Y365" s="1"/>
      <c r="Z365" s="1"/>
    </row>
    <row r="366" spans="1:26">
      <c r="A366" s="1"/>
      <c r="B366" s="1"/>
      <c r="C366" s="24"/>
      <c r="D366" s="1"/>
      <c r="E366" s="1"/>
      <c r="F366" s="2"/>
      <c r="G366" s="1"/>
      <c r="H366" s="1"/>
      <c r="I366" s="1"/>
      <c r="J366" s="1"/>
      <c r="K366" s="1"/>
      <c r="L366" s="1"/>
      <c r="M366" s="1"/>
      <c r="N366" s="1"/>
      <c r="O366" s="1"/>
      <c r="P366" s="1"/>
      <c r="Q366" s="1"/>
      <c r="R366" s="1"/>
      <c r="S366" s="1"/>
      <c r="T366" s="1"/>
      <c r="U366" s="1"/>
      <c r="V366" s="1"/>
      <c r="W366" s="1"/>
      <c r="X366" s="1"/>
      <c r="Y366" s="1"/>
      <c r="Z366" s="1"/>
    </row>
    <row r="367" spans="1:26">
      <c r="A367" s="1"/>
      <c r="B367" s="1"/>
      <c r="C367" s="24"/>
      <c r="D367" s="1"/>
      <c r="E367" s="1"/>
      <c r="F367" s="2"/>
      <c r="G367" s="1"/>
      <c r="H367" s="1"/>
      <c r="I367" s="1"/>
      <c r="J367" s="1"/>
      <c r="K367" s="1"/>
      <c r="L367" s="1"/>
      <c r="M367" s="1"/>
      <c r="N367" s="1"/>
      <c r="O367" s="1"/>
      <c r="P367" s="1"/>
      <c r="Q367" s="1"/>
      <c r="R367" s="1"/>
      <c r="S367" s="1"/>
      <c r="T367" s="1"/>
      <c r="U367" s="1"/>
      <c r="V367" s="1"/>
      <c r="W367" s="1"/>
      <c r="X367" s="1"/>
      <c r="Y367" s="1"/>
      <c r="Z367" s="1"/>
    </row>
    <row r="368" spans="1:26">
      <c r="A368" s="1"/>
      <c r="B368" s="1"/>
      <c r="C368" s="24"/>
      <c r="D368" s="1"/>
      <c r="E368" s="1"/>
      <c r="F368" s="2"/>
      <c r="G368" s="1"/>
      <c r="H368" s="1"/>
      <c r="I368" s="1"/>
      <c r="J368" s="1"/>
      <c r="K368" s="1"/>
      <c r="L368" s="1"/>
      <c r="M368" s="1"/>
      <c r="N368" s="1"/>
      <c r="O368" s="1"/>
      <c r="P368" s="1"/>
      <c r="Q368" s="1"/>
      <c r="R368" s="1"/>
      <c r="S368" s="1"/>
      <c r="T368" s="1"/>
      <c r="U368" s="1"/>
      <c r="V368" s="1"/>
      <c r="W368" s="1"/>
      <c r="X368" s="1"/>
      <c r="Y368" s="1"/>
      <c r="Z368" s="1"/>
    </row>
    <row r="369" spans="1:26">
      <c r="A369" s="1"/>
      <c r="B369" s="1"/>
      <c r="C369" s="24"/>
      <c r="D369" s="1"/>
      <c r="E369" s="1"/>
      <c r="F369" s="2"/>
      <c r="G369" s="1"/>
      <c r="H369" s="1"/>
      <c r="I369" s="1"/>
      <c r="J369" s="1"/>
      <c r="K369" s="1"/>
      <c r="L369" s="1"/>
      <c r="M369" s="1"/>
      <c r="N369" s="1"/>
      <c r="O369" s="1"/>
      <c r="P369" s="1"/>
      <c r="Q369" s="1"/>
      <c r="R369" s="1"/>
      <c r="S369" s="1"/>
      <c r="T369" s="1"/>
      <c r="U369" s="1"/>
      <c r="V369" s="1"/>
      <c r="W369" s="1"/>
      <c r="X369" s="1"/>
      <c r="Y369" s="1"/>
      <c r="Z369" s="1"/>
    </row>
    <row r="370" spans="1:26">
      <c r="A370" s="1"/>
      <c r="B370" s="1"/>
      <c r="C370" s="24"/>
      <c r="D370" s="1"/>
      <c r="E370" s="1"/>
      <c r="F370" s="2"/>
      <c r="G370" s="1"/>
      <c r="H370" s="1"/>
      <c r="I370" s="1"/>
      <c r="J370" s="1"/>
      <c r="K370" s="1"/>
      <c r="L370" s="1"/>
      <c r="M370" s="1"/>
      <c r="N370" s="1"/>
      <c r="O370" s="1"/>
      <c r="P370" s="1"/>
      <c r="Q370" s="1"/>
      <c r="R370" s="1"/>
      <c r="S370" s="1"/>
      <c r="T370" s="1"/>
      <c r="U370" s="1"/>
      <c r="V370" s="1"/>
      <c r="W370" s="1"/>
      <c r="X370" s="1"/>
      <c r="Y370" s="1"/>
      <c r="Z370" s="1"/>
    </row>
    <row r="371" spans="1:26">
      <c r="A371" s="1"/>
      <c r="B371" s="1"/>
      <c r="C371" s="24"/>
      <c r="D371" s="1"/>
      <c r="E371" s="1"/>
      <c r="F371" s="2"/>
      <c r="G371" s="1"/>
      <c r="H371" s="1"/>
      <c r="I371" s="1"/>
      <c r="J371" s="1"/>
      <c r="K371" s="1"/>
      <c r="L371" s="1"/>
      <c r="M371" s="1"/>
      <c r="N371" s="1"/>
      <c r="O371" s="1"/>
      <c r="P371" s="1"/>
      <c r="Q371" s="1"/>
      <c r="R371" s="1"/>
      <c r="S371" s="1"/>
      <c r="T371" s="1"/>
      <c r="U371" s="1"/>
      <c r="V371" s="1"/>
      <c r="W371" s="1"/>
      <c r="X371" s="1"/>
      <c r="Y371" s="1"/>
      <c r="Z371" s="1"/>
    </row>
    <row r="372" spans="1:26">
      <c r="A372" s="1"/>
      <c r="B372" s="1"/>
      <c r="C372" s="24"/>
      <c r="D372" s="1"/>
      <c r="E372" s="1"/>
      <c r="F372" s="2"/>
      <c r="G372" s="1"/>
      <c r="H372" s="1"/>
      <c r="I372" s="1"/>
      <c r="J372" s="1"/>
      <c r="K372" s="1"/>
      <c r="L372" s="1"/>
      <c r="M372" s="1"/>
      <c r="N372" s="1"/>
      <c r="O372" s="1"/>
      <c r="P372" s="1"/>
      <c r="Q372" s="1"/>
      <c r="R372" s="1"/>
      <c r="S372" s="1"/>
      <c r="T372" s="1"/>
      <c r="U372" s="1"/>
      <c r="V372" s="1"/>
      <c r="W372" s="1"/>
      <c r="X372" s="1"/>
      <c r="Y372" s="1"/>
      <c r="Z372" s="1"/>
    </row>
    <row r="373" spans="1:26">
      <c r="A373" s="1"/>
      <c r="B373" s="1"/>
      <c r="C373" s="24"/>
      <c r="D373" s="1"/>
      <c r="E373" s="1"/>
      <c r="F373" s="2"/>
      <c r="G373" s="1"/>
      <c r="H373" s="1"/>
      <c r="I373" s="1"/>
      <c r="J373" s="1"/>
      <c r="K373" s="1"/>
      <c r="L373" s="1"/>
      <c r="M373" s="1"/>
      <c r="N373" s="1"/>
      <c r="O373" s="1"/>
      <c r="P373" s="1"/>
      <c r="Q373" s="1"/>
      <c r="R373" s="1"/>
      <c r="S373" s="1"/>
      <c r="T373" s="1"/>
      <c r="U373" s="1"/>
      <c r="V373" s="1"/>
      <c r="W373" s="1"/>
      <c r="X373" s="1"/>
      <c r="Y373" s="1"/>
      <c r="Z373" s="1"/>
    </row>
    <row r="374" spans="1:26">
      <c r="A374" s="1"/>
      <c r="B374" s="1"/>
      <c r="C374" s="24"/>
      <c r="D374" s="1"/>
      <c r="E374" s="1"/>
      <c r="F374" s="2"/>
      <c r="G374" s="1"/>
      <c r="H374" s="1"/>
      <c r="I374" s="1"/>
      <c r="J374" s="1"/>
      <c r="K374" s="1"/>
      <c r="L374" s="1"/>
      <c r="M374" s="1"/>
      <c r="N374" s="1"/>
      <c r="O374" s="1"/>
      <c r="P374" s="1"/>
      <c r="Q374" s="1"/>
      <c r="R374" s="1"/>
      <c r="S374" s="1"/>
      <c r="T374" s="1"/>
      <c r="U374" s="1"/>
      <c r="V374" s="1"/>
      <c r="W374" s="1"/>
      <c r="X374" s="1"/>
      <c r="Y374" s="1"/>
      <c r="Z374" s="1"/>
    </row>
    <row r="375" spans="1:26">
      <c r="A375" s="1"/>
      <c r="B375" s="1"/>
      <c r="C375" s="24"/>
      <c r="D375" s="1"/>
      <c r="E375" s="1"/>
      <c r="F375" s="2"/>
      <c r="G375" s="1"/>
      <c r="H375" s="1"/>
      <c r="I375" s="1"/>
      <c r="J375" s="1"/>
      <c r="K375" s="1"/>
      <c r="L375" s="1"/>
      <c r="M375" s="1"/>
      <c r="N375" s="1"/>
      <c r="O375" s="1"/>
      <c r="P375" s="1"/>
      <c r="Q375" s="1"/>
      <c r="R375" s="1"/>
      <c r="S375" s="1"/>
      <c r="T375" s="1"/>
      <c r="U375" s="1"/>
      <c r="V375" s="1"/>
      <c r="W375" s="1"/>
      <c r="X375" s="1"/>
      <c r="Y375" s="1"/>
      <c r="Z375" s="1"/>
    </row>
    <row r="376" spans="1:26">
      <c r="A376" s="1"/>
      <c r="B376" s="1"/>
      <c r="C376" s="24"/>
      <c r="D376" s="1"/>
      <c r="E376" s="1"/>
      <c r="F376" s="2"/>
      <c r="G376" s="1"/>
      <c r="H376" s="1"/>
      <c r="I376" s="1"/>
      <c r="J376" s="1"/>
      <c r="K376" s="1"/>
      <c r="L376" s="1"/>
      <c r="M376" s="1"/>
      <c r="N376" s="1"/>
      <c r="O376" s="1"/>
      <c r="P376" s="1"/>
      <c r="Q376" s="1"/>
      <c r="R376" s="1"/>
      <c r="S376" s="1"/>
      <c r="T376" s="1"/>
      <c r="U376" s="1"/>
      <c r="V376" s="1"/>
      <c r="W376" s="1"/>
      <c r="X376" s="1"/>
      <c r="Y376" s="1"/>
      <c r="Z376" s="1"/>
    </row>
    <row r="377" spans="1:26">
      <c r="A377" s="1"/>
      <c r="B377" s="1"/>
      <c r="C377" s="24"/>
      <c r="D377" s="1"/>
      <c r="E377" s="1"/>
      <c r="F377" s="2"/>
      <c r="G377" s="1"/>
      <c r="H377" s="1"/>
      <c r="I377" s="1"/>
      <c r="J377" s="1"/>
      <c r="K377" s="1"/>
      <c r="L377" s="1"/>
      <c r="M377" s="1"/>
      <c r="N377" s="1"/>
      <c r="O377" s="1"/>
      <c r="P377" s="1"/>
      <c r="Q377" s="1"/>
      <c r="R377" s="1"/>
      <c r="S377" s="1"/>
      <c r="T377" s="1"/>
      <c r="U377" s="1"/>
      <c r="V377" s="1"/>
      <c r="W377" s="1"/>
      <c r="X377" s="1"/>
      <c r="Y377" s="1"/>
      <c r="Z377" s="1"/>
    </row>
    <row r="378" spans="1:26">
      <c r="A378" s="1"/>
      <c r="B378" s="1"/>
      <c r="C378" s="24"/>
      <c r="D378" s="1"/>
      <c r="E378" s="1"/>
      <c r="F378" s="2"/>
      <c r="G378" s="1"/>
      <c r="H378" s="1"/>
      <c r="I378" s="1"/>
      <c r="J378" s="1"/>
      <c r="K378" s="1"/>
      <c r="L378" s="1"/>
      <c r="M378" s="1"/>
      <c r="N378" s="1"/>
      <c r="O378" s="1"/>
      <c r="P378" s="1"/>
      <c r="Q378" s="1"/>
      <c r="R378" s="1"/>
      <c r="S378" s="1"/>
      <c r="T378" s="1"/>
      <c r="U378" s="1"/>
      <c r="V378" s="1"/>
      <c r="W378" s="1"/>
      <c r="X378" s="1"/>
      <c r="Y378" s="1"/>
      <c r="Z378" s="1"/>
    </row>
    <row r="379" spans="1:26">
      <c r="A379" s="1"/>
      <c r="B379" s="1"/>
      <c r="C379" s="24"/>
      <c r="D379" s="1"/>
      <c r="E379" s="1"/>
      <c r="F379" s="2"/>
      <c r="G379" s="1"/>
      <c r="H379" s="1"/>
      <c r="I379" s="1"/>
      <c r="J379" s="1"/>
      <c r="K379" s="1"/>
      <c r="L379" s="1"/>
      <c r="M379" s="1"/>
      <c r="N379" s="1"/>
      <c r="O379" s="1"/>
      <c r="P379" s="1"/>
      <c r="Q379" s="1"/>
      <c r="R379" s="1"/>
      <c r="S379" s="1"/>
      <c r="T379" s="1"/>
      <c r="U379" s="1"/>
      <c r="V379" s="1"/>
      <c r="W379" s="1"/>
      <c r="X379" s="1"/>
      <c r="Y379" s="1"/>
      <c r="Z379" s="1"/>
    </row>
    <row r="380" spans="1:26">
      <c r="A380" s="1"/>
      <c r="B380" s="1"/>
      <c r="C380" s="24"/>
      <c r="D380" s="1"/>
      <c r="E380" s="1"/>
      <c r="F380" s="2"/>
      <c r="G380" s="1"/>
      <c r="H380" s="1"/>
      <c r="I380" s="1"/>
      <c r="J380" s="1"/>
      <c r="K380" s="1"/>
      <c r="L380" s="1"/>
      <c r="M380" s="1"/>
      <c r="N380" s="1"/>
      <c r="O380" s="1"/>
      <c r="P380" s="1"/>
      <c r="Q380" s="1"/>
      <c r="R380" s="1"/>
      <c r="S380" s="1"/>
      <c r="T380" s="1"/>
      <c r="U380" s="1"/>
      <c r="V380" s="1"/>
      <c r="W380" s="1"/>
      <c r="X380" s="1"/>
      <c r="Y380" s="1"/>
      <c r="Z380" s="1"/>
    </row>
    <row r="381" spans="1:26">
      <c r="A381" s="1"/>
      <c r="B381" s="1"/>
      <c r="C381" s="24"/>
      <c r="D381" s="1"/>
      <c r="E381" s="1"/>
      <c r="F381" s="2"/>
      <c r="G381" s="1"/>
      <c r="H381" s="1"/>
      <c r="I381" s="1"/>
      <c r="J381" s="1"/>
      <c r="K381" s="1"/>
      <c r="L381" s="1"/>
      <c r="M381" s="1"/>
      <c r="N381" s="1"/>
      <c r="O381" s="1"/>
      <c r="P381" s="1"/>
      <c r="Q381" s="1"/>
      <c r="R381" s="1"/>
      <c r="S381" s="1"/>
      <c r="T381" s="1"/>
      <c r="U381" s="1"/>
      <c r="V381" s="1"/>
      <c r="W381" s="1"/>
      <c r="X381" s="1"/>
      <c r="Y381" s="1"/>
      <c r="Z381" s="1"/>
    </row>
    <row r="382" spans="1:26">
      <c r="A382" s="1"/>
      <c r="B382" s="1"/>
      <c r="C382" s="24"/>
      <c r="D382" s="1"/>
      <c r="E382" s="1"/>
      <c r="F382" s="2"/>
      <c r="G382" s="1"/>
      <c r="H382" s="1"/>
      <c r="I382" s="1"/>
      <c r="J382" s="1"/>
      <c r="K382" s="1"/>
      <c r="L382" s="1"/>
      <c r="M382" s="1"/>
      <c r="N382" s="1"/>
      <c r="O382" s="1"/>
      <c r="P382" s="1"/>
      <c r="Q382" s="1"/>
      <c r="R382" s="1"/>
      <c r="S382" s="1"/>
      <c r="T382" s="1"/>
      <c r="U382" s="1"/>
      <c r="V382" s="1"/>
      <c r="W382" s="1"/>
      <c r="X382" s="1"/>
      <c r="Y382" s="1"/>
      <c r="Z382" s="1"/>
    </row>
    <row r="383" spans="1:26">
      <c r="A383" s="1"/>
      <c r="B383" s="1"/>
      <c r="C383" s="24"/>
      <c r="D383" s="1"/>
      <c r="E383" s="1"/>
      <c r="F383" s="2"/>
      <c r="G383" s="1"/>
      <c r="H383" s="1"/>
      <c r="I383" s="1"/>
      <c r="J383" s="1"/>
      <c r="K383" s="1"/>
      <c r="L383" s="1"/>
      <c r="M383" s="1"/>
      <c r="N383" s="1"/>
      <c r="O383" s="1"/>
      <c r="P383" s="1"/>
      <c r="Q383" s="1"/>
      <c r="R383" s="1"/>
      <c r="S383" s="1"/>
      <c r="T383" s="1"/>
      <c r="U383" s="1"/>
      <c r="V383" s="1"/>
      <c r="W383" s="1"/>
      <c r="X383" s="1"/>
      <c r="Y383" s="1"/>
      <c r="Z383" s="1"/>
    </row>
    <row r="384" spans="1:26">
      <c r="A384" s="1"/>
      <c r="B384" s="1"/>
      <c r="C384" s="24"/>
      <c r="D384" s="1"/>
      <c r="E384" s="1"/>
      <c r="F384" s="2"/>
      <c r="G384" s="1"/>
      <c r="H384" s="1"/>
      <c r="I384" s="1"/>
      <c r="J384" s="1"/>
      <c r="K384" s="1"/>
      <c r="L384" s="1"/>
      <c r="M384" s="1"/>
      <c r="N384" s="1"/>
      <c r="O384" s="1"/>
      <c r="P384" s="1"/>
      <c r="Q384" s="1"/>
      <c r="R384" s="1"/>
      <c r="S384" s="1"/>
      <c r="T384" s="1"/>
      <c r="U384" s="1"/>
      <c r="V384" s="1"/>
      <c r="W384" s="1"/>
      <c r="X384" s="1"/>
      <c r="Y384" s="1"/>
      <c r="Z384" s="1"/>
    </row>
    <row r="385" spans="1:26">
      <c r="A385" s="1"/>
      <c r="B385" s="1"/>
      <c r="C385" s="24"/>
      <c r="D385" s="1"/>
      <c r="E385" s="1"/>
      <c r="F385" s="2"/>
      <c r="G385" s="1"/>
      <c r="H385" s="1"/>
      <c r="I385" s="1"/>
      <c r="J385" s="1"/>
      <c r="K385" s="1"/>
      <c r="L385" s="1"/>
      <c r="M385" s="1"/>
      <c r="N385" s="1"/>
      <c r="O385" s="1"/>
      <c r="P385" s="1"/>
      <c r="Q385" s="1"/>
      <c r="R385" s="1"/>
      <c r="S385" s="1"/>
      <c r="T385" s="1"/>
      <c r="U385" s="1"/>
      <c r="V385" s="1"/>
      <c r="W385" s="1"/>
      <c r="X385" s="1"/>
      <c r="Y385" s="1"/>
      <c r="Z385" s="1"/>
    </row>
    <row r="386" spans="1:26">
      <c r="A386" s="1"/>
      <c r="B386" s="1"/>
      <c r="C386" s="24"/>
      <c r="D386" s="1"/>
      <c r="E386" s="1"/>
      <c r="F386" s="2"/>
      <c r="G386" s="1"/>
      <c r="H386" s="1"/>
      <c r="I386" s="1"/>
      <c r="J386" s="1"/>
      <c r="K386" s="1"/>
      <c r="L386" s="1"/>
      <c r="M386" s="1"/>
      <c r="N386" s="1"/>
      <c r="O386" s="1"/>
      <c r="P386" s="1"/>
      <c r="Q386" s="1"/>
      <c r="R386" s="1"/>
      <c r="S386" s="1"/>
      <c r="T386" s="1"/>
      <c r="U386" s="1"/>
      <c r="V386" s="1"/>
      <c r="W386" s="1"/>
      <c r="X386" s="1"/>
      <c r="Y386" s="1"/>
      <c r="Z386" s="1"/>
    </row>
    <row r="387" spans="1:26">
      <c r="A387" s="1"/>
      <c r="B387" s="1"/>
      <c r="C387" s="24"/>
      <c r="D387" s="1"/>
      <c r="E387" s="1"/>
      <c r="F387" s="2"/>
      <c r="G387" s="1"/>
      <c r="H387" s="1"/>
      <c r="I387" s="1"/>
      <c r="J387" s="1"/>
      <c r="K387" s="1"/>
      <c r="L387" s="1"/>
      <c r="M387" s="1"/>
      <c r="N387" s="1"/>
      <c r="O387" s="1"/>
      <c r="P387" s="1"/>
      <c r="Q387" s="1"/>
      <c r="R387" s="1"/>
      <c r="S387" s="1"/>
      <c r="T387" s="1"/>
      <c r="U387" s="1"/>
      <c r="V387" s="1"/>
      <c r="W387" s="1"/>
      <c r="X387" s="1"/>
      <c r="Y387" s="1"/>
      <c r="Z387" s="1"/>
    </row>
    <row r="388" spans="1:26">
      <c r="A388" s="1"/>
      <c r="B388" s="1"/>
      <c r="C388" s="24"/>
      <c r="D388" s="1"/>
      <c r="E388" s="1"/>
      <c r="F388" s="2"/>
      <c r="G388" s="1"/>
      <c r="H388" s="1"/>
      <c r="I388" s="1"/>
      <c r="J388" s="1"/>
      <c r="K388" s="1"/>
      <c r="L388" s="1"/>
      <c r="M388" s="1"/>
      <c r="N388" s="1"/>
      <c r="O388" s="1"/>
      <c r="P388" s="1"/>
      <c r="Q388" s="1"/>
      <c r="R388" s="1"/>
      <c r="S388" s="1"/>
      <c r="T388" s="1"/>
      <c r="U388" s="1"/>
      <c r="V388" s="1"/>
      <c r="W388" s="1"/>
      <c r="X388" s="1"/>
      <c r="Y388" s="1"/>
      <c r="Z388" s="1"/>
    </row>
    <row r="389" spans="1:26">
      <c r="A389" s="1"/>
      <c r="B389" s="1"/>
      <c r="C389" s="24"/>
      <c r="D389" s="1"/>
      <c r="E389" s="1"/>
      <c r="F389" s="2"/>
      <c r="G389" s="1"/>
      <c r="H389" s="1"/>
      <c r="I389" s="1"/>
      <c r="J389" s="1"/>
      <c r="K389" s="1"/>
      <c r="L389" s="1"/>
      <c r="M389" s="1"/>
      <c r="N389" s="1"/>
      <c r="O389" s="1"/>
      <c r="P389" s="1"/>
      <c r="Q389" s="1"/>
      <c r="R389" s="1"/>
      <c r="S389" s="1"/>
      <c r="T389" s="1"/>
      <c r="U389" s="1"/>
      <c r="V389" s="1"/>
      <c r="W389" s="1"/>
      <c r="X389" s="1"/>
      <c r="Y389" s="1"/>
      <c r="Z389" s="1"/>
    </row>
    <row r="390" spans="1:26">
      <c r="A390" s="1"/>
      <c r="B390" s="1"/>
      <c r="C390" s="24"/>
      <c r="D390" s="1"/>
      <c r="E390" s="1"/>
      <c r="F390" s="2"/>
      <c r="G390" s="1"/>
      <c r="H390" s="1"/>
      <c r="I390" s="1"/>
      <c r="J390" s="1"/>
      <c r="K390" s="1"/>
      <c r="L390" s="1"/>
      <c r="M390" s="1"/>
      <c r="N390" s="1"/>
      <c r="O390" s="1"/>
      <c r="P390" s="1"/>
      <c r="Q390" s="1"/>
      <c r="R390" s="1"/>
      <c r="S390" s="1"/>
      <c r="T390" s="1"/>
      <c r="U390" s="1"/>
      <c r="V390" s="1"/>
      <c r="W390" s="1"/>
      <c r="X390" s="1"/>
      <c r="Y390" s="1"/>
      <c r="Z390" s="1"/>
    </row>
    <row r="391" spans="1:26">
      <c r="A391" s="1"/>
      <c r="B391" s="1"/>
      <c r="C391" s="24"/>
      <c r="D391" s="1"/>
      <c r="E391" s="1"/>
      <c r="F391" s="2"/>
      <c r="G391" s="1"/>
      <c r="H391" s="1"/>
      <c r="I391" s="1"/>
      <c r="J391" s="1"/>
      <c r="K391" s="1"/>
      <c r="L391" s="1"/>
      <c r="M391" s="1"/>
      <c r="N391" s="1"/>
      <c r="O391" s="1"/>
      <c r="P391" s="1"/>
      <c r="Q391" s="1"/>
      <c r="R391" s="1"/>
      <c r="S391" s="1"/>
      <c r="T391" s="1"/>
      <c r="U391" s="1"/>
      <c r="V391" s="1"/>
      <c r="W391" s="1"/>
      <c r="X391" s="1"/>
      <c r="Y391" s="1"/>
      <c r="Z391" s="1"/>
    </row>
    <row r="392" spans="1:26">
      <c r="A392" s="1"/>
      <c r="B392" s="1"/>
      <c r="C392" s="24"/>
      <c r="D392" s="1"/>
      <c r="E392" s="1"/>
      <c r="F392" s="2"/>
      <c r="G392" s="1"/>
      <c r="H392" s="1"/>
      <c r="I392" s="1"/>
      <c r="J392" s="1"/>
      <c r="K392" s="1"/>
      <c r="L392" s="1"/>
      <c r="M392" s="1"/>
      <c r="N392" s="1"/>
      <c r="O392" s="1"/>
      <c r="P392" s="1"/>
      <c r="Q392" s="1"/>
      <c r="R392" s="1"/>
      <c r="S392" s="1"/>
      <c r="T392" s="1"/>
      <c r="U392" s="1"/>
      <c r="V392" s="1"/>
      <c r="W392" s="1"/>
      <c r="X392" s="1"/>
      <c r="Y392" s="1"/>
      <c r="Z392" s="1"/>
    </row>
    <row r="393" spans="1:26">
      <c r="A393" s="1"/>
      <c r="B393" s="1"/>
      <c r="C393" s="24"/>
      <c r="D393" s="1"/>
      <c r="E393" s="1"/>
      <c r="F393" s="2"/>
      <c r="G393" s="1"/>
      <c r="H393" s="1"/>
      <c r="I393" s="1"/>
      <c r="J393" s="1"/>
      <c r="K393" s="1"/>
      <c r="L393" s="1"/>
      <c r="M393" s="1"/>
      <c r="N393" s="1"/>
      <c r="O393" s="1"/>
      <c r="P393" s="1"/>
      <c r="Q393" s="1"/>
      <c r="R393" s="1"/>
      <c r="S393" s="1"/>
      <c r="T393" s="1"/>
      <c r="U393" s="1"/>
      <c r="V393" s="1"/>
      <c r="W393" s="1"/>
      <c r="X393" s="1"/>
      <c r="Y393" s="1"/>
      <c r="Z393" s="1"/>
    </row>
    <row r="394" spans="1:26">
      <c r="A394" s="1"/>
      <c r="B394" s="1"/>
      <c r="C394" s="24"/>
      <c r="D394" s="1"/>
      <c r="E394" s="1"/>
      <c r="F394" s="2"/>
      <c r="G394" s="1"/>
      <c r="H394" s="1"/>
      <c r="I394" s="1"/>
      <c r="J394" s="1"/>
      <c r="K394" s="1"/>
      <c r="L394" s="1"/>
      <c r="M394" s="1"/>
      <c r="N394" s="1"/>
      <c r="O394" s="1"/>
      <c r="P394" s="1"/>
      <c r="Q394" s="1"/>
      <c r="R394" s="1"/>
      <c r="S394" s="1"/>
      <c r="T394" s="1"/>
      <c r="U394" s="1"/>
      <c r="V394" s="1"/>
      <c r="W394" s="1"/>
      <c r="X394" s="1"/>
      <c r="Y394" s="1"/>
      <c r="Z394" s="1"/>
    </row>
    <row r="395" spans="1:26">
      <c r="A395" s="1"/>
      <c r="B395" s="1"/>
      <c r="C395" s="24"/>
      <c r="D395" s="1"/>
      <c r="E395" s="1"/>
      <c r="F395" s="2"/>
      <c r="G395" s="1"/>
      <c r="H395" s="1"/>
      <c r="I395" s="1"/>
      <c r="J395" s="1"/>
      <c r="K395" s="1"/>
      <c r="L395" s="1"/>
      <c r="M395" s="1"/>
      <c r="N395" s="1"/>
      <c r="O395" s="1"/>
      <c r="P395" s="1"/>
      <c r="Q395" s="1"/>
      <c r="R395" s="1"/>
      <c r="S395" s="1"/>
      <c r="T395" s="1"/>
      <c r="U395" s="1"/>
      <c r="V395" s="1"/>
      <c r="W395" s="1"/>
      <c r="X395" s="1"/>
      <c r="Y395" s="1"/>
      <c r="Z395" s="1"/>
    </row>
    <row r="396" spans="1:26">
      <c r="A396" s="1"/>
      <c r="B396" s="1"/>
      <c r="C396" s="24"/>
      <c r="D396" s="1"/>
      <c r="E396" s="1"/>
      <c r="F396" s="2"/>
      <c r="G396" s="1"/>
      <c r="H396" s="1"/>
      <c r="I396" s="1"/>
      <c r="J396" s="1"/>
      <c r="K396" s="1"/>
      <c r="L396" s="1"/>
      <c r="M396" s="1"/>
      <c r="N396" s="1"/>
      <c r="O396" s="1"/>
      <c r="P396" s="1"/>
      <c r="Q396" s="1"/>
      <c r="R396" s="1"/>
      <c r="S396" s="1"/>
      <c r="T396" s="1"/>
      <c r="U396" s="1"/>
      <c r="V396" s="1"/>
      <c r="W396" s="1"/>
      <c r="X396" s="1"/>
      <c r="Y396" s="1"/>
      <c r="Z396" s="1"/>
    </row>
    <row r="397" spans="1:26">
      <c r="A397" s="1"/>
      <c r="B397" s="1"/>
      <c r="C397" s="24"/>
      <c r="D397" s="1"/>
      <c r="E397" s="1"/>
      <c r="F397" s="2"/>
      <c r="G397" s="1"/>
      <c r="H397" s="1"/>
      <c r="I397" s="1"/>
      <c r="J397" s="1"/>
      <c r="K397" s="1"/>
      <c r="L397" s="1"/>
      <c r="M397" s="1"/>
      <c r="N397" s="1"/>
      <c r="O397" s="1"/>
      <c r="P397" s="1"/>
      <c r="Q397" s="1"/>
      <c r="R397" s="1"/>
      <c r="S397" s="1"/>
      <c r="T397" s="1"/>
      <c r="U397" s="1"/>
      <c r="V397" s="1"/>
      <c r="W397" s="1"/>
      <c r="X397" s="1"/>
      <c r="Y397" s="1"/>
      <c r="Z397" s="1"/>
    </row>
    <row r="398" spans="1:26">
      <c r="A398" s="1"/>
      <c r="B398" s="1"/>
      <c r="C398" s="24"/>
      <c r="D398" s="1"/>
      <c r="E398" s="1"/>
      <c r="F398" s="2"/>
      <c r="G398" s="1"/>
      <c r="H398" s="1"/>
      <c r="I398" s="1"/>
      <c r="J398" s="1"/>
      <c r="K398" s="1"/>
      <c r="L398" s="1"/>
      <c r="M398" s="1"/>
      <c r="N398" s="1"/>
      <c r="O398" s="1"/>
      <c r="P398" s="1"/>
      <c r="Q398" s="1"/>
      <c r="R398" s="1"/>
      <c r="S398" s="1"/>
      <c r="T398" s="1"/>
      <c r="U398" s="1"/>
      <c r="V398" s="1"/>
      <c r="W398" s="1"/>
      <c r="X398" s="1"/>
      <c r="Y398" s="1"/>
      <c r="Z398" s="1"/>
    </row>
    <row r="399" spans="1:26">
      <c r="A399" s="1"/>
      <c r="B399" s="1"/>
      <c r="C399" s="24"/>
      <c r="D399" s="1"/>
      <c r="E399" s="1"/>
      <c r="F399" s="2"/>
      <c r="G399" s="1"/>
      <c r="H399" s="1"/>
      <c r="I399" s="1"/>
      <c r="J399" s="1"/>
      <c r="K399" s="1"/>
      <c r="L399" s="1"/>
      <c r="M399" s="1"/>
      <c r="N399" s="1"/>
      <c r="O399" s="1"/>
      <c r="P399" s="1"/>
      <c r="Q399" s="1"/>
      <c r="R399" s="1"/>
      <c r="S399" s="1"/>
      <c r="T399" s="1"/>
      <c r="U399" s="1"/>
      <c r="V399" s="1"/>
      <c r="W399" s="1"/>
      <c r="X399" s="1"/>
      <c r="Y399" s="1"/>
      <c r="Z399" s="1"/>
    </row>
    <row r="400" spans="1:26">
      <c r="A400" s="1"/>
      <c r="B400" s="1"/>
      <c r="C400" s="24"/>
      <c r="D400" s="1"/>
      <c r="E400" s="1"/>
      <c r="F400" s="2"/>
      <c r="G400" s="1"/>
      <c r="H400" s="1"/>
      <c r="I400" s="1"/>
      <c r="J400" s="1"/>
      <c r="K400" s="1"/>
      <c r="L400" s="1"/>
      <c r="M400" s="1"/>
      <c r="N400" s="1"/>
      <c r="O400" s="1"/>
      <c r="P400" s="1"/>
      <c r="Q400" s="1"/>
      <c r="R400" s="1"/>
      <c r="S400" s="1"/>
      <c r="T400" s="1"/>
      <c r="U400" s="1"/>
      <c r="V400" s="1"/>
      <c r="W400" s="1"/>
      <c r="X400" s="1"/>
      <c r="Y400" s="1"/>
      <c r="Z400" s="1"/>
    </row>
    <row r="401" spans="1:26">
      <c r="A401" s="1"/>
      <c r="B401" s="1"/>
      <c r="C401" s="24"/>
      <c r="D401" s="1"/>
      <c r="E401" s="1"/>
      <c r="F401" s="2"/>
      <c r="G401" s="1"/>
      <c r="H401" s="1"/>
      <c r="I401" s="1"/>
      <c r="J401" s="1"/>
      <c r="K401" s="1"/>
      <c r="L401" s="1"/>
      <c r="M401" s="1"/>
      <c r="N401" s="1"/>
      <c r="O401" s="1"/>
      <c r="P401" s="1"/>
      <c r="Q401" s="1"/>
      <c r="R401" s="1"/>
      <c r="S401" s="1"/>
      <c r="T401" s="1"/>
      <c r="U401" s="1"/>
      <c r="V401" s="1"/>
      <c r="W401" s="1"/>
      <c r="X401" s="1"/>
      <c r="Y401" s="1"/>
      <c r="Z401" s="1"/>
    </row>
    <row r="402" spans="1:26">
      <c r="A402" s="1"/>
      <c r="B402" s="1"/>
      <c r="C402" s="24"/>
      <c r="D402" s="1"/>
      <c r="E402" s="1"/>
      <c r="F402" s="2"/>
      <c r="G402" s="1"/>
      <c r="H402" s="1"/>
      <c r="I402" s="1"/>
      <c r="J402" s="1"/>
      <c r="K402" s="1"/>
      <c r="L402" s="1"/>
      <c r="M402" s="1"/>
      <c r="N402" s="1"/>
      <c r="O402" s="1"/>
      <c r="P402" s="1"/>
      <c r="Q402" s="1"/>
      <c r="R402" s="1"/>
      <c r="S402" s="1"/>
      <c r="T402" s="1"/>
      <c r="U402" s="1"/>
      <c r="V402" s="1"/>
      <c r="W402" s="1"/>
      <c r="X402" s="1"/>
      <c r="Y402" s="1"/>
      <c r="Z402" s="1"/>
    </row>
    <row r="403" spans="1:26">
      <c r="A403" s="1"/>
      <c r="B403" s="1"/>
      <c r="C403" s="24"/>
      <c r="D403" s="1"/>
      <c r="E403" s="1"/>
      <c r="F403" s="2"/>
      <c r="G403" s="1"/>
      <c r="H403" s="1"/>
      <c r="I403" s="1"/>
      <c r="J403" s="1"/>
      <c r="K403" s="1"/>
      <c r="L403" s="1"/>
      <c r="M403" s="1"/>
      <c r="N403" s="1"/>
      <c r="O403" s="1"/>
      <c r="P403" s="1"/>
      <c r="Q403" s="1"/>
      <c r="R403" s="1"/>
      <c r="S403" s="1"/>
      <c r="T403" s="1"/>
      <c r="U403" s="1"/>
      <c r="V403" s="1"/>
      <c r="W403" s="1"/>
      <c r="X403" s="1"/>
      <c r="Y403" s="1"/>
      <c r="Z403" s="1"/>
    </row>
    <row r="404" spans="1:26">
      <c r="A404" s="1"/>
      <c r="B404" s="1"/>
      <c r="C404" s="24"/>
      <c r="D404" s="1"/>
      <c r="E404" s="1"/>
      <c r="F404" s="2"/>
      <c r="G404" s="1"/>
      <c r="H404" s="1"/>
      <c r="I404" s="1"/>
      <c r="J404" s="1"/>
      <c r="K404" s="1"/>
      <c r="L404" s="1"/>
      <c r="M404" s="1"/>
      <c r="N404" s="1"/>
      <c r="O404" s="1"/>
      <c r="P404" s="1"/>
      <c r="Q404" s="1"/>
      <c r="R404" s="1"/>
      <c r="S404" s="1"/>
      <c r="T404" s="1"/>
      <c r="U404" s="1"/>
      <c r="V404" s="1"/>
      <c r="W404" s="1"/>
      <c r="X404" s="1"/>
      <c r="Y404" s="1"/>
      <c r="Z404" s="1"/>
    </row>
    <row r="405" spans="1:26">
      <c r="A405" s="1"/>
      <c r="B405" s="1"/>
      <c r="C405" s="24"/>
      <c r="D405" s="1"/>
      <c r="E405" s="1"/>
      <c r="F405" s="2"/>
      <c r="G405" s="1"/>
      <c r="H405" s="1"/>
      <c r="I405" s="1"/>
      <c r="J405" s="1"/>
      <c r="K405" s="1"/>
      <c r="L405" s="1"/>
      <c r="M405" s="1"/>
      <c r="N405" s="1"/>
      <c r="O405" s="1"/>
      <c r="P405" s="1"/>
      <c r="Q405" s="1"/>
      <c r="R405" s="1"/>
      <c r="S405" s="1"/>
      <c r="T405" s="1"/>
      <c r="U405" s="1"/>
      <c r="V405" s="1"/>
      <c r="W405" s="1"/>
      <c r="X405" s="1"/>
      <c r="Y405" s="1"/>
      <c r="Z405" s="1"/>
    </row>
    <row r="406" spans="1:26">
      <c r="A406" s="1"/>
      <c r="B406" s="1"/>
      <c r="C406" s="24"/>
      <c r="D406" s="1"/>
      <c r="E406" s="1"/>
      <c r="F406" s="2"/>
      <c r="G406" s="1"/>
      <c r="H406" s="1"/>
      <c r="I406" s="1"/>
      <c r="J406" s="1"/>
      <c r="K406" s="1"/>
      <c r="L406" s="1"/>
      <c r="M406" s="1"/>
      <c r="N406" s="1"/>
      <c r="O406" s="1"/>
      <c r="P406" s="1"/>
      <c r="Q406" s="1"/>
      <c r="R406" s="1"/>
      <c r="S406" s="1"/>
      <c r="T406" s="1"/>
      <c r="U406" s="1"/>
      <c r="V406" s="1"/>
      <c r="W406" s="1"/>
      <c r="X406" s="1"/>
      <c r="Y406" s="1"/>
      <c r="Z406" s="1"/>
    </row>
    <row r="407" spans="1:26">
      <c r="A407" s="1"/>
      <c r="B407" s="1"/>
      <c r="C407" s="24"/>
      <c r="D407" s="1"/>
      <c r="E407" s="1"/>
      <c r="F407" s="2"/>
      <c r="G407" s="1"/>
      <c r="H407" s="1"/>
      <c r="I407" s="1"/>
      <c r="J407" s="1"/>
      <c r="K407" s="1"/>
      <c r="L407" s="1"/>
      <c r="M407" s="1"/>
      <c r="N407" s="1"/>
      <c r="O407" s="1"/>
      <c r="P407" s="1"/>
      <c r="Q407" s="1"/>
      <c r="R407" s="1"/>
      <c r="S407" s="1"/>
      <c r="T407" s="1"/>
      <c r="U407" s="1"/>
      <c r="V407" s="1"/>
      <c r="W407" s="1"/>
      <c r="X407" s="1"/>
      <c r="Y407" s="1"/>
      <c r="Z407" s="1"/>
    </row>
    <row r="408" spans="1:26">
      <c r="A408" s="1"/>
      <c r="B408" s="1"/>
      <c r="C408" s="24"/>
      <c r="D408" s="1"/>
      <c r="E408" s="1"/>
      <c r="F408" s="2"/>
      <c r="G408" s="1"/>
      <c r="H408" s="1"/>
      <c r="I408" s="1"/>
      <c r="J408" s="1"/>
      <c r="K408" s="1"/>
      <c r="L408" s="1"/>
      <c r="M408" s="1"/>
      <c r="N408" s="1"/>
      <c r="O408" s="1"/>
      <c r="P408" s="1"/>
      <c r="Q408" s="1"/>
      <c r="R408" s="1"/>
      <c r="S408" s="1"/>
      <c r="T408" s="1"/>
      <c r="U408" s="1"/>
      <c r="V408" s="1"/>
      <c r="W408" s="1"/>
      <c r="X408" s="1"/>
      <c r="Y408" s="1"/>
      <c r="Z408" s="1"/>
    </row>
    <row r="409" spans="1:26">
      <c r="A409" s="1"/>
      <c r="B409" s="1"/>
      <c r="C409" s="24"/>
      <c r="D409" s="1"/>
      <c r="E409" s="1"/>
      <c r="F409" s="2"/>
      <c r="G409" s="1"/>
      <c r="H409" s="1"/>
      <c r="I409" s="1"/>
      <c r="J409" s="1"/>
      <c r="K409" s="1"/>
      <c r="L409" s="1"/>
      <c r="M409" s="1"/>
      <c r="N409" s="1"/>
      <c r="O409" s="1"/>
      <c r="P409" s="1"/>
      <c r="Q409" s="1"/>
      <c r="R409" s="1"/>
      <c r="S409" s="1"/>
      <c r="T409" s="1"/>
      <c r="U409" s="1"/>
      <c r="V409" s="1"/>
      <c r="W409" s="1"/>
      <c r="X409" s="1"/>
      <c r="Y409" s="1"/>
      <c r="Z409" s="1"/>
    </row>
    <row r="410" spans="1:26">
      <c r="A410" s="1"/>
      <c r="B410" s="1"/>
      <c r="C410" s="24"/>
      <c r="D410" s="1"/>
      <c r="E410" s="1"/>
      <c r="F410" s="2"/>
      <c r="G410" s="1"/>
      <c r="H410" s="1"/>
      <c r="I410" s="1"/>
      <c r="J410" s="1"/>
      <c r="K410" s="1"/>
      <c r="L410" s="1"/>
      <c r="M410" s="1"/>
      <c r="N410" s="1"/>
      <c r="O410" s="1"/>
      <c r="P410" s="1"/>
      <c r="Q410" s="1"/>
      <c r="R410" s="1"/>
      <c r="S410" s="1"/>
      <c r="T410" s="1"/>
      <c r="U410" s="1"/>
      <c r="V410" s="1"/>
      <c r="W410" s="1"/>
      <c r="X410" s="1"/>
      <c r="Y410" s="1"/>
      <c r="Z410" s="1"/>
    </row>
    <row r="411" spans="1:26">
      <c r="A411" s="1"/>
      <c r="B411" s="1"/>
      <c r="C411" s="24"/>
      <c r="D411" s="1"/>
      <c r="E411" s="1"/>
      <c r="F411" s="2"/>
      <c r="G411" s="1"/>
      <c r="H411" s="1"/>
      <c r="I411" s="1"/>
      <c r="J411" s="1"/>
      <c r="K411" s="1"/>
      <c r="L411" s="1"/>
      <c r="M411" s="1"/>
      <c r="N411" s="1"/>
      <c r="O411" s="1"/>
      <c r="P411" s="1"/>
      <c r="Q411" s="1"/>
      <c r="R411" s="1"/>
      <c r="S411" s="1"/>
      <c r="T411" s="1"/>
      <c r="U411" s="1"/>
      <c r="V411" s="1"/>
      <c r="W411" s="1"/>
      <c r="X411" s="1"/>
      <c r="Y411" s="1"/>
      <c r="Z411" s="1"/>
    </row>
    <row r="412" spans="1:26">
      <c r="A412" s="1"/>
      <c r="B412" s="1"/>
      <c r="C412" s="24"/>
      <c r="D412" s="1"/>
      <c r="E412" s="1"/>
      <c r="F412" s="2"/>
      <c r="G412" s="1"/>
      <c r="H412" s="1"/>
      <c r="I412" s="1"/>
      <c r="J412" s="1"/>
      <c r="K412" s="1"/>
      <c r="L412" s="1"/>
      <c r="M412" s="1"/>
      <c r="N412" s="1"/>
      <c r="O412" s="1"/>
      <c r="P412" s="1"/>
      <c r="Q412" s="1"/>
      <c r="R412" s="1"/>
      <c r="S412" s="1"/>
      <c r="T412" s="1"/>
      <c r="U412" s="1"/>
      <c r="V412" s="1"/>
      <c r="W412" s="1"/>
      <c r="X412" s="1"/>
      <c r="Y412" s="1"/>
      <c r="Z412" s="1"/>
    </row>
    <row r="413" spans="1:26">
      <c r="A413" s="1"/>
      <c r="B413" s="1"/>
      <c r="C413" s="24"/>
      <c r="D413" s="1"/>
      <c r="E413" s="1"/>
      <c r="F413" s="2"/>
      <c r="G413" s="1"/>
      <c r="H413" s="1"/>
      <c r="I413" s="1"/>
      <c r="J413" s="1"/>
      <c r="K413" s="1"/>
      <c r="L413" s="1"/>
      <c r="M413" s="1"/>
      <c r="N413" s="1"/>
      <c r="O413" s="1"/>
      <c r="P413" s="1"/>
      <c r="Q413" s="1"/>
      <c r="R413" s="1"/>
      <c r="S413" s="1"/>
      <c r="T413" s="1"/>
      <c r="U413" s="1"/>
      <c r="V413" s="1"/>
      <c r="W413" s="1"/>
      <c r="X413" s="1"/>
      <c r="Y413" s="1"/>
      <c r="Z413" s="1"/>
    </row>
    <row r="414" spans="1:26">
      <c r="A414" s="1"/>
      <c r="B414" s="1"/>
      <c r="C414" s="24"/>
      <c r="D414" s="1"/>
      <c r="E414" s="1"/>
      <c r="F414" s="2"/>
      <c r="G414" s="1"/>
      <c r="H414" s="1"/>
      <c r="I414" s="1"/>
      <c r="J414" s="1"/>
      <c r="K414" s="1"/>
      <c r="L414" s="1"/>
      <c r="M414" s="1"/>
      <c r="N414" s="1"/>
      <c r="O414" s="1"/>
      <c r="P414" s="1"/>
      <c r="Q414" s="1"/>
      <c r="R414" s="1"/>
      <c r="S414" s="1"/>
      <c r="T414" s="1"/>
      <c r="U414" s="1"/>
      <c r="V414" s="1"/>
      <c r="W414" s="1"/>
      <c r="X414" s="1"/>
      <c r="Y414" s="1"/>
      <c r="Z414" s="1"/>
    </row>
    <row r="415" spans="1:26">
      <c r="A415" s="1"/>
      <c r="B415" s="1"/>
      <c r="C415" s="24"/>
      <c r="D415" s="1"/>
      <c r="E415" s="1"/>
      <c r="F415" s="2"/>
      <c r="G415" s="1"/>
      <c r="H415" s="1"/>
      <c r="I415" s="1"/>
      <c r="J415" s="1"/>
      <c r="K415" s="1"/>
      <c r="L415" s="1"/>
      <c r="M415" s="1"/>
      <c r="N415" s="1"/>
      <c r="O415" s="1"/>
      <c r="P415" s="1"/>
      <c r="Q415" s="1"/>
      <c r="R415" s="1"/>
      <c r="S415" s="1"/>
      <c r="T415" s="1"/>
      <c r="U415" s="1"/>
      <c r="V415" s="1"/>
      <c r="W415" s="1"/>
      <c r="X415" s="1"/>
      <c r="Y415" s="1"/>
      <c r="Z415" s="1"/>
    </row>
    <row r="416" spans="1:26">
      <c r="A416" s="1"/>
      <c r="B416" s="1"/>
      <c r="C416" s="24"/>
      <c r="D416" s="1"/>
      <c r="E416" s="1"/>
      <c r="F416" s="2"/>
      <c r="G416" s="1"/>
      <c r="H416" s="1"/>
      <c r="I416" s="1"/>
      <c r="J416" s="1"/>
      <c r="K416" s="1"/>
      <c r="L416" s="1"/>
      <c r="M416" s="1"/>
      <c r="N416" s="1"/>
      <c r="O416" s="1"/>
      <c r="P416" s="1"/>
      <c r="Q416" s="1"/>
      <c r="R416" s="1"/>
      <c r="S416" s="1"/>
      <c r="T416" s="1"/>
      <c r="U416" s="1"/>
      <c r="V416" s="1"/>
      <c r="W416" s="1"/>
      <c r="X416" s="1"/>
      <c r="Y416" s="1"/>
      <c r="Z416" s="1"/>
    </row>
    <row r="417" spans="1:26">
      <c r="A417" s="1"/>
      <c r="B417" s="1"/>
      <c r="C417" s="24"/>
      <c r="D417" s="1"/>
      <c r="E417" s="1"/>
      <c r="F417" s="2"/>
      <c r="G417" s="1"/>
      <c r="H417" s="1"/>
      <c r="I417" s="1"/>
      <c r="J417" s="1"/>
      <c r="K417" s="1"/>
      <c r="L417" s="1"/>
      <c r="M417" s="1"/>
      <c r="N417" s="1"/>
      <c r="O417" s="1"/>
      <c r="P417" s="1"/>
      <c r="Q417" s="1"/>
      <c r="R417" s="1"/>
      <c r="S417" s="1"/>
      <c r="T417" s="1"/>
      <c r="U417" s="1"/>
      <c r="V417" s="1"/>
      <c r="W417" s="1"/>
      <c r="X417" s="1"/>
      <c r="Y417" s="1"/>
      <c r="Z417" s="1"/>
    </row>
    <row r="418" spans="1:26">
      <c r="A418" s="1"/>
      <c r="B418" s="1"/>
      <c r="C418" s="24"/>
      <c r="D418" s="1"/>
      <c r="E418" s="1"/>
      <c r="F418" s="2"/>
      <c r="G418" s="1"/>
      <c r="H418" s="1"/>
      <c r="I418" s="1"/>
      <c r="J418" s="1"/>
      <c r="K418" s="1"/>
      <c r="L418" s="1"/>
      <c r="M418" s="1"/>
      <c r="N418" s="1"/>
      <c r="O418" s="1"/>
      <c r="P418" s="1"/>
      <c r="Q418" s="1"/>
      <c r="R418" s="1"/>
      <c r="S418" s="1"/>
      <c r="T418" s="1"/>
      <c r="U418" s="1"/>
      <c r="V418" s="1"/>
      <c r="W418" s="1"/>
      <c r="X418" s="1"/>
      <c r="Y418" s="1"/>
      <c r="Z418" s="1"/>
    </row>
    <row r="419" spans="1:26">
      <c r="A419" s="1"/>
      <c r="B419" s="1"/>
      <c r="C419" s="24"/>
      <c r="D419" s="1"/>
      <c r="E419" s="1"/>
      <c r="F419" s="2"/>
      <c r="G419" s="1"/>
      <c r="H419" s="1"/>
      <c r="I419" s="1"/>
      <c r="J419" s="1"/>
      <c r="K419" s="1"/>
      <c r="L419" s="1"/>
      <c r="M419" s="1"/>
      <c r="N419" s="1"/>
      <c r="O419" s="1"/>
      <c r="P419" s="1"/>
      <c r="Q419" s="1"/>
      <c r="R419" s="1"/>
      <c r="S419" s="1"/>
      <c r="T419" s="1"/>
      <c r="U419" s="1"/>
      <c r="V419" s="1"/>
      <c r="W419" s="1"/>
      <c r="X419" s="1"/>
      <c r="Y419" s="1"/>
      <c r="Z419" s="1"/>
    </row>
    <row r="420" spans="1:26">
      <c r="A420" s="1"/>
      <c r="B420" s="1"/>
      <c r="C420" s="24"/>
      <c r="D420" s="1"/>
      <c r="E420" s="1"/>
      <c r="F420" s="2"/>
      <c r="G420" s="1"/>
      <c r="H420" s="1"/>
      <c r="I420" s="1"/>
      <c r="J420" s="1"/>
      <c r="K420" s="1"/>
      <c r="L420" s="1"/>
      <c r="M420" s="1"/>
      <c r="N420" s="1"/>
      <c r="O420" s="1"/>
      <c r="P420" s="1"/>
      <c r="Q420" s="1"/>
      <c r="R420" s="1"/>
      <c r="S420" s="1"/>
      <c r="T420" s="1"/>
      <c r="U420" s="1"/>
      <c r="V420" s="1"/>
      <c r="W420" s="1"/>
      <c r="X420" s="1"/>
      <c r="Y420" s="1"/>
      <c r="Z420" s="1"/>
    </row>
    <row r="421" spans="1:26">
      <c r="A421" s="1"/>
      <c r="B421" s="1"/>
      <c r="C421" s="24"/>
      <c r="D421" s="1"/>
      <c r="E421" s="1"/>
      <c r="F421" s="2"/>
      <c r="G421" s="1"/>
      <c r="H421" s="1"/>
      <c r="I421" s="1"/>
      <c r="J421" s="1"/>
      <c r="K421" s="1"/>
      <c r="L421" s="1"/>
      <c r="M421" s="1"/>
      <c r="N421" s="1"/>
      <c r="O421" s="1"/>
      <c r="P421" s="1"/>
      <c r="Q421" s="1"/>
      <c r="R421" s="1"/>
      <c r="S421" s="1"/>
      <c r="T421" s="1"/>
      <c r="U421" s="1"/>
      <c r="V421" s="1"/>
      <c r="W421" s="1"/>
      <c r="X421" s="1"/>
      <c r="Y421" s="1"/>
      <c r="Z421" s="1"/>
    </row>
    <row r="422" spans="1:26">
      <c r="A422" s="1"/>
      <c r="B422" s="1"/>
      <c r="C422" s="24"/>
      <c r="D422" s="1"/>
      <c r="E422" s="1"/>
      <c r="F422" s="2"/>
      <c r="G422" s="1"/>
      <c r="H422" s="1"/>
      <c r="I422" s="1"/>
      <c r="J422" s="1"/>
      <c r="K422" s="1"/>
      <c r="L422" s="1"/>
      <c r="M422" s="1"/>
      <c r="N422" s="1"/>
      <c r="O422" s="1"/>
      <c r="P422" s="1"/>
      <c r="Q422" s="1"/>
      <c r="R422" s="1"/>
      <c r="S422" s="1"/>
      <c r="T422" s="1"/>
      <c r="U422" s="1"/>
      <c r="V422" s="1"/>
      <c r="W422" s="1"/>
      <c r="X422" s="1"/>
      <c r="Y422" s="1"/>
      <c r="Z422" s="1"/>
    </row>
    <row r="423" spans="1:26">
      <c r="A423" s="1"/>
      <c r="B423" s="1"/>
      <c r="C423" s="24"/>
      <c r="D423" s="1"/>
      <c r="E423" s="1"/>
      <c r="F423" s="2"/>
      <c r="G423" s="1"/>
      <c r="H423" s="1"/>
      <c r="I423" s="1"/>
      <c r="J423" s="1"/>
      <c r="K423" s="1"/>
      <c r="L423" s="1"/>
      <c r="M423" s="1"/>
      <c r="N423" s="1"/>
      <c r="O423" s="1"/>
      <c r="P423" s="1"/>
      <c r="Q423" s="1"/>
      <c r="R423" s="1"/>
      <c r="S423" s="1"/>
      <c r="T423" s="1"/>
      <c r="U423" s="1"/>
      <c r="V423" s="1"/>
      <c r="W423" s="1"/>
      <c r="X423" s="1"/>
      <c r="Y423" s="1"/>
      <c r="Z423" s="1"/>
    </row>
    <row r="424" spans="1:26">
      <c r="A424" s="1"/>
      <c r="B424" s="1"/>
      <c r="C424" s="24"/>
      <c r="D424" s="1"/>
      <c r="E424" s="1"/>
      <c r="F424" s="2"/>
      <c r="G424" s="1"/>
      <c r="H424" s="1"/>
      <c r="I424" s="1"/>
      <c r="J424" s="1"/>
      <c r="K424" s="1"/>
      <c r="L424" s="1"/>
      <c r="M424" s="1"/>
      <c r="N424" s="1"/>
      <c r="O424" s="1"/>
      <c r="P424" s="1"/>
      <c r="Q424" s="1"/>
      <c r="R424" s="1"/>
      <c r="S424" s="1"/>
      <c r="T424" s="1"/>
      <c r="U424" s="1"/>
      <c r="V424" s="1"/>
      <c r="W424" s="1"/>
      <c r="X424" s="1"/>
      <c r="Y424" s="1"/>
      <c r="Z424" s="1"/>
    </row>
    <row r="425" spans="1:26">
      <c r="A425" s="1"/>
      <c r="B425" s="1"/>
      <c r="C425" s="24"/>
      <c r="D425" s="1"/>
      <c r="E425" s="1"/>
      <c r="F425" s="2"/>
      <c r="G425" s="1"/>
      <c r="H425" s="1"/>
      <c r="I425" s="1"/>
      <c r="J425" s="1"/>
      <c r="K425" s="1"/>
      <c r="L425" s="1"/>
      <c r="M425" s="1"/>
      <c r="N425" s="1"/>
      <c r="O425" s="1"/>
      <c r="P425" s="1"/>
      <c r="Q425" s="1"/>
      <c r="R425" s="1"/>
      <c r="S425" s="1"/>
      <c r="T425" s="1"/>
      <c r="U425" s="1"/>
      <c r="V425" s="1"/>
      <c r="W425" s="1"/>
      <c r="X425" s="1"/>
      <c r="Y425" s="1"/>
      <c r="Z425" s="1"/>
    </row>
    <row r="426" spans="1:26">
      <c r="A426" s="1"/>
      <c r="B426" s="1"/>
      <c r="C426" s="24"/>
      <c r="D426" s="1"/>
      <c r="E426" s="1"/>
      <c r="F426" s="2"/>
      <c r="G426" s="1"/>
      <c r="H426" s="1"/>
      <c r="I426" s="1"/>
      <c r="J426" s="1"/>
      <c r="K426" s="1"/>
      <c r="L426" s="1"/>
      <c r="M426" s="1"/>
      <c r="N426" s="1"/>
      <c r="O426" s="1"/>
      <c r="P426" s="1"/>
      <c r="Q426" s="1"/>
      <c r="R426" s="1"/>
      <c r="S426" s="1"/>
      <c r="T426" s="1"/>
      <c r="U426" s="1"/>
      <c r="V426" s="1"/>
      <c r="W426" s="1"/>
      <c r="X426" s="1"/>
      <c r="Y426" s="1"/>
      <c r="Z426" s="1"/>
    </row>
    <row r="427" spans="1:26">
      <c r="A427" s="1"/>
      <c r="B427" s="1"/>
      <c r="C427" s="24"/>
      <c r="D427" s="1"/>
      <c r="E427" s="1"/>
      <c r="F427" s="2"/>
      <c r="G427" s="1"/>
      <c r="H427" s="1"/>
      <c r="I427" s="1"/>
      <c r="J427" s="1"/>
      <c r="K427" s="1"/>
      <c r="L427" s="1"/>
      <c r="M427" s="1"/>
      <c r="N427" s="1"/>
      <c r="O427" s="1"/>
      <c r="P427" s="1"/>
      <c r="Q427" s="1"/>
      <c r="R427" s="1"/>
      <c r="S427" s="1"/>
      <c r="T427" s="1"/>
      <c r="U427" s="1"/>
      <c r="V427" s="1"/>
      <c r="W427" s="1"/>
      <c r="X427" s="1"/>
      <c r="Y427" s="1"/>
      <c r="Z427" s="1"/>
    </row>
    <row r="428" spans="1:26">
      <c r="A428" s="1"/>
      <c r="B428" s="1"/>
      <c r="C428" s="24"/>
      <c r="D428" s="1"/>
      <c r="E428" s="1"/>
      <c r="F428" s="2"/>
      <c r="G428" s="1"/>
      <c r="H428" s="1"/>
      <c r="I428" s="1"/>
      <c r="J428" s="1"/>
      <c r="K428" s="1"/>
      <c r="L428" s="1"/>
      <c r="M428" s="1"/>
      <c r="N428" s="1"/>
      <c r="O428" s="1"/>
      <c r="P428" s="1"/>
      <c r="Q428" s="1"/>
      <c r="R428" s="1"/>
      <c r="S428" s="1"/>
      <c r="T428" s="1"/>
      <c r="U428" s="1"/>
      <c r="V428" s="1"/>
      <c r="W428" s="1"/>
      <c r="X428" s="1"/>
      <c r="Y428" s="1"/>
      <c r="Z428" s="1"/>
    </row>
    <row r="429" spans="1:26">
      <c r="A429" s="1"/>
      <c r="B429" s="1"/>
      <c r="C429" s="24"/>
      <c r="D429" s="1"/>
      <c r="E429" s="1"/>
      <c r="F429" s="2"/>
      <c r="G429" s="1"/>
      <c r="H429" s="1"/>
      <c r="I429" s="1"/>
      <c r="J429" s="1"/>
      <c r="K429" s="1"/>
      <c r="L429" s="1"/>
      <c r="M429" s="1"/>
      <c r="N429" s="1"/>
      <c r="O429" s="1"/>
      <c r="P429" s="1"/>
      <c r="Q429" s="1"/>
      <c r="R429" s="1"/>
      <c r="S429" s="1"/>
      <c r="T429" s="1"/>
      <c r="U429" s="1"/>
      <c r="V429" s="1"/>
      <c r="W429" s="1"/>
      <c r="X429" s="1"/>
      <c r="Y429" s="1"/>
      <c r="Z429" s="1"/>
    </row>
    <row r="430" spans="1:26">
      <c r="A430" s="1"/>
      <c r="B430" s="1"/>
      <c r="C430" s="24"/>
      <c r="D430" s="1"/>
      <c r="E430" s="1"/>
      <c r="F430" s="2"/>
      <c r="G430" s="1"/>
      <c r="H430" s="1"/>
      <c r="I430" s="1"/>
      <c r="J430" s="1"/>
      <c r="K430" s="1"/>
      <c r="L430" s="1"/>
      <c r="M430" s="1"/>
      <c r="N430" s="1"/>
      <c r="O430" s="1"/>
      <c r="P430" s="1"/>
      <c r="Q430" s="1"/>
      <c r="R430" s="1"/>
      <c r="S430" s="1"/>
      <c r="T430" s="1"/>
      <c r="U430" s="1"/>
      <c r="V430" s="1"/>
      <c r="W430" s="1"/>
      <c r="X430" s="1"/>
      <c r="Y430" s="1"/>
      <c r="Z430" s="1"/>
    </row>
    <row r="431" spans="1:26">
      <c r="A431" s="1"/>
      <c r="B431" s="1"/>
      <c r="C431" s="24"/>
      <c r="D431" s="1"/>
      <c r="E431" s="1"/>
      <c r="F431" s="2"/>
      <c r="G431" s="1"/>
      <c r="H431" s="1"/>
      <c r="I431" s="1"/>
      <c r="J431" s="1"/>
      <c r="K431" s="1"/>
      <c r="L431" s="1"/>
      <c r="M431" s="1"/>
      <c r="N431" s="1"/>
      <c r="O431" s="1"/>
      <c r="P431" s="1"/>
      <c r="Q431" s="1"/>
      <c r="R431" s="1"/>
      <c r="S431" s="1"/>
      <c r="T431" s="1"/>
      <c r="U431" s="1"/>
      <c r="V431" s="1"/>
      <c r="W431" s="1"/>
      <c r="X431" s="1"/>
      <c r="Y431" s="1"/>
      <c r="Z431" s="1"/>
    </row>
    <row r="432" spans="1:26">
      <c r="A432" s="1"/>
      <c r="B432" s="1"/>
      <c r="C432" s="24"/>
      <c r="D432" s="1"/>
      <c r="E432" s="1"/>
      <c r="F432" s="2"/>
      <c r="G432" s="1"/>
      <c r="H432" s="1"/>
      <c r="I432" s="1"/>
      <c r="J432" s="1"/>
      <c r="K432" s="1"/>
      <c r="L432" s="1"/>
      <c r="M432" s="1"/>
      <c r="N432" s="1"/>
      <c r="O432" s="1"/>
      <c r="P432" s="1"/>
      <c r="Q432" s="1"/>
      <c r="R432" s="1"/>
      <c r="S432" s="1"/>
      <c r="T432" s="1"/>
      <c r="U432" s="1"/>
      <c r="V432" s="1"/>
      <c r="W432" s="1"/>
      <c r="X432" s="1"/>
      <c r="Y432" s="1"/>
      <c r="Z432" s="1"/>
    </row>
    <row r="433" spans="1:26">
      <c r="A433" s="1"/>
      <c r="B433" s="1"/>
      <c r="C433" s="24"/>
      <c r="D433" s="1"/>
      <c r="E433" s="1"/>
      <c r="F433" s="2"/>
      <c r="G433" s="1"/>
      <c r="H433" s="1"/>
      <c r="I433" s="1"/>
      <c r="J433" s="1"/>
      <c r="K433" s="1"/>
      <c r="L433" s="1"/>
      <c r="M433" s="1"/>
      <c r="N433" s="1"/>
      <c r="O433" s="1"/>
      <c r="P433" s="1"/>
      <c r="Q433" s="1"/>
      <c r="R433" s="1"/>
      <c r="S433" s="1"/>
      <c r="T433" s="1"/>
      <c r="U433" s="1"/>
      <c r="V433" s="1"/>
      <c r="W433" s="1"/>
      <c r="X433" s="1"/>
      <c r="Y433" s="1"/>
      <c r="Z433" s="1"/>
    </row>
    <row r="434" spans="1:26">
      <c r="A434" s="1"/>
      <c r="B434" s="1"/>
      <c r="C434" s="24"/>
      <c r="D434" s="1"/>
      <c r="E434" s="1"/>
      <c r="F434" s="2"/>
      <c r="G434" s="1"/>
      <c r="H434" s="1"/>
      <c r="I434" s="1"/>
      <c r="J434" s="1"/>
      <c r="K434" s="1"/>
      <c r="L434" s="1"/>
      <c r="M434" s="1"/>
      <c r="N434" s="1"/>
      <c r="O434" s="1"/>
      <c r="P434" s="1"/>
      <c r="Q434" s="1"/>
      <c r="R434" s="1"/>
      <c r="S434" s="1"/>
      <c r="T434" s="1"/>
      <c r="U434" s="1"/>
      <c r="V434" s="1"/>
      <c r="W434" s="1"/>
      <c r="X434" s="1"/>
      <c r="Y434" s="1"/>
      <c r="Z434" s="1"/>
    </row>
    <row r="435" spans="1:26">
      <c r="A435" s="1"/>
      <c r="B435" s="1"/>
      <c r="C435" s="24"/>
      <c r="D435" s="1"/>
      <c r="E435" s="1"/>
      <c r="F435" s="2"/>
      <c r="G435" s="1"/>
      <c r="H435" s="1"/>
      <c r="I435" s="1"/>
      <c r="J435" s="1"/>
      <c r="K435" s="1"/>
      <c r="L435" s="1"/>
      <c r="M435" s="1"/>
      <c r="N435" s="1"/>
      <c r="O435" s="1"/>
      <c r="P435" s="1"/>
      <c r="Q435" s="1"/>
      <c r="R435" s="1"/>
      <c r="S435" s="1"/>
      <c r="T435" s="1"/>
      <c r="U435" s="1"/>
      <c r="V435" s="1"/>
      <c r="W435" s="1"/>
      <c r="X435" s="1"/>
      <c r="Y435" s="1"/>
      <c r="Z435" s="1"/>
    </row>
    <row r="436" spans="1:26">
      <c r="A436" s="1"/>
      <c r="B436" s="1"/>
      <c r="C436" s="24"/>
      <c r="D436" s="1"/>
      <c r="E436" s="1"/>
      <c r="F436" s="2"/>
      <c r="G436" s="1"/>
      <c r="H436" s="1"/>
      <c r="I436" s="1"/>
      <c r="J436" s="1"/>
      <c r="K436" s="1"/>
      <c r="L436" s="1"/>
      <c r="M436" s="1"/>
      <c r="N436" s="1"/>
      <c r="O436" s="1"/>
      <c r="P436" s="1"/>
      <c r="Q436" s="1"/>
      <c r="R436" s="1"/>
      <c r="S436" s="1"/>
      <c r="T436" s="1"/>
      <c r="U436" s="1"/>
      <c r="V436" s="1"/>
      <c r="W436" s="1"/>
      <c r="X436" s="1"/>
      <c r="Y436" s="1"/>
      <c r="Z436" s="1"/>
    </row>
    <row r="437" spans="1:26">
      <c r="A437" s="1"/>
      <c r="B437" s="1"/>
      <c r="C437" s="24"/>
      <c r="D437" s="1"/>
      <c r="E437" s="1"/>
      <c r="F437" s="2"/>
      <c r="G437" s="1"/>
      <c r="H437" s="1"/>
      <c r="I437" s="1"/>
      <c r="J437" s="1"/>
      <c r="K437" s="1"/>
      <c r="L437" s="1"/>
      <c r="M437" s="1"/>
      <c r="N437" s="1"/>
      <c r="O437" s="1"/>
      <c r="P437" s="1"/>
      <c r="Q437" s="1"/>
      <c r="R437" s="1"/>
      <c r="S437" s="1"/>
      <c r="T437" s="1"/>
      <c r="U437" s="1"/>
      <c r="V437" s="1"/>
      <c r="W437" s="1"/>
      <c r="X437" s="1"/>
      <c r="Y437" s="1"/>
      <c r="Z437" s="1"/>
    </row>
    <row r="438" spans="1:26">
      <c r="A438" s="1"/>
      <c r="B438" s="1"/>
      <c r="C438" s="24"/>
      <c r="D438" s="1"/>
      <c r="E438" s="1"/>
      <c r="F438" s="2"/>
      <c r="G438" s="1"/>
      <c r="H438" s="1"/>
      <c r="I438" s="1"/>
      <c r="J438" s="1"/>
      <c r="K438" s="1"/>
      <c r="L438" s="1"/>
      <c r="M438" s="1"/>
      <c r="N438" s="1"/>
      <c r="O438" s="1"/>
      <c r="P438" s="1"/>
      <c r="Q438" s="1"/>
      <c r="R438" s="1"/>
      <c r="S438" s="1"/>
      <c r="T438" s="1"/>
      <c r="U438" s="1"/>
      <c r="V438" s="1"/>
      <c r="W438" s="1"/>
      <c r="X438" s="1"/>
      <c r="Y438" s="1"/>
      <c r="Z438" s="1"/>
    </row>
    <row r="439" spans="1:26">
      <c r="A439" s="1"/>
      <c r="B439" s="1"/>
      <c r="C439" s="24"/>
      <c r="D439" s="1"/>
      <c r="E439" s="1"/>
      <c r="F439" s="2"/>
      <c r="G439" s="1"/>
      <c r="H439" s="1"/>
      <c r="I439" s="1"/>
      <c r="J439" s="1"/>
      <c r="K439" s="1"/>
      <c r="L439" s="1"/>
      <c r="M439" s="1"/>
      <c r="N439" s="1"/>
      <c r="O439" s="1"/>
      <c r="P439" s="1"/>
      <c r="Q439" s="1"/>
      <c r="R439" s="1"/>
      <c r="S439" s="1"/>
      <c r="T439" s="1"/>
      <c r="U439" s="1"/>
      <c r="V439" s="1"/>
      <c r="W439" s="1"/>
      <c r="X439" s="1"/>
      <c r="Y439" s="1"/>
      <c r="Z439" s="1"/>
    </row>
    <row r="440" spans="1:26">
      <c r="A440" s="1"/>
      <c r="B440" s="1"/>
      <c r="C440" s="24"/>
      <c r="D440" s="1"/>
      <c r="E440" s="1"/>
      <c r="F440" s="2"/>
      <c r="G440" s="1"/>
      <c r="H440" s="1"/>
      <c r="I440" s="1"/>
      <c r="J440" s="1"/>
      <c r="K440" s="1"/>
      <c r="L440" s="1"/>
      <c r="M440" s="1"/>
      <c r="N440" s="1"/>
      <c r="O440" s="1"/>
      <c r="P440" s="1"/>
      <c r="Q440" s="1"/>
      <c r="R440" s="1"/>
      <c r="S440" s="1"/>
      <c r="T440" s="1"/>
      <c r="U440" s="1"/>
      <c r="V440" s="1"/>
      <c r="W440" s="1"/>
      <c r="X440" s="1"/>
      <c r="Y440" s="1"/>
      <c r="Z440" s="1"/>
    </row>
    <row r="441" spans="1:26">
      <c r="A441" s="1"/>
      <c r="B441" s="1"/>
      <c r="C441" s="24"/>
      <c r="D441" s="1"/>
      <c r="E441" s="1"/>
      <c r="F441" s="2"/>
      <c r="G441" s="1"/>
      <c r="H441" s="1"/>
      <c r="I441" s="1"/>
      <c r="J441" s="1"/>
      <c r="K441" s="1"/>
      <c r="L441" s="1"/>
      <c r="M441" s="1"/>
      <c r="N441" s="1"/>
      <c r="O441" s="1"/>
      <c r="P441" s="1"/>
      <c r="Q441" s="1"/>
      <c r="R441" s="1"/>
      <c r="S441" s="1"/>
      <c r="T441" s="1"/>
      <c r="U441" s="1"/>
      <c r="V441" s="1"/>
      <c r="W441" s="1"/>
      <c r="X441" s="1"/>
      <c r="Y441" s="1"/>
      <c r="Z441" s="1"/>
    </row>
    <row r="442" spans="1:26">
      <c r="A442" s="1"/>
      <c r="B442" s="1"/>
      <c r="C442" s="24"/>
      <c r="D442" s="1"/>
      <c r="E442" s="1"/>
      <c r="F442" s="2"/>
      <c r="G442" s="1"/>
      <c r="H442" s="1"/>
      <c r="I442" s="1"/>
      <c r="J442" s="1"/>
      <c r="K442" s="1"/>
      <c r="L442" s="1"/>
      <c r="M442" s="1"/>
      <c r="N442" s="1"/>
      <c r="O442" s="1"/>
      <c r="P442" s="1"/>
      <c r="Q442" s="1"/>
      <c r="R442" s="1"/>
      <c r="S442" s="1"/>
      <c r="T442" s="1"/>
      <c r="U442" s="1"/>
      <c r="V442" s="1"/>
      <c r="W442" s="1"/>
      <c r="X442" s="1"/>
      <c r="Y442" s="1"/>
      <c r="Z442" s="1"/>
    </row>
    <row r="443" spans="1:26">
      <c r="A443" s="1"/>
      <c r="B443" s="1"/>
      <c r="C443" s="24"/>
      <c r="D443" s="1"/>
      <c r="E443" s="1"/>
      <c r="F443" s="2"/>
      <c r="G443" s="1"/>
      <c r="H443" s="1"/>
      <c r="I443" s="1"/>
      <c r="J443" s="1"/>
      <c r="K443" s="1"/>
      <c r="L443" s="1"/>
      <c r="M443" s="1"/>
      <c r="N443" s="1"/>
      <c r="O443" s="1"/>
      <c r="P443" s="1"/>
      <c r="Q443" s="1"/>
      <c r="R443" s="1"/>
      <c r="S443" s="1"/>
      <c r="T443" s="1"/>
      <c r="U443" s="1"/>
      <c r="V443" s="1"/>
      <c r="W443" s="1"/>
      <c r="X443" s="1"/>
      <c r="Y443" s="1"/>
      <c r="Z443" s="1"/>
    </row>
    <row r="444" spans="1:26">
      <c r="A444" s="1"/>
      <c r="B444" s="1"/>
      <c r="C444" s="24"/>
      <c r="D444" s="1"/>
      <c r="E444" s="1"/>
      <c r="F444" s="2"/>
      <c r="G444" s="1"/>
      <c r="H444" s="1"/>
      <c r="I444" s="1"/>
      <c r="J444" s="1"/>
      <c r="K444" s="1"/>
      <c r="L444" s="1"/>
      <c r="M444" s="1"/>
      <c r="N444" s="1"/>
      <c r="O444" s="1"/>
      <c r="P444" s="1"/>
      <c r="Q444" s="1"/>
      <c r="R444" s="1"/>
      <c r="S444" s="1"/>
      <c r="T444" s="1"/>
      <c r="U444" s="1"/>
      <c r="V444" s="1"/>
      <c r="W444" s="1"/>
      <c r="X444" s="1"/>
      <c r="Y444" s="1"/>
      <c r="Z444" s="1"/>
    </row>
    <row r="445" spans="1:26">
      <c r="A445" s="1"/>
      <c r="B445" s="1"/>
      <c r="C445" s="24"/>
      <c r="D445" s="1"/>
      <c r="E445" s="1"/>
      <c r="F445" s="2"/>
      <c r="G445" s="1"/>
      <c r="H445" s="1"/>
      <c r="I445" s="1"/>
      <c r="J445" s="1"/>
      <c r="K445" s="1"/>
      <c r="L445" s="1"/>
      <c r="M445" s="1"/>
      <c r="N445" s="1"/>
      <c r="O445" s="1"/>
      <c r="P445" s="1"/>
      <c r="Q445" s="1"/>
      <c r="R445" s="1"/>
      <c r="S445" s="1"/>
      <c r="T445" s="1"/>
      <c r="U445" s="1"/>
      <c r="V445" s="1"/>
      <c r="W445" s="1"/>
      <c r="X445" s="1"/>
      <c r="Y445" s="1"/>
      <c r="Z445" s="1"/>
    </row>
    <row r="446" spans="1:26">
      <c r="A446" s="1"/>
      <c r="B446" s="1"/>
      <c r="C446" s="24"/>
      <c r="D446" s="1"/>
      <c r="E446" s="1"/>
      <c r="F446" s="2"/>
      <c r="G446" s="1"/>
      <c r="H446" s="1"/>
      <c r="I446" s="1"/>
      <c r="J446" s="1"/>
      <c r="K446" s="1"/>
      <c r="L446" s="1"/>
      <c r="M446" s="1"/>
      <c r="N446" s="1"/>
      <c r="O446" s="1"/>
      <c r="P446" s="1"/>
      <c r="Q446" s="1"/>
      <c r="R446" s="1"/>
      <c r="S446" s="1"/>
      <c r="T446" s="1"/>
      <c r="U446" s="1"/>
      <c r="V446" s="1"/>
      <c r="W446" s="1"/>
      <c r="X446" s="1"/>
      <c r="Y446" s="1"/>
      <c r="Z446" s="1"/>
    </row>
    <row r="447" spans="1:26">
      <c r="A447" s="1"/>
      <c r="B447" s="1"/>
      <c r="C447" s="24"/>
      <c r="D447" s="1"/>
      <c r="E447" s="1"/>
      <c r="F447" s="2"/>
      <c r="G447" s="1"/>
      <c r="H447" s="1"/>
      <c r="I447" s="1"/>
      <c r="J447" s="1"/>
      <c r="K447" s="1"/>
      <c r="L447" s="1"/>
      <c r="M447" s="1"/>
      <c r="N447" s="1"/>
      <c r="O447" s="1"/>
      <c r="P447" s="1"/>
      <c r="Q447" s="1"/>
      <c r="R447" s="1"/>
      <c r="S447" s="1"/>
      <c r="T447" s="1"/>
      <c r="U447" s="1"/>
      <c r="V447" s="1"/>
      <c r="W447" s="1"/>
      <c r="X447" s="1"/>
      <c r="Y447" s="1"/>
      <c r="Z447" s="1"/>
    </row>
    <row r="448" spans="1:26">
      <c r="A448" s="1"/>
      <c r="B448" s="1"/>
      <c r="C448" s="24"/>
      <c r="D448" s="1"/>
      <c r="E448" s="1"/>
      <c r="F448" s="2"/>
      <c r="G448" s="1"/>
      <c r="H448" s="1"/>
      <c r="I448" s="1"/>
      <c r="J448" s="1"/>
      <c r="K448" s="1"/>
      <c r="L448" s="1"/>
      <c r="M448" s="1"/>
      <c r="N448" s="1"/>
      <c r="O448" s="1"/>
      <c r="P448" s="1"/>
      <c r="Q448" s="1"/>
      <c r="R448" s="1"/>
      <c r="S448" s="1"/>
      <c r="T448" s="1"/>
      <c r="U448" s="1"/>
      <c r="V448" s="1"/>
      <c r="W448" s="1"/>
      <c r="X448" s="1"/>
      <c r="Y448" s="1"/>
      <c r="Z448" s="1"/>
    </row>
    <row r="449" spans="1:26">
      <c r="A449" s="1"/>
      <c r="B449" s="1"/>
      <c r="C449" s="24"/>
      <c r="D449" s="1"/>
      <c r="E449" s="1"/>
      <c r="F449" s="2"/>
      <c r="G449" s="1"/>
      <c r="H449" s="1"/>
      <c r="I449" s="1"/>
      <c r="J449" s="1"/>
      <c r="K449" s="1"/>
      <c r="L449" s="1"/>
      <c r="M449" s="1"/>
      <c r="N449" s="1"/>
      <c r="O449" s="1"/>
      <c r="P449" s="1"/>
      <c r="Q449" s="1"/>
      <c r="R449" s="1"/>
      <c r="S449" s="1"/>
      <c r="T449" s="1"/>
      <c r="U449" s="1"/>
      <c r="V449" s="1"/>
      <c r="W449" s="1"/>
      <c r="X449" s="1"/>
      <c r="Y449" s="1"/>
      <c r="Z449" s="1"/>
    </row>
    <row r="450" spans="1:26">
      <c r="A450" s="1"/>
      <c r="B450" s="1"/>
      <c r="C450" s="24"/>
      <c r="D450" s="1"/>
      <c r="E450" s="1"/>
      <c r="F450" s="2"/>
      <c r="G450" s="1"/>
      <c r="H450" s="1"/>
      <c r="I450" s="1"/>
      <c r="J450" s="1"/>
      <c r="K450" s="1"/>
      <c r="L450" s="1"/>
      <c r="M450" s="1"/>
      <c r="N450" s="1"/>
      <c r="O450" s="1"/>
      <c r="P450" s="1"/>
      <c r="Q450" s="1"/>
      <c r="R450" s="1"/>
      <c r="S450" s="1"/>
      <c r="T450" s="1"/>
      <c r="U450" s="1"/>
      <c r="V450" s="1"/>
      <c r="W450" s="1"/>
      <c r="X450" s="1"/>
      <c r="Y450" s="1"/>
      <c r="Z450" s="1"/>
    </row>
    <row r="451" spans="1:26">
      <c r="A451" s="1"/>
      <c r="B451" s="1"/>
      <c r="C451" s="24"/>
      <c r="D451" s="1"/>
      <c r="E451" s="1"/>
      <c r="F451" s="2"/>
      <c r="G451" s="1"/>
      <c r="H451" s="1"/>
      <c r="I451" s="1"/>
      <c r="J451" s="1"/>
      <c r="K451" s="1"/>
      <c r="L451" s="1"/>
      <c r="M451" s="1"/>
      <c r="N451" s="1"/>
      <c r="O451" s="1"/>
      <c r="P451" s="1"/>
      <c r="Q451" s="1"/>
      <c r="R451" s="1"/>
      <c r="S451" s="1"/>
      <c r="T451" s="1"/>
      <c r="U451" s="1"/>
      <c r="V451" s="1"/>
      <c r="W451" s="1"/>
      <c r="X451" s="1"/>
      <c r="Y451" s="1"/>
      <c r="Z451" s="1"/>
    </row>
    <row r="452" spans="1:26">
      <c r="A452" s="1"/>
      <c r="B452" s="1"/>
      <c r="C452" s="24"/>
      <c r="D452" s="1"/>
      <c r="E452" s="1"/>
      <c r="F452" s="2"/>
      <c r="G452" s="1"/>
      <c r="H452" s="1"/>
      <c r="I452" s="1"/>
      <c r="J452" s="1"/>
      <c r="K452" s="1"/>
      <c r="L452" s="1"/>
      <c r="M452" s="1"/>
      <c r="N452" s="1"/>
      <c r="O452" s="1"/>
      <c r="P452" s="1"/>
      <c r="Q452" s="1"/>
      <c r="R452" s="1"/>
      <c r="S452" s="1"/>
      <c r="T452" s="1"/>
      <c r="U452" s="1"/>
      <c r="V452" s="1"/>
      <c r="W452" s="1"/>
      <c r="X452" s="1"/>
      <c r="Y452" s="1"/>
      <c r="Z452" s="1"/>
    </row>
    <row r="453" spans="1:26">
      <c r="A453" s="1"/>
      <c r="B453" s="1"/>
      <c r="C453" s="24"/>
      <c r="D453" s="1"/>
      <c r="E453" s="1"/>
      <c r="F453" s="2"/>
      <c r="G453" s="1"/>
      <c r="H453" s="1"/>
      <c r="I453" s="1"/>
      <c r="J453" s="1"/>
      <c r="K453" s="1"/>
      <c r="L453" s="1"/>
      <c r="M453" s="1"/>
      <c r="N453" s="1"/>
      <c r="O453" s="1"/>
      <c r="P453" s="1"/>
      <c r="Q453" s="1"/>
      <c r="R453" s="1"/>
      <c r="S453" s="1"/>
      <c r="T453" s="1"/>
      <c r="U453" s="1"/>
      <c r="V453" s="1"/>
      <c r="W453" s="1"/>
      <c r="X453" s="1"/>
      <c r="Y453" s="1"/>
      <c r="Z453" s="1"/>
    </row>
    <row r="454" spans="1:26">
      <c r="A454" s="1"/>
      <c r="B454" s="1"/>
      <c r="C454" s="24"/>
      <c r="D454" s="1"/>
      <c r="E454" s="1"/>
      <c r="F454" s="2"/>
      <c r="G454" s="1"/>
      <c r="H454" s="1"/>
      <c r="I454" s="1"/>
      <c r="J454" s="1"/>
      <c r="K454" s="1"/>
      <c r="L454" s="1"/>
      <c r="M454" s="1"/>
      <c r="N454" s="1"/>
      <c r="O454" s="1"/>
      <c r="P454" s="1"/>
      <c r="Q454" s="1"/>
      <c r="R454" s="1"/>
      <c r="S454" s="1"/>
      <c r="T454" s="1"/>
      <c r="U454" s="1"/>
      <c r="V454" s="1"/>
      <c r="W454" s="1"/>
      <c r="X454" s="1"/>
      <c r="Y454" s="1"/>
      <c r="Z454" s="1"/>
    </row>
    <row r="455" spans="1:26">
      <c r="A455" s="1"/>
      <c r="B455" s="1"/>
      <c r="C455" s="24"/>
      <c r="D455" s="1"/>
      <c r="E455" s="1"/>
      <c r="F455" s="2"/>
      <c r="G455" s="1"/>
      <c r="H455" s="1"/>
      <c r="I455" s="1"/>
      <c r="J455" s="1"/>
      <c r="K455" s="1"/>
      <c r="L455" s="1"/>
      <c r="M455" s="1"/>
      <c r="N455" s="1"/>
      <c r="O455" s="1"/>
      <c r="P455" s="1"/>
      <c r="Q455" s="1"/>
      <c r="R455" s="1"/>
      <c r="S455" s="1"/>
      <c r="T455" s="1"/>
      <c r="U455" s="1"/>
      <c r="V455" s="1"/>
      <c r="W455" s="1"/>
      <c r="X455" s="1"/>
      <c r="Y455" s="1"/>
      <c r="Z455" s="1"/>
    </row>
    <row r="456" spans="1:26">
      <c r="A456" s="1"/>
      <c r="B456" s="1"/>
      <c r="C456" s="24"/>
      <c r="D456" s="1"/>
      <c r="E456" s="1"/>
      <c r="F456" s="2"/>
      <c r="G456" s="1"/>
      <c r="H456" s="1"/>
      <c r="I456" s="1"/>
      <c r="J456" s="1"/>
      <c r="K456" s="1"/>
      <c r="L456" s="1"/>
      <c r="M456" s="1"/>
      <c r="N456" s="1"/>
      <c r="O456" s="1"/>
      <c r="P456" s="1"/>
      <c r="Q456" s="1"/>
      <c r="R456" s="1"/>
      <c r="S456" s="1"/>
      <c r="T456" s="1"/>
      <c r="U456" s="1"/>
      <c r="V456" s="1"/>
      <c r="W456" s="1"/>
      <c r="X456" s="1"/>
      <c r="Y456" s="1"/>
      <c r="Z456" s="1"/>
    </row>
    <row r="457" spans="1:26">
      <c r="A457" s="1"/>
      <c r="B457" s="1"/>
      <c r="C457" s="24"/>
      <c r="D457" s="1"/>
      <c r="E457" s="1"/>
      <c r="F457" s="2"/>
      <c r="G457" s="1"/>
      <c r="H457" s="1"/>
      <c r="I457" s="1"/>
      <c r="J457" s="1"/>
      <c r="K457" s="1"/>
      <c r="L457" s="1"/>
      <c r="M457" s="1"/>
      <c r="N457" s="1"/>
      <c r="O457" s="1"/>
      <c r="P457" s="1"/>
      <c r="Q457" s="1"/>
      <c r="R457" s="1"/>
      <c r="S457" s="1"/>
      <c r="T457" s="1"/>
      <c r="U457" s="1"/>
      <c r="V457" s="1"/>
      <c r="W457" s="1"/>
      <c r="X457" s="1"/>
      <c r="Y457" s="1"/>
      <c r="Z457" s="1"/>
    </row>
    <row r="458" spans="1:26">
      <c r="A458" s="1"/>
      <c r="B458" s="1"/>
      <c r="C458" s="24"/>
      <c r="D458" s="1"/>
      <c r="E458" s="1"/>
      <c r="F458" s="2"/>
      <c r="G458" s="1"/>
      <c r="H458" s="1"/>
      <c r="I458" s="1"/>
      <c r="J458" s="1"/>
      <c r="K458" s="1"/>
      <c r="L458" s="1"/>
      <c r="M458" s="1"/>
      <c r="N458" s="1"/>
      <c r="O458" s="1"/>
      <c r="P458" s="1"/>
      <c r="Q458" s="1"/>
      <c r="R458" s="1"/>
      <c r="S458" s="1"/>
      <c r="T458" s="1"/>
      <c r="U458" s="1"/>
      <c r="V458" s="1"/>
      <c r="W458" s="1"/>
      <c r="X458" s="1"/>
      <c r="Y458" s="1"/>
      <c r="Z458" s="1"/>
    </row>
    <row r="459" spans="1:26">
      <c r="A459" s="1"/>
      <c r="B459" s="1"/>
      <c r="C459" s="24"/>
      <c r="D459" s="1"/>
      <c r="E459" s="1"/>
      <c r="F459" s="2"/>
      <c r="G459" s="1"/>
      <c r="H459" s="1"/>
      <c r="I459" s="1"/>
      <c r="J459" s="1"/>
      <c r="K459" s="1"/>
      <c r="L459" s="1"/>
      <c r="M459" s="1"/>
      <c r="N459" s="1"/>
      <c r="O459" s="1"/>
      <c r="P459" s="1"/>
      <c r="Q459" s="1"/>
      <c r="R459" s="1"/>
      <c r="S459" s="1"/>
      <c r="T459" s="1"/>
      <c r="U459" s="1"/>
      <c r="V459" s="1"/>
      <c r="W459" s="1"/>
      <c r="X459" s="1"/>
      <c r="Y459" s="1"/>
      <c r="Z459" s="1"/>
    </row>
    <row r="460" spans="1:26">
      <c r="A460" s="1"/>
      <c r="B460" s="1"/>
      <c r="C460" s="24"/>
      <c r="D460" s="1"/>
      <c r="E460" s="1"/>
      <c r="F460" s="2"/>
      <c r="G460" s="1"/>
      <c r="H460" s="1"/>
      <c r="I460" s="1"/>
      <c r="J460" s="1"/>
      <c r="K460" s="1"/>
      <c r="L460" s="1"/>
      <c r="M460" s="1"/>
      <c r="N460" s="1"/>
      <c r="O460" s="1"/>
      <c r="P460" s="1"/>
      <c r="Q460" s="1"/>
      <c r="R460" s="1"/>
      <c r="S460" s="1"/>
      <c r="T460" s="1"/>
      <c r="U460" s="1"/>
      <c r="V460" s="1"/>
      <c r="W460" s="1"/>
      <c r="X460" s="1"/>
      <c r="Y460" s="1"/>
      <c r="Z460" s="1"/>
    </row>
    <row r="461" spans="1:26">
      <c r="A461" s="1"/>
      <c r="B461" s="1"/>
      <c r="C461" s="24"/>
      <c r="D461" s="1"/>
      <c r="E461" s="1"/>
      <c r="F461" s="2"/>
      <c r="G461" s="1"/>
      <c r="H461" s="1"/>
      <c r="I461" s="1"/>
      <c r="J461" s="1"/>
      <c r="K461" s="1"/>
      <c r="L461" s="1"/>
      <c r="M461" s="1"/>
      <c r="N461" s="1"/>
      <c r="O461" s="1"/>
      <c r="P461" s="1"/>
      <c r="Q461" s="1"/>
      <c r="R461" s="1"/>
      <c r="S461" s="1"/>
      <c r="T461" s="1"/>
      <c r="U461" s="1"/>
      <c r="V461" s="1"/>
      <c r="W461" s="1"/>
      <c r="X461" s="1"/>
      <c r="Y461" s="1"/>
      <c r="Z461" s="1"/>
    </row>
    <row r="462" spans="1:26">
      <c r="A462" s="1"/>
      <c r="B462" s="1"/>
      <c r="C462" s="24"/>
      <c r="D462" s="1"/>
      <c r="E462" s="1"/>
      <c r="F462" s="2"/>
      <c r="G462" s="1"/>
      <c r="H462" s="1"/>
      <c r="I462" s="1"/>
      <c r="J462" s="1"/>
      <c r="K462" s="1"/>
      <c r="L462" s="1"/>
      <c r="M462" s="1"/>
      <c r="N462" s="1"/>
      <c r="O462" s="1"/>
      <c r="P462" s="1"/>
      <c r="Q462" s="1"/>
      <c r="R462" s="1"/>
      <c r="S462" s="1"/>
      <c r="T462" s="1"/>
      <c r="U462" s="1"/>
      <c r="V462" s="1"/>
      <c r="W462" s="1"/>
      <c r="X462" s="1"/>
      <c r="Y462" s="1"/>
      <c r="Z462" s="1"/>
    </row>
    <row r="463" spans="1:26">
      <c r="A463" s="1"/>
      <c r="B463" s="1"/>
      <c r="C463" s="24"/>
      <c r="D463" s="1"/>
      <c r="E463" s="1"/>
      <c r="F463" s="2"/>
      <c r="G463" s="1"/>
      <c r="H463" s="1"/>
      <c r="I463" s="1"/>
      <c r="J463" s="1"/>
      <c r="K463" s="1"/>
      <c r="L463" s="1"/>
      <c r="M463" s="1"/>
      <c r="N463" s="1"/>
      <c r="O463" s="1"/>
      <c r="P463" s="1"/>
      <c r="Q463" s="1"/>
      <c r="R463" s="1"/>
      <c r="S463" s="1"/>
      <c r="T463" s="1"/>
      <c r="U463" s="1"/>
      <c r="V463" s="1"/>
      <c r="W463" s="1"/>
      <c r="X463" s="1"/>
      <c r="Y463" s="1"/>
      <c r="Z463" s="1"/>
    </row>
    <row r="464" spans="1:26">
      <c r="A464" s="1"/>
      <c r="B464" s="1"/>
      <c r="C464" s="24"/>
      <c r="D464" s="1"/>
      <c r="E464" s="1"/>
      <c r="F464" s="2"/>
      <c r="G464" s="1"/>
      <c r="H464" s="1"/>
      <c r="I464" s="1"/>
      <c r="J464" s="1"/>
      <c r="K464" s="1"/>
      <c r="L464" s="1"/>
      <c r="M464" s="1"/>
      <c r="N464" s="1"/>
      <c r="O464" s="1"/>
      <c r="P464" s="1"/>
      <c r="Q464" s="1"/>
      <c r="R464" s="1"/>
      <c r="S464" s="1"/>
      <c r="T464" s="1"/>
      <c r="U464" s="1"/>
      <c r="V464" s="1"/>
      <c r="W464" s="1"/>
      <c r="X464" s="1"/>
      <c r="Y464" s="1"/>
      <c r="Z464" s="1"/>
    </row>
    <row r="465" spans="1:26">
      <c r="A465" s="1"/>
      <c r="B465" s="1"/>
      <c r="C465" s="24"/>
      <c r="D465" s="1"/>
      <c r="E465" s="1"/>
      <c r="F465" s="2"/>
      <c r="G465" s="1"/>
      <c r="H465" s="1"/>
      <c r="I465" s="1"/>
      <c r="J465" s="1"/>
      <c r="K465" s="1"/>
      <c r="L465" s="1"/>
      <c r="M465" s="1"/>
      <c r="N465" s="1"/>
      <c r="O465" s="1"/>
      <c r="P465" s="1"/>
      <c r="Q465" s="1"/>
      <c r="R465" s="1"/>
      <c r="S465" s="1"/>
      <c r="T465" s="1"/>
      <c r="U465" s="1"/>
      <c r="V465" s="1"/>
      <c r="W465" s="1"/>
      <c r="X465" s="1"/>
      <c r="Y465" s="1"/>
      <c r="Z465" s="1"/>
    </row>
    <row r="466" spans="1:26">
      <c r="A466" s="1"/>
      <c r="B466" s="1"/>
      <c r="C466" s="24"/>
      <c r="D466" s="1"/>
      <c r="E466" s="1"/>
      <c r="F466" s="2"/>
      <c r="G466" s="1"/>
      <c r="H466" s="1"/>
      <c r="I466" s="1"/>
      <c r="J466" s="1"/>
      <c r="K466" s="1"/>
      <c r="L466" s="1"/>
      <c r="M466" s="1"/>
      <c r="N466" s="1"/>
      <c r="O466" s="1"/>
      <c r="P466" s="1"/>
      <c r="Q466" s="1"/>
      <c r="R466" s="1"/>
      <c r="S466" s="1"/>
      <c r="T466" s="1"/>
      <c r="U466" s="1"/>
      <c r="V466" s="1"/>
      <c r="W466" s="1"/>
      <c r="X466" s="1"/>
      <c r="Y466" s="1"/>
      <c r="Z466" s="1"/>
    </row>
    <row r="467" spans="1:26">
      <c r="A467" s="1"/>
      <c r="B467" s="1"/>
      <c r="C467" s="24"/>
      <c r="D467" s="1"/>
      <c r="E467" s="1"/>
      <c r="F467" s="2"/>
      <c r="G467" s="1"/>
      <c r="H467" s="1"/>
      <c r="I467" s="1"/>
      <c r="J467" s="1"/>
      <c r="K467" s="1"/>
      <c r="L467" s="1"/>
      <c r="M467" s="1"/>
      <c r="N467" s="1"/>
      <c r="O467" s="1"/>
      <c r="P467" s="1"/>
      <c r="Q467" s="1"/>
      <c r="R467" s="1"/>
      <c r="S467" s="1"/>
      <c r="T467" s="1"/>
      <c r="U467" s="1"/>
      <c r="V467" s="1"/>
      <c r="W467" s="1"/>
      <c r="X467" s="1"/>
      <c r="Y467" s="1"/>
      <c r="Z467" s="1"/>
    </row>
    <row r="468" spans="1:26">
      <c r="A468" s="1"/>
      <c r="B468" s="1"/>
      <c r="C468" s="24"/>
      <c r="D468" s="1"/>
      <c r="E468" s="1"/>
      <c r="F468" s="2"/>
      <c r="G468" s="1"/>
      <c r="H468" s="1"/>
      <c r="I468" s="1"/>
      <c r="J468" s="1"/>
      <c r="K468" s="1"/>
      <c r="L468" s="1"/>
      <c r="M468" s="1"/>
      <c r="N468" s="1"/>
      <c r="O468" s="1"/>
      <c r="P468" s="1"/>
      <c r="Q468" s="1"/>
      <c r="R468" s="1"/>
      <c r="S468" s="1"/>
      <c r="T468" s="1"/>
      <c r="U468" s="1"/>
      <c r="V468" s="1"/>
      <c r="W468" s="1"/>
      <c r="X468" s="1"/>
      <c r="Y468" s="1"/>
      <c r="Z468" s="1"/>
    </row>
    <row r="469" spans="1:26">
      <c r="A469" s="1"/>
      <c r="B469" s="1"/>
      <c r="C469" s="24"/>
      <c r="D469" s="1"/>
      <c r="E469" s="1"/>
      <c r="F469" s="2"/>
      <c r="G469" s="1"/>
      <c r="H469" s="1"/>
      <c r="I469" s="1"/>
      <c r="J469" s="1"/>
      <c r="K469" s="1"/>
      <c r="L469" s="1"/>
      <c r="M469" s="1"/>
      <c r="N469" s="1"/>
      <c r="O469" s="1"/>
      <c r="P469" s="1"/>
      <c r="Q469" s="1"/>
      <c r="R469" s="1"/>
      <c r="S469" s="1"/>
      <c r="T469" s="1"/>
      <c r="U469" s="1"/>
      <c r="V469" s="1"/>
      <c r="W469" s="1"/>
      <c r="X469" s="1"/>
      <c r="Y469" s="1"/>
      <c r="Z469" s="1"/>
    </row>
    <row r="470" spans="1:26">
      <c r="A470" s="1"/>
      <c r="B470" s="1"/>
      <c r="C470" s="24"/>
      <c r="D470" s="1"/>
      <c r="E470" s="1"/>
      <c r="F470" s="2"/>
      <c r="G470" s="1"/>
      <c r="H470" s="1"/>
      <c r="I470" s="1"/>
      <c r="J470" s="1"/>
      <c r="K470" s="1"/>
      <c r="L470" s="1"/>
      <c r="M470" s="1"/>
      <c r="N470" s="1"/>
      <c r="O470" s="1"/>
      <c r="P470" s="1"/>
      <c r="Q470" s="1"/>
      <c r="R470" s="1"/>
      <c r="S470" s="1"/>
      <c r="T470" s="1"/>
      <c r="U470" s="1"/>
      <c r="V470" s="1"/>
      <c r="W470" s="1"/>
      <c r="X470" s="1"/>
      <c r="Y470" s="1"/>
      <c r="Z470" s="1"/>
    </row>
    <row r="471" spans="1:26">
      <c r="A471" s="1"/>
      <c r="B471" s="1"/>
      <c r="C471" s="24"/>
      <c r="D471" s="1"/>
      <c r="E471" s="1"/>
      <c r="F471" s="2"/>
      <c r="G471" s="1"/>
      <c r="H471" s="1"/>
      <c r="I471" s="1"/>
      <c r="J471" s="1"/>
      <c r="K471" s="1"/>
      <c r="L471" s="1"/>
      <c r="M471" s="1"/>
      <c r="N471" s="1"/>
      <c r="O471" s="1"/>
      <c r="P471" s="1"/>
      <c r="Q471" s="1"/>
      <c r="R471" s="1"/>
      <c r="S471" s="1"/>
      <c r="T471" s="1"/>
      <c r="U471" s="1"/>
      <c r="V471" s="1"/>
      <c r="W471" s="1"/>
      <c r="X471" s="1"/>
      <c r="Y471" s="1"/>
      <c r="Z471" s="1"/>
    </row>
    <row r="472" spans="1:26">
      <c r="A472" s="1"/>
      <c r="B472" s="1"/>
      <c r="C472" s="24"/>
      <c r="D472" s="1"/>
      <c r="E472" s="1"/>
      <c r="F472" s="2"/>
      <c r="G472" s="1"/>
      <c r="H472" s="1"/>
      <c r="I472" s="1"/>
      <c r="J472" s="1"/>
      <c r="K472" s="1"/>
      <c r="L472" s="1"/>
      <c r="M472" s="1"/>
      <c r="N472" s="1"/>
      <c r="O472" s="1"/>
      <c r="P472" s="1"/>
      <c r="Q472" s="1"/>
      <c r="R472" s="1"/>
      <c r="S472" s="1"/>
      <c r="T472" s="1"/>
      <c r="U472" s="1"/>
      <c r="V472" s="1"/>
      <c r="W472" s="1"/>
      <c r="X472" s="1"/>
      <c r="Y472" s="1"/>
      <c r="Z472" s="1"/>
    </row>
    <row r="473" spans="1:26">
      <c r="A473" s="1"/>
      <c r="B473" s="1"/>
      <c r="C473" s="24"/>
      <c r="D473" s="1"/>
      <c r="E473" s="1"/>
      <c r="F473" s="2"/>
      <c r="G473" s="1"/>
      <c r="H473" s="1"/>
      <c r="I473" s="1"/>
      <c r="J473" s="1"/>
      <c r="K473" s="1"/>
      <c r="L473" s="1"/>
      <c r="M473" s="1"/>
      <c r="N473" s="1"/>
      <c r="O473" s="1"/>
      <c r="P473" s="1"/>
      <c r="Q473" s="1"/>
      <c r="R473" s="1"/>
      <c r="S473" s="1"/>
      <c r="T473" s="1"/>
      <c r="U473" s="1"/>
      <c r="V473" s="1"/>
      <c r="W473" s="1"/>
      <c r="X473" s="1"/>
      <c r="Y473" s="1"/>
      <c r="Z473" s="1"/>
    </row>
    <row r="474" spans="1:26">
      <c r="A474" s="1"/>
      <c r="B474" s="1"/>
      <c r="C474" s="24"/>
      <c r="D474" s="1"/>
      <c r="E474" s="1"/>
      <c r="F474" s="2"/>
      <c r="G474" s="1"/>
      <c r="H474" s="1"/>
      <c r="I474" s="1"/>
      <c r="J474" s="1"/>
      <c r="K474" s="1"/>
      <c r="L474" s="1"/>
      <c r="M474" s="1"/>
      <c r="N474" s="1"/>
      <c r="O474" s="1"/>
      <c r="P474" s="1"/>
      <c r="Q474" s="1"/>
      <c r="R474" s="1"/>
      <c r="S474" s="1"/>
      <c r="T474" s="1"/>
      <c r="U474" s="1"/>
      <c r="V474" s="1"/>
      <c r="W474" s="1"/>
      <c r="X474" s="1"/>
      <c r="Y474" s="1"/>
      <c r="Z474" s="1"/>
    </row>
    <row r="475" spans="1:26">
      <c r="A475" s="1"/>
      <c r="B475" s="1"/>
      <c r="C475" s="24"/>
      <c r="D475" s="1"/>
      <c r="E475" s="1"/>
      <c r="F475" s="2"/>
      <c r="G475" s="1"/>
      <c r="H475" s="1"/>
      <c r="I475" s="1"/>
      <c r="J475" s="1"/>
      <c r="K475" s="1"/>
      <c r="L475" s="1"/>
      <c r="M475" s="1"/>
      <c r="N475" s="1"/>
      <c r="O475" s="1"/>
      <c r="P475" s="1"/>
      <c r="Q475" s="1"/>
      <c r="R475" s="1"/>
      <c r="S475" s="1"/>
      <c r="T475" s="1"/>
      <c r="U475" s="1"/>
      <c r="V475" s="1"/>
      <c r="W475" s="1"/>
      <c r="X475" s="1"/>
      <c r="Y475" s="1"/>
      <c r="Z475" s="1"/>
    </row>
    <row r="476" spans="1:26">
      <c r="A476" s="1"/>
      <c r="B476" s="1"/>
      <c r="C476" s="24"/>
      <c r="D476" s="1"/>
      <c r="E476" s="1"/>
      <c r="F476" s="2"/>
      <c r="G476" s="1"/>
      <c r="H476" s="1"/>
      <c r="I476" s="1"/>
      <c r="J476" s="1"/>
      <c r="K476" s="1"/>
      <c r="L476" s="1"/>
      <c r="M476" s="1"/>
      <c r="N476" s="1"/>
      <c r="O476" s="1"/>
      <c r="P476" s="1"/>
      <c r="Q476" s="1"/>
      <c r="R476" s="1"/>
      <c r="S476" s="1"/>
      <c r="T476" s="1"/>
      <c r="U476" s="1"/>
      <c r="V476" s="1"/>
      <c r="W476" s="1"/>
      <c r="X476" s="1"/>
      <c r="Y476" s="1"/>
      <c r="Z476" s="1"/>
    </row>
    <row r="477" spans="1:26">
      <c r="A477" s="1"/>
      <c r="B477" s="1"/>
      <c r="C477" s="24"/>
      <c r="D477" s="1"/>
      <c r="E477" s="1"/>
      <c r="F477" s="2"/>
      <c r="G477" s="1"/>
      <c r="H477" s="1"/>
      <c r="I477" s="1"/>
      <c r="J477" s="1"/>
      <c r="K477" s="1"/>
      <c r="L477" s="1"/>
      <c r="M477" s="1"/>
      <c r="N477" s="1"/>
      <c r="O477" s="1"/>
      <c r="P477" s="1"/>
      <c r="Q477" s="1"/>
      <c r="R477" s="1"/>
      <c r="S477" s="1"/>
      <c r="T477" s="1"/>
      <c r="U477" s="1"/>
      <c r="V477" s="1"/>
      <c r="W477" s="1"/>
      <c r="X477" s="1"/>
      <c r="Y477" s="1"/>
      <c r="Z477" s="1"/>
    </row>
    <row r="478" spans="1:26">
      <c r="A478" s="1"/>
      <c r="B478" s="1"/>
      <c r="C478" s="24"/>
      <c r="D478" s="1"/>
      <c r="E478" s="1"/>
      <c r="F478" s="2"/>
      <c r="G478" s="1"/>
      <c r="H478" s="1"/>
      <c r="I478" s="1"/>
      <c r="J478" s="1"/>
      <c r="K478" s="1"/>
      <c r="L478" s="1"/>
      <c r="M478" s="1"/>
      <c r="N478" s="1"/>
      <c r="O478" s="1"/>
      <c r="P478" s="1"/>
      <c r="Q478" s="1"/>
      <c r="R478" s="1"/>
      <c r="S478" s="1"/>
      <c r="T478" s="1"/>
      <c r="U478" s="1"/>
      <c r="V478" s="1"/>
      <c r="W478" s="1"/>
      <c r="X478" s="1"/>
      <c r="Y478" s="1"/>
      <c r="Z478" s="1"/>
    </row>
    <row r="479" spans="1:26">
      <c r="A479" s="1"/>
      <c r="B479" s="1"/>
      <c r="C479" s="24"/>
      <c r="D479" s="1"/>
      <c r="E479" s="1"/>
      <c r="F479" s="2"/>
      <c r="G479" s="1"/>
      <c r="H479" s="1"/>
      <c r="I479" s="1"/>
      <c r="J479" s="1"/>
      <c r="K479" s="1"/>
      <c r="L479" s="1"/>
      <c r="M479" s="1"/>
      <c r="N479" s="1"/>
      <c r="O479" s="1"/>
      <c r="P479" s="1"/>
      <c r="Q479" s="1"/>
      <c r="R479" s="1"/>
      <c r="S479" s="1"/>
      <c r="T479" s="1"/>
      <c r="U479" s="1"/>
      <c r="V479" s="1"/>
      <c r="W479" s="1"/>
      <c r="X479" s="1"/>
      <c r="Y479" s="1"/>
      <c r="Z479" s="1"/>
    </row>
    <row r="480" spans="1:26">
      <c r="A480" s="1"/>
      <c r="B480" s="1"/>
      <c r="C480" s="24"/>
      <c r="D480" s="1"/>
      <c r="E480" s="1"/>
      <c r="F480" s="2"/>
      <c r="G480" s="1"/>
      <c r="H480" s="1"/>
      <c r="I480" s="1"/>
      <c r="J480" s="1"/>
      <c r="K480" s="1"/>
      <c r="L480" s="1"/>
      <c r="M480" s="1"/>
      <c r="N480" s="1"/>
      <c r="O480" s="1"/>
      <c r="P480" s="1"/>
      <c r="Q480" s="1"/>
      <c r="R480" s="1"/>
      <c r="S480" s="1"/>
      <c r="T480" s="1"/>
      <c r="U480" s="1"/>
      <c r="V480" s="1"/>
      <c r="W480" s="1"/>
      <c r="X480" s="1"/>
      <c r="Y480" s="1"/>
      <c r="Z480" s="1"/>
    </row>
    <row r="481" spans="1:26">
      <c r="A481" s="1"/>
      <c r="B481" s="1"/>
      <c r="C481" s="24"/>
      <c r="D481" s="1"/>
      <c r="E481" s="1"/>
      <c r="F481" s="2"/>
      <c r="G481" s="1"/>
      <c r="H481" s="1"/>
      <c r="I481" s="1"/>
      <c r="J481" s="1"/>
      <c r="K481" s="1"/>
      <c r="L481" s="1"/>
      <c r="M481" s="1"/>
      <c r="N481" s="1"/>
      <c r="O481" s="1"/>
      <c r="P481" s="1"/>
      <c r="Q481" s="1"/>
      <c r="R481" s="1"/>
      <c r="S481" s="1"/>
      <c r="T481" s="1"/>
      <c r="U481" s="1"/>
      <c r="V481" s="1"/>
      <c r="W481" s="1"/>
      <c r="X481" s="1"/>
      <c r="Y481" s="1"/>
      <c r="Z481" s="1"/>
    </row>
    <row r="482" spans="1:26">
      <c r="A482" s="1"/>
      <c r="B482" s="1"/>
      <c r="C482" s="24"/>
      <c r="D482" s="1"/>
      <c r="E482" s="1"/>
      <c r="F482" s="2"/>
      <c r="G482" s="1"/>
      <c r="H482" s="1"/>
      <c r="I482" s="1"/>
      <c r="J482" s="1"/>
      <c r="K482" s="1"/>
      <c r="L482" s="1"/>
      <c r="M482" s="1"/>
      <c r="N482" s="1"/>
      <c r="O482" s="1"/>
      <c r="P482" s="1"/>
      <c r="Q482" s="1"/>
      <c r="R482" s="1"/>
      <c r="S482" s="1"/>
      <c r="T482" s="1"/>
      <c r="U482" s="1"/>
      <c r="V482" s="1"/>
      <c r="W482" s="1"/>
      <c r="X482" s="1"/>
      <c r="Y482" s="1"/>
      <c r="Z482" s="1"/>
    </row>
    <row r="483" spans="1:26">
      <c r="A483" s="1"/>
      <c r="B483" s="1"/>
      <c r="C483" s="24"/>
      <c r="D483" s="1"/>
      <c r="E483" s="1"/>
      <c r="F483" s="2"/>
      <c r="G483" s="1"/>
      <c r="H483" s="1"/>
      <c r="I483" s="1"/>
      <c r="J483" s="1"/>
      <c r="K483" s="1"/>
      <c r="L483" s="1"/>
      <c r="M483" s="1"/>
      <c r="N483" s="1"/>
      <c r="O483" s="1"/>
      <c r="P483" s="1"/>
      <c r="Q483" s="1"/>
      <c r="R483" s="1"/>
      <c r="S483" s="1"/>
      <c r="T483" s="1"/>
      <c r="U483" s="1"/>
      <c r="V483" s="1"/>
      <c r="W483" s="1"/>
      <c r="X483" s="1"/>
      <c r="Y483" s="1"/>
      <c r="Z483" s="1"/>
    </row>
    <row r="484" spans="1:26">
      <c r="A484" s="1"/>
      <c r="B484" s="1"/>
      <c r="C484" s="24"/>
      <c r="D484" s="1"/>
      <c r="E484" s="1"/>
      <c r="F484" s="2"/>
      <c r="G484" s="1"/>
      <c r="H484" s="1"/>
      <c r="I484" s="1"/>
      <c r="J484" s="1"/>
      <c r="K484" s="1"/>
      <c r="L484" s="1"/>
      <c r="M484" s="1"/>
      <c r="N484" s="1"/>
      <c r="O484" s="1"/>
      <c r="P484" s="1"/>
      <c r="Q484" s="1"/>
      <c r="R484" s="1"/>
      <c r="S484" s="1"/>
      <c r="T484" s="1"/>
      <c r="U484" s="1"/>
      <c r="V484" s="1"/>
      <c r="W484" s="1"/>
      <c r="X484" s="1"/>
      <c r="Y484" s="1"/>
      <c r="Z484" s="1"/>
    </row>
    <row r="485" spans="1:26">
      <c r="A485" s="1"/>
      <c r="B485" s="1"/>
      <c r="C485" s="24"/>
      <c r="D485" s="1"/>
      <c r="E485" s="1"/>
      <c r="F485" s="2"/>
      <c r="G485" s="1"/>
      <c r="H485" s="1"/>
      <c r="I485" s="1"/>
      <c r="J485" s="1"/>
      <c r="K485" s="1"/>
      <c r="L485" s="1"/>
      <c r="M485" s="1"/>
      <c r="N485" s="1"/>
      <c r="O485" s="1"/>
      <c r="P485" s="1"/>
      <c r="Q485" s="1"/>
      <c r="R485" s="1"/>
      <c r="S485" s="1"/>
      <c r="T485" s="1"/>
      <c r="U485" s="1"/>
      <c r="V485" s="1"/>
      <c r="W485" s="1"/>
      <c r="X485" s="1"/>
      <c r="Y485" s="1"/>
      <c r="Z485" s="1"/>
    </row>
    <row r="486" spans="1:26">
      <c r="A486" s="1"/>
      <c r="B486" s="1"/>
      <c r="C486" s="24"/>
      <c r="D486" s="1"/>
      <c r="E486" s="1"/>
      <c r="F486" s="2"/>
      <c r="G486" s="1"/>
      <c r="H486" s="1"/>
      <c r="I486" s="1"/>
      <c r="J486" s="1"/>
      <c r="K486" s="1"/>
      <c r="L486" s="1"/>
      <c r="M486" s="1"/>
      <c r="N486" s="1"/>
      <c r="O486" s="1"/>
      <c r="P486" s="1"/>
      <c r="Q486" s="1"/>
      <c r="R486" s="1"/>
      <c r="S486" s="1"/>
      <c r="T486" s="1"/>
      <c r="U486" s="1"/>
      <c r="V486" s="1"/>
      <c r="W486" s="1"/>
      <c r="X486" s="1"/>
      <c r="Y486" s="1"/>
      <c r="Z486" s="1"/>
    </row>
    <row r="487" spans="1:26">
      <c r="A487" s="1"/>
      <c r="B487" s="1"/>
      <c r="C487" s="24"/>
      <c r="D487" s="1"/>
      <c r="E487" s="1"/>
      <c r="F487" s="2"/>
      <c r="G487" s="1"/>
      <c r="H487" s="1"/>
      <c r="I487" s="1"/>
      <c r="J487" s="1"/>
      <c r="K487" s="1"/>
      <c r="L487" s="1"/>
      <c r="M487" s="1"/>
      <c r="N487" s="1"/>
      <c r="O487" s="1"/>
      <c r="P487" s="1"/>
      <c r="Q487" s="1"/>
      <c r="R487" s="1"/>
      <c r="S487" s="1"/>
      <c r="T487" s="1"/>
      <c r="U487" s="1"/>
      <c r="V487" s="1"/>
      <c r="W487" s="1"/>
      <c r="X487" s="1"/>
      <c r="Y487" s="1"/>
      <c r="Z487" s="1"/>
    </row>
    <row r="488" spans="1:26">
      <c r="A488" s="1"/>
      <c r="B488" s="1"/>
      <c r="C488" s="24"/>
      <c r="D488" s="1"/>
      <c r="E488" s="1"/>
      <c r="F488" s="2"/>
      <c r="G488" s="1"/>
      <c r="H488" s="1"/>
      <c r="I488" s="1"/>
      <c r="J488" s="1"/>
      <c r="K488" s="1"/>
      <c r="L488" s="1"/>
      <c r="M488" s="1"/>
      <c r="N488" s="1"/>
      <c r="O488" s="1"/>
      <c r="P488" s="1"/>
      <c r="Q488" s="1"/>
      <c r="R488" s="1"/>
      <c r="S488" s="1"/>
      <c r="T488" s="1"/>
      <c r="U488" s="1"/>
      <c r="V488" s="1"/>
      <c r="W488" s="1"/>
      <c r="X488" s="1"/>
      <c r="Y488" s="1"/>
      <c r="Z488" s="1"/>
    </row>
    <row r="489" spans="1:26">
      <c r="A489" s="1"/>
      <c r="B489" s="1"/>
      <c r="C489" s="24"/>
      <c r="D489" s="1"/>
      <c r="E489" s="1"/>
      <c r="F489" s="2"/>
      <c r="G489" s="1"/>
      <c r="H489" s="1"/>
      <c r="I489" s="1"/>
      <c r="J489" s="1"/>
      <c r="K489" s="1"/>
      <c r="L489" s="1"/>
      <c r="M489" s="1"/>
      <c r="N489" s="1"/>
      <c r="O489" s="1"/>
      <c r="P489" s="1"/>
      <c r="Q489" s="1"/>
      <c r="R489" s="1"/>
      <c r="S489" s="1"/>
      <c r="T489" s="1"/>
      <c r="U489" s="1"/>
      <c r="V489" s="1"/>
      <c r="W489" s="1"/>
      <c r="X489" s="1"/>
      <c r="Y489" s="1"/>
      <c r="Z489" s="1"/>
    </row>
    <row r="490" spans="1:26">
      <c r="A490" s="1"/>
      <c r="B490" s="1"/>
      <c r="C490" s="24"/>
      <c r="D490" s="1"/>
      <c r="E490" s="1"/>
      <c r="F490" s="2"/>
      <c r="G490" s="1"/>
      <c r="H490" s="1"/>
      <c r="I490" s="1"/>
      <c r="J490" s="1"/>
      <c r="K490" s="1"/>
      <c r="L490" s="1"/>
      <c r="M490" s="1"/>
      <c r="N490" s="1"/>
      <c r="O490" s="1"/>
      <c r="P490" s="1"/>
      <c r="Q490" s="1"/>
      <c r="R490" s="1"/>
      <c r="S490" s="1"/>
      <c r="T490" s="1"/>
      <c r="U490" s="1"/>
      <c r="V490" s="1"/>
      <c r="W490" s="1"/>
      <c r="X490" s="1"/>
      <c r="Y490" s="1"/>
      <c r="Z490" s="1"/>
    </row>
    <row r="491" spans="1:26">
      <c r="A491" s="1"/>
      <c r="B491" s="1"/>
      <c r="C491" s="24"/>
      <c r="D491" s="1"/>
      <c r="E491" s="1"/>
      <c r="F491" s="2"/>
      <c r="G491" s="1"/>
      <c r="H491" s="1"/>
      <c r="I491" s="1"/>
      <c r="J491" s="1"/>
      <c r="K491" s="1"/>
      <c r="L491" s="1"/>
      <c r="M491" s="1"/>
      <c r="N491" s="1"/>
      <c r="O491" s="1"/>
      <c r="P491" s="1"/>
      <c r="Q491" s="1"/>
      <c r="R491" s="1"/>
      <c r="S491" s="1"/>
      <c r="T491" s="1"/>
      <c r="U491" s="1"/>
      <c r="V491" s="1"/>
      <c r="W491" s="1"/>
      <c r="X491" s="1"/>
      <c r="Y491" s="1"/>
      <c r="Z491" s="1"/>
    </row>
    <row r="492" spans="1:26">
      <c r="A492" s="1"/>
      <c r="B492" s="1"/>
      <c r="C492" s="24"/>
      <c r="D492" s="1"/>
      <c r="E492" s="1"/>
      <c r="F492" s="2"/>
      <c r="G492" s="1"/>
      <c r="H492" s="1"/>
      <c r="I492" s="1"/>
      <c r="J492" s="1"/>
      <c r="K492" s="1"/>
      <c r="L492" s="1"/>
      <c r="M492" s="1"/>
      <c r="N492" s="1"/>
      <c r="O492" s="1"/>
      <c r="P492" s="1"/>
      <c r="Q492" s="1"/>
      <c r="R492" s="1"/>
      <c r="S492" s="1"/>
      <c r="T492" s="1"/>
      <c r="U492" s="1"/>
      <c r="V492" s="1"/>
      <c r="W492" s="1"/>
      <c r="X492" s="1"/>
      <c r="Y492" s="1"/>
      <c r="Z492" s="1"/>
    </row>
    <row r="493" spans="1:26">
      <c r="A493" s="1"/>
      <c r="B493" s="1"/>
      <c r="C493" s="24"/>
      <c r="D493" s="1"/>
      <c r="E493" s="1"/>
      <c r="F493" s="2"/>
      <c r="G493" s="1"/>
      <c r="H493" s="1"/>
      <c r="I493" s="1"/>
      <c r="J493" s="1"/>
      <c r="K493" s="1"/>
      <c r="L493" s="1"/>
      <c r="M493" s="1"/>
      <c r="N493" s="1"/>
      <c r="O493" s="1"/>
      <c r="P493" s="1"/>
      <c r="Q493" s="1"/>
      <c r="R493" s="1"/>
      <c r="S493" s="1"/>
      <c r="T493" s="1"/>
      <c r="U493" s="1"/>
      <c r="V493" s="1"/>
      <c r="W493" s="1"/>
      <c r="X493" s="1"/>
      <c r="Y493" s="1"/>
      <c r="Z493" s="1"/>
    </row>
    <row r="494" spans="1:26">
      <c r="A494" s="1"/>
      <c r="B494" s="1"/>
      <c r="C494" s="24"/>
      <c r="D494" s="1"/>
      <c r="E494" s="1"/>
      <c r="F494" s="2"/>
      <c r="G494" s="1"/>
      <c r="H494" s="1"/>
      <c r="I494" s="1"/>
      <c r="J494" s="1"/>
      <c r="K494" s="1"/>
      <c r="L494" s="1"/>
      <c r="M494" s="1"/>
      <c r="N494" s="1"/>
      <c r="O494" s="1"/>
      <c r="P494" s="1"/>
      <c r="Q494" s="1"/>
      <c r="R494" s="1"/>
      <c r="S494" s="1"/>
      <c r="T494" s="1"/>
      <c r="U494" s="1"/>
      <c r="V494" s="1"/>
      <c r="W494" s="1"/>
      <c r="X494" s="1"/>
      <c r="Y494" s="1"/>
      <c r="Z494" s="1"/>
    </row>
    <row r="495" spans="1:26">
      <c r="A495" s="1"/>
      <c r="B495" s="1"/>
      <c r="C495" s="24"/>
      <c r="D495" s="1"/>
      <c r="E495" s="1"/>
      <c r="F495" s="2"/>
      <c r="G495" s="1"/>
      <c r="H495" s="1"/>
      <c r="I495" s="1"/>
      <c r="J495" s="1"/>
      <c r="K495" s="1"/>
      <c r="L495" s="1"/>
      <c r="M495" s="1"/>
      <c r="N495" s="1"/>
      <c r="O495" s="1"/>
      <c r="P495" s="1"/>
      <c r="Q495" s="1"/>
      <c r="R495" s="1"/>
      <c r="S495" s="1"/>
      <c r="T495" s="1"/>
      <c r="U495" s="1"/>
      <c r="V495" s="1"/>
      <c r="W495" s="1"/>
      <c r="X495" s="1"/>
      <c r="Y495" s="1"/>
      <c r="Z495" s="1"/>
    </row>
    <row r="496" spans="1:26">
      <c r="A496" s="1"/>
      <c r="B496" s="1"/>
      <c r="C496" s="24"/>
      <c r="D496" s="1"/>
      <c r="E496" s="1"/>
      <c r="F496" s="2"/>
      <c r="G496" s="1"/>
      <c r="H496" s="1"/>
      <c r="I496" s="1"/>
      <c r="J496" s="1"/>
      <c r="K496" s="1"/>
      <c r="L496" s="1"/>
      <c r="M496" s="1"/>
      <c r="N496" s="1"/>
      <c r="O496" s="1"/>
      <c r="P496" s="1"/>
      <c r="Q496" s="1"/>
      <c r="R496" s="1"/>
      <c r="S496" s="1"/>
      <c r="T496" s="1"/>
      <c r="U496" s="1"/>
      <c r="V496" s="1"/>
      <c r="W496" s="1"/>
      <c r="X496" s="1"/>
      <c r="Y496" s="1"/>
      <c r="Z496" s="1"/>
    </row>
    <row r="497" spans="1:26">
      <c r="A497" s="1"/>
      <c r="B497" s="1"/>
      <c r="C497" s="24"/>
      <c r="D497" s="1"/>
      <c r="E497" s="1"/>
      <c r="F497" s="2"/>
      <c r="G497" s="1"/>
      <c r="H497" s="1"/>
      <c r="I497" s="1"/>
      <c r="J497" s="1"/>
      <c r="K497" s="1"/>
      <c r="L497" s="1"/>
      <c r="M497" s="1"/>
      <c r="N497" s="1"/>
      <c r="O497" s="1"/>
      <c r="P497" s="1"/>
      <c r="Q497" s="1"/>
      <c r="R497" s="1"/>
      <c r="S497" s="1"/>
      <c r="T497" s="1"/>
      <c r="U497" s="1"/>
      <c r="V497" s="1"/>
      <c r="W497" s="1"/>
      <c r="X497" s="1"/>
      <c r="Y497" s="1"/>
      <c r="Z497" s="1"/>
    </row>
    <row r="498" spans="1:26">
      <c r="A498" s="1"/>
      <c r="B498" s="1"/>
      <c r="C498" s="24"/>
      <c r="D498" s="1"/>
      <c r="E498" s="1"/>
      <c r="F498" s="2"/>
      <c r="G498" s="1"/>
      <c r="H498" s="1"/>
      <c r="I498" s="1"/>
      <c r="J498" s="1"/>
      <c r="K498" s="1"/>
      <c r="L498" s="1"/>
      <c r="M498" s="1"/>
      <c r="N498" s="1"/>
      <c r="O498" s="1"/>
      <c r="P498" s="1"/>
      <c r="Q498" s="1"/>
      <c r="R498" s="1"/>
      <c r="S498" s="1"/>
      <c r="T498" s="1"/>
      <c r="U498" s="1"/>
      <c r="V498" s="1"/>
      <c r="W498" s="1"/>
      <c r="X498" s="1"/>
      <c r="Y498" s="1"/>
      <c r="Z498" s="1"/>
    </row>
    <row r="499" spans="1:26">
      <c r="A499" s="1"/>
      <c r="B499" s="1"/>
      <c r="C499" s="24"/>
      <c r="D499" s="1"/>
      <c r="E499" s="1"/>
      <c r="F499" s="2"/>
      <c r="G499" s="1"/>
      <c r="H499" s="1"/>
      <c r="I499" s="1"/>
      <c r="J499" s="1"/>
      <c r="K499" s="1"/>
      <c r="L499" s="1"/>
      <c r="M499" s="1"/>
      <c r="N499" s="1"/>
      <c r="O499" s="1"/>
      <c r="P499" s="1"/>
      <c r="Q499" s="1"/>
      <c r="R499" s="1"/>
      <c r="S499" s="1"/>
      <c r="T499" s="1"/>
      <c r="U499" s="1"/>
      <c r="V499" s="1"/>
      <c r="W499" s="1"/>
      <c r="X499" s="1"/>
      <c r="Y499" s="1"/>
      <c r="Z499" s="1"/>
    </row>
    <row r="500" spans="1:26">
      <c r="A500" s="1"/>
      <c r="B500" s="1"/>
      <c r="C500" s="24"/>
      <c r="D500" s="1"/>
      <c r="E500" s="1"/>
      <c r="F500" s="2"/>
      <c r="G500" s="1"/>
      <c r="H500" s="1"/>
      <c r="I500" s="1"/>
      <c r="J500" s="1"/>
      <c r="K500" s="1"/>
      <c r="L500" s="1"/>
      <c r="M500" s="1"/>
      <c r="N500" s="1"/>
      <c r="O500" s="1"/>
      <c r="P500" s="1"/>
      <c r="Q500" s="1"/>
      <c r="R500" s="1"/>
      <c r="S500" s="1"/>
      <c r="T500" s="1"/>
      <c r="U500" s="1"/>
      <c r="V500" s="1"/>
      <c r="W500" s="1"/>
      <c r="X500" s="1"/>
      <c r="Y500" s="1"/>
      <c r="Z500" s="1"/>
    </row>
    <row r="501" spans="1:26">
      <c r="A501" s="1"/>
      <c r="B501" s="1"/>
      <c r="C501" s="24"/>
      <c r="D501" s="1"/>
      <c r="E501" s="1"/>
      <c r="F501" s="2"/>
      <c r="G501" s="1"/>
      <c r="H501" s="1"/>
      <c r="I501" s="1"/>
      <c r="J501" s="1"/>
      <c r="K501" s="1"/>
      <c r="L501" s="1"/>
      <c r="M501" s="1"/>
      <c r="N501" s="1"/>
      <c r="O501" s="1"/>
      <c r="P501" s="1"/>
      <c r="Q501" s="1"/>
      <c r="R501" s="1"/>
      <c r="S501" s="1"/>
      <c r="T501" s="1"/>
      <c r="U501" s="1"/>
      <c r="V501" s="1"/>
      <c r="W501" s="1"/>
      <c r="X501" s="1"/>
      <c r="Y501" s="1"/>
      <c r="Z501" s="1"/>
    </row>
    <row r="502" spans="1:26">
      <c r="A502" s="1"/>
      <c r="B502" s="1"/>
      <c r="C502" s="24"/>
      <c r="D502" s="1"/>
      <c r="E502" s="1"/>
      <c r="F502" s="2"/>
      <c r="G502" s="1"/>
      <c r="H502" s="1"/>
      <c r="I502" s="1"/>
      <c r="J502" s="1"/>
      <c r="K502" s="1"/>
      <c r="L502" s="1"/>
      <c r="M502" s="1"/>
      <c r="N502" s="1"/>
      <c r="O502" s="1"/>
      <c r="P502" s="1"/>
      <c r="Q502" s="1"/>
      <c r="R502" s="1"/>
      <c r="S502" s="1"/>
      <c r="T502" s="1"/>
      <c r="U502" s="1"/>
      <c r="V502" s="1"/>
      <c r="W502" s="1"/>
      <c r="X502" s="1"/>
      <c r="Y502" s="1"/>
      <c r="Z502" s="1"/>
    </row>
    <row r="503" spans="1:26">
      <c r="A503" s="1"/>
      <c r="B503" s="1"/>
      <c r="C503" s="24"/>
      <c r="D503" s="1"/>
      <c r="E503" s="1"/>
      <c r="F503" s="2"/>
      <c r="G503" s="1"/>
      <c r="H503" s="1"/>
      <c r="I503" s="1"/>
      <c r="J503" s="1"/>
      <c r="K503" s="1"/>
      <c r="L503" s="1"/>
      <c r="M503" s="1"/>
      <c r="N503" s="1"/>
      <c r="O503" s="1"/>
      <c r="P503" s="1"/>
      <c r="Q503" s="1"/>
      <c r="R503" s="1"/>
      <c r="S503" s="1"/>
      <c r="T503" s="1"/>
      <c r="U503" s="1"/>
      <c r="V503" s="1"/>
      <c r="W503" s="1"/>
      <c r="X503" s="1"/>
      <c r="Y503" s="1"/>
      <c r="Z503" s="1"/>
    </row>
    <row r="504" spans="1:26">
      <c r="A504" s="1"/>
      <c r="B504" s="1"/>
      <c r="C504" s="24"/>
      <c r="D504" s="1"/>
      <c r="E504" s="1"/>
      <c r="F504" s="2"/>
      <c r="G504" s="1"/>
      <c r="H504" s="1"/>
      <c r="I504" s="1"/>
      <c r="J504" s="1"/>
      <c r="K504" s="1"/>
      <c r="L504" s="1"/>
      <c r="M504" s="1"/>
      <c r="N504" s="1"/>
      <c r="O504" s="1"/>
      <c r="P504" s="1"/>
      <c r="Q504" s="1"/>
      <c r="R504" s="1"/>
      <c r="S504" s="1"/>
      <c r="T504" s="1"/>
      <c r="U504" s="1"/>
      <c r="V504" s="1"/>
      <c r="W504" s="1"/>
      <c r="X504" s="1"/>
      <c r="Y504" s="1"/>
      <c r="Z504" s="1"/>
    </row>
    <row r="505" spans="1:26">
      <c r="A505" s="1"/>
      <c r="B505" s="1"/>
      <c r="C505" s="24"/>
      <c r="D505" s="1"/>
      <c r="E505" s="1"/>
      <c r="F505" s="2"/>
      <c r="G505" s="1"/>
      <c r="H505" s="1"/>
      <c r="I505" s="1"/>
      <c r="J505" s="1"/>
      <c r="K505" s="1"/>
      <c r="L505" s="1"/>
      <c r="M505" s="1"/>
      <c r="N505" s="1"/>
      <c r="O505" s="1"/>
      <c r="P505" s="1"/>
      <c r="Q505" s="1"/>
      <c r="R505" s="1"/>
      <c r="S505" s="1"/>
      <c r="T505" s="1"/>
      <c r="U505" s="1"/>
      <c r="V505" s="1"/>
      <c r="W505" s="1"/>
      <c r="X505" s="1"/>
      <c r="Y505" s="1"/>
      <c r="Z505" s="1"/>
    </row>
    <row r="506" spans="1:26">
      <c r="A506" s="1"/>
      <c r="B506" s="1"/>
      <c r="C506" s="24"/>
      <c r="D506" s="1"/>
      <c r="E506" s="1"/>
      <c r="F506" s="2"/>
      <c r="G506" s="1"/>
      <c r="H506" s="1"/>
      <c r="I506" s="1"/>
      <c r="J506" s="1"/>
      <c r="K506" s="1"/>
      <c r="L506" s="1"/>
      <c r="M506" s="1"/>
      <c r="N506" s="1"/>
      <c r="O506" s="1"/>
      <c r="P506" s="1"/>
      <c r="Q506" s="1"/>
      <c r="R506" s="1"/>
      <c r="S506" s="1"/>
      <c r="T506" s="1"/>
      <c r="U506" s="1"/>
      <c r="V506" s="1"/>
      <c r="W506" s="1"/>
      <c r="X506" s="1"/>
      <c r="Y506" s="1"/>
      <c r="Z506" s="1"/>
    </row>
    <row r="507" spans="1:26">
      <c r="A507" s="1"/>
      <c r="B507" s="1"/>
      <c r="C507" s="24"/>
      <c r="D507" s="1"/>
      <c r="E507" s="1"/>
      <c r="F507" s="2"/>
      <c r="G507" s="1"/>
      <c r="H507" s="1"/>
      <c r="I507" s="1"/>
      <c r="J507" s="1"/>
      <c r="K507" s="1"/>
      <c r="L507" s="1"/>
      <c r="M507" s="1"/>
      <c r="N507" s="1"/>
      <c r="O507" s="1"/>
      <c r="P507" s="1"/>
      <c r="Q507" s="1"/>
      <c r="R507" s="1"/>
      <c r="S507" s="1"/>
      <c r="T507" s="1"/>
      <c r="U507" s="1"/>
      <c r="V507" s="1"/>
      <c r="W507" s="1"/>
      <c r="X507" s="1"/>
      <c r="Y507" s="1"/>
      <c r="Z507" s="1"/>
    </row>
    <row r="508" spans="1:26">
      <c r="A508" s="1"/>
      <c r="B508" s="1"/>
      <c r="C508" s="24"/>
      <c r="D508" s="1"/>
      <c r="E508" s="1"/>
      <c r="F508" s="2"/>
      <c r="G508" s="1"/>
      <c r="H508" s="1"/>
      <c r="I508" s="1"/>
      <c r="J508" s="1"/>
      <c r="K508" s="1"/>
      <c r="L508" s="1"/>
      <c r="M508" s="1"/>
      <c r="N508" s="1"/>
      <c r="O508" s="1"/>
      <c r="P508" s="1"/>
      <c r="Q508" s="1"/>
      <c r="R508" s="1"/>
      <c r="S508" s="1"/>
      <c r="T508" s="1"/>
      <c r="U508" s="1"/>
      <c r="V508" s="1"/>
      <c r="W508" s="1"/>
      <c r="X508" s="1"/>
      <c r="Y508" s="1"/>
      <c r="Z508" s="1"/>
    </row>
    <row r="509" spans="1:26">
      <c r="A509" s="1"/>
      <c r="B509" s="1"/>
      <c r="C509" s="24"/>
      <c r="D509" s="1"/>
      <c r="E509" s="1"/>
      <c r="F509" s="2"/>
      <c r="G509" s="1"/>
      <c r="H509" s="1"/>
      <c r="I509" s="1"/>
      <c r="J509" s="1"/>
      <c r="K509" s="1"/>
      <c r="L509" s="1"/>
      <c r="M509" s="1"/>
      <c r="N509" s="1"/>
      <c r="O509" s="1"/>
      <c r="P509" s="1"/>
      <c r="Q509" s="1"/>
      <c r="R509" s="1"/>
      <c r="S509" s="1"/>
      <c r="T509" s="1"/>
      <c r="U509" s="1"/>
      <c r="V509" s="1"/>
      <c r="W509" s="1"/>
      <c r="X509" s="1"/>
      <c r="Y509" s="1"/>
      <c r="Z509" s="1"/>
    </row>
    <row r="510" spans="1:26">
      <c r="A510" s="1"/>
      <c r="B510" s="1"/>
      <c r="C510" s="24"/>
      <c r="D510" s="1"/>
      <c r="E510" s="1"/>
      <c r="F510" s="2"/>
      <c r="G510" s="1"/>
      <c r="H510" s="1"/>
      <c r="I510" s="1"/>
      <c r="J510" s="1"/>
      <c r="K510" s="1"/>
      <c r="L510" s="1"/>
      <c r="M510" s="1"/>
      <c r="N510" s="1"/>
      <c r="O510" s="1"/>
      <c r="P510" s="1"/>
      <c r="Q510" s="1"/>
      <c r="R510" s="1"/>
      <c r="S510" s="1"/>
      <c r="T510" s="1"/>
      <c r="U510" s="1"/>
      <c r="V510" s="1"/>
      <c r="W510" s="1"/>
      <c r="X510" s="1"/>
      <c r="Y510" s="1"/>
      <c r="Z510" s="1"/>
    </row>
    <row r="511" spans="1:26">
      <c r="A511" s="1"/>
      <c r="B511" s="1"/>
      <c r="C511" s="24"/>
      <c r="D511" s="1"/>
      <c r="E511" s="1"/>
      <c r="F511" s="2"/>
      <c r="G511" s="1"/>
      <c r="H511" s="1"/>
      <c r="I511" s="1"/>
      <c r="J511" s="1"/>
      <c r="K511" s="1"/>
      <c r="L511" s="1"/>
      <c r="M511" s="1"/>
      <c r="N511" s="1"/>
      <c r="O511" s="1"/>
      <c r="P511" s="1"/>
      <c r="Q511" s="1"/>
      <c r="R511" s="1"/>
      <c r="S511" s="1"/>
      <c r="T511" s="1"/>
      <c r="U511" s="1"/>
      <c r="V511" s="1"/>
      <c r="W511" s="1"/>
      <c r="X511" s="1"/>
      <c r="Y511" s="1"/>
      <c r="Z511" s="1"/>
    </row>
    <row r="512" spans="1:26">
      <c r="A512" s="1"/>
      <c r="B512" s="1"/>
      <c r="C512" s="24"/>
      <c r="D512" s="1"/>
      <c r="E512" s="1"/>
      <c r="F512" s="2"/>
      <c r="G512" s="1"/>
      <c r="H512" s="1"/>
      <c r="I512" s="1"/>
      <c r="J512" s="1"/>
      <c r="K512" s="1"/>
      <c r="L512" s="1"/>
      <c r="M512" s="1"/>
      <c r="N512" s="1"/>
      <c r="O512" s="1"/>
      <c r="P512" s="1"/>
      <c r="Q512" s="1"/>
      <c r="R512" s="1"/>
      <c r="S512" s="1"/>
      <c r="T512" s="1"/>
      <c r="U512" s="1"/>
      <c r="V512" s="1"/>
      <c r="W512" s="1"/>
      <c r="X512" s="1"/>
      <c r="Y512" s="1"/>
      <c r="Z512" s="1"/>
    </row>
    <row r="513" spans="1:26">
      <c r="A513" s="1"/>
      <c r="B513" s="1"/>
      <c r="C513" s="24"/>
      <c r="D513" s="1"/>
      <c r="E513" s="1"/>
      <c r="F513" s="2"/>
      <c r="G513" s="1"/>
      <c r="H513" s="1"/>
      <c r="I513" s="1"/>
      <c r="J513" s="1"/>
      <c r="K513" s="1"/>
      <c r="L513" s="1"/>
      <c r="M513" s="1"/>
      <c r="N513" s="1"/>
      <c r="O513" s="1"/>
      <c r="P513" s="1"/>
      <c r="Q513" s="1"/>
      <c r="R513" s="1"/>
      <c r="S513" s="1"/>
      <c r="T513" s="1"/>
      <c r="U513" s="1"/>
      <c r="V513" s="1"/>
      <c r="W513" s="1"/>
      <c r="X513" s="1"/>
      <c r="Y513" s="1"/>
      <c r="Z513" s="1"/>
    </row>
    <row r="514" spans="1:26">
      <c r="A514" s="1"/>
      <c r="B514" s="1"/>
      <c r="C514" s="24"/>
      <c r="D514" s="1"/>
      <c r="E514" s="1"/>
      <c r="F514" s="2"/>
      <c r="G514" s="1"/>
      <c r="H514" s="1"/>
      <c r="I514" s="1"/>
      <c r="J514" s="1"/>
      <c r="K514" s="1"/>
      <c r="L514" s="1"/>
      <c r="M514" s="1"/>
      <c r="N514" s="1"/>
      <c r="O514" s="1"/>
      <c r="P514" s="1"/>
      <c r="Q514" s="1"/>
      <c r="R514" s="1"/>
      <c r="S514" s="1"/>
      <c r="T514" s="1"/>
      <c r="U514" s="1"/>
      <c r="V514" s="1"/>
      <c r="W514" s="1"/>
      <c r="X514" s="1"/>
      <c r="Y514" s="1"/>
      <c r="Z514" s="1"/>
    </row>
    <row r="515" spans="1:26">
      <c r="A515" s="1"/>
      <c r="B515" s="1"/>
      <c r="C515" s="24"/>
      <c r="D515" s="1"/>
      <c r="E515" s="1"/>
      <c r="F515" s="2"/>
      <c r="G515" s="1"/>
      <c r="H515" s="1"/>
      <c r="I515" s="1"/>
      <c r="J515" s="1"/>
      <c r="K515" s="1"/>
      <c r="L515" s="1"/>
      <c r="M515" s="1"/>
      <c r="N515" s="1"/>
      <c r="O515" s="1"/>
      <c r="P515" s="1"/>
      <c r="Q515" s="1"/>
      <c r="R515" s="1"/>
      <c r="S515" s="1"/>
      <c r="T515" s="1"/>
      <c r="U515" s="1"/>
      <c r="V515" s="1"/>
      <c r="W515" s="1"/>
      <c r="X515" s="1"/>
      <c r="Y515" s="1"/>
      <c r="Z515" s="1"/>
    </row>
    <row r="516" spans="1:26">
      <c r="A516" s="1"/>
      <c r="B516" s="1"/>
      <c r="C516" s="24"/>
      <c r="D516" s="1"/>
      <c r="E516" s="1"/>
      <c r="F516" s="2"/>
      <c r="G516" s="1"/>
      <c r="H516" s="1"/>
      <c r="I516" s="1"/>
      <c r="J516" s="1"/>
      <c r="K516" s="1"/>
      <c r="L516" s="1"/>
      <c r="M516" s="1"/>
      <c r="N516" s="1"/>
      <c r="O516" s="1"/>
      <c r="P516" s="1"/>
      <c r="Q516" s="1"/>
      <c r="R516" s="1"/>
      <c r="S516" s="1"/>
      <c r="T516" s="1"/>
      <c r="U516" s="1"/>
      <c r="V516" s="1"/>
      <c r="W516" s="1"/>
      <c r="X516" s="1"/>
      <c r="Y516" s="1"/>
      <c r="Z516" s="1"/>
    </row>
    <row r="517" spans="1:26">
      <c r="A517" s="1"/>
      <c r="B517" s="1"/>
      <c r="C517" s="24"/>
      <c r="D517" s="1"/>
      <c r="E517" s="1"/>
      <c r="F517" s="2"/>
      <c r="G517" s="1"/>
      <c r="H517" s="1"/>
      <c r="I517" s="1"/>
      <c r="J517" s="1"/>
      <c r="K517" s="1"/>
      <c r="L517" s="1"/>
      <c r="M517" s="1"/>
      <c r="N517" s="1"/>
      <c r="O517" s="1"/>
      <c r="P517" s="1"/>
      <c r="Q517" s="1"/>
      <c r="R517" s="1"/>
      <c r="S517" s="1"/>
      <c r="T517" s="1"/>
      <c r="U517" s="1"/>
      <c r="V517" s="1"/>
      <c r="W517" s="1"/>
      <c r="X517" s="1"/>
      <c r="Y517" s="1"/>
      <c r="Z517" s="1"/>
    </row>
    <row r="518" spans="1:26">
      <c r="A518" s="1"/>
      <c r="B518" s="1"/>
      <c r="C518" s="24"/>
      <c r="D518" s="1"/>
      <c r="E518" s="1"/>
      <c r="F518" s="2"/>
      <c r="G518" s="1"/>
      <c r="H518" s="1"/>
      <c r="I518" s="1"/>
      <c r="J518" s="1"/>
      <c r="K518" s="1"/>
      <c r="L518" s="1"/>
      <c r="M518" s="1"/>
      <c r="N518" s="1"/>
      <c r="O518" s="1"/>
      <c r="P518" s="1"/>
      <c r="Q518" s="1"/>
      <c r="R518" s="1"/>
      <c r="S518" s="1"/>
      <c r="T518" s="1"/>
      <c r="U518" s="1"/>
      <c r="V518" s="1"/>
      <c r="W518" s="1"/>
      <c r="X518" s="1"/>
      <c r="Y518" s="1"/>
      <c r="Z518" s="1"/>
    </row>
    <row r="519" spans="1:26">
      <c r="A519" s="1"/>
      <c r="B519" s="1"/>
      <c r="C519" s="24"/>
      <c r="D519" s="1"/>
      <c r="E519" s="1"/>
      <c r="F519" s="2"/>
      <c r="G519" s="1"/>
      <c r="H519" s="1"/>
      <c r="I519" s="1"/>
      <c r="J519" s="1"/>
      <c r="K519" s="1"/>
      <c r="L519" s="1"/>
      <c r="M519" s="1"/>
      <c r="N519" s="1"/>
      <c r="O519" s="1"/>
      <c r="P519" s="1"/>
      <c r="Q519" s="1"/>
      <c r="R519" s="1"/>
      <c r="S519" s="1"/>
      <c r="T519" s="1"/>
      <c r="U519" s="1"/>
      <c r="V519" s="1"/>
      <c r="W519" s="1"/>
      <c r="X519" s="1"/>
      <c r="Y519" s="1"/>
      <c r="Z519" s="1"/>
    </row>
    <row r="520" spans="1:26">
      <c r="A520" s="1"/>
      <c r="B520" s="1"/>
      <c r="C520" s="24"/>
      <c r="D520" s="1"/>
      <c r="E520" s="1"/>
      <c r="F520" s="2"/>
      <c r="G520" s="1"/>
      <c r="H520" s="1"/>
      <c r="I520" s="1"/>
      <c r="J520" s="1"/>
      <c r="K520" s="1"/>
      <c r="L520" s="1"/>
      <c r="M520" s="1"/>
      <c r="N520" s="1"/>
      <c r="O520" s="1"/>
      <c r="P520" s="1"/>
      <c r="Q520" s="1"/>
      <c r="R520" s="1"/>
      <c r="S520" s="1"/>
      <c r="T520" s="1"/>
      <c r="U520" s="1"/>
      <c r="V520" s="1"/>
      <c r="W520" s="1"/>
      <c r="X520" s="1"/>
      <c r="Y520" s="1"/>
      <c r="Z520" s="1"/>
    </row>
    <row r="521" spans="1:26">
      <c r="A521" s="1"/>
      <c r="B521" s="1"/>
      <c r="C521" s="24"/>
      <c r="D521" s="1"/>
      <c r="E521" s="1"/>
      <c r="F521" s="2"/>
      <c r="G521" s="1"/>
      <c r="H521" s="1"/>
      <c r="I521" s="1"/>
      <c r="J521" s="1"/>
      <c r="K521" s="1"/>
      <c r="L521" s="1"/>
      <c r="M521" s="1"/>
      <c r="N521" s="1"/>
      <c r="O521" s="1"/>
      <c r="P521" s="1"/>
      <c r="Q521" s="1"/>
      <c r="R521" s="1"/>
      <c r="S521" s="1"/>
      <c r="T521" s="1"/>
      <c r="U521" s="1"/>
      <c r="V521" s="1"/>
      <c r="W521" s="1"/>
      <c r="X521" s="1"/>
      <c r="Y521" s="1"/>
      <c r="Z521" s="1"/>
    </row>
    <row r="522" spans="1:26">
      <c r="A522" s="1"/>
      <c r="B522" s="1"/>
      <c r="C522" s="24"/>
      <c r="D522" s="1"/>
      <c r="E522" s="1"/>
      <c r="F522" s="2"/>
      <c r="G522" s="1"/>
      <c r="H522" s="1"/>
      <c r="I522" s="1"/>
      <c r="J522" s="1"/>
      <c r="K522" s="1"/>
      <c r="L522" s="1"/>
      <c r="M522" s="1"/>
      <c r="N522" s="1"/>
      <c r="O522" s="1"/>
      <c r="P522" s="1"/>
      <c r="Q522" s="1"/>
      <c r="R522" s="1"/>
      <c r="S522" s="1"/>
      <c r="T522" s="1"/>
      <c r="U522" s="1"/>
      <c r="V522" s="1"/>
      <c r="W522" s="1"/>
      <c r="X522" s="1"/>
      <c r="Y522" s="1"/>
      <c r="Z522" s="1"/>
    </row>
    <row r="523" spans="1:26">
      <c r="A523" s="1"/>
      <c r="B523" s="1"/>
      <c r="C523" s="24"/>
      <c r="D523" s="1"/>
      <c r="E523" s="1"/>
      <c r="F523" s="2"/>
      <c r="G523" s="1"/>
      <c r="H523" s="1"/>
      <c r="I523" s="1"/>
      <c r="J523" s="1"/>
      <c r="K523" s="1"/>
      <c r="L523" s="1"/>
      <c r="M523" s="1"/>
      <c r="N523" s="1"/>
      <c r="O523" s="1"/>
      <c r="P523" s="1"/>
      <c r="Q523" s="1"/>
      <c r="R523" s="1"/>
      <c r="S523" s="1"/>
      <c r="T523" s="1"/>
      <c r="U523" s="1"/>
      <c r="V523" s="1"/>
      <c r="W523" s="1"/>
      <c r="X523" s="1"/>
      <c r="Y523" s="1"/>
      <c r="Z523" s="1"/>
    </row>
    <row r="524" spans="1:26">
      <c r="A524" s="1"/>
      <c r="B524" s="1"/>
      <c r="C524" s="24"/>
      <c r="D524" s="1"/>
      <c r="E524" s="1"/>
      <c r="F524" s="2"/>
      <c r="G524" s="1"/>
      <c r="H524" s="1"/>
      <c r="I524" s="1"/>
      <c r="J524" s="1"/>
      <c r="K524" s="1"/>
      <c r="L524" s="1"/>
      <c r="M524" s="1"/>
      <c r="N524" s="1"/>
      <c r="O524" s="1"/>
      <c r="P524" s="1"/>
      <c r="Q524" s="1"/>
      <c r="R524" s="1"/>
      <c r="S524" s="1"/>
      <c r="T524" s="1"/>
      <c r="U524" s="1"/>
      <c r="V524" s="1"/>
      <c r="W524" s="1"/>
      <c r="X524" s="1"/>
      <c r="Y524" s="1"/>
      <c r="Z524" s="1"/>
    </row>
    <row r="525" spans="1:26">
      <c r="A525" s="1"/>
      <c r="B525" s="1"/>
      <c r="C525" s="24"/>
      <c r="D525" s="1"/>
      <c r="E525" s="1"/>
      <c r="F525" s="2"/>
      <c r="G525" s="1"/>
      <c r="H525" s="1"/>
      <c r="I525" s="1"/>
      <c r="J525" s="1"/>
      <c r="K525" s="1"/>
      <c r="L525" s="1"/>
      <c r="M525" s="1"/>
      <c r="N525" s="1"/>
      <c r="O525" s="1"/>
      <c r="P525" s="1"/>
      <c r="Q525" s="1"/>
      <c r="R525" s="1"/>
      <c r="S525" s="1"/>
      <c r="T525" s="1"/>
      <c r="U525" s="1"/>
      <c r="V525" s="1"/>
      <c r="W525" s="1"/>
      <c r="X525" s="1"/>
      <c r="Y525" s="1"/>
      <c r="Z525" s="1"/>
    </row>
    <row r="526" spans="1:26">
      <c r="A526" s="1"/>
      <c r="B526" s="1"/>
      <c r="C526" s="24"/>
      <c r="D526" s="1"/>
      <c r="E526" s="1"/>
      <c r="F526" s="2"/>
      <c r="G526" s="1"/>
      <c r="H526" s="1"/>
      <c r="I526" s="1"/>
      <c r="J526" s="1"/>
      <c r="K526" s="1"/>
      <c r="L526" s="1"/>
      <c r="M526" s="1"/>
      <c r="N526" s="1"/>
      <c r="O526" s="1"/>
      <c r="P526" s="1"/>
      <c r="Q526" s="1"/>
      <c r="R526" s="1"/>
      <c r="S526" s="1"/>
      <c r="T526" s="1"/>
      <c r="U526" s="1"/>
      <c r="V526" s="1"/>
      <c r="W526" s="1"/>
      <c r="X526" s="1"/>
      <c r="Y526" s="1"/>
      <c r="Z526" s="1"/>
    </row>
    <row r="527" spans="1:26">
      <c r="A527" s="1"/>
      <c r="B527" s="1"/>
      <c r="C527" s="24"/>
      <c r="D527" s="1"/>
      <c r="E527" s="1"/>
      <c r="F527" s="2"/>
      <c r="G527" s="1"/>
      <c r="H527" s="1"/>
      <c r="I527" s="1"/>
      <c r="J527" s="1"/>
      <c r="K527" s="1"/>
      <c r="L527" s="1"/>
      <c r="M527" s="1"/>
      <c r="N527" s="1"/>
      <c r="O527" s="1"/>
      <c r="P527" s="1"/>
      <c r="Q527" s="1"/>
      <c r="R527" s="1"/>
      <c r="S527" s="1"/>
      <c r="T527" s="1"/>
      <c r="U527" s="1"/>
      <c r="V527" s="1"/>
      <c r="W527" s="1"/>
      <c r="X527" s="1"/>
      <c r="Y527" s="1"/>
      <c r="Z527" s="1"/>
    </row>
    <row r="528" spans="1:26">
      <c r="A528" s="1"/>
      <c r="B528" s="1"/>
      <c r="C528" s="24"/>
      <c r="D528" s="1"/>
      <c r="E528" s="1"/>
      <c r="F528" s="2"/>
      <c r="G528" s="1"/>
      <c r="H528" s="1"/>
      <c r="I528" s="1"/>
      <c r="J528" s="1"/>
      <c r="K528" s="1"/>
      <c r="L528" s="1"/>
      <c r="M528" s="1"/>
      <c r="N528" s="1"/>
      <c r="O528" s="1"/>
      <c r="P528" s="1"/>
      <c r="Q528" s="1"/>
      <c r="R528" s="1"/>
      <c r="S528" s="1"/>
      <c r="T528" s="1"/>
      <c r="U528" s="1"/>
      <c r="V528" s="1"/>
      <c r="W528" s="1"/>
      <c r="X528" s="1"/>
      <c r="Y528" s="1"/>
      <c r="Z528" s="1"/>
    </row>
    <row r="529" spans="1:26">
      <c r="A529" s="1"/>
      <c r="B529" s="1"/>
      <c r="C529" s="24"/>
      <c r="D529" s="1"/>
      <c r="E529" s="1"/>
      <c r="F529" s="2"/>
      <c r="G529" s="1"/>
      <c r="H529" s="1"/>
      <c r="I529" s="1"/>
      <c r="J529" s="1"/>
      <c r="K529" s="1"/>
      <c r="L529" s="1"/>
      <c r="M529" s="1"/>
      <c r="N529" s="1"/>
      <c r="O529" s="1"/>
      <c r="P529" s="1"/>
      <c r="Q529" s="1"/>
      <c r="R529" s="1"/>
      <c r="S529" s="1"/>
      <c r="T529" s="1"/>
      <c r="U529" s="1"/>
      <c r="V529" s="1"/>
      <c r="W529" s="1"/>
      <c r="X529" s="1"/>
      <c r="Y529" s="1"/>
      <c r="Z529" s="1"/>
    </row>
    <row r="530" spans="1:26">
      <c r="A530" s="1"/>
      <c r="B530" s="1"/>
      <c r="C530" s="24"/>
      <c r="D530" s="1"/>
      <c r="E530" s="1"/>
      <c r="F530" s="2"/>
      <c r="G530" s="1"/>
      <c r="H530" s="1"/>
      <c r="I530" s="1"/>
      <c r="J530" s="1"/>
      <c r="K530" s="1"/>
      <c r="L530" s="1"/>
      <c r="M530" s="1"/>
      <c r="N530" s="1"/>
      <c r="O530" s="1"/>
      <c r="P530" s="1"/>
      <c r="Q530" s="1"/>
      <c r="R530" s="1"/>
      <c r="S530" s="1"/>
      <c r="T530" s="1"/>
      <c r="U530" s="1"/>
      <c r="V530" s="1"/>
      <c r="W530" s="1"/>
      <c r="X530" s="1"/>
      <c r="Y530" s="1"/>
      <c r="Z530" s="1"/>
    </row>
    <row r="531" spans="1:26">
      <c r="A531" s="1"/>
      <c r="B531" s="1"/>
      <c r="C531" s="24"/>
      <c r="D531" s="1"/>
      <c r="E531" s="1"/>
      <c r="F531" s="2"/>
      <c r="G531" s="1"/>
      <c r="H531" s="1"/>
      <c r="I531" s="1"/>
      <c r="J531" s="1"/>
      <c r="K531" s="1"/>
      <c r="L531" s="1"/>
      <c r="M531" s="1"/>
      <c r="N531" s="1"/>
      <c r="O531" s="1"/>
      <c r="P531" s="1"/>
      <c r="Q531" s="1"/>
      <c r="R531" s="1"/>
      <c r="S531" s="1"/>
      <c r="T531" s="1"/>
      <c r="U531" s="1"/>
      <c r="V531" s="1"/>
      <c r="W531" s="1"/>
      <c r="X531" s="1"/>
      <c r="Y531" s="1"/>
      <c r="Z531" s="1"/>
    </row>
    <row r="532" spans="1:26">
      <c r="A532" s="1"/>
      <c r="B532" s="1"/>
      <c r="C532" s="24"/>
      <c r="D532" s="1"/>
      <c r="E532" s="1"/>
      <c r="F532" s="2"/>
      <c r="G532" s="1"/>
      <c r="H532" s="1"/>
      <c r="I532" s="1"/>
      <c r="J532" s="1"/>
      <c r="K532" s="1"/>
      <c r="L532" s="1"/>
      <c r="M532" s="1"/>
      <c r="N532" s="1"/>
      <c r="O532" s="1"/>
      <c r="P532" s="1"/>
      <c r="Q532" s="1"/>
      <c r="R532" s="1"/>
      <c r="S532" s="1"/>
      <c r="T532" s="1"/>
      <c r="U532" s="1"/>
      <c r="V532" s="1"/>
      <c r="W532" s="1"/>
      <c r="X532" s="1"/>
      <c r="Y532" s="1"/>
      <c r="Z532" s="1"/>
    </row>
    <row r="533" spans="1:26">
      <c r="A533" s="1"/>
      <c r="B533" s="1"/>
      <c r="C533" s="24"/>
      <c r="D533" s="1"/>
      <c r="E533" s="1"/>
      <c r="F533" s="2"/>
      <c r="G533" s="1"/>
      <c r="H533" s="1"/>
      <c r="I533" s="1"/>
      <c r="J533" s="1"/>
      <c r="K533" s="1"/>
      <c r="L533" s="1"/>
      <c r="M533" s="1"/>
      <c r="N533" s="1"/>
      <c r="O533" s="1"/>
      <c r="P533" s="1"/>
      <c r="Q533" s="1"/>
      <c r="R533" s="1"/>
      <c r="S533" s="1"/>
      <c r="T533" s="1"/>
      <c r="U533" s="1"/>
      <c r="V533" s="1"/>
      <c r="W533" s="1"/>
      <c r="X533" s="1"/>
      <c r="Y533" s="1"/>
      <c r="Z533" s="1"/>
    </row>
    <row r="534" spans="1:26">
      <c r="A534" s="1"/>
      <c r="B534" s="1"/>
      <c r="C534" s="24"/>
      <c r="D534" s="1"/>
      <c r="E534" s="1"/>
      <c r="F534" s="2"/>
      <c r="G534" s="1"/>
      <c r="H534" s="1"/>
      <c r="I534" s="1"/>
      <c r="J534" s="1"/>
      <c r="K534" s="1"/>
      <c r="L534" s="1"/>
      <c r="M534" s="1"/>
      <c r="N534" s="1"/>
      <c r="O534" s="1"/>
      <c r="P534" s="1"/>
      <c r="Q534" s="1"/>
      <c r="R534" s="1"/>
      <c r="S534" s="1"/>
      <c r="T534" s="1"/>
      <c r="U534" s="1"/>
      <c r="V534" s="1"/>
      <c r="W534" s="1"/>
      <c r="X534" s="1"/>
      <c r="Y534" s="1"/>
      <c r="Z534" s="1"/>
    </row>
    <row r="535" spans="1:26">
      <c r="A535" s="1"/>
      <c r="B535" s="1"/>
      <c r="C535" s="24"/>
      <c r="D535" s="1"/>
      <c r="E535" s="1"/>
      <c r="F535" s="2"/>
      <c r="G535" s="1"/>
      <c r="H535" s="1"/>
      <c r="I535" s="1"/>
      <c r="J535" s="1"/>
      <c r="K535" s="1"/>
      <c r="L535" s="1"/>
      <c r="M535" s="1"/>
      <c r="N535" s="1"/>
      <c r="O535" s="1"/>
      <c r="P535" s="1"/>
      <c r="Q535" s="1"/>
      <c r="R535" s="1"/>
      <c r="S535" s="1"/>
      <c r="T535" s="1"/>
      <c r="U535" s="1"/>
      <c r="V535" s="1"/>
      <c r="W535" s="1"/>
      <c r="X535" s="1"/>
      <c r="Y535" s="1"/>
      <c r="Z535" s="1"/>
    </row>
    <row r="536" spans="1:26">
      <c r="A536" s="1"/>
      <c r="B536" s="1"/>
      <c r="C536" s="24"/>
      <c r="D536" s="1"/>
      <c r="E536" s="1"/>
      <c r="F536" s="2"/>
      <c r="G536" s="1"/>
      <c r="H536" s="1"/>
      <c r="I536" s="1"/>
      <c r="J536" s="1"/>
      <c r="K536" s="1"/>
      <c r="L536" s="1"/>
      <c r="M536" s="1"/>
      <c r="N536" s="1"/>
      <c r="O536" s="1"/>
      <c r="P536" s="1"/>
      <c r="Q536" s="1"/>
      <c r="R536" s="1"/>
      <c r="S536" s="1"/>
      <c r="T536" s="1"/>
      <c r="U536" s="1"/>
      <c r="V536" s="1"/>
      <c r="W536" s="1"/>
      <c r="X536" s="1"/>
      <c r="Y536" s="1"/>
      <c r="Z536" s="1"/>
    </row>
    <row r="537" spans="1:26">
      <c r="A537" s="1"/>
      <c r="B537" s="1"/>
      <c r="C537" s="24"/>
      <c r="D537" s="1"/>
      <c r="E537" s="1"/>
      <c r="F537" s="2"/>
      <c r="G537" s="1"/>
      <c r="H537" s="1"/>
      <c r="I537" s="1"/>
      <c r="J537" s="1"/>
      <c r="K537" s="1"/>
      <c r="L537" s="1"/>
      <c r="M537" s="1"/>
      <c r="N537" s="1"/>
      <c r="O537" s="1"/>
      <c r="P537" s="1"/>
      <c r="Q537" s="1"/>
      <c r="R537" s="1"/>
      <c r="S537" s="1"/>
      <c r="T537" s="1"/>
      <c r="U537" s="1"/>
      <c r="V537" s="1"/>
      <c r="W537" s="1"/>
      <c r="X537" s="1"/>
      <c r="Y537" s="1"/>
      <c r="Z537" s="1"/>
    </row>
    <row r="538" spans="1:26">
      <c r="A538" s="1"/>
      <c r="B538" s="1"/>
      <c r="C538" s="24"/>
      <c r="D538" s="1"/>
      <c r="E538" s="1"/>
      <c r="F538" s="2"/>
      <c r="G538" s="1"/>
      <c r="H538" s="1"/>
      <c r="I538" s="1"/>
      <c r="J538" s="1"/>
      <c r="K538" s="1"/>
      <c r="L538" s="1"/>
      <c r="M538" s="1"/>
      <c r="N538" s="1"/>
      <c r="O538" s="1"/>
      <c r="P538" s="1"/>
      <c r="Q538" s="1"/>
      <c r="R538" s="1"/>
      <c r="S538" s="1"/>
      <c r="T538" s="1"/>
      <c r="U538" s="1"/>
      <c r="V538" s="1"/>
      <c r="W538" s="1"/>
      <c r="X538" s="1"/>
      <c r="Y538" s="1"/>
      <c r="Z538" s="1"/>
    </row>
    <row r="539" spans="1:26">
      <c r="A539" s="1"/>
      <c r="B539" s="1"/>
      <c r="C539" s="24"/>
      <c r="D539" s="1"/>
      <c r="E539" s="1"/>
      <c r="F539" s="2"/>
      <c r="G539" s="1"/>
      <c r="H539" s="1"/>
      <c r="I539" s="1"/>
      <c r="J539" s="1"/>
      <c r="K539" s="1"/>
      <c r="L539" s="1"/>
      <c r="M539" s="1"/>
      <c r="N539" s="1"/>
      <c r="O539" s="1"/>
      <c r="P539" s="1"/>
      <c r="Q539" s="1"/>
      <c r="R539" s="1"/>
      <c r="S539" s="1"/>
      <c r="T539" s="1"/>
      <c r="U539" s="1"/>
      <c r="V539" s="1"/>
      <c r="W539" s="1"/>
      <c r="X539" s="1"/>
      <c r="Y539" s="1"/>
      <c r="Z539" s="1"/>
    </row>
    <row r="540" spans="1:26">
      <c r="A540" s="1"/>
      <c r="B540" s="1"/>
      <c r="C540" s="24"/>
      <c r="D540" s="1"/>
      <c r="E540" s="1"/>
      <c r="F540" s="2"/>
      <c r="G540" s="1"/>
      <c r="H540" s="1"/>
      <c r="I540" s="1"/>
      <c r="J540" s="1"/>
      <c r="K540" s="1"/>
      <c r="L540" s="1"/>
      <c r="M540" s="1"/>
      <c r="N540" s="1"/>
      <c r="O540" s="1"/>
      <c r="P540" s="1"/>
      <c r="Q540" s="1"/>
      <c r="R540" s="1"/>
      <c r="S540" s="1"/>
      <c r="T540" s="1"/>
      <c r="U540" s="1"/>
      <c r="V540" s="1"/>
      <c r="W540" s="1"/>
      <c r="X540" s="1"/>
      <c r="Y540" s="1"/>
      <c r="Z540" s="1"/>
    </row>
    <row r="541" spans="1:26">
      <c r="A541" s="1"/>
      <c r="B541" s="1"/>
      <c r="C541" s="24"/>
      <c r="D541" s="1"/>
      <c r="E541" s="1"/>
      <c r="F541" s="2"/>
      <c r="G541" s="1"/>
      <c r="H541" s="1"/>
      <c r="I541" s="1"/>
      <c r="J541" s="1"/>
      <c r="K541" s="1"/>
      <c r="L541" s="1"/>
      <c r="M541" s="1"/>
      <c r="N541" s="1"/>
      <c r="O541" s="1"/>
      <c r="P541" s="1"/>
      <c r="Q541" s="1"/>
      <c r="R541" s="1"/>
      <c r="S541" s="1"/>
      <c r="T541" s="1"/>
      <c r="U541" s="1"/>
      <c r="V541" s="1"/>
      <c r="W541" s="1"/>
      <c r="X541" s="1"/>
      <c r="Y541" s="1"/>
      <c r="Z541" s="1"/>
    </row>
    <row r="542" spans="1:26">
      <c r="A542" s="1"/>
      <c r="B542" s="1"/>
      <c r="C542" s="24"/>
      <c r="D542" s="1"/>
      <c r="E542" s="1"/>
      <c r="F542" s="2"/>
      <c r="G542" s="1"/>
      <c r="H542" s="1"/>
      <c r="I542" s="1"/>
      <c r="J542" s="1"/>
      <c r="K542" s="1"/>
      <c r="L542" s="1"/>
      <c r="M542" s="1"/>
      <c r="N542" s="1"/>
      <c r="O542" s="1"/>
      <c r="P542" s="1"/>
      <c r="Q542" s="1"/>
      <c r="R542" s="1"/>
      <c r="S542" s="1"/>
      <c r="T542" s="1"/>
      <c r="U542" s="1"/>
      <c r="V542" s="1"/>
      <c r="W542" s="1"/>
      <c r="X542" s="1"/>
      <c r="Y542" s="1"/>
      <c r="Z542" s="1"/>
    </row>
    <row r="543" spans="1:26">
      <c r="A543" s="1"/>
      <c r="B543" s="1"/>
      <c r="C543" s="24"/>
      <c r="D543" s="1"/>
      <c r="E543" s="1"/>
      <c r="F543" s="2"/>
      <c r="G543" s="1"/>
      <c r="H543" s="1"/>
      <c r="I543" s="1"/>
      <c r="J543" s="1"/>
      <c r="K543" s="1"/>
      <c r="L543" s="1"/>
      <c r="M543" s="1"/>
      <c r="N543" s="1"/>
      <c r="O543" s="1"/>
      <c r="P543" s="1"/>
      <c r="Q543" s="1"/>
      <c r="R543" s="1"/>
      <c r="S543" s="1"/>
      <c r="T543" s="1"/>
      <c r="U543" s="1"/>
      <c r="V543" s="1"/>
      <c r="W543" s="1"/>
      <c r="X543" s="1"/>
      <c r="Y543" s="1"/>
      <c r="Z543" s="1"/>
    </row>
    <row r="544" spans="1:26">
      <c r="A544" s="1"/>
      <c r="B544" s="1"/>
      <c r="C544" s="24"/>
      <c r="D544" s="1"/>
      <c r="E544" s="1"/>
      <c r="F544" s="2"/>
      <c r="G544" s="1"/>
      <c r="H544" s="1"/>
      <c r="I544" s="1"/>
      <c r="J544" s="1"/>
      <c r="K544" s="1"/>
      <c r="L544" s="1"/>
      <c r="M544" s="1"/>
      <c r="N544" s="1"/>
      <c r="O544" s="1"/>
      <c r="P544" s="1"/>
      <c r="Q544" s="1"/>
      <c r="R544" s="1"/>
      <c r="S544" s="1"/>
      <c r="T544" s="1"/>
      <c r="U544" s="1"/>
      <c r="V544" s="1"/>
      <c r="W544" s="1"/>
      <c r="X544" s="1"/>
      <c r="Y544" s="1"/>
      <c r="Z544" s="1"/>
    </row>
    <row r="545" spans="1:26">
      <c r="A545" s="1"/>
      <c r="B545" s="1"/>
      <c r="C545" s="24"/>
      <c r="D545" s="1"/>
      <c r="E545" s="1"/>
      <c r="F545" s="2"/>
      <c r="G545" s="1"/>
      <c r="H545" s="1"/>
      <c r="I545" s="1"/>
      <c r="J545" s="1"/>
      <c r="K545" s="1"/>
      <c r="L545" s="1"/>
      <c r="M545" s="1"/>
      <c r="N545" s="1"/>
      <c r="O545" s="1"/>
      <c r="P545" s="1"/>
      <c r="Q545" s="1"/>
      <c r="R545" s="1"/>
      <c r="S545" s="1"/>
      <c r="T545" s="1"/>
      <c r="U545" s="1"/>
      <c r="V545" s="1"/>
      <c r="W545" s="1"/>
      <c r="X545" s="1"/>
      <c r="Y545" s="1"/>
      <c r="Z545" s="1"/>
    </row>
    <row r="546" spans="1:26">
      <c r="A546" s="1"/>
      <c r="B546" s="1"/>
      <c r="C546" s="24"/>
      <c r="D546" s="1"/>
      <c r="E546" s="1"/>
      <c r="F546" s="2"/>
      <c r="G546" s="1"/>
      <c r="H546" s="1"/>
      <c r="I546" s="1"/>
      <c r="J546" s="1"/>
      <c r="K546" s="1"/>
      <c r="L546" s="1"/>
      <c r="M546" s="1"/>
      <c r="N546" s="1"/>
      <c r="O546" s="1"/>
      <c r="P546" s="1"/>
      <c r="Q546" s="1"/>
      <c r="R546" s="1"/>
      <c r="S546" s="1"/>
      <c r="T546" s="1"/>
      <c r="U546" s="1"/>
      <c r="V546" s="1"/>
      <c r="W546" s="1"/>
      <c r="X546" s="1"/>
      <c r="Y546" s="1"/>
      <c r="Z546" s="1"/>
    </row>
    <row r="547" spans="1:26">
      <c r="A547" s="1"/>
      <c r="B547" s="1"/>
      <c r="C547" s="24"/>
      <c r="D547" s="1"/>
      <c r="E547" s="1"/>
      <c r="F547" s="2"/>
      <c r="G547" s="1"/>
      <c r="H547" s="1"/>
      <c r="I547" s="1"/>
      <c r="J547" s="1"/>
      <c r="K547" s="1"/>
      <c r="L547" s="1"/>
      <c r="M547" s="1"/>
      <c r="N547" s="1"/>
      <c r="O547" s="1"/>
      <c r="P547" s="1"/>
      <c r="Q547" s="1"/>
      <c r="R547" s="1"/>
      <c r="S547" s="1"/>
      <c r="T547" s="1"/>
      <c r="U547" s="1"/>
      <c r="V547" s="1"/>
      <c r="W547" s="1"/>
      <c r="X547" s="1"/>
      <c r="Y547" s="1"/>
      <c r="Z547" s="1"/>
    </row>
    <row r="548" spans="1:26">
      <c r="A548" s="1"/>
      <c r="B548" s="1"/>
      <c r="C548" s="24"/>
      <c r="D548" s="1"/>
      <c r="E548" s="1"/>
      <c r="F548" s="2"/>
      <c r="G548" s="1"/>
      <c r="H548" s="1"/>
      <c r="I548" s="1"/>
      <c r="J548" s="1"/>
      <c r="K548" s="1"/>
      <c r="L548" s="1"/>
      <c r="M548" s="1"/>
      <c r="N548" s="1"/>
      <c r="O548" s="1"/>
      <c r="P548" s="1"/>
      <c r="Q548" s="1"/>
      <c r="R548" s="1"/>
      <c r="S548" s="1"/>
      <c r="T548" s="1"/>
      <c r="U548" s="1"/>
      <c r="V548" s="1"/>
      <c r="W548" s="1"/>
      <c r="X548" s="1"/>
      <c r="Y548" s="1"/>
      <c r="Z548" s="1"/>
    </row>
    <row r="549" spans="1:26">
      <c r="A549" s="1"/>
      <c r="B549" s="1"/>
      <c r="C549" s="24"/>
      <c r="D549" s="1"/>
      <c r="E549" s="1"/>
      <c r="F549" s="2"/>
      <c r="G549" s="1"/>
      <c r="H549" s="1"/>
      <c r="I549" s="1"/>
      <c r="J549" s="1"/>
      <c r="K549" s="1"/>
      <c r="L549" s="1"/>
      <c r="M549" s="1"/>
      <c r="N549" s="1"/>
      <c r="O549" s="1"/>
      <c r="P549" s="1"/>
      <c r="Q549" s="1"/>
      <c r="R549" s="1"/>
      <c r="S549" s="1"/>
      <c r="T549" s="1"/>
      <c r="U549" s="1"/>
      <c r="V549" s="1"/>
      <c r="W549" s="1"/>
      <c r="X549" s="1"/>
      <c r="Y549" s="1"/>
      <c r="Z549" s="1"/>
    </row>
    <row r="550" spans="1:26">
      <c r="A550" s="1"/>
      <c r="B550" s="1"/>
      <c r="C550" s="24"/>
      <c r="D550" s="1"/>
      <c r="E550" s="1"/>
      <c r="F550" s="2"/>
      <c r="G550" s="1"/>
      <c r="H550" s="1"/>
      <c r="I550" s="1"/>
      <c r="J550" s="1"/>
      <c r="K550" s="1"/>
      <c r="L550" s="1"/>
      <c r="M550" s="1"/>
      <c r="N550" s="1"/>
      <c r="O550" s="1"/>
      <c r="P550" s="1"/>
      <c r="Q550" s="1"/>
      <c r="R550" s="1"/>
      <c r="S550" s="1"/>
      <c r="T550" s="1"/>
      <c r="U550" s="1"/>
      <c r="V550" s="1"/>
      <c r="W550" s="1"/>
      <c r="X550" s="1"/>
      <c r="Y550" s="1"/>
      <c r="Z550" s="1"/>
    </row>
    <row r="551" spans="1:26">
      <c r="A551" s="1"/>
      <c r="B551" s="1"/>
      <c r="C551" s="24"/>
      <c r="D551" s="1"/>
      <c r="E551" s="1"/>
      <c r="F551" s="2"/>
      <c r="G551" s="1"/>
      <c r="H551" s="1"/>
      <c r="I551" s="1"/>
      <c r="J551" s="1"/>
      <c r="K551" s="1"/>
      <c r="L551" s="1"/>
      <c r="M551" s="1"/>
      <c r="N551" s="1"/>
      <c r="O551" s="1"/>
      <c r="P551" s="1"/>
      <c r="Q551" s="1"/>
      <c r="R551" s="1"/>
      <c r="S551" s="1"/>
      <c r="T551" s="1"/>
      <c r="U551" s="1"/>
      <c r="V551" s="1"/>
      <c r="W551" s="1"/>
      <c r="X551" s="1"/>
      <c r="Y551" s="1"/>
      <c r="Z551" s="1"/>
    </row>
    <row r="552" spans="1:26">
      <c r="A552" s="1"/>
      <c r="B552" s="1"/>
      <c r="C552" s="24"/>
      <c r="D552" s="1"/>
      <c r="E552" s="1"/>
      <c r="F552" s="2"/>
      <c r="G552" s="1"/>
      <c r="H552" s="1"/>
      <c r="I552" s="1"/>
      <c r="J552" s="1"/>
      <c r="K552" s="1"/>
      <c r="L552" s="1"/>
      <c r="M552" s="1"/>
      <c r="N552" s="1"/>
      <c r="O552" s="1"/>
      <c r="P552" s="1"/>
      <c r="Q552" s="1"/>
      <c r="R552" s="1"/>
      <c r="S552" s="1"/>
      <c r="T552" s="1"/>
      <c r="U552" s="1"/>
      <c r="V552" s="1"/>
      <c r="W552" s="1"/>
      <c r="X552" s="1"/>
      <c r="Y552" s="1"/>
      <c r="Z552" s="1"/>
    </row>
    <row r="553" spans="1:26">
      <c r="A553" s="1"/>
      <c r="B553" s="1"/>
      <c r="C553" s="24"/>
      <c r="D553" s="1"/>
      <c r="E553" s="1"/>
      <c r="F553" s="2"/>
      <c r="G553" s="1"/>
      <c r="H553" s="1"/>
      <c r="I553" s="1"/>
      <c r="J553" s="1"/>
      <c r="K553" s="1"/>
      <c r="L553" s="1"/>
      <c r="M553" s="1"/>
      <c r="N553" s="1"/>
      <c r="O553" s="1"/>
      <c r="P553" s="1"/>
      <c r="Q553" s="1"/>
      <c r="R553" s="1"/>
      <c r="S553" s="1"/>
      <c r="T553" s="1"/>
      <c r="U553" s="1"/>
      <c r="V553" s="1"/>
      <c r="W553" s="1"/>
      <c r="X553" s="1"/>
      <c r="Y553" s="1"/>
      <c r="Z553" s="1"/>
    </row>
    <row r="554" spans="1:26">
      <c r="A554" s="1"/>
      <c r="B554" s="1"/>
      <c r="C554" s="24"/>
      <c r="D554" s="1"/>
      <c r="E554" s="1"/>
      <c r="F554" s="2"/>
      <c r="G554" s="1"/>
      <c r="H554" s="1"/>
      <c r="I554" s="1"/>
      <c r="J554" s="1"/>
      <c r="K554" s="1"/>
      <c r="L554" s="1"/>
      <c r="M554" s="1"/>
      <c r="N554" s="1"/>
      <c r="O554" s="1"/>
      <c r="P554" s="1"/>
      <c r="Q554" s="1"/>
      <c r="R554" s="1"/>
      <c r="S554" s="1"/>
      <c r="T554" s="1"/>
      <c r="U554" s="1"/>
      <c r="V554" s="1"/>
      <c r="W554" s="1"/>
      <c r="X554" s="1"/>
      <c r="Y554" s="1"/>
      <c r="Z554" s="1"/>
    </row>
    <row r="555" spans="1:26">
      <c r="A555" s="1"/>
      <c r="B555" s="1"/>
      <c r="C555" s="24"/>
      <c r="D555" s="1"/>
      <c r="E555" s="1"/>
      <c r="F555" s="2"/>
      <c r="G555" s="1"/>
      <c r="H555" s="1"/>
      <c r="I555" s="1"/>
      <c r="J555" s="1"/>
      <c r="K555" s="1"/>
      <c r="L555" s="1"/>
      <c r="M555" s="1"/>
      <c r="N555" s="1"/>
      <c r="O555" s="1"/>
      <c r="P555" s="1"/>
      <c r="Q555" s="1"/>
      <c r="R555" s="1"/>
      <c r="S555" s="1"/>
      <c r="T555" s="1"/>
      <c r="U555" s="1"/>
      <c r="V555" s="1"/>
      <c r="W555" s="1"/>
      <c r="X555" s="1"/>
      <c r="Y555" s="1"/>
      <c r="Z555" s="1"/>
    </row>
    <row r="556" spans="1:26">
      <c r="A556" s="1"/>
      <c r="B556" s="1"/>
      <c r="C556" s="24"/>
      <c r="D556" s="1"/>
      <c r="E556" s="1"/>
      <c r="F556" s="2"/>
      <c r="G556" s="1"/>
      <c r="H556" s="1"/>
      <c r="I556" s="1"/>
      <c r="J556" s="1"/>
      <c r="K556" s="1"/>
      <c r="L556" s="1"/>
      <c r="M556" s="1"/>
      <c r="N556" s="1"/>
      <c r="O556" s="1"/>
      <c r="P556" s="1"/>
      <c r="Q556" s="1"/>
      <c r="R556" s="1"/>
      <c r="S556" s="1"/>
      <c r="T556" s="1"/>
      <c r="U556" s="1"/>
      <c r="V556" s="1"/>
      <c r="W556" s="1"/>
      <c r="X556" s="1"/>
      <c r="Y556" s="1"/>
      <c r="Z556" s="1"/>
    </row>
    <row r="557" spans="1:26">
      <c r="A557" s="1"/>
      <c r="B557" s="1"/>
      <c r="C557" s="24"/>
      <c r="D557" s="1"/>
      <c r="E557" s="1"/>
      <c r="F557" s="2"/>
      <c r="G557" s="1"/>
      <c r="H557" s="1"/>
      <c r="I557" s="1"/>
      <c r="J557" s="1"/>
      <c r="K557" s="1"/>
      <c r="L557" s="1"/>
      <c r="M557" s="1"/>
      <c r="N557" s="1"/>
      <c r="O557" s="1"/>
      <c r="P557" s="1"/>
      <c r="Q557" s="1"/>
      <c r="R557" s="1"/>
      <c r="S557" s="1"/>
      <c r="T557" s="1"/>
      <c r="U557" s="1"/>
      <c r="V557" s="1"/>
      <c r="W557" s="1"/>
      <c r="X557" s="1"/>
      <c r="Y557" s="1"/>
      <c r="Z557" s="1"/>
    </row>
    <row r="558" spans="1:26">
      <c r="A558" s="1"/>
      <c r="B558" s="1"/>
      <c r="C558" s="24"/>
      <c r="D558" s="1"/>
      <c r="E558" s="1"/>
      <c r="F558" s="2"/>
      <c r="G558" s="1"/>
      <c r="H558" s="1"/>
      <c r="I558" s="1"/>
      <c r="J558" s="1"/>
      <c r="K558" s="1"/>
      <c r="L558" s="1"/>
      <c r="M558" s="1"/>
      <c r="N558" s="1"/>
      <c r="O558" s="1"/>
      <c r="P558" s="1"/>
      <c r="Q558" s="1"/>
      <c r="R558" s="1"/>
      <c r="S558" s="1"/>
      <c r="T558" s="1"/>
      <c r="U558" s="1"/>
      <c r="V558" s="1"/>
      <c r="W558" s="1"/>
      <c r="X558" s="1"/>
      <c r="Y558" s="1"/>
      <c r="Z558" s="1"/>
    </row>
    <row r="559" spans="1:26">
      <c r="A559" s="1"/>
      <c r="B559" s="1"/>
      <c r="C559" s="24"/>
      <c r="D559" s="1"/>
      <c r="E559" s="1"/>
      <c r="F559" s="2"/>
      <c r="G559" s="1"/>
      <c r="H559" s="1"/>
      <c r="I559" s="1"/>
      <c r="J559" s="1"/>
      <c r="K559" s="1"/>
      <c r="L559" s="1"/>
      <c r="M559" s="1"/>
      <c r="N559" s="1"/>
      <c r="O559" s="1"/>
      <c r="P559" s="1"/>
      <c r="Q559" s="1"/>
      <c r="R559" s="1"/>
      <c r="S559" s="1"/>
      <c r="T559" s="1"/>
      <c r="U559" s="1"/>
      <c r="V559" s="1"/>
      <c r="W559" s="1"/>
      <c r="X559" s="1"/>
      <c r="Y559" s="1"/>
      <c r="Z559" s="1"/>
    </row>
    <row r="560" spans="1:26">
      <c r="A560" s="1"/>
      <c r="B560" s="1"/>
      <c r="C560" s="24"/>
      <c r="D560" s="1"/>
      <c r="E560" s="1"/>
      <c r="F560" s="2"/>
      <c r="G560" s="1"/>
      <c r="H560" s="1"/>
      <c r="I560" s="1"/>
      <c r="J560" s="1"/>
      <c r="K560" s="1"/>
      <c r="L560" s="1"/>
      <c r="M560" s="1"/>
      <c r="N560" s="1"/>
      <c r="O560" s="1"/>
      <c r="P560" s="1"/>
      <c r="Q560" s="1"/>
      <c r="R560" s="1"/>
      <c r="S560" s="1"/>
      <c r="T560" s="1"/>
      <c r="U560" s="1"/>
      <c r="V560" s="1"/>
      <c r="W560" s="1"/>
      <c r="X560" s="1"/>
      <c r="Y560" s="1"/>
      <c r="Z560" s="1"/>
    </row>
    <row r="561" spans="1:26">
      <c r="A561" s="1"/>
      <c r="B561" s="1"/>
      <c r="C561" s="24"/>
      <c r="D561" s="1"/>
      <c r="E561" s="1"/>
      <c r="F561" s="2"/>
      <c r="G561" s="1"/>
      <c r="H561" s="1"/>
      <c r="I561" s="1"/>
      <c r="J561" s="1"/>
      <c r="K561" s="1"/>
      <c r="L561" s="1"/>
      <c r="M561" s="1"/>
      <c r="N561" s="1"/>
      <c r="O561" s="1"/>
      <c r="P561" s="1"/>
      <c r="Q561" s="1"/>
      <c r="R561" s="1"/>
      <c r="S561" s="1"/>
      <c r="T561" s="1"/>
      <c r="U561" s="1"/>
      <c r="V561" s="1"/>
      <c r="W561" s="1"/>
      <c r="X561" s="1"/>
      <c r="Y561" s="1"/>
      <c r="Z561" s="1"/>
    </row>
    <row r="562" spans="1:26">
      <c r="A562" s="1"/>
      <c r="B562" s="1"/>
      <c r="C562" s="24"/>
      <c r="D562" s="1"/>
      <c r="E562" s="1"/>
      <c r="F562" s="2"/>
      <c r="G562" s="1"/>
      <c r="H562" s="1"/>
      <c r="I562" s="1"/>
      <c r="J562" s="1"/>
      <c r="K562" s="1"/>
      <c r="L562" s="1"/>
      <c r="M562" s="1"/>
      <c r="N562" s="1"/>
      <c r="O562" s="1"/>
      <c r="P562" s="1"/>
      <c r="Q562" s="1"/>
      <c r="R562" s="1"/>
      <c r="S562" s="1"/>
      <c r="T562" s="1"/>
      <c r="U562" s="1"/>
      <c r="V562" s="1"/>
      <c r="W562" s="1"/>
      <c r="X562" s="1"/>
      <c r="Y562" s="1"/>
      <c r="Z562" s="1"/>
    </row>
    <row r="563" spans="1:26">
      <c r="A563" s="1"/>
      <c r="B563" s="1"/>
      <c r="C563" s="24"/>
      <c r="D563" s="1"/>
      <c r="E563" s="1"/>
      <c r="F563" s="2"/>
      <c r="G563" s="1"/>
      <c r="H563" s="1"/>
      <c r="I563" s="1"/>
      <c r="J563" s="1"/>
      <c r="K563" s="1"/>
      <c r="L563" s="1"/>
      <c r="M563" s="1"/>
      <c r="N563" s="1"/>
      <c r="O563" s="1"/>
      <c r="P563" s="1"/>
      <c r="Q563" s="1"/>
      <c r="R563" s="1"/>
      <c r="S563" s="1"/>
      <c r="T563" s="1"/>
      <c r="U563" s="1"/>
      <c r="V563" s="1"/>
      <c r="W563" s="1"/>
      <c r="X563" s="1"/>
      <c r="Y563" s="1"/>
      <c r="Z563" s="1"/>
    </row>
    <row r="564" spans="1:26">
      <c r="A564" s="1"/>
      <c r="B564" s="1"/>
      <c r="C564" s="24"/>
      <c r="D564" s="1"/>
      <c r="E564" s="1"/>
      <c r="F564" s="2"/>
      <c r="G564" s="1"/>
      <c r="H564" s="1"/>
      <c r="I564" s="1"/>
      <c r="J564" s="1"/>
      <c r="K564" s="1"/>
      <c r="L564" s="1"/>
      <c r="M564" s="1"/>
      <c r="N564" s="1"/>
      <c r="O564" s="1"/>
      <c r="P564" s="1"/>
      <c r="Q564" s="1"/>
      <c r="R564" s="1"/>
      <c r="S564" s="1"/>
      <c r="T564" s="1"/>
      <c r="U564" s="1"/>
      <c r="V564" s="1"/>
      <c r="W564" s="1"/>
      <c r="X564" s="1"/>
      <c r="Y564" s="1"/>
      <c r="Z564" s="1"/>
    </row>
    <row r="565" spans="1:26">
      <c r="A565" s="1"/>
      <c r="B565" s="1"/>
      <c r="C565" s="24"/>
      <c r="D565" s="1"/>
      <c r="E565" s="1"/>
      <c r="F565" s="2"/>
      <c r="G565" s="1"/>
      <c r="H565" s="1"/>
      <c r="I565" s="1"/>
      <c r="J565" s="1"/>
      <c r="K565" s="1"/>
      <c r="L565" s="1"/>
      <c r="M565" s="1"/>
      <c r="N565" s="1"/>
      <c r="O565" s="1"/>
      <c r="P565" s="1"/>
      <c r="Q565" s="1"/>
      <c r="R565" s="1"/>
      <c r="S565" s="1"/>
      <c r="T565" s="1"/>
      <c r="U565" s="1"/>
      <c r="V565" s="1"/>
      <c r="W565" s="1"/>
      <c r="X565" s="1"/>
      <c r="Y565" s="1"/>
      <c r="Z565" s="1"/>
    </row>
    <row r="566" spans="1:26">
      <c r="A566" s="1"/>
      <c r="B566" s="1"/>
      <c r="C566" s="24"/>
      <c r="D566" s="1"/>
      <c r="E566" s="1"/>
      <c r="F566" s="2"/>
      <c r="G566" s="1"/>
      <c r="H566" s="1"/>
      <c r="I566" s="1"/>
      <c r="J566" s="1"/>
      <c r="K566" s="1"/>
      <c r="L566" s="1"/>
      <c r="M566" s="1"/>
      <c r="N566" s="1"/>
      <c r="O566" s="1"/>
      <c r="P566" s="1"/>
      <c r="Q566" s="1"/>
      <c r="R566" s="1"/>
      <c r="S566" s="1"/>
      <c r="T566" s="1"/>
      <c r="U566" s="1"/>
      <c r="V566" s="1"/>
      <c r="W566" s="1"/>
      <c r="X566" s="1"/>
      <c r="Y566" s="1"/>
      <c r="Z566" s="1"/>
    </row>
    <row r="567" spans="1:26">
      <c r="A567" s="1"/>
      <c r="B567" s="1"/>
      <c r="C567" s="24"/>
      <c r="D567" s="1"/>
      <c r="E567" s="1"/>
      <c r="F567" s="2"/>
      <c r="G567" s="1"/>
      <c r="H567" s="1"/>
      <c r="I567" s="1"/>
      <c r="J567" s="1"/>
      <c r="K567" s="1"/>
      <c r="L567" s="1"/>
      <c r="M567" s="1"/>
      <c r="N567" s="1"/>
      <c r="O567" s="1"/>
      <c r="P567" s="1"/>
      <c r="Q567" s="1"/>
      <c r="R567" s="1"/>
      <c r="S567" s="1"/>
      <c r="T567" s="1"/>
      <c r="U567" s="1"/>
      <c r="V567" s="1"/>
      <c r="W567" s="1"/>
      <c r="X567" s="1"/>
      <c r="Y567" s="1"/>
      <c r="Z567" s="1"/>
    </row>
    <row r="568" spans="1:26">
      <c r="A568" s="1"/>
      <c r="B568" s="1"/>
      <c r="C568" s="24"/>
      <c r="D568" s="1"/>
      <c r="E568" s="1"/>
      <c r="F568" s="2"/>
      <c r="G568" s="1"/>
      <c r="H568" s="1"/>
      <c r="I568" s="1"/>
      <c r="J568" s="1"/>
      <c r="K568" s="1"/>
      <c r="L568" s="1"/>
      <c r="M568" s="1"/>
      <c r="N568" s="1"/>
      <c r="O568" s="1"/>
      <c r="P568" s="1"/>
      <c r="Q568" s="1"/>
      <c r="R568" s="1"/>
      <c r="S568" s="1"/>
      <c r="T568" s="1"/>
      <c r="U568" s="1"/>
      <c r="V568" s="1"/>
      <c r="W568" s="1"/>
      <c r="X568" s="1"/>
      <c r="Y568" s="1"/>
      <c r="Z568" s="1"/>
    </row>
    <row r="569" spans="1:26">
      <c r="A569" s="1"/>
      <c r="B569" s="1"/>
      <c r="C569" s="24"/>
      <c r="D569" s="1"/>
      <c r="E569" s="1"/>
      <c r="F569" s="2"/>
      <c r="G569" s="1"/>
      <c r="H569" s="1"/>
      <c r="I569" s="1"/>
      <c r="J569" s="1"/>
      <c r="K569" s="1"/>
      <c r="L569" s="1"/>
      <c r="M569" s="1"/>
      <c r="N569" s="1"/>
      <c r="O569" s="1"/>
      <c r="P569" s="1"/>
      <c r="Q569" s="1"/>
      <c r="R569" s="1"/>
      <c r="S569" s="1"/>
      <c r="T569" s="1"/>
      <c r="U569" s="1"/>
      <c r="V569" s="1"/>
      <c r="W569" s="1"/>
      <c r="X569" s="1"/>
      <c r="Y569" s="1"/>
      <c r="Z569" s="1"/>
    </row>
    <row r="570" spans="1:26">
      <c r="A570" s="1"/>
      <c r="B570" s="1"/>
      <c r="C570" s="24"/>
      <c r="D570" s="1"/>
      <c r="E570" s="1"/>
      <c r="F570" s="2"/>
      <c r="G570" s="1"/>
      <c r="H570" s="1"/>
      <c r="I570" s="1"/>
      <c r="J570" s="1"/>
      <c r="K570" s="1"/>
      <c r="L570" s="1"/>
      <c r="M570" s="1"/>
      <c r="N570" s="1"/>
      <c r="O570" s="1"/>
      <c r="P570" s="1"/>
      <c r="Q570" s="1"/>
      <c r="R570" s="1"/>
      <c r="S570" s="1"/>
      <c r="T570" s="1"/>
      <c r="U570" s="1"/>
      <c r="V570" s="1"/>
      <c r="W570" s="1"/>
      <c r="X570" s="1"/>
      <c r="Y570" s="1"/>
      <c r="Z570" s="1"/>
    </row>
    <row r="571" spans="1:26">
      <c r="A571" s="1"/>
      <c r="B571" s="1"/>
      <c r="C571" s="24"/>
      <c r="D571" s="1"/>
      <c r="E571" s="1"/>
      <c r="F571" s="2"/>
      <c r="G571" s="1"/>
      <c r="H571" s="1"/>
      <c r="I571" s="1"/>
      <c r="J571" s="1"/>
      <c r="K571" s="1"/>
      <c r="L571" s="1"/>
      <c r="M571" s="1"/>
      <c r="N571" s="1"/>
      <c r="O571" s="1"/>
      <c r="P571" s="1"/>
      <c r="Q571" s="1"/>
      <c r="R571" s="1"/>
      <c r="S571" s="1"/>
      <c r="T571" s="1"/>
      <c r="U571" s="1"/>
      <c r="V571" s="1"/>
      <c r="W571" s="1"/>
      <c r="X571" s="1"/>
      <c r="Y571" s="1"/>
      <c r="Z571" s="1"/>
    </row>
    <row r="572" spans="1:26">
      <c r="A572" s="1"/>
      <c r="B572" s="1"/>
      <c r="C572" s="24"/>
      <c r="D572" s="1"/>
      <c r="E572" s="1"/>
      <c r="F572" s="2"/>
      <c r="G572" s="1"/>
      <c r="H572" s="1"/>
      <c r="I572" s="1"/>
      <c r="J572" s="1"/>
      <c r="K572" s="1"/>
      <c r="L572" s="1"/>
      <c r="M572" s="1"/>
      <c r="N572" s="1"/>
      <c r="O572" s="1"/>
      <c r="P572" s="1"/>
      <c r="Q572" s="1"/>
      <c r="R572" s="1"/>
      <c r="S572" s="1"/>
      <c r="T572" s="1"/>
      <c r="U572" s="1"/>
      <c r="V572" s="1"/>
      <c r="W572" s="1"/>
      <c r="X572" s="1"/>
      <c r="Y572" s="1"/>
      <c r="Z572" s="1"/>
    </row>
    <row r="573" spans="1:26">
      <c r="A573" s="1"/>
      <c r="B573" s="1"/>
      <c r="C573" s="24"/>
      <c r="D573" s="1"/>
      <c r="E573" s="1"/>
      <c r="F573" s="2"/>
      <c r="G573" s="1"/>
      <c r="H573" s="1"/>
      <c r="I573" s="1"/>
      <c r="J573" s="1"/>
      <c r="K573" s="1"/>
      <c r="L573" s="1"/>
      <c r="M573" s="1"/>
      <c r="N573" s="1"/>
      <c r="O573" s="1"/>
      <c r="P573" s="1"/>
      <c r="Q573" s="1"/>
      <c r="R573" s="1"/>
      <c r="S573" s="1"/>
      <c r="T573" s="1"/>
      <c r="U573" s="1"/>
      <c r="V573" s="1"/>
      <c r="W573" s="1"/>
      <c r="X573" s="1"/>
      <c r="Y573" s="1"/>
      <c r="Z573" s="1"/>
    </row>
    <row r="574" spans="1:26">
      <c r="A574" s="1"/>
      <c r="B574" s="1"/>
      <c r="C574" s="24"/>
      <c r="D574" s="1"/>
      <c r="E574" s="1"/>
      <c r="F574" s="2"/>
      <c r="G574" s="1"/>
      <c r="H574" s="1"/>
      <c r="I574" s="1"/>
      <c r="J574" s="1"/>
      <c r="K574" s="1"/>
      <c r="L574" s="1"/>
      <c r="M574" s="1"/>
      <c r="N574" s="1"/>
      <c r="O574" s="1"/>
      <c r="P574" s="1"/>
      <c r="Q574" s="1"/>
      <c r="R574" s="1"/>
      <c r="S574" s="1"/>
      <c r="T574" s="1"/>
      <c r="U574" s="1"/>
      <c r="V574" s="1"/>
      <c r="W574" s="1"/>
      <c r="X574" s="1"/>
      <c r="Y574" s="1"/>
      <c r="Z574" s="1"/>
    </row>
    <row r="575" spans="1:26">
      <c r="A575" s="1"/>
      <c r="B575" s="1"/>
      <c r="C575" s="24"/>
      <c r="D575" s="1"/>
      <c r="E575" s="1"/>
      <c r="F575" s="2"/>
      <c r="G575" s="1"/>
      <c r="H575" s="1"/>
      <c r="I575" s="1"/>
      <c r="J575" s="1"/>
      <c r="K575" s="1"/>
      <c r="L575" s="1"/>
      <c r="M575" s="1"/>
      <c r="N575" s="1"/>
      <c r="O575" s="1"/>
      <c r="P575" s="1"/>
      <c r="Q575" s="1"/>
      <c r="R575" s="1"/>
      <c r="S575" s="1"/>
      <c r="T575" s="1"/>
      <c r="U575" s="1"/>
      <c r="V575" s="1"/>
      <c r="W575" s="1"/>
      <c r="X575" s="1"/>
      <c r="Y575" s="1"/>
      <c r="Z575" s="1"/>
    </row>
    <row r="576" spans="1:26">
      <c r="A576" s="1"/>
      <c r="B576" s="1"/>
      <c r="C576" s="24"/>
      <c r="D576" s="1"/>
      <c r="E576" s="1"/>
      <c r="F576" s="2"/>
      <c r="G576" s="1"/>
      <c r="H576" s="1"/>
      <c r="I576" s="1"/>
      <c r="J576" s="1"/>
      <c r="K576" s="1"/>
      <c r="L576" s="1"/>
      <c r="M576" s="1"/>
      <c r="N576" s="1"/>
      <c r="O576" s="1"/>
      <c r="P576" s="1"/>
      <c r="Q576" s="1"/>
      <c r="R576" s="1"/>
      <c r="S576" s="1"/>
      <c r="T576" s="1"/>
      <c r="U576" s="1"/>
      <c r="V576" s="1"/>
      <c r="W576" s="1"/>
      <c r="X576" s="1"/>
      <c r="Y576" s="1"/>
      <c r="Z576" s="1"/>
    </row>
    <row r="577" spans="1:26">
      <c r="A577" s="1"/>
      <c r="B577" s="1"/>
      <c r="C577" s="24"/>
      <c r="D577" s="1"/>
      <c r="E577" s="1"/>
      <c r="F577" s="2"/>
      <c r="G577" s="1"/>
      <c r="H577" s="1"/>
      <c r="I577" s="1"/>
      <c r="J577" s="1"/>
      <c r="K577" s="1"/>
      <c r="L577" s="1"/>
      <c r="M577" s="1"/>
      <c r="N577" s="1"/>
      <c r="O577" s="1"/>
      <c r="P577" s="1"/>
      <c r="Q577" s="1"/>
      <c r="R577" s="1"/>
      <c r="S577" s="1"/>
      <c r="T577" s="1"/>
      <c r="U577" s="1"/>
      <c r="V577" s="1"/>
      <c r="W577" s="1"/>
      <c r="X577" s="1"/>
      <c r="Y577" s="1"/>
      <c r="Z577" s="1"/>
    </row>
    <row r="578" spans="1:26">
      <c r="A578" s="1"/>
      <c r="B578" s="1"/>
      <c r="C578" s="24"/>
      <c r="D578" s="1"/>
      <c r="E578" s="1"/>
      <c r="F578" s="2"/>
      <c r="G578" s="1"/>
      <c r="H578" s="1"/>
      <c r="I578" s="1"/>
      <c r="J578" s="1"/>
      <c r="K578" s="1"/>
      <c r="L578" s="1"/>
      <c r="M578" s="1"/>
      <c r="N578" s="1"/>
      <c r="O578" s="1"/>
      <c r="P578" s="1"/>
      <c r="Q578" s="1"/>
      <c r="R578" s="1"/>
      <c r="S578" s="1"/>
      <c r="T578" s="1"/>
      <c r="U578" s="1"/>
      <c r="V578" s="1"/>
      <c r="W578" s="1"/>
      <c r="X578" s="1"/>
      <c r="Y578" s="1"/>
      <c r="Z578" s="1"/>
    </row>
    <row r="579" spans="1:26">
      <c r="A579" s="1"/>
      <c r="B579" s="1"/>
      <c r="C579" s="24"/>
      <c r="D579" s="1"/>
      <c r="E579" s="1"/>
      <c r="F579" s="2"/>
      <c r="G579" s="1"/>
      <c r="H579" s="1"/>
      <c r="I579" s="1"/>
      <c r="J579" s="1"/>
      <c r="K579" s="1"/>
      <c r="L579" s="1"/>
      <c r="M579" s="1"/>
      <c r="N579" s="1"/>
      <c r="O579" s="1"/>
      <c r="P579" s="1"/>
      <c r="Q579" s="1"/>
      <c r="R579" s="1"/>
      <c r="S579" s="1"/>
      <c r="T579" s="1"/>
      <c r="U579" s="1"/>
      <c r="V579" s="1"/>
      <c r="W579" s="1"/>
      <c r="X579" s="1"/>
      <c r="Y579" s="1"/>
      <c r="Z579" s="1"/>
    </row>
    <row r="580" spans="1:26">
      <c r="A580" s="1"/>
      <c r="B580" s="1"/>
      <c r="C580" s="24"/>
      <c r="D580" s="1"/>
      <c r="E580" s="1"/>
      <c r="F580" s="2"/>
      <c r="G580" s="1"/>
      <c r="H580" s="1"/>
      <c r="I580" s="1"/>
      <c r="J580" s="1"/>
      <c r="K580" s="1"/>
      <c r="L580" s="1"/>
      <c r="M580" s="1"/>
      <c r="N580" s="1"/>
      <c r="O580" s="1"/>
      <c r="P580" s="1"/>
      <c r="Q580" s="1"/>
      <c r="R580" s="1"/>
      <c r="S580" s="1"/>
      <c r="T580" s="1"/>
      <c r="U580" s="1"/>
      <c r="V580" s="1"/>
      <c r="W580" s="1"/>
      <c r="X580" s="1"/>
      <c r="Y580" s="1"/>
      <c r="Z580" s="1"/>
    </row>
    <row r="581" spans="1:26">
      <c r="A581" s="1"/>
      <c r="B581" s="1"/>
      <c r="C581" s="24"/>
      <c r="D581" s="1"/>
      <c r="E581" s="1"/>
      <c r="F581" s="2"/>
      <c r="G581" s="1"/>
      <c r="H581" s="1"/>
      <c r="I581" s="1"/>
      <c r="J581" s="1"/>
      <c r="K581" s="1"/>
      <c r="L581" s="1"/>
      <c r="M581" s="1"/>
      <c r="N581" s="1"/>
      <c r="O581" s="1"/>
      <c r="P581" s="1"/>
      <c r="Q581" s="1"/>
      <c r="R581" s="1"/>
      <c r="S581" s="1"/>
      <c r="T581" s="1"/>
      <c r="U581" s="1"/>
      <c r="V581" s="1"/>
      <c r="W581" s="1"/>
      <c r="X581" s="1"/>
      <c r="Y581" s="1"/>
      <c r="Z581" s="1"/>
    </row>
    <row r="582" spans="1:26">
      <c r="A582" s="1"/>
      <c r="B582" s="1"/>
      <c r="C582" s="24"/>
      <c r="D582" s="1"/>
      <c r="E582" s="1"/>
      <c r="F582" s="2"/>
      <c r="G582" s="1"/>
      <c r="H582" s="1"/>
      <c r="I582" s="1"/>
      <c r="J582" s="1"/>
      <c r="K582" s="1"/>
      <c r="L582" s="1"/>
      <c r="M582" s="1"/>
      <c r="N582" s="1"/>
      <c r="O582" s="1"/>
      <c r="P582" s="1"/>
      <c r="Q582" s="1"/>
      <c r="R582" s="1"/>
      <c r="S582" s="1"/>
      <c r="T582" s="1"/>
      <c r="U582" s="1"/>
      <c r="V582" s="1"/>
      <c r="W582" s="1"/>
      <c r="X582" s="1"/>
      <c r="Y582" s="1"/>
      <c r="Z582" s="1"/>
    </row>
    <row r="583" spans="1:26">
      <c r="A583" s="1"/>
      <c r="B583" s="1"/>
      <c r="C583" s="24"/>
      <c r="D583" s="1"/>
      <c r="E583" s="1"/>
      <c r="F583" s="2"/>
      <c r="G583" s="1"/>
      <c r="H583" s="1"/>
      <c r="I583" s="1"/>
      <c r="J583" s="1"/>
      <c r="K583" s="1"/>
      <c r="L583" s="1"/>
      <c r="M583" s="1"/>
      <c r="N583" s="1"/>
      <c r="O583" s="1"/>
      <c r="P583" s="1"/>
      <c r="Q583" s="1"/>
      <c r="R583" s="1"/>
      <c r="S583" s="1"/>
      <c r="T583" s="1"/>
      <c r="U583" s="1"/>
      <c r="V583" s="1"/>
      <c r="W583" s="1"/>
      <c r="X583" s="1"/>
      <c r="Y583" s="1"/>
      <c r="Z583" s="1"/>
    </row>
    <row r="584" spans="1:26">
      <c r="A584" s="1"/>
      <c r="B584" s="1"/>
      <c r="C584" s="24"/>
      <c r="D584" s="1"/>
      <c r="E584" s="1"/>
      <c r="F584" s="2"/>
      <c r="G584" s="1"/>
      <c r="H584" s="1"/>
      <c r="I584" s="1"/>
      <c r="J584" s="1"/>
      <c r="K584" s="1"/>
      <c r="L584" s="1"/>
      <c r="M584" s="1"/>
      <c r="N584" s="1"/>
      <c r="O584" s="1"/>
      <c r="P584" s="1"/>
      <c r="Q584" s="1"/>
      <c r="R584" s="1"/>
      <c r="S584" s="1"/>
      <c r="T584" s="1"/>
      <c r="U584" s="1"/>
      <c r="V584" s="1"/>
      <c r="W584" s="1"/>
      <c r="X584" s="1"/>
      <c r="Y584" s="1"/>
      <c r="Z584" s="1"/>
    </row>
    <row r="585" spans="1:26">
      <c r="A585" s="1"/>
      <c r="B585" s="1"/>
      <c r="C585" s="24"/>
      <c r="D585" s="1"/>
      <c r="E585" s="1"/>
      <c r="F585" s="2"/>
      <c r="G585" s="1"/>
      <c r="H585" s="1"/>
      <c r="I585" s="1"/>
      <c r="J585" s="1"/>
      <c r="K585" s="1"/>
      <c r="L585" s="1"/>
      <c r="M585" s="1"/>
      <c r="N585" s="1"/>
      <c r="O585" s="1"/>
      <c r="P585" s="1"/>
      <c r="Q585" s="1"/>
      <c r="R585" s="1"/>
      <c r="S585" s="1"/>
      <c r="T585" s="1"/>
      <c r="U585" s="1"/>
      <c r="V585" s="1"/>
      <c r="W585" s="1"/>
      <c r="X585" s="1"/>
      <c r="Y585" s="1"/>
      <c r="Z585" s="1"/>
    </row>
    <row r="586" spans="1:26">
      <c r="A586" s="1"/>
      <c r="B586" s="1"/>
      <c r="C586" s="24"/>
      <c r="D586" s="1"/>
      <c r="E586" s="1"/>
      <c r="F586" s="2"/>
      <c r="G586" s="1"/>
      <c r="H586" s="1"/>
      <c r="I586" s="1"/>
      <c r="J586" s="1"/>
      <c r="K586" s="1"/>
      <c r="L586" s="1"/>
      <c r="M586" s="1"/>
      <c r="N586" s="1"/>
      <c r="O586" s="1"/>
      <c r="P586" s="1"/>
      <c r="Q586" s="1"/>
      <c r="R586" s="1"/>
      <c r="S586" s="1"/>
      <c r="T586" s="1"/>
      <c r="U586" s="1"/>
      <c r="V586" s="1"/>
      <c r="W586" s="1"/>
      <c r="X586" s="1"/>
      <c r="Y586" s="1"/>
      <c r="Z586" s="1"/>
    </row>
    <row r="587" spans="1:26">
      <c r="A587" s="1"/>
      <c r="B587" s="1"/>
      <c r="C587" s="24"/>
      <c r="D587" s="1"/>
      <c r="E587" s="1"/>
      <c r="F587" s="2"/>
      <c r="G587" s="1"/>
      <c r="H587" s="1"/>
      <c r="I587" s="1"/>
      <c r="J587" s="1"/>
      <c r="K587" s="1"/>
      <c r="L587" s="1"/>
      <c r="M587" s="1"/>
      <c r="N587" s="1"/>
      <c r="O587" s="1"/>
      <c r="P587" s="1"/>
      <c r="Q587" s="1"/>
      <c r="R587" s="1"/>
      <c r="S587" s="1"/>
      <c r="T587" s="1"/>
      <c r="U587" s="1"/>
      <c r="V587" s="1"/>
      <c r="W587" s="1"/>
      <c r="X587" s="1"/>
      <c r="Y587" s="1"/>
      <c r="Z587" s="1"/>
    </row>
    <row r="588" spans="1:26">
      <c r="A588" s="1"/>
      <c r="B588" s="1"/>
      <c r="C588" s="24"/>
      <c r="D588" s="1"/>
      <c r="E588" s="1"/>
      <c r="F588" s="2"/>
      <c r="G588" s="1"/>
      <c r="H588" s="1"/>
      <c r="I588" s="1"/>
      <c r="J588" s="1"/>
      <c r="K588" s="1"/>
      <c r="L588" s="1"/>
      <c r="M588" s="1"/>
      <c r="N588" s="1"/>
      <c r="O588" s="1"/>
      <c r="P588" s="1"/>
      <c r="Q588" s="1"/>
      <c r="R588" s="1"/>
      <c r="S588" s="1"/>
      <c r="T588" s="1"/>
      <c r="U588" s="1"/>
      <c r="V588" s="1"/>
      <c r="W588" s="1"/>
      <c r="X588" s="1"/>
      <c r="Y588" s="1"/>
      <c r="Z588" s="1"/>
    </row>
    <row r="589" spans="1:26">
      <c r="A589" s="1"/>
      <c r="B589" s="1"/>
      <c r="C589" s="24"/>
      <c r="D589" s="1"/>
      <c r="E589" s="1"/>
      <c r="F589" s="2"/>
      <c r="G589" s="1"/>
      <c r="H589" s="1"/>
      <c r="I589" s="1"/>
      <c r="J589" s="1"/>
      <c r="K589" s="1"/>
      <c r="L589" s="1"/>
      <c r="M589" s="1"/>
      <c r="N589" s="1"/>
      <c r="O589" s="1"/>
      <c r="P589" s="1"/>
      <c r="Q589" s="1"/>
      <c r="R589" s="1"/>
      <c r="S589" s="1"/>
      <c r="T589" s="1"/>
      <c r="U589" s="1"/>
      <c r="V589" s="1"/>
      <c r="W589" s="1"/>
      <c r="X589" s="1"/>
      <c r="Y589" s="1"/>
      <c r="Z589" s="1"/>
    </row>
    <row r="590" spans="1:26">
      <c r="A590" s="1"/>
      <c r="B590" s="1"/>
      <c r="C590" s="24"/>
      <c r="D590" s="1"/>
      <c r="E590" s="1"/>
      <c r="F590" s="2"/>
      <c r="G590" s="1"/>
      <c r="H590" s="1"/>
      <c r="I590" s="1"/>
      <c r="J590" s="1"/>
      <c r="K590" s="1"/>
      <c r="L590" s="1"/>
      <c r="M590" s="1"/>
      <c r="N590" s="1"/>
      <c r="O590" s="1"/>
      <c r="P590" s="1"/>
      <c r="Q590" s="1"/>
      <c r="R590" s="1"/>
      <c r="S590" s="1"/>
      <c r="T590" s="1"/>
      <c r="U590" s="1"/>
      <c r="V590" s="1"/>
      <c r="W590" s="1"/>
      <c r="X590" s="1"/>
      <c r="Y590" s="1"/>
      <c r="Z590" s="1"/>
    </row>
    <row r="591" spans="1:26">
      <c r="A591" s="1"/>
      <c r="B591" s="1"/>
      <c r="C591" s="24"/>
      <c r="D591" s="1"/>
      <c r="E591" s="1"/>
      <c r="F591" s="2"/>
      <c r="G591" s="1"/>
      <c r="H591" s="1"/>
      <c r="I591" s="1"/>
      <c r="J591" s="1"/>
      <c r="K591" s="1"/>
      <c r="L591" s="1"/>
      <c r="M591" s="1"/>
      <c r="N591" s="1"/>
      <c r="O591" s="1"/>
      <c r="P591" s="1"/>
      <c r="Q591" s="1"/>
      <c r="R591" s="1"/>
      <c r="S591" s="1"/>
      <c r="T591" s="1"/>
      <c r="U591" s="1"/>
      <c r="V591" s="1"/>
      <c r="W591" s="1"/>
      <c r="X591" s="1"/>
      <c r="Y591" s="1"/>
      <c r="Z591" s="1"/>
    </row>
    <row r="592" spans="1:26">
      <c r="A592" s="1"/>
      <c r="B592" s="1"/>
      <c r="C592" s="24"/>
      <c r="D592" s="1"/>
      <c r="E592" s="1"/>
      <c r="F592" s="2"/>
      <c r="G592" s="1"/>
      <c r="H592" s="1"/>
      <c r="I592" s="1"/>
      <c r="J592" s="1"/>
      <c r="K592" s="1"/>
      <c r="L592" s="1"/>
      <c r="M592" s="1"/>
      <c r="N592" s="1"/>
      <c r="O592" s="1"/>
      <c r="P592" s="1"/>
      <c r="Q592" s="1"/>
      <c r="R592" s="1"/>
      <c r="S592" s="1"/>
      <c r="T592" s="1"/>
      <c r="U592" s="1"/>
      <c r="V592" s="1"/>
      <c r="W592" s="1"/>
      <c r="X592" s="1"/>
      <c r="Y592" s="1"/>
      <c r="Z592" s="1"/>
    </row>
    <row r="593" spans="1:26">
      <c r="A593" s="1"/>
      <c r="B593" s="1"/>
      <c r="C593" s="24"/>
      <c r="D593" s="1"/>
      <c r="E593" s="1"/>
      <c r="F593" s="2"/>
      <c r="G593" s="1"/>
      <c r="H593" s="1"/>
      <c r="I593" s="1"/>
      <c r="J593" s="1"/>
      <c r="K593" s="1"/>
      <c r="L593" s="1"/>
      <c r="M593" s="1"/>
      <c r="N593" s="1"/>
      <c r="O593" s="1"/>
      <c r="P593" s="1"/>
      <c r="Q593" s="1"/>
      <c r="R593" s="1"/>
      <c r="S593" s="1"/>
      <c r="T593" s="1"/>
      <c r="U593" s="1"/>
      <c r="V593" s="1"/>
      <c r="W593" s="1"/>
      <c r="X593" s="1"/>
      <c r="Y593" s="1"/>
      <c r="Z593" s="1"/>
    </row>
    <row r="594" spans="1:26">
      <c r="A594" s="1"/>
      <c r="B594" s="1"/>
      <c r="C594" s="24"/>
      <c r="D594" s="1"/>
      <c r="E594" s="1"/>
      <c r="F594" s="2"/>
      <c r="G594" s="1"/>
      <c r="H594" s="1"/>
      <c r="I594" s="1"/>
      <c r="J594" s="1"/>
      <c r="K594" s="1"/>
      <c r="L594" s="1"/>
      <c r="M594" s="1"/>
      <c r="N594" s="1"/>
      <c r="O594" s="1"/>
      <c r="P594" s="1"/>
      <c r="Q594" s="1"/>
      <c r="R594" s="1"/>
      <c r="S594" s="1"/>
      <c r="T594" s="1"/>
      <c r="U594" s="1"/>
      <c r="V594" s="1"/>
      <c r="W594" s="1"/>
      <c r="X594" s="1"/>
      <c r="Y594" s="1"/>
      <c r="Z594" s="1"/>
    </row>
    <row r="595" spans="1:26">
      <c r="A595" s="1"/>
      <c r="B595" s="1"/>
      <c r="C595" s="24"/>
      <c r="D595" s="1"/>
      <c r="E595" s="1"/>
      <c r="F595" s="2"/>
      <c r="G595" s="1"/>
      <c r="H595" s="1"/>
      <c r="I595" s="1"/>
      <c r="J595" s="1"/>
      <c r="K595" s="1"/>
      <c r="L595" s="1"/>
      <c r="M595" s="1"/>
      <c r="N595" s="1"/>
      <c r="O595" s="1"/>
      <c r="P595" s="1"/>
      <c r="Q595" s="1"/>
      <c r="R595" s="1"/>
      <c r="S595" s="1"/>
      <c r="T595" s="1"/>
      <c r="U595" s="1"/>
      <c r="V595" s="1"/>
      <c r="W595" s="1"/>
      <c r="X595" s="1"/>
      <c r="Y595" s="1"/>
      <c r="Z595" s="1"/>
    </row>
    <row r="596" spans="1:26">
      <c r="A596" s="1"/>
      <c r="B596" s="1"/>
      <c r="C596" s="24"/>
      <c r="D596" s="1"/>
      <c r="E596" s="1"/>
      <c r="F596" s="2"/>
      <c r="G596" s="1"/>
      <c r="H596" s="1"/>
      <c r="I596" s="1"/>
      <c r="J596" s="1"/>
      <c r="K596" s="1"/>
      <c r="L596" s="1"/>
      <c r="M596" s="1"/>
      <c r="N596" s="1"/>
      <c r="O596" s="1"/>
      <c r="P596" s="1"/>
      <c r="Q596" s="1"/>
      <c r="R596" s="1"/>
      <c r="S596" s="1"/>
      <c r="T596" s="1"/>
      <c r="U596" s="1"/>
      <c r="V596" s="1"/>
      <c r="W596" s="1"/>
      <c r="X596" s="1"/>
      <c r="Y596" s="1"/>
      <c r="Z596" s="1"/>
    </row>
    <row r="597" spans="1:26">
      <c r="A597" s="1"/>
      <c r="B597" s="1"/>
      <c r="C597" s="24"/>
      <c r="D597" s="1"/>
      <c r="E597" s="1"/>
      <c r="F597" s="2"/>
      <c r="G597" s="1"/>
      <c r="H597" s="1"/>
      <c r="I597" s="1"/>
      <c r="J597" s="1"/>
      <c r="K597" s="1"/>
      <c r="L597" s="1"/>
      <c r="M597" s="1"/>
      <c r="N597" s="1"/>
      <c r="O597" s="1"/>
      <c r="P597" s="1"/>
      <c r="Q597" s="1"/>
      <c r="R597" s="1"/>
      <c r="S597" s="1"/>
      <c r="T597" s="1"/>
      <c r="U597" s="1"/>
      <c r="V597" s="1"/>
      <c r="W597" s="1"/>
      <c r="X597" s="1"/>
      <c r="Y597" s="1"/>
      <c r="Z597" s="1"/>
    </row>
    <row r="598" spans="1:26">
      <c r="A598" s="1"/>
      <c r="B598" s="1"/>
      <c r="C598" s="24"/>
      <c r="D598" s="1"/>
      <c r="E598" s="1"/>
      <c r="F598" s="2"/>
      <c r="G598" s="1"/>
      <c r="H598" s="1"/>
      <c r="I598" s="1"/>
      <c r="J598" s="1"/>
      <c r="K598" s="1"/>
      <c r="L598" s="1"/>
      <c r="M598" s="1"/>
      <c r="N598" s="1"/>
      <c r="O598" s="1"/>
      <c r="P598" s="1"/>
      <c r="Q598" s="1"/>
      <c r="R598" s="1"/>
      <c r="S598" s="1"/>
      <c r="T598" s="1"/>
      <c r="U598" s="1"/>
      <c r="V598" s="1"/>
      <c r="W598" s="1"/>
      <c r="X598" s="1"/>
      <c r="Y598" s="1"/>
      <c r="Z598" s="1"/>
    </row>
    <row r="599" spans="1:26">
      <c r="A599" s="1"/>
      <c r="B599" s="1"/>
      <c r="C599" s="24"/>
      <c r="D599" s="1"/>
      <c r="E599" s="1"/>
      <c r="F599" s="2"/>
      <c r="G599" s="1"/>
      <c r="H599" s="1"/>
      <c r="I599" s="1"/>
      <c r="J599" s="1"/>
      <c r="K599" s="1"/>
      <c r="L599" s="1"/>
      <c r="M599" s="1"/>
      <c r="N599" s="1"/>
      <c r="O599" s="1"/>
      <c r="P599" s="1"/>
      <c r="Q599" s="1"/>
      <c r="R599" s="1"/>
      <c r="S599" s="1"/>
      <c r="T599" s="1"/>
      <c r="U599" s="1"/>
      <c r="V599" s="1"/>
      <c r="W599" s="1"/>
      <c r="X599" s="1"/>
      <c r="Y599" s="1"/>
      <c r="Z599" s="1"/>
    </row>
    <row r="600" spans="1:26">
      <c r="A600" s="1"/>
      <c r="B600" s="1"/>
      <c r="C600" s="24"/>
      <c r="D600" s="1"/>
      <c r="E600" s="1"/>
      <c r="F600" s="2"/>
      <c r="G600" s="1"/>
      <c r="H600" s="1"/>
      <c r="I600" s="1"/>
      <c r="J600" s="1"/>
      <c r="K600" s="1"/>
      <c r="L600" s="1"/>
      <c r="M600" s="1"/>
      <c r="N600" s="1"/>
      <c r="O600" s="1"/>
      <c r="P600" s="1"/>
      <c r="Q600" s="1"/>
      <c r="R600" s="1"/>
      <c r="S600" s="1"/>
      <c r="T600" s="1"/>
      <c r="U600" s="1"/>
      <c r="V600" s="1"/>
      <c r="W600" s="1"/>
      <c r="X600" s="1"/>
      <c r="Y600" s="1"/>
      <c r="Z600" s="1"/>
    </row>
    <row r="601" spans="1:26">
      <c r="A601" s="1"/>
      <c r="B601" s="1"/>
      <c r="C601" s="24"/>
      <c r="D601" s="1"/>
      <c r="E601" s="1"/>
      <c r="F601" s="2"/>
      <c r="G601" s="1"/>
      <c r="H601" s="1"/>
      <c r="I601" s="1"/>
      <c r="J601" s="1"/>
      <c r="K601" s="1"/>
      <c r="L601" s="1"/>
      <c r="M601" s="1"/>
      <c r="N601" s="1"/>
      <c r="O601" s="1"/>
      <c r="P601" s="1"/>
      <c r="Q601" s="1"/>
      <c r="R601" s="1"/>
      <c r="S601" s="1"/>
      <c r="T601" s="1"/>
      <c r="U601" s="1"/>
      <c r="V601" s="1"/>
      <c r="W601" s="1"/>
      <c r="X601" s="1"/>
      <c r="Y601" s="1"/>
      <c r="Z601" s="1"/>
    </row>
    <row r="602" spans="1:26">
      <c r="A602" s="1"/>
      <c r="B602" s="1"/>
      <c r="C602" s="24"/>
      <c r="D602" s="1"/>
      <c r="E602" s="1"/>
      <c r="F602" s="2"/>
      <c r="G602" s="1"/>
      <c r="H602" s="1"/>
      <c r="I602" s="1"/>
      <c r="J602" s="1"/>
      <c r="K602" s="1"/>
      <c r="L602" s="1"/>
      <c r="M602" s="1"/>
      <c r="N602" s="1"/>
      <c r="O602" s="1"/>
      <c r="P602" s="1"/>
      <c r="Q602" s="1"/>
      <c r="R602" s="1"/>
      <c r="S602" s="1"/>
      <c r="T602" s="1"/>
      <c r="U602" s="1"/>
      <c r="V602" s="1"/>
      <c r="W602" s="1"/>
      <c r="X602" s="1"/>
      <c r="Y602" s="1"/>
      <c r="Z602" s="1"/>
    </row>
    <row r="603" spans="1:26">
      <c r="A603" s="1"/>
      <c r="B603" s="1"/>
      <c r="C603" s="24"/>
      <c r="D603" s="1"/>
      <c r="E603" s="1"/>
      <c r="F603" s="2"/>
      <c r="G603" s="1"/>
      <c r="H603" s="1"/>
      <c r="I603" s="1"/>
      <c r="J603" s="1"/>
      <c r="K603" s="1"/>
      <c r="L603" s="1"/>
      <c r="M603" s="1"/>
      <c r="N603" s="1"/>
      <c r="O603" s="1"/>
      <c r="P603" s="1"/>
      <c r="Q603" s="1"/>
      <c r="R603" s="1"/>
      <c r="S603" s="1"/>
      <c r="T603" s="1"/>
      <c r="U603" s="1"/>
      <c r="V603" s="1"/>
      <c r="W603" s="1"/>
      <c r="X603" s="1"/>
      <c r="Y603" s="1"/>
      <c r="Z603" s="1"/>
    </row>
    <row r="604" spans="1:26">
      <c r="A604" s="1"/>
      <c r="B604" s="1"/>
      <c r="C604" s="24"/>
      <c r="D604" s="1"/>
      <c r="E604" s="1"/>
      <c r="F604" s="2"/>
      <c r="G604" s="1"/>
      <c r="H604" s="1"/>
      <c r="I604" s="1"/>
      <c r="J604" s="1"/>
      <c r="K604" s="1"/>
      <c r="L604" s="1"/>
      <c r="M604" s="1"/>
      <c r="N604" s="1"/>
      <c r="O604" s="1"/>
      <c r="P604" s="1"/>
      <c r="Q604" s="1"/>
      <c r="R604" s="1"/>
      <c r="S604" s="1"/>
      <c r="T604" s="1"/>
      <c r="U604" s="1"/>
      <c r="V604" s="1"/>
      <c r="W604" s="1"/>
      <c r="X604" s="1"/>
      <c r="Y604" s="1"/>
      <c r="Z604" s="1"/>
    </row>
    <row r="605" spans="1:26">
      <c r="A605" s="1"/>
      <c r="B605" s="1"/>
      <c r="C605" s="24"/>
      <c r="D605" s="1"/>
      <c r="E605" s="1"/>
      <c r="F605" s="2"/>
      <c r="G605" s="1"/>
      <c r="H605" s="1"/>
      <c r="I605" s="1"/>
      <c r="J605" s="1"/>
      <c r="K605" s="1"/>
      <c r="L605" s="1"/>
      <c r="M605" s="1"/>
      <c r="N605" s="1"/>
      <c r="O605" s="1"/>
      <c r="P605" s="1"/>
      <c r="Q605" s="1"/>
      <c r="R605" s="1"/>
      <c r="S605" s="1"/>
      <c r="T605" s="1"/>
      <c r="U605" s="1"/>
      <c r="V605" s="1"/>
      <c r="W605" s="1"/>
      <c r="X605" s="1"/>
      <c r="Y605" s="1"/>
      <c r="Z605" s="1"/>
    </row>
    <row r="606" spans="1:26">
      <c r="A606" s="1"/>
      <c r="B606" s="1"/>
      <c r="C606" s="24"/>
      <c r="D606" s="1"/>
      <c r="E606" s="1"/>
      <c r="F606" s="2"/>
      <c r="G606" s="1"/>
      <c r="H606" s="1"/>
      <c r="I606" s="1"/>
      <c r="J606" s="1"/>
      <c r="K606" s="1"/>
      <c r="L606" s="1"/>
      <c r="M606" s="1"/>
      <c r="N606" s="1"/>
      <c r="O606" s="1"/>
      <c r="P606" s="1"/>
      <c r="Q606" s="1"/>
      <c r="R606" s="1"/>
      <c r="S606" s="1"/>
      <c r="T606" s="1"/>
      <c r="U606" s="1"/>
      <c r="V606" s="1"/>
      <c r="W606" s="1"/>
      <c r="X606" s="1"/>
      <c r="Y606" s="1"/>
      <c r="Z606" s="1"/>
    </row>
    <row r="607" spans="1:26">
      <c r="A607" s="1"/>
      <c r="B607" s="1"/>
      <c r="C607" s="24"/>
      <c r="D607" s="1"/>
      <c r="E607" s="1"/>
      <c r="F607" s="2"/>
      <c r="G607" s="1"/>
      <c r="H607" s="1"/>
      <c r="I607" s="1"/>
      <c r="J607" s="1"/>
      <c r="K607" s="1"/>
      <c r="L607" s="1"/>
      <c r="M607" s="1"/>
      <c r="N607" s="1"/>
      <c r="O607" s="1"/>
      <c r="P607" s="1"/>
      <c r="Q607" s="1"/>
      <c r="R607" s="1"/>
      <c r="S607" s="1"/>
      <c r="T607" s="1"/>
      <c r="U607" s="1"/>
      <c r="V607" s="1"/>
      <c r="W607" s="1"/>
      <c r="X607" s="1"/>
      <c r="Y607" s="1"/>
      <c r="Z607" s="1"/>
    </row>
    <row r="608" spans="1:26">
      <c r="A608" s="1"/>
      <c r="B608" s="1"/>
      <c r="C608" s="24"/>
      <c r="D608" s="1"/>
      <c r="E608" s="1"/>
      <c r="F608" s="2"/>
      <c r="G608" s="1"/>
      <c r="H608" s="1"/>
      <c r="I608" s="1"/>
      <c r="J608" s="1"/>
      <c r="K608" s="1"/>
      <c r="L608" s="1"/>
      <c r="M608" s="1"/>
      <c r="N608" s="1"/>
      <c r="O608" s="1"/>
      <c r="P608" s="1"/>
      <c r="Q608" s="1"/>
      <c r="R608" s="1"/>
      <c r="S608" s="1"/>
      <c r="T608" s="1"/>
      <c r="U608" s="1"/>
      <c r="V608" s="1"/>
      <c r="W608" s="1"/>
      <c r="X608" s="1"/>
      <c r="Y608" s="1"/>
      <c r="Z608" s="1"/>
    </row>
    <row r="609" spans="1:26">
      <c r="A609" s="1"/>
      <c r="B609" s="1"/>
      <c r="C609" s="24"/>
      <c r="D609" s="1"/>
      <c r="E609" s="1"/>
      <c r="F609" s="2"/>
      <c r="G609" s="1"/>
      <c r="H609" s="1"/>
      <c r="I609" s="1"/>
      <c r="J609" s="1"/>
      <c r="K609" s="1"/>
      <c r="L609" s="1"/>
      <c r="M609" s="1"/>
      <c r="N609" s="1"/>
      <c r="O609" s="1"/>
      <c r="P609" s="1"/>
      <c r="Q609" s="1"/>
      <c r="R609" s="1"/>
      <c r="S609" s="1"/>
      <c r="T609" s="1"/>
      <c r="U609" s="1"/>
      <c r="V609" s="1"/>
      <c r="W609" s="1"/>
      <c r="X609" s="1"/>
      <c r="Y609" s="1"/>
      <c r="Z609" s="1"/>
    </row>
    <row r="610" spans="1:26">
      <c r="A610" s="1"/>
      <c r="B610" s="1"/>
      <c r="C610" s="24"/>
      <c r="D610" s="1"/>
      <c r="E610" s="1"/>
      <c r="F610" s="2"/>
      <c r="G610" s="1"/>
      <c r="H610" s="1"/>
      <c r="I610" s="1"/>
      <c r="J610" s="1"/>
      <c r="K610" s="1"/>
      <c r="L610" s="1"/>
      <c r="M610" s="1"/>
      <c r="N610" s="1"/>
      <c r="O610" s="1"/>
      <c r="P610" s="1"/>
      <c r="Q610" s="1"/>
      <c r="R610" s="1"/>
      <c r="S610" s="1"/>
      <c r="T610" s="1"/>
      <c r="U610" s="1"/>
      <c r="V610" s="1"/>
      <c r="W610" s="1"/>
      <c r="X610" s="1"/>
      <c r="Y610" s="1"/>
      <c r="Z610" s="1"/>
    </row>
    <row r="611" spans="1:26">
      <c r="A611" s="1"/>
      <c r="B611" s="1"/>
      <c r="C611" s="24"/>
      <c r="D611" s="1"/>
      <c r="E611" s="1"/>
      <c r="F611" s="2"/>
      <c r="G611" s="1"/>
      <c r="H611" s="1"/>
      <c r="I611" s="1"/>
      <c r="J611" s="1"/>
      <c r="K611" s="1"/>
      <c r="L611" s="1"/>
      <c r="M611" s="1"/>
      <c r="N611" s="1"/>
      <c r="O611" s="1"/>
      <c r="P611" s="1"/>
      <c r="Q611" s="1"/>
      <c r="R611" s="1"/>
      <c r="S611" s="1"/>
      <c r="T611" s="1"/>
      <c r="U611" s="1"/>
      <c r="V611" s="1"/>
      <c r="W611" s="1"/>
      <c r="X611" s="1"/>
      <c r="Y611" s="1"/>
      <c r="Z611" s="1"/>
    </row>
    <row r="612" spans="1:26">
      <c r="A612" s="1"/>
      <c r="B612" s="1"/>
      <c r="C612" s="24"/>
      <c r="D612" s="1"/>
      <c r="E612" s="1"/>
      <c r="F612" s="2"/>
      <c r="G612" s="1"/>
      <c r="H612" s="1"/>
      <c r="I612" s="1"/>
      <c r="J612" s="1"/>
      <c r="K612" s="1"/>
      <c r="L612" s="1"/>
      <c r="M612" s="1"/>
      <c r="N612" s="1"/>
      <c r="O612" s="1"/>
      <c r="P612" s="1"/>
      <c r="Q612" s="1"/>
      <c r="R612" s="1"/>
      <c r="S612" s="1"/>
      <c r="T612" s="1"/>
      <c r="U612" s="1"/>
      <c r="V612" s="1"/>
      <c r="W612" s="1"/>
      <c r="X612" s="1"/>
      <c r="Y612" s="1"/>
      <c r="Z612" s="1"/>
    </row>
    <row r="613" spans="1:26">
      <c r="A613" s="1"/>
      <c r="B613" s="1"/>
      <c r="C613" s="24"/>
      <c r="D613" s="1"/>
      <c r="E613" s="1"/>
      <c r="F613" s="2"/>
      <c r="G613" s="1"/>
      <c r="H613" s="1"/>
      <c r="I613" s="1"/>
      <c r="J613" s="1"/>
      <c r="K613" s="1"/>
      <c r="L613" s="1"/>
      <c r="M613" s="1"/>
      <c r="N613" s="1"/>
      <c r="O613" s="1"/>
      <c r="P613" s="1"/>
      <c r="Q613" s="1"/>
      <c r="R613" s="1"/>
      <c r="S613" s="1"/>
      <c r="T613" s="1"/>
      <c r="U613" s="1"/>
      <c r="V613" s="1"/>
      <c r="W613" s="1"/>
      <c r="X613" s="1"/>
      <c r="Y613" s="1"/>
      <c r="Z613" s="1"/>
    </row>
    <row r="614" spans="1:26">
      <c r="A614" s="1"/>
      <c r="B614" s="1"/>
      <c r="C614" s="24"/>
      <c r="D614" s="1"/>
      <c r="E614" s="1"/>
      <c r="F614" s="2"/>
      <c r="G614" s="1"/>
      <c r="H614" s="1"/>
      <c r="I614" s="1"/>
      <c r="J614" s="1"/>
      <c r="K614" s="1"/>
      <c r="L614" s="1"/>
      <c r="M614" s="1"/>
      <c r="N614" s="1"/>
      <c r="O614" s="1"/>
      <c r="P614" s="1"/>
      <c r="Q614" s="1"/>
      <c r="R614" s="1"/>
      <c r="S614" s="1"/>
      <c r="T614" s="1"/>
      <c r="U614" s="1"/>
      <c r="V614" s="1"/>
      <c r="W614" s="1"/>
      <c r="X614" s="1"/>
      <c r="Y614" s="1"/>
      <c r="Z614" s="1"/>
    </row>
    <row r="615" spans="1:26">
      <c r="A615" s="1"/>
      <c r="B615" s="1"/>
      <c r="C615" s="24"/>
      <c r="D615" s="1"/>
      <c r="E615" s="1"/>
      <c r="F615" s="2"/>
      <c r="G615" s="1"/>
      <c r="H615" s="1"/>
      <c r="I615" s="1"/>
      <c r="J615" s="1"/>
      <c r="K615" s="1"/>
      <c r="L615" s="1"/>
      <c r="M615" s="1"/>
      <c r="N615" s="1"/>
      <c r="O615" s="1"/>
      <c r="P615" s="1"/>
      <c r="Q615" s="1"/>
      <c r="R615" s="1"/>
      <c r="S615" s="1"/>
      <c r="T615" s="1"/>
      <c r="U615" s="1"/>
      <c r="V615" s="1"/>
      <c r="W615" s="1"/>
      <c r="X615" s="1"/>
      <c r="Y615" s="1"/>
      <c r="Z615" s="1"/>
    </row>
    <row r="616" spans="1:26">
      <c r="A616" s="1"/>
      <c r="B616" s="1"/>
      <c r="C616" s="24"/>
      <c r="D616" s="1"/>
      <c r="E616" s="1"/>
      <c r="F616" s="2"/>
      <c r="G616" s="1"/>
      <c r="H616" s="1"/>
      <c r="I616" s="1"/>
      <c r="J616" s="1"/>
      <c r="K616" s="1"/>
      <c r="L616" s="1"/>
      <c r="M616" s="1"/>
      <c r="N616" s="1"/>
      <c r="O616" s="1"/>
      <c r="P616" s="1"/>
      <c r="Q616" s="1"/>
      <c r="R616" s="1"/>
      <c r="S616" s="1"/>
      <c r="T616" s="1"/>
      <c r="U616" s="1"/>
      <c r="V616" s="1"/>
      <c r="W616" s="1"/>
      <c r="X616" s="1"/>
      <c r="Y616" s="1"/>
      <c r="Z616" s="1"/>
    </row>
    <row r="617" spans="1:26">
      <c r="A617" s="1"/>
      <c r="B617" s="1"/>
      <c r="C617" s="24"/>
      <c r="D617" s="1"/>
      <c r="E617" s="1"/>
      <c r="F617" s="2"/>
      <c r="G617" s="1"/>
      <c r="H617" s="1"/>
      <c r="I617" s="1"/>
      <c r="J617" s="1"/>
      <c r="K617" s="1"/>
      <c r="L617" s="1"/>
      <c r="M617" s="1"/>
      <c r="N617" s="1"/>
      <c r="O617" s="1"/>
      <c r="P617" s="1"/>
      <c r="Q617" s="1"/>
      <c r="R617" s="1"/>
      <c r="S617" s="1"/>
      <c r="T617" s="1"/>
      <c r="U617" s="1"/>
      <c r="V617" s="1"/>
      <c r="W617" s="1"/>
      <c r="X617" s="1"/>
      <c r="Y617" s="1"/>
      <c r="Z617" s="1"/>
    </row>
    <row r="618" spans="1:26">
      <c r="A618" s="1"/>
      <c r="B618" s="1"/>
      <c r="C618" s="24"/>
      <c r="D618" s="1"/>
      <c r="E618" s="1"/>
      <c r="F618" s="2"/>
      <c r="G618" s="1"/>
      <c r="H618" s="1"/>
      <c r="I618" s="1"/>
      <c r="J618" s="1"/>
      <c r="K618" s="1"/>
      <c r="L618" s="1"/>
      <c r="M618" s="1"/>
      <c r="N618" s="1"/>
      <c r="O618" s="1"/>
      <c r="P618" s="1"/>
      <c r="Q618" s="1"/>
      <c r="R618" s="1"/>
      <c r="S618" s="1"/>
      <c r="T618" s="1"/>
      <c r="U618" s="1"/>
      <c r="V618" s="1"/>
      <c r="W618" s="1"/>
      <c r="X618" s="1"/>
      <c r="Y618" s="1"/>
      <c r="Z618" s="1"/>
    </row>
    <row r="619" spans="1:26">
      <c r="A619" s="1"/>
      <c r="B619" s="1"/>
      <c r="C619" s="24"/>
      <c r="D619" s="1"/>
      <c r="E619" s="1"/>
      <c r="F619" s="2"/>
      <c r="G619" s="1"/>
      <c r="H619" s="1"/>
      <c r="I619" s="1"/>
      <c r="J619" s="1"/>
      <c r="K619" s="1"/>
      <c r="L619" s="1"/>
      <c r="M619" s="1"/>
      <c r="N619" s="1"/>
      <c r="O619" s="1"/>
      <c r="P619" s="1"/>
      <c r="Q619" s="1"/>
      <c r="R619" s="1"/>
      <c r="S619" s="1"/>
      <c r="T619" s="1"/>
      <c r="U619" s="1"/>
      <c r="V619" s="1"/>
      <c r="W619" s="1"/>
      <c r="X619" s="1"/>
      <c r="Y619" s="1"/>
      <c r="Z619" s="1"/>
    </row>
    <row r="620" spans="1:26">
      <c r="A620" s="1"/>
      <c r="B620" s="1"/>
      <c r="C620" s="24"/>
      <c r="D620" s="1"/>
      <c r="E620" s="1"/>
      <c r="F620" s="2"/>
      <c r="G620" s="1"/>
      <c r="H620" s="1"/>
      <c r="I620" s="1"/>
      <c r="J620" s="1"/>
      <c r="K620" s="1"/>
      <c r="L620" s="1"/>
      <c r="M620" s="1"/>
      <c r="N620" s="1"/>
      <c r="O620" s="1"/>
      <c r="P620" s="1"/>
      <c r="Q620" s="1"/>
      <c r="R620" s="1"/>
      <c r="S620" s="1"/>
      <c r="T620" s="1"/>
      <c r="U620" s="1"/>
      <c r="V620" s="1"/>
      <c r="W620" s="1"/>
      <c r="X620" s="1"/>
      <c r="Y620" s="1"/>
      <c r="Z620" s="1"/>
    </row>
    <row r="621" spans="1:26">
      <c r="A621" s="1"/>
      <c r="B621" s="1"/>
      <c r="C621" s="24"/>
      <c r="D621" s="1"/>
      <c r="E621" s="1"/>
      <c r="F621" s="2"/>
      <c r="G621" s="1"/>
      <c r="H621" s="1"/>
      <c r="I621" s="1"/>
      <c r="J621" s="1"/>
      <c r="K621" s="1"/>
      <c r="L621" s="1"/>
      <c r="M621" s="1"/>
      <c r="N621" s="1"/>
      <c r="O621" s="1"/>
      <c r="P621" s="1"/>
      <c r="Q621" s="1"/>
      <c r="R621" s="1"/>
      <c r="S621" s="1"/>
      <c r="T621" s="1"/>
      <c r="U621" s="1"/>
      <c r="V621" s="1"/>
      <c r="W621" s="1"/>
      <c r="X621" s="1"/>
      <c r="Y621" s="1"/>
      <c r="Z621" s="1"/>
    </row>
    <row r="622" spans="1:26">
      <c r="A622" s="1"/>
      <c r="B622" s="1"/>
      <c r="C622" s="24"/>
      <c r="D622" s="1"/>
      <c r="E622" s="1"/>
      <c r="F622" s="2"/>
      <c r="G622" s="1"/>
      <c r="H622" s="1"/>
      <c r="I622" s="1"/>
      <c r="J622" s="1"/>
      <c r="K622" s="1"/>
      <c r="L622" s="1"/>
      <c r="M622" s="1"/>
      <c r="N622" s="1"/>
      <c r="O622" s="1"/>
      <c r="P622" s="1"/>
      <c r="Q622" s="1"/>
      <c r="R622" s="1"/>
      <c r="S622" s="1"/>
      <c r="T622" s="1"/>
      <c r="U622" s="1"/>
      <c r="V622" s="1"/>
      <c r="W622" s="1"/>
      <c r="X622" s="1"/>
      <c r="Y622" s="1"/>
      <c r="Z622" s="1"/>
    </row>
    <row r="623" spans="1:26">
      <c r="A623" s="1"/>
      <c r="B623" s="1"/>
      <c r="C623" s="24"/>
      <c r="D623" s="1"/>
      <c r="E623" s="1"/>
      <c r="F623" s="2"/>
      <c r="G623" s="1"/>
      <c r="H623" s="1"/>
      <c r="I623" s="1"/>
      <c r="J623" s="1"/>
      <c r="K623" s="1"/>
      <c r="L623" s="1"/>
      <c r="M623" s="1"/>
      <c r="N623" s="1"/>
      <c r="O623" s="1"/>
      <c r="P623" s="1"/>
      <c r="Q623" s="1"/>
      <c r="R623" s="1"/>
      <c r="S623" s="1"/>
      <c r="T623" s="1"/>
      <c r="U623" s="1"/>
      <c r="V623" s="1"/>
      <c r="W623" s="1"/>
      <c r="X623" s="1"/>
      <c r="Y623" s="1"/>
      <c r="Z623" s="1"/>
    </row>
    <row r="624" spans="1:26">
      <c r="A624" s="1"/>
      <c r="B624" s="1"/>
      <c r="C624" s="24"/>
      <c r="D624" s="1"/>
      <c r="E624" s="1"/>
      <c r="F624" s="2"/>
      <c r="G624" s="1"/>
      <c r="H624" s="1"/>
      <c r="I624" s="1"/>
      <c r="J624" s="1"/>
      <c r="K624" s="1"/>
      <c r="L624" s="1"/>
      <c r="M624" s="1"/>
      <c r="N624" s="1"/>
      <c r="O624" s="1"/>
      <c r="P624" s="1"/>
      <c r="Q624" s="1"/>
      <c r="R624" s="1"/>
      <c r="S624" s="1"/>
      <c r="T624" s="1"/>
      <c r="U624" s="1"/>
      <c r="V624" s="1"/>
      <c r="W624" s="1"/>
      <c r="X624" s="1"/>
      <c r="Y624" s="1"/>
      <c r="Z624" s="1"/>
    </row>
    <row r="625" spans="1:26">
      <c r="A625" s="1"/>
      <c r="B625" s="1"/>
      <c r="C625" s="24"/>
      <c r="D625" s="1"/>
      <c r="E625" s="1"/>
      <c r="F625" s="2"/>
      <c r="G625" s="1"/>
      <c r="H625" s="1"/>
      <c r="I625" s="1"/>
      <c r="J625" s="1"/>
      <c r="K625" s="1"/>
      <c r="L625" s="1"/>
      <c r="M625" s="1"/>
      <c r="N625" s="1"/>
      <c r="O625" s="1"/>
      <c r="P625" s="1"/>
      <c r="Q625" s="1"/>
      <c r="R625" s="1"/>
      <c r="S625" s="1"/>
      <c r="T625" s="1"/>
      <c r="U625" s="1"/>
      <c r="V625" s="1"/>
      <c r="W625" s="1"/>
      <c r="X625" s="1"/>
      <c r="Y625" s="1"/>
      <c r="Z625" s="1"/>
    </row>
    <row r="626" spans="1:26">
      <c r="A626" s="1"/>
      <c r="B626" s="1"/>
      <c r="C626" s="24"/>
      <c r="D626" s="1"/>
      <c r="E626" s="1"/>
      <c r="F626" s="2"/>
      <c r="G626" s="1"/>
      <c r="H626" s="1"/>
      <c r="I626" s="1"/>
      <c r="J626" s="1"/>
      <c r="K626" s="1"/>
      <c r="L626" s="1"/>
      <c r="M626" s="1"/>
      <c r="N626" s="1"/>
      <c r="O626" s="1"/>
      <c r="P626" s="1"/>
      <c r="Q626" s="1"/>
      <c r="R626" s="1"/>
      <c r="S626" s="1"/>
      <c r="T626" s="1"/>
      <c r="U626" s="1"/>
      <c r="V626" s="1"/>
      <c r="W626" s="1"/>
      <c r="X626" s="1"/>
      <c r="Y626" s="1"/>
      <c r="Z626" s="1"/>
    </row>
    <row r="627" spans="1:26">
      <c r="A627" s="1"/>
      <c r="B627" s="1"/>
      <c r="C627" s="24"/>
      <c r="D627" s="1"/>
      <c r="E627" s="1"/>
      <c r="F627" s="2"/>
      <c r="G627" s="1"/>
      <c r="H627" s="1"/>
      <c r="I627" s="1"/>
      <c r="J627" s="1"/>
      <c r="K627" s="1"/>
      <c r="L627" s="1"/>
      <c r="M627" s="1"/>
      <c r="N627" s="1"/>
      <c r="O627" s="1"/>
      <c r="P627" s="1"/>
      <c r="Q627" s="1"/>
      <c r="R627" s="1"/>
      <c r="S627" s="1"/>
      <c r="T627" s="1"/>
      <c r="U627" s="1"/>
      <c r="V627" s="1"/>
      <c r="W627" s="1"/>
      <c r="X627" s="1"/>
      <c r="Y627" s="1"/>
      <c r="Z627" s="1"/>
    </row>
    <row r="628" spans="1:26">
      <c r="A628" s="1"/>
      <c r="B628" s="1"/>
      <c r="C628" s="24"/>
      <c r="D628" s="1"/>
      <c r="E628" s="1"/>
      <c r="F628" s="2"/>
      <c r="G628" s="1"/>
      <c r="H628" s="1"/>
      <c r="I628" s="1"/>
      <c r="J628" s="1"/>
      <c r="K628" s="1"/>
      <c r="L628" s="1"/>
      <c r="M628" s="1"/>
      <c r="N628" s="1"/>
      <c r="O628" s="1"/>
      <c r="P628" s="1"/>
      <c r="Q628" s="1"/>
      <c r="R628" s="1"/>
      <c r="S628" s="1"/>
      <c r="T628" s="1"/>
      <c r="U628" s="1"/>
      <c r="V628" s="1"/>
      <c r="W628" s="1"/>
      <c r="X628" s="1"/>
      <c r="Y628" s="1"/>
      <c r="Z628" s="1"/>
    </row>
    <row r="629" spans="1:26">
      <c r="A629" s="1"/>
      <c r="B629" s="1"/>
      <c r="C629" s="24"/>
      <c r="D629" s="1"/>
      <c r="E629" s="1"/>
      <c r="F629" s="2"/>
      <c r="G629" s="1"/>
      <c r="H629" s="1"/>
      <c r="I629" s="1"/>
      <c r="J629" s="1"/>
      <c r="K629" s="1"/>
      <c r="L629" s="1"/>
      <c r="M629" s="1"/>
      <c r="N629" s="1"/>
      <c r="O629" s="1"/>
      <c r="P629" s="1"/>
      <c r="Q629" s="1"/>
      <c r="R629" s="1"/>
      <c r="S629" s="1"/>
      <c r="T629" s="1"/>
      <c r="U629" s="1"/>
      <c r="V629" s="1"/>
      <c r="W629" s="1"/>
      <c r="X629" s="1"/>
      <c r="Y629" s="1"/>
      <c r="Z629" s="1"/>
    </row>
    <row r="630" spans="1:26">
      <c r="A630" s="1"/>
      <c r="B630" s="1"/>
      <c r="C630" s="24"/>
      <c r="D630" s="1"/>
      <c r="E630" s="1"/>
      <c r="F630" s="2"/>
      <c r="G630" s="1"/>
      <c r="H630" s="1"/>
      <c r="I630" s="1"/>
      <c r="J630" s="1"/>
      <c r="K630" s="1"/>
      <c r="L630" s="1"/>
      <c r="M630" s="1"/>
      <c r="N630" s="1"/>
      <c r="O630" s="1"/>
      <c r="P630" s="1"/>
      <c r="Q630" s="1"/>
      <c r="R630" s="1"/>
      <c r="S630" s="1"/>
      <c r="T630" s="1"/>
      <c r="U630" s="1"/>
      <c r="V630" s="1"/>
      <c r="W630" s="1"/>
      <c r="X630" s="1"/>
      <c r="Y630" s="1"/>
      <c r="Z630" s="1"/>
    </row>
    <row r="631" spans="1:26">
      <c r="A631" s="1"/>
      <c r="B631" s="1"/>
      <c r="C631" s="24"/>
      <c r="D631" s="1"/>
      <c r="E631" s="1"/>
      <c r="F631" s="2"/>
      <c r="G631" s="1"/>
      <c r="H631" s="1"/>
      <c r="I631" s="1"/>
      <c r="J631" s="1"/>
      <c r="K631" s="1"/>
      <c r="L631" s="1"/>
      <c r="M631" s="1"/>
      <c r="N631" s="1"/>
      <c r="O631" s="1"/>
      <c r="P631" s="1"/>
      <c r="Q631" s="1"/>
      <c r="R631" s="1"/>
      <c r="S631" s="1"/>
      <c r="T631" s="1"/>
      <c r="U631" s="1"/>
      <c r="V631" s="1"/>
      <c r="W631" s="1"/>
      <c r="X631" s="1"/>
      <c r="Y631" s="1"/>
      <c r="Z631" s="1"/>
    </row>
    <row r="632" spans="1:26">
      <c r="A632" s="1"/>
      <c r="B632" s="1"/>
      <c r="C632" s="24"/>
      <c r="D632" s="1"/>
      <c r="E632" s="1"/>
      <c r="F632" s="2"/>
      <c r="G632" s="1"/>
      <c r="H632" s="1"/>
      <c r="I632" s="1"/>
      <c r="J632" s="1"/>
      <c r="K632" s="1"/>
      <c r="L632" s="1"/>
      <c r="M632" s="1"/>
      <c r="N632" s="1"/>
      <c r="O632" s="1"/>
      <c r="P632" s="1"/>
      <c r="Q632" s="1"/>
      <c r="R632" s="1"/>
      <c r="S632" s="1"/>
      <c r="T632" s="1"/>
      <c r="U632" s="1"/>
      <c r="V632" s="1"/>
      <c r="W632" s="1"/>
      <c r="X632" s="1"/>
      <c r="Y632" s="1"/>
      <c r="Z632" s="1"/>
    </row>
    <row r="633" spans="1:26">
      <c r="A633" s="1"/>
      <c r="B633" s="1"/>
      <c r="C633" s="24"/>
      <c r="D633" s="1"/>
      <c r="E633" s="1"/>
      <c r="F633" s="2"/>
      <c r="G633" s="1"/>
      <c r="H633" s="1"/>
      <c r="I633" s="1"/>
      <c r="J633" s="1"/>
      <c r="K633" s="1"/>
      <c r="L633" s="1"/>
      <c r="M633" s="1"/>
      <c r="N633" s="1"/>
      <c r="O633" s="1"/>
      <c r="P633" s="1"/>
      <c r="Q633" s="1"/>
      <c r="R633" s="1"/>
      <c r="S633" s="1"/>
      <c r="T633" s="1"/>
      <c r="U633" s="1"/>
      <c r="V633" s="1"/>
      <c r="W633" s="1"/>
      <c r="X633" s="1"/>
      <c r="Y633" s="1"/>
      <c r="Z633" s="1"/>
    </row>
    <row r="634" spans="1:26">
      <c r="A634" s="1"/>
      <c r="B634" s="1"/>
      <c r="C634" s="24"/>
      <c r="D634" s="1"/>
      <c r="E634" s="1"/>
      <c r="F634" s="2"/>
      <c r="G634" s="1"/>
      <c r="H634" s="1"/>
      <c r="I634" s="1"/>
      <c r="J634" s="1"/>
      <c r="K634" s="1"/>
      <c r="L634" s="1"/>
      <c r="M634" s="1"/>
      <c r="N634" s="1"/>
      <c r="O634" s="1"/>
      <c r="P634" s="1"/>
      <c r="Q634" s="1"/>
      <c r="R634" s="1"/>
      <c r="S634" s="1"/>
      <c r="T634" s="1"/>
      <c r="U634" s="1"/>
      <c r="V634" s="1"/>
      <c r="W634" s="1"/>
      <c r="X634" s="1"/>
      <c r="Y634" s="1"/>
      <c r="Z634" s="1"/>
    </row>
    <row r="635" spans="1:26">
      <c r="A635" s="1"/>
      <c r="B635" s="1"/>
      <c r="C635" s="24"/>
      <c r="D635" s="1"/>
      <c r="E635" s="1"/>
      <c r="F635" s="2"/>
      <c r="G635" s="1"/>
      <c r="H635" s="1"/>
      <c r="I635" s="1"/>
      <c r="J635" s="1"/>
      <c r="K635" s="1"/>
      <c r="L635" s="1"/>
      <c r="M635" s="1"/>
      <c r="N635" s="1"/>
      <c r="O635" s="1"/>
      <c r="P635" s="1"/>
      <c r="Q635" s="1"/>
      <c r="R635" s="1"/>
      <c r="S635" s="1"/>
      <c r="T635" s="1"/>
      <c r="U635" s="1"/>
      <c r="V635" s="1"/>
      <c r="W635" s="1"/>
      <c r="X635" s="1"/>
      <c r="Y635" s="1"/>
      <c r="Z635" s="1"/>
    </row>
    <row r="636" spans="1:26">
      <c r="A636" s="1"/>
      <c r="B636" s="1"/>
      <c r="C636" s="24"/>
      <c r="D636" s="1"/>
      <c r="E636" s="1"/>
      <c r="F636" s="2"/>
      <c r="G636" s="1"/>
      <c r="H636" s="1"/>
      <c r="I636" s="1"/>
      <c r="J636" s="1"/>
      <c r="K636" s="1"/>
      <c r="L636" s="1"/>
      <c r="M636" s="1"/>
      <c r="N636" s="1"/>
      <c r="O636" s="1"/>
      <c r="P636" s="1"/>
      <c r="Q636" s="1"/>
      <c r="R636" s="1"/>
      <c r="S636" s="1"/>
      <c r="T636" s="1"/>
      <c r="U636" s="1"/>
      <c r="V636" s="1"/>
      <c r="W636" s="1"/>
      <c r="X636" s="1"/>
      <c r="Y636" s="1"/>
      <c r="Z636" s="1"/>
    </row>
    <row r="637" spans="1:26">
      <c r="A637" s="1"/>
      <c r="B637" s="1"/>
      <c r="C637" s="24"/>
      <c r="D637" s="1"/>
      <c r="E637" s="1"/>
      <c r="F637" s="2"/>
      <c r="G637" s="1"/>
      <c r="H637" s="1"/>
      <c r="I637" s="1"/>
      <c r="J637" s="1"/>
      <c r="K637" s="1"/>
      <c r="L637" s="1"/>
      <c r="M637" s="1"/>
      <c r="N637" s="1"/>
      <c r="O637" s="1"/>
      <c r="P637" s="1"/>
      <c r="Q637" s="1"/>
      <c r="R637" s="1"/>
      <c r="S637" s="1"/>
      <c r="T637" s="1"/>
      <c r="U637" s="1"/>
      <c r="V637" s="1"/>
      <c r="W637" s="1"/>
      <c r="X637" s="1"/>
      <c r="Y637" s="1"/>
      <c r="Z637" s="1"/>
    </row>
    <row r="638" spans="1:26">
      <c r="A638" s="1"/>
      <c r="B638" s="1"/>
      <c r="C638" s="24"/>
      <c r="D638" s="1"/>
      <c r="E638" s="1"/>
      <c r="F638" s="2"/>
      <c r="G638" s="1"/>
      <c r="H638" s="1"/>
      <c r="I638" s="1"/>
      <c r="J638" s="1"/>
      <c r="K638" s="1"/>
      <c r="L638" s="1"/>
      <c r="M638" s="1"/>
      <c r="N638" s="1"/>
      <c r="O638" s="1"/>
      <c r="P638" s="1"/>
      <c r="Q638" s="1"/>
      <c r="R638" s="1"/>
      <c r="S638" s="1"/>
      <c r="T638" s="1"/>
      <c r="U638" s="1"/>
      <c r="V638" s="1"/>
      <c r="W638" s="1"/>
      <c r="X638" s="1"/>
      <c r="Y638" s="1"/>
      <c r="Z638" s="1"/>
    </row>
    <row r="639" spans="1:26">
      <c r="A639" s="1"/>
      <c r="B639" s="1"/>
      <c r="C639" s="24"/>
      <c r="D639" s="1"/>
      <c r="E639" s="1"/>
      <c r="F639" s="2"/>
      <c r="G639" s="1"/>
      <c r="H639" s="1"/>
      <c r="I639" s="1"/>
      <c r="J639" s="1"/>
      <c r="K639" s="1"/>
      <c r="L639" s="1"/>
      <c r="M639" s="1"/>
      <c r="N639" s="1"/>
      <c r="O639" s="1"/>
      <c r="P639" s="1"/>
      <c r="Q639" s="1"/>
      <c r="R639" s="1"/>
      <c r="S639" s="1"/>
      <c r="T639" s="1"/>
      <c r="U639" s="1"/>
      <c r="V639" s="1"/>
      <c r="W639" s="1"/>
      <c r="X639" s="1"/>
      <c r="Y639" s="1"/>
      <c r="Z639" s="1"/>
    </row>
    <row r="640" spans="1:26">
      <c r="A640" s="1"/>
      <c r="B640" s="1"/>
      <c r="C640" s="24"/>
      <c r="D640" s="1"/>
      <c r="E640" s="1"/>
      <c r="F640" s="2"/>
      <c r="G640" s="1"/>
      <c r="H640" s="1"/>
      <c r="I640" s="1"/>
      <c r="J640" s="1"/>
      <c r="K640" s="1"/>
      <c r="L640" s="1"/>
      <c r="M640" s="1"/>
      <c r="N640" s="1"/>
      <c r="O640" s="1"/>
      <c r="P640" s="1"/>
      <c r="Q640" s="1"/>
      <c r="R640" s="1"/>
      <c r="S640" s="1"/>
      <c r="T640" s="1"/>
      <c r="U640" s="1"/>
      <c r="V640" s="1"/>
      <c r="W640" s="1"/>
      <c r="X640" s="1"/>
      <c r="Y640" s="1"/>
      <c r="Z640" s="1"/>
    </row>
    <row r="641" spans="1:26">
      <c r="A641" s="1"/>
      <c r="B641" s="1"/>
      <c r="C641" s="24"/>
      <c r="D641" s="1"/>
      <c r="E641" s="1"/>
      <c r="F641" s="2"/>
      <c r="G641" s="1"/>
      <c r="H641" s="1"/>
      <c r="I641" s="1"/>
      <c r="J641" s="1"/>
      <c r="K641" s="1"/>
      <c r="L641" s="1"/>
      <c r="M641" s="1"/>
      <c r="N641" s="1"/>
      <c r="O641" s="1"/>
      <c r="P641" s="1"/>
      <c r="Q641" s="1"/>
      <c r="R641" s="1"/>
      <c r="S641" s="1"/>
      <c r="T641" s="1"/>
      <c r="U641" s="1"/>
      <c r="V641" s="1"/>
      <c r="W641" s="1"/>
      <c r="X641" s="1"/>
      <c r="Y641" s="1"/>
      <c r="Z641" s="1"/>
    </row>
    <row r="642" spans="1:26">
      <c r="A642" s="1"/>
      <c r="B642" s="1"/>
      <c r="C642" s="24"/>
      <c r="D642" s="1"/>
      <c r="E642" s="1"/>
      <c r="F642" s="2"/>
      <c r="G642" s="1"/>
      <c r="H642" s="1"/>
      <c r="I642" s="1"/>
      <c r="J642" s="1"/>
      <c r="K642" s="1"/>
      <c r="L642" s="1"/>
      <c r="M642" s="1"/>
      <c r="N642" s="1"/>
      <c r="O642" s="1"/>
      <c r="P642" s="1"/>
      <c r="Q642" s="1"/>
      <c r="R642" s="1"/>
      <c r="S642" s="1"/>
      <c r="T642" s="1"/>
      <c r="U642" s="1"/>
      <c r="V642" s="1"/>
      <c r="W642" s="1"/>
      <c r="X642" s="1"/>
      <c r="Y642" s="1"/>
      <c r="Z642" s="1"/>
    </row>
    <row r="643" spans="1:26">
      <c r="A643" s="1"/>
      <c r="B643" s="1"/>
      <c r="C643" s="24"/>
      <c r="D643" s="1"/>
      <c r="E643" s="1"/>
      <c r="F643" s="2"/>
      <c r="G643" s="1"/>
      <c r="H643" s="1"/>
      <c r="I643" s="1"/>
      <c r="J643" s="1"/>
      <c r="K643" s="1"/>
      <c r="L643" s="1"/>
      <c r="M643" s="1"/>
      <c r="N643" s="1"/>
      <c r="O643" s="1"/>
      <c r="P643" s="1"/>
      <c r="Q643" s="1"/>
      <c r="R643" s="1"/>
      <c r="S643" s="1"/>
      <c r="T643" s="1"/>
      <c r="U643" s="1"/>
      <c r="V643" s="1"/>
      <c r="W643" s="1"/>
      <c r="X643" s="1"/>
      <c r="Y643" s="1"/>
      <c r="Z643" s="1"/>
    </row>
    <row r="644" spans="1:26">
      <c r="A644" s="1"/>
      <c r="B644" s="1"/>
      <c r="C644" s="24"/>
      <c r="D644" s="1"/>
      <c r="E644" s="1"/>
      <c r="F644" s="2"/>
      <c r="G644" s="1"/>
      <c r="H644" s="1"/>
      <c r="I644" s="1"/>
      <c r="J644" s="1"/>
      <c r="K644" s="1"/>
      <c r="L644" s="1"/>
      <c r="M644" s="1"/>
      <c r="N644" s="1"/>
      <c r="O644" s="1"/>
      <c r="P644" s="1"/>
      <c r="Q644" s="1"/>
      <c r="R644" s="1"/>
      <c r="S644" s="1"/>
      <c r="T644" s="1"/>
      <c r="U644" s="1"/>
      <c r="V644" s="1"/>
      <c r="W644" s="1"/>
      <c r="X644" s="1"/>
      <c r="Y644" s="1"/>
      <c r="Z644" s="1"/>
    </row>
    <row r="645" spans="1:26">
      <c r="A645" s="1"/>
      <c r="B645" s="1"/>
      <c r="C645" s="24"/>
      <c r="D645" s="1"/>
      <c r="E645" s="1"/>
      <c r="F645" s="2"/>
      <c r="G645" s="1"/>
      <c r="H645" s="1"/>
      <c r="I645" s="1"/>
      <c r="J645" s="1"/>
      <c r="K645" s="1"/>
      <c r="L645" s="1"/>
      <c r="M645" s="1"/>
      <c r="N645" s="1"/>
      <c r="O645" s="1"/>
      <c r="P645" s="1"/>
      <c r="Q645" s="1"/>
      <c r="R645" s="1"/>
      <c r="S645" s="1"/>
      <c r="T645" s="1"/>
      <c r="U645" s="1"/>
      <c r="V645" s="1"/>
      <c r="W645" s="1"/>
      <c r="X645" s="1"/>
      <c r="Y645" s="1"/>
      <c r="Z645" s="1"/>
    </row>
    <row r="646" spans="1:26">
      <c r="A646" s="1"/>
      <c r="B646" s="1"/>
      <c r="C646" s="24"/>
      <c r="D646" s="1"/>
      <c r="E646" s="1"/>
      <c r="F646" s="2"/>
      <c r="G646" s="1"/>
      <c r="H646" s="1"/>
      <c r="I646" s="1"/>
      <c r="J646" s="1"/>
      <c r="K646" s="1"/>
      <c r="L646" s="1"/>
      <c r="M646" s="1"/>
      <c r="N646" s="1"/>
      <c r="O646" s="1"/>
      <c r="P646" s="1"/>
      <c r="Q646" s="1"/>
      <c r="R646" s="1"/>
      <c r="S646" s="1"/>
      <c r="T646" s="1"/>
      <c r="U646" s="1"/>
      <c r="V646" s="1"/>
      <c r="W646" s="1"/>
      <c r="X646" s="1"/>
      <c r="Y646" s="1"/>
      <c r="Z646" s="1"/>
    </row>
    <row r="647" spans="1:26">
      <c r="A647" s="1"/>
      <c r="B647" s="1"/>
      <c r="C647" s="24"/>
      <c r="D647" s="1"/>
      <c r="E647" s="1"/>
      <c r="F647" s="2"/>
      <c r="G647" s="1"/>
      <c r="H647" s="1"/>
      <c r="I647" s="1"/>
      <c r="J647" s="1"/>
      <c r="K647" s="1"/>
      <c r="L647" s="1"/>
      <c r="M647" s="1"/>
      <c r="N647" s="1"/>
      <c r="O647" s="1"/>
      <c r="P647" s="1"/>
      <c r="Q647" s="1"/>
      <c r="R647" s="1"/>
      <c r="S647" s="1"/>
      <c r="T647" s="1"/>
      <c r="U647" s="1"/>
      <c r="V647" s="1"/>
      <c r="W647" s="1"/>
      <c r="X647" s="1"/>
      <c r="Y647" s="1"/>
      <c r="Z647" s="1"/>
    </row>
    <row r="648" spans="1:26">
      <c r="A648" s="1"/>
      <c r="B648" s="1"/>
      <c r="C648" s="24"/>
      <c r="D648" s="1"/>
      <c r="E648" s="1"/>
      <c r="F648" s="2"/>
      <c r="G648" s="1"/>
      <c r="H648" s="1"/>
      <c r="I648" s="1"/>
      <c r="J648" s="1"/>
      <c r="K648" s="1"/>
      <c r="L648" s="1"/>
      <c r="M648" s="1"/>
      <c r="N648" s="1"/>
      <c r="O648" s="1"/>
      <c r="P648" s="1"/>
      <c r="Q648" s="1"/>
      <c r="R648" s="1"/>
      <c r="S648" s="1"/>
      <c r="T648" s="1"/>
      <c r="U648" s="1"/>
      <c r="V648" s="1"/>
      <c r="W648" s="1"/>
      <c r="X648" s="1"/>
      <c r="Y648" s="1"/>
      <c r="Z648" s="1"/>
    </row>
    <row r="649" spans="1:26">
      <c r="A649" s="1"/>
      <c r="B649" s="1"/>
      <c r="C649" s="24"/>
      <c r="D649" s="1"/>
      <c r="E649" s="1"/>
      <c r="F649" s="2"/>
      <c r="G649" s="1"/>
      <c r="H649" s="1"/>
      <c r="I649" s="1"/>
      <c r="J649" s="1"/>
      <c r="K649" s="1"/>
      <c r="L649" s="1"/>
      <c r="M649" s="1"/>
      <c r="N649" s="1"/>
      <c r="O649" s="1"/>
      <c r="P649" s="1"/>
      <c r="Q649" s="1"/>
      <c r="R649" s="1"/>
      <c r="S649" s="1"/>
      <c r="T649" s="1"/>
      <c r="U649" s="1"/>
      <c r="V649" s="1"/>
      <c r="W649" s="1"/>
      <c r="X649" s="1"/>
      <c r="Y649" s="1"/>
      <c r="Z649" s="1"/>
    </row>
    <row r="650" spans="1:26">
      <c r="A650" s="1"/>
      <c r="B650" s="1"/>
      <c r="C650" s="24"/>
      <c r="D650" s="1"/>
      <c r="E650" s="1"/>
      <c r="F650" s="2"/>
      <c r="G650" s="1"/>
      <c r="H650" s="1"/>
      <c r="I650" s="1"/>
      <c r="J650" s="1"/>
      <c r="K650" s="1"/>
      <c r="L650" s="1"/>
      <c r="M650" s="1"/>
      <c r="N650" s="1"/>
      <c r="O650" s="1"/>
      <c r="P650" s="1"/>
      <c r="Q650" s="1"/>
      <c r="R650" s="1"/>
      <c r="S650" s="1"/>
      <c r="T650" s="1"/>
      <c r="U650" s="1"/>
      <c r="V650" s="1"/>
      <c r="W650" s="1"/>
      <c r="X650" s="1"/>
      <c r="Y650" s="1"/>
      <c r="Z650" s="1"/>
    </row>
    <row r="651" spans="1:26">
      <c r="A651" s="1"/>
      <c r="B651" s="1"/>
      <c r="C651" s="24"/>
      <c r="D651" s="1"/>
      <c r="E651" s="1"/>
      <c r="F651" s="2"/>
      <c r="G651" s="1"/>
      <c r="H651" s="1"/>
      <c r="I651" s="1"/>
      <c r="J651" s="1"/>
      <c r="K651" s="1"/>
      <c r="L651" s="1"/>
      <c r="M651" s="1"/>
      <c r="N651" s="1"/>
      <c r="O651" s="1"/>
      <c r="P651" s="1"/>
      <c r="Q651" s="1"/>
      <c r="R651" s="1"/>
      <c r="S651" s="1"/>
      <c r="T651" s="1"/>
      <c r="U651" s="1"/>
      <c r="V651" s="1"/>
      <c r="W651" s="1"/>
      <c r="X651" s="1"/>
      <c r="Y651" s="1"/>
      <c r="Z651" s="1"/>
    </row>
    <row r="652" spans="1:26">
      <c r="A652" s="1"/>
      <c r="B652" s="1"/>
      <c r="C652" s="24"/>
      <c r="D652" s="1"/>
      <c r="E652" s="1"/>
      <c r="F652" s="2"/>
      <c r="G652" s="1"/>
      <c r="H652" s="1"/>
      <c r="I652" s="1"/>
      <c r="J652" s="1"/>
      <c r="K652" s="1"/>
      <c r="L652" s="1"/>
      <c r="M652" s="1"/>
      <c r="N652" s="1"/>
      <c r="O652" s="1"/>
      <c r="P652" s="1"/>
      <c r="Q652" s="1"/>
      <c r="R652" s="1"/>
      <c r="S652" s="1"/>
      <c r="T652" s="1"/>
      <c r="U652" s="1"/>
      <c r="V652" s="1"/>
      <c r="W652" s="1"/>
      <c r="X652" s="1"/>
      <c r="Y652" s="1"/>
      <c r="Z652" s="1"/>
    </row>
    <row r="653" spans="1:26">
      <c r="A653" s="1"/>
      <c r="B653" s="1"/>
      <c r="C653" s="24"/>
      <c r="D653" s="1"/>
      <c r="E653" s="1"/>
      <c r="F653" s="2"/>
      <c r="G653" s="1"/>
      <c r="H653" s="1"/>
      <c r="I653" s="1"/>
      <c r="J653" s="1"/>
      <c r="K653" s="1"/>
      <c r="L653" s="1"/>
      <c r="M653" s="1"/>
      <c r="N653" s="1"/>
      <c r="O653" s="1"/>
      <c r="P653" s="1"/>
      <c r="Q653" s="1"/>
      <c r="R653" s="1"/>
      <c r="S653" s="1"/>
      <c r="T653" s="1"/>
      <c r="U653" s="1"/>
      <c r="V653" s="1"/>
      <c r="W653" s="1"/>
      <c r="X653" s="1"/>
      <c r="Y653" s="1"/>
      <c r="Z653" s="1"/>
    </row>
    <row r="654" spans="1:26">
      <c r="A654" s="1"/>
      <c r="B654" s="1"/>
      <c r="C654" s="24"/>
      <c r="D654" s="1"/>
      <c r="E654" s="1"/>
      <c r="F654" s="2"/>
      <c r="G654" s="1"/>
      <c r="H654" s="1"/>
      <c r="I654" s="1"/>
      <c r="J654" s="1"/>
      <c r="K654" s="1"/>
      <c r="L654" s="1"/>
      <c r="M654" s="1"/>
      <c r="N654" s="1"/>
      <c r="O654" s="1"/>
      <c r="P654" s="1"/>
      <c r="Q654" s="1"/>
      <c r="R654" s="1"/>
      <c r="S654" s="1"/>
      <c r="T654" s="1"/>
      <c r="U654" s="1"/>
      <c r="V654" s="1"/>
      <c r="W654" s="1"/>
      <c r="X654" s="1"/>
      <c r="Y654" s="1"/>
      <c r="Z654" s="1"/>
    </row>
    <row r="655" spans="1:26">
      <c r="A655" s="1"/>
      <c r="B655" s="1"/>
      <c r="C655" s="24"/>
      <c r="D655" s="1"/>
      <c r="E655" s="1"/>
      <c r="F655" s="2"/>
      <c r="G655" s="1"/>
      <c r="H655" s="1"/>
      <c r="I655" s="1"/>
      <c r="J655" s="1"/>
      <c r="K655" s="1"/>
      <c r="L655" s="1"/>
      <c r="M655" s="1"/>
      <c r="N655" s="1"/>
      <c r="O655" s="1"/>
      <c r="P655" s="1"/>
      <c r="Q655" s="1"/>
      <c r="R655" s="1"/>
      <c r="S655" s="1"/>
      <c r="T655" s="1"/>
      <c r="U655" s="1"/>
      <c r="V655" s="1"/>
      <c r="W655" s="1"/>
      <c r="X655" s="1"/>
      <c r="Y655" s="1"/>
      <c r="Z655" s="1"/>
    </row>
    <row r="656" spans="1:26">
      <c r="A656" s="1"/>
      <c r="B656" s="1"/>
      <c r="C656" s="24"/>
      <c r="D656" s="1"/>
      <c r="E656" s="1"/>
      <c r="F656" s="2"/>
      <c r="G656" s="1"/>
      <c r="H656" s="1"/>
      <c r="I656" s="1"/>
      <c r="J656" s="1"/>
      <c r="K656" s="1"/>
      <c r="L656" s="1"/>
      <c r="M656" s="1"/>
      <c r="N656" s="1"/>
      <c r="O656" s="1"/>
      <c r="P656" s="1"/>
      <c r="Q656" s="1"/>
      <c r="R656" s="1"/>
      <c r="S656" s="1"/>
      <c r="T656" s="1"/>
      <c r="U656" s="1"/>
      <c r="V656" s="1"/>
      <c r="W656" s="1"/>
      <c r="X656" s="1"/>
      <c r="Y656" s="1"/>
      <c r="Z656" s="1"/>
    </row>
    <row r="657" spans="1:26">
      <c r="A657" s="1"/>
      <c r="B657" s="1"/>
      <c r="C657" s="24"/>
      <c r="D657" s="1"/>
      <c r="E657" s="1"/>
      <c r="F657" s="2"/>
      <c r="G657" s="1"/>
      <c r="H657" s="1"/>
      <c r="I657" s="1"/>
      <c r="J657" s="1"/>
      <c r="K657" s="1"/>
      <c r="L657" s="1"/>
      <c r="M657" s="1"/>
      <c r="N657" s="1"/>
      <c r="O657" s="1"/>
      <c r="P657" s="1"/>
      <c r="Q657" s="1"/>
      <c r="R657" s="1"/>
      <c r="S657" s="1"/>
      <c r="T657" s="1"/>
      <c r="U657" s="1"/>
      <c r="V657" s="1"/>
      <c r="W657" s="1"/>
      <c r="X657" s="1"/>
      <c r="Y657" s="1"/>
      <c r="Z657" s="1"/>
    </row>
    <row r="658" spans="1:26">
      <c r="A658" s="1"/>
      <c r="B658" s="1"/>
      <c r="C658" s="24"/>
      <c r="D658" s="1"/>
      <c r="E658" s="1"/>
      <c r="F658" s="2"/>
      <c r="G658" s="1"/>
      <c r="H658" s="1"/>
      <c r="I658" s="1"/>
      <c r="J658" s="1"/>
      <c r="K658" s="1"/>
      <c r="L658" s="1"/>
      <c r="M658" s="1"/>
      <c r="N658" s="1"/>
      <c r="O658" s="1"/>
      <c r="P658" s="1"/>
      <c r="Q658" s="1"/>
      <c r="R658" s="1"/>
      <c r="S658" s="1"/>
      <c r="T658" s="1"/>
      <c r="U658" s="1"/>
      <c r="V658" s="1"/>
      <c r="W658" s="1"/>
      <c r="X658" s="1"/>
      <c r="Y658" s="1"/>
      <c r="Z658" s="1"/>
    </row>
    <row r="659" spans="1:26">
      <c r="A659" s="1"/>
      <c r="B659" s="1"/>
      <c r="C659" s="24"/>
      <c r="D659" s="1"/>
      <c r="E659" s="1"/>
      <c r="F659" s="2"/>
      <c r="G659" s="1"/>
      <c r="H659" s="1"/>
      <c r="I659" s="1"/>
      <c r="J659" s="1"/>
      <c r="K659" s="1"/>
      <c r="L659" s="1"/>
      <c r="M659" s="1"/>
      <c r="N659" s="1"/>
      <c r="O659" s="1"/>
      <c r="P659" s="1"/>
      <c r="Q659" s="1"/>
      <c r="R659" s="1"/>
      <c r="S659" s="1"/>
      <c r="T659" s="1"/>
      <c r="U659" s="1"/>
      <c r="V659" s="1"/>
      <c r="W659" s="1"/>
      <c r="X659" s="1"/>
      <c r="Y659" s="1"/>
      <c r="Z659" s="1"/>
    </row>
    <row r="660" spans="1:26">
      <c r="A660" s="1"/>
      <c r="B660" s="1"/>
      <c r="C660" s="24"/>
      <c r="D660" s="1"/>
      <c r="E660" s="1"/>
      <c r="F660" s="2"/>
      <c r="G660" s="1"/>
      <c r="H660" s="1"/>
      <c r="I660" s="1"/>
      <c r="J660" s="1"/>
      <c r="K660" s="1"/>
      <c r="L660" s="1"/>
      <c r="M660" s="1"/>
      <c r="N660" s="1"/>
      <c r="O660" s="1"/>
      <c r="P660" s="1"/>
      <c r="Q660" s="1"/>
      <c r="R660" s="1"/>
      <c r="S660" s="1"/>
      <c r="T660" s="1"/>
      <c r="U660" s="1"/>
      <c r="V660" s="1"/>
      <c r="W660" s="1"/>
      <c r="X660" s="1"/>
      <c r="Y660" s="1"/>
      <c r="Z660" s="1"/>
    </row>
    <row r="661" spans="1:26">
      <c r="A661" s="1"/>
      <c r="B661" s="1"/>
      <c r="C661" s="24"/>
      <c r="D661" s="1"/>
      <c r="E661" s="1"/>
      <c r="F661" s="2"/>
      <c r="G661" s="1"/>
      <c r="H661" s="1"/>
      <c r="I661" s="1"/>
      <c r="J661" s="1"/>
      <c r="K661" s="1"/>
      <c r="L661" s="1"/>
      <c r="M661" s="1"/>
      <c r="N661" s="1"/>
      <c r="O661" s="1"/>
      <c r="P661" s="1"/>
      <c r="Q661" s="1"/>
      <c r="R661" s="1"/>
      <c r="S661" s="1"/>
      <c r="T661" s="1"/>
      <c r="U661" s="1"/>
      <c r="V661" s="1"/>
      <c r="W661" s="1"/>
      <c r="X661" s="1"/>
      <c r="Y661" s="1"/>
      <c r="Z661" s="1"/>
    </row>
    <row r="662" spans="1:26">
      <c r="A662" s="1"/>
      <c r="B662" s="1"/>
      <c r="C662" s="24"/>
      <c r="D662" s="1"/>
      <c r="E662" s="1"/>
      <c r="F662" s="2"/>
      <c r="G662" s="1"/>
      <c r="H662" s="1"/>
      <c r="I662" s="1"/>
      <c r="J662" s="1"/>
      <c r="K662" s="1"/>
      <c r="L662" s="1"/>
      <c r="M662" s="1"/>
      <c r="N662" s="1"/>
      <c r="O662" s="1"/>
      <c r="P662" s="1"/>
      <c r="Q662" s="1"/>
      <c r="R662" s="1"/>
      <c r="S662" s="1"/>
      <c r="T662" s="1"/>
      <c r="U662" s="1"/>
      <c r="V662" s="1"/>
      <c r="W662" s="1"/>
      <c r="X662" s="1"/>
      <c r="Y662" s="1"/>
      <c r="Z662" s="1"/>
    </row>
    <row r="663" spans="1:26">
      <c r="A663" s="1"/>
      <c r="B663" s="1"/>
      <c r="C663" s="24"/>
      <c r="D663" s="1"/>
      <c r="E663" s="1"/>
      <c r="F663" s="2"/>
      <c r="G663" s="1"/>
      <c r="H663" s="1"/>
      <c r="I663" s="1"/>
      <c r="J663" s="1"/>
      <c r="K663" s="1"/>
      <c r="L663" s="1"/>
      <c r="M663" s="1"/>
      <c r="N663" s="1"/>
      <c r="O663" s="1"/>
      <c r="P663" s="1"/>
      <c r="Q663" s="1"/>
      <c r="R663" s="1"/>
      <c r="S663" s="1"/>
      <c r="T663" s="1"/>
      <c r="U663" s="1"/>
      <c r="V663" s="1"/>
      <c r="W663" s="1"/>
      <c r="X663" s="1"/>
      <c r="Y663" s="1"/>
      <c r="Z663" s="1"/>
    </row>
    <row r="664" spans="1:26">
      <c r="A664" s="1"/>
      <c r="B664" s="1"/>
      <c r="C664" s="24"/>
      <c r="D664" s="1"/>
      <c r="E664" s="1"/>
      <c r="F664" s="2"/>
      <c r="G664" s="1"/>
      <c r="H664" s="1"/>
      <c r="I664" s="1"/>
      <c r="J664" s="1"/>
      <c r="K664" s="1"/>
      <c r="L664" s="1"/>
      <c r="M664" s="1"/>
      <c r="N664" s="1"/>
      <c r="O664" s="1"/>
      <c r="P664" s="1"/>
      <c r="Q664" s="1"/>
      <c r="R664" s="1"/>
      <c r="S664" s="1"/>
      <c r="T664" s="1"/>
      <c r="U664" s="1"/>
      <c r="V664" s="1"/>
      <c r="W664" s="1"/>
      <c r="X664" s="1"/>
      <c r="Y664" s="1"/>
      <c r="Z664" s="1"/>
    </row>
    <row r="665" spans="1:26">
      <c r="A665" s="1"/>
      <c r="B665" s="1"/>
      <c r="C665" s="24"/>
      <c r="D665" s="1"/>
      <c r="E665" s="1"/>
      <c r="F665" s="2"/>
      <c r="G665" s="1"/>
      <c r="H665" s="1"/>
      <c r="I665" s="1"/>
      <c r="J665" s="1"/>
      <c r="K665" s="1"/>
      <c r="L665" s="1"/>
      <c r="M665" s="1"/>
      <c r="N665" s="1"/>
      <c r="O665" s="1"/>
      <c r="P665" s="1"/>
      <c r="Q665" s="1"/>
      <c r="R665" s="1"/>
      <c r="S665" s="1"/>
      <c r="T665" s="1"/>
      <c r="U665" s="1"/>
      <c r="V665" s="1"/>
      <c r="W665" s="1"/>
      <c r="X665" s="1"/>
      <c r="Y665" s="1"/>
      <c r="Z665" s="1"/>
    </row>
    <row r="666" spans="1:26">
      <c r="A666" s="1"/>
      <c r="B666" s="1"/>
      <c r="C666" s="24"/>
      <c r="D666" s="1"/>
      <c r="E666" s="1"/>
      <c r="F666" s="2"/>
      <c r="G666" s="1"/>
      <c r="H666" s="1"/>
      <c r="I666" s="1"/>
      <c r="J666" s="1"/>
      <c r="K666" s="1"/>
      <c r="L666" s="1"/>
      <c r="M666" s="1"/>
      <c r="N666" s="1"/>
      <c r="O666" s="1"/>
      <c r="P666" s="1"/>
      <c r="Q666" s="1"/>
      <c r="R666" s="1"/>
      <c r="S666" s="1"/>
      <c r="T666" s="1"/>
      <c r="U666" s="1"/>
      <c r="V666" s="1"/>
      <c r="W666" s="1"/>
      <c r="X666" s="1"/>
      <c r="Y666" s="1"/>
      <c r="Z666" s="1"/>
    </row>
    <row r="667" spans="1:26">
      <c r="A667" s="1"/>
      <c r="B667" s="1"/>
      <c r="C667" s="24"/>
      <c r="D667" s="1"/>
      <c r="E667" s="1"/>
      <c r="F667" s="2"/>
      <c r="G667" s="1"/>
      <c r="H667" s="1"/>
      <c r="I667" s="1"/>
      <c r="J667" s="1"/>
      <c r="K667" s="1"/>
      <c r="L667" s="1"/>
      <c r="M667" s="1"/>
      <c r="N667" s="1"/>
      <c r="O667" s="1"/>
      <c r="P667" s="1"/>
      <c r="Q667" s="1"/>
      <c r="R667" s="1"/>
      <c r="S667" s="1"/>
      <c r="T667" s="1"/>
      <c r="U667" s="1"/>
      <c r="V667" s="1"/>
      <c r="W667" s="1"/>
      <c r="X667" s="1"/>
      <c r="Y667" s="1"/>
      <c r="Z667" s="1"/>
    </row>
    <row r="668" spans="1:26">
      <c r="A668" s="1"/>
      <c r="B668" s="1"/>
      <c r="C668" s="24"/>
      <c r="D668" s="1"/>
      <c r="E668" s="1"/>
      <c r="F668" s="2"/>
      <c r="G668" s="1"/>
      <c r="H668" s="1"/>
      <c r="I668" s="1"/>
      <c r="J668" s="1"/>
      <c r="K668" s="1"/>
      <c r="L668" s="1"/>
      <c r="M668" s="1"/>
      <c r="N668" s="1"/>
      <c r="O668" s="1"/>
      <c r="P668" s="1"/>
      <c r="Q668" s="1"/>
      <c r="R668" s="1"/>
      <c r="S668" s="1"/>
      <c r="T668" s="1"/>
      <c r="U668" s="1"/>
      <c r="V668" s="1"/>
      <c r="W668" s="1"/>
      <c r="X668" s="1"/>
      <c r="Y668" s="1"/>
      <c r="Z668" s="1"/>
    </row>
    <row r="669" spans="1:26">
      <c r="A669" s="1"/>
      <c r="B669" s="1"/>
      <c r="C669" s="24"/>
      <c r="D669" s="1"/>
      <c r="E669" s="1"/>
      <c r="F669" s="2"/>
      <c r="G669" s="1"/>
      <c r="H669" s="1"/>
      <c r="I669" s="1"/>
      <c r="J669" s="1"/>
      <c r="K669" s="1"/>
      <c r="L669" s="1"/>
      <c r="M669" s="1"/>
      <c r="N669" s="1"/>
      <c r="O669" s="1"/>
      <c r="P669" s="1"/>
      <c r="Q669" s="1"/>
      <c r="R669" s="1"/>
      <c r="S669" s="1"/>
      <c r="T669" s="1"/>
      <c r="U669" s="1"/>
      <c r="V669" s="1"/>
      <c r="W669" s="1"/>
      <c r="X669" s="1"/>
      <c r="Y669" s="1"/>
      <c r="Z669" s="1"/>
    </row>
    <row r="670" spans="1:26">
      <c r="A670" s="1"/>
      <c r="B670" s="1"/>
      <c r="C670" s="24"/>
      <c r="D670" s="1"/>
      <c r="E670" s="1"/>
      <c r="F670" s="2"/>
      <c r="G670" s="1"/>
      <c r="H670" s="1"/>
      <c r="I670" s="1"/>
      <c r="J670" s="1"/>
      <c r="K670" s="1"/>
      <c r="L670" s="1"/>
      <c r="M670" s="1"/>
      <c r="N670" s="1"/>
      <c r="O670" s="1"/>
      <c r="P670" s="1"/>
      <c r="Q670" s="1"/>
      <c r="R670" s="1"/>
      <c r="S670" s="1"/>
      <c r="T670" s="1"/>
      <c r="U670" s="1"/>
      <c r="V670" s="1"/>
      <c r="W670" s="1"/>
      <c r="X670" s="1"/>
      <c r="Y670" s="1"/>
      <c r="Z670" s="1"/>
    </row>
    <row r="671" spans="1:26">
      <c r="A671" s="1"/>
      <c r="B671" s="1"/>
      <c r="C671" s="24"/>
      <c r="D671" s="1"/>
      <c r="E671" s="1"/>
      <c r="F671" s="2"/>
      <c r="G671" s="1"/>
      <c r="H671" s="1"/>
      <c r="I671" s="1"/>
      <c r="J671" s="1"/>
      <c r="K671" s="1"/>
      <c r="L671" s="1"/>
      <c r="M671" s="1"/>
      <c r="N671" s="1"/>
      <c r="O671" s="1"/>
      <c r="P671" s="1"/>
      <c r="Q671" s="1"/>
      <c r="R671" s="1"/>
      <c r="S671" s="1"/>
      <c r="T671" s="1"/>
      <c r="U671" s="1"/>
      <c r="V671" s="1"/>
      <c r="W671" s="1"/>
      <c r="X671" s="1"/>
      <c r="Y671" s="1"/>
      <c r="Z671" s="1"/>
    </row>
    <row r="672" spans="1:26">
      <c r="A672" s="1"/>
      <c r="B672" s="1"/>
      <c r="C672" s="24"/>
      <c r="D672" s="1"/>
      <c r="E672" s="1"/>
      <c r="F672" s="2"/>
      <c r="G672" s="1"/>
      <c r="H672" s="1"/>
      <c r="I672" s="1"/>
      <c r="J672" s="1"/>
      <c r="K672" s="1"/>
      <c r="L672" s="1"/>
      <c r="M672" s="1"/>
      <c r="N672" s="1"/>
      <c r="O672" s="1"/>
      <c r="P672" s="1"/>
      <c r="Q672" s="1"/>
      <c r="R672" s="1"/>
      <c r="S672" s="1"/>
      <c r="T672" s="1"/>
      <c r="U672" s="1"/>
      <c r="V672" s="1"/>
      <c r="W672" s="1"/>
      <c r="X672" s="1"/>
      <c r="Y672" s="1"/>
      <c r="Z672" s="1"/>
    </row>
    <row r="673" spans="1:26">
      <c r="A673" s="1"/>
      <c r="B673" s="1"/>
      <c r="C673" s="24"/>
      <c r="D673" s="1"/>
      <c r="E673" s="1"/>
      <c r="F673" s="2"/>
      <c r="G673" s="1"/>
      <c r="H673" s="1"/>
      <c r="I673" s="1"/>
      <c r="J673" s="1"/>
      <c r="K673" s="1"/>
      <c r="L673" s="1"/>
      <c r="M673" s="1"/>
      <c r="N673" s="1"/>
      <c r="O673" s="1"/>
      <c r="P673" s="1"/>
      <c r="Q673" s="1"/>
      <c r="R673" s="1"/>
      <c r="S673" s="1"/>
      <c r="T673" s="1"/>
      <c r="U673" s="1"/>
      <c r="V673" s="1"/>
      <c r="W673" s="1"/>
      <c r="X673" s="1"/>
      <c r="Y673" s="1"/>
      <c r="Z673" s="1"/>
    </row>
    <row r="674" spans="1:26">
      <c r="A674" s="1"/>
      <c r="B674" s="1"/>
      <c r="C674" s="24"/>
      <c r="D674" s="1"/>
      <c r="E674" s="1"/>
      <c r="F674" s="2"/>
      <c r="G674" s="1"/>
      <c r="H674" s="1"/>
      <c r="I674" s="1"/>
      <c r="J674" s="1"/>
      <c r="K674" s="1"/>
      <c r="L674" s="1"/>
      <c r="M674" s="1"/>
      <c r="N674" s="1"/>
      <c r="O674" s="1"/>
      <c r="P674" s="1"/>
      <c r="Q674" s="1"/>
      <c r="R674" s="1"/>
      <c r="S674" s="1"/>
      <c r="T674" s="1"/>
      <c r="U674" s="1"/>
      <c r="V674" s="1"/>
      <c r="W674" s="1"/>
      <c r="X674" s="1"/>
      <c r="Y674" s="1"/>
      <c r="Z674" s="1"/>
    </row>
    <row r="675" spans="1:26">
      <c r="A675" s="1"/>
      <c r="B675" s="1"/>
      <c r="C675" s="24"/>
      <c r="D675" s="1"/>
      <c r="E675" s="1"/>
      <c r="F675" s="2"/>
      <c r="G675" s="1"/>
      <c r="H675" s="1"/>
      <c r="I675" s="1"/>
      <c r="J675" s="1"/>
      <c r="K675" s="1"/>
      <c r="L675" s="1"/>
      <c r="M675" s="1"/>
      <c r="N675" s="1"/>
      <c r="O675" s="1"/>
      <c r="P675" s="1"/>
      <c r="Q675" s="1"/>
      <c r="R675" s="1"/>
      <c r="S675" s="1"/>
      <c r="T675" s="1"/>
      <c r="U675" s="1"/>
      <c r="V675" s="1"/>
      <c r="W675" s="1"/>
      <c r="X675" s="1"/>
      <c r="Y675" s="1"/>
      <c r="Z675" s="1"/>
    </row>
    <row r="676" spans="1:26">
      <c r="A676" s="1"/>
      <c r="B676" s="1"/>
      <c r="C676" s="24"/>
      <c r="D676" s="1"/>
      <c r="E676" s="1"/>
      <c r="F676" s="2"/>
      <c r="G676" s="1"/>
      <c r="H676" s="1"/>
      <c r="I676" s="1"/>
      <c r="J676" s="1"/>
      <c r="K676" s="1"/>
      <c r="L676" s="1"/>
      <c r="M676" s="1"/>
      <c r="N676" s="1"/>
      <c r="O676" s="1"/>
      <c r="P676" s="1"/>
      <c r="Q676" s="1"/>
      <c r="R676" s="1"/>
      <c r="S676" s="1"/>
      <c r="T676" s="1"/>
      <c r="U676" s="1"/>
      <c r="V676" s="1"/>
      <c r="W676" s="1"/>
      <c r="X676" s="1"/>
      <c r="Y676" s="1"/>
      <c r="Z676" s="1"/>
    </row>
    <row r="677" spans="1:26">
      <c r="A677" s="1"/>
      <c r="B677" s="1"/>
      <c r="C677" s="24"/>
      <c r="D677" s="1"/>
      <c r="E677" s="1"/>
      <c r="F677" s="2"/>
      <c r="G677" s="1"/>
      <c r="H677" s="1"/>
      <c r="I677" s="1"/>
      <c r="J677" s="1"/>
      <c r="K677" s="1"/>
      <c r="L677" s="1"/>
      <c r="M677" s="1"/>
      <c r="N677" s="1"/>
      <c r="O677" s="1"/>
      <c r="P677" s="1"/>
      <c r="Q677" s="1"/>
      <c r="R677" s="1"/>
      <c r="S677" s="1"/>
      <c r="T677" s="1"/>
      <c r="U677" s="1"/>
      <c r="V677" s="1"/>
      <c r="W677" s="1"/>
      <c r="X677" s="1"/>
      <c r="Y677" s="1"/>
      <c r="Z677" s="1"/>
    </row>
    <row r="678" spans="1:26">
      <c r="A678" s="1"/>
      <c r="B678" s="1"/>
      <c r="C678" s="24"/>
      <c r="D678" s="1"/>
      <c r="E678" s="1"/>
      <c r="F678" s="2"/>
      <c r="G678" s="1"/>
      <c r="H678" s="1"/>
      <c r="I678" s="1"/>
      <c r="J678" s="1"/>
      <c r="K678" s="1"/>
      <c r="L678" s="1"/>
      <c r="M678" s="1"/>
      <c r="N678" s="1"/>
      <c r="O678" s="1"/>
      <c r="P678" s="1"/>
      <c r="Q678" s="1"/>
      <c r="R678" s="1"/>
      <c r="S678" s="1"/>
      <c r="T678" s="1"/>
      <c r="U678" s="1"/>
      <c r="V678" s="1"/>
      <c r="W678" s="1"/>
      <c r="X678" s="1"/>
      <c r="Y678" s="1"/>
      <c r="Z678" s="1"/>
    </row>
    <row r="679" spans="1:26">
      <c r="A679" s="1"/>
      <c r="B679" s="1"/>
      <c r="C679" s="24"/>
      <c r="D679" s="1"/>
      <c r="E679" s="1"/>
      <c r="F679" s="2"/>
      <c r="G679" s="1"/>
      <c r="H679" s="1"/>
      <c r="I679" s="1"/>
      <c r="J679" s="1"/>
      <c r="K679" s="1"/>
      <c r="L679" s="1"/>
      <c r="M679" s="1"/>
      <c r="N679" s="1"/>
      <c r="O679" s="1"/>
      <c r="P679" s="1"/>
      <c r="Q679" s="1"/>
      <c r="R679" s="1"/>
      <c r="S679" s="1"/>
      <c r="T679" s="1"/>
      <c r="U679" s="1"/>
      <c r="V679" s="1"/>
      <c r="W679" s="1"/>
      <c r="X679" s="1"/>
      <c r="Y679" s="1"/>
      <c r="Z679" s="1"/>
    </row>
    <row r="680" spans="1:26">
      <c r="A680" s="1"/>
      <c r="B680" s="1"/>
      <c r="C680" s="24"/>
      <c r="D680" s="1"/>
      <c r="E680" s="1"/>
      <c r="F680" s="2"/>
      <c r="G680" s="1"/>
      <c r="H680" s="1"/>
      <c r="I680" s="1"/>
      <c r="J680" s="1"/>
      <c r="K680" s="1"/>
      <c r="L680" s="1"/>
      <c r="M680" s="1"/>
      <c r="N680" s="1"/>
      <c r="O680" s="1"/>
      <c r="P680" s="1"/>
      <c r="Q680" s="1"/>
      <c r="R680" s="1"/>
      <c r="S680" s="1"/>
      <c r="T680" s="1"/>
      <c r="U680" s="1"/>
      <c r="V680" s="1"/>
      <c r="W680" s="1"/>
      <c r="X680" s="1"/>
      <c r="Y680" s="1"/>
      <c r="Z680" s="1"/>
    </row>
    <row r="681" spans="1:26">
      <c r="A681" s="1"/>
      <c r="B681" s="1"/>
      <c r="C681" s="24"/>
      <c r="D681" s="1"/>
      <c r="E681" s="1"/>
      <c r="F681" s="2"/>
      <c r="G681" s="1"/>
      <c r="H681" s="1"/>
      <c r="I681" s="1"/>
      <c r="J681" s="1"/>
      <c r="K681" s="1"/>
      <c r="L681" s="1"/>
      <c r="M681" s="1"/>
      <c r="N681" s="1"/>
      <c r="O681" s="1"/>
      <c r="P681" s="1"/>
      <c r="Q681" s="1"/>
      <c r="R681" s="1"/>
      <c r="S681" s="1"/>
      <c r="T681" s="1"/>
      <c r="U681" s="1"/>
      <c r="V681" s="1"/>
      <c r="W681" s="1"/>
      <c r="X681" s="1"/>
      <c r="Y681" s="1"/>
      <c r="Z681" s="1"/>
    </row>
    <row r="682" spans="1:26">
      <c r="A682" s="1"/>
      <c r="B682" s="1"/>
      <c r="C682" s="24"/>
      <c r="D682" s="1"/>
      <c r="E682" s="1"/>
      <c r="F682" s="2"/>
      <c r="G682" s="1"/>
      <c r="H682" s="1"/>
      <c r="I682" s="1"/>
      <c r="J682" s="1"/>
      <c r="K682" s="1"/>
      <c r="L682" s="1"/>
      <c r="M682" s="1"/>
      <c r="N682" s="1"/>
      <c r="O682" s="1"/>
      <c r="P682" s="1"/>
      <c r="Q682" s="1"/>
      <c r="R682" s="1"/>
      <c r="S682" s="1"/>
      <c r="T682" s="1"/>
      <c r="U682" s="1"/>
      <c r="V682" s="1"/>
      <c r="W682" s="1"/>
      <c r="X682" s="1"/>
      <c r="Y682" s="1"/>
      <c r="Z682" s="1"/>
    </row>
    <row r="683" spans="1:26">
      <c r="A683" s="1"/>
      <c r="B683" s="1"/>
      <c r="C683" s="24"/>
      <c r="D683" s="1"/>
      <c r="E683" s="1"/>
      <c r="F683" s="2"/>
      <c r="G683" s="1"/>
      <c r="H683" s="1"/>
      <c r="I683" s="1"/>
      <c r="J683" s="1"/>
      <c r="K683" s="1"/>
      <c r="L683" s="1"/>
      <c r="M683" s="1"/>
      <c r="N683" s="1"/>
      <c r="O683" s="1"/>
      <c r="P683" s="1"/>
      <c r="Q683" s="1"/>
      <c r="R683" s="1"/>
      <c r="S683" s="1"/>
      <c r="T683" s="1"/>
      <c r="U683" s="1"/>
      <c r="V683" s="1"/>
      <c r="W683" s="1"/>
      <c r="X683" s="1"/>
      <c r="Y683" s="1"/>
      <c r="Z683" s="1"/>
    </row>
    <row r="684" spans="1:26">
      <c r="A684" s="1"/>
      <c r="B684" s="1"/>
      <c r="C684" s="24"/>
      <c r="D684" s="1"/>
      <c r="E684" s="1"/>
      <c r="F684" s="2"/>
      <c r="G684" s="1"/>
      <c r="H684" s="1"/>
      <c r="I684" s="1"/>
      <c r="J684" s="1"/>
      <c r="K684" s="1"/>
      <c r="L684" s="1"/>
      <c r="M684" s="1"/>
      <c r="N684" s="1"/>
      <c r="O684" s="1"/>
      <c r="P684" s="1"/>
      <c r="Q684" s="1"/>
      <c r="R684" s="1"/>
      <c r="S684" s="1"/>
      <c r="T684" s="1"/>
      <c r="U684" s="1"/>
      <c r="V684" s="1"/>
      <c r="W684" s="1"/>
      <c r="X684" s="1"/>
      <c r="Y684" s="1"/>
      <c r="Z684" s="1"/>
    </row>
    <row r="685" spans="1:26">
      <c r="A685" s="1"/>
      <c r="B685" s="1"/>
      <c r="C685" s="24"/>
      <c r="D685" s="1"/>
      <c r="E685" s="1"/>
      <c r="F685" s="2"/>
      <c r="G685" s="1"/>
      <c r="H685" s="1"/>
      <c r="I685" s="1"/>
      <c r="J685" s="1"/>
      <c r="K685" s="1"/>
      <c r="L685" s="1"/>
      <c r="M685" s="1"/>
      <c r="N685" s="1"/>
      <c r="O685" s="1"/>
      <c r="P685" s="1"/>
      <c r="Q685" s="1"/>
      <c r="R685" s="1"/>
      <c r="S685" s="1"/>
      <c r="T685" s="1"/>
      <c r="U685" s="1"/>
      <c r="V685" s="1"/>
      <c r="W685" s="1"/>
      <c r="X685" s="1"/>
      <c r="Y685" s="1"/>
      <c r="Z685" s="1"/>
    </row>
    <row r="686" spans="1:26">
      <c r="A686" s="1"/>
      <c r="B686" s="1"/>
      <c r="C686" s="24"/>
      <c r="D686" s="1"/>
      <c r="E686" s="1"/>
      <c r="F686" s="2"/>
      <c r="G686" s="1"/>
      <c r="H686" s="1"/>
      <c r="I686" s="1"/>
      <c r="J686" s="1"/>
      <c r="K686" s="1"/>
      <c r="L686" s="1"/>
      <c r="M686" s="1"/>
      <c r="N686" s="1"/>
      <c r="O686" s="1"/>
      <c r="P686" s="1"/>
      <c r="Q686" s="1"/>
      <c r="R686" s="1"/>
      <c r="S686" s="1"/>
      <c r="T686" s="1"/>
      <c r="U686" s="1"/>
      <c r="V686" s="1"/>
      <c r="W686" s="1"/>
      <c r="X686" s="1"/>
      <c r="Y686" s="1"/>
      <c r="Z686" s="1"/>
    </row>
    <row r="687" spans="1:26">
      <c r="A687" s="1"/>
      <c r="B687" s="1"/>
      <c r="C687" s="24"/>
      <c r="D687" s="1"/>
      <c r="E687" s="1"/>
      <c r="F687" s="2"/>
      <c r="G687" s="1"/>
      <c r="H687" s="1"/>
      <c r="I687" s="1"/>
      <c r="J687" s="1"/>
      <c r="K687" s="1"/>
      <c r="L687" s="1"/>
      <c r="M687" s="1"/>
      <c r="N687" s="1"/>
      <c r="O687" s="1"/>
      <c r="P687" s="1"/>
      <c r="Q687" s="1"/>
      <c r="R687" s="1"/>
      <c r="S687" s="1"/>
      <c r="T687" s="1"/>
      <c r="U687" s="1"/>
      <c r="V687" s="1"/>
      <c r="W687" s="1"/>
      <c r="X687" s="1"/>
      <c r="Y687" s="1"/>
      <c r="Z687" s="1"/>
    </row>
    <row r="688" spans="1:26">
      <c r="A688" s="1"/>
      <c r="B688" s="1"/>
      <c r="C688" s="24"/>
      <c r="D688" s="1"/>
      <c r="E688" s="1"/>
      <c r="F688" s="2"/>
      <c r="G688" s="1"/>
      <c r="H688" s="1"/>
      <c r="I688" s="1"/>
      <c r="J688" s="1"/>
      <c r="K688" s="1"/>
      <c r="L688" s="1"/>
      <c r="M688" s="1"/>
      <c r="N688" s="1"/>
      <c r="O688" s="1"/>
      <c r="P688" s="1"/>
      <c r="Q688" s="1"/>
      <c r="R688" s="1"/>
      <c r="S688" s="1"/>
      <c r="T688" s="1"/>
      <c r="U688" s="1"/>
      <c r="V688" s="1"/>
      <c r="W688" s="1"/>
      <c r="X688" s="1"/>
      <c r="Y688" s="1"/>
      <c r="Z688" s="1"/>
    </row>
    <row r="689" spans="1:26">
      <c r="A689" s="1"/>
      <c r="B689" s="1"/>
      <c r="C689" s="24"/>
      <c r="D689" s="1"/>
      <c r="E689" s="1"/>
      <c r="F689" s="2"/>
      <c r="G689" s="1"/>
      <c r="H689" s="1"/>
      <c r="I689" s="1"/>
      <c r="J689" s="1"/>
      <c r="K689" s="1"/>
      <c r="L689" s="1"/>
      <c r="M689" s="1"/>
      <c r="N689" s="1"/>
      <c r="O689" s="1"/>
      <c r="P689" s="1"/>
      <c r="Q689" s="1"/>
      <c r="R689" s="1"/>
      <c r="S689" s="1"/>
      <c r="T689" s="1"/>
      <c r="U689" s="1"/>
      <c r="V689" s="1"/>
      <c r="W689" s="1"/>
      <c r="X689" s="1"/>
      <c r="Y689" s="1"/>
      <c r="Z689" s="1"/>
    </row>
    <row r="690" spans="1:26">
      <c r="A690" s="1"/>
      <c r="B690" s="1"/>
      <c r="C690" s="24"/>
      <c r="D690" s="1"/>
      <c r="E690" s="1"/>
      <c r="F690" s="2"/>
      <c r="G690" s="1"/>
      <c r="H690" s="1"/>
      <c r="I690" s="1"/>
      <c r="J690" s="1"/>
      <c r="K690" s="1"/>
      <c r="L690" s="1"/>
      <c r="M690" s="1"/>
      <c r="N690" s="1"/>
      <c r="O690" s="1"/>
      <c r="P690" s="1"/>
      <c r="Q690" s="1"/>
      <c r="R690" s="1"/>
      <c r="S690" s="1"/>
      <c r="T690" s="1"/>
      <c r="U690" s="1"/>
      <c r="V690" s="1"/>
      <c r="W690" s="1"/>
      <c r="X690" s="1"/>
      <c r="Y690" s="1"/>
      <c r="Z690" s="1"/>
    </row>
    <row r="691" spans="1:26">
      <c r="A691" s="1"/>
      <c r="B691" s="1"/>
      <c r="C691" s="24"/>
      <c r="D691" s="1"/>
      <c r="E691" s="1"/>
      <c r="F691" s="2"/>
      <c r="G691" s="1"/>
      <c r="H691" s="1"/>
      <c r="I691" s="1"/>
      <c r="J691" s="1"/>
      <c r="K691" s="1"/>
      <c r="L691" s="1"/>
      <c r="M691" s="1"/>
      <c r="N691" s="1"/>
      <c r="O691" s="1"/>
      <c r="P691" s="1"/>
      <c r="Q691" s="1"/>
      <c r="R691" s="1"/>
      <c r="S691" s="1"/>
      <c r="T691" s="1"/>
      <c r="U691" s="1"/>
      <c r="V691" s="1"/>
      <c r="W691" s="1"/>
      <c r="X691" s="1"/>
      <c r="Y691" s="1"/>
      <c r="Z691" s="1"/>
    </row>
    <row r="692" spans="1:26">
      <c r="A692" s="1"/>
      <c r="B692" s="1"/>
      <c r="C692" s="24"/>
      <c r="D692" s="1"/>
      <c r="E692" s="1"/>
      <c r="F692" s="2"/>
      <c r="G692" s="1"/>
      <c r="H692" s="1"/>
      <c r="I692" s="1"/>
      <c r="J692" s="1"/>
      <c r="K692" s="1"/>
      <c r="L692" s="1"/>
      <c r="M692" s="1"/>
      <c r="N692" s="1"/>
      <c r="O692" s="1"/>
      <c r="P692" s="1"/>
      <c r="Q692" s="1"/>
      <c r="R692" s="1"/>
      <c r="S692" s="1"/>
      <c r="T692" s="1"/>
      <c r="U692" s="1"/>
      <c r="V692" s="1"/>
      <c r="W692" s="1"/>
      <c r="X692" s="1"/>
      <c r="Y692" s="1"/>
      <c r="Z692" s="1"/>
    </row>
    <row r="693" spans="1:26">
      <c r="A693" s="1"/>
      <c r="B693" s="1"/>
      <c r="C693" s="24"/>
      <c r="D693" s="1"/>
      <c r="E693" s="1"/>
      <c r="F693" s="2"/>
      <c r="G693" s="1"/>
      <c r="H693" s="1"/>
      <c r="I693" s="1"/>
      <c r="J693" s="1"/>
      <c r="K693" s="1"/>
      <c r="L693" s="1"/>
      <c r="M693" s="1"/>
      <c r="N693" s="1"/>
      <c r="O693" s="1"/>
      <c r="P693" s="1"/>
      <c r="Q693" s="1"/>
      <c r="R693" s="1"/>
      <c r="S693" s="1"/>
      <c r="T693" s="1"/>
      <c r="U693" s="1"/>
      <c r="V693" s="1"/>
      <c r="W693" s="1"/>
      <c r="X693" s="1"/>
      <c r="Y693" s="1"/>
      <c r="Z693" s="1"/>
    </row>
    <row r="694" spans="1:26">
      <c r="A694" s="1"/>
      <c r="B694" s="1"/>
      <c r="C694" s="24"/>
      <c r="D694" s="1"/>
      <c r="E694" s="1"/>
      <c r="F694" s="2"/>
      <c r="G694" s="1"/>
      <c r="H694" s="1"/>
      <c r="I694" s="1"/>
      <c r="J694" s="1"/>
      <c r="K694" s="1"/>
      <c r="L694" s="1"/>
      <c r="M694" s="1"/>
      <c r="N694" s="1"/>
      <c r="O694" s="1"/>
      <c r="P694" s="1"/>
      <c r="Q694" s="1"/>
      <c r="R694" s="1"/>
      <c r="S694" s="1"/>
      <c r="T694" s="1"/>
      <c r="U694" s="1"/>
      <c r="V694" s="1"/>
      <c r="W694" s="1"/>
      <c r="X694" s="1"/>
      <c r="Y694" s="1"/>
      <c r="Z694" s="1"/>
    </row>
    <row r="695" spans="1:26">
      <c r="A695" s="1"/>
      <c r="B695" s="1"/>
      <c r="C695" s="24"/>
      <c r="D695" s="1"/>
      <c r="E695" s="1"/>
      <c r="F695" s="2"/>
      <c r="G695" s="1"/>
      <c r="H695" s="1"/>
      <c r="I695" s="1"/>
      <c r="J695" s="1"/>
      <c r="K695" s="1"/>
      <c r="L695" s="1"/>
      <c r="M695" s="1"/>
      <c r="N695" s="1"/>
      <c r="O695" s="1"/>
      <c r="P695" s="1"/>
      <c r="Q695" s="1"/>
      <c r="R695" s="1"/>
      <c r="S695" s="1"/>
      <c r="T695" s="1"/>
      <c r="U695" s="1"/>
      <c r="V695" s="1"/>
      <c r="W695" s="1"/>
      <c r="X695" s="1"/>
      <c r="Y695" s="1"/>
      <c r="Z695" s="1"/>
    </row>
    <row r="696" spans="1:26">
      <c r="A696" s="1"/>
      <c r="B696" s="1"/>
      <c r="C696" s="24"/>
      <c r="D696" s="1"/>
      <c r="E696" s="1"/>
      <c r="F696" s="2"/>
      <c r="G696" s="1"/>
      <c r="H696" s="1"/>
      <c r="I696" s="1"/>
      <c r="J696" s="1"/>
      <c r="K696" s="1"/>
      <c r="L696" s="1"/>
      <c r="M696" s="1"/>
      <c r="N696" s="1"/>
      <c r="O696" s="1"/>
      <c r="P696" s="1"/>
      <c r="Q696" s="1"/>
      <c r="R696" s="1"/>
      <c r="S696" s="1"/>
      <c r="T696" s="1"/>
      <c r="U696" s="1"/>
      <c r="V696" s="1"/>
      <c r="W696" s="1"/>
      <c r="X696" s="1"/>
      <c r="Y696" s="1"/>
      <c r="Z696" s="1"/>
    </row>
    <row r="697" spans="1:26">
      <c r="A697" s="1"/>
      <c r="B697" s="1"/>
      <c r="C697" s="24"/>
      <c r="D697" s="1"/>
      <c r="E697" s="1"/>
      <c r="F697" s="2"/>
      <c r="G697" s="1"/>
      <c r="H697" s="1"/>
      <c r="I697" s="1"/>
      <c r="J697" s="1"/>
      <c r="K697" s="1"/>
      <c r="L697" s="1"/>
      <c r="M697" s="1"/>
      <c r="N697" s="1"/>
      <c r="O697" s="1"/>
      <c r="P697" s="1"/>
      <c r="Q697" s="1"/>
      <c r="R697" s="1"/>
      <c r="S697" s="1"/>
      <c r="T697" s="1"/>
      <c r="U697" s="1"/>
      <c r="V697" s="1"/>
      <c r="W697" s="1"/>
      <c r="X697" s="1"/>
      <c r="Y697" s="1"/>
      <c r="Z697" s="1"/>
    </row>
    <row r="698" spans="1:26">
      <c r="A698" s="1"/>
      <c r="B698" s="1"/>
      <c r="C698" s="24"/>
      <c r="D698" s="1"/>
      <c r="E698" s="1"/>
      <c r="F698" s="2"/>
      <c r="G698" s="1"/>
      <c r="H698" s="1"/>
      <c r="I698" s="1"/>
      <c r="J698" s="1"/>
      <c r="K698" s="1"/>
      <c r="L698" s="1"/>
      <c r="M698" s="1"/>
      <c r="N698" s="1"/>
      <c r="O698" s="1"/>
      <c r="P698" s="1"/>
      <c r="Q698" s="1"/>
      <c r="R698" s="1"/>
      <c r="S698" s="1"/>
      <c r="T698" s="1"/>
      <c r="U698" s="1"/>
      <c r="V698" s="1"/>
      <c r="W698" s="1"/>
      <c r="X698" s="1"/>
      <c r="Y698" s="1"/>
      <c r="Z698" s="1"/>
    </row>
    <row r="699" spans="1:26">
      <c r="A699" s="1"/>
      <c r="B699" s="1"/>
      <c r="C699" s="24"/>
      <c r="D699" s="1"/>
      <c r="E699" s="1"/>
      <c r="F699" s="2"/>
      <c r="G699" s="1"/>
      <c r="H699" s="1"/>
      <c r="I699" s="1"/>
      <c r="J699" s="1"/>
      <c r="K699" s="1"/>
      <c r="L699" s="1"/>
      <c r="M699" s="1"/>
      <c r="N699" s="1"/>
      <c r="O699" s="1"/>
      <c r="P699" s="1"/>
      <c r="Q699" s="1"/>
      <c r="R699" s="1"/>
      <c r="S699" s="1"/>
      <c r="T699" s="1"/>
      <c r="U699" s="1"/>
      <c r="V699" s="1"/>
      <c r="W699" s="1"/>
      <c r="X699" s="1"/>
      <c r="Y699" s="1"/>
      <c r="Z699" s="1"/>
    </row>
    <row r="700" spans="1:26">
      <c r="A700" s="1"/>
      <c r="B700" s="1"/>
      <c r="C700" s="24"/>
      <c r="D700" s="1"/>
      <c r="E700" s="1"/>
      <c r="F700" s="2"/>
      <c r="G700" s="1"/>
      <c r="H700" s="1"/>
      <c r="I700" s="1"/>
      <c r="J700" s="1"/>
      <c r="K700" s="1"/>
      <c r="L700" s="1"/>
      <c r="M700" s="1"/>
      <c r="N700" s="1"/>
      <c r="O700" s="1"/>
      <c r="P700" s="1"/>
      <c r="Q700" s="1"/>
      <c r="R700" s="1"/>
      <c r="S700" s="1"/>
      <c r="T700" s="1"/>
      <c r="U700" s="1"/>
      <c r="V700" s="1"/>
      <c r="W700" s="1"/>
      <c r="X700" s="1"/>
      <c r="Y700" s="1"/>
      <c r="Z700" s="1"/>
    </row>
    <row r="701" spans="1:26">
      <c r="A701" s="1"/>
      <c r="B701" s="1"/>
      <c r="C701" s="24"/>
      <c r="D701" s="1"/>
      <c r="E701" s="1"/>
      <c r="F701" s="2"/>
      <c r="G701" s="1"/>
      <c r="H701" s="1"/>
      <c r="I701" s="1"/>
      <c r="J701" s="1"/>
      <c r="K701" s="1"/>
      <c r="L701" s="1"/>
      <c r="M701" s="1"/>
      <c r="N701" s="1"/>
      <c r="O701" s="1"/>
      <c r="P701" s="1"/>
      <c r="Q701" s="1"/>
      <c r="R701" s="1"/>
      <c r="S701" s="1"/>
      <c r="T701" s="1"/>
      <c r="U701" s="1"/>
      <c r="V701" s="1"/>
      <c r="W701" s="1"/>
      <c r="X701" s="1"/>
      <c r="Y701" s="1"/>
      <c r="Z701" s="1"/>
    </row>
    <row r="702" spans="1:26">
      <c r="A702" s="1"/>
      <c r="B702" s="1"/>
      <c r="C702" s="24"/>
      <c r="D702" s="1"/>
      <c r="E702" s="1"/>
      <c r="F702" s="2"/>
      <c r="G702" s="1"/>
      <c r="H702" s="1"/>
      <c r="I702" s="1"/>
      <c r="J702" s="1"/>
      <c r="K702" s="1"/>
      <c r="L702" s="1"/>
      <c r="M702" s="1"/>
      <c r="N702" s="1"/>
      <c r="O702" s="1"/>
      <c r="P702" s="1"/>
      <c r="Q702" s="1"/>
      <c r="R702" s="1"/>
      <c r="S702" s="1"/>
      <c r="T702" s="1"/>
      <c r="U702" s="1"/>
      <c r="V702" s="1"/>
      <c r="W702" s="1"/>
      <c r="X702" s="1"/>
      <c r="Y702" s="1"/>
      <c r="Z702" s="1"/>
    </row>
    <row r="703" spans="1:26">
      <c r="A703" s="1"/>
      <c r="B703" s="1"/>
      <c r="C703" s="24"/>
      <c r="D703" s="1"/>
      <c r="E703" s="1"/>
      <c r="F703" s="2"/>
      <c r="G703" s="1"/>
      <c r="H703" s="1"/>
      <c r="I703" s="1"/>
      <c r="J703" s="1"/>
      <c r="K703" s="1"/>
      <c r="L703" s="1"/>
      <c r="M703" s="1"/>
      <c r="N703" s="1"/>
      <c r="O703" s="1"/>
      <c r="P703" s="1"/>
      <c r="Q703" s="1"/>
      <c r="R703" s="1"/>
      <c r="S703" s="1"/>
      <c r="T703" s="1"/>
      <c r="U703" s="1"/>
      <c r="V703" s="1"/>
      <c r="W703" s="1"/>
      <c r="X703" s="1"/>
      <c r="Y703" s="1"/>
      <c r="Z703" s="1"/>
    </row>
    <row r="704" spans="1:26">
      <c r="A704" s="1"/>
      <c r="B704" s="1"/>
      <c r="C704" s="24"/>
      <c r="D704" s="1"/>
      <c r="E704" s="1"/>
      <c r="F704" s="2"/>
      <c r="G704" s="1"/>
      <c r="H704" s="1"/>
      <c r="I704" s="1"/>
      <c r="J704" s="1"/>
      <c r="K704" s="1"/>
      <c r="L704" s="1"/>
      <c r="M704" s="1"/>
      <c r="N704" s="1"/>
      <c r="O704" s="1"/>
      <c r="P704" s="1"/>
      <c r="Q704" s="1"/>
      <c r="R704" s="1"/>
      <c r="S704" s="1"/>
      <c r="T704" s="1"/>
      <c r="U704" s="1"/>
      <c r="V704" s="1"/>
      <c r="W704" s="1"/>
      <c r="X704" s="1"/>
      <c r="Y704" s="1"/>
      <c r="Z704" s="1"/>
    </row>
    <row r="705" spans="1:26">
      <c r="A705" s="1"/>
      <c r="B705" s="1"/>
      <c r="C705" s="24"/>
      <c r="D705" s="1"/>
      <c r="E705" s="1"/>
      <c r="F705" s="2"/>
      <c r="G705" s="1"/>
      <c r="H705" s="1"/>
      <c r="I705" s="1"/>
      <c r="J705" s="1"/>
      <c r="K705" s="1"/>
      <c r="L705" s="1"/>
      <c r="M705" s="1"/>
      <c r="N705" s="1"/>
      <c r="O705" s="1"/>
      <c r="P705" s="1"/>
      <c r="Q705" s="1"/>
      <c r="R705" s="1"/>
      <c r="S705" s="1"/>
      <c r="T705" s="1"/>
      <c r="U705" s="1"/>
      <c r="V705" s="1"/>
      <c r="W705" s="1"/>
      <c r="X705" s="1"/>
      <c r="Y705" s="1"/>
      <c r="Z705" s="1"/>
    </row>
    <row r="706" spans="1:26">
      <c r="A706" s="1"/>
      <c r="B706" s="1"/>
      <c r="C706" s="24"/>
      <c r="D706" s="1"/>
      <c r="E706" s="1"/>
      <c r="F706" s="2"/>
      <c r="G706" s="1"/>
      <c r="H706" s="1"/>
      <c r="I706" s="1"/>
      <c r="J706" s="1"/>
      <c r="K706" s="1"/>
      <c r="L706" s="1"/>
      <c r="M706" s="1"/>
      <c r="N706" s="1"/>
      <c r="O706" s="1"/>
      <c r="P706" s="1"/>
      <c r="Q706" s="1"/>
      <c r="R706" s="1"/>
      <c r="S706" s="1"/>
      <c r="T706" s="1"/>
      <c r="U706" s="1"/>
      <c r="V706" s="1"/>
      <c r="W706" s="1"/>
      <c r="X706" s="1"/>
      <c r="Y706" s="1"/>
      <c r="Z706" s="1"/>
    </row>
    <row r="707" spans="1:26">
      <c r="A707" s="1"/>
      <c r="B707" s="1"/>
      <c r="C707" s="24"/>
      <c r="D707" s="1"/>
      <c r="E707" s="1"/>
      <c r="F707" s="2"/>
      <c r="G707" s="1"/>
      <c r="H707" s="1"/>
      <c r="I707" s="1"/>
      <c r="J707" s="1"/>
      <c r="K707" s="1"/>
      <c r="L707" s="1"/>
      <c r="M707" s="1"/>
      <c r="N707" s="1"/>
      <c r="O707" s="1"/>
      <c r="P707" s="1"/>
      <c r="Q707" s="1"/>
      <c r="R707" s="1"/>
      <c r="S707" s="1"/>
      <c r="T707" s="1"/>
      <c r="U707" s="1"/>
      <c r="V707" s="1"/>
      <c r="W707" s="1"/>
      <c r="X707" s="1"/>
      <c r="Y707" s="1"/>
      <c r="Z707" s="1"/>
    </row>
    <row r="708" spans="1:26">
      <c r="A708" s="1"/>
      <c r="B708" s="1"/>
      <c r="C708" s="24"/>
      <c r="D708" s="1"/>
      <c r="E708" s="1"/>
      <c r="F708" s="2"/>
      <c r="G708" s="1"/>
      <c r="H708" s="1"/>
      <c r="I708" s="1"/>
      <c r="J708" s="1"/>
      <c r="K708" s="1"/>
      <c r="L708" s="1"/>
      <c r="M708" s="1"/>
      <c r="N708" s="1"/>
      <c r="O708" s="1"/>
      <c r="P708" s="1"/>
      <c r="Q708" s="1"/>
      <c r="R708" s="1"/>
      <c r="S708" s="1"/>
      <c r="T708" s="1"/>
      <c r="U708" s="1"/>
      <c r="V708" s="1"/>
      <c r="W708" s="1"/>
      <c r="X708" s="1"/>
      <c r="Y708" s="1"/>
      <c r="Z708" s="1"/>
    </row>
    <row r="709" spans="1:26">
      <c r="A709" s="1"/>
      <c r="B709" s="1"/>
      <c r="C709" s="24"/>
      <c r="D709" s="1"/>
      <c r="E709" s="1"/>
      <c r="F709" s="2"/>
      <c r="G709" s="1"/>
      <c r="H709" s="1"/>
      <c r="I709" s="1"/>
      <c r="J709" s="1"/>
      <c r="K709" s="1"/>
      <c r="L709" s="1"/>
      <c r="M709" s="1"/>
      <c r="N709" s="1"/>
      <c r="O709" s="1"/>
      <c r="P709" s="1"/>
      <c r="Q709" s="1"/>
      <c r="R709" s="1"/>
      <c r="S709" s="1"/>
      <c r="T709" s="1"/>
      <c r="U709" s="1"/>
      <c r="V709" s="1"/>
      <c r="W709" s="1"/>
      <c r="X709" s="1"/>
      <c r="Y709" s="1"/>
      <c r="Z709" s="1"/>
    </row>
    <row r="710" spans="1:26">
      <c r="A710" s="1"/>
      <c r="B710" s="1"/>
      <c r="C710" s="24"/>
      <c r="D710" s="1"/>
      <c r="E710" s="1"/>
      <c r="F710" s="2"/>
      <c r="G710" s="1"/>
      <c r="H710" s="1"/>
      <c r="I710" s="1"/>
      <c r="J710" s="1"/>
      <c r="K710" s="1"/>
      <c r="L710" s="1"/>
      <c r="M710" s="1"/>
      <c r="N710" s="1"/>
      <c r="O710" s="1"/>
      <c r="P710" s="1"/>
      <c r="Q710" s="1"/>
      <c r="R710" s="1"/>
      <c r="S710" s="1"/>
      <c r="T710" s="1"/>
      <c r="U710" s="1"/>
      <c r="V710" s="1"/>
      <c r="W710" s="1"/>
      <c r="X710" s="1"/>
      <c r="Y710" s="1"/>
      <c r="Z710" s="1"/>
    </row>
    <row r="711" spans="1:26">
      <c r="A711" s="1"/>
      <c r="B711" s="1"/>
      <c r="C711" s="24"/>
      <c r="D711" s="1"/>
      <c r="E711" s="1"/>
      <c r="F711" s="2"/>
      <c r="G711" s="1"/>
      <c r="H711" s="1"/>
      <c r="I711" s="1"/>
      <c r="J711" s="1"/>
      <c r="K711" s="1"/>
      <c r="L711" s="1"/>
      <c r="M711" s="1"/>
      <c r="N711" s="1"/>
      <c r="O711" s="1"/>
      <c r="P711" s="1"/>
      <c r="Q711" s="1"/>
      <c r="R711" s="1"/>
      <c r="S711" s="1"/>
      <c r="T711" s="1"/>
      <c r="U711" s="1"/>
      <c r="V711" s="1"/>
      <c r="W711" s="1"/>
      <c r="X711" s="1"/>
      <c r="Y711" s="1"/>
      <c r="Z711" s="1"/>
    </row>
    <row r="712" spans="1:26">
      <c r="A712" s="1"/>
      <c r="B712" s="1"/>
      <c r="C712" s="24"/>
      <c r="D712" s="1"/>
      <c r="E712" s="1"/>
      <c r="F712" s="2"/>
      <c r="G712" s="1"/>
      <c r="H712" s="1"/>
      <c r="I712" s="1"/>
      <c r="J712" s="1"/>
      <c r="K712" s="1"/>
      <c r="L712" s="1"/>
      <c r="M712" s="1"/>
      <c r="N712" s="1"/>
      <c r="O712" s="1"/>
      <c r="P712" s="1"/>
      <c r="Q712" s="1"/>
      <c r="R712" s="1"/>
      <c r="S712" s="1"/>
      <c r="T712" s="1"/>
      <c r="U712" s="1"/>
      <c r="V712" s="1"/>
      <c r="W712" s="1"/>
      <c r="X712" s="1"/>
      <c r="Y712" s="1"/>
      <c r="Z712" s="1"/>
    </row>
    <row r="713" spans="1:26">
      <c r="A713" s="1"/>
      <c r="B713" s="1"/>
      <c r="C713" s="24"/>
      <c r="D713" s="1"/>
      <c r="E713" s="1"/>
      <c r="F713" s="2"/>
      <c r="G713" s="1"/>
      <c r="H713" s="1"/>
      <c r="I713" s="1"/>
      <c r="J713" s="1"/>
      <c r="K713" s="1"/>
      <c r="L713" s="1"/>
      <c r="M713" s="1"/>
      <c r="N713" s="1"/>
      <c r="O713" s="1"/>
      <c r="P713" s="1"/>
      <c r="Q713" s="1"/>
      <c r="R713" s="1"/>
      <c r="S713" s="1"/>
      <c r="T713" s="1"/>
      <c r="U713" s="1"/>
      <c r="V713" s="1"/>
      <c r="W713" s="1"/>
      <c r="X713" s="1"/>
      <c r="Y713" s="1"/>
      <c r="Z713" s="1"/>
    </row>
    <row r="714" spans="1:26">
      <c r="A714" s="1"/>
      <c r="B714" s="1"/>
      <c r="C714" s="24"/>
      <c r="D714" s="1"/>
      <c r="E714" s="1"/>
      <c r="F714" s="2"/>
      <c r="G714" s="1"/>
      <c r="H714" s="1"/>
      <c r="I714" s="1"/>
      <c r="J714" s="1"/>
      <c r="K714" s="1"/>
      <c r="L714" s="1"/>
      <c r="M714" s="1"/>
      <c r="N714" s="1"/>
      <c r="O714" s="1"/>
      <c r="P714" s="1"/>
      <c r="Q714" s="1"/>
      <c r="R714" s="1"/>
      <c r="S714" s="1"/>
      <c r="T714" s="1"/>
      <c r="U714" s="1"/>
      <c r="V714" s="1"/>
      <c r="W714" s="1"/>
      <c r="X714" s="1"/>
      <c r="Y714" s="1"/>
      <c r="Z714" s="1"/>
    </row>
    <row r="715" spans="1:26">
      <c r="A715" s="1"/>
      <c r="B715" s="1"/>
      <c r="C715" s="24"/>
      <c r="D715" s="1"/>
      <c r="E715" s="1"/>
      <c r="F715" s="2"/>
      <c r="G715" s="1"/>
      <c r="H715" s="1"/>
      <c r="I715" s="1"/>
      <c r="J715" s="1"/>
      <c r="K715" s="1"/>
      <c r="L715" s="1"/>
      <c r="M715" s="1"/>
      <c r="N715" s="1"/>
      <c r="O715" s="1"/>
      <c r="P715" s="1"/>
      <c r="Q715" s="1"/>
      <c r="R715" s="1"/>
      <c r="S715" s="1"/>
      <c r="T715" s="1"/>
      <c r="U715" s="1"/>
      <c r="V715" s="1"/>
      <c r="W715" s="1"/>
      <c r="X715" s="1"/>
      <c r="Y715" s="1"/>
      <c r="Z715" s="1"/>
    </row>
    <row r="716" spans="1:26">
      <c r="A716" s="1"/>
      <c r="B716" s="1"/>
      <c r="C716" s="24"/>
      <c r="D716" s="1"/>
      <c r="E716" s="1"/>
      <c r="F716" s="2"/>
      <c r="G716" s="1"/>
      <c r="H716" s="1"/>
      <c r="I716" s="1"/>
      <c r="J716" s="1"/>
      <c r="K716" s="1"/>
      <c r="L716" s="1"/>
      <c r="M716" s="1"/>
      <c r="N716" s="1"/>
      <c r="O716" s="1"/>
      <c r="P716" s="1"/>
      <c r="Q716" s="1"/>
      <c r="R716" s="1"/>
      <c r="S716" s="1"/>
      <c r="T716" s="1"/>
      <c r="U716" s="1"/>
      <c r="V716" s="1"/>
      <c r="W716" s="1"/>
      <c r="X716" s="1"/>
      <c r="Y716" s="1"/>
      <c r="Z716" s="1"/>
    </row>
    <row r="717" spans="1:26">
      <c r="A717" s="1"/>
      <c r="B717" s="1"/>
      <c r="C717" s="24"/>
      <c r="D717" s="1"/>
      <c r="E717" s="1"/>
      <c r="F717" s="2"/>
      <c r="G717" s="1"/>
      <c r="H717" s="1"/>
      <c r="I717" s="1"/>
      <c r="J717" s="1"/>
      <c r="K717" s="1"/>
      <c r="L717" s="1"/>
      <c r="M717" s="1"/>
      <c r="N717" s="1"/>
      <c r="O717" s="1"/>
      <c r="P717" s="1"/>
      <c r="Q717" s="1"/>
      <c r="R717" s="1"/>
      <c r="S717" s="1"/>
      <c r="T717" s="1"/>
      <c r="U717" s="1"/>
      <c r="V717" s="1"/>
      <c r="W717" s="1"/>
      <c r="X717" s="1"/>
      <c r="Y717" s="1"/>
      <c r="Z717" s="1"/>
    </row>
    <row r="718" spans="1:26">
      <c r="A718" s="1"/>
      <c r="B718" s="1"/>
      <c r="C718" s="24"/>
      <c r="D718" s="1"/>
      <c r="E718" s="1"/>
      <c r="F718" s="2"/>
      <c r="G718" s="1"/>
      <c r="H718" s="1"/>
      <c r="I718" s="1"/>
      <c r="J718" s="1"/>
      <c r="K718" s="1"/>
      <c r="L718" s="1"/>
      <c r="M718" s="1"/>
      <c r="N718" s="1"/>
      <c r="O718" s="1"/>
      <c r="P718" s="1"/>
      <c r="Q718" s="1"/>
      <c r="R718" s="1"/>
      <c r="S718" s="1"/>
      <c r="T718" s="1"/>
      <c r="U718" s="1"/>
      <c r="V718" s="1"/>
      <c r="W718" s="1"/>
      <c r="X718" s="1"/>
      <c r="Y718" s="1"/>
      <c r="Z718" s="1"/>
    </row>
    <row r="719" spans="1:26">
      <c r="A719" s="1"/>
      <c r="B719" s="1"/>
      <c r="C719" s="24"/>
      <c r="D719" s="1"/>
      <c r="E719" s="1"/>
      <c r="F719" s="2"/>
      <c r="G719" s="1"/>
      <c r="H719" s="1"/>
      <c r="I719" s="1"/>
      <c r="J719" s="1"/>
      <c r="K719" s="1"/>
      <c r="L719" s="1"/>
      <c r="M719" s="1"/>
      <c r="N719" s="1"/>
      <c r="O719" s="1"/>
      <c r="P719" s="1"/>
      <c r="Q719" s="1"/>
      <c r="R719" s="1"/>
      <c r="S719" s="1"/>
      <c r="T719" s="1"/>
      <c r="U719" s="1"/>
      <c r="V719" s="1"/>
      <c r="W719" s="1"/>
      <c r="X719" s="1"/>
      <c r="Y719" s="1"/>
      <c r="Z719" s="1"/>
    </row>
    <row r="720" spans="1:26">
      <c r="A720" s="1"/>
      <c r="B720" s="1"/>
      <c r="C720" s="24"/>
      <c r="D720" s="1"/>
      <c r="E720" s="1"/>
      <c r="F720" s="2"/>
      <c r="G720" s="1"/>
      <c r="H720" s="1"/>
      <c r="I720" s="1"/>
      <c r="J720" s="1"/>
      <c r="K720" s="1"/>
      <c r="L720" s="1"/>
      <c r="M720" s="1"/>
      <c r="N720" s="1"/>
      <c r="O720" s="1"/>
      <c r="P720" s="1"/>
      <c r="Q720" s="1"/>
      <c r="R720" s="1"/>
      <c r="S720" s="1"/>
      <c r="T720" s="1"/>
      <c r="U720" s="1"/>
      <c r="V720" s="1"/>
      <c r="W720" s="1"/>
      <c r="X720" s="1"/>
      <c r="Y720" s="1"/>
      <c r="Z720" s="1"/>
    </row>
    <row r="721" spans="1:26">
      <c r="A721" s="1"/>
      <c r="B721" s="1"/>
      <c r="C721" s="24"/>
      <c r="D721" s="1"/>
      <c r="E721" s="1"/>
      <c r="F721" s="2"/>
      <c r="G721" s="1"/>
      <c r="H721" s="1"/>
      <c r="I721" s="1"/>
      <c r="J721" s="1"/>
      <c r="K721" s="1"/>
      <c r="L721" s="1"/>
      <c r="M721" s="1"/>
      <c r="N721" s="1"/>
      <c r="O721" s="1"/>
      <c r="P721" s="1"/>
      <c r="Q721" s="1"/>
      <c r="R721" s="1"/>
      <c r="S721" s="1"/>
      <c r="T721" s="1"/>
      <c r="U721" s="1"/>
      <c r="V721" s="1"/>
      <c r="W721" s="1"/>
      <c r="X721" s="1"/>
      <c r="Y721" s="1"/>
      <c r="Z721" s="1"/>
    </row>
    <row r="722" spans="1:26">
      <c r="A722" s="1"/>
      <c r="B722" s="1"/>
      <c r="C722" s="24"/>
      <c r="D722" s="1"/>
      <c r="E722" s="1"/>
      <c r="F722" s="2"/>
      <c r="G722" s="1"/>
      <c r="H722" s="1"/>
      <c r="I722" s="1"/>
      <c r="J722" s="1"/>
      <c r="K722" s="1"/>
      <c r="L722" s="1"/>
      <c r="M722" s="1"/>
      <c r="N722" s="1"/>
      <c r="O722" s="1"/>
      <c r="P722" s="1"/>
      <c r="Q722" s="1"/>
      <c r="R722" s="1"/>
      <c r="S722" s="1"/>
      <c r="T722" s="1"/>
      <c r="U722" s="1"/>
      <c r="V722" s="1"/>
      <c r="W722" s="1"/>
      <c r="X722" s="1"/>
      <c r="Y722" s="1"/>
      <c r="Z722" s="1"/>
    </row>
    <row r="723" spans="1:26">
      <c r="A723" s="1"/>
      <c r="B723" s="1"/>
      <c r="C723" s="24"/>
      <c r="D723" s="1"/>
      <c r="E723" s="1"/>
      <c r="F723" s="2"/>
      <c r="G723" s="1"/>
      <c r="H723" s="1"/>
      <c r="I723" s="1"/>
      <c r="J723" s="1"/>
      <c r="K723" s="1"/>
      <c r="L723" s="1"/>
      <c r="M723" s="1"/>
      <c r="N723" s="1"/>
      <c r="O723" s="1"/>
      <c r="P723" s="1"/>
      <c r="Q723" s="1"/>
      <c r="R723" s="1"/>
      <c r="S723" s="1"/>
      <c r="T723" s="1"/>
      <c r="U723" s="1"/>
      <c r="V723" s="1"/>
      <c r="W723" s="1"/>
      <c r="X723" s="1"/>
      <c r="Y723" s="1"/>
      <c r="Z723" s="1"/>
    </row>
    <row r="724" spans="1:26">
      <c r="A724" s="1"/>
      <c r="B724" s="1"/>
      <c r="C724" s="24"/>
      <c r="D724" s="1"/>
      <c r="E724" s="1"/>
      <c r="F724" s="2"/>
      <c r="G724" s="1"/>
      <c r="H724" s="1"/>
      <c r="I724" s="1"/>
      <c r="J724" s="1"/>
      <c r="K724" s="1"/>
      <c r="L724" s="1"/>
      <c r="M724" s="1"/>
      <c r="N724" s="1"/>
      <c r="O724" s="1"/>
      <c r="P724" s="1"/>
      <c r="Q724" s="1"/>
      <c r="R724" s="1"/>
      <c r="S724" s="1"/>
      <c r="T724" s="1"/>
      <c r="U724" s="1"/>
      <c r="V724" s="1"/>
      <c r="W724" s="1"/>
      <c r="X724" s="1"/>
      <c r="Y724" s="1"/>
      <c r="Z724" s="1"/>
    </row>
    <row r="725" spans="1:26">
      <c r="A725" s="1"/>
      <c r="B725" s="1"/>
      <c r="C725" s="24"/>
      <c r="D725" s="1"/>
      <c r="E725" s="1"/>
      <c r="F725" s="2"/>
      <c r="G725" s="1"/>
      <c r="H725" s="1"/>
      <c r="I725" s="1"/>
      <c r="J725" s="1"/>
      <c r="K725" s="1"/>
      <c r="L725" s="1"/>
      <c r="M725" s="1"/>
      <c r="N725" s="1"/>
      <c r="O725" s="1"/>
      <c r="P725" s="1"/>
      <c r="Q725" s="1"/>
      <c r="R725" s="1"/>
      <c r="S725" s="1"/>
      <c r="T725" s="1"/>
      <c r="U725" s="1"/>
      <c r="V725" s="1"/>
      <c r="W725" s="1"/>
      <c r="X725" s="1"/>
      <c r="Y725" s="1"/>
      <c r="Z725" s="1"/>
    </row>
    <row r="726" spans="1:26">
      <c r="A726" s="1"/>
      <c r="B726" s="1"/>
      <c r="C726" s="24"/>
      <c r="D726" s="1"/>
      <c r="E726" s="1"/>
      <c r="F726" s="2"/>
      <c r="G726" s="1"/>
      <c r="H726" s="1"/>
      <c r="I726" s="1"/>
      <c r="J726" s="1"/>
      <c r="K726" s="1"/>
      <c r="L726" s="1"/>
      <c r="M726" s="1"/>
      <c r="N726" s="1"/>
      <c r="O726" s="1"/>
      <c r="P726" s="1"/>
      <c r="Q726" s="1"/>
      <c r="R726" s="1"/>
      <c r="S726" s="1"/>
      <c r="T726" s="1"/>
      <c r="U726" s="1"/>
      <c r="V726" s="1"/>
      <c r="W726" s="1"/>
      <c r="X726" s="1"/>
      <c r="Y726" s="1"/>
      <c r="Z726" s="1"/>
    </row>
    <row r="727" spans="1:26">
      <c r="A727" s="1"/>
      <c r="B727" s="1"/>
      <c r="C727" s="24"/>
      <c r="D727" s="1"/>
      <c r="E727" s="1"/>
      <c r="F727" s="2"/>
      <c r="G727" s="1"/>
      <c r="H727" s="1"/>
      <c r="I727" s="1"/>
      <c r="J727" s="1"/>
      <c r="K727" s="1"/>
      <c r="L727" s="1"/>
      <c r="M727" s="1"/>
      <c r="N727" s="1"/>
      <c r="O727" s="1"/>
      <c r="P727" s="1"/>
      <c r="Q727" s="1"/>
      <c r="R727" s="1"/>
      <c r="S727" s="1"/>
      <c r="T727" s="1"/>
      <c r="U727" s="1"/>
      <c r="V727" s="1"/>
      <c r="W727" s="1"/>
      <c r="X727" s="1"/>
      <c r="Y727" s="1"/>
      <c r="Z727" s="1"/>
    </row>
    <row r="728" spans="1:26">
      <c r="A728" s="1"/>
      <c r="B728" s="1"/>
      <c r="C728" s="24"/>
      <c r="D728" s="1"/>
      <c r="E728" s="1"/>
      <c r="F728" s="2"/>
      <c r="G728" s="1"/>
      <c r="H728" s="1"/>
      <c r="I728" s="1"/>
      <c r="J728" s="1"/>
      <c r="K728" s="1"/>
      <c r="L728" s="1"/>
      <c r="M728" s="1"/>
      <c r="N728" s="1"/>
      <c r="O728" s="1"/>
      <c r="P728" s="1"/>
      <c r="Q728" s="1"/>
      <c r="R728" s="1"/>
      <c r="S728" s="1"/>
      <c r="T728" s="1"/>
      <c r="U728" s="1"/>
      <c r="V728" s="1"/>
      <c r="W728" s="1"/>
      <c r="X728" s="1"/>
      <c r="Y728" s="1"/>
      <c r="Z728" s="1"/>
    </row>
    <row r="729" spans="1:26">
      <c r="A729" s="1"/>
      <c r="B729" s="1"/>
      <c r="C729" s="24"/>
      <c r="D729" s="1"/>
      <c r="E729" s="1"/>
      <c r="F729" s="2"/>
      <c r="G729" s="1"/>
      <c r="H729" s="1"/>
      <c r="I729" s="1"/>
      <c r="J729" s="1"/>
      <c r="K729" s="1"/>
      <c r="L729" s="1"/>
      <c r="M729" s="1"/>
      <c r="N729" s="1"/>
      <c r="O729" s="1"/>
      <c r="P729" s="1"/>
      <c r="Q729" s="1"/>
      <c r="R729" s="1"/>
      <c r="S729" s="1"/>
      <c r="T729" s="1"/>
      <c r="U729" s="1"/>
      <c r="V729" s="1"/>
      <c r="W729" s="1"/>
      <c r="X729" s="1"/>
      <c r="Y729" s="1"/>
      <c r="Z729" s="1"/>
    </row>
    <row r="730" spans="1:26">
      <c r="A730" s="1"/>
      <c r="B730" s="1"/>
      <c r="C730" s="24"/>
      <c r="D730" s="1"/>
      <c r="E730" s="1"/>
      <c r="F730" s="2"/>
      <c r="G730" s="1"/>
      <c r="H730" s="1"/>
      <c r="I730" s="1"/>
      <c r="J730" s="1"/>
      <c r="K730" s="1"/>
      <c r="L730" s="1"/>
      <c r="M730" s="1"/>
      <c r="N730" s="1"/>
      <c r="O730" s="1"/>
      <c r="P730" s="1"/>
      <c r="Q730" s="1"/>
      <c r="R730" s="1"/>
      <c r="S730" s="1"/>
      <c r="T730" s="1"/>
      <c r="U730" s="1"/>
      <c r="V730" s="1"/>
      <c r="W730" s="1"/>
      <c r="X730" s="1"/>
      <c r="Y730" s="1"/>
      <c r="Z730" s="1"/>
    </row>
    <row r="731" spans="1:26">
      <c r="A731" s="1"/>
      <c r="B731" s="1"/>
      <c r="C731" s="24"/>
      <c r="D731" s="1"/>
      <c r="E731" s="1"/>
      <c r="F731" s="2"/>
      <c r="G731" s="1"/>
      <c r="H731" s="1"/>
      <c r="I731" s="1"/>
      <c r="J731" s="1"/>
      <c r="K731" s="1"/>
      <c r="L731" s="1"/>
      <c r="M731" s="1"/>
      <c r="N731" s="1"/>
      <c r="O731" s="1"/>
      <c r="P731" s="1"/>
      <c r="Q731" s="1"/>
      <c r="R731" s="1"/>
      <c r="S731" s="1"/>
      <c r="T731" s="1"/>
      <c r="U731" s="1"/>
      <c r="V731" s="1"/>
      <c r="W731" s="1"/>
      <c r="X731" s="1"/>
      <c r="Y731" s="1"/>
      <c r="Z731" s="1"/>
    </row>
    <row r="732" spans="1:26">
      <c r="A732" s="1"/>
      <c r="B732" s="1"/>
      <c r="C732" s="24"/>
      <c r="D732" s="1"/>
      <c r="E732" s="1"/>
      <c r="F732" s="2"/>
      <c r="G732" s="1"/>
      <c r="H732" s="1"/>
      <c r="I732" s="1"/>
      <c r="J732" s="1"/>
      <c r="K732" s="1"/>
      <c r="L732" s="1"/>
      <c r="M732" s="1"/>
      <c r="N732" s="1"/>
      <c r="O732" s="1"/>
      <c r="P732" s="1"/>
      <c r="Q732" s="1"/>
      <c r="R732" s="1"/>
      <c r="S732" s="1"/>
      <c r="T732" s="1"/>
      <c r="U732" s="1"/>
      <c r="V732" s="1"/>
      <c r="W732" s="1"/>
      <c r="X732" s="1"/>
      <c r="Y732" s="1"/>
      <c r="Z732" s="1"/>
    </row>
    <row r="733" spans="1:26">
      <c r="A733" s="1"/>
      <c r="B733" s="1"/>
      <c r="C733" s="24"/>
      <c r="D733" s="1"/>
      <c r="E733" s="1"/>
      <c r="F733" s="2"/>
      <c r="G733" s="1"/>
      <c r="H733" s="1"/>
      <c r="I733" s="1"/>
      <c r="J733" s="1"/>
      <c r="K733" s="1"/>
      <c r="L733" s="1"/>
      <c r="M733" s="1"/>
      <c r="N733" s="1"/>
      <c r="O733" s="1"/>
      <c r="P733" s="1"/>
      <c r="Q733" s="1"/>
      <c r="R733" s="1"/>
      <c r="S733" s="1"/>
      <c r="T733" s="1"/>
      <c r="U733" s="1"/>
      <c r="V733" s="1"/>
      <c r="W733" s="1"/>
      <c r="X733" s="1"/>
      <c r="Y733" s="1"/>
      <c r="Z733" s="1"/>
    </row>
    <row r="734" spans="1:26">
      <c r="A734" s="1"/>
      <c r="B734" s="1"/>
      <c r="C734" s="24"/>
      <c r="D734" s="1"/>
      <c r="E734" s="1"/>
      <c r="F734" s="2"/>
      <c r="G734" s="1"/>
      <c r="H734" s="1"/>
      <c r="I734" s="1"/>
      <c r="J734" s="1"/>
      <c r="K734" s="1"/>
      <c r="L734" s="1"/>
      <c r="M734" s="1"/>
      <c r="N734" s="1"/>
      <c r="O734" s="1"/>
      <c r="P734" s="1"/>
      <c r="Q734" s="1"/>
      <c r="R734" s="1"/>
      <c r="S734" s="1"/>
      <c r="T734" s="1"/>
      <c r="U734" s="1"/>
      <c r="V734" s="1"/>
      <c r="W734" s="1"/>
      <c r="X734" s="1"/>
      <c r="Y734" s="1"/>
      <c r="Z734" s="1"/>
    </row>
    <row r="735" spans="1:26">
      <c r="A735" s="1"/>
      <c r="B735" s="1"/>
      <c r="C735" s="24"/>
      <c r="D735" s="1"/>
      <c r="E735" s="1"/>
      <c r="F735" s="2"/>
      <c r="G735" s="1"/>
      <c r="H735" s="1"/>
      <c r="I735" s="1"/>
      <c r="J735" s="1"/>
      <c r="K735" s="1"/>
      <c r="L735" s="1"/>
      <c r="M735" s="1"/>
      <c r="N735" s="1"/>
      <c r="O735" s="1"/>
      <c r="P735" s="1"/>
      <c r="Q735" s="1"/>
      <c r="R735" s="1"/>
      <c r="S735" s="1"/>
      <c r="T735" s="1"/>
      <c r="U735" s="1"/>
      <c r="V735" s="1"/>
      <c r="W735" s="1"/>
      <c r="X735" s="1"/>
      <c r="Y735" s="1"/>
      <c r="Z735" s="1"/>
    </row>
    <row r="736" spans="1:26">
      <c r="A736" s="1"/>
      <c r="B736" s="1"/>
      <c r="C736" s="24"/>
      <c r="D736" s="1"/>
      <c r="E736" s="1"/>
      <c r="F736" s="2"/>
      <c r="G736" s="1"/>
      <c r="H736" s="1"/>
      <c r="I736" s="1"/>
      <c r="J736" s="1"/>
      <c r="K736" s="1"/>
      <c r="L736" s="1"/>
      <c r="M736" s="1"/>
      <c r="N736" s="1"/>
      <c r="O736" s="1"/>
      <c r="P736" s="1"/>
      <c r="Q736" s="1"/>
      <c r="R736" s="1"/>
      <c r="S736" s="1"/>
      <c r="T736" s="1"/>
      <c r="U736" s="1"/>
      <c r="V736" s="1"/>
      <c r="W736" s="1"/>
      <c r="X736" s="1"/>
      <c r="Y736" s="1"/>
      <c r="Z736" s="1"/>
    </row>
    <row r="737" spans="1:26">
      <c r="A737" s="1"/>
      <c r="B737" s="1"/>
      <c r="C737" s="24"/>
      <c r="D737" s="1"/>
      <c r="E737" s="1"/>
      <c r="F737" s="2"/>
      <c r="G737" s="1"/>
      <c r="H737" s="1"/>
      <c r="I737" s="1"/>
      <c r="J737" s="1"/>
      <c r="K737" s="1"/>
      <c r="L737" s="1"/>
      <c r="M737" s="1"/>
      <c r="N737" s="1"/>
      <c r="O737" s="1"/>
      <c r="P737" s="1"/>
      <c r="Q737" s="1"/>
      <c r="R737" s="1"/>
      <c r="S737" s="1"/>
      <c r="T737" s="1"/>
      <c r="U737" s="1"/>
      <c r="V737" s="1"/>
      <c r="W737" s="1"/>
      <c r="X737" s="1"/>
      <c r="Y737" s="1"/>
      <c r="Z737" s="1"/>
    </row>
    <row r="738" spans="1:26">
      <c r="A738" s="1"/>
      <c r="B738" s="1"/>
      <c r="C738" s="24"/>
      <c r="D738" s="1"/>
      <c r="E738" s="1"/>
      <c r="F738" s="2"/>
      <c r="G738" s="1"/>
      <c r="H738" s="1"/>
      <c r="I738" s="1"/>
      <c r="J738" s="1"/>
      <c r="K738" s="1"/>
      <c r="L738" s="1"/>
      <c r="M738" s="1"/>
      <c r="N738" s="1"/>
      <c r="O738" s="1"/>
      <c r="P738" s="1"/>
      <c r="Q738" s="1"/>
      <c r="R738" s="1"/>
      <c r="S738" s="1"/>
      <c r="T738" s="1"/>
      <c r="U738" s="1"/>
      <c r="V738" s="1"/>
      <c r="W738" s="1"/>
      <c r="X738" s="1"/>
      <c r="Y738" s="1"/>
      <c r="Z738" s="1"/>
    </row>
    <row r="739" spans="1:26">
      <c r="A739" s="1"/>
      <c r="B739" s="1"/>
      <c r="C739" s="24"/>
      <c r="D739" s="1"/>
      <c r="E739" s="1"/>
      <c r="F739" s="2"/>
      <c r="G739" s="1"/>
      <c r="H739" s="1"/>
      <c r="I739" s="1"/>
      <c r="J739" s="1"/>
      <c r="K739" s="1"/>
      <c r="L739" s="1"/>
      <c r="M739" s="1"/>
      <c r="N739" s="1"/>
      <c r="O739" s="1"/>
      <c r="P739" s="1"/>
      <c r="Q739" s="1"/>
      <c r="R739" s="1"/>
      <c r="S739" s="1"/>
      <c r="T739" s="1"/>
      <c r="U739" s="1"/>
      <c r="V739" s="1"/>
      <c r="W739" s="1"/>
      <c r="X739" s="1"/>
      <c r="Y739" s="1"/>
      <c r="Z739" s="1"/>
    </row>
    <row r="740" spans="1:26">
      <c r="A740" s="1"/>
      <c r="B740" s="1"/>
      <c r="C740" s="24"/>
      <c r="D740" s="1"/>
      <c r="E740" s="1"/>
      <c r="F740" s="2"/>
      <c r="G740" s="1"/>
      <c r="H740" s="1"/>
      <c r="I740" s="1"/>
      <c r="J740" s="1"/>
      <c r="K740" s="1"/>
      <c r="L740" s="1"/>
      <c r="M740" s="1"/>
      <c r="N740" s="1"/>
      <c r="O740" s="1"/>
      <c r="P740" s="1"/>
      <c r="Q740" s="1"/>
      <c r="R740" s="1"/>
      <c r="S740" s="1"/>
      <c r="T740" s="1"/>
      <c r="U740" s="1"/>
      <c r="V740" s="1"/>
      <c r="W740" s="1"/>
      <c r="X740" s="1"/>
      <c r="Y740" s="1"/>
      <c r="Z740" s="1"/>
    </row>
    <row r="741" spans="1:26">
      <c r="A741" s="1"/>
      <c r="B741" s="1"/>
      <c r="C741" s="24"/>
      <c r="D741" s="1"/>
      <c r="E741" s="1"/>
      <c r="F741" s="2"/>
      <c r="G741" s="1"/>
      <c r="H741" s="1"/>
      <c r="I741" s="1"/>
      <c r="J741" s="1"/>
      <c r="K741" s="1"/>
      <c r="L741" s="1"/>
      <c r="M741" s="1"/>
      <c r="N741" s="1"/>
      <c r="O741" s="1"/>
      <c r="P741" s="1"/>
      <c r="Q741" s="1"/>
      <c r="R741" s="1"/>
      <c r="S741" s="1"/>
      <c r="T741" s="1"/>
      <c r="U741" s="1"/>
      <c r="V741" s="1"/>
      <c r="W741" s="1"/>
      <c r="X741" s="1"/>
      <c r="Y741" s="1"/>
      <c r="Z741" s="1"/>
    </row>
    <row r="742" spans="1:26">
      <c r="A742" s="1"/>
      <c r="B742" s="1"/>
      <c r="C742" s="24"/>
      <c r="D742" s="1"/>
      <c r="E742" s="1"/>
      <c r="F742" s="2"/>
      <c r="G742" s="1"/>
      <c r="H742" s="1"/>
      <c r="I742" s="1"/>
      <c r="J742" s="1"/>
      <c r="K742" s="1"/>
      <c r="L742" s="1"/>
      <c r="M742" s="1"/>
      <c r="N742" s="1"/>
      <c r="O742" s="1"/>
      <c r="P742" s="1"/>
      <c r="Q742" s="1"/>
      <c r="R742" s="1"/>
      <c r="S742" s="1"/>
      <c r="T742" s="1"/>
      <c r="U742" s="1"/>
      <c r="V742" s="1"/>
      <c r="W742" s="1"/>
      <c r="X742" s="1"/>
      <c r="Y742" s="1"/>
      <c r="Z742" s="1"/>
    </row>
    <row r="743" spans="1:26">
      <c r="A743" s="1"/>
      <c r="B743" s="1"/>
      <c r="C743" s="24"/>
      <c r="D743" s="1"/>
      <c r="E743" s="1"/>
      <c r="F743" s="2"/>
      <c r="G743" s="1"/>
      <c r="H743" s="1"/>
      <c r="I743" s="1"/>
      <c r="J743" s="1"/>
      <c r="K743" s="1"/>
      <c r="L743" s="1"/>
      <c r="M743" s="1"/>
      <c r="N743" s="1"/>
      <c r="O743" s="1"/>
      <c r="P743" s="1"/>
      <c r="Q743" s="1"/>
      <c r="R743" s="1"/>
      <c r="S743" s="1"/>
      <c r="T743" s="1"/>
      <c r="U743" s="1"/>
      <c r="V743" s="1"/>
      <c r="W743" s="1"/>
      <c r="X743" s="1"/>
      <c r="Y743" s="1"/>
      <c r="Z743" s="1"/>
    </row>
    <row r="744" spans="1:26">
      <c r="A744" s="1"/>
      <c r="B744" s="1"/>
      <c r="C744" s="24"/>
      <c r="D744" s="1"/>
      <c r="E744" s="1"/>
      <c r="F744" s="2"/>
      <c r="G744" s="1"/>
      <c r="H744" s="1"/>
      <c r="I744" s="1"/>
      <c r="J744" s="1"/>
      <c r="K744" s="1"/>
      <c r="L744" s="1"/>
      <c r="M744" s="1"/>
      <c r="N744" s="1"/>
      <c r="O744" s="1"/>
      <c r="P744" s="1"/>
      <c r="Q744" s="1"/>
      <c r="R744" s="1"/>
      <c r="S744" s="1"/>
      <c r="T744" s="1"/>
      <c r="U744" s="1"/>
      <c r="V744" s="1"/>
      <c r="W744" s="1"/>
      <c r="X744" s="1"/>
      <c r="Y744" s="1"/>
      <c r="Z744" s="1"/>
    </row>
    <row r="745" spans="1:26">
      <c r="A745" s="1"/>
      <c r="B745" s="1"/>
      <c r="C745" s="24"/>
      <c r="D745" s="1"/>
      <c r="E745" s="1"/>
      <c r="F745" s="2"/>
      <c r="G745" s="1"/>
      <c r="H745" s="1"/>
      <c r="I745" s="1"/>
      <c r="J745" s="1"/>
      <c r="K745" s="1"/>
      <c r="L745" s="1"/>
      <c r="M745" s="1"/>
      <c r="N745" s="1"/>
      <c r="O745" s="1"/>
      <c r="P745" s="1"/>
      <c r="Q745" s="1"/>
      <c r="R745" s="1"/>
      <c r="S745" s="1"/>
      <c r="T745" s="1"/>
      <c r="U745" s="1"/>
      <c r="V745" s="1"/>
      <c r="W745" s="1"/>
      <c r="X745" s="1"/>
      <c r="Y745" s="1"/>
      <c r="Z745" s="1"/>
    </row>
    <row r="746" spans="1:26">
      <c r="A746" s="1"/>
      <c r="B746" s="1"/>
      <c r="C746" s="24"/>
      <c r="D746" s="1"/>
      <c r="E746" s="1"/>
      <c r="F746" s="2"/>
      <c r="G746" s="1"/>
      <c r="H746" s="1"/>
      <c r="I746" s="1"/>
      <c r="J746" s="1"/>
      <c r="K746" s="1"/>
      <c r="L746" s="1"/>
      <c r="M746" s="1"/>
      <c r="N746" s="1"/>
      <c r="O746" s="1"/>
      <c r="P746" s="1"/>
      <c r="Q746" s="1"/>
      <c r="R746" s="1"/>
      <c r="S746" s="1"/>
      <c r="T746" s="1"/>
      <c r="U746" s="1"/>
      <c r="V746" s="1"/>
      <c r="W746" s="1"/>
      <c r="X746" s="1"/>
      <c r="Y746" s="1"/>
      <c r="Z746" s="1"/>
    </row>
    <row r="747" spans="1:26">
      <c r="A747" s="1"/>
      <c r="B747" s="1"/>
      <c r="C747" s="24"/>
      <c r="D747" s="1"/>
      <c r="E747" s="1"/>
      <c r="F747" s="2"/>
      <c r="G747" s="1"/>
      <c r="H747" s="1"/>
      <c r="I747" s="1"/>
      <c r="J747" s="1"/>
      <c r="K747" s="1"/>
      <c r="L747" s="1"/>
      <c r="M747" s="1"/>
      <c r="N747" s="1"/>
      <c r="O747" s="1"/>
      <c r="P747" s="1"/>
      <c r="Q747" s="1"/>
      <c r="R747" s="1"/>
      <c r="S747" s="1"/>
      <c r="T747" s="1"/>
      <c r="U747" s="1"/>
      <c r="V747" s="1"/>
      <c r="W747" s="1"/>
      <c r="X747" s="1"/>
      <c r="Y747" s="1"/>
      <c r="Z747" s="1"/>
    </row>
    <row r="748" spans="1:26">
      <c r="A748" s="1"/>
      <c r="B748" s="1"/>
      <c r="C748" s="24"/>
      <c r="D748" s="1"/>
      <c r="E748" s="1"/>
      <c r="F748" s="2"/>
      <c r="G748" s="1"/>
      <c r="H748" s="1"/>
      <c r="I748" s="1"/>
      <c r="J748" s="1"/>
      <c r="K748" s="1"/>
      <c r="L748" s="1"/>
      <c r="M748" s="1"/>
      <c r="N748" s="1"/>
      <c r="O748" s="1"/>
      <c r="P748" s="1"/>
      <c r="Q748" s="1"/>
      <c r="R748" s="1"/>
      <c r="S748" s="1"/>
      <c r="T748" s="1"/>
      <c r="U748" s="1"/>
      <c r="V748" s="1"/>
      <c r="W748" s="1"/>
      <c r="X748" s="1"/>
      <c r="Y748" s="1"/>
      <c r="Z748" s="1"/>
    </row>
    <row r="749" spans="1:26">
      <c r="A749" s="1"/>
      <c r="B749" s="1"/>
      <c r="C749" s="24"/>
      <c r="D749" s="1"/>
      <c r="E749" s="1"/>
      <c r="F749" s="2"/>
      <c r="G749" s="1"/>
      <c r="H749" s="1"/>
      <c r="I749" s="1"/>
      <c r="J749" s="1"/>
      <c r="K749" s="1"/>
      <c r="L749" s="1"/>
      <c r="M749" s="1"/>
      <c r="N749" s="1"/>
      <c r="O749" s="1"/>
      <c r="P749" s="1"/>
      <c r="Q749" s="1"/>
      <c r="R749" s="1"/>
      <c r="S749" s="1"/>
      <c r="T749" s="1"/>
      <c r="U749" s="1"/>
      <c r="V749" s="1"/>
      <c r="W749" s="1"/>
      <c r="X749" s="1"/>
      <c r="Y749" s="1"/>
      <c r="Z749" s="1"/>
    </row>
    <row r="750" spans="1:26">
      <c r="A750" s="1"/>
      <c r="B750" s="1"/>
      <c r="C750" s="24"/>
      <c r="D750" s="1"/>
      <c r="E750" s="1"/>
      <c r="F750" s="2"/>
      <c r="G750" s="1"/>
      <c r="H750" s="1"/>
      <c r="I750" s="1"/>
      <c r="J750" s="1"/>
      <c r="K750" s="1"/>
      <c r="L750" s="1"/>
      <c r="M750" s="1"/>
      <c r="N750" s="1"/>
      <c r="O750" s="1"/>
      <c r="P750" s="1"/>
      <c r="Q750" s="1"/>
      <c r="R750" s="1"/>
      <c r="S750" s="1"/>
      <c r="T750" s="1"/>
      <c r="U750" s="1"/>
      <c r="V750" s="1"/>
      <c r="W750" s="1"/>
      <c r="X750" s="1"/>
      <c r="Y750" s="1"/>
      <c r="Z750" s="1"/>
    </row>
    <row r="751" spans="1:26">
      <c r="A751" s="1"/>
      <c r="B751" s="1"/>
      <c r="C751" s="24"/>
      <c r="D751" s="1"/>
      <c r="E751" s="1"/>
      <c r="F751" s="2"/>
      <c r="G751" s="1"/>
      <c r="H751" s="1"/>
      <c r="I751" s="1"/>
      <c r="J751" s="1"/>
      <c r="K751" s="1"/>
      <c r="L751" s="1"/>
      <c r="M751" s="1"/>
      <c r="N751" s="1"/>
      <c r="O751" s="1"/>
      <c r="P751" s="1"/>
      <c r="Q751" s="1"/>
      <c r="R751" s="1"/>
      <c r="S751" s="1"/>
      <c r="T751" s="1"/>
      <c r="U751" s="1"/>
      <c r="V751" s="1"/>
      <c r="W751" s="1"/>
      <c r="X751" s="1"/>
      <c r="Y751" s="1"/>
      <c r="Z751" s="1"/>
    </row>
    <row r="752" spans="1:26">
      <c r="A752" s="1"/>
      <c r="B752" s="1"/>
      <c r="C752" s="24"/>
      <c r="D752" s="1"/>
      <c r="E752" s="1"/>
      <c r="F752" s="2"/>
      <c r="G752" s="1"/>
      <c r="H752" s="1"/>
      <c r="I752" s="1"/>
      <c r="J752" s="1"/>
      <c r="K752" s="1"/>
      <c r="L752" s="1"/>
      <c r="M752" s="1"/>
      <c r="N752" s="1"/>
      <c r="O752" s="1"/>
      <c r="P752" s="1"/>
      <c r="Q752" s="1"/>
      <c r="R752" s="1"/>
      <c r="S752" s="1"/>
      <c r="T752" s="1"/>
      <c r="U752" s="1"/>
      <c r="V752" s="1"/>
      <c r="W752" s="1"/>
      <c r="X752" s="1"/>
      <c r="Y752" s="1"/>
      <c r="Z752" s="1"/>
    </row>
    <row r="753" spans="1:26">
      <c r="A753" s="1"/>
      <c r="B753" s="1"/>
      <c r="C753" s="24"/>
      <c r="D753" s="1"/>
      <c r="E753" s="1"/>
      <c r="F753" s="2"/>
      <c r="G753" s="1"/>
      <c r="H753" s="1"/>
      <c r="I753" s="1"/>
      <c r="J753" s="1"/>
      <c r="K753" s="1"/>
      <c r="L753" s="1"/>
      <c r="M753" s="1"/>
      <c r="N753" s="1"/>
      <c r="O753" s="1"/>
      <c r="P753" s="1"/>
      <c r="Q753" s="1"/>
      <c r="R753" s="1"/>
      <c r="S753" s="1"/>
      <c r="T753" s="1"/>
      <c r="U753" s="1"/>
      <c r="V753" s="1"/>
      <c r="W753" s="1"/>
      <c r="X753" s="1"/>
      <c r="Y753" s="1"/>
      <c r="Z753" s="1"/>
    </row>
    <row r="754" spans="1:26">
      <c r="A754" s="1"/>
      <c r="B754" s="1"/>
      <c r="C754" s="24"/>
      <c r="D754" s="1"/>
      <c r="E754" s="1"/>
      <c r="F754" s="2"/>
      <c r="G754" s="1"/>
      <c r="H754" s="1"/>
      <c r="I754" s="1"/>
      <c r="J754" s="1"/>
      <c r="K754" s="1"/>
      <c r="L754" s="1"/>
      <c r="M754" s="1"/>
      <c r="N754" s="1"/>
      <c r="O754" s="1"/>
      <c r="P754" s="1"/>
      <c r="Q754" s="1"/>
      <c r="R754" s="1"/>
      <c r="S754" s="1"/>
      <c r="T754" s="1"/>
      <c r="U754" s="1"/>
      <c r="V754" s="1"/>
      <c r="W754" s="1"/>
      <c r="X754" s="1"/>
      <c r="Y754" s="1"/>
      <c r="Z754" s="1"/>
    </row>
    <row r="755" spans="1:26">
      <c r="A755" s="1"/>
      <c r="B755" s="1"/>
      <c r="C755" s="24"/>
      <c r="D755" s="1"/>
      <c r="E755" s="1"/>
      <c r="F755" s="2"/>
      <c r="G755" s="1"/>
      <c r="H755" s="1"/>
      <c r="I755" s="1"/>
      <c r="J755" s="1"/>
      <c r="K755" s="1"/>
      <c r="L755" s="1"/>
      <c r="M755" s="1"/>
      <c r="N755" s="1"/>
      <c r="O755" s="1"/>
      <c r="P755" s="1"/>
      <c r="Q755" s="1"/>
      <c r="R755" s="1"/>
      <c r="S755" s="1"/>
      <c r="T755" s="1"/>
      <c r="U755" s="1"/>
      <c r="V755" s="1"/>
      <c r="W755" s="1"/>
      <c r="X755" s="1"/>
      <c r="Y755" s="1"/>
      <c r="Z755" s="1"/>
    </row>
    <row r="756" spans="1:26">
      <c r="A756" s="1"/>
      <c r="B756" s="1"/>
      <c r="C756" s="24"/>
      <c r="D756" s="1"/>
      <c r="E756" s="1"/>
      <c r="F756" s="2"/>
      <c r="G756" s="1"/>
      <c r="H756" s="1"/>
      <c r="I756" s="1"/>
      <c r="J756" s="1"/>
      <c r="K756" s="1"/>
      <c r="L756" s="1"/>
      <c r="M756" s="1"/>
      <c r="N756" s="1"/>
      <c r="O756" s="1"/>
      <c r="P756" s="1"/>
      <c r="Q756" s="1"/>
      <c r="R756" s="1"/>
      <c r="S756" s="1"/>
      <c r="T756" s="1"/>
      <c r="U756" s="1"/>
      <c r="V756" s="1"/>
      <c r="W756" s="1"/>
      <c r="X756" s="1"/>
      <c r="Y756" s="1"/>
      <c r="Z756" s="1"/>
    </row>
    <row r="757" spans="1:26">
      <c r="A757" s="1"/>
      <c r="B757" s="1"/>
      <c r="C757" s="24"/>
      <c r="D757" s="1"/>
      <c r="E757" s="1"/>
      <c r="F757" s="2"/>
      <c r="G757" s="1"/>
      <c r="H757" s="1"/>
      <c r="I757" s="1"/>
      <c r="J757" s="1"/>
      <c r="K757" s="1"/>
      <c r="L757" s="1"/>
      <c r="M757" s="1"/>
      <c r="N757" s="1"/>
      <c r="O757" s="1"/>
      <c r="P757" s="1"/>
      <c r="Q757" s="1"/>
      <c r="R757" s="1"/>
      <c r="S757" s="1"/>
      <c r="T757" s="1"/>
      <c r="U757" s="1"/>
      <c r="V757" s="1"/>
      <c r="W757" s="1"/>
      <c r="X757" s="1"/>
      <c r="Y757" s="1"/>
      <c r="Z757" s="1"/>
    </row>
    <row r="758" spans="1:26">
      <c r="A758" s="1"/>
      <c r="B758" s="1"/>
      <c r="C758" s="24"/>
      <c r="D758" s="1"/>
      <c r="E758" s="1"/>
      <c r="F758" s="2"/>
      <c r="G758" s="1"/>
      <c r="H758" s="1"/>
      <c r="I758" s="1"/>
      <c r="J758" s="1"/>
      <c r="K758" s="1"/>
      <c r="L758" s="1"/>
      <c r="M758" s="1"/>
      <c r="N758" s="1"/>
      <c r="O758" s="1"/>
      <c r="P758" s="1"/>
      <c r="Q758" s="1"/>
      <c r="R758" s="1"/>
      <c r="S758" s="1"/>
      <c r="T758" s="1"/>
      <c r="U758" s="1"/>
      <c r="V758" s="1"/>
      <c r="W758" s="1"/>
      <c r="X758" s="1"/>
      <c r="Y758" s="1"/>
      <c r="Z758" s="1"/>
    </row>
    <row r="759" spans="1:26">
      <c r="A759" s="1"/>
      <c r="B759" s="1"/>
      <c r="C759" s="24"/>
      <c r="D759" s="1"/>
      <c r="E759" s="1"/>
      <c r="F759" s="2"/>
      <c r="G759" s="1"/>
      <c r="H759" s="1"/>
      <c r="I759" s="1"/>
      <c r="J759" s="1"/>
      <c r="K759" s="1"/>
      <c r="L759" s="1"/>
      <c r="M759" s="1"/>
      <c r="N759" s="1"/>
      <c r="O759" s="1"/>
      <c r="P759" s="1"/>
      <c r="Q759" s="1"/>
      <c r="R759" s="1"/>
      <c r="S759" s="1"/>
      <c r="T759" s="1"/>
      <c r="U759" s="1"/>
      <c r="V759" s="1"/>
      <c r="W759" s="1"/>
      <c r="X759" s="1"/>
      <c r="Y759" s="1"/>
      <c r="Z759" s="1"/>
    </row>
    <row r="760" spans="1:26">
      <c r="A760" s="1"/>
      <c r="B760" s="1"/>
      <c r="C760" s="24"/>
      <c r="D760" s="1"/>
      <c r="E760" s="1"/>
      <c r="F760" s="2"/>
      <c r="G760" s="1"/>
      <c r="H760" s="1"/>
      <c r="I760" s="1"/>
      <c r="J760" s="1"/>
      <c r="K760" s="1"/>
      <c r="L760" s="1"/>
      <c r="M760" s="1"/>
      <c r="N760" s="1"/>
      <c r="O760" s="1"/>
      <c r="P760" s="1"/>
      <c r="Q760" s="1"/>
      <c r="R760" s="1"/>
      <c r="S760" s="1"/>
      <c r="T760" s="1"/>
      <c r="U760" s="1"/>
      <c r="V760" s="1"/>
      <c r="W760" s="1"/>
      <c r="X760" s="1"/>
      <c r="Y760" s="1"/>
      <c r="Z760" s="1"/>
    </row>
    <row r="761" spans="1:26">
      <c r="A761" s="1"/>
      <c r="B761" s="1"/>
      <c r="C761" s="24"/>
      <c r="D761" s="1"/>
      <c r="E761" s="1"/>
      <c r="F761" s="2"/>
      <c r="G761" s="1"/>
      <c r="H761" s="1"/>
      <c r="I761" s="1"/>
      <c r="J761" s="1"/>
      <c r="K761" s="1"/>
      <c r="L761" s="1"/>
      <c r="M761" s="1"/>
      <c r="N761" s="1"/>
      <c r="O761" s="1"/>
      <c r="P761" s="1"/>
      <c r="Q761" s="1"/>
      <c r="R761" s="1"/>
      <c r="S761" s="1"/>
      <c r="T761" s="1"/>
      <c r="U761" s="1"/>
      <c r="V761" s="1"/>
      <c r="W761" s="1"/>
      <c r="X761" s="1"/>
      <c r="Y761" s="1"/>
      <c r="Z761" s="1"/>
    </row>
    <row r="762" spans="1:26">
      <c r="A762" s="1"/>
      <c r="B762" s="1"/>
      <c r="C762" s="24"/>
      <c r="D762" s="1"/>
      <c r="E762" s="1"/>
      <c r="F762" s="2"/>
      <c r="G762" s="1"/>
      <c r="H762" s="1"/>
      <c r="I762" s="1"/>
      <c r="J762" s="1"/>
      <c r="K762" s="1"/>
      <c r="L762" s="1"/>
      <c r="M762" s="1"/>
      <c r="N762" s="1"/>
      <c r="O762" s="1"/>
      <c r="P762" s="1"/>
      <c r="Q762" s="1"/>
      <c r="R762" s="1"/>
      <c r="S762" s="1"/>
      <c r="T762" s="1"/>
      <c r="U762" s="1"/>
      <c r="V762" s="1"/>
      <c r="W762" s="1"/>
      <c r="X762" s="1"/>
      <c r="Y762" s="1"/>
      <c r="Z762" s="1"/>
    </row>
    <row r="763" spans="1:26">
      <c r="A763" s="1"/>
      <c r="B763" s="1"/>
      <c r="C763" s="24"/>
      <c r="D763" s="1"/>
      <c r="E763" s="1"/>
      <c r="F763" s="2"/>
      <c r="G763" s="1"/>
      <c r="H763" s="1"/>
      <c r="I763" s="1"/>
      <c r="J763" s="1"/>
      <c r="K763" s="1"/>
      <c r="L763" s="1"/>
      <c r="M763" s="1"/>
      <c r="N763" s="1"/>
      <c r="O763" s="1"/>
      <c r="P763" s="1"/>
      <c r="Q763" s="1"/>
      <c r="R763" s="1"/>
      <c r="S763" s="1"/>
      <c r="T763" s="1"/>
      <c r="U763" s="1"/>
      <c r="V763" s="1"/>
      <c r="W763" s="1"/>
      <c r="X763" s="1"/>
      <c r="Y763" s="1"/>
      <c r="Z763" s="1"/>
    </row>
    <row r="764" spans="1:26">
      <c r="A764" s="1"/>
      <c r="B764" s="1"/>
      <c r="C764" s="24"/>
      <c r="D764" s="1"/>
      <c r="E764" s="1"/>
      <c r="F764" s="2"/>
      <c r="G764" s="1"/>
      <c r="H764" s="1"/>
      <c r="I764" s="1"/>
      <c r="J764" s="1"/>
      <c r="K764" s="1"/>
      <c r="L764" s="1"/>
      <c r="M764" s="1"/>
      <c r="N764" s="1"/>
      <c r="O764" s="1"/>
      <c r="P764" s="1"/>
      <c r="Q764" s="1"/>
      <c r="R764" s="1"/>
      <c r="S764" s="1"/>
      <c r="T764" s="1"/>
      <c r="U764" s="1"/>
      <c r="V764" s="1"/>
      <c r="W764" s="1"/>
      <c r="X764" s="1"/>
      <c r="Y764" s="1"/>
      <c r="Z764" s="1"/>
    </row>
    <row r="765" spans="1:26">
      <c r="A765" s="1"/>
      <c r="B765" s="1"/>
      <c r="C765" s="24"/>
      <c r="D765" s="1"/>
      <c r="E765" s="1"/>
      <c r="F765" s="2"/>
      <c r="G765" s="1"/>
      <c r="H765" s="1"/>
      <c r="I765" s="1"/>
      <c r="J765" s="1"/>
      <c r="K765" s="1"/>
      <c r="L765" s="1"/>
      <c r="M765" s="1"/>
      <c r="N765" s="1"/>
      <c r="O765" s="1"/>
      <c r="P765" s="1"/>
      <c r="Q765" s="1"/>
      <c r="R765" s="1"/>
      <c r="S765" s="1"/>
      <c r="T765" s="1"/>
      <c r="U765" s="1"/>
      <c r="V765" s="1"/>
      <c r="W765" s="1"/>
      <c r="X765" s="1"/>
      <c r="Y765" s="1"/>
      <c r="Z765" s="1"/>
    </row>
    <row r="766" spans="1:26">
      <c r="A766" s="1"/>
      <c r="B766" s="1"/>
      <c r="C766" s="24"/>
      <c r="D766" s="1"/>
      <c r="E766" s="1"/>
      <c r="F766" s="2"/>
      <c r="G766" s="1"/>
      <c r="H766" s="1"/>
      <c r="I766" s="1"/>
      <c r="J766" s="1"/>
      <c r="K766" s="1"/>
      <c r="L766" s="1"/>
      <c r="M766" s="1"/>
      <c r="N766" s="1"/>
      <c r="O766" s="1"/>
      <c r="P766" s="1"/>
      <c r="Q766" s="1"/>
      <c r="R766" s="1"/>
      <c r="S766" s="1"/>
      <c r="T766" s="1"/>
      <c r="U766" s="1"/>
      <c r="V766" s="1"/>
      <c r="W766" s="1"/>
      <c r="X766" s="1"/>
      <c r="Y766" s="1"/>
      <c r="Z766" s="1"/>
    </row>
    <row r="767" spans="1:26">
      <c r="A767" s="1"/>
      <c r="B767" s="1"/>
      <c r="C767" s="24"/>
      <c r="D767" s="1"/>
      <c r="E767" s="1"/>
      <c r="F767" s="2"/>
      <c r="G767" s="1"/>
      <c r="H767" s="1"/>
      <c r="I767" s="1"/>
      <c r="J767" s="1"/>
      <c r="K767" s="1"/>
      <c r="L767" s="1"/>
      <c r="M767" s="1"/>
      <c r="N767" s="1"/>
      <c r="O767" s="1"/>
      <c r="P767" s="1"/>
      <c r="Q767" s="1"/>
      <c r="R767" s="1"/>
      <c r="S767" s="1"/>
      <c r="T767" s="1"/>
      <c r="U767" s="1"/>
      <c r="V767" s="1"/>
      <c r="W767" s="1"/>
      <c r="X767" s="1"/>
      <c r="Y767" s="1"/>
      <c r="Z767" s="1"/>
    </row>
    <row r="768" spans="1:26">
      <c r="A768" s="1"/>
      <c r="B768" s="1"/>
      <c r="C768" s="24"/>
      <c r="D768" s="1"/>
      <c r="E768" s="1"/>
      <c r="F768" s="2"/>
      <c r="G768" s="1"/>
      <c r="H768" s="1"/>
      <c r="I768" s="1"/>
      <c r="J768" s="1"/>
      <c r="K768" s="1"/>
      <c r="L768" s="1"/>
      <c r="M768" s="1"/>
      <c r="N768" s="1"/>
      <c r="O768" s="1"/>
      <c r="P768" s="1"/>
      <c r="Q768" s="1"/>
      <c r="R768" s="1"/>
      <c r="S768" s="1"/>
      <c r="T768" s="1"/>
      <c r="U768" s="1"/>
      <c r="V768" s="1"/>
      <c r="W768" s="1"/>
      <c r="X768" s="1"/>
      <c r="Y768" s="1"/>
      <c r="Z768" s="1"/>
    </row>
    <row r="769" spans="1:26">
      <c r="A769" s="1"/>
      <c r="B769" s="1"/>
      <c r="C769" s="24"/>
      <c r="D769" s="1"/>
      <c r="E769" s="1"/>
      <c r="F769" s="2"/>
      <c r="G769" s="1"/>
      <c r="H769" s="1"/>
      <c r="I769" s="1"/>
      <c r="J769" s="1"/>
      <c r="K769" s="1"/>
      <c r="L769" s="1"/>
      <c r="M769" s="1"/>
      <c r="N769" s="1"/>
      <c r="O769" s="1"/>
      <c r="P769" s="1"/>
      <c r="Q769" s="1"/>
      <c r="R769" s="1"/>
      <c r="S769" s="1"/>
      <c r="T769" s="1"/>
      <c r="U769" s="1"/>
      <c r="V769" s="1"/>
      <c r="W769" s="1"/>
      <c r="X769" s="1"/>
      <c r="Y769" s="1"/>
      <c r="Z769" s="1"/>
    </row>
    <row r="770" spans="1:26">
      <c r="A770" s="1"/>
      <c r="B770" s="1"/>
      <c r="C770" s="24"/>
      <c r="D770" s="1"/>
      <c r="E770" s="1"/>
      <c r="F770" s="2"/>
      <c r="G770" s="1"/>
      <c r="H770" s="1"/>
      <c r="I770" s="1"/>
      <c r="J770" s="1"/>
      <c r="K770" s="1"/>
      <c r="L770" s="1"/>
      <c r="M770" s="1"/>
      <c r="N770" s="1"/>
      <c r="O770" s="1"/>
      <c r="P770" s="1"/>
      <c r="Q770" s="1"/>
      <c r="R770" s="1"/>
      <c r="S770" s="1"/>
      <c r="T770" s="1"/>
      <c r="U770" s="1"/>
      <c r="V770" s="1"/>
      <c r="W770" s="1"/>
      <c r="X770" s="1"/>
      <c r="Y770" s="1"/>
      <c r="Z770" s="1"/>
    </row>
    <row r="771" spans="1:26">
      <c r="A771" s="1"/>
      <c r="B771" s="1"/>
      <c r="C771" s="24"/>
      <c r="D771" s="1"/>
      <c r="E771" s="1"/>
      <c r="F771" s="2"/>
      <c r="G771" s="1"/>
      <c r="H771" s="1"/>
      <c r="I771" s="1"/>
      <c r="J771" s="1"/>
      <c r="K771" s="1"/>
      <c r="L771" s="1"/>
      <c r="M771" s="1"/>
      <c r="N771" s="1"/>
      <c r="O771" s="1"/>
      <c r="P771" s="1"/>
      <c r="Q771" s="1"/>
      <c r="R771" s="1"/>
      <c r="S771" s="1"/>
      <c r="T771" s="1"/>
      <c r="U771" s="1"/>
      <c r="V771" s="1"/>
      <c r="W771" s="1"/>
      <c r="X771" s="1"/>
      <c r="Y771" s="1"/>
      <c r="Z771" s="1"/>
    </row>
    <row r="772" spans="1:26">
      <c r="A772" s="1"/>
      <c r="B772" s="1"/>
      <c r="C772" s="24"/>
      <c r="D772" s="1"/>
      <c r="E772" s="1"/>
      <c r="F772" s="2"/>
      <c r="G772" s="1"/>
      <c r="H772" s="1"/>
      <c r="I772" s="1"/>
      <c r="J772" s="1"/>
      <c r="K772" s="1"/>
      <c r="L772" s="1"/>
      <c r="M772" s="1"/>
      <c r="N772" s="1"/>
      <c r="O772" s="1"/>
      <c r="P772" s="1"/>
      <c r="Q772" s="1"/>
      <c r="R772" s="1"/>
      <c r="S772" s="1"/>
      <c r="T772" s="1"/>
      <c r="U772" s="1"/>
      <c r="V772" s="1"/>
      <c r="W772" s="1"/>
      <c r="X772" s="1"/>
      <c r="Y772" s="1"/>
      <c r="Z772" s="1"/>
    </row>
    <row r="773" spans="1:26">
      <c r="A773" s="1"/>
      <c r="B773" s="1"/>
      <c r="C773" s="24"/>
      <c r="D773" s="1"/>
      <c r="E773" s="1"/>
      <c r="F773" s="2"/>
      <c r="G773" s="1"/>
      <c r="H773" s="1"/>
      <c r="I773" s="1"/>
      <c r="J773" s="1"/>
      <c r="K773" s="1"/>
      <c r="L773" s="1"/>
      <c r="M773" s="1"/>
      <c r="N773" s="1"/>
      <c r="O773" s="1"/>
      <c r="P773" s="1"/>
      <c r="Q773" s="1"/>
      <c r="R773" s="1"/>
      <c r="S773" s="1"/>
      <c r="T773" s="1"/>
      <c r="U773" s="1"/>
      <c r="V773" s="1"/>
      <c r="W773" s="1"/>
      <c r="X773" s="1"/>
      <c r="Y773" s="1"/>
      <c r="Z773" s="1"/>
    </row>
    <row r="774" spans="1:26">
      <c r="A774" s="1"/>
      <c r="B774" s="1"/>
      <c r="C774" s="24"/>
      <c r="D774" s="1"/>
      <c r="E774" s="1"/>
      <c r="F774" s="2"/>
      <c r="G774" s="1"/>
      <c r="H774" s="1"/>
      <c r="I774" s="1"/>
      <c r="J774" s="1"/>
      <c r="K774" s="1"/>
      <c r="L774" s="1"/>
      <c r="M774" s="1"/>
      <c r="N774" s="1"/>
      <c r="O774" s="1"/>
      <c r="P774" s="1"/>
      <c r="Q774" s="1"/>
      <c r="R774" s="1"/>
      <c r="S774" s="1"/>
      <c r="T774" s="1"/>
      <c r="U774" s="1"/>
      <c r="V774" s="1"/>
      <c r="W774" s="1"/>
      <c r="X774" s="1"/>
      <c r="Y774" s="1"/>
      <c r="Z774" s="1"/>
    </row>
    <row r="775" spans="1:26">
      <c r="A775" s="1"/>
      <c r="B775" s="1"/>
      <c r="C775" s="24"/>
      <c r="D775" s="1"/>
      <c r="E775" s="1"/>
      <c r="F775" s="2"/>
      <c r="G775" s="1"/>
      <c r="H775" s="1"/>
      <c r="I775" s="1"/>
      <c r="J775" s="1"/>
      <c r="K775" s="1"/>
      <c r="L775" s="1"/>
      <c r="M775" s="1"/>
      <c r="N775" s="1"/>
      <c r="O775" s="1"/>
      <c r="P775" s="1"/>
      <c r="Q775" s="1"/>
      <c r="R775" s="1"/>
      <c r="S775" s="1"/>
      <c r="T775" s="1"/>
      <c r="U775" s="1"/>
      <c r="V775" s="1"/>
      <c r="W775" s="1"/>
      <c r="X775" s="1"/>
      <c r="Y775" s="1"/>
      <c r="Z775" s="1"/>
    </row>
    <row r="776" spans="1:26">
      <c r="A776" s="1"/>
      <c r="B776" s="1"/>
      <c r="C776" s="24"/>
      <c r="D776" s="1"/>
      <c r="E776" s="1"/>
      <c r="F776" s="2"/>
      <c r="G776" s="1"/>
      <c r="H776" s="1"/>
      <c r="I776" s="1"/>
      <c r="J776" s="1"/>
      <c r="K776" s="1"/>
      <c r="L776" s="1"/>
      <c r="M776" s="1"/>
      <c r="N776" s="1"/>
      <c r="O776" s="1"/>
      <c r="P776" s="1"/>
      <c r="Q776" s="1"/>
      <c r="R776" s="1"/>
      <c r="S776" s="1"/>
      <c r="T776" s="1"/>
      <c r="U776" s="1"/>
      <c r="V776" s="1"/>
      <c r="W776" s="1"/>
      <c r="X776" s="1"/>
      <c r="Y776" s="1"/>
      <c r="Z776" s="1"/>
    </row>
    <row r="777" spans="1:26">
      <c r="A777" s="1"/>
      <c r="B777" s="1"/>
      <c r="C777" s="24"/>
      <c r="D777" s="1"/>
      <c r="E777" s="1"/>
      <c r="F777" s="2"/>
      <c r="G777" s="1"/>
      <c r="H777" s="1"/>
      <c r="I777" s="1"/>
      <c r="J777" s="1"/>
      <c r="K777" s="1"/>
      <c r="L777" s="1"/>
      <c r="M777" s="1"/>
      <c r="N777" s="1"/>
      <c r="O777" s="1"/>
      <c r="P777" s="1"/>
      <c r="Q777" s="1"/>
      <c r="R777" s="1"/>
      <c r="S777" s="1"/>
      <c r="T777" s="1"/>
      <c r="U777" s="1"/>
      <c r="V777" s="1"/>
      <c r="W777" s="1"/>
      <c r="X777" s="1"/>
      <c r="Y777" s="1"/>
      <c r="Z777" s="1"/>
    </row>
    <row r="778" spans="1:26">
      <c r="A778" s="1"/>
      <c r="B778" s="1"/>
      <c r="C778" s="24"/>
      <c r="D778" s="1"/>
      <c r="E778" s="1"/>
      <c r="F778" s="2"/>
      <c r="G778" s="1"/>
      <c r="H778" s="1"/>
      <c r="I778" s="1"/>
      <c r="J778" s="1"/>
      <c r="K778" s="1"/>
      <c r="L778" s="1"/>
      <c r="M778" s="1"/>
      <c r="N778" s="1"/>
      <c r="O778" s="1"/>
      <c r="P778" s="1"/>
      <c r="Q778" s="1"/>
      <c r="R778" s="1"/>
      <c r="S778" s="1"/>
      <c r="T778" s="1"/>
      <c r="U778" s="1"/>
      <c r="V778" s="1"/>
      <c r="W778" s="1"/>
      <c r="X778" s="1"/>
      <c r="Y778" s="1"/>
      <c r="Z778" s="1"/>
    </row>
    <row r="779" spans="1:26">
      <c r="A779" s="1"/>
      <c r="B779" s="1"/>
      <c r="C779" s="24"/>
      <c r="D779" s="1"/>
      <c r="E779" s="1"/>
      <c r="F779" s="2"/>
      <c r="G779" s="1"/>
      <c r="H779" s="1"/>
      <c r="I779" s="1"/>
      <c r="J779" s="1"/>
      <c r="K779" s="1"/>
      <c r="L779" s="1"/>
      <c r="M779" s="1"/>
      <c r="N779" s="1"/>
      <c r="O779" s="1"/>
      <c r="P779" s="1"/>
      <c r="Q779" s="1"/>
      <c r="R779" s="1"/>
      <c r="S779" s="1"/>
      <c r="T779" s="1"/>
      <c r="U779" s="1"/>
      <c r="V779" s="1"/>
      <c r="W779" s="1"/>
      <c r="X779" s="1"/>
      <c r="Y779" s="1"/>
      <c r="Z779" s="1"/>
    </row>
    <row r="780" spans="1:26">
      <c r="A780" s="1"/>
      <c r="B780" s="1"/>
      <c r="C780" s="24"/>
      <c r="D780" s="1"/>
      <c r="E780" s="1"/>
      <c r="F780" s="2"/>
      <c r="G780" s="1"/>
      <c r="H780" s="1"/>
      <c r="I780" s="1"/>
      <c r="J780" s="1"/>
      <c r="K780" s="1"/>
      <c r="L780" s="1"/>
      <c r="M780" s="1"/>
      <c r="N780" s="1"/>
      <c r="O780" s="1"/>
      <c r="P780" s="1"/>
      <c r="Q780" s="1"/>
      <c r="R780" s="1"/>
      <c r="S780" s="1"/>
      <c r="T780" s="1"/>
      <c r="U780" s="1"/>
      <c r="V780" s="1"/>
      <c r="W780" s="1"/>
      <c r="X780" s="1"/>
      <c r="Y780" s="1"/>
      <c r="Z780" s="1"/>
    </row>
    <row r="781" spans="1:26">
      <c r="A781" s="1"/>
      <c r="B781" s="1"/>
      <c r="C781" s="24"/>
      <c r="D781" s="1"/>
      <c r="E781" s="1"/>
      <c r="F781" s="2"/>
      <c r="G781" s="1"/>
      <c r="H781" s="1"/>
      <c r="I781" s="1"/>
      <c r="J781" s="1"/>
      <c r="K781" s="1"/>
      <c r="L781" s="1"/>
      <c r="M781" s="1"/>
      <c r="N781" s="1"/>
      <c r="O781" s="1"/>
      <c r="P781" s="1"/>
      <c r="Q781" s="1"/>
      <c r="R781" s="1"/>
      <c r="S781" s="1"/>
      <c r="T781" s="1"/>
      <c r="U781" s="1"/>
      <c r="V781" s="1"/>
      <c r="W781" s="1"/>
      <c r="X781" s="1"/>
      <c r="Y781" s="1"/>
      <c r="Z781" s="1"/>
    </row>
    <row r="782" spans="1:26">
      <c r="A782" s="1"/>
      <c r="B782" s="1"/>
      <c r="C782" s="24"/>
      <c r="D782" s="1"/>
      <c r="E782" s="1"/>
      <c r="F782" s="2"/>
      <c r="G782" s="1"/>
      <c r="H782" s="1"/>
      <c r="I782" s="1"/>
      <c r="J782" s="1"/>
      <c r="K782" s="1"/>
      <c r="L782" s="1"/>
      <c r="M782" s="1"/>
      <c r="N782" s="1"/>
      <c r="O782" s="1"/>
      <c r="P782" s="1"/>
      <c r="Q782" s="1"/>
      <c r="R782" s="1"/>
      <c r="S782" s="1"/>
      <c r="T782" s="1"/>
      <c r="U782" s="1"/>
      <c r="V782" s="1"/>
      <c r="W782" s="1"/>
      <c r="X782" s="1"/>
      <c r="Y782" s="1"/>
      <c r="Z782" s="1"/>
    </row>
    <row r="783" spans="1:26">
      <c r="A783" s="1"/>
      <c r="B783" s="1"/>
      <c r="C783" s="24"/>
      <c r="D783" s="1"/>
      <c r="E783" s="1"/>
      <c r="F783" s="2"/>
      <c r="G783" s="1"/>
      <c r="H783" s="1"/>
      <c r="I783" s="1"/>
      <c r="J783" s="1"/>
      <c r="K783" s="1"/>
      <c r="L783" s="1"/>
      <c r="M783" s="1"/>
      <c r="N783" s="1"/>
      <c r="O783" s="1"/>
      <c r="P783" s="1"/>
      <c r="Q783" s="1"/>
      <c r="R783" s="1"/>
      <c r="S783" s="1"/>
      <c r="T783" s="1"/>
      <c r="U783" s="1"/>
      <c r="V783" s="1"/>
      <c r="W783" s="1"/>
      <c r="X783" s="1"/>
      <c r="Y783" s="1"/>
      <c r="Z783" s="1"/>
    </row>
    <row r="784" spans="1:26">
      <c r="A784" s="1"/>
      <c r="B784" s="1"/>
      <c r="C784" s="24"/>
      <c r="D784" s="1"/>
      <c r="E784" s="1"/>
      <c r="F784" s="2"/>
      <c r="G784" s="1"/>
      <c r="H784" s="1"/>
      <c r="I784" s="1"/>
      <c r="J784" s="1"/>
      <c r="K784" s="1"/>
      <c r="L784" s="1"/>
      <c r="M784" s="1"/>
      <c r="N784" s="1"/>
      <c r="O784" s="1"/>
      <c r="P784" s="1"/>
      <c r="Q784" s="1"/>
      <c r="R784" s="1"/>
      <c r="S784" s="1"/>
      <c r="T784" s="1"/>
      <c r="U784" s="1"/>
      <c r="V784" s="1"/>
      <c r="W784" s="1"/>
      <c r="X784" s="1"/>
      <c r="Y784" s="1"/>
      <c r="Z784" s="1"/>
    </row>
    <row r="785" spans="1:26">
      <c r="A785" s="1"/>
      <c r="B785" s="1"/>
      <c r="C785" s="24"/>
      <c r="D785" s="1"/>
      <c r="E785" s="1"/>
      <c r="F785" s="2"/>
      <c r="G785" s="1"/>
      <c r="H785" s="1"/>
      <c r="I785" s="1"/>
      <c r="J785" s="1"/>
      <c r="K785" s="1"/>
      <c r="L785" s="1"/>
      <c r="M785" s="1"/>
      <c r="N785" s="1"/>
      <c r="O785" s="1"/>
      <c r="P785" s="1"/>
      <c r="Q785" s="1"/>
      <c r="R785" s="1"/>
      <c r="S785" s="1"/>
      <c r="T785" s="1"/>
      <c r="U785" s="1"/>
      <c r="V785" s="1"/>
      <c r="W785" s="1"/>
      <c r="X785" s="1"/>
      <c r="Y785" s="1"/>
      <c r="Z785" s="1"/>
    </row>
    <row r="786" spans="1:26">
      <c r="A786" s="1"/>
      <c r="B786" s="1"/>
      <c r="C786" s="24"/>
      <c r="D786" s="1"/>
      <c r="E786" s="1"/>
      <c r="F786" s="2"/>
      <c r="G786" s="1"/>
      <c r="H786" s="1"/>
      <c r="I786" s="1"/>
      <c r="J786" s="1"/>
      <c r="K786" s="1"/>
      <c r="L786" s="1"/>
      <c r="M786" s="1"/>
      <c r="N786" s="1"/>
      <c r="O786" s="1"/>
      <c r="P786" s="1"/>
      <c r="Q786" s="1"/>
      <c r="R786" s="1"/>
      <c r="S786" s="1"/>
      <c r="T786" s="1"/>
      <c r="U786" s="1"/>
      <c r="V786" s="1"/>
      <c r="W786" s="1"/>
      <c r="X786" s="1"/>
      <c r="Y786" s="1"/>
      <c r="Z786" s="1"/>
    </row>
    <row r="787" spans="1:26">
      <c r="A787" s="1"/>
      <c r="B787" s="1"/>
      <c r="C787" s="24"/>
      <c r="D787" s="1"/>
      <c r="E787" s="1"/>
      <c r="F787" s="2"/>
      <c r="G787" s="1"/>
      <c r="H787" s="1"/>
      <c r="I787" s="1"/>
      <c r="J787" s="1"/>
      <c r="K787" s="1"/>
      <c r="L787" s="1"/>
      <c r="M787" s="1"/>
      <c r="N787" s="1"/>
      <c r="O787" s="1"/>
      <c r="P787" s="1"/>
      <c r="Q787" s="1"/>
      <c r="R787" s="1"/>
      <c r="S787" s="1"/>
      <c r="T787" s="1"/>
      <c r="U787" s="1"/>
      <c r="V787" s="1"/>
      <c r="W787" s="1"/>
      <c r="X787" s="1"/>
      <c r="Y787" s="1"/>
      <c r="Z787" s="1"/>
    </row>
    <row r="788" spans="1:26">
      <c r="A788" s="1"/>
      <c r="B788" s="1"/>
      <c r="C788" s="24"/>
      <c r="D788" s="1"/>
      <c r="E788" s="1"/>
      <c r="F788" s="2"/>
      <c r="G788" s="1"/>
      <c r="H788" s="1"/>
      <c r="I788" s="1"/>
      <c r="J788" s="1"/>
      <c r="K788" s="1"/>
      <c r="L788" s="1"/>
      <c r="M788" s="1"/>
      <c r="N788" s="1"/>
      <c r="O788" s="1"/>
      <c r="P788" s="1"/>
      <c r="Q788" s="1"/>
      <c r="R788" s="1"/>
      <c r="S788" s="1"/>
      <c r="T788" s="1"/>
      <c r="U788" s="1"/>
      <c r="V788" s="1"/>
      <c r="W788" s="1"/>
      <c r="X788" s="1"/>
      <c r="Y788" s="1"/>
      <c r="Z788" s="1"/>
    </row>
    <row r="789" spans="1:26">
      <c r="A789" s="1"/>
      <c r="B789" s="1"/>
      <c r="C789" s="24"/>
      <c r="D789" s="1"/>
      <c r="E789" s="1"/>
      <c r="F789" s="2"/>
      <c r="G789" s="1"/>
      <c r="H789" s="1"/>
      <c r="I789" s="1"/>
      <c r="J789" s="1"/>
      <c r="K789" s="1"/>
      <c r="L789" s="1"/>
      <c r="M789" s="1"/>
      <c r="N789" s="1"/>
      <c r="O789" s="1"/>
      <c r="P789" s="1"/>
      <c r="Q789" s="1"/>
      <c r="R789" s="1"/>
      <c r="S789" s="1"/>
      <c r="T789" s="1"/>
      <c r="U789" s="1"/>
      <c r="V789" s="1"/>
      <c r="W789" s="1"/>
      <c r="X789" s="1"/>
      <c r="Y789" s="1"/>
      <c r="Z789" s="1"/>
    </row>
    <row r="790" spans="1:26">
      <c r="A790" s="1"/>
      <c r="B790" s="1"/>
      <c r="C790" s="24"/>
      <c r="D790" s="1"/>
      <c r="E790" s="1"/>
      <c r="F790" s="2"/>
      <c r="G790" s="1"/>
      <c r="H790" s="1"/>
      <c r="I790" s="1"/>
      <c r="J790" s="1"/>
      <c r="K790" s="1"/>
      <c r="L790" s="1"/>
      <c r="M790" s="1"/>
      <c r="N790" s="1"/>
      <c r="O790" s="1"/>
      <c r="P790" s="1"/>
      <c r="Q790" s="1"/>
      <c r="R790" s="1"/>
      <c r="S790" s="1"/>
      <c r="T790" s="1"/>
      <c r="U790" s="1"/>
      <c r="V790" s="1"/>
      <c r="W790" s="1"/>
      <c r="X790" s="1"/>
      <c r="Y790" s="1"/>
      <c r="Z790" s="1"/>
    </row>
    <row r="791" spans="1:26">
      <c r="A791" s="1"/>
      <c r="B791" s="1"/>
      <c r="C791" s="24"/>
      <c r="D791" s="1"/>
      <c r="E791" s="1"/>
      <c r="F791" s="2"/>
      <c r="G791" s="1"/>
      <c r="H791" s="1"/>
      <c r="I791" s="1"/>
      <c r="J791" s="1"/>
      <c r="K791" s="1"/>
      <c r="L791" s="1"/>
      <c r="M791" s="1"/>
      <c r="N791" s="1"/>
      <c r="O791" s="1"/>
      <c r="P791" s="1"/>
      <c r="Q791" s="1"/>
      <c r="R791" s="1"/>
      <c r="S791" s="1"/>
      <c r="T791" s="1"/>
      <c r="U791" s="1"/>
      <c r="V791" s="1"/>
      <c r="W791" s="1"/>
      <c r="X791" s="1"/>
      <c r="Y791" s="1"/>
      <c r="Z791" s="1"/>
    </row>
    <row r="792" spans="1:26">
      <c r="A792" s="1"/>
      <c r="B792" s="1"/>
      <c r="C792" s="24"/>
      <c r="D792" s="1"/>
      <c r="E792" s="1"/>
      <c r="F792" s="2"/>
      <c r="G792" s="1"/>
      <c r="H792" s="1"/>
      <c r="I792" s="1"/>
      <c r="J792" s="1"/>
      <c r="K792" s="1"/>
      <c r="L792" s="1"/>
      <c r="M792" s="1"/>
      <c r="N792" s="1"/>
      <c r="O792" s="1"/>
      <c r="P792" s="1"/>
      <c r="Q792" s="1"/>
      <c r="R792" s="1"/>
      <c r="S792" s="1"/>
      <c r="T792" s="1"/>
      <c r="U792" s="1"/>
      <c r="V792" s="1"/>
      <c r="W792" s="1"/>
      <c r="X792" s="1"/>
      <c r="Y792" s="1"/>
      <c r="Z792" s="1"/>
    </row>
    <row r="793" spans="1:26">
      <c r="A793" s="1"/>
      <c r="B793" s="1"/>
      <c r="C793" s="24"/>
      <c r="D793" s="1"/>
      <c r="E793" s="1"/>
      <c r="F793" s="2"/>
      <c r="G793" s="1"/>
      <c r="H793" s="1"/>
      <c r="I793" s="1"/>
      <c r="J793" s="1"/>
      <c r="K793" s="1"/>
      <c r="L793" s="1"/>
      <c r="M793" s="1"/>
      <c r="N793" s="1"/>
      <c r="O793" s="1"/>
      <c r="P793" s="1"/>
      <c r="Q793" s="1"/>
      <c r="R793" s="1"/>
      <c r="S793" s="1"/>
      <c r="T793" s="1"/>
      <c r="U793" s="1"/>
      <c r="V793" s="1"/>
      <c r="W793" s="1"/>
      <c r="X793" s="1"/>
      <c r="Y793" s="1"/>
      <c r="Z793" s="1"/>
    </row>
    <row r="794" spans="1:26">
      <c r="A794" s="1"/>
      <c r="B794" s="1"/>
      <c r="C794" s="24"/>
      <c r="D794" s="1"/>
      <c r="E794" s="1"/>
      <c r="F794" s="2"/>
      <c r="G794" s="1"/>
      <c r="H794" s="1"/>
      <c r="I794" s="1"/>
      <c r="J794" s="1"/>
      <c r="K794" s="1"/>
      <c r="L794" s="1"/>
      <c r="M794" s="1"/>
      <c r="N794" s="1"/>
      <c r="O794" s="1"/>
      <c r="P794" s="1"/>
      <c r="Q794" s="1"/>
      <c r="R794" s="1"/>
      <c r="S794" s="1"/>
      <c r="T794" s="1"/>
      <c r="U794" s="1"/>
      <c r="V794" s="1"/>
      <c r="W794" s="1"/>
      <c r="X794" s="1"/>
      <c r="Y794" s="1"/>
      <c r="Z794" s="1"/>
    </row>
    <row r="795" spans="1:26">
      <c r="A795" s="1"/>
      <c r="B795" s="1"/>
      <c r="C795" s="24"/>
      <c r="D795" s="1"/>
      <c r="E795" s="1"/>
      <c r="F795" s="2"/>
      <c r="G795" s="1"/>
      <c r="H795" s="1"/>
      <c r="I795" s="1"/>
      <c r="J795" s="1"/>
      <c r="K795" s="1"/>
      <c r="L795" s="1"/>
      <c r="M795" s="1"/>
      <c r="N795" s="1"/>
      <c r="O795" s="1"/>
      <c r="P795" s="1"/>
      <c r="Q795" s="1"/>
      <c r="R795" s="1"/>
      <c r="S795" s="1"/>
      <c r="T795" s="1"/>
      <c r="U795" s="1"/>
      <c r="V795" s="1"/>
      <c r="W795" s="1"/>
      <c r="X795" s="1"/>
      <c r="Y795" s="1"/>
      <c r="Z795" s="1"/>
    </row>
    <row r="796" spans="1:26">
      <c r="A796" s="1"/>
      <c r="B796" s="1"/>
      <c r="C796" s="24"/>
      <c r="D796" s="1"/>
      <c r="E796" s="1"/>
      <c r="F796" s="2"/>
      <c r="G796" s="1"/>
      <c r="H796" s="1"/>
      <c r="I796" s="1"/>
      <c r="J796" s="1"/>
      <c r="K796" s="1"/>
      <c r="L796" s="1"/>
      <c r="M796" s="1"/>
      <c r="N796" s="1"/>
      <c r="O796" s="1"/>
      <c r="P796" s="1"/>
      <c r="Q796" s="1"/>
      <c r="R796" s="1"/>
      <c r="S796" s="1"/>
      <c r="T796" s="1"/>
      <c r="U796" s="1"/>
      <c r="V796" s="1"/>
      <c r="W796" s="1"/>
      <c r="X796" s="1"/>
      <c r="Y796" s="1"/>
      <c r="Z796" s="1"/>
    </row>
    <row r="797" spans="1:26">
      <c r="A797" s="1"/>
      <c r="B797" s="1"/>
      <c r="C797" s="24"/>
      <c r="D797" s="1"/>
      <c r="E797" s="1"/>
      <c r="F797" s="2"/>
      <c r="G797" s="1"/>
      <c r="H797" s="1"/>
      <c r="I797" s="1"/>
      <c r="J797" s="1"/>
      <c r="K797" s="1"/>
      <c r="L797" s="1"/>
      <c r="M797" s="1"/>
      <c r="N797" s="1"/>
      <c r="O797" s="1"/>
      <c r="P797" s="1"/>
      <c r="Q797" s="1"/>
      <c r="R797" s="1"/>
      <c r="S797" s="1"/>
      <c r="T797" s="1"/>
      <c r="U797" s="1"/>
      <c r="V797" s="1"/>
      <c r="W797" s="1"/>
      <c r="X797" s="1"/>
      <c r="Y797" s="1"/>
      <c r="Z797" s="1"/>
    </row>
    <row r="798" spans="1:26">
      <c r="A798" s="1"/>
      <c r="B798" s="1"/>
      <c r="C798" s="24"/>
      <c r="D798" s="1"/>
      <c r="E798" s="1"/>
      <c r="F798" s="2"/>
      <c r="G798" s="1"/>
      <c r="H798" s="1"/>
      <c r="I798" s="1"/>
      <c r="J798" s="1"/>
      <c r="K798" s="1"/>
      <c r="L798" s="1"/>
      <c r="M798" s="1"/>
      <c r="N798" s="1"/>
      <c r="O798" s="1"/>
      <c r="P798" s="1"/>
      <c r="Q798" s="1"/>
      <c r="R798" s="1"/>
      <c r="S798" s="1"/>
      <c r="T798" s="1"/>
      <c r="U798" s="1"/>
      <c r="V798" s="1"/>
      <c r="W798" s="1"/>
      <c r="X798" s="1"/>
      <c r="Y798" s="1"/>
      <c r="Z798" s="1"/>
    </row>
    <row r="799" spans="1:26">
      <c r="A799" s="1"/>
      <c r="B799" s="1"/>
      <c r="C799" s="24"/>
      <c r="D799" s="1"/>
      <c r="E799" s="1"/>
      <c r="F799" s="2"/>
      <c r="G799" s="1"/>
      <c r="H799" s="1"/>
      <c r="I799" s="1"/>
      <c r="J799" s="1"/>
      <c r="K799" s="1"/>
      <c r="L799" s="1"/>
      <c r="M799" s="1"/>
      <c r="N799" s="1"/>
      <c r="O799" s="1"/>
      <c r="P799" s="1"/>
      <c r="Q799" s="1"/>
      <c r="R799" s="1"/>
      <c r="S799" s="1"/>
      <c r="T799" s="1"/>
      <c r="U799" s="1"/>
      <c r="V799" s="1"/>
      <c r="W799" s="1"/>
      <c r="X799" s="1"/>
      <c r="Y799" s="1"/>
      <c r="Z799" s="1"/>
    </row>
    <row r="800" spans="1:26">
      <c r="A800" s="1"/>
      <c r="B800" s="1"/>
      <c r="C800" s="24"/>
      <c r="D800" s="1"/>
      <c r="E800" s="1"/>
      <c r="F800" s="2"/>
      <c r="G800" s="1"/>
      <c r="H800" s="1"/>
      <c r="I800" s="1"/>
      <c r="J800" s="1"/>
      <c r="K800" s="1"/>
      <c r="L800" s="1"/>
      <c r="M800" s="1"/>
      <c r="N800" s="1"/>
      <c r="O800" s="1"/>
      <c r="P800" s="1"/>
      <c r="Q800" s="1"/>
      <c r="R800" s="1"/>
      <c r="S800" s="1"/>
      <c r="T800" s="1"/>
      <c r="U800" s="1"/>
      <c r="V800" s="1"/>
      <c r="W800" s="1"/>
      <c r="X800" s="1"/>
      <c r="Y800" s="1"/>
      <c r="Z800" s="1"/>
    </row>
    <row r="801" spans="1:26">
      <c r="A801" s="1"/>
      <c r="B801" s="1"/>
      <c r="C801" s="24"/>
      <c r="D801" s="1"/>
      <c r="E801" s="1"/>
      <c r="F801" s="2"/>
      <c r="G801" s="1"/>
      <c r="H801" s="1"/>
      <c r="I801" s="1"/>
      <c r="J801" s="1"/>
      <c r="K801" s="1"/>
      <c r="L801" s="1"/>
      <c r="M801" s="1"/>
      <c r="N801" s="1"/>
      <c r="O801" s="1"/>
      <c r="P801" s="1"/>
      <c r="Q801" s="1"/>
      <c r="R801" s="1"/>
      <c r="S801" s="1"/>
      <c r="T801" s="1"/>
      <c r="U801" s="1"/>
      <c r="V801" s="1"/>
      <c r="W801" s="1"/>
      <c r="X801" s="1"/>
      <c r="Y801" s="1"/>
      <c r="Z801" s="1"/>
    </row>
    <row r="802" spans="1:26">
      <c r="A802" s="1"/>
      <c r="B802" s="1"/>
      <c r="C802" s="24"/>
      <c r="D802" s="1"/>
      <c r="E802" s="1"/>
      <c r="F802" s="2"/>
      <c r="G802" s="1"/>
      <c r="H802" s="1"/>
      <c r="I802" s="1"/>
      <c r="J802" s="1"/>
      <c r="K802" s="1"/>
      <c r="L802" s="1"/>
      <c r="M802" s="1"/>
      <c r="N802" s="1"/>
      <c r="O802" s="1"/>
      <c r="P802" s="1"/>
      <c r="Q802" s="1"/>
      <c r="R802" s="1"/>
      <c r="S802" s="1"/>
      <c r="T802" s="1"/>
      <c r="U802" s="1"/>
      <c r="V802" s="1"/>
      <c r="W802" s="1"/>
      <c r="X802" s="1"/>
      <c r="Y802" s="1"/>
      <c r="Z802" s="1"/>
    </row>
    <row r="803" spans="1:26">
      <c r="A803" s="1"/>
      <c r="B803" s="1"/>
      <c r="C803" s="24"/>
      <c r="D803" s="1"/>
      <c r="E803" s="1"/>
      <c r="F803" s="2"/>
      <c r="G803" s="1"/>
      <c r="H803" s="1"/>
      <c r="I803" s="1"/>
      <c r="J803" s="1"/>
      <c r="K803" s="1"/>
      <c r="L803" s="1"/>
      <c r="M803" s="1"/>
      <c r="N803" s="1"/>
      <c r="O803" s="1"/>
      <c r="P803" s="1"/>
      <c r="Q803" s="1"/>
      <c r="R803" s="1"/>
      <c r="S803" s="1"/>
      <c r="T803" s="1"/>
      <c r="U803" s="1"/>
      <c r="V803" s="1"/>
      <c r="W803" s="1"/>
      <c r="X803" s="1"/>
      <c r="Y803" s="1"/>
      <c r="Z803" s="1"/>
    </row>
    <row r="804" spans="1:26">
      <c r="A804" s="1"/>
      <c r="B804" s="1"/>
      <c r="C804" s="24"/>
      <c r="D804" s="1"/>
      <c r="E804" s="1"/>
      <c r="F804" s="2"/>
      <c r="G804" s="1"/>
      <c r="H804" s="1"/>
      <c r="I804" s="1"/>
      <c r="J804" s="1"/>
      <c r="K804" s="1"/>
      <c r="L804" s="1"/>
      <c r="M804" s="1"/>
      <c r="N804" s="1"/>
      <c r="O804" s="1"/>
      <c r="P804" s="1"/>
      <c r="Q804" s="1"/>
      <c r="R804" s="1"/>
      <c r="S804" s="1"/>
      <c r="T804" s="1"/>
      <c r="U804" s="1"/>
      <c r="V804" s="1"/>
      <c r="W804" s="1"/>
      <c r="X804" s="1"/>
      <c r="Y804" s="1"/>
      <c r="Z804" s="1"/>
    </row>
    <row r="805" spans="1:26">
      <c r="A805" s="1"/>
      <c r="B805" s="1"/>
      <c r="C805" s="24"/>
      <c r="D805" s="1"/>
      <c r="E805" s="1"/>
      <c r="F805" s="2"/>
      <c r="G805" s="1"/>
      <c r="H805" s="1"/>
      <c r="I805" s="1"/>
      <c r="J805" s="1"/>
      <c r="K805" s="1"/>
      <c r="L805" s="1"/>
      <c r="M805" s="1"/>
      <c r="N805" s="1"/>
      <c r="O805" s="1"/>
      <c r="P805" s="1"/>
      <c r="Q805" s="1"/>
      <c r="R805" s="1"/>
      <c r="S805" s="1"/>
      <c r="T805" s="1"/>
      <c r="U805" s="1"/>
      <c r="V805" s="1"/>
      <c r="W805" s="1"/>
      <c r="X805" s="1"/>
      <c r="Y805" s="1"/>
      <c r="Z805" s="1"/>
    </row>
    <row r="806" spans="1:26">
      <c r="A806" s="1"/>
      <c r="B806" s="1"/>
      <c r="C806" s="24"/>
      <c r="D806" s="1"/>
      <c r="E806" s="1"/>
      <c r="F806" s="2"/>
      <c r="G806" s="1"/>
      <c r="H806" s="1"/>
      <c r="I806" s="1"/>
      <c r="J806" s="1"/>
      <c r="K806" s="1"/>
      <c r="L806" s="1"/>
      <c r="M806" s="1"/>
      <c r="N806" s="1"/>
      <c r="O806" s="1"/>
      <c r="P806" s="1"/>
      <c r="Q806" s="1"/>
      <c r="R806" s="1"/>
      <c r="S806" s="1"/>
      <c r="T806" s="1"/>
      <c r="U806" s="1"/>
      <c r="V806" s="1"/>
      <c r="W806" s="1"/>
      <c r="X806" s="1"/>
      <c r="Y806" s="1"/>
      <c r="Z806" s="1"/>
    </row>
    <row r="807" spans="1:26">
      <c r="A807" s="1"/>
      <c r="B807" s="1"/>
      <c r="C807" s="24"/>
      <c r="D807" s="1"/>
      <c r="E807" s="1"/>
      <c r="F807" s="2"/>
      <c r="G807" s="1"/>
      <c r="H807" s="1"/>
      <c r="I807" s="1"/>
      <c r="J807" s="1"/>
      <c r="K807" s="1"/>
      <c r="L807" s="1"/>
      <c r="M807" s="1"/>
      <c r="N807" s="1"/>
      <c r="O807" s="1"/>
      <c r="P807" s="1"/>
      <c r="Q807" s="1"/>
      <c r="R807" s="1"/>
      <c r="S807" s="1"/>
      <c r="T807" s="1"/>
      <c r="U807" s="1"/>
      <c r="V807" s="1"/>
      <c r="W807" s="1"/>
      <c r="X807" s="1"/>
      <c r="Y807" s="1"/>
      <c r="Z807" s="1"/>
    </row>
    <row r="808" spans="1:26">
      <c r="A808" s="1"/>
      <c r="B808" s="1"/>
      <c r="C808" s="24"/>
      <c r="D808" s="1"/>
      <c r="E808" s="1"/>
      <c r="F808" s="2"/>
      <c r="G808" s="1"/>
      <c r="H808" s="1"/>
      <c r="I808" s="1"/>
      <c r="J808" s="1"/>
      <c r="K808" s="1"/>
      <c r="L808" s="1"/>
      <c r="M808" s="1"/>
      <c r="N808" s="1"/>
      <c r="O808" s="1"/>
      <c r="P808" s="1"/>
      <c r="Q808" s="1"/>
      <c r="R808" s="1"/>
      <c r="S808" s="1"/>
      <c r="T808" s="1"/>
      <c r="U808" s="1"/>
      <c r="V808" s="1"/>
      <c r="W808" s="1"/>
      <c r="X808" s="1"/>
      <c r="Y808" s="1"/>
      <c r="Z808" s="1"/>
    </row>
    <row r="809" spans="1:26">
      <c r="A809" s="1"/>
      <c r="B809" s="1"/>
      <c r="C809" s="24"/>
      <c r="D809" s="1"/>
      <c r="E809" s="1"/>
      <c r="F809" s="2"/>
      <c r="G809" s="1"/>
      <c r="H809" s="1"/>
      <c r="I809" s="1"/>
      <c r="J809" s="1"/>
      <c r="K809" s="1"/>
      <c r="L809" s="1"/>
      <c r="M809" s="1"/>
      <c r="N809" s="1"/>
      <c r="O809" s="1"/>
      <c r="P809" s="1"/>
      <c r="Q809" s="1"/>
      <c r="R809" s="1"/>
      <c r="S809" s="1"/>
      <c r="T809" s="1"/>
      <c r="U809" s="1"/>
      <c r="V809" s="1"/>
      <c r="W809" s="1"/>
      <c r="X809" s="1"/>
      <c r="Y809" s="1"/>
      <c r="Z809" s="1"/>
    </row>
    <row r="810" spans="1:26">
      <c r="A810" s="1"/>
      <c r="B810" s="1"/>
      <c r="C810" s="24"/>
      <c r="D810" s="1"/>
      <c r="E810" s="1"/>
      <c r="F810" s="2"/>
      <c r="G810" s="1"/>
      <c r="H810" s="1"/>
      <c r="I810" s="1"/>
      <c r="J810" s="1"/>
      <c r="K810" s="1"/>
      <c r="L810" s="1"/>
      <c r="M810" s="1"/>
      <c r="N810" s="1"/>
      <c r="O810" s="1"/>
      <c r="P810" s="1"/>
      <c r="Q810" s="1"/>
      <c r="R810" s="1"/>
      <c r="S810" s="1"/>
      <c r="T810" s="1"/>
      <c r="U810" s="1"/>
      <c r="V810" s="1"/>
      <c r="W810" s="1"/>
      <c r="X810" s="1"/>
      <c r="Y810" s="1"/>
      <c r="Z810" s="1"/>
    </row>
    <row r="811" spans="1:26">
      <c r="A811" s="1"/>
      <c r="B811" s="1"/>
      <c r="C811" s="24"/>
      <c r="D811" s="1"/>
      <c r="E811" s="1"/>
      <c r="F811" s="2"/>
      <c r="G811" s="1"/>
      <c r="H811" s="1"/>
      <c r="I811" s="1"/>
      <c r="J811" s="1"/>
      <c r="K811" s="1"/>
      <c r="L811" s="1"/>
      <c r="M811" s="1"/>
      <c r="N811" s="1"/>
      <c r="O811" s="1"/>
      <c r="P811" s="1"/>
      <c r="Q811" s="1"/>
      <c r="R811" s="1"/>
      <c r="S811" s="1"/>
      <c r="T811" s="1"/>
      <c r="U811" s="1"/>
      <c r="V811" s="1"/>
      <c r="W811" s="1"/>
      <c r="X811" s="1"/>
      <c r="Y811" s="1"/>
      <c r="Z811" s="1"/>
    </row>
    <row r="812" spans="1:26">
      <c r="A812" s="1"/>
      <c r="B812" s="1"/>
      <c r="C812" s="24"/>
      <c r="D812" s="1"/>
      <c r="E812" s="1"/>
      <c r="F812" s="2"/>
      <c r="G812" s="1"/>
      <c r="H812" s="1"/>
      <c r="I812" s="1"/>
      <c r="J812" s="1"/>
      <c r="K812" s="1"/>
      <c r="L812" s="1"/>
      <c r="M812" s="1"/>
      <c r="N812" s="1"/>
      <c r="O812" s="1"/>
      <c r="P812" s="1"/>
      <c r="Q812" s="1"/>
      <c r="R812" s="1"/>
      <c r="S812" s="1"/>
      <c r="T812" s="1"/>
      <c r="U812" s="1"/>
      <c r="V812" s="1"/>
      <c r="W812" s="1"/>
      <c r="X812" s="1"/>
      <c r="Y812" s="1"/>
      <c r="Z812" s="1"/>
    </row>
    <row r="813" spans="1:26">
      <c r="A813" s="1"/>
      <c r="B813" s="1"/>
      <c r="C813" s="24"/>
      <c r="D813" s="1"/>
      <c r="E813" s="1"/>
      <c r="F813" s="2"/>
      <c r="G813" s="1"/>
      <c r="H813" s="1"/>
      <c r="I813" s="1"/>
      <c r="J813" s="1"/>
      <c r="K813" s="1"/>
      <c r="L813" s="1"/>
      <c r="M813" s="1"/>
      <c r="N813" s="1"/>
      <c r="O813" s="1"/>
      <c r="P813" s="1"/>
      <c r="Q813" s="1"/>
      <c r="R813" s="1"/>
      <c r="S813" s="1"/>
      <c r="T813" s="1"/>
      <c r="U813" s="1"/>
      <c r="V813" s="1"/>
      <c r="W813" s="1"/>
      <c r="X813" s="1"/>
      <c r="Y813" s="1"/>
      <c r="Z813" s="1"/>
    </row>
    <row r="814" spans="1:26">
      <c r="A814" s="1"/>
      <c r="B814" s="1"/>
      <c r="C814" s="24"/>
      <c r="D814" s="1"/>
      <c r="E814" s="1"/>
      <c r="F814" s="2"/>
      <c r="G814" s="1"/>
      <c r="H814" s="1"/>
      <c r="I814" s="1"/>
      <c r="J814" s="1"/>
      <c r="K814" s="1"/>
      <c r="L814" s="1"/>
      <c r="M814" s="1"/>
      <c r="N814" s="1"/>
      <c r="O814" s="1"/>
      <c r="P814" s="1"/>
      <c r="Q814" s="1"/>
      <c r="R814" s="1"/>
      <c r="S814" s="1"/>
      <c r="T814" s="1"/>
      <c r="U814" s="1"/>
      <c r="V814" s="1"/>
      <c r="W814" s="1"/>
      <c r="X814" s="1"/>
      <c r="Y814" s="1"/>
      <c r="Z814" s="1"/>
    </row>
    <row r="815" spans="1:26">
      <c r="A815" s="1"/>
      <c r="B815" s="1"/>
      <c r="C815" s="24"/>
      <c r="D815" s="1"/>
      <c r="E815" s="1"/>
      <c r="F815" s="2"/>
      <c r="G815" s="1"/>
      <c r="H815" s="1"/>
      <c r="I815" s="1"/>
      <c r="J815" s="1"/>
      <c r="K815" s="1"/>
      <c r="L815" s="1"/>
      <c r="M815" s="1"/>
      <c r="N815" s="1"/>
      <c r="O815" s="1"/>
      <c r="P815" s="1"/>
      <c r="Q815" s="1"/>
      <c r="R815" s="1"/>
      <c r="S815" s="1"/>
      <c r="T815" s="1"/>
      <c r="U815" s="1"/>
      <c r="V815" s="1"/>
      <c r="W815" s="1"/>
      <c r="X815" s="1"/>
      <c r="Y815" s="1"/>
      <c r="Z815" s="1"/>
    </row>
    <row r="816" spans="1:26">
      <c r="A816" s="1"/>
      <c r="B816" s="1"/>
      <c r="C816" s="24"/>
      <c r="D816" s="1"/>
      <c r="E816" s="1"/>
      <c r="F816" s="2"/>
      <c r="G816" s="1"/>
      <c r="H816" s="1"/>
      <c r="I816" s="1"/>
      <c r="J816" s="1"/>
      <c r="K816" s="1"/>
      <c r="L816" s="1"/>
      <c r="M816" s="1"/>
      <c r="N816" s="1"/>
      <c r="O816" s="1"/>
      <c r="P816" s="1"/>
      <c r="Q816" s="1"/>
      <c r="R816" s="1"/>
      <c r="S816" s="1"/>
      <c r="T816" s="1"/>
      <c r="U816" s="1"/>
      <c r="V816" s="1"/>
      <c r="W816" s="1"/>
      <c r="X816" s="1"/>
      <c r="Y816" s="1"/>
      <c r="Z816" s="1"/>
    </row>
    <row r="817" spans="1:26">
      <c r="A817" s="1"/>
      <c r="B817" s="1"/>
      <c r="C817" s="24"/>
      <c r="D817" s="1"/>
      <c r="E817" s="1"/>
      <c r="F817" s="2"/>
      <c r="G817" s="1"/>
      <c r="H817" s="1"/>
      <c r="I817" s="1"/>
      <c r="J817" s="1"/>
      <c r="K817" s="1"/>
      <c r="L817" s="1"/>
      <c r="M817" s="1"/>
      <c r="N817" s="1"/>
      <c r="O817" s="1"/>
      <c r="P817" s="1"/>
      <c r="Q817" s="1"/>
      <c r="R817" s="1"/>
      <c r="S817" s="1"/>
      <c r="T817" s="1"/>
      <c r="U817" s="1"/>
      <c r="V817" s="1"/>
      <c r="W817" s="1"/>
      <c r="X817" s="1"/>
      <c r="Y817" s="1"/>
      <c r="Z817" s="1"/>
    </row>
    <row r="818" spans="1:26">
      <c r="A818" s="1"/>
      <c r="B818" s="1"/>
      <c r="C818" s="24"/>
      <c r="D818" s="1"/>
      <c r="E818" s="1"/>
      <c r="F818" s="2"/>
      <c r="G818" s="1"/>
      <c r="H818" s="1"/>
      <c r="I818" s="1"/>
      <c r="J818" s="1"/>
      <c r="K818" s="1"/>
      <c r="L818" s="1"/>
      <c r="M818" s="1"/>
      <c r="N818" s="1"/>
      <c r="O818" s="1"/>
      <c r="P818" s="1"/>
      <c r="Q818" s="1"/>
      <c r="R818" s="1"/>
      <c r="S818" s="1"/>
      <c r="T818" s="1"/>
      <c r="U818" s="1"/>
      <c r="V818" s="1"/>
      <c r="W818" s="1"/>
      <c r="X818" s="1"/>
      <c r="Y818" s="1"/>
      <c r="Z818" s="1"/>
    </row>
    <row r="819" spans="1:26">
      <c r="A819" s="1"/>
      <c r="B819" s="1"/>
      <c r="C819" s="24"/>
      <c r="D819" s="1"/>
      <c r="E819" s="1"/>
      <c r="F819" s="2"/>
      <c r="G819" s="1"/>
      <c r="H819" s="1"/>
      <c r="I819" s="1"/>
      <c r="J819" s="1"/>
      <c r="K819" s="1"/>
      <c r="L819" s="1"/>
      <c r="M819" s="1"/>
      <c r="N819" s="1"/>
      <c r="O819" s="1"/>
      <c r="P819" s="1"/>
      <c r="Q819" s="1"/>
      <c r="R819" s="1"/>
      <c r="S819" s="1"/>
      <c r="T819" s="1"/>
      <c r="U819" s="1"/>
      <c r="V819" s="1"/>
      <c r="W819" s="1"/>
      <c r="X819" s="1"/>
      <c r="Y819" s="1"/>
      <c r="Z819" s="1"/>
    </row>
    <row r="820" spans="1:26">
      <c r="A820" s="1"/>
      <c r="B820" s="1"/>
      <c r="C820" s="24"/>
      <c r="D820" s="1"/>
      <c r="E820" s="1"/>
      <c r="F820" s="2"/>
      <c r="G820" s="1"/>
      <c r="H820" s="1"/>
      <c r="I820" s="1"/>
      <c r="J820" s="1"/>
      <c r="K820" s="1"/>
      <c r="L820" s="1"/>
      <c r="M820" s="1"/>
      <c r="N820" s="1"/>
      <c r="O820" s="1"/>
      <c r="P820" s="1"/>
      <c r="Q820" s="1"/>
      <c r="R820" s="1"/>
      <c r="S820" s="1"/>
      <c r="T820" s="1"/>
      <c r="U820" s="1"/>
      <c r="V820" s="1"/>
      <c r="W820" s="1"/>
      <c r="X820" s="1"/>
      <c r="Y820" s="1"/>
      <c r="Z820" s="1"/>
    </row>
    <row r="821" spans="1:26">
      <c r="A821" s="1"/>
      <c r="B821" s="1"/>
      <c r="C821" s="24"/>
      <c r="D821" s="1"/>
      <c r="E821" s="1"/>
      <c r="F821" s="2"/>
      <c r="G821" s="1"/>
      <c r="H821" s="1"/>
      <c r="I821" s="1"/>
      <c r="J821" s="1"/>
      <c r="K821" s="1"/>
      <c r="L821" s="1"/>
      <c r="M821" s="1"/>
      <c r="N821" s="1"/>
      <c r="O821" s="1"/>
      <c r="P821" s="1"/>
      <c r="Q821" s="1"/>
      <c r="R821" s="1"/>
      <c r="S821" s="1"/>
      <c r="T821" s="1"/>
      <c r="U821" s="1"/>
      <c r="V821" s="1"/>
      <c r="W821" s="1"/>
      <c r="X821" s="1"/>
      <c r="Y821" s="1"/>
      <c r="Z821" s="1"/>
    </row>
    <row r="822" spans="1:26">
      <c r="A822" s="1"/>
      <c r="B822" s="1"/>
      <c r="C822" s="24"/>
      <c r="D822" s="1"/>
      <c r="E822" s="1"/>
      <c r="F822" s="2"/>
      <c r="G822" s="1"/>
      <c r="H822" s="1"/>
      <c r="I822" s="1"/>
      <c r="J822" s="1"/>
      <c r="K822" s="1"/>
      <c r="L822" s="1"/>
      <c r="M822" s="1"/>
      <c r="N822" s="1"/>
      <c r="O822" s="1"/>
      <c r="P822" s="1"/>
      <c r="Q822" s="1"/>
      <c r="R822" s="1"/>
      <c r="S822" s="1"/>
      <c r="T822" s="1"/>
      <c r="U822" s="1"/>
      <c r="V822" s="1"/>
      <c r="W822" s="1"/>
      <c r="X822" s="1"/>
      <c r="Y822" s="1"/>
      <c r="Z822" s="1"/>
    </row>
    <row r="823" spans="1:26">
      <c r="A823" s="1"/>
      <c r="B823" s="1"/>
      <c r="C823" s="24"/>
      <c r="D823" s="1"/>
      <c r="E823" s="1"/>
      <c r="F823" s="2"/>
      <c r="G823" s="1"/>
      <c r="H823" s="1"/>
      <c r="I823" s="1"/>
      <c r="J823" s="1"/>
      <c r="K823" s="1"/>
      <c r="L823" s="1"/>
      <c r="M823" s="1"/>
      <c r="N823" s="1"/>
      <c r="O823" s="1"/>
      <c r="P823" s="1"/>
      <c r="Q823" s="1"/>
      <c r="R823" s="1"/>
      <c r="S823" s="1"/>
      <c r="T823" s="1"/>
      <c r="U823" s="1"/>
      <c r="V823" s="1"/>
      <c r="W823" s="1"/>
      <c r="X823" s="1"/>
      <c r="Y823" s="1"/>
      <c r="Z823" s="1"/>
    </row>
    <row r="824" spans="1:26">
      <c r="A824" s="1"/>
      <c r="B824" s="1"/>
      <c r="C824" s="24"/>
      <c r="D824" s="1"/>
      <c r="E824" s="1"/>
      <c r="F824" s="2"/>
      <c r="G824" s="1"/>
      <c r="H824" s="1"/>
      <c r="I824" s="1"/>
      <c r="J824" s="1"/>
      <c r="K824" s="1"/>
      <c r="L824" s="1"/>
      <c r="M824" s="1"/>
      <c r="N824" s="1"/>
      <c r="O824" s="1"/>
      <c r="P824" s="1"/>
      <c r="Q824" s="1"/>
      <c r="R824" s="1"/>
      <c r="S824" s="1"/>
      <c r="T824" s="1"/>
      <c r="U824" s="1"/>
      <c r="V824" s="1"/>
      <c r="W824" s="1"/>
      <c r="X824" s="1"/>
      <c r="Y824" s="1"/>
      <c r="Z824" s="1"/>
    </row>
    <row r="825" spans="1:26">
      <c r="A825" s="1"/>
      <c r="B825" s="1"/>
      <c r="C825" s="24"/>
      <c r="D825" s="1"/>
      <c r="E825" s="1"/>
      <c r="F825" s="2"/>
      <c r="G825" s="1"/>
      <c r="H825" s="1"/>
      <c r="I825" s="1"/>
      <c r="J825" s="1"/>
      <c r="K825" s="1"/>
      <c r="L825" s="1"/>
      <c r="M825" s="1"/>
      <c r="N825" s="1"/>
      <c r="O825" s="1"/>
      <c r="P825" s="1"/>
      <c r="Q825" s="1"/>
      <c r="R825" s="1"/>
      <c r="S825" s="1"/>
      <c r="T825" s="1"/>
      <c r="U825" s="1"/>
      <c r="V825" s="1"/>
      <c r="W825" s="1"/>
      <c r="X825" s="1"/>
      <c r="Y825" s="1"/>
      <c r="Z825" s="1"/>
    </row>
    <row r="826" spans="1:26">
      <c r="A826" s="1"/>
      <c r="B826" s="1"/>
      <c r="C826" s="24"/>
      <c r="D826" s="1"/>
      <c r="E826" s="1"/>
      <c r="F826" s="2"/>
      <c r="G826" s="1"/>
      <c r="H826" s="1"/>
      <c r="I826" s="1"/>
      <c r="J826" s="1"/>
      <c r="K826" s="1"/>
      <c r="L826" s="1"/>
      <c r="M826" s="1"/>
      <c r="N826" s="1"/>
      <c r="O826" s="1"/>
      <c r="P826" s="1"/>
      <c r="Q826" s="1"/>
      <c r="R826" s="1"/>
      <c r="S826" s="1"/>
      <c r="T826" s="1"/>
      <c r="U826" s="1"/>
      <c r="V826" s="1"/>
      <c r="W826" s="1"/>
      <c r="X826" s="1"/>
      <c r="Y826" s="1"/>
      <c r="Z826" s="1"/>
    </row>
    <row r="827" spans="1:26">
      <c r="A827" s="1"/>
      <c r="B827" s="1"/>
      <c r="C827" s="24"/>
      <c r="D827" s="1"/>
      <c r="E827" s="1"/>
      <c r="F827" s="2"/>
      <c r="G827" s="1"/>
      <c r="H827" s="1"/>
      <c r="I827" s="1"/>
      <c r="J827" s="1"/>
      <c r="K827" s="1"/>
      <c r="L827" s="1"/>
      <c r="M827" s="1"/>
      <c r="N827" s="1"/>
      <c r="O827" s="1"/>
      <c r="P827" s="1"/>
      <c r="Q827" s="1"/>
      <c r="R827" s="1"/>
      <c r="S827" s="1"/>
      <c r="T827" s="1"/>
      <c r="U827" s="1"/>
      <c r="V827" s="1"/>
      <c r="W827" s="1"/>
      <c r="X827" s="1"/>
      <c r="Y827" s="1"/>
      <c r="Z827" s="1"/>
    </row>
    <row r="828" spans="1:26">
      <c r="A828" s="1"/>
      <c r="B828" s="1"/>
      <c r="C828" s="24"/>
      <c r="D828" s="1"/>
      <c r="E828" s="1"/>
      <c r="F828" s="2"/>
      <c r="G828" s="1"/>
      <c r="H828" s="1"/>
      <c r="I828" s="1"/>
      <c r="J828" s="1"/>
      <c r="K828" s="1"/>
      <c r="L828" s="1"/>
      <c r="M828" s="1"/>
      <c r="N828" s="1"/>
      <c r="O828" s="1"/>
      <c r="P828" s="1"/>
      <c r="Q828" s="1"/>
      <c r="R828" s="1"/>
      <c r="S828" s="1"/>
      <c r="T828" s="1"/>
      <c r="U828" s="1"/>
      <c r="V828" s="1"/>
      <c r="W828" s="1"/>
      <c r="X828" s="1"/>
      <c r="Y828" s="1"/>
      <c r="Z828" s="1"/>
    </row>
    <row r="829" spans="1:26">
      <c r="A829" s="1"/>
      <c r="B829" s="1"/>
      <c r="C829" s="24"/>
      <c r="D829" s="1"/>
      <c r="E829" s="1"/>
      <c r="F829" s="2"/>
      <c r="G829" s="1"/>
      <c r="H829" s="1"/>
      <c r="I829" s="1"/>
      <c r="J829" s="1"/>
      <c r="K829" s="1"/>
      <c r="L829" s="1"/>
      <c r="M829" s="1"/>
      <c r="N829" s="1"/>
      <c r="O829" s="1"/>
      <c r="P829" s="1"/>
      <c r="Q829" s="1"/>
      <c r="R829" s="1"/>
      <c r="S829" s="1"/>
      <c r="T829" s="1"/>
      <c r="U829" s="1"/>
      <c r="V829" s="1"/>
      <c r="W829" s="1"/>
      <c r="X829" s="1"/>
      <c r="Y829" s="1"/>
      <c r="Z829" s="1"/>
    </row>
    <row r="830" spans="1:26">
      <c r="A830" s="1"/>
      <c r="B830" s="1"/>
      <c r="C830" s="24"/>
      <c r="D830" s="1"/>
      <c r="E830" s="1"/>
      <c r="F830" s="2"/>
      <c r="G830" s="1"/>
      <c r="H830" s="1"/>
      <c r="I830" s="1"/>
      <c r="J830" s="1"/>
      <c r="K830" s="1"/>
      <c r="L830" s="1"/>
      <c r="M830" s="1"/>
      <c r="N830" s="1"/>
      <c r="O830" s="1"/>
      <c r="P830" s="1"/>
      <c r="Q830" s="1"/>
      <c r="R830" s="1"/>
      <c r="S830" s="1"/>
      <c r="T830" s="1"/>
      <c r="U830" s="1"/>
      <c r="V830" s="1"/>
      <c r="W830" s="1"/>
      <c r="X830" s="1"/>
      <c r="Y830" s="1"/>
      <c r="Z830" s="1"/>
    </row>
    <row r="831" spans="1:26">
      <c r="A831" s="1"/>
      <c r="B831" s="1"/>
      <c r="C831" s="24"/>
      <c r="D831" s="1"/>
      <c r="E831" s="1"/>
      <c r="F831" s="2"/>
      <c r="G831" s="1"/>
      <c r="H831" s="1"/>
      <c r="I831" s="1"/>
      <c r="J831" s="1"/>
      <c r="K831" s="1"/>
      <c r="L831" s="1"/>
      <c r="M831" s="1"/>
      <c r="N831" s="1"/>
      <c r="O831" s="1"/>
      <c r="P831" s="1"/>
      <c r="Q831" s="1"/>
      <c r="R831" s="1"/>
      <c r="S831" s="1"/>
      <c r="T831" s="1"/>
      <c r="U831" s="1"/>
      <c r="V831" s="1"/>
      <c r="W831" s="1"/>
      <c r="X831" s="1"/>
      <c r="Y831" s="1"/>
      <c r="Z831" s="1"/>
    </row>
    <row r="832" spans="1:26">
      <c r="A832" s="1"/>
      <c r="B832" s="1"/>
      <c r="C832" s="24"/>
      <c r="D832" s="1"/>
      <c r="E832" s="1"/>
      <c r="F832" s="2"/>
      <c r="G832" s="1"/>
      <c r="H832" s="1"/>
      <c r="I832" s="1"/>
      <c r="J832" s="1"/>
      <c r="K832" s="1"/>
      <c r="L832" s="1"/>
      <c r="M832" s="1"/>
      <c r="N832" s="1"/>
      <c r="O832" s="1"/>
      <c r="P832" s="1"/>
      <c r="Q832" s="1"/>
      <c r="R832" s="1"/>
      <c r="S832" s="1"/>
      <c r="T832" s="1"/>
      <c r="U832" s="1"/>
      <c r="V832" s="1"/>
      <c r="W832" s="1"/>
      <c r="X832" s="1"/>
      <c r="Y832" s="1"/>
      <c r="Z832" s="1"/>
    </row>
    <row r="833" spans="1:26">
      <c r="A833" s="1"/>
      <c r="B833" s="1"/>
      <c r="C833" s="24"/>
      <c r="D833" s="1"/>
      <c r="E833" s="1"/>
      <c r="F833" s="2"/>
      <c r="G833" s="1"/>
      <c r="H833" s="1"/>
      <c r="I833" s="1"/>
      <c r="J833" s="1"/>
      <c r="K833" s="1"/>
      <c r="L833" s="1"/>
      <c r="M833" s="1"/>
      <c r="N833" s="1"/>
      <c r="O833" s="1"/>
      <c r="P833" s="1"/>
      <c r="Q833" s="1"/>
      <c r="R833" s="1"/>
      <c r="S833" s="1"/>
      <c r="T833" s="1"/>
      <c r="U833" s="1"/>
      <c r="V833" s="1"/>
      <c r="W833" s="1"/>
      <c r="X833" s="1"/>
      <c r="Y833" s="1"/>
      <c r="Z833" s="1"/>
    </row>
    <row r="834" spans="1:26">
      <c r="A834" s="1"/>
      <c r="B834" s="1"/>
      <c r="C834" s="24"/>
      <c r="D834" s="1"/>
      <c r="E834" s="1"/>
      <c r="F834" s="2"/>
      <c r="G834" s="1"/>
      <c r="H834" s="1"/>
      <c r="I834" s="1"/>
      <c r="J834" s="1"/>
      <c r="K834" s="1"/>
      <c r="L834" s="1"/>
      <c r="M834" s="1"/>
      <c r="N834" s="1"/>
      <c r="O834" s="1"/>
      <c r="P834" s="1"/>
      <c r="Q834" s="1"/>
      <c r="R834" s="1"/>
      <c r="S834" s="1"/>
      <c r="T834" s="1"/>
      <c r="U834" s="1"/>
      <c r="V834" s="1"/>
      <c r="W834" s="1"/>
      <c r="X834" s="1"/>
      <c r="Y834" s="1"/>
      <c r="Z834" s="1"/>
    </row>
    <row r="835" spans="1:26">
      <c r="A835" s="1"/>
      <c r="B835" s="1"/>
      <c r="C835" s="24"/>
      <c r="D835" s="1"/>
      <c r="E835" s="1"/>
      <c r="F835" s="2"/>
      <c r="G835" s="1"/>
      <c r="H835" s="1"/>
      <c r="I835" s="1"/>
      <c r="J835" s="1"/>
      <c r="K835" s="1"/>
      <c r="L835" s="1"/>
      <c r="M835" s="1"/>
      <c r="N835" s="1"/>
      <c r="O835" s="1"/>
      <c r="P835" s="1"/>
      <c r="Q835" s="1"/>
      <c r="R835" s="1"/>
      <c r="S835" s="1"/>
      <c r="T835" s="1"/>
      <c r="U835" s="1"/>
      <c r="V835" s="1"/>
      <c r="W835" s="1"/>
      <c r="X835" s="1"/>
      <c r="Y835" s="1"/>
      <c r="Z835" s="1"/>
    </row>
    <row r="836" spans="1:26">
      <c r="A836" s="1"/>
      <c r="B836" s="1"/>
      <c r="C836" s="24"/>
      <c r="D836" s="1"/>
      <c r="E836" s="1"/>
      <c r="F836" s="2"/>
      <c r="G836" s="1"/>
      <c r="H836" s="1"/>
      <c r="I836" s="1"/>
      <c r="J836" s="1"/>
      <c r="K836" s="1"/>
      <c r="L836" s="1"/>
      <c r="M836" s="1"/>
      <c r="N836" s="1"/>
      <c r="O836" s="1"/>
      <c r="P836" s="1"/>
      <c r="Q836" s="1"/>
      <c r="R836" s="1"/>
      <c r="S836" s="1"/>
      <c r="T836" s="1"/>
      <c r="U836" s="1"/>
      <c r="V836" s="1"/>
      <c r="W836" s="1"/>
      <c r="X836" s="1"/>
      <c r="Y836" s="1"/>
      <c r="Z836" s="1"/>
    </row>
    <row r="837" spans="1:26">
      <c r="A837" s="1"/>
      <c r="B837" s="1"/>
      <c r="C837" s="24"/>
      <c r="D837" s="1"/>
      <c r="E837" s="1"/>
      <c r="F837" s="2"/>
      <c r="G837" s="1"/>
      <c r="H837" s="1"/>
      <c r="I837" s="1"/>
      <c r="J837" s="1"/>
      <c r="K837" s="1"/>
      <c r="L837" s="1"/>
      <c r="M837" s="1"/>
      <c r="N837" s="1"/>
      <c r="O837" s="1"/>
      <c r="P837" s="1"/>
      <c r="Q837" s="1"/>
      <c r="R837" s="1"/>
      <c r="S837" s="1"/>
      <c r="T837" s="1"/>
      <c r="U837" s="1"/>
      <c r="V837" s="1"/>
      <c r="W837" s="1"/>
      <c r="X837" s="1"/>
      <c r="Y837" s="1"/>
      <c r="Z837" s="1"/>
    </row>
    <row r="838" spans="1:26">
      <c r="A838" s="1"/>
      <c r="B838" s="1"/>
      <c r="C838" s="24"/>
      <c r="D838" s="1"/>
      <c r="E838" s="1"/>
      <c r="F838" s="2"/>
      <c r="G838" s="1"/>
      <c r="H838" s="1"/>
      <c r="I838" s="1"/>
      <c r="J838" s="1"/>
      <c r="K838" s="1"/>
      <c r="L838" s="1"/>
      <c r="M838" s="1"/>
      <c r="N838" s="1"/>
      <c r="O838" s="1"/>
      <c r="P838" s="1"/>
      <c r="Q838" s="1"/>
      <c r="R838" s="1"/>
      <c r="S838" s="1"/>
      <c r="T838" s="1"/>
      <c r="U838" s="1"/>
      <c r="V838" s="1"/>
      <c r="W838" s="1"/>
      <c r="X838" s="1"/>
      <c r="Y838" s="1"/>
      <c r="Z838" s="1"/>
    </row>
    <row r="839" spans="1:26">
      <c r="A839" s="1"/>
      <c r="B839" s="1"/>
      <c r="C839" s="24"/>
      <c r="D839" s="1"/>
      <c r="E839" s="1"/>
      <c r="F839" s="2"/>
      <c r="G839" s="1"/>
      <c r="H839" s="1"/>
      <c r="I839" s="1"/>
      <c r="J839" s="1"/>
      <c r="K839" s="1"/>
      <c r="L839" s="1"/>
      <c r="M839" s="1"/>
      <c r="N839" s="1"/>
      <c r="O839" s="1"/>
      <c r="P839" s="1"/>
      <c r="Q839" s="1"/>
      <c r="R839" s="1"/>
      <c r="S839" s="1"/>
      <c r="T839" s="1"/>
      <c r="U839" s="1"/>
      <c r="V839" s="1"/>
      <c r="W839" s="1"/>
      <c r="X839" s="1"/>
      <c r="Y839" s="1"/>
      <c r="Z839" s="1"/>
    </row>
    <row r="840" spans="1:26">
      <c r="A840" s="1"/>
      <c r="B840" s="1"/>
      <c r="C840" s="24"/>
      <c r="D840" s="1"/>
      <c r="E840" s="1"/>
      <c r="F840" s="2"/>
      <c r="G840" s="1"/>
      <c r="H840" s="1"/>
      <c r="I840" s="1"/>
      <c r="J840" s="1"/>
      <c r="K840" s="1"/>
      <c r="L840" s="1"/>
      <c r="M840" s="1"/>
      <c r="N840" s="1"/>
      <c r="O840" s="1"/>
      <c r="P840" s="1"/>
      <c r="Q840" s="1"/>
      <c r="R840" s="1"/>
      <c r="S840" s="1"/>
      <c r="T840" s="1"/>
      <c r="U840" s="1"/>
      <c r="V840" s="1"/>
      <c r="W840" s="1"/>
      <c r="X840" s="1"/>
      <c r="Y840" s="1"/>
      <c r="Z840" s="1"/>
    </row>
    <row r="841" spans="1:26">
      <c r="A841" s="1"/>
      <c r="B841" s="1"/>
      <c r="C841" s="24"/>
      <c r="D841" s="1"/>
      <c r="E841" s="1"/>
      <c r="F841" s="2"/>
      <c r="G841" s="1"/>
      <c r="H841" s="1"/>
      <c r="I841" s="1"/>
      <c r="J841" s="1"/>
      <c r="K841" s="1"/>
      <c r="L841" s="1"/>
      <c r="M841" s="1"/>
      <c r="N841" s="1"/>
      <c r="O841" s="1"/>
      <c r="P841" s="1"/>
      <c r="Q841" s="1"/>
      <c r="R841" s="1"/>
      <c r="S841" s="1"/>
      <c r="T841" s="1"/>
      <c r="U841" s="1"/>
      <c r="V841" s="1"/>
      <c r="W841" s="1"/>
      <c r="X841" s="1"/>
      <c r="Y841" s="1"/>
      <c r="Z841" s="1"/>
    </row>
    <row r="842" spans="1:26">
      <c r="A842" s="1"/>
      <c r="B842" s="1"/>
      <c r="C842" s="24"/>
      <c r="D842" s="1"/>
      <c r="E842" s="1"/>
      <c r="F842" s="2"/>
      <c r="G842" s="1"/>
      <c r="H842" s="1"/>
      <c r="I842" s="1"/>
      <c r="J842" s="1"/>
      <c r="K842" s="1"/>
      <c r="L842" s="1"/>
      <c r="M842" s="1"/>
      <c r="N842" s="1"/>
      <c r="O842" s="1"/>
      <c r="P842" s="1"/>
      <c r="Q842" s="1"/>
      <c r="R842" s="1"/>
      <c r="S842" s="1"/>
      <c r="T842" s="1"/>
      <c r="U842" s="1"/>
      <c r="V842" s="1"/>
      <c r="W842" s="1"/>
      <c r="X842" s="1"/>
      <c r="Y842" s="1"/>
      <c r="Z842" s="1"/>
    </row>
    <row r="843" spans="1:26">
      <c r="A843" s="1"/>
      <c r="B843" s="1"/>
      <c r="C843" s="24"/>
      <c r="D843" s="1"/>
      <c r="E843" s="1"/>
      <c r="F843" s="2"/>
      <c r="G843" s="1"/>
      <c r="H843" s="1"/>
      <c r="I843" s="1"/>
      <c r="J843" s="1"/>
      <c r="K843" s="1"/>
      <c r="L843" s="1"/>
      <c r="M843" s="1"/>
      <c r="N843" s="1"/>
      <c r="O843" s="1"/>
      <c r="P843" s="1"/>
      <c r="Q843" s="1"/>
      <c r="R843" s="1"/>
      <c r="S843" s="1"/>
      <c r="T843" s="1"/>
      <c r="U843" s="1"/>
      <c r="V843" s="1"/>
      <c r="W843" s="1"/>
      <c r="X843" s="1"/>
      <c r="Y843" s="1"/>
      <c r="Z843" s="1"/>
    </row>
    <row r="844" spans="1:26">
      <c r="A844" s="1"/>
      <c r="B844" s="1"/>
      <c r="C844" s="24"/>
      <c r="D844" s="1"/>
      <c r="E844" s="1"/>
      <c r="F844" s="2"/>
      <c r="G844" s="1"/>
      <c r="H844" s="1"/>
      <c r="I844" s="1"/>
      <c r="J844" s="1"/>
      <c r="K844" s="1"/>
      <c r="L844" s="1"/>
      <c r="M844" s="1"/>
      <c r="N844" s="1"/>
      <c r="O844" s="1"/>
      <c r="P844" s="1"/>
      <c r="Q844" s="1"/>
      <c r="R844" s="1"/>
      <c r="S844" s="1"/>
      <c r="T844" s="1"/>
      <c r="U844" s="1"/>
      <c r="V844" s="1"/>
      <c r="W844" s="1"/>
      <c r="X844" s="1"/>
      <c r="Y844" s="1"/>
      <c r="Z844" s="1"/>
    </row>
    <row r="845" spans="1:26">
      <c r="A845" s="1"/>
      <c r="B845" s="1"/>
      <c r="C845" s="24"/>
      <c r="D845" s="1"/>
      <c r="E845" s="1"/>
      <c r="F845" s="2"/>
      <c r="G845" s="1"/>
      <c r="H845" s="1"/>
      <c r="I845" s="1"/>
      <c r="J845" s="1"/>
      <c r="K845" s="1"/>
      <c r="L845" s="1"/>
      <c r="M845" s="1"/>
      <c r="N845" s="1"/>
      <c r="O845" s="1"/>
      <c r="P845" s="1"/>
      <c r="Q845" s="1"/>
      <c r="R845" s="1"/>
      <c r="S845" s="1"/>
      <c r="T845" s="1"/>
      <c r="U845" s="1"/>
      <c r="V845" s="1"/>
      <c r="W845" s="1"/>
      <c r="X845" s="1"/>
      <c r="Y845" s="1"/>
      <c r="Z845" s="1"/>
    </row>
    <row r="846" spans="1:26">
      <c r="A846" s="1"/>
      <c r="B846" s="1"/>
      <c r="C846" s="24"/>
      <c r="D846" s="1"/>
      <c r="E846" s="1"/>
      <c r="F846" s="2"/>
      <c r="G846" s="1"/>
      <c r="H846" s="1"/>
      <c r="I846" s="1"/>
      <c r="J846" s="1"/>
      <c r="K846" s="1"/>
      <c r="L846" s="1"/>
      <c r="M846" s="1"/>
      <c r="N846" s="1"/>
      <c r="O846" s="1"/>
      <c r="P846" s="1"/>
      <c r="Q846" s="1"/>
      <c r="R846" s="1"/>
      <c r="S846" s="1"/>
      <c r="T846" s="1"/>
      <c r="U846" s="1"/>
      <c r="V846" s="1"/>
      <c r="W846" s="1"/>
      <c r="X846" s="1"/>
      <c r="Y846" s="1"/>
      <c r="Z846" s="1"/>
    </row>
    <row r="847" spans="1:26">
      <c r="A847" s="1"/>
      <c r="B847" s="1"/>
      <c r="C847" s="24"/>
      <c r="D847" s="1"/>
      <c r="E847" s="1"/>
      <c r="F847" s="2"/>
      <c r="G847" s="1"/>
      <c r="H847" s="1"/>
      <c r="I847" s="1"/>
      <c r="J847" s="1"/>
      <c r="K847" s="1"/>
      <c r="L847" s="1"/>
      <c r="M847" s="1"/>
      <c r="N847" s="1"/>
      <c r="O847" s="1"/>
      <c r="P847" s="1"/>
      <c r="Q847" s="1"/>
      <c r="R847" s="1"/>
      <c r="S847" s="1"/>
      <c r="T847" s="1"/>
      <c r="U847" s="1"/>
      <c r="V847" s="1"/>
      <c r="W847" s="1"/>
      <c r="X847" s="1"/>
      <c r="Y847" s="1"/>
      <c r="Z847" s="1"/>
    </row>
    <row r="848" spans="1:26">
      <c r="A848" s="1"/>
      <c r="B848" s="1"/>
      <c r="C848" s="24"/>
      <c r="D848" s="1"/>
      <c r="E848" s="1"/>
      <c r="F848" s="2"/>
      <c r="G848" s="1"/>
      <c r="H848" s="1"/>
      <c r="I848" s="1"/>
      <c r="J848" s="1"/>
      <c r="K848" s="1"/>
      <c r="L848" s="1"/>
      <c r="M848" s="1"/>
      <c r="N848" s="1"/>
      <c r="O848" s="1"/>
      <c r="P848" s="1"/>
      <c r="Q848" s="1"/>
      <c r="R848" s="1"/>
      <c r="S848" s="1"/>
      <c r="T848" s="1"/>
      <c r="U848" s="1"/>
      <c r="V848" s="1"/>
      <c r="W848" s="1"/>
      <c r="X848" s="1"/>
      <c r="Y848" s="1"/>
      <c r="Z848" s="1"/>
    </row>
    <row r="849" spans="1:26">
      <c r="A849" s="1"/>
      <c r="B849" s="1"/>
      <c r="C849" s="24"/>
      <c r="D849" s="1"/>
      <c r="E849" s="1"/>
      <c r="F849" s="2"/>
      <c r="G849" s="1"/>
      <c r="H849" s="1"/>
      <c r="I849" s="1"/>
      <c r="J849" s="1"/>
      <c r="K849" s="1"/>
      <c r="L849" s="1"/>
      <c r="M849" s="1"/>
      <c r="N849" s="1"/>
      <c r="O849" s="1"/>
      <c r="P849" s="1"/>
      <c r="Q849" s="1"/>
      <c r="R849" s="1"/>
      <c r="S849" s="1"/>
      <c r="T849" s="1"/>
      <c r="U849" s="1"/>
      <c r="V849" s="1"/>
      <c r="W849" s="1"/>
      <c r="X849" s="1"/>
      <c r="Y849" s="1"/>
      <c r="Z849" s="1"/>
    </row>
    <row r="850" spans="1:26">
      <c r="A850" s="1"/>
      <c r="B850" s="1"/>
      <c r="C850" s="24"/>
      <c r="D850" s="1"/>
      <c r="E850" s="1"/>
      <c r="F850" s="2"/>
      <c r="G850" s="1"/>
      <c r="H850" s="1"/>
      <c r="I850" s="1"/>
      <c r="J850" s="1"/>
      <c r="K850" s="1"/>
      <c r="L850" s="1"/>
      <c r="M850" s="1"/>
      <c r="N850" s="1"/>
      <c r="O850" s="1"/>
      <c r="P850" s="1"/>
      <c r="Q850" s="1"/>
      <c r="R850" s="1"/>
      <c r="S850" s="1"/>
      <c r="T850" s="1"/>
      <c r="U850" s="1"/>
      <c r="V850" s="1"/>
      <c r="W850" s="1"/>
      <c r="X850" s="1"/>
      <c r="Y850" s="1"/>
      <c r="Z850" s="1"/>
    </row>
    <row r="851" spans="1:26">
      <c r="A851" s="1"/>
      <c r="B851" s="1"/>
      <c r="C851" s="24"/>
      <c r="D851" s="1"/>
      <c r="E851" s="1"/>
      <c r="F851" s="2"/>
      <c r="G851" s="1"/>
      <c r="H851" s="1"/>
      <c r="I851" s="1"/>
      <c r="J851" s="1"/>
      <c r="K851" s="1"/>
      <c r="L851" s="1"/>
      <c r="M851" s="1"/>
      <c r="N851" s="1"/>
      <c r="O851" s="1"/>
      <c r="P851" s="1"/>
      <c r="Q851" s="1"/>
      <c r="R851" s="1"/>
      <c r="S851" s="1"/>
      <c r="T851" s="1"/>
      <c r="U851" s="1"/>
      <c r="V851" s="1"/>
      <c r="W851" s="1"/>
      <c r="X851" s="1"/>
      <c r="Y851" s="1"/>
      <c r="Z851" s="1"/>
    </row>
    <row r="852" spans="1:26">
      <c r="A852" s="1"/>
      <c r="B852" s="1"/>
      <c r="C852" s="24"/>
      <c r="D852" s="1"/>
      <c r="E852" s="1"/>
      <c r="F852" s="2"/>
      <c r="G852" s="1"/>
      <c r="H852" s="1"/>
      <c r="I852" s="1"/>
      <c r="J852" s="1"/>
      <c r="K852" s="1"/>
      <c r="L852" s="1"/>
      <c r="M852" s="1"/>
      <c r="N852" s="1"/>
      <c r="O852" s="1"/>
      <c r="P852" s="1"/>
      <c r="Q852" s="1"/>
      <c r="R852" s="1"/>
      <c r="S852" s="1"/>
      <c r="T852" s="1"/>
      <c r="U852" s="1"/>
      <c r="V852" s="1"/>
      <c r="W852" s="1"/>
      <c r="X852" s="1"/>
      <c r="Y852" s="1"/>
      <c r="Z852" s="1"/>
    </row>
    <row r="853" spans="1:26">
      <c r="A853" s="1"/>
      <c r="B853" s="1"/>
      <c r="C853" s="24"/>
      <c r="D853" s="1"/>
      <c r="E853" s="1"/>
      <c r="F853" s="2"/>
      <c r="G853" s="1"/>
      <c r="H853" s="1"/>
      <c r="I853" s="1"/>
      <c r="J853" s="1"/>
      <c r="K853" s="1"/>
      <c r="L853" s="1"/>
      <c r="M853" s="1"/>
      <c r="N853" s="1"/>
      <c r="O853" s="1"/>
      <c r="P853" s="1"/>
      <c r="Q853" s="1"/>
      <c r="R853" s="1"/>
      <c r="S853" s="1"/>
      <c r="T853" s="1"/>
      <c r="U853" s="1"/>
      <c r="V853" s="1"/>
      <c r="W853" s="1"/>
      <c r="X853" s="1"/>
      <c r="Y853" s="1"/>
      <c r="Z853" s="1"/>
    </row>
    <row r="854" spans="1:26">
      <c r="A854" s="1"/>
      <c r="B854" s="1"/>
      <c r="C854" s="24"/>
      <c r="D854" s="1"/>
      <c r="E854" s="1"/>
      <c r="F854" s="2"/>
      <c r="G854" s="1"/>
      <c r="H854" s="1"/>
      <c r="I854" s="1"/>
      <c r="J854" s="1"/>
      <c r="K854" s="1"/>
      <c r="L854" s="1"/>
      <c r="M854" s="1"/>
      <c r="N854" s="1"/>
      <c r="O854" s="1"/>
      <c r="P854" s="1"/>
      <c r="Q854" s="1"/>
      <c r="R854" s="1"/>
      <c r="S854" s="1"/>
      <c r="T854" s="1"/>
      <c r="U854" s="1"/>
      <c r="V854" s="1"/>
      <c r="W854" s="1"/>
      <c r="X854" s="1"/>
      <c r="Y854" s="1"/>
      <c r="Z854" s="1"/>
    </row>
    <row r="855" spans="1:26">
      <c r="A855" s="1"/>
      <c r="B855" s="1"/>
      <c r="C855" s="24"/>
      <c r="D855" s="1"/>
      <c r="E855" s="1"/>
      <c r="F855" s="2"/>
      <c r="G855" s="1"/>
      <c r="H855" s="1"/>
      <c r="I855" s="1"/>
      <c r="J855" s="1"/>
      <c r="K855" s="1"/>
      <c r="L855" s="1"/>
      <c r="M855" s="1"/>
      <c r="N855" s="1"/>
      <c r="O855" s="1"/>
      <c r="P855" s="1"/>
      <c r="Q855" s="1"/>
      <c r="R855" s="1"/>
      <c r="S855" s="1"/>
      <c r="T855" s="1"/>
      <c r="U855" s="1"/>
      <c r="V855" s="1"/>
      <c r="W855" s="1"/>
      <c r="X855" s="1"/>
      <c r="Y855" s="1"/>
      <c r="Z855" s="1"/>
    </row>
    <row r="856" spans="1:26">
      <c r="A856" s="1"/>
      <c r="B856" s="1"/>
      <c r="C856" s="24"/>
      <c r="D856" s="1"/>
      <c r="E856" s="1"/>
      <c r="F856" s="2"/>
      <c r="G856" s="1"/>
      <c r="H856" s="1"/>
      <c r="I856" s="1"/>
      <c r="J856" s="1"/>
      <c r="K856" s="1"/>
      <c r="L856" s="1"/>
      <c r="M856" s="1"/>
      <c r="N856" s="1"/>
      <c r="O856" s="1"/>
      <c r="P856" s="1"/>
      <c r="Q856" s="1"/>
      <c r="R856" s="1"/>
      <c r="S856" s="1"/>
      <c r="T856" s="1"/>
      <c r="U856" s="1"/>
      <c r="V856" s="1"/>
      <c r="W856" s="1"/>
      <c r="X856" s="1"/>
      <c r="Y856" s="1"/>
      <c r="Z856" s="1"/>
    </row>
    <row r="857" spans="1:26">
      <c r="A857" s="1"/>
      <c r="B857" s="1"/>
      <c r="C857" s="24"/>
      <c r="D857" s="1"/>
      <c r="E857" s="1"/>
      <c r="F857" s="2"/>
      <c r="G857" s="1"/>
      <c r="H857" s="1"/>
      <c r="I857" s="1"/>
      <c r="J857" s="1"/>
      <c r="K857" s="1"/>
      <c r="L857" s="1"/>
      <c r="M857" s="1"/>
      <c r="N857" s="1"/>
      <c r="O857" s="1"/>
      <c r="P857" s="1"/>
      <c r="Q857" s="1"/>
      <c r="R857" s="1"/>
      <c r="S857" s="1"/>
      <c r="T857" s="1"/>
      <c r="U857" s="1"/>
      <c r="V857" s="1"/>
      <c r="W857" s="1"/>
      <c r="X857" s="1"/>
      <c r="Y857" s="1"/>
      <c r="Z857" s="1"/>
    </row>
    <row r="858" spans="1:26">
      <c r="A858" s="1"/>
      <c r="B858" s="1"/>
      <c r="C858" s="24"/>
      <c r="D858" s="1"/>
      <c r="E858" s="1"/>
      <c r="F858" s="2"/>
      <c r="G858" s="1"/>
      <c r="H858" s="1"/>
      <c r="I858" s="1"/>
      <c r="J858" s="1"/>
      <c r="K858" s="1"/>
      <c r="L858" s="1"/>
      <c r="M858" s="1"/>
      <c r="N858" s="1"/>
      <c r="O858" s="1"/>
      <c r="P858" s="1"/>
      <c r="Q858" s="1"/>
      <c r="R858" s="1"/>
      <c r="S858" s="1"/>
      <c r="T858" s="1"/>
      <c r="U858" s="1"/>
      <c r="V858" s="1"/>
      <c r="W858" s="1"/>
      <c r="X858" s="1"/>
      <c r="Y858" s="1"/>
      <c r="Z858" s="1"/>
    </row>
    <row r="859" spans="1:26">
      <c r="A859" s="1"/>
      <c r="B859" s="1"/>
      <c r="C859" s="24"/>
      <c r="D859" s="1"/>
      <c r="E859" s="1"/>
      <c r="F859" s="2"/>
      <c r="G859" s="1"/>
      <c r="H859" s="1"/>
      <c r="I859" s="1"/>
      <c r="J859" s="1"/>
      <c r="K859" s="1"/>
      <c r="L859" s="1"/>
      <c r="M859" s="1"/>
      <c r="N859" s="1"/>
      <c r="O859" s="1"/>
      <c r="P859" s="1"/>
      <c r="Q859" s="1"/>
      <c r="R859" s="1"/>
      <c r="S859" s="1"/>
      <c r="T859" s="1"/>
      <c r="U859" s="1"/>
      <c r="V859" s="1"/>
      <c r="W859" s="1"/>
      <c r="X859" s="1"/>
      <c r="Y859" s="1"/>
      <c r="Z859" s="1"/>
    </row>
    <row r="860" spans="1:26">
      <c r="A860" s="1"/>
      <c r="B860" s="1"/>
      <c r="C860" s="24"/>
      <c r="D860" s="1"/>
      <c r="E860" s="1"/>
      <c r="F860" s="2"/>
      <c r="G860" s="1"/>
      <c r="H860" s="1"/>
      <c r="I860" s="1"/>
      <c r="J860" s="1"/>
      <c r="K860" s="1"/>
      <c r="L860" s="1"/>
      <c r="M860" s="1"/>
      <c r="N860" s="1"/>
      <c r="O860" s="1"/>
      <c r="P860" s="1"/>
      <c r="Q860" s="1"/>
      <c r="R860" s="1"/>
      <c r="S860" s="1"/>
      <c r="T860" s="1"/>
      <c r="U860" s="1"/>
      <c r="V860" s="1"/>
      <c r="W860" s="1"/>
      <c r="X860" s="1"/>
      <c r="Y860" s="1"/>
      <c r="Z860" s="1"/>
    </row>
    <row r="861" spans="1:26">
      <c r="A861" s="1"/>
      <c r="B861" s="1"/>
      <c r="C861" s="24"/>
      <c r="D861" s="1"/>
      <c r="E861" s="1"/>
      <c r="F861" s="2"/>
      <c r="G861" s="1"/>
      <c r="H861" s="1"/>
      <c r="I861" s="1"/>
      <c r="J861" s="1"/>
      <c r="K861" s="1"/>
      <c r="L861" s="1"/>
      <c r="M861" s="1"/>
      <c r="N861" s="1"/>
      <c r="O861" s="1"/>
      <c r="P861" s="1"/>
      <c r="Q861" s="1"/>
      <c r="R861" s="1"/>
      <c r="S861" s="1"/>
      <c r="T861" s="1"/>
      <c r="U861" s="1"/>
      <c r="V861" s="1"/>
      <c r="W861" s="1"/>
      <c r="X861" s="1"/>
      <c r="Y861" s="1"/>
      <c r="Z861" s="1"/>
    </row>
    <row r="862" spans="1:26">
      <c r="A862" s="1"/>
      <c r="B862" s="1"/>
      <c r="C862" s="24"/>
      <c r="D862" s="1"/>
      <c r="E862" s="1"/>
      <c r="F862" s="2"/>
      <c r="G862" s="1"/>
      <c r="H862" s="1"/>
      <c r="I862" s="1"/>
      <c r="J862" s="1"/>
      <c r="K862" s="1"/>
      <c r="L862" s="1"/>
      <c r="M862" s="1"/>
      <c r="N862" s="1"/>
      <c r="O862" s="1"/>
      <c r="P862" s="1"/>
      <c r="Q862" s="1"/>
      <c r="R862" s="1"/>
      <c r="S862" s="1"/>
      <c r="T862" s="1"/>
      <c r="U862" s="1"/>
      <c r="V862" s="1"/>
      <c r="W862" s="1"/>
      <c r="X862" s="1"/>
      <c r="Y862" s="1"/>
      <c r="Z862" s="1"/>
    </row>
    <row r="863" spans="1:26">
      <c r="A863" s="1"/>
      <c r="B863" s="1"/>
      <c r="C863" s="24"/>
      <c r="D863" s="1"/>
      <c r="E863" s="1"/>
      <c r="F863" s="2"/>
      <c r="G863" s="1"/>
      <c r="H863" s="1"/>
      <c r="I863" s="1"/>
      <c r="J863" s="1"/>
      <c r="K863" s="1"/>
      <c r="L863" s="1"/>
      <c r="M863" s="1"/>
      <c r="N863" s="1"/>
      <c r="O863" s="1"/>
      <c r="P863" s="1"/>
      <c r="Q863" s="1"/>
      <c r="R863" s="1"/>
      <c r="S863" s="1"/>
      <c r="T863" s="1"/>
      <c r="U863" s="1"/>
      <c r="V863" s="1"/>
      <c r="W863" s="1"/>
      <c r="X863" s="1"/>
      <c r="Y863" s="1"/>
      <c r="Z863" s="1"/>
    </row>
    <row r="864" spans="1:26">
      <c r="A864" s="1"/>
      <c r="B864" s="1"/>
      <c r="C864" s="24"/>
      <c r="D864" s="1"/>
      <c r="E864" s="1"/>
      <c r="F864" s="2"/>
      <c r="G864" s="1"/>
      <c r="H864" s="1"/>
      <c r="I864" s="1"/>
      <c r="J864" s="1"/>
      <c r="K864" s="1"/>
      <c r="L864" s="1"/>
      <c r="M864" s="1"/>
      <c r="N864" s="1"/>
      <c r="O864" s="1"/>
      <c r="P864" s="1"/>
      <c r="Q864" s="1"/>
      <c r="R864" s="1"/>
      <c r="S864" s="1"/>
      <c r="T864" s="1"/>
      <c r="U864" s="1"/>
      <c r="V864" s="1"/>
      <c r="W864" s="1"/>
      <c r="X864" s="1"/>
      <c r="Y864" s="1"/>
      <c r="Z864" s="1"/>
    </row>
    <row r="865" spans="1:26">
      <c r="A865" s="1"/>
      <c r="B865" s="1"/>
      <c r="C865" s="24"/>
      <c r="D865" s="1"/>
      <c r="E865" s="1"/>
      <c r="F865" s="2"/>
      <c r="G865" s="1"/>
      <c r="H865" s="1"/>
      <c r="I865" s="1"/>
      <c r="J865" s="1"/>
      <c r="K865" s="1"/>
      <c r="L865" s="1"/>
      <c r="M865" s="1"/>
      <c r="N865" s="1"/>
      <c r="O865" s="1"/>
      <c r="P865" s="1"/>
      <c r="Q865" s="1"/>
      <c r="R865" s="1"/>
      <c r="S865" s="1"/>
      <c r="T865" s="1"/>
      <c r="U865" s="1"/>
      <c r="V865" s="1"/>
      <c r="W865" s="1"/>
      <c r="X865" s="1"/>
      <c r="Y865" s="1"/>
      <c r="Z865" s="1"/>
    </row>
    <row r="866" spans="1:26">
      <c r="A866" s="1"/>
      <c r="B866" s="1"/>
      <c r="C866" s="24"/>
      <c r="D866" s="1"/>
      <c r="E866" s="1"/>
      <c r="F866" s="2"/>
      <c r="G866" s="1"/>
      <c r="H866" s="1"/>
      <c r="I866" s="1"/>
      <c r="J866" s="1"/>
      <c r="K866" s="1"/>
      <c r="L866" s="1"/>
      <c r="M866" s="1"/>
      <c r="N866" s="1"/>
      <c r="O866" s="1"/>
      <c r="P866" s="1"/>
      <c r="Q866" s="1"/>
      <c r="R866" s="1"/>
      <c r="S866" s="1"/>
      <c r="T866" s="1"/>
      <c r="U866" s="1"/>
      <c r="V866" s="1"/>
      <c r="W866" s="1"/>
      <c r="X866" s="1"/>
      <c r="Y866" s="1"/>
      <c r="Z866" s="1"/>
    </row>
    <row r="867" spans="1:26">
      <c r="A867" s="1"/>
      <c r="B867" s="1"/>
      <c r="C867" s="24"/>
      <c r="D867" s="1"/>
      <c r="E867" s="1"/>
      <c r="F867" s="2"/>
      <c r="G867" s="1"/>
      <c r="H867" s="1"/>
      <c r="I867" s="1"/>
      <c r="J867" s="1"/>
      <c r="K867" s="1"/>
      <c r="L867" s="1"/>
      <c r="M867" s="1"/>
      <c r="N867" s="1"/>
      <c r="O867" s="1"/>
      <c r="P867" s="1"/>
      <c r="Q867" s="1"/>
      <c r="R867" s="1"/>
      <c r="S867" s="1"/>
      <c r="T867" s="1"/>
      <c r="U867" s="1"/>
      <c r="V867" s="1"/>
      <c r="W867" s="1"/>
      <c r="X867" s="1"/>
      <c r="Y867" s="1"/>
      <c r="Z867" s="1"/>
    </row>
    <row r="868" spans="1:26">
      <c r="A868" s="1"/>
      <c r="B868" s="1"/>
      <c r="C868" s="24"/>
      <c r="D868" s="1"/>
      <c r="E868" s="1"/>
      <c r="F868" s="2"/>
      <c r="G868" s="1"/>
      <c r="H868" s="1"/>
      <c r="I868" s="1"/>
      <c r="J868" s="1"/>
      <c r="K868" s="1"/>
      <c r="L868" s="1"/>
      <c r="M868" s="1"/>
      <c r="N868" s="1"/>
      <c r="O868" s="1"/>
      <c r="P868" s="1"/>
      <c r="Q868" s="1"/>
      <c r="R868" s="1"/>
      <c r="S868" s="1"/>
      <c r="T868" s="1"/>
      <c r="U868" s="1"/>
      <c r="V868" s="1"/>
      <c r="W868" s="1"/>
      <c r="X868" s="1"/>
      <c r="Y868" s="1"/>
      <c r="Z868" s="1"/>
    </row>
    <row r="869" spans="1:26">
      <c r="A869" s="1"/>
      <c r="B869" s="1"/>
      <c r="C869" s="24"/>
      <c r="D869" s="1"/>
      <c r="E869" s="1"/>
      <c r="F869" s="2"/>
      <c r="G869" s="1"/>
      <c r="H869" s="1"/>
      <c r="I869" s="1"/>
      <c r="J869" s="1"/>
      <c r="K869" s="1"/>
      <c r="L869" s="1"/>
      <c r="M869" s="1"/>
      <c r="N869" s="1"/>
      <c r="O869" s="1"/>
      <c r="P869" s="1"/>
      <c r="Q869" s="1"/>
      <c r="R869" s="1"/>
      <c r="S869" s="1"/>
      <c r="T869" s="1"/>
      <c r="U869" s="1"/>
      <c r="V869" s="1"/>
      <c r="W869" s="1"/>
      <c r="X869" s="1"/>
      <c r="Y869" s="1"/>
      <c r="Z869" s="1"/>
    </row>
    <row r="870" spans="1:26">
      <c r="A870" s="1"/>
      <c r="B870" s="1"/>
      <c r="C870" s="24"/>
      <c r="D870" s="1"/>
      <c r="E870" s="1"/>
      <c r="F870" s="2"/>
      <c r="G870" s="1"/>
      <c r="H870" s="1"/>
      <c r="I870" s="1"/>
      <c r="J870" s="1"/>
      <c r="K870" s="1"/>
      <c r="L870" s="1"/>
      <c r="M870" s="1"/>
      <c r="N870" s="1"/>
      <c r="O870" s="1"/>
      <c r="P870" s="1"/>
      <c r="Q870" s="1"/>
      <c r="R870" s="1"/>
      <c r="S870" s="1"/>
      <c r="T870" s="1"/>
      <c r="U870" s="1"/>
      <c r="V870" s="1"/>
      <c r="W870" s="1"/>
      <c r="X870" s="1"/>
      <c r="Y870" s="1"/>
      <c r="Z870" s="1"/>
    </row>
    <row r="871" spans="1:26">
      <c r="A871" s="1"/>
      <c r="B871" s="1"/>
      <c r="C871" s="24"/>
      <c r="D871" s="1"/>
      <c r="E871" s="1"/>
      <c r="F871" s="2"/>
      <c r="G871" s="1"/>
      <c r="H871" s="1"/>
      <c r="I871" s="1"/>
      <c r="J871" s="1"/>
      <c r="K871" s="1"/>
      <c r="L871" s="1"/>
      <c r="M871" s="1"/>
      <c r="N871" s="1"/>
      <c r="O871" s="1"/>
      <c r="P871" s="1"/>
      <c r="Q871" s="1"/>
      <c r="R871" s="1"/>
      <c r="S871" s="1"/>
      <c r="T871" s="1"/>
      <c r="U871" s="1"/>
      <c r="V871" s="1"/>
      <c r="W871" s="1"/>
      <c r="X871" s="1"/>
      <c r="Y871" s="1"/>
      <c r="Z871" s="1"/>
    </row>
    <row r="872" spans="1:26">
      <c r="A872" s="1"/>
      <c r="B872" s="1"/>
      <c r="C872" s="24"/>
      <c r="D872" s="1"/>
      <c r="E872" s="1"/>
      <c r="F872" s="2"/>
      <c r="G872" s="1"/>
      <c r="H872" s="1"/>
      <c r="I872" s="1"/>
      <c r="J872" s="1"/>
      <c r="K872" s="1"/>
      <c r="L872" s="1"/>
      <c r="M872" s="1"/>
      <c r="N872" s="1"/>
      <c r="O872" s="1"/>
      <c r="P872" s="1"/>
      <c r="Q872" s="1"/>
      <c r="R872" s="1"/>
      <c r="S872" s="1"/>
      <c r="T872" s="1"/>
      <c r="U872" s="1"/>
      <c r="V872" s="1"/>
      <c r="W872" s="1"/>
      <c r="X872" s="1"/>
      <c r="Y872" s="1"/>
      <c r="Z872" s="1"/>
    </row>
    <row r="873" spans="1:26">
      <c r="A873" s="1"/>
      <c r="B873" s="1"/>
      <c r="C873" s="24"/>
      <c r="D873" s="1"/>
      <c r="E873" s="1"/>
      <c r="F873" s="2"/>
      <c r="G873" s="1"/>
      <c r="H873" s="1"/>
      <c r="I873" s="1"/>
      <c r="J873" s="1"/>
      <c r="K873" s="1"/>
      <c r="L873" s="1"/>
      <c r="M873" s="1"/>
      <c r="N873" s="1"/>
      <c r="O873" s="1"/>
      <c r="P873" s="1"/>
      <c r="Q873" s="1"/>
      <c r="R873" s="1"/>
      <c r="S873" s="1"/>
      <c r="T873" s="1"/>
      <c r="U873" s="1"/>
      <c r="V873" s="1"/>
      <c r="W873" s="1"/>
      <c r="X873" s="1"/>
      <c r="Y873" s="1"/>
      <c r="Z873" s="1"/>
    </row>
    <row r="874" spans="1:26">
      <c r="A874" s="1"/>
      <c r="B874" s="1"/>
      <c r="C874" s="24"/>
      <c r="D874" s="1"/>
      <c r="E874" s="1"/>
      <c r="F874" s="2"/>
      <c r="G874" s="1"/>
      <c r="H874" s="1"/>
      <c r="I874" s="1"/>
      <c r="J874" s="1"/>
      <c r="K874" s="1"/>
      <c r="L874" s="1"/>
      <c r="M874" s="1"/>
      <c r="N874" s="1"/>
      <c r="O874" s="1"/>
      <c r="P874" s="1"/>
      <c r="Q874" s="1"/>
      <c r="R874" s="1"/>
      <c r="S874" s="1"/>
      <c r="T874" s="1"/>
      <c r="U874" s="1"/>
      <c r="V874" s="1"/>
      <c r="W874" s="1"/>
      <c r="X874" s="1"/>
      <c r="Y874" s="1"/>
      <c r="Z874" s="1"/>
    </row>
    <row r="875" spans="1:26">
      <c r="A875" s="1"/>
      <c r="B875" s="1"/>
      <c r="C875" s="24"/>
      <c r="D875" s="1"/>
      <c r="E875" s="1"/>
      <c r="F875" s="2"/>
      <c r="G875" s="1"/>
      <c r="H875" s="1"/>
      <c r="I875" s="1"/>
      <c r="J875" s="1"/>
      <c r="K875" s="1"/>
      <c r="L875" s="1"/>
      <c r="M875" s="1"/>
      <c r="N875" s="1"/>
      <c r="O875" s="1"/>
      <c r="P875" s="1"/>
      <c r="Q875" s="1"/>
      <c r="R875" s="1"/>
      <c r="S875" s="1"/>
      <c r="T875" s="1"/>
      <c r="U875" s="1"/>
      <c r="V875" s="1"/>
      <c r="W875" s="1"/>
      <c r="X875" s="1"/>
      <c r="Y875" s="1"/>
      <c r="Z875" s="1"/>
    </row>
    <row r="876" spans="1:26">
      <c r="A876" s="1"/>
      <c r="B876" s="1"/>
      <c r="C876" s="24"/>
      <c r="D876" s="1"/>
      <c r="E876" s="1"/>
      <c r="F876" s="2"/>
      <c r="G876" s="1"/>
      <c r="H876" s="1"/>
      <c r="I876" s="1"/>
      <c r="J876" s="1"/>
      <c r="K876" s="1"/>
      <c r="L876" s="1"/>
      <c r="M876" s="1"/>
      <c r="N876" s="1"/>
      <c r="O876" s="1"/>
      <c r="P876" s="1"/>
      <c r="Q876" s="1"/>
      <c r="R876" s="1"/>
      <c r="S876" s="1"/>
      <c r="T876" s="1"/>
      <c r="U876" s="1"/>
      <c r="V876" s="1"/>
      <c r="W876" s="1"/>
      <c r="X876" s="1"/>
      <c r="Y876" s="1"/>
      <c r="Z876" s="1"/>
    </row>
    <row r="877" spans="1:26">
      <c r="A877" s="1"/>
      <c r="B877" s="1"/>
      <c r="C877" s="24"/>
      <c r="D877" s="1"/>
      <c r="E877" s="1"/>
      <c r="F877" s="2"/>
      <c r="G877" s="1"/>
      <c r="H877" s="1"/>
      <c r="I877" s="1"/>
      <c r="J877" s="1"/>
      <c r="K877" s="1"/>
      <c r="L877" s="1"/>
      <c r="M877" s="1"/>
      <c r="N877" s="1"/>
      <c r="O877" s="1"/>
      <c r="P877" s="1"/>
      <c r="Q877" s="1"/>
      <c r="R877" s="1"/>
      <c r="S877" s="1"/>
      <c r="T877" s="1"/>
      <c r="U877" s="1"/>
      <c r="V877" s="1"/>
      <c r="W877" s="1"/>
      <c r="X877" s="1"/>
      <c r="Y877" s="1"/>
      <c r="Z877" s="1"/>
    </row>
    <row r="878" spans="1:26">
      <c r="A878" s="1"/>
      <c r="B878" s="1"/>
      <c r="C878" s="24"/>
      <c r="D878" s="1"/>
      <c r="E878" s="1"/>
      <c r="F878" s="2"/>
      <c r="G878" s="1"/>
      <c r="H878" s="1"/>
      <c r="I878" s="1"/>
      <c r="J878" s="1"/>
      <c r="K878" s="1"/>
      <c r="L878" s="1"/>
      <c r="M878" s="1"/>
      <c r="N878" s="1"/>
      <c r="O878" s="1"/>
      <c r="P878" s="1"/>
      <c r="Q878" s="1"/>
      <c r="R878" s="1"/>
      <c r="S878" s="1"/>
      <c r="T878" s="1"/>
      <c r="U878" s="1"/>
      <c r="V878" s="1"/>
      <c r="W878" s="1"/>
      <c r="X878" s="1"/>
      <c r="Y878" s="1"/>
      <c r="Z878" s="1"/>
    </row>
    <row r="879" spans="1:26">
      <c r="A879" s="1"/>
      <c r="B879" s="1"/>
      <c r="C879" s="24"/>
      <c r="D879" s="1"/>
      <c r="E879" s="1"/>
      <c r="F879" s="2"/>
      <c r="G879" s="1"/>
      <c r="H879" s="1"/>
      <c r="I879" s="1"/>
      <c r="J879" s="1"/>
      <c r="K879" s="1"/>
      <c r="L879" s="1"/>
      <c r="M879" s="1"/>
      <c r="N879" s="1"/>
      <c r="O879" s="1"/>
      <c r="P879" s="1"/>
      <c r="Q879" s="1"/>
      <c r="R879" s="1"/>
      <c r="S879" s="1"/>
      <c r="T879" s="1"/>
      <c r="U879" s="1"/>
      <c r="V879" s="1"/>
      <c r="W879" s="1"/>
      <c r="X879" s="1"/>
      <c r="Y879" s="1"/>
      <c r="Z879" s="1"/>
    </row>
    <row r="880" spans="1:26">
      <c r="A880" s="1"/>
      <c r="B880" s="1"/>
      <c r="C880" s="24"/>
      <c r="D880" s="1"/>
      <c r="E880" s="1"/>
      <c r="F880" s="2"/>
      <c r="G880" s="1"/>
      <c r="H880" s="1"/>
      <c r="I880" s="1"/>
      <c r="J880" s="1"/>
      <c r="K880" s="1"/>
      <c r="L880" s="1"/>
      <c r="M880" s="1"/>
      <c r="N880" s="1"/>
      <c r="O880" s="1"/>
      <c r="P880" s="1"/>
      <c r="Q880" s="1"/>
      <c r="R880" s="1"/>
      <c r="S880" s="1"/>
      <c r="T880" s="1"/>
      <c r="U880" s="1"/>
      <c r="V880" s="1"/>
      <c r="W880" s="1"/>
      <c r="X880" s="1"/>
      <c r="Y880" s="1"/>
      <c r="Z880" s="1"/>
    </row>
    <row r="881" spans="1:26">
      <c r="A881" s="1"/>
      <c r="B881" s="1"/>
      <c r="C881" s="24"/>
      <c r="D881" s="1"/>
      <c r="E881" s="1"/>
      <c r="F881" s="2"/>
      <c r="G881" s="1"/>
      <c r="H881" s="1"/>
      <c r="I881" s="1"/>
      <c r="J881" s="1"/>
      <c r="K881" s="1"/>
      <c r="L881" s="1"/>
      <c r="M881" s="1"/>
      <c r="N881" s="1"/>
      <c r="O881" s="1"/>
      <c r="P881" s="1"/>
      <c r="Q881" s="1"/>
      <c r="R881" s="1"/>
      <c r="S881" s="1"/>
      <c r="T881" s="1"/>
      <c r="U881" s="1"/>
      <c r="V881" s="1"/>
      <c r="W881" s="1"/>
      <c r="X881" s="1"/>
      <c r="Y881" s="1"/>
      <c r="Z881" s="1"/>
    </row>
    <row r="882" spans="1:26">
      <c r="A882" s="1"/>
      <c r="B882" s="1"/>
      <c r="C882" s="24"/>
      <c r="D882" s="1"/>
      <c r="E882" s="1"/>
      <c r="F882" s="2"/>
      <c r="G882" s="1"/>
      <c r="H882" s="1"/>
      <c r="I882" s="1"/>
      <c r="J882" s="1"/>
      <c r="K882" s="1"/>
      <c r="L882" s="1"/>
      <c r="M882" s="1"/>
      <c r="N882" s="1"/>
      <c r="O882" s="1"/>
      <c r="P882" s="1"/>
      <c r="Q882" s="1"/>
      <c r="R882" s="1"/>
      <c r="S882" s="1"/>
      <c r="T882" s="1"/>
      <c r="U882" s="1"/>
      <c r="V882" s="1"/>
      <c r="W882" s="1"/>
      <c r="X882" s="1"/>
      <c r="Y882" s="1"/>
      <c r="Z882" s="1"/>
    </row>
    <row r="883" spans="1:26">
      <c r="A883" s="1"/>
      <c r="B883" s="1"/>
      <c r="C883" s="24"/>
      <c r="D883" s="1"/>
      <c r="E883" s="1"/>
      <c r="F883" s="2"/>
      <c r="G883" s="1"/>
      <c r="H883" s="1"/>
      <c r="I883" s="1"/>
      <c r="J883" s="1"/>
      <c r="K883" s="1"/>
      <c r="L883" s="1"/>
      <c r="M883" s="1"/>
      <c r="N883" s="1"/>
      <c r="O883" s="1"/>
      <c r="P883" s="1"/>
      <c r="Q883" s="1"/>
      <c r="R883" s="1"/>
      <c r="S883" s="1"/>
      <c r="T883" s="1"/>
      <c r="U883" s="1"/>
      <c r="V883" s="1"/>
      <c r="W883" s="1"/>
      <c r="X883" s="1"/>
      <c r="Y883" s="1"/>
      <c r="Z883" s="1"/>
    </row>
    <row r="884" spans="1:26">
      <c r="A884" s="1"/>
      <c r="B884" s="1"/>
      <c r="C884" s="24"/>
      <c r="D884" s="1"/>
      <c r="E884" s="1"/>
      <c r="F884" s="2"/>
      <c r="G884" s="1"/>
      <c r="H884" s="1"/>
      <c r="I884" s="1"/>
      <c r="J884" s="1"/>
      <c r="K884" s="1"/>
      <c r="L884" s="1"/>
      <c r="M884" s="1"/>
      <c r="N884" s="1"/>
      <c r="O884" s="1"/>
      <c r="P884" s="1"/>
      <c r="Q884" s="1"/>
      <c r="R884" s="1"/>
      <c r="S884" s="1"/>
      <c r="T884" s="1"/>
      <c r="U884" s="1"/>
      <c r="V884" s="1"/>
      <c r="W884" s="1"/>
      <c r="X884" s="1"/>
      <c r="Y884" s="1"/>
      <c r="Z884" s="1"/>
    </row>
    <row r="885" spans="1:26">
      <c r="A885" s="1"/>
      <c r="B885" s="1"/>
      <c r="C885" s="24"/>
      <c r="D885" s="1"/>
      <c r="E885" s="1"/>
      <c r="F885" s="2"/>
      <c r="G885" s="1"/>
      <c r="H885" s="1"/>
      <c r="I885" s="1"/>
      <c r="J885" s="1"/>
      <c r="K885" s="1"/>
      <c r="L885" s="1"/>
      <c r="M885" s="1"/>
      <c r="N885" s="1"/>
      <c r="O885" s="1"/>
      <c r="P885" s="1"/>
      <c r="Q885" s="1"/>
      <c r="R885" s="1"/>
      <c r="S885" s="1"/>
      <c r="T885" s="1"/>
      <c r="U885" s="1"/>
      <c r="V885" s="1"/>
      <c r="W885" s="1"/>
      <c r="X885" s="1"/>
      <c r="Y885" s="1"/>
      <c r="Z885" s="1"/>
    </row>
    <row r="886" spans="1:26">
      <c r="A886" s="1"/>
      <c r="B886" s="1"/>
      <c r="C886" s="24"/>
      <c r="D886" s="1"/>
      <c r="E886" s="1"/>
      <c r="F886" s="2"/>
      <c r="G886" s="1"/>
      <c r="H886" s="1"/>
      <c r="I886" s="1"/>
      <c r="J886" s="1"/>
      <c r="K886" s="1"/>
      <c r="L886" s="1"/>
      <c r="M886" s="1"/>
      <c r="N886" s="1"/>
      <c r="O886" s="1"/>
      <c r="P886" s="1"/>
      <c r="Q886" s="1"/>
      <c r="R886" s="1"/>
      <c r="S886" s="1"/>
      <c r="T886" s="1"/>
      <c r="U886" s="1"/>
      <c r="V886" s="1"/>
      <c r="W886" s="1"/>
      <c r="X886" s="1"/>
      <c r="Y886" s="1"/>
      <c r="Z886" s="1"/>
    </row>
    <row r="887" spans="1:26">
      <c r="A887" s="1"/>
      <c r="B887" s="1"/>
      <c r="C887" s="24"/>
      <c r="D887" s="1"/>
      <c r="E887" s="1"/>
      <c r="F887" s="2"/>
      <c r="G887" s="1"/>
      <c r="H887" s="1"/>
      <c r="I887" s="1"/>
      <c r="J887" s="1"/>
      <c r="K887" s="1"/>
      <c r="L887" s="1"/>
      <c r="M887" s="1"/>
      <c r="N887" s="1"/>
      <c r="O887" s="1"/>
      <c r="P887" s="1"/>
      <c r="Q887" s="1"/>
      <c r="R887" s="1"/>
      <c r="S887" s="1"/>
      <c r="T887" s="1"/>
      <c r="U887" s="1"/>
      <c r="V887" s="1"/>
      <c r="W887" s="1"/>
      <c r="X887" s="1"/>
      <c r="Y887" s="1"/>
      <c r="Z887" s="1"/>
    </row>
    <row r="888" spans="1:26">
      <c r="A888" s="1"/>
      <c r="B888" s="1"/>
      <c r="C888" s="24"/>
      <c r="D888" s="1"/>
      <c r="E888" s="1"/>
      <c r="F888" s="2"/>
      <c r="G888" s="1"/>
      <c r="H888" s="1"/>
      <c r="I888" s="1"/>
      <c r="J888" s="1"/>
      <c r="K888" s="1"/>
      <c r="L888" s="1"/>
      <c r="M888" s="1"/>
      <c r="N888" s="1"/>
      <c r="O888" s="1"/>
      <c r="P888" s="1"/>
      <c r="Q888" s="1"/>
      <c r="R888" s="1"/>
      <c r="S888" s="1"/>
      <c r="T888" s="1"/>
      <c r="U888" s="1"/>
      <c r="V888" s="1"/>
      <c r="W888" s="1"/>
      <c r="X888" s="1"/>
      <c r="Y888" s="1"/>
      <c r="Z888" s="1"/>
    </row>
    <row r="889" spans="1:26">
      <c r="A889" s="1"/>
      <c r="B889" s="1"/>
      <c r="C889" s="24"/>
      <c r="D889" s="1"/>
      <c r="E889" s="1"/>
      <c r="F889" s="2"/>
      <c r="G889" s="1"/>
      <c r="H889" s="1"/>
      <c r="I889" s="1"/>
      <c r="J889" s="1"/>
      <c r="K889" s="1"/>
      <c r="L889" s="1"/>
      <c r="M889" s="1"/>
      <c r="N889" s="1"/>
      <c r="O889" s="1"/>
      <c r="P889" s="1"/>
      <c r="Q889" s="1"/>
      <c r="R889" s="1"/>
      <c r="S889" s="1"/>
      <c r="T889" s="1"/>
      <c r="U889" s="1"/>
      <c r="V889" s="1"/>
      <c r="W889" s="1"/>
      <c r="X889" s="1"/>
      <c r="Y889" s="1"/>
      <c r="Z889" s="1"/>
    </row>
    <row r="890" spans="1:26">
      <c r="A890" s="1"/>
      <c r="B890" s="1"/>
      <c r="C890" s="24"/>
      <c r="D890" s="1"/>
      <c r="E890" s="1"/>
      <c r="F890" s="2"/>
      <c r="G890" s="1"/>
      <c r="H890" s="1"/>
      <c r="I890" s="1"/>
      <c r="J890" s="1"/>
      <c r="K890" s="1"/>
      <c r="L890" s="1"/>
      <c r="M890" s="1"/>
      <c r="N890" s="1"/>
      <c r="O890" s="1"/>
      <c r="P890" s="1"/>
      <c r="Q890" s="1"/>
      <c r="R890" s="1"/>
      <c r="S890" s="1"/>
      <c r="T890" s="1"/>
      <c r="U890" s="1"/>
      <c r="V890" s="1"/>
      <c r="W890" s="1"/>
      <c r="X890" s="1"/>
      <c r="Y890" s="1"/>
      <c r="Z890" s="1"/>
    </row>
    <row r="891" spans="1:26">
      <c r="A891" s="1"/>
      <c r="B891" s="1"/>
      <c r="C891" s="24"/>
      <c r="D891" s="1"/>
      <c r="E891" s="1"/>
      <c r="F891" s="2"/>
      <c r="G891" s="1"/>
      <c r="H891" s="1"/>
      <c r="I891" s="1"/>
      <c r="J891" s="1"/>
      <c r="K891" s="1"/>
      <c r="L891" s="1"/>
      <c r="M891" s="1"/>
      <c r="N891" s="1"/>
      <c r="O891" s="1"/>
      <c r="P891" s="1"/>
      <c r="Q891" s="1"/>
      <c r="R891" s="1"/>
      <c r="S891" s="1"/>
      <c r="T891" s="1"/>
      <c r="U891" s="1"/>
      <c r="V891" s="1"/>
      <c r="W891" s="1"/>
      <c r="X891" s="1"/>
      <c r="Y891" s="1"/>
      <c r="Z891" s="1"/>
    </row>
    <row r="892" spans="1:26">
      <c r="A892" s="1"/>
      <c r="B892" s="1"/>
      <c r="C892" s="24"/>
      <c r="D892" s="1"/>
      <c r="E892" s="1"/>
      <c r="F892" s="2"/>
      <c r="G892" s="1"/>
      <c r="H892" s="1"/>
      <c r="I892" s="1"/>
      <c r="J892" s="1"/>
      <c r="K892" s="1"/>
      <c r="L892" s="1"/>
      <c r="M892" s="1"/>
      <c r="N892" s="1"/>
      <c r="O892" s="1"/>
      <c r="P892" s="1"/>
      <c r="Q892" s="1"/>
      <c r="R892" s="1"/>
      <c r="S892" s="1"/>
      <c r="T892" s="1"/>
      <c r="U892" s="1"/>
      <c r="V892" s="1"/>
      <c r="W892" s="1"/>
      <c r="X892" s="1"/>
      <c r="Y892" s="1"/>
      <c r="Z892" s="1"/>
    </row>
    <row r="893" spans="1:26">
      <c r="A893" s="1"/>
      <c r="B893" s="1"/>
      <c r="C893" s="24"/>
      <c r="D893" s="1"/>
      <c r="E893" s="1"/>
      <c r="F893" s="2"/>
      <c r="G893" s="1"/>
      <c r="H893" s="1"/>
      <c r="I893" s="1"/>
      <c r="J893" s="1"/>
      <c r="K893" s="1"/>
      <c r="L893" s="1"/>
      <c r="M893" s="1"/>
      <c r="N893" s="1"/>
      <c r="O893" s="1"/>
      <c r="P893" s="1"/>
      <c r="Q893" s="1"/>
      <c r="R893" s="1"/>
      <c r="S893" s="1"/>
      <c r="T893" s="1"/>
      <c r="U893" s="1"/>
      <c r="V893" s="1"/>
      <c r="W893" s="1"/>
      <c r="X893" s="1"/>
      <c r="Y893" s="1"/>
      <c r="Z893" s="1"/>
    </row>
    <row r="894" spans="1:26">
      <c r="A894" s="1"/>
      <c r="B894" s="1"/>
      <c r="C894" s="24"/>
      <c r="D894" s="1"/>
      <c r="E894" s="1"/>
      <c r="F894" s="2"/>
      <c r="G894" s="1"/>
      <c r="H894" s="1"/>
      <c r="I894" s="1"/>
      <c r="J894" s="1"/>
      <c r="K894" s="1"/>
      <c r="L894" s="1"/>
      <c r="M894" s="1"/>
      <c r="N894" s="1"/>
      <c r="O894" s="1"/>
      <c r="P894" s="1"/>
      <c r="Q894" s="1"/>
      <c r="R894" s="1"/>
      <c r="S894" s="1"/>
      <c r="T894" s="1"/>
      <c r="U894" s="1"/>
      <c r="V894" s="1"/>
      <c r="W894" s="1"/>
      <c r="X894" s="1"/>
      <c r="Y894" s="1"/>
      <c r="Z894" s="1"/>
    </row>
    <row r="895" spans="1:26">
      <c r="A895" s="1"/>
      <c r="B895" s="1"/>
      <c r="C895" s="24"/>
      <c r="D895" s="1"/>
      <c r="E895" s="1"/>
      <c r="F895" s="2"/>
      <c r="G895" s="1"/>
      <c r="H895" s="1"/>
      <c r="I895" s="1"/>
      <c r="J895" s="1"/>
      <c r="K895" s="1"/>
      <c r="L895" s="1"/>
      <c r="M895" s="1"/>
      <c r="N895" s="1"/>
      <c r="O895" s="1"/>
      <c r="P895" s="1"/>
      <c r="Q895" s="1"/>
      <c r="R895" s="1"/>
      <c r="S895" s="1"/>
      <c r="T895" s="1"/>
      <c r="U895" s="1"/>
      <c r="V895" s="1"/>
      <c r="W895" s="1"/>
      <c r="X895" s="1"/>
      <c r="Y895" s="1"/>
      <c r="Z895" s="1"/>
    </row>
    <row r="896" spans="1:26">
      <c r="A896" s="1"/>
      <c r="B896" s="1"/>
      <c r="C896" s="24"/>
      <c r="D896" s="1"/>
      <c r="E896" s="1"/>
      <c r="F896" s="2"/>
      <c r="G896" s="1"/>
      <c r="H896" s="1"/>
      <c r="I896" s="1"/>
      <c r="J896" s="1"/>
      <c r="K896" s="1"/>
      <c r="L896" s="1"/>
      <c r="M896" s="1"/>
      <c r="N896" s="1"/>
      <c r="O896" s="1"/>
      <c r="P896" s="1"/>
      <c r="Q896" s="1"/>
      <c r="R896" s="1"/>
      <c r="S896" s="1"/>
      <c r="T896" s="1"/>
      <c r="U896" s="1"/>
      <c r="V896" s="1"/>
      <c r="W896" s="1"/>
      <c r="X896" s="1"/>
      <c r="Y896" s="1"/>
      <c r="Z896" s="1"/>
    </row>
    <row r="897" spans="1:26">
      <c r="A897" s="1"/>
      <c r="B897" s="1"/>
      <c r="C897" s="24"/>
      <c r="D897" s="1"/>
      <c r="E897" s="1"/>
      <c r="F897" s="2"/>
      <c r="G897" s="1"/>
      <c r="H897" s="1"/>
      <c r="I897" s="1"/>
      <c r="J897" s="1"/>
      <c r="K897" s="1"/>
      <c r="L897" s="1"/>
      <c r="M897" s="1"/>
      <c r="N897" s="1"/>
      <c r="O897" s="1"/>
      <c r="P897" s="1"/>
      <c r="Q897" s="1"/>
      <c r="R897" s="1"/>
      <c r="S897" s="1"/>
      <c r="T897" s="1"/>
      <c r="U897" s="1"/>
      <c r="V897" s="1"/>
      <c r="W897" s="1"/>
      <c r="X897" s="1"/>
      <c r="Y897" s="1"/>
      <c r="Z897" s="1"/>
    </row>
    <row r="898" spans="1:26">
      <c r="A898" s="1"/>
      <c r="B898" s="1"/>
      <c r="C898" s="24"/>
      <c r="D898" s="1"/>
      <c r="E898" s="1"/>
      <c r="F898" s="2"/>
      <c r="G898" s="1"/>
      <c r="H898" s="1"/>
      <c r="I898" s="1"/>
      <c r="J898" s="1"/>
      <c r="K898" s="1"/>
      <c r="L898" s="1"/>
      <c r="M898" s="1"/>
      <c r="N898" s="1"/>
      <c r="O898" s="1"/>
      <c r="P898" s="1"/>
      <c r="Q898" s="1"/>
      <c r="R898" s="1"/>
      <c r="S898" s="1"/>
      <c r="T898" s="1"/>
      <c r="U898" s="1"/>
      <c r="V898" s="1"/>
      <c r="W898" s="1"/>
      <c r="X898" s="1"/>
      <c r="Y898" s="1"/>
      <c r="Z898" s="1"/>
    </row>
    <row r="899" spans="1:26">
      <c r="A899" s="1"/>
      <c r="B899" s="1"/>
      <c r="C899" s="24"/>
      <c r="D899" s="1"/>
      <c r="E899" s="1"/>
      <c r="F899" s="2"/>
      <c r="G899" s="1"/>
      <c r="H899" s="1"/>
      <c r="I899" s="1"/>
      <c r="J899" s="1"/>
      <c r="K899" s="1"/>
      <c r="L899" s="1"/>
      <c r="M899" s="1"/>
      <c r="N899" s="1"/>
      <c r="O899" s="1"/>
      <c r="P899" s="1"/>
      <c r="Q899" s="1"/>
      <c r="R899" s="1"/>
      <c r="S899" s="1"/>
      <c r="T899" s="1"/>
      <c r="U899" s="1"/>
      <c r="V899" s="1"/>
      <c r="W899" s="1"/>
      <c r="X899" s="1"/>
      <c r="Y899" s="1"/>
      <c r="Z899" s="1"/>
    </row>
    <row r="900" spans="1:26">
      <c r="A900" s="1"/>
      <c r="B900" s="1"/>
      <c r="C900" s="24"/>
      <c r="D900" s="1"/>
      <c r="E900" s="1"/>
      <c r="F900" s="2"/>
      <c r="G900" s="1"/>
      <c r="H900" s="1"/>
      <c r="I900" s="1"/>
      <c r="J900" s="1"/>
      <c r="K900" s="1"/>
      <c r="L900" s="1"/>
      <c r="M900" s="1"/>
      <c r="N900" s="1"/>
      <c r="O900" s="1"/>
      <c r="P900" s="1"/>
      <c r="Q900" s="1"/>
      <c r="R900" s="1"/>
      <c r="S900" s="1"/>
      <c r="T900" s="1"/>
      <c r="U900" s="1"/>
      <c r="V900" s="1"/>
      <c r="W900" s="1"/>
      <c r="X900" s="1"/>
      <c r="Y900" s="1"/>
      <c r="Z900" s="1"/>
    </row>
    <row r="901" spans="1:26">
      <c r="A901" s="1"/>
      <c r="B901" s="1"/>
      <c r="C901" s="24"/>
      <c r="D901" s="1"/>
      <c r="E901" s="1"/>
      <c r="F901" s="2"/>
      <c r="G901" s="1"/>
      <c r="H901" s="1"/>
      <c r="I901" s="1"/>
      <c r="J901" s="1"/>
      <c r="K901" s="1"/>
      <c r="L901" s="1"/>
      <c r="M901" s="1"/>
      <c r="N901" s="1"/>
      <c r="O901" s="1"/>
      <c r="P901" s="1"/>
      <c r="Q901" s="1"/>
      <c r="R901" s="1"/>
      <c r="S901" s="1"/>
      <c r="T901" s="1"/>
      <c r="U901" s="1"/>
      <c r="V901" s="1"/>
      <c r="W901" s="1"/>
      <c r="X901" s="1"/>
      <c r="Y901" s="1"/>
      <c r="Z901" s="1"/>
    </row>
    <row r="902" spans="1:26">
      <c r="A902" s="1"/>
      <c r="B902" s="1"/>
      <c r="C902" s="24"/>
      <c r="D902" s="1"/>
      <c r="E902" s="1"/>
      <c r="F902" s="2"/>
      <c r="G902" s="1"/>
      <c r="H902" s="1"/>
      <c r="I902" s="1"/>
      <c r="J902" s="1"/>
      <c r="K902" s="1"/>
      <c r="L902" s="1"/>
      <c r="M902" s="1"/>
      <c r="N902" s="1"/>
      <c r="O902" s="1"/>
      <c r="P902" s="1"/>
      <c r="Q902" s="1"/>
      <c r="R902" s="1"/>
      <c r="S902" s="1"/>
      <c r="T902" s="1"/>
      <c r="U902" s="1"/>
      <c r="V902" s="1"/>
      <c r="W902" s="1"/>
      <c r="X902" s="1"/>
      <c r="Y902" s="1"/>
      <c r="Z902" s="1"/>
    </row>
    <row r="903" spans="1:26">
      <c r="A903" s="1"/>
      <c r="B903" s="1"/>
      <c r="C903" s="24"/>
      <c r="D903" s="1"/>
      <c r="E903" s="1"/>
      <c r="F903" s="2"/>
      <c r="G903" s="1"/>
      <c r="H903" s="1"/>
      <c r="I903" s="1"/>
      <c r="J903" s="1"/>
      <c r="K903" s="1"/>
      <c r="L903" s="1"/>
      <c r="M903" s="1"/>
      <c r="N903" s="1"/>
      <c r="O903" s="1"/>
      <c r="P903" s="1"/>
      <c r="Q903" s="1"/>
      <c r="R903" s="1"/>
      <c r="S903" s="1"/>
      <c r="T903" s="1"/>
      <c r="U903" s="1"/>
      <c r="V903" s="1"/>
      <c r="W903" s="1"/>
      <c r="X903" s="1"/>
      <c r="Y903" s="1"/>
      <c r="Z903" s="1"/>
    </row>
    <row r="904" spans="1:26">
      <c r="A904" s="1"/>
      <c r="B904" s="1"/>
      <c r="C904" s="24"/>
      <c r="D904" s="1"/>
      <c r="E904" s="1"/>
      <c r="F904" s="2"/>
      <c r="G904" s="1"/>
      <c r="H904" s="1"/>
      <c r="I904" s="1"/>
      <c r="J904" s="1"/>
      <c r="K904" s="1"/>
      <c r="L904" s="1"/>
      <c r="M904" s="1"/>
      <c r="N904" s="1"/>
      <c r="O904" s="1"/>
      <c r="P904" s="1"/>
      <c r="Q904" s="1"/>
      <c r="R904" s="1"/>
      <c r="S904" s="1"/>
      <c r="T904" s="1"/>
      <c r="U904" s="1"/>
      <c r="V904" s="1"/>
      <c r="W904" s="1"/>
      <c r="X904" s="1"/>
      <c r="Y904" s="1"/>
      <c r="Z904" s="1"/>
    </row>
    <row r="905" spans="1:26">
      <c r="A905" s="1"/>
      <c r="B905" s="1"/>
      <c r="C905" s="24"/>
      <c r="D905" s="1"/>
      <c r="E905" s="1"/>
      <c r="F905" s="2"/>
      <c r="G905" s="1"/>
      <c r="H905" s="1"/>
      <c r="I905" s="1"/>
      <c r="J905" s="1"/>
      <c r="K905" s="1"/>
      <c r="L905" s="1"/>
      <c r="M905" s="1"/>
      <c r="N905" s="1"/>
      <c r="O905" s="1"/>
      <c r="P905" s="1"/>
      <c r="Q905" s="1"/>
      <c r="R905" s="1"/>
      <c r="S905" s="1"/>
      <c r="T905" s="1"/>
      <c r="U905" s="1"/>
      <c r="V905" s="1"/>
      <c r="W905" s="1"/>
      <c r="X905" s="1"/>
      <c r="Y905" s="1"/>
      <c r="Z905" s="1"/>
    </row>
    <row r="906" spans="1:26">
      <c r="A906" s="1"/>
      <c r="B906" s="1"/>
      <c r="C906" s="24"/>
      <c r="D906" s="1"/>
      <c r="E906" s="1"/>
      <c r="F906" s="2"/>
      <c r="G906" s="1"/>
      <c r="H906" s="1"/>
      <c r="I906" s="1"/>
      <c r="J906" s="1"/>
      <c r="K906" s="1"/>
      <c r="L906" s="1"/>
      <c r="M906" s="1"/>
      <c r="N906" s="1"/>
      <c r="O906" s="1"/>
      <c r="P906" s="1"/>
      <c r="Q906" s="1"/>
      <c r="R906" s="1"/>
      <c r="S906" s="1"/>
      <c r="T906" s="1"/>
      <c r="U906" s="1"/>
      <c r="V906" s="1"/>
      <c r="W906" s="1"/>
      <c r="X906" s="1"/>
      <c r="Y906" s="1"/>
      <c r="Z906" s="1"/>
    </row>
    <row r="907" spans="1:26">
      <c r="A907" s="1"/>
      <c r="B907" s="1"/>
      <c r="C907" s="24"/>
      <c r="D907" s="1"/>
      <c r="E907" s="1"/>
      <c r="F907" s="2"/>
      <c r="G907" s="1"/>
      <c r="H907" s="1"/>
      <c r="I907" s="1"/>
      <c r="J907" s="1"/>
      <c r="K907" s="1"/>
      <c r="L907" s="1"/>
      <c r="M907" s="1"/>
      <c r="N907" s="1"/>
      <c r="O907" s="1"/>
      <c r="P907" s="1"/>
      <c r="Q907" s="1"/>
      <c r="R907" s="1"/>
      <c r="S907" s="1"/>
      <c r="T907" s="1"/>
      <c r="U907" s="1"/>
      <c r="V907" s="1"/>
      <c r="W907" s="1"/>
      <c r="X907" s="1"/>
      <c r="Y907" s="1"/>
      <c r="Z907" s="1"/>
    </row>
    <row r="908" spans="1:26">
      <c r="A908" s="1"/>
      <c r="B908" s="1"/>
      <c r="C908" s="24"/>
      <c r="D908" s="1"/>
      <c r="E908" s="1"/>
      <c r="F908" s="2"/>
      <c r="G908" s="1"/>
      <c r="H908" s="1"/>
      <c r="I908" s="1"/>
      <c r="J908" s="1"/>
      <c r="K908" s="1"/>
      <c r="L908" s="1"/>
      <c r="M908" s="1"/>
      <c r="N908" s="1"/>
      <c r="O908" s="1"/>
      <c r="P908" s="1"/>
      <c r="Q908" s="1"/>
      <c r="R908" s="1"/>
      <c r="S908" s="1"/>
      <c r="T908" s="1"/>
      <c r="U908" s="1"/>
      <c r="V908" s="1"/>
      <c r="W908" s="1"/>
      <c r="X908" s="1"/>
      <c r="Y908" s="1"/>
      <c r="Z908" s="1"/>
    </row>
    <row r="909" spans="1:26">
      <c r="A909" s="1"/>
      <c r="B909" s="1"/>
      <c r="C909" s="24"/>
      <c r="D909" s="1"/>
      <c r="E909" s="1"/>
      <c r="F909" s="2"/>
      <c r="G909" s="1"/>
      <c r="H909" s="1"/>
      <c r="I909" s="1"/>
      <c r="J909" s="1"/>
      <c r="K909" s="1"/>
      <c r="L909" s="1"/>
      <c r="M909" s="1"/>
      <c r="N909" s="1"/>
      <c r="O909" s="1"/>
      <c r="P909" s="1"/>
      <c r="Q909" s="1"/>
      <c r="R909" s="1"/>
      <c r="S909" s="1"/>
      <c r="T909" s="1"/>
      <c r="U909" s="1"/>
      <c r="V909" s="1"/>
      <c r="W909" s="1"/>
      <c r="X909" s="1"/>
      <c r="Y909" s="1"/>
      <c r="Z909" s="1"/>
    </row>
    <row r="910" spans="1:26">
      <c r="A910" s="1"/>
      <c r="B910" s="1"/>
      <c r="C910" s="24"/>
      <c r="D910" s="1"/>
      <c r="E910" s="1"/>
      <c r="F910" s="2"/>
      <c r="G910" s="1"/>
      <c r="H910" s="1"/>
      <c r="I910" s="1"/>
      <c r="J910" s="1"/>
      <c r="K910" s="1"/>
      <c r="L910" s="1"/>
      <c r="M910" s="1"/>
      <c r="N910" s="1"/>
      <c r="O910" s="1"/>
      <c r="P910" s="1"/>
      <c r="Q910" s="1"/>
      <c r="R910" s="1"/>
      <c r="S910" s="1"/>
      <c r="T910" s="1"/>
      <c r="U910" s="1"/>
      <c r="V910" s="1"/>
      <c r="W910" s="1"/>
      <c r="X910" s="1"/>
      <c r="Y910" s="1"/>
      <c r="Z910" s="1"/>
    </row>
    <row r="911" spans="1:26">
      <c r="A911" s="1"/>
      <c r="B911" s="1"/>
      <c r="C911" s="24"/>
      <c r="D911" s="1"/>
      <c r="E911" s="1"/>
      <c r="F911" s="2"/>
      <c r="G911" s="1"/>
      <c r="H911" s="1"/>
      <c r="I911" s="1"/>
      <c r="J911" s="1"/>
      <c r="K911" s="1"/>
      <c r="L911" s="1"/>
      <c r="M911" s="1"/>
      <c r="N911" s="1"/>
      <c r="O911" s="1"/>
      <c r="P911" s="1"/>
      <c r="Q911" s="1"/>
      <c r="R911" s="1"/>
      <c r="S911" s="1"/>
      <c r="T911" s="1"/>
      <c r="U911" s="1"/>
      <c r="V911" s="1"/>
      <c r="W911" s="1"/>
      <c r="X911" s="1"/>
      <c r="Y911" s="1"/>
      <c r="Z911" s="1"/>
    </row>
    <row r="912" spans="1:26">
      <c r="A912" s="1"/>
      <c r="B912" s="1"/>
      <c r="C912" s="24"/>
      <c r="D912" s="1"/>
      <c r="E912" s="1"/>
      <c r="F912" s="2"/>
      <c r="G912" s="1"/>
      <c r="H912" s="1"/>
      <c r="I912" s="1"/>
      <c r="J912" s="1"/>
      <c r="K912" s="1"/>
      <c r="L912" s="1"/>
      <c r="M912" s="1"/>
      <c r="N912" s="1"/>
      <c r="O912" s="1"/>
      <c r="P912" s="1"/>
      <c r="Q912" s="1"/>
      <c r="R912" s="1"/>
      <c r="S912" s="1"/>
      <c r="T912" s="1"/>
      <c r="U912" s="1"/>
      <c r="V912" s="1"/>
      <c r="W912" s="1"/>
      <c r="X912" s="1"/>
      <c r="Y912" s="1"/>
      <c r="Z912" s="1"/>
    </row>
    <row r="913" spans="1:26">
      <c r="A913" s="1"/>
      <c r="B913" s="1"/>
      <c r="C913" s="24"/>
      <c r="D913" s="1"/>
      <c r="E913" s="1"/>
      <c r="F913" s="2"/>
      <c r="G913" s="1"/>
      <c r="H913" s="1"/>
      <c r="I913" s="1"/>
      <c r="J913" s="1"/>
      <c r="K913" s="1"/>
      <c r="L913" s="1"/>
      <c r="M913" s="1"/>
      <c r="N913" s="1"/>
      <c r="O913" s="1"/>
      <c r="P913" s="1"/>
      <c r="Q913" s="1"/>
      <c r="R913" s="1"/>
      <c r="S913" s="1"/>
      <c r="T913" s="1"/>
      <c r="U913" s="1"/>
      <c r="V913" s="1"/>
      <c r="W913" s="1"/>
      <c r="X913" s="1"/>
      <c r="Y913" s="1"/>
      <c r="Z913" s="1"/>
    </row>
    <row r="914" spans="1:26">
      <c r="A914" s="1"/>
      <c r="B914" s="1"/>
      <c r="C914" s="24"/>
      <c r="D914" s="1"/>
      <c r="E914" s="1"/>
      <c r="F914" s="2"/>
      <c r="G914" s="1"/>
      <c r="H914" s="1"/>
      <c r="I914" s="1"/>
      <c r="J914" s="1"/>
      <c r="K914" s="1"/>
      <c r="L914" s="1"/>
      <c r="M914" s="1"/>
      <c r="N914" s="1"/>
      <c r="O914" s="1"/>
      <c r="P914" s="1"/>
      <c r="Q914" s="1"/>
      <c r="R914" s="1"/>
      <c r="S914" s="1"/>
      <c r="T914" s="1"/>
      <c r="U914" s="1"/>
      <c r="V914" s="1"/>
      <c r="W914" s="1"/>
      <c r="X914" s="1"/>
      <c r="Y914" s="1"/>
      <c r="Z914" s="1"/>
    </row>
    <row r="915" spans="1:26">
      <c r="A915" s="1"/>
      <c r="B915" s="1"/>
      <c r="C915" s="24"/>
      <c r="D915" s="1"/>
      <c r="E915" s="1"/>
      <c r="F915" s="2"/>
      <c r="G915" s="1"/>
      <c r="H915" s="1"/>
      <c r="I915" s="1"/>
      <c r="J915" s="1"/>
      <c r="K915" s="1"/>
      <c r="L915" s="1"/>
      <c r="M915" s="1"/>
      <c r="N915" s="1"/>
      <c r="O915" s="1"/>
      <c r="P915" s="1"/>
      <c r="Q915" s="1"/>
      <c r="R915" s="1"/>
      <c r="S915" s="1"/>
      <c r="T915" s="1"/>
      <c r="U915" s="1"/>
      <c r="V915" s="1"/>
      <c r="W915" s="1"/>
      <c r="X915" s="1"/>
      <c r="Y915" s="1"/>
      <c r="Z915" s="1"/>
    </row>
    <row r="916" spans="1:26">
      <c r="A916" s="1"/>
      <c r="B916" s="1"/>
      <c r="C916" s="24"/>
      <c r="D916" s="1"/>
      <c r="E916" s="1"/>
      <c r="F916" s="2"/>
      <c r="G916" s="1"/>
      <c r="H916" s="1"/>
      <c r="I916" s="1"/>
      <c r="J916" s="1"/>
      <c r="K916" s="1"/>
      <c r="L916" s="1"/>
      <c r="M916" s="1"/>
      <c r="N916" s="1"/>
      <c r="O916" s="1"/>
      <c r="P916" s="1"/>
      <c r="Q916" s="1"/>
      <c r="R916" s="1"/>
      <c r="S916" s="1"/>
      <c r="T916" s="1"/>
      <c r="U916" s="1"/>
      <c r="V916" s="1"/>
      <c r="W916" s="1"/>
      <c r="X916" s="1"/>
      <c r="Y916" s="1"/>
      <c r="Z916" s="1"/>
    </row>
    <row r="917" spans="1:26">
      <c r="A917" s="1"/>
      <c r="B917" s="1"/>
      <c r="C917" s="24"/>
      <c r="D917" s="1"/>
      <c r="E917" s="1"/>
      <c r="F917" s="2"/>
      <c r="G917" s="1"/>
      <c r="H917" s="1"/>
      <c r="I917" s="1"/>
      <c r="J917" s="1"/>
      <c r="K917" s="1"/>
      <c r="L917" s="1"/>
      <c r="M917" s="1"/>
      <c r="N917" s="1"/>
      <c r="O917" s="1"/>
      <c r="P917" s="1"/>
      <c r="Q917" s="1"/>
      <c r="R917" s="1"/>
      <c r="S917" s="1"/>
      <c r="T917" s="1"/>
      <c r="U917" s="1"/>
      <c r="V917" s="1"/>
      <c r="W917" s="1"/>
      <c r="X917" s="1"/>
      <c r="Y917" s="1"/>
      <c r="Z917" s="1"/>
    </row>
    <row r="918" spans="1:26">
      <c r="A918" s="1"/>
      <c r="B918" s="1"/>
      <c r="C918" s="24"/>
      <c r="D918" s="1"/>
      <c r="E918" s="1"/>
      <c r="F918" s="2"/>
      <c r="G918" s="1"/>
      <c r="H918" s="1"/>
      <c r="I918" s="1"/>
      <c r="J918" s="1"/>
      <c r="K918" s="1"/>
      <c r="L918" s="1"/>
      <c r="M918" s="1"/>
      <c r="N918" s="1"/>
      <c r="O918" s="1"/>
      <c r="P918" s="1"/>
      <c r="Q918" s="1"/>
      <c r="R918" s="1"/>
      <c r="S918" s="1"/>
      <c r="T918" s="1"/>
      <c r="U918" s="1"/>
      <c r="V918" s="1"/>
      <c r="W918" s="1"/>
      <c r="X918" s="1"/>
      <c r="Y918" s="1"/>
      <c r="Z918" s="1"/>
    </row>
    <row r="919" spans="1:26">
      <c r="A919" s="1"/>
      <c r="B919" s="1"/>
      <c r="C919" s="24"/>
      <c r="D919" s="1"/>
      <c r="E919" s="1"/>
      <c r="F919" s="2"/>
      <c r="G919" s="1"/>
      <c r="H919" s="1"/>
      <c r="I919" s="1"/>
      <c r="J919" s="1"/>
      <c r="K919" s="1"/>
      <c r="L919" s="1"/>
      <c r="M919" s="1"/>
      <c r="N919" s="1"/>
      <c r="O919" s="1"/>
      <c r="P919" s="1"/>
      <c r="Q919" s="1"/>
      <c r="R919" s="1"/>
      <c r="S919" s="1"/>
      <c r="T919" s="1"/>
      <c r="U919" s="1"/>
      <c r="V919" s="1"/>
      <c r="W919" s="1"/>
      <c r="X919" s="1"/>
      <c r="Y919" s="1"/>
      <c r="Z919" s="1"/>
    </row>
    <row r="920" spans="1:26">
      <c r="A920" s="1"/>
      <c r="B920" s="1"/>
      <c r="C920" s="24"/>
      <c r="D920" s="1"/>
      <c r="E920" s="1"/>
      <c r="F920" s="2"/>
      <c r="G920" s="1"/>
      <c r="H920" s="1"/>
      <c r="I920" s="1"/>
      <c r="J920" s="1"/>
      <c r="K920" s="1"/>
      <c r="L920" s="1"/>
      <c r="M920" s="1"/>
      <c r="N920" s="1"/>
      <c r="O920" s="1"/>
      <c r="P920" s="1"/>
      <c r="Q920" s="1"/>
      <c r="R920" s="1"/>
      <c r="S920" s="1"/>
      <c r="T920" s="1"/>
      <c r="U920" s="1"/>
      <c r="V920" s="1"/>
      <c r="W920" s="1"/>
      <c r="X920" s="1"/>
      <c r="Y920" s="1"/>
      <c r="Z920" s="1"/>
    </row>
    <row r="921" spans="1:26">
      <c r="A921" s="1"/>
      <c r="B921" s="1"/>
      <c r="C921" s="24"/>
      <c r="D921" s="1"/>
      <c r="E921" s="1"/>
      <c r="F921" s="2"/>
      <c r="G921" s="1"/>
      <c r="H921" s="1"/>
      <c r="I921" s="1"/>
      <c r="J921" s="1"/>
      <c r="K921" s="1"/>
      <c r="L921" s="1"/>
      <c r="M921" s="1"/>
      <c r="N921" s="1"/>
      <c r="O921" s="1"/>
      <c r="P921" s="1"/>
      <c r="Q921" s="1"/>
      <c r="R921" s="1"/>
      <c r="S921" s="1"/>
      <c r="T921" s="1"/>
      <c r="U921" s="1"/>
      <c r="V921" s="1"/>
      <c r="W921" s="1"/>
      <c r="X921" s="1"/>
      <c r="Y921" s="1"/>
      <c r="Z921" s="1"/>
    </row>
    <row r="922" spans="1:26">
      <c r="A922" s="1"/>
      <c r="B922" s="1"/>
      <c r="C922" s="24"/>
      <c r="D922" s="1"/>
      <c r="E922" s="1"/>
      <c r="F922" s="2"/>
      <c r="G922" s="1"/>
      <c r="H922" s="1"/>
      <c r="I922" s="1"/>
      <c r="J922" s="1"/>
      <c r="K922" s="1"/>
      <c r="L922" s="1"/>
      <c r="M922" s="1"/>
      <c r="N922" s="1"/>
      <c r="O922" s="1"/>
      <c r="P922" s="1"/>
      <c r="Q922" s="1"/>
      <c r="R922" s="1"/>
      <c r="S922" s="1"/>
      <c r="T922" s="1"/>
      <c r="U922" s="1"/>
      <c r="V922" s="1"/>
      <c r="W922" s="1"/>
      <c r="X922" s="1"/>
      <c r="Y922" s="1"/>
      <c r="Z922" s="1"/>
    </row>
    <row r="923" spans="1:26">
      <c r="A923" s="1"/>
      <c r="B923" s="1"/>
      <c r="C923" s="24"/>
      <c r="D923" s="1"/>
      <c r="E923" s="1"/>
      <c r="F923" s="2"/>
      <c r="G923" s="1"/>
      <c r="H923" s="1"/>
      <c r="I923" s="1"/>
      <c r="J923" s="1"/>
      <c r="K923" s="1"/>
      <c r="L923" s="1"/>
      <c r="M923" s="1"/>
      <c r="N923" s="1"/>
      <c r="O923" s="1"/>
      <c r="P923" s="1"/>
      <c r="Q923" s="1"/>
      <c r="R923" s="1"/>
      <c r="S923" s="1"/>
      <c r="T923" s="1"/>
      <c r="U923" s="1"/>
      <c r="V923" s="1"/>
      <c r="W923" s="1"/>
      <c r="X923" s="1"/>
      <c r="Y923" s="1"/>
      <c r="Z923" s="1"/>
    </row>
    <row r="924" spans="1:26">
      <c r="A924" s="1"/>
      <c r="B924" s="1"/>
      <c r="C924" s="24"/>
      <c r="D924" s="1"/>
      <c r="E924" s="1"/>
      <c r="F924" s="2"/>
      <c r="G924" s="1"/>
      <c r="H924" s="1"/>
      <c r="I924" s="1"/>
      <c r="J924" s="1"/>
      <c r="K924" s="1"/>
      <c r="L924" s="1"/>
      <c r="M924" s="1"/>
      <c r="N924" s="1"/>
      <c r="O924" s="1"/>
      <c r="P924" s="1"/>
      <c r="Q924" s="1"/>
      <c r="R924" s="1"/>
      <c r="S924" s="1"/>
      <c r="T924" s="1"/>
      <c r="U924" s="1"/>
      <c r="V924" s="1"/>
      <c r="W924" s="1"/>
      <c r="X924" s="1"/>
      <c r="Y924" s="1"/>
      <c r="Z924" s="1"/>
    </row>
    <row r="925" spans="1:26">
      <c r="A925" s="1"/>
      <c r="B925" s="1"/>
      <c r="C925" s="24"/>
      <c r="D925" s="1"/>
      <c r="E925" s="1"/>
      <c r="F925" s="2"/>
      <c r="G925" s="1"/>
      <c r="H925" s="1"/>
      <c r="I925" s="1"/>
      <c r="J925" s="1"/>
      <c r="K925" s="1"/>
      <c r="L925" s="1"/>
      <c r="M925" s="1"/>
      <c r="N925" s="1"/>
      <c r="O925" s="1"/>
      <c r="P925" s="1"/>
      <c r="Q925" s="1"/>
      <c r="R925" s="1"/>
      <c r="S925" s="1"/>
      <c r="T925" s="1"/>
      <c r="U925" s="1"/>
      <c r="V925" s="1"/>
      <c r="W925" s="1"/>
      <c r="X925" s="1"/>
      <c r="Y925" s="1"/>
      <c r="Z925" s="1"/>
    </row>
    <row r="926" spans="1:26">
      <c r="A926" s="1"/>
      <c r="B926" s="1"/>
      <c r="C926" s="24"/>
      <c r="D926" s="1"/>
      <c r="E926" s="1"/>
      <c r="F926" s="2"/>
      <c r="G926" s="1"/>
      <c r="H926" s="1"/>
      <c r="I926" s="1"/>
      <c r="J926" s="1"/>
      <c r="K926" s="1"/>
      <c r="L926" s="1"/>
      <c r="M926" s="1"/>
      <c r="N926" s="1"/>
      <c r="O926" s="1"/>
      <c r="P926" s="1"/>
      <c r="Q926" s="1"/>
      <c r="R926" s="1"/>
      <c r="S926" s="1"/>
      <c r="T926" s="1"/>
      <c r="U926" s="1"/>
      <c r="V926" s="1"/>
      <c r="W926" s="1"/>
      <c r="X926" s="1"/>
      <c r="Y926" s="1"/>
      <c r="Z926" s="1"/>
    </row>
    <row r="927" spans="1:26">
      <c r="A927" s="1"/>
      <c r="B927" s="1"/>
      <c r="C927" s="24"/>
      <c r="D927" s="1"/>
      <c r="E927" s="1"/>
      <c r="F927" s="2"/>
      <c r="G927" s="1"/>
      <c r="H927" s="1"/>
      <c r="I927" s="1"/>
      <c r="J927" s="1"/>
      <c r="K927" s="1"/>
      <c r="L927" s="1"/>
      <c r="M927" s="1"/>
      <c r="N927" s="1"/>
      <c r="O927" s="1"/>
      <c r="P927" s="1"/>
      <c r="Q927" s="1"/>
      <c r="R927" s="1"/>
      <c r="S927" s="1"/>
      <c r="T927" s="1"/>
      <c r="U927" s="1"/>
      <c r="V927" s="1"/>
      <c r="W927" s="1"/>
      <c r="X927" s="1"/>
      <c r="Y927" s="1"/>
      <c r="Z927" s="1"/>
    </row>
    <row r="928" spans="1:26">
      <c r="A928" s="1"/>
      <c r="B928" s="1"/>
      <c r="C928" s="24"/>
      <c r="D928" s="1"/>
      <c r="E928" s="1"/>
      <c r="F928" s="2"/>
      <c r="G928" s="1"/>
      <c r="H928" s="1"/>
      <c r="I928" s="1"/>
      <c r="J928" s="1"/>
      <c r="K928" s="1"/>
      <c r="L928" s="1"/>
      <c r="M928" s="1"/>
      <c r="N928" s="1"/>
      <c r="O928" s="1"/>
      <c r="P928" s="1"/>
      <c r="Q928" s="1"/>
      <c r="R928" s="1"/>
      <c r="S928" s="1"/>
      <c r="T928" s="1"/>
      <c r="U928" s="1"/>
      <c r="V928" s="1"/>
      <c r="W928" s="1"/>
      <c r="X928" s="1"/>
      <c r="Y928" s="1"/>
      <c r="Z928" s="1"/>
    </row>
    <row r="929" spans="1:26">
      <c r="A929" s="1"/>
      <c r="B929" s="1"/>
      <c r="C929" s="24"/>
      <c r="D929" s="1"/>
      <c r="E929" s="1"/>
      <c r="F929" s="2"/>
      <c r="G929" s="1"/>
      <c r="H929" s="1"/>
      <c r="I929" s="1"/>
      <c r="J929" s="1"/>
      <c r="K929" s="1"/>
      <c r="L929" s="1"/>
      <c r="M929" s="1"/>
      <c r="N929" s="1"/>
      <c r="O929" s="1"/>
      <c r="P929" s="1"/>
      <c r="Q929" s="1"/>
      <c r="R929" s="1"/>
      <c r="S929" s="1"/>
      <c r="T929" s="1"/>
      <c r="U929" s="1"/>
      <c r="V929" s="1"/>
      <c r="W929" s="1"/>
      <c r="X929" s="1"/>
      <c r="Y929" s="1"/>
      <c r="Z929" s="1"/>
    </row>
    <row r="930" spans="1:26">
      <c r="A930" s="1"/>
      <c r="B930" s="1"/>
      <c r="C930" s="24"/>
      <c r="D930" s="1"/>
      <c r="E930" s="1"/>
      <c r="F930" s="2"/>
      <c r="G930" s="1"/>
      <c r="H930" s="1"/>
      <c r="I930" s="1"/>
      <c r="J930" s="1"/>
      <c r="K930" s="1"/>
      <c r="L930" s="1"/>
      <c r="M930" s="1"/>
      <c r="N930" s="1"/>
      <c r="O930" s="1"/>
      <c r="P930" s="1"/>
      <c r="Q930" s="1"/>
      <c r="R930" s="1"/>
      <c r="S930" s="1"/>
      <c r="T930" s="1"/>
      <c r="U930" s="1"/>
      <c r="V930" s="1"/>
      <c r="W930" s="1"/>
      <c r="X930" s="1"/>
      <c r="Y930" s="1"/>
      <c r="Z930" s="1"/>
    </row>
    <row r="931" spans="1:26">
      <c r="A931" s="1"/>
      <c r="B931" s="1"/>
      <c r="C931" s="24"/>
      <c r="D931" s="1"/>
      <c r="E931" s="1"/>
      <c r="F931" s="2"/>
      <c r="G931" s="1"/>
      <c r="H931" s="1"/>
      <c r="I931" s="1"/>
      <c r="J931" s="1"/>
      <c r="K931" s="1"/>
      <c r="L931" s="1"/>
      <c r="M931" s="1"/>
      <c r="N931" s="1"/>
      <c r="O931" s="1"/>
      <c r="P931" s="1"/>
      <c r="Q931" s="1"/>
      <c r="R931" s="1"/>
      <c r="S931" s="1"/>
      <c r="T931" s="1"/>
      <c r="U931" s="1"/>
      <c r="V931" s="1"/>
      <c r="W931" s="1"/>
      <c r="X931" s="1"/>
      <c r="Y931" s="1"/>
      <c r="Z931" s="1"/>
    </row>
    <row r="932" spans="1:26">
      <c r="A932" s="1"/>
      <c r="B932" s="1"/>
      <c r="C932" s="24"/>
      <c r="D932" s="1"/>
      <c r="E932" s="1"/>
      <c r="F932" s="2"/>
      <c r="G932" s="1"/>
      <c r="H932" s="1"/>
      <c r="I932" s="1"/>
      <c r="J932" s="1"/>
      <c r="K932" s="1"/>
      <c r="L932" s="1"/>
      <c r="M932" s="1"/>
      <c r="N932" s="1"/>
      <c r="O932" s="1"/>
      <c r="P932" s="1"/>
      <c r="Q932" s="1"/>
      <c r="R932" s="1"/>
      <c r="S932" s="1"/>
      <c r="T932" s="1"/>
      <c r="U932" s="1"/>
      <c r="V932" s="1"/>
      <c r="W932" s="1"/>
      <c r="X932" s="1"/>
      <c r="Y932" s="1"/>
      <c r="Z932" s="1"/>
    </row>
    <row r="933" spans="1:26">
      <c r="A933" s="1"/>
      <c r="B933" s="1"/>
      <c r="C933" s="24"/>
      <c r="D933" s="1"/>
      <c r="E933" s="1"/>
      <c r="F933" s="2"/>
      <c r="G933" s="1"/>
      <c r="H933" s="1"/>
      <c r="I933" s="1"/>
      <c r="J933" s="1"/>
      <c r="K933" s="1"/>
      <c r="L933" s="1"/>
      <c r="M933" s="1"/>
      <c r="N933" s="1"/>
      <c r="O933" s="1"/>
      <c r="P933" s="1"/>
      <c r="Q933" s="1"/>
      <c r="R933" s="1"/>
      <c r="S933" s="1"/>
      <c r="T933" s="1"/>
      <c r="U933" s="1"/>
      <c r="V933" s="1"/>
      <c r="W933" s="1"/>
      <c r="X933" s="1"/>
      <c r="Y933" s="1"/>
      <c r="Z933" s="1"/>
    </row>
    <row r="934" spans="1:26">
      <c r="A934" s="1"/>
      <c r="B934" s="1"/>
      <c r="C934" s="24"/>
      <c r="D934" s="1"/>
      <c r="E934" s="1"/>
      <c r="F934" s="2"/>
      <c r="G934" s="1"/>
      <c r="H934" s="1"/>
      <c r="I934" s="1"/>
      <c r="J934" s="1"/>
      <c r="K934" s="1"/>
      <c r="L934" s="1"/>
      <c r="M934" s="1"/>
      <c r="N934" s="1"/>
      <c r="O934" s="1"/>
      <c r="P934" s="1"/>
      <c r="Q934" s="1"/>
      <c r="R934" s="1"/>
      <c r="S934" s="1"/>
      <c r="T934" s="1"/>
      <c r="U934" s="1"/>
      <c r="V934" s="1"/>
      <c r="W934" s="1"/>
      <c r="X934" s="1"/>
      <c r="Y934" s="1"/>
      <c r="Z934" s="1"/>
    </row>
    <row r="935" spans="1:26">
      <c r="A935" s="1"/>
      <c r="B935" s="1"/>
      <c r="C935" s="24"/>
      <c r="D935" s="1"/>
      <c r="E935" s="1"/>
      <c r="F935" s="2"/>
      <c r="G935" s="1"/>
      <c r="H935" s="1"/>
      <c r="I935" s="1"/>
      <c r="J935" s="1"/>
      <c r="K935" s="1"/>
      <c r="L935" s="1"/>
      <c r="M935" s="1"/>
      <c r="N935" s="1"/>
      <c r="O935" s="1"/>
      <c r="P935" s="1"/>
      <c r="Q935" s="1"/>
      <c r="R935" s="1"/>
      <c r="S935" s="1"/>
      <c r="T935" s="1"/>
      <c r="U935" s="1"/>
      <c r="V935" s="1"/>
      <c r="W935" s="1"/>
      <c r="X935" s="1"/>
      <c r="Y935" s="1"/>
      <c r="Z935" s="1"/>
    </row>
    <row r="936" spans="1:26">
      <c r="A936" s="1"/>
      <c r="B936" s="1"/>
      <c r="C936" s="24"/>
      <c r="D936" s="1"/>
      <c r="E936" s="1"/>
      <c r="F936" s="2"/>
      <c r="G936" s="1"/>
      <c r="H936" s="1"/>
      <c r="I936" s="1"/>
      <c r="J936" s="1"/>
      <c r="K936" s="1"/>
      <c r="L936" s="1"/>
      <c r="M936" s="1"/>
      <c r="N936" s="1"/>
      <c r="O936" s="1"/>
      <c r="P936" s="1"/>
      <c r="Q936" s="1"/>
      <c r="R936" s="1"/>
      <c r="S936" s="1"/>
      <c r="T936" s="1"/>
      <c r="U936" s="1"/>
      <c r="V936" s="1"/>
      <c r="W936" s="1"/>
      <c r="X936" s="1"/>
      <c r="Y936" s="1"/>
      <c r="Z936" s="1"/>
    </row>
    <row r="937" spans="1:26">
      <c r="A937" s="1"/>
      <c r="B937" s="1"/>
      <c r="C937" s="24"/>
      <c r="D937" s="1"/>
      <c r="E937" s="1"/>
      <c r="F937" s="2"/>
      <c r="G937" s="1"/>
      <c r="H937" s="1"/>
      <c r="I937" s="1"/>
      <c r="J937" s="1"/>
      <c r="K937" s="1"/>
      <c r="L937" s="1"/>
      <c r="M937" s="1"/>
      <c r="N937" s="1"/>
      <c r="O937" s="1"/>
      <c r="P937" s="1"/>
      <c r="Q937" s="1"/>
      <c r="R937" s="1"/>
      <c r="S937" s="1"/>
      <c r="T937" s="1"/>
      <c r="U937" s="1"/>
      <c r="V937" s="1"/>
      <c r="W937" s="1"/>
      <c r="X937" s="1"/>
      <c r="Y937" s="1"/>
      <c r="Z937" s="1"/>
    </row>
    <row r="938" spans="1:26">
      <c r="A938" s="1"/>
      <c r="B938" s="1"/>
      <c r="C938" s="24"/>
      <c r="D938" s="1"/>
      <c r="E938" s="1"/>
      <c r="F938" s="2"/>
      <c r="G938" s="1"/>
      <c r="H938" s="1"/>
      <c r="I938" s="1"/>
      <c r="J938" s="1"/>
      <c r="K938" s="1"/>
      <c r="L938" s="1"/>
      <c r="M938" s="1"/>
      <c r="N938" s="1"/>
      <c r="O938" s="1"/>
      <c r="P938" s="1"/>
      <c r="Q938" s="1"/>
      <c r="R938" s="1"/>
      <c r="S938" s="1"/>
      <c r="T938" s="1"/>
      <c r="U938" s="1"/>
      <c r="V938" s="1"/>
      <c r="W938" s="1"/>
      <c r="X938" s="1"/>
      <c r="Y938" s="1"/>
      <c r="Z938" s="1"/>
    </row>
    <row r="939" spans="1:26">
      <c r="A939" s="1"/>
      <c r="B939" s="1"/>
      <c r="C939" s="24"/>
      <c r="D939" s="1"/>
      <c r="E939" s="1"/>
      <c r="F939" s="2"/>
      <c r="G939" s="1"/>
      <c r="H939" s="1"/>
      <c r="I939" s="1"/>
      <c r="J939" s="1"/>
      <c r="K939" s="1"/>
      <c r="L939" s="1"/>
      <c r="M939" s="1"/>
      <c r="N939" s="1"/>
      <c r="O939" s="1"/>
      <c r="P939" s="1"/>
      <c r="Q939" s="1"/>
      <c r="R939" s="1"/>
      <c r="S939" s="1"/>
      <c r="T939" s="1"/>
      <c r="U939" s="1"/>
      <c r="V939" s="1"/>
      <c r="W939" s="1"/>
      <c r="X939" s="1"/>
      <c r="Y939" s="1"/>
      <c r="Z939" s="1"/>
    </row>
    <row r="940" spans="1:26">
      <c r="A940" s="1"/>
      <c r="B940" s="1"/>
      <c r="C940" s="24"/>
      <c r="D940" s="1"/>
      <c r="E940" s="1"/>
      <c r="F940" s="2"/>
      <c r="G940" s="1"/>
      <c r="H940" s="1"/>
      <c r="I940" s="1"/>
      <c r="J940" s="1"/>
      <c r="K940" s="1"/>
      <c r="L940" s="1"/>
      <c r="M940" s="1"/>
      <c r="N940" s="1"/>
      <c r="O940" s="1"/>
      <c r="P940" s="1"/>
      <c r="Q940" s="1"/>
      <c r="R940" s="1"/>
      <c r="S940" s="1"/>
      <c r="T940" s="1"/>
      <c r="U940" s="1"/>
      <c r="V940" s="1"/>
      <c r="W940" s="1"/>
      <c r="X940" s="1"/>
      <c r="Y940" s="1"/>
      <c r="Z940" s="1"/>
    </row>
    <row r="941" spans="1:26">
      <c r="A941" s="1"/>
      <c r="B941" s="1"/>
      <c r="C941" s="24"/>
      <c r="D941" s="1"/>
      <c r="E941" s="1"/>
      <c r="F941" s="2"/>
      <c r="G941" s="1"/>
      <c r="H941" s="1"/>
      <c r="I941" s="1"/>
      <c r="J941" s="1"/>
      <c r="K941" s="1"/>
      <c r="L941" s="1"/>
      <c r="M941" s="1"/>
      <c r="N941" s="1"/>
      <c r="O941" s="1"/>
      <c r="P941" s="1"/>
      <c r="Q941" s="1"/>
      <c r="R941" s="1"/>
      <c r="S941" s="1"/>
      <c r="T941" s="1"/>
      <c r="U941" s="1"/>
      <c r="V941" s="1"/>
      <c r="W941" s="1"/>
      <c r="X941" s="1"/>
      <c r="Y941" s="1"/>
      <c r="Z941" s="1"/>
    </row>
    <row r="942" spans="1:26">
      <c r="A942" s="1"/>
      <c r="B942" s="1"/>
      <c r="C942" s="24"/>
      <c r="D942" s="1"/>
      <c r="E942" s="1"/>
      <c r="F942" s="2"/>
      <c r="G942" s="1"/>
      <c r="H942" s="1"/>
      <c r="I942" s="1"/>
      <c r="J942" s="1"/>
      <c r="K942" s="1"/>
      <c r="L942" s="1"/>
      <c r="M942" s="1"/>
      <c r="N942" s="1"/>
      <c r="O942" s="1"/>
      <c r="P942" s="1"/>
      <c r="Q942" s="1"/>
      <c r="R942" s="1"/>
      <c r="S942" s="1"/>
      <c r="T942" s="1"/>
      <c r="U942" s="1"/>
      <c r="V942" s="1"/>
      <c r="W942" s="1"/>
      <c r="X942" s="1"/>
      <c r="Y942" s="1"/>
      <c r="Z942" s="1"/>
    </row>
    <row r="943" spans="1:26">
      <c r="A943" s="1"/>
      <c r="B943" s="1"/>
      <c r="C943" s="24"/>
      <c r="D943" s="1"/>
      <c r="E943" s="1"/>
      <c r="F943" s="2"/>
      <c r="G943" s="1"/>
      <c r="H943" s="1"/>
      <c r="I943" s="1"/>
      <c r="J943" s="1"/>
      <c r="K943" s="1"/>
      <c r="L943" s="1"/>
      <c r="M943" s="1"/>
      <c r="N943" s="1"/>
      <c r="O943" s="1"/>
      <c r="P943" s="1"/>
      <c r="Q943" s="1"/>
      <c r="R943" s="1"/>
      <c r="S943" s="1"/>
      <c r="T943" s="1"/>
      <c r="U943" s="1"/>
      <c r="V943" s="1"/>
      <c r="W943" s="1"/>
      <c r="X943" s="1"/>
      <c r="Y943" s="1"/>
      <c r="Z943" s="1"/>
    </row>
    <row r="944" spans="1:26">
      <c r="A944" s="1"/>
      <c r="B944" s="1"/>
      <c r="C944" s="24"/>
      <c r="D944" s="1"/>
      <c r="E944" s="1"/>
      <c r="F944" s="2"/>
      <c r="G944" s="1"/>
      <c r="H944" s="1"/>
      <c r="I944" s="1"/>
      <c r="J944" s="1"/>
      <c r="K944" s="1"/>
      <c r="L944" s="1"/>
      <c r="M944" s="1"/>
      <c r="N944" s="1"/>
      <c r="O944" s="1"/>
      <c r="P944" s="1"/>
      <c r="Q944" s="1"/>
      <c r="R944" s="1"/>
      <c r="S944" s="1"/>
      <c r="T944" s="1"/>
      <c r="U944" s="1"/>
      <c r="V944" s="1"/>
      <c r="W944" s="1"/>
      <c r="X944" s="1"/>
      <c r="Y944" s="1"/>
      <c r="Z944" s="1"/>
    </row>
    <row r="945" spans="1:26">
      <c r="A945" s="1"/>
      <c r="B945" s="1"/>
      <c r="C945" s="24"/>
      <c r="D945" s="1"/>
      <c r="E945" s="1"/>
      <c r="F945" s="2"/>
      <c r="G945" s="1"/>
      <c r="H945" s="1"/>
      <c r="I945" s="1"/>
      <c r="J945" s="1"/>
      <c r="K945" s="1"/>
      <c r="L945" s="1"/>
      <c r="M945" s="1"/>
      <c r="N945" s="1"/>
      <c r="O945" s="1"/>
      <c r="P945" s="1"/>
      <c r="Q945" s="1"/>
      <c r="R945" s="1"/>
      <c r="S945" s="1"/>
      <c r="T945" s="1"/>
      <c r="U945" s="1"/>
      <c r="V945" s="1"/>
      <c r="W945" s="1"/>
      <c r="X945" s="1"/>
      <c r="Y945" s="1"/>
      <c r="Z945" s="1"/>
    </row>
    <row r="946" spans="1:26">
      <c r="A946" s="1"/>
      <c r="B946" s="1"/>
      <c r="C946" s="24"/>
      <c r="D946" s="1"/>
      <c r="E946" s="1"/>
      <c r="F946" s="2"/>
      <c r="G946" s="1"/>
      <c r="H946" s="1"/>
      <c r="I946" s="1"/>
      <c r="J946" s="1"/>
      <c r="K946" s="1"/>
      <c r="L946" s="1"/>
      <c r="M946" s="1"/>
      <c r="N946" s="1"/>
      <c r="O946" s="1"/>
      <c r="P946" s="1"/>
      <c r="Q946" s="1"/>
      <c r="R946" s="1"/>
      <c r="S946" s="1"/>
      <c r="T946" s="1"/>
      <c r="U946" s="1"/>
      <c r="V946" s="1"/>
      <c r="W946" s="1"/>
      <c r="X946" s="1"/>
      <c r="Y946" s="1"/>
      <c r="Z946" s="1"/>
    </row>
    <row r="947" spans="1:26">
      <c r="A947" s="1"/>
      <c r="B947" s="1"/>
      <c r="C947" s="24"/>
      <c r="D947" s="1"/>
      <c r="E947" s="1"/>
      <c r="F947" s="2"/>
      <c r="G947" s="1"/>
      <c r="H947" s="1"/>
      <c r="I947" s="1"/>
      <c r="J947" s="1"/>
      <c r="K947" s="1"/>
      <c r="L947" s="1"/>
      <c r="M947" s="1"/>
      <c r="N947" s="1"/>
      <c r="O947" s="1"/>
      <c r="P947" s="1"/>
      <c r="Q947" s="1"/>
      <c r="R947" s="1"/>
      <c r="S947" s="1"/>
      <c r="T947" s="1"/>
      <c r="U947" s="1"/>
      <c r="V947" s="1"/>
      <c r="W947" s="1"/>
      <c r="X947" s="1"/>
      <c r="Y947" s="1"/>
      <c r="Z947" s="1"/>
    </row>
    <row r="948" spans="1:26">
      <c r="A948" s="1"/>
      <c r="B948" s="1"/>
      <c r="C948" s="24"/>
      <c r="D948" s="1"/>
      <c r="E948" s="1"/>
      <c r="F948" s="2"/>
      <c r="G948" s="1"/>
      <c r="H948" s="1"/>
      <c r="I948" s="1"/>
      <c r="J948" s="1"/>
      <c r="K948" s="1"/>
      <c r="L948" s="1"/>
      <c r="M948" s="1"/>
      <c r="N948" s="1"/>
      <c r="O948" s="1"/>
      <c r="P948" s="1"/>
      <c r="Q948" s="1"/>
      <c r="R948" s="1"/>
      <c r="S948" s="1"/>
      <c r="T948" s="1"/>
      <c r="U948" s="1"/>
      <c r="V948" s="1"/>
      <c r="W948" s="1"/>
      <c r="X948" s="1"/>
      <c r="Y948" s="1"/>
      <c r="Z948" s="1"/>
    </row>
    <row r="949" spans="1:26">
      <c r="A949" s="1"/>
      <c r="B949" s="1"/>
      <c r="C949" s="24"/>
      <c r="D949" s="1"/>
      <c r="E949" s="1"/>
      <c r="F949" s="2"/>
      <c r="G949" s="1"/>
      <c r="H949" s="1"/>
      <c r="I949" s="1"/>
      <c r="J949" s="1"/>
      <c r="K949" s="1"/>
      <c r="L949" s="1"/>
      <c r="M949" s="1"/>
      <c r="N949" s="1"/>
      <c r="O949" s="1"/>
      <c r="P949" s="1"/>
      <c r="Q949" s="1"/>
      <c r="R949" s="1"/>
      <c r="S949" s="1"/>
      <c r="T949" s="1"/>
      <c r="U949" s="1"/>
      <c r="V949" s="1"/>
      <c r="W949" s="1"/>
      <c r="X949" s="1"/>
      <c r="Y949" s="1"/>
      <c r="Z949" s="1"/>
    </row>
    <row r="950" spans="1:26">
      <c r="A950" s="1"/>
      <c r="B950" s="1"/>
      <c r="C950" s="24"/>
      <c r="D950" s="1"/>
      <c r="E950" s="1"/>
      <c r="F950" s="2"/>
      <c r="G950" s="1"/>
      <c r="H950" s="1"/>
      <c r="I950" s="1"/>
      <c r="J950" s="1"/>
      <c r="K950" s="1"/>
      <c r="L950" s="1"/>
      <c r="M950" s="1"/>
      <c r="N950" s="1"/>
      <c r="O950" s="1"/>
      <c r="P950" s="1"/>
      <c r="Q950" s="1"/>
      <c r="R950" s="1"/>
      <c r="S950" s="1"/>
      <c r="T950" s="1"/>
      <c r="U950" s="1"/>
      <c r="V950" s="1"/>
      <c r="W950" s="1"/>
      <c r="X950" s="1"/>
      <c r="Y950" s="1"/>
      <c r="Z950" s="1"/>
    </row>
    <row r="951" spans="1:26">
      <c r="A951" s="1"/>
      <c r="B951" s="1"/>
      <c r="C951" s="24"/>
      <c r="D951" s="1"/>
      <c r="E951" s="1"/>
      <c r="F951" s="2"/>
      <c r="G951" s="1"/>
      <c r="H951" s="1"/>
      <c r="I951" s="1"/>
      <c r="J951" s="1"/>
      <c r="K951" s="1"/>
      <c r="L951" s="1"/>
      <c r="M951" s="1"/>
      <c r="N951" s="1"/>
      <c r="O951" s="1"/>
      <c r="P951" s="1"/>
      <c r="Q951" s="1"/>
      <c r="R951" s="1"/>
      <c r="S951" s="1"/>
      <c r="T951" s="1"/>
      <c r="U951" s="1"/>
      <c r="V951" s="1"/>
      <c r="W951" s="1"/>
      <c r="X951" s="1"/>
      <c r="Y951" s="1"/>
      <c r="Z951" s="1"/>
    </row>
    <row r="952" spans="1:26">
      <c r="A952" s="1"/>
      <c r="B952" s="1"/>
      <c r="C952" s="24"/>
      <c r="D952" s="1"/>
      <c r="E952" s="1"/>
      <c r="F952" s="2"/>
      <c r="G952" s="1"/>
      <c r="H952" s="1"/>
      <c r="I952" s="1"/>
      <c r="J952" s="1"/>
      <c r="K952" s="1"/>
      <c r="L952" s="1"/>
      <c r="M952" s="1"/>
      <c r="N952" s="1"/>
      <c r="O952" s="1"/>
      <c r="P952" s="1"/>
      <c r="Q952" s="1"/>
      <c r="R952" s="1"/>
      <c r="S952" s="1"/>
      <c r="T952" s="1"/>
      <c r="U952" s="1"/>
      <c r="V952" s="1"/>
      <c r="W952" s="1"/>
      <c r="X952" s="1"/>
      <c r="Y952" s="1"/>
      <c r="Z952" s="1"/>
    </row>
    <row r="953" spans="1:26">
      <c r="A953" s="1"/>
      <c r="B953" s="1"/>
      <c r="C953" s="24"/>
      <c r="D953" s="1"/>
      <c r="E953" s="1"/>
      <c r="F953" s="2"/>
      <c r="G953" s="1"/>
      <c r="H953" s="1"/>
      <c r="I953" s="1"/>
      <c r="J953" s="1"/>
      <c r="K953" s="1"/>
      <c r="L953" s="1"/>
      <c r="M953" s="1"/>
      <c r="N953" s="1"/>
      <c r="O953" s="1"/>
      <c r="P953" s="1"/>
      <c r="Q953" s="1"/>
      <c r="R953" s="1"/>
      <c r="S953" s="1"/>
      <c r="T953" s="1"/>
      <c r="U953" s="1"/>
      <c r="V953" s="1"/>
      <c r="W953" s="1"/>
      <c r="X953" s="1"/>
      <c r="Y953" s="1"/>
      <c r="Z953" s="1"/>
    </row>
    <row r="954" spans="1:26">
      <c r="A954" s="1"/>
      <c r="B954" s="1"/>
      <c r="C954" s="24"/>
      <c r="D954" s="1"/>
      <c r="E954" s="1"/>
      <c r="F954" s="2"/>
      <c r="G954" s="1"/>
      <c r="H954" s="1"/>
      <c r="I954" s="1"/>
      <c r="J954" s="1"/>
      <c r="K954" s="1"/>
      <c r="L954" s="1"/>
      <c r="M954" s="1"/>
      <c r="N954" s="1"/>
      <c r="O954" s="1"/>
      <c r="P954" s="1"/>
      <c r="Q954" s="1"/>
      <c r="R954" s="1"/>
      <c r="S954" s="1"/>
      <c r="T954" s="1"/>
      <c r="U954" s="1"/>
      <c r="V954" s="1"/>
      <c r="W954" s="1"/>
      <c r="X954" s="1"/>
      <c r="Y954" s="1"/>
      <c r="Z954" s="1"/>
    </row>
    <row r="955" spans="1:26">
      <c r="A955" s="1"/>
      <c r="B955" s="1"/>
      <c r="C955" s="24"/>
      <c r="D955" s="1"/>
      <c r="E955" s="1"/>
      <c r="F955" s="2"/>
      <c r="G955" s="1"/>
      <c r="H955" s="1"/>
      <c r="I955" s="1"/>
      <c r="J955" s="1"/>
      <c r="K955" s="1"/>
      <c r="L955" s="1"/>
      <c r="M955" s="1"/>
      <c r="N955" s="1"/>
      <c r="O955" s="1"/>
      <c r="P955" s="1"/>
      <c r="Q955" s="1"/>
      <c r="R955" s="1"/>
      <c r="S955" s="1"/>
      <c r="T955" s="1"/>
      <c r="U955" s="1"/>
      <c r="V955" s="1"/>
      <c r="W955" s="1"/>
      <c r="X955" s="1"/>
      <c r="Y955" s="1"/>
      <c r="Z955" s="1"/>
    </row>
    <row r="956" spans="1:26">
      <c r="A956" s="1"/>
      <c r="B956" s="1"/>
      <c r="C956" s="24"/>
      <c r="D956" s="1"/>
      <c r="E956" s="1"/>
      <c r="F956" s="2"/>
      <c r="G956" s="1"/>
      <c r="H956" s="1"/>
      <c r="I956" s="1"/>
      <c r="J956" s="1"/>
      <c r="K956" s="1"/>
      <c r="L956" s="1"/>
      <c r="M956" s="1"/>
      <c r="N956" s="1"/>
      <c r="O956" s="1"/>
      <c r="P956" s="1"/>
      <c r="Q956" s="1"/>
      <c r="R956" s="1"/>
      <c r="S956" s="1"/>
      <c r="T956" s="1"/>
      <c r="U956" s="1"/>
      <c r="V956" s="1"/>
      <c r="W956" s="1"/>
      <c r="X956" s="1"/>
      <c r="Y956" s="1"/>
      <c r="Z956" s="1"/>
    </row>
    <row r="957" spans="1:26">
      <c r="A957" s="1"/>
      <c r="B957" s="1"/>
      <c r="C957" s="24"/>
      <c r="D957" s="1"/>
      <c r="E957" s="1"/>
      <c r="F957" s="2"/>
      <c r="G957" s="1"/>
      <c r="H957" s="1"/>
      <c r="I957" s="1"/>
      <c r="J957" s="1"/>
      <c r="K957" s="1"/>
      <c r="L957" s="1"/>
      <c r="M957" s="1"/>
      <c r="N957" s="1"/>
      <c r="O957" s="1"/>
      <c r="P957" s="1"/>
      <c r="Q957" s="1"/>
      <c r="R957" s="1"/>
      <c r="S957" s="1"/>
      <c r="T957" s="1"/>
      <c r="U957" s="1"/>
      <c r="V957" s="1"/>
      <c r="W957" s="1"/>
      <c r="X957" s="1"/>
      <c r="Y957" s="1"/>
      <c r="Z957" s="1"/>
    </row>
    <row r="958" spans="1:26">
      <c r="A958" s="1"/>
      <c r="B958" s="1"/>
      <c r="C958" s="24"/>
      <c r="D958" s="1"/>
      <c r="E958" s="1"/>
      <c r="F958" s="2"/>
      <c r="G958" s="1"/>
      <c r="H958" s="1"/>
      <c r="I958" s="1"/>
      <c r="J958" s="1"/>
      <c r="K958" s="1"/>
      <c r="L958" s="1"/>
      <c r="M958" s="1"/>
      <c r="N958" s="1"/>
      <c r="O958" s="1"/>
      <c r="P958" s="1"/>
      <c r="Q958" s="1"/>
      <c r="R958" s="1"/>
      <c r="S958" s="1"/>
      <c r="T958" s="1"/>
      <c r="U958" s="1"/>
      <c r="V958" s="1"/>
      <c r="W958" s="1"/>
      <c r="X958" s="1"/>
      <c r="Y958" s="1"/>
      <c r="Z958" s="1"/>
    </row>
    <row r="959" spans="1:26">
      <c r="A959" s="1"/>
      <c r="B959" s="1"/>
      <c r="C959" s="24"/>
      <c r="D959" s="1"/>
      <c r="E959" s="1"/>
      <c r="F959" s="2"/>
      <c r="G959" s="1"/>
      <c r="H959" s="1"/>
      <c r="I959" s="1"/>
      <c r="J959" s="1"/>
      <c r="K959" s="1"/>
      <c r="L959" s="1"/>
      <c r="M959" s="1"/>
      <c r="N959" s="1"/>
      <c r="O959" s="1"/>
      <c r="P959" s="1"/>
      <c r="Q959" s="1"/>
      <c r="R959" s="1"/>
      <c r="S959" s="1"/>
      <c r="T959" s="1"/>
      <c r="U959" s="1"/>
      <c r="V959" s="1"/>
      <c r="W959" s="1"/>
      <c r="X959" s="1"/>
      <c r="Y959" s="1"/>
      <c r="Z959" s="1"/>
    </row>
    <row r="960" spans="1:26">
      <c r="A960" s="1"/>
      <c r="B960" s="1"/>
      <c r="C960" s="24"/>
      <c r="D960" s="1"/>
      <c r="E960" s="1"/>
      <c r="F960" s="2"/>
      <c r="G960" s="1"/>
      <c r="H960" s="1"/>
      <c r="I960" s="1"/>
      <c r="J960" s="1"/>
      <c r="K960" s="1"/>
      <c r="L960" s="1"/>
      <c r="M960" s="1"/>
      <c r="N960" s="1"/>
      <c r="O960" s="1"/>
      <c r="P960" s="1"/>
      <c r="Q960" s="1"/>
      <c r="R960" s="1"/>
      <c r="S960" s="1"/>
      <c r="T960" s="1"/>
      <c r="U960" s="1"/>
      <c r="V960" s="1"/>
      <c r="W960" s="1"/>
      <c r="X960" s="1"/>
      <c r="Y960" s="1"/>
      <c r="Z960" s="1"/>
    </row>
    <row r="961" spans="1:26">
      <c r="A961" s="1"/>
      <c r="B961" s="1"/>
      <c r="C961" s="24"/>
      <c r="D961" s="1"/>
      <c r="E961" s="1"/>
      <c r="F961" s="2"/>
      <c r="G961" s="1"/>
      <c r="H961" s="1"/>
      <c r="I961" s="1"/>
      <c r="J961" s="1"/>
      <c r="K961" s="1"/>
      <c r="L961" s="1"/>
      <c r="M961" s="1"/>
      <c r="N961" s="1"/>
      <c r="O961" s="1"/>
      <c r="P961" s="1"/>
      <c r="Q961" s="1"/>
      <c r="R961" s="1"/>
      <c r="S961" s="1"/>
      <c r="T961" s="1"/>
      <c r="U961" s="1"/>
      <c r="V961" s="1"/>
      <c r="W961" s="1"/>
      <c r="X961" s="1"/>
      <c r="Y961" s="1"/>
      <c r="Z961" s="1"/>
    </row>
    <row r="962" spans="1:26">
      <c r="A962" s="1"/>
      <c r="B962" s="1"/>
      <c r="C962" s="24"/>
      <c r="D962" s="1"/>
      <c r="E962" s="1"/>
      <c r="F962" s="2"/>
      <c r="G962" s="1"/>
      <c r="H962" s="1"/>
      <c r="I962" s="1"/>
      <c r="J962" s="1"/>
      <c r="K962" s="1"/>
      <c r="L962" s="1"/>
      <c r="M962" s="1"/>
      <c r="N962" s="1"/>
      <c r="O962" s="1"/>
      <c r="P962" s="1"/>
      <c r="Q962" s="1"/>
      <c r="R962" s="1"/>
      <c r="S962" s="1"/>
      <c r="T962" s="1"/>
      <c r="U962" s="1"/>
      <c r="V962" s="1"/>
      <c r="W962" s="1"/>
      <c r="X962" s="1"/>
      <c r="Y962" s="1"/>
      <c r="Z962" s="1"/>
    </row>
    <row r="963" spans="1:26">
      <c r="A963" s="1"/>
      <c r="B963" s="1"/>
      <c r="C963" s="24"/>
      <c r="D963" s="1"/>
      <c r="E963" s="1"/>
      <c r="F963" s="2"/>
      <c r="G963" s="1"/>
      <c r="H963" s="1"/>
      <c r="I963" s="1"/>
      <c r="J963" s="1"/>
      <c r="K963" s="1"/>
      <c r="L963" s="1"/>
      <c r="M963" s="1"/>
      <c r="N963" s="1"/>
      <c r="O963" s="1"/>
      <c r="P963" s="1"/>
      <c r="Q963" s="1"/>
      <c r="R963" s="1"/>
      <c r="S963" s="1"/>
      <c r="T963" s="1"/>
      <c r="U963" s="1"/>
      <c r="V963" s="1"/>
      <c r="W963" s="1"/>
      <c r="X963" s="1"/>
      <c r="Y963" s="1"/>
      <c r="Z963" s="1"/>
    </row>
    <row r="964" spans="1:26">
      <c r="A964" s="1"/>
      <c r="B964" s="1"/>
      <c r="C964" s="24"/>
      <c r="D964" s="1"/>
      <c r="E964" s="1"/>
      <c r="F964" s="2"/>
      <c r="G964" s="1"/>
      <c r="H964" s="1"/>
      <c r="I964" s="1"/>
      <c r="J964" s="1"/>
      <c r="K964" s="1"/>
      <c r="L964" s="1"/>
      <c r="M964" s="1"/>
      <c r="N964" s="1"/>
      <c r="O964" s="1"/>
      <c r="P964" s="1"/>
      <c r="Q964" s="1"/>
      <c r="R964" s="1"/>
      <c r="S964" s="1"/>
      <c r="T964" s="1"/>
      <c r="U964" s="1"/>
      <c r="V964" s="1"/>
      <c r="W964" s="1"/>
      <c r="X964" s="1"/>
      <c r="Y964" s="1"/>
      <c r="Z964" s="1"/>
    </row>
    <row r="965" spans="1:26">
      <c r="A965" s="1"/>
      <c r="B965" s="1"/>
      <c r="C965" s="24"/>
      <c r="D965" s="1"/>
      <c r="E965" s="1"/>
      <c r="F965" s="2"/>
      <c r="G965" s="1"/>
      <c r="H965" s="1"/>
      <c r="I965" s="1"/>
      <c r="J965" s="1"/>
      <c r="K965" s="1"/>
      <c r="L965" s="1"/>
      <c r="M965" s="1"/>
      <c r="N965" s="1"/>
      <c r="O965" s="1"/>
      <c r="P965" s="1"/>
      <c r="Q965" s="1"/>
      <c r="R965" s="1"/>
      <c r="S965" s="1"/>
      <c r="T965" s="1"/>
      <c r="U965" s="1"/>
      <c r="V965" s="1"/>
      <c r="W965" s="1"/>
      <c r="X965" s="1"/>
      <c r="Y965" s="1"/>
      <c r="Z965" s="1"/>
    </row>
    <row r="966" spans="1:26">
      <c r="A966" s="1"/>
      <c r="B966" s="1"/>
      <c r="C966" s="24"/>
      <c r="D966" s="1"/>
      <c r="E966" s="1"/>
      <c r="F966" s="2"/>
      <c r="G966" s="1"/>
      <c r="H966" s="1"/>
      <c r="I966" s="1"/>
      <c r="J966" s="1"/>
      <c r="K966" s="1"/>
      <c r="L966" s="1"/>
      <c r="M966" s="1"/>
      <c r="N966" s="1"/>
      <c r="O966" s="1"/>
      <c r="P966" s="1"/>
      <c r="Q966" s="1"/>
      <c r="R966" s="1"/>
      <c r="S966" s="1"/>
      <c r="T966" s="1"/>
      <c r="U966" s="1"/>
      <c r="V966" s="1"/>
      <c r="W966" s="1"/>
      <c r="X966" s="1"/>
      <c r="Y966" s="1"/>
      <c r="Z966" s="1"/>
    </row>
    <row r="967" spans="1:26">
      <c r="A967" s="1"/>
      <c r="B967" s="1"/>
      <c r="C967" s="24"/>
      <c r="D967" s="1"/>
      <c r="E967" s="1"/>
      <c r="F967" s="2"/>
      <c r="G967" s="1"/>
      <c r="H967" s="1"/>
      <c r="I967" s="1"/>
      <c r="J967" s="1"/>
      <c r="K967" s="1"/>
      <c r="L967" s="1"/>
      <c r="M967" s="1"/>
      <c r="N967" s="1"/>
      <c r="O967" s="1"/>
      <c r="P967" s="1"/>
      <c r="Q967" s="1"/>
      <c r="R967" s="1"/>
      <c r="S967" s="1"/>
      <c r="T967" s="1"/>
      <c r="U967" s="1"/>
      <c r="V967" s="1"/>
      <c r="W967" s="1"/>
      <c r="X967" s="1"/>
      <c r="Y967" s="1"/>
      <c r="Z967" s="1"/>
    </row>
    <row r="968" spans="1:26">
      <c r="A968" s="1"/>
      <c r="B968" s="1"/>
      <c r="C968" s="24"/>
      <c r="D968" s="1"/>
      <c r="E968" s="1"/>
      <c r="F968" s="2"/>
      <c r="G968" s="1"/>
      <c r="H968" s="1"/>
      <c r="I968" s="1"/>
      <c r="J968" s="1"/>
      <c r="K968" s="1"/>
      <c r="L968" s="1"/>
      <c r="M968" s="1"/>
      <c r="N968" s="1"/>
      <c r="O968" s="1"/>
      <c r="P968" s="1"/>
      <c r="Q968" s="1"/>
      <c r="R968" s="1"/>
      <c r="S968" s="1"/>
      <c r="T968" s="1"/>
      <c r="U968" s="1"/>
      <c r="V968" s="1"/>
      <c r="W968" s="1"/>
      <c r="X968" s="1"/>
      <c r="Y968" s="1"/>
      <c r="Z968" s="1"/>
    </row>
    <row r="969" spans="1:26">
      <c r="A969" s="1"/>
      <c r="B969" s="1"/>
      <c r="C969" s="24"/>
      <c r="D969" s="1"/>
      <c r="E969" s="1"/>
      <c r="F969" s="2"/>
      <c r="G969" s="1"/>
      <c r="H969" s="1"/>
      <c r="I969" s="1"/>
      <c r="J969" s="1"/>
      <c r="K969" s="1"/>
      <c r="L969" s="1"/>
      <c r="M969" s="1"/>
      <c r="N969" s="1"/>
      <c r="O969" s="1"/>
      <c r="P969" s="1"/>
      <c r="Q969" s="1"/>
      <c r="R969" s="1"/>
      <c r="S969" s="1"/>
      <c r="T969" s="1"/>
      <c r="U969" s="1"/>
      <c r="V969" s="1"/>
      <c r="W969" s="1"/>
      <c r="X969" s="1"/>
      <c r="Y969" s="1"/>
      <c r="Z969" s="1"/>
    </row>
    <row r="970" spans="1:26">
      <c r="A970" s="1"/>
      <c r="B970" s="1"/>
      <c r="C970" s="24"/>
      <c r="D970" s="1"/>
      <c r="E970" s="1"/>
      <c r="F970" s="2"/>
      <c r="G970" s="1"/>
      <c r="H970" s="1"/>
      <c r="I970" s="1"/>
      <c r="J970" s="1"/>
      <c r="K970" s="1"/>
      <c r="L970" s="1"/>
      <c r="M970" s="1"/>
      <c r="N970" s="1"/>
      <c r="O970" s="1"/>
      <c r="P970" s="1"/>
      <c r="Q970" s="1"/>
      <c r="R970" s="1"/>
      <c r="S970" s="1"/>
      <c r="T970" s="1"/>
      <c r="U970" s="1"/>
      <c r="V970" s="1"/>
      <c r="W970" s="1"/>
      <c r="X970" s="1"/>
      <c r="Y970" s="1"/>
      <c r="Z970" s="1"/>
    </row>
    <row r="971" spans="1:26">
      <c r="A971" s="1"/>
      <c r="B971" s="1"/>
      <c r="C971" s="24"/>
      <c r="D971" s="1"/>
      <c r="E971" s="1"/>
      <c r="F971" s="2"/>
      <c r="G971" s="1"/>
      <c r="H971" s="1"/>
      <c r="I971" s="1"/>
      <c r="J971" s="1"/>
      <c r="K971" s="1"/>
      <c r="L971" s="1"/>
      <c r="M971" s="1"/>
      <c r="N971" s="1"/>
      <c r="O971" s="1"/>
      <c r="P971" s="1"/>
      <c r="Q971" s="1"/>
      <c r="R971" s="1"/>
      <c r="S971" s="1"/>
      <c r="T971" s="1"/>
      <c r="U971" s="1"/>
      <c r="V971" s="1"/>
      <c r="W971" s="1"/>
      <c r="X971" s="1"/>
      <c r="Y971" s="1"/>
      <c r="Z971" s="1"/>
    </row>
    <row r="972" spans="1:26">
      <c r="A972" s="1"/>
      <c r="B972" s="1"/>
      <c r="C972" s="24"/>
      <c r="D972" s="1"/>
      <c r="E972" s="1"/>
      <c r="F972" s="2"/>
      <c r="G972" s="1"/>
      <c r="H972" s="1"/>
      <c r="I972" s="1"/>
      <c r="J972" s="1"/>
      <c r="K972" s="1"/>
      <c r="L972" s="1"/>
      <c r="M972" s="1"/>
      <c r="N972" s="1"/>
      <c r="O972" s="1"/>
      <c r="P972" s="1"/>
      <c r="Q972" s="1"/>
      <c r="R972" s="1"/>
      <c r="S972" s="1"/>
      <c r="T972" s="1"/>
      <c r="U972" s="1"/>
      <c r="V972" s="1"/>
      <c r="W972" s="1"/>
      <c r="X972" s="1"/>
      <c r="Y972" s="1"/>
      <c r="Z972" s="1"/>
    </row>
    <row r="973" spans="1:26">
      <c r="A973" s="1"/>
      <c r="B973" s="1"/>
      <c r="C973" s="24"/>
      <c r="D973" s="1"/>
      <c r="E973" s="1"/>
      <c r="F973" s="2"/>
      <c r="G973" s="1"/>
      <c r="H973" s="1"/>
      <c r="I973" s="1"/>
      <c r="J973" s="1"/>
      <c r="K973" s="1"/>
      <c r="L973" s="1"/>
      <c r="M973" s="1"/>
      <c r="N973" s="1"/>
      <c r="O973" s="1"/>
      <c r="P973" s="1"/>
      <c r="Q973" s="1"/>
      <c r="R973" s="1"/>
      <c r="S973" s="1"/>
      <c r="T973" s="1"/>
      <c r="U973" s="1"/>
      <c r="V973" s="1"/>
      <c r="W973" s="1"/>
      <c r="X973" s="1"/>
      <c r="Y973" s="1"/>
      <c r="Z973" s="1"/>
    </row>
    <row r="974" spans="1:26">
      <c r="A974" s="1"/>
      <c r="B974" s="1"/>
      <c r="C974" s="24"/>
      <c r="D974" s="1"/>
      <c r="E974" s="1"/>
      <c r="F974" s="2"/>
      <c r="G974" s="1"/>
      <c r="H974" s="1"/>
      <c r="I974" s="1"/>
      <c r="J974" s="1"/>
      <c r="K974" s="1"/>
      <c r="L974" s="1"/>
      <c r="M974" s="1"/>
      <c r="N974" s="1"/>
      <c r="O974" s="1"/>
      <c r="P974" s="1"/>
      <c r="Q974" s="1"/>
      <c r="R974" s="1"/>
      <c r="S974" s="1"/>
      <c r="T974" s="1"/>
      <c r="U974" s="1"/>
      <c r="V974" s="1"/>
      <c r="W974" s="1"/>
      <c r="X974" s="1"/>
      <c r="Y974" s="1"/>
      <c r="Z974" s="1"/>
    </row>
    <row r="975" spans="1:26">
      <c r="A975" s="1"/>
      <c r="B975" s="1"/>
      <c r="C975" s="24"/>
      <c r="D975" s="1"/>
      <c r="E975" s="1"/>
      <c r="F975" s="2"/>
      <c r="G975" s="1"/>
      <c r="H975" s="1"/>
      <c r="I975" s="1"/>
      <c r="J975" s="1"/>
      <c r="K975" s="1"/>
      <c r="L975" s="1"/>
      <c r="M975" s="1"/>
      <c r="N975" s="1"/>
      <c r="O975" s="1"/>
      <c r="P975" s="1"/>
      <c r="Q975" s="1"/>
      <c r="R975" s="1"/>
      <c r="S975" s="1"/>
      <c r="T975" s="1"/>
      <c r="U975" s="1"/>
      <c r="V975" s="1"/>
      <c r="W975" s="1"/>
      <c r="X975" s="1"/>
      <c r="Y975" s="1"/>
      <c r="Z975" s="1"/>
    </row>
    <row r="976" spans="1:26">
      <c r="A976" s="1"/>
      <c r="B976" s="1"/>
      <c r="C976" s="24"/>
      <c r="D976" s="1"/>
      <c r="E976" s="1"/>
      <c r="F976" s="2"/>
      <c r="G976" s="1"/>
      <c r="H976" s="1"/>
      <c r="I976" s="1"/>
      <c r="J976" s="1"/>
      <c r="K976" s="1"/>
      <c r="L976" s="1"/>
      <c r="M976" s="1"/>
      <c r="N976" s="1"/>
      <c r="O976" s="1"/>
      <c r="P976" s="1"/>
      <c r="Q976" s="1"/>
      <c r="R976" s="1"/>
      <c r="S976" s="1"/>
      <c r="T976" s="1"/>
      <c r="U976" s="1"/>
      <c r="V976" s="1"/>
      <c r="W976" s="1"/>
      <c r="X976" s="1"/>
      <c r="Y976" s="1"/>
      <c r="Z976" s="1"/>
    </row>
    <row r="977" spans="1:26">
      <c r="A977" s="1"/>
      <c r="B977" s="1"/>
      <c r="C977" s="24"/>
      <c r="D977" s="1"/>
      <c r="E977" s="1"/>
      <c r="F977" s="2"/>
      <c r="G977" s="1"/>
      <c r="H977" s="1"/>
      <c r="I977" s="1"/>
      <c r="J977" s="1"/>
      <c r="K977" s="1"/>
      <c r="L977" s="1"/>
      <c r="M977" s="1"/>
      <c r="N977" s="1"/>
      <c r="O977" s="1"/>
      <c r="P977" s="1"/>
      <c r="Q977" s="1"/>
      <c r="R977" s="1"/>
      <c r="S977" s="1"/>
      <c r="T977" s="1"/>
      <c r="U977" s="1"/>
      <c r="V977" s="1"/>
      <c r="W977" s="1"/>
      <c r="X977" s="1"/>
      <c r="Y977" s="1"/>
      <c r="Z977" s="1"/>
    </row>
    <row r="978" spans="1:26">
      <c r="A978" s="1"/>
      <c r="B978" s="1"/>
      <c r="C978" s="24"/>
      <c r="D978" s="1"/>
      <c r="E978" s="1"/>
      <c r="F978" s="2"/>
      <c r="G978" s="1"/>
      <c r="H978" s="1"/>
      <c r="I978" s="1"/>
      <c r="J978" s="1"/>
      <c r="K978" s="1"/>
      <c r="L978" s="1"/>
      <c r="M978" s="1"/>
      <c r="N978" s="1"/>
      <c r="O978" s="1"/>
      <c r="P978" s="1"/>
      <c r="Q978" s="1"/>
      <c r="R978" s="1"/>
      <c r="S978" s="1"/>
      <c r="T978" s="1"/>
      <c r="U978" s="1"/>
      <c r="V978" s="1"/>
      <c r="W978" s="1"/>
      <c r="X978" s="1"/>
      <c r="Y978" s="1"/>
      <c r="Z978" s="1"/>
    </row>
    <row r="979" spans="1:26">
      <c r="A979" s="1"/>
      <c r="B979" s="1"/>
      <c r="C979" s="24"/>
      <c r="D979" s="1"/>
      <c r="E979" s="1"/>
      <c r="F979" s="2"/>
      <c r="G979" s="1"/>
      <c r="H979" s="1"/>
      <c r="I979" s="1"/>
      <c r="J979" s="1"/>
      <c r="K979" s="1"/>
      <c r="L979" s="1"/>
      <c r="M979" s="1"/>
      <c r="N979" s="1"/>
      <c r="O979" s="1"/>
      <c r="P979" s="1"/>
      <c r="Q979" s="1"/>
      <c r="R979" s="1"/>
      <c r="S979" s="1"/>
      <c r="T979" s="1"/>
      <c r="U979" s="1"/>
      <c r="V979" s="1"/>
      <c r="W979" s="1"/>
      <c r="X979" s="1"/>
      <c r="Y979" s="1"/>
      <c r="Z979" s="1"/>
    </row>
    <row r="980" spans="1:26">
      <c r="A980" s="1"/>
      <c r="B980" s="1"/>
      <c r="C980" s="24"/>
      <c r="D980" s="1"/>
      <c r="E980" s="1"/>
      <c r="F980" s="2"/>
      <c r="G980" s="1"/>
      <c r="H980" s="1"/>
      <c r="I980" s="1"/>
      <c r="J980" s="1"/>
      <c r="K980" s="1"/>
      <c r="L980" s="1"/>
      <c r="M980" s="1"/>
      <c r="N980" s="1"/>
      <c r="O980" s="1"/>
      <c r="P980" s="1"/>
      <c r="Q980" s="1"/>
      <c r="R980" s="1"/>
      <c r="S980" s="1"/>
      <c r="T980" s="1"/>
      <c r="U980" s="1"/>
      <c r="V980" s="1"/>
      <c r="W980" s="1"/>
      <c r="X980" s="1"/>
      <c r="Y980" s="1"/>
      <c r="Z980" s="1"/>
    </row>
    <row r="981" spans="1:26">
      <c r="A981" s="1"/>
      <c r="B981" s="1"/>
      <c r="C981" s="24"/>
      <c r="D981" s="1"/>
      <c r="E981" s="1"/>
      <c r="F981" s="2"/>
      <c r="G981" s="1"/>
      <c r="H981" s="1"/>
      <c r="I981" s="1"/>
      <c r="J981" s="1"/>
      <c r="K981" s="1"/>
      <c r="L981" s="1"/>
      <c r="M981" s="1"/>
      <c r="N981" s="1"/>
      <c r="O981" s="1"/>
      <c r="P981" s="1"/>
      <c r="Q981" s="1"/>
      <c r="R981" s="1"/>
      <c r="S981" s="1"/>
      <c r="T981" s="1"/>
      <c r="U981" s="1"/>
      <c r="V981" s="1"/>
      <c r="W981" s="1"/>
      <c r="X981" s="1"/>
      <c r="Y981" s="1"/>
      <c r="Z981" s="1"/>
    </row>
    <row r="982" spans="1:26">
      <c r="A982" s="1"/>
      <c r="B982" s="1"/>
      <c r="C982" s="24"/>
      <c r="D982" s="1"/>
      <c r="E982" s="1"/>
      <c r="F982" s="2"/>
      <c r="G982" s="1"/>
      <c r="H982" s="1"/>
      <c r="I982" s="1"/>
      <c r="J982" s="1"/>
      <c r="K982" s="1"/>
      <c r="L982" s="1"/>
      <c r="M982" s="1"/>
      <c r="N982" s="1"/>
      <c r="O982" s="1"/>
      <c r="P982" s="1"/>
      <c r="Q982" s="1"/>
      <c r="R982" s="1"/>
      <c r="S982" s="1"/>
      <c r="T982" s="1"/>
      <c r="U982" s="1"/>
      <c r="V982" s="1"/>
      <c r="W982" s="1"/>
      <c r="X982" s="1"/>
      <c r="Y982" s="1"/>
      <c r="Z982" s="1"/>
    </row>
    <row r="983" spans="1:26">
      <c r="A983" s="1"/>
      <c r="B983" s="1"/>
      <c r="C983" s="24"/>
      <c r="D983" s="1"/>
      <c r="E983" s="1"/>
      <c r="F983" s="2"/>
      <c r="G983" s="1"/>
      <c r="H983" s="1"/>
      <c r="I983" s="1"/>
      <c r="J983" s="1"/>
      <c r="K983" s="1"/>
      <c r="L983" s="1"/>
      <c r="M983" s="1"/>
      <c r="N983" s="1"/>
      <c r="O983" s="1"/>
      <c r="P983" s="1"/>
      <c r="Q983" s="1"/>
      <c r="R983" s="1"/>
      <c r="S983" s="1"/>
      <c r="T983" s="1"/>
      <c r="U983" s="1"/>
      <c r="V983" s="1"/>
      <c r="W983" s="1"/>
      <c r="X983" s="1"/>
      <c r="Y983" s="1"/>
      <c r="Z983" s="1"/>
    </row>
    <row r="984" spans="1:26">
      <c r="A984" s="1"/>
      <c r="B984" s="1"/>
      <c r="C984" s="24"/>
      <c r="D984" s="1"/>
      <c r="E984" s="1"/>
      <c r="F984" s="2"/>
      <c r="G984" s="1"/>
      <c r="H984" s="1"/>
      <c r="I984" s="1"/>
      <c r="J984" s="1"/>
      <c r="K984" s="1"/>
      <c r="L984" s="1"/>
      <c r="M984" s="1"/>
      <c r="N984" s="1"/>
      <c r="O984" s="1"/>
      <c r="P984" s="1"/>
      <c r="Q984" s="1"/>
      <c r="R984" s="1"/>
      <c r="S984" s="1"/>
      <c r="T984" s="1"/>
      <c r="U984" s="1"/>
      <c r="V984" s="1"/>
      <c r="W984" s="1"/>
      <c r="X984" s="1"/>
      <c r="Y984" s="1"/>
      <c r="Z984" s="1"/>
    </row>
    <row r="985" spans="1:26">
      <c r="A985" s="1"/>
      <c r="B985" s="1"/>
      <c r="C985" s="24"/>
      <c r="D985" s="1"/>
      <c r="E985" s="1"/>
      <c r="F985" s="2"/>
      <c r="G985" s="1"/>
      <c r="H985" s="1"/>
      <c r="I985" s="1"/>
      <c r="J985" s="1"/>
      <c r="K985" s="1"/>
      <c r="L985" s="1"/>
      <c r="M985" s="1"/>
      <c r="N985" s="1"/>
      <c r="O985" s="1"/>
      <c r="P985" s="1"/>
      <c r="Q985" s="1"/>
      <c r="R985" s="1"/>
      <c r="S985" s="1"/>
      <c r="T985" s="1"/>
      <c r="U985" s="1"/>
      <c r="V985" s="1"/>
      <c r="W985" s="1"/>
      <c r="X985" s="1"/>
      <c r="Y985" s="1"/>
      <c r="Z985" s="1"/>
    </row>
    <row r="986" spans="1:26">
      <c r="A986" s="1"/>
      <c r="B986" s="1"/>
      <c r="C986" s="24"/>
      <c r="D986" s="1"/>
      <c r="E986" s="1"/>
      <c r="F986" s="2"/>
      <c r="G986" s="1"/>
      <c r="H986" s="1"/>
      <c r="I986" s="1"/>
      <c r="J986" s="1"/>
      <c r="K986" s="1"/>
      <c r="L986" s="1"/>
      <c r="M986" s="1"/>
      <c r="N986" s="1"/>
      <c r="O986" s="1"/>
      <c r="P986" s="1"/>
      <c r="Q986" s="1"/>
      <c r="R986" s="1"/>
      <c r="S986" s="1"/>
      <c r="T986" s="1"/>
      <c r="U986" s="1"/>
      <c r="V986" s="1"/>
      <c r="W986" s="1"/>
      <c r="X986" s="1"/>
      <c r="Y986" s="1"/>
      <c r="Z986" s="1"/>
    </row>
    <row r="987" spans="1:26">
      <c r="A987" s="1"/>
      <c r="B987" s="1"/>
      <c r="C987" s="24"/>
      <c r="D987" s="1"/>
      <c r="E987" s="1"/>
      <c r="F987" s="2"/>
      <c r="G987" s="1"/>
      <c r="H987" s="1"/>
      <c r="I987" s="1"/>
      <c r="J987" s="1"/>
      <c r="K987" s="1"/>
      <c r="L987" s="1"/>
      <c r="M987" s="1"/>
      <c r="N987" s="1"/>
      <c r="O987" s="1"/>
      <c r="P987" s="1"/>
      <c r="Q987" s="1"/>
      <c r="R987" s="1"/>
      <c r="S987" s="1"/>
      <c r="T987" s="1"/>
      <c r="U987" s="1"/>
      <c r="V987" s="1"/>
      <c r="W987" s="1"/>
      <c r="X987" s="1"/>
      <c r="Y987" s="1"/>
      <c r="Z987" s="1"/>
    </row>
    <row r="988" spans="1:26">
      <c r="A988" s="1"/>
      <c r="B988" s="1"/>
      <c r="C988" s="24"/>
      <c r="D988" s="1"/>
      <c r="E988" s="1"/>
      <c r="F988" s="2"/>
      <c r="G988" s="1"/>
      <c r="H988" s="1"/>
      <c r="I988" s="1"/>
      <c r="J988" s="1"/>
      <c r="K988" s="1"/>
      <c r="L988" s="1"/>
      <c r="M988" s="1"/>
      <c r="N988" s="1"/>
      <c r="O988" s="1"/>
      <c r="P988" s="1"/>
      <c r="Q988" s="1"/>
      <c r="R988" s="1"/>
      <c r="S988" s="1"/>
      <c r="T988" s="1"/>
      <c r="U988" s="1"/>
      <c r="V988" s="1"/>
      <c r="W988" s="1"/>
      <c r="X988" s="1"/>
      <c r="Y988" s="1"/>
      <c r="Z988" s="1"/>
    </row>
    <row r="989" spans="1:26">
      <c r="A989" s="1"/>
      <c r="B989" s="1"/>
      <c r="C989" s="24"/>
      <c r="D989" s="1"/>
      <c r="E989" s="1"/>
      <c r="F989" s="2"/>
      <c r="G989" s="1"/>
      <c r="H989" s="1"/>
      <c r="I989" s="1"/>
      <c r="J989" s="1"/>
      <c r="K989" s="1"/>
      <c r="L989" s="1"/>
      <c r="M989" s="1"/>
      <c r="N989" s="1"/>
      <c r="O989" s="1"/>
      <c r="P989" s="1"/>
      <c r="Q989" s="1"/>
      <c r="R989" s="1"/>
      <c r="S989" s="1"/>
      <c r="T989" s="1"/>
      <c r="U989" s="1"/>
      <c r="V989" s="1"/>
      <c r="W989" s="1"/>
      <c r="X989" s="1"/>
      <c r="Y989" s="1"/>
      <c r="Z989" s="1"/>
    </row>
    <row r="990" spans="1:26">
      <c r="A990" s="1"/>
      <c r="B990" s="1"/>
      <c r="C990" s="24"/>
      <c r="D990" s="1"/>
      <c r="E990" s="1"/>
      <c r="F990" s="2"/>
      <c r="G990" s="1"/>
      <c r="H990" s="1"/>
      <c r="I990" s="1"/>
      <c r="J990" s="1"/>
      <c r="K990" s="1"/>
      <c r="L990" s="1"/>
      <c r="M990" s="1"/>
      <c r="N990" s="1"/>
      <c r="O990" s="1"/>
      <c r="P990" s="1"/>
      <c r="Q990" s="1"/>
      <c r="R990" s="1"/>
      <c r="S990" s="1"/>
      <c r="T990" s="1"/>
      <c r="U990" s="1"/>
      <c r="V990" s="1"/>
      <c r="W990" s="1"/>
      <c r="X990" s="1"/>
      <c r="Y990" s="1"/>
      <c r="Z990" s="1"/>
    </row>
    <row r="991" spans="1:26">
      <c r="A991" s="1"/>
      <c r="B991" s="1"/>
      <c r="C991" s="24"/>
      <c r="D991" s="1"/>
      <c r="E991" s="1"/>
      <c r="F991" s="2"/>
      <c r="G991" s="1"/>
      <c r="H991" s="1"/>
      <c r="I991" s="1"/>
      <c r="J991" s="1"/>
      <c r="K991" s="1"/>
      <c r="L991" s="1"/>
      <c r="M991" s="1"/>
      <c r="N991" s="1"/>
      <c r="O991" s="1"/>
      <c r="P991" s="1"/>
      <c r="Q991" s="1"/>
      <c r="R991" s="1"/>
      <c r="S991" s="1"/>
      <c r="T991" s="1"/>
      <c r="U991" s="1"/>
      <c r="V991" s="1"/>
      <c r="W991" s="1"/>
      <c r="X991" s="1"/>
      <c r="Y991" s="1"/>
      <c r="Z991" s="1"/>
    </row>
    <row r="992" spans="1:26">
      <c r="A992" s="1"/>
      <c r="B992" s="1"/>
      <c r="C992" s="24"/>
      <c r="D992" s="1"/>
      <c r="E992" s="1"/>
      <c r="F992" s="2"/>
      <c r="G992" s="1"/>
      <c r="H992" s="1"/>
      <c r="I992" s="1"/>
      <c r="J992" s="1"/>
      <c r="K992" s="1"/>
      <c r="L992" s="1"/>
      <c r="M992" s="1"/>
      <c r="N992" s="1"/>
      <c r="O992" s="1"/>
      <c r="P992" s="1"/>
      <c r="Q992" s="1"/>
      <c r="R992" s="1"/>
      <c r="S992" s="1"/>
      <c r="T992" s="1"/>
      <c r="U992" s="1"/>
      <c r="V992" s="1"/>
      <c r="W992" s="1"/>
      <c r="X992" s="1"/>
      <c r="Y992" s="1"/>
      <c r="Z992" s="1"/>
    </row>
    <row r="993" spans="1:26">
      <c r="A993" s="1"/>
      <c r="B993" s="1"/>
      <c r="C993" s="24"/>
      <c r="D993" s="1"/>
      <c r="E993" s="1"/>
      <c r="F993" s="2"/>
      <c r="G993" s="1"/>
      <c r="H993" s="1"/>
      <c r="I993" s="1"/>
      <c r="J993" s="1"/>
      <c r="K993" s="1"/>
      <c r="L993" s="1"/>
      <c r="M993" s="1"/>
      <c r="N993" s="1"/>
      <c r="O993" s="1"/>
      <c r="P993" s="1"/>
      <c r="Q993" s="1"/>
      <c r="R993" s="1"/>
      <c r="S993" s="1"/>
      <c r="T993" s="1"/>
      <c r="U993" s="1"/>
      <c r="V993" s="1"/>
      <c r="W993" s="1"/>
      <c r="X993" s="1"/>
      <c r="Y993" s="1"/>
      <c r="Z993" s="1"/>
    </row>
    <row r="994" spans="1:26">
      <c r="A994" s="1"/>
      <c r="B994" s="1"/>
      <c r="C994" s="24"/>
      <c r="D994" s="1"/>
      <c r="E994" s="1"/>
      <c r="F994" s="2"/>
      <c r="G994" s="1"/>
      <c r="H994" s="1"/>
      <c r="I994" s="1"/>
      <c r="J994" s="1"/>
      <c r="K994" s="1"/>
      <c r="L994" s="1"/>
      <c r="M994" s="1"/>
      <c r="N994" s="1"/>
      <c r="O994" s="1"/>
      <c r="P994" s="1"/>
      <c r="Q994" s="1"/>
      <c r="R994" s="1"/>
      <c r="S994" s="1"/>
      <c r="T994" s="1"/>
      <c r="U994" s="1"/>
      <c r="V994" s="1"/>
      <c r="W994" s="1"/>
      <c r="X994" s="1"/>
      <c r="Y994" s="1"/>
      <c r="Z994" s="1"/>
    </row>
    <row r="995" spans="1:26">
      <c r="A995" s="1"/>
      <c r="B995" s="1"/>
      <c r="C995" s="24"/>
      <c r="D995" s="1"/>
      <c r="E995" s="1"/>
      <c r="F995" s="2"/>
      <c r="G995" s="1"/>
      <c r="H995" s="1"/>
      <c r="I995" s="1"/>
      <c r="J995" s="1"/>
      <c r="K995" s="1"/>
      <c r="L995" s="1"/>
      <c r="M995" s="1"/>
      <c r="N995" s="1"/>
      <c r="O995" s="1"/>
      <c r="P995" s="1"/>
      <c r="Q995" s="1"/>
      <c r="R995" s="1"/>
      <c r="S995" s="1"/>
      <c r="T995" s="1"/>
      <c r="U995" s="1"/>
      <c r="V995" s="1"/>
      <c r="W995" s="1"/>
      <c r="X995" s="1"/>
      <c r="Y995" s="1"/>
      <c r="Z995" s="1"/>
    </row>
    <row r="996" spans="1:26">
      <c r="A996" s="1"/>
      <c r="B996" s="1"/>
      <c r="C996" s="24"/>
      <c r="D996" s="1"/>
      <c r="E996" s="1"/>
      <c r="F996" s="2"/>
      <c r="G996" s="1"/>
      <c r="H996" s="1"/>
      <c r="I996" s="1"/>
      <c r="J996" s="1"/>
      <c r="K996" s="1"/>
      <c r="L996" s="1"/>
      <c r="M996" s="1"/>
      <c r="N996" s="1"/>
      <c r="O996" s="1"/>
      <c r="P996" s="1"/>
      <c r="Q996" s="1"/>
      <c r="R996" s="1"/>
      <c r="S996" s="1"/>
      <c r="T996" s="1"/>
      <c r="U996" s="1"/>
      <c r="V996" s="1"/>
      <c r="W996" s="1"/>
      <c r="X996" s="1"/>
      <c r="Y996" s="1"/>
      <c r="Z996" s="1"/>
    </row>
    <row r="997" spans="1:26">
      <c r="A997" s="1"/>
      <c r="B997" s="1"/>
      <c r="C997" s="24"/>
      <c r="D997" s="1"/>
      <c r="E997" s="1"/>
      <c r="F997" s="2"/>
      <c r="G997" s="1"/>
      <c r="H997" s="1"/>
      <c r="I997" s="1"/>
      <c r="J997" s="1"/>
      <c r="K997" s="1"/>
      <c r="L997" s="1"/>
      <c r="M997" s="1"/>
      <c r="N997" s="1"/>
      <c r="O997" s="1"/>
      <c r="P997" s="1"/>
      <c r="Q997" s="1"/>
      <c r="R997" s="1"/>
      <c r="S997" s="1"/>
      <c r="T997" s="1"/>
      <c r="U997" s="1"/>
      <c r="V997" s="1"/>
      <c r="W997" s="1"/>
      <c r="X997" s="1"/>
      <c r="Y997" s="1"/>
      <c r="Z997" s="1"/>
    </row>
  </sheetData>
  <mergeCells count="6">
    <mergeCell ref="A26:A27"/>
    <mergeCell ref="A3:F3"/>
    <mergeCell ref="A5:A9"/>
    <mergeCell ref="A10:A13"/>
    <mergeCell ref="A20:F20"/>
    <mergeCell ref="A22:A25"/>
  </mergeCells>
  <pageMargins left="0" right="0" top="0" bottom="0" header="0" footer="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R1000"/>
  <sheetViews>
    <sheetView workbookViewId="0"/>
  </sheetViews>
  <sheetFormatPr defaultColWidth="12.5703125" defaultRowHeight="15.75" customHeight="1"/>
  <cols>
    <col min="1" max="1" width="12.5703125" customWidth="1"/>
    <col min="2" max="2" width="29.7109375" customWidth="1"/>
    <col min="3" max="3" width="74.5703125" customWidth="1"/>
    <col min="4" max="4" width="12.5703125" customWidth="1"/>
    <col min="5" max="5" width="22.5703125" customWidth="1"/>
    <col min="6" max="18" width="12.5703125" customWidth="1"/>
  </cols>
  <sheetData>
    <row r="1" spans="2:18">
      <c r="C1" s="30"/>
      <c r="D1" s="31"/>
      <c r="E1" s="32"/>
      <c r="F1" s="32"/>
      <c r="G1" s="32"/>
      <c r="H1" s="32"/>
      <c r="I1" s="32"/>
      <c r="J1" s="32"/>
      <c r="K1" s="32"/>
      <c r="L1" s="32"/>
      <c r="M1" s="32"/>
      <c r="N1" s="32"/>
      <c r="O1" s="32"/>
      <c r="P1" s="32"/>
      <c r="Q1" s="32"/>
      <c r="R1" s="32"/>
    </row>
    <row r="2" spans="2:18">
      <c r="B2" s="33" t="s">
        <v>33</v>
      </c>
      <c r="C2" s="34" t="s">
        <v>34</v>
      </c>
      <c r="D2" s="35"/>
      <c r="E2" s="36"/>
      <c r="F2" s="36"/>
      <c r="G2" s="36"/>
      <c r="H2" s="36"/>
      <c r="I2" s="36"/>
      <c r="J2" s="36"/>
      <c r="K2" s="36"/>
      <c r="L2" s="36"/>
      <c r="M2" s="36"/>
      <c r="N2" s="36"/>
      <c r="O2" s="36"/>
      <c r="P2" s="36"/>
      <c r="Q2" s="36"/>
      <c r="R2" s="36"/>
    </row>
    <row r="3" spans="2:18">
      <c r="B3" s="37" t="s">
        <v>35</v>
      </c>
      <c r="C3" s="38" t="s">
        <v>36</v>
      </c>
      <c r="D3" s="35"/>
      <c r="E3" s="36"/>
      <c r="F3" s="36"/>
      <c r="G3" s="36"/>
      <c r="H3" s="36"/>
      <c r="I3" s="36"/>
      <c r="J3" s="36"/>
      <c r="K3" s="36"/>
      <c r="L3" s="36"/>
      <c r="M3" s="36"/>
      <c r="N3" s="36"/>
      <c r="O3" s="36"/>
      <c r="P3" s="36"/>
      <c r="Q3" s="36"/>
      <c r="R3" s="36"/>
    </row>
    <row r="4" spans="2:18">
      <c r="B4" s="37" t="s">
        <v>37</v>
      </c>
      <c r="C4" s="38" t="s">
        <v>38</v>
      </c>
      <c r="D4" s="35"/>
      <c r="E4" s="36"/>
      <c r="F4" s="36"/>
      <c r="G4" s="36"/>
      <c r="H4" s="36"/>
      <c r="I4" s="36"/>
      <c r="J4" s="36"/>
      <c r="K4" s="36"/>
      <c r="L4" s="36"/>
      <c r="M4" s="36"/>
      <c r="N4" s="36"/>
      <c r="O4" s="36"/>
      <c r="P4" s="36"/>
      <c r="Q4" s="36"/>
      <c r="R4" s="36"/>
    </row>
    <row r="5" spans="2:18">
      <c r="B5" s="37" t="s">
        <v>39</v>
      </c>
      <c r="C5" s="38" t="s">
        <v>40</v>
      </c>
      <c r="D5" s="35"/>
      <c r="E5" s="36"/>
      <c r="F5" s="36"/>
      <c r="G5" s="36"/>
      <c r="H5" s="36"/>
      <c r="I5" s="36"/>
      <c r="J5" s="36"/>
      <c r="K5" s="36"/>
      <c r="L5" s="36"/>
      <c r="M5" s="36"/>
      <c r="N5" s="36"/>
      <c r="O5" s="36"/>
      <c r="P5" s="36"/>
      <c r="Q5" s="36"/>
      <c r="R5" s="36"/>
    </row>
    <row r="6" spans="2:18">
      <c r="B6" s="37" t="s">
        <v>41</v>
      </c>
      <c r="C6" s="38" t="s">
        <v>42</v>
      </c>
      <c r="D6" s="35"/>
      <c r="E6" s="39" t="s">
        <v>43</v>
      </c>
      <c r="F6" s="36"/>
      <c r="G6" s="36"/>
      <c r="H6" s="36"/>
      <c r="I6" s="36"/>
      <c r="J6" s="36"/>
      <c r="K6" s="36"/>
      <c r="L6" s="36"/>
      <c r="M6" s="36"/>
      <c r="N6" s="36"/>
      <c r="O6" s="36"/>
      <c r="P6" s="36"/>
      <c r="Q6" s="36"/>
      <c r="R6" s="36"/>
    </row>
    <row r="7" spans="2:18">
      <c r="B7" s="37" t="s">
        <v>44</v>
      </c>
      <c r="C7" s="38" t="s">
        <v>45</v>
      </c>
      <c r="D7" s="35"/>
      <c r="E7" s="40" t="s">
        <v>46</v>
      </c>
      <c r="F7" s="36"/>
      <c r="G7" s="36"/>
      <c r="H7" s="36"/>
      <c r="I7" s="36"/>
      <c r="J7" s="36"/>
      <c r="K7" s="36"/>
      <c r="L7" s="36"/>
      <c r="M7" s="36"/>
      <c r="N7" s="36"/>
      <c r="O7" s="36"/>
      <c r="P7" s="36"/>
      <c r="Q7" s="36"/>
      <c r="R7" s="36"/>
    </row>
    <row r="8" spans="2:18">
      <c r="B8" s="37" t="s">
        <v>47</v>
      </c>
      <c r="C8" s="38" t="s">
        <v>48</v>
      </c>
      <c r="D8" s="35"/>
      <c r="E8" s="41" t="s">
        <v>49</v>
      </c>
      <c r="F8" s="36"/>
      <c r="G8" s="36"/>
      <c r="H8" s="36"/>
      <c r="I8" s="36"/>
      <c r="J8" s="36"/>
      <c r="K8" s="36"/>
      <c r="L8" s="36"/>
      <c r="M8" s="36"/>
      <c r="N8" s="36"/>
      <c r="O8" s="36"/>
      <c r="P8" s="36"/>
      <c r="Q8" s="36"/>
      <c r="R8" s="36"/>
    </row>
    <row r="9" spans="2:18">
      <c r="B9" s="37" t="s">
        <v>50</v>
      </c>
      <c r="C9" s="38" t="s">
        <v>51</v>
      </c>
      <c r="D9" s="35"/>
      <c r="E9" s="42"/>
      <c r="F9" s="36"/>
      <c r="G9" s="36"/>
      <c r="H9" s="36"/>
      <c r="I9" s="36"/>
      <c r="J9" s="36"/>
      <c r="K9" s="36"/>
      <c r="L9" s="36"/>
      <c r="M9" s="36"/>
      <c r="N9" s="36"/>
      <c r="O9" s="36"/>
      <c r="P9" s="36"/>
      <c r="Q9" s="36"/>
      <c r="R9" s="36"/>
    </row>
    <row r="10" spans="2:18">
      <c r="B10" s="37" t="s">
        <v>52</v>
      </c>
      <c r="C10" s="38" t="s">
        <v>53</v>
      </c>
      <c r="D10" s="35"/>
      <c r="E10" s="36"/>
      <c r="F10" s="36"/>
      <c r="G10" s="36"/>
      <c r="H10" s="36"/>
      <c r="I10" s="36"/>
      <c r="J10" s="36"/>
      <c r="K10" s="36"/>
      <c r="L10" s="36"/>
      <c r="M10" s="36"/>
      <c r="N10" s="36"/>
      <c r="O10" s="36"/>
      <c r="P10" s="36"/>
      <c r="Q10" s="36"/>
      <c r="R10" s="36"/>
    </row>
    <row r="11" spans="2:18">
      <c r="B11" s="37" t="s">
        <v>54</v>
      </c>
      <c r="C11" s="38" t="s">
        <v>55</v>
      </c>
      <c r="D11" s="35"/>
      <c r="E11" s="36"/>
      <c r="F11" s="36"/>
      <c r="G11" s="36"/>
      <c r="H11" s="36"/>
      <c r="I11" s="36"/>
      <c r="J11" s="36"/>
      <c r="K11" s="36"/>
      <c r="L11" s="36"/>
      <c r="M11" s="36"/>
      <c r="N11" s="36"/>
      <c r="O11" s="36"/>
      <c r="P11" s="36"/>
      <c r="Q11" s="36"/>
      <c r="R11" s="36"/>
    </row>
    <row r="12" spans="2:18">
      <c r="B12" s="37" t="s">
        <v>56</v>
      </c>
      <c r="C12" s="38" t="s">
        <v>57</v>
      </c>
      <c r="D12" s="35"/>
      <c r="E12" s="36"/>
      <c r="F12" s="36"/>
      <c r="G12" s="36"/>
      <c r="H12" s="36"/>
      <c r="I12" s="36"/>
      <c r="J12" s="36"/>
      <c r="K12" s="36"/>
      <c r="L12" s="36"/>
      <c r="M12" s="36"/>
      <c r="N12" s="36"/>
      <c r="O12" s="36"/>
      <c r="P12" s="36"/>
      <c r="Q12" s="36"/>
      <c r="R12" s="36"/>
    </row>
    <row r="13" spans="2:18">
      <c r="B13" s="37" t="s">
        <v>58</v>
      </c>
      <c r="C13" s="38" t="s">
        <v>59</v>
      </c>
      <c r="D13" s="35"/>
      <c r="E13" s="36"/>
      <c r="F13" s="36"/>
      <c r="G13" s="36"/>
      <c r="H13" s="36"/>
      <c r="I13" s="36"/>
      <c r="J13" s="36"/>
      <c r="K13" s="36"/>
      <c r="L13" s="36"/>
      <c r="M13" s="36"/>
      <c r="N13" s="36"/>
      <c r="O13" s="36"/>
      <c r="P13" s="36"/>
      <c r="Q13" s="36"/>
      <c r="R13" s="36"/>
    </row>
    <row r="14" spans="2:18">
      <c r="B14" s="37" t="s">
        <v>60</v>
      </c>
      <c r="C14" s="38" t="s">
        <v>61</v>
      </c>
      <c r="D14" s="35"/>
      <c r="E14" s="36"/>
      <c r="F14" s="36"/>
      <c r="G14" s="36"/>
      <c r="H14" s="36"/>
      <c r="I14" s="36"/>
      <c r="J14" s="36"/>
      <c r="K14" s="36"/>
      <c r="L14" s="36"/>
      <c r="M14" s="36"/>
      <c r="N14" s="36"/>
      <c r="O14" s="36"/>
      <c r="P14" s="36"/>
      <c r="Q14" s="36"/>
      <c r="R14" s="36"/>
    </row>
    <row r="15" spans="2:18">
      <c r="B15" s="37" t="s">
        <v>62</v>
      </c>
      <c r="C15" s="38" t="s">
        <v>63</v>
      </c>
      <c r="D15" s="35"/>
      <c r="E15" s="36"/>
      <c r="F15" s="36"/>
      <c r="G15" s="36"/>
      <c r="H15" s="36"/>
      <c r="I15" s="36"/>
      <c r="J15" s="36"/>
      <c r="K15" s="36"/>
      <c r="L15" s="36"/>
      <c r="M15" s="36"/>
      <c r="N15" s="36"/>
      <c r="O15" s="36"/>
      <c r="P15" s="36"/>
      <c r="Q15" s="36"/>
      <c r="R15" s="36"/>
    </row>
    <row r="16" spans="2:18">
      <c r="B16" s="37" t="s">
        <v>64</v>
      </c>
      <c r="C16" s="38" t="s">
        <v>65</v>
      </c>
      <c r="D16" s="35"/>
      <c r="E16" s="36"/>
      <c r="F16" s="36"/>
      <c r="G16" s="36"/>
      <c r="H16" s="36"/>
      <c r="I16" s="36"/>
      <c r="J16" s="36"/>
      <c r="K16" s="36"/>
      <c r="L16" s="36"/>
      <c r="M16" s="36"/>
      <c r="N16" s="36"/>
      <c r="O16" s="36"/>
      <c r="P16" s="36"/>
      <c r="Q16" s="36"/>
      <c r="R16" s="36"/>
    </row>
    <row r="17" spans="2:18">
      <c r="B17" s="37" t="s">
        <v>66</v>
      </c>
      <c r="C17" s="38" t="s">
        <v>67</v>
      </c>
      <c r="D17" s="35"/>
      <c r="E17" s="36"/>
      <c r="F17" s="36"/>
      <c r="G17" s="36"/>
      <c r="H17" s="36"/>
      <c r="I17" s="36"/>
      <c r="J17" s="36"/>
      <c r="K17" s="36"/>
      <c r="L17" s="36"/>
      <c r="M17" s="36"/>
      <c r="N17" s="36"/>
      <c r="O17" s="36"/>
      <c r="P17" s="36"/>
      <c r="Q17" s="36"/>
      <c r="R17" s="36"/>
    </row>
    <row r="18" spans="2:18">
      <c r="B18" s="37" t="s">
        <v>68</v>
      </c>
      <c r="C18" s="38" t="s">
        <v>69</v>
      </c>
      <c r="D18" s="35"/>
      <c r="E18" s="36"/>
      <c r="F18" s="36"/>
      <c r="G18" s="36"/>
      <c r="H18" s="36"/>
      <c r="I18" s="36"/>
      <c r="J18" s="36"/>
      <c r="K18" s="36"/>
      <c r="L18" s="36"/>
      <c r="M18" s="36"/>
      <c r="N18" s="36"/>
      <c r="O18" s="36"/>
      <c r="P18" s="36"/>
      <c r="Q18" s="36"/>
      <c r="R18" s="36"/>
    </row>
    <row r="19" spans="2:18">
      <c r="B19" s="43" t="s">
        <v>70</v>
      </c>
      <c r="C19" s="44" t="s">
        <v>71</v>
      </c>
      <c r="D19" s="35"/>
      <c r="E19" s="36"/>
      <c r="F19" s="36"/>
      <c r="G19" s="36"/>
      <c r="H19" s="36"/>
      <c r="I19" s="36"/>
      <c r="J19" s="36"/>
      <c r="K19" s="36"/>
      <c r="L19" s="36"/>
      <c r="M19" s="36"/>
      <c r="N19" s="36"/>
      <c r="O19" s="36"/>
      <c r="P19" s="36"/>
      <c r="Q19" s="36"/>
      <c r="R19" s="36"/>
    </row>
    <row r="20" spans="2:18">
      <c r="B20" s="43" t="s">
        <v>72</v>
      </c>
      <c r="C20" s="44" t="s">
        <v>73</v>
      </c>
      <c r="D20" s="35"/>
      <c r="E20" s="36"/>
      <c r="F20" s="36"/>
      <c r="G20" s="36"/>
      <c r="H20" s="36"/>
      <c r="I20" s="36"/>
      <c r="J20" s="36"/>
      <c r="K20" s="36"/>
      <c r="L20" s="36"/>
      <c r="M20" s="36"/>
      <c r="N20" s="36"/>
      <c r="O20" s="36"/>
      <c r="P20" s="36"/>
      <c r="Q20" s="36"/>
      <c r="R20" s="36"/>
    </row>
    <row r="21" spans="2:18">
      <c r="B21" s="43" t="s">
        <v>74</v>
      </c>
      <c r="C21" s="44" t="s">
        <v>75</v>
      </c>
      <c r="D21" s="35"/>
      <c r="E21" s="36"/>
      <c r="F21" s="36"/>
      <c r="G21" s="36"/>
      <c r="H21" s="36"/>
      <c r="I21" s="36"/>
      <c r="J21" s="36"/>
      <c r="K21" s="36"/>
      <c r="L21" s="36"/>
      <c r="M21" s="36"/>
      <c r="N21" s="36"/>
      <c r="O21" s="36"/>
      <c r="P21" s="36"/>
      <c r="Q21" s="36"/>
      <c r="R21" s="36"/>
    </row>
    <row r="22" spans="2:18">
      <c r="B22" s="43" t="s">
        <v>76</v>
      </c>
      <c r="C22" s="44" t="s">
        <v>77</v>
      </c>
      <c r="D22" s="35"/>
      <c r="E22" s="36"/>
      <c r="F22" s="36"/>
      <c r="G22" s="36"/>
      <c r="H22" s="36"/>
      <c r="I22" s="36"/>
      <c r="J22" s="36"/>
      <c r="K22" s="36"/>
      <c r="L22" s="36"/>
      <c r="M22" s="36"/>
      <c r="N22" s="36"/>
      <c r="O22" s="36"/>
      <c r="P22" s="36"/>
      <c r="Q22" s="36"/>
      <c r="R22" s="36"/>
    </row>
    <row r="23" spans="2:18">
      <c r="B23" s="43" t="s">
        <v>78</v>
      </c>
      <c r="C23" s="44" t="s">
        <v>79</v>
      </c>
      <c r="D23" s="35"/>
      <c r="E23" s="36"/>
      <c r="F23" s="36"/>
      <c r="G23" s="36"/>
      <c r="H23" s="36"/>
      <c r="I23" s="36"/>
      <c r="J23" s="36"/>
      <c r="K23" s="36"/>
      <c r="L23" s="36"/>
      <c r="M23" s="36"/>
      <c r="N23" s="36"/>
      <c r="O23" s="36"/>
      <c r="P23" s="36"/>
      <c r="Q23" s="36"/>
      <c r="R23" s="36"/>
    </row>
    <row r="24" spans="2:18">
      <c r="B24" s="43" t="s">
        <v>80</v>
      </c>
      <c r="C24" s="44" t="s">
        <v>81</v>
      </c>
      <c r="D24" s="45"/>
      <c r="E24" s="46"/>
      <c r="F24" s="46"/>
      <c r="G24" s="46"/>
      <c r="H24" s="36"/>
      <c r="I24" s="36"/>
      <c r="J24" s="36"/>
      <c r="K24" s="36"/>
      <c r="L24" s="36"/>
      <c r="M24" s="36"/>
      <c r="N24" s="36"/>
      <c r="O24" s="36"/>
      <c r="P24" s="36"/>
      <c r="Q24" s="36"/>
      <c r="R24" s="36"/>
    </row>
    <row r="25" spans="2:18">
      <c r="B25" s="43" t="s">
        <v>82</v>
      </c>
      <c r="C25" s="44" t="s">
        <v>83</v>
      </c>
      <c r="D25" s="35"/>
      <c r="E25" s="36"/>
      <c r="F25" s="36"/>
      <c r="G25" s="36"/>
      <c r="H25" s="36"/>
      <c r="I25" s="36"/>
      <c r="J25" s="36"/>
      <c r="K25" s="36"/>
      <c r="L25" s="36"/>
      <c r="M25" s="36"/>
      <c r="N25" s="36"/>
      <c r="O25" s="36"/>
      <c r="P25" s="36"/>
      <c r="Q25" s="36"/>
      <c r="R25" s="36"/>
    </row>
    <row r="26" spans="2:18">
      <c r="B26" s="43" t="s">
        <v>84</v>
      </c>
      <c r="C26" s="44" t="s">
        <v>85</v>
      </c>
      <c r="D26" s="35"/>
      <c r="E26" s="36"/>
      <c r="F26" s="36"/>
      <c r="G26" s="36"/>
      <c r="H26" s="36"/>
      <c r="I26" s="36"/>
      <c r="J26" s="36"/>
      <c r="K26" s="36"/>
      <c r="L26" s="36"/>
      <c r="M26" s="36"/>
      <c r="N26" s="36"/>
      <c r="O26" s="36"/>
      <c r="P26" s="36"/>
      <c r="Q26" s="36"/>
      <c r="R26" s="36"/>
    </row>
    <row r="27" spans="2:18">
      <c r="B27" s="43" t="s">
        <v>86</v>
      </c>
      <c r="C27" s="44" t="s">
        <v>87</v>
      </c>
      <c r="D27" s="35"/>
      <c r="E27" s="36"/>
      <c r="F27" s="36"/>
      <c r="G27" s="36"/>
      <c r="H27" s="36"/>
      <c r="I27" s="36"/>
      <c r="J27" s="36"/>
      <c r="K27" s="36"/>
      <c r="L27" s="36"/>
      <c r="M27" s="36"/>
      <c r="N27" s="36"/>
      <c r="O27" s="36"/>
      <c r="P27" s="36"/>
      <c r="Q27" s="36"/>
      <c r="R27" s="36"/>
    </row>
    <row r="28" spans="2:18">
      <c r="B28" s="43" t="s">
        <v>88</v>
      </c>
      <c r="C28" s="44" t="s">
        <v>89</v>
      </c>
      <c r="D28" s="35"/>
      <c r="E28" s="36"/>
      <c r="F28" s="36"/>
      <c r="G28" s="36"/>
      <c r="H28" s="36"/>
      <c r="I28" s="36"/>
      <c r="J28" s="36"/>
      <c r="K28" s="36"/>
      <c r="L28" s="36"/>
      <c r="M28" s="36"/>
      <c r="N28" s="36"/>
      <c r="O28" s="36"/>
      <c r="P28" s="36"/>
      <c r="Q28" s="36"/>
      <c r="R28" s="36"/>
    </row>
    <row r="29" spans="2:18">
      <c r="B29" s="43" t="s">
        <v>90</v>
      </c>
      <c r="C29" s="44" t="s">
        <v>89</v>
      </c>
      <c r="D29" s="35"/>
      <c r="E29" s="36"/>
      <c r="F29" s="36"/>
      <c r="G29" s="36"/>
      <c r="H29" s="36"/>
      <c r="I29" s="36"/>
      <c r="J29" s="36"/>
      <c r="K29" s="36"/>
      <c r="L29" s="36"/>
      <c r="M29" s="36"/>
      <c r="N29" s="36"/>
      <c r="O29" s="36"/>
      <c r="P29" s="36"/>
      <c r="Q29" s="36"/>
      <c r="R29" s="36"/>
    </row>
    <row r="30" spans="2:18">
      <c r="B30" s="43" t="s">
        <v>91</v>
      </c>
      <c r="C30" s="44" t="s">
        <v>89</v>
      </c>
      <c r="D30" s="35"/>
      <c r="E30" s="36"/>
      <c r="F30" s="36"/>
      <c r="G30" s="36"/>
      <c r="H30" s="36"/>
      <c r="I30" s="36"/>
      <c r="J30" s="36"/>
      <c r="K30" s="36"/>
      <c r="L30" s="36"/>
      <c r="M30" s="36"/>
      <c r="N30" s="36"/>
      <c r="O30" s="36"/>
      <c r="P30" s="36"/>
      <c r="Q30" s="36"/>
      <c r="R30" s="36"/>
    </row>
    <row r="31" spans="2:18">
      <c r="B31" s="43" t="s">
        <v>92</v>
      </c>
      <c r="C31" s="44" t="s">
        <v>89</v>
      </c>
      <c r="D31" s="35"/>
      <c r="E31" s="36"/>
      <c r="F31" s="36"/>
      <c r="G31" s="36"/>
      <c r="H31" s="36"/>
      <c r="I31" s="36"/>
      <c r="J31" s="36"/>
      <c r="K31" s="36"/>
      <c r="L31" s="36"/>
      <c r="M31" s="36"/>
      <c r="N31" s="36"/>
      <c r="O31" s="36"/>
      <c r="P31" s="36"/>
      <c r="Q31" s="36"/>
      <c r="R31" s="36"/>
    </row>
    <row r="32" spans="2:18">
      <c r="B32" s="43" t="s">
        <v>93</v>
      </c>
      <c r="C32" s="44" t="s">
        <v>89</v>
      </c>
      <c r="D32" s="35"/>
      <c r="E32" s="36"/>
      <c r="F32" s="36"/>
      <c r="G32" s="36"/>
      <c r="H32" s="36"/>
      <c r="I32" s="36"/>
      <c r="J32" s="36"/>
      <c r="K32" s="36"/>
      <c r="L32" s="36"/>
      <c r="M32" s="36"/>
      <c r="N32" s="36"/>
      <c r="O32" s="36"/>
      <c r="P32" s="36"/>
      <c r="Q32" s="36"/>
      <c r="R32" s="36"/>
    </row>
    <row r="33" spans="1:18">
      <c r="B33" s="47"/>
      <c r="C33" s="48"/>
      <c r="D33" s="35"/>
      <c r="E33" s="36"/>
      <c r="F33" s="36"/>
      <c r="G33" s="36"/>
      <c r="H33" s="36"/>
      <c r="I33" s="36"/>
      <c r="J33" s="36"/>
      <c r="K33" s="36"/>
      <c r="L33" s="36"/>
      <c r="M33" s="36"/>
      <c r="N33" s="36"/>
      <c r="O33" s="36"/>
      <c r="P33" s="36"/>
      <c r="Q33" s="36"/>
      <c r="R33" s="36"/>
    </row>
    <row r="34" spans="1:18">
      <c r="B34" s="47"/>
      <c r="C34" s="48"/>
      <c r="D34" s="35"/>
      <c r="E34" s="36"/>
      <c r="F34" s="36"/>
      <c r="G34" s="36"/>
      <c r="H34" s="36"/>
      <c r="I34" s="36"/>
      <c r="J34" s="36"/>
      <c r="K34" s="36"/>
      <c r="L34" s="36"/>
      <c r="M34" s="36"/>
      <c r="N34" s="36"/>
      <c r="O34" s="36"/>
      <c r="P34" s="36"/>
      <c r="Q34" s="36"/>
      <c r="R34" s="36"/>
    </row>
    <row r="35" spans="1:18">
      <c r="B35" s="47"/>
      <c r="C35" s="48"/>
      <c r="D35" s="35"/>
      <c r="E35" s="36"/>
      <c r="F35" s="36"/>
      <c r="G35" s="36"/>
      <c r="H35" s="36"/>
      <c r="I35" s="36"/>
      <c r="J35" s="36"/>
      <c r="K35" s="36"/>
      <c r="L35" s="36"/>
      <c r="M35" s="36"/>
      <c r="N35" s="36"/>
      <c r="O35" s="36"/>
      <c r="P35" s="36"/>
      <c r="Q35" s="36"/>
      <c r="R35" s="36"/>
    </row>
    <row r="36" spans="1:18">
      <c r="B36" s="47"/>
      <c r="C36" s="48"/>
      <c r="D36" s="35"/>
      <c r="E36" s="36"/>
      <c r="F36" s="36"/>
      <c r="G36" s="36"/>
      <c r="H36" s="36"/>
      <c r="I36" s="36"/>
      <c r="J36" s="36"/>
      <c r="K36" s="36"/>
      <c r="L36" s="36"/>
      <c r="M36" s="36"/>
      <c r="N36" s="36"/>
      <c r="O36" s="36"/>
      <c r="P36" s="36"/>
      <c r="Q36" s="36"/>
      <c r="R36" s="36"/>
    </row>
    <row r="37" spans="1:18">
      <c r="B37" s="47"/>
      <c r="C37" s="48"/>
      <c r="D37" s="35"/>
      <c r="E37" s="36"/>
      <c r="F37" s="36"/>
      <c r="G37" s="36"/>
      <c r="H37" s="36"/>
      <c r="I37" s="36"/>
      <c r="J37" s="36"/>
      <c r="K37" s="36"/>
      <c r="L37" s="36"/>
      <c r="M37" s="36"/>
      <c r="N37" s="36"/>
      <c r="O37" s="36"/>
      <c r="P37" s="36"/>
      <c r="Q37" s="36"/>
      <c r="R37" s="36"/>
    </row>
    <row r="38" spans="1:18">
      <c r="B38" s="47"/>
      <c r="C38" s="48"/>
      <c r="D38" s="35"/>
      <c r="E38" s="36"/>
      <c r="F38" s="36"/>
      <c r="G38" s="36"/>
      <c r="H38" s="36"/>
      <c r="I38" s="36"/>
      <c r="J38" s="36"/>
      <c r="K38" s="36"/>
      <c r="L38" s="36"/>
      <c r="M38" s="36"/>
      <c r="N38" s="36"/>
      <c r="O38" s="36"/>
      <c r="P38" s="36"/>
      <c r="Q38" s="36"/>
      <c r="R38" s="36"/>
    </row>
    <row r="39" spans="1:18">
      <c r="B39" s="47"/>
      <c r="C39" s="48"/>
      <c r="D39" s="35"/>
      <c r="E39" s="36"/>
      <c r="F39" s="36"/>
      <c r="G39" s="36"/>
      <c r="H39" s="36"/>
      <c r="I39" s="36"/>
      <c r="J39" s="36"/>
      <c r="K39" s="36"/>
      <c r="L39" s="36"/>
      <c r="M39" s="36"/>
      <c r="N39" s="36"/>
      <c r="O39" s="36"/>
      <c r="P39" s="36"/>
      <c r="Q39" s="36"/>
      <c r="R39" s="36"/>
    </row>
    <row r="40" spans="1:18">
      <c r="B40" s="47"/>
      <c r="C40" s="48"/>
      <c r="D40" s="35"/>
      <c r="E40" s="36"/>
      <c r="F40" s="36"/>
      <c r="G40" s="36"/>
      <c r="H40" s="36"/>
      <c r="I40" s="36"/>
      <c r="J40" s="36"/>
      <c r="K40" s="36"/>
      <c r="L40" s="36"/>
      <c r="M40" s="36"/>
      <c r="N40" s="36"/>
      <c r="O40" s="36"/>
      <c r="P40" s="36"/>
      <c r="Q40" s="36"/>
      <c r="R40" s="36"/>
    </row>
    <row r="41" spans="1:18">
      <c r="B41" s="47"/>
      <c r="C41" s="48"/>
      <c r="D41" s="35"/>
      <c r="E41" s="36"/>
      <c r="F41" s="36"/>
      <c r="G41" s="36"/>
      <c r="H41" s="36"/>
      <c r="I41" s="36"/>
      <c r="J41" s="36"/>
      <c r="K41" s="36"/>
      <c r="L41" s="36"/>
      <c r="M41" s="36"/>
      <c r="N41" s="36"/>
      <c r="O41" s="36"/>
      <c r="P41" s="36"/>
      <c r="Q41" s="36"/>
      <c r="R41" s="36"/>
    </row>
    <row r="42" spans="1:18">
      <c r="A42" s="49"/>
      <c r="B42" s="50"/>
      <c r="C42" s="51"/>
      <c r="D42" s="35"/>
      <c r="E42" s="36"/>
      <c r="F42" s="36"/>
      <c r="G42" s="36"/>
      <c r="H42" s="36"/>
      <c r="I42" s="36"/>
      <c r="J42" s="36"/>
      <c r="K42" s="36"/>
      <c r="L42" s="36"/>
      <c r="M42" s="36"/>
      <c r="N42" s="36"/>
      <c r="O42" s="36"/>
      <c r="P42" s="36"/>
      <c r="Q42" s="36"/>
      <c r="R42" s="36"/>
    </row>
    <row r="43" spans="1:18">
      <c r="A43" s="49"/>
      <c r="B43" s="52"/>
      <c r="C43" s="53"/>
      <c r="D43" s="35"/>
      <c r="E43" s="36"/>
      <c r="F43" s="36"/>
      <c r="G43" s="36"/>
      <c r="H43" s="36"/>
      <c r="I43" s="36"/>
      <c r="J43" s="36"/>
      <c r="K43" s="36"/>
      <c r="L43" s="36"/>
      <c r="M43" s="36"/>
      <c r="N43" s="36"/>
      <c r="O43" s="36"/>
      <c r="P43" s="36"/>
      <c r="Q43" s="36"/>
      <c r="R43" s="36"/>
    </row>
    <row r="44" spans="1:18">
      <c r="A44" s="49"/>
      <c r="B44" s="52"/>
      <c r="C44" s="53"/>
      <c r="D44" s="35"/>
      <c r="E44" s="36"/>
      <c r="F44" s="36"/>
      <c r="G44" s="36"/>
      <c r="H44" s="36"/>
      <c r="I44" s="36"/>
      <c r="J44" s="36"/>
      <c r="K44" s="36"/>
      <c r="L44" s="36"/>
      <c r="M44" s="36"/>
      <c r="N44" s="36"/>
      <c r="O44" s="36"/>
      <c r="P44" s="36"/>
      <c r="Q44" s="36"/>
      <c r="R44" s="36"/>
    </row>
    <row r="45" spans="1:18">
      <c r="A45" s="49"/>
      <c r="B45" s="52"/>
      <c r="C45" s="53"/>
      <c r="D45" s="35"/>
      <c r="E45" s="36"/>
      <c r="F45" s="36"/>
      <c r="G45" s="36"/>
      <c r="H45" s="36"/>
      <c r="I45" s="36"/>
      <c r="J45" s="36"/>
      <c r="K45" s="36"/>
      <c r="L45" s="36"/>
      <c r="M45" s="36"/>
      <c r="N45" s="36"/>
      <c r="O45" s="36"/>
      <c r="P45" s="36"/>
      <c r="Q45" s="36"/>
      <c r="R45" s="36"/>
    </row>
    <row r="46" spans="1:18">
      <c r="A46" s="49"/>
      <c r="B46" s="52"/>
      <c r="C46" s="53"/>
      <c r="D46" s="35"/>
      <c r="E46" s="36"/>
      <c r="F46" s="36"/>
      <c r="G46" s="36"/>
      <c r="H46" s="36"/>
      <c r="I46" s="36"/>
      <c r="J46" s="36"/>
      <c r="K46" s="36"/>
      <c r="L46" s="36"/>
      <c r="M46" s="36"/>
      <c r="N46" s="36"/>
      <c r="O46" s="36"/>
      <c r="P46" s="36"/>
      <c r="Q46" s="36"/>
      <c r="R46" s="36"/>
    </row>
    <row r="47" spans="1:18">
      <c r="A47" s="49"/>
      <c r="B47" s="52"/>
      <c r="C47" s="53"/>
      <c r="D47" s="35"/>
      <c r="E47" s="36"/>
      <c r="F47" s="36"/>
      <c r="G47" s="36"/>
      <c r="H47" s="36"/>
      <c r="I47" s="36"/>
      <c r="J47" s="36"/>
      <c r="K47" s="36"/>
      <c r="L47" s="36"/>
      <c r="M47" s="36"/>
      <c r="N47" s="36"/>
      <c r="O47" s="36"/>
      <c r="P47" s="36"/>
      <c r="Q47" s="36"/>
      <c r="R47" s="36"/>
    </row>
    <row r="48" spans="1:18">
      <c r="A48" s="49"/>
      <c r="B48" s="52"/>
      <c r="C48" s="53"/>
      <c r="D48" s="35"/>
      <c r="E48" s="36"/>
      <c r="F48" s="36"/>
      <c r="G48" s="36"/>
      <c r="H48" s="36"/>
      <c r="I48" s="36"/>
      <c r="J48" s="36"/>
      <c r="K48" s="36"/>
      <c r="L48" s="36"/>
      <c r="M48" s="36"/>
      <c r="N48" s="36"/>
      <c r="O48" s="36"/>
      <c r="P48" s="36"/>
      <c r="Q48" s="36"/>
      <c r="R48" s="36"/>
    </row>
    <row r="49" spans="1:18">
      <c r="A49" s="49"/>
      <c r="B49" s="52"/>
      <c r="C49" s="53"/>
      <c r="D49" s="35"/>
      <c r="E49" s="36"/>
      <c r="F49" s="36"/>
      <c r="G49" s="36"/>
      <c r="H49" s="36"/>
      <c r="I49" s="36"/>
      <c r="J49" s="36"/>
      <c r="K49" s="36"/>
      <c r="L49" s="36"/>
      <c r="M49" s="36"/>
      <c r="N49" s="36"/>
      <c r="O49" s="36"/>
      <c r="P49" s="36"/>
      <c r="Q49" s="36"/>
      <c r="R49" s="36"/>
    </row>
    <row r="50" spans="1:18">
      <c r="A50" s="49"/>
      <c r="B50" s="52"/>
      <c r="C50" s="53"/>
      <c r="D50" s="35"/>
      <c r="E50" s="36"/>
      <c r="F50" s="36"/>
      <c r="G50" s="36"/>
      <c r="H50" s="36"/>
      <c r="I50" s="36"/>
      <c r="J50" s="36"/>
      <c r="K50" s="36"/>
      <c r="L50" s="36"/>
      <c r="M50" s="36"/>
      <c r="N50" s="36"/>
      <c r="O50" s="36"/>
      <c r="P50" s="36"/>
      <c r="Q50" s="36"/>
      <c r="R50" s="36"/>
    </row>
    <row r="51" spans="1:18">
      <c r="A51" s="49"/>
      <c r="B51" s="52"/>
      <c r="C51" s="53"/>
      <c r="D51" s="35"/>
      <c r="E51" s="36"/>
      <c r="F51" s="36"/>
      <c r="G51" s="36"/>
      <c r="H51" s="36"/>
      <c r="I51" s="36"/>
      <c r="J51" s="36"/>
      <c r="K51" s="36"/>
      <c r="L51" s="36"/>
      <c r="M51" s="36"/>
      <c r="N51" s="36"/>
      <c r="O51" s="36"/>
      <c r="P51" s="36"/>
      <c r="Q51" s="36"/>
      <c r="R51" s="36"/>
    </row>
    <row r="52" spans="1:18">
      <c r="A52" s="49"/>
      <c r="B52" s="52"/>
      <c r="C52" s="53"/>
      <c r="D52" s="35"/>
      <c r="E52" s="36"/>
      <c r="F52" s="36"/>
      <c r="G52" s="36"/>
      <c r="H52" s="36"/>
      <c r="I52" s="36"/>
      <c r="J52" s="36"/>
      <c r="K52" s="36"/>
      <c r="L52" s="36"/>
      <c r="M52" s="36"/>
      <c r="N52" s="36"/>
      <c r="O52" s="36"/>
      <c r="P52" s="36"/>
      <c r="Q52" s="36"/>
      <c r="R52" s="36"/>
    </row>
    <row r="53" spans="1:18">
      <c r="A53" s="49"/>
      <c r="B53" s="52"/>
      <c r="C53" s="53"/>
      <c r="D53" s="35"/>
      <c r="E53" s="36"/>
      <c r="F53" s="36"/>
      <c r="G53" s="36"/>
      <c r="H53" s="36"/>
      <c r="I53" s="36"/>
      <c r="J53" s="36"/>
      <c r="K53" s="36"/>
      <c r="L53" s="36"/>
      <c r="M53" s="36"/>
      <c r="N53" s="36"/>
      <c r="O53" s="36"/>
      <c r="P53" s="36"/>
      <c r="Q53" s="36"/>
      <c r="R53" s="36"/>
    </row>
    <row r="54" spans="1:18">
      <c r="A54" s="49"/>
      <c r="B54" s="52"/>
      <c r="C54" s="53"/>
      <c r="D54" s="35"/>
      <c r="E54" s="36"/>
      <c r="F54" s="36"/>
      <c r="G54" s="36"/>
      <c r="H54" s="36"/>
      <c r="I54" s="36"/>
      <c r="J54" s="36"/>
      <c r="K54" s="36"/>
      <c r="L54" s="36"/>
      <c r="M54" s="36"/>
      <c r="N54" s="36"/>
      <c r="O54" s="36"/>
      <c r="P54" s="36"/>
      <c r="Q54" s="36"/>
      <c r="R54" s="36"/>
    </row>
    <row r="55" spans="1:18">
      <c r="A55" s="49"/>
      <c r="B55" s="52"/>
      <c r="C55" s="53"/>
      <c r="D55" s="35"/>
      <c r="E55" s="36"/>
      <c r="F55" s="36"/>
      <c r="G55" s="36"/>
      <c r="H55" s="36"/>
      <c r="I55" s="36"/>
      <c r="J55" s="36"/>
      <c r="K55" s="36"/>
      <c r="L55" s="36"/>
      <c r="M55" s="36"/>
      <c r="N55" s="36"/>
      <c r="O55" s="36"/>
      <c r="P55" s="36"/>
      <c r="Q55" s="36"/>
      <c r="R55" s="36"/>
    </row>
    <row r="56" spans="1:18">
      <c r="A56" s="49"/>
      <c r="B56" s="52"/>
      <c r="C56" s="53"/>
      <c r="D56" s="35"/>
      <c r="E56" s="36"/>
      <c r="F56" s="36"/>
      <c r="G56" s="36"/>
      <c r="H56" s="36"/>
      <c r="I56" s="36"/>
      <c r="J56" s="36"/>
      <c r="K56" s="36"/>
      <c r="L56" s="36"/>
      <c r="M56" s="36"/>
      <c r="N56" s="36"/>
      <c r="O56" s="36"/>
      <c r="P56" s="36"/>
      <c r="Q56" s="36"/>
      <c r="R56" s="36"/>
    </row>
    <row r="57" spans="1:18">
      <c r="A57" s="49"/>
      <c r="B57" s="52"/>
      <c r="C57" s="53"/>
      <c r="D57" s="35"/>
      <c r="E57" s="36"/>
      <c r="F57" s="36"/>
      <c r="G57" s="36"/>
      <c r="H57" s="36"/>
      <c r="I57" s="36"/>
      <c r="J57" s="36"/>
      <c r="K57" s="36"/>
      <c r="L57" s="36"/>
      <c r="M57" s="36"/>
      <c r="N57" s="36"/>
      <c r="O57" s="36"/>
      <c r="P57" s="36"/>
      <c r="Q57" s="36"/>
      <c r="R57" s="36"/>
    </row>
    <row r="58" spans="1:18">
      <c r="A58" s="49"/>
      <c r="B58" s="52"/>
      <c r="C58" s="53"/>
      <c r="D58" s="35"/>
      <c r="E58" s="36"/>
      <c r="F58" s="36"/>
      <c r="G58" s="36"/>
      <c r="H58" s="36"/>
      <c r="I58" s="36"/>
      <c r="J58" s="36"/>
      <c r="K58" s="36"/>
      <c r="L58" s="36"/>
      <c r="M58" s="36"/>
      <c r="N58" s="36"/>
      <c r="O58" s="36"/>
      <c r="P58" s="36"/>
      <c r="Q58" s="36"/>
      <c r="R58" s="36"/>
    </row>
    <row r="59" spans="1:18">
      <c r="A59" s="49"/>
      <c r="B59" s="52"/>
      <c r="C59" s="53"/>
      <c r="D59" s="35"/>
      <c r="E59" s="36"/>
      <c r="F59" s="36"/>
      <c r="G59" s="36"/>
      <c r="H59" s="36"/>
      <c r="I59" s="36"/>
      <c r="J59" s="36"/>
      <c r="K59" s="36"/>
      <c r="L59" s="36"/>
      <c r="M59" s="36"/>
      <c r="N59" s="36"/>
      <c r="O59" s="36"/>
      <c r="P59" s="36"/>
      <c r="Q59" s="36"/>
      <c r="R59" s="36"/>
    </row>
    <row r="60" spans="1:18">
      <c r="A60" s="49"/>
      <c r="B60" s="52"/>
      <c r="C60" s="53"/>
      <c r="D60" s="35"/>
      <c r="E60" s="36"/>
      <c r="F60" s="36"/>
      <c r="G60" s="36"/>
      <c r="H60" s="36"/>
      <c r="I60" s="36"/>
      <c r="J60" s="36"/>
      <c r="K60" s="36"/>
      <c r="L60" s="36"/>
      <c r="M60" s="36"/>
      <c r="N60" s="36"/>
      <c r="O60" s="36"/>
      <c r="P60" s="36"/>
      <c r="Q60" s="36"/>
      <c r="R60" s="36"/>
    </row>
    <row r="61" spans="1:18">
      <c r="A61" s="49"/>
      <c r="B61" s="52"/>
      <c r="C61" s="53"/>
      <c r="D61" s="35"/>
      <c r="E61" s="36"/>
      <c r="F61" s="36"/>
      <c r="G61" s="36"/>
      <c r="H61" s="36"/>
      <c r="I61" s="36"/>
      <c r="J61" s="36"/>
      <c r="K61" s="36"/>
      <c r="L61" s="36"/>
      <c r="M61" s="36"/>
      <c r="N61" s="36"/>
      <c r="O61" s="36"/>
      <c r="P61" s="36"/>
      <c r="Q61" s="36"/>
      <c r="R61" s="36"/>
    </row>
    <row r="62" spans="1:18">
      <c r="A62" s="49"/>
      <c r="B62" s="52"/>
      <c r="C62" s="53"/>
      <c r="D62" s="35"/>
      <c r="E62" s="36"/>
      <c r="F62" s="36"/>
      <c r="G62" s="36"/>
      <c r="H62" s="36"/>
      <c r="I62" s="36"/>
      <c r="J62" s="36"/>
      <c r="K62" s="36"/>
      <c r="L62" s="36"/>
      <c r="M62" s="36"/>
      <c r="N62" s="36"/>
      <c r="O62" s="36"/>
      <c r="P62" s="36"/>
      <c r="Q62" s="36"/>
      <c r="R62" s="36"/>
    </row>
    <row r="63" spans="1:18">
      <c r="A63" s="49"/>
      <c r="B63" s="52"/>
      <c r="C63" s="53"/>
      <c r="D63" s="35"/>
      <c r="E63" s="36"/>
      <c r="F63" s="36"/>
      <c r="G63" s="36"/>
      <c r="H63" s="36"/>
      <c r="I63" s="36"/>
      <c r="J63" s="36"/>
      <c r="K63" s="36"/>
      <c r="L63" s="36"/>
      <c r="M63" s="36"/>
      <c r="N63" s="36"/>
      <c r="O63" s="36"/>
      <c r="P63" s="36"/>
      <c r="Q63" s="36"/>
      <c r="R63" s="36"/>
    </row>
    <row r="64" spans="1:18">
      <c r="A64" s="49"/>
      <c r="B64" s="52"/>
      <c r="C64" s="53"/>
      <c r="D64" s="35"/>
      <c r="E64" s="36"/>
      <c r="F64" s="36"/>
      <c r="G64" s="36"/>
      <c r="H64" s="36"/>
      <c r="I64" s="36"/>
      <c r="J64" s="36"/>
      <c r="K64" s="36"/>
      <c r="L64" s="36"/>
      <c r="M64" s="36"/>
      <c r="N64" s="36"/>
      <c r="O64" s="36"/>
      <c r="P64" s="36"/>
      <c r="Q64" s="36"/>
      <c r="R64" s="36"/>
    </row>
    <row r="65" spans="1:18">
      <c r="A65" s="49"/>
      <c r="B65" s="52"/>
      <c r="C65" s="53"/>
      <c r="D65" s="35"/>
      <c r="E65" s="36"/>
      <c r="F65" s="36"/>
      <c r="G65" s="36"/>
      <c r="H65" s="36"/>
      <c r="I65" s="36"/>
      <c r="J65" s="36"/>
      <c r="K65" s="36"/>
      <c r="L65" s="36"/>
      <c r="M65" s="36"/>
      <c r="N65" s="36"/>
      <c r="O65" s="36"/>
      <c r="P65" s="36"/>
      <c r="Q65" s="36"/>
      <c r="R65" s="36"/>
    </row>
    <row r="66" spans="1:18">
      <c r="A66" s="49"/>
      <c r="B66" s="52"/>
      <c r="C66" s="53"/>
      <c r="D66" s="35"/>
      <c r="E66" s="36"/>
      <c r="F66" s="36"/>
      <c r="G66" s="36"/>
      <c r="H66" s="36"/>
      <c r="I66" s="36"/>
      <c r="J66" s="36"/>
      <c r="K66" s="36"/>
      <c r="L66" s="36"/>
      <c r="M66" s="36"/>
      <c r="N66" s="36"/>
      <c r="O66" s="36"/>
      <c r="P66" s="36"/>
      <c r="Q66" s="36"/>
      <c r="R66" s="36"/>
    </row>
    <row r="67" spans="1:18">
      <c r="A67" s="49"/>
      <c r="B67" s="52"/>
      <c r="C67" s="53"/>
      <c r="D67" s="35"/>
      <c r="E67" s="36"/>
      <c r="F67" s="36"/>
      <c r="G67" s="36"/>
      <c r="H67" s="36"/>
      <c r="I67" s="36"/>
      <c r="J67" s="36"/>
      <c r="K67" s="36"/>
      <c r="L67" s="36"/>
      <c r="M67" s="36"/>
      <c r="N67" s="36"/>
      <c r="O67" s="36"/>
      <c r="P67" s="36"/>
      <c r="Q67" s="36"/>
      <c r="R67" s="36"/>
    </row>
    <row r="68" spans="1:18">
      <c r="A68" s="49"/>
      <c r="B68" s="52"/>
      <c r="C68" s="53"/>
      <c r="D68" s="35"/>
      <c r="E68" s="36"/>
      <c r="F68" s="36"/>
      <c r="G68" s="36"/>
      <c r="H68" s="36"/>
      <c r="I68" s="36"/>
      <c r="J68" s="36"/>
      <c r="K68" s="36"/>
      <c r="L68" s="36"/>
      <c r="M68" s="36"/>
      <c r="N68" s="36"/>
      <c r="O68" s="36"/>
      <c r="P68" s="36"/>
      <c r="Q68" s="36"/>
      <c r="R68" s="36"/>
    </row>
    <row r="69" spans="1:18">
      <c r="A69" s="49"/>
      <c r="B69" s="52"/>
      <c r="C69" s="53"/>
      <c r="D69" s="35"/>
      <c r="E69" s="36"/>
      <c r="F69" s="36"/>
      <c r="G69" s="36"/>
      <c r="H69" s="36"/>
      <c r="I69" s="36"/>
      <c r="J69" s="36"/>
      <c r="K69" s="36"/>
      <c r="L69" s="36"/>
      <c r="M69" s="36"/>
      <c r="N69" s="36"/>
      <c r="O69" s="36"/>
      <c r="P69" s="36"/>
      <c r="Q69" s="36"/>
      <c r="R69" s="36"/>
    </row>
    <row r="70" spans="1:18">
      <c r="A70" s="49"/>
      <c r="B70" s="52"/>
      <c r="C70" s="53"/>
      <c r="D70" s="35"/>
      <c r="E70" s="36"/>
      <c r="F70" s="36"/>
      <c r="G70" s="36"/>
      <c r="H70" s="36"/>
      <c r="I70" s="36"/>
      <c r="J70" s="36"/>
      <c r="K70" s="36"/>
      <c r="L70" s="36"/>
      <c r="M70" s="36"/>
      <c r="N70" s="36"/>
      <c r="O70" s="36"/>
      <c r="P70" s="36"/>
      <c r="Q70" s="36"/>
      <c r="R70" s="36"/>
    </row>
    <row r="71" spans="1:18">
      <c r="A71" s="49"/>
      <c r="B71" s="52"/>
      <c r="C71" s="53"/>
      <c r="D71" s="35"/>
      <c r="E71" s="36"/>
      <c r="F71" s="36"/>
      <c r="G71" s="36"/>
      <c r="H71" s="36"/>
      <c r="I71" s="36"/>
      <c r="J71" s="36"/>
      <c r="K71" s="36"/>
      <c r="L71" s="36"/>
      <c r="M71" s="36"/>
      <c r="N71" s="36"/>
      <c r="O71" s="36"/>
      <c r="P71" s="36"/>
      <c r="Q71" s="36"/>
      <c r="R71" s="36"/>
    </row>
    <row r="72" spans="1:18">
      <c r="A72" s="49"/>
      <c r="B72" s="52"/>
      <c r="C72" s="53"/>
      <c r="D72" s="35"/>
      <c r="E72" s="36"/>
      <c r="F72" s="36"/>
      <c r="G72" s="36"/>
      <c r="H72" s="36"/>
      <c r="I72" s="36"/>
      <c r="J72" s="36"/>
      <c r="K72" s="36"/>
      <c r="L72" s="36"/>
      <c r="M72" s="36"/>
      <c r="N72" s="36"/>
      <c r="O72" s="36"/>
      <c r="P72" s="36"/>
      <c r="Q72" s="36"/>
      <c r="R72" s="36"/>
    </row>
    <row r="73" spans="1:18">
      <c r="A73" s="49"/>
      <c r="B73" s="52"/>
      <c r="C73" s="53"/>
      <c r="D73" s="35"/>
      <c r="E73" s="36"/>
      <c r="F73" s="36"/>
      <c r="G73" s="36"/>
      <c r="H73" s="36"/>
      <c r="I73" s="36"/>
      <c r="J73" s="36"/>
      <c r="K73" s="36"/>
      <c r="L73" s="36"/>
      <c r="M73" s="36"/>
      <c r="N73" s="36"/>
      <c r="O73" s="36"/>
      <c r="P73" s="36"/>
      <c r="Q73" s="36"/>
      <c r="R73" s="36"/>
    </row>
    <row r="74" spans="1:18">
      <c r="A74" s="49"/>
      <c r="B74" s="52"/>
      <c r="C74" s="53"/>
      <c r="D74" s="35"/>
      <c r="E74" s="36"/>
      <c r="F74" s="36"/>
      <c r="G74" s="36"/>
      <c r="H74" s="36"/>
      <c r="I74" s="36"/>
      <c r="J74" s="36"/>
      <c r="K74" s="36"/>
      <c r="L74" s="36"/>
      <c r="M74" s="36"/>
      <c r="N74" s="36"/>
      <c r="O74" s="36"/>
      <c r="P74" s="36"/>
      <c r="Q74" s="36"/>
      <c r="R74" s="36"/>
    </row>
    <row r="75" spans="1:18">
      <c r="A75" s="49"/>
      <c r="B75" s="52"/>
      <c r="C75" s="53"/>
      <c r="D75" s="35"/>
      <c r="E75" s="36"/>
      <c r="F75" s="36"/>
      <c r="G75" s="36"/>
      <c r="H75" s="36"/>
      <c r="I75" s="36"/>
      <c r="J75" s="36"/>
      <c r="K75" s="36"/>
      <c r="L75" s="36"/>
      <c r="M75" s="36"/>
      <c r="N75" s="36"/>
      <c r="O75" s="36"/>
      <c r="P75" s="36"/>
      <c r="Q75" s="36"/>
      <c r="R75" s="36"/>
    </row>
    <row r="76" spans="1:18">
      <c r="A76" s="49"/>
      <c r="B76" s="52"/>
      <c r="C76" s="53"/>
      <c r="D76" s="35"/>
      <c r="E76" s="36"/>
      <c r="F76" s="36"/>
      <c r="G76" s="36"/>
      <c r="H76" s="36"/>
      <c r="I76" s="36"/>
      <c r="J76" s="36"/>
      <c r="K76" s="36"/>
      <c r="L76" s="36"/>
      <c r="M76" s="36"/>
      <c r="N76" s="36"/>
      <c r="O76" s="36"/>
      <c r="P76" s="36"/>
      <c r="Q76" s="36"/>
      <c r="R76" s="36"/>
    </row>
    <row r="77" spans="1:18">
      <c r="A77" s="49"/>
      <c r="B77" s="52"/>
      <c r="C77" s="53"/>
      <c r="D77" s="35"/>
      <c r="E77" s="36"/>
      <c r="F77" s="36"/>
      <c r="G77" s="36"/>
      <c r="H77" s="36"/>
      <c r="I77" s="36"/>
      <c r="J77" s="36"/>
      <c r="K77" s="36"/>
      <c r="L77" s="36"/>
      <c r="M77" s="36"/>
      <c r="N77" s="36"/>
      <c r="O77" s="36"/>
      <c r="P77" s="36"/>
      <c r="Q77" s="36"/>
      <c r="R77" s="36"/>
    </row>
    <row r="78" spans="1:18">
      <c r="A78" s="49"/>
      <c r="B78" s="52"/>
      <c r="C78" s="53"/>
      <c r="D78" s="54"/>
      <c r="E78" s="36"/>
      <c r="F78" s="36"/>
      <c r="G78" s="36"/>
      <c r="H78" s="36"/>
      <c r="I78" s="36"/>
      <c r="J78" s="36"/>
      <c r="K78" s="36"/>
      <c r="L78" s="36"/>
      <c r="M78" s="36"/>
      <c r="N78" s="36"/>
      <c r="O78" s="36"/>
      <c r="P78" s="36"/>
      <c r="Q78" s="36"/>
      <c r="R78" s="36"/>
    </row>
    <row r="79" spans="1:18">
      <c r="A79" s="49"/>
      <c r="B79" s="52"/>
      <c r="C79" s="53"/>
      <c r="D79" s="54"/>
      <c r="E79" s="36"/>
      <c r="F79" s="36"/>
      <c r="G79" s="36"/>
      <c r="H79" s="36"/>
      <c r="I79" s="36"/>
      <c r="J79" s="36"/>
      <c r="K79" s="36"/>
      <c r="L79" s="36"/>
      <c r="M79" s="36"/>
      <c r="N79" s="36"/>
      <c r="O79" s="36"/>
      <c r="P79" s="36"/>
      <c r="Q79" s="36"/>
      <c r="R79" s="36"/>
    </row>
    <row r="80" spans="1:18">
      <c r="A80" s="49"/>
      <c r="B80" s="52"/>
      <c r="C80" s="53"/>
      <c r="D80" s="54"/>
      <c r="E80" s="36"/>
      <c r="F80" s="36"/>
      <c r="G80" s="36"/>
      <c r="H80" s="36"/>
      <c r="I80" s="36"/>
      <c r="J80" s="36"/>
      <c r="K80" s="36"/>
      <c r="L80" s="36"/>
      <c r="M80" s="36"/>
      <c r="N80" s="36"/>
      <c r="O80" s="36"/>
      <c r="P80" s="36"/>
      <c r="Q80" s="36"/>
      <c r="R80" s="36"/>
    </row>
    <row r="81" spans="1:18">
      <c r="A81" s="49"/>
      <c r="B81" s="52"/>
      <c r="C81" s="53"/>
      <c r="D81" s="54"/>
      <c r="E81" s="36"/>
      <c r="F81" s="36"/>
      <c r="G81" s="36"/>
      <c r="H81" s="36"/>
      <c r="I81" s="36"/>
      <c r="J81" s="36"/>
      <c r="K81" s="36"/>
      <c r="L81" s="36"/>
      <c r="M81" s="36"/>
      <c r="N81" s="36"/>
      <c r="O81" s="36"/>
      <c r="P81" s="36"/>
      <c r="Q81" s="36"/>
      <c r="R81" s="36"/>
    </row>
    <row r="82" spans="1:18">
      <c r="A82" s="49"/>
      <c r="B82" s="52"/>
      <c r="C82" s="53"/>
      <c r="D82" s="54"/>
      <c r="E82" s="36"/>
      <c r="F82" s="36"/>
      <c r="G82" s="36"/>
      <c r="H82" s="36"/>
      <c r="I82" s="36"/>
      <c r="J82" s="36"/>
      <c r="K82" s="36"/>
      <c r="L82" s="36"/>
      <c r="M82" s="36"/>
      <c r="N82" s="36"/>
      <c r="O82" s="36"/>
      <c r="P82" s="36"/>
      <c r="Q82" s="36"/>
      <c r="R82" s="36"/>
    </row>
    <row r="83" spans="1:18">
      <c r="A83" s="49"/>
      <c r="B83" s="52"/>
      <c r="C83" s="53"/>
      <c r="D83" s="54"/>
      <c r="E83" s="36"/>
      <c r="F83" s="36"/>
      <c r="G83" s="36"/>
      <c r="H83" s="36"/>
      <c r="I83" s="36"/>
      <c r="J83" s="36"/>
      <c r="K83" s="36"/>
      <c r="L83" s="36"/>
      <c r="M83" s="36"/>
      <c r="N83" s="36"/>
      <c r="O83" s="36"/>
      <c r="P83" s="36"/>
      <c r="Q83" s="36"/>
      <c r="R83" s="36"/>
    </row>
    <row r="84" spans="1:18">
      <c r="A84" s="49"/>
      <c r="B84" s="52"/>
      <c r="C84" s="53"/>
      <c r="D84" s="54"/>
      <c r="E84" s="36"/>
      <c r="F84" s="36"/>
      <c r="G84" s="36"/>
      <c r="H84" s="36"/>
      <c r="I84" s="36"/>
      <c r="J84" s="36"/>
      <c r="K84" s="36"/>
      <c r="L84" s="36"/>
      <c r="M84" s="36"/>
      <c r="N84" s="36"/>
      <c r="O84" s="36"/>
      <c r="P84" s="36"/>
      <c r="Q84" s="36"/>
      <c r="R84" s="36"/>
    </row>
    <row r="85" spans="1:18">
      <c r="A85" s="49"/>
      <c r="B85" s="52"/>
      <c r="C85" s="53"/>
      <c r="D85" s="54"/>
      <c r="E85" s="36"/>
      <c r="F85" s="36"/>
      <c r="G85" s="36"/>
      <c r="H85" s="36"/>
      <c r="I85" s="36"/>
      <c r="J85" s="36"/>
      <c r="K85" s="36"/>
      <c r="L85" s="36"/>
      <c r="M85" s="36"/>
      <c r="N85" s="36"/>
      <c r="O85" s="36"/>
      <c r="P85" s="36"/>
      <c r="Q85" s="36"/>
      <c r="R85" s="36"/>
    </row>
    <row r="86" spans="1:18">
      <c r="A86" s="49"/>
      <c r="B86" s="52"/>
      <c r="C86" s="53"/>
      <c r="D86" s="54"/>
      <c r="E86" s="36"/>
      <c r="F86" s="36"/>
      <c r="G86" s="36"/>
      <c r="H86" s="36"/>
      <c r="I86" s="36"/>
      <c r="J86" s="36"/>
      <c r="K86" s="36"/>
      <c r="L86" s="36"/>
      <c r="M86" s="36"/>
      <c r="N86" s="36"/>
      <c r="O86" s="36"/>
      <c r="P86" s="36"/>
      <c r="Q86" s="36"/>
      <c r="R86" s="36"/>
    </row>
    <row r="87" spans="1:18">
      <c r="A87" s="49"/>
      <c r="B87" s="52"/>
      <c r="C87" s="53"/>
      <c r="D87" s="54"/>
      <c r="E87" s="36"/>
      <c r="F87" s="36"/>
      <c r="G87" s="36"/>
      <c r="H87" s="36"/>
      <c r="I87" s="36"/>
      <c r="J87" s="36"/>
      <c r="K87" s="36"/>
      <c r="L87" s="36"/>
      <c r="M87" s="36"/>
      <c r="N87" s="36"/>
      <c r="O87" s="36"/>
      <c r="P87" s="36"/>
      <c r="Q87" s="36"/>
      <c r="R87" s="36"/>
    </row>
    <row r="88" spans="1:18">
      <c r="A88" s="49"/>
      <c r="B88" s="52"/>
      <c r="C88" s="53"/>
      <c r="D88" s="54"/>
      <c r="E88" s="36"/>
      <c r="F88" s="36"/>
      <c r="G88" s="36"/>
      <c r="H88" s="36"/>
      <c r="I88" s="36"/>
      <c r="J88" s="36"/>
      <c r="K88" s="36"/>
      <c r="L88" s="36"/>
      <c r="M88" s="36"/>
      <c r="N88" s="36"/>
      <c r="O88" s="36"/>
      <c r="P88" s="36"/>
      <c r="Q88" s="36"/>
      <c r="R88" s="36"/>
    </row>
    <row r="89" spans="1:18">
      <c r="A89" s="49"/>
      <c r="B89" s="52"/>
      <c r="C89" s="53"/>
      <c r="D89" s="54"/>
      <c r="E89" s="36"/>
      <c r="F89" s="36"/>
      <c r="G89" s="36"/>
      <c r="H89" s="36"/>
      <c r="I89" s="36"/>
      <c r="J89" s="36"/>
      <c r="K89" s="36"/>
      <c r="L89" s="36"/>
      <c r="M89" s="36"/>
      <c r="N89" s="36"/>
      <c r="O89" s="36"/>
      <c r="P89" s="36"/>
      <c r="Q89" s="36"/>
      <c r="R89" s="36"/>
    </row>
    <row r="90" spans="1:18">
      <c r="A90" s="49"/>
      <c r="B90" s="52"/>
      <c r="C90" s="53"/>
      <c r="D90" s="54"/>
      <c r="E90" s="36"/>
      <c r="F90" s="36"/>
      <c r="G90" s="36"/>
      <c r="H90" s="36"/>
      <c r="I90" s="36"/>
      <c r="J90" s="36"/>
      <c r="K90" s="36"/>
      <c r="L90" s="36"/>
      <c r="M90" s="36"/>
      <c r="N90" s="36"/>
      <c r="O90" s="36"/>
      <c r="P90" s="36"/>
      <c r="Q90" s="36"/>
      <c r="R90" s="36"/>
    </row>
    <row r="91" spans="1:18">
      <c r="A91" s="49"/>
      <c r="B91" s="52"/>
      <c r="C91" s="53"/>
      <c r="D91" s="54"/>
      <c r="E91" s="36"/>
      <c r="F91" s="36"/>
      <c r="G91" s="36"/>
      <c r="H91" s="36"/>
      <c r="I91" s="36"/>
      <c r="J91" s="36"/>
      <c r="K91" s="36"/>
      <c r="L91" s="36"/>
      <c r="M91" s="36"/>
      <c r="N91" s="36"/>
      <c r="O91" s="36"/>
      <c r="P91" s="36"/>
      <c r="Q91" s="36"/>
      <c r="R91" s="36"/>
    </row>
    <row r="92" spans="1:18">
      <c r="A92" s="49"/>
      <c r="B92" s="52"/>
      <c r="C92" s="53"/>
      <c r="D92" s="54"/>
      <c r="E92" s="36"/>
      <c r="F92" s="36"/>
      <c r="G92" s="36"/>
      <c r="H92" s="36"/>
      <c r="I92" s="36"/>
      <c r="J92" s="36"/>
      <c r="K92" s="36"/>
      <c r="L92" s="36"/>
      <c r="M92" s="36"/>
      <c r="N92" s="36"/>
      <c r="O92" s="36"/>
      <c r="P92" s="36"/>
      <c r="Q92" s="36"/>
      <c r="R92" s="36"/>
    </row>
    <row r="93" spans="1:18">
      <c r="A93" s="49"/>
      <c r="B93" s="52"/>
      <c r="C93" s="53"/>
      <c r="D93" s="35"/>
      <c r="E93" s="36"/>
      <c r="F93" s="36"/>
      <c r="G93" s="36"/>
      <c r="H93" s="36"/>
      <c r="I93" s="36"/>
      <c r="J93" s="36"/>
      <c r="K93" s="36"/>
      <c r="L93" s="36"/>
      <c r="M93" s="36"/>
      <c r="N93" s="36"/>
      <c r="O93" s="36"/>
      <c r="P93" s="36"/>
      <c r="Q93" s="36"/>
      <c r="R93" s="36"/>
    </row>
    <row r="94" spans="1:18">
      <c r="A94" s="49"/>
      <c r="B94" s="52"/>
      <c r="C94" s="53"/>
      <c r="D94" s="35"/>
      <c r="E94" s="36"/>
      <c r="F94" s="36"/>
      <c r="G94" s="36"/>
      <c r="H94" s="36"/>
      <c r="I94" s="36"/>
      <c r="J94" s="36"/>
      <c r="K94" s="36"/>
      <c r="L94" s="36"/>
      <c r="M94" s="36"/>
      <c r="N94" s="36"/>
      <c r="O94" s="36"/>
      <c r="P94" s="36"/>
      <c r="Q94" s="36"/>
      <c r="R94" s="36"/>
    </row>
    <row r="95" spans="1:18">
      <c r="A95" s="49"/>
      <c r="B95" s="52"/>
      <c r="C95" s="53"/>
      <c r="D95" s="54"/>
      <c r="E95" s="36"/>
      <c r="F95" s="36"/>
      <c r="G95" s="36"/>
      <c r="H95" s="36"/>
      <c r="I95" s="36"/>
      <c r="J95" s="36"/>
      <c r="K95" s="36"/>
      <c r="L95" s="36"/>
      <c r="M95" s="36"/>
      <c r="N95" s="36"/>
      <c r="O95" s="36"/>
      <c r="P95" s="36"/>
      <c r="Q95" s="36"/>
      <c r="R95" s="36"/>
    </row>
    <row r="96" spans="1:18">
      <c r="A96" s="49"/>
      <c r="B96" s="52"/>
      <c r="C96" s="53"/>
      <c r="D96" s="54"/>
      <c r="E96" s="36"/>
      <c r="F96" s="36"/>
      <c r="G96" s="36"/>
      <c r="H96" s="36"/>
      <c r="I96" s="36"/>
      <c r="J96" s="36"/>
      <c r="K96" s="36"/>
      <c r="L96" s="36"/>
      <c r="M96" s="36"/>
      <c r="N96" s="36"/>
      <c r="O96" s="36"/>
      <c r="P96" s="36"/>
      <c r="Q96" s="36"/>
      <c r="R96" s="36"/>
    </row>
    <row r="97" spans="1:18">
      <c r="A97" s="49"/>
      <c r="B97" s="52"/>
      <c r="C97" s="53"/>
      <c r="D97" s="54"/>
      <c r="E97" s="36"/>
      <c r="F97" s="36"/>
      <c r="G97" s="36"/>
      <c r="H97" s="36"/>
      <c r="I97" s="36"/>
      <c r="J97" s="36"/>
      <c r="K97" s="36"/>
      <c r="L97" s="36"/>
      <c r="M97" s="36"/>
      <c r="N97" s="36"/>
      <c r="O97" s="36"/>
      <c r="P97" s="36"/>
      <c r="Q97" s="36"/>
      <c r="R97" s="36"/>
    </row>
    <row r="98" spans="1:18">
      <c r="A98" s="49"/>
      <c r="B98" s="52"/>
      <c r="C98" s="53"/>
      <c r="D98" s="54"/>
      <c r="E98" s="36"/>
      <c r="F98" s="36"/>
      <c r="G98" s="36"/>
      <c r="H98" s="36"/>
      <c r="I98" s="36"/>
      <c r="J98" s="36"/>
      <c r="K98" s="36"/>
      <c r="L98" s="36"/>
      <c r="M98" s="36"/>
      <c r="N98" s="36"/>
      <c r="O98" s="36"/>
      <c r="P98" s="36"/>
      <c r="Q98" s="36"/>
      <c r="R98" s="36"/>
    </row>
    <row r="99" spans="1:18">
      <c r="A99" s="49"/>
      <c r="B99" s="52"/>
      <c r="C99" s="53"/>
      <c r="D99" s="54"/>
      <c r="E99" s="36"/>
      <c r="F99" s="36"/>
      <c r="G99" s="36"/>
      <c r="H99" s="36"/>
      <c r="I99" s="36"/>
      <c r="J99" s="36"/>
      <c r="K99" s="36"/>
      <c r="L99" s="36"/>
      <c r="M99" s="36"/>
      <c r="N99" s="36"/>
      <c r="O99" s="36"/>
      <c r="P99" s="36"/>
      <c r="Q99" s="36"/>
      <c r="R99" s="36"/>
    </row>
    <row r="100" spans="1:18">
      <c r="A100" s="49"/>
      <c r="B100" s="52"/>
      <c r="C100" s="53"/>
      <c r="D100" s="54"/>
      <c r="E100" s="36"/>
      <c r="F100" s="36"/>
      <c r="G100" s="36"/>
      <c r="H100" s="36"/>
      <c r="I100" s="36"/>
      <c r="J100" s="36"/>
      <c r="K100" s="36"/>
      <c r="L100" s="36"/>
      <c r="M100" s="36"/>
      <c r="N100" s="36"/>
      <c r="O100" s="36"/>
      <c r="P100" s="36"/>
      <c r="Q100" s="36"/>
      <c r="R100" s="36"/>
    </row>
    <row r="101" spans="1:18">
      <c r="A101" s="49"/>
      <c r="B101" s="52"/>
      <c r="C101" s="53"/>
      <c r="D101" s="54"/>
      <c r="E101" s="36"/>
      <c r="F101" s="36"/>
      <c r="G101" s="36"/>
      <c r="H101" s="36"/>
      <c r="I101" s="36"/>
      <c r="J101" s="36"/>
      <c r="K101" s="36"/>
      <c r="L101" s="36"/>
      <c r="M101" s="36"/>
      <c r="N101" s="36"/>
      <c r="O101" s="36"/>
      <c r="P101" s="36"/>
      <c r="Q101" s="36"/>
      <c r="R101" s="36"/>
    </row>
    <row r="102" spans="1:18">
      <c r="A102" s="49"/>
      <c r="B102" s="52"/>
      <c r="C102" s="53"/>
      <c r="D102" s="54"/>
      <c r="E102" s="36"/>
      <c r="F102" s="36"/>
      <c r="G102" s="36"/>
      <c r="H102" s="36"/>
      <c r="I102" s="36"/>
      <c r="J102" s="36"/>
      <c r="K102" s="36"/>
      <c r="L102" s="36"/>
      <c r="M102" s="36"/>
      <c r="N102" s="36"/>
      <c r="O102" s="36"/>
      <c r="P102" s="36"/>
      <c r="Q102" s="36"/>
      <c r="R102" s="36"/>
    </row>
    <row r="103" spans="1:18">
      <c r="A103" s="49"/>
      <c r="B103" s="52"/>
      <c r="C103" s="53"/>
      <c r="D103" s="54"/>
      <c r="E103" s="36"/>
      <c r="F103" s="36"/>
      <c r="G103" s="36"/>
      <c r="H103" s="36"/>
      <c r="I103" s="36"/>
      <c r="J103" s="36"/>
      <c r="K103" s="36"/>
      <c r="L103" s="36"/>
      <c r="M103" s="36"/>
      <c r="N103" s="36"/>
      <c r="O103" s="36"/>
      <c r="P103" s="36"/>
      <c r="Q103" s="36"/>
      <c r="R103" s="36"/>
    </row>
    <row r="104" spans="1:18">
      <c r="A104" s="49"/>
      <c r="B104" s="52"/>
      <c r="C104" s="53"/>
      <c r="D104" s="54"/>
      <c r="E104" s="36"/>
      <c r="F104" s="36"/>
      <c r="G104" s="36"/>
      <c r="H104" s="36"/>
      <c r="I104" s="36"/>
      <c r="J104" s="36"/>
      <c r="K104" s="36"/>
      <c r="L104" s="36"/>
      <c r="M104" s="36"/>
      <c r="N104" s="36"/>
      <c r="O104" s="36"/>
      <c r="P104" s="36"/>
      <c r="Q104" s="36"/>
      <c r="R104" s="36"/>
    </row>
    <row r="105" spans="1:18">
      <c r="A105" s="49"/>
      <c r="B105" s="52"/>
      <c r="C105" s="53"/>
      <c r="D105" s="54"/>
      <c r="E105" s="36"/>
      <c r="F105" s="36"/>
      <c r="G105" s="36"/>
      <c r="H105" s="36"/>
      <c r="I105" s="36"/>
      <c r="J105" s="36"/>
      <c r="K105" s="36"/>
      <c r="L105" s="36"/>
      <c r="M105" s="36"/>
      <c r="N105" s="36"/>
      <c r="O105" s="36"/>
      <c r="P105" s="36"/>
      <c r="Q105" s="36"/>
      <c r="R105" s="36"/>
    </row>
    <row r="106" spans="1:18">
      <c r="A106" s="49"/>
      <c r="B106" s="52"/>
      <c r="C106" s="53"/>
      <c r="D106" s="54"/>
      <c r="E106" s="36"/>
      <c r="F106" s="36"/>
      <c r="G106" s="36"/>
      <c r="H106" s="36"/>
      <c r="I106" s="36"/>
      <c r="J106" s="36"/>
      <c r="K106" s="36"/>
      <c r="L106" s="36"/>
      <c r="M106" s="36"/>
      <c r="N106" s="36"/>
      <c r="O106" s="36"/>
      <c r="P106" s="36"/>
      <c r="Q106" s="36"/>
      <c r="R106" s="36"/>
    </row>
    <row r="107" spans="1:18">
      <c r="A107" s="49"/>
      <c r="B107" s="52"/>
      <c r="C107" s="53"/>
      <c r="D107" s="54"/>
      <c r="E107" s="36"/>
      <c r="F107" s="36"/>
      <c r="G107" s="36"/>
      <c r="H107" s="36"/>
      <c r="I107" s="36"/>
      <c r="J107" s="36"/>
      <c r="K107" s="36"/>
      <c r="L107" s="36"/>
      <c r="M107" s="36"/>
      <c r="N107" s="36"/>
      <c r="O107" s="36"/>
      <c r="P107" s="36"/>
      <c r="Q107" s="36"/>
      <c r="R107" s="36"/>
    </row>
    <row r="108" spans="1:18">
      <c r="A108" s="49"/>
      <c r="B108" s="52"/>
      <c r="C108" s="53"/>
      <c r="D108" s="54"/>
      <c r="E108" s="36"/>
      <c r="F108" s="36"/>
      <c r="G108" s="36"/>
      <c r="H108" s="36"/>
      <c r="I108" s="36"/>
      <c r="J108" s="36"/>
      <c r="K108" s="36"/>
      <c r="L108" s="36"/>
      <c r="M108" s="36"/>
      <c r="N108" s="36"/>
      <c r="O108" s="36"/>
      <c r="P108" s="36"/>
      <c r="Q108" s="36"/>
      <c r="R108" s="36"/>
    </row>
    <row r="109" spans="1:18">
      <c r="A109" s="49"/>
      <c r="B109" s="52"/>
      <c r="C109" s="53"/>
      <c r="D109" s="54"/>
      <c r="E109" s="36"/>
      <c r="F109" s="36"/>
      <c r="G109" s="36"/>
      <c r="H109" s="36"/>
      <c r="I109" s="36"/>
      <c r="J109" s="36"/>
      <c r="K109" s="36"/>
      <c r="L109" s="36"/>
      <c r="M109" s="36"/>
      <c r="N109" s="36"/>
      <c r="O109" s="36"/>
      <c r="P109" s="36"/>
      <c r="Q109" s="36"/>
      <c r="R109" s="36"/>
    </row>
    <row r="110" spans="1:18">
      <c r="A110" s="49"/>
      <c r="B110" s="52"/>
      <c r="C110" s="53"/>
      <c r="D110" s="54"/>
      <c r="E110" s="36"/>
      <c r="F110" s="36"/>
      <c r="G110" s="36"/>
      <c r="H110" s="36"/>
      <c r="I110" s="36"/>
      <c r="J110" s="36"/>
      <c r="K110" s="36"/>
      <c r="L110" s="36"/>
      <c r="M110" s="36"/>
      <c r="N110" s="36"/>
      <c r="O110" s="36"/>
      <c r="P110" s="36"/>
      <c r="Q110" s="36"/>
      <c r="R110" s="36"/>
    </row>
    <row r="111" spans="1:18">
      <c r="A111" s="49"/>
      <c r="B111" s="52"/>
      <c r="C111" s="53"/>
      <c r="D111" s="54"/>
      <c r="E111" s="36"/>
      <c r="F111" s="36"/>
      <c r="G111" s="36"/>
      <c r="H111" s="36"/>
      <c r="I111" s="36"/>
      <c r="J111" s="36"/>
      <c r="K111" s="36"/>
      <c r="L111" s="36"/>
      <c r="M111" s="36"/>
      <c r="N111" s="36"/>
      <c r="O111" s="36"/>
      <c r="P111" s="36"/>
      <c r="Q111" s="36"/>
      <c r="R111" s="36"/>
    </row>
    <row r="112" spans="1:18">
      <c r="A112" s="49"/>
      <c r="B112" s="52"/>
      <c r="C112" s="53"/>
      <c r="D112" s="54"/>
      <c r="E112" s="36"/>
      <c r="F112" s="36"/>
      <c r="G112" s="36"/>
      <c r="H112" s="36"/>
      <c r="I112" s="36"/>
      <c r="J112" s="36"/>
      <c r="K112" s="36"/>
      <c r="L112" s="36"/>
      <c r="M112" s="36"/>
      <c r="N112" s="36"/>
      <c r="O112" s="36"/>
      <c r="P112" s="36"/>
      <c r="Q112" s="36"/>
      <c r="R112" s="36"/>
    </row>
    <row r="113" spans="1:18">
      <c r="A113" s="49"/>
      <c r="B113" s="52"/>
      <c r="C113" s="53"/>
      <c r="D113" s="54"/>
      <c r="E113" s="36"/>
      <c r="F113" s="36"/>
      <c r="G113" s="36"/>
      <c r="H113" s="36"/>
      <c r="I113" s="36"/>
      <c r="J113" s="36"/>
      <c r="K113" s="36"/>
      <c r="L113" s="36"/>
      <c r="M113" s="36"/>
      <c r="N113" s="36"/>
      <c r="O113" s="36"/>
      <c r="P113" s="36"/>
      <c r="Q113" s="36"/>
      <c r="R113" s="36"/>
    </row>
    <row r="114" spans="1:18">
      <c r="A114" s="49"/>
      <c r="B114" s="52"/>
      <c r="C114" s="53"/>
      <c r="D114" s="54"/>
      <c r="E114" s="36"/>
      <c r="F114" s="36"/>
      <c r="G114" s="36"/>
      <c r="H114" s="36"/>
      <c r="I114" s="36"/>
      <c r="J114" s="36"/>
      <c r="K114" s="36"/>
      <c r="L114" s="36"/>
      <c r="M114" s="36"/>
      <c r="N114" s="36"/>
      <c r="O114" s="36"/>
      <c r="P114" s="36"/>
      <c r="Q114" s="36"/>
      <c r="R114" s="36"/>
    </row>
    <row r="115" spans="1:18">
      <c r="A115" s="49"/>
      <c r="B115" s="52"/>
      <c r="C115" s="53"/>
      <c r="D115" s="54"/>
      <c r="E115" s="36"/>
      <c r="F115" s="36"/>
      <c r="G115" s="36"/>
      <c r="H115" s="36"/>
      <c r="I115" s="36"/>
      <c r="J115" s="36"/>
      <c r="K115" s="36"/>
      <c r="L115" s="36"/>
      <c r="M115" s="36"/>
      <c r="N115" s="36"/>
      <c r="O115" s="36"/>
      <c r="P115" s="36"/>
      <c r="Q115" s="36"/>
      <c r="R115" s="36"/>
    </row>
    <row r="116" spans="1:18">
      <c r="A116" s="49"/>
      <c r="B116" s="52"/>
      <c r="C116" s="53"/>
      <c r="D116" s="54"/>
      <c r="E116" s="36"/>
      <c r="F116" s="36"/>
      <c r="G116" s="36"/>
      <c r="H116" s="36"/>
      <c r="I116" s="36"/>
      <c r="J116" s="36"/>
      <c r="K116" s="36"/>
      <c r="L116" s="36"/>
      <c r="M116" s="36"/>
      <c r="N116" s="36"/>
      <c r="O116" s="36"/>
      <c r="P116" s="36"/>
      <c r="Q116" s="36"/>
      <c r="R116" s="36"/>
    </row>
    <row r="117" spans="1:18">
      <c r="A117" s="49"/>
      <c r="B117" s="52"/>
      <c r="C117" s="53"/>
      <c r="D117" s="54"/>
      <c r="E117" s="36"/>
      <c r="F117" s="36"/>
      <c r="G117" s="36"/>
      <c r="H117" s="36"/>
      <c r="I117" s="36"/>
      <c r="J117" s="36"/>
      <c r="K117" s="36"/>
      <c r="L117" s="36"/>
      <c r="M117" s="36"/>
      <c r="N117" s="36"/>
      <c r="O117" s="36"/>
      <c r="P117" s="36"/>
      <c r="Q117" s="36"/>
      <c r="R117" s="36"/>
    </row>
    <row r="118" spans="1:18">
      <c r="A118" s="49"/>
      <c r="B118" s="52"/>
      <c r="C118" s="53"/>
      <c r="D118" s="54"/>
      <c r="E118" s="36"/>
      <c r="F118" s="36"/>
      <c r="G118" s="36"/>
      <c r="H118" s="36"/>
      <c r="I118" s="36"/>
      <c r="J118" s="36"/>
      <c r="K118" s="36"/>
      <c r="L118" s="36"/>
      <c r="M118" s="36"/>
      <c r="N118" s="36"/>
      <c r="O118" s="36"/>
      <c r="P118" s="36"/>
      <c r="Q118" s="36"/>
      <c r="R118" s="36"/>
    </row>
    <row r="119" spans="1:18">
      <c r="A119" s="49"/>
      <c r="B119" s="52"/>
      <c r="C119" s="53"/>
      <c r="D119" s="54"/>
      <c r="E119" s="36"/>
      <c r="F119" s="36"/>
      <c r="G119" s="36"/>
      <c r="H119" s="36"/>
      <c r="I119" s="36"/>
      <c r="J119" s="36"/>
      <c r="K119" s="36"/>
      <c r="L119" s="36"/>
      <c r="M119" s="36"/>
      <c r="N119" s="36"/>
      <c r="O119" s="36"/>
      <c r="P119" s="36"/>
      <c r="Q119" s="36"/>
      <c r="R119" s="36"/>
    </row>
    <row r="120" spans="1:18">
      <c r="A120" s="49"/>
      <c r="B120" s="52"/>
      <c r="C120" s="53"/>
      <c r="D120" s="54"/>
      <c r="E120" s="36"/>
      <c r="F120" s="36"/>
      <c r="G120" s="36"/>
      <c r="H120" s="36"/>
      <c r="I120" s="36"/>
      <c r="J120" s="36"/>
      <c r="K120" s="36"/>
      <c r="L120" s="36"/>
      <c r="M120" s="36"/>
      <c r="N120" s="36"/>
      <c r="O120" s="36"/>
      <c r="P120" s="36"/>
      <c r="Q120" s="36"/>
      <c r="R120" s="36"/>
    </row>
    <row r="121" spans="1:18">
      <c r="A121" s="49"/>
      <c r="B121" s="52"/>
      <c r="C121" s="53"/>
      <c r="D121" s="54"/>
      <c r="E121" s="36"/>
      <c r="F121" s="36"/>
      <c r="G121" s="36"/>
      <c r="H121" s="36"/>
      <c r="I121" s="36"/>
      <c r="J121" s="36"/>
      <c r="K121" s="36"/>
      <c r="L121" s="36"/>
      <c r="M121" s="36"/>
      <c r="N121" s="36"/>
      <c r="O121" s="36"/>
      <c r="P121" s="36"/>
      <c r="Q121" s="36"/>
      <c r="R121" s="36"/>
    </row>
    <row r="122" spans="1:18">
      <c r="A122" s="49"/>
      <c r="B122" s="52"/>
      <c r="C122" s="53"/>
      <c r="D122" s="35"/>
      <c r="E122" s="36"/>
      <c r="F122" s="36"/>
      <c r="G122" s="36"/>
      <c r="H122" s="36"/>
      <c r="I122" s="36"/>
      <c r="J122" s="36"/>
      <c r="K122" s="36"/>
      <c r="L122" s="36"/>
      <c r="M122" s="36"/>
      <c r="N122" s="36"/>
      <c r="O122" s="36"/>
      <c r="P122" s="36"/>
      <c r="Q122" s="36"/>
      <c r="R122" s="36"/>
    </row>
    <row r="123" spans="1:18">
      <c r="A123" s="55"/>
      <c r="C123" s="30"/>
      <c r="D123" s="35"/>
      <c r="E123" s="36"/>
      <c r="F123" s="36"/>
      <c r="G123" s="36"/>
      <c r="H123" s="36"/>
      <c r="I123" s="36"/>
      <c r="J123" s="36"/>
      <c r="K123" s="36"/>
      <c r="L123" s="36"/>
      <c r="M123" s="36"/>
      <c r="N123" s="36"/>
      <c r="O123" s="36"/>
      <c r="P123" s="36"/>
      <c r="Q123" s="36"/>
      <c r="R123" s="36"/>
    </row>
    <row r="124" spans="1:18">
      <c r="A124" s="55"/>
      <c r="C124" s="30"/>
      <c r="D124" s="35"/>
      <c r="E124" s="36"/>
      <c r="F124" s="36"/>
      <c r="G124" s="36"/>
      <c r="H124" s="36"/>
      <c r="I124" s="36"/>
      <c r="J124" s="36"/>
      <c r="K124" s="36"/>
      <c r="L124" s="36"/>
      <c r="M124" s="36"/>
      <c r="N124" s="36"/>
      <c r="O124" s="36"/>
      <c r="P124" s="36"/>
      <c r="Q124" s="36"/>
      <c r="R124" s="36"/>
    </row>
    <row r="125" spans="1:18">
      <c r="A125" s="55"/>
      <c r="C125" s="30"/>
      <c r="D125" s="35"/>
      <c r="E125" s="36"/>
      <c r="F125" s="36"/>
      <c r="G125" s="36"/>
      <c r="H125" s="36"/>
      <c r="I125" s="36"/>
      <c r="J125" s="36"/>
      <c r="K125" s="36"/>
      <c r="L125" s="36"/>
      <c r="M125" s="36"/>
      <c r="N125" s="36"/>
      <c r="O125" s="36"/>
      <c r="P125" s="36"/>
      <c r="Q125" s="36"/>
      <c r="R125" s="36"/>
    </row>
    <row r="126" spans="1:18">
      <c r="A126" s="55"/>
      <c r="C126" s="30"/>
      <c r="D126" s="35"/>
      <c r="E126" s="36"/>
      <c r="F126" s="36"/>
      <c r="G126" s="36"/>
      <c r="H126" s="36"/>
      <c r="I126" s="36"/>
      <c r="J126" s="36"/>
      <c r="K126" s="36"/>
      <c r="L126" s="36"/>
      <c r="M126" s="36"/>
      <c r="N126" s="36"/>
      <c r="O126" s="36"/>
      <c r="P126" s="36"/>
      <c r="Q126" s="36"/>
      <c r="R126" s="36"/>
    </row>
    <row r="127" spans="1:18">
      <c r="A127" s="55"/>
      <c r="C127" s="30"/>
      <c r="D127" s="35"/>
      <c r="E127" s="36"/>
      <c r="F127" s="36"/>
      <c r="G127" s="36"/>
      <c r="H127" s="36"/>
      <c r="I127" s="36"/>
      <c r="J127" s="36"/>
      <c r="K127" s="36"/>
      <c r="L127" s="36"/>
      <c r="M127" s="36"/>
      <c r="N127" s="36"/>
      <c r="O127" s="36"/>
      <c r="P127" s="36"/>
      <c r="Q127" s="36"/>
      <c r="R127" s="36"/>
    </row>
    <row r="128" spans="1:18">
      <c r="A128" s="55"/>
      <c r="C128" s="30"/>
      <c r="D128" s="35"/>
      <c r="E128" s="36"/>
      <c r="F128" s="36"/>
      <c r="G128" s="36"/>
      <c r="H128" s="36"/>
      <c r="I128" s="36"/>
      <c r="J128" s="36"/>
      <c r="K128" s="36"/>
      <c r="L128" s="36"/>
      <c r="M128" s="36"/>
      <c r="N128" s="36"/>
      <c r="O128" s="36"/>
      <c r="P128" s="36"/>
      <c r="Q128" s="36"/>
      <c r="R128" s="36"/>
    </row>
    <row r="129" spans="1:18">
      <c r="A129" s="55"/>
      <c r="C129" s="30"/>
      <c r="D129" s="35"/>
      <c r="E129" s="36"/>
      <c r="F129" s="36"/>
      <c r="G129" s="36"/>
      <c r="H129" s="36"/>
      <c r="I129" s="36"/>
      <c r="J129" s="36"/>
      <c r="K129" s="36"/>
      <c r="L129" s="36"/>
      <c r="M129" s="36"/>
      <c r="N129" s="36"/>
      <c r="O129" s="36"/>
      <c r="P129" s="36"/>
      <c r="Q129" s="36"/>
      <c r="R129" s="36"/>
    </row>
    <row r="130" spans="1:18">
      <c r="A130" s="55"/>
      <c r="C130" s="30"/>
      <c r="D130" s="35"/>
      <c r="E130" s="36"/>
      <c r="F130" s="36"/>
      <c r="G130" s="36"/>
      <c r="H130" s="36"/>
      <c r="I130" s="36"/>
      <c r="J130" s="36"/>
      <c r="K130" s="36"/>
      <c r="L130" s="36"/>
      <c r="M130" s="36"/>
      <c r="N130" s="36"/>
      <c r="O130" s="36"/>
      <c r="P130" s="36"/>
      <c r="Q130" s="36"/>
      <c r="R130" s="36"/>
    </row>
    <row r="131" spans="1:18">
      <c r="A131" s="55"/>
      <c r="C131" s="30"/>
      <c r="D131" s="35"/>
      <c r="E131" s="36"/>
      <c r="F131" s="36"/>
      <c r="G131" s="36"/>
      <c r="H131" s="36"/>
      <c r="I131" s="36"/>
      <c r="J131" s="36"/>
      <c r="K131" s="36"/>
      <c r="L131" s="36"/>
      <c r="M131" s="36"/>
      <c r="N131" s="36"/>
      <c r="O131" s="36"/>
      <c r="P131" s="36"/>
      <c r="Q131" s="36"/>
      <c r="R131" s="36"/>
    </row>
    <row r="132" spans="1:18">
      <c r="A132" s="55"/>
      <c r="C132" s="30"/>
      <c r="D132" s="35"/>
      <c r="E132" s="36"/>
      <c r="F132" s="36"/>
      <c r="G132" s="36"/>
      <c r="H132" s="36"/>
      <c r="I132" s="36"/>
      <c r="J132" s="36"/>
      <c r="K132" s="36"/>
      <c r="L132" s="36"/>
      <c r="M132" s="36"/>
      <c r="N132" s="36"/>
      <c r="O132" s="36"/>
      <c r="P132" s="36"/>
      <c r="Q132" s="36"/>
      <c r="R132" s="36"/>
    </row>
    <row r="133" spans="1:18">
      <c r="A133" s="55"/>
      <c r="C133" s="30"/>
      <c r="D133" s="35"/>
      <c r="E133" s="36"/>
      <c r="F133" s="36"/>
      <c r="G133" s="36"/>
      <c r="H133" s="36"/>
      <c r="I133" s="36"/>
      <c r="J133" s="36"/>
      <c r="K133" s="36"/>
      <c r="L133" s="36"/>
      <c r="M133" s="36"/>
      <c r="N133" s="36"/>
      <c r="O133" s="36"/>
      <c r="P133" s="36"/>
      <c r="Q133" s="36"/>
      <c r="R133" s="36"/>
    </row>
    <row r="134" spans="1:18">
      <c r="A134" s="55"/>
      <c r="C134" s="30"/>
      <c r="D134" s="35"/>
      <c r="E134" s="36"/>
      <c r="F134" s="36"/>
      <c r="G134" s="36"/>
      <c r="H134" s="36"/>
      <c r="I134" s="36"/>
      <c r="J134" s="36"/>
      <c r="K134" s="36"/>
      <c r="L134" s="36"/>
      <c r="M134" s="36"/>
      <c r="N134" s="36"/>
      <c r="O134" s="36"/>
      <c r="P134" s="36"/>
      <c r="Q134" s="36"/>
      <c r="R134" s="36"/>
    </row>
    <row r="135" spans="1:18">
      <c r="A135" s="55"/>
      <c r="C135" s="30"/>
      <c r="D135" s="35"/>
      <c r="E135" s="36"/>
      <c r="F135" s="36"/>
      <c r="G135" s="36"/>
      <c r="H135" s="36"/>
      <c r="I135" s="36"/>
      <c r="J135" s="36"/>
      <c r="K135" s="36"/>
      <c r="L135" s="36"/>
      <c r="M135" s="36"/>
      <c r="N135" s="36"/>
      <c r="O135" s="36"/>
      <c r="P135" s="36"/>
      <c r="Q135" s="36"/>
      <c r="R135" s="36"/>
    </row>
    <row r="136" spans="1:18">
      <c r="A136" s="55"/>
      <c r="C136" s="30"/>
      <c r="D136" s="35"/>
      <c r="E136" s="36"/>
      <c r="F136" s="36"/>
      <c r="G136" s="36"/>
      <c r="H136" s="36"/>
      <c r="I136" s="36"/>
      <c r="J136" s="36"/>
      <c r="K136" s="36"/>
      <c r="L136" s="36"/>
      <c r="M136" s="36"/>
      <c r="N136" s="36"/>
      <c r="O136" s="36"/>
      <c r="P136" s="36"/>
      <c r="Q136" s="36"/>
      <c r="R136" s="36"/>
    </row>
    <row r="137" spans="1:18">
      <c r="A137" s="55"/>
      <c r="C137" s="30"/>
      <c r="D137" s="35"/>
      <c r="E137" s="36"/>
      <c r="F137" s="36"/>
      <c r="G137" s="36"/>
      <c r="H137" s="36"/>
      <c r="I137" s="36"/>
      <c r="J137" s="36"/>
      <c r="K137" s="36"/>
      <c r="L137" s="36"/>
      <c r="M137" s="36"/>
      <c r="N137" s="36"/>
      <c r="O137" s="36"/>
      <c r="P137" s="36"/>
      <c r="Q137" s="36"/>
      <c r="R137" s="36"/>
    </row>
    <row r="138" spans="1:18">
      <c r="A138" s="55"/>
      <c r="C138" s="30"/>
      <c r="D138" s="35"/>
      <c r="E138" s="36"/>
      <c r="F138" s="36"/>
      <c r="G138" s="36"/>
      <c r="H138" s="36"/>
      <c r="I138" s="36"/>
      <c r="J138" s="36"/>
      <c r="K138" s="36"/>
      <c r="L138" s="36"/>
      <c r="M138" s="36"/>
      <c r="N138" s="36"/>
      <c r="O138" s="36"/>
      <c r="P138" s="36"/>
      <c r="Q138" s="36"/>
      <c r="R138" s="36"/>
    </row>
    <row r="139" spans="1:18">
      <c r="A139" s="55"/>
      <c r="C139" s="30"/>
      <c r="D139" s="35"/>
      <c r="E139" s="36"/>
      <c r="F139" s="36"/>
      <c r="G139" s="36"/>
      <c r="H139" s="36"/>
      <c r="I139" s="36"/>
      <c r="J139" s="36"/>
      <c r="K139" s="36"/>
      <c r="L139" s="36"/>
      <c r="M139" s="36"/>
      <c r="N139" s="36"/>
      <c r="O139" s="36"/>
      <c r="P139" s="36"/>
      <c r="Q139" s="36"/>
      <c r="R139" s="36"/>
    </row>
    <row r="140" spans="1:18">
      <c r="A140" s="55"/>
      <c r="C140" s="30"/>
      <c r="D140" s="35"/>
      <c r="E140" s="36"/>
      <c r="F140" s="36"/>
      <c r="G140" s="36"/>
      <c r="H140" s="36"/>
      <c r="I140" s="36"/>
      <c r="J140" s="36"/>
      <c r="K140" s="36"/>
      <c r="L140" s="36"/>
      <c r="M140" s="36"/>
      <c r="N140" s="36"/>
      <c r="O140" s="36"/>
      <c r="P140" s="36"/>
      <c r="Q140" s="36"/>
      <c r="R140" s="36"/>
    </row>
    <row r="141" spans="1:18">
      <c r="A141" s="55"/>
      <c r="C141" s="30"/>
      <c r="D141" s="35"/>
      <c r="E141" s="36"/>
      <c r="F141" s="36"/>
      <c r="G141" s="36"/>
      <c r="H141" s="36"/>
      <c r="I141" s="36"/>
      <c r="J141" s="36"/>
      <c r="K141" s="36"/>
      <c r="L141" s="36"/>
      <c r="M141" s="36"/>
      <c r="N141" s="36"/>
      <c r="O141" s="36"/>
      <c r="P141" s="36"/>
      <c r="Q141" s="36"/>
      <c r="R141" s="36"/>
    </row>
    <row r="142" spans="1:18">
      <c r="A142" s="55"/>
      <c r="C142" s="30"/>
      <c r="D142" s="35"/>
      <c r="E142" s="36"/>
      <c r="F142" s="36"/>
      <c r="G142" s="36"/>
      <c r="H142" s="36"/>
      <c r="I142" s="36"/>
      <c r="J142" s="36"/>
      <c r="K142" s="36"/>
      <c r="L142" s="36"/>
      <c r="M142" s="36"/>
      <c r="N142" s="36"/>
      <c r="O142" s="36"/>
      <c r="P142" s="36"/>
      <c r="Q142" s="36"/>
      <c r="R142" s="36"/>
    </row>
    <row r="143" spans="1:18">
      <c r="A143" s="55"/>
      <c r="C143" s="30"/>
      <c r="D143" s="35"/>
      <c r="E143" s="36"/>
      <c r="F143" s="36"/>
      <c r="G143" s="36"/>
      <c r="H143" s="36"/>
      <c r="I143" s="36"/>
      <c r="J143" s="36"/>
      <c r="K143" s="36"/>
      <c r="L143" s="36"/>
      <c r="M143" s="36"/>
      <c r="N143" s="36"/>
      <c r="O143" s="36"/>
      <c r="P143" s="36"/>
      <c r="Q143" s="36"/>
      <c r="R143" s="36"/>
    </row>
    <row r="144" spans="1:18">
      <c r="A144" s="55"/>
      <c r="C144" s="30"/>
      <c r="D144" s="35"/>
      <c r="E144" s="36"/>
      <c r="F144" s="36"/>
      <c r="G144" s="36"/>
      <c r="H144" s="36"/>
      <c r="I144" s="36"/>
      <c r="J144" s="36"/>
      <c r="K144" s="36"/>
      <c r="L144" s="36"/>
      <c r="M144" s="36"/>
      <c r="N144" s="36"/>
      <c r="O144" s="36"/>
      <c r="P144" s="36"/>
      <c r="Q144" s="36"/>
      <c r="R144" s="36"/>
    </row>
    <row r="145" spans="1:18">
      <c r="A145" s="55"/>
      <c r="C145" s="30"/>
      <c r="D145" s="35"/>
      <c r="E145" s="36"/>
      <c r="F145" s="36"/>
      <c r="G145" s="36"/>
      <c r="H145" s="36"/>
      <c r="I145" s="36"/>
      <c r="J145" s="36"/>
      <c r="K145" s="36"/>
      <c r="L145" s="36"/>
      <c r="M145" s="36"/>
      <c r="N145" s="36"/>
      <c r="O145" s="36"/>
      <c r="P145" s="36"/>
      <c r="Q145" s="36"/>
      <c r="R145" s="36"/>
    </row>
    <row r="146" spans="1:18">
      <c r="A146" s="55"/>
      <c r="C146" s="30"/>
      <c r="D146" s="35"/>
      <c r="E146" s="36"/>
      <c r="F146" s="36"/>
      <c r="G146" s="36"/>
      <c r="H146" s="36"/>
      <c r="I146" s="36"/>
      <c r="J146" s="36"/>
      <c r="K146" s="36"/>
      <c r="L146" s="36"/>
      <c r="M146" s="36"/>
      <c r="N146" s="36"/>
      <c r="O146" s="36"/>
      <c r="P146" s="36"/>
      <c r="Q146" s="36"/>
      <c r="R146" s="36"/>
    </row>
    <row r="147" spans="1:18">
      <c r="A147" s="55"/>
      <c r="C147" s="30"/>
      <c r="D147" s="35"/>
      <c r="E147" s="36"/>
      <c r="F147" s="36"/>
      <c r="G147" s="36"/>
      <c r="H147" s="36"/>
      <c r="I147" s="36"/>
      <c r="J147" s="36"/>
      <c r="K147" s="36"/>
      <c r="L147" s="36"/>
      <c r="M147" s="36"/>
      <c r="N147" s="36"/>
      <c r="O147" s="36"/>
      <c r="P147" s="36"/>
      <c r="Q147" s="36"/>
      <c r="R147" s="36"/>
    </row>
    <row r="148" spans="1:18">
      <c r="A148" s="55"/>
      <c r="C148" s="30"/>
      <c r="D148" s="35"/>
      <c r="E148" s="36"/>
      <c r="F148" s="36"/>
      <c r="G148" s="36"/>
      <c r="H148" s="36"/>
      <c r="I148" s="36"/>
      <c r="J148" s="36"/>
      <c r="K148" s="36"/>
      <c r="L148" s="36"/>
      <c r="M148" s="36"/>
      <c r="N148" s="36"/>
      <c r="O148" s="36"/>
      <c r="P148" s="36"/>
      <c r="Q148" s="36"/>
      <c r="R148" s="36"/>
    </row>
    <row r="149" spans="1:18">
      <c r="A149" s="55"/>
      <c r="C149" s="30"/>
      <c r="D149" s="35"/>
      <c r="E149" s="36"/>
      <c r="F149" s="36"/>
      <c r="G149" s="36"/>
      <c r="H149" s="36"/>
      <c r="I149" s="36"/>
      <c r="J149" s="36"/>
      <c r="K149" s="36"/>
      <c r="L149" s="36"/>
      <c r="M149" s="36"/>
      <c r="N149" s="36"/>
      <c r="O149" s="36"/>
      <c r="P149" s="36"/>
      <c r="Q149" s="36"/>
      <c r="R149" s="36"/>
    </row>
    <row r="150" spans="1:18">
      <c r="A150" s="55"/>
      <c r="C150" s="30"/>
      <c r="D150" s="35"/>
      <c r="E150" s="36"/>
      <c r="F150" s="36"/>
      <c r="G150" s="36"/>
      <c r="H150" s="36"/>
      <c r="I150" s="36"/>
      <c r="J150" s="36"/>
      <c r="K150" s="36"/>
      <c r="L150" s="36"/>
      <c r="M150" s="36"/>
      <c r="N150" s="36"/>
      <c r="O150" s="36"/>
      <c r="P150" s="36"/>
      <c r="Q150" s="36"/>
      <c r="R150" s="36"/>
    </row>
    <row r="151" spans="1:18">
      <c r="A151" s="55"/>
      <c r="C151" s="30"/>
      <c r="D151" s="35"/>
      <c r="E151" s="36"/>
      <c r="F151" s="36"/>
      <c r="G151" s="36"/>
      <c r="H151" s="36"/>
      <c r="I151" s="36"/>
      <c r="J151" s="36"/>
      <c r="K151" s="36"/>
      <c r="L151" s="36"/>
      <c r="M151" s="36"/>
      <c r="N151" s="36"/>
      <c r="O151" s="36"/>
      <c r="P151" s="36"/>
      <c r="Q151" s="36"/>
      <c r="R151" s="36"/>
    </row>
    <row r="152" spans="1:18">
      <c r="A152" s="55"/>
      <c r="C152" s="30"/>
      <c r="D152" s="35"/>
      <c r="E152" s="36"/>
      <c r="F152" s="36"/>
      <c r="G152" s="36"/>
      <c r="H152" s="36"/>
      <c r="I152" s="36"/>
      <c r="J152" s="36"/>
      <c r="K152" s="36"/>
      <c r="L152" s="36"/>
      <c r="M152" s="36"/>
      <c r="N152" s="36"/>
      <c r="O152" s="36"/>
      <c r="P152" s="36"/>
      <c r="Q152" s="36"/>
      <c r="R152" s="36"/>
    </row>
    <row r="153" spans="1:18">
      <c r="A153" s="55"/>
      <c r="C153" s="30"/>
      <c r="D153" s="35"/>
      <c r="E153" s="36"/>
      <c r="F153" s="36"/>
      <c r="G153" s="36"/>
      <c r="H153" s="36"/>
      <c r="I153" s="36"/>
      <c r="J153" s="36"/>
      <c r="K153" s="36"/>
      <c r="L153" s="36"/>
      <c r="M153" s="36"/>
      <c r="N153" s="36"/>
      <c r="O153" s="36"/>
      <c r="P153" s="36"/>
      <c r="Q153" s="36"/>
      <c r="R153" s="36"/>
    </row>
    <row r="154" spans="1:18">
      <c r="A154" s="55"/>
      <c r="C154" s="30"/>
      <c r="D154" s="35"/>
      <c r="E154" s="36"/>
      <c r="F154" s="36"/>
      <c r="G154" s="36"/>
      <c r="H154" s="36"/>
      <c r="I154" s="36"/>
      <c r="J154" s="36"/>
      <c r="K154" s="36"/>
      <c r="L154" s="36"/>
      <c r="M154" s="36"/>
      <c r="N154" s="36"/>
      <c r="O154" s="36"/>
      <c r="P154" s="36"/>
      <c r="Q154" s="36"/>
      <c r="R154" s="36"/>
    </row>
    <row r="155" spans="1:18">
      <c r="A155" s="55"/>
      <c r="C155" s="30"/>
      <c r="D155" s="35"/>
      <c r="E155" s="36"/>
      <c r="F155" s="36"/>
      <c r="G155" s="36"/>
      <c r="H155" s="36"/>
      <c r="I155" s="36"/>
      <c r="J155" s="36"/>
      <c r="K155" s="36"/>
      <c r="L155" s="36"/>
      <c r="M155" s="36"/>
      <c r="N155" s="36"/>
      <c r="O155" s="36"/>
      <c r="P155" s="36"/>
      <c r="Q155" s="36"/>
      <c r="R155" s="36"/>
    </row>
    <row r="156" spans="1:18">
      <c r="A156" s="55"/>
      <c r="C156" s="30"/>
      <c r="D156" s="35"/>
      <c r="E156" s="36"/>
      <c r="F156" s="36"/>
      <c r="G156" s="36"/>
      <c r="H156" s="36"/>
      <c r="I156" s="36"/>
      <c r="J156" s="36"/>
      <c r="K156" s="36"/>
      <c r="L156" s="36"/>
      <c r="M156" s="36"/>
      <c r="N156" s="36"/>
      <c r="O156" s="36"/>
      <c r="P156" s="36"/>
      <c r="Q156" s="36"/>
      <c r="R156" s="36"/>
    </row>
    <row r="157" spans="1:18">
      <c r="A157" s="55"/>
      <c r="C157" s="30"/>
      <c r="D157" s="35"/>
      <c r="E157" s="36"/>
      <c r="F157" s="36"/>
      <c r="G157" s="36"/>
      <c r="H157" s="36"/>
      <c r="I157" s="36"/>
      <c r="J157" s="36"/>
      <c r="K157" s="36"/>
      <c r="L157" s="36"/>
      <c r="M157" s="36"/>
      <c r="N157" s="36"/>
      <c r="O157" s="36"/>
      <c r="P157" s="36"/>
      <c r="Q157" s="36"/>
      <c r="R157" s="36"/>
    </row>
    <row r="158" spans="1:18">
      <c r="A158" s="55"/>
      <c r="C158" s="30"/>
      <c r="D158" s="35"/>
      <c r="E158" s="36"/>
      <c r="F158" s="36"/>
      <c r="G158" s="36"/>
      <c r="H158" s="36"/>
      <c r="I158" s="36"/>
      <c r="J158" s="36"/>
      <c r="K158" s="36"/>
      <c r="L158" s="36"/>
      <c r="M158" s="36"/>
      <c r="N158" s="36"/>
      <c r="O158" s="36"/>
      <c r="P158" s="36"/>
      <c r="Q158" s="36"/>
      <c r="R158" s="36"/>
    </row>
    <row r="159" spans="1:18">
      <c r="A159" s="55"/>
      <c r="C159" s="30"/>
      <c r="D159" s="35"/>
      <c r="E159" s="36"/>
      <c r="F159" s="36"/>
      <c r="G159" s="36"/>
      <c r="H159" s="36"/>
      <c r="I159" s="36"/>
      <c r="J159" s="36"/>
      <c r="K159" s="36"/>
      <c r="L159" s="36"/>
      <c r="M159" s="36"/>
      <c r="N159" s="36"/>
      <c r="O159" s="36"/>
      <c r="P159" s="36"/>
      <c r="Q159" s="36"/>
      <c r="R159" s="36"/>
    </row>
    <row r="160" spans="1:18">
      <c r="A160" s="55"/>
      <c r="C160" s="30"/>
      <c r="D160" s="35"/>
      <c r="E160" s="36"/>
      <c r="F160" s="36"/>
      <c r="G160" s="36"/>
      <c r="H160" s="36"/>
      <c r="I160" s="36"/>
      <c r="J160" s="36"/>
      <c r="K160" s="36"/>
      <c r="L160" s="36"/>
      <c r="M160" s="36"/>
      <c r="N160" s="36"/>
      <c r="O160" s="36"/>
      <c r="P160" s="36"/>
      <c r="Q160" s="36"/>
      <c r="R160" s="36"/>
    </row>
    <row r="161" spans="1:18">
      <c r="A161" s="55"/>
      <c r="C161" s="30"/>
      <c r="D161" s="35"/>
      <c r="E161" s="36"/>
      <c r="F161" s="36"/>
      <c r="G161" s="36"/>
      <c r="H161" s="36"/>
      <c r="I161" s="36"/>
      <c r="J161" s="36"/>
      <c r="K161" s="36"/>
      <c r="L161" s="36"/>
      <c r="M161" s="36"/>
      <c r="N161" s="36"/>
      <c r="O161" s="36"/>
      <c r="P161" s="36"/>
      <c r="Q161" s="36"/>
      <c r="R161" s="36"/>
    </row>
    <row r="162" spans="1:18">
      <c r="A162" s="55"/>
      <c r="C162" s="30"/>
      <c r="D162" s="35"/>
      <c r="E162" s="36"/>
      <c r="F162" s="36"/>
      <c r="G162" s="36"/>
      <c r="H162" s="36"/>
      <c r="I162" s="36"/>
      <c r="J162" s="36"/>
      <c r="K162" s="36"/>
      <c r="L162" s="36"/>
      <c r="M162" s="36"/>
      <c r="N162" s="36"/>
      <c r="O162" s="36"/>
      <c r="P162" s="36"/>
      <c r="Q162" s="36"/>
      <c r="R162" s="36"/>
    </row>
    <row r="163" spans="1:18">
      <c r="A163" s="55"/>
      <c r="C163" s="30"/>
      <c r="D163" s="35"/>
      <c r="E163" s="36"/>
      <c r="F163" s="36"/>
      <c r="G163" s="36"/>
      <c r="H163" s="36"/>
      <c r="I163" s="36"/>
      <c r="J163" s="36"/>
      <c r="K163" s="36"/>
      <c r="L163" s="36"/>
      <c r="M163" s="36"/>
      <c r="N163" s="36"/>
      <c r="O163" s="36"/>
      <c r="P163" s="36"/>
      <c r="Q163" s="36"/>
      <c r="R163" s="36"/>
    </row>
    <row r="164" spans="1:18">
      <c r="A164" s="55"/>
      <c r="C164" s="30"/>
      <c r="D164" s="35"/>
      <c r="E164" s="36"/>
      <c r="F164" s="36"/>
      <c r="G164" s="36"/>
      <c r="H164" s="36"/>
      <c r="I164" s="36"/>
      <c r="J164" s="36"/>
      <c r="K164" s="36"/>
      <c r="L164" s="36"/>
      <c r="M164" s="36"/>
      <c r="N164" s="36"/>
      <c r="O164" s="36"/>
      <c r="P164" s="36"/>
      <c r="Q164" s="36"/>
      <c r="R164" s="36"/>
    </row>
    <row r="165" spans="1:18">
      <c r="A165" s="55"/>
      <c r="C165" s="30"/>
      <c r="D165" s="35"/>
      <c r="E165" s="36"/>
      <c r="F165" s="36"/>
      <c r="G165" s="36"/>
      <c r="H165" s="36"/>
      <c r="I165" s="36"/>
      <c r="J165" s="36"/>
      <c r="K165" s="36"/>
      <c r="L165" s="36"/>
      <c r="M165" s="36"/>
      <c r="N165" s="36"/>
      <c r="O165" s="36"/>
      <c r="P165" s="36"/>
      <c r="Q165" s="36"/>
      <c r="R165" s="36"/>
    </row>
    <row r="166" spans="1:18">
      <c r="A166" s="55"/>
      <c r="C166" s="30"/>
      <c r="D166" s="35"/>
      <c r="E166" s="36"/>
      <c r="F166" s="36"/>
      <c r="G166" s="36"/>
      <c r="H166" s="36"/>
      <c r="I166" s="36"/>
      <c r="J166" s="36"/>
      <c r="K166" s="36"/>
      <c r="L166" s="36"/>
      <c r="M166" s="36"/>
      <c r="N166" s="36"/>
      <c r="O166" s="36"/>
      <c r="P166" s="36"/>
      <c r="Q166" s="36"/>
      <c r="R166" s="36"/>
    </row>
    <row r="167" spans="1:18">
      <c r="A167" s="55"/>
      <c r="C167" s="30"/>
      <c r="D167" s="35"/>
      <c r="E167" s="36"/>
      <c r="F167" s="36"/>
      <c r="G167" s="36"/>
      <c r="H167" s="36"/>
      <c r="I167" s="36"/>
      <c r="J167" s="36"/>
      <c r="K167" s="36"/>
      <c r="L167" s="36"/>
      <c r="M167" s="36"/>
      <c r="N167" s="36"/>
      <c r="O167" s="36"/>
      <c r="P167" s="36"/>
      <c r="Q167" s="36"/>
      <c r="R167" s="36"/>
    </row>
    <row r="168" spans="1:18">
      <c r="A168" s="55"/>
      <c r="C168" s="30"/>
      <c r="D168" s="35"/>
      <c r="E168" s="36"/>
      <c r="F168" s="36"/>
      <c r="G168" s="36"/>
      <c r="H168" s="36"/>
      <c r="I168" s="36"/>
      <c r="J168" s="36"/>
      <c r="K168" s="36"/>
      <c r="L168" s="36"/>
      <c r="M168" s="36"/>
      <c r="N168" s="36"/>
      <c r="O168" s="36"/>
      <c r="P168" s="36"/>
      <c r="Q168" s="36"/>
      <c r="R168" s="36"/>
    </row>
    <row r="169" spans="1:18">
      <c r="A169" s="55"/>
      <c r="C169" s="30"/>
      <c r="D169" s="35"/>
      <c r="E169" s="36"/>
      <c r="F169" s="36"/>
      <c r="G169" s="36"/>
      <c r="H169" s="36"/>
      <c r="I169" s="36"/>
      <c r="J169" s="36"/>
      <c r="K169" s="36"/>
      <c r="L169" s="36"/>
      <c r="M169" s="36"/>
      <c r="N169" s="36"/>
      <c r="O169" s="36"/>
      <c r="P169" s="36"/>
      <c r="Q169" s="36"/>
      <c r="R169" s="36"/>
    </row>
    <row r="170" spans="1:18">
      <c r="A170" s="55"/>
      <c r="C170" s="30"/>
      <c r="D170" s="35"/>
      <c r="E170" s="36"/>
      <c r="F170" s="36"/>
      <c r="G170" s="36"/>
      <c r="H170" s="36"/>
      <c r="I170" s="36"/>
      <c r="J170" s="36"/>
      <c r="K170" s="36"/>
      <c r="L170" s="36"/>
      <c r="M170" s="36"/>
      <c r="N170" s="36"/>
      <c r="O170" s="36"/>
      <c r="P170" s="36"/>
      <c r="Q170" s="36"/>
      <c r="R170" s="36"/>
    </row>
    <row r="171" spans="1:18">
      <c r="A171" s="55"/>
      <c r="C171" s="30"/>
      <c r="D171" s="35"/>
      <c r="E171" s="36"/>
      <c r="F171" s="36"/>
      <c r="G171" s="36"/>
      <c r="H171" s="36"/>
      <c r="I171" s="36"/>
      <c r="J171" s="36"/>
      <c r="K171" s="36"/>
      <c r="L171" s="36"/>
      <c r="M171" s="36"/>
      <c r="N171" s="36"/>
      <c r="O171" s="36"/>
      <c r="P171" s="36"/>
      <c r="Q171" s="36"/>
      <c r="R171" s="36"/>
    </row>
    <row r="172" spans="1:18">
      <c r="A172" s="55"/>
      <c r="C172" s="30"/>
      <c r="D172" s="35"/>
      <c r="E172" s="36"/>
      <c r="F172" s="36"/>
      <c r="G172" s="36"/>
      <c r="H172" s="36"/>
      <c r="I172" s="36"/>
      <c r="J172" s="36"/>
      <c r="K172" s="36"/>
      <c r="L172" s="36"/>
      <c r="M172" s="36"/>
      <c r="N172" s="36"/>
      <c r="O172" s="36"/>
      <c r="P172" s="36"/>
      <c r="Q172" s="36"/>
      <c r="R172" s="36"/>
    </row>
    <row r="173" spans="1:18">
      <c r="A173" s="55"/>
      <c r="C173" s="30"/>
      <c r="D173" s="35"/>
      <c r="E173" s="36"/>
      <c r="F173" s="36"/>
      <c r="G173" s="36"/>
      <c r="H173" s="36"/>
      <c r="I173" s="36"/>
      <c r="J173" s="36"/>
      <c r="K173" s="36"/>
      <c r="L173" s="36"/>
      <c r="M173" s="36"/>
      <c r="N173" s="36"/>
      <c r="O173" s="36"/>
      <c r="P173" s="36"/>
      <c r="Q173" s="36"/>
      <c r="R173" s="36"/>
    </row>
    <row r="174" spans="1:18">
      <c r="A174" s="55"/>
      <c r="C174" s="30"/>
      <c r="D174" s="35"/>
      <c r="E174" s="36"/>
      <c r="F174" s="36"/>
      <c r="G174" s="36"/>
      <c r="H174" s="36"/>
      <c r="I174" s="36"/>
      <c r="J174" s="36"/>
      <c r="K174" s="36"/>
      <c r="L174" s="36"/>
      <c r="M174" s="36"/>
      <c r="N174" s="36"/>
      <c r="O174" s="36"/>
      <c r="P174" s="36"/>
      <c r="Q174" s="36"/>
      <c r="R174" s="36"/>
    </row>
    <row r="175" spans="1:18">
      <c r="A175" s="55"/>
      <c r="C175" s="30"/>
      <c r="D175" s="35"/>
      <c r="E175" s="36"/>
      <c r="F175" s="36"/>
      <c r="G175" s="36"/>
      <c r="H175" s="36"/>
      <c r="I175" s="36"/>
      <c r="J175" s="36"/>
      <c r="K175" s="36"/>
      <c r="L175" s="36"/>
      <c r="M175" s="36"/>
      <c r="N175" s="36"/>
      <c r="O175" s="36"/>
      <c r="P175" s="36"/>
      <c r="Q175" s="36"/>
      <c r="R175" s="36"/>
    </row>
    <row r="176" spans="1:18">
      <c r="A176" s="55"/>
      <c r="C176" s="30"/>
      <c r="D176" s="35"/>
      <c r="E176" s="36"/>
      <c r="F176" s="36"/>
      <c r="G176" s="36"/>
      <c r="H176" s="36"/>
      <c r="I176" s="36"/>
      <c r="J176" s="36"/>
      <c r="K176" s="36"/>
      <c r="L176" s="36"/>
      <c r="M176" s="36"/>
      <c r="N176" s="36"/>
      <c r="O176" s="36"/>
      <c r="P176" s="36"/>
      <c r="Q176" s="36"/>
      <c r="R176" s="36"/>
    </row>
    <row r="177" spans="1:18">
      <c r="A177" s="55"/>
      <c r="C177" s="30"/>
      <c r="D177" s="35"/>
      <c r="E177" s="36"/>
      <c r="F177" s="36"/>
      <c r="G177" s="36"/>
      <c r="H177" s="36"/>
      <c r="I177" s="36"/>
      <c r="J177" s="36"/>
      <c r="K177" s="36"/>
      <c r="L177" s="36"/>
      <c r="M177" s="36"/>
      <c r="N177" s="36"/>
      <c r="O177" s="36"/>
      <c r="P177" s="36"/>
      <c r="Q177" s="36"/>
      <c r="R177" s="36"/>
    </row>
    <row r="178" spans="1:18">
      <c r="A178" s="55"/>
      <c r="C178" s="30"/>
      <c r="D178" s="35"/>
      <c r="E178" s="36"/>
      <c r="F178" s="36"/>
      <c r="G178" s="36"/>
      <c r="H178" s="36"/>
      <c r="I178" s="36"/>
      <c r="J178" s="36"/>
      <c r="K178" s="36"/>
      <c r="L178" s="36"/>
      <c r="M178" s="36"/>
      <c r="N178" s="36"/>
      <c r="O178" s="36"/>
      <c r="P178" s="36"/>
      <c r="Q178" s="36"/>
      <c r="R178" s="36"/>
    </row>
    <row r="179" spans="1:18">
      <c r="A179" s="55"/>
      <c r="C179" s="30"/>
      <c r="D179" s="35"/>
      <c r="E179" s="36"/>
      <c r="F179" s="36"/>
      <c r="G179" s="36"/>
      <c r="H179" s="36"/>
      <c r="I179" s="36"/>
      <c r="J179" s="36"/>
      <c r="K179" s="36"/>
      <c r="L179" s="36"/>
      <c r="M179" s="36"/>
      <c r="N179" s="36"/>
      <c r="O179" s="36"/>
      <c r="P179" s="36"/>
      <c r="Q179" s="36"/>
      <c r="R179" s="36"/>
    </row>
    <row r="180" spans="1:18">
      <c r="A180" s="55"/>
      <c r="C180" s="30"/>
      <c r="D180" s="35"/>
      <c r="E180" s="36"/>
      <c r="F180" s="36"/>
      <c r="G180" s="36"/>
      <c r="H180" s="36"/>
      <c r="I180" s="36"/>
      <c r="J180" s="36"/>
      <c r="K180" s="36"/>
      <c r="L180" s="36"/>
      <c r="M180" s="36"/>
      <c r="N180" s="36"/>
      <c r="O180" s="36"/>
      <c r="P180" s="36"/>
      <c r="Q180" s="36"/>
      <c r="R180" s="36"/>
    </row>
    <row r="181" spans="1:18">
      <c r="A181" s="55"/>
      <c r="C181" s="30"/>
      <c r="D181" s="35"/>
      <c r="E181" s="36"/>
      <c r="F181" s="36"/>
      <c r="G181" s="36"/>
      <c r="H181" s="36"/>
      <c r="I181" s="36"/>
      <c r="J181" s="36"/>
      <c r="K181" s="36"/>
      <c r="L181" s="36"/>
      <c r="M181" s="36"/>
      <c r="N181" s="36"/>
      <c r="O181" s="36"/>
      <c r="P181" s="36"/>
      <c r="Q181" s="36"/>
      <c r="R181" s="36"/>
    </row>
    <row r="182" spans="1:18">
      <c r="A182" s="55"/>
      <c r="C182" s="30"/>
      <c r="D182" s="35"/>
      <c r="E182" s="36"/>
      <c r="F182" s="36"/>
      <c r="G182" s="36"/>
      <c r="H182" s="36"/>
      <c r="I182" s="36"/>
      <c r="J182" s="36"/>
      <c r="K182" s="36"/>
      <c r="L182" s="36"/>
      <c r="M182" s="36"/>
      <c r="N182" s="36"/>
      <c r="O182" s="36"/>
      <c r="P182" s="36"/>
      <c r="Q182" s="36"/>
      <c r="R182" s="36"/>
    </row>
    <row r="183" spans="1:18">
      <c r="A183" s="55"/>
      <c r="C183" s="30"/>
      <c r="D183" s="35"/>
      <c r="E183" s="36"/>
      <c r="F183" s="36"/>
      <c r="G183" s="36"/>
      <c r="H183" s="36"/>
      <c r="I183" s="36"/>
      <c r="J183" s="36"/>
      <c r="K183" s="36"/>
      <c r="L183" s="36"/>
      <c r="M183" s="36"/>
      <c r="N183" s="36"/>
      <c r="O183" s="36"/>
      <c r="P183" s="36"/>
      <c r="Q183" s="36"/>
      <c r="R183" s="36"/>
    </row>
    <row r="184" spans="1:18">
      <c r="A184" s="55"/>
      <c r="C184" s="30"/>
      <c r="D184" s="35"/>
      <c r="E184" s="36"/>
      <c r="F184" s="36"/>
      <c r="G184" s="36"/>
      <c r="H184" s="36"/>
      <c r="I184" s="36"/>
      <c r="J184" s="36"/>
      <c r="K184" s="36"/>
      <c r="L184" s="36"/>
      <c r="M184" s="36"/>
      <c r="N184" s="36"/>
      <c r="O184" s="36"/>
      <c r="P184" s="36"/>
      <c r="Q184" s="36"/>
      <c r="R184" s="36"/>
    </row>
    <row r="185" spans="1:18">
      <c r="A185" s="55"/>
      <c r="C185" s="30"/>
      <c r="D185" s="35"/>
      <c r="E185" s="36"/>
      <c r="F185" s="36"/>
      <c r="G185" s="36"/>
      <c r="H185" s="36"/>
      <c r="I185" s="36"/>
      <c r="J185" s="36"/>
      <c r="K185" s="36"/>
      <c r="L185" s="36"/>
      <c r="M185" s="36"/>
      <c r="N185" s="36"/>
      <c r="O185" s="36"/>
      <c r="P185" s="36"/>
      <c r="Q185" s="36"/>
      <c r="R185" s="36"/>
    </row>
    <row r="186" spans="1:18">
      <c r="A186" s="55"/>
      <c r="C186" s="30"/>
      <c r="D186" s="35"/>
      <c r="E186" s="36"/>
      <c r="F186" s="36"/>
      <c r="G186" s="36"/>
      <c r="H186" s="36"/>
      <c r="I186" s="36"/>
      <c r="J186" s="36"/>
      <c r="K186" s="36"/>
      <c r="L186" s="36"/>
      <c r="M186" s="36"/>
      <c r="N186" s="36"/>
      <c r="O186" s="36"/>
      <c r="P186" s="36"/>
      <c r="Q186" s="36"/>
      <c r="R186" s="36"/>
    </row>
    <row r="187" spans="1:18">
      <c r="A187" s="55"/>
      <c r="C187" s="30"/>
      <c r="D187" s="35"/>
      <c r="E187" s="36"/>
      <c r="F187" s="36"/>
      <c r="G187" s="36"/>
      <c r="H187" s="36"/>
      <c r="I187" s="36"/>
      <c r="J187" s="36"/>
      <c r="K187" s="36"/>
      <c r="L187" s="36"/>
      <c r="M187" s="36"/>
      <c r="N187" s="36"/>
      <c r="O187" s="36"/>
      <c r="P187" s="36"/>
      <c r="Q187" s="36"/>
      <c r="R187" s="36"/>
    </row>
    <row r="188" spans="1:18">
      <c r="A188" s="55"/>
      <c r="C188" s="30"/>
      <c r="D188" s="35"/>
      <c r="E188" s="36"/>
      <c r="F188" s="36"/>
      <c r="G188" s="36"/>
      <c r="H188" s="36"/>
      <c r="I188" s="36"/>
      <c r="J188" s="36"/>
      <c r="K188" s="36"/>
      <c r="L188" s="36"/>
      <c r="M188" s="36"/>
      <c r="N188" s="36"/>
      <c r="O188" s="36"/>
      <c r="P188" s="36"/>
      <c r="Q188" s="36"/>
      <c r="R188" s="36"/>
    </row>
    <row r="189" spans="1:18">
      <c r="A189" s="55"/>
      <c r="C189" s="30"/>
      <c r="D189" s="35"/>
      <c r="E189" s="36"/>
      <c r="F189" s="36"/>
      <c r="G189" s="36"/>
      <c r="H189" s="36"/>
      <c r="I189" s="36"/>
      <c r="J189" s="36"/>
      <c r="K189" s="36"/>
      <c r="L189" s="36"/>
      <c r="M189" s="36"/>
      <c r="N189" s="36"/>
      <c r="O189" s="36"/>
      <c r="P189" s="36"/>
      <c r="Q189" s="36"/>
      <c r="R189" s="36"/>
    </row>
    <row r="190" spans="1:18">
      <c r="A190" s="55"/>
      <c r="C190" s="30"/>
      <c r="D190" s="35"/>
      <c r="E190" s="36"/>
      <c r="F190" s="36"/>
      <c r="G190" s="36"/>
      <c r="H190" s="36"/>
      <c r="I190" s="36"/>
      <c r="J190" s="36"/>
      <c r="K190" s="36"/>
      <c r="L190" s="36"/>
      <c r="M190" s="36"/>
      <c r="N190" s="36"/>
      <c r="O190" s="36"/>
      <c r="P190" s="36"/>
      <c r="Q190" s="36"/>
      <c r="R190" s="36"/>
    </row>
    <row r="191" spans="1:18">
      <c r="A191" s="55"/>
      <c r="C191" s="30"/>
      <c r="D191" s="35"/>
      <c r="E191" s="36"/>
      <c r="F191" s="36"/>
      <c r="G191" s="36"/>
      <c r="H191" s="36"/>
      <c r="I191" s="36"/>
      <c r="J191" s="36"/>
      <c r="K191" s="36"/>
      <c r="L191" s="36"/>
      <c r="M191" s="36"/>
      <c r="N191" s="36"/>
      <c r="O191" s="36"/>
      <c r="P191" s="36"/>
      <c r="Q191" s="36"/>
      <c r="R191" s="36"/>
    </row>
    <row r="192" spans="1:18">
      <c r="A192" s="55"/>
      <c r="C192" s="30"/>
      <c r="D192" s="35"/>
      <c r="E192" s="36"/>
      <c r="F192" s="36"/>
      <c r="G192" s="36"/>
      <c r="H192" s="36"/>
      <c r="I192" s="36"/>
      <c r="J192" s="36"/>
      <c r="K192" s="36"/>
      <c r="L192" s="36"/>
      <c r="M192" s="36"/>
      <c r="N192" s="36"/>
      <c r="O192" s="36"/>
      <c r="P192" s="36"/>
      <c r="Q192" s="36"/>
      <c r="R192" s="36"/>
    </row>
    <row r="193" spans="1:18">
      <c r="A193" s="55"/>
      <c r="C193" s="30"/>
      <c r="D193" s="35"/>
      <c r="E193" s="36"/>
      <c r="F193" s="36"/>
      <c r="G193" s="36"/>
      <c r="H193" s="36"/>
      <c r="I193" s="36"/>
      <c r="J193" s="36"/>
      <c r="K193" s="36"/>
      <c r="L193" s="36"/>
      <c r="M193" s="36"/>
      <c r="N193" s="36"/>
      <c r="O193" s="36"/>
      <c r="P193" s="36"/>
      <c r="Q193" s="36"/>
      <c r="R193" s="36"/>
    </row>
    <row r="194" spans="1:18">
      <c r="A194" s="55"/>
      <c r="C194" s="30"/>
      <c r="D194" s="35"/>
      <c r="E194" s="36"/>
      <c r="F194" s="36"/>
      <c r="G194" s="36"/>
      <c r="H194" s="36"/>
      <c r="I194" s="36"/>
      <c r="J194" s="36"/>
      <c r="K194" s="36"/>
      <c r="L194" s="36"/>
      <c r="M194" s="36"/>
      <c r="N194" s="36"/>
      <c r="O194" s="36"/>
      <c r="P194" s="36"/>
      <c r="Q194" s="36"/>
      <c r="R194" s="36"/>
    </row>
    <row r="195" spans="1:18">
      <c r="A195" s="55"/>
      <c r="C195" s="30"/>
      <c r="D195" s="35"/>
      <c r="E195" s="36"/>
      <c r="F195" s="36"/>
      <c r="G195" s="36"/>
      <c r="H195" s="36"/>
      <c r="I195" s="36"/>
      <c r="J195" s="36"/>
      <c r="K195" s="36"/>
      <c r="L195" s="36"/>
      <c r="M195" s="36"/>
      <c r="N195" s="36"/>
      <c r="O195" s="36"/>
      <c r="P195" s="36"/>
      <c r="Q195" s="36"/>
      <c r="R195" s="36"/>
    </row>
    <row r="196" spans="1:18">
      <c r="A196" s="55"/>
      <c r="C196" s="30"/>
      <c r="D196" s="35"/>
      <c r="E196" s="36"/>
      <c r="F196" s="36"/>
      <c r="G196" s="36"/>
      <c r="H196" s="36"/>
      <c r="I196" s="36"/>
      <c r="J196" s="36"/>
      <c r="K196" s="36"/>
      <c r="L196" s="36"/>
      <c r="M196" s="36"/>
      <c r="N196" s="36"/>
      <c r="O196" s="36"/>
      <c r="P196" s="36"/>
      <c r="Q196" s="36"/>
      <c r="R196" s="36"/>
    </row>
    <row r="197" spans="1:18">
      <c r="A197" s="55"/>
      <c r="C197" s="30"/>
      <c r="D197" s="35"/>
      <c r="E197" s="36"/>
      <c r="F197" s="36"/>
      <c r="G197" s="36"/>
      <c r="H197" s="36"/>
      <c r="I197" s="36"/>
      <c r="J197" s="36"/>
      <c r="K197" s="36"/>
      <c r="L197" s="36"/>
      <c r="M197" s="36"/>
      <c r="N197" s="36"/>
      <c r="O197" s="36"/>
      <c r="P197" s="36"/>
      <c r="Q197" s="36"/>
      <c r="R197" s="36"/>
    </row>
    <row r="198" spans="1:18">
      <c r="A198" s="55"/>
      <c r="C198" s="30"/>
      <c r="D198" s="35"/>
      <c r="E198" s="36"/>
      <c r="F198" s="36"/>
      <c r="G198" s="36"/>
      <c r="H198" s="36"/>
      <c r="I198" s="36"/>
      <c r="J198" s="36"/>
      <c r="K198" s="36"/>
      <c r="L198" s="36"/>
      <c r="M198" s="36"/>
      <c r="N198" s="36"/>
      <c r="O198" s="36"/>
      <c r="P198" s="36"/>
      <c r="Q198" s="36"/>
      <c r="R198" s="36"/>
    </row>
    <row r="199" spans="1:18">
      <c r="A199" s="55"/>
      <c r="C199" s="30"/>
      <c r="D199" s="35"/>
      <c r="E199" s="36"/>
      <c r="F199" s="36"/>
      <c r="G199" s="36"/>
      <c r="H199" s="36"/>
      <c r="I199" s="36"/>
      <c r="J199" s="36"/>
      <c r="K199" s="36"/>
      <c r="L199" s="36"/>
      <c r="M199" s="36"/>
      <c r="N199" s="36"/>
      <c r="O199" s="36"/>
      <c r="P199" s="36"/>
      <c r="Q199" s="36"/>
      <c r="R199" s="36"/>
    </row>
    <row r="200" spans="1:18">
      <c r="A200" s="55"/>
      <c r="C200" s="30"/>
      <c r="D200" s="35"/>
      <c r="E200" s="36"/>
      <c r="F200" s="36"/>
      <c r="G200" s="36"/>
      <c r="H200" s="36"/>
      <c r="I200" s="36"/>
      <c r="J200" s="36"/>
      <c r="K200" s="36"/>
      <c r="L200" s="36"/>
      <c r="M200" s="36"/>
      <c r="N200" s="36"/>
      <c r="O200" s="36"/>
      <c r="P200" s="36"/>
      <c r="Q200" s="36"/>
      <c r="R200" s="36"/>
    </row>
    <row r="201" spans="1:18">
      <c r="A201" s="55"/>
      <c r="C201" s="30"/>
      <c r="D201" s="35"/>
      <c r="E201" s="36"/>
      <c r="F201" s="36"/>
      <c r="G201" s="36"/>
      <c r="H201" s="36"/>
      <c r="I201" s="36"/>
      <c r="J201" s="36"/>
      <c r="K201" s="36"/>
      <c r="L201" s="36"/>
      <c r="M201" s="36"/>
      <c r="N201" s="36"/>
      <c r="O201" s="36"/>
      <c r="P201" s="36"/>
      <c r="Q201" s="36"/>
      <c r="R201" s="36"/>
    </row>
    <row r="202" spans="1:18">
      <c r="A202" s="55"/>
      <c r="C202" s="30"/>
      <c r="D202" s="35"/>
      <c r="E202" s="36"/>
      <c r="F202" s="36"/>
      <c r="G202" s="36"/>
      <c r="H202" s="36"/>
      <c r="I202" s="36"/>
      <c r="J202" s="36"/>
      <c r="K202" s="36"/>
      <c r="L202" s="36"/>
      <c r="M202" s="36"/>
      <c r="N202" s="36"/>
      <c r="O202" s="36"/>
      <c r="P202" s="36"/>
      <c r="Q202" s="36"/>
      <c r="R202" s="36"/>
    </row>
    <row r="203" spans="1:18">
      <c r="A203" s="55"/>
      <c r="C203" s="30"/>
      <c r="D203" s="35"/>
      <c r="E203" s="36"/>
      <c r="F203" s="36"/>
      <c r="G203" s="36"/>
      <c r="H203" s="36"/>
      <c r="I203" s="36"/>
      <c r="J203" s="36"/>
      <c r="K203" s="36"/>
      <c r="L203" s="36"/>
      <c r="M203" s="36"/>
      <c r="N203" s="36"/>
      <c r="O203" s="36"/>
      <c r="P203" s="36"/>
      <c r="Q203" s="36"/>
      <c r="R203" s="36"/>
    </row>
    <row r="204" spans="1:18">
      <c r="A204" s="55"/>
      <c r="C204" s="30"/>
      <c r="D204" s="35"/>
      <c r="E204" s="36"/>
      <c r="F204" s="36"/>
      <c r="G204" s="36"/>
      <c r="H204" s="36"/>
      <c r="I204" s="36"/>
      <c r="J204" s="36"/>
      <c r="K204" s="36"/>
      <c r="L204" s="36"/>
      <c r="M204" s="36"/>
      <c r="N204" s="36"/>
      <c r="O204" s="36"/>
      <c r="P204" s="36"/>
      <c r="Q204" s="36"/>
      <c r="R204" s="36"/>
    </row>
    <row r="205" spans="1:18">
      <c r="A205" s="55"/>
      <c r="C205" s="30"/>
      <c r="D205" s="35"/>
      <c r="E205" s="36"/>
      <c r="F205" s="36"/>
      <c r="G205" s="36"/>
      <c r="H205" s="36"/>
      <c r="I205" s="36"/>
      <c r="J205" s="36"/>
      <c r="K205" s="36"/>
      <c r="L205" s="36"/>
      <c r="M205" s="36"/>
      <c r="N205" s="36"/>
      <c r="O205" s="36"/>
      <c r="P205" s="36"/>
      <c r="Q205" s="36"/>
      <c r="R205" s="36"/>
    </row>
    <row r="206" spans="1:18">
      <c r="A206" s="55"/>
      <c r="C206" s="30"/>
      <c r="D206" s="35"/>
      <c r="E206" s="36"/>
      <c r="F206" s="36"/>
      <c r="G206" s="36"/>
      <c r="H206" s="36"/>
      <c r="I206" s="36"/>
      <c r="J206" s="36"/>
      <c r="K206" s="36"/>
      <c r="L206" s="36"/>
      <c r="M206" s="36"/>
      <c r="N206" s="36"/>
      <c r="O206" s="36"/>
      <c r="P206" s="36"/>
      <c r="Q206" s="36"/>
      <c r="R206" s="36"/>
    </row>
    <row r="207" spans="1:18">
      <c r="A207" s="55"/>
      <c r="C207" s="30"/>
      <c r="D207" s="35"/>
      <c r="E207" s="36"/>
      <c r="F207" s="36"/>
      <c r="G207" s="36"/>
      <c r="H207" s="36"/>
      <c r="I207" s="36"/>
      <c r="J207" s="36"/>
      <c r="K207" s="36"/>
      <c r="L207" s="36"/>
      <c r="M207" s="36"/>
      <c r="N207" s="36"/>
      <c r="O207" s="36"/>
      <c r="P207" s="36"/>
      <c r="Q207" s="36"/>
      <c r="R207" s="36"/>
    </row>
    <row r="208" spans="1:18">
      <c r="A208" s="55"/>
      <c r="C208" s="30"/>
      <c r="D208" s="35"/>
      <c r="E208" s="36"/>
      <c r="F208" s="36"/>
      <c r="G208" s="36"/>
      <c r="H208" s="36"/>
      <c r="I208" s="36"/>
      <c r="J208" s="36"/>
      <c r="K208" s="36"/>
      <c r="L208" s="36"/>
      <c r="M208" s="36"/>
      <c r="N208" s="36"/>
      <c r="O208" s="36"/>
      <c r="P208" s="36"/>
      <c r="Q208" s="36"/>
      <c r="R208" s="36"/>
    </row>
    <row r="209" spans="1:18">
      <c r="A209" s="55"/>
      <c r="C209" s="30"/>
      <c r="D209" s="35"/>
      <c r="E209" s="36"/>
      <c r="F209" s="36"/>
      <c r="G209" s="36"/>
      <c r="H209" s="36"/>
      <c r="I209" s="36"/>
      <c r="J209" s="36"/>
      <c r="K209" s="36"/>
      <c r="L209" s="36"/>
      <c r="M209" s="36"/>
      <c r="N209" s="36"/>
      <c r="O209" s="36"/>
      <c r="P209" s="36"/>
      <c r="Q209" s="36"/>
      <c r="R209" s="36"/>
    </row>
    <row r="210" spans="1:18">
      <c r="A210" s="55"/>
      <c r="C210" s="30"/>
      <c r="D210" s="35"/>
      <c r="E210" s="36"/>
      <c r="F210" s="36"/>
      <c r="G210" s="36"/>
      <c r="H210" s="36"/>
      <c r="I210" s="36"/>
      <c r="J210" s="36"/>
      <c r="K210" s="36"/>
      <c r="L210" s="36"/>
      <c r="M210" s="36"/>
      <c r="N210" s="36"/>
      <c r="O210" s="36"/>
      <c r="P210" s="36"/>
      <c r="Q210" s="36"/>
      <c r="R210" s="36"/>
    </row>
    <row r="211" spans="1:18">
      <c r="A211" s="55"/>
      <c r="C211" s="30"/>
      <c r="D211" s="35"/>
      <c r="E211" s="36"/>
      <c r="F211" s="36"/>
      <c r="G211" s="36"/>
      <c r="H211" s="36"/>
      <c r="I211" s="36"/>
      <c r="J211" s="36"/>
      <c r="K211" s="36"/>
      <c r="L211" s="36"/>
      <c r="M211" s="36"/>
      <c r="N211" s="36"/>
      <c r="O211" s="36"/>
      <c r="P211" s="36"/>
      <c r="Q211" s="36"/>
      <c r="R211" s="36"/>
    </row>
    <row r="212" spans="1:18">
      <c r="A212" s="55"/>
      <c r="C212" s="30"/>
      <c r="D212" s="35"/>
      <c r="E212" s="36"/>
      <c r="F212" s="36"/>
      <c r="G212" s="36"/>
      <c r="H212" s="36"/>
      <c r="I212" s="36"/>
      <c r="J212" s="36"/>
      <c r="K212" s="36"/>
      <c r="L212" s="36"/>
      <c r="M212" s="36"/>
      <c r="N212" s="36"/>
      <c r="O212" s="36"/>
      <c r="P212" s="36"/>
      <c r="Q212" s="36"/>
      <c r="R212" s="36"/>
    </row>
    <row r="213" spans="1:18">
      <c r="A213" s="55"/>
      <c r="C213" s="30"/>
      <c r="D213" s="35"/>
      <c r="E213" s="36"/>
      <c r="F213" s="36"/>
      <c r="G213" s="36"/>
      <c r="H213" s="36"/>
      <c r="I213" s="36"/>
      <c r="J213" s="36"/>
      <c r="K213" s="36"/>
      <c r="L213" s="36"/>
      <c r="M213" s="36"/>
      <c r="N213" s="36"/>
      <c r="O213" s="36"/>
      <c r="P213" s="36"/>
      <c r="Q213" s="36"/>
      <c r="R213" s="36"/>
    </row>
    <row r="214" spans="1:18">
      <c r="A214" s="55"/>
      <c r="C214" s="30"/>
      <c r="D214" s="35"/>
      <c r="E214" s="36"/>
      <c r="F214" s="36"/>
      <c r="G214" s="36"/>
      <c r="H214" s="36"/>
      <c r="I214" s="36"/>
      <c r="J214" s="36"/>
      <c r="K214" s="36"/>
      <c r="L214" s="36"/>
      <c r="M214" s="36"/>
      <c r="N214" s="36"/>
      <c r="O214" s="36"/>
      <c r="P214" s="36"/>
      <c r="Q214" s="36"/>
      <c r="R214" s="36"/>
    </row>
    <row r="215" spans="1:18">
      <c r="A215" s="55"/>
      <c r="C215" s="30"/>
      <c r="D215" s="35"/>
      <c r="E215" s="36"/>
      <c r="F215" s="36"/>
      <c r="G215" s="36"/>
      <c r="H215" s="36"/>
      <c r="I215" s="36"/>
      <c r="J215" s="36"/>
      <c r="K215" s="36"/>
      <c r="L215" s="36"/>
      <c r="M215" s="36"/>
      <c r="N215" s="36"/>
      <c r="O215" s="36"/>
      <c r="P215" s="36"/>
      <c r="Q215" s="36"/>
      <c r="R215" s="36"/>
    </row>
    <row r="216" spans="1:18">
      <c r="A216" s="55"/>
      <c r="C216" s="30"/>
      <c r="D216" s="35"/>
      <c r="E216" s="36"/>
      <c r="F216" s="36"/>
      <c r="G216" s="36"/>
      <c r="H216" s="36"/>
      <c r="I216" s="36"/>
      <c r="J216" s="36"/>
      <c r="K216" s="36"/>
      <c r="L216" s="36"/>
      <c r="M216" s="36"/>
      <c r="N216" s="36"/>
      <c r="O216" s="36"/>
      <c r="P216" s="36"/>
      <c r="Q216" s="36"/>
      <c r="R216" s="36"/>
    </row>
    <row r="217" spans="1:18">
      <c r="A217" s="55"/>
      <c r="C217" s="30"/>
      <c r="D217" s="35"/>
      <c r="E217" s="36"/>
      <c r="F217" s="36"/>
      <c r="G217" s="36"/>
      <c r="H217" s="36"/>
      <c r="I217" s="36"/>
      <c r="J217" s="36"/>
      <c r="K217" s="36"/>
      <c r="L217" s="36"/>
      <c r="M217" s="36"/>
      <c r="N217" s="36"/>
      <c r="O217" s="36"/>
      <c r="P217" s="36"/>
      <c r="Q217" s="36"/>
      <c r="R217" s="36"/>
    </row>
    <row r="218" spans="1:18">
      <c r="A218" s="55"/>
      <c r="C218" s="30"/>
      <c r="D218" s="35"/>
      <c r="E218" s="36"/>
      <c r="F218" s="36"/>
      <c r="G218" s="36"/>
      <c r="H218" s="36"/>
      <c r="I218" s="36"/>
      <c r="J218" s="36"/>
      <c r="K218" s="36"/>
      <c r="L218" s="36"/>
      <c r="M218" s="36"/>
      <c r="N218" s="36"/>
      <c r="O218" s="36"/>
      <c r="P218" s="36"/>
      <c r="Q218" s="36"/>
      <c r="R218" s="36"/>
    </row>
    <row r="219" spans="1:18">
      <c r="A219" s="55"/>
      <c r="C219" s="30"/>
      <c r="D219" s="35"/>
      <c r="E219" s="36"/>
      <c r="F219" s="36"/>
      <c r="G219" s="36"/>
      <c r="H219" s="36"/>
      <c r="I219" s="36"/>
      <c r="J219" s="36"/>
      <c r="K219" s="36"/>
      <c r="L219" s="36"/>
      <c r="M219" s="36"/>
      <c r="N219" s="36"/>
      <c r="O219" s="36"/>
      <c r="P219" s="36"/>
      <c r="Q219" s="36"/>
      <c r="R219" s="36"/>
    </row>
    <row r="220" spans="1:18">
      <c r="A220" s="55"/>
      <c r="C220" s="30"/>
      <c r="D220" s="35"/>
      <c r="E220" s="36"/>
      <c r="F220" s="36"/>
      <c r="G220" s="36"/>
      <c r="H220" s="36"/>
      <c r="I220" s="36"/>
      <c r="J220" s="36"/>
      <c r="K220" s="36"/>
      <c r="L220" s="36"/>
      <c r="M220" s="36"/>
      <c r="N220" s="36"/>
      <c r="O220" s="36"/>
      <c r="P220" s="36"/>
      <c r="Q220" s="36"/>
      <c r="R220" s="36"/>
    </row>
    <row r="221" spans="1:18">
      <c r="A221" s="55"/>
      <c r="C221" s="30"/>
      <c r="D221" s="35"/>
      <c r="E221" s="36"/>
      <c r="F221" s="36"/>
      <c r="G221" s="36"/>
      <c r="H221" s="36"/>
      <c r="I221" s="36"/>
      <c r="J221" s="36"/>
      <c r="K221" s="36"/>
      <c r="L221" s="36"/>
      <c r="M221" s="36"/>
      <c r="N221" s="36"/>
      <c r="O221" s="36"/>
      <c r="P221" s="36"/>
      <c r="Q221" s="36"/>
      <c r="R221" s="36"/>
    </row>
    <row r="222" spans="1:18">
      <c r="A222" s="55"/>
      <c r="C222" s="30"/>
      <c r="D222" s="35"/>
      <c r="E222" s="36"/>
      <c r="F222" s="36"/>
      <c r="G222" s="36"/>
      <c r="H222" s="36"/>
      <c r="I222" s="36"/>
      <c r="J222" s="36"/>
      <c r="K222" s="36"/>
      <c r="L222" s="36"/>
      <c r="M222" s="36"/>
      <c r="N222" s="36"/>
      <c r="O222" s="36"/>
      <c r="P222" s="36"/>
      <c r="Q222" s="36"/>
      <c r="R222" s="36"/>
    </row>
    <row r="223" spans="1:18">
      <c r="A223" s="55"/>
      <c r="C223" s="30"/>
      <c r="D223" s="35"/>
      <c r="E223" s="36"/>
      <c r="F223" s="36"/>
      <c r="G223" s="36"/>
      <c r="H223" s="36"/>
      <c r="I223" s="36"/>
      <c r="J223" s="36"/>
      <c r="K223" s="36"/>
      <c r="L223" s="36"/>
      <c r="M223" s="36"/>
      <c r="N223" s="36"/>
      <c r="O223" s="36"/>
      <c r="P223" s="36"/>
      <c r="Q223" s="36"/>
      <c r="R223" s="36"/>
    </row>
    <row r="224" spans="1:18">
      <c r="A224" s="55"/>
      <c r="C224" s="30"/>
      <c r="D224" s="35"/>
      <c r="E224" s="36"/>
      <c r="F224" s="36"/>
      <c r="G224" s="36"/>
      <c r="H224" s="36"/>
      <c r="I224" s="36"/>
      <c r="J224" s="36"/>
      <c r="K224" s="36"/>
      <c r="L224" s="36"/>
      <c r="M224" s="36"/>
      <c r="N224" s="36"/>
      <c r="O224" s="36"/>
      <c r="P224" s="36"/>
      <c r="Q224" s="36"/>
      <c r="R224" s="36"/>
    </row>
    <row r="225" spans="1:18">
      <c r="A225" s="55"/>
      <c r="C225" s="30"/>
      <c r="D225" s="35"/>
      <c r="E225" s="36"/>
      <c r="F225" s="36"/>
      <c r="G225" s="36"/>
      <c r="H225" s="36"/>
      <c r="I225" s="36"/>
      <c r="J225" s="36"/>
      <c r="K225" s="36"/>
      <c r="L225" s="36"/>
      <c r="M225" s="36"/>
      <c r="N225" s="36"/>
      <c r="O225" s="36"/>
      <c r="P225" s="36"/>
      <c r="Q225" s="36"/>
      <c r="R225" s="36"/>
    </row>
    <row r="226" spans="1:18">
      <c r="A226" s="55"/>
      <c r="C226" s="30"/>
      <c r="D226" s="35"/>
      <c r="E226" s="36"/>
      <c r="F226" s="36"/>
      <c r="G226" s="36"/>
      <c r="H226" s="36"/>
      <c r="I226" s="36"/>
      <c r="J226" s="36"/>
      <c r="K226" s="36"/>
      <c r="L226" s="36"/>
      <c r="M226" s="36"/>
      <c r="N226" s="36"/>
      <c r="O226" s="36"/>
      <c r="P226" s="36"/>
      <c r="Q226" s="36"/>
      <c r="R226" s="36"/>
    </row>
    <row r="227" spans="1:18">
      <c r="A227" s="55"/>
      <c r="C227" s="30"/>
      <c r="D227" s="35"/>
      <c r="E227" s="36"/>
      <c r="F227" s="36"/>
      <c r="G227" s="36"/>
      <c r="H227" s="36"/>
      <c r="I227" s="36"/>
      <c r="J227" s="36"/>
      <c r="K227" s="36"/>
      <c r="L227" s="36"/>
      <c r="M227" s="36"/>
      <c r="N227" s="36"/>
      <c r="O227" s="36"/>
      <c r="P227" s="36"/>
      <c r="Q227" s="36"/>
      <c r="R227" s="36"/>
    </row>
    <row r="228" spans="1:18">
      <c r="A228" s="55"/>
      <c r="C228" s="30"/>
      <c r="D228" s="35"/>
      <c r="E228" s="36"/>
      <c r="F228" s="36"/>
      <c r="G228" s="36"/>
      <c r="H228" s="36"/>
      <c r="I228" s="36"/>
      <c r="J228" s="36"/>
      <c r="K228" s="36"/>
      <c r="L228" s="36"/>
      <c r="M228" s="36"/>
      <c r="N228" s="36"/>
      <c r="O228" s="36"/>
      <c r="P228" s="36"/>
      <c r="Q228" s="36"/>
      <c r="R228" s="36"/>
    </row>
    <row r="229" spans="1:18">
      <c r="A229" s="55"/>
      <c r="C229" s="30"/>
      <c r="D229" s="35"/>
      <c r="E229" s="36"/>
      <c r="F229" s="36"/>
      <c r="G229" s="36"/>
      <c r="H229" s="36"/>
      <c r="I229" s="36"/>
      <c r="J229" s="36"/>
      <c r="K229" s="36"/>
      <c r="L229" s="36"/>
      <c r="M229" s="36"/>
      <c r="N229" s="36"/>
      <c r="O229" s="36"/>
      <c r="P229" s="36"/>
      <c r="Q229" s="36"/>
      <c r="R229" s="36"/>
    </row>
    <row r="230" spans="1:18">
      <c r="A230" s="55"/>
      <c r="C230" s="30"/>
      <c r="D230" s="35"/>
      <c r="E230" s="36"/>
      <c r="F230" s="36"/>
      <c r="G230" s="36"/>
      <c r="H230" s="36"/>
      <c r="I230" s="36"/>
      <c r="J230" s="36"/>
      <c r="K230" s="36"/>
      <c r="L230" s="36"/>
      <c r="M230" s="36"/>
      <c r="N230" s="36"/>
      <c r="O230" s="36"/>
      <c r="P230" s="36"/>
      <c r="Q230" s="36"/>
      <c r="R230" s="36"/>
    </row>
    <row r="231" spans="1:18">
      <c r="A231" s="55"/>
      <c r="C231" s="30"/>
      <c r="D231" s="35"/>
      <c r="E231" s="36"/>
      <c r="F231" s="36"/>
      <c r="G231" s="36"/>
      <c r="H231" s="36"/>
      <c r="I231" s="36"/>
      <c r="J231" s="36"/>
      <c r="K231" s="36"/>
      <c r="L231" s="36"/>
      <c r="M231" s="36"/>
      <c r="N231" s="36"/>
      <c r="O231" s="36"/>
      <c r="P231" s="36"/>
      <c r="Q231" s="36"/>
      <c r="R231" s="36"/>
    </row>
    <row r="232" spans="1:18">
      <c r="A232" s="55"/>
      <c r="C232" s="30"/>
      <c r="D232" s="35"/>
      <c r="E232" s="36"/>
      <c r="F232" s="36"/>
      <c r="G232" s="36"/>
      <c r="H232" s="36"/>
      <c r="I232" s="36"/>
      <c r="J232" s="36"/>
      <c r="K232" s="36"/>
      <c r="L232" s="36"/>
      <c r="M232" s="36"/>
      <c r="N232" s="36"/>
      <c r="O232" s="36"/>
      <c r="P232" s="36"/>
      <c r="Q232" s="36"/>
      <c r="R232" s="36"/>
    </row>
    <row r="233" spans="1:18">
      <c r="A233" s="55"/>
      <c r="C233" s="30"/>
      <c r="D233" s="35"/>
      <c r="E233" s="36"/>
      <c r="F233" s="36"/>
      <c r="G233" s="36"/>
      <c r="H233" s="36"/>
      <c r="I233" s="36"/>
      <c r="J233" s="36"/>
      <c r="K233" s="36"/>
      <c r="L233" s="36"/>
      <c r="M233" s="36"/>
      <c r="N233" s="36"/>
      <c r="O233" s="36"/>
      <c r="P233" s="36"/>
      <c r="Q233" s="36"/>
      <c r="R233" s="36"/>
    </row>
    <row r="234" spans="1:18">
      <c r="A234" s="55"/>
      <c r="C234" s="30"/>
      <c r="D234" s="35"/>
      <c r="E234" s="36"/>
      <c r="F234" s="36"/>
      <c r="G234" s="36"/>
      <c r="H234" s="36"/>
      <c r="I234" s="36"/>
      <c r="J234" s="36"/>
      <c r="K234" s="36"/>
      <c r="L234" s="36"/>
      <c r="M234" s="36"/>
      <c r="N234" s="36"/>
      <c r="O234" s="36"/>
      <c r="P234" s="36"/>
      <c r="Q234" s="36"/>
      <c r="R234" s="36"/>
    </row>
    <row r="235" spans="1:18">
      <c r="A235" s="55"/>
      <c r="C235" s="30"/>
      <c r="D235" s="35"/>
      <c r="E235" s="36"/>
      <c r="F235" s="36"/>
      <c r="G235" s="36"/>
      <c r="H235" s="36"/>
      <c r="I235" s="36"/>
      <c r="J235" s="36"/>
      <c r="K235" s="36"/>
      <c r="L235" s="36"/>
      <c r="M235" s="36"/>
      <c r="N235" s="36"/>
      <c r="O235" s="36"/>
      <c r="P235" s="36"/>
      <c r="Q235" s="36"/>
      <c r="R235" s="36"/>
    </row>
    <row r="236" spans="1:18">
      <c r="A236" s="55"/>
      <c r="C236" s="30"/>
      <c r="D236" s="35"/>
      <c r="E236" s="36"/>
      <c r="F236" s="36"/>
      <c r="G236" s="36"/>
      <c r="H236" s="36"/>
      <c r="I236" s="36"/>
      <c r="J236" s="36"/>
      <c r="K236" s="36"/>
      <c r="L236" s="36"/>
      <c r="M236" s="36"/>
      <c r="N236" s="36"/>
      <c r="O236" s="36"/>
      <c r="P236" s="36"/>
      <c r="Q236" s="36"/>
      <c r="R236" s="36"/>
    </row>
    <row r="237" spans="1:18">
      <c r="A237" s="55"/>
      <c r="C237" s="30"/>
      <c r="D237" s="35"/>
      <c r="E237" s="36"/>
      <c r="F237" s="36"/>
      <c r="G237" s="36"/>
      <c r="H237" s="36"/>
      <c r="I237" s="36"/>
      <c r="J237" s="36"/>
      <c r="K237" s="36"/>
      <c r="L237" s="36"/>
      <c r="M237" s="36"/>
      <c r="N237" s="36"/>
      <c r="O237" s="36"/>
      <c r="P237" s="36"/>
      <c r="Q237" s="36"/>
      <c r="R237" s="36"/>
    </row>
    <row r="238" spans="1:18">
      <c r="A238" s="55"/>
      <c r="C238" s="30"/>
      <c r="D238" s="35"/>
      <c r="E238" s="36"/>
      <c r="F238" s="36"/>
      <c r="G238" s="36"/>
      <c r="H238" s="36"/>
      <c r="I238" s="36"/>
      <c r="J238" s="36"/>
      <c r="K238" s="36"/>
      <c r="L238" s="36"/>
      <c r="M238" s="36"/>
      <c r="N238" s="36"/>
      <c r="O238" s="36"/>
      <c r="P238" s="36"/>
      <c r="Q238" s="36"/>
      <c r="R238" s="36"/>
    </row>
    <row r="239" spans="1:18">
      <c r="A239" s="55"/>
      <c r="C239" s="30"/>
      <c r="D239" s="35"/>
      <c r="E239" s="36"/>
      <c r="F239" s="36"/>
      <c r="G239" s="36"/>
      <c r="H239" s="36"/>
      <c r="I239" s="36"/>
      <c r="J239" s="36"/>
      <c r="K239" s="36"/>
      <c r="L239" s="36"/>
      <c r="M239" s="36"/>
      <c r="N239" s="36"/>
      <c r="O239" s="36"/>
      <c r="P239" s="36"/>
      <c r="Q239" s="36"/>
      <c r="R239" s="36"/>
    </row>
    <row r="240" spans="1:18">
      <c r="A240" s="55"/>
      <c r="C240" s="30"/>
      <c r="D240" s="35"/>
      <c r="E240" s="36"/>
      <c r="F240" s="36"/>
      <c r="G240" s="36"/>
      <c r="H240" s="36"/>
      <c r="I240" s="36"/>
      <c r="J240" s="36"/>
      <c r="K240" s="36"/>
      <c r="L240" s="36"/>
      <c r="M240" s="36"/>
      <c r="N240" s="36"/>
      <c r="O240" s="36"/>
      <c r="P240" s="36"/>
      <c r="Q240" s="36"/>
      <c r="R240" s="36"/>
    </row>
    <row r="241" spans="1:18">
      <c r="A241" s="55"/>
      <c r="C241" s="30"/>
      <c r="D241" s="35"/>
      <c r="E241" s="36"/>
      <c r="F241" s="36"/>
      <c r="G241" s="36"/>
      <c r="H241" s="36"/>
      <c r="I241" s="36"/>
      <c r="J241" s="36"/>
      <c r="K241" s="36"/>
      <c r="L241" s="36"/>
      <c r="M241" s="36"/>
      <c r="N241" s="36"/>
      <c r="O241" s="36"/>
      <c r="P241" s="36"/>
      <c r="Q241" s="36"/>
      <c r="R241" s="36"/>
    </row>
    <row r="242" spans="1:18">
      <c r="A242" s="55"/>
      <c r="C242" s="30"/>
      <c r="D242" s="35"/>
      <c r="E242" s="36"/>
      <c r="F242" s="36"/>
      <c r="G242" s="36"/>
      <c r="H242" s="36"/>
      <c r="I242" s="36"/>
      <c r="J242" s="36"/>
      <c r="K242" s="36"/>
      <c r="L242" s="36"/>
      <c r="M242" s="36"/>
      <c r="N242" s="36"/>
      <c r="O242" s="36"/>
      <c r="P242" s="36"/>
      <c r="Q242" s="36"/>
      <c r="R242" s="36"/>
    </row>
    <row r="243" spans="1:18">
      <c r="A243" s="55"/>
      <c r="C243" s="30"/>
      <c r="D243" s="35"/>
      <c r="E243" s="36"/>
      <c r="F243" s="36"/>
      <c r="G243" s="36"/>
      <c r="H243" s="36"/>
      <c r="I243" s="36"/>
      <c r="J243" s="36"/>
      <c r="K243" s="36"/>
      <c r="L243" s="36"/>
      <c r="M243" s="36"/>
      <c r="N243" s="36"/>
      <c r="O243" s="36"/>
      <c r="P243" s="36"/>
      <c r="Q243" s="36"/>
      <c r="R243" s="36"/>
    </row>
    <row r="244" spans="1:18">
      <c r="A244" s="55"/>
      <c r="C244" s="30"/>
      <c r="D244" s="35"/>
      <c r="E244" s="36"/>
      <c r="F244" s="36"/>
      <c r="G244" s="36"/>
      <c r="H244" s="36"/>
      <c r="I244" s="36"/>
      <c r="J244" s="36"/>
      <c r="K244" s="36"/>
      <c r="L244" s="36"/>
      <c r="M244" s="36"/>
      <c r="N244" s="36"/>
      <c r="O244" s="36"/>
      <c r="P244" s="36"/>
      <c r="Q244" s="36"/>
      <c r="R244" s="36"/>
    </row>
    <row r="245" spans="1:18">
      <c r="A245" s="55"/>
      <c r="C245" s="30"/>
      <c r="D245" s="35"/>
      <c r="E245" s="36"/>
      <c r="F245" s="36"/>
      <c r="G245" s="36"/>
      <c r="H245" s="36"/>
      <c r="I245" s="36"/>
      <c r="J245" s="36"/>
      <c r="K245" s="36"/>
      <c r="L245" s="36"/>
      <c r="M245" s="36"/>
      <c r="N245" s="36"/>
      <c r="O245" s="36"/>
      <c r="P245" s="36"/>
      <c r="Q245" s="36"/>
      <c r="R245" s="36"/>
    </row>
    <row r="246" spans="1:18">
      <c r="A246" s="55"/>
      <c r="C246" s="30"/>
      <c r="D246" s="35"/>
      <c r="E246" s="36"/>
      <c r="F246" s="36"/>
      <c r="G246" s="36"/>
      <c r="H246" s="36"/>
      <c r="I246" s="36"/>
      <c r="J246" s="36"/>
      <c r="K246" s="36"/>
      <c r="L246" s="36"/>
      <c r="M246" s="36"/>
      <c r="N246" s="36"/>
      <c r="O246" s="36"/>
      <c r="P246" s="36"/>
      <c r="Q246" s="36"/>
      <c r="R246" s="36"/>
    </row>
    <row r="247" spans="1:18">
      <c r="A247" s="55"/>
      <c r="C247" s="30"/>
      <c r="D247" s="35"/>
      <c r="E247" s="36"/>
      <c r="F247" s="36"/>
      <c r="G247" s="36"/>
      <c r="H247" s="36"/>
      <c r="I247" s="36"/>
      <c r="J247" s="36"/>
      <c r="K247" s="36"/>
      <c r="L247" s="36"/>
      <c r="M247" s="36"/>
      <c r="N247" s="36"/>
      <c r="O247" s="36"/>
      <c r="P247" s="36"/>
      <c r="Q247" s="36"/>
      <c r="R247" s="36"/>
    </row>
    <row r="248" spans="1:18">
      <c r="A248" s="55"/>
      <c r="C248" s="30"/>
      <c r="D248" s="35"/>
      <c r="E248" s="36"/>
      <c r="F248" s="36"/>
      <c r="G248" s="36"/>
      <c r="H248" s="36"/>
      <c r="I248" s="36"/>
      <c r="J248" s="36"/>
      <c r="K248" s="36"/>
      <c r="L248" s="36"/>
      <c r="M248" s="36"/>
      <c r="N248" s="36"/>
      <c r="O248" s="36"/>
      <c r="P248" s="36"/>
      <c r="Q248" s="36"/>
      <c r="R248" s="36"/>
    </row>
    <row r="249" spans="1:18">
      <c r="A249" s="55"/>
      <c r="C249" s="30"/>
      <c r="D249" s="35"/>
      <c r="E249" s="36"/>
      <c r="F249" s="36"/>
      <c r="G249" s="36"/>
      <c r="H249" s="36"/>
      <c r="I249" s="36"/>
      <c r="J249" s="36"/>
      <c r="K249" s="36"/>
      <c r="L249" s="36"/>
      <c r="M249" s="36"/>
      <c r="N249" s="36"/>
      <c r="O249" s="36"/>
      <c r="P249" s="36"/>
      <c r="Q249" s="36"/>
      <c r="R249" s="36"/>
    </row>
    <row r="250" spans="1:18">
      <c r="A250" s="55"/>
      <c r="C250" s="30"/>
      <c r="D250" s="35"/>
      <c r="E250" s="36"/>
      <c r="F250" s="36"/>
      <c r="G250" s="36"/>
      <c r="H250" s="36"/>
      <c r="I250" s="36"/>
      <c r="J250" s="36"/>
      <c r="K250" s="36"/>
      <c r="L250" s="36"/>
      <c r="M250" s="36"/>
      <c r="N250" s="36"/>
      <c r="O250" s="36"/>
      <c r="P250" s="36"/>
      <c r="Q250" s="36"/>
      <c r="R250" s="36"/>
    </row>
    <row r="251" spans="1:18">
      <c r="A251" s="55"/>
      <c r="C251" s="30"/>
      <c r="D251" s="35"/>
      <c r="E251" s="36"/>
      <c r="F251" s="36"/>
      <c r="G251" s="36"/>
      <c r="H251" s="36"/>
      <c r="I251" s="36"/>
      <c r="J251" s="36"/>
      <c r="K251" s="36"/>
      <c r="L251" s="36"/>
      <c r="M251" s="36"/>
      <c r="N251" s="36"/>
      <c r="O251" s="36"/>
      <c r="P251" s="36"/>
      <c r="Q251" s="36"/>
      <c r="R251" s="36"/>
    </row>
    <row r="252" spans="1:18">
      <c r="A252" s="55"/>
      <c r="C252" s="30"/>
      <c r="D252" s="35"/>
      <c r="E252" s="36"/>
      <c r="F252" s="36"/>
      <c r="G252" s="36"/>
      <c r="H252" s="36"/>
      <c r="I252" s="36"/>
      <c r="J252" s="36"/>
      <c r="K252" s="36"/>
      <c r="L252" s="36"/>
      <c r="M252" s="36"/>
      <c r="N252" s="36"/>
      <c r="O252" s="36"/>
      <c r="P252" s="36"/>
      <c r="Q252" s="36"/>
      <c r="R252" s="36"/>
    </row>
    <row r="253" spans="1:18">
      <c r="A253" s="55"/>
      <c r="C253" s="30"/>
      <c r="D253" s="35"/>
      <c r="E253" s="36"/>
      <c r="F253" s="36"/>
      <c r="G253" s="36"/>
      <c r="H253" s="36"/>
      <c r="I253" s="36"/>
      <c r="J253" s="36"/>
      <c r="K253" s="36"/>
      <c r="L253" s="36"/>
      <c r="M253" s="36"/>
      <c r="N253" s="36"/>
      <c r="O253" s="36"/>
      <c r="P253" s="36"/>
      <c r="Q253" s="36"/>
      <c r="R253" s="36"/>
    </row>
    <row r="254" spans="1:18">
      <c r="A254" s="55"/>
      <c r="C254" s="30"/>
      <c r="D254" s="35"/>
      <c r="E254" s="36"/>
      <c r="F254" s="36"/>
      <c r="G254" s="36"/>
      <c r="H254" s="36"/>
      <c r="I254" s="36"/>
      <c r="J254" s="36"/>
      <c r="K254" s="36"/>
      <c r="L254" s="36"/>
      <c r="M254" s="36"/>
      <c r="N254" s="36"/>
      <c r="O254" s="36"/>
      <c r="P254" s="36"/>
      <c r="Q254" s="36"/>
      <c r="R254" s="36"/>
    </row>
    <row r="255" spans="1:18">
      <c r="A255" s="55"/>
      <c r="C255" s="30"/>
      <c r="D255" s="35"/>
      <c r="E255" s="36"/>
      <c r="F255" s="36"/>
      <c r="G255" s="36"/>
      <c r="H255" s="36"/>
      <c r="I255" s="36"/>
      <c r="J255" s="36"/>
      <c r="K255" s="36"/>
      <c r="L255" s="36"/>
      <c r="M255" s="36"/>
      <c r="N255" s="36"/>
      <c r="O255" s="36"/>
      <c r="P255" s="36"/>
      <c r="Q255" s="36"/>
      <c r="R255" s="36"/>
    </row>
    <row r="256" spans="1:18">
      <c r="A256" s="55"/>
      <c r="C256" s="30"/>
      <c r="D256" s="35"/>
      <c r="E256" s="36"/>
      <c r="F256" s="36"/>
      <c r="G256" s="36"/>
      <c r="H256" s="36"/>
      <c r="I256" s="36"/>
      <c r="J256" s="36"/>
      <c r="K256" s="36"/>
      <c r="L256" s="36"/>
      <c r="M256" s="36"/>
      <c r="N256" s="36"/>
      <c r="O256" s="36"/>
      <c r="P256" s="36"/>
      <c r="Q256" s="36"/>
      <c r="R256" s="36"/>
    </row>
    <row r="257" spans="1:18">
      <c r="A257" s="55"/>
      <c r="C257" s="30"/>
      <c r="D257" s="35"/>
      <c r="E257" s="36"/>
      <c r="F257" s="36"/>
      <c r="G257" s="36"/>
      <c r="H257" s="36"/>
      <c r="I257" s="36"/>
      <c r="J257" s="36"/>
      <c r="K257" s="36"/>
      <c r="L257" s="36"/>
      <c r="M257" s="36"/>
      <c r="N257" s="36"/>
      <c r="O257" s="36"/>
      <c r="P257" s="36"/>
      <c r="Q257" s="36"/>
      <c r="R257" s="36"/>
    </row>
    <row r="258" spans="1:18">
      <c r="A258" s="55"/>
      <c r="C258" s="30"/>
      <c r="D258" s="35"/>
      <c r="E258" s="36"/>
      <c r="F258" s="36"/>
      <c r="G258" s="36"/>
      <c r="H258" s="36"/>
      <c r="I258" s="36"/>
      <c r="J258" s="36"/>
      <c r="K258" s="36"/>
      <c r="L258" s="36"/>
      <c r="M258" s="36"/>
      <c r="N258" s="36"/>
      <c r="O258" s="36"/>
      <c r="P258" s="36"/>
      <c r="Q258" s="36"/>
      <c r="R258" s="36"/>
    </row>
    <row r="259" spans="1:18">
      <c r="A259" s="55"/>
      <c r="C259" s="30"/>
      <c r="D259" s="35"/>
      <c r="E259" s="36"/>
      <c r="F259" s="36"/>
      <c r="G259" s="36"/>
      <c r="H259" s="36"/>
      <c r="I259" s="36"/>
      <c r="J259" s="36"/>
      <c r="K259" s="36"/>
      <c r="L259" s="36"/>
      <c r="M259" s="36"/>
      <c r="N259" s="36"/>
      <c r="O259" s="36"/>
      <c r="P259" s="36"/>
      <c r="Q259" s="36"/>
      <c r="R259" s="36"/>
    </row>
    <row r="260" spans="1:18">
      <c r="A260" s="55"/>
      <c r="C260" s="30"/>
      <c r="D260" s="35"/>
      <c r="E260" s="36"/>
      <c r="F260" s="36"/>
      <c r="G260" s="36"/>
      <c r="H260" s="36"/>
      <c r="I260" s="36"/>
      <c r="J260" s="36"/>
      <c r="K260" s="36"/>
      <c r="L260" s="36"/>
      <c r="M260" s="36"/>
      <c r="N260" s="36"/>
      <c r="O260" s="36"/>
      <c r="P260" s="36"/>
      <c r="Q260" s="36"/>
      <c r="R260" s="36"/>
    </row>
    <row r="261" spans="1:18">
      <c r="A261" s="55"/>
      <c r="C261" s="30"/>
      <c r="D261" s="35"/>
      <c r="E261" s="36"/>
      <c r="F261" s="36"/>
      <c r="G261" s="36"/>
      <c r="H261" s="36"/>
      <c r="I261" s="36"/>
      <c r="J261" s="36"/>
      <c r="K261" s="36"/>
      <c r="L261" s="36"/>
      <c r="M261" s="36"/>
      <c r="N261" s="36"/>
      <c r="O261" s="36"/>
      <c r="P261" s="36"/>
      <c r="Q261" s="36"/>
      <c r="R261" s="36"/>
    </row>
    <row r="262" spans="1:18">
      <c r="A262" s="55"/>
      <c r="C262" s="30"/>
      <c r="D262" s="35"/>
      <c r="E262" s="36"/>
      <c r="F262" s="36"/>
      <c r="G262" s="36"/>
      <c r="H262" s="36"/>
      <c r="I262" s="36"/>
      <c r="J262" s="36"/>
      <c r="K262" s="36"/>
      <c r="L262" s="36"/>
      <c r="M262" s="36"/>
      <c r="N262" s="36"/>
      <c r="O262" s="36"/>
      <c r="P262" s="36"/>
      <c r="Q262" s="36"/>
      <c r="R262" s="36"/>
    </row>
    <row r="263" spans="1:18">
      <c r="A263" s="55"/>
      <c r="C263" s="30"/>
      <c r="D263" s="35"/>
      <c r="E263" s="36"/>
      <c r="F263" s="36"/>
      <c r="G263" s="36"/>
      <c r="H263" s="36"/>
      <c r="I263" s="36"/>
      <c r="J263" s="36"/>
      <c r="K263" s="36"/>
      <c r="L263" s="36"/>
      <c r="M263" s="36"/>
      <c r="N263" s="36"/>
      <c r="O263" s="36"/>
      <c r="P263" s="36"/>
      <c r="Q263" s="36"/>
      <c r="R263" s="36"/>
    </row>
    <row r="264" spans="1:18">
      <c r="A264" s="55"/>
      <c r="C264" s="30"/>
      <c r="D264" s="35"/>
      <c r="E264" s="36"/>
      <c r="F264" s="36"/>
      <c r="G264" s="36"/>
      <c r="H264" s="36"/>
      <c r="I264" s="36"/>
      <c r="J264" s="36"/>
      <c r="K264" s="36"/>
      <c r="L264" s="36"/>
      <c r="M264" s="36"/>
      <c r="N264" s="36"/>
      <c r="O264" s="36"/>
      <c r="P264" s="36"/>
      <c r="Q264" s="36"/>
      <c r="R264" s="36"/>
    </row>
    <row r="265" spans="1:18">
      <c r="A265" s="55"/>
      <c r="C265" s="30"/>
      <c r="D265" s="35"/>
      <c r="E265" s="36"/>
      <c r="F265" s="36"/>
      <c r="G265" s="36"/>
      <c r="H265" s="36"/>
      <c r="I265" s="36"/>
      <c r="J265" s="36"/>
      <c r="K265" s="36"/>
      <c r="L265" s="36"/>
      <c r="M265" s="36"/>
      <c r="N265" s="36"/>
      <c r="O265" s="36"/>
      <c r="P265" s="36"/>
      <c r="Q265" s="36"/>
      <c r="R265" s="36"/>
    </row>
    <row r="266" spans="1:18">
      <c r="A266" s="55"/>
      <c r="C266" s="30"/>
      <c r="D266" s="35"/>
      <c r="E266" s="36"/>
      <c r="F266" s="36"/>
      <c r="G266" s="36"/>
      <c r="H266" s="36"/>
      <c r="I266" s="36"/>
      <c r="J266" s="36"/>
      <c r="K266" s="36"/>
      <c r="L266" s="36"/>
      <c r="M266" s="36"/>
      <c r="N266" s="36"/>
      <c r="O266" s="36"/>
      <c r="P266" s="36"/>
      <c r="Q266" s="36"/>
      <c r="R266" s="36"/>
    </row>
    <row r="267" spans="1:18">
      <c r="A267" s="55"/>
      <c r="C267" s="30"/>
      <c r="D267" s="35"/>
      <c r="E267" s="36"/>
      <c r="F267" s="36"/>
      <c r="G267" s="36"/>
      <c r="H267" s="36"/>
      <c r="I267" s="36"/>
      <c r="J267" s="36"/>
      <c r="K267" s="36"/>
      <c r="L267" s="36"/>
      <c r="M267" s="36"/>
      <c r="N267" s="36"/>
      <c r="O267" s="36"/>
      <c r="P267" s="36"/>
      <c r="Q267" s="36"/>
      <c r="R267" s="36"/>
    </row>
    <row r="268" spans="1:18">
      <c r="A268" s="55"/>
      <c r="C268" s="30"/>
      <c r="D268" s="35"/>
      <c r="E268" s="36"/>
      <c r="F268" s="36"/>
      <c r="G268" s="36"/>
      <c r="H268" s="36"/>
      <c r="I268" s="36"/>
      <c r="J268" s="36"/>
      <c r="K268" s="36"/>
      <c r="L268" s="36"/>
      <c r="M268" s="36"/>
      <c r="N268" s="36"/>
      <c r="O268" s="36"/>
      <c r="P268" s="36"/>
      <c r="Q268" s="36"/>
      <c r="R268" s="36"/>
    </row>
    <row r="269" spans="1:18">
      <c r="A269" s="55"/>
      <c r="C269" s="30"/>
      <c r="D269" s="35"/>
      <c r="E269" s="36"/>
      <c r="F269" s="36"/>
      <c r="G269" s="36"/>
      <c r="H269" s="36"/>
      <c r="I269" s="36"/>
      <c r="J269" s="36"/>
      <c r="K269" s="36"/>
      <c r="L269" s="36"/>
      <c r="M269" s="36"/>
      <c r="N269" s="36"/>
      <c r="O269" s="36"/>
      <c r="P269" s="36"/>
      <c r="Q269" s="36"/>
      <c r="R269" s="36"/>
    </row>
    <row r="270" spans="1:18">
      <c r="A270" s="55"/>
      <c r="C270" s="30"/>
      <c r="D270" s="35"/>
      <c r="E270" s="36"/>
      <c r="F270" s="36"/>
      <c r="G270" s="36"/>
      <c r="H270" s="36"/>
      <c r="I270" s="36"/>
      <c r="J270" s="36"/>
      <c r="K270" s="36"/>
      <c r="L270" s="36"/>
      <c r="M270" s="36"/>
      <c r="N270" s="36"/>
      <c r="O270" s="36"/>
      <c r="P270" s="36"/>
      <c r="Q270" s="36"/>
      <c r="R270" s="36"/>
    </row>
    <row r="271" spans="1:18">
      <c r="A271" s="55"/>
      <c r="C271" s="30"/>
      <c r="D271" s="35"/>
      <c r="E271" s="36"/>
      <c r="F271" s="36"/>
      <c r="G271" s="36"/>
      <c r="H271" s="36"/>
      <c r="I271" s="36"/>
      <c r="J271" s="36"/>
      <c r="K271" s="36"/>
      <c r="L271" s="36"/>
      <c r="M271" s="36"/>
      <c r="N271" s="36"/>
      <c r="O271" s="36"/>
      <c r="P271" s="36"/>
      <c r="Q271" s="36"/>
      <c r="R271" s="36"/>
    </row>
    <row r="272" spans="1:18">
      <c r="A272" s="55"/>
      <c r="C272" s="30"/>
      <c r="D272" s="35"/>
      <c r="E272" s="36"/>
      <c r="F272" s="36"/>
      <c r="G272" s="36"/>
      <c r="H272" s="36"/>
      <c r="I272" s="36"/>
      <c r="J272" s="36"/>
      <c r="K272" s="36"/>
      <c r="L272" s="36"/>
      <c r="M272" s="36"/>
      <c r="N272" s="36"/>
      <c r="O272" s="36"/>
      <c r="P272" s="36"/>
      <c r="Q272" s="36"/>
      <c r="R272" s="36"/>
    </row>
    <row r="273" spans="1:18">
      <c r="A273" s="55"/>
      <c r="C273" s="30"/>
      <c r="D273" s="35"/>
      <c r="E273" s="36"/>
      <c r="F273" s="36"/>
      <c r="G273" s="36"/>
      <c r="H273" s="36"/>
      <c r="I273" s="36"/>
      <c r="J273" s="36"/>
      <c r="K273" s="36"/>
      <c r="L273" s="36"/>
      <c r="M273" s="36"/>
      <c r="N273" s="36"/>
      <c r="O273" s="36"/>
      <c r="P273" s="36"/>
      <c r="Q273" s="36"/>
      <c r="R273" s="36"/>
    </row>
    <row r="274" spans="1:18">
      <c r="A274" s="55"/>
      <c r="C274" s="30"/>
      <c r="D274" s="35"/>
      <c r="E274" s="36"/>
      <c r="F274" s="36"/>
      <c r="G274" s="36"/>
      <c r="H274" s="36"/>
      <c r="I274" s="36"/>
      <c r="J274" s="36"/>
      <c r="K274" s="36"/>
      <c r="L274" s="36"/>
      <c r="M274" s="36"/>
      <c r="N274" s="36"/>
      <c r="O274" s="36"/>
      <c r="P274" s="36"/>
      <c r="Q274" s="36"/>
      <c r="R274" s="36"/>
    </row>
    <row r="275" spans="1:18">
      <c r="A275" s="55"/>
      <c r="C275" s="30"/>
      <c r="D275" s="35"/>
      <c r="E275" s="36"/>
      <c r="F275" s="36"/>
      <c r="G275" s="36"/>
      <c r="H275" s="36"/>
      <c r="I275" s="36"/>
      <c r="J275" s="36"/>
      <c r="K275" s="36"/>
      <c r="L275" s="36"/>
      <c r="M275" s="36"/>
      <c r="N275" s="36"/>
      <c r="O275" s="36"/>
      <c r="P275" s="36"/>
      <c r="Q275" s="36"/>
      <c r="R275" s="36"/>
    </row>
    <row r="276" spans="1:18">
      <c r="A276" s="55"/>
      <c r="C276" s="30"/>
      <c r="D276" s="35"/>
      <c r="E276" s="36"/>
      <c r="F276" s="36"/>
      <c r="G276" s="36"/>
      <c r="H276" s="36"/>
      <c r="I276" s="36"/>
      <c r="J276" s="36"/>
      <c r="K276" s="36"/>
      <c r="L276" s="36"/>
      <c r="M276" s="36"/>
      <c r="N276" s="36"/>
      <c r="O276" s="36"/>
      <c r="P276" s="36"/>
      <c r="Q276" s="36"/>
      <c r="R276" s="36"/>
    </row>
    <row r="277" spans="1:18">
      <c r="A277" s="55"/>
      <c r="C277" s="30"/>
      <c r="D277" s="35"/>
      <c r="E277" s="36"/>
      <c r="F277" s="36"/>
      <c r="G277" s="36"/>
      <c r="H277" s="36"/>
      <c r="I277" s="36"/>
      <c r="J277" s="36"/>
      <c r="K277" s="36"/>
      <c r="L277" s="36"/>
      <c r="M277" s="36"/>
      <c r="N277" s="36"/>
      <c r="O277" s="36"/>
      <c r="P277" s="36"/>
      <c r="Q277" s="36"/>
      <c r="R277" s="36"/>
    </row>
    <row r="278" spans="1:18">
      <c r="A278" s="55"/>
      <c r="C278" s="30"/>
      <c r="D278" s="35"/>
      <c r="E278" s="36"/>
      <c r="F278" s="36"/>
      <c r="G278" s="36"/>
      <c r="H278" s="36"/>
      <c r="I278" s="36"/>
      <c r="J278" s="36"/>
      <c r="K278" s="36"/>
      <c r="L278" s="36"/>
      <c r="M278" s="36"/>
      <c r="N278" s="36"/>
      <c r="O278" s="36"/>
      <c r="P278" s="36"/>
      <c r="Q278" s="36"/>
      <c r="R278" s="36"/>
    </row>
    <row r="279" spans="1:18">
      <c r="A279" s="55"/>
      <c r="C279" s="30"/>
      <c r="D279" s="35"/>
      <c r="E279" s="36"/>
      <c r="F279" s="36"/>
      <c r="G279" s="36"/>
      <c r="H279" s="36"/>
      <c r="I279" s="36"/>
      <c r="J279" s="36"/>
      <c r="K279" s="36"/>
      <c r="L279" s="36"/>
      <c r="M279" s="36"/>
      <c r="N279" s="36"/>
      <c r="O279" s="36"/>
      <c r="P279" s="36"/>
      <c r="Q279" s="36"/>
      <c r="R279" s="36"/>
    </row>
    <row r="280" spans="1:18">
      <c r="A280" s="55"/>
      <c r="C280" s="30"/>
      <c r="D280" s="35"/>
      <c r="E280" s="36"/>
      <c r="F280" s="36"/>
      <c r="G280" s="36"/>
      <c r="H280" s="36"/>
      <c r="I280" s="36"/>
      <c r="J280" s="36"/>
      <c r="K280" s="36"/>
      <c r="L280" s="36"/>
      <c r="M280" s="36"/>
      <c r="N280" s="36"/>
      <c r="O280" s="36"/>
      <c r="P280" s="36"/>
      <c r="Q280" s="36"/>
      <c r="R280" s="36"/>
    </row>
    <row r="281" spans="1:18">
      <c r="A281" s="55"/>
      <c r="C281" s="30"/>
      <c r="D281" s="35"/>
      <c r="E281" s="36"/>
      <c r="F281" s="36"/>
      <c r="G281" s="36"/>
      <c r="H281" s="36"/>
      <c r="I281" s="36"/>
      <c r="J281" s="36"/>
      <c r="K281" s="36"/>
      <c r="L281" s="36"/>
      <c r="M281" s="36"/>
      <c r="N281" s="36"/>
      <c r="O281" s="36"/>
      <c r="P281" s="36"/>
      <c r="Q281" s="36"/>
      <c r="R281" s="36"/>
    </row>
    <row r="282" spans="1:18">
      <c r="A282" s="55"/>
      <c r="C282" s="30"/>
      <c r="D282" s="35"/>
      <c r="E282" s="36"/>
      <c r="F282" s="36"/>
      <c r="G282" s="36"/>
      <c r="H282" s="36"/>
      <c r="I282" s="36"/>
      <c r="J282" s="36"/>
      <c r="K282" s="36"/>
      <c r="L282" s="36"/>
      <c r="M282" s="36"/>
      <c r="N282" s="36"/>
      <c r="O282" s="36"/>
      <c r="P282" s="36"/>
      <c r="Q282" s="36"/>
      <c r="R282" s="36"/>
    </row>
    <row r="283" spans="1:18">
      <c r="A283" s="55"/>
      <c r="C283" s="30"/>
      <c r="D283" s="35"/>
      <c r="E283" s="36"/>
      <c r="F283" s="36"/>
      <c r="G283" s="36"/>
      <c r="H283" s="36"/>
      <c r="I283" s="36"/>
      <c r="J283" s="36"/>
      <c r="K283" s="36"/>
      <c r="L283" s="36"/>
      <c r="M283" s="36"/>
      <c r="N283" s="36"/>
      <c r="O283" s="36"/>
      <c r="P283" s="36"/>
      <c r="Q283" s="36"/>
      <c r="R283" s="36"/>
    </row>
    <row r="284" spans="1:18">
      <c r="A284" s="55"/>
      <c r="C284" s="30"/>
      <c r="D284" s="35"/>
      <c r="E284" s="36"/>
      <c r="F284" s="36"/>
      <c r="G284" s="36"/>
      <c r="H284" s="36"/>
      <c r="I284" s="36"/>
      <c r="J284" s="36"/>
      <c r="K284" s="36"/>
      <c r="L284" s="36"/>
      <c r="M284" s="36"/>
      <c r="N284" s="36"/>
      <c r="O284" s="36"/>
      <c r="P284" s="36"/>
      <c r="Q284" s="36"/>
      <c r="R284" s="36"/>
    </row>
    <row r="285" spans="1:18">
      <c r="A285" s="55"/>
      <c r="C285" s="30"/>
      <c r="D285" s="35"/>
      <c r="E285" s="36"/>
      <c r="F285" s="36"/>
      <c r="G285" s="36"/>
      <c r="H285" s="36"/>
      <c r="I285" s="36"/>
      <c r="J285" s="36"/>
      <c r="K285" s="36"/>
      <c r="L285" s="36"/>
      <c r="M285" s="36"/>
      <c r="N285" s="36"/>
      <c r="O285" s="36"/>
      <c r="P285" s="36"/>
      <c r="Q285" s="36"/>
      <c r="R285" s="36"/>
    </row>
    <row r="286" spans="1:18">
      <c r="A286" s="55"/>
      <c r="C286" s="30"/>
      <c r="D286" s="35"/>
      <c r="E286" s="36"/>
      <c r="F286" s="36"/>
      <c r="G286" s="36"/>
      <c r="H286" s="36"/>
      <c r="I286" s="36"/>
      <c r="J286" s="36"/>
      <c r="K286" s="36"/>
      <c r="L286" s="36"/>
      <c r="M286" s="36"/>
      <c r="N286" s="36"/>
      <c r="O286" s="36"/>
      <c r="P286" s="36"/>
      <c r="Q286" s="36"/>
      <c r="R286" s="36"/>
    </row>
    <row r="287" spans="1:18">
      <c r="A287" s="55"/>
      <c r="C287" s="30"/>
      <c r="D287" s="35"/>
      <c r="E287" s="36"/>
      <c r="F287" s="36"/>
      <c r="G287" s="36"/>
      <c r="H287" s="36"/>
      <c r="I287" s="36"/>
      <c r="J287" s="36"/>
      <c r="K287" s="36"/>
      <c r="L287" s="36"/>
      <c r="M287" s="36"/>
      <c r="N287" s="36"/>
      <c r="O287" s="36"/>
      <c r="P287" s="36"/>
      <c r="Q287" s="36"/>
      <c r="R287" s="36"/>
    </row>
    <row r="288" spans="1:18">
      <c r="A288" s="55"/>
      <c r="C288" s="30"/>
      <c r="D288" s="35"/>
      <c r="E288" s="36"/>
      <c r="F288" s="36"/>
      <c r="G288" s="36"/>
      <c r="H288" s="36"/>
      <c r="I288" s="36"/>
      <c r="J288" s="36"/>
      <c r="K288" s="36"/>
      <c r="L288" s="36"/>
      <c r="M288" s="36"/>
      <c r="N288" s="36"/>
      <c r="O288" s="36"/>
      <c r="P288" s="36"/>
      <c r="Q288" s="36"/>
      <c r="R288" s="36"/>
    </row>
    <row r="289" spans="1:18">
      <c r="A289" s="55"/>
      <c r="C289" s="30"/>
      <c r="D289" s="35"/>
      <c r="E289" s="36"/>
      <c r="F289" s="36"/>
      <c r="G289" s="36"/>
      <c r="H289" s="36"/>
      <c r="I289" s="36"/>
      <c r="J289" s="36"/>
      <c r="K289" s="36"/>
      <c r="L289" s="36"/>
      <c r="M289" s="36"/>
      <c r="N289" s="36"/>
      <c r="O289" s="36"/>
      <c r="P289" s="36"/>
      <c r="Q289" s="36"/>
      <c r="R289" s="36"/>
    </row>
    <row r="290" spans="1:18">
      <c r="A290" s="55"/>
      <c r="C290" s="30"/>
      <c r="D290" s="35"/>
      <c r="E290" s="36"/>
      <c r="F290" s="36"/>
      <c r="G290" s="36"/>
      <c r="H290" s="36"/>
      <c r="I290" s="36"/>
      <c r="J290" s="36"/>
      <c r="K290" s="36"/>
      <c r="L290" s="36"/>
      <c r="M290" s="36"/>
      <c r="N290" s="36"/>
      <c r="O290" s="36"/>
      <c r="P290" s="36"/>
      <c r="Q290" s="36"/>
      <c r="R290" s="36"/>
    </row>
    <row r="291" spans="1:18">
      <c r="A291" s="55"/>
      <c r="C291" s="30"/>
      <c r="D291" s="35"/>
      <c r="E291" s="36"/>
      <c r="F291" s="36"/>
      <c r="G291" s="36"/>
      <c r="H291" s="36"/>
      <c r="I291" s="36"/>
      <c r="J291" s="36"/>
      <c r="K291" s="36"/>
      <c r="L291" s="36"/>
      <c r="M291" s="36"/>
      <c r="N291" s="36"/>
      <c r="O291" s="36"/>
      <c r="P291" s="36"/>
      <c r="Q291" s="36"/>
      <c r="R291" s="36"/>
    </row>
    <row r="292" spans="1:18">
      <c r="A292" s="55"/>
      <c r="C292" s="30"/>
      <c r="D292" s="35"/>
      <c r="E292" s="36"/>
      <c r="F292" s="36"/>
      <c r="G292" s="36"/>
      <c r="H292" s="36"/>
      <c r="I292" s="36"/>
      <c r="J292" s="36"/>
      <c r="K292" s="36"/>
      <c r="L292" s="36"/>
      <c r="M292" s="36"/>
      <c r="N292" s="36"/>
      <c r="O292" s="36"/>
      <c r="P292" s="36"/>
      <c r="Q292" s="36"/>
      <c r="R292" s="36"/>
    </row>
    <row r="293" spans="1:18">
      <c r="A293" s="55"/>
      <c r="C293" s="30"/>
      <c r="D293" s="35"/>
      <c r="E293" s="36"/>
      <c r="F293" s="36"/>
      <c r="G293" s="36"/>
      <c r="H293" s="36"/>
      <c r="I293" s="36"/>
      <c r="J293" s="36"/>
      <c r="K293" s="36"/>
      <c r="L293" s="36"/>
      <c r="M293" s="36"/>
      <c r="N293" s="36"/>
      <c r="O293" s="36"/>
      <c r="P293" s="36"/>
      <c r="Q293" s="36"/>
      <c r="R293" s="36"/>
    </row>
    <row r="294" spans="1:18">
      <c r="A294" s="55"/>
      <c r="C294" s="30"/>
      <c r="D294" s="35"/>
      <c r="E294" s="36"/>
      <c r="F294" s="36"/>
      <c r="G294" s="36"/>
      <c r="H294" s="36"/>
      <c r="I294" s="36"/>
      <c r="J294" s="36"/>
      <c r="K294" s="36"/>
      <c r="L294" s="36"/>
      <c r="M294" s="36"/>
      <c r="N294" s="36"/>
      <c r="O294" s="36"/>
      <c r="P294" s="36"/>
      <c r="Q294" s="36"/>
      <c r="R294" s="36"/>
    </row>
    <row r="295" spans="1:18">
      <c r="A295" s="55"/>
      <c r="C295" s="30"/>
      <c r="D295" s="35"/>
      <c r="E295" s="36"/>
      <c r="F295" s="36"/>
      <c r="G295" s="36"/>
      <c r="H295" s="36"/>
      <c r="I295" s="36"/>
      <c r="J295" s="36"/>
      <c r="K295" s="36"/>
      <c r="L295" s="36"/>
      <c r="M295" s="36"/>
      <c r="N295" s="36"/>
      <c r="O295" s="36"/>
      <c r="P295" s="36"/>
      <c r="Q295" s="36"/>
      <c r="R295" s="36"/>
    </row>
    <row r="296" spans="1:18">
      <c r="A296" s="55"/>
      <c r="C296" s="30"/>
      <c r="D296" s="35"/>
      <c r="E296" s="36"/>
      <c r="F296" s="36"/>
      <c r="G296" s="36"/>
      <c r="H296" s="36"/>
      <c r="I296" s="36"/>
      <c r="J296" s="36"/>
      <c r="K296" s="36"/>
      <c r="L296" s="36"/>
      <c r="M296" s="36"/>
      <c r="N296" s="36"/>
      <c r="O296" s="36"/>
      <c r="P296" s="36"/>
      <c r="Q296" s="36"/>
      <c r="R296" s="36"/>
    </row>
    <row r="297" spans="1:18">
      <c r="A297" s="55"/>
      <c r="C297" s="30"/>
      <c r="D297" s="35"/>
      <c r="E297" s="36"/>
      <c r="F297" s="36"/>
      <c r="G297" s="36"/>
      <c r="H297" s="36"/>
      <c r="I297" s="36"/>
      <c r="J297" s="36"/>
      <c r="K297" s="36"/>
      <c r="L297" s="36"/>
      <c r="M297" s="36"/>
      <c r="N297" s="36"/>
      <c r="O297" s="36"/>
      <c r="P297" s="36"/>
      <c r="Q297" s="36"/>
      <c r="R297" s="36"/>
    </row>
    <row r="298" spans="1:18">
      <c r="A298" s="55"/>
      <c r="C298" s="30"/>
      <c r="D298" s="35"/>
      <c r="E298" s="36"/>
      <c r="F298" s="36"/>
      <c r="G298" s="36"/>
      <c r="H298" s="36"/>
      <c r="I298" s="36"/>
      <c r="J298" s="36"/>
      <c r="K298" s="36"/>
      <c r="L298" s="36"/>
      <c r="M298" s="36"/>
      <c r="N298" s="36"/>
      <c r="O298" s="36"/>
      <c r="P298" s="36"/>
      <c r="Q298" s="36"/>
      <c r="R298" s="36"/>
    </row>
    <row r="299" spans="1:18">
      <c r="A299" s="55"/>
      <c r="C299" s="30"/>
      <c r="D299" s="35"/>
      <c r="E299" s="36"/>
      <c r="F299" s="36"/>
      <c r="G299" s="36"/>
      <c r="H299" s="36"/>
      <c r="I299" s="36"/>
      <c r="J299" s="36"/>
      <c r="K299" s="36"/>
      <c r="L299" s="36"/>
      <c r="M299" s="36"/>
      <c r="N299" s="36"/>
      <c r="O299" s="36"/>
      <c r="P299" s="36"/>
      <c r="Q299" s="36"/>
      <c r="R299" s="36"/>
    </row>
    <row r="300" spans="1:18">
      <c r="A300" s="55"/>
      <c r="C300" s="30"/>
      <c r="D300" s="35"/>
      <c r="E300" s="36"/>
      <c r="F300" s="36"/>
      <c r="G300" s="36"/>
      <c r="H300" s="36"/>
      <c r="I300" s="36"/>
      <c r="J300" s="36"/>
      <c r="K300" s="36"/>
      <c r="L300" s="36"/>
      <c r="M300" s="36"/>
      <c r="N300" s="36"/>
      <c r="O300" s="36"/>
      <c r="P300" s="36"/>
      <c r="Q300" s="36"/>
      <c r="R300" s="36"/>
    </row>
    <row r="301" spans="1:18">
      <c r="A301" s="55"/>
      <c r="C301" s="30"/>
      <c r="D301" s="35"/>
      <c r="E301" s="36"/>
      <c r="F301" s="36"/>
      <c r="G301" s="36"/>
      <c r="H301" s="36"/>
      <c r="I301" s="36"/>
      <c r="J301" s="36"/>
      <c r="K301" s="36"/>
      <c r="L301" s="36"/>
      <c r="M301" s="36"/>
      <c r="N301" s="36"/>
      <c r="O301" s="36"/>
      <c r="P301" s="36"/>
      <c r="Q301" s="36"/>
      <c r="R301" s="36"/>
    </row>
    <row r="302" spans="1:18">
      <c r="A302" s="55"/>
      <c r="C302" s="30"/>
      <c r="D302" s="35"/>
      <c r="E302" s="36"/>
      <c r="F302" s="36"/>
      <c r="G302" s="36"/>
      <c r="H302" s="36"/>
      <c r="I302" s="36"/>
      <c r="J302" s="36"/>
      <c r="K302" s="36"/>
      <c r="L302" s="36"/>
      <c r="M302" s="36"/>
      <c r="N302" s="36"/>
      <c r="O302" s="36"/>
      <c r="P302" s="36"/>
      <c r="Q302" s="36"/>
      <c r="R302" s="36"/>
    </row>
    <row r="303" spans="1:18">
      <c r="A303" s="55"/>
      <c r="C303" s="30"/>
      <c r="D303" s="35"/>
      <c r="E303" s="36"/>
      <c r="F303" s="36"/>
      <c r="G303" s="36"/>
      <c r="H303" s="36"/>
      <c r="I303" s="36"/>
      <c r="J303" s="36"/>
      <c r="K303" s="36"/>
      <c r="L303" s="36"/>
      <c r="M303" s="36"/>
      <c r="N303" s="36"/>
      <c r="O303" s="36"/>
      <c r="P303" s="36"/>
      <c r="Q303" s="36"/>
      <c r="R303" s="36"/>
    </row>
    <row r="304" spans="1:18">
      <c r="A304" s="55"/>
      <c r="C304" s="30"/>
      <c r="D304" s="35"/>
      <c r="E304" s="36"/>
      <c r="F304" s="36"/>
      <c r="G304" s="36"/>
      <c r="H304" s="36"/>
      <c r="I304" s="36"/>
      <c r="J304" s="36"/>
      <c r="K304" s="36"/>
      <c r="L304" s="36"/>
      <c r="M304" s="36"/>
      <c r="N304" s="36"/>
      <c r="O304" s="36"/>
      <c r="P304" s="36"/>
      <c r="Q304" s="36"/>
      <c r="R304" s="36"/>
    </row>
    <row r="305" spans="1:18">
      <c r="A305" s="55"/>
      <c r="C305" s="30"/>
      <c r="D305" s="35"/>
      <c r="E305" s="36"/>
      <c r="F305" s="36"/>
      <c r="G305" s="36"/>
      <c r="H305" s="36"/>
      <c r="I305" s="36"/>
      <c r="J305" s="36"/>
      <c r="K305" s="36"/>
      <c r="L305" s="36"/>
      <c r="M305" s="36"/>
      <c r="N305" s="36"/>
      <c r="O305" s="36"/>
      <c r="P305" s="36"/>
      <c r="Q305" s="36"/>
      <c r="R305" s="36"/>
    </row>
    <row r="306" spans="1:18">
      <c r="A306" s="55"/>
      <c r="C306" s="30"/>
      <c r="D306" s="35"/>
      <c r="E306" s="36"/>
      <c r="F306" s="36"/>
      <c r="G306" s="36"/>
      <c r="H306" s="36"/>
      <c r="I306" s="36"/>
      <c r="J306" s="36"/>
      <c r="K306" s="36"/>
      <c r="L306" s="36"/>
      <c r="M306" s="36"/>
      <c r="N306" s="36"/>
      <c r="O306" s="36"/>
      <c r="P306" s="36"/>
      <c r="Q306" s="36"/>
      <c r="R306" s="36"/>
    </row>
    <row r="307" spans="1:18">
      <c r="A307" s="55"/>
      <c r="C307" s="30"/>
      <c r="D307" s="35"/>
      <c r="E307" s="36"/>
      <c r="F307" s="36"/>
      <c r="G307" s="36"/>
      <c r="H307" s="36"/>
      <c r="I307" s="36"/>
      <c r="J307" s="36"/>
      <c r="K307" s="36"/>
      <c r="L307" s="36"/>
      <c r="M307" s="36"/>
      <c r="N307" s="36"/>
      <c r="O307" s="36"/>
      <c r="P307" s="36"/>
      <c r="Q307" s="36"/>
      <c r="R307" s="36"/>
    </row>
    <row r="308" spans="1:18">
      <c r="A308" s="55"/>
      <c r="C308" s="30"/>
      <c r="D308" s="35"/>
      <c r="E308" s="36"/>
      <c r="F308" s="36"/>
      <c r="G308" s="36"/>
      <c r="H308" s="36"/>
      <c r="I308" s="36"/>
      <c r="J308" s="36"/>
      <c r="K308" s="36"/>
      <c r="L308" s="36"/>
      <c r="M308" s="36"/>
      <c r="N308" s="36"/>
      <c r="O308" s="36"/>
      <c r="P308" s="36"/>
      <c r="Q308" s="36"/>
      <c r="R308" s="36"/>
    </row>
    <row r="309" spans="1:18">
      <c r="A309" s="55"/>
      <c r="C309" s="30"/>
      <c r="D309" s="35"/>
      <c r="E309" s="36"/>
      <c r="F309" s="36"/>
      <c r="G309" s="36"/>
      <c r="H309" s="36"/>
      <c r="I309" s="36"/>
      <c r="J309" s="36"/>
      <c r="K309" s="36"/>
      <c r="L309" s="36"/>
      <c r="M309" s="36"/>
      <c r="N309" s="36"/>
      <c r="O309" s="36"/>
      <c r="P309" s="36"/>
      <c r="Q309" s="36"/>
      <c r="R309" s="36"/>
    </row>
    <row r="310" spans="1:18">
      <c r="A310" s="55"/>
      <c r="C310" s="30"/>
      <c r="D310" s="35"/>
      <c r="E310" s="36"/>
      <c r="F310" s="36"/>
      <c r="G310" s="36"/>
      <c r="H310" s="36"/>
      <c r="I310" s="36"/>
      <c r="J310" s="36"/>
      <c r="K310" s="36"/>
      <c r="L310" s="36"/>
      <c r="M310" s="36"/>
      <c r="N310" s="36"/>
      <c r="O310" s="36"/>
      <c r="P310" s="36"/>
      <c r="Q310" s="36"/>
      <c r="R310" s="36"/>
    </row>
    <row r="311" spans="1:18">
      <c r="A311" s="55"/>
      <c r="C311" s="30"/>
      <c r="D311" s="35"/>
      <c r="E311" s="36"/>
      <c r="F311" s="36"/>
      <c r="G311" s="36"/>
      <c r="H311" s="36"/>
      <c r="I311" s="36"/>
      <c r="J311" s="36"/>
      <c r="K311" s="36"/>
      <c r="L311" s="36"/>
      <c r="M311" s="36"/>
      <c r="N311" s="36"/>
      <c r="O311" s="36"/>
      <c r="P311" s="36"/>
      <c r="Q311" s="36"/>
      <c r="R311" s="36"/>
    </row>
    <row r="312" spans="1:18">
      <c r="A312" s="55"/>
      <c r="C312" s="30"/>
      <c r="D312" s="35"/>
      <c r="E312" s="36"/>
      <c r="F312" s="36"/>
      <c r="G312" s="36"/>
      <c r="H312" s="36"/>
      <c r="I312" s="36"/>
      <c r="J312" s="36"/>
      <c r="K312" s="36"/>
      <c r="L312" s="36"/>
      <c r="M312" s="36"/>
      <c r="N312" s="36"/>
      <c r="O312" s="36"/>
      <c r="P312" s="36"/>
      <c r="Q312" s="36"/>
      <c r="R312" s="36"/>
    </row>
    <row r="313" spans="1:18">
      <c r="A313" s="55"/>
      <c r="C313" s="30"/>
      <c r="D313" s="35"/>
      <c r="E313" s="36"/>
      <c r="F313" s="36"/>
      <c r="G313" s="36"/>
      <c r="H313" s="36"/>
      <c r="I313" s="36"/>
      <c r="J313" s="36"/>
      <c r="K313" s="36"/>
      <c r="L313" s="36"/>
      <c r="M313" s="36"/>
      <c r="N313" s="36"/>
      <c r="O313" s="36"/>
      <c r="P313" s="36"/>
      <c r="Q313" s="36"/>
      <c r="R313" s="36"/>
    </row>
    <row r="314" spans="1:18">
      <c r="A314" s="55"/>
      <c r="C314" s="30"/>
      <c r="D314" s="35"/>
      <c r="E314" s="36"/>
      <c r="F314" s="36"/>
      <c r="G314" s="36"/>
      <c r="H314" s="36"/>
      <c r="I314" s="36"/>
      <c r="J314" s="36"/>
      <c r="K314" s="36"/>
      <c r="L314" s="36"/>
      <c r="M314" s="36"/>
      <c r="N314" s="36"/>
      <c r="O314" s="36"/>
      <c r="P314" s="36"/>
      <c r="Q314" s="36"/>
      <c r="R314" s="36"/>
    </row>
    <row r="315" spans="1:18">
      <c r="A315" s="55"/>
      <c r="C315" s="30"/>
      <c r="D315" s="35"/>
      <c r="E315" s="36"/>
      <c r="F315" s="36"/>
      <c r="G315" s="36"/>
      <c r="H315" s="36"/>
      <c r="I315" s="36"/>
      <c r="J315" s="36"/>
      <c r="K315" s="36"/>
      <c r="L315" s="36"/>
      <c r="M315" s="36"/>
      <c r="N315" s="36"/>
      <c r="O315" s="36"/>
      <c r="P315" s="36"/>
      <c r="Q315" s="36"/>
      <c r="R315" s="36"/>
    </row>
    <row r="316" spans="1:18">
      <c r="A316" s="55"/>
      <c r="C316" s="30"/>
      <c r="D316" s="35"/>
      <c r="E316" s="36"/>
      <c r="F316" s="36"/>
      <c r="G316" s="36"/>
      <c r="H316" s="36"/>
      <c r="I316" s="36"/>
      <c r="J316" s="36"/>
      <c r="K316" s="36"/>
      <c r="L316" s="36"/>
      <c r="M316" s="36"/>
      <c r="N316" s="36"/>
      <c r="O316" s="36"/>
      <c r="P316" s="36"/>
      <c r="Q316" s="36"/>
      <c r="R316" s="36"/>
    </row>
    <row r="317" spans="1:18">
      <c r="A317" s="55"/>
      <c r="C317" s="30"/>
      <c r="D317" s="35"/>
      <c r="E317" s="36"/>
      <c r="F317" s="36"/>
      <c r="G317" s="36"/>
      <c r="H317" s="36"/>
      <c r="I317" s="36"/>
      <c r="J317" s="36"/>
      <c r="K317" s="36"/>
      <c r="L317" s="36"/>
      <c r="M317" s="36"/>
      <c r="N317" s="36"/>
      <c r="O317" s="36"/>
      <c r="P317" s="36"/>
      <c r="Q317" s="36"/>
      <c r="R317" s="36"/>
    </row>
    <row r="318" spans="1:18">
      <c r="A318" s="55"/>
      <c r="C318" s="30"/>
      <c r="D318" s="35"/>
      <c r="E318" s="36"/>
      <c r="F318" s="36"/>
      <c r="G318" s="36"/>
      <c r="H318" s="36"/>
      <c r="I318" s="36"/>
      <c r="J318" s="36"/>
      <c r="K318" s="36"/>
      <c r="L318" s="36"/>
      <c r="M318" s="36"/>
      <c r="N318" s="36"/>
      <c r="O318" s="36"/>
      <c r="P318" s="36"/>
      <c r="Q318" s="36"/>
      <c r="R318" s="36"/>
    </row>
    <row r="319" spans="1:18">
      <c r="A319" s="55"/>
      <c r="C319" s="30"/>
      <c r="D319" s="35"/>
      <c r="E319" s="36"/>
      <c r="F319" s="36"/>
      <c r="G319" s="36"/>
      <c r="H319" s="36"/>
      <c r="I319" s="36"/>
      <c r="J319" s="36"/>
      <c r="K319" s="36"/>
      <c r="L319" s="36"/>
      <c r="M319" s="36"/>
      <c r="N319" s="36"/>
      <c r="O319" s="36"/>
      <c r="P319" s="36"/>
      <c r="Q319" s="36"/>
      <c r="R319" s="36"/>
    </row>
    <row r="320" spans="1:18">
      <c r="A320" s="55"/>
      <c r="C320" s="30"/>
      <c r="D320" s="35"/>
      <c r="E320" s="36"/>
      <c r="F320" s="36"/>
      <c r="G320" s="36"/>
      <c r="H320" s="36"/>
      <c r="I320" s="36"/>
      <c r="J320" s="36"/>
      <c r="K320" s="36"/>
      <c r="L320" s="36"/>
      <c r="M320" s="36"/>
      <c r="N320" s="36"/>
      <c r="O320" s="36"/>
      <c r="P320" s="36"/>
      <c r="Q320" s="36"/>
      <c r="R320" s="36"/>
    </row>
    <row r="321" spans="1:18">
      <c r="A321" s="55"/>
      <c r="C321" s="30"/>
      <c r="D321" s="35"/>
      <c r="E321" s="36"/>
      <c r="F321" s="36"/>
      <c r="G321" s="36"/>
      <c r="H321" s="36"/>
      <c r="I321" s="36"/>
      <c r="J321" s="36"/>
      <c r="K321" s="36"/>
      <c r="L321" s="36"/>
      <c r="M321" s="36"/>
      <c r="N321" s="36"/>
      <c r="O321" s="36"/>
      <c r="P321" s="36"/>
      <c r="Q321" s="36"/>
      <c r="R321" s="36"/>
    </row>
    <row r="322" spans="1:18">
      <c r="A322" s="55"/>
      <c r="C322" s="30"/>
      <c r="D322" s="35"/>
      <c r="E322" s="36"/>
      <c r="F322" s="36"/>
      <c r="G322" s="36"/>
      <c r="H322" s="36"/>
      <c r="I322" s="36"/>
      <c r="J322" s="36"/>
      <c r="K322" s="36"/>
      <c r="L322" s="36"/>
      <c r="M322" s="36"/>
      <c r="N322" s="36"/>
      <c r="O322" s="36"/>
      <c r="P322" s="36"/>
      <c r="Q322" s="36"/>
      <c r="R322" s="36"/>
    </row>
    <row r="323" spans="1:18">
      <c r="A323" s="55"/>
      <c r="C323" s="30"/>
      <c r="D323" s="35"/>
      <c r="E323" s="36"/>
      <c r="F323" s="36"/>
      <c r="G323" s="36"/>
      <c r="H323" s="36"/>
      <c r="I323" s="36"/>
      <c r="J323" s="36"/>
      <c r="K323" s="36"/>
      <c r="L323" s="36"/>
      <c r="M323" s="36"/>
      <c r="N323" s="36"/>
      <c r="O323" s="36"/>
      <c r="P323" s="36"/>
      <c r="Q323" s="36"/>
      <c r="R323" s="36"/>
    </row>
    <row r="324" spans="1:18">
      <c r="A324" s="55"/>
      <c r="C324" s="30"/>
      <c r="D324" s="35"/>
      <c r="E324" s="36"/>
      <c r="F324" s="36"/>
      <c r="G324" s="36"/>
      <c r="H324" s="36"/>
      <c r="I324" s="36"/>
      <c r="J324" s="36"/>
      <c r="K324" s="36"/>
      <c r="L324" s="36"/>
      <c r="M324" s="36"/>
      <c r="N324" s="36"/>
      <c r="O324" s="36"/>
      <c r="P324" s="36"/>
      <c r="Q324" s="36"/>
      <c r="R324" s="36"/>
    </row>
    <row r="325" spans="1:18">
      <c r="A325" s="55"/>
      <c r="C325" s="30"/>
      <c r="D325" s="35"/>
      <c r="E325" s="36"/>
      <c r="F325" s="36"/>
      <c r="G325" s="36"/>
      <c r="H325" s="36"/>
      <c r="I325" s="36"/>
      <c r="J325" s="36"/>
      <c r="K325" s="36"/>
      <c r="L325" s="36"/>
      <c r="M325" s="36"/>
      <c r="N325" s="36"/>
      <c r="O325" s="36"/>
      <c r="P325" s="36"/>
      <c r="Q325" s="36"/>
      <c r="R325" s="36"/>
    </row>
    <row r="326" spans="1:18">
      <c r="A326" s="55"/>
      <c r="C326" s="30"/>
      <c r="D326" s="35"/>
      <c r="E326" s="36"/>
      <c r="F326" s="36"/>
      <c r="G326" s="36"/>
      <c r="H326" s="36"/>
      <c r="I326" s="36"/>
      <c r="J326" s="36"/>
      <c r="K326" s="36"/>
      <c r="L326" s="36"/>
      <c r="M326" s="36"/>
      <c r="N326" s="36"/>
      <c r="O326" s="36"/>
      <c r="P326" s="36"/>
      <c r="Q326" s="36"/>
      <c r="R326" s="36"/>
    </row>
    <row r="327" spans="1:18">
      <c r="A327" s="55"/>
      <c r="C327" s="30"/>
      <c r="D327" s="35"/>
      <c r="E327" s="36"/>
      <c r="F327" s="36"/>
      <c r="G327" s="36"/>
      <c r="H327" s="36"/>
      <c r="I327" s="36"/>
      <c r="J327" s="36"/>
      <c r="K327" s="36"/>
      <c r="L327" s="36"/>
      <c r="M327" s="36"/>
      <c r="N327" s="36"/>
      <c r="O327" s="36"/>
      <c r="P327" s="36"/>
      <c r="Q327" s="36"/>
      <c r="R327" s="36"/>
    </row>
    <row r="328" spans="1:18">
      <c r="A328" s="55"/>
      <c r="C328" s="30"/>
      <c r="D328" s="35"/>
      <c r="E328" s="36"/>
      <c r="F328" s="36"/>
      <c r="G328" s="36"/>
      <c r="H328" s="36"/>
      <c r="I328" s="36"/>
      <c r="J328" s="36"/>
      <c r="K328" s="36"/>
      <c r="L328" s="36"/>
      <c r="M328" s="36"/>
      <c r="N328" s="36"/>
      <c r="O328" s="36"/>
      <c r="P328" s="36"/>
      <c r="Q328" s="36"/>
      <c r="R328" s="36"/>
    </row>
    <row r="329" spans="1:18">
      <c r="A329" s="55"/>
      <c r="C329" s="30"/>
      <c r="D329" s="35"/>
      <c r="E329" s="36"/>
      <c r="F329" s="36"/>
      <c r="G329" s="36"/>
      <c r="H329" s="36"/>
      <c r="I329" s="36"/>
      <c r="J329" s="36"/>
      <c r="K329" s="36"/>
      <c r="L329" s="36"/>
      <c r="M329" s="36"/>
      <c r="N329" s="36"/>
      <c r="O329" s="36"/>
      <c r="P329" s="36"/>
      <c r="Q329" s="36"/>
      <c r="R329" s="36"/>
    </row>
    <row r="330" spans="1:18">
      <c r="A330" s="55"/>
      <c r="C330" s="30"/>
      <c r="D330" s="35"/>
      <c r="E330" s="36"/>
      <c r="F330" s="36"/>
      <c r="G330" s="36"/>
      <c r="H330" s="36"/>
      <c r="I330" s="36"/>
      <c r="J330" s="36"/>
      <c r="K330" s="36"/>
      <c r="L330" s="36"/>
      <c r="M330" s="36"/>
      <c r="N330" s="36"/>
      <c r="O330" s="36"/>
      <c r="P330" s="36"/>
      <c r="Q330" s="36"/>
      <c r="R330" s="36"/>
    </row>
    <row r="331" spans="1:18">
      <c r="A331" s="55"/>
      <c r="C331" s="30"/>
      <c r="D331" s="35"/>
      <c r="E331" s="36"/>
      <c r="F331" s="36"/>
      <c r="G331" s="36"/>
      <c r="H331" s="36"/>
      <c r="I331" s="36"/>
      <c r="J331" s="36"/>
      <c r="K331" s="36"/>
      <c r="L331" s="36"/>
      <c r="M331" s="36"/>
      <c r="N331" s="36"/>
      <c r="O331" s="36"/>
      <c r="P331" s="36"/>
      <c r="Q331" s="36"/>
      <c r="R331" s="36"/>
    </row>
    <row r="332" spans="1:18">
      <c r="A332" s="55"/>
      <c r="C332" s="30"/>
      <c r="D332" s="35"/>
      <c r="E332" s="36"/>
      <c r="F332" s="36"/>
      <c r="G332" s="36"/>
      <c r="H332" s="36"/>
      <c r="I332" s="36"/>
      <c r="J332" s="36"/>
      <c r="K332" s="36"/>
      <c r="L332" s="36"/>
      <c r="M332" s="36"/>
      <c r="N332" s="36"/>
      <c r="O332" s="36"/>
      <c r="P332" s="36"/>
      <c r="Q332" s="36"/>
      <c r="R332" s="36"/>
    </row>
    <row r="333" spans="1:18">
      <c r="A333" s="55"/>
      <c r="C333" s="30"/>
      <c r="D333" s="35"/>
      <c r="E333" s="36"/>
      <c r="F333" s="36"/>
      <c r="G333" s="36"/>
      <c r="H333" s="36"/>
      <c r="I333" s="36"/>
      <c r="J333" s="36"/>
      <c r="K333" s="36"/>
      <c r="L333" s="36"/>
      <c r="M333" s="36"/>
      <c r="N333" s="36"/>
      <c r="O333" s="36"/>
      <c r="P333" s="36"/>
      <c r="Q333" s="36"/>
      <c r="R333" s="36"/>
    </row>
    <row r="334" spans="1:18">
      <c r="A334" s="55"/>
      <c r="C334" s="30"/>
      <c r="D334" s="35"/>
      <c r="E334" s="36"/>
      <c r="F334" s="36"/>
      <c r="G334" s="36"/>
      <c r="H334" s="36"/>
      <c r="I334" s="36"/>
      <c r="J334" s="36"/>
      <c r="K334" s="36"/>
      <c r="L334" s="36"/>
      <c r="M334" s="36"/>
      <c r="N334" s="36"/>
      <c r="O334" s="36"/>
      <c r="P334" s="36"/>
      <c r="Q334" s="36"/>
      <c r="R334" s="36"/>
    </row>
    <row r="335" spans="1:18">
      <c r="A335" s="55"/>
      <c r="C335" s="30"/>
      <c r="D335" s="35"/>
      <c r="E335" s="36"/>
      <c r="F335" s="36"/>
      <c r="G335" s="36"/>
      <c r="H335" s="36"/>
      <c r="I335" s="36"/>
      <c r="J335" s="36"/>
      <c r="K335" s="36"/>
      <c r="L335" s="36"/>
      <c r="M335" s="36"/>
      <c r="N335" s="36"/>
      <c r="O335" s="36"/>
      <c r="P335" s="36"/>
      <c r="Q335" s="36"/>
      <c r="R335" s="36"/>
    </row>
    <row r="336" spans="1:18">
      <c r="A336" s="55"/>
      <c r="C336" s="30"/>
      <c r="D336" s="35"/>
      <c r="E336" s="36"/>
      <c r="F336" s="36"/>
      <c r="G336" s="36"/>
      <c r="H336" s="36"/>
      <c r="I336" s="36"/>
      <c r="J336" s="36"/>
      <c r="K336" s="36"/>
      <c r="L336" s="36"/>
      <c r="M336" s="36"/>
      <c r="N336" s="36"/>
      <c r="O336" s="36"/>
      <c r="P336" s="36"/>
      <c r="Q336" s="36"/>
      <c r="R336" s="36"/>
    </row>
    <row r="337" spans="1:18">
      <c r="A337" s="55"/>
      <c r="C337" s="30"/>
      <c r="D337" s="35"/>
      <c r="E337" s="36"/>
      <c r="F337" s="36"/>
      <c r="G337" s="36"/>
      <c r="H337" s="36"/>
      <c r="I337" s="36"/>
      <c r="J337" s="36"/>
      <c r="K337" s="36"/>
      <c r="L337" s="36"/>
      <c r="M337" s="36"/>
      <c r="N337" s="36"/>
      <c r="O337" s="36"/>
      <c r="P337" s="36"/>
      <c r="Q337" s="36"/>
      <c r="R337" s="36"/>
    </row>
    <row r="338" spans="1:18">
      <c r="A338" s="55"/>
      <c r="C338" s="30"/>
      <c r="D338" s="35"/>
      <c r="E338" s="36"/>
      <c r="F338" s="36"/>
      <c r="G338" s="36"/>
      <c r="H338" s="36"/>
      <c r="I338" s="36"/>
      <c r="J338" s="36"/>
      <c r="K338" s="36"/>
      <c r="L338" s="36"/>
      <c r="M338" s="36"/>
      <c r="N338" s="36"/>
      <c r="O338" s="36"/>
      <c r="P338" s="36"/>
      <c r="Q338" s="36"/>
      <c r="R338" s="36"/>
    </row>
    <row r="339" spans="1:18">
      <c r="A339" s="55"/>
      <c r="C339" s="30"/>
      <c r="D339" s="35"/>
      <c r="E339" s="36"/>
      <c r="F339" s="36"/>
      <c r="G339" s="36"/>
      <c r="H339" s="36"/>
      <c r="I339" s="36"/>
      <c r="J339" s="36"/>
      <c r="K339" s="36"/>
      <c r="L339" s="36"/>
      <c r="M339" s="36"/>
      <c r="N339" s="36"/>
      <c r="O339" s="36"/>
      <c r="P339" s="36"/>
      <c r="Q339" s="36"/>
      <c r="R339" s="36"/>
    </row>
    <row r="340" spans="1:18">
      <c r="A340" s="55"/>
      <c r="C340" s="30"/>
      <c r="D340" s="35"/>
      <c r="E340" s="36"/>
      <c r="F340" s="36"/>
      <c r="G340" s="36"/>
      <c r="H340" s="36"/>
      <c r="I340" s="36"/>
      <c r="J340" s="36"/>
      <c r="K340" s="36"/>
      <c r="L340" s="36"/>
      <c r="M340" s="36"/>
      <c r="N340" s="36"/>
      <c r="O340" s="36"/>
      <c r="P340" s="36"/>
      <c r="Q340" s="36"/>
      <c r="R340" s="36"/>
    </row>
    <row r="341" spans="1:18">
      <c r="A341" s="55"/>
      <c r="C341" s="30"/>
      <c r="D341" s="35"/>
      <c r="E341" s="36"/>
      <c r="F341" s="36"/>
      <c r="G341" s="36"/>
      <c r="H341" s="36"/>
      <c r="I341" s="36"/>
      <c r="J341" s="36"/>
      <c r="K341" s="36"/>
      <c r="L341" s="36"/>
      <c r="M341" s="36"/>
      <c r="N341" s="36"/>
      <c r="O341" s="36"/>
      <c r="P341" s="36"/>
      <c r="Q341" s="36"/>
      <c r="R341" s="36"/>
    </row>
    <row r="342" spans="1:18">
      <c r="A342" s="55"/>
      <c r="C342" s="30"/>
      <c r="D342" s="35"/>
      <c r="E342" s="36"/>
      <c r="F342" s="36"/>
      <c r="G342" s="36"/>
      <c r="H342" s="36"/>
      <c r="I342" s="36"/>
      <c r="J342" s="36"/>
      <c r="K342" s="36"/>
      <c r="L342" s="36"/>
      <c r="M342" s="36"/>
      <c r="N342" s="36"/>
      <c r="O342" s="36"/>
      <c r="P342" s="36"/>
      <c r="Q342" s="36"/>
      <c r="R342" s="36"/>
    </row>
    <row r="343" spans="1:18">
      <c r="A343" s="55"/>
      <c r="C343" s="30"/>
      <c r="D343" s="35"/>
      <c r="E343" s="36"/>
      <c r="F343" s="36"/>
      <c r="G343" s="36"/>
      <c r="H343" s="36"/>
      <c r="I343" s="36"/>
      <c r="J343" s="36"/>
      <c r="K343" s="36"/>
      <c r="L343" s="36"/>
      <c r="M343" s="36"/>
      <c r="N343" s="36"/>
      <c r="O343" s="36"/>
      <c r="P343" s="36"/>
      <c r="Q343" s="36"/>
      <c r="R343" s="36"/>
    </row>
    <row r="344" spans="1:18">
      <c r="A344" s="55"/>
      <c r="C344" s="30"/>
      <c r="D344" s="35"/>
      <c r="E344" s="36"/>
      <c r="F344" s="36"/>
      <c r="G344" s="36"/>
      <c r="H344" s="36"/>
      <c r="I344" s="36"/>
      <c r="J344" s="36"/>
      <c r="K344" s="36"/>
      <c r="L344" s="36"/>
      <c r="M344" s="36"/>
      <c r="N344" s="36"/>
      <c r="O344" s="36"/>
      <c r="P344" s="36"/>
      <c r="Q344" s="36"/>
      <c r="R344" s="36"/>
    </row>
    <row r="345" spans="1:18">
      <c r="A345" s="55"/>
      <c r="C345" s="30"/>
      <c r="D345" s="35"/>
      <c r="E345" s="36"/>
      <c r="F345" s="36"/>
      <c r="G345" s="36"/>
      <c r="H345" s="36"/>
      <c r="I345" s="36"/>
      <c r="J345" s="36"/>
      <c r="K345" s="36"/>
      <c r="L345" s="36"/>
      <c r="M345" s="36"/>
      <c r="N345" s="36"/>
      <c r="O345" s="36"/>
      <c r="P345" s="36"/>
      <c r="Q345" s="36"/>
      <c r="R345" s="36"/>
    </row>
    <row r="346" spans="1:18">
      <c r="A346" s="55"/>
      <c r="C346" s="30"/>
      <c r="D346" s="35"/>
      <c r="E346" s="36"/>
      <c r="F346" s="36"/>
      <c r="G346" s="36"/>
      <c r="H346" s="36"/>
      <c r="I346" s="36"/>
      <c r="J346" s="36"/>
      <c r="K346" s="36"/>
      <c r="L346" s="36"/>
      <c r="M346" s="36"/>
      <c r="N346" s="36"/>
      <c r="O346" s="36"/>
      <c r="P346" s="36"/>
      <c r="Q346" s="36"/>
      <c r="R346" s="36"/>
    </row>
    <row r="347" spans="1:18">
      <c r="A347" s="55"/>
      <c r="C347" s="30"/>
      <c r="D347" s="35"/>
      <c r="E347" s="36"/>
      <c r="F347" s="36"/>
      <c r="G347" s="36"/>
      <c r="H347" s="36"/>
      <c r="I347" s="36"/>
      <c r="J347" s="36"/>
      <c r="K347" s="36"/>
      <c r="L347" s="36"/>
      <c r="M347" s="36"/>
      <c r="N347" s="36"/>
      <c r="O347" s="36"/>
      <c r="P347" s="36"/>
      <c r="Q347" s="36"/>
      <c r="R347" s="36"/>
    </row>
    <row r="348" spans="1:18">
      <c r="A348" s="55"/>
      <c r="C348" s="30"/>
      <c r="D348" s="35"/>
      <c r="E348" s="36"/>
      <c r="F348" s="36"/>
      <c r="G348" s="36"/>
      <c r="H348" s="36"/>
      <c r="I348" s="36"/>
      <c r="J348" s="36"/>
      <c r="K348" s="36"/>
      <c r="L348" s="36"/>
      <c r="M348" s="36"/>
      <c r="N348" s="36"/>
      <c r="O348" s="36"/>
      <c r="P348" s="36"/>
      <c r="Q348" s="36"/>
      <c r="R348" s="36"/>
    </row>
    <row r="349" spans="1:18">
      <c r="A349" s="55"/>
      <c r="C349" s="30"/>
      <c r="D349" s="35"/>
      <c r="E349" s="36"/>
      <c r="F349" s="36"/>
      <c r="G349" s="36"/>
      <c r="H349" s="36"/>
      <c r="I349" s="36"/>
      <c r="J349" s="36"/>
      <c r="K349" s="36"/>
      <c r="L349" s="36"/>
      <c r="M349" s="36"/>
      <c r="N349" s="36"/>
      <c r="O349" s="36"/>
      <c r="P349" s="36"/>
      <c r="Q349" s="36"/>
      <c r="R349" s="36"/>
    </row>
    <row r="350" spans="1:18">
      <c r="A350" s="55"/>
      <c r="C350" s="30"/>
      <c r="D350" s="35"/>
      <c r="E350" s="36"/>
      <c r="F350" s="36"/>
      <c r="G350" s="36"/>
      <c r="H350" s="36"/>
      <c r="I350" s="36"/>
      <c r="J350" s="36"/>
      <c r="K350" s="36"/>
      <c r="L350" s="36"/>
      <c r="M350" s="36"/>
      <c r="N350" s="36"/>
      <c r="O350" s="36"/>
      <c r="P350" s="36"/>
      <c r="Q350" s="36"/>
      <c r="R350" s="36"/>
    </row>
    <row r="351" spans="1:18">
      <c r="A351" s="55"/>
      <c r="C351" s="30"/>
      <c r="D351" s="35"/>
      <c r="E351" s="36"/>
      <c r="F351" s="36"/>
      <c r="G351" s="36"/>
      <c r="H351" s="36"/>
      <c r="I351" s="36"/>
      <c r="J351" s="36"/>
      <c r="K351" s="36"/>
      <c r="L351" s="36"/>
      <c r="M351" s="36"/>
      <c r="N351" s="36"/>
      <c r="O351" s="36"/>
      <c r="P351" s="36"/>
      <c r="Q351" s="36"/>
      <c r="R351" s="36"/>
    </row>
    <row r="352" spans="1:18">
      <c r="A352" s="55"/>
      <c r="C352" s="30"/>
      <c r="D352" s="35"/>
      <c r="E352" s="36"/>
      <c r="F352" s="36"/>
      <c r="G352" s="36"/>
      <c r="H352" s="36"/>
      <c r="I352" s="36"/>
      <c r="J352" s="36"/>
      <c r="K352" s="36"/>
      <c r="L352" s="36"/>
      <c r="M352" s="36"/>
      <c r="N352" s="36"/>
      <c r="O352" s="36"/>
      <c r="P352" s="36"/>
      <c r="Q352" s="36"/>
      <c r="R352" s="36"/>
    </row>
    <row r="353" spans="1:18">
      <c r="A353" s="55"/>
      <c r="C353" s="30"/>
      <c r="D353" s="35"/>
      <c r="E353" s="36"/>
      <c r="F353" s="36"/>
      <c r="G353" s="36"/>
      <c r="H353" s="36"/>
      <c r="I353" s="36"/>
      <c r="J353" s="36"/>
      <c r="K353" s="36"/>
      <c r="L353" s="36"/>
      <c r="M353" s="36"/>
      <c r="N353" s="36"/>
      <c r="O353" s="36"/>
      <c r="P353" s="36"/>
      <c r="Q353" s="36"/>
      <c r="R353" s="36"/>
    </row>
    <row r="354" spans="1:18">
      <c r="A354" s="55"/>
      <c r="C354" s="30"/>
      <c r="D354" s="35"/>
      <c r="E354" s="36"/>
      <c r="F354" s="36"/>
      <c r="G354" s="36"/>
      <c r="H354" s="36"/>
      <c r="I354" s="36"/>
      <c r="J354" s="36"/>
      <c r="K354" s="36"/>
      <c r="L354" s="36"/>
      <c r="M354" s="36"/>
      <c r="N354" s="36"/>
      <c r="O354" s="36"/>
      <c r="P354" s="36"/>
      <c r="Q354" s="36"/>
      <c r="R354" s="36"/>
    </row>
    <row r="355" spans="1:18">
      <c r="A355" s="55"/>
      <c r="C355" s="30"/>
      <c r="D355" s="35"/>
      <c r="E355" s="36"/>
      <c r="F355" s="36"/>
      <c r="G355" s="36"/>
      <c r="H355" s="36"/>
      <c r="I355" s="36"/>
      <c r="J355" s="36"/>
      <c r="K355" s="36"/>
      <c r="L355" s="36"/>
      <c r="M355" s="36"/>
      <c r="N355" s="36"/>
      <c r="O355" s="36"/>
      <c r="P355" s="36"/>
      <c r="Q355" s="36"/>
      <c r="R355" s="36"/>
    </row>
    <row r="356" spans="1:18">
      <c r="A356" s="55"/>
      <c r="C356" s="30"/>
      <c r="D356" s="35"/>
      <c r="E356" s="36"/>
      <c r="F356" s="36"/>
      <c r="G356" s="36"/>
      <c r="H356" s="36"/>
      <c r="I356" s="36"/>
      <c r="J356" s="36"/>
      <c r="K356" s="36"/>
      <c r="L356" s="36"/>
      <c r="M356" s="36"/>
      <c r="N356" s="36"/>
      <c r="O356" s="36"/>
      <c r="P356" s="36"/>
      <c r="Q356" s="36"/>
      <c r="R356" s="36"/>
    </row>
    <row r="357" spans="1:18">
      <c r="A357" s="55"/>
      <c r="C357" s="30"/>
      <c r="D357" s="35"/>
      <c r="E357" s="36"/>
      <c r="F357" s="36"/>
      <c r="G357" s="36"/>
      <c r="H357" s="36"/>
      <c r="I357" s="36"/>
      <c r="J357" s="36"/>
      <c r="K357" s="36"/>
      <c r="L357" s="36"/>
      <c r="M357" s="36"/>
      <c r="N357" s="36"/>
      <c r="O357" s="36"/>
      <c r="P357" s="36"/>
      <c r="Q357" s="36"/>
      <c r="R357" s="36"/>
    </row>
    <row r="358" spans="1:18">
      <c r="A358" s="55"/>
      <c r="C358" s="30"/>
      <c r="D358" s="35"/>
      <c r="E358" s="36"/>
      <c r="F358" s="36"/>
      <c r="G358" s="36"/>
      <c r="H358" s="36"/>
      <c r="I358" s="36"/>
      <c r="J358" s="36"/>
      <c r="K358" s="36"/>
      <c r="L358" s="36"/>
      <c r="M358" s="36"/>
      <c r="N358" s="36"/>
      <c r="O358" s="36"/>
      <c r="P358" s="36"/>
      <c r="Q358" s="36"/>
      <c r="R358" s="36"/>
    </row>
    <row r="359" spans="1:18">
      <c r="A359" s="55"/>
      <c r="C359" s="30"/>
      <c r="D359" s="35"/>
      <c r="E359" s="36"/>
      <c r="F359" s="36"/>
      <c r="G359" s="36"/>
      <c r="H359" s="36"/>
      <c r="I359" s="36"/>
      <c r="J359" s="36"/>
      <c r="K359" s="36"/>
      <c r="L359" s="36"/>
      <c r="M359" s="36"/>
      <c r="N359" s="36"/>
      <c r="O359" s="36"/>
      <c r="P359" s="36"/>
      <c r="Q359" s="36"/>
      <c r="R359" s="36"/>
    </row>
    <row r="360" spans="1:18">
      <c r="A360" s="55"/>
      <c r="C360" s="30"/>
      <c r="D360" s="35"/>
      <c r="E360" s="36"/>
      <c r="F360" s="36"/>
      <c r="G360" s="36"/>
      <c r="H360" s="36"/>
      <c r="I360" s="36"/>
      <c r="J360" s="36"/>
      <c r="K360" s="36"/>
      <c r="L360" s="36"/>
      <c r="M360" s="36"/>
      <c r="N360" s="36"/>
      <c r="O360" s="36"/>
      <c r="P360" s="36"/>
      <c r="Q360" s="36"/>
      <c r="R360" s="36"/>
    </row>
    <row r="361" spans="1:18">
      <c r="A361" s="55"/>
      <c r="C361" s="30"/>
      <c r="D361" s="35"/>
      <c r="E361" s="36"/>
      <c r="F361" s="36"/>
      <c r="G361" s="36"/>
      <c r="H361" s="36"/>
      <c r="I361" s="36"/>
      <c r="J361" s="36"/>
      <c r="K361" s="36"/>
      <c r="L361" s="36"/>
      <c r="M361" s="36"/>
      <c r="N361" s="36"/>
      <c r="O361" s="36"/>
      <c r="P361" s="36"/>
      <c r="Q361" s="36"/>
      <c r="R361" s="36"/>
    </row>
    <row r="362" spans="1:18">
      <c r="A362" s="55"/>
      <c r="C362" s="30"/>
      <c r="D362" s="35"/>
      <c r="E362" s="36"/>
      <c r="F362" s="36"/>
      <c r="G362" s="36"/>
      <c r="H362" s="36"/>
      <c r="I362" s="36"/>
      <c r="J362" s="36"/>
      <c r="K362" s="36"/>
      <c r="L362" s="36"/>
      <c r="M362" s="36"/>
      <c r="N362" s="36"/>
      <c r="O362" s="36"/>
      <c r="P362" s="36"/>
      <c r="Q362" s="36"/>
      <c r="R362" s="36"/>
    </row>
    <row r="363" spans="1:18">
      <c r="A363" s="55"/>
      <c r="C363" s="30"/>
      <c r="D363" s="35"/>
      <c r="E363" s="36"/>
      <c r="F363" s="36"/>
      <c r="G363" s="36"/>
      <c r="H363" s="36"/>
      <c r="I363" s="36"/>
      <c r="J363" s="36"/>
      <c r="K363" s="36"/>
      <c r="L363" s="36"/>
      <c r="M363" s="36"/>
      <c r="N363" s="36"/>
      <c r="O363" s="36"/>
      <c r="P363" s="36"/>
      <c r="Q363" s="36"/>
      <c r="R363" s="36"/>
    </row>
    <row r="364" spans="1:18">
      <c r="A364" s="55"/>
      <c r="C364" s="30"/>
      <c r="D364" s="35"/>
      <c r="E364" s="36"/>
      <c r="F364" s="36"/>
      <c r="G364" s="36"/>
      <c r="H364" s="36"/>
      <c r="I364" s="36"/>
      <c r="J364" s="36"/>
      <c r="K364" s="36"/>
      <c r="L364" s="36"/>
      <c r="M364" s="36"/>
      <c r="N364" s="36"/>
      <c r="O364" s="36"/>
      <c r="P364" s="36"/>
      <c r="Q364" s="36"/>
      <c r="R364" s="36"/>
    </row>
    <row r="365" spans="1:18">
      <c r="A365" s="55"/>
      <c r="C365" s="30"/>
      <c r="D365" s="35"/>
      <c r="E365" s="36"/>
      <c r="F365" s="36"/>
      <c r="G365" s="36"/>
      <c r="H365" s="36"/>
      <c r="I365" s="36"/>
      <c r="J365" s="36"/>
      <c r="K365" s="36"/>
      <c r="L365" s="36"/>
      <c r="M365" s="36"/>
      <c r="N365" s="36"/>
      <c r="O365" s="36"/>
      <c r="P365" s="36"/>
      <c r="Q365" s="36"/>
      <c r="R365" s="36"/>
    </row>
    <row r="366" spans="1:18">
      <c r="A366" s="55"/>
      <c r="C366" s="30"/>
      <c r="D366" s="35"/>
      <c r="E366" s="36"/>
      <c r="F366" s="36"/>
      <c r="G366" s="36"/>
      <c r="H366" s="36"/>
      <c r="I366" s="36"/>
      <c r="J366" s="36"/>
      <c r="K366" s="36"/>
      <c r="L366" s="36"/>
      <c r="M366" s="36"/>
      <c r="N366" s="36"/>
      <c r="O366" s="36"/>
      <c r="P366" s="36"/>
      <c r="Q366" s="36"/>
      <c r="R366" s="36"/>
    </row>
    <row r="367" spans="1:18">
      <c r="A367" s="55"/>
      <c r="C367" s="30"/>
      <c r="D367" s="35"/>
      <c r="E367" s="36"/>
      <c r="F367" s="36"/>
      <c r="G367" s="36"/>
      <c r="H367" s="36"/>
      <c r="I367" s="36"/>
      <c r="J367" s="36"/>
      <c r="K367" s="36"/>
      <c r="L367" s="36"/>
      <c r="M367" s="36"/>
      <c r="N367" s="36"/>
      <c r="O367" s="36"/>
      <c r="P367" s="36"/>
      <c r="Q367" s="36"/>
      <c r="R367" s="36"/>
    </row>
    <row r="368" spans="1:18">
      <c r="A368" s="55"/>
      <c r="C368" s="30"/>
      <c r="D368" s="35"/>
      <c r="E368" s="36"/>
      <c r="F368" s="36"/>
      <c r="G368" s="36"/>
      <c r="H368" s="36"/>
      <c r="I368" s="36"/>
      <c r="J368" s="36"/>
      <c r="K368" s="36"/>
      <c r="L368" s="36"/>
      <c r="M368" s="36"/>
      <c r="N368" s="36"/>
      <c r="O368" s="36"/>
      <c r="P368" s="36"/>
      <c r="Q368" s="36"/>
      <c r="R368" s="36"/>
    </row>
    <row r="369" spans="1:18">
      <c r="A369" s="55"/>
      <c r="C369" s="30"/>
      <c r="D369" s="35"/>
      <c r="E369" s="36"/>
      <c r="F369" s="36"/>
      <c r="G369" s="36"/>
      <c r="H369" s="36"/>
      <c r="I369" s="36"/>
      <c r="J369" s="36"/>
      <c r="K369" s="36"/>
      <c r="L369" s="36"/>
      <c r="M369" s="36"/>
      <c r="N369" s="36"/>
      <c r="O369" s="36"/>
      <c r="P369" s="36"/>
      <c r="Q369" s="36"/>
      <c r="R369" s="36"/>
    </row>
    <row r="370" spans="1:18">
      <c r="A370" s="55"/>
      <c r="C370" s="30"/>
      <c r="D370" s="35"/>
      <c r="E370" s="36"/>
      <c r="F370" s="36"/>
      <c r="G370" s="36"/>
      <c r="H370" s="36"/>
      <c r="I370" s="36"/>
      <c r="J370" s="36"/>
      <c r="K370" s="36"/>
      <c r="L370" s="36"/>
      <c r="M370" s="36"/>
      <c r="N370" s="36"/>
      <c r="O370" s="36"/>
      <c r="P370" s="36"/>
      <c r="Q370" s="36"/>
      <c r="R370" s="36"/>
    </row>
    <row r="371" spans="1:18">
      <c r="A371" s="55"/>
      <c r="C371" s="30"/>
      <c r="D371" s="35"/>
      <c r="E371" s="36"/>
      <c r="F371" s="36"/>
      <c r="G371" s="36"/>
      <c r="H371" s="36"/>
      <c r="I371" s="36"/>
      <c r="J371" s="36"/>
      <c r="K371" s="36"/>
      <c r="L371" s="36"/>
      <c r="M371" s="36"/>
      <c r="N371" s="36"/>
      <c r="O371" s="36"/>
      <c r="P371" s="36"/>
      <c r="Q371" s="36"/>
      <c r="R371" s="36"/>
    </row>
    <row r="372" spans="1:18">
      <c r="A372" s="55"/>
      <c r="C372" s="30"/>
      <c r="D372" s="35"/>
      <c r="E372" s="36"/>
      <c r="F372" s="36"/>
      <c r="G372" s="36"/>
      <c r="H372" s="36"/>
      <c r="I372" s="36"/>
      <c r="J372" s="36"/>
      <c r="K372" s="36"/>
      <c r="L372" s="36"/>
      <c r="M372" s="36"/>
      <c r="N372" s="36"/>
      <c r="O372" s="36"/>
      <c r="P372" s="36"/>
      <c r="Q372" s="36"/>
      <c r="R372" s="36"/>
    </row>
    <row r="373" spans="1:18">
      <c r="A373" s="55"/>
      <c r="C373" s="30"/>
      <c r="D373" s="35"/>
      <c r="E373" s="36"/>
      <c r="F373" s="36"/>
      <c r="G373" s="36"/>
      <c r="H373" s="36"/>
      <c r="I373" s="36"/>
      <c r="J373" s="36"/>
      <c r="K373" s="36"/>
      <c r="L373" s="36"/>
      <c r="M373" s="36"/>
      <c r="N373" s="36"/>
      <c r="O373" s="36"/>
      <c r="P373" s="36"/>
      <c r="Q373" s="36"/>
      <c r="R373" s="36"/>
    </row>
    <row r="374" spans="1:18">
      <c r="A374" s="55"/>
      <c r="C374" s="30"/>
      <c r="D374" s="35"/>
      <c r="E374" s="36"/>
      <c r="F374" s="36"/>
      <c r="G374" s="36"/>
      <c r="H374" s="36"/>
      <c r="I374" s="36"/>
      <c r="J374" s="36"/>
      <c r="K374" s="36"/>
      <c r="L374" s="36"/>
      <c r="M374" s="36"/>
      <c r="N374" s="36"/>
      <c r="O374" s="36"/>
      <c r="P374" s="36"/>
      <c r="Q374" s="36"/>
      <c r="R374" s="36"/>
    </row>
    <row r="375" spans="1:18">
      <c r="A375" s="55"/>
      <c r="C375" s="30"/>
      <c r="D375" s="35"/>
      <c r="E375" s="36"/>
      <c r="F375" s="36"/>
      <c r="G375" s="36"/>
      <c r="H375" s="36"/>
      <c r="I375" s="36"/>
      <c r="J375" s="36"/>
      <c r="K375" s="36"/>
      <c r="L375" s="36"/>
      <c r="M375" s="36"/>
      <c r="N375" s="36"/>
      <c r="O375" s="36"/>
      <c r="P375" s="36"/>
      <c r="Q375" s="36"/>
      <c r="R375" s="36"/>
    </row>
    <row r="376" spans="1:18">
      <c r="A376" s="55"/>
      <c r="C376" s="30"/>
      <c r="D376" s="35"/>
      <c r="E376" s="36"/>
      <c r="F376" s="36"/>
      <c r="G376" s="36"/>
      <c r="H376" s="36"/>
      <c r="I376" s="36"/>
      <c r="J376" s="36"/>
      <c r="K376" s="36"/>
      <c r="L376" s="36"/>
      <c r="M376" s="36"/>
      <c r="N376" s="36"/>
      <c r="O376" s="36"/>
      <c r="P376" s="36"/>
      <c r="Q376" s="36"/>
      <c r="R376" s="36"/>
    </row>
    <row r="377" spans="1:18">
      <c r="A377" s="55"/>
      <c r="C377" s="30"/>
      <c r="D377" s="35"/>
      <c r="E377" s="36"/>
      <c r="F377" s="36"/>
      <c r="G377" s="36"/>
      <c r="H377" s="36"/>
      <c r="I377" s="36"/>
      <c r="J377" s="36"/>
      <c r="K377" s="36"/>
      <c r="L377" s="36"/>
      <c r="M377" s="36"/>
      <c r="N377" s="36"/>
      <c r="O377" s="36"/>
      <c r="P377" s="36"/>
      <c r="Q377" s="36"/>
      <c r="R377" s="36"/>
    </row>
    <row r="378" spans="1:18">
      <c r="A378" s="55"/>
      <c r="C378" s="30"/>
      <c r="D378" s="35"/>
      <c r="E378" s="36"/>
      <c r="F378" s="36"/>
      <c r="G378" s="36"/>
      <c r="H378" s="36"/>
      <c r="I378" s="36"/>
      <c r="J378" s="36"/>
      <c r="K378" s="36"/>
      <c r="L378" s="36"/>
      <c r="M378" s="36"/>
      <c r="N378" s="36"/>
      <c r="O378" s="36"/>
      <c r="P378" s="36"/>
      <c r="Q378" s="36"/>
      <c r="R378" s="36"/>
    </row>
    <row r="379" spans="1:18">
      <c r="A379" s="55"/>
      <c r="C379" s="30"/>
      <c r="D379" s="35"/>
      <c r="E379" s="36"/>
      <c r="F379" s="36"/>
      <c r="G379" s="36"/>
      <c r="H379" s="36"/>
      <c r="I379" s="36"/>
      <c r="J379" s="36"/>
      <c r="K379" s="36"/>
      <c r="L379" s="36"/>
      <c r="M379" s="36"/>
      <c r="N379" s="36"/>
      <c r="O379" s="36"/>
      <c r="P379" s="36"/>
      <c r="Q379" s="36"/>
      <c r="R379" s="36"/>
    </row>
    <row r="380" spans="1:18">
      <c r="A380" s="55"/>
      <c r="C380" s="30"/>
      <c r="D380" s="35"/>
      <c r="E380" s="36"/>
      <c r="F380" s="36"/>
      <c r="G380" s="36"/>
      <c r="H380" s="36"/>
      <c r="I380" s="36"/>
      <c r="J380" s="36"/>
      <c r="K380" s="36"/>
      <c r="L380" s="36"/>
      <c r="M380" s="36"/>
      <c r="N380" s="36"/>
      <c r="O380" s="36"/>
      <c r="P380" s="36"/>
      <c r="Q380" s="36"/>
      <c r="R380" s="36"/>
    </row>
    <row r="381" spans="1:18">
      <c r="A381" s="55"/>
      <c r="C381" s="30"/>
      <c r="D381" s="35"/>
      <c r="E381" s="36"/>
      <c r="F381" s="36"/>
      <c r="G381" s="36"/>
      <c r="H381" s="36"/>
      <c r="I381" s="36"/>
      <c r="J381" s="36"/>
      <c r="K381" s="36"/>
      <c r="L381" s="36"/>
      <c r="M381" s="36"/>
      <c r="N381" s="36"/>
      <c r="O381" s="36"/>
      <c r="P381" s="36"/>
      <c r="Q381" s="36"/>
      <c r="R381" s="36"/>
    </row>
    <row r="382" spans="1:18">
      <c r="A382" s="55"/>
      <c r="C382" s="30"/>
      <c r="D382" s="35"/>
      <c r="E382" s="36"/>
      <c r="F382" s="36"/>
      <c r="G382" s="36"/>
      <c r="H382" s="36"/>
      <c r="I382" s="36"/>
      <c r="J382" s="36"/>
      <c r="K382" s="36"/>
      <c r="L382" s="36"/>
      <c r="M382" s="36"/>
      <c r="N382" s="36"/>
      <c r="O382" s="36"/>
      <c r="P382" s="36"/>
      <c r="Q382" s="36"/>
      <c r="R382" s="36"/>
    </row>
    <row r="383" spans="1:18">
      <c r="A383" s="55"/>
      <c r="C383" s="30"/>
      <c r="D383" s="35"/>
      <c r="E383" s="36"/>
      <c r="F383" s="36"/>
      <c r="G383" s="36"/>
      <c r="H383" s="36"/>
      <c r="I383" s="36"/>
      <c r="J383" s="36"/>
      <c r="K383" s="36"/>
      <c r="L383" s="36"/>
      <c r="M383" s="36"/>
      <c r="N383" s="36"/>
      <c r="O383" s="36"/>
      <c r="P383" s="36"/>
      <c r="Q383" s="36"/>
      <c r="R383" s="36"/>
    </row>
    <row r="384" spans="1:18">
      <c r="A384" s="55"/>
      <c r="C384" s="30"/>
      <c r="D384" s="35"/>
      <c r="E384" s="36"/>
      <c r="F384" s="36"/>
      <c r="G384" s="36"/>
      <c r="H384" s="36"/>
      <c r="I384" s="36"/>
      <c r="J384" s="36"/>
      <c r="K384" s="36"/>
      <c r="L384" s="36"/>
      <c r="M384" s="36"/>
      <c r="N384" s="36"/>
      <c r="O384" s="36"/>
      <c r="P384" s="36"/>
      <c r="Q384" s="36"/>
      <c r="R384" s="36"/>
    </row>
    <row r="385" spans="1:18">
      <c r="A385" s="55"/>
      <c r="C385" s="30"/>
      <c r="D385" s="35"/>
      <c r="E385" s="36"/>
      <c r="F385" s="36"/>
      <c r="G385" s="36"/>
      <c r="H385" s="36"/>
      <c r="I385" s="36"/>
      <c r="J385" s="36"/>
      <c r="K385" s="36"/>
      <c r="L385" s="36"/>
      <c r="M385" s="36"/>
      <c r="N385" s="36"/>
      <c r="O385" s="36"/>
      <c r="P385" s="36"/>
      <c r="Q385" s="36"/>
      <c r="R385" s="36"/>
    </row>
    <row r="386" spans="1:18">
      <c r="A386" s="55"/>
      <c r="C386" s="30"/>
      <c r="D386" s="35"/>
      <c r="E386" s="36"/>
      <c r="F386" s="36"/>
      <c r="G386" s="36"/>
      <c r="H386" s="36"/>
      <c r="I386" s="36"/>
      <c r="J386" s="36"/>
      <c r="K386" s="36"/>
      <c r="L386" s="36"/>
      <c r="M386" s="36"/>
      <c r="N386" s="36"/>
      <c r="O386" s="36"/>
      <c r="P386" s="36"/>
      <c r="Q386" s="36"/>
      <c r="R386" s="36"/>
    </row>
    <row r="387" spans="1:18">
      <c r="A387" s="55"/>
      <c r="C387" s="30"/>
      <c r="D387" s="35"/>
      <c r="E387" s="36"/>
      <c r="F387" s="36"/>
      <c r="G387" s="36"/>
      <c r="H387" s="36"/>
      <c r="I387" s="36"/>
      <c r="J387" s="36"/>
      <c r="K387" s="36"/>
      <c r="L387" s="36"/>
      <c r="M387" s="36"/>
      <c r="N387" s="36"/>
      <c r="O387" s="36"/>
      <c r="P387" s="36"/>
      <c r="Q387" s="36"/>
      <c r="R387" s="36"/>
    </row>
    <row r="388" spans="1:18">
      <c r="A388" s="55"/>
      <c r="C388" s="30"/>
      <c r="D388" s="35"/>
      <c r="E388" s="36"/>
      <c r="F388" s="36"/>
      <c r="G388" s="36"/>
      <c r="H388" s="36"/>
      <c r="I388" s="36"/>
      <c r="J388" s="36"/>
      <c r="K388" s="36"/>
      <c r="L388" s="36"/>
      <c r="M388" s="36"/>
      <c r="N388" s="36"/>
      <c r="O388" s="36"/>
      <c r="P388" s="36"/>
      <c r="Q388" s="36"/>
      <c r="R388" s="36"/>
    </row>
    <row r="389" spans="1:18">
      <c r="A389" s="55"/>
      <c r="C389" s="30"/>
      <c r="D389" s="35"/>
      <c r="E389" s="36"/>
      <c r="F389" s="36"/>
      <c r="G389" s="36"/>
      <c r="H389" s="36"/>
      <c r="I389" s="36"/>
      <c r="J389" s="36"/>
      <c r="K389" s="36"/>
      <c r="L389" s="36"/>
      <c r="M389" s="36"/>
      <c r="N389" s="36"/>
      <c r="O389" s="36"/>
      <c r="P389" s="36"/>
      <c r="Q389" s="36"/>
      <c r="R389" s="36"/>
    </row>
    <row r="390" spans="1:18">
      <c r="A390" s="55"/>
      <c r="C390" s="30"/>
      <c r="D390" s="35"/>
      <c r="E390" s="36"/>
      <c r="F390" s="36"/>
      <c r="G390" s="36"/>
      <c r="H390" s="36"/>
      <c r="I390" s="36"/>
      <c r="J390" s="36"/>
      <c r="K390" s="36"/>
      <c r="L390" s="36"/>
      <c r="M390" s="36"/>
      <c r="N390" s="36"/>
      <c r="O390" s="36"/>
      <c r="P390" s="36"/>
      <c r="Q390" s="36"/>
      <c r="R390" s="36"/>
    </row>
    <row r="391" spans="1:18">
      <c r="A391" s="55"/>
      <c r="C391" s="30"/>
      <c r="D391" s="35"/>
      <c r="E391" s="36"/>
      <c r="F391" s="36"/>
      <c r="G391" s="36"/>
      <c r="H391" s="36"/>
      <c r="I391" s="36"/>
      <c r="J391" s="36"/>
      <c r="K391" s="36"/>
      <c r="L391" s="36"/>
      <c r="M391" s="36"/>
      <c r="N391" s="36"/>
      <c r="O391" s="36"/>
      <c r="P391" s="36"/>
      <c r="Q391" s="36"/>
      <c r="R391" s="36"/>
    </row>
    <row r="392" spans="1:18">
      <c r="A392" s="55"/>
      <c r="C392" s="30"/>
      <c r="D392" s="35"/>
      <c r="E392" s="36"/>
      <c r="F392" s="36"/>
      <c r="G392" s="36"/>
      <c r="H392" s="36"/>
      <c r="I392" s="36"/>
      <c r="J392" s="36"/>
      <c r="K392" s="36"/>
      <c r="L392" s="36"/>
      <c r="M392" s="36"/>
      <c r="N392" s="36"/>
      <c r="O392" s="36"/>
      <c r="P392" s="36"/>
      <c r="Q392" s="36"/>
      <c r="R392" s="36"/>
    </row>
    <row r="393" spans="1:18">
      <c r="A393" s="55"/>
      <c r="C393" s="30"/>
      <c r="D393" s="35"/>
      <c r="E393" s="36"/>
      <c r="F393" s="36"/>
      <c r="G393" s="36"/>
      <c r="H393" s="36"/>
      <c r="I393" s="36"/>
      <c r="J393" s="36"/>
      <c r="K393" s="36"/>
      <c r="L393" s="36"/>
      <c r="M393" s="36"/>
      <c r="N393" s="36"/>
      <c r="O393" s="36"/>
      <c r="P393" s="36"/>
      <c r="Q393" s="36"/>
      <c r="R393" s="36"/>
    </row>
    <row r="394" spans="1:18">
      <c r="A394" s="55"/>
      <c r="C394" s="30"/>
      <c r="D394" s="35"/>
      <c r="E394" s="36"/>
      <c r="F394" s="36"/>
      <c r="G394" s="36"/>
      <c r="H394" s="36"/>
      <c r="I394" s="36"/>
      <c r="J394" s="36"/>
      <c r="K394" s="36"/>
      <c r="L394" s="36"/>
      <c r="M394" s="36"/>
      <c r="N394" s="36"/>
      <c r="O394" s="36"/>
      <c r="P394" s="36"/>
      <c r="Q394" s="36"/>
      <c r="R394" s="36"/>
    </row>
    <row r="395" spans="1:18">
      <c r="A395" s="55"/>
      <c r="C395" s="30"/>
      <c r="D395" s="35"/>
      <c r="E395" s="36"/>
      <c r="F395" s="36"/>
      <c r="G395" s="36"/>
      <c r="H395" s="36"/>
      <c r="I395" s="36"/>
      <c r="J395" s="36"/>
      <c r="K395" s="36"/>
      <c r="L395" s="36"/>
      <c r="M395" s="36"/>
      <c r="N395" s="36"/>
      <c r="O395" s="36"/>
      <c r="P395" s="36"/>
      <c r="Q395" s="36"/>
      <c r="R395" s="36"/>
    </row>
    <row r="396" spans="1:18">
      <c r="A396" s="55"/>
      <c r="C396" s="30"/>
      <c r="D396" s="35"/>
      <c r="E396" s="36"/>
      <c r="F396" s="36"/>
      <c r="G396" s="36"/>
      <c r="H396" s="36"/>
      <c r="I396" s="36"/>
      <c r="J396" s="36"/>
      <c r="K396" s="36"/>
      <c r="L396" s="36"/>
      <c r="M396" s="36"/>
      <c r="N396" s="36"/>
      <c r="O396" s="36"/>
      <c r="P396" s="36"/>
      <c r="Q396" s="36"/>
      <c r="R396" s="36"/>
    </row>
    <row r="397" spans="1:18">
      <c r="A397" s="55"/>
      <c r="C397" s="30"/>
      <c r="D397" s="35"/>
      <c r="E397" s="36"/>
      <c r="F397" s="36"/>
      <c r="G397" s="36"/>
      <c r="H397" s="36"/>
      <c r="I397" s="36"/>
      <c r="J397" s="36"/>
      <c r="K397" s="36"/>
      <c r="L397" s="36"/>
      <c r="M397" s="36"/>
      <c r="N397" s="36"/>
      <c r="O397" s="36"/>
      <c r="P397" s="36"/>
      <c r="Q397" s="36"/>
      <c r="R397" s="36"/>
    </row>
    <row r="398" spans="1:18">
      <c r="A398" s="55"/>
      <c r="C398" s="30"/>
      <c r="D398" s="35"/>
      <c r="E398" s="36"/>
      <c r="F398" s="36"/>
      <c r="G398" s="36"/>
      <c r="H398" s="36"/>
      <c r="I398" s="36"/>
      <c r="J398" s="36"/>
      <c r="K398" s="36"/>
      <c r="L398" s="36"/>
      <c r="M398" s="36"/>
      <c r="N398" s="36"/>
      <c r="O398" s="36"/>
      <c r="P398" s="36"/>
      <c r="Q398" s="36"/>
      <c r="R398" s="36"/>
    </row>
    <row r="399" spans="1:18">
      <c r="A399" s="55"/>
      <c r="C399" s="30"/>
      <c r="D399" s="35"/>
      <c r="E399" s="36"/>
      <c r="F399" s="36"/>
      <c r="G399" s="36"/>
      <c r="H399" s="36"/>
      <c r="I399" s="36"/>
      <c r="J399" s="36"/>
      <c r="K399" s="36"/>
      <c r="L399" s="36"/>
      <c r="M399" s="36"/>
      <c r="N399" s="36"/>
      <c r="O399" s="36"/>
      <c r="P399" s="36"/>
      <c r="Q399" s="36"/>
      <c r="R399" s="36"/>
    </row>
    <row r="400" spans="1:18">
      <c r="A400" s="55"/>
      <c r="C400" s="30"/>
      <c r="D400" s="35"/>
      <c r="E400" s="36"/>
      <c r="F400" s="36"/>
      <c r="G400" s="36"/>
      <c r="H400" s="36"/>
      <c r="I400" s="36"/>
      <c r="J400" s="36"/>
      <c r="K400" s="36"/>
      <c r="L400" s="36"/>
      <c r="M400" s="36"/>
      <c r="N400" s="36"/>
      <c r="O400" s="36"/>
      <c r="P400" s="36"/>
      <c r="Q400" s="36"/>
      <c r="R400" s="36"/>
    </row>
    <row r="401" spans="1:18">
      <c r="A401" s="55"/>
      <c r="C401" s="30"/>
      <c r="D401" s="35"/>
      <c r="E401" s="36"/>
      <c r="F401" s="36"/>
      <c r="G401" s="36"/>
      <c r="H401" s="36"/>
      <c r="I401" s="36"/>
      <c r="J401" s="36"/>
      <c r="K401" s="36"/>
      <c r="L401" s="36"/>
      <c r="M401" s="36"/>
      <c r="N401" s="36"/>
      <c r="O401" s="36"/>
      <c r="P401" s="36"/>
      <c r="Q401" s="36"/>
      <c r="R401" s="36"/>
    </row>
    <row r="402" spans="1:18">
      <c r="A402" s="55"/>
      <c r="C402" s="30"/>
      <c r="D402" s="35"/>
      <c r="E402" s="36"/>
      <c r="F402" s="36"/>
      <c r="G402" s="36"/>
      <c r="H402" s="36"/>
      <c r="I402" s="36"/>
      <c r="J402" s="36"/>
      <c r="K402" s="36"/>
      <c r="L402" s="36"/>
      <c r="M402" s="36"/>
      <c r="N402" s="36"/>
      <c r="O402" s="36"/>
      <c r="P402" s="36"/>
      <c r="Q402" s="36"/>
      <c r="R402" s="36"/>
    </row>
    <row r="403" spans="1:18">
      <c r="A403" s="55"/>
      <c r="C403" s="30"/>
      <c r="D403" s="35"/>
      <c r="E403" s="36"/>
      <c r="F403" s="36"/>
      <c r="G403" s="36"/>
      <c r="H403" s="36"/>
      <c r="I403" s="36"/>
      <c r="J403" s="36"/>
      <c r="K403" s="36"/>
      <c r="L403" s="36"/>
      <c r="M403" s="36"/>
      <c r="N403" s="36"/>
      <c r="O403" s="36"/>
      <c r="P403" s="36"/>
      <c r="Q403" s="36"/>
      <c r="R403" s="36"/>
    </row>
    <row r="404" spans="1:18">
      <c r="A404" s="55"/>
      <c r="C404" s="30"/>
      <c r="D404" s="35"/>
      <c r="E404" s="36"/>
      <c r="F404" s="36"/>
      <c r="G404" s="36"/>
      <c r="H404" s="36"/>
      <c r="I404" s="36"/>
      <c r="J404" s="36"/>
      <c r="K404" s="36"/>
      <c r="L404" s="36"/>
      <c r="M404" s="36"/>
      <c r="N404" s="36"/>
      <c r="O404" s="36"/>
      <c r="P404" s="36"/>
      <c r="Q404" s="36"/>
      <c r="R404" s="36"/>
    </row>
    <row r="405" spans="1:18">
      <c r="A405" s="55"/>
      <c r="C405" s="30"/>
      <c r="D405" s="35"/>
      <c r="E405" s="36"/>
      <c r="F405" s="36"/>
      <c r="G405" s="36"/>
      <c r="H405" s="36"/>
      <c r="I405" s="36"/>
      <c r="J405" s="36"/>
      <c r="K405" s="36"/>
      <c r="L405" s="36"/>
      <c r="M405" s="36"/>
      <c r="N405" s="36"/>
      <c r="O405" s="36"/>
      <c r="P405" s="36"/>
      <c r="Q405" s="36"/>
      <c r="R405" s="36"/>
    </row>
    <row r="406" spans="1:18">
      <c r="A406" s="55"/>
      <c r="C406" s="30"/>
      <c r="D406" s="35"/>
      <c r="E406" s="36"/>
      <c r="F406" s="36"/>
      <c r="G406" s="36"/>
      <c r="H406" s="36"/>
      <c r="I406" s="36"/>
      <c r="J406" s="36"/>
      <c r="K406" s="36"/>
      <c r="L406" s="36"/>
      <c r="M406" s="36"/>
      <c r="N406" s="36"/>
      <c r="O406" s="36"/>
      <c r="P406" s="36"/>
      <c r="Q406" s="36"/>
      <c r="R406" s="36"/>
    </row>
    <row r="407" spans="1:18">
      <c r="A407" s="55"/>
      <c r="C407" s="30"/>
      <c r="D407" s="35"/>
      <c r="E407" s="36"/>
      <c r="F407" s="36"/>
      <c r="G407" s="36"/>
      <c r="H407" s="36"/>
      <c r="I407" s="36"/>
      <c r="J407" s="36"/>
      <c r="K407" s="36"/>
      <c r="L407" s="36"/>
      <c r="M407" s="36"/>
      <c r="N407" s="36"/>
      <c r="O407" s="36"/>
      <c r="P407" s="36"/>
      <c r="Q407" s="36"/>
      <c r="R407" s="36"/>
    </row>
    <row r="408" spans="1:18">
      <c r="A408" s="55"/>
      <c r="C408" s="30"/>
      <c r="D408" s="35"/>
      <c r="E408" s="36"/>
      <c r="F408" s="36"/>
      <c r="G408" s="36"/>
      <c r="H408" s="36"/>
      <c r="I408" s="36"/>
      <c r="J408" s="36"/>
      <c r="K408" s="36"/>
      <c r="L408" s="36"/>
      <c r="M408" s="36"/>
      <c r="N408" s="36"/>
      <c r="O408" s="36"/>
      <c r="P408" s="36"/>
      <c r="Q408" s="36"/>
      <c r="R408" s="36"/>
    </row>
    <row r="409" spans="1:18">
      <c r="A409" s="55"/>
      <c r="C409" s="30"/>
      <c r="D409" s="35"/>
      <c r="E409" s="36"/>
      <c r="F409" s="36"/>
      <c r="G409" s="36"/>
      <c r="H409" s="36"/>
      <c r="I409" s="36"/>
      <c r="J409" s="36"/>
      <c r="K409" s="36"/>
      <c r="L409" s="36"/>
      <c r="M409" s="36"/>
      <c r="N409" s="36"/>
      <c r="O409" s="36"/>
      <c r="P409" s="36"/>
      <c r="Q409" s="36"/>
      <c r="R409" s="36"/>
    </row>
    <row r="410" spans="1:18">
      <c r="A410" s="55"/>
      <c r="C410" s="30"/>
      <c r="D410" s="35"/>
      <c r="E410" s="36"/>
      <c r="F410" s="36"/>
      <c r="G410" s="36"/>
      <c r="H410" s="36"/>
      <c r="I410" s="36"/>
      <c r="J410" s="36"/>
      <c r="K410" s="36"/>
      <c r="L410" s="36"/>
      <c r="M410" s="36"/>
      <c r="N410" s="36"/>
      <c r="O410" s="36"/>
      <c r="P410" s="36"/>
      <c r="Q410" s="36"/>
      <c r="R410" s="36"/>
    </row>
    <row r="411" spans="1:18">
      <c r="A411" s="55"/>
      <c r="C411" s="30"/>
      <c r="D411" s="35"/>
      <c r="E411" s="36"/>
      <c r="F411" s="36"/>
      <c r="G411" s="36"/>
      <c r="H411" s="36"/>
      <c r="I411" s="36"/>
      <c r="J411" s="36"/>
      <c r="K411" s="36"/>
      <c r="L411" s="36"/>
      <c r="M411" s="36"/>
      <c r="N411" s="36"/>
      <c r="O411" s="36"/>
      <c r="P411" s="36"/>
      <c r="Q411" s="36"/>
      <c r="R411" s="36"/>
    </row>
    <row r="412" spans="1:18">
      <c r="A412" s="55"/>
      <c r="C412" s="30"/>
      <c r="D412" s="35"/>
      <c r="E412" s="36"/>
      <c r="F412" s="36"/>
      <c r="G412" s="36"/>
      <c r="H412" s="36"/>
      <c r="I412" s="36"/>
      <c r="J412" s="36"/>
      <c r="K412" s="36"/>
      <c r="L412" s="36"/>
      <c r="M412" s="36"/>
      <c r="N412" s="36"/>
      <c r="O412" s="36"/>
      <c r="P412" s="36"/>
      <c r="Q412" s="36"/>
      <c r="R412" s="36"/>
    </row>
    <row r="413" spans="1:18">
      <c r="A413" s="55"/>
      <c r="C413" s="30"/>
      <c r="D413" s="35"/>
      <c r="E413" s="36"/>
      <c r="F413" s="36"/>
      <c r="G413" s="36"/>
      <c r="H413" s="36"/>
      <c r="I413" s="36"/>
      <c r="J413" s="36"/>
      <c r="K413" s="36"/>
      <c r="L413" s="36"/>
      <c r="M413" s="36"/>
      <c r="N413" s="36"/>
      <c r="O413" s="36"/>
      <c r="P413" s="36"/>
      <c r="Q413" s="36"/>
      <c r="R413" s="36"/>
    </row>
    <row r="414" spans="1:18">
      <c r="A414" s="55"/>
      <c r="C414" s="30"/>
      <c r="D414" s="35"/>
      <c r="E414" s="36"/>
      <c r="F414" s="36"/>
      <c r="G414" s="36"/>
      <c r="H414" s="36"/>
      <c r="I414" s="36"/>
      <c r="J414" s="36"/>
      <c r="K414" s="36"/>
      <c r="L414" s="36"/>
      <c r="M414" s="36"/>
      <c r="N414" s="36"/>
      <c r="O414" s="36"/>
      <c r="P414" s="36"/>
      <c r="Q414" s="36"/>
      <c r="R414" s="36"/>
    </row>
    <row r="415" spans="1:18">
      <c r="A415" s="55"/>
      <c r="C415" s="30"/>
      <c r="D415" s="35"/>
      <c r="E415" s="36"/>
      <c r="F415" s="36"/>
      <c r="G415" s="36"/>
      <c r="H415" s="36"/>
      <c r="I415" s="36"/>
      <c r="J415" s="36"/>
      <c r="K415" s="36"/>
      <c r="L415" s="36"/>
      <c r="M415" s="36"/>
      <c r="N415" s="36"/>
      <c r="O415" s="36"/>
      <c r="P415" s="36"/>
      <c r="Q415" s="36"/>
      <c r="R415" s="36"/>
    </row>
    <row r="416" spans="1:18">
      <c r="A416" s="55"/>
      <c r="C416" s="30"/>
      <c r="D416" s="35"/>
      <c r="E416" s="36"/>
      <c r="F416" s="36"/>
      <c r="G416" s="36"/>
      <c r="H416" s="36"/>
      <c r="I416" s="36"/>
      <c r="J416" s="36"/>
      <c r="K416" s="36"/>
      <c r="L416" s="36"/>
      <c r="M416" s="36"/>
      <c r="N416" s="36"/>
      <c r="O416" s="36"/>
      <c r="P416" s="36"/>
      <c r="Q416" s="36"/>
      <c r="R416" s="36"/>
    </row>
    <row r="417" spans="1:18">
      <c r="A417" s="55"/>
      <c r="C417" s="30"/>
      <c r="D417" s="35"/>
      <c r="E417" s="36"/>
      <c r="F417" s="36"/>
      <c r="G417" s="36"/>
      <c r="H417" s="36"/>
      <c r="I417" s="36"/>
      <c r="J417" s="36"/>
      <c r="K417" s="36"/>
      <c r="L417" s="36"/>
      <c r="M417" s="36"/>
      <c r="N417" s="36"/>
      <c r="O417" s="36"/>
      <c r="P417" s="36"/>
      <c r="Q417" s="36"/>
      <c r="R417" s="36"/>
    </row>
    <row r="418" spans="1:18">
      <c r="A418" s="55"/>
      <c r="C418" s="30"/>
      <c r="D418" s="35"/>
      <c r="E418" s="36"/>
      <c r="F418" s="36"/>
      <c r="G418" s="36"/>
      <c r="H418" s="36"/>
      <c r="I418" s="36"/>
      <c r="J418" s="36"/>
      <c r="K418" s="36"/>
      <c r="L418" s="36"/>
      <c r="M418" s="36"/>
      <c r="N418" s="36"/>
      <c r="O418" s="36"/>
      <c r="P418" s="36"/>
      <c r="Q418" s="36"/>
      <c r="R418" s="36"/>
    </row>
    <row r="419" spans="1:18">
      <c r="A419" s="55"/>
      <c r="C419" s="30"/>
      <c r="D419" s="35"/>
      <c r="E419" s="36"/>
      <c r="F419" s="36"/>
      <c r="G419" s="36"/>
      <c r="H419" s="36"/>
      <c r="I419" s="36"/>
      <c r="J419" s="36"/>
      <c r="K419" s="36"/>
      <c r="L419" s="36"/>
      <c r="M419" s="36"/>
      <c r="N419" s="36"/>
      <c r="O419" s="36"/>
      <c r="P419" s="36"/>
      <c r="Q419" s="36"/>
      <c r="R419" s="36"/>
    </row>
    <row r="420" spans="1:18">
      <c r="A420" s="55"/>
      <c r="C420" s="30"/>
      <c r="D420" s="35"/>
      <c r="E420" s="36"/>
      <c r="F420" s="36"/>
      <c r="G420" s="36"/>
      <c r="H420" s="36"/>
      <c r="I420" s="36"/>
      <c r="J420" s="36"/>
      <c r="K420" s="36"/>
      <c r="L420" s="36"/>
      <c r="M420" s="36"/>
      <c r="N420" s="36"/>
      <c r="O420" s="36"/>
      <c r="P420" s="36"/>
      <c r="Q420" s="36"/>
      <c r="R420" s="36"/>
    </row>
    <row r="421" spans="1:18">
      <c r="A421" s="55"/>
      <c r="C421" s="30"/>
      <c r="D421" s="35"/>
      <c r="E421" s="36"/>
      <c r="F421" s="36"/>
      <c r="G421" s="36"/>
      <c r="H421" s="36"/>
      <c r="I421" s="36"/>
      <c r="J421" s="36"/>
      <c r="K421" s="36"/>
      <c r="L421" s="36"/>
      <c r="M421" s="36"/>
      <c r="N421" s="36"/>
      <c r="O421" s="36"/>
      <c r="P421" s="36"/>
      <c r="Q421" s="36"/>
      <c r="R421" s="36"/>
    </row>
    <row r="422" spans="1:18">
      <c r="A422" s="55"/>
      <c r="C422" s="30"/>
      <c r="D422" s="35"/>
      <c r="E422" s="36"/>
      <c r="F422" s="36"/>
      <c r="G422" s="36"/>
      <c r="H422" s="36"/>
      <c r="I422" s="36"/>
      <c r="J422" s="36"/>
      <c r="K422" s="36"/>
      <c r="L422" s="36"/>
      <c r="M422" s="36"/>
      <c r="N422" s="36"/>
      <c r="O422" s="36"/>
      <c r="P422" s="36"/>
      <c r="Q422" s="36"/>
      <c r="R422" s="36"/>
    </row>
    <row r="423" spans="1:18">
      <c r="A423" s="55"/>
      <c r="C423" s="30"/>
      <c r="D423" s="35"/>
      <c r="E423" s="36"/>
      <c r="F423" s="36"/>
      <c r="G423" s="36"/>
      <c r="H423" s="36"/>
      <c r="I423" s="36"/>
      <c r="J423" s="36"/>
      <c r="K423" s="36"/>
      <c r="L423" s="36"/>
      <c r="M423" s="36"/>
      <c r="N423" s="36"/>
      <c r="O423" s="36"/>
      <c r="P423" s="36"/>
      <c r="Q423" s="36"/>
      <c r="R423" s="36"/>
    </row>
    <row r="424" spans="1:18">
      <c r="A424" s="55"/>
      <c r="C424" s="30"/>
      <c r="D424" s="35"/>
      <c r="E424" s="36"/>
      <c r="F424" s="36"/>
      <c r="G424" s="36"/>
      <c r="H424" s="36"/>
      <c r="I424" s="36"/>
      <c r="J424" s="36"/>
      <c r="K424" s="36"/>
      <c r="L424" s="36"/>
      <c r="M424" s="36"/>
      <c r="N424" s="36"/>
      <c r="O424" s="36"/>
      <c r="P424" s="36"/>
      <c r="Q424" s="36"/>
      <c r="R424" s="36"/>
    </row>
    <row r="425" spans="1:18">
      <c r="A425" s="55"/>
      <c r="C425" s="30"/>
      <c r="D425" s="35"/>
      <c r="E425" s="36"/>
      <c r="F425" s="36"/>
      <c r="G425" s="36"/>
      <c r="H425" s="36"/>
      <c r="I425" s="36"/>
      <c r="J425" s="36"/>
      <c r="K425" s="36"/>
      <c r="L425" s="36"/>
      <c r="M425" s="36"/>
      <c r="N425" s="36"/>
      <c r="O425" s="36"/>
      <c r="P425" s="36"/>
      <c r="Q425" s="36"/>
      <c r="R425" s="36"/>
    </row>
    <row r="426" spans="1:18">
      <c r="A426" s="55"/>
      <c r="C426" s="30"/>
      <c r="D426" s="35"/>
      <c r="E426" s="36"/>
      <c r="F426" s="36"/>
      <c r="G426" s="36"/>
      <c r="H426" s="36"/>
      <c r="I426" s="36"/>
      <c r="J426" s="36"/>
      <c r="K426" s="36"/>
      <c r="L426" s="36"/>
      <c r="M426" s="36"/>
      <c r="N426" s="36"/>
      <c r="O426" s="36"/>
      <c r="P426" s="36"/>
      <c r="Q426" s="36"/>
      <c r="R426" s="36"/>
    </row>
    <row r="427" spans="1:18">
      <c r="A427" s="55"/>
      <c r="C427" s="30"/>
      <c r="D427" s="35"/>
      <c r="E427" s="36"/>
      <c r="F427" s="36"/>
      <c r="G427" s="36"/>
      <c r="H427" s="36"/>
      <c r="I427" s="36"/>
      <c r="J427" s="36"/>
      <c r="K427" s="36"/>
      <c r="L427" s="36"/>
      <c r="M427" s="36"/>
      <c r="N427" s="36"/>
      <c r="O427" s="36"/>
      <c r="P427" s="36"/>
      <c r="Q427" s="36"/>
      <c r="R427" s="36"/>
    </row>
    <row r="428" spans="1:18">
      <c r="A428" s="55"/>
      <c r="C428" s="30"/>
      <c r="D428" s="35"/>
      <c r="E428" s="36"/>
      <c r="F428" s="36"/>
      <c r="G428" s="36"/>
      <c r="H428" s="36"/>
      <c r="I428" s="36"/>
      <c r="J428" s="36"/>
      <c r="K428" s="36"/>
      <c r="L428" s="36"/>
      <c r="M428" s="36"/>
      <c r="N428" s="36"/>
      <c r="O428" s="36"/>
      <c r="P428" s="36"/>
      <c r="Q428" s="36"/>
      <c r="R428" s="36"/>
    </row>
    <row r="429" spans="1:18">
      <c r="A429" s="55"/>
      <c r="C429" s="30"/>
      <c r="D429" s="35"/>
      <c r="E429" s="36"/>
      <c r="F429" s="36"/>
      <c r="G429" s="36"/>
      <c r="H429" s="36"/>
      <c r="I429" s="36"/>
      <c r="J429" s="36"/>
      <c r="K429" s="36"/>
      <c r="L429" s="36"/>
      <c r="M429" s="36"/>
      <c r="N429" s="36"/>
      <c r="O429" s="36"/>
      <c r="P429" s="36"/>
      <c r="Q429" s="36"/>
      <c r="R429" s="36"/>
    </row>
    <row r="430" spans="1:18">
      <c r="A430" s="55"/>
      <c r="C430" s="30"/>
      <c r="D430" s="35"/>
      <c r="E430" s="36"/>
      <c r="F430" s="36"/>
      <c r="G430" s="36"/>
      <c r="H430" s="36"/>
      <c r="I430" s="36"/>
      <c r="J430" s="36"/>
      <c r="K430" s="36"/>
      <c r="L430" s="36"/>
      <c r="M430" s="36"/>
      <c r="N430" s="36"/>
      <c r="O430" s="36"/>
      <c r="P430" s="36"/>
      <c r="Q430" s="36"/>
      <c r="R430" s="36"/>
    </row>
    <row r="431" spans="1:18">
      <c r="A431" s="55"/>
      <c r="C431" s="30"/>
      <c r="D431" s="35"/>
      <c r="E431" s="36"/>
      <c r="F431" s="36"/>
      <c r="G431" s="36"/>
      <c r="H431" s="36"/>
      <c r="I431" s="36"/>
      <c r="J431" s="36"/>
      <c r="K431" s="36"/>
      <c r="L431" s="36"/>
      <c r="M431" s="36"/>
      <c r="N431" s="36"/>
      <c r="O431" s="36"/>
      <c r="P431" s="36"/>
      <c r="Q431" s="36"/>
      <c r="R431" s="36"/>
    </row>
    <row r="432" spans="1:18">
      <c r="A432" s="55"/>
      <c r="C432" s="30"/>
      <c r="D432" s="35"/>
      <c r="E432" s="36"/>
      <c r="F432" s="36"/>
      <c r="G432" s="36"/>
      <c r="H432" s="36"/>
      <c r="I432" s="36"/>
      <c r="J432" s="36"/>
      <c r="K432" s="36"/>
      <c r="L432" s="36"/>
      <c r="M432" s="36"/>
      <c r="N432" s="36"/>
      <c r="O432" s="36"/>
      <c r="P432" s="36"/>
      <c r="Q432" s="36"/>
      <c r="R432" s="36"/>
    </row>
    <row r="433" spans="1:18">
      <c r="A433" s="55"/>
      <c r="C433" s="30"/>
      <c r="D433" s="35"/>
      <c r="E433" s="36"/>
      <c r="F433" s="36"/>
      <c r="G433" s="36"/>
      <c r="H433" s="36"/>
      <c r="I433" s="36"/>
      <c r="J433" s="36"/>
      <c r="K433" s="36"/>
      <c r="L433" s="36"/>
      <c r="M433" s="36"/>
      <c r="N433" s="36"/>
      <c r="O433" s="36"/>
      <c r="P433" s="36"/>
      <c r="Q433" s="36"/>
      <c r="R433" s="36"/>
    </row>
    <row r="434" spans="1:18">
      <c r="A434" s="55"/>
      <c r="C434" s="30"/>
      <c r="D434" s="35"/>
      <c r="E434" s="36"/>
      <c r="F434" s="36"/>
      <c r="G434" s="36"/>
      <c r="H434" s="36"/>
      <c r="I434" s="36"/>
      <c r="J434" s="36"/>
      <c r="K434" s="36"/>
      <c r="L434" s="36"/>
      <c r="M434" s="36"/>
      <c r="N434" s="36"/>
      <c r="O434" s="36"/>
      <c r="P434" s="36"/>
      <c r="Q434" s="36"/>
      <c r="R434" s="36"/>
    </row>
    <row r="435" spans="1:18">
      <c r="A435" s="55"/>
      <c r="C435" s="30"/>
      <c r="D435" s="35"/>
      <c r="E435" s="36"/>
      <c r="F435" s="36"/>
      <c r="G435" s="36"/>
      <c r="H435" s="36"/>
      <c r="I435" s="36"/>
      <c r="J435" s="36"/>
      <c r="K435" s="36"/>
      <c r="L435" s="36"/>
      <c r="M435" s="36"/>
      <c r="N435" s="36"/>
      <c r="O435" s="36"/>
      <c r="P435" s="36"/>
      <c r="Q435" s="36"/>
      <c r="R435" s="36"/>
    </row>
    <row r="436" spans="1:18">
      <c r="A436" s="55"/>
      <c r="C436" s="30"/>
      <c r="D436" s="35"/>
      <c r="E436" s="36"/>
      <c r="F436" s="36"/>
      <c r="G436" s="36"/>
      <c r="H436" s="36"/>
      <c r="I436" s="36"/>
      <c r="J436" s="36"/>
      <c r="K436" s="36"/>
      <c r="L436" s="36"/>
      <c r="M436" s="36"/>
      <c r="N436" s="36"/>
      <c r="O436" s="36"/>
      <c r="P436" s="36"/>
      <c r="Q436" s="36"/>
      <c r="R436" s="36"/>
    </row>
    <row r="437" spans="1:18">
      <c r="A437" s="55"/>
      <c r="C437" s="30"/>
      <c r="D437" s="35"/>
      <c r="E437" s="36"/>
      <c r="F437" s="36"/>
      <c r="G437" s="36"/>
      <c r="H437" s="36"/>
      <c r="I437" s="36"/>
      <c r="J437" s="36"/>
      <c r="K437" s="36"/>
      <c r="L437" s="36"/>
      <c r="M437" s="36"/>
      <c r="N437" s="36"/>
      <c r="O437" s="36"/>
      <c r="P437" s="36"/>
      <c r="Q437" s="36"/>
      <c r="R437" s="36"/>
    </row>
    <row r="438" spans="1:18">
      <c r="A438" s="55"/>
      <c r="C438" s="30"/>
      <c r="D438" s="35"/>
      <c r="E438" s="36"/>
      <c r="F438" s="36"/>
      <c r="G438" s="36"/>
      <c r="H438" s="36"/>
      <c r="I438" s="36"/>
      <c r="J438" s="36"/>
      <c r="K438" s="36"/>
      <c r="L438" s="36"/>
      <c r="M438" s="36"/>
      <c r="N438" s="36"/>
      <c r="O438" s="36"/>
      <c r="P438" s="36"/>
      <c r="Q438" s="36"/>
      <c r="R438" s="36"/>
    </row>
    <row r="439" spans="1:18">
      <c r="A439" s="55"/>
      <c r="C439" s="30"/>
      <c r="D439" s="35"/>
      <c r="E439" s="36"/>
      <c r="F439" s="36"/>
      <c r="G439" s="36"/>
      <c r="H439" s="36"/>
      <c r="I439" s="36"/>
      <c r="J439" s="36"/>
      <c r="K439" s="36"/>
      <c r="L439" s="36"/>
      <c r="M439" s="36"/>
      <c r="N439" s="36"/>
      <c r="O439" s="36"/>
      <c r="P439" s="36"/>
      <c r="Q439" s="36"/>
      <c r="R439" s="36"/>
    </row>
    <row r="440" spans="1:18">
      <c r="A440" s="55"/>
      <c r="C440" s="30"/>
      <c r="D440" s="35"/>
      <c r="E440" s="36"/>
      <c r="F440" s="36"/>
      <c r="G440" s="36"/>
      <c r="H440" s="36"/>
      <c r="I440" s="36"/>
      <c r="J440" s="36"/>
      <c r="K440" s="36"/>
      <c r="L440" s="36"/>
      <c r="M440" s="36"/>
      <c r="N440" s="36"/>
      <c r="O440" s="36"/>
      <c r="P440" s="36"/>
      <c r="Q440" s="36"/>
      <c r="R440" s="36"/>
    </row>
    <row r="441" spans="1:18">
      <c r="A441" s="55"/>
      <c r="C441" s="30"/>
      <c r="D441" s="35"/>
      <c r="E441" s="36"/>
      <c r="F441" s="36"/>
      <c r="G441" s="36"/>
      <c r="H441" s="36"/>
      <c r="I441" s="36"/>
      <c r="J441" s="36"/>
      <c r="K441" s="36"/>
      <c r="L441" s="36"/>
      <c r="M441" s="36"/>
      <c r="N441" s="36"/>
      <c r="O441" s="36"/>
      <c r="P441" s="36"/>
      <c r="Q441" s="36"/>
      <c r="R441" s="36"/>
    </row>
    <row r="442" spans="1:18">
      <c r="A442" s="55"/>
      <c r="C442" s="30"/>
      <c r="D442" s="35"/>
      <c r="E442" s="36"/>
      <c r="F442" s="36"/>
      <c r="G442" s="36"/>
      <c r="H442" s="36"/>
      <c r="I442" s="36"/>
      <c r="J442" s="36"/>
      <c r="K442" s="36"/>
      <c r="L442" s="36"/>
      <c r="M442" s="36"/>
      <c r="N442" s="36"/>
      <c r="O442" s="36"/>
      <c r="P442" s="36"/>
      <c r="Q442" s="36"/>
      <c r="R442" s="36"/>
    </row>
    <row r="443" spans="1:18">
      <c r="A443" s="55"/>
      <c r="C443" s="30"/>
      <c r="D443" s="35"/>
      <c r="E443" s="36"/>
      <c r="F443" s="36"/>
      <c r="G443" s="36"/>
      <c r="H443" s="36"/>
      <c r="I443" s="36"/>
      <c r="J443" s="36"/>
      <c r="K443" s="36"/>
      <c r="L443" s="36"/>
      <c r="M443" s="36"/>
      <c r="N443" s="36"/>
      <c r="O443" s="36"/>
      <c r="P443" s="36"/>
      <c r="Q443" s="36"/>
      <c r="R443" s="36"/>
    </row>
    <row r="444" spans="1:18">
      <c r="A444" s="55"/>
      <c r="C444" s="30"/>
      <c r="D444" s="35"/>
      <c r="E444" s="36"/>
      <c r="F444" s="36"/>
      <c r="G444" s="36"/>
      <c r="H444" s="36"/>
      <c r="I444" s="36"/>
      <c r="J444" s="36"/>
      <c r="K444" s="36"/>
      <c r="L444" s="36"/>
      <c r="M444" s="36"/>
      <c r="N444" s="36"/>
      <c r="O444" s="36"/>
      <c r="P444" s="36"/>
      <c r="Q444" s="36"/>
      <c r="R444" s="36"/>
    </row>
    <row r="445" spans="1:18">
      <c r="A445" s="55"/>
      <c r="C445" s="30"/>
      <c r="D445" s="35"/>
      <c r="E445" s="36"/>
      <c r="F445" s="36"/>
      <c r="G445" s="36"/>
      <c r="H445" s="36"/>
      <c r="I445" s="36"/>
      <c r="J445" s="36"/>
      <c r="K445" s="36"/>
      <c r="L445" s="36"/>
      <c r="M445" s="36"/>
      <c r="N445" s="36"/>
      <c r="O445" s="36"/>
      <c r="P445" s="36"/>
      <c r="Q445" s="36"/>
      <c r="R445" s="36"/>
    </row>
    <row r="446" spans="1:18">
      <c r="A446" s="55"/>
      <c r="C446" s="30"/>
      <c r="D446" s="35"/>
      <c r="E446" s="36"/>
      <c r="F446" s="36"/>
      <c r="G446" s="36"/>
      <c r="H446" s="36"/>
      <c r="I446" s="36"/>
      <c r="J446" s="36"/>
      <c r="K446" s="36"/>
      <c r="L446" s="36"/>
      <c r="M446" s="36"/>
      <c r="N446" s="36"/>
      <c r="O446" s="36"/>
      <c r="P446" s="36"/>
      <c r="Q446" s="36"/>
      <c r="R446" s="36"/>
    </row>
    <row r="447" spans="1:18">
      <c r="A447" s="55"/>
      <c r="C447" s="30"/>
      <c r="D447" s="35"/>
      <c r="E447" s="36"/>
      <c r="F447" s="36"/>
      <c r="G447" s="36"/>
      <c r="H447" s="36"/>
      <c r="I447" s="36"/>
      <c r="J447" s="36"/>
      <c r="K447" s="36"/>
      <c r="L447" s="36"/>
      <c r="M447" s="36"/>
      <c r="N447" s="36"/>
      <c r="O447" s="36"/>
      <c r="P447" s="36"/>
      <c r="Q447" s="36"/>
      <c r="R447" s="36"/>
    </row>
    <row r="448" spans="1:18">
      <c r="A448" s="55"/>
      <c r="C448" s="30"/>
      <c r="D448" s="35"/>
      <c r="E448" s="36"/>
      <c r="F448" s="36"/>
      <c r="G448" s="36"/>
      <c r="H448" s="36"/>
      <c r="I448" s="36"/>
      <c r="J448" s="36"/>
      <c r="K448" s="36"/>
      <c r="L448" s="36"/>
      <c r="M448" s="36"/>
      <c r="N448" s="36"/>
      <c r="O448" s="36"/>
      <c r="P448" s="36"/>
      <c r="Q448" s="36"/>
      <c r="R448" s="36"/>
    </row>
    <row r="449" spans="1:18">
      <c r="A449" s="55"/>
      <c r="C449" s="30"/>
      <c r="D449" s="35"/>
      <c r="E449" s="36"/>
      <c r="F449" s="36"/>
      <c r="G449" s="36"/>
      <c r="H449" s="36"/>
      <c r="I449" s="36"/>
      <c r="J449" s="36"/>
      <c r="K449" s="36"/>
      <c r="L449" s="36"/>
      <c r="M449" s="36"/>
      <c r="N449" s="36"/>
      <c r="O449" s="36"/>
      <c r="P449" s="36"/>
      <c r="Q449" s="36"/>
      <c r="R449" s="36"/>
    </row>
    <row r="450" spans="1:18">
      <c r="A450" s="55"/>
      <c r="C450" s="30"/>
      <c r="D450" s="35"/>
      <c r="E450" s="36"/>
      <c r="F450" s="36"/>
      <c r="G450" s="36"/>
      <c r="H450" s="36"/>
      <c r="I450" s="36"/>
      <c r="J450" s="36"/>
      <c r="K450" s="36"/>
      <c r="L450" s="36"/>
      <c r="M450" s="36"/>
      <c r="N450" s="36"/>
      <c r="O450" s="36"/>
      <c r="P450" s="36"/>
      <c r="Q450" s="36"/>
      <c r="R450" s="36"/>
    </row>
    <row r="451" spans="1:18">
      <c r="A451" s="55"/>
      <c r="C451" s="30"/>
      <c r="D451" s="35"/>
      <c r="E451" s="36"/>
      <c r="F451" s="36"/>
      <c r="G451" s="36"/>
      <c r="H451" s="36"/>
      <c r="I451" s="36"/>
      <c r="J451" s="36"/>
      <c r="K451" s="36"/>
      <c r="L451" s="36"/>
      <c r="M451" s="36"/>
      <c r="N451" s="36"/>
      <c r="O451" s="36"/>
      <c r="P451" s="36"/>
      <c r="Q451" s="36"/>
      <c r="R451" s="36"/>
    </row>
    <row r="452" spans="1:18">
      <c r="A452" s="55"/>
      <c r="C452" s="30"/>
      <c r="D452" s="35"/>
      <c r="E452" s="36"/>
      <c r="F452" s="36"/>
      <c r="G452" s="36"/>
      <c r="H452" s="36"/>
      <c r="I452" s="36"/>
      <c r="J452" s="36"/>
      <c r="K452" s="36"/>
      <c r="L452" s="36"/>
      <c r="M452" s="36"/>
      <c r="N452" s="36"/>
      <c r="O452" s="36"/>
      <c r="P452" s="36"/>
      <c r="Q452" s="36"/>
      <c r="R452" s="36"/>
    </row>
    <row r="453" spans="1:18">
      <c r="A453" s="55"/>
      <c r="C453" s="30"/>
      <c r="D453" s="35"/>
      <c r="E453" s="36"/>
      <c r="F453" s="36"/>
      <c r="G453" s="36"/>
      <c r="H453" s="36"/>
      <c r="I453" s="36"/>
      <c r="J453" s="36"/>
      <c r="K453" s="36"/>
      <c r="L453" s="36"/>
      <c r="M453" s="36"/>
      <c r="N453" s="36"/>
      <c r="O453" s="36"/>
      <c r="P453" s="36"/>
      <c r="Q453" s="36"/>
      <c r="R453" s="36"/>
    </row>
    <row r="454" spans="1:18">
      <c r="A454" s="55"/>
      <c r="C454" s="30"/>
      <c r="D454" s="35"/>
      <c r="E454" s="36"/>
      <c r="F454" s="36"/>
      <c r="G454" s="36"/>
      <c r="H454" s="36"/>
      <c r="I454" s="36"/>
      <c r="J454" s="36"/>
      <c r="K454" s="36"/>
      <c r="L454" s="36"/>
      <c r="M454" s="36"/>
      <c r="N454" s="36"/>
      <c r="O454" s="36"/>
      <c r="P454" s="36"/>
      <c r="Q454" s="36"/>
      <c r="R454" s="36"/>
    </row>
    <row r="455" spans="1:18">
      <c r="A455" s="55"/>
      <c r="C455" s="30"/>
      <c r="D455" s="35"/>
      <c r="E455" s="36"/>
      <c r="F455" s="36"/>
      <c r="G455" s="36"/>
      <c r="H455" s="36"/>
      <c r="I455" s="36"/>
      <c r="J455" s="36"/>
      <c r="K455" s="36"/>
      <c r="L455" s="36"/>
      <c r="M455" s="36"/>
      <c r="N455" s="36"/>
      <c r="O455" s="36"/>
      <c r="P455" s="36"/>
      <c r="Q455" s="36"/>
      <c r="R455" s="36"/>
    </row>
    <row r="456" spans="1:18">
      <c r="A456" s="55"/>
      <c r="C456" s="30"/>
      <c r="D456" s="35"/>
      <c r="E456" s="36"/>
      <c r="F456" s="36"/>
      <c r="G456" s="36"/>
      <c r="H456" s="36"/>
      <c r="I456" s="36"/>
      <c r="J456" s="36"/>
      <c r="K456" s="36"/>
      <c r="L456" s="36"/>
      <c r="M456" s="36"/>
      <c r="N456" s="36"/>
      <c r="O456" s="36"/>
      <c r="P456" s="36"/>
      <c r="Q456" s="36"/>
      <c r="R456" s="36"/>
    </row>
    <row r="457" spans="1:18">
      <c r="A457" s="55"/>
      <c r="C457" s="30"/>
      <c r="D457" s="35"/>
      <c r="E457" s="36"/>
      <c r="F457" s="36"/>
      <c r="G457" s="36"/>
      <c r="H457" s="36"/>
      <c r="I457" s="36"/>
      <c r="J457" s="36"/>
      <c r="K457" s="36"/>
      <c r="L457" s="36"/>
      <c r="M457" s="36"/>
      <c r="N457" s="36"/>
      <c r="O457" s="36"/>
      <c r="P457" s="36"/>
      <c r="Q457" s="36"/>
      <c r="R457" s="36"/>
    </row>
    <row r="458" spans="1:18">
      <c r="A458" s="55"/>
      <c r="C458" s="30"/>
      <c r="D458" s="35"/>
      <c r="E458" s="36"/>
      <c r="F458" s="36"/>
      <c r="G458" s="36"/>
      <c r="H458" s="36"/>
      <c r="I458" s="36"/>
      <c r="J458" s="36"/>
      <c r="K458" s="36"/>
      <c r="L458" s="36"/>
      <c r="M458" s="36"/>
      <c r="N458" s="36"/>
      <c r="O458" s="36"/>
      <c r="P458" s="36"/>
      <c r="Q458" s="36"/>
      <c r="R458" s="36"/>
    </row>
    <row r="459" spans="1:18">
      <c r="A459" s="55"/>
      <c r="C459" s="30"/>
      <c r="D459" s="35"/>
      <c r="E459" s="36"/>
      <c r="F459" s="36"/>
      <c r="G459" s="36"/>
      <c r="H459" s="36"/>
      <c r="I459" s="36"/>
      <c r="J459" s="36"/>
      <c r="K459" s="36"/>
      <c r="L459" s="36"/>
      <c r="M459" s="36"/>
      <c r="N459" s="36"/>
      <c r="O459" s="36"/>
      <c r="P459" s="36"/>
      <c r="Q459" s="36"/>
      <c r="R459" s="36"/>
    </row>
    <row r="460" spans="1:18">
      <c r="A460" s="55"/>
      <c r="C460" s="30"/>
      <c r="D460" s="35"/>
      <c r="E460" s="36"/>
      <c r="F460" s="36"/>
      <c r="G460" s="36"/>
      <c r="H460" s="36"/>
      <c r="I460" s="36"/>
      <c r="J460" s="36"/>
      <c r="K460" s="36"/>
      <c r="L460" s="36"/>
      <c r="M460" s="36"/>
      <c r="N460" s="36"/>
      <c r="O460" s="36"/>
      <c r="P460" s="36"/>
      <c r="Q460" s="36"/>
      <c r="R460" s="36"/>
    </row>
    <row r="461" spans="1:18">
      <c r="A461" s="55"/>
      <c r="C461" s="30"/>
      <c r="D461" s="35"/>
      <c r="E461" s="36"/>
      <c r="F461" s="36"/>
      <c r="G461" s="36"/>
      <c r="H461" s="36"/>
      <c r="I461" s="36"/>
      <c r="J461" s="36"/>
      <c r="K461" s="36"/>
      <c r="L461" s="36"/>
      <c r="M461" s="36"/>
      <c r="N461" s="36"/>
      <c r="O461" s="36"/>
      <c r="P461" s="36"/>
      <c r="Q461" s="36"/>
      <c r="R461" s="36"/>
    </row>
    <row r="462" spans="1:18">
      <c r="A462" s="55"/>
      <c r="C462" s="30"/>
      <c r="D462" s="35"/>
      <c r="E462" s="36"/>
      <c r="F462" s="36"/>
      <c r="G462" s="36"/>
      <c r="H462" s="36"/>
      <c r="I462" s="36"/>
      <c r="J462" s="36"/>
      <c r="K462" s="36"/>
      <c r="L462" s="36"/>
      <c r="M462" s="36"/>
      <c r="N462" s="36"/>
      <c r="O462" s="36"/>
      <c r="P462" s="36"/>
      <c r="Q462" s="36"/>
      <c r="R462" s="36"/>
    </row>
    <row r="463" spans="1:18">
      <c r="A463" s="55"/>
      <c r="C463" s="30"/>
      <c r="D463" s="35"/>
      <c r="E463" s="36"/>
      <c r="F463" s="36"/>
      <c r="G463" s="36"/>
      <c r="H463" s="36"/>
      <c r="I463" s="36"/>
      <c r="J463" s="36"/>
      <c r="K463" s="36"/>
      <c r="L463" s="36"/>
      <c r="M463" s="36"/>
      <c r="N463" s="36"/>
      <c r="O463" s="36"/>
      <c r="P463" s="36"/>
      <c r="Q463" s="36"/>
      <c r="R463" s="36"/>
    </row>
    <row r="464" spans="1:18">
      <c r="A464" s="55"/>
      <c r="C464" s="30"/>
      <c r="D464" s="35"/>
      <c r="E464" s="36"/>
      <c r="F464" s="36"/>
      <c r="G464" s="36"/>
      <c r="H464" s="36"/>
      <c r="I464" s="36"/>
      <c r="J464" s="36"/>
      <c r="K464" s="36"/>
      <c r="L464" s="36"/>
      <c r="M464" s="36"/>
      <c r="N464" s="36"/>
      <c r="O464" s="36"/>
      <c r="P464" s="36"/>
      <c r="Q464" s="36"/>
      <c r="R464" s="36"/>
    </row>
    <row r="465" spans="1:18">
      <c r="A465" s="55"/>
      <c r="C465" s="30"/>
      <c r="D465" s="35"/>
      <c r="E465" s="36"/>
      <c r="F465" s="36"/>
      <c r="G465" s="36"/>
      <c r="H465" s="36"/>
      <c r="I465" s="36"/>
      <c r="J465" s="36"/>
      <c r="K465" s="36"/>
      <c r="L465" s="36"/>
      <c r="M465" s="36"/>
      <c r="N465" s="36"/>
      <c r="O465" s="36"/>
      <c r="P465" s="36"/>
      <c r="Q465" s="36"/>
      <c r="R465" s="36"/>
    </row>
    <row r="466" spans="1:18">
      <c r="A466" s="55"/>
      <c r="C466" s="30"/>
      <c r="D466" s="35"/>
      <c r="E466" s="36"/>
      <c r="F466" s="36"/>
      <c r="G466" s="36"/>
      <c r="H466" s="36"/>
      <c r="I466" s="36"/>
      <c r="J466" s="36"/>
      <c r="K466" s="36"/>
      <c r="L466" s="36"/>
      <c r="M466" s="36"/>
      <c r="N466" s="36"/>
      <c r="O466" s="36"/>
      <c r="P466" s="36"/>
      <c r="Q466" s="36"/>
      <c r="R466" s="36"/>
    </row>
    <row r="467" spans="1:18">
      <c r="A467" s="55"/>
      <c r="C467" s="30"/>
      <c r="D467" s="35"/>
      <c r="E467" s="36"/>
      <c r="F467" s="36"/>
      <c r="G467" s="36"/>
      <c r="H467" s="36"/>
      <c r="I467" s="36"/>
      <c r="J467" s="36"/>
      <c r="K467" s="36"/>
      <c r="L467" s="36"/>
      <c r="M467" s="36"/>
      <c r="N467" s="36"/>
      <c r="O467" s="36"/>
      <c r="P467" s="36"/>
      <c r="Q467" s="36"/>
      <c r="R467" s="36"/>
    </row>
    <row r="468" spans="1:18">
      <c r="A468" s="55"/>
      <c r="C468" s="30"/>
      <c r="D468" s="35"/>
      <c r="E468" s="36"/>
      <c r="F468" s="36"/>
      <c r="G468" s="36"/>
      <c r="H468" s="36"/>
      <c r="I468" s="36"/>
      <c r="J468" s="36"/>
      <c r="K468" s="36"/>
      <c r="L468" s="36"/>
      <c r="M468" s="36"/>
      <c r="N468" s="36"/>
      <c r="O468" s="36"/>
      <c r="P468" s="36"/>
      <c r="Q468" s="36"/>
      <c r="R468" s="36"/>
    </row>
    <row r="469" spans="1:18">
      <c r="A469" s="55"/>
      <c r="C469" s="30"/>
      <c r="D469" s="35"/>
      <c r="E469" s="36"/>
      <c r="F469" s="36"/>
      <c r="G469" s="36"/>
      <c r="H469" s="36"/>
      <c r="I469" s="36"/>
      <c r="J469" s="36"/>
      <c r="K469" s="36"/>
      <c r="L469" s="36"/>
      <c r="M469" s="36"/>
      <c r="N469" s="36"/>
      <c r="O469" s="36"/>
      <c r="P469" s="36"/>
      <c r="Q469" s="36"/>
      <c r="R469" s="36"/>
    </row>
    <row r="470" spans="1:18">
      <c r="A470" s="55"/>
      <c r="C470" s="30"/>
      <c r="D470" s="35"/>
      <c r="E470" s="36"/>
      <c r="F470" s="36"/>
      <c r="G470" s="36"/>
      <c r="H470" s="36"/>
      <c r="I470" s="36"/>
      <c r="J470" s="36"/>
      <c r="K470" s="36"/>
      <c r="L470" s="36"/>
      <c r="M470" s="36"/>
      <c r="N470" s="36"/>
      <c r="O470" s="36"/>
      <c r="P470" s="36"/>
      <c r="Q470" s="36"/>
      <c r="R470" s="36"/>
    </row>
    <row r="471" spans="1:18">
      <c r="A471" s="55"/>
      <c r="C471" s="30"/>
      <c r="D471" s="35"/>
      <c r="E471" s="36"/>
      <c r="F471" s="36"/>
      <c r="G471" s="36"/>
      <c r="H471" s="36"/>
      <c r="I471" s="36"/>
      <c r="J471" s="36"/>
      <c r="K471" s="36"/>
      <c r="L471" s="36"/>
      <c r="M471" s="36"/>
      <c r="N471" s="36"/>
      <c r="O471" s="36"/>
      <c r="P471" s="36"/>
      <c r="Q471" s="36"/>
      <c r="R471" s="36"/>
    </row>
    <row r="472" spans="1:18">
      <c r="A472" s="55"/>
      <c r="C472" s="30"/>
      <c r="D472" s="35"/>
      <c r="E472" s="36"/>
      <c r="F472" s="36"/>
      <c r="G472" s="36"/>
      <c r="H472" s="36"/>
      <c r="I472" s="36"/>
      <c r="J472" s="36"/>
      <c r="K472" s="36"/>
      <c r="L472" s="36"/>
      <c r="M472" s="36"/>
      <c r="N472" s="36"/>
      <c r="O472" s="36"/>
      <c r="P472" s="36"/>
      <c r="Q472" s="36"/>
      <c r="R472" s="36"/>
    </row>
    <row r="473" spans="1:18">
      <c r="A473" s="55"/>
      <c r="C473" s="30"/>
      <c r="D473" s="35"/>
      <c r="E473" s="36"/>
      <c r="F473" s="36"/>
      <c r="G473" s="36"/>
      <c r="H473" s="36"/>
      <c r="I473" s="36"/>
      <c r="J473" s="36"/>
      <c r="K473" s="36"/>
      <c r="L473" s="36"/>
      <c r="M473" s="36"/>
      <c r="N473" s="36"/>
      <c r="O473" s="36"/>
      <c r="P473" s="36"/>
      <c r="Q473" s="36"/>
      <c r="R473" s="36"/>
    </row>
    <row r="474" spans="1:18">
      <c r="A474" s="55"/>
      <c r="C474" s="30"/>
      <c r="D474" s="35"/>
      <c r="E474" s="36"/>
      <c r="F474" s="36"/>
      <c r="G474" s="36"/>
      <c r="H474" s="36"/>
      <c r="I474" s="36"/>
      <c r="J474" s="36"/>
      <c r="K474" s="36"/>
      <c r="L474" s="36"/>
      <c r="M474" s="36"/>
      <c r="N474" s="36"/>
      <c r="O474" s="36"/>
      <c r="P474" s="36"/>
      <c r="Q474" s="36"/>
      <c r="R474" s="36"/>
    </row>
    <row r="475" spans="1:18">
      <c r="A475" s="55"/>
      <c r="C475" s="30"/>
      <c r="D475" s="35"/>
      <c r="E475" s="36"/>
      <c r="F475" s="36"/>
      <c r="G475" s="36"/>
      <c r="H475" s="36"/>
      <c r="I475" s="36"/>
      <c r="J475" s="36"/>
      <c r="K475" s="36"/>
      <c r="L475" s="36"/>
      <c r="M475" s="36"/>
      <c r="N475" s="36"/>
      <c r="O475" s="36"/>
      <c r="P475" s="36"/>
      <c r="Q475" s="36"/>
      <c r="R475" s="36"/>
    </row>
    <row r="476" spans="1:18">
      <c r="A476" s="55"/>
      <c r="C476" s="30"/>
      <c r="D476" s="35"/>
      <c r="E476" s="36"/>
      <c r="F476" s="36"/>
      <c r="G476" s="36"/>
      <c r="H476" s="36"/>
      <c r="I476" s="36"/>
      <c r="J476" s="36"/>
      <c r="K476" s="36"/>
      <c r="L476" s="36"/>
      <c r="M476" s="36"/>
      <c r="N476" s="36"/>
      <c r="O476" s="36"/>
      <c r="P476" s="36"/>
      <c r="Q476" s="36"/>
      <c r="R476" s="36"/>
    </row>
    <row r="477" spans="1:18">
      <c r="A477" s="55"/>
      <c r="C477" s="30"/>
      <c r="D477" s="35"/>
      <c r="E477" s="36"/>
      <c r="F477" s="36"/>
      <c r="G477" s="36"/>
      <c r="H477" s="36"/>
      <c r="I477" s="36"/>
      <c r="J477" s="36"/>
      <c r="K477" s="36"/>
      <c r="L477" s="36"/>
      <c r="M477" s="36"/>
      <c r="N477" s="36"/>
      <c r="O477" s="36"/>
      <c r="P477" s="36"/>
      <c r="Q477" s="36"/>
      <c r="R477" s="36"/>
    </row>
    <row r="478" spans="1:18">
      <c r="A478" s="55"/>
      <c r="C478" s="30"/>
      <c r="D478" s="35"/>
      <c r="E478" s="36"/>
      <c r="F478" s="36"/>
      <c r="G478" s="36"/>
      <c r="H478" s="36"/>
      <c r="I478" s="36"/>
      <c r="J478" s="36"/>
      <c r="K478" s="36"/>
      <c r="L478" s="36"/>
      <c r="M478" s="36"/>
      <c r="N478" s="36"/>
      <c r="O478" s="36"/>
      <c r="P478" s="36"/>
      <c r="Q478" s="36"/>
      <c r="R478" s="36"/>
    </row>
    <row r="479" spans="1:18">
      <c r="A479" s="55"/>
      <c r="C479" s="30"/>
      <c r="D479" s="35"/>
      <c r="E479" s="36"/>
      <c r="F479" s="36"/>
      <c r="G479" s="36"/>
      <c r="H479" s="36"/>
      <c r="I479" s="36"/>
      <c r="J479" s="36"/>
      <c r="K479" s="36"/>
      <c r="L479" s="36"/>
      <c r="M479" s="36"/>
      <c r="N479" s="36"/>
      <c r="O479" s="36"/>
      <c r="P479" s="36"/>
      <c r="Q479" s="36"/>
      <c r="R479" s="36"/>
    </row>
    <row r="480" spans="1:18">
      <c r="A480" s="55"/>
      <c r="C480" s="30"/>
      <c r="D480" s="35"/>
      <c r="E480" s="36"/>
      <c r="F480" s="36"/>
      <c r="G480" s="36"/>
      <c r="H480" s="36"/>
      <c r="I480" s="36"/>
      <c r="J480" s="36"/>
      <c r="K480" s="36"/>
      <c r="L480" s="36"/>
      <c r="M480" s="36"/>
      <c r="N480" s="36"/>
      <c r="O480" s="36"/>
      <c r="P480" s="36"/>
      <c r="Q480" s="36"/>
      <c r="R480" s="36"/>
    </row>
    <row r="481" spans="1:18">
      <c r="A481" s="55"/>
      <c r="C481" s="30"/>
      <c r="D481" s="35"/>
      <c r="E481" s="36"/>
      <c r="F481" s="36"/>
      <c r="G481" s="36"/>
      <c r="H481" s="36"/>
      <c r="I481" s="36"/>
      <c r="J481" s="36"/>
      <c r="K481" s="36"/>
      <c r="L481" s="36"/>
      <c r="M481" s="36"/>
      <c r="N481" s="36"/>
      <c r="O481" s="36"/>
      <c r="P481" s="36"/>
      <c r="Q481" s="36"/>
      <c r="R481" s="36"/>
    </row>
    <row r="482" spans="1:18">
      <c r="A482" s="55"/>
      <c r="C482" s="30"/>
      <c r="D482" s="35"/>
      <c r="E482" s="36"/>
      <c r="F482" s="36"/>
      <c r="G482" s="36"/>
      <c r="H482" s="36"/>
      <c r="I482" s="36"/>
      <c r="J482" s="36"/>
      <c r="K482" s="36"/>
      <c r="L482" s="36"/>
      <c r="M482" s="36"/>
      <c r="N482" s="36"/>
      <c r="O482" s="36"/>
      <c r="P482" s="36"/>
      <c r="Q482" s="36"/>
      <c r="R482" s="36"/>
    </row>
    <row r="483" spans="1:18">
      <c r="A483" s="55"/>
      <c r="C483" s="30"/>
      <c r="D483" s="35"/>
      <c r="E483" s="36"/>
      <c r="F483" s="36"/>
      <c r="G483" s="36"/>
      <c r="H483" s="36"/>
      <c r="I483" s="36"/>
      <c r="J483" s="36"/>
      <c r="K483" s="36"/>
      <c r="L483" s="36"/>
      <c r="M483" s="36"/>
      <c r="N483" s="36"/>
      <c r="O483" s="36"/>
      <c r="P483" s="36"/>
      <c r="Q483" s="36"/>
      <c r="R483" s="36"/>
    </row>
    <row r="484" spans="1:18">
      <c r="A484" s="55"/>
      <c r="C484" s="30"/>
      <c r="D484" s="35"/>
      <c r="E484" s="36"/>
      <c r="F484" s="36"/>
      <c r="G484" s="36"/>
      <c r="H484" s="36"/>
      <c r="I484" s="36"/>
      <c r="J484" s="36"/>
      <c r="K484" s="36"/>
      <c r="L484" s="36"/>
      <c r="M484" s="36"/>
      <c r="N484" s="36"/>
      <c r="O484" s="36"/>
      <c r="P484" s="36"/>
      <c r="Q484" s="36"/>
      <c r="R484" s="36"/>
    </row>
    <row r="485" spans="1:18">
      <c r="A485" s="55"/>
      <c r="C485" s="30"/>
      <c r="D485" s="35"/>
      <c r="E485" s="36"/>
      <c r="F485" s="36"/>
      <c r="G485" s="36"/>
      <c r="H485" s="36"/>
      <c r="I485" s="36"/>
      <c r="J485" s="36"/>
      <c r="K485" s="36"/>
      <c r="L485" s="36"/>
      <c r="M485" s="36"/>
      <c r="N485" s="36"/>
      <c r="O485" s="36"/>
      <c r="P485" s="36"/>
      <c r="Q485" s="36"/>
      <c r="R485" s="36"/>
    </row>
    <row r="486" spans="1:18">
      <c r="A486" s="55"/>
      <c r="C486" s="30"/>
      <c r="D486" s="35"/>
      <c r="E486" s="36"/>
      <c r="F486" s="36"/>
      <c r="G486" s="36"/>
      <c r="H486" s="36"/>
      <c r="I486" s="36"/>
      <c r="J486" s="36"/>
      <c r="K486" s="36"/>
      <c r="L486" s="36"/>
      <c r="M486" s="36"/>
      <c r="N486" s="36"/>
      <c r="O486" s="36"/>
      <c r="P486" s="36"/>
      <c r="Q486" s="36"/>
      <c r="R486" s="36"/>
    </row>
    <row r="487" spans="1:18">
      <c r="A487" s="55"/>
      <c r="C487" s="30"/>
      <c r="D487" s="35"/>
      <c r="E487" s="36"/>
      <c r="F487" s="36"/>
      <c r="G487" s="36"/>
      <c r="H487" s="36"/>
      <c r="I487" s="36"/>
      <c r="J487" s="36"/>
      <c r="K487" s="36"/>
      <c r="L487" s="36"/>
      <c r="M487" s="36"/>
      <c r="N487" s="36"/>
      <c r="O487" s="36"/>
      <c r="P487" s="36"/>
      <c r="Q487" s="36"/>
      <c r="R487" s="36"/>
    </row>
    <row r="488" spans="1:18">
      <c r="A488" s="55"/>
      <c r="C488" s="30"/>
      <c r="D488" s="35"/>
      <c r="E488" s="36"/>
      <c r="F488" s="36"/>
      <c r="G488" s="36"/>
      <c r="H488" s="36"/>
      <c r="I488" s="36"/>
      <c r="J488" s="36"/>
      <c r="K488" s="36"/>
      <c r="L488" s="36"/>
      <c r="M488" s="36"/>
      <c r="N488" s="36"/>
      <c r="O488" s="36"/>
      <c r="P488" s="36"/>
      <c r="Q488" s="36"/>
      <c r="R488" s="36"/>
    </row>
    <row r="489" spans="1:18">
      <c r="A489" s="55"/>
      <c r="C489" s="30"/>
      <c r="D489" s="35"/>
      <c r="E489" s="36"/>
      <c r="F489" s="36"/>
      <c r="G489" s="36"/>
      <c r="H489" s="36"/>
      <c r="I489" s="36"/>
      <c r="J489" s="36"/>
      <c r="K489" s="36"/>
      <c r="L489" s="36"/>
      <c r="M489" s="36"/>
      <c r="N489" s="36"/>
      <c r="O489" s="36"/>
      <c r="P489" s="36"/>
      <c r="Q489" s="36"/>
      <c r="R489" s="36"/>
    </row>
    <row r="490" spans="1:18">
      <c r="A490" s="55"/>
      <c r="C490" s="30"/>
      <c r="D490" s="35"/>
      <c r="E490" s="36"/>
      <c r="F490" s="36"/>
      <c r="G490" s="36"/>
      <c r="H490" s="36"/>
      <c r="I490" s="36"/>
      <c r="J490" s="36"/>
      <c r="K490" s="36"/>
      <c r="L490" s="36"/>
      <c r="M490" s="36"/>
      <c r="N490" s="36"/>
      <c r="O490" s="36"/>
      <c r="P490" s="36"/>
      <c r="Q490" s="36"/>
      <c r="R490" s="36"/>
    </row>
    <row r="491" spans="1:18">
      <c r="A491" s="55"/>
      <c r="C491" s="30"/>
      <c r="D491" s="35"/>
      <c r="E491" s="36"/>
      <c r="F491" s="36"/>
      <c r="G491" s="36"/>
      <c r="H491" s="36"/>
      <c r="I491" s="36"/>
      <c r="J491" s="36"/>
      <c r="K491" s="36"/>
      <c r="L491" s="36"/>
      <c r="M491" s="36"/>
      <c r="N491" s="36"/>
      <c r="O491" s="36"/>
      <c r="P491" s="36"/>
      <c r="Q491" s="36"/>
      <c r="R491" s="36"/>
    </row>
    <row r="492" spans="1:18">
      <c r="A492" s="55"/>
      <c r="C492" s="30"/>
      <c r="D492" s="35"/>
      <c r="E492" s="36"/>
      <c r="F492" s="36"/>
      <c r="G492" s="36"/>
      <c r="H492" s="36"/>
      <c r="I492" s="36"/>
      <c r="J492" s="36"/>
      <c r="K492" s="36"/>
      <c r="L492" s="36"/>
      <c r="M492" s="36"/>
      <c r="N492" s="36"/>
      <c r="O492" s="36"/>
      <c r="P492" s="36"/>
      <c r="Q492" s="36"/>
      <c r="R492" s="36"/>
    </row>
    <row r="493" spans="1:18">
      <c r="A493" s="55"/>
      <c r="C493" s="30"/>
      <c r="D493" s="35"/>
      <c r="E493" s="36"/>
      <c r="F493" s="36"/>
      <c r="G493" s="36"/>
      <c r="H493" s="36"/>
      <c r="I493" s="36"/>
      <c r="J493" s="36"/>
      <c r="K493" s="36"/>
      <c r="L493" s="36"/>
      <c r="M493" s="36"/>
      <c r="N493" s="36"/>
      <c r="O493" s="36"/>
      <c r="P493" s="36"/>
      <c r="Q493" s="36"/>
      <c r="R493" s="36"/>
    </row>
    <row r="494" spans="1:18">
      <c r="A494" s="55"/>
      <c r="C494" s="30"/>
      <c r="D494" s="35"/>
      <c r="E494" s="36"/>
      <c r="F494" s="36"/>
      <c r="G494" s="36"/>
      <c r="H494" s="36"/>
      <c r="I494" s="36"/>
      <c r="J494" s="36"/>
      <c r="K494" s="36"/>
      <c r="L494" s="36"/>
      <c r="M494" s="36"/>
      <c r="N494" s="36"/>
      <c r="O494" s="36"/>
      <c r="P494" s="36"/>
      <c r="Q494" s="36"/>
      <c r="R494" s="36"/>
    </row>
    <row r="495" spans="1:18">
      <c r="A495" s="55"/>
      <c r="C495" s="30"/>
      <c r="D495" s="35"/>
      <c r="E495" s="36"/>
      <c r="F495" s="36"/>
      <c r="G495" s="36"/>
      <c r="H495" s="36"/>
      <c r="I495" s="36"/>
      <c r="J495" s="36"/>
      <c r="K495" s="36"/>
      <c r="L495" s="36"/>
      <c r="M495" s="36"/>
      <c r="N495" s="36"/>
      <c r="O495" s="36"/>
      <c r="P495" s="36"/>
      <c r="Q495" s="36"/>
      <c r="R495" s="36"/>
    </row>
    <row r="496" spans="1:18">
      <c r="A496" s="55"/>
      <c r="C496" s="30"/>
      <c r="D496" s="35"/>
      <c r="E496" s="36"/>
      <c r="F496" s="36"/>
      <c r="G496" s="36"/>
      <c r="H496" s="36"/>
      <c r="I496" s="36"/>
      <c r="J496" s="36"/>
      <c r="K496" s="36"/>
      <c r="L496" s="36"/>
      <c r="M496" s="36"/>
      <c r="N496" s="36"/>
      <c r="O496" s="36"/>
      <c r="P496" s="36"/>
      <c r="Q496" s="36"/>
      <c r="R496" s="36"/>
    </row>
    <row r="497" spans="1:18">
      <c r="A497" s="55"/>
      <c r="C497" s="30"/>
      <c r="D497" s="35"/>
      <c r="E497" s="36"/>
      <c r="F497" s="36"/>
      <c r="G497" s="36"/>
      <c r="H497" s="36"/>
      <c r="I497" s="36"/>
      <c r="J497" s="36"/>
      <c r="K497" s="36"/>
      <c r="L497" s="36"/>
      <c r="M497" s="36"/>
      <c r="N497" s="36"/>
      <c r="O497" s="36"/>
      <c r="P497" s="36"/>
      <c r="Q497" s="36"/>
      <c r="R497" s="36"/>
    </row>
    <row r="498" spans="1:18">
      <c r="A498" s="55"/>
      <c r="C498" s="30"/>
      <c r="D498" s="35"/>
      <c r="E498" s="36"/>
      <c r="F498" s="36"/>
      <c r="G498" s="36"/>
      <c r="H498" s="36"/>
      <c r="I498" s="36"/>
      <c r="J498" s="36"/>
      <c r="K498" s="36"/>
      <c r="L498" s="36"/>
      <c r="M498" s="36"/>
      <c r="N498" s="36"/>
      <c r="O498" s="36"/>
      <c r="P498" s="36"/>
      <c r="Q498" s="36"/>
      <c r="R498" s="36"/>
    </row>
    <row r="499" spans="1:18">
      <c r="A499" s="55"/>
      <c r="C499" s="30"/>
      <c r="D499" s="35"/>
      <c r="E499" s="36"/>
      <c r="F499" s="36"/>
      <c r="G499" s="36"/>
      <c r="H499" s="36"/>
      <c r="I499" s="36"/>
      <c r="J499" s="36"/>
      <c r="K499" s="36"/>
      <c r="L499" s="36"/>
      <c r="M499" s="36"/>
      <c r="N499" s="36"/>
      <c r="O499" s="36"/>
      <c r="P499" s="36"/>
      <c r="Q499" s="36"/>
      <c r="R499" s="36"/>
    </row>
    <row r="500" spans="1:18">
      <c r="A500" s="55"/>
      <c r="C500" s="30"/>
      <c r="D500" s="35"/>
      <c r="E500" s="36"/>
      <c r="F500" s="36"/>
      <c r="G500" s="36"/>
      <c r="H500" s="36"/>
      <c r="I500" s="36"/>
      <c r="J500" s="36"/>
      <c r="K500" s="36"/>
      <c r="L500" s="36"/>
      <c r="M500" s="36"/>
      <c r="N500" s="36"/>
      <c r="O500" s="36"/>
      <c r="P500" s="36"/>
      <c r="Q500" s="36"/>
      <c r="R500" s="36"/>
    </row>
    <row r="501" spans="1:18">
      <c r="A501" s="55"/>
      <c r="C501" s="30"/>
      <c r="D501" s="35"/>
      <c r="E501" s="36"/>
      <c r="F501" s="36"/>
      <c r="G501" s="36"/>
      <c r="H501" s="36"/>
      <c r="I501" s="36"/>
      <c r="J501" s="36"/>
      <c r="K501" s="36"/>
      <c r="L501" s="36"/>
      <c r="M501" s="36"/>
      <c r="N501" s="36"/>
      <c r="O501" s="36"/>
      <c r="P501" s="36"/>
      <c r="Q501" s="36"/>
      <c r="R501" s="36"/>
    </row>
    <row r="502" spans="1:18">
      <c r="A502" s="55"/>
      <c r="C502" s="30"/>
      <c r="D502" s="35"/>
      <c r="E502" s="36"/>
      <c r="F502" s="36"/>
      <c r="G502" s="36"/>
      <c r="H502" s="36"/>
      <c r="I502" s="36"/>
      <c r="J502" s="36"/>
      <c r="K502" s="36"/>
      <c r="L502" s="36"/>
      <c r="M502" s="36"/>
      <c r="N502" s="36"/>
      <c r="O502" s="36"/>
      <c r="P502" s="36"/>
      <c r="Q502" s="36"/>
      <c r="R502" s="36"/>
    </row>
    <row r="503" spans="1:18">
      <c r="A503" s="55"/>
      <c r="C503" s="30"/>
      <c r="D503" s="35"/>
      <c r="E503" s="36"/>
      <c r="F503" s="36"/>
      <c r="G503" s="36"/>
      <c r="H503" s="36"/>
      <c r="I503" s="36"/>
      <c r="J503" s="36"/>
      <c r="K503" s="36"/>
      <c r="L503" s="36"/>
      <c r="M503" s="36"/>
      <c r="N503" s="36"/>
      <c r="O503" s="36"/>
      <c r="P503" s="36"/>
      <c r="Q503" s="36"/>
      <c r="R503" s="36"/>
    </row>
    <row r="504" spans="1:18">
      <c r="A504" s="55"/>
      <c r="C504" s="30"/>
      <c r="D504" s="35"/>
      <c r="E504" s="36"/>
      <c r="F504" s="36"/>
      <c r="G504" s="36"/>
      <c r="H504" s="36"/>
      <c r="I504" s="36"/>
      <c r="J504" s="36"/>
      <c r="K504" s="36"/>
      <c r="L504" s="36"/>
      <c r="M504" s="36"/>
      <c r="N504" s="36"/>
      <c r="O504" s="36"/>
      <c r="P504" s="36"/>
      <c r="Q504" s="36"/>
      <c r="R504" s="36"/>
    </row>
    <row r="505" spans="1:18">
      <c r="A505" s="55"/>
      <c r="C505" s="30"/>
      <c r="D505" s="35"/>
      <c r="E505" s="36"/>
      <c r="F505" s="36"/>
      <c r="G505" s="36"/>
      <c r="H505" s="36"/>
      <c r="I505" s="36"/>
      <c r="J505" s="36"/>
      <c r="K505" s="36"/>
      <c r="L505" s="36"/>
      <c r="M505" s="36"/>
      <c r="N505" s="36"/>
      <c r="O505" s="36"/>
      <c r="P505" s="36"/>
      <c r="Q505" s="36"/>
      <c r="R505" s="36"/>
    </row>
    <row r="506" spans="1:18">
      <c r="A506" s="55"/>
      <c r="C506" s="30"/>
      <c r="D506" s="35"/>
      <c r="E506" s="36"/>
      <c r="F506" s="36"/>
      <c r="G506" s="36"/>
      <c r="H506" s="36"/>
      <c r="I506" s="36"/>
      <c r="J506" s="36"/>
      <c r="K506" s="36"/>
      <c r="L506" s="36"/>
      <c r="M506" s="36"/>
      <c r="N506" s="36"/>
      <c r="O506" s="36"/>
      <c r="P506" s="36"/>
      <c r="Q506" s="36"/>
      <c r="R506" s="36"/>
    </row>
    <row r="507" spans="1:18">
      <c r="A507" s="55"/>
      <c r="C507" s="30"/>
      <c r="D507" s="35"/>
      <c r="E507" s="36"/>
      <c r="F507" s="36"/>
      <c r="G507" s="36"/>
      <c r="H507" s="36"/>
      <c r="I507" s="36"/>
      <c r="J507" s="36"/>
      <c r="K507" s="36"/>
      <c r="L507" s="36"/>
      <c r="M507" s="36"/>
      <c r="N507" s="36"/>
      <c r="O507" s="36"/>
      <c r="P507" s="36"/>
      <c r="Q507" s="36"/>
      <c r="R507" s="36"/>
    </row>
    <row r="508" spans="1:18">
      <c r="A508" s="55"/>
      <c r="C508" s="30"/>
      <c r="D508" s="35"/>
      <c r="E508" s="36"/>
      <c r="F508" s="36"/>
      <c r="G508" s="36"/>
      <c r="H508" s="36"/>
      <c r="I508" s="36"/>
      <c r="J508" s="36"/>
      <c r="K508" s="36"/>
      <c r="L508" s="36"/>
      <c r="M508" s="36"/>
      <c r="N508" s="36"/>
      <c r="O508" s="36"/>
      <c r="P508" s="36"/>
      <c r="Q508" s="36"/>
      <c r="R508" s="36"/>
    </row>
    <row r="509" spans="1:18">
      <c r="A509" s="55"/>
      <c r="C509" s="30"/>
      <c r="D509" s="35"/>
      <c r="E509" s="36"/>
      <c r="F509" s="36"/>
      <c r="G509" s="36"/>
      <c r="H509" s="36"/>
      <c r="I509" s="36"/>
      <c r="J509" s="36"/>
      <c r="K509" s="36"/>
      <c r="L509" s="36"/>
      <c r="M509" s="36"/>
      <c r="N509" s="36"/>
      <c r="O509" s="36"/>
      <c r="P509" s="36"/>
      <c r="Q509" s="36"/>
      <c r="R509" s="36"/>
    </row>
    <row r="510" spans="1:18">
      <c r="A510" s="55"/>
      <c r="C510" s="30"/>
      <c r="D510" s="35"/>
      <c r="E510" s="36"/>
      <c r="F510" s="36"/>
      <c r="G510" s="36"/>
      <c r="H510" s="36"/>
      <c r="I510" s="36"/>
      <c r="J510" s="36"/>
      <c r="K510" s="36"/>
      <c r="L510" s="36"/>
      <c r="M510" s="36"/>
      <c r="N510" s="36"/>
      <c r="O510" s="36"/>
      <c r="P510" s="36"/>
      <c r="Q510" s="36"/>
      <c r="R510" s="36"/>
    </row>
    <row r="511" spans="1:18">
      <c r="A511" s="55"/>
      <c r="C511" s="30"/>
      <c r="D511" s="35"/>
      <c r="E511" s="36"/>
      <c r="F511" s="36"/>
      <c r="G511" s="36"/>
      <c r="H511" s="36"/>
      <c r="I511" s="36"/>
      <c r="J511" s="36"/>
      <c r="K511" s="36"/>
      <c r="L511" s="36"/>
      <c r="M511" s="36"/>
      <c r="N511" s="36"/>
      <c r="O511" s="36"/>
      <c r="P511" s="36"/>
      <c r="Q511" s="36"/>
      <c r="R511" s="36"/>
    </row>
    <row r="512" spans="1:18">
      <c r="A512" s="55"/>
      <c r="C512" s="30"/>
      <c r="D512" s="35"/>
      <c r="E512" s="36"/>
      <c r="F512" s="36"/>
      <c r="G512" s="36"/>
      <c r="H512" s="36"/>
      <c r="I512" s="36"/>
      <c r="J512" s="36"/>
      <c r="K512" s="36"/>
      <c r="L512" s="36"/>
      <c r="M512" s="36"/>
      <c r="N512" s="36"/>
      <c r="O512" s="36"/>
      <c r="P512" s="36"/>
      <c r="Q512" s="36"/>
      <c r="R512" s="36"/>
    </row>
    <row r="513" spans="1:18">
      <c r="A513" s="55"/>
      <c r="C513" s="30"/>
      <c r="D513" s="35"/>
      <c r="E513" s="36"/>
      <c r="F513" s="36"/>
      <c r="G513" s="36"/>
      <c r="H513" s="36"/>
      <c r="I513" s="36"/>
      <c r="J513" s="36"/>
      <c r="K513" s="36"/>
      <c r="L513" s="36"/>
      <c r="M513" s="36"/>
      <c r="N513" s="36"/>
      <c r="O513" s="36"/>
      <c r="P513" s="36"/>
      <c r="Q513" s="36"/>
      <c r="R513" s="36"/>
    </row>
    <row r="514" spans="1:18">
      <c r="A514" s="55"/>
      <c r="C514" s="30"/>
      <c r="D514" s="35"/>
      <c r="E514" s="36"/>
      <c r="F514" s="36"/>
      <c r="G514" s="36"/>
      <c r="H514" s="36"/>
      <c r="I514" s="36"/>
      <c r="J514" s="36"/>
      <c r="K514" s="36"/>
      <c r="L514" s="36"/>
      <c r="M514" s="36"/>
      <c r="N514" s="36"/>
      <c r="O514" s="36"/>
      <c r="P514" s="36"/>
      <c r="Q514" s="36"/>
      <c r="R514" s="36"/>
    </row>
    <row r="515" spans="1:18">
      <c r="A515" s="55"/>
      <c r="C515" s="30"/>
      <c r="D515" s="35"/>
      <c r="E515" s="36"/>
      <c r="F515" s="36"/>
      <c r="G515" s="36"/>
      <c r="H515" s="36"/>
      <c r="I515" s="36"/>
      <c r="J515" s="36"/>
      <c r="K515" s="36"/>
      <c r="L515" s="36"/>
      <c r="M515" s="36"/>
      <c r="N515" s="36"/>
      <c r="O515" s="36"/>
      <c r="P515" s="36"/>
      <c r="Q515" s="36"/>
      <c r="R515" s="36"/>
    </row>
    <row r="516" spans="1:18">
      <c r="A516" s="55"/>
      <c r="C516" s="30"/>
      <c r="D516" s="35"/>
      <c r="E516" s="36"/>
      <c r="F516" s="36"/>
      <c r="G516" s="36"/>
      <c r="H516" s="36"/>
      <c r="I516" s="36"/>
      <c r="J516" s="36"/>
      <c r="K516" s="36"/>
      <c r="L516" s="36"/>
      <c r="M516" s="36"/>
      <c r="N516" s="36"/>
      <c r="O516" s="36"/>
      <c r="P516" s="36"/>
      <c r="Q516" s="36"/>
      <c r="R516" s="36"/>
    </row>
    <row r="517" spans="1:18">
      <c r="A517" s="55"/>
      <c r="C517" s="30"/>
      <c r="D517" s="35"/>
      <c r="E517" s="36"/>
      <c r="F517" s="36"/>
      <c r="G517" s="36"/>
      <c r="H517" s="36"/>
      <c r="I517" s="36"/>
      <c r="J517" s="36"/>
      <c r="K517" s="36"/>
      <c r="L517" s="36"/>
      <c r="M517" s="36"/>
      <c r="N517" s="36"/>
      <c r="O517" s="36"/>
      <c r="P517" s="36"/>
      <c r="Q517" s="36"/>
      <c r="R517" s="36"/>
    </row>
    <row r="518" spans="1:18">
      <c r="A518" s="55"/>
      <c r="C518" s="30"/>
      <c r="D518" s="35"/>
      <c r="E518" s="36"/>
      <c r="F518" s="36"/>
      <c r="G518" s="36"/>
      <c r="H518" s="36"/>
      <c r="I518" s="36"/>
      <c r="J518" s="36"/>
      <c r="K518" s="36"/>
      <c r="L518" s="36"/>
      <c r="M518" s="36"/>
      <c r="N518" s="36"/>
      <c r="O518" s="36"/>
      <c r="P518" s="36"/>
      <c r="Q518" s="36"/>
      <c r="R518" s="36"/>
    </row>
    <row r="519" spans="1:18">
      <c r="A519" s="55"/>
      <c r="C519" s="30"/>
      <c r="D519" s="35"/>
      <c r="E519" s="36"/>
      <c r="F519" s="36"/>
      <c r="G519" s="36"/>
      <c r="H519" s="36"/>
      <c r="I519" s="36"/>
      <c r="J519" s="36"/>
      <c r="K519" s="36"/>
      <c r="L519" s="36"/>
      <c r="M519" s="36"/>
      <c r="N519" s="36"/>
      <c r="O519" s="36"/>
      <c r="P519" s="36"/>
      <c r="Q519" s="36"/>
      <c r="R519" s="36"/>
    </row>
    <row r="520" spans="1:18">
      <c r="A520" s="55"/>
      <c r="C520" s="30"/>
      <c r="D520" s="35"/>
      <c r="E520" s="36"/>
      <c r="F520" s="36"/>
      <c r="G520" s="36"/>
      <c r="H520" s="36"/>
      <c r="I520" s="36"/>
      <c r="J520" s="36"/>
      <c r="K520" s="36"/>
      <c r="L520" s="36"/>
      <c r="M520" s="36"/>
      <c r="N520" s="36"/>
      <c r="O520" s="36"/>
      <c r="P520" s="36"/>
      <c r="Q520" s="36"/>
      <c r="R520" s="36"/>
    </row>
    <row r="521" spans="1:18">
      <c r="A521" s="55"/>
      <c r="C521" s="30"/>
      <c r="D521" s="35"/>
      <c r="E521" s="36"/>
      <c r="F521" s="36"/>
      <c r="G521" s="36"/>
      <c r="H521" s="36"/>
      <c r="I521" s="36"/>
      <c r="J521" s="36"/>
      <c r="K521" s="36"/>
      <c r="L521" s="36"/>
      <c r="M521" s="36"/>
      <c r="N521" s="36"/>
      <c r="O521" s="36"/>
      <c r="P521" s="36"/>
      <c r="Q521" s="36"/>
      <c r="R521" s="36"/>
    </row>
    <row r="522" spans="1:18">
      <c r="A522" s="55"/>
      <c r="C522" s="30"/>
      <c r="D522" s="35"/>
      <c r="E522" s="36"/>
      <c r="F522" s="36"/>
      <c r="G522" s="36"/>
      <c r="H522" s="36"/>
      <c r="I522" s="36"/>
      <c r="J522" s="36"/>
      <c r="K522" s="36"/>
      <c r="L522" s="36"/>
      <c r="M522" s="36"/>
      <c r="N522" s="36"/>
      <c r="O522" s="36"/>
      <c r="P522" s="36"/>
      <c r="Q522" s="36"/>
      <c r="R522" s="36"/>
    </row>
    <row r="523" spans="1:18">
      <c r="A523" s="55"/>
      <c r="C523" s="30"/>
      <c r="D523" s="35"/>
      <c r="E523" s="36"/>
      <c r="F523" s="36"/>
      <c r="G523" s="36"/>
      <c r="H523" s="36"/>
      <c r="I523" s="36"/>
      <c r="J523" s="36"/>
      <c r="K523" s="36"/>
      <c r="L523" s="36"/>
      <c r="M523" s="36"/>
      <c r="N523" s="36"/>
      <c r="O523" s="36"/>
      <c r="P523" s="36"/>
      <c r="Q523" s="36"/>
      <c r="R523" s="36"/>
    </row>
    <row r="524" spans="1:18">
      <c r="A524" s="55"/>
      <c r="C524" s="30"/>
      <c r="D524" s="35"/>
      <c r="E524" s="36"/>
      <c r="F524" s="36"/>
      <c r="G524" s="36"/>
      <c r="H524" s="36"/>
      <c r="I524" s="36"/>
      <c r="J524" s="36"/>
      <c r="K524" s="36"/>
      <c r="L524" s="36"/>
      <c r="M524" s="36"/>
      <c r="N524" s="36"/>
      <c r="O524" s="36"/>
      <c r="P524" s="36"/>
      <c r="Q524" s="36"/>
      <c r="R524" s="36"/>
    </row>
    <row r="525" spans="1:18">
      <c r="A525" s="55"/>
      <c r="C525" s="30"/>
      <c r="D525" s="35"/>
      <c r="E525" s="36"/>
      <c r="F525" s="36"/>
      <c r="G525" s="36"/>
      <c r="H525" s="36"/>
      <c r="I525" s="36"/>
      <c r="J525" s="36"/>
      <c r="K525" s="36"/>
      <c r="L525" s="36"/>
      <c r="M525" s="36"/>
      <c r="N525" s="36"/>
      <c r="O525" s="36"/>
      <c r="P525" s="36"/>
      <c r="Q525" s="36"/>
      <c r="R525" s="36"/>
    </row>
    <row r="526" spans="1:18">
      <c r="A526" s="55"/>
      <c r="C526" s="30"/>
      <c r="D526" s="35"/>
      <c r="E526" s="36"/>
      <c r="F526" s="36"/>
      <c r="G526" s="36"/>
      <c r="H526" s="36"/>
      <c r="I526" s="36"/>
      <c r="J526" s="36"/>
      <c r="K526" s="36"/>
      <c r="L526" s="36"/>
      <c r="M526" s="36"/>
      <c r="N526" s="36"/>
      <c r="O526" s="36"/>
      <c r="P526" s="36"/>
      <c r="Q526" s="36"/>
      <c r="R526" s="36"/>
    </row>
    <row r="527" spans="1:18">
      <c r="A527" s="55"/>
      <c r="C527" s="30"/>
      <c r="D527" s="35"/>
      <c r="E527" s="36"/>
      <c r="F527" s="36"/>
      <c r="G527" s="36"/>
      <c r="H527" s="36"/>
      <c r="I527" s="36"/>
      <c r="J527" s="36"/>
      <c r="K527" s="36"/>
      <c r="L527" s="36"/>
      <c r="M527" s="36"/>
      <c r="N527" s="36"/>
      <c r="O527" s="36"/>
      <c r="P527" s="36"/>
      <c r="Q527" s="36"/>
      <c r="R527" s="36"/>
    </row>
    <row r="528" spans="1:18">
      <c r="A528" s="55"/>
      <c r="C528" s="30"/>
      <c r="D528" s="35"/>
      <c r="E528" s="36"/>
      <c r="F528" s="36"/>
      <c r="G528" s="36"/>
      <c r="H528" s="36"/>
      <c r="I528" s="36"/>
      <c r="J528" s="36"/>
      <c r="K528" s="36"/>
      <c r="L528" s="36"/>
      <c r="M528" s="36"/>
      <c r="N528" s="36"/>
      <c r="O528" s="36"/>
      <c r="P528" s="36"/>
      <c r="Q528" s="36"/>
      <c r="R528" s="36"/>
    </row>
    <row r="529" spans="1:18">
      <c r="A529" s="55"/>
      <c r="C529" s="30"/>
      <c r="D529" s="35"/>
      <c r="E529" s="36"/>
      <c r="F529" s="36"/>
      <c r="G529" s="36"/>
      <c r="H529" s="36"/>
      <c r="I529" s="36"/>
      <c r="J529" s="36"/>
      <c r="K529" s="36"/>
      <c r="L529" s="36"/>
      <c r="M529" s="36"/>
      <c r="N529" s="36"/>
      <c r="O529" s="36"/>
      <c r="P529" s="36"/>
      <c r="Q529" s="36"/>
      <c r="R529" s="36"/>
    </row>
    <row r="530" spans="1:18">
      <c r="A530" s="55"/>
      <c r="C530" s="30"/>
      <c r="D530" s="35"/>
      <c r="E530" s="36"/>
      <c r="F530" s="36"/>
      <c r="G530" s="36"/>
      <c r="H530" s="36"/>
      <c r="I530" s="36"/>
      <c r="J530" s="36"/>
      <c r="K530" s="36"/>
      <c r="L530" s="36"/>
      <c r="M530" s="36"/>
      <c r="N530" s="36"/>
      <c r="O530" s="36"/>
      <c r="P530" s="36"/>
      <c r="Q530" s="36"/>
      <c r="R530" s="36"/>
    </row>
    <row r="531" spans="1:18">
      <c r="A531" s="55"/>
      <c r="C531" s="30"/>
      <c r="D531" s="35"/>
      <c r="E531" s="36"/>
      <c r="F531" s="36"/>
      <c r="G531" s="36"/>
      <c r="H531" s="36"/>
      <c r="I531" s="36"/>
      <c r="J531" s="36"/>
      <c r="K531" s="36"/>
      <c r="L531" s="36"/>
      <c r="M531" s="36"/>
      <c r="N531" s="36"/>
      <c r="O531" s="36"/>
      <c r="P531" s="36"/>
      <c r="Q531" s="36"/>
      <c r="R531" s="36"/>
    </row>
    <row r="532" spans="1:18">
      <c r="A532" s="55"/>
      <c r="C532" s="30"/>
      <c r="D532" s="35"/>
      <c r="E532" s="36"/>
      <c r="F532" s="36"/>
      <c r="G532" s="36"/>
      <c r="H532" s="36"/>
      <c r="I532" s="36"/>
      <c r="J532" s="36"/>
      <c r="K532" s="36"/>
      <c r="L532" s="36"/>
      <c r="M532" s="36"/>
      <c r="N532" s="36"/>
      <c r="O532" s="36"/>
      <c r="P532" s="36"/>
      <c r="Q532" s="36"/>
      <c r="R532" s="36"/>
    </row>
    <row r="533" spans="1:18">
      <c r="A533" s="55"/>
      <c r="C533" s="30"/>
      <c r="D533" s="35"/>
      <c r="E533" s="36"/>
      <c r="F533" s="36"/>
      <c r="G533" s="36"/>
      <c r="H533" s="36"/>
      <c r="I533" s="36"/>
      <c r="J533" s="36"/>
      <c r="K533" s="36"/>
      <c r="L533" s="36"/>
      <c r="M533" s="36"/>
      <c r="N533" s="36"/>
      <c r="O533" s="36"/>
      <c r="P533" s="36"/>
      <c r="Q533" s="36"/>
      <c r="R533" s="36"/>
    </row>
    <row r="534" spans="1:18">
      <c r="A534" s="55"/>
      <c r="C534" s="30"/>
      <c r="D534" s="35"/>
      <c r="E534" s="36"/>
      <c r="F534" s="36"/>
      <c r="G534" s="36"/>
      <c r="H534" s="36"/>
      <c r="I534" s="36"/>
      <c r="J534" s="36"/>
      <c r="K534" s="36"/>
      <c r="L534" s="36"/>
      <c r="M534" s="36"/>
      <c r="N534" s="36"/>
      <c r="O534" s="36"/>
      <c r="P534" s="36"/>
      <c r="Q534" s="36"/>
      <c r="R534" s="36"/>
    </row>
    <row r="535" spans="1:18">
      <c r="A535" s="55"/>
      <c r="C535" s="30"/>
      <c r="D535" s="35"/>
      <c r="E535" s="36"/>
      <c r="F535" s="36"/>
      <c r="G535" s="36"/>
      <c r="H535" s="36"/>
      <c r="I535" s="36"/>
      <c r="J535" s="36"/>
      <c r="K535" s="36"/>
      <c r="L535" s="36"/>
      <c r="M535" s="36"/>
      <c r="N535" s="36"/>
      <c r="O535" s="36"/>
      <c r="P535" s="36"/>
      <c r="Q535" s="36"/>
      <c r="R535" s="36"/>
    </row>
    <row r="536" spans="1:18">
      <c r="A536" s="55"/>
      <c r="C536" s="30"/>
      <c r="D536" s="35"/>
      <c r="E536" s="36"/>
      <c r="F536" s="36"/>
      <c r="G536" s="36"/>
      <c r="H536" s="36"/>
      <c r="I536" s="36"/>
      <c r="J536" s="36"/>
      <c r="K536" s="36"/>
      <c r="L536" s="36"/>
      <c r="M536" s="36"/>
      <c r="N536" s="36"/>
      <c r="O536" s="36"/>
      <c r="P536" s="36"/>
      <c r="Q536" s="36"/>
      <c r="R536" s="36"/>
    </row>
    <row r="537" spans="1:18">
      <c r="A537" s="55"/>
      <c r="C537" s="30"/>
      <c r="D537" s="35"/>
      <c r="E537" s="36"/>
      <c r="F537" s="36"/>
      <c r="G537" s="36"/>
      <c r="H537" s="36"/>
      <c r="I537" s="36"/>
      <c r="J537" s="36"/>
      <c r="K537" s="36"/>
      <c r="L537" s="36"/>
      <c r="M537" s="36"/>
      <c r="N537" s="36"/>
      <c r="O537" s="36"/>
      <c r="P537" s="36"/>
      <c r="Q537" s="36"/>
      <c r="R537" s="36"/>
    </row>
    <row r="538" spans="1:18">
      <c r="A538" s="55"/>
      <c r="C538" s="30"/>
      <c r="D538" s="35"/>
      <c r="E538" s="36"/>
      <c r="F538" s="36"/>
      <c r="G538" s="36"/>
      <c r="H538" s="36"/>
      <c r="I538" s="36"/>
      <c r="J538" s="36"/>
      <c r="K538" s="36"/>
      <c r="L538" s="36"/>
      <c r="M538" s="36"/>
      <c r="N538" s="36"/>
      <c r="O538" s="36"/>
      <c r="P538" s="36"/>
      <c r="Q538" s="36"/>
      <c r="R538" s="36"/>
    </row>
    <row r="539" spans="1:18">
      <c r="A539" s="55"/>
      <c r="C539" s="30"/>
      <c r="D539" s="35"/>
      <c r="E539" s="36"/>
      <c r="F539" s="36"/>
      <c r="G539" s="36"/>
      <c r="H539" s="36"/>
      <c r="I539" s="36"/>
      <c r="J539" s="36"/>
      <c r="K539" s="36"/>
      <c r="L539" s="36"/>
      <c r="M539" s="36"/>
      <c r="N539" s="36"/>
      <c r="O539" s="36"/>
      <c r="P539" s="36"/>
      <c r="Q539" s="36"/>
      <c r="R539" s="36"/>
    </row>
    <row r="540" spans="1:18">
      <c r="A540" s="55"/>
      <c r="C540" s="30"/>
      <c r="D540" s="35"/>
      <c r="E540" s="36"/>
      <c r="F540" s="36"/>
      <c r="G540" s="36"/>
      <c r="H540" s="36"/>
      <c r="I540" s="36"/>
      <c r="J540" s="36"/>
      <c r="K540" s="36"/>
      <c r="L540" s="36"/>
      <c r="M540" s="36"/>
      <c r="N540" s="36"/>
      <c r="O540" s="36"/>
      <c r="P540" s="36"/>
      <c r="Q540" s="36"/>
      <c r="R540" s="36"/>
    </row>
    <row r="541" spans="1:18">
      <c r="A541" s="55"/>
      <c r="C541" s="30"/>
      <c r="D541" s="35"/>
      <c r="E541" s="36"/>
      <c r="F541" s="36"/>
      <c r="G541" s="36"/>
      <c r="H541" s="36"/>
      <c r="I541" s="36"/>
      <c r="J541" s="36"/>
      <c r="K541" s="36"/>
      <c r="L541" s="36"/>
      <c r="M541" s="36"/>
      <c r="N541" s="36"/>
      <c r="O541" s="36"/>
      <c r="P541" s="36"/>
      <c r="Q541" s="36"/>
      <c r="R541" s="36"/>
    </row>
    <row r="542" spans="1:18">
      <c r="A542" s="55"/>
      <c r="C542" s="30"/>
      <c r="D542" s="35"/>
      <c r="E542" s="36"/>
      <c r="F542" s="36"/>
      <c r="G542" s="36"/>
      <c r="H542" s="36"/>
      <c r="I542" s="36"/>
      <c r="J542" s="36"/>
      <c r="K542" s="36"/>
      <c r="L542" s="36"/>
      <c r="M542" s="36"/>
      <c r="N542" s="36"/>
      <c r="O542" s="36"/>
      <c r="P542" s="36"/>
      <c r="Q542" s="36"/>
      <c r="R542" s="36"/>
    </row>
    <row r="543" spans="1:18">
      <c r="A543" s="55"/>
      <c r="C543" s="30"/>
      <c r="D543" s="35"/>
      <c r="E543" s="36"/>
      <c r="F543" s="36"/>
      <c r="G543" s="36"/>
      <c r="H543" s="36"/>
      <c r="I543" s="36"/>
      <c r="J543" s="36"/>
      <c r="K543" s="36"/>
      <c r="L543" s="36"/>
      <c r="M543" s="36"/>
      <c r="N543" s="36"/>
      <c r="O543" s="36"/>
      <c r="P543" s="36"/>
      <c r="Q543" s="36"/>
      <c r="R543" s="36"/>
    </row>
    <row r="544" spans="1:18">
      <c r="A544" s="55"/>
      <c r="C544" s="30"/>
      <c r="D544" s="35"/>
      <c r="E544" s="36"/>
      <c r="F544" s="36"/>
      <c r="G544" s="36"/>
      <c r="H544" s="36"/>
      <c r="I544" s="36"/>
      <c r="J544" s="36"/>
      <c r="K544" s="36"/>
      <c r="L544" s="36"/>
      <c r="M544" s="36"/>
      <c r="N544" s="36"/>
      <c r="O544" s="36"/>
      <c r="P544" s="36"/>
      <c r="Q544" s="36"/>
      <c r="R544" s="36"/>
    </row>
    <row r="545" spans="1:18">
      <c r="A545" s="55"/>
      <c r="C545" s="30"/>
      <c r="D545" s="35"/>
      <c r="E545" s="36"/>
      <c r="F545" s="36"/>
      <c r="G545" s="36"/>
      <c r="H545" s="36"/>
      <c r="I545" s="36"/>
      <c r="J545" s="36"/>
      <c r="K545" s="36"/>
      <c r="L545" s="36"/>
      <c r="M545" s="36"/>
      <c r="N545" s="36"/>
      <c r="O545" s="36"/>
      <c r="P545" s="36"/>
      <c r="Q545" s="36"/>
      <c r="R545" s="36"/>
    </row>
    <row r="546" spans="1:18">
      <c r="A546" s="55"/>
      <c r="C546" s="30"/>
      <c r="D546" s="35"/>
      <c r="E546" s="36"/>
      <c r="F546" s="36"/>
      <c r="G546" s="36"/>
      <c r="H546" s="36"/>
      <c r="I546" s="36"/>
      <c r="J546" s="36"/>
      <c r="K546" s="36"/>
      <c r="L546" s="36"/>
      <c r="M546" s="36"/>
      <c r="N546" s="36"/>
      <c r="O546" s="36"/>
      <c r="P546" s="36"/>
      <c r="Q546" s="36"/>
      <c r="R546" s="36"/>
    </row>
    <row r="547" spans="1:18">
      <c r="A547" s="55"/>
      <c r="C547" s="30"/>
      <c r="D547" s="35"/>
      <c r="E547" s="36"/>
      <c r="F547" s="36"/>
      <c r="G547" s="36"/>
      <c r="H547" s="36"/>
      <c r="I547" s="36"/>
      <c r="J547" s="36"/>
      <c r="K547" s="36"/>
      <c r="L547" s="36"/>
      <c r="M547" s="36"/>
      <c r="N547" s="36"/>
      <c r="O547" s="36"/>
      <c r="P547" s="36"/>
      <c r="Q547" s="36"/>
      <c r="R547" s="36"/>
    </row>
    <row r="548" spans="1:18">
      <c r="A548" s="55"/>
      <c r="C548" s="30"/>
      <c r="D548" s="35"/>
      <c r="E548" s="36"/>
      <c r="F548" s="36"/>
      <c r="G548" s="36"/>
      <c r="H548" s="36"/>
      <c r="I548" s="36"/>
      <c r="J548" s="36"/>
      <c r="K548" s="36"/>
      <c r="L548" s="36"/>
      <c r="M548" s="36"/>
      <c r="N548" s="36"/>
      <c r="O548" s="36"/>
      <c r="P548" s="36"/>
      <c r="Q548" s="36"/>
      <c r="R548" s="36"/>
    </row>
    <row r="549" spans="1:18">
      <c r="A549" s="55"/>
      <c r="C549" s="30"/>
      <c r="D549" s="35"/>
      <c r="E549" s="36"/>
      <c r="F549" s="36"/>
      <c r="G549" s="36"/>
      <c r="H549" s="36"/>
      <c r="I549" s="36"/>
      <c r="J549" s="36"/>
      <c r="K549" s="36"/>
      <c r="L549" s="36"/>
      <c r="M549" s="36"/>
      <c r="N549" s="36"/>
      <c r="O549" s="36"/>
      <c r="P549" s="36"/>
      <c r="Q549" s="36"/>
      <c r="R549" s="36"/>
    </row>
    <row r="550" spans="1:18">
      <c r="A550" s="55"/>
      <c r="C550" s="30"/>
      <c r="D550" s="35"/>
      <c r="E550" s="36"/>
      <c r="F550" s="36"/>
      <c r="G550" s="36"/>
      <c r="H550" s="36"/>
      <c r="I550" s="36"/>
      <c r="J550" s="36"/>
      <c r="K550" s="36"/>
      <c r="L550" s="36"/>
      <c r="M550" s="36"/>
      <c r="N550" s="36"/>
      <c r="O550" s="36"/>
      <c r="P550" s="36"/>
      <c r="Q550" s="36"/>
      <c r="R550" s="36"/>
    </row>
    <row r="551" spans="1:18">
      <c r="A551" s="55"/>
      <c r="C551" s="30"/>
      <c r="D551" s="35"/>
      <c r="E551" s="36"/>
      <c r="F551" s="36"/>
      <c r="G551" s="36"/>
      <c r="H551" s="36"/>
      <c r="I551" s="36"/>
      <c r="J551" s="36"/>
      <c r="K551" s="36"/>
      <c r="L551" s="36"/>
      <c r="M551" s="36"/>
      <c r="N551" s="36"/>
      <c r="O551" s="36"/>
      <c r="P551" s="36"/>
      <c r="Q551" s="36"/>
      <c r="R551" s="36"/>
    </row>
    <row r="552" spans="1:18">
      <c r="A552" s="55"/>
      <c r="C552" s="30"/>
      <c r="D552" s="35"/>
      <c r="E552" s="36"/>
      <c r="F552" s="36"/>
      <c r="G552" s="36"/>
      <c r="H552" s="36"/>
      <c r="I552" s="36"/>
      <c r="J552" s="36"/>
      <c r="K552" s="36"/>
      <c r="L552" s="36"/>
      <c r="M552" s="36"/>
      <c r="N552" s="36"/>
      <c r="O552" s="36"/>
      <c r="P552" s="36"/>
      <c r="Q552" s="36"/>
      <c r="R552" s="36"/>
    </row>
    <row r="553" spans="1:18">
      <c r="A553" s="55"/>
      <c r="C553" s="30"/>
      <c r="D553" s="35"/>
      <c r="E553" s="36"/>
      <c r="F553" s="36"/>
      <c r="G553" s="36"/>
      <c r="H553" s="36"/>
      <c r="I553" s="36"/>
      <c r="J553" s="36"/>
      <c r="K553" s="36"/>
      <c r="L553" s="36"/>
      <c r="M553" s="36"/>
      <c r="N553" s="36"/>
      <c r="O553" s="36"/>
      <c r="P553" s="36"/>
      <c r="Q553" s="36"/>
      <c r="R553" s="36"/>
    </row>
    <row r="554" spans="1:18">
      <c r="A554" s="55"/>
      <c r="C554" s="30"/>
      <c r="D554" s="35"/>
      <c r="E554" s="36"/>
      <c r="F554" s="36"/>
      <c r="G554" s="36"/>
      <c r="H554" s="36"/>
      <c r="I554" s="36"/>
      <c r="J554" s="36"/>
      <c r="K554" s="36"/>
      <c r="L554" s="36"/>
      <c r="M554" s="36"/>
      <c r="N554" s="36"/>
      <c r="O554" s="36"/>
      <c r="P554" s="36"/>
      <c r="Q554" s="36"/>
      <c r="R554" s="36"/>
    </row>
    <row r="555" spans="1:18">
      <c r="A555" s="55"/>
      <c r="C555" s="30"/>
      <c r="D555" s="35"/>
      <c r="E555" s="36"/>
      <c r="F555" s="36"/>
      <c r="G555" s="36"/>
      <c r="H555" s="36"/>
      <c r="I555" s="36"/>
      <c r="J555" s="36"/>
      <c r="K555" s="36"/>
      <c r="L555" s="36"/>
      <c r="M555" s="36"/>
      <c r="N555" s="36"/>
      <c r="O555" s="36"/>
      <c r="P555" s="36"/>
      <c r="Q555" s="36"/>
      <c r="R555" s="36"/>
    </row>
    <row r="556" spans="1:18">
      <c r="A556" s="55"/>
      <c r="C556" s="30"/>
      <c r="D556" s="35"/>
      <c r="E556" s="36"/>
      <c r="F556" s="36"/>
      <c r="G556" s="36"/>
      <c r="H556" s="36"/>
      <c r="I556" s="36"/>
      <c r="J556" s="36"/>
      <c r="K556" s="36"/>
      <c r="L556" s="36"/>
      <c r="M556" s="36"/>
      <c r="N556" s="36"/>
      <c r="O556" s="36"/>
      <c r="P556" s="36"/>
      <c r="Q556" s="36"/>
      <c r="R556" s="36"/>
    </row>
    <row r="557" spans="1:18">
      <c r="A557" s="55"/>
      <c r="C557" s="30"/>
      <c r="D557" s="35"/>
      <c r="E557" s="36"/>
      <c r="F557" s="36"/>
      <c r="G557" s="36"/>
      <c r="H557" s="36"/>
      <c r="I557" s="36"/>
      <c r="J557" s="36"/>
      <c r="K557" s="36"/>
      <c r="L557" s="36"/>
      <c r="M557" s="36"/>
      <c r="N557" s="36"/>
      <c r="O557" s="36"/>
      <c r="P557" s="36"/>
      <c r="Q557" s="36"/>
      <c r="R557" s="36"/>
    </row>
    <row r="558" spans="1:18">
      <c r="A558" s="55"/>
      <c r="C558" s="30"/>
      <c r="D558" s="35"/>
      <c r="E558" s="36"/>
      <c r="F558" s="36"/>
      <c r="G558" s="36"/>
      <c r="H558" s="36"/>
      <c r="I558" s="36"/>
      <c r="J558" s="36"/>
      <c r="K558" s="36"/>
      <c r="L558" s="36"/>
      <c r="M558" s="36"/>
      <c r="N558" s="36"/>
      <c r="O558" s="36"/>
      <c r="P558" s="36"/>
      <c r="Q558" s="36"/>
      <c r="R558" s="36"/>
    </row>
    <row r="559" spans="1:18">
      <c r="A559" s="55"/>
      <c r="C559" s="30"/>
      <c r="D559" s="35"/>
      <c r="E559" s="36"/>
      <c r="F559" s="36"/>
      <c r="G559" s="36"/>
      <c r="H559" s="36"/>
      <c r="I559" s="36"/>
      <c r="J559" s="36"/>
      <c r="K559" s="36"/>
      <c r="L559" s="36"/>
      <c r="M559" s="36"/>
      <c r="N559" s="36"/>
      <c r="O559" s="36"/>
      <c r="P559" s="36"/>
      <c r="Q559" s="36"/>
      <c r="R559" s="36"/>
    </row>
    <row r="560" spans="1:18">
      <c r="A560" s="55"/>
      <c r="C560" s="30"/>
      <c r="D560" s="35"/>
      <c r="E560" s="36"/>
      <c r="F560" s="36"/>
      <c r="G560" s="36"/>
      <c r="H560" s="36"/>
      <c r="I560" s="36"/>
      <c r="J560" s="36"/>
      <c r="K560" s="36"/>
      <c r="L560" s="36"/>
      <c r="M560" s="36"/>
      <c r="N560" s="36"/>
      <c r="O560" s="36"/>
      <c r="P560" s="36"/>
      <c r="Q560" s="36"/>
      <c r="R560" s="36"/>
    </row>
    <row r="561" spans="1:18">
      <c r="A561" s="55"/>
      <c r="C561" s="30"/>
      <c r="D561" s="35"/>
      <c r="E561" s="36"/>
      <c r="F561" s="36"/>
      <c r="G561" s="36"/>
      <c r="H561" s="36"/>
      <c r="I561" s="36"/>
      <c r="J561" s="36"/>
      <c r="K561" s="36"/>
      <c r="L561" s="36"/>
      <c r="M561" s="36"/>
      <c r="N561" s="36"/>
      <c r="O561" s="36"/>
      <c r="P561" s="36"/>
      <c r="Q561" s="36"/>
      <c r="R561" s="36"/>
    </row>
    <row r="562" spans="1:18">
      <c r="A562" s="55"/>
      <c r="C562" s="30"/>
      <c r="D562" s="35"/>
      <c r="E562" s="36"/>
      <c r="F562" s="36"/>
      <c r="G562" s="36"/>
      <c r="H562" s="36"/>
      <c r="I562" s="36"/>
      <c r="J562" s="36"/>
      <c r="K562" s="36"/>
      <c r="L562" s="36"/>
      <c r="M562" s="36"/>
      <c r="N562" s="36"/>
      <c r="O562" s="36"/>
      <c r="P562" s="36"/>
      <c r="Q562" s="36"/>
      <c r="R562" s="36"/>
    </row>
    <row r="563" spans="1:18">
      <c r="A563" s="55"/>
      <c r="C563" s="30"/>
      <c r="D563" s="35"/>
      <c r="E563" s="36"/>
      <c r="F563" s="36"/>
      <c r="G563" s="36"/>
      <c r="H563" s="36"/>
      <c r="I563" s="36"/>
      <c r="J563" s="36"/>
      <c r="K563" s="36"/>
      <c r="L563" s="36"/>
      <c r="M563" s="36"/>
      <c r="N563" s="36"/>
      <c r="O563" s="36"/>
      <c r="P563" s="36"/>
      <c r="Q563" s="36"/>
      <c r="R563" s="36"/>
    </row>
    <row r="564" spans="1:18">
      <c r="A564" s="55"/>
      <c r="C564" s="30"/>
      <c r="D564" s="35"/>
      <c r="E564" s="36"/>
      <c r="F564" s="36"/>
      <c r="G564" s="36"/>
      <c r="H564" s="36"/>
      <c r="I564" s="36"/>
      <c r="J564" s="36"/>
      <c r="K564" s="36"/>
      <c r="L564" s="36"/>
      <c r="M564" s="36"/>
      <c r="N564" s="36"/>
      <c r="O564" s="36"/>
      <c r="P564" s="36"/>
      <c r="Q564" s="36"/>
      <c r="R564" s="36"/>
    </row>
    <row r="565" spans="1:18">
      <c r="A565" s="55"/>
      <c r="C565" s="30"/>
      <c r="D565" s="35"/>
      <c r="E565" s="36"/>
      <c r="F565" s="36"/>
      <c r="G565" s="36"/>
      <c r="H565" s="36"/>
      <c r="I565" s="36"/>
      <c r="J565" s="36"/>
      <c r="K565" s="36"/>
      <c r="L565" s="36"/>
      <c r="M565" s="36"/>
      <c r="N565" s="36"/>
      <c r="O565" s="36"/>
      <c r="P565" s="36"/>
      <c r="Q565" s="36"/>
      <c r="R565" s="36"/>
    </row>
    <row r="566" spans="1:18">
      <c r="A566" s="55"/>
      <c r="C566" s="30"/>
      <c r="D566" s="35"/>
      <c r="E566" s="36"/>
      <c r="F566" s="36"/>
      <c r="G566" s="36"/>
      <c r="H566" s="36"/>
      <c r="I566" s="36"/>
      <c r="J566" s="36"/>
      <c r="K566" s="36"/>
      <c r="L566" s="36"/>
      <c r="M566" s="36"/>
      <c r="N566" s="36"/>
      <c r="O566" s="36"/>
      <c r="P566" s="36"/>
      <c r="Q566" s="36"/>
      <c r="R566" s="36"/>
    </row>
    <row r="567" spans="1:18">
      <c r="A567" s="55"/>
      <c r="C567" s="30"/>
      <c r="D567" s="35"/>
      <c r="E567" s="36"/>
      <c r="F567" s="36"/>
      <c r="G567" s="36"/>
      <c r="H567" s="36"/>
      <c r="I567" s="36"/>
      <c r="J567" s="36"/>
      <c r="K567" s="36"/>
      <c r="L567" s="36"/>
      <c r="M567" s="36"/>
      <c r="N567" s="36"/>
      <c r="O567" s="36"/>
      <c r="P567" s="36"/>
      <c r="Q567" s="36"/>
      <c r="R567" s="36"/>
    </row>
    <row r="568" spans="1:18">
      <c r="A568" s="55"/>
      <c r="C568" s="30"/>
      <c r="D568" s="35"/>
      <c r="E568" s="36"/>
      <c r="F568" s="36"/>
      <c r="G568" s="36"/>
      <c r="H568" s="36"/>
      <c r="I568" s="36"/>
      <c r="J568" s="36"/>
      <c r="K568" s="36"/>
      <c r="L568" s="36"/>
      <c r="M568" s="36"/>
      <c r="N568" s="36"/>
      <c r="O568" s="36"/>
      <c r="P568" s="36"/>
      <c r="Q568" s="36"/>
      <c r="R568" s="36"/>
    </row>
    <row r="569" spans="1:18">
      <c r="A569" s="55"/>
      <c r="C569" s="30"/>
      <c r="D569" s="35"/>
      <c r="E569" s="36"/>
      <c r="F569" s="36"/>
      <c r="G569" s="36"/>
      <c r="H569" s="36"/>
      <c r="I569" s="36"/>
      <c r="J569" s="36"/>
      <c r="K569" s="36"/>
      <c r="L569" s="36"/>
      <c r="M569" s="36"/>
      <c r="N569" s="36"/>
      <c r="O569" s="36"/>
      <c r="P569" s="36"/>
      <c r="Q569" s="36"/>
      <c r="R569" s="36"/>
    </row>
    <row r="570" spans="1:18">
      <c r="A570" s="55"/>
      <c r="C570" s="30"/>
      <c r="D570" s="35"/>
      <c r="E570" s="36"/>
      <c r="F570" s="36"/>
      <c r="G570" s="36"/>
      <c r="H570" s="36"/>
      <c r="I570" s="36"/>
      <c r="J570" s="36"/>
      <c r="K570" s="36"/>
      <c r="L570" s="36"/>
      <c r="M570" s="36"/>
      <c r="N570" s="36"/>
      <c r="O570" s="36"/>
      <c r="P570" s="36"/>
      <c r="Q570" s="36"/>
      <c r="R570" s="36"/>
    </row>
    <row r="571" spans="1:18">
      <c r="A571" s="55"/>
      <c r="C571" s="30"/>
      <c r="D571" s="35"/>
      <c r="E571" s="36"/>
      <c r="F571" s="36"/>
      <c r="G571" s="36"/>
      <c r="H571" s="36"/>
      <c r="I571" s="36"/>
      <c r="J571" s="36"/>
      <c r="K571" s="36"/>
      <c r="L571" s="36"/>
      <c r="M571" s="36"/>
      <c r="N571" s="36"/>
      <c r="O571" s="36"/>
      <c r="P571" s="36"/>
      <c r="Q571" s="36"/>
      <c r="R571" s="36"/>
    </row>
    <row r="572" spans="1:18">
      <c r="A572" s="55"/>
      <c r="C572" s="30"/>
      <c r="D572" s="35"/>
      <c r="E572" s="36"/>
      <c r="F572" s="36"/>
      <c r="G572" s="36"/>
      <c r="H572" s="36"/>
      <c r="I572" s="36"/>
      <c r="J572" s="36"/>
      <c r="K572" s="36"/>
      <c r="L572" s="36"/>
      <c r="M572" s="36"/>
      <c r="N572" s="36"/>
      <c r="O572" s="36"/>
      <c r="P572" s="36"/>
      <c r="Q572" s="36"/>
      <c r="R572" s="36"/>
    </row>
    <row r="573" spans="1:18">
      <c r="A573" s="55"/>
      <c r="C573" s="30"/>
      <c r="D573" s="35"/>
      <c r="E573" s="36"/>
      <c r="F573" s="36"/>
      <c r="G573" s="36"/>
      <c r="H573" s="36"/>
      <c r="I573" s="36"/>
      <c r="J573" s="36"/>
      <c r="K573" s="36"/>
      <c r="L573" s="36"/>
      <c r="M573" s="36"/>
      <c r="N573" s="36"/>
      <c r="O573" s="36"/>
      <c r="P573" s="36"/>
      <c r="Q573" s="36"/>
      <c r="R573" s="36"/>
    </row>
    <row r="574" spans="1:18">
      <c r="A574" s="55"/>
      <c r="C574" s="30"/>
      <c r="D574" s="35"/>
      <c r="E574" s="36"/>
      <c r="F574" s="36"/>
      <c r="G574" s="36"/>
      <c r="H574" s="36"/>
      <c r="I574" s="36"/>
      <c r="J574" s="36"/>
      <c r="K574" s="36"/>
      <c r="L574" s="36"/>
      <c r="M574" s="36"/>
      <c r="N574" s="36"/>
      <c r="O574" s="36"/>
      <c r="P574" s="36"/>
      <c r="Q574" s="36"/>
      <c r="R574" s="36"/>
    </row>
    <row r="575" spans="1:18">
      <c r="A575" s="55"/>
      <c r="C575" s="30"/>
      <c r="D575" s="35"/>
      <c r="E575" s="36"/>
      <c r="F575" s="36"/>
      <c r="G575" s="36"/>
      <c r="H575" s="36"/>
      <c r="I575" s="36"/>
      <c r="J575" s="36"/>
      <c r="K575" s="36"/>
      <c r="L575" s="36"/>
      <c r="M575" s="36"/>
      <c r="N575" s="36"/>
      <c r="O575" s="36"/>
      <c r="P575" s="36"/>
      <c r="Q575" s="36"/>
      <c r="R575" s="36"/>
    </row>
    <row r="576" spans="1:18">
      <c r="A576" s="55"/>
      <c r="C576" s="30"/>
      <c r="D576" s="35"/>
      <c r="E576" s="36"/>
      <c r="F576" s="36"/>
      <c r="G576" s="36"/>
      <c r="H576" s="36"/>
      <c r="I576" s="36"/>
      <c r="J576" s="36"/>
      <c r="K576" s="36"/>
      <c r="L576" s="36"/>
      <c r="M576" s="36"/>
      <c r="N576" s="36"/>
      <c r="O576" s="36"/>
      <c r="P576" s="36"/>
      <c r="Q576" s="36"/>
      <c r="R576" s="36"/>
    </row>
    <row r="577" spans="1:18">
      <c r="A577" s="55"/>
      <c r="C577" s="30"/>
      <c r="D577" s="35"/>
      <c r="E577" s="36"/>
      <c r="F577" s="36"/>
      <c r="G577" s="36"/>
      <c r="H577" s="36"/>
      <c r="I577" s="36"/>
      <c r="J577" s="36"/>
      <c r="K577" s="36"/>
      <c r="L577" s="36"/>
      <c r="M577" s="36"/>
      <c r="N577" s="36"/>
      <c r="O577" s="36"/>
      <c r="P577" s="36"/>
      <c r="Q577" s="36"/>
      <c r="R577" s="36"/>
    </row>
    <row r="578" spans="1:18">
      <c r="A578" s="55"/>
      <c r="C578" s="30"/>
      <c r="D578" s="35"/>
      <c r="E578" s="36"/>
      <c r="F578" s="36"/>
      <c r="G578" s="36"/>
      <c r="H578" s="36"/>
      <c r="I578" s="36"/>
      <c r="J578" s="36"/>
      <c r="K578" s="36"/>
      <c r="L578" s="36"/>
      <c r="M578" s="36"/>
      <c r="N578" s="36"/>
      <c r="O578" s="36"/>
      <c r="P578" s="36"/>
      <c r="Q578" s="36"/>
      <c r="R578" s="36"/>
    </row>
    <row r="579" spans="1:18">
      <c r="A579" s="55"/>
      <c r="C579" s="30"/>
      <c r="D579" s="35"/>
      <c r="E579" s="36"/>
      <c r="F579" s="36"/>
      <c r="G579" s="36"/>
      <c r="H579" s="36"/>
      <c r="I579" s="36"/>
      <c r="J579" s="36"/>
      <c r="K579" s="36"/>
      <c r="L579" s="36"/>
      <c r="M579" s="36"/>
      <c r="N579" s="36"/>
      <c r="O579" s="36"/>
      <c r="P579" s="36"/>
      <c r="Q579" s="36"/>
      <c r="R579" s="36"/>
    </row>
    <row r="580" spans="1:18">
      <c r="A580" s="55"/>
      <c r="C580" s="30"/>
      <c r="D580" s="35"/>
      <c r="E580" s="36"/>
      <c r="F580" s="36"/>
      <c r="G580" s="36"/>
      <c r="H580" s="36"/>
      <c r="I580" s="36"/>
      <c r="J580" s="36"/>
      <c r="K580" s="36"/>
      <c r="L580" s="36"/>
      <c r="M580" s="36"/>
      <c r="N580" s="36"/>
      <c r="O580" s="36"/>
      <c r="P580" s="36"/>
      <c r="Q580" s="36"/>
      <c r="R580" s="36"/>
    </row>
    <row r="581" spans="1:18">
      <c r="A581" s="55"/>
      <c r="C581" s="30"/>
      <c r="D581" s="35"/>
      <c r="E581" s="36"/>
      <c r="F581" s="36"/>
      <c r="G581" s="36"/>
      <c r="H581" s="36"/>
      <c r="I581" s="36"/>
      <c r="J581" s="36"/>
      <c r="K581" s="36"/>
      <c r="L581" s="36"/>
      <c r="M581" s="36"/>
      <c r="N581" s="36"/>
      <c r="O581" s="36"/>
      <c r="P581" s="36"/>
      <c r="Q581" s="36"/>
      <c r="R581" s="36"/>
    </row>
    <row r="582" spans="1:18">
      <c r="A582" s="55"/>
      <c r="C582" s="30"/>
      <c r="D582" s="35"/>
      <c r="E582" s="36"/>
      <c r="F582" s="36"/>
      <c r="G582" s="36"/>
      <c r="H582" s="36"/>
      <c r="I582" s="36"/>
      <c r="J582" s="36"/>
      <c r="K582" s="36"/>
      <c r="L582" s="36"/>
      <c r="M582" s="36"/>
      <c r="N582" s="36"/>
      <c r="O582" s="36"/>
      <c r="P582" s="36"/>
      <c r="Q582" s="36"/>
      <c r="R582" s="36"/>
    </row>
    <row r="583" spans="1:18">
      <c r="A583" s="55"/>
      <c r="C583" s="30"/>
      <c r="D583" s="35"/>
      <c r="E583" s="36"/>
      <c r="F583" s="36"/>
      <c r="G583" s="36"/>
      <c r="H583" s="36"/>
      <c r="I583" s="36"/>
      <c r="J583" s="36"/>
      <c r="K583" s="36"/>
      <c r="L583" s="36"/>
      <c r="M583" s="36"/>
      <c r="N583" s="36"/>
      <c r="O583" s="36"/>
      <c r="P583" s="36"/>
      <c r="Q583" s="36"/>
      <c r="R583" s="36"/>
    </row>
    <row r="584" spans="1:18">
      <c r="A584" s="55"/>
      <c r="C584" s="30"/>
      <c r="D584" s="35"/>
      <c r="E584" s="36"/>
      <c r="F584" s="36"/>
      <c r="G584" s="36"/>
      <c r="H584" s="36"/>
      <c r="I584" s="36"/>
      <c r="J584" s="36"/>
      <c r="K584" s="36"/>
      <c r="L584" s="36"/>
      <c r="M584" s="36"/>
      <c r="N584" s="36"/>
      <c r="O584" s="36"/>
      <c r="P584" s="36"/>
      <c r="Q584" s="36"/>
      <c r="R584" s="36"/>
    </row>
    <row r="585" spans="1:18">
      <c r="A585" s="55"/>
      <c r="C585" s="30"/>
      <c r="D585" s="35"/>
      <c r="E585" s="36"/>
      <c r="F585" s="36"/>
      <c r="G585" s="36"/>
      <c r="H585" s="36"/>
      <c r="I585" s="36"/>
      <c r="J585" s="36"/>
      <c r="K585" s="36"/>
      <c r="L585" s="36"/>
      <c r="M585" s="36"/>
      <c r="N585" s="36"/>
      <c r="O585" s="36"/>
      <c r="P585" s="36"/>
      <c r="Q585" s="36"/>
      <c r="R585" s="36"/>
    </row>
    <row r="586" spans="1:18">
      <c r="A586" s="55"/>
      <c r="C586" s="30"/>
      <c r="D586" s="35"/>
      <c r="E586" s="36"/>
      <c r="F586" s="36"/>
      <c r="G586" s="36"/>
      <c r="H586" s="36"/>
      <c r="I586" s="36"/>
      <c r="J586" s="36"/>
      <c r="K586" s="36"/>
      <c r="L586" s="36"/>
      <c r="M586" s="36"/>
      <c r="N586" s="36"/>
      <c r="O586" s="36"/>
      <c r="P586" s="36"/>
      <c r="Q586" s="36"/>
      <c r="R586" s="36"/>
    </row>
    <row r="587" spans="1:18">
      <c r="A587" s="55"/>
      <c r="C587" s="30"/>
      <c r="D587" s="35"/>
      <c r="E587" s="36"/>
      <c r="F587" s="36"/>
      <c r="G587" s="36"/>
      <c r="H587" s="36"/>
      <c r="I587" s="36"/>
      <c r="J587" s="36"/>
      <c r="K587" s="36"/>
      <c r="L587" s="36"/>
      <c r="M587" s="36"/>
      <c r="N587" s="36"/>
      <c r="O587" s="36"/>
      <c r="P587" s="36"/>
      <c r="Q587" s="36"/>
      <c r="R587" s="36"/>
    </row>
    <row r="588" spans="1:18">
      <c r="A588" s="55"/>
      <c r="C588" s="30"/>
      <c r="D588" s="35"/>
      <c r="E588" s="36"/>
      <c r="F588" s="36"/>
      <c r="G588" s="36"/>
      <c r="H588" s="36"/>
      <c r="I588" s="36"/>
      <c r="J588" s="36"/>
      <c r="K588" s="36"/>
      <c r="L588" s="36"/>
      <c r="M588" s="36"/>
      <c r="N588" s="36"/>
      <c r="O588" s="36"/>
      <c r="P588" s="36"/>
      <c r="Q588" s="36"/>
      <c r="R588" s="36"/>
    </row>
    <row r="589" spans="1:18">
      <c r="A589" s="55"/>
      <c r="C589" s="30"/>
      <c r="D589" s="35"/>
      <c r="E589" s="36"/>
      <c r="F589" s="36"/>
      <c r="G589" s="36"/>
      <c r="H589" s="36"/>
      <c r="I589" s="36"/>
      <c r="J589" s="36"/>
      <c r="K589" s="36"/>
      <c r="L589" s="36"/>
      <c r="M589" s="36"/>
      <c r="N589" s="36"/>
      <c r="O589" s="36"/>
      <c r="P589" s="36"/>
      <c r="Q589" s="36"/>
      <c r="R589" s="36"/>
    </row>
    <row r="590" spans="1:18">
      <c r="A590" s="55"/>
      <c r="C590" s="30"/>
      <c r="D590" s="35"/>
      <c r="E590" s="36"/>
      <c r="F590" s="36"/>
      <c r="G590" s="36"/>
      <c r="H590" s="36"/>
      <c r="I590" s="36"/>
      <c r="J590" s="36"/>
      <c r="K590" s="36"/>
      <c r="L590" s="36"/>
      <c r="M590" s="36"/>
      <c r="N590" s="36"/>
      <c r="O590" s="36"/>
      <c r="P590" s="36"/>
      <c r="Q590" s="36"/>
      <c r="R590" s="36"/>
    </row>
    <row r="591" spans="1:18">
      <c r="A591" s="55"/>
      <c r="C591" s="30"/>
      <c r="D591" s="35"/>
      <c r="E591" s="36"/>
      <c r="F591" s="36"/>
      <c r="G591" s="36"/>
      <c r="H591" s="36"/>
      <c r="I591" s="36"/>
      <c r="J591" s="36"/>
      <c r="K591" s="36"/>
      <c r="L591" s="36"/>
      <c r="M591" s="36"/>
      <c r="N591" s="36"/>
      <c r="O591" s="36"/>
      <c r="P591" s="36"/>
      <c r="Q591" s="36"/>
      <c r="R591" s="36"/>
    </row>
    <row r="592" spans="1:18">
      <c r="A592" s="55"/>
      <c r="C592" s="30"/>
      <c r="D592" s="35"/>
      <c r="E592" s="36"/>
      <c r="F592" s="36"/>
      <c r="G592" s="36"/>
      <c r="H592" s="36"/>
      <c r="I592" s="36"/>
      <c r="J592" s="36"/>
      <c r="K592" s="36"/>
      <c r="L592" s="36"/>
      <c r="M592" s="36"/>
      <c r="N592" s="36"/>
      <c r="O592" s="36"/>
      <c r="P592" s="36"/>
      <c r="Q592" s="36"/>
      <c r="R592" s="36"/>
    </row>
    <row r="593" spans="1:18">
      <c r="A593" s="55"/>
      <c r="C593" s="30"/>
      <c r="D593" s="35"/>
      <c r="E593" s="36"/>
      <c r="F593" s="36"/>
      <c r="G593" s="36"/>
      <c r="H593" s="36"/>
      <c r="I593" s="36"/>
      <c r="J593" s="36"/>
      <c r="K593" s="36"/>
      <c r="L593" s="36"/>
      <c r="M593" s="36"/>
      <c r="N593" s="36"/>
      <c r="O593" s="36"/>
      <c r="P593" s="36"/>
      <c r="Q593" s="36"/>
      <c r="R593" s="36"/>
    </row>
    <row r="594" spans="1:18">
      <c r="A594" s="55"/>
      <c r="C594" s="30"/>
      <c r="D594" s="35"/>
      <c r="E594" s="36"/>
      <c r="F594" s="36"/>
      <c r="G594" s="36"/>
      <c r="H594" s="36"/>
      <c r="I594" s="36"/>
      <c r="J594" s="36"/>
      <c r="K594" s="36"/>
      <c r="L594" s="36"/>
      <c r="M594" s="36"/>
      <c r="N594" s="36"/>
      <c r="O594" s="36"/>
      <c r="P594" s="36"/>
      <c r="Q594" s="36"/>
      <c r="R594" s="36"/>
    </row>
    <row r="595" spans="1:18">
      <c r="A595" s="55"/>
      <c r="C595" s="30"/>
      <c r="D595" s="35"/>
      <c r="E595" s="36"/>
      <c r="F595" s="36"/>
      <c r="G595" s="36"/>
      <c r="H595" s="36"/>
      <c r="I595" s="36"/>
      <c r="J595" s="36"/>
      <c r="K595" s="36"/>
      <c r="L595" s="36"/>
      <c r="M595" s="36"/>
      <c r="N595" s="36"/>
      <c r="O595" s="36"/>
      <c r="P595" s="36"/>
      <c r="Q595" s="36"/>
      <c r="R595" s="36"/>
    </row>
    <row r="596" spans="1:18">
      <c r="A596" s="55"/>
      <c r="C596" s="30"/>
      <c r="D596" s="35"/>
      <c r="E596" s="36"/>
      <c r="F596" s="36"/>
      <c r="G596" s="36"/>
      <c r="H596" s="36"/>
      <c r="I596" s="36"/>
      <c r="J596" s="36"/>
      <c r="K596" s="36"/>
      <c r="L596" s="36"/>
      <c r="M596" s="36"/>
      <c r="N596" s="36"/>
      <c r="O596" s="36"/>
      <c r="P596" s="36"/>
      <c r="Q596" s="36"/>
      <c r="R596" s="36"/>
    </row>
    <row r="597" spans="1:18">
      <c r="A597" s="55"/>
      <c r="C597" s="30"/>
      <c r="D597" s="35"/>
      <c r="E597" s="36"/>
      <c r="F597" s="36"/>
      <c r="G597" s="36"/>
      <c r="H597" s="36"/>
      <c r="I597" s="36"/>
      <c r="J597" s="36"/>
      <c r="K597" s="36"/>
      <c r="L597" s="36"/>
      <c r="M597" s="36"/>
      <c r="N597" s="36"/>
      <c r="O597" s="36"/>
      <c r="P597" s="36"/>
      <c r="Q597" s="36"/>
      <c r="R597" s="36"/>
    </row>
    <row r="598" spans="1:18">
      <c r="A598" s="55"/>
      <c r="C598" s="30"/>
      <c r="D598" s="35"/>
      <c r="E598" s="36"/>
      <c r="F598" s="36"/>
      <c r="G598" s="36"/>
      <c r="H598" s="36"/>
      <c r="I598" s="36"/>
      <c r="J598" s="36"/>
      <c r="K598" s="36"/>
      <c r="L598" s="36"/>
      <c r="M598" s="36"/>
      <c r="N598" s="36"/>
      <c r="O598" s="36"/>
      <c r="P598" s="36"/>
      <c r="Q598" s="36"/>
      <c r="R598" s="36"/>
    </row>
    <row r="599" spans="1:18">
      <c r="A599" s="55"/>
      <c r="C599" s="30"/>
      <c r="D599" s="35"/>
      <c r="E599" s="36"/>
      <c r="F599" s="36"/>
      <c r="G599" s="36"/>
      <c r="H599" s="36"/>
      <c r="I599" s="36"/>
      <c r="J599" s="36"/>
      <c r="K599" s="36"/>
      <c r="L599" s="36"/>
      <c r="M599" s="36"/>
      <c r="N599" s="36"/>
      <c r="O599" s="36"/>
      <c r="P599" s="36"/>
      <c r="Q599" s="36"/>
      <c r="R599" s="36"/>
    </row>
    <row r="600" spans="1:18">
      <c r="A600" s="55"/>
      <c r="C600" s="30"/>
      <c r="D600" s="35"/>
      <c r="E600" s="36"/>
      <c r="F600" s="36"/>
      <c r="G600" s="36"/>
      <c r="H600" s="36"/>
      <c r="I600" s="36"/>
      <c r="J600" s="36"/>
      <c r="K600" s="36"/>
      <c r="L600" s="36"/>
      <c r="M600" s="36"/>
      <c r="N600" s="36"/>
      <c r="O600" s="36"/>
      <c r="P600" s="36"/>
      <c r="Q600" s="36"/>
      <c r="R600" s="36"/>
    </row>
    <row r="601" spans="1:18">
      <c r="A601" s="55"/>
      <c r="C601" s="30"/>
      <c r="D601" s="35"/>
      <c r="E601" s="36"/>
      <c r="F601" s="36"/>
      <c r="G601" s="36"/>
      <c r="H601" s="36"/>
      <c r="I601" s="36"/>
      <c r="J601" s="36"/>
      <c r="K601" s="36"/>
      <c r="L601" s="36"/>
      <c r="M601" s="36"/>
      <c r="N601" s="36"/>
      <c r="O601" s="36"/>
      <c r="P601" s="36"/>
      <c r="Q601" s="36"/>
      <c r="R601" s="36"/>
    </row>
    <row r="602" spans="1:18">
      <c r="A602" s="55"/>
      <c r="C602" s="30"/>
      <c r="D602" s="35"/>
      <c r="E602" s="36"/>
      <c r="F602" s="36"/>
      <c r="G602" s="36"/>
      <c r="H602" s="36"/>
      <c r="I602" s="36"/>
      <c r="J602" s="36"/>
      <c r="K602" s="36"/>
      <c r="L602" s="36"/>
      <c r="M602" s="36"/>
      <c r="N602" s="36"/>
      <c r="O602" s="36"/>
      <c r="P602" s="36"/>
      <c r="Q602" s="36"/>
      <c r="R602" s="36"/>
    </row>
    <row r="603" spans="1:18">
      <c r="A603" s="55"/>
      <c r="C603" s="30"/>
      <c r="D603" s="35"/>
      <c r="E603" s="36"/>
      <c r="F603" s="36"/>
      <c r="G603" s="36"/>
      <c r="H603" s="36"/>
      <c r="I603" s="36"/>
      <c r="J603" s="36"/>
      <c r="K603" s="36"/>
      <c r="L603" s="36"/>
      <c r="M603" s="36"/>
      <c r="N603" s="36"/>
      <c r="O603" s="36"/>
      <c r="P603" s="36"/>
      <c r="Q603" s="36"/>
      <c r="R603" s="36"/>
    </row>
    <row r="604" spans="1:18">
      <c r="A604" s="55"/>
      <c r="C604" s="30"/>
      <c r="D604" s="35"/>
      <c r="E604" s="36"/>
      <c r="F604" s="36"/>
      <c r="G604" s="36"/>
      <c r="H604" s="36"/>
      <c r="I604" s="36"/>
      <c r="J604" s="36"/>
      <c r="K604" s="36"/>
      <c r="L604" s="36"/>
      <c r="M604" s="36"/>
      <c r="N604" s="36"/>
      <c r="O604" s="36"/>
      <c r="P604" s="36"/>
      <c r="Q604" s="36"/>
      <c r="R604" s="36"/>
    </row>
    <row r="605" spans="1:18">
      <c r="A605" s="55"/>
      <c r="C605" s="30"/>
      <c r="D605" s="35"/>
      <c r="E605" s="36"/>
      <c r="F605" s="36"/>
      <c r="G605" s="36"/>
      <c r="H605" s="36"/>
      <c r="I605" s="36"/>
      <c r="J605" s="36"/>
      <c r="K605" s="36"/>
      <c r="L605" s="36"/>
      <c r="M605" s="36"/>
      <c r="N605" s="36"/>
      <c r="O605" s="36"/>
      <c r="P605" s="36"/>
      <c r="Q605" s="36"/>
      <c r="R605" s="36"/>
    </row>
    <row r="606" spans="1:18">
      <c r="A606" s="55"/>
      <c r="C606" s="30"/>
      <c r="D606" s="35"/>
      <c r="E606" s="36"/>
      <c r="F606" s="36"/>
      <c r="G606" s="36"/>
      <c r="H606" s="36"/>
      <c r="I606" s="36"/>
      <c r="J606" s="36"/>
      <c r="K606" s="36"/>
      <c r="L606" s="36"/>
      <c r="M606" s="36"/>
      <c r="N606" s="36"/>
      <c r="O606" s="36"/>
      <c r="P606" s="36"/>
      <c r="Q606" s="36"/>
      <c r="R606" s="36"/>
    </row>
    <row r="607" spans="1:18">
      <c r="A607" s="55"/>
      <c r="C607" s="30"/>
      <c r="D607" s="35"/>
      <c r="E607" s="36"/>
      <c r="F607" s="36"/>
      <c r="G607" s="36"/>
      <c r="H607" s="36"/>
      <c r="I607" s="36"/>
      <c r="J607" s="36"/>
      <c r="K607" s="36"/>
      <c r="L607" s="36"/>
      <c r="M607" s="36"/>
      <c r="N607" s="36"/>
      <c r="O607" s="36"/>
      <c r="P607" s="36"/>
      <c r="Q607" s="36"/>
      <c r="R607" s="36"/>
    </row>
    <row r="608" spans="1:18">
      <c r="A608" s="55"/>
      <c r="C608" s="30"/>
      <c r="D608" s="35"/>
      <c r="E608" s="36"/>
      <c r="F608" s="36"/>
      <c r="G608" s="36"/>
      <c r="H608" s="36"/>
      <c r="I608" s="36"/>
      <c r="J608" s="36"/>
      <c r="K608" s="36"/>
      <c r="L608" s="36"/>
      <c r="M608" s="36"/>
      <c r="N608" s="36"/>
      <c r="O608" s="36"/>
      <c r="P608" s="36"/>
      <c r="Q608" s="36"/>
      <c r="R608" s="36"/>
    </row>
    <row r="609" spans="1:18">
      <c r="A609" s="55"/>
      <c r="C609" s="30"/>
      <c r="D609" s="35"/>
      <c r="E609" s="36"/>
      <c r="F609" s="36"/>
      <c r="G609" s="36"/>
      <c r="H609" s="36"/>
      <c r="I609" s="36"/>
      <c r="J609" s="36"/>
      <c r="K609" s="36"/>
      <c r="L609" s="36"/>
      <c r="M609" s="36"/>
      <c r="N609" s="36"/>
      <c r="O609" s="36"/>
      <c r="P609" s="36"/>
      <c r="Q609" s="36"/>
      <c r="R609" s="36"/>
    </row>
    <row r="610" spans="1:18">
      <c r="A610" s="55"/>
      <c r="C610" s="30"/>
      <c r="D610" s="35"/>
      <c r="E610" s="36"/>
      <c r="F610" s="36"/>
      <c r="G610" s="36"/>
      <c r="H610" s="36"/>
      <c r="I610" s="36"/>
      <c r="J610" s="36"/>
      <c r="K610" s="36"/>
      <c r="L610" s="36"/>
      <c r="M610" s="36"/>
      <c r="N610" s="36"/>
      <c r="O610" s="36"/>
      <c r="P610" s="36"/>
      <c r="Q610" s="36"/>
      <c r="R610" s="36"/>
    </row>
    <row r="611" spans="1:18">
      <c r="A611" s="55"/>
      <c r="C611" s="30"/>
      <c r="D611" s="35"/>
      <c r="E611" s="36"/>
      <c r="F611" s="36"/>
      <c r="G611" s="36"/>
      <c r="H611" s="36"/>
      <c r="I611" s="36"/>
      <c r="J611" s="36"/>
      <c r="K611" s="36"/>
      <c r="L611" s="36"/>
      <c r="M611" s="36"/>
      <c r="N611" s="36"/>
      <c r="O611" s="36"/>
      <c r="P611" s="36"/>
      <c r="Q611" s="36"/>
      <c r="R611" s="36"/>
    </row>
    <row r="612" spans="1:18">
      <c r="A612" s="55"/>
      <c r="C612" s="30"/>
      <c r="D612" s="35"/>
      <c r="E612" s="36"/>
      <c r="F612" s="36"/>
      <c r="G612" s="36"/>
      <c r="H612" s="36"/>
      <c r="I612" s="36"/>
      <c r="J612" s="36"/>
      <c r="K612" s="36"/>
      <c r="L612" s="36"/>
      <c r="M612" s="36"/>
      <c r="N612" s="36"/>
      <c r="O612" s="36"/>
      <c r="P612" s="36"/>
      <c r="Q612" s="36"/>
      <c r="R612" s="36"/>
    </row>
    <row r="613" spans="1:18">
      <c r="A613" s="55"/>
      <c r="C613" s="30"/>
      <c r="D613" s="35"/>
      <c r="E613" s="36"/>
      <c r="F613" s="36"/>
      <c r="G613" s="36"/>
      <c r="H613" s="36"/>
      <c r="I613" s="36"/>
      <c r="J613" s="36"/>
      <c r="K613" s="36"/>
      <c r="L613" s="36"/>
      <c r="M613" s="36"/>
      <c r="N613" s="36"/>
      <c r="O613" s="36"/>
      <c r="P613" s="36"/>
      <c r="Q613" s="36"/>
      <c r="R613" s="36"/>
    </row>
    <row r="614" spans="1:18">
      <c r="A614" s="55"/>
      <c r="C614" s="30"/>
      <c r="D614" s="35"/>
      <c r="E614" s="36"/>
      <c r="F614" s="36"/>
      <c r="G614" s="36"/>
      <c r="H614" s="36"/>
      <c r="I614" s="36"/>
      <c r="J614" s="36"/>
      <c r="K614" s="36"/>
      <c r="L614" s="36"/>
      <c r="M614" s="36"/>
      <c r="N614" s="36"/>
      <c r="O614" s="36"/>
      <c r="P614" s="36"/>
      <c r="Q614" s="36"/>
      <c r="R614" s="36"/>
    </row>
    <row r="615" spans="1:18">
      <c r="A615" s="55"/>
      <c r="C615" s="30"/>
      <c r="D615" s="35"/>
      <c r="E615" s="36"/>
      <c r="F615" s="36"/>
      <c r="G615" s="36"/>
      <c r="H615" s="36"/>
      <c r="I615" s="36"/>
      <c r="J615" s="36"/>
      <c r="K615" s="36"/>
      <c r="L615" s="36"/>
      <c r="M615" s="36"/>
      <c r="N615" s="36"/>
      <c r="O615" s="36"/>
      <c r="P615" s="36"/>
      <c r="Q615" s="36"/>
      <c r="R615" s="36"/>
    </row>
    <row r="616" spans="1:18">
      <c r="A616" s="55"/>
      <c r="C616" s="30"/>
      <c r="D616" s="35"/>
      <c r="E616" s="36"/>
      <c r="F616" s="36"/>
      <c r="G616" s="36"/>
      <c r="H616" s="36"/>
      <c r="I616" s="36"/>
      <c r="J616" s="36"/>
      <c r="K616" s="36"/>
      <c r="L616" s="36"/>
      <c r="M616" s="36"/>
      <c r="N616" s="36"/>
      <c r="O616" s="36"/>
      <c r="P616" s="36"/>
      <c r="Q616" s="36"/>
      <c r="R616" s="36"/>
    </row>
    <row r="617" spans="1:18">
      <c r="A617" s="55"/>
      <c r="C617" s="30"/>
      <c r="D617" s="35"/>
      <c r="E617" s="36"/>
      <c r="F617" s="36"/>
      <c r="G617" s="36"/>
      <c r="H617" s="36"/>
      <c r="I617" s="36"/>
      <c r="J617" s="36"/>
      <c r="K617" s="36"/>
      <c r="L617" s="36"/>
      <c r="M617" s="36"/>
      <c r="N617" s="36"/>
      <c r="O617" s="36"/>
      <c r="P617" s="36"/>
      <c r="Q617" s="36"/>
      <c r="R617" s="36"/>
    </row>
    <row r="618" spans="1:18">
      <c r="A618" s="55"/>
      <c r="C618" s="30"/>
      <c r="D618" s="35"/>
      <c r="E618" s="36"/>
      <c r="F618" s="36"/>
      <c r="G618" s="36"/>
      <c r="H618" s="36"/>
      <c r="I618" s="36"/>
      <c r="J618" s="36"/>
      <c r="K618" s="36"/>
      <c r="L618" s="36"/>
      <c r="M618" s="36"/>
      <c r="N618" s="36"/>
      <c r="O618" s="36"/>
      <c r="P618" s="36"/>
      <c r="Q618" s="36"/>
      <c r="R618" s="36"/>
    </row>
    <row r="619" spans="1:18">
      <c r="A619" s="55"/>
      <c r="C619" s="30"/>
      <c r="D619" s="35"/>
      <c r="E619" s="36"/>
      <c r="F619" s="36"/>
      <c r="G619" s="36"/>
      <c r="H619" s="36"/>
      <c r="I619" s="36"/>
      <c r="J619" s="36"/>
      <c r="K619" s="36"/>
      <c r="L619" s="36"/>
      <c r="M619" s="36"/>
      <c r="N619" s="36"/>
      <c r="O619" s="36"/>
      <c r="P619" s="36"/>
      <c r="Q619" s="36"/>
      <c r="R619" s="36"/>
    </row>
    <row r="620" spans="1:18">
      <c r="A620" s="55"/>
      <c r="C620" s="30"/>
      <c r="D620" s="35"/>
      <c r="E620" s="36"/>
      <c r="F620" s="36"/>
      <c r="G620" s="36"/>
      <c r="H620" s="36"/>
      <c r="I620" s="36"/>
      <c r="J620" s="36"/>
      <c r="K620" s="36"/>
      <c r="L620" s="36"/>
      <c r="M620" s="36"/>
      <c r="N620" s="36"/>
      <c r="O620" s="36"/>
      <c r="P620" s="36"/>
      <c r="Q620" s="36"/>
      <c r="R620" s="36"/>
    </row>
    <row r="621" spans="1:18">
      <c r="A621" s="55"/>
      <c r="C621" s="30"/>
      <c r="D621" s="35"/>
      <c r="E621" s="36"/>
      <c r="F621" s="36"/>
      <c r="G621" s="36"/>
      <c r="H621" s="36"/>
      <c r="I621" s="36"/>
      <c r="J621" s="36"/>
      <c r="K621" s="36"/>
      <c r="L621" s="36"/>
      <c r="M621" s="36"/>
      <c r="N621" s="36"/>
      <c r="O621" s="36"/>
      <c r="P621" s="36"/>
      <c r="Q621" s="36"/>
      <c r="R621" s="36"/>
    </row>
    <row r="622" spans="1:18">
      <c r="A622" s="55"/>
      <c r="C622" s="30"/>
      <c r="D622" s="35"/>
      <c r="E622" s="36"/>
      <c r="F622" s="36"/>
      <c r="G622" s="36"/>
      <c r="H622" s="36"/>
      <c r="I622" s="36"/>
      <c r="J622" s="36"/>
      <c r="K622" s="36"/>
      <c r="L622" s="36"/>
      <c r="M622" s="36"/>
      <c r="N622" s="36"/>
      <c r="O622" s="36"/>
      <c r="P622" s="36"/>
      <c r="Q622" s="36"/>
      <c r="R622" s="36"/>
    </row>
    <row r="623" spans="1:18">
      <c r="A623" s="55"/>
      <c r="C623" s="30"/>
      <c r="D623" s="35"/>
      <c r="E623" s="36"/>
      <c r="F623" s="36"/>
      <c r="G623" s="36"/>
      <c r="H623" s="36"/>
      <c r="I623" s="36"/>
      <c r="J623" s="36"/>
      <c r="K623" s="36"/>
      <c r="L623" s="36"/>
      <c r="M623" s="36"/>
      <c r="N623" s="36"/>
      <c r="O623" s="36"/>
      <c r="P623" s="36"/>
      <c r="Q623" s="36"/>
      <c r="R623" s="36"/>
    </row>
    <row r="624" spans="1:18">
      <c r="A624" s="55"/>
      <c r="C624" s="30"/>
      <c r="D624" s="35"/>
      <c r="E624" s="36"/>
      <c r="F624" s="36"/>
      <c r="G624" s="36"/>
      <c r="H624" s="36"/>
      <c r="I624" s="36"/>
      <c r="J624" s="36"/>
      <c r="K624" s="36"/>
      <c r="L624" s="36"/>
      <c r="M624" s="36"/>
      <c r="N624" s="36"/>
      <c r="O624" s="36"/>
      <c r="P624" s="36"/>
      <c r="Q624" s="36"/>
      <c r="R624" s="36"/>
    </row>
    <row r="625" spans="1:18">
      <c r="A625" s="55"/>
      <c r="C625" s="30"/>
      <c r="D625" s="35"/>
      <c r="E625" s="36"/>
      <c r="F625" s="36"/>
      <c r="G625" s="36"/>
      <c r="H625" s="36"/>
      <c r="I625" s="36"/>
      <c r="J625" s="36"/>
      <c r="K625" s="36"/>
      <c r="L625" s="36"/>
      <c r="M625" s="36"/>
      <c r="N625" s="36"/>
      <c r="O625" s="36"/>
      <c r="P625" s="36"/>
      <c r="Q625" s="36"/>
      <c r="R625" s="36"/>
    </row>
    <row r="626" spans="1:18">
      <c r="A626" s="55"/>
      <c r="C626" s="30"/>
      <c r="D626" s="35"/>
      <c r="E626" s="36"/>
      <c r="F626" s="36"/>
      <c r="G626" s="36"/>
      <c r="H626" s="36"/>
      <c r="I626" s="36"/>
      <c r="J626" s="36"/>
      <c r="K626" s="36"/>
      <c r="L626" s="36"/>
      <c r="M626" s="36"/>
      <c r="N626" s="36"/>
      <c r="O626" s="36"/>
      <c r="P626" s="36"/>
      <c r="Q626" s="36"/>
      <c r="R626" s="36"/>
    </row>
    <row r="627" spans="1:18">
      <c r="A627" s="55"/>
      <c r="C627" s="30"/>
      <c r="D627" s="35"/>
      <c r="E627" s="36"/>
      <c r="F627" s="36"/>
      <c r="G627" s="36"/>
      <c r="H627" s="36"/>
      <c r="I627" s="36"/>
      <c r="J627" s="36"/>
      <c r="K627" s="36"/>
      <c r="L627" s="36"/>
      <c r="M627" s="36"/>
      <c r="N627" s="36"/>
      <c r="O627" s="36"/>
      <c r="P627" s="36"/>
      <c r="Q627" s="36"/>
      <c r="R627" s="36"/>
    </row>
    <row r="628" spans="1:18">
      <c r="A628" s="55"/>
      <c r="C628" s="30"/>
      <c r="D628" s="35"/>
      <c r="E628" s="36"/>
      <c r="F628" s="36"/>
      <c r="G628" s="36"/>
      <c r="H628" s="36"/>
      <c r="I628" s="36"/>
      <c r="J628" s="36"/>
      <c r="K628" s="36"/>
      <c r="L628" s="36"/>
      <c r="M628" s="36"/>
      <c r="N628" s="36"/>
      <c r="O628" s="36"/>
      <c r="P628" s="36"/>
      <c r="Q628" s="36"/>
      <c r="R628" s="36"/>
    </row>
    <row r="629" spans="1:18">
      <c r="A629" s="55"/>
      <c r="C629" s="30"/>
      <c r="D629" s="35"/>
      <c r="E629" s="36"/>
      <c r="F629" s="36"/>
      <c r="G629" s="36"/>
      <c r="H629" s="36"/>
      <c r="I629" s="36"/>
      <c r="J629" s="36"/>
      <c r="K629" s="36"/>
      <c r="L629" s="36"/>
      <c r="M629" s="36"/>
      <c r="N629" s="36"/>
      <c r="O629" s="36"/>
      <c r="P629" s="36"/>
      <c r="Q629" s="36"/>
      <c r="R629" s="36"/>
    </row>
    <row r="630" spans="1:18">
      <c r="A630" s="55"/>
      <c r="C630" s="30"/>
      <c r="D630" s="35"/>
      <c r="E630" s="36"/>
      <c r="F630" s="36"/>
      <c r="G630" s="36"/>
      <c r="H630" s="36"/>
      <c r="I630" s="36"/>
      <c r="J630" s="36"/>
      <c r="K630" s="36"/>
      <c r="L630" s="36"/>
      <c r="M630" s="36"/>
      <c r="N630" s="36"/>
      <c r="O630" s="36"/>
      <c r="P630" s="36"/>
      <c r="Q630" s="36"/>
      <c r="R630" s="36"/>
    </row>
    <row r="631" spans="1:18">
      <c r="A631" s="55"/>
      <c r="C631" s="30"/>
      <c r="D631" s="35"/>
      <c r="E631" s="36"/>
      <c r="F631" s="36"/>
      <c r="G631" s="36"/>
      <c r="H631" s="36"/>
      <c r="I631" s="36"/>
      <c r="J631" s="36"/>
      <c r="K631" s="36"/>
      <c r="L631" s="36"/>
      <c r="M631" s="36"/>
      <c r="N631" s="36"/>
      <c r="O631" s="36"/>
      <c r="P631" s="36"/>
      <c r="Q631" s="36"/>
      <c r="R631" s="36"/>
    </row>
    <row r="632" spans="1:18">
      <c r="A632" s="55"/>
      <c r="C632" s="30"/>
      <c r="D632" s="35"/>
      <c r="E632" s="36"/>
      <c r="F632" s="36"/>
      <c r="G632" s="36"/>
      <c r="H632" s="36"/>
      <c r="I632" s="36"/>
      <c r="J632" s="36"/>
      <c r="K632" s="36"/>
      <c r="L632" s="36"/>
      <c r="M632" s="36"/>
      <c r="N632" s="36"/>
      <c r="O632" s="36"/>
      <c r="P632" s="36"/>
      <c r="Q632" s="36"/>
      <c r="R632" s="36"/>
    </row>
    <row r="633" spans="1:18">
      <c r="A633" s="55"/>
      <c r="C633" s="30"/>
      <c r="D633" s="35"/>
      <c r="E633" s="36"/>
      <c r="F633" s="36"/>
      <c r="G633" s="36"/>
      <c r="H633" s="36"/>
      <c r="I633" s="36"/>
      <c r="J633" s="36"/>
      <c r="K633" s="36"/>
      <c r="L633" s="36"/>
      <c r="M633" s="36"/>
      <c r="N633" s="36"/>
      <c r="O633" s="36"/>
      <c r="P633" s="36"/>
      <c r="Q633" s="36"/>
      <c r="R633" s="36"/>
    </row>
    <row r="634" spans="1:18">
      <c r="A634" s="55"/>
      <c r="C634" s="30"/>
      <c r="D634" s="35"/>
      <c r="E634" s="36"/>
      <c r="F634" s="36"/>
      <c r="G634" s="36"/>
      <c r="H634" s="36"/>
      <c r="I634" s="36"/>
      <c r="J634" s="36"/>
      <c r="K634" s="36"/>
      <c r="L634" s="36"/>
      <c r="M634" s="36"/>
      <c r="N634" s="36"/>
      <c r="O634" s="36"/>
      <c r="P634" s="36"/>
      <c r="Q634" s="36"/>
      <c r="R634" s="36"/>
    </row>
    <row r="635" spans="1:18">
      <c r="A635" s="55"/>
      <c r="C635" s="30"/>
      <c r="D635" s="35"/>
      <c r="E635" s="36"/>
      <c r="F635" s="36"/>
      <c r="G635" s="36"/>
      <c r="H635" s="36"/>
      <c r="I635" s="36"/>
      <c r="J635" s="36"/>
      <c r="K635" s="36"/>
      <c r="L635" s="36"/>
      <c r="M635" s="36"/>
      <c r="N635" s="36"/>
      <c r="O635" s="36"/>
      <c r="P635" s="36"/>
      <c r="Q635" s="36"/>
      <c r="R635" s="36"/>
    </row>
    <row r="636" spans="1:18">
      <c r="A636" s="55"/>
      <c r="C636" s="30"/>
      <c r="D636" s="35"/>
      <c r="E636" s="36"/>
      <c r="F636" s="36"/>
      <c r="G636" s="36"/>
      <c r="H636" s="36"/>
      <c r="I636" s="36"/>
      <c r="J636" s="36"/>
      <c r="K636" s="36"/>
      <c r="L636" s="36"/>
      <c r="M636" s="36"/>
      <c r="N636" s="36"/>
      <c r="O636" s="36"/>
      <c r="P636" s="36"/>
      <c r="Q636" s="36"/>
      <c r="R636" s="36"/>
    </row>
    <row r="637" spans="1:18">
      <c r="A637" s="55"/>
      <c r="C637" s="30"/>
      <c r="D637" s="35"/>
      <c r="E637" s="36"/>
      <c r="F637" s="36"/>
      <c r="G637" s="36"/>
      <c r="H637" s="36"/>
      <c r="I637" s="36"/>
      <c r="J637" s="36"/>
      <c r="K637" s="36"/>
      <c r="L637" s="36"/>
      <c r="M637" s="36"/>
      <c r="N637" s="36"/>
      <c r="O637" s="36"/>
      <c r="P637" s="36"/>
      <c r="Q637" s="36"/>
      <c r="R637" s="36"/>
    </row>
    <row r="638" spans="1:18">
      <c r="A638" s="55"/>
      <c r="C638" s="30"/>
      <c r="D638" s="35"/>
      <c r="E638" s="36"/>
      <c r="F638" s="36"/>
      <c r="G638" s="36"/>
      <c r="H638" s="36"/>
      <c r="I638" s="36"/>
      <c r="J638" s="36"/>
      <c r="K638" s="36"/>
      <c r="L638" s="36"/>
      <c r="M638" s="36"/>
      <c r="N638" s="36"/>
      <c r="O638" s="36"/>
      <c r="P638" s="36"/>
      <c r="Q638" s="36"/>
      <c r="R638" s="36"/>
    </row>
    <row r="639" spans="1:18">
      <c r="A639" s="55"/>
      <c r="C639" s="30"/>
      <c r="D639" s="35"/>
      <c r="E639" s="36"/>
      <c r="F639" s="36"/>
      <c r="G639" s="36"/>
      <c r="H639" s="36"/>
      <c r="I639" s="36"/>
      <c r="J639" s="36"/>
      <c r="K639" s="36"/>
      <c r="L639" s="36"/>
      <c r="M639" s="36"/>
      <c r="N639" s="36"/>
      <c r="O639" s="36"/>
      <c r="P639" s="36"/>
      <c r="Q639" s="36"/>
      <c r="R639" s="36"/>
    </row>
    <row r="640" spans="1:18">
      <c r="A640" s="55"/>
      <c r="C640" s="30"/>
      <c r="D640" s="35"/>
      <c r="E640" s="36"/>
      <c r="F640" s="36"/>
      <c r="G640" s="36"/>
      <c r="H640" s="36"/>
      <c r="I640" s="36"/>
      <c r="J640" s="36"/>
      <c r="K640" s="36"/>
      <c r="L640" s="36"/>
      <c r="M640" s="36"/>
      <c r="N640" s="36"/>
      <c r="O640" s="36"/>
      <c r="P640" s="36"/>
      <c r="Q640" s="36"/>
      <c r="R640" s="36"/>
    </row>
    <row r="641" spans="1:18">
      <c r="A641" s="55"/>
      <c r="C641" s="30"/>
      <c r="D641" s="35"/>
      <c r="E641" s="36"/>
      <c r="F641" s="36"/>
      <c r="G641" s="36"/>
      <c r="H641" s="36"/>
      <c r="I641" s="36"/>
      <c r="J641" s="36"/>
      <c r="K641" s="36"/>
      <c r="L641" s="36"/>
      <c r="M641" s="36"/>
      <c r="N641" s="36"/>
      <c r="O641" s="36"/>
      <c r="P641" s="36"/>
      <c r="Q641" s="36"/>
      <c r="R641" s="36"/>
    </row>
    <row r="642" spans="1:18">
      <c r="A642" s="55"/>
      <c r="C642" s="30"/>
      <c r="D642" s="35"/>
      <c r="E642" s="36"/>
      <c r="F642" s="36"/>
      <c r="G642" s="36"/>
      <c r="H642" s="36"/>
      <c r="I642" s="36"/>
      <c r="J642" s="36"/>
      <c r="K642" s="36"/>
      <c r="L642" s="36"/>
      <c r="M642" s="36"/>
      <c r="N642" s="36"/>
      <c r="O642" s="36"/>
      <c r="P642" s="36"/>
      <c r="Q642" s="36"/>
      <c r="R642" s="36"/>
    </row>
    <row r="643" spans="1:18">
      <c r="A643" s="55"/>
      <c r="C643" s="30"/>
      <c r="D643" s="35"/>
      <c r="E643" s="36"/>
      <c r="F643" s="36"/>
      <c r="G643" s="36"/>
      <c r="H643" s="36"/>
      <c r="I643" s="36"/>
      <c r="J643" s="36"/>
      <c r="K643" s="36"/>
      <c r="L643" s="36"/>
      <c r="M643" s="36"/>
      <c r="N643" s="36"/>
      <c r="O643" s="36"/>
      <c r="P643" s="36"/>
      <c r="Q643" s="36"/>
      <c r="R643" s="36"/>
    </row>
    <row r="644" spans="1:18">
      <c r="A644" s="55"/>
      <c r="C644" s="30"/>
      <c r="D644" s="35"/>
      <c r="E644" s="36"/>
      <c r="F644" s="36"/>
      <c r="G644" s="36"/>
      <c r="H644" s="36"/>
      <c r="I644" s="36"/>
      <c r="J644" s="36"/>
      <c r="K644" s="36"/>
      <c r="L644" s="36"/>
      <c r="M644" s="36"/>
      <c r="N644" s="36"/>
      <c r="O644" s="36"/>
      <c r="P644" s="36"/>
      <c r="Q644" s="36"/>
      <c r="R644" s="36"/>
    </row>
    <row r="645" spans="1:18">
      <c r="A645" s="55"/>
      <c r="C645" s="30"/>
      <c r="D645" s="35"/>
      <c r="E645" s="36"/>
      <c r="F645" s="36"/>
      <c r="G645" s="36"/>
      <c r="H645" s="36"/>
      <c r="I645" s="36"/>
      <c r="J645" s="36"/>
      <c r="K645" s="36"/>
      <c r="L645" s="36"/>
      <c r="M645" s="36"/>
      <c r="N645" s="36"/>
      <c r="O645" s="36"/>
      <c r="P645" s="36"/>
      <c r="Q645" s="36"/>
      <c r="R645" s="36"/>
    </row>
    <row r="646" spans="1:18">
      <c r="A646" s="55"/>
      <c r="C646" s="30"/>
      <c r="D646" s="35"/>
      <c r="E646" s="36"/>
      <c r="F646" s="36"/>
      <c r="G646" s="36"/>
      <c r="H646" s="36"/>
      <c r="I646" s="36"/>
      <c r="J646" s="36"/>
      <c r="K646" s="36"/>
      <c r="L646" s="36"/>
      <c r="M646" s="36"/>
      <c r="N646" s="36"/>
      <c r="O646" s="36"/>
      <c r="P646" s="36"/>
      <c r="Q646" s="36"/>
      <c r="R646" s="36"/>
    </row>
    <row r="647" spans="1:18">
      <c r="A647" s="55"/>
      <c r="C647" s="30"/>
      <c r="D647" s="35"/>
      <c r="E647" s="36"/>
      <c r="F647" s="36"/>
      <c r="G647" s="36"/>
      <c r="H647" s="36"/>
      <c r="I647" s="36"/>
      <c r="J647" s="36"/>
      <c r="K647" s="36"/>
      <c r="L647" s="36"/>
      <c r="M647" s="36"/>
      <c r="N647" s="36"/>
      <c r="O647" s="36"/>
      <c r="P647" s="36"/>
      <c r="Q647" s="36"/>
      <c r="R647" s="36"/>
    </row>
    <row r="648" spans="1:18">
      <c r="A648" s="55"/>
      <c r="C648" s="30"/>
      <c r="D648" s="35"/>
      <c r="E648" s="36"/>
      <c r="F648" s="36"/>
      <c r="G648" s="36"/>
      <c r="H648" s="36"/>
      <c r="I648" s="36"/>
      <c r="J648" s="36"/>
      <c r="K648" s="36"/>
      <c r="L648" s="36"/>
      <c r="M648" s="36"/>
      <c r="N648" s="36"/>
      <c r="O648" s="36"/>
      <c r="P648" s="36"/>
      <c r="Q648" s="36"/>
      <c r="R648" s="36"/>
    </row>
    <row r="649" spans="1:18">
      <c r="A649" s="55"/>
      <c r="C649" s="30"/>
      <c r="D649" s="35"/>
      <c r="E649" s="36"/>
      <c r="F649" s="36"/>
      <c r="G649" s="36"/>
      <c r="H649" s="36"/>
      <c r="I649" s="36"/>
      <c r="J649" s="36"/>
      <c r="K649" s="36"/>
      <c r="L649" s="36"/>
      <c r="M649" s="36"/>
      <c r="N649" s="36"/>
      <c r="O649" s="36"/>
      <c r="P649" s="36"/>
      <c r="Q649" s="36"/>
      <c r="R649" s="36"/>
    </row>
    <row r="650" spans="1:18">
      <c r="A650" s="55"/>
      <c r="C650" s="30"/>
      <c r="D650" s="35"/>
      <c r="E650" s="36"/>
      <c r="F650" s="36"/>
      <c r="G650" s="36"/>
      <c r="H650" s="36"/>
      <c r="I650" s="36"/>
      <c r="J650" s="36"/>
      <c r="K650" s="36"/>
      <c r="L650" s="36"/>
      <c r="M650" s="36"/>
      <c r="N650" s="36"/>
      <c r="O650" s="36"/>
      <c r="P650" s="36"/>
      <c r="Q650" s="36"/>
      <c r="R650" s="36"/>
    </row>
    <row r="651" spans="1:18">
      <c r="A651" s="55"/>
      <c r="C651" s="30"/>
      <c r="D651" s="35"/>
      <c r="E651" s="36"/>
      <c r="F651" s="36"/>
      <c r="G651" s="36"/>
      <c r="H651" s="36"/>
      <c r="I651" s="36"/>
      <c r="J651" s="36"/>
      <c r="K651" s="36"/>
      <c r="L651" s="36"/>
      <c r="M651" s="36"/>
      <c r="N651" s="36"/>
      <c r="O651" s="36"/>
      <c r="P651" s="36"/>
      <c r="Q651" s="36"/>
      <c r="R651" s="36"/>
    </row>
    <row r="652" spans="1:18">
      <c r="A652" s="55"/>
      <c r="C652" s="30"/>
      <c r="D652" s="35"/>
      <c r="E652" s="36"/>
      <c r="F652" s="36"/>
      <c r="G652" s="36"/>
      <c r="H652" s="36"/>
      <c r="I652" s="36"/>
      <c r="J652" s="36"/>
      <c r="K652" s="36"/>
      <c r="L652" s="36"/>
      <c r="M652" s="36"/>
      <c r="N652" s="36"/>
      <c r="O652" s="36"/>
      <c r="P652" s="36"/>
      <c r="Q652" s="36"/>
      <c r="R652" s="36"/>
    </row>
    <row r="653" spans="1:18">
      <c r="A653" s="55"/>
      <c r="C653" s="30"/>
      <c r="D653" s="35"/>
      <c r="E653" s="36"/>
      <c r="F653" s="36"/>
      <c r="G653" s="36"/>
      <c r="H653" s="36"/>
      <c r="I653" s="36"/>
      <c r="J653" s="36"/>
      <c r="K653" s="36"/>
      <c r="L653" s="36"/>
      <c r="M653" s="36"/>
      <c r="N653" s="36"/>
      <c r="O653" s="36"/>
      <c r="P653" s="36"/>
      <c r="Q653" s="36"/>
      <c r="R653" s="36"/>
    </row>
    <row r="654" spans="1:18">
      <c r="A654" s="55"/>
      <c r="C654" s="30"/>
      <c r="D654" s="35"/>
      <c r="E654" s="36"/>
      <c r="F654" s="36"/>
      <c r="G654" s="36"/>
      <c r="H654" s="36"/>
      <c r="I654" s="36"/>
      <c r="J654" s="36"/>
      <c r="K654" s="36"/>
      <c r="L654" s="36"/>
      <c r="M654" s="36"/>
      <c r="N654" s="36"/>
      <c r="O654" s="36"/>
      <c r="P654" s="36"/>
      <c r="Q654" s="36"/>
      <c r="R654" s="36"/>
    </row>
    <row r="655" spans="1:18">
      <c r="A655" s="55"/>
      <c r="C655" s="30"/>
      <c r="D655" s="35"/>
      <c r="E655" s="36"/>
      <c r="F655" s="36"/>
      <c r="G655" s="36"/>
      <c r="H655" s="36"/>
      <c r="I655" s="36"/>
      <c r="J655" s="36"/>
      <c r="K655" s="36"/>
      <c r="L655" s="36"/>
      <c r="M655" s="36"/>
      <c r="N655" s="36"/>
      <c r="O655" s="36"/>
      <c r="P655" s="36"/>
      <c r="Q655" s="36"/>
      <c r="R655" s="36"/>
    </row>
    <row r="656" spans="1:18">
      <c r="A656" s="55"/>
      <c r="C656" s="30"/>
      <c r="D656" s="35"/>
      <c r="E656" s="36"/>
      <c r="F656" s="36"/>
      <c r="G656" s="36"/>
      <c r="H656" s="36"/>
      <c r="I656" s="36"/>
      <c r="J656" s="36"/>
      <c r="K656" s="36"/>
      <c r="L656" s="36"/>
      <c r="M656" s="36"/>
      <c r="N656" s="36"/>
      <c r="O656" s="36"/>
      <c r="P656" s="36"/>
      <c r="Q656" s="36"/>
      <c r="R656" s="36"/>
    </row>
    <row r="657" spans="1:18">
      <c r="A657" s="55"/>
      <c r="C657" s="30"/>
      <c r="D657" s="35"/>
      <c r="E657" s="36"/>
      <c r="F657" s="36"/>
      <c r="G657" s="36"/>
      <c r="H657" s="36"/>
      <c r="I657" s="36"/>
      <c r="J657" s="36"/>
      <c r="K657" s="36"/>
      <c r="L657" s="36"/>
      <c r="M657" s="36"/>
      <c r="N657" s="36"/>
      <c r="O657" s="36"/>
      <c r="P657" s="36"/>
      <c r="Q657" s="36"/>
      <c r="R657" s="36"/>
    </row>
    <row r="658" spans="1:18">
      <c r="A658" s="55"/>
      <c r="C658" s="30"/>
      <c r="D658" s="35"/>
      <c r="E658" s="36"/>
      <c r="F658" s="36"/>
      <c r="G658" s="36"/>
      <c r="H658" s="36"/>
      <c r="I658" s="36"/>
      <c r="J658" s="36"/>
      <c r="K658" s="36"/>
      <c r="L658" s="36"/>
      <c r="M658" s="36"/>
      <c r="N658" s="36"/>
      <c r="O658" s="36"/>
      <c r="P658" s="36"/>
      <c r="Q658" s="36"/>
      <c r="R658" s="36"/>
    </row>
    <row r="659" spans="1:18">
      <c r="A659" s="55"/>
      <c r="C659" s="30"/>
      <c r="D659" s="35"/>
      <c r="E659" s="36"/>
      <c r="F659" s="36"/>
      <c r="G659" s="36"/>
      <c r="H659" s="36"/>
      <c r="I659" s="36"/>
      <c r="J659" s="36"/>
      <c r="K659" s="36"/>
      <c r="L659" s="36"/>
      <c r="M659" s="36"/>
      <c r="N659" s="36"/>
      <c r="O659" s="36"/>
      <c r="P659" s="36"/>
      <c r="Q659" s="36"/>
      <c r="R659" s="36"/>
    </row>
    <row r="660" spans="1:18">
      <c r="A660" s="55"/>
      <c r="C660" s="30"/>
      <c r="D660" s="35"/>
      <c r="E660" s="36"/>
      <c r="F660" s="36"/>
      <c r="G660" s="36"/>
      <c r="H660" s="36"/>
      <c r="I660" s="36"/>
      <c r="J660" s="36"/>
      <c r="K660" s="36"/>
      <c r="L660" s="36"/>
      <c r="M660" s="36"/>
      <c r="N660" s="36"/>
      <c r="O660" s="36"/>
      <c r="P660" s="36"/>
      <c r="Q660" s="36"/>
      <c r="R660" s="36"/>
    </row>
    <row r="661" spans="1:18">
      <c r="A661" s="55"/>
      <c r="C661" s="30"/>
      <c r="D661" s="35"/>
      <c r="E661" s="36"/>
      <c r="F661" s="36"/>
      <c r="G661" s="36"/>
      <c r="H661" s="36"/>
      <c r="I661" s="36"/>
      <c r="J661" s="36"/>
      <c r="K661" s="36"/>
      <c r="L661" s="36"/>
      <c r="M661" s="36"/>
      <c r="N661" s="36"/>
      <c r="O661" s="36"/>
      <c r="P661" s="36"/>
      <c r="Q661" s="36"/>
      <c r="R661" s="36"/>
    </row>
    <row r="662" spans="1:18">
      <c r="A662" s="55"/>
      <c r="C662" s="30"/>
      <c r="D662" s="35"/>
      <c r="E662" s="36"/>
      <c r="F662" s="36"/>
      <c r="G662" s="36"/>
      <c r="H662" s="36"/>
      <c r="I662" s="36"/>
      <c r="J662" s="36"/>
      <c r="K662" s="36"/>
      <c r="L662" s="36"/>
      <c r="M662" s="36"/>
      <c r="N662" s="36"/>
      <c r="O662" s="36"/>
      <c r="P662" s="36"/>
      <c r="Q662" s="36"/>
      <c r="R662" s="36"/>
    </row>
    <row r="663" spans="1:18">
      <c r="A663" s="55"/>
      <c r="C663" s="30"/>
      <c r="D663" s="35"/>
      <c r="E663" s="36"/>
      <c r="F663" s="36"/>
      <c r="G663" s="36"/>
      <c r="H663" s="36"/>
      <c r="I663" s="36"/>
      <c r="J663" s="36"/>
      <c r="K663" s="36"/>
      <c r="L663" s="36"/>
      <c r="M663" s="36"/>
      <c r="N663" s="36"/>
      <c r="O663" s="36"/>
      <c r="P663" s="36"/>
      <c r="Q663" s="36"/>
      <c r="R663" s="36"/>
    </row>
    <row r="664" spans="1:18">
      <c r="A664" s="55"/>
      <c r="C664" s="30"/>
      <c r="D664" s="35"/>
      <c r="E664" s="36"/>
      <c r="F664" s="36"/>
      <c r="G664" s="36"/>
      <c r="H664" s="36"/>
      <c r="I664" s="36"/>
      <c r="J664" s="36"/>
      <c r="K664" s="36"/>
      <c r="L664" s="36"/>
      <c r="M664" s="36"/>
      <c r="N664" s="36"/>
      <c r="O664" s="36"/>
      <c r="P664" s="36"/>
      <c r="Q664" s="36"/>
      <c r="R664" s="36"/>
    </row>
    <row r="665" spans="1:18">
      <c r="A665" s="55"/>
      <c r="C665" s="30"/>
      <c r="D665" s="35"/>
      <c r="E665" s="36"/>
      <c r="F665" s="36"/>
      <c r="G665" s="36"/>
      <c r="H665" s="36"/>
      <c r="I665" s="36"/>
      <c r="J665" s="36"/>
      <c r="K665" s="36"/>
      <c r="L665" s="36"/>
      <c r="M665" s="36"/>
      <c r="N665" s="36"/>
      <c r="O665" s="36"/>
      <c r="P665" s="36"/>
      <c r="Q665" s="36"/>
      <c r="R665" s="36"/>
    </row>
    <row r="666" spans="1:18">
      <c r="A666" s="55"/>
      <c r="C666" s="30"/>
      <c r="D666" s="35"/>
      <c r="E666" s="36"/>
      <c r="F666" s="36"/>
      <c r="G666" s="36"/>
      <c r="H666" s="36"/>
      <c r="I666" s="36"/>
      <c r="J666" s="36"/>
      <c r="K666" s="36"/>
      <c r="L666" s="36"/>
      <c r="M666" s="36"/>
      <c r="N666" s="36"/>
      <c r="O666" s="36"/>
      <c r="P666" s="36"/>
      <c r="Q666" s="36"/>
      <c r="R666" s="36"/>
    </row>
    <row r="667" spans="1:18">
      <c r="A667" s="55"/>
      <c r="C667" s="30"/>
      <c r="D667" s="35"/>
      <c r="E667" s="36"/>
      <c r="F667" s="36"/>
      <c r="G667" s="36"/>
      <c r="H667" s="36"/>
      <c r="I667" s="36"/>
      <c r="J667" s="36"/>
      <c r="K667" s="36"/>
      <c r="L667" s="36"/>
      <c r="M667" s="36"/>
      <c r="N667" s="36"/>
      <c r="O667" s="36"/>
      <c r="P667" s="36"/>
      <c r="Q667" s="36"/>
      <c r="R667" s="36"/>
    </row>
    <row r="668" spans="1:18">
      <c r="A668" s="55"/>
      <c r="C668" s="30"/>
      <c r="D668" s="35"/>
      <c r="E668" s="36"/>
      <c r="F668" s="36"/>
      <c r="G668" s="36"/>
      <c r="H668" s="36"/>
      <c r="I668" s="36"/>
      <c r="J668" s="36"/>
      <c r="K668" s="36"/>
      <c r="L668" s="36"/>
      <c r="M668" s="36"/>
      <c r="N668" s="36"/>
      <c r="O668" s="36"/>
      <c r="P668" s="36"/>
      <c r="Q668" s="36"/>
      <c r="R668" s="36"/>
    </row>
    <row r="669" spans="1:18">
      <c r="A669" s="55"/>
      <c r="C669" s="30"/>
      <c r="D669" s="35"/>
      <c r="E669" s="36"/>
      <c r="F669" s="36"/>
      <c r="G669" s="36"/>
      <c r="H669" s="36"/>
      <c r="I669" s="36"/>
      <c r="J669" s="36"/>
      <c r="K669" s="36"/>
      <c r="L669" s="36"/>
      <c r="M669" s="36"/>
      <c r="N669" s="36"/>
      <c r="O669" s="36"/>
      <c r="P669" s="36"/>
      <c r="Q669" s="36"/>
      <c r="R669" s="36"/>
    </row>
    <row r="670" spans="1:18">
      <c r="A670" s="55"/>
      <c r="C670" s="30"/>
      <c r="D670" s="35"/>
      <c r="E670" s="36"/>
      <c r="F670" s="36"/>
      <c r="G670" s="36"/>
      <c r="H670" s="36"/>
      <c r="I670" s="36"/>
      <c r="J670" s="36"/>
      <c r="K670" s="36"/>
      <c r="L670" s="36"/>
      <c r="M670" s="36"/>
      <c r="N670" s="36"/>
      <c r="O670" s="36"/>
      <c r="P670" s="36"/>
      <c r="Q670" s="36"/>
      <c r="R670" s="36"/>
    </row>
    <row r="671" spans="1:18">
      <c r="A671" s="55"/>
      <c r="C671" s="30"/>
      <c r="D671" s="35"/>
      <c r="E671" s="36"/>
      <c r="F671" s="36"/>
      <c r="G671" s="36"/>
      <c r="H671" s="36"/>
      <c r="I671" s="36"/>
      <c r="J671" s="36"/>
      <c r="K671" s="36"/>
      <c r="L671" s="36"/>
      <c r="M671" s="36"/>
      <c r="N671" s="36"/>
      <c r="O671" s="36"/>
      <c r="P671" s="36"/>
      <c r="Q671" s="36"/>
      <c r="R671" s="36"/>
    </row>
    <row r="672" spans="1:18">
      <c r="A672" s="55"/>
      <c r="C672" s="30"/>
      <c r="D672" s="35"/>
      <c r="E672" s="36"/>
      <c r="F672" s="36"/>
      <c r="G672" s="36"/>
      <c r="H672" s="36"/>
      <c r="I672" s="36"/>
      <c r="J672" s="36"/>
      <c r="K672" s="36"/>
      <c r="L672" s="36"/>
      <c r="M672" s="36"/>
      <c r="N672" s="36"/>
      <c r="O672" s="36"/>
      <c r="P672" s="36"/>
      <c r="Q672" s="36"/>
      <c r="R672" s="36"/>
    </row>
    <row r="673" spans="1:18">
      <c r="A673" s="55"/>
      <c r="C673" s="30"/>
      <c r="D673" s="35"/>
      <c r="E673" s="36"/>
      <c r="F673" s="36"/>
      <c r="G673" s="36"/>
      <c r="H673" s="36"/>
      <c r="I673" s="36"/>
      <c r="J673" s="36"/>
      <c r="K673" s="36"/>
      <c r="L673" s="36"/>
      <c r="M673" s="36"/>
      <c r="N673" s="36"/>
      <c r="O673" s="36"/>
      <c r="P673" s="36"/>
      <c r="Q673" s="36"/>
      <c r="R673" s="36"/>
    </row>
    <row r="674" spans="1:18">
      <c r="A674" s="55"/>
      <c r="C674" s="30"/>
      <c r="D674" s="35"/>
      <c r="E674" s="36"/>
      <c r="F674" s="36"/>
      <c r="G674" s="36"/>
      <c r="H674" s="36"/>
      <c r="I674" s="36"/>
      <c r="J674" s="36"/>
      <c r="K674" s="36"/>
      <c r="L674" s="36"/>
      <c r="M674" s="36"/>
      <c r="N674" s="36"/>
      <c r="O674" s="36"/>
      <c r="P674" s="36"/>
      <c r="Q674" s="36"/>
      <c r="R674" s="36"/>
    </row>
    <row r="675" spans="1:18">
      <c r="A675" s="55"/>
      <c r="C675" s="30"/>
      <c r="D675" s="35"/>
      <c r="E675" s="36"/>
      <c r="F675" s="36"/>
      <c r="G675" s="36"/>
      <c r="H675" s="36"/>
      <c r="I675" s="36"/>
      <c r="J675" s="36"/>
      <c r="K675" s="36"/>
      <c r="L675" s="36"/>
      <c r="M675" s="36"/>
      <c r="N675" s="36"/>
      <c r="O675" s="36"/>
      <c r="P675" s="36"/>
      <c r="Q675" s="36"/>
      <c r="R675" s="36"/>
    </row>
    <row r="676" spans="1:18">
      <c r="A676" s="55"/>
      <c r="C676" s="30"/>
      <c r="D676" s="35"/>
      <c r="E676" s="36"/>
      <c r="F676" s="36"/>
      <c r="G676" s="36"/>
      <c r="H676" s="36"/>
      <c r="I676" s="36"/>
      <c r="J676" s="36"/>
      <c r="K676" s="36"/>
      <c r="L676" s="36"/>
      <c r="M676" s="36"/>
      <c r="N676" s="36"/>
      <c r="O676" s="36"/>
      <c r="P676" s="36"/>
      <c r="Q676" s="36"/>
      <c r="R676" s="36"/>
    </row>
    <row r="677" spans="1:18">
      <c r="A677" s="55"/>
      <c r="C677" s="30"/>
      <c r="D677" s="35"/>
      <c r="E677" s="36"/>
      <c r="F677" s="36"/>
      <c r="G677" s="36"/>
      <c r="H677" s="36"/>
      <c r="I677" s="36"/>
      <c r="J677" s="36"/>
      <c r="K677" s="36"/>
      <c r="L677" s="36"/>
      <c r="M677" s="36"/>
      <c r="N677" s="36"/>
      <c r="O677" s="36"/>
      <c r="P677" s="36"/>
      <c r="Q677" s="36"/>
      <c r="R677" s="36"/>
    </row>
    <row r="678" spans="1:18">
      <c r="A678" s="55"/>
      <c r="C678" s="30"/>
      <c r="D678" s="35"/>
      <c r="E678" s="36"/>
      <c r="F678" s="36"/>
      <c r="G678" s="36"/>
      <c r="H678" s="36"/>
      <c r="I678" s="36"/>
      <c r="J678" s="36"/>
      <c r="K678" s="36"/>
      <c r="L678" s="36"/>
      <c r="M678" s="36"/>
      <c r="N678" s="36"/>
      <c r="O678" s="36"/>
      <c r="P678" s="36"/>
      <c r="Q678" s="36"/>
      <c r="R678" s="36"/>
    </row>
    <row r="679" spans="1:18">
      <c r="A679" s="55"/>
      <c r="C679" s="30"/>
      <c r="D679" s="35"/>
      <c r="E679" s="36"/>
      <c r="F679" s="36"/>
      <c r="G679" s="36"/>
      <c r="H679" s="36"/>
      <c r="I679" s="36"/>
      <c r="J679" s="36"/>
      <c r="K679" s="36"/>
      <c r="L679" s="36"/>
      <c r="M679" s="36"/>
      <c r="N679" s="36"/>
      <c r="O679" s="36"/>
      <c r="P679" s="36"/>
      <c r="Q679" s="36"/>
      <c r="R679" s="36"/>
    </row>
    <row r="680" spans="1:18">
      <c r="A680" s="55"/>
      <c r="C680" s="30"/>
      <c r="D680" s="35"/>
      <c r="E680" s="36"/>
      <c r="F680" s="36"/>
      <c r="G680" s="36"/>
      <c r="H680" s="36"/>
      <c r="I680" s="36"/>
      <c r="J680" s="36"/>
      <c r="K680" s="36"/>
      <c r="L680" s="36"/>
      <c r="M680" s="36"/>
      <c r="N680" s="36"/>
      <c r="O680" s="36"/>
      <c r="P680" s="36"/>
      <c r="Q680" s="36"/>
      <c r="R680" s="36"/>
    </row>
    <row r="681" spans="1:18">
      <c r="A681" s="55"/>
      <c r="C681" s="30"/>
      <c r="D681" s="35"/>
      <c r="E681" s="36"/>
      <c r="F681" s="36"/>
      <c r="G681" s="36"/>
      <c r="H681" s="36"/>
      <c r="I681" s="36"/>
      <c r="J681" s="36"/>
      <c r="K681" s="36"/>
      <c r="L681" s="36"/>
      <c r="M681" s="36"/>
      <c r="N681" s="36"/>
      <c r="O681" s="36"/>
      <c r="P681" s="36"/>
      <c r="Q681" s="36"/>
      <c r="R681" s="36"/>
    </row>
    <row r="682" spans="1:18">
      <c r="A682" s="55"/>
      <c r="C682" s="30"/>
      <c r="D682" s="35"/>
      <c r="E682" s="36"/>
      <c r="F682" s="36"/>
      <c r="G682" s="36"/>
      <c r="H682" s="36"/>
      <c r="I682" s="36"/>
      <c r="J682" s="36"/>
      <c r="K682" s="36"/>
      <c r="L682" s="36"/>
      <c r="M682" s="36"/>
      <c r="N682" s="36"/>
      <c r="O682" s="36"/>
      <c r="P682" s="36"/>
      <c r="Q682" s="36"/>
      <c r="R682" s="36"/>
    </row>
    <row r="683" spans="1:18">
      <c r="A683" s="55"/>
      <c r="C683" s="30"/>
      <c r="D683" s="35"/>
      <c r="E683" s="36"/>
      <c r="F683" s="36"/>
      <c r="G683" s="36"/>
      <c r="H683" s="36"/>
      <c r="I683" s="36"/>
      <c r="J683" s="36"/>
      <c r="K683" s="36"/>
      <c r="L683" s="36"/>
      <c r="M683" s="36"/>
      <c r="N683" s="36"/>
      <c r="O683" s="36"/>
      <c r="P683" s="36"/>
      <c r="Q683" s="36"/>
      <c r="R683" s="36"/>
    </row>
    <row r="684" spans="1:18">
      <c r="A684" s="55"/>
      <c r="C684" s="30"/>
      <c r="D684" s="35"/>
      <c r="E684" s="36"/>
      <c r="F684" s="36"/>
      <c r="G684" s="36"/>
      <c r="H684" s="36"/>
      <c r="I684" s="36"/>
      <c r="J684" s="36"/>
      <c r="K684" s="36"/>
      <c r="L684" s="36"/>
      <c r="M684" s="36"/>
      <c r="N684" s="36"/>
      <c r="O684" s="36"/>
      <c r="P684" s="36"/>
      <c r="Q684" s="36"/>
      <c r="R684" s="36"/>
    </row>
    <row r="685" spans="1:18">
      <c r="A685" s="55"/>
      <c r="C685" s="30"/>
      <c r="D685" s="35"/>
      <c r="E685" s="36"/>
      <c r="F685" s="36"/>
      <c r="G685" s="36"/>
      <c r="H685" s="36"/>
      <c r="I685" s="36"/>
      <c r="J685" s="36"/>
      <c r="K685" s="36"/>
      <c r="L685" s="36"/>
      <c r="M685" s="36"/>
      <c r="N685" s="36"/>
      <c r="O685" s="36"/>
      <c r="P685" s="36"/>
      <c r="Q685" s="36"/>
      <c r="R685" s="36"/>
    </row>
    <row r="686" spans="1:18">
      <c r="A686" s="55"/>
      <c r="C686" s="30"/>
      <c r="D686" s="35"/>
      <c r="E686" s="36"/>
      <c r="F686" s="36"/>
      <c r="G686" s="36"/>
      <c r="H686" s="36"/>
      <c r="I686" s="36"/>
      <c r="J686" s="36"/>
      <c r="K686" s="36"/>
      <c r="L686" s="36"/>
      <c r="M686" s="36"/>
      <c r="N686" s="36"/>
      <c r="O686" s="36"/>
      <c r="P686" s="36"/>
      <c r="Q686" s="36"/>
      <c r="R686" s="36"/>
    </row>
    <row r="687" spans="1:18">
      <c r="A687" s="55"/>
      <c r="C687" s="30"/>
      <c r="D687" s="35"/>
      <c r="E687" s="36"/>
      <c r="F687" s="36"/>
      <c r="G687" s="36"/>
      <c r="H687" s="36"/>
      <c r="I687" s="36"/>
      <c r="J687" s="36"/>
      <c r="K687" s="36"/>
      <c r="L687" s="36"/>
      <c r="M687" s="36"/>
      <c r="N687" s="36"/>
      <c r="O687" s="36"/>
      <c r="P687" s="36"/>
      <c r="Q687" s="36"/>
      <c r="R687" s="36"/>
    </row>
    <row r="688" spans="1:18">
      <c r="A688" s="55"/>
      <c r="C688" s="30"/>
      <c r="D688" s="35"/>
      <c r="E688" s="36"/>
      <c r="F688" s="36"/>
      <c r="G688" s="36"/>
      <c r="H688" s="36"/>
      <c r="I688" s="36"/>
      <c r="J688" s="36"/>
      <c r="K688" s="36"/>
      <c r="L688" s="36"/>
      <c r="M688" s="36"/>
      <c r="N688" s="36"/>
      <c r="O688" s="36"/>
      <c r="P688" s="36"/>
      <c r="Q688" s="36"/>
      <c r="R688" s="36"/>
    </row>
    <row r="689" spans="1:18">
      <c r="A689" s="55"/>
      <c r="C689" s="30"/>
      <c r="D689" s="35"/>
      <c r="E689" s="36"/>
      <c r="F689" s="36"/>
      <c r="G689" s="36"/>
      <c r="H689" s="36"/>
      <c r="I689" s="36"/>
      <c r="J689" s="36"/>
      <c r="K689" s="36"/>
      <c r="L689" s="36"/>
      <c r="M689" s="36"/>
      <c r="N689" s="36"/>
      <c r="O689" s="36"/>
      <c r="P689" s="36"/>
      <c r="Q689" s="36"/>
      <c r="R689" s="36"/>
    </row>
    <row r="690" spans="1:18">
      <c r="A690" s="55"/>
      <c r="C690" s="30"/>
      <c r="D690" s="35"/>
      <c r="E690" s="36"/>
      <c r="F690" s="36"/>
      <c r="G690" s="36"/>
      <c r="H690" s="36"/>
      <c r="I690" s="36"/>
      <c r="J690" s="36"/>
      <c r="K690" s="36"/>
      <c r="L690" s="36"/>
      <c r="M690" s="36"/>
      <c r="N690" s="36"/>
      <c r="O690" s="36"/>
      <c r="P690" s="36"/>
      <c r="Q690" s="36"/>
      <c r="R690" s="36"/>
    </row>
    <row r="691" spans="1:18">
      <c r="A691" s="55"/>
      <c r="C691" s="30"/>
      <c r="D691" s="35"/>
      <c r="E691" s="36"/>
      <c r="F691" s="36"/>
      <c r="G691" s="36"/>
      <c r="H691" s="36"/>
      <c r="I691" s="36"/>
      <c r="J691" s="36"/>
      <c r="K691" s="36"/>
      <c r="L691" s="36"/>
      <c r="M691" s="36"/>
      <c r="N691" s="36"/>
      <c r="O691" s="36"/>
      <c r="P691" s="36"/>
      <c r="Q691" s="36"/>
      <c r="R691" s="36"/>
    </row>
    <row r="692" spans="1:18">
      <c r="A692" s="55"/>
      <c r="C692" s="30"/>
      <c r="D692" s="35"/>
      <c r="E692" s="36"/>
      <c r="F692" s="36"/>
      <c r="G692" s="36"/>
      <c r="H692" s="36"/>
      <c r="I692" s="36"/>
      <c r="J692" s="36"/>
      <c r="K692" s="36"/>
      <c r="L692" s="36"/>
      <c r="M692" s="36"/>
      <c r="N692" s="36"/>
      <c r="O692" s="36"/>
      <c r="P692" s="36"/>
      <c r="Q692" s="36"/>
      <c r="R692" s="36"/>
    </row>
    <row r="693" spans="1:18">
      <c r="A693" s="55"/>
      <c r="C693" s="30"/>
      <c r="D693" s="35"/>
      <c r="E693" s="36"/>
      <c r="F693" s="36"/>
      <c r="G693" s="36"/>
      <c r="H693" s="36"/>
      <c r="I693" s="36"/>
      <c r="J693" s="36"/>
      <c r="K693" s="36"/>
      <c r="L693" s="36"/>
      <c r="M693" s="36"/>
      <c r="N693" s="36"/>
      <c r="O693" s="36"/>
      <c r="P693" s="36"/>
      <c r="Q693" s="36"/>
      <c r="R693" s="36"/>
    </row>
    <row r="694" spans="1:18">
      <c r="A694" s="55"/>
      <c r="C694" s="30"/>
      <c r="D694" s="35"/>
      <c r="E694" s="36"/>
      <c r="F694" s="36"/>
      <c r="G694" s="36"/>
      <c r="H694" s="36"/>
      <c r="I694" s="36"/>
      <c r="J694" s="36"/>
      <c r="K694" s="36"/>
      <c r="L694" s="36"/>
      <c r="M694" s="36"/>
      <c r="N694" s="36"/>
      <c r="O694" s="36"/>
      <c r="P694" s="36"/>
      <c r="Q694" s="36"/>
      <c r="R694" s="36"/>
    </row>
    <row r="695" spans="1:18">
      <c r="A695" s="55"/>
      <c r="C695" s="30"/>
      <c r="D695" s="35"/>
      <c r="E695" s="36"/>
      <c r="F695" s="36"/>
      <c r="G695" s="36"/>
      <c r="H695" s="36"/>
      <c r="I695" s="36"/>
      <c r="J695" s="36"/>
      <c r="K695" s="36"/>
      <c r="L695" s="36"/>
      <c r="M695" s="36"/>
      <c r="N695" s="36"/>
      <c r="O695" s="36"/>
      <c r="P695" s="36"/>
      <c r="Q695" s="36"/>
      <c r="R695" s="36"/>
    </row>
    <row r="696" spans="1:18">
      <c r="A696" s="55"/>
      <c r="C696" s="30"/>
      <c r="D696" s="35"/>
      <c r="E696" s="36"/>
      <c r="F696" s="36"/>
      <c r="G696" s="36"/>
      <c r="H696" s="36"/>
      <c r="I696" s="36"/>
      <c r="J696" s="36"/>
      <c r="K696" s="36"/>
      <c r="L696" s="36"/>
      <c r="M696" s="36"/>
      <c r="N696" s="36"/>
      <c r="O696" s="36"/>
      <c r="P696" s="36"/>
      <c r="Q696" s="36"/>
      <c r="R696" s="36"/>
    </row>
    <row r="697" spans="1:18">
      <c r="A697" s="55"/>
      <c r="C697" s="30"/>
      <c r="D697" s="35"/>
      <c r="E697" s="36"/>
      <c r="F697" s="36"/>
      <c r="G697" s="36"/>
      <c r="H697" s="36"/>
      <c r="I697" s="36"/>
      <c r="J697" s="36"/>
      <c r="K697" s="36"/>
      <c r="L697" s="36"/>
      <c r="M697" s="36"/>
      <c r="N697" s="36"/>
      <c r="O697" s="36"/>
      <c r="P697" s="36"/>
      <c r="Q697" s="36"/>
      <c r="R697" s="36"/>
    </row>
    <row r="698" spans="1:18">
      <c r="A698" s="55"/>
      <c r="C698" s="30"/>
      <c r="D698" s="35"/>
      <c r="E698" s="36"/>
      <c r="F698" s="36"/>
      <c r="G698" s="36"/>
      <c r="H698" s="36"/>
      <c r="I698" s="36"/>
      <c r="J698" s="36"/>
      <c r="K698" s="36"/>
      <c r="L698" s="36"/>
      <c r="M698" s="36"/>
      <c r="N698" s="36"/>
      <c r="O698" s="36"/>
      <c r="P698" s="36"/>
      <c r="Q698" s="36"/>
      <c r="R698" s="36"/>
    </row>
    <row r="699" spans="1:18">
      <c r="A699" s="55"/>
      <c r="C699" s="30"/>
      <c r="D699" s="35"/>
      <c r="E699" s="36"/>
      <c r="F699" s="36"/>
      <c r="G699" s="36"/>
      <c r="H699" s="36"/>
      <c r="I699" s="36"/>
      <c r="J699" s="36"/>
      <c r="K699" s="36"/>
      <c r="L699" s="36"/>
      <c r="M699" s="36"/>
      <c r="N699" s="36"/>
      <c r="O699" s="36"/>
      <c r="P699" s="36"/>
      <c r="Q699" s="36"/>
      <c r="R699" s="36"/>
    </row>
    <row r="700" spans="1:18">
      <c r="A700" s="55"/>
      <c r="C700" s="30"/>
      <c r="D700" s="35"/>
      <c r="E700" s="36"/>
      <c r="F700" s="36"/>
      <c r="G700" s="36"/>
      <c r="H700" s="36"/>
      <c r="I700" s="36"/>
      <c r="J700" s="36"/>
      <c r="K700" s="36"/>
      <c r="L700" s="36"/>
      <c r="M700" s="36"/>
      <c r="N700" s="36"/>
      <c r="O700" s="36"/>
      <c r="P700" s="36"/>
      <c r="Q700" s="36"/>
      <c r="R700" s="36"/>
    </row>
    <row r="701" spans="1:18">
      <c r="A701" s="55"/>
      <c r="C701" s="30"/>
      <c r="D701" s="35"/>
      <c r="E701" s="36"/>
      <c r="F701" s="36"/>
      <c r="G701" s="36"/>
      <c r="H701" s="36"/>
      <c r="I701" s="36"/>
      <c r="J701" s="36"/>
      <c r="K701" s="36"/>
      <c r="L701" s="36"/>
      <c r="M701" s="36"/>
      <c r="N701" s="36"/>
      <c r="O701" s="36"/>
      <c r="P701" s="36"/>
      <c r="Q701" s="36"/>
      <c r="R701" s="36"/>
    </row>
    <row r="702" spans="1:18">
      <c r="A702" s="55"/>
      <c r="C702" s="30"/>
      <c r="D702" s="35"/>
      <c r="E702" s="36"/>
      <c r="F702" s="36"/>
      <c r="G702" s="36"/>
      <c r="H702" s="36"/>
      <c r="I702" s="36"/>
      <c r="J702" s="36"/>
      <c r="K702" s="36"/>
      <c r="L702" s="36"/>
      <c r="M702" s="36"/>
      <c r="N702" s="36"/>
      <c r="O702" s="36"/>
      <c r="P702" s="36"/>
      <c r="Q702" s="36"/>
      <c r="R702" s="36"/>
    </row>
    <row r="703" spans="1:18">
      <c r="A703" s="55"/>
      <c r="C703" s="30"/>
      <c r="D703" s="35"/>
      <c r="E703" s="36"/>
      <c r="F703" s="36"/>
      <c r="G703" s="36"/>
      <c r="H703" s="36"/>
      <c r="I703" s="36"/>
      <c r="J703" s="36"/>
      <c r="K703" s="36"/>
      <c r="L703" s="36"/>
      <c r="M703" s="36"/>
      <c r="N703" s="36"/>
      <c r="O703" s="36"/>
      <c r="P703" s="36"/>
      <c r="Q703" s="36"/>
      <c r="R703" s="36"/>
    </row>
    <row r="704" spans="1:18">
      <c r="A704" s="55"/>
      <c r="C704" s="30"/>
      <c r="D704" s="35"/>
      <c r="E704" s="36"/>
      <c r="F704" s="36"/>
      <c r="G704" s="36"/>
      <c r="H704" s="36"/>
      <c r="I704" s="36"/>
      <c r="J704" s="36"/>
      <c r="K704" s="36"/>
      <c r="L704" s="36"/>
      <c r="M704" s="36"/>
      <c r="N704" s="36"/>
      <c r="O704" s="36"/>
      <c r="P704" s="36"/>
      <c r="Q704" s="36"/>
      <c r="R704" s="36"/>
    </row>
    <row r="705" spans="1:18">
      <c r="A705" s="55"/>
      <c r="C705" s="30"/>
      <c r="D705" s="35"/>
      <c r="E705" s="36"/>
      <c r="F705" s="36"/>
      <c r="G705" s="36"/>
      <c r="H705" s="36"/>
      <c r="I705" s="36"/>
      <c r="J705" s="36"/>
      <c r="K705" s="36"/>
      <c r="L705" s="36"/>
      <c r="M705" s="36"/>
      <c r="N705" s="36"/>
      <c r="O705" s="36"/>
      <c r="P705" s="36"/>
      <c r="Q705" s="36"/>
      <c r="R705" s="36"/>
    </row>
    <row r="706" spans="1:18">
      <c r="A706" s="55"/>
      <c r="C706" s="30"/>
      <c r="D706" s="35"/>
      <c r="E706" s="36"/>
      <c r="F706" s="36"/>
      <c r="G706" s="36"/>
      <c r="H706" s="36"/>
      <c r="I706" s="36"/>
      <c r="J706" s="36"/>
      <c r="K706" s="36"/>
      <c r="L706" s="36"/>
      <c r="M706" s="36"/>
      <c r="N706" s="36"/>
      <c r="O706" s="36"/>
      <c r="P706" s="36"/>
      <c r="Q706" s="36"/>
      <c r="R706" s="36"/>
    </row>
    <row r="707" spans="1:18">
      <c r="A707" s="55"/>
      <c r="C707" s="30"/>
      <c r="D707" s="35"/>
      <c r="E707" s="36"/>
      <c r="F707" s="36"/>
      <c r="G707" s="36"/>
      <c r="H707" s="36"/>
      <c r="I707" s="36"/>
      <c r="J707" s="36"/>
      <c r="K707" s="36"/>
      <c r="L707" s="36"/>
      <c r="M707" s="36"/>
      <c r="N707" s="36"/>
      <c r="O707" s="36"/>
      <c r="P707" s="36"/>
      <c r="Q707" s="36"/>
      <c r="R707" s="36"/>
    </row>
    <row r="708" spans="1:18">
      <c r="A708" s="55"/>
      <c r="C708" s="30"/>
      <c r="D708" s="35"/>
      <c r="E708" s="36"/>
      <c r="F708" s="36"/>
      <c r="G708" s="36"/>
      <c r="H708" s="36"/>
      <c r="I708" s="36"/>
      <c r="J708" s="36"/>
      <c r="K708" s="36"/>
      <c r="L708" s="36"/>
      <c r="M708" s="36"/>
      <c r="N708" s="36"/>
      <c r="O708" s="36"/>
      <c r="P708" s="36"/>
      <c r="Q708" s="36"/>
      <c r="R708" s="36"/>
    </row>
    <row r="709" spans="1:18">
      <c r="A709" s="55"/>
      <c r="C709" s="30"/>
      <c r="D709" s="35"/>
      <c r="E709" s="36"/>
      <c r="F709" s="36"/>
      <c r="G709" s="36"/>
      <c r="H709" s="36"/>
      <c r="I709" s="36"/>
      <c r="J709" s="36"/>
      <c r="K709" s="36"/>
      <c r="L709" s="36"/>
      <c r="M709" s="36"/>
      <c r="N709" s="36"/>
      <c r="O709" s="36"/>
      <c r="P709" s="36"/>
      <c r="Q709" s="36"/>
      <c r="R709" s="36"/>
    </row>
    <row r="710" spans="1:18">
      <c r="A710" s="55"/>
      <c r="C710" s="30"/>
      <c r="D710" s="35"/>
      <c r="E710" s="36"/>
      <c r="F710" s="36"/>
      <c r="G710" s="36"/>
      <c r="H710" s="36"/>
      <c r="I710" s="36"/>
      <c r="J710" s="36"/>
      <c r="K710" s="36"/>
      <c r="L710" s="36"/>
      <c r="M710" s="36"/>
      <c r="N710" s="36"/>
      <c r="O710" s="36"/>
      <c r="P710" s="36"/>
      <c r="Q710" s="36"/>
      <c r="R710" s="36"/>
    </row>
    <row r="711" spans="1:18">
      <c r="A711" s="55"/>
      <c r="C711" s="30"/>
      <c r="D711" s="35"/>
      <c r="E711" s="36"/>
      <c r="F711" s="36"/>
      <c r="G711" s="36"/>
      <c r="H711" s="36"/>
      <c r="I711" s="36"/>
      <c r="J711" s="36"/>
      <c r="K711" s="36"/>
      <c r="L711" s="36"/>
      <c r="M711" s="36"/>
      <c r="N711" s="36"/>
      <c r="O711" s="36"/>
      <c r="P711" s="36"/>
      <c r="Q711" s="36"/>
      <c r="R711" s="36"/>
    </row>
    <row r="712" spans="1:18">
      <c r="A712" s="55"/>
      <c r="C712" s="30"/>
      <c r="D712" s="35"/>
      <c r="E712" s="36"/>
      <c r="F712" s="36"/>
      <c r="G712" s="36"/>
      <c r="H712" s="36"/>
      <c r="I712" s="36"/>
      <c r="J712" s="36"/>
      <c r="K712" s="36"/>
      <c r="L712" s="36"/>
      <c r="M712" s="36"/>
      <c r="N712" s="36"/>
      <c r="O712" s="36"/>
      <c r="P712" s="36"/>
      <c r="Q712" s="36"/>
      <c r="R712" s="36"/>
    </row>
    <row r="713" spans="1:18">
      <c r="A713" s="55"/>
      <c r="C713" s="30"/>
      <c r="D713" s="35"/>
      <c r="E713" s="36"/>
      <c r="F713" s="36"/>
      <c r="G713" s="36"/>
      <c r="H713" s="36"/>
      <c r="I713" s="36"/>
      <c r="J713" s="36"/>
      <c r="K713" s="36"/>
      <c r="L713" s="36"/>
      <c r="M713" s="36"/>
      <c r="N713" s="36"/>
      <c r="O713" s="36"/>
      <c r="P713" s="36"/>
      <c r="Q713" s="36"/>
      <c r="R713" s="36"/>
    </row>
    <row r="714" spans="1:18">
      <c r="A714" s="55"/>
      <c r="C714" s="30"/>
      <c r="D714" s="35"/>
      <c r="E714" s="36"/>
      <c r="F714" s="36"/>
      <c r="G714" s="36"/>
      <c r="H714" s="36"/>
      <c r="I714" s="36"/>
      <c r="J714" s="36"/>
      <c r="K714" s="36"/>
      <c r="L714" s="36"/>
      <c r="M714" s="36"/>
      <c r="N714" s="36"/>
      <c r="O714" s="36"/>
      <c r="P714" s="36"/>
      <c r="Q714" s="36"/>
      <c r="R714" s="36"/>
    </row>
    <row r="715" spans="1:18">
      <c r="A715" s="55"/>
      <c r="C715" s="30"/>
      <c r="D715" s="35"/>
      <c r="E715" s="36"/>
      <c r="F715" s="36"/>
      <c r="G715" s="36"/>
      <c r="H715" s="36"/>
      <c r="I715" s="36"/>
      <c r="J715" s="36"/>
      <c r="K715" s="36"/>
      <c r="L715" s="36"/>
      <c r="M715" s="36"/>
      <c r="N715" s="36"/>
      <c r="O715" s="36"/>
      <c r="P715" s="36"/>
      <c r="Q715" s="36"/>
      <c r="R715" s="36"/>
    </row>
    <row r="716" spans="1:18">
      <c r="A716" s="55"/>
      <c r="C716" s="30"/>
      <c r="D716" s="35"/>
      <c r="E716" s="36"/>
      <c r="F716" s="36"/>
      <c r="G716" s="36"/>
      <c r="H716" s="36"/>
      <c r="I716" s="36"/>
      <c r="J716" s="36"/>
      <c r="K716" s="36"/>
      <c r="L716" s="36"/>
      <c r="M716" s="36"/>
      <c r="N716" s="36"/>
      <c r="O716" s="36"/>
      <c r="P716" s="36"/>
      <c r="Q716" s="36"/>
      <c r="R716" s="36"/>
    </row>
    <row r="717" spans="1:18">
      <c r="A717" s="55"/>
      <c r="C717" s="30"/>
      <c r="D717" s="35"/>
      <c r="E717" s="36"/>
      <c r="F717" s="36"/>
      <c r="G717" s="36"/>
      <c r="H717" s="36"/>
      <c r="I717" s="36"/>
      <c r="J717" s="36"/>
      <c r="K717" s="36"/>
      <c r="L717" s="36"/>
      <c r="M717" s="36"/>
      <c r="N717" s="36"/>
      <c r="O717" s="36"/>
      <c r="P717" s="36"/>
      <c r="Q717" s="36"/>
      <c r="R717" s="36"/>
    </row>
    <row r="718" spans="1:18">
      <c r="A718" s="55"/>
      <c r="C718" s="30"/>
      <c r="D718" s="35"/>
      <c r="E718" s="36"/>
      <c r="F718" s="36"/>
      <c r="G718" s="36"/>
      <c r="H718" s="36"/>
      <c r="I718" s="36"/>
      <c r="J718" s="36"/>
      <c r="K718" s="36"/>
      <c r="L718" s="36"/>
      <c r="M718" s="36"/>
      <c r="N718" s="36"/>
      <c r="O718" s="36"/>
      <c r="P718" s="36"/>
      <c r="Q718" s="36"/>
      <c r="R718" s="36"/>
    </row>
    <row r="719" spans="1:18">
      <c r="A719" s="55"/>
      <c r="C719" s="30"/>
      <c r="D719" s="35"/>
      <c r="E719" s="36"/>
      <c r="F719" s="36"/>
      <c r="G719" s="36"/>
      <c r="H719" s="36"/>
      <c r="I719" s="36"/>
      <c r="J719" s="36"/>
      <c r="K719" s="36"/>
      <c r="L719" s="36"/>
      <c r="M719" s="36"/>
      <c r="N719" s="36"/>
      <c r="O719" s="36"/>
      <c r="P719" s="36"/>
      <c r="Q719" s="36"/>
      <c r="R719" s="36"/>
    </row>
    <row r="720" spans="1:18">
      <c r="A720" s="55"/>
      <c r="C720" s="30"/>
      <c r="D720" s="35"/>
      <c r="E720" s="36"/>
      <c r="F720" s="36"/>
      <c r="G720" s="36"/>
      <c r="H720" s="36"/>
      <c r="I720" s="36"/>
      <c r="J720" s="36"/>
      <c r="K720" s="36"/>
      <c r="L720" s="36"/>
      <c r="M720" s="36"/>
      <c r="N720" s="36"/>
      <c r="O720" s="36"/>
      <c r="P720" s="36"/>
      <c r="Q720" s="36"/>
      <c r="R720" s="36"/>
    </row>
    <row r="721" spans="1:18">
      <c r="A721" s="55"/>
      <c r="C721" s="30"/>
      <c r="D721" s="35"/>
      <c r="E721" s="36"/>
      <c r="F721" s="36"/>
      <c r="G721" s="36"/>
      <c r="H721" s="36"/>
      <c r="I721" s="36"/>
      <c r="J721" s="36"/>
      <c r="K721" s="36"/>
      <c r="L721" s="36"/>
      <c r="M721" s="36"/>
      <c r="N721" s="36"/>
      <c r="O721" s="36"/>
      <c r="P721" s="36"/>
      <c r="Q721" s="36"/>
      <c r="R721" s="36"/>
    </row>
    <row r="722" spans="1:18">
      <c r="A722" s="55"/>
      <c r="C722" s="30"/>
      <c r="D722" s="35"/>
      <c r="E722" s="36"/>
      <c r="F722" s="36"/>
      <c r="G722" s="36"/>
      <c r="H722" s="36"/>
      <c r="I722" s="36"/>
      <c r="J722" s="36"/>
      <c r="K722" s="36"/>
      <c r="L722" s="36"/>
      <c r="M722" s="36"/>
      <c r="N722" s="36"/>
      <c r="O722" s="36"/>
      <c r="P722" s="36"/>
      <c r="Q722" s="36"/>
      <c r="R722" s="36"/>
    </row>
    <row r="723" spans="1:18">
      <c r="A723" s="55"/>
      <c r="C723" s="30"/>
      <c r="D723" s="35"/>
      <c r="E723" s="36"/>
      <c r="F723" s="36"/>
      <c r="G723" s="36"/>
      <c r="H723" s="36"/>
      <c r="I723" s="36"/>
      <c r="J723" s="36"/>
      <c r="K723" s="36"/>
      <c r="L723" s="36"/>
      <c r="M723" s="36"/>
      <c r="N723" s="36"/>
      <c r="O723" s="36"/>
      <c r="P723" s="36"/>
      <c r="Q723" s="36"/>
      <c r="R723" s="36"/>
    </row>
    <row r="724" spans="1:18">
      <c r="A724" s="55"/>
      <c r="C724" s="30"/>
      <c r="D724" s="35"/>
      <c r="E724" s="36"/>
      <c r="F724" s="36"/>
      <c r="G724" s="36"/>
      <c r="H724" s="36"/>
      <c r="I724" s="36"/>
      <c r="J724" s="36"/>
      <c r="K724" s="36"/>
      <c r="L724" s="36"/>
      <c r="M724" s="36"/>
      <c r="N724" s="36"/>
      <c r="O724" s="36"/>
      <c r="P724" s="36"/>
      <c r="Q724" s="36"/>
      <c r="R724" s="36"/>
    </row>
    <row r="725" spans="1:18">
      <c r="A725" s="55"/>
      <c r="C725" s="30"/>
      <c r="D725" s="35"/>
      <c r="E725" s="36"/>
      <c r="F725" s="36"/>
      <c r="G725" s="36"/>
      <c r="H725" s="36"/>
      <c r="I725" s="36"/>
      <c r="J725" s="36"/>
      <c r="K725" s="36"/>
      <c r="L725" s="36"/>
      <c r="M725" s="36"/>
      <c r="N725" s="36"/>
      <c r="O725" s="36"/>
      <c r="P725" s="36"/>
      <c r="Q725" s="36"/>
      <c r="R725" s="36"/>
    </row>
    <row r="726" spans="1:18">
      <c r="A726" s="55"/>
      <c r="C726" s="30"/>
      <c r="D726" s="35"/>
      <c r="E726" s="36"/>
      <c r="F726" s="36"/>
      <c r="G726" s="36"/>
      <c r="H726" s="36"/>
      <c r="I726" s="36"/>
      <c r="J726" s="36"/>
      <c r="K726" s="36"/>
      <c r="L726" s="36"/>
      <c r="M726" s="36"/>
      <c r="N726" s="36"/>
      <c r="O726" s="36"/>
      <c r="P726" s="36"/>
      <c r="Q726" s="36"/>
      <c r="R726" s="36"/>
    </row>
    <row r="727" spans="1:18">
      <c r="A727" s="55"/>
      <c r="C727" s="30"/>
      <c r="D727" s="35"/>
      <c r="E727" s="36"/>
      <c r="F727" s="36"/>
      <c r="G727" s="36"/>
      <c r="H727" s="36"/>
      <c r="I727" s="36"/>
      <c r="J727" s="36"/>
      <c r="K727" s="36"/>
      <c r="L727" s="36"/>
      <c r="M727" s="36"/>
      <c r="N727" s="36"/>
      <c r="O727" s="36"/>
      <c r="P727" s="36"/>
      <c r="Q727" s="36"/>
      <c r="R727" s="36"/>
    </row>
    <row r="728" spans="1:18">
      <c r="A728" s="55"/>
      <c r="C728" s="30"/>
      <c r="D728" s="35"/>
      <c r="E728" s="36"/>
      <c r="F728" s="36"/>
      <c r="G728" s="36"/>
      <c r="H728" s="36"/>
      <c r="I728" s="36"/>
      <c r="J728" s="36"/>
      <c r="K728" s="36"/>
      <c r="L728" s="36"/>
      <c r="M728" s="36"/>
      <c r="N728" s="36"/>
      <c r="O728" s="36"/>
      <c r="P728" s="36"/>
      <c r="Q728" s="36"/>
      <c r="R728" s="36"/>
    </row>
    <row r="729" spans="1:18">
      <c r="A729" s="55"/>
      <c r="C729" s="30"/>
      <c r="D729" s="35"/>
      <c r="E729" s="36"/>
      <c r="F729" s="36"/>
      <c r="G729" s="36"/>
      <c r="H729" s="36"/>
      <c r="I729" s="36"/>
      <c r="J729" s="36"/>
      <c r="K729" s="36"/>
      <c r="L729" s="36"/>
      <c r="M729" s="36"/>
      <c r="N729" s="36"/>
      <c r="O729" s="36"/>
      <c r="P729" s="36"/>
      <c r="Q729" s="36"/>
      <c r="R729" s="36"/>
    </row>
    <row r="730" spans="1:18">
      <c r="A730" s="55"/>
      <c r="C730" s="30"/>
      <c r="D730" s="35"/>
      <c r="E730" s="36"/>
      <c r="F730" s="36"/>
      <c r="G730" s="36"/>
      <c r="H730" s="36"/>
      <c r="I730" s="36"/>
      <c r="J730" s="36"/>
      <c r="K730" s="36"/>
      <c r="L730" s="36"/>
      <c r="M730" s="36"/>
      <c r="N730" s="36"/>
      <c r="O730" s="36"/>
      <c r="P730" s="36"/>
      <c r="Q730" s="36"/>
      <c r="R730" s="36"/>
    </row>
    <row r="731" spans="1:18">
      <c r="A731" s="55"/>
      <c r="C731" s="30"/>
      <c r="D731" s="35"/>
      <c r="E731" s="36"/>
      <c r="F731" s="36"/>
      <c r="G731" s="36"/>
      <c r="H731" s="36"/>
      <c r="I731" s="36"/>
      <c r="J731" s="36"/>
      <c r="K731" s="36"/>
      <c r="L731" s="36"/>
      <c r="M731" s="36"/>
      <c r="N731" s="36"/>
      <c r="O731" s="36"/>
      <c r="P731" s="36"/>
      <c r="Q731" s="36"/>
      <c r="R731" s="36"/>
    </row>
    <row r="732" spans="1:18">
      <c r="A732" s="55"/>
      <c r="C732" s="30"/>
      <c r="D732" s="35"/>
      <c r="E732" s="36"/>
      <c r="F732" s="36"/>
      <c r="G732" s="36"/>
      <c r="H732" s="36"/>
      <c r="I732" s="36"/>
      <c r="J732" s="36"/>
      <c r="K732" s="36"/>
      <c r="L732" s="36"/>
      <c r="M732" s="36"/>
      <c r="N732" s="36"/>
      <c r="O732" s="36"/>
      <c r="P732" s="36"/>
      <c r="Q732" s="36"/>
      <c r="R732" s="36"/>
    </row>
    <row r="733" spans="1:18">
      <c r="A733" s="55"/>
      <c r="C733" s="30"/>
      <c r="D733" s="35"/>
      <c r="E733" s="36"/>
      <c r="F733" s="36"/>
      <c r="G733" s="36"/>
      <c r="H733" s="36"/>
      <c r="I733" s="36"/>
      <c r="J733" s="36"/>
      <c r="K733" s="36"/>
      <c r="L733" s="36"/>
      <c r="M733" s="36"/>
      <c r="N733" s="36"/>
      <c r="O733" s="36"/>
      <c r="P733" s="36"/>
      <c r="Q733" s="36"/>
      <c r="R733" s="36"/>
    </row>
    <row r="734" spans="1:18">
      <c r="A734" s="55"/>
      <c r="C734" s="30"/>
      <c r="D734" s="35"/>
      <c r="E734" s="36"/>
      <c r="F734" s="36"/>
      <c r="G734" s="36"/>
      <c r="H734" s="36"/>
      <c r="I734" s="36"/>
      <c r="J734" s="36"/>
      <c r="K734" s="36"/>
      <c r="L734" s="36"/>
      <c r="M734" s="36"/>
      <c r="N734" s="36"/>
      <c r="O734" s="36"/>
      <c r="P734" s="36"/>
      <c r="Q734" s="36"/>
      <c r="R734" s="36"/>
    </row>
    <row r="735" spans="1:18">
      <c r="A735" s="55"/>
      <c r="C735" s="30"/>
      <c r="D735" s="35"/>
      <c r="E735" s="36"/>
      <c r="F735" s="36"/>
      <c r="G735" s="36"/>
      <c r="H735" s="36"/>
      <c r="I735" s="36"/>
      <c r="J735" s="36"/>
      <c r="K735" s="36"/>
      <c r="L735" s="36"/>
      <c r="M735" s="36"/>
      <c r="N735" s="36"/>
      <c r="O735" s="36"/>
      <c r="P735" s="36"/>
      <c r="Q735" s="36"/>
      <c r="R735" s="36"/>
    </row>
    <row r="736" spans="1:18">
      <c r="A736" s="55"/>
      <c r="C736" s="30"/>
      <c r="D736" s="35"/>
      <c r="E736" s="36"/>
      <c r="F736" s="36"/>
      <c r="G736" s="36"/>
      <c r="H736" s="36"/>
      <c r="I736" s="36"/>
      <c r="J736" s="36"/>
      <c r="K736" s="36"/>
      <c r="L736" s="36"/>
      <c r="M736" s="36"/>
      <c r="N736" s="36"/>
      <c r="O736" s="36"/>
      <c r="P736" s="36"/>
      <c r="Q736" s="36"/>
      <c r="R736" s="36"/>
    </row>
    <row r="737" spans="1:18">
      <c r="A737" s="55"/>
      <c r="C737" s="30"/>
      <c r="D737" s="35"/>
      <c r="E737" s="36"/>
      <c r="F737" s="36"/>
      <c r="G737" s="36"/>
      <c r="H737" s="36"/>
      <c r="I737" s="36"/>
      <c r="J737" s="36"/>
      <c r="K737" s="36"/>
      <c r="L737" s="36"/>
      <c r="M737" s="36"/>
      <c r="N737" s="36"/>
      <c r="O737" s="36"/>
      <c r="P737" s="36"/>
      <c r="Q737" s="36"/>
      <c r="R737" s="36"/>
    </row>
    <row r="738" spans="1:18">
      <c r="A738" s="55"/>
      <c r="C738" s="30"/>
      <c r="D738" s="35"/>
      <c r="E738" s="36"/>
      <c r="F738" s="36"/>
      <c r="G738" s="36"/>
      <c r="H738" s="36"/>
      <c r="I738" s="36"/>
      <c r="J738" s="36"/>
      <c r="K738" s="36"/>
      <c r="L738" s="36"/>
      <c r="M738" s="36"/>
      <c r="N738" s="36"/>
      <c r="O738" s="36"/>
      <c r="P738" s="36"/>
      <c r="Q738" s="36"/>
      <c r="R738" s="36"/>
    </row>
    <row r="739" spans="1:18">
      <c r="A739" s="55"/>
      <c r="C739" s="30"/>
      <c r="D739" s="35"/>
      <c r="E739" s="36"/>
      <c r="F739" s="36"/>
      <c r="G739" s="36"/>
      <c r="H739" s="36"/>
      <c r="I739" s="36"/>
      <c r="J739" s="36"/>
      <c r="K739" s="36"/>
      <c r="L739" s="36"/>
      <c r="M739" s="36"/>
      <c r="N739" s="36"/>
      <c r="O739" s="36"/>
      <c r="P739" s="36"/>
      <c r="Q739" s="36"/>
      <c r="R739" s="36"/>
    </row>
    <row r="740" spans="1:18">
      <c r="A740" s="55"/>
      <c r="C740" s="30"/>
      <c r="D740" s="35"/>
      <c r="E740" s="36"/>
      <c r="F740" s="36"/>
      <c r="G740" s="36"/>
      <c r="H740" s="36"/>
      <c r="I740" s="36"/>
      <c r="J740" s="36"/>
      <c r="K740" s="36"/>
      <c r="L740" s="36"/>
      <c r="M740" s="36"/>
      <c r="N740" s="36"/>
      <c r="O740" s="36"/>
      <c r="P740" s="36"/>
      <c r="Q740" s="36"/>
      <c r="R740" s="36"/>
    </row>
    <row r="741" spans="1:18">
      <c r="A741" s="55"/>
      <c r="C741" s="30"/>
      <c r="D741" s="35"/>
      <c r="E741" s="36"/>
      <c r="F741" s="36"/>
      <c r="G741" s="36"/>
      <c r="H741" s="36"/>
      <c r="I741" s="36"/>
      <c r="J741" s="36"/>
      <c r="K741" s="36"/>
      <c r="L741" s="36"/>
      <c r="M741" s="36"/>
      <c r="N741" s="36"/>
      <c r="O741" s="36"/>
      <c r="P741" s="36"/>
      <c r="Q741" s="36"/>
      <c r="R741" s="36"/>
    </row>
    <row r="742" spans="1:18">
      <c r="A742" s="55"/>
      <c r="C742" s="30"/>
      <c r="D742" s="35"/>
      <c r="E742" s="36"/>
      <c r="F742" s="36"/>
      <c r="G742" s="36"/>
      <c r="H742" s="36"/>
      <c r="I742" s="36"/>
      <c r="J742" s="36"/>
      <c r="K742" s="36"/>
      <c r="L742" s="36"/>
      <c r="M742" s="36"/>
      <c r="N742" s="36"/>
      <c r="O742" s="36"/>
      <c r="P742" s="36"/>
      <c r="Q742" s="36"/>
      <c r="R742" s="36"/>
    </row>
    <row r="743" spans="1:18">
      <c r="A743" s="55"/>
      <c r="C743" s="30"/>
      <c r="D743" s="35"/>
      <c r="E743" s="36"/>
      <c r="F743" s="36"/>
      <c r="G743" s="36"/>
      <c r="H743" s="36"/>
      <c r="I743" s="36"/>
      <c r="J743" s="36"/>
      <c r="K743" s="36"/>
      <c r="L743" s="36"/>
      <c r="M743" s="36"/>
      <c r="N743" s="36"/>
      <c r="O743" s="36"/>
      <c r="P743" s="36"/>
      <c r="Q743" s="36"/>
      <c r="R743" s="36"/>
    </row>
    <row r="744" spans="1:18">
      <c r="A744" s="55"/>
      <c r="C744" s="30"/>
      <c r="D744" s="35"/>
      <c r="E744" s="36"/>
      <c r="F744" s="36"/>
      <c r="G744" s="36"/>
      <c r="H744" s="36"/>
      <c r="I744" s="36"/>
      <c r="J744" s="36"/>
      <c r="K744" s="36"/>
      <c r="L744" s="36"/>
      <c r="M744" s="36"/>
      <c r="N744" s="36"/>
      <c r="O744" s="36"/>
      <c r="P744" s="36"/>
      <c r="Q744" s="36"/>
      <c r="R744" s="36"/>
    </row>
    <row r="745" spans="1:18">
      <c r="A745" s="55"/>
      <c r="C745" s="30"/>
      <c r="D745" s="35"/>
      <c r="E745" s="36"/>
      <c r="F745" s="36"/>
      <c r="G745" s="36"/>
      <c r="H745" s="36"/>
      <c r="I745" s="36"/>
      <c r="J745" s="36"/>
      <c r="K745" s="36"/>
      <c r="L745" s="36"/>
      <c r="M745" s="36"/>
      <c r="N745" s="36"/>
      <c r="O745" s="36"/>
      <c r="P745" s="36"/>
      <c r="Q745" s="36"/>
      <c r="R745" s="36"/>
    </row>
    <row r="746" spans="1:18">
      <c r="A746" s="55"/>
      <c r="C746" s="30"/>
      <c r="D746" s="35"/>
      <c r="E746" s="36"/>
      <c r="F746" s="36"/>
      <c r="G746" s="36"/>
      <c r="H746" s="36"/>
      <c r="I746" s="36"/>
      <c r="J746" s="36"/>
      <c r="K746" s="36"/>
      <c r="L746" s="36"/>
      <c r="M746" s="36"/>
      <c r="N746" s="36"/>
      <c r="O746" s="36"/>
      <c r="P746" s="36"/>
      <c r="Q746" s="36"/>
      <c r="R746" s="36"/>
    </row>
    <row r="747" spans="1:18">
      <c r="A747" s="55"/>
      <c r="C747" s="30"/>
      <c r="D747" s="35"/>
      <c r="E747" s="36"/>
      <c r="F747" s="36"/>
      <c r="G747" s="36"/>
      <c r="H747" s="36"/>
      <c r="I747" s="36"/>
      <c r="J747" s="36"/>
      <c r="K747" s="36"/>
      <c r="L747" s="36"/>
      <c r="M747" s="36"/>
      <c r="N747" s="36"/>
      <c r="O747" s="36"/>
      <c r="P747" s="36"/>
      <c r="Q747" s="36"/>
      <c r="R747" s="36"/>
    </row>
    <row r="748" spans="1:18">
      <c r="A748" s="55"/>
      <c r="C748" s="30"/>
      <c r="D748" s="35"/>
      <c r="E748" s="36"/>
      <c r="F748" s="36"/>
      <c r="G748" s="36"/>
      <c r="H748" s="36"/>
      <c r="I748" s="36"/>
      <c r="J748" s="36"/>
      <c r="K748" s="36"/>
      <c r="L748" s="36"/>
      <c r="M748" s="36"/>
      <c r="N748" s="36"/>
      <c r="O748" s="36"/>
      <c r="P748" s="36"/>
      <c r="Q748" s="36"/>
      <c r="R748" s="36"/>
    </row>
    <row r="749" spans="1:18">
      <c r="A749" s="55"/>
      <c r="C749" s="30"/>
      <c r="D749" s="35"/>
      <c r="E749" s="36"/>
      <c r="F749" s="36"/>
      <c r="G749" s="36"/>
      <c r="H749" s="36"/>
      <c r="I749" s="36"/>
      <c r="J749" s="36"/>
      <c r="K749" s="36"/>
      <c r="L749" s="36"/>
      <c r="M749" s="36"/>
      <c r="N749" s="36"/>
      <c r="O749" s="36"/>
      <c r="P749" s="36"/>
      <c r="Q749" s="36"/>
      <c r="R749" s="36"/>
    </row>
    <row r="750" spans="1:18">
      <c r="A750" s="55"/>
      <c r="C750" s="30"/>
      <c r="D750" s="35"/>
      <c r="E750" s="36"/>
      <c r="F750" s="36"/>
      <c r="G750" s="36"/>
      <c r="H750" s="36"/>
      <c r="I750" s="36"/>
      <c r="J750" s="36"/>
      <c r="K750" s="36"/>
      <c r="L750" s="36"/>
      <c r="M750" s="36"/>
      <c r="N750" s="36"/>
      <c r="O750" s="36"/>
      <c r="P750" s="36"/>
      <c r="Q750" s="36"/>
      <c r="R750" s="36"/>
    </row>
    <row r="751" spans="1:18">
      <c r="A751" s="55"/>
      <c r="C751" s="30"/>
      <c r="D751" s="35"/>
      <c r="E751" s="36"/>
      <c r="F751" s="36"/>
      <c r="G751" s="36"/>
      <c r="H751" s="36"/>
      <c r="I751" s="36"/>
      <c r="J751" s="36"/>
      <c r="K751" s="36"/>
      <c r="L751" s="36"/>
      <c r="M751" s="36"/>
      <c r="N751" s="36"/>
      <c r="O751" s="36"/>
      <c r="P751" s="36"/>
      <c r="Q751" s="36"/>
      <c r="R751" s="36"/>
    </row>
    <row r="752" spans="1:18">
      <c r="A752" s="55"/>
      <c r="C752" s="30"/>
      <c r="D752" s="35"/>
      <c r="E752" s="36"/>
      <c r="F752" s="36"/>
      <c r="G752" s="36"/>
      <c r="H752" s="36"/>
      <c r="I752" s="36"/>
      <c r="J752" s="36"/>
      <c r="K752" s="36"/>
      <c r="L752" s="36"/>
      <c r="M752" s="36"/>
      <c r="N752" s="36"/>
      <c r="O752" s="36"/>
      <c r="P752" s="36"/>
      <c r="Q752" s="36"/>
      <c r="R752" s="36"/>
    </row>
    <row r="753" spans="1:18">
      <c r="A753" s="55"/>
      <c r="C753" s="30"/>
      <c r="D753" s="35"/>
      <c r="E753" s="36"/>
      <c r="F753" s="36"/>
      <c r="G753" s="36"/>
      <c r="H753" s="36"/>
      <c r="I753" s="36"/>
      <c r="J753" s="36"/>
      <c r="K753" s="36"/>
      <c r="L753" s="36"/>
      <c r="M753" s="36"/>
      <c r="N753" s="36"/>
      <c r="O753" s="36"/>
      <c r="P753" s="36"/>
      <c r="Q753" s="36"/>
      <c r="R753" s="36"/>
    </row>
    <row r="754" spans="1:18">
      <c r="A754" s="55"/>
      <c r="C754" s="30"/>
      <c r="D754" s="35"/>
      <c r="E754" s="36"/>
      <c r="F754" s="36"/>
      <c r="G754" s="36"/>
      <c r="H754" s="36"/>
      <c r="I754" s="36"/>
      <c r="J754" s="36"/>
      <c r="K754" s="36"/>
      <c r="L754" s="36"/>
      <c r="M754" s="36"/>
      <c r="N754" s="36"/>
      <c r="O754" s="36"/>
      <c r="P754" s="36"/>
      <c r="Q754" s="36"/>
      <c r="R754" s="36"/>
    </row>
    <row r="755" spans="1:18">
      <c r="A755" s="55"/>
      <c r="C755" s="30"/>
      <c r="D755" s="35"/>
      <c r="E755" s="36"/>
      <c r="F755" s="36"/>
      <c r="G755" s="36"/>
      <c r="H755" s="36"/>
      <c r="I755" s="36"/>
      <c r="J755" s="36"/>
      <c r="K755" s="36"/>
      <c r="L755" s="36"/>
      <c r="M755" s="36"/>
      <c r="N755" s="36"/>
      <c r="O755" s="36"/>
      <c r="P755" s="36"/>
      <c r="Q755" s="36"/>
      <c r="R755" s="36"/>
    </row>
    <row r="756" spans="1:18">
      <c r="A756" s="55"/>
      <c r="C756" s="30"/>
      <c r="D756" s="35"/>
      <c r="E756" s="36"/>
      <c r="F756" s="36"/>
      <c r="G756" s="36"/>
      <c r="H756" s="36"/>
      <c r="I756" s="36"/>
      <c r="J756" s="36"/>
      <c r="K756" s="36"/>
      <c r="L756" s="36"/>
      <c r="M756" s="36"/>
      <c r="N756" s="36"/>
      <c r="O756" s="36"/>
      <c r="P756" s="36"/>
      <c r="Q756" s="36"/>
      <c r="R756" s="36"/>
    </row>
    <row r="757" spans="1:18">
      <c r="A757" s="55"/>
      <c r="C757" s="30"/>
      <c r="D757" s="35"/>
      <c r="E757" s="36"/>
      <c r="F757" s="36"/>
      <c r="G757" s="36"/>
      <c r="H757" s="36"/>
      <c r="I757" s="36"/>
      <c r="J757" s="36"/>
      <c r="K757" s="36"/>
      <c r="L757" s="36"/>
      <c r="M757" s="36"/>
      <c r="N757" s="36"/>
      <c r="O757" s="36"/>
      <c r="P757" s="36"/>
      <c r="Q757" s="36"/>
      <c r="R757" s="36"/>
    </row>
    <row r="758" spans="1:18">
      <c r="A758" s="55"/>
      <c r="C758" s="30"/>
      <c r="D758" s="35"/>
      <c r="E758" s="36"/>
      <c r="F758" s="36"/>
      <c r="G758" s="36"/>
      <c r="H758" s="36"/>
      <c r="I758" s="36"/>
      <c r="J758" s="36"/>
      <c r="K758" s="36"/>
      <c r="L758" s="36"/>
      <c r="M758" s="36"/>
      <c r="N758" s="36"/>
      <c r="O758" s="36"/>
      <c r="P758" s="36"/>
      <c r="Q758" s="36"/>
      <c r="R758" s="36"/>
    </row>
    <row r="759" spans="1:18">
      <c r="A759" s="55"/>
      <c r="C759" s="30"/>
      <c r="D759" s="35"/>
      <c r="E759" s="36"/>
      <c r="F759" s="36"/>
      <c r="G759" s="36"/>
      <c r="H759" s="36"/>
      <c r="I759" s="36"/>
      <c r="J759" s="36"/>
      <c r="K759" s="36"/>
      <c r="L759" s="36"/>
      <c r="M759" s="36"/>
      <c r="N759" s="36"/>
      <c r="O759" s="36"/>
      <c r="P759" s="36"/>
      <c r="Q759" s="36"/>
      <c r="R759" s="36"/>
    </row>
    <row r="760" spans="1:18">
      <c r="A760" s="55"/>
      <c r="C760" s="30"/>
      <c r="D760" s="35"/>
      <c r="E760" s="36"/>
      <c r="F760" s="36"/>
      <c r="G760" s="36"/>
      <c r="H760" s="36"/>
      <c r="I760" s="36"/>
      <c r="J760" s="36"/>
      <c r="K760" s="36"/>
      <c r="L760" s="36"/>
      <c r="M760" s="36"/>
      <c r="N760" s="36"/>
      <c r="O760" s="36"/>
      <c r="P760" s="36"/>
      <c r="Q760" s="36"/>
      <c r="R760" s="36"/>
    </row>
    <row r="761" spans="1:18">
      <c r="A761" s="55"/>
      <c r="C761" s="30"/>
      <c r="D761" s="35"/>
      <c r="E761" s="36"/>
      <c r="F761" s="36"/>
      <c r="G761" s="36"/>
      <c r="H761" s="36"/>
      <c r="I761" s="36"/>
      <c r="J761" s="36"/>
      <c r="K761" s="36"/>
      <c r="L761" s="36"/>
      <c r="M761" s="36"/>
      <c r="N761" s="36"/>
      <c r="O761" s="36"/>
      <c r="P761" s="36"/>
      <c r="Q761" s="36"/>
      <c r="R761" s="36"/>
    </row>
    <row r="762" spans="1:18">
      <c r="A762" s="55"/>
      <c r="C762" s="30"/>
      <c r="D762" s="35"/>
      <c r="E762" s="36"/>
      <c r="F762" s="36"/>
      <c r="G762" s="36"/>
      <c r="H762" s="36"/>
      <c r="I762" s="36"/>
      <c r="J762" s="36"/>
      <c r="K762" s="36"/>
      <c r="L762" s="36"/>
      <c r="M762" s="36"/>
      <c r="N762" s="36"/>
      <c r="O762" s="36"/>
      <c r="P762" s="36"/>
      <c r="Q762" s="36"/>
      <c r="R762" s="36"/>
    </row>
    <row r="763" spans="1:18">
      <c r="A763" s="55"/>
      <c r="C763" s="30"/>
      <c r="D763" s="35"/>
      <c r="E763" s="36"/>
      <c r="F763" s="36"/>
      <c r="G763" s="36"/>
      <c r="H763" s="36"/>
      <c r="I763" s="36"/>
      <c r="J763" s="36"/>
      <c r="K763" s="36"/>
      <c r="L763" s="36"/>
      <c r="M763" s="36"/>
      <c r="N763" s="36"/>
      <c r="O763" s="36"/>
      <c r="P763" s="36"/>
      <c r="Q763" s="36"/>
      <c r="R763" s="36"/>
    </row>
    <row r="764" spans="1:18">
      <c r="A764" s="55"/>
      <c r="C764" s="30"/>
      <c r="D764" s="35"/>
      <c r="E764" s="36"/>
      <c r="F764" s="36"/>
      <c r="G764" s="36"/>
      <c r="H764" s="36"/>
      <c r="I764" s="36"/>
      <c r="J764" s="36"/>
      <c r="K764" s="36"/>
      <c r="L764" s="36"/>
      <c r="M764" s="36"/>
      <c r="N764" s="36"/>
      <c r="O764" s="36"/>
      <c r="P764" s="36"/>
      <c r="Q764" s="36"/>
      <c r="R764" s="36"/>
    </row>
    <row r="765" spans="1:18">
      <c r="A765" s="55"/>
      <c r="C765" s="30"/>
      <c r="D765" s="35"/>
      <c r="E765" s="36"/>
      <c r="F765" s="36"/>
      <c r="G765" s="36"/>
      <c r="H765" s="36"/>
      <c r="I765" s="36"/>
      <c r="J765" s="36"/>
      <c r="K765" s="36"/>
      <c r="L765" s="36"/>
      <c r="M765" s="36"/>
      <c r="N765" s="36"/>
      <c r="O765" s="36"/>
      <c r="P765" s="36"/>
      <c r="Q765" s="36"/>
      <c r="R765" s="36"/>
    </row>
    <row r="766" spans="1:18">
      <c r="A766" s="55"/>
      <c r="C766" s="30"/>
      <c r="D766" s="35"/>
      <c r="E766" s="36"/>
      <c r="F766" s="36"/>
      <c r="G766" s="36"/>
      <c r="H766" s="36"/>
      <c r="I766" s="36"/>
      <c r="J766" s="36"/>
      <c r="K766" s="36"/>
      <c r="L766" s="36"/>
      <c r="M766" s="36"/>
      <c r="N766" s="36"/>
      <c r="O766" s="36"/>
      <c r="P766" s="36"/>
      <c r="Q766" s="36"/>
      <c r="R766" s="36"/>
    </row>
    <row r="767" spans="1:18">
      <c r="A767" s="55"/>
      <c r="C767" s="30"/>
      <c r="D767" s="35"/>
      <c r="E767" s="36"/>
      <c r="F767" s="36"/>
      <c r="G767" s="36"/>
      <c r="H767" s="36"/>
      <c r="I767" s="36"/>
      <c r="J767" s="36"/>
      <c r="K767" s="36"/>
      <c r="L767" s="36"/>
      <c r="M767" s="36"/>
      <c r="N767" s="36"/>
      <c r="O767" s="36"/>
      <c r="P767" s="36"/>
      <c r="Q767" s="36"/>
      <c r="R767" s="36"/>
    </row>
    <row r="768" spans="1:18">
      <c r="A768" s="55"/>
      <c r="C768" s="30"/>
      <c r="D768" s="35"/>
      <c r="E768" s="36"/>
      <c r="F768" s="36"/>
      <c r="G768" s="36"/>
      <c r="H768" s="36"/>
      <c r="I768" s="36"/>
      <c r="J768" s="36"/>
      <c r="K768" s="36"/>
      <c r="L768" s="36"/>
      <c r="M768" s="36"/>
      <c r="N768" s="36"/>
      <c r="O768" s="36"/>
      <c r="P768" s="36"/>
      <c r="Q768" s="36"/>
      <c r="R768" s="36"/>
    </row>
    <row r="769" spans="1:18">
      <c r="A769" s="55"/>
      <c r="C769" s="30"/>
      <c r="D769" s="35"/>
      <c r="E769" s="36"/>
      <c r="F769" s="36"/>
      <c r="G769" s="36"/>
      <c r="H769" s="36"/>
      <c r="I769" s="36"/>
      <c r="J769" s="36"/>
      <c r="K769" s="36"/>
      <c r="L769" s="36"/>
      <c r="M769" s="36"/>
      <c r="N769" s="36"/>
      <c r="O769" s="36"/>
      <c r="P769" s="36"/>
      <c r="Q769" s="36"/>
      <c r="R769" s="36"/>
    </row>
    <row r="770" spans="1:18">
      <c r="A770" s="55"/>
      <c r="C770" s="30"/>
      <c r="D770" s="35"/>
      <c r="E770" s="36"/>
      <c r="F770" s="36"/>
      <c r="G770" s="36"/>
      <c r="H770" s="36"/>
      <c r="I770" s="36"/>
      <c r="J770" s="36"/>
      <c r="K770" s="36"/>
      <c r="L770" s="36"/>
      <c r="M770" s="36"/>
      <c r="N770" s="36"/>
      <c r="O770" s="36"/>
      <c r="P770" s="36"/>
      <c r="Q770" s="36"/>
      <c r="R770" s="36"/>
    </row>
    <row r="771" spans="1:18">
      <c r="A771" s="55"/>
      <c r="C771" s="30"/>
      <c r="D771" s="35"/>
      <c r="E771" s="36"/>
      <c r="F771" s="36"/>
      <c r="G771" s="36"/>
      <c r="H771" s="36"/>
      <c r="I771" s="36"/>
      <c r="J771" s="36"/>
      <c r="K771" s="36"/>
      <c r="L771" s="36"/>
      <c r="M771" s="36"/>
      <c r="N771" s="36"/>
      <c r="O771" s="36"/>
      <c r="P771" s="36"/>
      <c r="Q771" s="36"/>
      <c r="R771" s="36"/>
    </row>
    <row r="772" spans="1:18">
      <c r="A772" s="55"/>
      <c r="C772" s="30"/>
      <c r="D772" s="35"/>
      <c r="E772" s="36"/>
      <c r="F772" s="36"/>
      <c r="G772" s="36"/>
      <c r="H772" s="36"/>
      <c r="I772" s="36"/>
      <c r="J772" s="36"/>
      <c r="K772" s="36"/>
      <c r="L772" s="36"/>
      <c r="M772" s="36"/>
      <c r="N772" s="36"/>
      <c r="O772" s="36"/>
      <c r="P772" s="36"/>
      <c r="Q772" s="36"/>
      <c r="R772" s="36"/>
    </row>
    <row r="773" spans="1:18">
      <c r="A773" s="55"/>
      <c r="C773" s="30"/>
      <c r="D773" s="35"/>
      <c r="E773" s="36"/>
      <c r="F773" s="36"/>
      <c r="G773" s="36"/>
      <c r="H773" s="36"/>
      <c r="I773" s="36"/>
      <c r="J773" s="36"/>
      <c r="K773" s="36"/>
      <c r="L773" s="36"/>
      <c r="M773" s="36"/>
      <c r="N773" s="36"/>
      <c r="O773" s="36"/>
      <c r="P773" s="36"/>
      <c r="Q773" s="36"/>
      <c r="R773" s="36"/>
    </row>
    <row r="774" spans="1:18">
      <c r="A774" s="55"/>
      <c r="C774" s="30"/>
      <c r="D774" s="35"/>
      <c r="E774" s="36"/>
      <c r="F774" s="36"/>
      <c r="G774" s="36"/>
      <c r="H774" s="36"/>
      <c r="I774" s="36"/>
      <c r="J774" s="36"/>
      <c r="K774" s="36"/>
      <c r="L774" s="36"/>
      <c r="M774" s="36"/>
      <c r="N774" s="36"/>
      <c r="O774" s="36"/>
      <c r="P774" s="36"/>
      <c r="Q774" s="36"/>
      <c r="R774" s="36"/>
    </row>
    <row r="775" spans="1:18">
      <c r="A775" s="55"/>
      <c r="C775" s="30"/>
      <c r="D775" s="35"/>
      <c r="E775" s="36"/>
      <c r="F775" s="36"/>
      <c r="G775" s="36"/>
      <c r="H775" s="36"/>
      <c r="I775" s="36"/>
      <c r="J775" s="36"/>
      <c r="K775" s="36"/>
      <c r="L775" s="36"/>
      <c r="M775" s="36"/>
      <c r="N775" s="36"/>
      <c r="O775" s="36"/>
      <c r="P775" s="36"/>
      <c r="Q775" s="36"/>
      <c r="R775" s="36"/>
    </row>
    <row r="776" spans="1:18">
      <c r="A776" s="55"/>
      <c r="C776" s="30"/>
      <c r="D776" s="35"/>
      <c r="E776" s="36"/>
      <c r="F776" s="36"/>
      <c r="G776" s="36"/>
      <c r="H776" s="36"/>
      <c r="I776" s="36"/>
      <c r="J776" s="36"/>
      <c r="K776" s="36"/>
      <c r="L776" s="36"/>
      <c r="M776" s="36"/>
      <c r="N776" s="36"/>
      <c r="O776" s="36"/>
      <c r="P776" s="36"/>
      <c r="Q776" s="36"/>
      <c r="R776" s="36"/>
    </row>
    <row r="777" spans="1:18">
      <c r="A777" s="55"/>
      <c r="C777" s="30"/>
      <c r="D777" s="35"/>
      <c r="E777" s="36"/>
      <c r="F777" s="36"/>
      <c r="G777" s="36"/>
      <c r="H777" s="36"/>
      <c r="I777" s="36"/>
      <c r="J777" s="36"/>
      <c r="K777" s="36"/>
      <c r="L777" s="36"/>
      <c r="M777" s="36"/>
      <c r="N777" s="36"/>
      <c r="O777" s="36"/>
      <c r="P777" s="36"/>
      <c r="Q777" s="36"/>
      <c r="R777" s="36"/>
    </row>
    <row r="778" spans="1:18">
      <c r="A778" s="55"/>
      <c r="C778" s="30"/>
      <c r="D778" s="35"/>
      <c r="E778" s="36"/>
      <c r="F778" s="36"/>
      <c r="G778" s="36"/>
      <c r="H778" s="36"/>
      <c r="I778" s="36"/>
      <c r="J778" s="36"/>
      <c r="K778" s="36"/>
      <c r="L778" s="36"/>
      <c r="M778" s="36"/>
      <c r="N778" s="36"/>
      <c r="O778" s="36"/>
      <c r="P778" s="36"/>
      <c r="Q778" s="36"/>
      <c r="R778" s="36"/>
    </row>
    <row r="779" spans="1:18">
      <c r="A779" s="55"/>
      <c r="C779" s="30"/>
      <c r="D779" s="35"/>
      <c r="E779" s="36"/>
      <c r="F779" s="36"/>
      <c r="G779" s="36"/>
      <c r="H779" s="36"/>
      <c r="I779" s="36"/>
      <c r="J779" s="36"/>
      <c r="K779" s="36"/>
      <c r="L779" s="36"/>
      <c r="M779" s="36"/>
      <c r="N779" s="36"/>
      <c r="O779" s="36"/>
      <c r="P779" s="36"/>
      <c r="Q779" s="36"/>
      <c r="R779" s="36"/>
    </row>
    <row r="780" spans="1:18">
      <c r="A780" s="55"/>
      <c r="C780" s="30"/>
      <c r="D780" s="35"/>
      <c r="E780" s="36"/>
      <c r="F780" s="36"/>
      <c r="G780" s="36"/>
      <c r="H780" s="36"/>
      <c r="I780" s="36"/>
      <c r="J780" s="36"/>
      <c r="K780" s="36"/>
      <c r="L780" s="36"/>
      <c r="M780" s="36"/>
      <c r="N780" s="36"/>
      <c r="O780" s="36"/>
      <c r="P780" s="36"/>
      <c r="Q780" s="36"/>
      <c r="R780" s="36"/>
    </row>
    <row r="781" spans="1:18">
      <c r="A781" s="55"/>
      <c r="C781" s="30"/>
      <c r="D781" s="35"/>
      <c r="E781" s="36"/>
      <c r="F781" s="36"/>
      <c r="G781" s="36"/>
      <c r="H781" s="36"/>
      <c r="I781" s="36"/>
      <c r="J781" s="36"/>
      <c r="K781" s="36"/>
      <c r="L781" s="36"/>
      <c r="M781" s="36"/>
      <c r="N781" s="36"/>
      <c r="O781" s="36"/>
      <c r="P781" s="36"/>
      <c r="Q781" s="36"/>
      <c r="R781" s="36"/>
    </row>
    <row r="782" spans="1:18">
      <c r="A782" s="55"/>
      <c r="C782" s="30"/>
      <c r="D782" s="35"/>
      <c r="E782" s="36"/>
      <c r="F782" s="36"/>
      <c r="G782" s="36"/>
      <c r="H782" s="36"/>
      <c r="I782" s="36"/>
      <c r="J782" s="36"/>
      <c r="K782" s="36"/>
      <c r="L782" s="36"/>
      <c r="M782" s="36"/>
      <c r="N782" s="36"/>
      <c r="O782" s="36"/>
      <c r="P782" s="36"/>
      <c r="Q782" s="36"/>
      <c r="R782" s="36"/>
    </row>
    <row r="783" spans="1:18">
      <c r="A783" s="55"/>
      <c r="C783" s="30"/>
      <c r="D783" s="35"/>
      <c r="E783" s="36"/>
      <c r="F783" s="36"/>
      <c r="G783" s="36"/>
      <c r="H783" s="36"/>
      <c r="I783" s="36"/>
      <c r="J783" s="36"/>
      <c r="K783" s="36"/>
      <c r="L783" s="36"/>
      <c r="M783" s="36"/>
      <c r="N783" s="36"/>
      <c r="O783" s="36"/>
      <c r="P783" s="36"/>
      <c r="Q783" s="36"/>
      <c r="R783" s="36"/>
    </row>
    <row r="784" spans="1:18">
      <c r="A784" s="55"/>
      <c r="C784" s="30"/>
      <c r="D784" s="35"/>
      <c r="E784" s="36"/>
      <c r="F784" s="36"/>
      <c r="G784" s="36"/>
      <c r="H784" s="36"/>
      <c r="I784" s="36"/>
      <c r="J784" s="36"/>
      <c r="K784" s="36"/>
      <c r="L784" s="36"/>
      <c r="M784" s="36"/>
      <c r="N784" s="36"/>
      <c r="O784" s="36"/>
      <c r="P784" s="36"/>
      <c r="Q784" s="36"/>
      <c r="R784" s="36"/>
    </row>
    <row r="785" spans="1:18">
      <c r="A785" s="55"/>
      <c r="C785" s="30"/>
      <c r="D785" s="35"/>
      <c r="E785" s="36"/>
      <c r="F785" s="36"/>
      <c r="G785" s="36"/>
      <c r="H785" s="36"/>
      <c r="I785" s="36"/>
      <c r="J785" s="36"/>
      <c r="K785" s="36"/>
      <c r="L785" s="36"/>
      <c r="M785" s="36"/>
      <c r="N785" s="36"/>
      <c r="O785" s="36"/>
      <c r="P785" s="36"/>
      <c r="Q785" s="36"/>
      <c r="R785" s="36"/>
    </row>
    <row r="786" spans="1:18">
      <c r="A786" s="55"/>
      <c r="C786" s="30"/>
      <c r="D786" s="35"/>
      <c r="E786" s="36"/>
      <c r="F786" s="36"/>
      <c r="G786" s="36"/>
      <c r="H786" s="36"/>
      <c r="I786" s="36"/>
      <c r="J786" s="36"/>
      <c r="K786" s="36"/>
      <c r="L786" s="36"/>
      <c r="M786" s="36"/>
      <c r="N786" s="36"/>
      <c r="O786" s="36"/>
      <c r="P786" s="36"/>
      <c r="Q786" s="36"/>
      <c r="R786" s="36"/>
    </row>
    <row r="787" spans="1:18">
      <c r="A787" s="55"/>
      <c r="C787" s="30"/>
      <c r="D787" s="35"/>
      <c r="E787" s="36"/>
      <c r="F787" s="36"/>
      <c r="G787" s="36"/>
      <c r="H787" s="36"/>
      <c r="I787" s="36"/>
      <c r="J787" s="36"/>
      <c r="K787" s="36"/>
      <c r="L787" s="36"/>
      <c r="M787" s="36"/>
      <c r="N787" s="36"/>
      <c r="O787" s="36"/>
      <c r="P787" s="36"/>
      <c r="Q787" s="36"/>
      <c r="R787" s="36"/>
    </row>
    <row r="788" spans="1:18">
      <c r="A788" s="55"/>
      <c r="C788" s="30"/>
      <c r="D788" s="35"/>
      <c r="E788" s="36"/>
      <c r="F788" s="36"/>
      <c r="G788" s="36"/>
      <c r="H788" s="36"/>
      <c r="I788" s="36"/>
      <c r="J788" s="36"/>
      <c r="K788" s="36"/>
      <c r="L788" s="36"/>
      <c r="M788" s="36"/>
      <c r="N788" s="36"/>
      <c r="O788" s="36"/>
      <c r="P788" s="36"/>
      <c r="Q788" s="36"/>
      <c r="R788" s="36"/>
    </row>
    <row r="789" spans="1:18">
      <c r="A789" s="55"/>
      <c r="C789" s="30"/>
      <c r="D789" s="35"/>
      <c r="E789" s="36"/>
      <c r="F789" s="36"/>
      <c r="G789" s="36"/>
      <c r="H789" s="36"/>
      <c r="I789" s="36"/>
      <c r="J789" s="36"/>
      <c r="K789" s="36"/>
      <c r="L789" s="36"/>
      <c r="M789" s="36"/>
      <c r="N789" s="36"/>
      <c r="O789" s="36"/>
      <c r="P789" s="36"/>
      <c r="Q789" s="36"/>
      <c r="R789" s="36"/>
    </row>
    <row r="790" spans="1:18">
      <c r="A790" s="55"/>
      <c r="C790" s="30"/>
      <c r="D790" s="35"/>
      <c r="E790" s="36"/>
      <c r="F790" s="36"/>
      <c r="G790" s="36"/>
      <c r="H790" s="36"/>
      <c r="I790" s="36"/>
      <c r="J790" s="36"/>
      <c r="K790" s="36"/>
      <c r="L790" s="36"/>
      <c r="M790" s="36"/>
      <c r="N790" s="36"/>
      <c r="O790" s="36"/>
      <c r="P790" s="36"/>
      <c r="Q790" s="36"/>
      <c r="R790" s="36"/>
    </row>
    <row r="791" spans="1:18">
      <c r="A791" s="55"/>
      <c r="C791" s="30"/>
      <c r="D791" s="35"/>
      <c r="E791" s="36"/>
      <c r="F791" s="36"/>
      <c r="G791" s="36"/>
      <c r="H791" s="36"/>
      <c r="I791" s="36"/>
      <c r="J791" s="36"/>
      <c r="K791" s="36"/>
      <c r="L791" s="36"/>
      <c r="M791" s="36"/>
      <c r="N791" s="36"/>
      <c r="O791" s="36"/>
      <c r="P791" s="36"/>
      <c r="Q791" s="36"/>
      <c r="R791" s="36"/>
    </row>
    <row r="792" spans="1:18">
      <c r="A792" s="55"/>
      <c r="C792" s="30"/>
      <c r="D792" s="35"/>
      <c r="E792" s="36"/>
      <c r="F792" s="36"/>
      <c r="G792" s="36"/>
      <c r="H792" s="36"/>
      <c r="I792" s="36"/>
      <c r="J792" s="36"/>
      <c r="K792" s="36"/>
      <c r="L792" s="36"/>
      <c r="M792" s="36"/>
      <c r="N792" s="36"/>
      <c r="O792" s="36"/>
      <c r="P792" s="36"/>
      <c r="Q792" s="36"/>
      <c r="R792" s="36"/>
    </row>
    <row r="793" spans="1:18">
      <c r="A793" s="55"/>
      <c r="C793" s="30"/>
      <c r="D793" s="35"/>
      <c r="E793" s="36"/>
      <c r="F793" s="36"/>
      <c r="G793" s="36"/>
      <c r="H793" s="36"/>
      <c r="I793" s="36"/>
      <c r="J793" s="36"/>
      <c r="K793" s="36"/>
      <c r="L793" s="36"/>
      <c r="M793" s="36"/>
      <c r="N793" s="36"/>
      <c r="O793" s="36"/>
      <c r="P793" s="36"/>
      <c r="Q793" s="36"/>
      <c r="R793" s="36"/>
    </row>
    <row r="794" spans="1:18">
      <c r="A794" s="55"/>
      <c r="C794" s="30"/>
      <c r="D794" s="35"/>
      <c r="E794" s="36"/>
      <c r="F794" s="36"/>
      <c r="G794" s="36"/>
      <c r="H794" s="36"/>
      <c r="I794" s="36"/>
      <c r="J794" s="36"/>
      <c r="K794" s="36"/>
      <c r="L794" s="36"/>
      <c r="M794" s="36"/>
      <c r="N794" s="36"/>
      <c r="O794" s="36"/>
      <c r="P794" s="36"/>
      <c r="Q794" s="36"/>
      <c r="R794" s="36"/>
    </row>
    <row r="795" spans="1:18">
      <c r="A795" s="55"/>
      <c r="C795" s="30"/>
      <c r="D795" s="35"/>
      <c r="E795" s="36"/>
      <c r="F795" s="36"/>
      <c r="G795" s="36"/>
      <c r="H795" s="36"/>
      <c r="I795" s="36"/>
      <c r="J795" s="36"/>
      <c r="K795" s="36"/>
      <c r="L795" s="36"/>
      <c r="M795" s="36"/>
      <c r="N795" s="36"/>
      <c r="O795" s="36"/>
      <c r="P795" s="36"/>
      <c r="Q795" s="36"/>
      <c r="R795" s="36"/>
    </row>
    <row r="796" spans="1:18">
      <c r="A796" s="55"/>
      <c r="C796" s="30"/>
      <c r="D796" s="35"/>
      <c r="E796" s="36"/>
      <c r="F796" s="36"/>
      <c r="G796" s="36"/>
      <c r="H796" s="36"/>
      <c r="I796" s="36"/>
      <c r="J796" s="36"/>
      <c r="K796" s="36"/>
      <c r="L796" s="36"/>
      <c r="M796" s="36"/>
      <c r="N796" s="36"/>
      <c r="O796" s="36"/>
      <c r="P796" s="36"/>
      <c r="Q796" s="36"/>
      <c r="R796" s="36"/>
    </row>
    <row r="797" spans="1:18">
      <c r="A797" s="55"/>
      <c r="C797" s="30"/>
      <c r="D797" s="35"/>
      <c r="E797" s="36"/>
      <c r="F797" s="36"/>
      <c r="G797" s="36"/>
      <c r="H797" s="36"/>
      <c r="I797" s="36"/>
      <c r="J797" s="36"/>
      <c r="K797" s="36"/>
      <c r="L797" s="36"/>
      <c r="M797" s="36"/>
      <c r="N797" s="36"/>
      <c r="O797" s="36"/>
      <c r="P797" s="36"/>
      <c r="Q797" s="36"/>
      <c r="R797" s="36"/>
    </row>
    <row r="798" spans="1:18">
      <c r="A798" s="55"/>
      <c r="C798" s="30"/>
      <c r="D798" s="35"/>
      <c r="E798" s="36"/>
      <c r="F798" s="36"/>
      <c r="G798" s="36"/>
      <c r="H798" s="36"/>
      <c r="I798" s="36"/>
      <c r="J798" s="36"/>
      <c r="K798" s="36"/>
      <c r="L798" s="36"/>
      <c r="M798" s="36"/>
      <c r="N798" s="36"/>
      <c r="O798" s="36"/>
      <c r="P798" s="36"/>
      <c r="Q798" s="36"/>
      <c r="R798" s="36"/>
    </row>
    <row r="799" spans="1:18">
      <c r="A799" s="55"/>
      <c r="C799" s="30"/>
      <c r="D799" s="35"/>
      <c r="E799" s="36"/>
      <c r="F799" s="36"/>
      <c r="G799" s="36"/>
      <c r="H799" s="36"/>
      <c r="I799" s="36"/>
      <c r="J799" s="36"/>
      <c r="K799" s="36"/>
      <c r="L799" s="36"/>
      <c r="M799" s="36"/>
      <c r="N799" s="36"/>
      <c r="O799" s="36"/>
      <c r="P799" s="36"/>
      <c r="Q799" s="36"/>
      <c r="R799" s="36"/>
    </row>
    <row r="800" spans="1:18">
      <c r="A800" s="55"/>
      <c r="C800" s="30"/>
      <c r="D800" s="35"/>
      <c r="E800" s="36"/>
      <c r="F800" s="36"/>
      <c r="G800" s="36"/>
      <c r="H800" s="36"/>
      <c r="I800" s="36"/>
      <c r="J800" s="36"/>
      <c r="K800" s="36"/>
      <c r="L800" s="36"/>
      <c r="M800" s="36"/>
      <c r="N800" s="36"/>
      <c r="O800" s="36"/>
      <c r="P800" s="36"/>
      <c r="Q800" s="36"/>
      <c r="R800" s="36"/>
    </row>
    <row r="801" spans="1:18">
      <c r="A801" s="55"/>
      <c r="C801" s="30"/>
      <c r="D801" s="35"/>
      <c r="E801" s="36"/>
      <c r="F801" s="36"/>
      <c r="G801" s="36"/>
      <c r="H801" s="36"/>
      <c r="I801" s="36"/>
      <c r="J801" s="36"/>
      <c r="K801" s="36"/>
      <c r="L801" s="36"/>
      <c r="M801" s="36"/>
      <c r="N801" s="36"/>
      <c r="O801" s="36"/>
      <c r="P801" s="36"/>
      <c r="Q801" s="36"/>
      <c r="R801" s="36"/>
    </row>
    <row r="802" spans="1:18">
      <c r="A802" s="55"/>
      <c r="C802" s="30"/>
      <c r="D802" s="35"/>
      <c r="E802" s="36"/>
      <c r="F802" s="36"/>
      <c r="G802" s="36"/>
      <c r="H802" s="36"/>
      <c r="I802" s="36"/>
      <c r="J802" s="36"/>
      <c r="K802" s="36"/>
      <c r="L802" s="36"/>
      <c r="M802" s="36"/>
      <c r="N802" s="36"/>
      <c r="O802" s="36"/>
      <c r="P802" s="36"/>
      <c r="Q802" s="36"/>
      <c r="R802" s="36"/>
    </row>
    <row r="803" spans="1:18">
      <c r="A803" s="55"/>
      <c r="C803" s="30"/>
      <c r="D803" s="35"/>
      <c r="E803" s="36"/>
      <c r="F803" s="36"/>
      <c r="G803" s="36"/>
      <c r="H803" s="36"/>
      <c r="I803" s="36"/>
      <c r="J803" s="36"/>
      <c r="K803" s="36"/>
      <c r="L803" s="36"/>
      <c r="M803" s="36"/>
      <c r="N803" s="36"/>
      <c r="O803" s="36"/>
      <c r="P803" s="36"/>
      <c r="Q803" s="36"/>
      <c r="R803" s="36"/>
    </row>
    <row r="804" spans="1:18">
      <c r="A804" s="55"/>
      <c r="C804" s="30"/>
      <c r="D804" s="35"/>
      <c r="E804" s="36"/>
      <c r="F804" s="36"/>
      <c r="G804" s="36"/>
      <c r="H804" s="36"/>
      <c r="I804" s="36"/>
      <c r="J804" s="36"/>
      <c r="K804" s="36"/>
      <c r="L804" s="36"/>
      <c r="M804" s="36"/>
      <c r="N804" s="36"/>
      <c r="O804" s="36"/>
      <c r="P804" s="36"/>
      <c r="Q804" s="36"/>
      <c r="R804" s="36"/>
    </row>
    <row r="805" spans="1:18">
      <c r="A805" s="55"/>
      <c r="C805" s="30"/>
      <c r="D805" s="35"/>
      <c r="E805" s="36"/>
      <c r="F805" s="36"/>
      <c r="G805" s="36"/>
      <c r="H805" s="36"/>
      <c r="I805" s="36"/>
      <c r="J805" s="36"/>
      <c r="K805" s="36"/>
      <c r="L805" s="36"/>
      <c r="M805" s="36"/>
      <c r="N805" s="36"/>
      <c r="O805" s="36"/>
      <c r="P805" s="36"/>
      <c r="Q805" s="36"/>
      <c r="R805" s="36"/>
    </row>
    <row r="806" spans="1:18">
      <c r="A806" s="55"/>
      <c r="C806" s="30"/>
      <c r="D806" s="35"/>
      <c r="E806" s="36"/>
      <c r="F806" s="36"/>
      <c r="G806" s="36"/>
      <c r="H806" s="36"/>
      <c r="I806" s="36"/>
      <c r="J806" s="36"/>
      <c r="K806" s="36"/>
      <c r="L806" s="36"/>
      <c r="M806" s="36"/>
      <c r="N806" s="36"/>
      <c r="O806" s="36"/>
      <c r="P806" s="36"/>
      <c r="Q806" s="36"/>
      <c r="R806" s="36"/>
    </row>
    <row r="807" spans="1:18">
      <c r="A807" s="55"/>
      <c r="C807" s="30"/>
      <c r="D807" s="35"/>
      <c r="E807" s="36"/>
      <c r="F807" s="36"/>
      <c r="G807" s="36"/>
      <c r="H807" s="36"/>
      <c r="I807" s="36"/>
      <c r="J807" s="36"/>
      <c r="K807" s="36"/>
      <c r="L807" s="36"/>
      <c r="M807" s="36"/>
      <c r="N807" s="36"/>
      <c r="O807" s="36"/>
      <c r="P807" s="36"/>
      <c r="Q807" s="36"/>
      <c r="R807" s="36"/>
    </row>
    <row r="808" spans="1:18">
      <c r="A808" s="55"/>
      <c r="C808" s="30"/>
      <c r="D808" s="35"/>
      <c r="E808" s="36"/>
      <c r="F808" s="36"/>
      <c r="G808" s="36"/>
      <c r="H808" s="36"/>
      <c r="I808" s="36"/>
      <c r="J808" s="36"/>
      <c r="K808" s="36"/>
      <c r="L808" s="36"/>
      <c r="M808" s="36"/>
      <c r="N808" s="36"/>
      <c r="O808" s="36"/>
      <c r="P808" s="36"/>
      <c r="Q808" s="36"/>
      <c r="R808" s="36"/>
    </row>
    <row r="809" spans="1:18">
      <c r="A809" s="55"/>
      <c r="C809" s="30"/>
      <c r="D809" s="35"/>
      <c r="E809" s="36"/>
      <c r="F809" s="36"/>
      <c r="G809" s="36"/>
      <c r="H809" s="36"/>
      <c r="I809" s="36"/>
      <c r="J809" s="36"/>
      <c r="K809" s="36"/>
      <c r="L809" s="36"/>
      <c r="M809" s="36"/>
      <c r="N809" s="36"/>
      <c r="O809" s="36"/>
      <c r="P809" s="36"/>
      <c r="Q809" s="36"/>
      <c r="R809" s="36"/>
    </row>
    <row r="810" spans="1:18">
      <c r="A810" s="55"/>
      <c r="C810" s="30"/>
      <c r="D810" s="35"/>
      <c r="E810" s="36"/>
      <c r="F810" s="36"/>
      <c r="G810" s="36"/>
      <c r="H810" s="36"/>
      <c r="I810" s="36"/>
      <c r="J810" s="36"/>
      <c r="K810" s="36"/>
      <c r="L810" s="36"/>
      <c r="M810" s="36"/>
      <c r="N810" s="36"/>
      <c r="O810" s="36"/>
      <c r="P810" s="36"/>
      <c r="Q810" s="36"/>
      <c r="R810" s="36"/>
    </row>
    <row r="811" spans="1:18">
      <c r="A811" s="55"/>
      <c r="C811" s="30"/>
      <c r="D811" s="35"/>
      <c r="E811" s="36"/>
      <c r="F811" s="36"/>
      <c r="G811" s="36"/>
      <c r="H811" s="36"/>
      <c r="I811" s="36"/>
      <c r="J811" s="36"/>
      <c r="K811" s="36"/>
      <c r="L811" s="36"/>
      <c r="M811" s="36"/>
      <c r="N811" s="36"/>
      <c r="O811" s="36"/>
      <c r="P811" s="36"/>
      <c r="Q811" s="36"/>
      <c r="R811" s="36"/>
    </row>
    <row r="812" spans="1:18">
      <c r="A812" s="55"/>
      <c r="C812" s="30"/>
      <c r="D812" s="35"/>
      <c r="E812" s="36"/>
      <c r="F812" s="36"/>
      <c r="G812" s="36"/>
      <c r="H812" s="36"/>
      <c r="I812" s="36"/>
      <c r="J812" s="36"/>
      <c r="K812" s="36"/>
      <c r="L812" s="36"/>
      <c r="M812" s="36"/>
      <c r="N812" s="36"/>
      <c r="O812" s="36"/>
      <c r="P812" s="36"/>
      <c r="Q812" s="36"/>
      <c r="R812" s="36"/>
    </row>
    <row r="813" spans="1:18">
      <c r="A813" s="55"/>
      <c r="C813" s="30"/>
      <c r="D813" s="35"/>
      <c r="E813" s="36"/>
      <c r="F813" s="36"/>
      <c r="G813" s="36"/>
      <c r="H813" s="36"/>
      <c r="I813" s="36"/>
      <c r="J813" s="36"/>
      <c r="K813" s="36"/>
      <c r="L813" s="36"/>
      <c r="M813" s="36"/>
      <c r="N813" s="36"/>
      <c r="O813" s="36"/>
      <c r="P813" s="36"/>
      <c r="Q813" s="36"/>
      <c r="R813" s="36"/>
    </row>
    <row r="814" spans="1:18">
      <c r="A814" s="55"/>
      <c r="C814" s="30"/>
      <c r="D814" s="35"/>
      <c r="E814" s="36"/>
      <c r="F814" s="36"/>
      <c r="G814" s="36"/>
      <c r="H814" s="36"/>
      <c r="I814" s="36"/>
      <c r="J814" s="36"/>
      <c r="K814" s="36"/>
      <c r="L814" s="36"/>
      <c r="M814" s="36"/>
      <c r="N814" s="36"/>
      <c r="O814" s="36"/>
      <c r="P814" s="36"/>
      <c r="Q814" s="36"/>
      <c r="R814" s="36"/>
    </row>
    <row r="815" spans="1:18">
      <c r="A815" s="55"/>
      <c r="C815" s="30"/>
      <c r="D815" s="35"/>
      <c r="E815" s="36"/>
      <c r="F815" s="36"/>
      <c r="G815" s="36"/>
      <c r="H815" s="36"/>
      <c r="I815" s="36"/>
      <c r="J815" s="36"/>
      <c r="K815" s="36"/>
      <c r="L815" s="36"/>
      <c r="M815" s="36"/>
      <c r="N815" s="36"/>
      <c r="O815" s="36"/>
      <c r="P815" s="36"/>
      <c r="Q815" s="36"/>
      <c r="R815" s="36"/>
    </row>
    <row r="816" spans="1:18">
      <c r="A816" s="55"/>
      <c r="C816" s="30"/>
      <c r="D816" s="35"/>
      <c r="E816" s="36"/>
      <c r="F816" s="36"/>
      <c r="G816" s="36"/>
      <c r="H816" s="36"/>
      <c r="I816" s="36"/>
      <c r="J816" s="36"/>
      <c r="K816" s="36"/>
      <c r="L816" s="36"/>
      <c r="M816" s="36"/>
      <c r="N816" s="36"/>
      <c r="O816" s="36"/>
      <c r="P816" s="36"/>
      <c r="Q816" s="36"/>
      <c r="R816" s="36"/>
    </row>
    <row r="817" spans="1:18">
      <c r="A817" s="55"/>
      <c r="C817" s="30"/>
      <c r="D817" s="35"/>
      <c r="E817" s="36"/>
      <c r="F817" s="36"/>
      <c r="G817" s="36"/>
      <c r="H817" s="36"/>
      <c r="I817" s="36"/>
      <c r="J817" s="36"/>
      <c r="K817" s="36"/>
      <c r="L817" s="36"/>
      <c r="M817" s="36"/>
      <c r="N817" s="36"/>
      <c r="O817" s="36"/>
      <c r="P817" s="36"/>
      <c r="Q817" s="36"/>
      <c r="R817" s="36"/>
    </row>
    <row r="818" spans="1:18">
      <c r="A818" s="55"/>
      <c r="C818" s="30"/>
      <c r="D818" s="35"/>
      <c r="E818" s="36"/>
      <c r="F818" s="36"/>
      <c r="G818" s="36"/>
      <c r="H818" s="36"/>
      <c r="I818" s="36"/>
      <c r="J818" s="36"/>
      <c r="K818" s="36"/>
      <c r="L818" s="36"/>
      <c r="M818" s="36"/>
      <c r="N818" s="36"/>
      <c r="O818" s="36"/>
      <c r="P818" s="36"/>
      <c r="Q818" s="36"/>
      <c r="R818" s="36"/>
    </row>
    <row r="819" spans="1:18">
      <c r="A819" s="55"/>
      <c r="C819" s="30"/>
      <c r="D819" s="35"/>
      <c r="E819" s="36"/>
      <c r="F819" s="36"/>
      <c r="G819" s="36"/>
      <c r="H819" s="36"/>
      <c r="I819" s="36"/>
      <c r="J819" s="36"/>
      <c r="K819" s="36"/>
      <c r="L819" s="36"/>
      <c r="M819" s="36"/>
      <c r="N819" s="36"/>
      <c r="O819" s="36"/>
      <c r="P819" s="36"/>
      <c r="Q819" s="36"/>
      <c r="R819" s="36"/>
    </row>
    <row r="820" spans="1:18">
      <c r="A820" s="55"/>
      <c r="C820" s="30"/>
      <c r="D820" s="35"/>
      <c r="E820" s="36"/>
      <c r="F820" s="36"/>
      <c r="G820" s="36"/>
      <c r="H820" s="36"/>
      <c r="I820" s="36"/>
      <c r="J820" s="36"/>
      <c r="K820" s="36"/>
      <c r="L820" s="36"/>
      <c r="M820" s="36"/>
      <c r="N820" s="36"/>
      <c r="O820" s="36"/>
      <c r="P820" s="36"/>
      <c r="Q820" s="36"/>
      <c r="R820" s="36"/>
    </row>
    <row r="821" spans="1:18">
      <c r="A821" s="55"/>
      <c r="C821" s="30"/>
      <c r="D821" s="35"/>
      <c r="E821" s="36"/>
      <c r="F821" s="36"/>
      <c r="G821" s="36"/>
      <c r="H821" s="36"/>
      <c r="I821" s="36"/>
      <c r="J821" s="36"/>
      <c r="K821" s="36"/>
      <c r="L821" s="36"/>
      <c r="M821" s="36"/>
      <c r="N821" s="36"/>
      <c r="O821" s="36"/>
      <c r="P821" s="36"/>
      <c r="Q821" s="36"/>
      <c r="R821" s="36"/>
    </row>
    <row r="822" spans="1:18">
      <c r="A822" s="55"/>
      <c r="C822" s="30"/>
      <c r="D822" s="35"/>
      <c r="E822" s="36"/>
      <c r="F822" s="36"/>
      <c r="G822" s="36"/>
      <c r="H822" s="36"/>
      <c r="I822" s="36"/>
      <c r="J822" s="36"/>
      <c r="K822" s="36"/>
      <c r="L822" s="36"/>
      <c r="M822" s="36"/>
      <c r="N822" s="36"/>
      <c r="O822" s="36"/>
      <c r="P822" s="36"/>
      <c r="Q822" s="36"/>
      <c r="R822" s="36"/>
    </row>
    <row r="823" spans="1:18">
      <c r="A823" s="55"/>
      <c r="C823" s="30"/>
      <c r="D823" s="35"/>
      <c r="E823" s="36"/>
      <c r="F823" s="36"/>
      <c r="G823" s="36"/>
      <c r="H823" s="36"/>
      <c r="I823" s="36"/>
      <c r="J823" s="36"/>
      <c r="K823" s="36"/>
      <c r="L823" s="36"/>
      <c r="M823" s="36"/>
      <c r="N823" s="36"/>
      <c r="O823" s="36"/>
      <c r="P823" s="36"/>
      <c r="Q823" s="36"/>
      <c r="R823" s="36"/>
    </row>
    <row r="824" spans="1:18">
      <c r="A824" s="55"/>
      <c r="C824" s="30"/>
      <c r="D824" s="35"/>
      <c r="E824" s="36"/>
      <c r="F824" s="36"/>
      <c r="G824" s="36"/>
      <c r="H824" s="36"/>
      <c r="I824" s="36"/>
      <c r="J824" s="36"/>
      <c r="K824" s="36"/>
      <c r="L824" s="36"/>
      <c r="M824" s="36"/>
      <c r="N824" s="36"/>
      <c r="O824" s="36"/>
      <c r="P824" s="36"/>
      <c r="Q824" s="36"/>
      <c r="R824" s="36"/>
    </row>
    <row r="825" spans="1:18">
      <c r="A825" s="55"/>
      <c r="C825" s="30"/>
      <c r="D825" s="35"/>
      <c r="E825" s="36"/>
      <c r="F825" s="36"/>
      <c r="G825" s="36"/>
      <c r="H825" s="36"/>
      <c r="I825" s="36"/>
      <c r="J825" s="36"/>
      <c r="K825" s="36"/>
      <c r="L825" s="36"/>
      <c r="M825" s="36"/>
      <c r="N825" s="36"/>
      <c r="O825" s="36"/>
      <c r="P825" s="36"/>
      <c r="Q825" s="36"/>
      <c r="R825" s="36"/>
    </row>
    <row r="826" spans="1:18">
      <c r="A826" s="55"/>
      <c r="C826" s="30"/>
      <c r="D826" s="35"/>
      <c r="E826" s="36"/>
      <c r="F826" s="36"/>
      <c r="G826" s="36"/>
      <c r="H826" s="36"/>
      <c r="I826" s="36"/>
      <c r="J826" s="36"/>
      <c r="K826" s="36"/>
      <c r="L826" s="36"/>
      <c r="M826" s="36"/>
      <c r="N826" s="36"/>
      <c r="O826" s="36"/>
      <c r="P826" s="36"/>
      <c r="Q826" s="36"/>
      <c r="R826" s="36"/>
    </row>
    <row r="827" spans="1:18">
      <c r="A827" s="55"/>
      <c r="C827" s="30"/>
      <c r="D827" s="35"/>
      <c r="E827" s="36"/>
      <c r="F827" s="36"/>
      <c r="G827" s="36"/>
      <c r="H827" s="36"/>
      <c r="I827" s="36"/>
      <c r="J827" s="36"/>
      <c r="K827" s="36"/>
      <c r="L827" s="36"/>
      <c r="M827" s="36"/>
      <c r="N827" s="36"/>
      <c r="O827" s="36"/>
      <c r="P827" s="36"/>
      <c r="Q827" s="36"/>
      <c r="R827" s="36"/>
    </row>
    <row r="828" spans="1:18">
      <c r="A828" s="55"/>
      <c r="C828" s="30"/>
      <c r="D828" s="35"/>
      <c r="E828" s="36"/>
      <c r="F828" s="36"/>
      <c r="G828" s="36"/>
      <c r="H828" s="36"/>
      <c r="I828" s="36"/>
      <c r="J828" s="36"/>
      <c r="K828" s="36"/>
      <c r="L828" s="36"/>
      <c r="M828" s="36"/>
      <c r="N828" s="36"/>
      <c r="O828" s="36"/>
      <c r="P828" s="36"/>
      <c r="Q828" s="36"/>
      <c r="R828" s="36"/>
    </row>
    <row r="829" spans="1:18">
      <c r="A829" s="55"/>
      <c r="C829" s="30"/>
      <c r="D829" s="35"/>
      <c r="E829" s="36"/>
      <c r="F829" s="36"/>
      <c r="G829" s="36"/>
      <c r="H829" s="36"/>
      <c r="I829" s="36"/>
      <c r="J829" s="36"/>
      <c r="K829" s="36"/>
      <c r="L829" s="36"/>
      <c r="M829" s="36"/>
      <c r="N829" s="36"/>
      <c r="O829" s="36"/>
      <c r="P829" s="36"/>
      <c r="Q829" s="36"/>
      <c r="R829" s="36"/>
    </row>
    <row r="830" spans="1:18">
      <c r="A830" s="55"/>
      <c r="C830" s="30"/>
      <c r="D830" s="35"/>
      <c r="E830" s="36"/>
      <c r="F830" s="36"/>
      <c r="G830" s="36"/>
      <c r="H830" s="36"/>
      <c r="I830" s="36"/>
      <c r="J830" s="36"/>
      <c r="K830" s="36"/>
      <c r="L830" s="36"/>
      <c r="M830" s="36"/>
      <c r="N830" s="36"/>
      <c r="O830" s="36"/>
      <c r="P830" s="36"/>
      <c r="Q830" s="36"/>
      <c r="R830" s="36"/>
    </row>
    <row r="831" spans="1:18">
      <c r="A831" s="55"/>
      <c r="C831" s="30"/>
      <c r="D831" s="35"/>
      <c r="E831" s="36"/>
      <c r="F831" s="36"/>
      <c r="G831" s="36"/>
      <c r="H831" s="36"/>
      <c r="I831" s="36"/>
      <c r="J831" s="36"/>
      <c r="K831" s="36"/>
      <c r="L831" s="36"/>
      <c r="M831" s="36"/>
      <c r="N831" s="36"/>
      <c r="O831" s="36"/>
      <c r="P831" s="36"/>
      <c r="Q831" s="36"/>
      <c r="R831" s="36"/>
    </row>
    <row r="832" spans="1:18">
      <c r="A832" s="55"/>
      <c r="C832" s="30"/>
      <c r="D832" s="35"/>
      <c r="E832" s="36"/>
      <c r="F832" s="36"/>
      <c r="G832" s="36"/>
      <c r="H832" s="36"/>
      <c r="I832" s="36"/>
      <c r="J832" s="36"/>
      <c r="K832" s="36"/>
      <c r="L832" s="36"/>
      <c r="M832" s="36"/>
      <c r="N832" s="36"/>
      <c r="O832" s="36"/>
      <c r="P832" s="36"/>
      <c r="Q832" s="36"/>
      <c r="R832" s="36"/>
    </row>
    <row r="833" spans="1:18">
      <c r="A833" s="55"/>
      <c r="C833" s="30"/>
      <c r="D833" s="35"/>
      <c r="E833" s="36"/>
      <c r="F833" s="36"/>
      <c r="G833" s="36"/>
      <c r="H833" s="36"/>
      <c r="I833" s="36"/>
      <c r="J833" s="36"/>
      <c r="K833" s="36"/>
      <c r="L833" s="36"/>
      <c r="M833" s="36"/>
      <c r="N833" s="36"/>
      <c r="O833" s="36"/>
      <c r="P833" s="36"/>
      <c r="Q833" s="36"/>
      <c r="R833" s="36"/>
    </row>
    <row r="834" spans="1:18">
      <c r="A834" s="55"/>
      <c r="C834" s="30"/>
      <c r="D834" s="35"/>
      <c r="E834" s="36"/>
      <c r="F834" s="36"/>
      <c r="G834" s="36"/>
      <c r="H834" s="36"/>
      <c r="I834" s="36"/>
      <c r="J834" s="36"/>
      <c r="K834" s="36"/>
      <c r="L834" s="36"/>
      <c r="M834" s="36"/>
      <c r="N834" s="36"/>
      <c r="O834" s="36"/>
      <c r="P834" s="36"/>
      <c r="Q834" s="36"/>
      <c r="R834" s="36"/>
    </row>
    <row r="835" spans="1:18">
      <c r="A835" s="55"/>
      <c r="C835" s="30"/>
      <c r="D835" s="35"/>
      <c r="E835" s="36"/>
      <c r="F835" s="36"/>
      <c r="G835" s="36"/>
      <c r="H835" s="36"/>
      <c r="I835" s="36"/>
      <c r="J835" s="36"/>
      <c r="K835" s="36"/>
      <c r="L835" s="36"/>
      <c r="M835" s="36"/>
      <c r="N835" s="36"/>
      <c r="O835" s="36"/>
      <c r="P835" s="36"/>
      <c r="Q835" s="36"/>
      <c r="R835" s="36"/>
    </row>
    <row r="836" spans="1:18">
      <c r="A836" s="55"/>
      <c r="C836" s="30"/>
      <c r="D836" s="35"/>
      <c r="E836" s="36"/>
      <c r="F836" s="36"/>
      <c r="G836" s="36"/>
      <c r="H836" s="36"/>
      <c r="I836" s="36"/>
      <c r="J836" s="36"/>
      <c r="K836" s="36"/>
      <c r="L836" s="36"/>
      <c r="M836" s="36"/>
      <c r="N836" s="36"/>
      <c r="O836" s="36"/>
      <c r="P836" s="36"/>
      <c r="Q836" s="36"/>
      <c r="R836" s="36"/>
    </row>
    <row r="837" spans="1:18">
      <c r="A837" s="55"/>
      <c r="C837" s="30"/>
      <c r="D837" s="35"/>
      <c r="E837" s="36"/>
      <c r="F837" s="36"/>
      <c r="G837" s="36"/>
      <c r="H837" s="36"/>
      <c r="I837" s="36"/>
      <c r="J837" s="36"/>
      <c r="K837" s="36"/>
      <c r="L837" s="36"/>
      <c r="M837" s="36"/>
      <c r="N837" s="36"/>
      <c r="O837" s="36"/>
      <c r="P837" s="36"/>
      <c r="Q837" s="36"/>
      <c r="R837" s="36"/>
    </row>
    <row r="838" spans="1:18">
      <c r="A838" s="55"/>
      <c r="C838" s="30"/>
      <c r="D838" s="35"/>
      <c r="E838" s="36"/>
      <c r="F838" s="36"/>
      <c r="G838" s="36"/>
      <c r="H838" s="36"/>
      <c r="I838" s="36"/>
      <c r="J838" s="36"/>
      <c r="K838" s="36"/>
      <c r="L838" s="36"/>
      <c r="M838" s="36"/>
      <c r="N838" s="36"/>
      <c r="O838" s="36"/>
      <c r="P838" s="36"/>
      <c r="Q838" s="36"/>
      <c r="R838" s="36"/>
    </row>
    <row r="839" spans="1:18">
      <c r="A839" s="55"/>
      <c r="C839" s="30"/>
      <c r="D839" s="35"/>
      <c r="E839" s="36"/>
      <c r="F839" s="36"/>
      <c r="G839" s="36"/>
      <c r="H839" s="36"/>
      <c r="I839" s="36"/>
      <c r="J839" s="36"/>
      <c r="K839" s="36"/>
      <c r="L839" s="36"/>
      <c r="M839" s="36"/>
      <c r="N839" s="36"/>
      <c r="O839" s="36"/>
      <c r="P839" s="36"/>
      <c r="Q839" s="36"/>
      <c r="R839" s="36"/>
    </row>
    <row r="840" spans="1:18">
      <c r="A840" s="55"/>
      <c r="C840" s="30"/>
      <c r="D840" s="35"/>
      <c r="E840" s="36"/>
      <c r="F840" s="36"/>
      <c r="G840" s="36"/>
      <c r="H840" s="36"/>
      <c r="I840" s="36"/>
      <c r="J840" s="36"/>
      <c r="K840" s="36"/>
      <c r="L840" s="36"/>
      <c r="M840" s="36"/>
      <c r="N840" s="36"/>
      <c r="O840" s="36"/>
      <c r="P840" s="36"/>
      <c r="Q840" s="36"/>
      <c r="R840" s="36"/>
    </row>
    <row r="841" spans="1:18">
      <c r="A841" s="55"/>
      <c r="C841" s="30"/>
      <c r="D841" s="35"/>
      <c r="E841" s="36"/>
      <c r="F841" s="36"/>
      <c r="G841" s="36"/>
      <c r="H841" s="36"/>
      <c r="I841" s="36"/>
      <c r="J841" s="36"/>
      <c r="K841" s="36"/>
      <c r="L841" s="36"/>
      <c r="M841" s="36"/>
      <c r="N841" s="36"/>
      <c r="O841" s="36"/>
      <c r="P841" s="36"/>
      <c r="Q841" s="36"/>
      <c r="R841" s="36"/>
    </row>
    <row r="842" spans="1:18">
      <c r="A842" s="55"/>
      <c r="C842" s="30"/>
      <c r="D842" s="35"/>
      <c r="E842" s="36"/>
      <c r="F842" s="36"/>
      <c r="G842" s="36"/>
      <c r="H842" s="36"/>
      <c r="I842" s="36"/>
      <c r="J842" s="36"/>
      <c r="K842" s="36"/>
      <c r="L842" s="36"/>
      <c r="M842" s="36"/>
      <c r="N842" s="36"/>
      <c r="O842" s="36"/>
      <c r="P842" s="36"/>
      <c r="Q842" s="36"/>
      <c r="R842" s="36"/>
    </row>
    <row r="843" spans="1:18">
      <c r="A843" s="55"/>
      <c r="C843" s="30"/>
      <c r="D843" s="35"/>
      <c r="E843" s="36"/>
      <c r="F843" s="36"/>
      <c r="G843" s="36"/>
      <c r="H843" s="36"/>
      <c r="I843" s="36"/>
      <c r="J843" s="36"/>
      <c r="K843" s="36"/>
      <c r="L843" s="36"/>
      <c r="M843" s="36"/>
      <c r="N843" s="36"/>
      <c r="O843" s="36"/>
      <c r="P843" s="36"/>
      <c r="Q843" s="36"/>
      <c r="R843" s="36"/>
    </row>
    <row r="844" spans="1:18">
      <c r="A844" s="55"/>
      <c r="C844" s="30"/>
      <c r="D844" s="35"/>
      <c r="E844" s="36"/>
      <c r="F844" s="36"/>
      <c r="G844" s="36"/>
      <c r="H844" s="36"/>
      <c r="I844" s="36"/>
      <c r="J844" s="36"/>
      <c r="K844" s="36"/>
      <c r="L844" s="36"/>
      <c r="M844" s="36"/>
      <c r="N844" s="36"/>
      <c r="O844" s="36"/>
      <c r="P844" s="36"/>
      <c r="Q844" s="36"/>
      <c r="R844" s="36"/>
    </row>
    <row r="845" spans="1:18">
      <c r="A845" s="55"/>
      <c r="C845" s="30"/>
      <c r="D845" s="35"/>
      <c r="E845" s="36"/>
      <c r="F845" s="36"/>
      <c r="G845" s="36"/>
      <c r="H845" s="36"/>
      <c r="I845" s="36"/>
      <c r="J845" s="36"/>
      <c r="K845" s="36"/>
      <c r="L845" s="36"/>
      <c r="M845" s="36"/>
      <c r="N845" s="36"/>
      <c r="O845" s="36"/>
      <c r="P845" s="36"/>
      <c r="Q845" s="36"/>
      <c r="R845" s="36"/>
    </row>
    <row r="846" spans="1:18">
      <c r="A846" s="55"/>
      <c r="C846" s="30"/>
      <c r="D846" s="35"/>
      <c r="E846" s="36"/>
      <c r="F846" s="36"/>
      <c r="G846" s="36"/>
      <c r="H846" s="36"/>
      <c r="I846" s="36"/>
      <c r="J846" s="36"/>
      <c r="K846" s="36"/>
      <c r="L846" s="36"/>
      <c r="M846" s="36"/>
      <c r="N846" s="36"/>
      <c r="O846" s="36"/>
      <c r="P846" s="36"/>
      <c r="Q846" s="36"/>
      <c r="R846" s="36"/>
    </row>
    <row r="847" spans="1:18">
      <c r="A847" s="55"/>
      <c r="C847" s="30"/>
      <c r="D847" s="35"/>
      <c r="E847" s="36"/>
      <c r="F847" s="36"/>
      <c r="G847" s="36"/>
      <c r="H847" s="36"/>
      <c r="I847" s="36"/>
      <c r="J847" s="36"/>
      <c r="K847" s="36"/>
      <c r="L847" s="36"/>
      <c r="M847" s="36"/>
      <c r="N847" s="36"/>
      <c r="O847" s="36"/>
      <c r="P847" s="36"/>
      <c r="Q847" s="36"/>
      <c r="R847" s="36"/>
    </row>
    <row r="848" spans="1:18">
      <c r="A848" s="55"/>
      <c r="C848" s="30"/>
      <c r="D848" s="35"/>
      <c r="E848" s="36"/>
      <c r="F848" s="36"/>
      <c r="G848" s="36"/>
      <c r="H848" s="36"/>
      <c r="I848" s="36"/>
      <c r="J848" s="36"/>
      <c r="K848" s="36"/>
      <c r="L848" s="36"/>
      <c r="M848" s="36"/>
      <c r="N848" s="36"/>
      <c r="O848" s="36"/>
      <c r="P848" s="36"/>
      <c r="Q848" s="36"/>
      <c r="R848" s="36"/>
    </row>
    <row r="849" spans="1:18">
      <c r="A849" s="55"/>
      <c r="C849" s="30"/>
      <c r="D849" s="35"/>
      <c r="E849" s="36"/>
      <c r="F849" s="36"/>
      <c r="G849" s="36"/>
      <c r="H849" s="36"/>
      <c r="I849" s="36"/>
      <c r="J849" s="36"/>
      <c r="K849" s="36"/>
      <c r="L849" s="36"/>
      <c r="M849" s="36"/>
      <c r="N849" s="36"/>
      <c r="O849" s="36"/>
      <c r="P849" s="36"/>
      <c r="Q849" s="36"/>
      <c r="R849" s="36"/>
    </row>
    <row r="850" spans="1:18">
      <c r="A850" s="55"/>
      <c r="C850" s="30"/>
      <c r="D850" s="35"/>
      <c r="E850" s="36"/>
      <c r="F850" s="36"/>
      <c r="G850" s="36"/>
      <c r="H850" s="36"/>
      <c r="I850" s="36"/>
      <c r="J850" s="36"/>
      <c r="K850" s="36"/>
      <c r="L850" s="36"/>
      <c r="M850" s="36"/>
      <c r="N850" s="36"/>
      <c r="O850" s="36"/>
      <c r="P850" s="36"/>
      <c r="Q850" s="36"/>
      <c r="R850" s="36"/>
    </row>
    <row r="851" spans="1:18">
      <c r="A851" s="55"/>
      <c r="C851" s="30"/>
      <c r="D851" s="35"/>
      <c r="E851" s="36"/>
      <c r="F851" s="36"/>
      <c r="G851" s="36"/>
      <c r="H851" s="36"/>
      <c r="I851" s="36"/>
      <c r="J851" s="36"/>
      <c r="K851" s="36"/>
      <c r="L851" s="36"/>
      <c r="M851" s="36"/>
      <c r="N851" s="36"/>
      <c r="O851" s="36"/>
      <c r="P851" s="36"/>
      <c r="Q851" s="36"/>
      <c r="R851" s="36"/>
    </row>
    <row r="852" spans="1:18">
      <c r="A852" s="55"/>
      <c r="C852" s="30"/>
      <c r="D852" s="35"/>
      <c r="E852" s="36"/>
      <c r="F852" s="36"/>
      <c r="G852" s="36"/>
      <c r="H852" s="36"/>
      <c r="I852" s="36"/>
      <c r="J852" s="36"/>
      <c r="K852" s="36"/>
      <c r="L852" s="36"/>
      <c r="M852" s="36"/>
      <c r="N852" s="36"/>
      <c r="O852" s="36"/>
      <c r="P852" s="36"/>
      <c r="Q852" s="36"/>
      <c r="R852" s="36"/>
    </row>
    <row r="853" spans="1:18">
      <c r="A853" s="55"/>
      <c r="C853" s="30"/>
      <c r="D853" s="35"/>
      <c r="E853" s="36"/>
      <c r="F853" s="36"/>
      <c r="G853" s="36"/>
      <c r="H853" s="36"/>
      <c r="I853" s="36"/>
      <c r="J853" s="36"/>
      <c r="K853" s="36"/>
      <c r="L853" s="36"/>
      <c r="M853" s="36"/>
      <c r="N853" s="36"/>
      <c r="O853" s="36"/>
      <c r="P853" s="36"/>
      <c r="Q853" s="36"/>
      <c r="R853" s="36"/>
    </row>
    <row r="854" spans="1:18">
      <c r="A854" s="55"/>
      <c r="C854" s="30"/>
      <c r="D854" s="35"/>
      <c r="E854" s="36"/>
      <c r="F854" s="36"/>
      <c r="G854" s="36"/>
      <c r="H854" s="36"/>
      <c r="I854" s="36"/>
      <c r="J854" s="36"/>
      <c r="K854" s="36"/>
      <c r="L854" s="36"/>
      <c r="M854" s="36"/>
      <c r="N854" s="36"/>
      <c r="O854" s="36"/>
      <c r="P854" s="36"/>
      <c r="Q854" s="36"/>
      <c r="R854" s="36"/>
    </row>
    <row r="855" spans="1:18">
      <c r="A855" s="55"/>
      <c r="C855" s="30"/>
      <c r="D855" s="35"/>
      <c r="E855" s="36"/>
      <c r="F855" s="36"/>
      <c r="G855" s="36"/>
      <c r="H855" s="36"/>
      <c r="I855" s="36"/>
      <c r="J855" s="36"/>
      <c r="K855" s="36"/>
      <c r="L855" s="36"/>
      <c r="M855" s="36"/>
      <c r="N855" s="36"/>
      <c r="O855" s="36"/>
      <c r="P855" s="36"/>
      <c r="Q855" s="36"/>
      <c r="R855" s="36"/>
    </row>
    <row r="856" spans="1:18">
      <c r="A856" s="55"/>
      <c r="C856" s="30"/>
      <c r="D856" s="35"/>
      <c r="E856" s="36"/>
      <c r="F856" s="36"/>
      <c r="G856" s="36"/>
      <c r="H856" s="36"/>
      <c r="I856" s="36"/>
      <c r="J856" s="36"/>
      <c r="K856" s="36"/>
      <c r="L856" s="36"/>
      <c r="M856" s="36"/>
      <c r="N856" s="36"/>
      <c r="O856" s="36"/>
      <c r="P856" s="36"/>
      <c r="Q856" s="36"/>
      <c r="R856" s="36"/>
    </row>
    <row r="857" spans="1:18">
      <c r="A857" s="55"/>
      <c r="C857" s="30"/>
      <c r="D857" s="35"/>
      <c r="E857" s="36"/>
      <c r="F857" s="36"/>
      <c r="G857" s="36"/>
      <c r="H857" s="36"/>
      <c r="I857" s="36"/>
      <c r="J857" s="36"/>
      <c r="K857" s="36"/>
      <c r="L857" s="36"/>
      <c r="M857" s="36"/>
      <c r="N857" s="36"/>
      <c r="O857" s="36"/>
      <c r="P857" s="36"/>
      <c r="Q857" s="36"/>
      <c r="R857" s="36"/>
    </row>
    <row r="858" spans="1:18">
      <c r="A858" s="55"/>
      <c r="C858" s="30"/>
      <c r="D858" s="35"/>
      <c r="E858" s="36"/>
      <c r="F858" s="36"/>
      <c r="G858" s="36"/>
      <c r="H858" s="36"/>
      <c r="I858" s="36"/>
      <c r="J858" s="36"/>
      <c r="K858" s="36"/>
      <c r="L858" s="36"/>
      <c r="M858" s="36"/>
      <c r="N858" s="36"/>
      <c r="O858" s="36"/>
      <c r="P858" s="36"/>
      <c r="Q858" s="36"/>
      <c r="R858" s="36"/>
    </row>
    <row r="859" spans="1:18">
      <c r="A859" s="55"/>
      <c r="C859" s="30"/>
      <c r="D859" s="35"/>
      <c r="E859" s="36"/>
      <c r="F859" s="36"/>
      <c r="G859" s="36"/>
      <c r="H859" s="36"/>
      <c r="I859" s="36"/>
      <c r="J859" s="36"/>
      <c r="K859" s="36"/>
      <c r="L859" s="36"/>
      <c r="M859" s="36"/>
      <c r="N859" s="36"/>
      <c r="O859" s="36"/>
      <c r="P859" s="36"/>
      <c r="Q859" s="36"/>
      <c r="R859" s="36"/>
    </row>
    <row r="860" spans="1:18">
      <c r="A860" s="55"/>
      <c r="C860" s="30"/>
      <c r="D860" s="35"/>
      <c r="E860" s="36"/>
      <c r="F860" s="36"/>
      <c r="G860" s="36"/>
      <c r="H860" s="36"/>
      <c r="I860" s="36"/>
      <c r="J860" s="36"/>
      <c r="K860" s="36"/>
      <c r="L860" s="36"/>
      <c r="M860" s="36"/>
      <c r="N860" s="36"/>
      <c r="O860" s="36"/>
      <c r="P860" s="36"/>
      <c r="Q860" s="36"/>
      <c r="R860" s="36"/>
    </row>
    <row r="861" spans="1:18">
      <c r="A861" s="55"/>
      <c r="C861" s="30"/>
      <c r="D861" s="35"/>
      <c r="E861" s="36"/>
      <c r="F861" s="36"/>
      <c r="G861" s="36"/>
      <c r="H861" s="36"/>
      <c r="I861" s="36"/>
      <c r="J861" s="36"/>
      <c r="K861" s="36"/>
      <c r="L861" s="36"/>
      <c r="M861" s="36"/>
      <c r="N861" s="36"/>
      <c r="O861" s="36"/>
      <c r="P861" s="36"/>
      <c r="Q861" s="36"/>
      <c r="R861" s="36"/>
    </row>
    <row r="862" spans="1:18">
      <c r="A862" s="55"/>
      <c r="C862" s="30"/>
      <c r="D862" s="35"/>
      <c r="E862" s="36"/>
      <c r="F862" s="36"/>
      <c r="G862" s="36"/>
      <c r="H862" s="36"/>
      <c r="I862" s="36"/>
      <c r="J862" s="36"/>
      <c r="K862" s="36"/>
      <c r="L862" s="36"/>
      <c r="M862" s="36"/>
      <c r="N862" s="36"/>
      <c r="O862" s="36"/>
      <c r="P862" s="36"/>
      <c r="Q862" s="36"/>
      <c r="R862" s="36"/>
    </row>
    <row r="863" spans="1:18">
      <c r="A863" s="55"/>
      <c r="C863" s="30"/>
      <c r="D863" s="35"/>
      <c r="E863" s="36"/>
      <c r="F863" s="36"/>
      <c r="G863" s="36"/>
      <c r="H863" s="36"/>
      <c r="I863" s="36"/>
      <c r="J863" s="36"/>
      <c r="K863" s="36"/>
      <c r="L863" s="36"/>
      <c r="M863" s="36"/>
      <c r="N863" s="36"/>
      <c r="O863" s="36"/>
      <c r="P863" s="36"/>
      <c r="Q863" s="36"/>
      <c r="R863" s="36"/>
    </row>
    <row r="864" spans="1:18">
      <c r="A864" s="55"/>
      <c r="C864" s="30"/>
      <c r="D864" s="35"/>
      <c r="E864" s="36"/>
      <c r="F864" s="36"/>
      <c r="G864" s="36"/>
      <c r="H864" s="36"/>
      <c r="I864" s="36"/>
      <c r="J864" s="36"/>
      <c r="K864" s="36"/>
      <c r="L864" s="36"/>
      <c r="M864" s="36"/>
      <c r="N864" s="36"/>
      <c r="O864" s="36"/>
      <c r="P864" s="36"/>
      <c r="Q864" s="36"/>
      <c r="R864" s="36"/>
    </row>
    <row r="865" spans="1:18">
      <c r="A865" s="55"/>
      <c r="C865" s="30"/>
      <c r="D865" s="35"/>
      <c r="E865" s="36"/>
      <c r="F865" s="36"/>
      <c r="G865" s="36"/>
      <c r="H865" s="36"/>
      <c r="I865" s="36"/>
      <c r="J865" s="36"/>
      <c r="K865" s="36"/>
      <c r="L865" s="36"/>
      <c r="M865" s="36"/>
      <c r="N865" s="36"/>
      <c r="O865" s="36"/>
      <c r="P865" s="36"/>
      <c r="Q865" s="36"/>
      <c r="R865" s="36"/>
    </row>
    <row r="866" spans="1:18">
      <c r="A866" s="55"/>
      <c r="C866" s="30"/>
      <c r="D866" s="35"/>
      <c r="E866" s="36"/>
      <c r="F866" s="36"/>
      <c r="G866" s="36"/>
      <c r="H866" s="36"/>
      <c r="I866" s="36"/>
      <c r="J866" s="36"/>
      <c r="K866" s="36"/>
      <c r="L866" s="36"/>
      <c r="M866" s="36"/>
      <c r="N866" s="36"/>
      <c r="O866" s="36"/>
      <c r="P866" s="36"/>
      <c r="Q866" s="36"/>
      <c r="R866" s="36"/>
    </row>
    <row r="867" spans="1:18">
      <c r="A867" s="55"/>
      <c r="C867" s="30"/>
      <c r="D867" s="35"/>
      <c r="E867" s="36"/>
      <c r="F867" s="36"/>
      <c r="G867" s="36"/>
      <c r="H867" s="36"/>
      <c r="I867" s="36"/>
      <c r="J867" s="36"/>
      <c r="K867" s="36"/>
      <c r="L867" s="36"/>
      <c r="M867" s="36"/>
      <c r="N867" s="36"/>
      <c r="O867" s="36"/>
      <c r="P867" s="36"/>
      <c r="Q867" s="36"/>
      <c r="R867" s="36"/>
    </row>
    <row r="868" spans="1:18">
      <c r="A868" s="55"/>
      <c r="C868" s="30"/>
      <c r="D868" s="35"/>
      <c r="E868" s="36"/>
      <c r="F868" s="36"/>
      <c r="G868" s="36"/>
      <c r="H868" s="36"/>
      <c r="I868" s="36"/>
      <c r="J868" s="36"/>
      <c r="K868" s="36"/>
      <c r="L868" s="36"/>
      <c r="M868" s="36"/>
      <c r="N868" s="36"/>
      <c r="O868" s="36"/>
      <c r="P868" s="36"/>
      <c r="Q868" s="36"/>
      <c r="R868" s="36"/>
    </row>
    <row r="869" spans="1:18">
      <c r="A869" s="55"/>
      <c r="C869" s="30"/>
      <c r="D869" s="35"/>
      <c r="E869" s="36"/>
      <c r="F869" s="36"/>
      <c r="G869" s="36"/>
      <c r="H869" s="36"/>
      <c r="I869" s="36"/>
      <c r="J869" s="36"/>
      <c r="K869" s="36"/>
      <c r="L869" s="36"/>
      <c r="M869" s="36"/>
      <c r="N869" s="36"/>
      <c r="O869" s="36"/>
      <c r="P869" s="36"/>
      <c r="Q869" s="36"/>
      <c r="R869" s="36"/>
    </row>
    <row r="870" spans="1:18">
      <c r="A870" s="55"/>
      <c r="C870" s="30"/>
      <c r="D870" s="35"/>
      <c r="E870" s="36"/>
      <c r="F870" s="36"/>
      <c r="G870" s="36"/>
      <c r="H870" s="36"/>
      <c r="I870" s="36"/>
      <c r="J870" s="36"/>
      <c r="K870" s="36"/>
      <c r="L870" s="36"/>
      <c r="M870" s="36"/>
      <c r="N870" s="36"/>
      <c r="O870" s="36"/>
      <c r="P870" s="36"/>
      <c r="Q870" s="36"/>
      <c r="R870" s="36"/>
    </row>
    <row r="871" spans="1:18">
      <c r="A871" s="55"/>
      <c r="C871" s="30"/>
      <c r="D871" s="35"/>
      <c r="E871" s="36"/>
      <c r="F871" s="36"/>
      <c r="G871" s="36"/>
      <c r="H871" s="36"/>
      <c r="I871" s="36"/>
      <c r="J871" s="36"/>
      <c r="K871" s="36"/>
      <c r="L871" s="36"/>
      <c r="M871" s="36"/>
      <c r="N871" s="36"/>
      <c r="O871" s="36"/>
      <c r="P871" s="36"/>
      <c r="Q871" s="36"/>
      <c r="R871" s="36"/>
    </row>
    <row r="872" spans="1:18">
      <c r="A872" s="55"/>
      <c r="C872" s="30"/>
      <c r="D872" s="35"/>
      <c r="E872" s="36"/>
      <c r="F872" s="36"/>
      <c r="G872" s="36"/>
      <c r="H872" s="36"/>
      <c r="I872" s="36"/>
      <c r="J872" s="36"/>
      <c r="K872" s="36"/>
      <c r="L872" s="36"/>
      <c r="M872" s="36"/>
      <c r="N872" s="36"/>
      <c r="O872" s="36"/>
      <c r="P872" s="36"/>
      <c r="Q872" s="36"/>
      <c r="R872" s="36"/>
    </row>
    <row r="873" spans="1:18">
      <c r="A873" s="55"/>
      <c r="C873" s="30"/>
      <c r="D873" s="35"/>
      <c r="E873" s="36"/>
      <c r="F873" s="36"/>
      <c r="G873" s="36"/>
      <c r="H873" s="36"/>
      <c r="I873" s="36"/>
      <c r="J873" s="36"/>
      <c r="K873" s="36"/>
      <c r="L873" s="36"/>
      <c r="M873" s="36"/>
      <c r="N873" s="36"/>
      <c r="O873" s="36"/>
      <c r="P873" s="36"/>
      <c r="Q873" s="36"/>
      <c r="R873" s="36"/>
    </row>
    <row r="874" spans="1:18">
      <c r="A874" s="55"/>
      <c r="C874" s="30"/>
      <c r="D874" s="35"/>
      <c r="E874" s="36"/>
      <c r="F874" s="36"/>
      <c r="G874" s="36"/>
      <c r="H874" s="36"/>
      <c r="I874" s="36"/>
      <c r="J874" s="36"/>
      <c r="K874" s="36"/>
      <c r="L874" s="36"/>
      <c r="M874" s="36"/>
      <c r="N874" s="36"/>
      <c r="O874" s="36"/>
      <c r="P874" s="36"/>
      <c r="Q874" s="36"/>
      <c r="R874" s="36"/>
    </row>
    <row r="875" spans="1:18">
      <c r="A875" s="55"/>
      <c r="C875" s="30"/>
      <c r="D875" s="35"/>
      <c r="E875" s="36"/>
      <c r="F875" s="36"/>
      <c r="G875" s="36"/>
      <c r="H875" s="36"/>
      <c r="I875" s="36"/>
      <c r="J875" s="36"/>
      <c r="K875" s="36"/>
      <c r="L875" s="36"/>
      <c r="M875" s="36"/>
      <c r="N875" s="36"/>
      <c r="O875" s="36"/>
      <c r="P875" s="36"/>
      <c r="Q875" s="36"/>
      <c r="R875" s="36"/>
    </row>
    <row r="876" spans="1:18">
      <c r="A876" s="55"/>
      <c r="C876" s="30"/>
      <c r="D876" s="35"/>
      <c r="E876" s="36"/>
      <c r="F876" s="36"/>
      <c r="G876" s="36"/>
      <c r="H876" s="36"/>
      <c r="I876" s="36"/>
      <c r="J876" s="36"/>
      <c r="K876" s="36"/>
      <c r="L876" s="36"/>
      <c r="M876" s="36"/>
      <c r="N876" s="36"/>
      <c r="O876" s="36"/>
      <c r="P876" s="36"/>
      <c r="Q876" s="36"/>
      <c r="R876" s="36"/>
    </row>
    <row r="877" spans="1:18">
      <c r="A877" s="55"/>
      <c r="C877" s="30"/>
      <c r="D877" s="35"/>
      <c r="E877" s="36"/>
      <c r="F877" s="36"/>
      <c r="G877" s="36"/>
      <c r="H877" s="36"/>
      <c r="I877" s="36"/>
      <c r="J877" s="36"/>
      <c r="K877" s="36"/>
      <c r="L877" s="36"/>
      <c r="M877" s="36"/>
      <c r="N877" s="36"/>
      <c r="O877" s="36"/>
      <c r="P877" s="36"/>
      <c r="Q877" s="36"/>
      <c r="R877" s="36"/>
    </row>
    <row r="878" spans="1:18">
      <c r="A878" s="55"/>
      <c r="C878" s="30"/>
      <c r="D878" s="35"/>
      <c r="E878" s="36"/>
      <c r="F878" s="36"/>
      <c r="G878" s="36"/>
      <c r="H878" s="36"/>
      <c r="I878" s="36"/>
      <c r="J878" s="36"/>
      <c r="K878" s="36"/>
      <c r="L878" s="36"/>
      <c r="M878" s="36"/>
      <c r="N878" s="36"/>
      <c r="O878" s="36"/>
      <c r="P878" s="36"/>
      <c r="Q878" s="36"/>
      <c r="R878" s="36"/>
    </row>
    <row r="879" spans="1:18">
      <c r="A879" s="55"/>
      <c r="C879" s="30"/>
      <c r="D879" s="35"/>
      <c r="E879" s="36"/>
      <c r="F879" s="36"/>
      <c r="G879" s="36"/>
      <c r="H879" s="36"/>
      <c r="I879" s="36"/>
      <c r="J879" s="36"/>
      <c r="K879" s="36"/>
      <c r="L879" s="36"/>
      <c r="M879" s="36"/>
      <c r="N879" s="36"/>
      <c r="O879" s="36"/>
      <c r="P879" s="36"/>
      <c r="Q879" s="36"/>
      <c r="R879" s="36"/>
    </row>
    <row r="880" spans="1:18">
      <c r="A880" s="55"/>
      <c r="C880" s="30"/>
      <c r="D880" s="35"/>
      <c r="E880" s="36"/>
      <c r="F880" s="36"/>
      <c r="G880" s="36"/>
      <c r="H880" s="36"/>
      <c r="I880" s="36"/>
      <c r="J880" s="36"/>
      <c r="K880" s="36"/>
      <c r="L880" s="36"/>
      <c r="M880" s="36"/>
      <c r="N880" s="36"/>
      <c r="O880" s="36"/>
      <c r="P880" s="36"/>
      <c r="Q880" s="36"/>
      <c r="R880" s="36"/>
    </row>
    <row r="881" spans="1:18">
      <c r="A881" s="55"/>
      <c r="C881" s="30"/>
      <c r="D881" s="35"/>
      <c r="E881" s="36"/>
      <c r="F881" s="36"/>
      <c r="G881" s="36"/>
      <c r="H881" s="36"/>
      <c r="I881" s="36"/>
      <c r="J881" s="36"/>
      <c r="K881" s="36"/>
      <c r="L881" s="36"/>
      <c r="M881" s="36"/>
      <c r="N881" s="36"/>
      <c r="O881" s="36"/>
      <c r="P881" s="36"/>
      <c r="Q881" s="36"/>
      <c r="R881" s="36"/>
    </row>
    <row r="882" spans="1:18">
      <c r="A882" s="55"/>
      <c r="C882" s="30"/>
      <c r="D882" s="35"/>
      <c r="E882" s="36"/>
      <c r="F882" s="36"/>
      <c r="G882" s="36"/>
      <c r="H882" s="36"/>
      <c r="I882" s="36"/>
      <c r="J882" s="36"/>
      <c r="K882" s="36"/>
      <c r="L882" s="36"/>
      <c r="M882" s="36"/>
      <c r="N882" s="36"/>
      <c r="O882" s="36"/>
      <c r="P882" s="36"/>
      <c r="Q882" s="36"/>
      <c r="R882" s="36"/>
    </row>
    <row r="883" spans="1:18">
      <c r="A883" s="55"/>
      <c r="C883" s="30"/>
      <c r="D883" s="35"/>
      <c r="E883" s="36"/>
      <c r="F883" s="36"/>
      <c r="G883" s="36"/>
      <c r="H883" s="36"/>
      <c r="I883" s="36"/>
      <c r="J883" s="36"/>
      <c r="K883" s="36"/>
      <c r="L883" s="36"/>
      <c r="M883" s="36"/>
      <c r="N883" s="36"/>
      <c r="O883" s="36"/>
      <c r="P883" s="36"/>
      <c r="Q883" s="36"/>
      <c r="R883" s="36"/>
    </row>
    <row r="884" spans="1:18">
      <c r="A884" s="55"/>
      <c r="C884" s="30"/>
      <c r="D884" s="35"/>
      <c r="E884" s="36"/>
      <c r="F884" s="36"/>
      <c r="G884" s="36"/>
      <c r="H884" s="36"/>
      <c r="I884" s="36"/>
      <c r="J884" s="36"/>
      <c r="K884" s="36"/>
      <c r="L884" s="36"/>
      <c r="M884" s="36"/>
      <c r="N884" s="36"/>
      <c r="O884" s="36"/>
      <c r="P884" s="36"/>
      <c r="Q884" s="36"/>
      <c r="R884" s="36"/>
    </row>
    <row r="885" spans="1:18">
      <c r="A885" s="55"/>
      <c r="C885" s="30"/>
      <c r="D885" s="35"/>
      <c r="E885" s="36"/>
      <c r="F885" s="36"/>
      <c r="G885" s="36"/>
      <c r="H885" s="36"/>
      <c r="I885" s="36"/>
      <c r="J885" s="36"/>
      <c r="K885" s="36"/>
      <c r="L885" s="36"/>
      <c r="M885" s="36"/>
      <c r="N885" s="36"/>
      <c r="O885" s="36"/>
      <c r="P885" s="36"/>
      <c r="Q885" s="36"/>
      <c r="R885" s="36"/>
    </row>
    <row r="886" spans="1:18">
      <c r="A886" s="55"/>
      <c r="C886" s="30"/>
      <c r="D886" s="35"/>
      <c r="E886" s="36"/>
      <c r="F886" s="36"/>
      <c r="G886" s="36"/>
      <c r="H886" s="36"/>
      <c r="I886" s="36"/>
      <c r="J886" s="36"/>
      <c r="K886" s="36"/>
      <c r="L886" s="36"/>
      <c r="M886" s="36"/>
      <c r="N886" s="36"/>
      <c r="O886" s="36"/>
      <c r="P886" s="36"/>
      <c r="Q886" s="36"/>
      <c r="R886" s="36"/>
    </row>
    <row r="887" spans="1:18">
      <c r="A887" s="55"/>
      <c r="C887" s="30"/>
      <c r="D887" s="35"/>
      <c r="E887" s="36"/>
      <c r="F887" s="36"/>
      <c r="G887" s="36"/>
      <c r="H887" s="36"/>
      <c r="I887" s="36"/>
      <c r="J887" s="36"/>
      <c r="K887" s="36"/>
      <c r="L887" s="36"/>
      <c r="M887" s="36"/>
      <c r="N887" s="36"/>
      <c r="O887" s="36"/>
      <c r="P887" s="36"/>
      <c r="Q887" s="36"/>
      <c r="R887" s="36"/>
    </row>
    <row r="888" spans="1:18">
      <c r="A888" s="55"/>
      <c r="C888" s="30"/>
      <c r="D888" s="35"/>
      <c r="E888" s="36"/>
      <c r="F888" s="36"/>
      <c r="G888" s="36"/>
      <c r="H888" s="36"/>
      <c r="I888" s="36"/>
      <c r="J888" s="36"/>
      <c r="K888" s="36"/>
      <c r="L888" s="36"/>
      <c r="M888" s="36"/>
      <c r="N888" s="36"/>
      <c r="O888" s="36"/>
      <c r="P888" s="36"/>
      <c r="Q888" s="36"/>
      <c r="R888" s="36"/>
    </row>
    <row r="889" spans="1:18">
      <c r="A889" s="55"/>
      <c r="C889" s="30"/>
      <c r="D889" s="35"/>
      <c r="E889" s="36"/>
      <c r="F889" s="36"/>
      <c r="G889" s="36"/>
      <c r="H889" s="36"/>
      <c r="I889" s="36"/>
      <c r="J889" s="36"/>
      <c r="K889" s="36"/>
      <c r="L889" s="36"/>
      <c r="M889" s="36"/>
      <c r="N889" s="36"/>
      <c r="O889" s="36"/>
      <c r="P889" s="36"/>
      <c r="Q889" s="36"/>
      <c r="R889" s="36"/>
    </row>
    <row r="890" spans="1:18">
      <c r="A890" s="55"/>
      <c r="C890" s="30"/>
      <c r="D890" s="35"/>
      <c r="E890" s="36"/>
      <c r="F890" s="36"/>
      <c r="G890" s="36"/>
      <c r="H890" s="36"/>
      <c r="I890" s="36"/>
      <c r="J890" s="36"/>
      <c r="K890" s="36"/>
      <c r="L890" s="36"/>
      <c r="M890" s="36"/>
      <c r="N890" s="36"/>
      <c r="O890" s="36"/>
      <c r="P890" s="36"/>
      <c r="Q890" s="36"/>
      <c r="R890" s="36"/>
    </row>
    <row r="891" spans="1:18">
      <c r="A891" s="55"/>
      <c r="C891" s="30"/>
      <c r="D891" s="35"/>
      <c r="E891" s="36"/>
      <c r="F891" s="36"/>
      <c r="G891" s="36"/>
      <c r="H891" s="36"/>
      <c r="I891" s="36"/>
      <c r="J891" s="36"/>
      <c r="K891" s="36"/>
      <c r="L891" s="36"/>
      <c r="M891" s="36"/>
      <c r="N891" s="36"/>
      <c r="O891" s="36"/>
      <c r="P891" s="36"/>
      <c r="Q891" s="36"/>
      <c r="R891" s="36"/>
    </row>
    <row r="892" spans="1:18">
      <c r="A892" s="55"/>
      <c r="C892" s="30"/>
      <c r="D892" s="35"/>
      <c r="E892" s="36"/>
      <c r="F892" s="36"/>
      <c r="G892" s="36"/>
      <c r="H892" s="36"/>
      <c r="I892" s="36"/>
      <c r="J892" s="36"/>
      <c r="K892" s="36"/>
      <c r="L892" s="36"/>
      <c r="M892" s="36"/>
      <c r="N892" s="36"/>
      <c r="O892" s="36"/>
      <c r="P892" s="36"/>
      <c r="Q892" s="36"/>
      <c r="R892" s="36"/>
    </row>
    <row r="893" spans="1:18">
      <c r="A893" s="55"/>
      <c r="C893" s="30"/>
      <c r="D893" s="35"/>
      <c r="E893" s="36"/>
      <c r="F893" s="36"/>
      <c r="G893" s="36"/>
      <c r="H893" s="36"/>
      <c r="I893" s="36"/>
      <c r="J893" s="36"/>
      <c r="K893" s="36"/>
      <c r="L893" s="36"/>
      <c r="M893" s="36"/>
      <c r="N893" s="36"/>
      <c r="O893" s="36"/>
      <c r="P893" s="36"/>
      <c r="Q893" s="36"/>
      <c r="R893" s="36"/>
    </row>
    <row r="894" spans="1:18">
      <c r="A894" s="55"/>
      <c r="C894" s="30"/>
      <c r="D894" s="35"/>
      <c r="E894" s="36"/>
      <c r="F894" s="36"/>
      <c r="G894" s="36"/>
      <c r="H894" s="36"/>
      <c r="I894" s="36"/>
      <c r="J894" s="36"/>
      <c r="K894" s="36"/>
      <c r="L894" s="36"/>
      <c r="M894" s="36"/>
      <c r="N894" s="36"/>
      <c r="O894" s="36"/>
      <c r="P894" s="36"/>
      <c r="Q894" s="36"/>
      <c r="R894" s="36"/>
    </row>
    <row r="895" spans="1:18">
      <c r="A895" s="55"/>
      <c r="C895" s="30"/>
      <c r="D895" s="35"/>
      <c r="E895" s="36"/>
      <c r="F895" s="36"/>
      <c r="G895" s="36"/>
      <c r="H895" s="36"/>
      <c r="I895" s="36"/>
      <c r="J895" s="36"/>
      <c r="K895" s="36"/>
      <c r="L895" s="36"/>
      <c r="M895" s="36"/>
      <c r="N895" s="36"/>
      <c r="O895" s="36"/>
      <c r="P895" s="36"/>
      <c r="Q895" s="36"/>
      <c r="R895" s="36"/>
    </row>
    <row r="896" spans="1:18">
      <c r="A896" s="55"/>
      <c r="C896" s="30"/>
      <c r="D896" s="35"/>
      <c r="E896" s="36"/>
      <c r="F896" s="36"/>
      <c r="G896" s="36"/>
      <c r="H896" s="36"/>
      <c r="I896" s="36"/>
      <c r="J896" s="36"/>
      <c r="K896" s="36"/>
      <c r="L896" s="36"/>
      <c r="M896" s="36"/>
      <c r="N896" s="36"/>
      <c r="O896" s="36"/>
      <c r="P896" s="36"/>
      <c r="Q896" s="36"/>
      <c r="R896" s="36"/>
    </row>
    <row r="897" spans="1:18">
      <c r="A897" s="55"/>
      <c r="C897" s="30"/>
      <c r="D897" s="35"/>
      <c r="E897" s="36"/>
      <c r="F897" s="36"/>
      <c r="G897" s="36"/>
      <c r="H897" s="36"/>
      <c r="I897" s="36"/>
      <c r="J897" s="36"/>
      <c r="K897" s="36"/>
      <c r="L897" s="36"/>
      <c r="M897" s="36"/>
      <c r="N897" s="36"/>
      <c r="O897" s="36"/>
      <c r="P897" s="36"/>
      <c r="Q897" s="36"/>
      <c r="R897" s="36"/>
    </row>
    <row r="898" spans="1:18">
      <c r="A898" s="55"/>
      <c r="C898" s="30"/>
      <c r="D898" s="35"/>
      <c r="E898" s="36"/>
      <c r="F898" s="36"/>
      <c r="G898" s="36"/>
      <c r="H898" s="36"/>
      <c r="I898" s="36"/>
      <c r="J898" s="36"/>
      <c r="K898" s="36"/>
      <c r="L898" s="36"/>
      <c r="M898" s="36"/>
      <c r="N898" s="36"/>
      <c r="O898" s="36"/>
      <c r="P898" s="36"/>
      <c r="Q898" s="36"/>
      <c r="R898" s="36"/>
    </row>
    <row r="899" spans="1:18">
      <c r="A899" s="55"/>
      <c r="C899" s="30"/>
      <c r="D899" s="35"/>
      <c r="E899" s="36"/>
      <c r="F899" s="36"/>
      <c r="G899" s="36"/>
      <c r="H899" s="36"/>
      <c r="I899" s="36"/>
      <c r="J899" s="36"/>
      <c r="K899" s="36"/>
      <c r="L899" s="36"/>
      <c r="M899" s="36"/>
      <c r="N899" s="36"/>
      <c r="O899" s="36"/>
      <c r="P899" s="36"/>
      <c r="Q899" s="36"/>
      <c r="R899" s="36"/>
    </row>
    <row r="900" spans="1:18">
      <c r="A900" s="55"/>
      <c r="C900" s="30"/>
      <c r="D900" s="35"/>
      <c r="E900" s="36"/>
      <c r="F900" s="36"/>
      <c r="G900" s="36"/>
      <c r="H900" s="36"/>
      <c r="I900" s="36"/>
      <c r="J900" s="36"/>
      <c r="K900" s="36"/>
      <c r="L900" s="36"/>
      <c r="M900" s="36"/>
      <c r="N900" s="36"/>
      <c r="O900" s="36"/>
      <c r="P900" s="36"/>
      <c r="Q900" s="36"/>
      <c r="R900" s="36"/>
    </row>
    <row r="901" spans="1:18">
      <c r="A901" s="55"/>
      <c r="C901" s="30"/>
      <c r="D901" s="35"/>
      <c r="E901" s="36"/>
      <c r="F901" s="36"/>
      <c r="G901" s="36"/>
      <c r="H901" s="36"/>
      <c r="I901" s="36"/>
      <c r="J901" s="36"/>
      <c r="K901" s="36"/>
      <c r="L901" s="36"/>
      <c r="M901" s="36"/>
      <c r="N901" s="36"/>
      <c r="O901" s="36"/>
      <c r="P901" s="36"/>
      <c r="Q901" s="36"/>
      <c r="R901" s="36"/>
    </row>
    <row r="902" spans="1:18">
      <c r="A902" s="55"/>
      <c r="C902" s="30"/>
      <c r="D902" s="35"/>
      <c r="E902" s="36"/>
      <c r="F902" s="36"/>
      <c r="G902" s="36"/>
      <c r="H902" s="36"/>
      <c r="I902" s="36"/>
      <c r="J902" s="36"/>
      <c r="K902" s="36"/>
      <c r="L902" s="36"/>
      <c r="M902" s="36"/>
      <c r="N902" s="36"/>
      <c r="O902" s="36"/>
      <c r="P902" s="36"/>
      <c r="Q902" s="36"/>
      <c r="R902" s="36"/>
    </row>
    <row r="903" spans="1:18">
      <c r="A903" s="55"/>
      <c r="C903" s="30"/>
      <c r="D903" s="35"/>
      <c r="E903" s="36"/>
      <c r="F903" s="36"/>
      <c r="G903" s="36"/>
      <c r="H903" s="36"/>
      <c r="I903" s="36"/>
      <c r="J903" s="36"/>
      <c r="K903" s="36"/>
      <c r="L903" s="36"/>
      <c r="M903" s="36"/>
      <c r="N903" s="36"/>
      <c r="O903" s="36"/>
      <c r="P903" s="36"/>
      <c r="Q903" s="36"/>
      <c r="R903" s="36"/>
    </row>
    <row r="904" spans="1:18">
      <c r="A904" s="55"/>
      <c r="C904" s="30"/>
      <c r="D904" s="35"/>
      <c r="E904" s="36"/>
      <c r="F904" s="36"/>
      <c r="G904" s="36"/>
      <c r="H904" s="36"/>
      <c r="I904" s="36"/>
      <c r="J904" s="36"/>
      <c r="K904" s="36"/>
      <c r="L904" s="36"/>
      <c r="M904" s="36"/>
      <c r="N904" s="36"/>
      <c r="O904" s="36"/>
      <c r="P904" s="36"/>
      <c r="Q904" s="36"/>
      <c r="R904" s="36"/>
    </row>
    <row r="905" spans="1:18">
      <c r="A905" s="55"/>
      <c r="C905" s="30"/>
      <c r="D905" s="35"/>
      <c r="E905" s="36"/>
      <c r="F905" s="36"/>
      <c r="G905" s="36"/>
      <c r="H905" s="36"/>
      <c r="I905" s="36"/>
      <c r="J905" s="36"/>
      <c r="K905" s="36"/>
      <c r="L905" s="36"/>
      <c r="M905" s="36"/>
      <c r="N905" s="36"/>
      <c r="O905" s="36"/>
      <c r="P905" s="36"/>
      <c r="Q905" s="36"/>
      <c r="R905" s="36"/>
    </row>
    <row r="906" spans="1:18">
      <c r="A906" s="55"/>
      <c r="C906" s="30"/>
      <c r="D906" s="35"/>
      <c r="E906" s="36"/>
      <c r="F906" s="36"/>
      <c r="G906" s="36"/>
      <c r="H906" s="36"/>
      <c r="I906" s="36"/>
      <c r="J906" s="36"/>
      <c r="K906" s="36"/>
      <c r="L906" s="36"/>
      <c r="M906" s="36"/>
      <c r="N906" s="36"/>
      <c r="O906" s="36"/>
      <c r="P906" s="36"/>
      <c r="Q906" s="36"/>
      <c r="R906" s="36"/>
    </row>
    <row r="907" spans="1:18">
      <c r="A907" s="55"/>
      <c r="C907" s="30"/>
      <c r="D907" s="35"/>
      <c r="E907" s="36"/>
      <c r="F907" s="36"/>
      <c r="G907" s="36"/>
      <c r="H907" s="36"/>
      <c r="I907" s="36"/>
      <c r="J907" s="36"/>
      <c r="K907" s="36"/>
      <c r="L907" s="36"/>
      <c r="M907" s="36"/>
      <c r="N907" s="36"/>
      <c r="O907" s="36"/>
      <c r="P907" s="36"/>
      <c r="Q907" s="36"/>
      <c r="R907" s="36"/>
    </row>
    <row r="908" spans="1:18">
      <c r="A908" s="55"/>
      <c r="C908" s="30"/>
      <c r="D908" s="35"/>
      <c r="E908" s="36"/>
      <c r="F908" s="36"/>
      <c r="G908" s="36"/>
      <c r="H908" s="36"/>
      <c r="I908" s="36"/>
      <c r="J908" s="36"/>
      <c r="K908" s="36"/>
      <c r="L908" s="36"/>
      <c r="M908" s="36"/>
      <c r="N908" s="36"/>
      <c r="O908" s="36"/>
      <c r="P908" s="36"/>
      <c r="Q908" s="36"/>
      <c r="R908" s="36"/>
    </row>
    <row r="909" spans="1:18">
      <c r="A909" s="55"/>
      <c r="C909" s="30"/>
      <c r="D909" s="35"/>
      <c r="E909" s="36"/>
      <c r="F909" s="36"/>
      <c r="G909" s="36"/>
      <c r="H909" s="36"/>
      <c r="I909" s="36"/>
      <c r="J909" s="36"/>
      <c r="K909" s="36"/>
      <c r="L909" s="36"/>
      <c r="M909" s="36"/>
      <c r="N909" s="36"/>
      <c r="O909" s="36"/>
      <c r="P909" s="36"/>
      <c r="Q909" s="36"/>
      <c r="R909" s="36"/>
    </row>
    <row r="910" spans="1:18">
      <c r="A910" s="55"/>
      <c r="C910" s="30"/>
      <c r="D910" s="35"/>
      <c r="E910" s="36"/>
      <c r="F910" s="36"/>
      <c r="G910" s="36"/>
      <c r="H910" s="36"/>
      <c r="I910" s="36"/>
      <c r="J910" s="36"/>
      <c r="K910" s="36"/>
      <c r="L910" s="36"/>
      <c r="M910" s="36"/>
      <c r="N910" s="36"/>
      <c r="O910" s="36"/>
      <c r="P910" s="36"/>
      <c r="Q910" s="36"/>
      <c r="R910" s="36"/>
    </row>
    <row r="911" spans="1:18">
      <c r="A911" s="55"/>
      <c r="C911" s="30"/>
      <c r="D911" s="35"/>
      <c r="E911" s="36"/>
      <c r="F911" s="36"/>
      <c r="G911" s="36"/>
      <c r="H911" s="36"/>
      <c r="I911" s="36"/>
      <c r="J911" s="36"/>
      <c r="K911" s="36"/>
      <c r="L911" s="36"/>
      <c r="M911" s="36"/>
      <c r="N911" s="36"/>
      <c r="O911" s="36"/>
      <c r="P911" s="36"/>
      <c r="Q911" s="36"/>
      <c r="R911" s="36"/>
    </row>
    <row r="912" spans="1:18">
      <c r="A912" s="55"/>
      <c r="C912" s="30"/>
      <c r="D912" s="35"/>
      <c r="E912" s="36"/>
      <c r="F912" s="36"/>
      <c r="G912" s="36"/>
      <c r="H912" s="36"/>
      <c r="I912" s="36"/>
      <c r="J912" s="36"/>
      <c r="K912" s="36"/>
      <c r="L912" s="36"/>
      <c r="M912" s="36"/>
      <c r="N912" s="36"/>
      <c r="O912" s="36"/>
      <c r="P912" s="36"/>
      <c r="Q912" s="36"/>
      <c r="R912" s="36"/>
    </row>
    <row r="913" spans="1:18">
      <c r="A913" s="55"/>
      <c r="C913" s="30"/>
      <c r="D913" s="35"/>
      <c r="E913" s="36"/>
      <c r="F913" s="36"/>
      <c r="G913" s="36"/>
      <c r="H913" s="36"/>
      <c r="I913" s="36"/>
      <c r="J913" s="36"/>
      <c r="K913" s="36"/>
      <c r="L913" s="36"/>
      <c r="M913" s="36"/>
      <c r="N913" s="36"/>
      <c r="O913" s="36"/>
      <c r="P913" s="36"/>
      <c r="Q913" s="36"/>
      <c r="R913" s="36"/>
    </row>
    <row r="914" spans="1:18">
      <c r="A914" s="55"/>
      <c r="C914" s="30"/>
      <c r="D914" s="35"/>
      <c r="E914" s="36"/>
      <c r="F914" s="36"/>
      <c r="G914" s="36"/>
      <c r="H914" s="36"/>
      <c r="I914" s="36"/>
      <c r="J914" s="36"/>
      <c r="K914" s="36"/>
      <c r="L914" s="36"/>
      <c r="M914" s="36"/>
      <c r="N914" s="36"/>
      <c r="O914" s="36"/>
      <c r="P914" s="36"/>
      <c r="Q914" s="36"/>
      <c r="R914" s="36"/>
    </row>
    <row r="915" spans="1:18">
      <c r="A915" s="55"/>
      <c r="C915" s="30"/>
      <c r="D915" s="35"/>
      <c r="E915" s="36"/>
      <c r="F915" s="36"/>
      <c r="G915" s="36"/>
      <c r="H915" s="36"/>
      <c r="I915" s="36"/>
      <c r="J915" s="36"/>
      <c r="K915" s="36"/>
      <c r="L915" s="36"/>
      <c r="M915" s="36"/>
      <c r="N915" s="36"/>
      <c r="O915" s="36"/>
      <c r="P915" s="36"/>
      <c r="Q915" s="36"/>
      <c r="R915" s="36"/>
    </row>
    <row r="916" spans="1:18">
      <c r="A916" s="55"/>
      <c r="C916" s="30"/>
      <c r="D916" s="35"/>
      <c r="E916" s="36"/>
      <c r="F916" s="36"/>
      <c r="G916" s="36"/>
      <c r="H916" s="36"/>
      <c r="I916" s="36"/>
      <c r="J916" s="36"/>
      <c r="K916" s="36"/>
      <c r="L916" s="36"/>
      <c r="M916" s="36"/>
      <c r="N916" s="36"/>
      <c r="O916" s="36"/>
      <c r="P916" s="36"/>
      <c r="Q916" s="36"/>
      <c r="R916" s="36"/>
    </row>
    <row r="917" spans="1:18">
      <c r="A917" s="55"/>
      <c r="C917" s="30"/>
      <c r="D917" s="35"/>
      <c r="E917" s="36"/>
      <c r="F917" s="36"/>
      <c r="G917" s="36"/>
      <c r="H917" s="36"/>
      <c r="I917" s="36"/>
      <c r="J917" s="36"/>
      <c r="K917" s="36"/>
      <c r="L917" s="36"/>
      <c r="M917" s="36"/>
      <c r="N917" s="36"/>
      <c r="O917" s="36"/>
      <c r="P917" s="36"/>
      <c r="Q917" s="36"/>
      <c r="R917" s="36"/>
    </row>
    <row r="918" spans="1:18">
      <c r="A918" s="55"/>
      <c r="C918" s="30"/>
      <c r="D918" s="35"/>
      <c r="E918" s="36"/>
      <c r="F918" s="36"/>
      <c r="G918" s="36"/>
      <c r="H918" s="36"/>
      <c r="I918" s="36"/>
      <c r="J918" s="36"/>
      <c r="K918" s="36"/>
      <c r="L918" s="36"/>
      <c r="M918" s="36"/>
      <c r="N918" s="36"/>
      <c r="O918" s="36"/>
      <c r="P918" s="36"/>
      <c r="Q918" s="36"/>
      <c r="R918" s="36"/>
    </row>
    <row r="919" spans="1:18">
      <c r="A919" s="55"/>
      <c r="C919" s="30"/>
      <c r="D919" s="35"/>
      <c r="E919" s="36"/>
      <c r="F919" s="36"/>
      <c r="G919" s="36"/>
      <c r="H919" s="36"/>
      <c r="I919" s="36"/>
      <c r="J919" s="36"/>
      <c r="K919" s="36"/>
      <c r="L919" s="36"/>
      <c r="M919" s="36"/>
      <c r="N919" s="36"/>
      <c r="O919" s="36"/>
      <c r="P919" s="36"/>
      <c r="Q919" s="36"/>
      <c r="R919" s="36"/>
    </row>
    <row r="920" spans="1:18">
      <c r="A920" s="55"/>
      <c r="C920" s="30"/>
      <c r="D920" s="35"/>
      <c r="E920" s="36"/>
      <c r="F920" s="36"/>
      <c r="G920" s="36"/>
      <c r="H920" s="36"/>
      <c r="I920" s="36"/>
      <c r="J920" s="36"/>
      <c r="K920" s="36"/>
      <c r="L920" s="36"/>
      <c r="M920" s="36"/>
      <c r="N920" s="36"/>
      <c r="O920" s="36"/>
      <c r="P920" s="36"/>
      <c r="Q920" s="36"/>
      <c r="R920" s="36"/>
    </row>
    <row r="921" spans="1:18">
      <c r="A921" s="55"/>
      <c r="C921" s="30"/>
      <c r="D921" s="35"/>
      <c r="E921" s="36"/>
      <c r="F921" s="36"/>
      <c r="G921" s="36"/>
      <c r="H921" s="36"/>
      <c r="I921" s="36"/>
      <c r="J921" s="36"/>
      <c r="K921" s="36"/>
      <c r="L921" s="36"/>
      <c r="M921" s="36"/>
      <c r="N921" s="36"/>
      <c r="O921" s="36"/>
      <c r="P921" s="36"/>
      <c r="Q921" s="36"/>
      <c r="R921" s="36"/>
    </row>
    <row r="922" spans="1:18">
      <c r="A922" s="55"/>
      <c r="C922" s="30"/>
      <c r="D922" s="35"/>
      <c r="E922" s="36"/>
      <c r="F922" s="36"/>
      <c r="G922" s="36"/>
      <c r="H922" s="36"/>
      <c r="I922" s="36"/>
      <c r="J922" s="36"/>
      <c r="K922" s="36"/>
      <c r="L922" s="36"/>
      <c r="M922" s="36"/>
      <c r="N922" s="36"/>
      <c r="O922" s="36"/>
      <c r="P922" s="36"/>
      <c r="Q922" s="36"/>
      <c r="R922" s="36"/>
    </row>
    <row r="923" spans="1:18">
      <c r="A923" s="55"/>
      <c r="C923" s="30"/>
      <c r="D923" s="35"/>
      <c r="E923" s="36"/>
      <c r="F923" s="36"/>
      <c r="G923" s="36"/>
      <c r="H923" s="36"/>
      <c r="I923" s="36"/>
      <c r="J923" s="36"/>
      <c r="K923" s="36"/>
      <c r="L923" s="36"/>
      <c r="M923" s="36"/>
      <c r="N923" s="36"/>
      <c r="O923" s="36"/>
      <c r="P923" s="36"/>
      <c r="Q923" s="36"/>
      <c r="R923" s="36"/>
    </row>
    <row r="924" spans="1:18">
      <c r="A924" s="55"/>
      <c r="C924" s="30"/>
      <c r="D924" s="35"/>
      <c r="E924" s="36"/>
      <c r="F924" s="36"/>
      <c r="G924" s="36"/>
      <c r="H924" s="36"/>
      <c r="I924" s="36"/>
      <c r="J924" s="36"/>
      <c r="K924" s="36"/>
      <c r="L924" s="36"/>
      <c r="M924" s="36"/>
      <c r="N924" s="36"/>
      <c r="O924" s="36"/>
      <c r="P924" s="36"/>
      <c r="Q924" s="36"/>
      <c r="R924" s="36"/>
    </row>
    <row r="925" spans="1:18">
      <c r="A925" s="55"/>
      <c r="C925" s="30"/>
      <c r="D925" s="35"/>
      <c r="E925" s="36"/>
      <c r="F925" s="36"/>
      <c r="G925" s="36"/>
      <c r="H925" s="36"/>
      <c r="I925" s="36"/>
      <c r="J925" s="36"/>
      <c r="K925" s="36"/>
      <c r="L925" s="36"/>
      <c r="M925" s="36"/>
      <c r="N925" s="36"/>
      <c r="O925" s="36"/>
      <c r="P925" s="36"/>
      <c r="Q925" s="36"/>
      <c r="R925" s="36"/>
    </row>
    <row r="926" spans="1:18">
      <c r="A926" s="55"/>
      <c r="C926" s="30"/>
      <c r="D926" s="35"/>
      <c r="E926" s="36"/>
      <c r="F926" s="36"/>
      <c r="G926" s="36"/>
      <c r="H926" s="36"/>
      <c r="I926" s="36"/>
      <c r="J926" s="36"/>
      <c r="K926" s="36"/>
      <c r="L926" s="36"/>
      <c r="M926" s="36"/>
      <c r="N926" s="36"/>
      <c r="O926" s="36"/>
      <c r="P926" s="36"/>
      <c r="Q926" s="36"/>
      <c r="R926" s="36"/>
    </row>
    <row r="927" spans="1:18">
      <c r="A927" s="55"/>
      <c r="C927" s="30"/>
      <c r="D927" s="35"/>
      <c r="E927" s="36"/>
      <c r="F927" s="36"/>
      <c r="G927" s="36"/>
      <c r="H927" s="36"/>
      <c r="I927" s="36"/>
      <c r="J927" s="36"/>
      <c r="K927" s="36"/>
      <c r="L927" s="36"/>
      <c r="M927" s="36"/>
      <c r="N927" s="36"/>
      <c r="O927" s="36"/>
      <c r="P927" s="36"/>
      <c r="Q927" s="36"/>
      <c r="R927" s="36"/>
    </row>
    <row r="928" spans="1:18">
      <c r="A928" s="55"/>
      <c r="C928" s="30"/>
      <c r="D928" s="35"/>
      <c r="E928" s="36"/>
      <c r="F928" s="36"/>
      <c r="G928" s="36"/>
      <c r="H928" s="36"/>
      <c r="I928" s="36"/>
      <c r="J928" s="36"/>
      <c r="K928" s="36"/>
      <c r="L928" s="36"/>
      <c r="M928" s="36"/>
      <c r="N928" s="36"/>
      <c r="O928" s="36"/>
      <c r="P928" s="36"/>
      <c r="Q928" s="36"/>
      <c r="R928" s="36"/>
    </row>
    <row r="929" spans="1:18">
      <c r="A929" s="55"/>
      <c r="C929" s="30"/>
      <c r="D929" s="35"/>
      <c r="E929" s="36"/>
      <c r="F929" s="36"/>
      <c r="G929" s="36"/>
      <c r="H929" s="36"/>
      <c r="I929" s="36"/>
      <c r="J929" s="36"/>
      <c r="K929" s="36"/>
      <c r="L929" s="36"/>
      <c r="M929" s="36"/>
      <c r="N929" s="36"/>
      <c r="O929" s="36"/>
      <c r="P929" s="36"/>
      <c r="Q929" s="36"/>
      <c r="R929" s="36"/>
    </row>
    <row r="930" spans="1:18">
      <c r="A930" s="55"/>
      <c r="C930" s="30"/>
      <c r="D930" s="35"/>
      <c r="E930" s="36"/>
      <c r="F930" s="36"/>
      <c r="G930" s="36"/>
      <c r="H930" s="36"/>
      <c r="I930" s="36"/>
      <c r="J930" s="36"/>
      <c r="K930" s="36"/>
      <c r="L930" s="36"/>
      <c r="M930" s="36"/>
      <c r="N930" s="36"/>
      <c r="O930" s="36"/>
      <c r="P930" s="36"/>
      <c r="Q930" s="36"/>
      <c r="R930" s="36"/>
    </row>
    <row r="931" spans="1:18">
      <c r="A931" s="55"/>
      <c r="C931" s="30"/>
      <c r="D931" s="35"/>
      <c r="E931" s="36"/>
      <c r="F931" s="36"/>
      <c r="G931" s="36"/>
      <c r="H931" s="36"/>
      <c r="I931" s="36"/>
      <c r="J931" s="36"/>
      <c r="K931" s="36"/>
      <c r="L931" s="36"/>
      <c r="M931" s="36"/>
      <c r="N931" s="36"/>
      <c r="O931" s="36"/>
      <c r="P931" s="36"/>
      <c r="Q931" s="36"/>
      <c r="R931" s="36"/>
    </row>
    <row r="932" spans="1:18">
      <c r="A932" s="55"/>
      <c r="C932" s="30"/>
      <c r="D932" s="35"/>
      <c r="E932" s="36"/>
      <c r="F932" s="36"/>
      <c r="G932" s="36"/>
      <c r="H932" s="36"/>
      <c r="I932" s="36"/>
      <c r="J932" s="36"/>
      <c r="K932" s="36"/>
      <c r="L932" s="36"/>
      <c r="M932" s="36"/>
      <c r="N932" s="36"/>
      <c r="O932" s="36"/>
      <c r="P932" s="36"/>
      <c r="Q932" s="36"/>
      <c r="R932" s="36"/>
    </row>
    <row r="933" spans="1:18">
      <c r="A933" s="55"/>
      <c r="C933" s="30"/>
      <c r="D933" s="35"/>
      <c r="E933" s="36"/>
      <c r="F933" s="36"/>
      <c r="G933" s="36"/>
      <c r="H933" s="36"/>
      <c r="I933" s="36"/>
      <c r="J933" s="36"/>
      <c r="K933" s="36"/>
      <c r="L933" s="36"/>
      <c r="M933" s="36"/>
      <c r="N933" s="36"/>
      <c r="O933" s="36"/>
      <c r="P933" s="36"/>
      <c r="Q933" s="36"/>
      <c r="R933" s="36"/>
    </row>
    <row r="934" spans="1:18">
      <c r="A934" s="55"/>
      <c r="C934" s="30"/>
      <c r="D934" s="35"/>
      <c r="E934" s="36"/>
      <c r="F934" s="36"/>
      <c r="G934" s="36"/>
      <c r="H934" s="36"/>
      <c r="I934" s="36"/>
      <c r="J934" s="36"/>
      <c r="K934" s="36"/>
      <c r="L934" s="36"/>
      <c r="M934" s="36"/>
      <c r="N934" s="36"/>
      <c r="O934" s="36"/>
      <c r="P934" s="36"/>
      <c r="Q934" s="36"/>
      <c r="R934" s="36"/>
    </row>
    <row r="935" spans="1:18">
      <c r="A935" s="55"/>
      <c r="C935" s="30"/>
      <c r="D935" s="35"/>
      <c r="E935" s="36"/>
      <c r="F935" s="36"/>
      <c r="G935" s="36"/>
      <c r="H935" s="36"/>
      <c r="I935" s="36"/>
      <c r="J935" s="36"/>
      <c r="K935" s="36"/>
      <c r="L935" s="36"/>
      <c r="M935" s="36"/>
      <c r="N935" s="36"/>
      <c r="O935" s="36"/>
      <c r="P935" s="36"/>
      <c r="Q935" s="36"/>
      <c r="R935" s="36"/>
    </row>
    <row r="936" spans="1:18">
      <c r="A936" s="55"/>
      <c r="C936" s="30"/>
      <c r="D936" s="35"/>
      <c r="E936" s="36"/>
      <c r="F936" s="36"/>
      <c r="G936" s="36"/>
      <c r="H936" s="36"/>
      <c r="I936" s="36"/>
      <c r="J936" s="36"/>
      <c r="K936" s="36"/>
      <c r="L936" s="36"/>
      <c r="M936" s="36"/>
      <c r="N936" s="36"/>
      <c r="O936" s="36"/>
      <c r="P936" s="36"/>
      <c r="Q936" s="36"/>
      <c r="R936" s="36"/>
    </row>
    <row r="937" spans="1:18">
      <c r="A937" s="55"/>
      <c r="C937" s="30"/>
      <c r="D937" s="35"/>
      <c r="E937" s="36"/>
      <c r="F937" s="36"/>
      <c r="G937" s="36"/>
      <c r="H937" s="36"/>
      <c r="I937" s="36"/>
      <c r="J937" s="36"/>
      <c r="K937" s="36"/>
      <c r="L937" s="36"/>
      <c r="M937" s="36"/>
      <c r="N937" s="36"/>
      <c r="O937" s="36"/>
      <c r="P937" s="36"/>
      <c r="Q937" s="36"/>
      <c r="R937" s="36"/>
    </row>
    <row r="938" spans="1:18">
      <c r="A938" s="55"/>
      <c r="C938" s="30"/>
      <c r="D938" s="35"/>
      <c r="E938" s="36"/>
      <c r="F938" s="36"/>
      <c r="G938" s="36"/>
      <c r="H938" s="36"/>
      <c r="I938" s="36"/>
      <c r="J938" s="36"/>
      <c r="K938" s="36"/>
      <c r="L938" s="36"/>
      <c r="M938" s="36"/>
      <c r="N938" s="36"/>
      <c r="O938" s="36"/>
      <c r="P938" s="36"/>
      <c r="Q938" s="36"/>
      <c r="R938" s="36"/>
    </row>
    <row r="939" spans="1:18">
      <c r="A939" s="55"/>
      <c r="C939" s="30"/>
      <c r="D939" s="35"/>
      <c r="E939" s="36"/>
      <c r="F939" s="36"/>
      <c r="G939" s="36"/>
      <c r="H939" s="36"/>
      <c r="I939" s="36"/>
      <c r="J939" s="36"/>
      <c r="K939" s="36"/>
      <c r="L939" s="36"/>
      <c r="M939" s="36"/>
      <c r="N939" s="36"/>
      <c r="O939" s="36"/>
      <c r="P939" s="36"/>
      <c r="Q939" s="36"/>
      <c r="R939" s="36"/>
    </row>
    <row r="940" spans="1:18">
      <c r="A940" s="55"/>
      <c r="C940" s="30"/>
      <c r="D940" s="35"/>
      <c r="E940" s="36"/>
      <c r="F940" s="36"/>
      <c r="G940" s="36"/>
      <c r="H940" s="36"/>
      <c r="I940" s="36"/>
      <c r="J940" s="36"/>
      <c r="K940" s="36"/>
      <c r="L940" s="36"/>
      <c r="M940" s="36"/>
      <c r="N940" s="36"/>
      <c r="O940" s="36"/>
      <c r="P940" s="36"/>
      <c r="Q940" s="36"/>
      <c r="R940" s="36"/>
    </row>
    <row r="941" spans="1:18">
      <c r="A941" s="55"/>
      <c r="C941" s="30"/>
      <c r="D941" s="35"/>
      <c r="E941" s="36"/>
      <c r="F941" s="36"/>
      <c r="G941" s="36"/>
      <c r="H941" s="36"/>
      <c r="I941" s="36"/>
      <c r="J941" s="36"/>
      <c r="K941" s="36"/>
      <c r="L941" s="36"/>
      <c r="M941" s="36"/>
      <c r="N941" s="36"/>
      <c r="O941" s="36"/>
      <c r="P941" s="36"/>
      <c r="Q941" s="36"/>
      <c r="R941" s="36"/>
    </row>
    <row r="942" spans="1:18">
      <c r="A942" s="55"/>
      <c r="C942" s="30"/>
      <c r="D942" s="35"/>
      <c r="E942" s="36"/>
      <c r="F942" s="36"/>
      <c r="G942" s="36"/>
      <c r="H942" s="36"/>
      <c r="I942" s="36"/>
      <c r="J942" s="36"/>
      <c r="K942" s="36"/>
      <c r="L942" s="36"/>
      <c r="M942" s="36"/>
      <c r="N942" s="36"/>
      <c r="O942" s="36"/>
      <c r="P942" s="36"/>
      <c r="Q942" s="36"/>
      <c r="R942" s="36"/>
    </row>
    <row r="943" spans="1:18">
      <c r="A943" s="55"/>
      <c r="C943" s="30"/>
      <c r="D943" s="35"/>
      <c r="E943" s="36"/>
      <c r="F943" s="36"/>
      <c r="G943" s="36"/>
      <c r="H943" s="36"/>
      <c r="I943" s="36"/>
      <c r="J943" s="36"/>
      <c r="K943" s="36"/>
      <c r="L943" s="36"/>
      <c r="M943" s="36"/>
      <c r="N943" s="36"/>
      <c r="O943" s="36"/>
      <c r="P943" s="36"/>
      <c r="Q943" s="36"/>
      <c r="R943" s="36"/>
    </row>
    <row r="944" spans="1:18">
      <c r="A944" s="55"/>
      <c r="C944" s="30"/>
      <c r="D944" s="35"/>
      <c r="E944" s="36"/>
      <c r="F944" s="36"/>
      <c r="G944" s="36"/>
      <c r="H944" s="36"/>
      <c r="I944" s="36"/>
      <c r="J944" s="36"/>
      <c r="K944" s="36"/>
      <c r="L944" s="36"/>
      <c r="M944" s="36"/>
      <c r="N944" s="36"/>
      <c r="O944" s="36"/>
      <c r="P944" s="36"/>
      <c r="Q944" s="36"/>
      <c r="R944" s="36"/>
    </row>
    <row r="945" spans="1:18">
      <c r="A945" s="55"/>
      <c r="C945" s="30"/>
      <c r="D945" s="35"/>
      <c r="E945" s="36"/>
      <c r="F945" s="36"/>
      <c r="G945" s="36"/>
      <c r="H945" s="36"/>
      <c r="I945" s="36"/>
      <c r="J945" s="36"/>
      <c r="K945" s="36"/>
      <c r="L945" s="36"/>
      <c r="M945" s="36"/>
      <c r="N945" s="36"/>
      <c r="O945" s="36"/>
      <c r="P945" s="36"/>
      <c r="Q945" s="36"/>
      <c r="R945" s="36"/>
    </row>
    <row r="946" spans="1:18">
      <c r="A946" s="55"/>
      <c r="C946" s="30"/>
      <c r="D946" s="35"/>
      <c r="E946" s="36"/>
      <c r="F946" s="36"/>
      <c r="G946" s="36"/>
      <c r="H946" s="36"/>
      <c r="I946" s="36"/>
      <c r="J946" s="36"/>
      <c r="K946" s="36"/>
      <c r="L946" s="36"/>
      <c r="M946" s="36"/>
      <c r="N946" s="36"/>
      <c r="O946" s="36"/>
      <c r="P946" s="36"/>
      <c r="Q946" s="36"/>
      <c r="R946" s="36"/>
    </row>
    <row r="947" spans="1:18">
      <c r="A947" s="55"/>
      <c r="C947" s="30"/>
      <c r="D947" s="35"/>
      <c r="E947" s="36"/>
      <c r="F947" s="36"/>
      <c r="G947" s="36"/>
      <c r="H947" s="36"/>
      <c r="I947" s="36"/>
      <c r="J947" s="36"/>
      <c r="K947" s="36"/>
      <c r="L947" s="36"/>
      <c r="M947" s="36"/>
      <c r="N947" s="36"/>
      <c r="O947" s="36"/>
      <c r="P947" s="36"/>
      <c r="Q947" s="36"/>
      <c r="R947" s="36"/>
    </row>
    <row r="948" spans="1:18">
      <c r="A948" s="55"/>
      <c r="C948" s="30"/>
      <c r="D948" s="35"/>
      <c r="E948" s="36"/>
      <c r="F948" s="36"/>
      <c r="G948" s="36"/>
      <c r="H948" s="36"/>
      <c r="I948" s="36"/>
      <c r="J948" s="36"/>
      <c r="K948" s="36"/>
      <c r="L948" s="36"/>
      <c r="M948" s="36"/>
      <c r="N948" s="36"/>
      <c r="O948" s="36"/>
      <c r="P948" s="36"/>
      <c r="Q948" s="36"/>
      <c r="R948" s="36"/>
    </row>
    <row r="949" spans="1:18">
      <c r="A949" s="55"/>
      <c r="C949" s="30"/>
      <c r="D949" s="35"/>
      <c r="E949" s="36"/>
      <c r="F949" s="36"/>
      <c r="G949" s="36"/>
      <c r="H949" s="36"/>
      <c r="I949" s="36"/>
      <c r="J949" s="36"/>
      <c r="K949" s="36"/>
      <c r="L949" s="36"/>
      <c r="M949" s="36"/>
      <c r="N949" s="36"/>
      <c r="O949" s="36"/>
      <c r="P949" s="36"/>
      <c r="Q949" s="36"/>
      <c r="R949" s="36"/>
    </row>
    <row r="950" spans="1:18">
      <c r="A950" s="55"/>
      <c r="C950" s="30"/>
      <c r="D950" s="35"/>
      <c r="E950" s="36"/>
      <c r="F950" s="36"/>
      <c r="G950" s="36"/>
      <c r="H950" s="36"/>
      <c r="I950" s="36"/>
      <c r="J950" s="36"/>
      <c r="K950" s="36"/>
      <c r="L950" s="36"/>
      <c r="M950" s="36"/>
      <c r="N950" s="36"/>
      <c r="O950" s="36"/>
      <c r="P950" s="36"/>
      <c r="Q950" s="36"/>
      <c r="R950" s="36"/>
    </row>
    <row r="951" spans="1:18">
      <c r="A951" s="55"/>
      <c r="C951" s="30"/>
      <c r="D951" s="35"/>
      <c r="E951" s="36"/>
      <c r="F951" s="36"/>
      <c r="G951" s="36"/>
      <c r="H951" s="36"/>
      <c r="I951" s="36"/>
      <c r="J951" s="36"/>
      <c r="K951" s="36"/>
      <c r="L951" s="36"/>
      <c r="M951" s="36"/>
      <c r="N951" s="36"/>
      <c r="O951" s="36"/>
      <c r="P951" s="36"/>
      <c r="Q951" s="36"/>
      <c r="R951" s="36"/>
    </row>
    <row r="952" spans="1:18">
      <c r="A952" s="55"/>
      <c r="C952" s="30"/>
      <c r="D952" s="35"/>
      <c r="E952" s="36"/>
      <c r="F952" s="36"/>
      <c r="G952" s="36"/>
      <c r="H952" s="36"/>
      <c r="I952" s="36"/>
      <c r="J952" s="36"/>
      <c r="K952" s="36"/>
      <c r="L952" s="36"/>
      <c r="M952" s="36"/>
      <c r="N952" s="36"/>
      <c r="O952" s="36"/>
      <c r="P952" s="36"/>
      <c r="Q952" s="36"/>
      <c r="R952" s="36"/>
    </row>
    <row r="953" spans="1:18">
      <c r="A953" s="55"/>
      <c r="C953" s="30"/>
      <c r="D953" s="35"/>
      <c r="E953" s="36"/>
      <c r="F953" s="36"/>
      <c r="G953" s="36"/>
      <c r="H953" s="36"/>
      <c r="I953" s="36"/>
      <c r="J953" s="36"/>
      <c r="K953" s="36"/>
      <c r="L953" s="36"/>
      <c r="M953" s="36"/>
      <c r="N953" s="36"/>
      <c r="O953" s="36"/>
      <c r="P953" s="36"/>
      <c r="Q953" s="36"/>
      <c r="R953" s="36"/>
    </row>
    <row r="954" spans="1:18">
      <c r="A954" s="55"/>
      <c r="C954" s="30"/>
      <c r="D954" s="35"/>
      <c r="E954" s="36"/>
      <c r="F954" s="36"/>
      <c r="G954" s="36"/>
      <c r="H954" s="36"/>
      <c r="I954" s="36"/>
      <c r="J954" s="36"/>
      <c r="K954" s="36"/>
      <c r="L954" s="36"/>
      <c r="M954" s="36"/>
      <c r="N954" s="36"/>
      <c r="O954" s="36"/>
      <c r="P954" s="36"/>
      <c r="Q954" s="36"/>
      <c r="R954" s="36"/>
    </row>
    <row r="955" spans="1:18">
      <c r="A955" s="55"/>
      <c r="C955" s="30"/>
      <c r="D955" s="35"/>
      <c r="E955" s="36"/>
      <c r="F955" s="36"/>
      <c r="G955" s="36"/>
      <c r="H955" s="36"/>
      <c r="I955" s="36"/>
      <c r="J955" s="36"/>
      <c r="K955" s="36"/>
      <c r="L955" s="36"/>
      <c r="M955" s="36"/>
      <c r="N955" s="36"/>
      <c r="O955" s="36"/>
      <c r="P955" s="36"/>
      <c r="Q955" s="36"/>
      <c r="R955" s="36"/>
    </row>
    <row r="956" spans="1:18">
      <c r="A956" s="55"/>
      <c r="C956" s="30"/>
      <c r="D956" s="35"/>
      <c r="E956" s="36"/>
      <c r="F956" s="36"/>
      <c r="G956" s="36"/>
      <c r="H956" s="36"/>
      <c r="I956" s="36"/>
      <c r="J956" s="36"/>
      <c r="K956" s="36"/>
      <c r="L956" s="36"/>
      <c r="M956" s="36"/>
      <c r="N956" s="36"/>
      <c r="O956" s="36"/>
      <c r="P956" s="36"/>
      <c r="Q956" s="36"/>
      <c r="R956" s="36"/>
    </row>
    <row r="957" spans="1:18">
      <c r="A957" s="55"/>
      <c r="C957" s="30"/>
      <c r="D957" s="35"/>
      <c r="E957" s="36"/>
      <c r="F957" s="36"/>
      <c r="G957" s="36"/>
      <c r="H957" s="36"/>
      <c r="I957" s="36"/>
      <c r="J957" s="36"/>
      <c r="K957" s="36"/>
      <c r="L957" s="36"/>
      <c r="M957" s="36"/>
      <c r="N957" s="36"/>
      <c r="O957" s="36"/>
      <c r="P957" s="36"/>
      <c r="Q957" s="36"/>
      <c r="R957" s="36"/>
    </row>
    <row r="958" spans="1:18">
      <c r="A958" s="55"/>
      <c r="C958" s="30"/>
      <c r="D958" s="35"/>
      <c r="E958" s="36"/>
      <c r="F958" s="36"/>
      <c r="G958" s="36"/>
      <c r="H958" s="36"/>
      <c r="I958" s="36"/>
      <c r="J958" s="36"/>
      <c r="K958" s="36"/>
      <c r="L958" s="36"/>
      <c r="M958" s="36"/>
      <c r="N958" s="36"/>
      <c r="O958" s="36"/>
      <c r="P958" s="36"/>
      <c r="Q958" s="36"/>
      <c r="R958" s="36"/>
    </row>
    <row r="959" spans="1:18">
      <c r="A959" s="55"/>
      <c r="C959" s="30"/>
      <c r="D959" s="35"/>
      <c r="E959" s="36"/>
      <c r="F959" s="36"/>
      <c r="G959" s="36"/>
      <c r="H959" s="36"/>
      <c r="I959" s="36"/>
      <c r="J959" s="36"/>
      <c r="K959" s="36"/>
      <c r="L959" s="36"/>
      <c r="M959" s="36"/>
      <c r="N959" s="36"/>
      <c r="O959" s="36"/>
      <c r="P959" s="36"/>
      <c r="Q959" s="36"/>
      <c r="R959" s="36"/>
    </row>
    <row r="960" spans="1:18">
      <c r="A960" s="55"/>
      <c r="C960" s="30"/>
      <c r="D960" s="35"/>
      <c r="E960" s="36"/>
      <c r="F960" s="36"/>
      <c r="G960" s="36"/>
      <c r="H960" s="36"/>
      <c r="I960" s="36"/>
      <c r="J960" s="36"/>
      <c r="K960" s="36"/>
      <c r="L960" s="36"/>
      <c r="M960" s="36"/>
      <c r="N960" s="36"/>
      <c r="O960" s="36"/>
      <c r="P960" s="36"/>
      <c r="Q960" s="36"/>
      <c r="R960" s="36"/>
    </row>
    <row r="961" spans="1:18">
      <c r="A961" s="55"/>
      <c r="C961" s="30"/>
      <c r="D961" s="35"/>
      <c r="E961" s="36"/>
      <c r="F961" s="36"/>
      <c r="G961" s="36"/>
      <c r="H961" s="36"/>
      <c r="I961" s="36"/>
      <c r="J961" s="36"/>
      <c r="K961" s="36"/>
      <c r="L961" s="36"/>
      <c r="M961" s="36"/>
      <c r="N961" s="36"/>
      <c r="O961" s="36"/>
      <c r="P961" s="36"/>
      <c r="Q961" s="36"/>
      <c r="R961" s="36"/>
    </row>
    <row r="962" spans="1:18">
      <c r="A962" s="55"/>
      <c r="C962" s="30"/>
      <c r="D962" s="35"/>
      <c r="E962" s="36"/>
      <c r="F962" s="36"/>
      <c r="G962" s="36"/>
      <c r="H962" s="36"/>
      <c r="I962" s="36"/>
      <c r="J962" s="36"/>
      <c r="K962" s="36"/>
      <c r="L962" s="36"/>
      <c r="M962" s="36"/>
      <c r="N962" s="36"/>
      <c r="O962" s="36"/>
      <c r="P962" s="36"/>
      <c r="Q962" s="36"/>
      <c r="R962" s="36"/>
    </row>
    <row r="963" spans="1:18">
      <c r="A963" s="55"/>
      <c r="C963" s="30"/>
      <c r="D963" s="35"/>
      <c r="E963" s="36"/>
      <c r="F963" s="36"/>
      <c r="G963" s="36"/>
      <c r="H963" s="36"/>
      <c r="I963" s="36"/>
      <c r="J963" s="36"/>
      <c r="K963" s="36"/>
      <c r="L963" s="36"/>
      <c r="M963" s="36"/>
      <c r="N963" s="36"/>
      <c r="O963" s="36"/>
      <c r="P963" s="36"/>
      <c r="Q963" s="36"/>
      <c r="R963" s="36"/>
    </row>
    <row r="964" spans="1:18">
      <c r="A964" s="55"/>
      <c r="C964" s="30"/>
      <c r="D964" s="35"/>
      <c r="E964" s="36"/>
      <c r="F964" s="36"/>
      <c r="G964" s="36"/>
      <c r="H964" s="36"/>
      <c r="I964" s="36"/>
      <c r="J964" s="36"/>
      <c r="K964" s="36"/>
      <c r="L964" s="36"/>
      <c r="M964" s="36"/>
      <c r="N964" s="36"/>
      <c r="O964" s="36"/>
      <c r="P964" s="36"/>
      <c r="Q964" s="36"/>
      <c r="R964" s="36"/>
    </row>
    <row r="965" spans="1:18">
      <c r="A965" s="55"/>
      <c r="C965" s="30"/>
      <c r="D965" s="35"/>
      <c r="E965" s="36"/>
      <c r="F965" s="36"/>
      <c r="G965" s="36"/>
      <c r="H965" s="36"/>
      <c r="I965" s="36"/>
      <c r="J965" s="36"/>
      <c r="K965" s="36"/>
      <c r="L965" s="36"/>
      <c r="M965" s="36"/>
      <c r="N965" s="36"/>
      <c r="O965" s="36"/>
      <c r="P965" s="36"/>
      <c r="Q965" s="36"/>
      <c r="R965" s="36"/>
    </row>
    <row r="966" spans="1:18">
      <c r="A966" s="55"/>
      <c r="C966" s="30"/>
      <c r="D966" s="35"/>
      <c r="E966" s="36"/>
      <c r="F966" s="36"/>
      <c r="G966" s="36"/>
      <c r="H966" s="36"/>
      <c r="I966" s="36"/>
      <c r="J966" s="36"/>
      <c r="K966" s="36"/>
      <c r="L966" s="36"/>
      <c r="M966" s="36"/>
      <c r="N966" s="36"/>
      <c r="O966" s="36"/>
      <c r="P966" s="36"/>
      <c r="Q966" s="36"/>
      <c r="R966" s="36"/>
    </row>
    <row r="967" spans="1:18">
      <c r="A967" s="55"/>
      <c r="C967" s="30"/>
      <c r="D967" s="35"/>
      <c r="E967" s="36"/>
      <c r="F967" s="36"/>
      <c r="G967" s="36"/>
      <c r="H967" s="36"/>
      <c r="I967" s="36"/>
      <c r="J967" s="36"/>
      <c r="K967" s="36"/>
      <c r="L967" s="36"/>
      <c r="M967" s="36"/>
      <c r="N967" s="36"/>
      <c r="O967" s="36"/>
      <c r="P967" s="36"/>
      <c r="Q967" s="36"/>
      <c r="R967" s="36"/>
    </row>
    <row r="968" spans="1:18">
      <c r="A968" s="55"/>
      <c r="C968" s="30"/>
      <c r="D968" s="35"/>
      <c r="E968" s="36"/>
      <c r="F968" s="36"/>
      <c r="G968" s="36"/>
      <c r="H968" s="36"/>
      <c r="I968" s="36"/>
      <c r="J968" s="36"/>
      <c r="K968" s="36"/>
      <c r="L968" s="36"/>
      <c r="M968" s="36"/>
      <c r="N968" s="36"/>
      <c r="O968" s="36"/>
      <c r="P968" s="36"/>
      <c r="Q968" s="36"/>
      <c r="R968" s="36"/>
    </row>
    <row r="969" spans="1:18">
      <c r="A969" s="55"/>
      <c r="C969" s="30"/>
      <c r="D969" s="35"/>
      <c r="E969" s="36"/>
      <c r="F969" s="36"/>
      <c r="G969" s="36"/>
      <c r="H969" s="36"/>
      <c r="I969" s="36"/>
      <c r="J969" s="36"/>
      <c r="K969" s="36"/>
      <c r="L969" s="36"/>
      <c r="M969" s="36"/>
      <c r="N969" s="36"/>
      <c r="O969" s="36"/>
      <c r="P969" s="36"/>
      <c r="Q969" s="36"/>
      <c r="R969" s="36"/>
    </row>
    <row r="970" spans="1:18">
      <c r="A970" s="55"/>
      <c r="C970" s="30"/>
      <c r="D970" s="35"/>
      <c r="E970" s="36"/>
      <c r="F970" s="36"/>
      <c r="G970" s="36"/>
      <c r="H970" s="36"/>
      <c r="I970" s="36"/>
      <c r="J970" s="36"/>
      <c r="K970" s="36"/>
      <c r="L970" s="36"/>
      <c r="M970" s="36"/>
      <c r="N970" s="36"/>
      <c r="O970" s="36"/>
      <c r="P970" s="36"/>
      <c r="Q970" s="36"/>
      <c r="R970" s="36"/>
    </row>
    <row r="971" spans="1:18">
      <c r="A971" s="55"/>
      <c r="C971" s="30"/>
      <c r="D971" s="35"/>
      <c r="E971" s="36"/>
      <c r="F971" s="36"/>
      <c r="G971" s="36"/>
      <c r="H971" s="36"/>
      <c r="I971" s="36"/>
      <c r="J971" s="36"/>
      <c r="K971" s="36"/>
      <c r="L971" s="36"/>
      <c r="M971" s="36"/>
      <c r="N971" s="36"/>
      <c r="O971" s="36"/>
      <c r="P971" s="36"/>
      <c r="Q971" s="36"/>
      <c r="R971" s="36"/>
    </row>
    <row r="972" spans="1:18">
      <c r="A972" s="55"/>
      <c r="C972" s="30"/>
      <c r="D972" s="35"/>
      <c r="E972" s="36"/>
      <c r="F972" s="36"/>
      <c r="G972" s="36"/>
      <c r="H972" s="36"/>
      <c r="I972" s="36"/>
      <c r="J972" s="36"/>
      <c r="K972" s="36"/>
      <c r="L972" s="36"/>
      <c r="M972" s="36"/>
      <c r="N972" s="36"/>
      <c r="O972" s="36"/>
      <c r="P972" s="36"/>
      <c r="Q972" s="36"/>
      <c r="R972" s="36"/>
    </row>
    <row r="973" spans="1:18">
      <c r="A973" s="55"/>
      <c r="C973" s="30"/>
      <c r="D973" s="35"/>
      <c r="E973" s="36"/>
      <c r="F973" s="36"/>
      <c r="G973" s="36"/>
      <c r="H973" s="36"/>
      <c r="I973" s="36"/>
      <c r="J973" s="36"/>
      <c r="K973" s="36"/>
      <c r="L973" s="36"/>
      <c r="M973" s="36"/>
      <c r="N973" s="36"/>
      <c r="O973" s="36"/>
      <c r="P973" s="36"/>
      <c r="Q973" s="36"/>
      <c r="R973" s="36"/>
    </row>
    <row r="974" spans="1:18">
      <c r="A974" s="55"/>
      <c r="C974" s="30"/>
      <c r="D974" s="35"/>
      <c r="E974" s="36"/>
      <c r="F974" s="36"/>
      <c r="G974" s="36"/>
      <c r="H974" s="36"/>
      <c r="I974" s="36"/>
      <c r="J974" s="36"/>
      <c r="K974" s="36"/>
      <c r="L974" s="36"/>
      <c r="M974" s="36"/>
      <c r="N974" s="36"/>
      <c r="O974" s="36"/>
      <c r="P974" s="36"/>
      <c r="Q974" s="36"/>
      <c r="R974" s="36"/>
    </row>
    <row r="975" spans="1:18">
      <c r="A975" s="55"/>
      <c r="C975" s="30"/>
      <c r="D975" s="35"/>
      <c r="E975" s="36"/>
      <c r="F975" s="36"/>
      <c r="G975" s="36"/>
      <c r="H975" s="36"/>
      <c r="I975" s="36"/>
      <c r="J975" s="36"/>
      <c r="K975" s="36"/>
      <c r="L975" s="36"/>
      <c r="M975" s="36"/>
      <c r="N975" s="36"/>
      <c r="O975" s="36"/>
      <c r="P975" s="36"/>
      <c r="Q975" s="36"/>
      <c r="R975" s="36"/>
    </row>
    <row r="976" spans="1:18">
      <c r="A976" s="55"/>
      <c r="C976" s="30"/>
      <c r="D976" s="35"/>
      <c r="E976" s="36"/>
      <c r="F976" s="36"/>
      <c r="G976" s="36"/>
      <c r="H976" s="36"/>
      <c r="I976" s="36"/>
      <c r="J976" s="36"/>
      <c r="K976" s="36"/>
      <c r="L976" s="36"/>
      <c r="M976" s="36"/>
      <c r="N976" s="36"/>
      <c r="O976" s="36"/>
      <c r="P976" s="36"/>
      <c r="Q976" s="36"/>
      <c r="R976" s="36"/>
    </row>
    <row r="977" spans="1:18">
      <c r="A977" s="55"/>
      <c r="C977" s="30"/>
      <c r="D977" s="35"/>
      <c r="E977" s="36"/>
      <c r="F977" s="36"/>
      <c r="G977" s="36"/>
      <c r="H977" s="36"/>
      <c r="I977" s="36"/>
      <c r="J977" s="36"/>
      <c r="K977" s="36"/>
      <c r="L977" s="36"/>
      <c r="M977" s="36"/>
      <c r="N977" s="36"/>
      <c r="O977" s="36"/>
      <c r="P977" s="36"/>
      <c r="Q977" s="36"/>
      <c r="R977" s="36"/>
    </row>
    <row r="978" spans="1:18">
      <c r="A978" s="55"/>
      <c r="C978" s="30"/>
      <c r="D978" s="35"/>
      <c r="E978" s="36"/>
      <c r="F978" s="36"/>
      <c r="G978" s="36"/>
      <c r="H978" s="36"/>
      <c r="I978" s="36"/>
      <c r="J978" s="36"/>
      <c r="K978" s="36"/>
      <c r="L978" s="36"/>
      <c r="M978" s="36"/>
      <c r="N978" s="36"/>
      <c r="O978" s="36"/>
      <c r="P978" s="36"/>
      <c r="Q978" s="36"/>
      <c r="R978" s="36"/>
    </row>
    <row r="979" spans="1:18">
      <c r="A979" s="55"/>
      <c r="C979" s="30"/>
      <c r="D979" s="35"/>
      <c r="E979" s="36"/>
      <c r="F979" s="36"/>
      <c r="G979" s="36"/>
      <c r="H979" s="36"/>
      <c r="I979" s="36"/>
      <c r="J979" s="36"/>
      <c r="K979" s="36"/>
      <c r="L979" s="36"/>
      <c r="M979" s="36"/>
      <c r="N979" s="36"/>
      <c r="O979" s="36"/>
      <c r="P979" s="36"/>
      <c r="Q979" s="36"/>
      <c r="R979" s="36"/>
    </row>
    <row r="980" spans="1:18">
      <c r="A980" s="55"/>
      <c r="C980" s="30"/>
      <c r="D980" s="35"/>
      <c r="E980" s="36"/>
      <c r="F980" s="36"/>
      <c r="G980" s="36"/>
      <c r="H980" s="36"/>
      <c r="I980" s="36"/>
      <c r="J980" s="36"/>
      <c r="K980" s="36"/>
      <c r="L980" s="36"/>
      <c r="M980" s="36"/>
      <c r="N980" s="36"/>
      <c r="O980" s="36"/>
      <c r="P980" s="36"/>
      <c r="Q980" s="36"/>
      <c r="R980" s="36"/>
    </row>
    <row r="981" spans="1:18">
      <c r="A981" s="55"/>
      <c r="C981" s="30"/>
      <c r="D981" s="35"/>
      <c r="E981" s="36"/>
      <c r="F981" s="36"/>
      <c r="G981" s="36"/>
      <c r="H981" s="36"/>
      <c r="I981" s="36"/>
      <c r="J981" s="36"/>
      <c r="K981" s="36"/>
      <c r="L981" s="36"/>
      <c r="M981" s="36"/>
      <c r="N981" s="36"/>
      <c r="O981" s="36"/>
      <c r="P981" s="36"/>
      <c r="Q981" s="36"/>
      <c r="R981" s="36"/>
    </row>
    <row r="982" spans="1:18">
      <c r="A982" s="55"/>
      <c r="C982" s="30"/>
      <c r="D982" s="35"/>
      <c r="E982" s="36"/>
      <c r="F982" s="36"/>
      <c r="G982" s="36"/>
      <c r="H982" s="36"/>
      <c r="I982" s="36"/>
      <c r="J982" s="36"/>
      <c r="K982" s="36"/>
      <c r="L982" s="36"/>
      <c r="M982" s="36"/>
      <c r="N982" s="36"/>
      <c r="O982" s="36"/>
      <c r="P982" s="36"/>
      <c r="Q982" s="36"/>
      <c r="R982" s="36"/>
    </row>
    <row r="983" spans="1:18">
      <c r="A983" s="55"/>
      <c r="C983" s="30"/>
      <c r="D983" s="35"/>
      <c r="E983" s="36"/>
      <c r="F983" s="36"/>
      <c r="G983" s="36"/>
      <c r="H983" s="36"/>
      <c r="I983" s="36"/>
      <c r="J983" s="36"/>
      <c r="K983" s="36"/>
      <c r="L983" s="36"/>
      <c r="M983" s="36"/>
      <c r="N983" s="36"/>
      <c r="O983" s="36"/>
      <c r="P983" s="36"/>
      <c r="Q983" s="36"/>
      <c r="R983" s="36"/>
    </row>
    <row r="984" spans="1:18">
      <c r="A984" s="55"/>
      <c r="C984" s="30"/>
      <c r="D984" s="35"/>
      <c r="E984" s="36"/>
      <c r="F984" s="36"/>
      <c r="G984" s="36"/>
      <c r="H984" s="36"/>
      <c r="I984" s="36"/>
      <c r="J984" s="36"/>
      <c r="K984" s="36"/>
      <c r="L984" s="36"/>
      <c r="M984" s="36"/>
      <c r="N984" s="36"/>
      <c r="O984" s="36"/>
      <c r="P984" s="36"/>
      <c r="Q984" s="36"/>
      <c r="R984" s="36"/>
    </row>
    <row r="985" spans="1:18">
      <c r="A985" s="55"/>
      <c r="C985" s="30"/>
      <c r="D985" s="35"/>
      <c r="E985" s="36"/>
      <c r="F985" s="36"/>
      <c r="G985" s="36"/>
      <c r="H985" s="36"/>
      <c r="I985" s="36"/>
      <c r="J985" s="36"/>
      <c r="K985" s="36"/>
      <c r="L985" s="36"/>
      <c r="M985" s="36"/>
      <c r="N985" s="36"/>
      <c r="O985" s="36"/>
      <c r="P985" s="36"/>
      <c r="Q985" s="36"/>
      <c r="R985" s="36"/>
    </row>
    <row r="986" spans="1:18">
      <c r="A986" s="55"/>
      <c r="C986" s="30"/>
      <c r="D986" s="35"/>
      <c r="E986" s="36"/>
      <c r="F986" s="36"/>
      <c r="G986" s="36"/>
      <c r="H986" s="36"/>
      <c r="I986" s="36"/>
      <c r="J986" s="36"/>
      <c r="K986" s="36"/>
      <c r="L986" s="36"/>
      <c r="M986" s="36"/>
      <c r="N986" s="36"/>
      <c r="O986" s="36"/>
      <c r="P986" s="36"/>
      <c r="Q986" s="36"/>
      <c r="R986" s="36"/>
    </row>
    <row r="987" spans="1:18">
      <c r="A987" s="55"/>
      <c r="C987" s="30"/>
      <c r="D987" s="35"/>
      <c r="E987" s="36"/>
      <c r="F987" s="36"/>
      <c r="G987" s="36"/>
      <c r="H987" s="36"/>
      <c r="I987" s="36"/>
      <c r="J987" s="36"/>
      <c r="K987" s="36"/>
      <c r="L987" s="36"/>
      <c r="M987" s="36"/>
      <c r="N987" s="36"/>
      <c r="O987" s="36"/>
      <c r="P987" s="36"/>
      <c r="Q987" s="36"/>
      <c r="R987" s="36"/>
    </row>
    <row r="988" spans="1:18">
      <c r="A988" s="55"/>
      <c r="C988" s="30"/>
      <c r="D988" s="35"/>
      <c r="E988" s="36"/>
      <c r="F988" s="36"/>
      <c r="G988" s="36"/>
      <c r="H988" s="36"/>
      <c r="I988" s="36"/>
      <c r="J988" s="36"/>
      <c r="K988" s="36"/>
      <c r="L988" s="36"/>
      <c r="M988" s="36"/>
      <c r="N988" s="36"/>
      <c r="O988" s="36"/>
      <c r="P988" s="36"/>
      <c r="Q988" s="36"/>
      <c r="R988" s="36"/>
    </row>
    <row r="989" spans="1:18">
      <c r="A989" s="55"/>
      <c r="C989" s="30"/>
      <c r="D989" s="35"/>
      <c r="E989" s="36"/>
      <c r="F989" s="36"/>
      <c r="G989" s="36"/>
      <c r="H989" s="36"/>
      <c r="I989" s="36"/>
      <c r="J989" s="36"/>
      <c r="K989" s="36"/>
      <c r="L989" s="36"/>
      <c r="M989" s="36"/>
      <c r="N989" s="36"/>
      <c r="O989" s="36"/>
      <c r="P989" s="36"/>
      <c r="Q989" s="36"/>
      <c r="R989" s="36"/>
    </row>
    <row r="990" spans="1:18">
      <c r="A990" s="55"/>
      <c r="C990" s="30"/>
      <c r="D990" s="35"/>
      <c r="E990" s="36"/>
      <c r="F990" s="36"/>
      <c r="G990" s="36"/>
      <c r="H990" s="36"/>
      <c r="I990" s="36"/>
      <c r="J990" s="36"/>
      <c r="K990" s="36"/>
      <c r="L990" s="36"/>
      <c r="M990" s="36"/>
      <c r="N990" s="36"/>
      <c r="O990" s="36"/>
      <c r="P990" s="36"/>
      <c r="Q990" s="36"/>
      <c r="R990" s="36"/>
    </row>
    <row r="991" spans="1:18">
      <c r="A991" s="55"/>
      <c r="C991" s="30"/>
      <c r="D991" s="35"/>
      <c r="E991" s="36"/>
      <c r="F991" s="36"/>
      <c r="G991" s="36"/>
      <c r="H991" s="36"/>
      <c r="I991" s="36"/>
      <c r="J991" s="36"/>
      <c r="K991" s="36"/>
      <c r="L991" s="36"/>
      <c r="M991" s="36"/>
      <c r="N991" s="36"/>
      <c r="O991" s="36"/>
      <c r="P991" s="36"/>
      <c r="Q991" s="36"/>
      <c r="R991" s="36"/>
    </row>
    <row r="992" spans="1:18">
      <c r="A992" s="55"/>
      <c r="C992" s="30"/>
      <c r="D992" s="35"/>
      <c r="E992" s="36"/>
      <c r="F992" s="36"/>
      <c r="G992" s="36"/>
      <c r="H992" s="36"/>
      <c r="I992" s="36"/>
      <c r="J992" s="36"/>
      <c r="K992" s="36"/>
      <c r="L992" s="36"/>
      <c r="M992" s="36"/>
      <c r="N992" s="36"/>
      <c r="O992" s="36"/>
      <c r="P992" s="36"/>
      <c r="Q992" s="36"/>
      <c r="R992" s="36"/>
    </row>
    <row r="993" spans="1:18">
      <c r="A993" s="55"/>
      <c r="C993" s="30"/>
      <c r="D993" s="35"/>
      <c r="E993" s="36"/>
      <c r="F993" s="36"/>
      <c r="G993" s="36"/>
      <c r="H993" s="36"/>
      <c r="I993" s="36"/>
      <c r="J993" s="36"/>
      <c r="K993" s="36"/>
      <c r="L993" s="36"/>
      <c r="M993" s="36"/>
      <c r="N993" s="36"/>
      <c r="O993" s="36"/>
      <c r="P993" s="36"/>
      <c r="Q993" s="36"/>
      <c r="R993" s="36"/>
    </row>
    <row r="994" spans="1:18">
      <c r="A994" s="55"/>
      <c r="C994" s="30"/>
      <c r="D994" s="35"/>
      <c r="E994" s="36"/>
      <c r="F994" s="36"/>
      <c r="G994" s="36"/>
      <c r="H994" s="36"/>
      <c r="I994" s="36"/>
      <c r="J994" s="36"/>
      <c r="K994" s="36"/>
      <c r="L994" s="36"/>
      <c r="M994" s="36"/>
      <c r="N994" s="36"/>
      <c r="O994" s="36"/>
      <c r="P994" s="36"/>
      <c r="Q994" s="36"/>
      <c r="R994" s="36"/>
    </row>
    <row r="995" spans="1:18">
      <c r="A995" s="55"/>
      <c r="C995" s="30"/>
      <c r="D995" s="35"/>
      <c r="E995" s="36"/>
      <c r="F995" s="36"/>
      <c r="G995" s="36"/>
      <c r="H995" s="36"/>
      <c r="I995" s="36"/>
      <c r="J995" s="36"/>
      <c r="K995" s="36"/>
      <c r="L995" s="36"/>
      <c r="M995" s="36"/>
      <c r="N995" s="36"/>
      <c r="O995" s="36"/>
      <c r="P995" s="36"/>
      <c r="Q995" s="36"/>
      <c r="R995" s="36"/>
    </row>
    <row r="996" spans="1:18">
      <c r="A996" s="55"/>
      <c r="C996" s="30"/>
      <c r="D996" s="35"/>
      <c r="E996" s="36"/>
      <c r="F996" s="36"/>
      <c r="G996" s="36"/>
      <c r="H996" s="36"/>
      <c r="I996" s="36"/>
      <c r="J996" s="36"/>
      <c r="K996" s="36"/>
      <c r="L996" s="36"/>
      <c r="M996" s="36"/>
      <c r="N996" s="36"/>
      <c r="O996" s="36"/>
      <c r="P996" s="36"/>
      <c r="Q996" s="36"/>
      <c r="R996" s="36"/>
    </row>
    <row r="997" spans="1:18">
      <c r="A997" s="55"/>
      <c r="C997" s="30"/>
      <c r="D997" s="35"/>
      <c r="E997" s="36"/>
      <c r="F997" s="36"/>
      <c r="G997" s="36"/>
      <c r="H997" s="36"/>
      <c r="I997" s="36"/>
      <c r="J997" s="36"/>
      <c r="K997" s="36"/>
      <c r="L997" s="36"/>
      <c r="M997" s="36"/>
      <c r="N997" s="36"/>
      <c r="O997" s="36"/>
      <c r="P997" s="36"/>
      <c r="Q997" s="36"/>
      <c r="R997" s="36"/>
    </row>
    <row r="998" spans="1:18">
      <c r="A998" s="55"/>
      <c r="C998" s="30"/>
      <c r="D998" s="35"/>
      <c r="E998" s="36"/>
      <c r="F998" s="36"/>
      <c r="G998" s="36"/>
      <c r="H998" s="36"/>
      <c r="I998" s="36"/>
      <c r="J998" s="36"/>
      <c r="K998" s="36"/>
      <c r="L998" s="36"/>
      <c r="M998" s="36"/>
      <c r="N998" s="36"/>
      <c r="O998" s="36"/>
      <c r="P998" s="36"/>
      <c r="Q998" s="36"/>
      <c r="R998" s="36"/>
    </row>
    <row r="999" spans="1:18">
      <c r="A999" s="55"/>
      <c r="C999" s="30"/>
      <c r="D999" s="35"/>
      <c r="E999" s="36"/>
      <c r="F999" s="36"/>
      <c r="G999" s="36"/>
      <c r="H999" s="36"/>
      <c r="I999" s="36"/>
      <c r="J999" s="36"/>
      <c r="K999" s="36"/>
      <c r="L999" s="36"/>
      <c r="M999" s="36"/>
      <c r="N999" s="36"/>
      <c r="O999" s="36"/>
      <c r="P999" s="36"/>
      <c r="Q999" s="36"/>
      <c r="R999" s="36"/>
    </row>
    <row r="1000" spans="1:18">
      <c r="A1000" s="55"/>
      <c r="C1000" s="30"/>
      <c r="D1000" s="35"/>
      <c r="E1000" s="36"/>
      <c r="F1000" s="36"/>
      <c r="G1000" s="36"/>
      <c r="H1000" s="36"/>
      <c r="I1000" s="36"/>
      <c r="J1000" s="36"/>
      <c r="K1000" s="36"/>
      <c r="L1000" s="36"/>
      <c r="M1000" s="36"/>
      <c r="N1000" s="36"/>
      <c r="O1000" s="36"/>
      <c r="P1000" s="36"/>
      <c r="Q1000" s="36"/>
      <c r="R1000" s="36"/>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C1427"/>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12.5703125" defaultRowHeight="15.75" customHeight="1"/>
  <cols>
    <col min="1" max="1" width="26.85546875" customWidth="1"/>
    <col min="2" max="2" width="23.5703125" customWidth="1"/>
    <col min="3" max="3" width="93.42578125" customWidth="1"/>
    <col min="4" max="4" width="34.140625" customWidth="1"/>
    <col min="5" max="5" width="8.85546875" customWidth="1"/>
    <col min="6" max="7" width="43.7109375" customWidth="1"/>
  </cols>
  <sheetData>
    <row r="1" spans="1:29">
      <c r="A1" s="56" t="s">
        <v>94</v>
      </c>
      <c r="B1" s="56" t="s">
        <v>95</v>
      </c>
      <c r="C1" s="56" t="s">
        <v>96</v>
      </c>
      <c r="D1" s="56" t="s">
        <v>44</v>
      </c>
      <c r="E1" s="56" t="s">
        <v>97</v>
      </c>
      <c r="F1" s="56" t="s">
        <v>98</v>
      </c>
      <c r="G1" s="56" t="s">
        <v>99</v>
      </c>
      <c r="H1" s="56"/>
      <c r="I1" s="57"/>
      <c r="J1" s="57"/>
      <c r="K1" s="57"/>
      <c r="L1" s="57"/>
      <c r="M1" s="57"/>
      <c r="N1" s="57"/>
      <c r="O1" s="57"/>
      <c r="P1" s="57"/>
      <c r="Q1" s="57"/>
      <c r="R1" s="57"/>
      <c r="S1" s="57"/>
      <c r="T1" s="57"/>
      <c r="U1" s="57"/>
      <c r="V1" s="57"/>
      <c r="W1" s="57"/>
      <c r="X1" s="57"/>
      <c r="Y1" s="57"/>
      <c r="Z1" s="57"/>
      <c r="AA1" s="57"/>
      <c r="AB1" s="57"/>
      <c r="AC1" s="57"/>
    </row>
    <row r="2" spans="1:29" hidden="1">
      <c r="A2" s="58" t="s">
        <v>70</v>
      </c>
      <c r="B2" s="58" t="s">
        <v>100</v>
      </c>
      <c r="C2" s="58" t="s">
        <v>101</v>
      </c>
      <c r="D2" s="58" t="s">
        <v>102</v>
      </c>
      <c r="E2" s="58" t="s">
        <v>103</v>
      </c>
      <c r="F2" s="58" t="s">
        <v>104</v>
      </c>
      <c r="G2" s="59" t="s">
        <v>105</v>
      </c>
      <c r="H2" s="57"/>
      <c r="I2" s="57"/>
      <c r="J2" s="57"/>
      <c r="K2" s="57"/>
      <c r="L2" s="57"/>
      <c r="M2" s="57"/>
      <c r="N2" s="57"/>
      <c r="O2" s="57"/>
      <c r="P2" s="57"/>
      <c r="Q2" s="57"/>
      <c r="R2" s="57"/>
      <c r="S2" s="57"/>
      <c r="T2" s="57"/>
      <c r="U2" s="57"/>
      <c r="V2" s="57"/>
      <c r="W2" s="57"/>
      <c r="X2" s="57"/>
      <c r="Y2" s="57"/>
      <c r="Z2" s="57"/>
      <c r="AA2" s="57"/>
      <c r="AB2" s="57"/>
      <c r="AC2" s="57"/>
    </row>
    <row r="3" spans="1:29" hidden="1">
      <c r="A3" s="58" t="s">
        <v>72</v>
      </c>
      <c r="B3" s="58" t="s">
        <v>100</v>
      </c>
      <c r="C3" s="58" t="s">
        <v>101</v>
      </c>
      <c r="D3" s="58" t="s">
        <v>102</v>
      </c>
      <c r="E3" s="58" t="s">
        <v>103</v>
      </c>
      <c r="F3" s="58" t="s">
        <v>106</v>
      </c>
      <c r="G3" s="59" t="s">
        <v>107</v>
      </c>
      <c r="H3" s="57"/>
      <c r="I3" s="57"/>
      <c r="J3" s="57"/>
      <c r="K3" s="57"/>
      <c r="L3" s="57"/>
      <c r="M3" s="57"/>
      <c r="N3" s="57"/>
      <c r="O3" s="57"/>
      <c r="P3" s="57"/>
      <c r="Q3" s="57"/>
      <c r="R3" s="57"/>
      <c r="S3" s="57"/>
      <c r="T3" s="57"/>
      <c r="U3" s="57"/>
      <c r="V3" s="57"/>
      <c r="W3" s="57"/>
      <c r="X3" s="57"/>
      <c r="Y3" s="57"/>
      <c r="Z3" s="57"/>
      <c r="AA3" s="57"/>
      <c r="AB3" s="57"/>
      <c r="AC3" s="57"/>
    </row>
    <row r="4" spans="1:29">
      <c r="A4" s="60" t="s">
        <v>108</v>
      </c>
      <c r="B4" s="60" t="s">
        <v>100</v>
      </c>
      <c r="C4" s="60" t="s">
        <v>109</v>
      </c>
      <c r="D4" s="60" t="s">
        <v>110</v>
      </c>
      <c r="E4" s="60" t="s">
        <v>111</v>
      </c>
      <c r="F4" s="60" t="s">
        <v>112</v>
      </c>
      <c r="G4" s="59"/>
      <c r="H4" s="57"/>
      <c r="I4" s="57"/>
      <c r="J4" s="57"/>
      <c r="K4" s="57"/>
      <c r="L4" s="57"/>
      <c r="M4" s="57"/>
      <c r="N4" s="57"/>
      <c r="O4" s="57"/>
      <c r="P4" s="57"/>
      <c r="Q4" s="57"/>
      <c r="R4" s="57"/>
      <c r="S4" s="57"/>
      <c r="T4" s="57"/>
      <c r="U4" s="57"/>
      <c r="V4" s="57"/>
      <c r="W4" s="57"/>
      <c r="X4" s="57"/>
      <c r="Y4" s="57"/>
      <c r="Z4" s="57"/>
      <c r="AA4" s="57"/>
      <c r="AB4" s="57"/>
      <c r="AC4" s="57"/>
    </row>
    <row r="5" spans="1:29">
      <c r="A5" s="60" t="s">
        <v>113</v>
      </c>
      <c r="B5" s="60" t="s">
        <v>100</v>
      </c>
      <c r="C5" s="60" t="s">
        <v>109</v>
      </c>
      <c r="D5" s="60" t="s">
        <v>110</v>
      </c>
      <c r="E5" s="60" t="s">
        <v>111</v>
      </c>
      <c r="F5" s="60" t="s">
        <v>114</v>
      </c>
      <c r="G5" s="59"/>
      <c r="H5" s="57"/>
      <c r="I5" s="57"/>
      <c r="J5" s="57"/>
      <c r="K5" s="57"/>
      <c r="L5" s="57"/>
      <c r="M5" s="57"/>
      <c r="N5" s="57"/>
      <c r="O5" s="57"/>
      <c r="P5" s="57"/>
      <c r="Q5" s="57"/>
      <c r="R5" s="57"/>
      <c r="S5" s="57"/>
      <c r="T5" s="57"/>
      <c r="U5" s="57"/>
      <c r="V5" s="57"/>
      <c r="W5" s="57"/>
      <c r="X5" s="57"/>
      <c r="Y5" s="57"/>
      <c r="Z5" s="57"/>
      <c r="AA5" s="57"/>
      <c r="AB5" s="57"/>
      <c r="AC5" s="57"/>
    </row>
    <row r="6" spans="1:29" hidden="1">
      <c r="A6" s="58" t="s">
        <v>74</v>
      </c>
      <c r="B6" s="58" t="s">
        <v>100</v>
      </c>
      <c r="C6" s="58" t="s">
        <v>101</v>
      </c>
      <c r="D6" s="58" t="s">
        <v>102</v>
      </c>
      <c r="E6" s="58" t="s">
        <v>103</v>
      </c>
      <c r="F6" s="58" t="s">
        <v>104</v>
      </c>
      <c r="G6" s="59" t="s">
        <v>115</v>
      </c>
      <c r="H6" s="57"/>
      <c r="I6" s="57"/>
      <c r="J6" s="57"/>
      <c r="K6" s="57"/>
      <c r="L6" s="57"/>
      <c r="M6" s="57"/>
      <c r="N6" s="57"/>
      <c r="O6" s="57"/>
      <c r="P6" s="57"/>
      <c r="Q6" s="57"/>
      <c r="R6" s="57"/>
      <c r="S6" s="57"/>
      <c r="T6" s="57"/>
      <c r="U6" s="57"/>
      <c r="V6" s="57"/>
      <c r="W6" s="57"/>
      <c r="X6" s="57"/>
      <c r="Y6" s="57"/>
      <c r="Z6" s="57"/>
      <c r="AA6" s="57"/>
      <c r="AB6" s="57"/>
      <c r="AC6" s="57"/>
    </row>
    <row r="7" spans="1:29">
      <c r="A7" s="60" t="s">
        <v>116</v>
      </c>
      <c r="B7" s="60" t="s">
        <v>100</v>
      </c>
      <c r="C7" s="60" t="s">
        <v>109</v>
      </c>
      <c r="D7" s="60" t="s">
        <v>110</v>
      </c>
      <c r="E7" s="60" t="s">
        <v>111</v>
      </c>
      <c r="F7" s="60" t="s">
        <v>117</v>
      </c>
      <c r="G7" s="59"/>
      <c r="H7" s="57"/>
      <c r="I7" s="57"/>
      <c r="J7" s="57"/>
      <c r="K7" s="57"/>
      <c r="L7" s="57"/>
      <c r="M7" s="57"/>
      <c r="N7" s="57"/>
      <c r="O7" s="57"/>
      <c r="P7" s="57"/>
      <c r="Q7" s="57"/>
      <c r="R7" s="57"/>
      <c r="S7" s="57"/>
      <c r="T7" s="57"/>
      <c r="U7" s="57"/>
      <c r="V7" s="57"/>
      <c r="W7" s="57"/>
      <c r="X7" s="57"/>
      <c r="Y7" s="57"/>
      <c r="Z7" s="57"/>
      <c r="AA7" s="57"/>
      <c r="AB7" s="57"/>
      <c r="AC7" s="57"/>
    </row>
    <row r="8" spans="1:29">
      <c r="A8" s="60" t="s">
        <v>118</v>
      </c>
      <c r="B8" s="60" t="s">
        <v>100</v>
      </c>
      <c r="C8" s="60" t="s">
        <v>109</v>
      </c>
      <c r="D8" s="60" t="s">
        <v>110</v>
      </c>
      <c r="E8" s="60" t="s">
        <v>111</v>
      </c>
      <c r="F8" s="60" t="s">
        <v>119</v>
      </c>
      <c r="G8" s="59"/>
      <c r="H8" s="57"/>
      <c r="I8" s="57"/>
      <c r="J8" s="57"/>
      <c r="K8" s="57"/>
      <c r="L8" s="57"/>
      <c r="M8" s="57"/>
      <c r="N8" s="57"/>
      <c r="O8" s="57"/>
      <c r="P8" s="57"/>
      <c r="Q8" s="57"/>
      <c r="R8" s="57"/>
      <c r="S8" s="57"/>
      <c r="T8" s="57"/>
      <c r="U8" s="57"/>
      <c r="V8" s="57"/>
      <c r="W8" s="57"/>
      <c r="X8" s="57"/>
      <c r="Y8" s="57"/>
      <c r="Z8" s="57"/>
      <c r="AA8" s="57"/>
      <c r="AB8" s="57"/>
      <c r="AC8" s="57"/>
    </row>
    <row r="9" spans="1:29">
      <c r="A9" s="61" t="s">
        <v>120</v>
      </c>
      <c r="B9" s="61" t="s">
        <v>100</v>
      </c>
      <c r="C9" s="61" t="s">
        <v>109</v>
      </c>
      <c r="D9" s="61" t="s">
        <v>110</v>
      </c>
      <c r="E9" s="61" t="s">
        <v>111</v>
      </c>
      <c r="F9" s="61" t="s">
        <v>121</v>
      </c>
      <c r="G9" s="59"/>
      <c r="H9" s="57"/>
      <c r="I9" s="57"/>
      <c r="J9" s="57"/>
      <c r="K9" s="57"/>
      <c r="L9" s="57"/>
      <c r="M9" s="57"/>
      <c r="N9" s="57"/>
      <c r="O9" s="57"/>
      <c r="P9" s="57"/>
      <c r="Q9" s="57"/>
      <c r="R9" s="57"/>
      <c r="S9" s="57"/>
      <c r="T9" s="57"/>
      <c r="U9" s="57"/>
      <c r="V9" s="57"/>
      <c r="W9" s="57"/>
      <c r="X9" s="57"/>
      <c r="Y9" s="57"/>
      <c r="Z9" s="57"/>
      <c r="AA9" s="57"/>
      <c r="AB9" s="57"/>
      <c r="AC9" s="57"/>
    </row>
    <row r="10" spans="1:29">
      <c r="A10" s="61" t="s">
        <v>122</v>
      </c>
      <c r="B10" s="61" t="s">
        <v>100</v>
      </c>
      <c r="C10" s="61" t="s">
        <v>109</v>
      </c>
      <c r="D10" s="61" t="s">
        <v>110</v>
      </c>
      <c r="E10" s="61" t="s">
        <v>111</v>
      </c>
      <c r="F10" s="61" t="s">
        <v>121</v>
      </c>
      <c r="G10" s="59"/>
      <c r="H10" s="57"/>
      <c r="I10" s="57"/>
      <c r="J10" s="57"/>
      <c r="K10" s="57"/>
      <c r="L10" s="57"/>
      <c r="M10" s="57"/>
      <c r="N10" s="57"/>
      <c r="O10" s="57"/>
      <c r="P10" s="57"/>
      <c r="Q10" s="57"/>
      <c r="R10" s="57"/>
      <c r="S10" s="57"/>
      <c r="T10" s="57"/>
      <c r="U10" s="57"/>
      <c r="V10" s="57"/>
      <c r="W10" s="57"/>
      <c r="X10" s="57"/>
      <c r="Y10" s="57"/>
      <c r="Z10" s="57"/>
      <c r="AA10" s="57"/>
      <c r="AB10" s="57"/>
      <c r="AC10" s="57"/>
    </row>
    <row r="11" spans="1:29" hidden="1">
      <c r="A11" s="58" t="s">
        <v>70</v>
      </c>
      <c r="B11" s="58" t="s">
        <v>100</v>
      </c>
      <c r="C11" s="62" t="s">
        <v>123</v>
      </c>
      <c r="D11" s="62" t="s">
        <v>124</v>
      </c>
      <c r="E11" s="58" t="s">
        <v>103</v>
      </c>
      <c r="F11" s="58" t="s">
        <v>104</v>
      </c>
      <c r="G11" s="63" t="s">
        <v>125</v>
      </c>
      <c r="H11" s="57"/>
      <c r="I11" s="57"/>
      <c r="J11" s="57"/>
      <c r="K11" s="57"/>
      <c r="L11" s="57"/>
      <c r="M11" s="57"/>
      <c r="N11" s="57"/>
      <c r="O11" s="57"/>
      <c r="P11" s="57"/>
      <c r="Q11" s="57"/>
      <c r="R11" s="57"/>
      <c r="S11" s="57"/>
      <c r="T11" s="57"/>
      <c r="U11" s="57"/>
      <c r="V11" s="57"/>
      <c r="W11" s="57"/>
      <c r="X11" s="57"/>
      <c r="Y11" s="57"/>
      <c r="Z11" s="57"/>
      <c r="AA11" s="57"/>
      <c r="AB11" s="57"/>
      <c r="AC11" s="57"/>
    </row>
    <row r="12" spans="1:29" hidden="1">
      <c r="A12" s="58" t="s">
        <v>72</v>
      </c>
      <c r="B12" s="58" t="s">
        <v>100</v>
      </c>
      <c r="C12" s="62" t="s">
        <v>123</v>
      </c>
      <c r="D12" s="62" t="s">
        <v>124</v>
      </c>
      <c r="E12" s="58" t="s">
        <v>103</v>
      </c>
      <c r="F12" s="58" t="s">
        <v>106</v>
      </c>
      <c r="G12" s="63" t="s">
        <v>126</v>
      </c>
      <c r="H12" s="57"/>
      <c r="I12" s="57"/>
      <c r="J12" s="57"/>
      <c r="K12" s="57"/>
      <c r="L12" s="57"/>
      <c r="M12" s="57"/>
      <c r="N12" s="57"/>
      <c r="O12" s="57"/>
      <c r="P12" s="57"/>
      <c r="Q12" s="57"/>
      <c r="R12" s="57"/>
      <c r="S12" s="57"/>
      <c r="T12" s="57"/>
      <c r="U12" s="57"/>
      <c r="V12" s="57"/>
      <c r="W12" s="57"/>
      <c r="X12" s="57"/>
      <c r="Y12" s="57"/>
      <c r="Z12" s="57"/>
      <c r="AA12" s="57"/>
      <c r="AB12" s="57"/>
      <c r="AC12" s="57"/>
    </row>
    <row r="13" spans="1:29">
      <c r="A13" s="60" t="s">
        <v>108</v>
      </c>
      <c r="B13" s="60" t="s">
        <v>100</v>
      </c>
      <c r="C13" s="60" t="s">
        <v>127</v>
      </c>
      <c r="D13" s="60" t="s">
        <v>128</v>
      </c>
      <c r="E13" s="60" t="s">
        <v>111</v>
      </c>
      <c r="F13" s="60" t="s">
        <v>112</v>
      </c>
      <c r="G13" s="59"/>
      <c r="H13" s="57"/>
      <c r="I13" s="57"/>
      <c r="J13" s="57"/>
      <c r="K13" s="57"/>
      <c r="L13" s="57"/>
      <c r="M13" s="57"/>
      <c r="N13" s="57"/>
      <c r="O13" s="57"/>
      <c r="P13" s="57"/>
      <c r="Q13" s="57"/>
      <c r="R13" s="57"/>
      <c r="S13" s="57"/>
      <c r="T13" s="57"/>
      <c r="U13" s="57"/>
      <c r="V13" s="57"/>
      <c r="W13" s="57"/>
      <c r="X13" s="57"/>
      <c r="Y13" s="57"/>
      <c r="Z13" s="57"/>
      <c r="AA13" s="57"/>
      <c r="AB13" s="57"/>
      <c r="AC13" s="57"/>
    </row>
    <row r="14" spans="1:29">
      <c r="A14" s="60" t="s">
        <v>113</v>
      </c>
      <c r="B14" s="60" t="s">
        <v>100</v>
      </c>
      <c r="C14" s="60" t="s">
        <v>127</v>
      </c>
      <c r="D14" s="60" t="s">
        <v>128</v>
      </c>
      <c r="E14" s="60" t="s">
        <v>111</v>
      </c>
      <c r="F14" s="60" t="s">
        <v>114</v>
      </c>
      <c r="G14" s="59"/>
      <c r="H14" s="57"/>
      <c r="I14" s="57"/>
      <c r="J14" s="57"/>
      <c r="K14" s="57"/>
      <c r="L14" s="57"/>
      <c r="M14" s="57"/>
      <c r="N14" s="57"/>
      <c r="O14" s="57"/>
      <c r="P14" s="57"/>
      <c r="Q14" s="57"/>
      <c r="R14" s="57"/>
      <c r="S14" s="57"/>
      <c r="T14" s="57"/>
      <c r="U14" s="57"/>
      <c r="V14" s="57"/>
      <c r="W14" s="57"/>
      <c r="X14" s="57"/>
      <c r="Y14" s="57"/>
      <c r="Z14" s="57"/>
      <c r="AA14" s="57"/>
      <c r="AB14" s="57"/>
      <c r="AC14" s="57"/>
    </row>
    <row r="15" spans="1:29" hidden="1">
      <c r="A15" s="58" t="s">
        <v>74</v>
      </c>
      <c r="B15" s="58" t="s">
        <v>100</v>
      </c>
      <c r="C15" s="62" t="s">
        <v>123</v>
      </c>
      <c r="D15" s="62" t="s">
        <v>124</v>
      </c>
      <c r="E15" s="58" t="s">
        <v>103</v>
      </c>
      <c r="F15" s="58" t="s">
        <v>104</v>
      </c>
      <c r="G15" s="63" t="s">
        <v>129</v>
      </c>
      <c r="H15" s="57"/>
      <c r="I15" s="57"/>
      <c r="J15" s="57"/>
      <c r="K15" s="57"/>
      <c r="L15" s="57"/>
      <c r="M15" s="57"/>
      <c r="N15" s="57"/>
      <c r="O15" s="57"/>
      <c r="P15" s="57"/>
      <c r="Q15" s="57"/>
      <c r="R15" s="57"/>
      <c r="S15" s="57"/>
      <c r="T15" s="57"/>
      <c r="U15" s="57"/>
      <c r="V15" s="57"/>
      <c r="W15" s="57"/>
      <c r="X15" s="57"/>
      <c r="Y15" s="57"/>
      <c r="Z15" s="57"/>
      <c r="AA15" s="57"/>
      <c r="AB15" s="57"/>
      <c r="AC15" s="57"/>
    </row>
    <row r="16" spans="1:29">
      <c r="A16" s="60" t="s">
        <v>116</v>
      </c>
      <c r="B16" s="60" t="s">
        <v>100</v>
      </c>
      <c r="C16" s="60" t="s">
        <v>127</v>
      </c>
      <c r="D16" s="60" t="s">
        <v>128</v>
      </c>
      <c r="E16" s="60" t="s">
        <v>111</v>
      </c>
      <c r="F16" s="60" t="s">
        <v>117</v>
      </c>
      <c r="G16" s="59"/>
      <c r="H16" s="57"/>
      <c r="I16" s="57"/>
      <c r="J16" s="57"/>
      <c r="K16" s="57"/>
      <c r="L16" s="57"/>
      <c r="M16" s="57"/>
      <c r="N16" s="57"/>
      <c r="O16" s="57"/>
      <c r="P16" s="57"/>
      <c r="Q16" s="57"/>
      <c r="R16" s="57"/>
      <c r="S16" s="57"/>
      <c r="T16" s="57"/>
      <c r="U16" s="57"/>
      <c r="V16" s="57"/>
      <c r="W16" s="57"/>
      <c r="X16" s="57"/>
      <c r="Y16" s="57"/>
      <c r="Z16" s="57"/>
      <c r="AA16" s="57"/>
      <c r="AB16" s="57"/>
      <c r="AC16" s="57"/>
    </row>
    <row r="17" spans="1:29">
      <c r="A17" s="60" t="s">
        <v>118</v>
      </c>
      <c r="B17" s="60" t="s">
        <v>100</v>
      </c>
      <c r="C17" s="60" t="s">
        <v>127</v>
      </c>
      <c r="D17" s="60" t="s">
        <v>128</v>
      </c>
      <c r="E17" s="60" t="s">
        <v>111</v>
      </c>
      <c r="F17" s="60" t="s">
        <v>119</v>
      </c>
      <c r="G17" s="59"/>
      <c r="H17" s="57"/>
      <c r="I17" s="57"/>
      <c r="J17" s="57"/>
      <c r="K17" s="57"/>
      <c r="L17" s="57"/>
      <c r="M17" s="57"/>
      <c r="N17" s="57"/>
      <c r="O17" s="57"/>
      <c r="P17" s="57"/>
      <c r="Q17" s="57"/>
      <c r="R17" s="57"/>
      <c r="S17" s="57"/>
      <c r="T17" s="57"/>
      <c r="U17" s="57"/>
      <c r="V17" s="57"/>
      <c r="W17" s="57"/>
      <c r="X17" s="57"/>
      <c r="Y17" s="57"/>
      <c r="Z17" s="57"/>
      <c r="AA17" s="57"/>
      <c r="AB17" s="57"/>
      <c r="AC17" s="57"/>
    </row>
    <row r="18" spans="1:29">
      <c r="A18" s="61" t="s">
        <v>120</v>
      </c>
      <c r="B18" s="61" t="s">
        <v>100</v>
      </c>
      <c r="C18" s="61" t="s">
        <v>127</v>
      </c>
      <c r="D18" s="61" t="s">
        <v>128</v>
      </c>
      <c r="E18" s="61" t="s">
        <v>111</v>
      </c>
      <c r="F18" s="61" t="s">
        <v>121</v>
      </c>
      <c r="G18" s="59"/>
      <c r="H18" s="57"/>
      <c r="I18" s="57"/>
      <c r="J18" s="57"/>
      <c r="K18" s="57"/>
      <c r="L18" s="57"/>
      <c r="M18" s="57"/>
      <c r="N18" s="57"/>
      <c r="O18" s="57"/>
      <c r="P18" s="57"/>
      <c r="Q18" s="57"/>
      <c r="R18" s="57"/>
      <c r="S18" s="57"/>
      <c r="T18" s="57"/>
      <c r="U18" s="57"/>
      <c r="V18" s="57"/>
      <c r="W18" s="57"/>
      <c r="X18" s="57"/>
      <c r="Y18" s="57"/>
      <c r="Z18" s="57"/>
      <c r="AA18" s="57"/>
      <c r="AB18" s="57"/>
      <c r="AC18" s="57"/>
    </row>
    <row r="19" spans="1:29">
      <c r="A19" s="61" t="s">
        <v>122</v>
      </c>
      <c r="B19" s="61" t="s">
        <v>100</v>
      </c>
      <c r="C19" s="61" t="s">
        <v>127</v>
      </c>
      <c r="D19" s="61" t="s">
        <v>128</v>
      </c>
      <c r="E19" s="61" t="s">
        <v>111</v>
      </c>
      <c r="F19" s="61" t="s">
        <v>121</v>
      </c>
      <c r="G19" s="59"/>
      <c r="H19" s="57"/>
      <c r="I19" s="57"/>
      <c r="J19" s="57"/>
      <c r="K19" s="57"/>
      <c r="L19" s="57"/>
      <c r="M19" s="57"/>
      <c r="N19" s="57"/>
      <c r="O19" s="57"/>
      <c r="P19" s="57"/>
      <c r="Q19" s="57"/>
      <c r="R19" s="57"/>
      <c r="S19" s="57"/>
      <c r="T19" s="57"/>
      <c r="U19" s="57"/>
      <c r="V19" s="57"/>
      <c r="W19" s="57"/>
      <c r="X19" s="57"/>
      <c r="Y19" s="57"/>
      <c r="Z19" s="57"/>
      <c r="AA19" s="57"/>
      <c r="AB19" s="57"/>
      <c r="AC19" s="57"/>
    </row>
    <row r="20" spans="1:29" hidden="1">
      <c r="A20" s="58" t="s">
        <v>70</v>
      </c>
      <c r="B20" s="58" t="s">
        <v>100</v>
      </c>
      <c r="C20" s="58" t="s">
        <v>109</v>
      </c>
      <c r="D20" s="58" t="s">
        <v>110</v>
      </c>
      <c r="E20" s="58" t="s">
        <v>103</v>
      </c>
      <c r="F20" s="58" t="s">
        <v>104</v>
      </c>
      <c r="G20" s="59" t="s">
        <v>130</v>
      </c>
      <c r="H20" s="57"/>
      <c r="I20" s="57"/>
      <c r="J20" s="57"/>
      <c r="K20" s="57"/>
      <c r="L20" s="57"/>
      <c r="M20" s="57"/>
      <c r="N20" s="57"/>
      <c r="O20" s="57"/>
      <c r="P20" s="57"/>
      <c r="Q20" s="57"/>
      <c r="R20" s="57"/>
      <c r="S20" s="57"/>
      <c r="T20" s="57"/>
      <c r="U20" s="57"/>
      <c r="V20" s="57"/>
      <c r="W20" s="57"/>
      <c r="X20" s="57"/>
      <c r="Y20" s="57"/>
      <c r="Z20" s="57"/>
      <c r="AA20" s="57"/>
      <c r="AB20" s="57"/>
      <c r="AC20" s="57"/>
    </row>
    <row r="21" spans="1:29" hidden="1">
      <c r="A21" s="58" t="s">
        <v>72</v>
      </c>
      <c r="B21" s="58" t="s">
        <v>100</v>
      </c>
      <c r="C21" s="58" t="s">
        <v>109</v>
      </c>
      <c r="D21" s="58" t="s">
        <v>110</v>
      </c>
      <c r="E21" s="58" t="s">
        <v>103</v>
      </c>
      <c r="F21" s="58" t="s">
        <v>104</v>
      </c>
      <c r="G21" s="59" t="s">
        <v>107</v>
      </c>
      <c r="H21" s="57"/>
      <c r="I21" s="57"/>
      <c r="J21" s="57"/>
      <c r="K21" s="57"/>
      <c r="L21" s="57"/>
      <c r="M21" s="57"/>
      <c r="N21" s="57"/>
      <c r="O21" s="57"/>
      <c r="P21" s="57"/>
      <c r="Q21" s="57"/>
      <c r="R21" s="57"/>
      <c r="S21" s="57"/>
      <c r="T21" s="57"/>
      <c r="U21" s="57"/>
      <c r="V21" s="57"/>
      <c r="W21" s="57"/>
      <c r="X21" s="57"/>
      <c r="Y21" s="57"/>
      <c r="Z21" s="57"/>
      <c r="AA21" s="57"/>
      <c r="AB21" s="57"/>
      <c r="AC21" s="57"/>
    </row>
    <row r="22" spans="1:29">
      <c r="A22" s="60" t="s">
        <v>108</v>
      </c>
      <c r="B22" s="60" t="s">
        <v>100</v>
      </c>
      <c r="C22" s="60" t="s">
        <v>131</v>
      </c>
      <c r="D22" s="60" t="s">
        <v>132</v>
      </c>
      <c r="E22" s="60" t="s">
        <v>111</v>
      </c>
      <c r="F22" s="60" t="s">
        <v>112</v>
      </c>
      <c r="G22" s="59"/>
      <c r="H22" s="57"/>
      <c r="I22" s="57"/>
      <c r="J22" s="57"/>
      <c r="K22" s="57"/>
      <c r="L22" s="57"/>
      <c r="M22" s="57"/>
      <c r="N22" s="57"/>
      <c r="O22" s="57"/>
      <c r="P22" s="57"/>
      <c r="Q22" s="57"/>
      <c r="R22" s="57"/>
      <c r="S22" s="57"/>
      <c r="T22" s="57"/>
      <c r="U22" s="57"/>
      <c r="V22" s="57"/>
      <c r="W22" s="57"/>
      <c r="X22" s="57"/>
      <c r="Y22" s="57"/>
      <c r="Z22" s="57"/>
      <c r="AA22" s="57"/>
      <c r="AB22" s="57"/>
      <c r="AC22" s="57"/>
    </row>
    <row r="23" spans="1:29">
      <c r="A23" s="60" t="s">
        <v>113</v>
      </c>
      <c r="B23" s="60" t="s">
        <v>100</v>
      </c>
      <c r="C23" s="60" t="s">
        <v>131</v>
      </c>
      <c r="D23" s="60" t="s">
        <v>132</v>
      </c>
      <c r="E23" s="60" t="s">
        <v>111</v>
      </c>
      <c r="F23" s="60" t="s">
        <v>114</v>
      </c>
      <c r="G23" s="59"/>
      <c r="H23" s="57"/>
      <c r="I23" s="57"/>
      <c r="J23" s="57"/>
      <c r="K23" s="57"/>
      <c r="L23" s="57"/>
      <c r="M23" s="57"/>
      <c r="N23" s="57"/>
      <c r="O23" s="57"/>
      <c r="P23" s="57"/>
      <c r="Q23" s="57"/>
      <c r="R23" s="57"/>
      <c r="S23" s="57"/>
      <c r="T23" s="57"/>
      <c r="U23" s="57"/>
      <c r="V23" s="57"/>
      <c r="W23" s="57"/>
      <c r="X23" s="57"/>
      <c r="Y23" s="57"/>
      <c r="Z23" s="57"/>
      <c r="AA23" s="57"/>
      <c r="AB23" s="57"/>
      <c r="AC23" s="57"/>
    </row>
    <row r="24" spans="1:29" hidden="1">
      <c r="A24" s="58" t="s">
        <v>74</v>
      </c>
      <c r="B24" s="58" t="s">
        <v>100</v>
      </c>
      <c r="C24" s="58" t="s">
        <v>109</v>
      </c>
      <c r="D24" s="58" t="s">
        <v>110</v>
      </c>
      <c r="E24" s="58" t="s">
        <v>103</v>
      </c>
      <c r="F24" s="58" t="s">
        <v>104</v>
      </c>
      <c r="G24" s="59" t="s">
        <v>133</v>
      </c>
      <c r="H24" s="57"/>
      <c r="I24" s="57"/>
      <c r="J24" s="57"/>
      <c r="K24" s="57"/>
      <c r="L24" s="57"/>
      <c r="M24" s="57"/>
      <c r="N24" s="57"/>
      <c r="O24" s="57"/>
      <c r="P24" s="57"/>
      <c r="Q24" s="57"/>
      <c r="R24" s="57"/>
      <c r="S24" s="57"/>
      <c r="T24" s="57"/>
      <c r="U24" s="57"/>
      <c r="V24" s="57"/>
      <c r="W24" s="57"/>
      <c r="X24" s="57"/>
      <c r="Y24" s="57"/>
      <c r="Z24" s="57"/>
      <c r="AA24" s="57"/>
      <c r="AB24" s="57"/>
      <c r="AC24" s="57"/>
    </row>
    <row r="25" spans="1:29">
      <c r="A25" s="60" t="s">
        <v>116</v>
      </c>
      <c r="B25" s="60" t="s">
        <v>100</v>
      </c>
      <c r="C25" s="60" t="s">
        <v>131</v>
      </c>
      <c r="D25" s="60" t="s">
        <v>132</v>
      </c>
      <c r="E25" s="60" t="s">
        <v>111</v>
      </c>
      <c r="F25" s="60" t="s">
        <v>117</v>
      </c>
      <c r="G25" s="59"/>
      <c r="H25" s="57"/>
      <c r="I25" s="57"/>
      <c r="J25" s="57"/>
      <c r="K25" s="57"/>
      <c r="L25" s="57"/>
      <c r="M25" s="57"/>
      <c r="N25" s="57"/>
      <c r="O25" s="57"/>
      <c r="P25" s="57"/>
      <c r="Q25" s="57"/>
      <c r="R25" s="57"/>
      <c r="S25" s="57"/>
      <c r="T25" s="57"/>
      <c r="U25" s="57"/>
      <c r="V25" s="57"/>
      <c r="W25" s="57"/>
      <c r="X25" s="57"/>
      <c r="Y25" s="57"/>
      <c r="Z25" s="57"/>
      <c r="AA25" s="57"/>
      <c r="AB25" s="57"/>
      <c r="AC25" s="57"/>
    </row>
    <row r="26" spans="1:29">
      <c r="A26" s="60" t="s">
        <v>118</v>
      </c>
      <c r="B26" s="60" t="s">
        <v>100</v>
      </c>
      <c r="C26" s="60" t="s">
        <v>131</v>
      </c>
      <c r="D26" s="60" t="s">
        <v>132</v>
      </c>
      <c r="E26" s="60" t="s">
        <v>111</v>
      </c>
      <c r="F26" s="60" t="s">
        <v>119</v>
      </c>
      <c r="G26" s="59"/>
      <c r="H26" s="57"/>
      <c r="I26" s="57"/>
      <c r="J26" s="57"/>
      <c r="K26" s="57"/>
      <c r="L26" s="57"/>
      <c r="M26" s="57"/>
      <c r="N26" s="57"/>
      <c r="O26" s="57"/>
      <c r="P26" s="57"/>
      <c r="Q26" s="57"/>
      <c r="R26" s="57"/>
      <c r="S26" s="57"/>
      <c r="T26" s="57"/>
      <c r="U26" s="57"/>
      <c r="V26" s="57"/>
      <c r="W26" s="57"/>
      <c r="X26" s="57"/>
      <c r="Y26" s="57"/>
      <c r="Z26" s="57"/>
      <c r="AA26" s="57"/>
      <c r="AB26" s="57"/>
      <c r="AC26" s="57"/>
    </row>
    <row r="27" spans="1:29">
      <c r="A27" s="61" t="s">
        <v>120</v>
      </c>
      <c r="B27" s="61" t="s">
        <v>100</v>
      </c>
      <c r="C27" s="61" t="s">
        <v>131</v>
      </c>
      <c r="D27" s="61" t="s">
        <v>132</v>
      </c>
      <c r="E27" s="61" t="s">
        <v>111</v>
      </c>
      <c r="F27" s="61" t="s">
        <v>121</v>
      </c>
      <c r="G27" s="59"/>
      <c r="H27" s="57"/>
      <c r="I27" s="57"/>
      <c r="J27" s="57"/>
      <c r="K27" s="57"/>
      <c r="L27" s="57"/>
      <c r="M27" s="57"/>
      <c r="N27" s="57"/>
      <c r="O27" s="57"/>
      <c r="P27" s="57"/>
      <c r="Q27" s="57"/>
      <c r="R27" s="57"/>
      <c r="S27" s="57"/>
      <c r="T27" s="57"/>
      <c r="U27" s="57"/>
      <c r="V27" s="57"/>
      <c r="W27" s="57"/>
      <c r="X27" s="57"/>
      <c r="Y27" s="57"/>
      <c r="Z27" s="57"/>
      <c r="AA27" s="57"/>
      <c r="AB27" s="57"/>
      <c r="AC27" s="57"/>
    </row>
    <row r="28" spans="1:29">
      <c r="A28" s="61" t="s">
        <v>122</v>
      </c>
      <c r="B28" s="61" t="s">
        <v>100</v>
      </c>
      <c r="C28" s="61" t="s">
        <v>131</v>
      </c>
      <c r="D28" s="61" t="s">
        <v>132</v>
      </c>
      <c r="E28" s="61" t="s">
        <v>111</v>
      </c>
      <c r="F28" s="61" t="s">
        <v>121</v>
      </c>
      <c r="G28" s="59"/>
      <c r="H28" s="57"/>
      <c r="I28" s="57"/>
      <c r="J28" s="57"/>
      <c r="K28" s="57"/>
      <c r="L28" s="57"/>
      <c r="M28" s="57"/>
      <c r="N28" s="57"/>
      <c r="O28" s="57"/>
      <c r="P28" s="57"/>
      <c r="Q28" s="57"/>
      <c r="R28" s="57"/>
      <c r="S28" s="57"/>
      <c r="T28" s="57"/>
      <c r="U28" s="57"/>
      <c r="V28" s="57"/>
      <c r="W28" s="57"/>
      <c r="X28" s="57"/>
      <c r="Y28" s="57"/>
      <c r="Z28" s="57"/>
      <c r="AA28" s="57"/>
      <c r="AB28" s="57"/>
      <c r="AC28" s="57"/>
    </row>
    <row r="29" spans="1:29" hidden="1">
      <c r="A29" s="58" t="s">
        <v>70</v>
      </c>
      <c r="B29" s="58" t="s">
        <v>100</v>
      </c>
      <c r="C29" s="58" t="s">
        <v>134</v>
      </c>
      <c r="D29" s="58" t="s">
        <v>135</v>
      </c>
      <c r="E29" s="58" t="s">
        <v>103</v>
      </c>
      <c r="F29" s="58" t="s">
        <v>104</v>
      </c>
      <c r="G29" s="59" t="s">
        <v>136</v>
      </c>
      <c r="H29" s="57"/>
      <c r="I29" s="57"/>
      <c r="J29" s="57"/>
      <c r="K29" s="57"/>
      <c r="L29" s="57"/>
      <c r="M29" s="57"/>
      <c r="N29" s="57"/>
      <c r="O29" s="57"/>
      <c r="P29" s="57"/>
      <c r="Q29" s="57"/>
      <c r="R29" s="57"/>
      <c r="S29" s="57"/>
      <c r="T29" s="57"/>
      <c r="U29" s="57"/>
      <c r="V29" s="57"/>
      <c r="W29" s="57"/>
      <c r="X29" s="57"/>
      <c r="Y29" s="57"/>
      <c r="Z29" s="57"/>
      <c r="AA29" s="57"/>
      <c r="AB29" s="57"/>
      <c r="AC29" s="57"/>
    </row>
    <row r="30" spans="1:29" hidden="1">
      <c r="A30" s="58" t="s">
        <v>72</v>
      </c>
      <c r="B30" s="58" t="s">
        <v>100</v>
      </c>
      <c r="C30" s="58" t="s">
        <v>134</v>
      </c>
      <c r="D30" s="58" t="s">
        <v>135</v>
      </c>
      <c r="E30" s="58" t="s">
        <v>103</v>
      </c>
      <c r="F30" s="58" t="s">
        <v>106</v>
      </c>
      <c r="G30" s="59" t="s">
        <v>137</v>
      </c>
      <c r="H30" s="57"/>
      <c r="I30" s="57"/>
      <c r="J30" s="57"/>
      <c r="K30" s="57"/>
      <c r="L30" s="57"/>
      <c r="M30" s="57"/>
      <c r="N30" s="57"/>
      <c r="O30" s="57"/>
      <c r="P30" s="57"/>
      <c r="Q30" s="57"/>
      <c r="R30" s="57"/>
      <c r="S30" s="57"/>
      <c r="T30" s="57"/>
      <c r="U30" s="57"/>
      <c r="V30" s="57"/>
      <c r="W30" s="57"/>
      <c r="X30" s="57"/>
      <c r="Y30" s="57"/>
      <c r="Z30" s="57"/>
      <c r="AA30" s="57"/>
      <c r="AB30" s="57"/>
      <c r="AC30" s="57"/>
    </row>
    <row r="31" spans="1:29">
      <c r="A31" s="60" t="s">
        <v>108</v>
      </c>
      <c r="B31" s="60" t="s">
        <v>100</v>
      </c>
      <c r="C31" s="60" t="s">
        <v>138</v>
      </c>
      <c r="D31" s="60" t="s">
        <v>139</v>
      </c>
      <c r="E31" s="60" t="s">
        <v>111</v>
      </c>
      <c r="F31" s="60" t="s">
        <v>112</v>
      </c>
      <c r="G31" s="59"/>
      <c r="H31" s="57"/>
      <c r="I31" s="57"/>
      <c r="J31" s="57"/>
      <c r="K31" s="57"/>
      <c r="L31" s="57"/>
      <c r="M31" s="57"/>
      <c r="N31" s="57"/>
      <c r="O31" s="57"/>
      <c r="P31" s="57"/>
      <c r="Q31" s="57"/>
      <c r="R31" s="57"/>
      <c r="S31" s="57"/>
      <c r="T31" s="57"/>
      <c r="U31" s="57"/>
      <c r="V31" s="57"/>
      <c r="W31" s="57"/>
      <c r="X31" s="57"/>
      <c r="Y31" s="57"/>
      <c r="Z31" s="57"/>
      <c r="AA31" s="57"/>
      <c r="AB31" s="57"/>
      <c r="AC31" s="57"/>
    </row>
    <row r="32" spans="1:29">
      <c r="A32" s="60" t="s">
        <v>113</v>
      </c>
      <c r="B32" s="60" t="s">
        <v>100</v>
      </c>
      <c r="C32" s="60" t="s">
        <v>138</v>
      </c>
      <c r="D32" s="60" t="s">
        <v>139</v>
      </c>
      <c r="E32" s="60" t="s">
        <v>111</v>
      </c>
      <c r="F32" s="60" t="s">
        <v>114</v>
      </c>
      <c r="G32" s="59"/>
      <c r="H32" s="57"/>
      <c r="I32" s="57"/>
      <c r="J32" s="57"/>
      <c r="K32" s="57"/>
      <c r="L32" s="57"/>
      <c r="M32" s="57"/>
      <c r="N32" s="57"/>
      <c r="O32" s="57"/>
      <c r="P32" s="57"/>
      <c r="Q32" s="57"/>
      <c r="R32" s="57"/>
      <c r="S32" s="57"/>
      <c r="T32" s="57"/>
      <c r="U32" s="57"/>
      <c r="V32" s="57"/>
      <c r="W32" s="57"/>
      <c r="X32" s="57"/>
      <c r="Y32" s="57"/>
      <c r="Z32" s="57"/>
      <c r="AA32" s="57"/>
      <c r="AB32" s="57"/>
      <c r="AC32" s="57"/>
    </row>
    <row r="33" spans="1:29" hidden="1">
      <c r="A33" s="58" t="s">
        <v>74</v>
      </c>
      <c r="B33" s="58" t="s">
        <v>100</v>
      </c>
      <c r="C33" s="58" t="s">
        <v>134</v>
      </c>
      <c r="D33" s="58" t="s">
        <v>135</v>
      </c>
      <c r="E33" s="58" t="s">
        <v>103</v>
      </c>
      <c r="F33" s="58" t="s">
        <v>104</v>
      </c>
      <c r="G33" s="59" t="s">
        <v>140</v>
      </c>
      <c r="H33" s="57"/>
      <c r="I33" s="57"/>
      <c r="J33" s="57"/>
      <c r="K33" s="57"/>
      <c r="L33" s="57"/>
      <c r="M33" s="57"/>
      <c r="N33" s="57"/>
      <c r="O33" s="57"/>
      <c r="P33" s="57"/>
      <c r="Q33" s="57"/>
      <c r="R33" s="57"/>
      <c r="S33" s="57"/>
      <c r="T33" s="57"/>
      <c r="U33" s="57"/>
      <c r="V33" s="57"/>
      <c r="W33" s="57"/>
      <c r="X33" s="57"/>
      <c r="Y33" s="57"/>
      <c r="Z33" s="57"/>
      <c r="AA33" s="57"/>
      <c r="AB33" s="57"/>
      <c r="AC33" s="57"/>
    </row>
    <row r="34" spans="1:29">
      <c r="A34" s="60" t="s">
        <v>116</v>
      </c>
      <c r="B34" s="60" t="s">
        <v>100</v>
      </c>
      <c r="C34" s="60" t="s">
        <v>138</v>
      </c>
      <c r="D34" s="60" t="s">
        <v>139</v>
      </c>
      <c r="E34" s="60" t="s">
        <v>111</v>
      </c>
      <c r="F34" s="60" t="s">
        <v>117</v>
      </c>
      <c r="G34" s="59"/>
      <c r="H34" s="57"/>
      <c r="I34" s="57"/>
      <c r="J34" s="57"/>
      <c r="K34" s="57"/>
      <c r="L34" s="57"/>
      <c r="M34" s="57"/>
      <c r="N34" s="57"/>
      <c r="O34" s="57"/>
      <c r="P34" s="57"/>
      <c r="Q34" s="57"/>
      <c r="R34" s="57"/>
      <c r="S34" s="57"/>
      <c r="T34" s="57"/>
      <c r="U34" s="57"/>
      <c r="V34" s="57"/>
      <c r="W34" s="57"/>
      <c r="X34" s="57"/>
      <c r="Y34" s="57"/>
      <c r="Z34" s="57"/>
      <c r="AA34" s="57"/>
      <c r="AB34" s="57"/>
      <c r="AC34" s="57"/>
    </row>
    <row r="35" spans="1:29">
      <c r="A35" s="60" t="s">
        <v>118</v>
      </c>
      <c r="B35" s="60" t="s">
        <v>100</v>
      </c>
      <c r="C35" s="60" t="s">
        <v>138</v>
      </c>
      <c r="D35" s="60" t="s">
        <v>139</v>
      </c>
      <c r="E35" s="60" t="s">
        <v>111</v>
      </c>
      <c r="F35" s="60" t="s">
        <v>119</v>
      </c>
      <c r="G35" s="59"/>
      <c r="H35" s="57"/>
      <c r="I35" s="57"/>
      <c r="J35" s="57"/>
      <c r="K35" s="57"/>
      <c r="L35" s="57"/>
      <c r="M35" s="57"/>
      <c r="N35" s="57"/>
      <c r="O35" s="57"/>
      <c r="P35" s="57"/>
      <c r="Q35" s="57"/>
      <c r="R35" s="57"/>
      <c r="S35" s="57"/>
      <c r="T35" s="57"/>
      <c r="U35" s="57"/>
      <c r="V35" s="57"/>
      <c r="W35" s="57"/>
      <c r="X35" s="57"/>
      <c r="Y35" s="57"/>
      <c r="Z35" s="57"/>
      <c r="AA35" s="57"/>
      <c r="AB35" s="57"/>
      <c r="AC35" s="57"/>
    </row>
    <row r="36" spans="1:29">
      <c r="A36" s="61" t="s">
        <v>120</v>
      </c>
      <c r="B36" s="61" t="s">
        <v>100</v>
      </c>
      <c r="C36" s="61" t="s">
        <v>138</v>
      </c>
      <c r="D36" s="61" t="s">
        <v>139</v>
      </c>
      <c r="E36" s="61" t="s">
        <v>111</v>
      </c>
      <c r="F36" s="61" t="s">
        <v>121</v>
      </c>
      <c r="G36" s="59"/>
      <c r="H36" s="57"/>
      <c r="I36" s="57"/>
      <c r="J36" s="57"/>
      <c r="K36" s="57"/>
      <c r="L36" s="57"/>
      <c r="M36" s="57"/>
      <c r="N36" s="57"/>
      <c r="O36" s="57"/>
      <c r="P36" s="57"/>
      <c r="Q36" s="57"/>
      <c r="R36" s="57"/>
      <c r="S36" s="57"/>
      <c r="T36" s="57"/>
      <c r="U36" s="57"/>
      <c r="V36" s="57"/>
      <c r="W36" s="57"/>
      <c r="X36" s="57"/>
      <c r="Y36" s="57"/>
      <c r="Z36" s="57"/>
      <c r="AA36" s="57"/>
      <c r="AB36" s="57"/>
      <c r="AC36" s="57"/>
    </row>
    <row r="37" spans="1:29">
      <c r="A37" s="61" t="s">
        <v>122</v>
      </c>
      <c r="B37" s="61" t="s">
        <v>100</v>
      </c>
      <c r="C37" s="61" t="s">
        <v>138</v>
      </c>
      <c r="D37" s="61" t="s">
        <v>139</v>
      </c>
      <c r="E37" s="61" t="s">
        <v>111</v>
      </c>
      <c r="F37" s="61" t="s">
        <v>121</v>
      </c>
      <c r="G37" s="59"/>
      <c r="H37" s="57"/>
      <c r="I37" s="57"/>
      <c r="J37" s="57"/>
      <c r="K37" s="57"/>
      <c r="L37" s="57"/>
      <c r="M37" s="57"/>
      <c r="N37" s="57"/>
      <c r="O37" s="57"/>
      <c r="P37" s="57"/>
      <c r="Q37" s="57"/>
      <c r="R37" s="57"/>
      <c r="S37" s="57"/>
      <c r="T37" s="57"/>
      <c r="U37" s="57"/>
      <c r="V37" s="57"/>
      <c r="W37" s="57"/>
      <c r="X37" s="57"/>
      <c r="Y37" s="57"/>
      <c r="Z37" s="57"/>
      <c r="AA37" s="57"/>
      <c r="AB37" s="57"/>
      <c r="AC37" s="57"/>
    </row>
    <row r="38" spans="1:29" hidden="1">
      <c r="A38" s="58" t="s">
        <v>70</v>
      </c>
      <c r="B38" s="58" t="s">
        <v>100</v>
      </c>
      <c r="C38" s="62" t="s">
        <v>141</v>
      </c>
      <c r="D38" s="62" t="s">
        <v>142</v>
      </c>
      <c r="E38" s="58" t="s">
        <v>103</v>
      </c>
      <c r="F38" s="58" t="s">
        <v>104</v>
      </c>
      <c r="G38" s="63" t="s">
        <v>143</v>
      </c>
      <c r="H38" s="57"/>
      <c r="I38" s="57"/>
      <c r="J38" s="57"/>
      <c r="K38" s="57"/>
      <c r="L38" s="57"/>
      <c r="M38" s="57"/>
      <c r="N38" s="57"/>
      <c r="O38" s="57"/>
      <c r="P38" s="57"/>
      <c r="Q38" s="57"/>
      <c r="R38" s="57"/>
      <c r="S38" s="57"/>
      <c r="T38" s="57"/>
      <c r="U38" s="57"/>
      <c r="V38" s="57"/>
      <c r="W38" s="57"/>
      <c r="X38" s="57"/>
      <c r="Y38" s="57"/>
      <c r="Z38" s="57"/>
      <c r="AA38" s="57"/>
      <c r="AB38" s="57"/>
      <c r="AC38" s="57"/>
    </row>
    <row r="39" spans="1:29" hidden="1">
      <c r="A39" s="58" t="s">
        <v>93</v>
      </c>
      <c r="B39" s="58" t="s">
        <v>100</v>
      </c>
      <c r="C39" s="62" t="s">
        <v>141</v>
      </c>
      <c r="D39" s="62" t="s">
        <v>142</v>
      </c>
      <c r="E39" s="58" t="s">
        <v>103</v>
      </c>
      <c r="F39" s="58" t="s">
        <v>104</v>
      </c>
      <c r="G39" s="63" t="s">
        <v>144</v>
      </c>
      <c r="H39" s="57"/>
      <c r="I39" s="57"/>
      <c r="J39" s="57"/>
      <c r="K39" s="57"/>
      <c r="L39" s="57"/>
      <c r="M39" s="57"/>
      <c r="N39" s="57"/>
      <c r="O39" s="57"/>
      <c r="P39" s="57"/>
      <c r="Q39" s="57"/>
      <c r="R39" s="57"/>
      <c r="S39" s="57"/>
      <c r="T39" s="57"/>
      <c r="U39" s="57"/>
      <c r="V39" s="57"/>
      <c r="W39" s="57"/>
      <c r="X39" s="57"/>
      <c r="Y39" s="57"/>
      <c r="Z39" s="57"/>
      <c r="AA39" s="57"/>
      <c r="AB39" s="57"/>
      <c r="AC39" s="57"/>
    </row>
    <row r="40" spans="1:29">
      <c r="A40" s="60" t="s">
        <v>108</v>
      </c>
      <c r="B40" s="60" t="s">
        <v>100</v>
      </c>
      <c r="C40" s="60" t="s">
        <v>145</v>
      </c>
      <c r="D40" s="60" t="s">
        <v>146</v>
      </c>
      <c r="E40" s="60" t="s">
        <v>111</v>
      </c>
      <c r="F40" s="60" t="s">
        <v>112</v>
      </c>
      <c r="G40" s="59"/>
      <c r="H40" s="57"/>
      <c r="I40" s="57"/>
      <c r="J40" s="57"/>
      <c r="K40" s="57"/>
      <c r="L40" s="57"/>
      <c r="M40" s="57"/>
      <c r="N40" s="57"/>
      <c r="O40" s="57"/>
      <c r="P40" s="57"/>
      <c r="Q40" s="57"/>
      <c r="R40" s="57"/>
      <c r="S40" s="57"/>
      <c r="T40" s="57"/>
      <c r="U40" s="57"/>
      <c r="V40" s="57"/>
      <c r="W40" s="57"/>
      <c r="X40" s="57"/>
      <c r="Y40" s="57"/>
      <c r="Z40" s="57"/>
      <c r="AA40" s="57"/>
      <c r="AB40" s="57"/>
      <c r="AC40" s="57"/>
    </row>
    <row r="41" spans="1:29">
      <c r="A41" s="60" t="s">
        <v>113</v>
      </c>
      <c r="B41" s="60" t="s">
        <v>100</v>
      </c>
      <c r="C41" s="60" t="s">
        <v>145</v>
      </c>
      <c r="D41" s="60" t="s">
        <v>146</v>
      </c>
      <c r="E41" s="60" t="s">
        <v>111</v>
      </c>
      <c r="F41" s="60" t="s">
        <v>114</v>
      </c>
      <c r="G41" s="59"/>
      <c r="H41" s="57"/>
      <c r="I41" s="57"/>
      <c r="J41" s="57"/>
      <c r="K41" s="57"/>
      <c r="L41" s="57"/>
      <c r="M41" s="57"/>
      <c r="N41" s="57"/>
      <c r="O41" s="57"/>
      <c r="P41" s="57"/>
      <c r="Q41" s="57"/>
      <c r="R41" s="57"/>
      <c r="S41" s="57"/>
      <c r="T41" s="57"/>
      <c r="U41" s="57"/>
      <c r="V41" s="57"/>
      <c r="W41" s="57"/>
      <c r="X41" s="57"/>
      <c r="Y41" s="57"/>
      <c r="Z41" s="57"/>
      <c r="AA41" s="57"/>
      <c r="AB41" s="57"/>
      <c r="AC41" s="57"/>
    </row>
    <row r="42" spans="1:29" hidden="1">
      <c r="A42" s="58" t="s">
        <v>76</v>
      </c>
      <c r="B42" s="58" t="s">
        <v>100</v>
      </c>
      <c r="C42" s="62" t="s">
        <v>141</v>
      </c>
      <c r="D42" s="62" t="s">
        <v>142</v>
      </c>
      <c r="E42" s="58" t="s">
        <v>103</v>
      </c>
      <c r="F42" s="58" t="s">
        <v>104</v>
      </c>
      <c r="G42" s="63" t="s">
        <v>147</v>
      </c>
      <c r="H42" s="57"/>
      <c r="I42" s="57"/>
      <c r="J42" s="57"/>
      <c r="K42" s="57"/>
      <c r="L42" s="57"/>
      <c r="M42" s="57"/>
      <c r="N42" s="57"/>
      <c r="O42" s="57"/>
      <c r="P42" s="57"/>
      <c r="Q42" s="57"/>
      <c r="R42" s="57"/>
      <c r="S42" s="57"/>
      <c r="T42" s="57"/>
      <c r="U42" s="57"/>
      <c r="V42" s="57"/>
      <c r="W42" s="57"/>
      <c r="X42" s="57"/>
      <c r="Y42" s="57"/>
      <c r="Z42" s="57"/>
      <c r="AA42" s="57"/>
      <c r="AB42" s="57"/>
      <c r="AC42" s="57"/>
    </row>
    <row r="43" spans="1:29">
      <c r="A43" s="60" t="s">
        <v>116</v>
      </c>
      <c r="B43" s="60" t="s">
        <v>100</v>
      </c>
      <c r="C43" s="60" t="s">
        <v>145</v>
      </c>
      <c r="D43" s="60" t="s">
        <v>146</v>
      </c>
      <c r="E43" s="60" t="s">
        <v>111</v>
      </c>
      <c r="F43" s="60" t="s">
        <v>117</v>
      </c>
      <c r="G43" s="59"/>
      <c r="H43" s="57"/>
      <c r="I43" s="57"/>
      <c r="J43" s="57"/>
      <c r="K43" s="57"/>
      <c r="L43" s="57"/>
      <c r="M43" s="57"/>
      <c r="N43" s="57"/>
      <c r="O43" s="57"/>
      <c r="P43" s="57"/>
      <c r="Q43" s="57"/>
      <c r="R43" s="57"/>
      <c r="S43" s="57"/>
      <c r="T43" s="57"/>
      <c r="U43" s="57"/>
      <c r="V43" s="57"/>
      <c r="W43" s="57"/>
      <c r="X43" s="57"/>
      <c r="Y43" s="57"/>
      <c r="Z43" s="57"/>
      <c r="AA43" s="57"/>
      <c r="AB43" s="57"/>
      <c r="AC43" s="57"/>
    </row>
    <row r="44" spans="1:29">
      <c r="A44" s="60" t="s">
        <v>118</v>
      </c>
      <c r="B44" s="60" t="s">
        <v>100</v>
      </c>
      <c r="C44" s="60" t="s">
        <v>145</v>
      </c>
      <c r="D44" s="60" t="s">
        <v>146</v>
      </c>
      <c r="E44" s="60" t="s">
        <v>111</v>
      </c>
      <c r="F44" s="60" t="s">
        <v>119</v>
      </c>
      <c r="G44" s="59"/>
      <c r="H44" s="57"/>
      <c r="I44" s="57"/>
      <c r="J44" s="57"/>
      <c r="K44" s="57"/>
      <c r="L44" s="57"/>
      <c r="M44" s="57"/>
      <c r="N44" s="57"/>
      <c r="O44" s="57"/>
      <c r="P44" s="57"/>
      <c r="Q44" s="57"/>
      <c r="R44" s="57"/>
      <c r="S44" s="57"/>
      <c r="T44" s="57"/>
      <c r="U44" s="57"/>
      <c r="V44" s="57"/>
      <c r="W44" s="57"/>
      <c r="X44" s="57"/>
      <c r="Y44" s="57"/>
      <c r="Z44" s="57"/>
      <c r="AA44" s="57"/>
      <c r="AB44" s="57"/>
      <c r="AC44" s="57"/>
    </row>
    <row r="45" spans="1:29">
      <c r="A45" s="61" t="s">
        <v>120</v>
      </c>
      <c r="B45" s="61" t="s">
        <v>100</v>
      </c>
      <c r="C45" s="61" t="s">
        <v>145</v>
      </c>
      <c r="D45" s="61" t="s">
        <v>146</v>
      </c>
      <c r="E45" s="61" t="s">
        <v>111</v>
      </c>
      <c r="F45" s="61" t="s">
        <v>121</v>
      </c>
      <c r="G45" s="59"/>
      <c r="H45" s="57"/>
      <c r="I45" s="57"/>
      <c r="J45" s="57"/>
      <c r="K45" s="57"/>
      <c r="L45" s="57"/>
      <c r="M45" s="57"/>
      <c r="N45" s="57"/>
      <c r="O45" s="57"/>
      <c r="P45" s="57"/>
      <c r="Q45" s="57"/>
      <c r="R45" s="57"/>
      <c r="S45" s="57"/>
      <c r="T45" s="57"/>
      <c r="U45" s="57"/>
      <c r="V45" s="57"/>
      <c r="W45" s="57"/>
      <c r="X45" s="57"/>
      <c r="Y45" s="57"/>
      <c r="Z45" s="57"/>
      <c r="AA45" s="57"/>
      <c r="AB45" s="57"/>
      <c r="AC45" s="57"/>
    </row>
    <row r="46" spans="1:29">
      <c r="A46" s="61" t="s">
        <v>122</v>
      </c>
      <c r="B46" s="61" t="s">
        <v>100</v>
      </c>
      <c r="C46" s="61" t="s">
        <v>145</v>
      </c>
      <c r="D46" s="61" t="s">
        <v>146</v>
      </c>
      <c r="E46" s="61" t="s">
        <v>111</v>
      </c>
      <c r="F46" s="61" t="s">
        <v>121</v>
      </c>
      <c r="G46" s="59"/>
      <c r="H46" s="57"/>
      <c r="I46" s="57"/>
      <c r="J46" s="57"/>
      <c r="K46" s="57"/>
      <c r="L46" s="57"/>
      <c r="M46" s="57"/>
      <c r="N46" s="57"/>
      <c r="O46" s="57"/>
      <c r="P46" s="57"/>
      <c r="Q46" s="57"/>
      <c r="R46" s="57"/>
      <c r="S46" s="57"/>
      <c r="T46" s="57"/>
      <c r="U46" s="57"/>
      <c r="V46" s="57"/>
      <c r="W46" s="57"/>
      <c r="X46" s="57"/>
      <c r="Y46" s="57"/>
      <c r="Z46" s="57"/>
      <c r="AA46" s="57"/>
      <c r="AB46" s="57"/>
      <c r="AC46" s="57"/>
    </row>
    <row r="47" spans="1:29" hidden="1">
      <c r="A47" s="58" t="s">
        <v>70</v>
      </c>
      <c r="B47" s="58" t="s">
        <v>100</v>
      </c>
      <c r="C47" s="58" t="s">
        <v>127</v>
      </c>
      <c r="D47" s="58" t="s">
        <v>128</v>
      </c>
      <c r="E47" s="58" t="s">
        <v>103</v>
      </c>
      <c r="F47" s="58" t="s">
        <v>104</v>
      </c>
      <c r="G47" s="59" t="s">
        <v>148</v>
      </c>
      <c r="H47" s="57"/>
      <c r="I47" s="57"/>
      <c r="J47" s="57"/>
      <c r="K47" s="57"/>
      <c r="L47" s="57"/>
      <c r="M47" s="57"/>
      <c r="N47" s="57"/>
      <c r="O47" s="57"/>
      <c r="P47" s="57"/>
      <c r="Q47" s="57"/>
      <c r="R47" s="57"/>
      <c r="S47" s="57"/>
      <c r="T47" s="57"/>
      <c r="U47" s="57"/>
      <c r="V47" s="57"/>
      <c r="W47" s="57"/>
      <c r="X47" s="57"/>
      <c r="Y47" s="57"/>
      <c r="Z47" s="57"/>
      <c r="AA47" s="57"/>
      <c r="AB47" s="57"/>
      <c r="AC47" s="57"/>
    </row>
    <row r="48" spans="1:29" hidden="1">
      <c r="A48" s="58" t="s">
        <v>72</v>
      </c>
      <c r="B48" s="58" t="s">
        <v>100</v>
      </c>
      <c r="C48" s="58" t="s">
        <v>127</v>
      </c>
      <c r="D48" s="58" t="s">
        <v>128</v>
      </c>
      <c r="E48" s="58" t="s">
        <v>103</v>
      </c>
      <c r="F48" s="58" t="s">
        <v>106</v>
      </c>
      <c r="G48" s="59" t="s">
        <v>149</v>
      </c>
      <c r="H48" s="57"/>
      <c r="I48" s="57"/>
      <c r="J48" s="57"/>
      <c r="K48" s="57"/>
      <c r="L48" s="57"/>
      <c r="M48" s="57"/>
      <c r="N48" s="57"/>
      <c r="O48" s="57"/>
      <c r="P48" s="57"/>
      <c r="Q48" s="57"/>
      <c r="R48" s="57"/>
      <c r="S48" s="57"/>
      <c r="T48" s="57"/>
      <c r="U48" s="57"/>
      <c r="V48" s="57"/>
      <c r="W48" s="57"/>
      <c r="X48" s="57"/>
      <c r="Y48" s="57"/>
      <c r="Z48" s="57"/>
      <c r="AA48" s="57"/>
      <c r="AB48" s="57"/>
      <c r="AC48" s="57"/>
    </row>
    <row r="49" spans="1:29">
      <c r="A49" s="60" t="s">
        <v>108</v>
      </c>
      <c r="B49" s="60" t="s">
        <v>100</v>
      </c>
      <c r="C49" s="60" t="s">
        <v>150</v>
      </c>
      <c r="D49" s="60" t="s">
        <v>151</v>
      </c>
      <c r="E49" s="60" t="s">
        <v>111</v>
      </c>
      <c r="F49" s="60" t="s">
        <v>112</v>
      </c>
      <c r="G49" s="59"/>
      <c r="H49" s="57"/>
      <c r="I49" s="57"/>
      <c r="J49" s="57"/>
      <c r="K49" s="57"/>
      <c r="L49" s="57"/>
      <c r="M49" s="57"/>
      <c r="N49" s="57"/>
      <c r="O49" s="57"/>
      <c r="P49" s="57"/>
      <c r="Q49" s="57"/>
      <c r="R49" s="57"/>
      <c r="S49" s="57"/>
      <c r="T49" s="57"/>
      <c r="U49" s="57"/>
      <c r="V49" s="57"/>
      <c r="W49" s="57"/>
      <c r="X49" s="57"/>
      <c r="Y49" s="57"/>
      <c r="Z49" s="57"/>
      <c r="AA49" s="57"/>
      <c r="AB49" s="57"/>
      <c r="AC49" s="57"/>
    </row>
    <row r="50" spans="1:29">
      <c r="A50" s="60" t="s">
        <v>113</v>
      </c>
      <c r="B50" s="60" t="s">
        <v>100</v>
      </c>
      <c r="C50" s="60" t="s">
        <v>150</v>
      </c>
      <c r="D50" s="60" t="s">
        <v>151</v>
      </c>
      <c r="E50" s="60" t="s">
        <v>111</v>
      </c>
      <c r="F50" s="60" t="s">
        <v>114</v>
      </c>
      <c r="G50" s="59"/>
      <c r="H50" s="57"/>
      <c r="I50" s="57"/>
      <c r="J50" s="57"/>
      <c r="K50" s="57"/>
      <c r="L50" s="57"/>
      <c r="M50" s="57"/>
      <c r="N50" s="57"/>
      <c r="O50" s="57"/>
      <c r="P50" s="57"/>
      <c r="Q50" s="57"/>
      <c r="R50" s="57"/>
      <c r="S50" s="57"/>
      <c r="T50" s="57"/>
      <c r="U50" s="57"/>
      <c r="V50" s="57"/>
      <c r="W50" s="57"/>
      <c r="X50" s="57"/>
      <c r="Y50" s="57"/>
      <c r="Z50" s="57"/>
      <c r="AA50" s="57"/>
      <c r="AB50" s="57"/>
      <c r="AC50" s="57"/>
    </row>
    <row r="51" spans="1:29" hidden="1">
      <c r="A51" s="58" t="s">
        <v>74</v>
      </c>
      <c r="B51" s="58" t="s">
        <v>100</v>
      </c>
      <c r="C51" s="58" t="s">
        <v>127</v>
      </c>
      <c r="D51" s="58" t="s">
        <v>128</v>
      </c>
      <c r="E51" s="58" t="s">
        <v>103</v>
      </c>
      <c r="F51" s="58" t="s">
        <v>104</v>
      </c>
      <c r="G51" s="59" t="s">
        <v>152</v>
      </c>
      <c r="H51" s="57"/>
      <c r="I51" s="57"/>
      <c r="J51" s="57"/>
      <c r="K51" s="57"/>
      <c r="L51" s="57"/>
      <c r="M51" s="57"/>
      <c r="N51" s="57"/>
      <c r="O51" s="57"/>
      <c r="P51" s="57"/>
      <c r="Q51" s="57"/>
      <c r="R51" s="57"/>
      <c r="S51" s="57"/>
      <c r="T51" s="57"/>
      <c r="U51" s="57"/>
      <c r="V51" s="57"/>
      <c r="W51" s="57"/>
      <c r="X51" s="57"/>
      <c r="Y51" s="57"/>
      <c r="Z51" s="57"/>
      <c r="AA51" s="57"/>
      <c r="AB51" s="57"/>
      <c r="AC51" s="57"/>
    </row>
    <row r="52" spans="1:29">
      <c r="A52" s="60" t="s">
        <v>116</v>
      </c>
      <c r="B52" s="60" t="s">
        <v>100</v>
      </c>
      <c r="C52" s="60" t="s">
        <v>150</v>
      </c>
      <c r="D52" s="60" t="s">
        <v>151</v>
      </c>
      <c r="E52" s="60" t="s">
        <v>111</v>
      </c>
      <c r="F52" s="60" t="s">
        <v>117</v>
      </c>
      <c r="G52" s="59"/>
      <c r="H52" s="57"/>
      <c r="I52" s="57"/>
      <c r="J52" s="57"/>
      <c r="K52" s="57"/>
      <c r="L52" s="57"/>
      <c r="M52" s="57"/>
      <c r="N52" s="57"/>
      <c r="O52" s="57"/>
      <c r="P52" s="57"/>
      <c r="Q52" s="57"/>
      <c r="R52" s="57"/>
      <c r="S52" s="57"/>
      <c r="T52" s="57"/>
      <c r="U52" s="57"/>
      <c r="V52" s="57"/>
      <c r="W52" s="57"/>
      <c r="X52" s="57"/>
      <c r="Y52" s="57"/>
      <c r="Z52" s="57"/>
      <c r="AA52" s="57"/>
      <c r="AB52" s="57"/>
      <c r="AC52" s="57"/>
    </row>
    <row r="53" spans="1:29">
      <c r="A53" s="60" t="s">
        <v>118</v>
      </c>
      <c r="B53" s="60" t="s">
        <v>100</v>
      </c>
      <c r="C53" s="60" t="s">
        <v>150</v>
      </c>
      <c r="D53" s="60" t="s">
        <v>151</v>
      </c>
      <c r="E53" s="60" t="s">
        <v>111</v>
      </c>
      <c r="F53" s="60" t="s">
        <v>119</v>
      </c>
      <c r="G53" s="59"/>
      <c r="H53" s="57"/>
      <c r="I53" s="57"/>
      <c r="J53" s="57"/>
      <c r="K53" s="57"/>
      <c r="L53" s="57"/>
      <c r="M53" s="57"/>
      <c r="N53" s="57"/>
      <c r="O53" s="57"/>
      <c r="P53" s="57"/>
      <c r="Q53" s="57"/>
      <c r="R53" s="57"/>
      <c r="S53" s="57"/>
      <c r="T53" s="57"/>
      <c r="U53" s="57"/>
      <c r="V53" s="57"/>
      <c r="W53" s="57"/>
      <c r="X53" s="57"/>
      <c r="Y53" s="57"/>
      <c r="Z53" s="57"/>
      <c r="AA53" s="57"/>
      <c r="AB53" s="57"/>
      <c r="AC53" s="57"/>
    </row>
    <row r="54" spans="1:29">
      <c r="A54" s="61" t="s">
        <v>120</v>
      </c>
      <c r="B54" s="61" t="s">
        <v>100</v>
      </c>
      <c r="C54" s="61" t="s">
        <v>150</v>
      </c>
      <c r="D54" s="61" t="s">
        <v>151</v>
      </c>
      <c r="E54" s="61" t="s">
        <v>111</v>
      </c>
      <c r="F54" s="61" t="s">
        <v>121</v>
      </c>
      <c r="G54" s="59"/>
      <c r="H54" s="57"/>
      <c r="I54" s="57"/>
      <c r="J54" s="57"/>
      <c r="K54" s="57"/>
      <c r="L54" s="57"/>
      <c r="M54" s="57"/>
      <c r="N54" s="57"/>
      <c r="O54" s="57"/>
      <c r="P54" s="57"/>
      <c r="Q54" s="57"/>
      <c r="R54" s="57"/>
      <c r="S54" s="57"/>
      <c r="T54" s="57"/>
      <c r="U54" s="57"/>
      <c r="V54" s="57"/>
      <c r="W54" s="57"/>
      <c r="X54" s="57"/>
      <c r="Y54" s="57"/>
      <c r="Z54" s="57"/>
      <c r="AA54" s="57"/>
      <c r="AB54" s="57"/>
      <c r="AC54" s="57"/>
    </row>
    <row r="55" spans="1:29">
      <c r="A55" s="61" t="s">
        <v>122</v>
      </c>
      <c r="B55" s="61" t="s">
        <v>100</v>
      </c>
      <c r="C55" s="61" t="s">
        <v>150</v>
      </c>
      <c r="D55" s="61" t="s">
        <v>151</v>
      </c>
      <c r="E55" s="61" t="s">
        <v>111</v>
      </c>
      <c r="F55" s="61" t="s">
        <v>121</v>
      </c>
      <c r="G55" s="59"/>
      <c r="H55" s="57"/>
      <c r="I55" s="57"/>
      <c r="J55" s="57"/>
      <c r="K55" s="57"/>
      <c r="L55" s="57"/>
      <c r="M55" s="57"/>
      <c r="N55" s="57"/>
      <c r="O55" s="57"/>
      <c r="P55" s="57"/>
      <c r="Q55" s="57"/>
      <c r="R55" s="57"/>
      <c r="S55" s="57"/>
      <c r="T55" s="57"/>
      <c r="U55" s="57"/>
      <c r="V55" s="57"/>
      <c r="W55" s="57"/>
      <c r="X55" s="57"/>
      <c r="Y55" s="57"/>
      <c r="Z55" s="57"/>
      <c r="AA55" s="57"/>
      <c r="AB55" s="57"/>
      <c r="AC55" s="57"/>
    </row>
    <row r="56" spans="1:29" hidden="1">
      <c r="A56" s="58" t="s">
        <v>70</v>
      </c>
      <c r="B56" s="58" t="s">
        <v>100</v>
      </c>
      <c r="C56" s="58" t="s">
        <v>131</v>
      </c>
      <c r="D56" s="58" t="s">
        <v>132</v>
      </c>
      <c r="E56" s="58" t="s">
        <v>103</v>
      </c>
      <c r="F56" s="58" t="s">
        <v>104</v>
      </c>
      <c r="G56" s="59" t="s">
        <v>136</v>
      </c>
      <c r="H56" s="57"/>
      <c r="I56" s="57"/>
      <c r="J56" s="57"/>
      <c r="K56" s="57"/>
      <c r="L56" s="57"/>
      <c r="M56" s="57"/>
      <c r="N56" s="57"/>
      <c r="O56" s="57"/>
      <c r="P56" s="57"/>
      <c r="Q56" s="57"/>
      <c r="R56" s="57"/>
      <c r="S56" s="57"/>
      <c r="T56" s="57"/>
      <c r="U56" s="57"/>
      <c r="V56" s="57"/>
      <c r="W56" s="57"/>
      <c r="X56" s="57"/>
      <c r="Y56" s="57"/>
      <c r="Z56" s="57"/>
      <c r="AA56" s="57"/>
      <c r="AB56" s="57"/>
      <c r="AC56" s="57"/>
    </row>
    <row r="57" spans="1:29" hidden="1">
      <c r="A57" s="58" t="s">
        <v>72</v>
      </c>
      <c r="B57" s="58" t="s">
        <v>100</v>
      </c>
      <c r="C57" s="58" t="s">
        <v>131</v>
      </c>
      <c r="D57" s="58" t="s">
        <v>132</v>
      </c>
      <c r="E57" s="58" t="s">
        <v>103</v>
      </c>
      <c r="F57" s="58" t="s">
        <v>106</v>
      </c>
      <c r="G57" s="59" t="s">
        <v>149</v>
      </c>
      <c r="H57" s="57"/>
      <c r="I57" s="57"/>
      <c r="J57" s="57"/>
      <c r="K57" s="57"/>
      <c r="L57" s="57"/>
      <c r="M57" s="57"/>
      <c r="N57" s="57"/>
      <c r="O57" s="57"/>
      <c r="P57" s="57"/>
      <c r="Q57" s="57"/>
      <c r="R57" s="57"/>
      <c r="S57" s="57"/>
      <c r="T57" s="57"/>
      <c r="U57" s="57"/>
      <c r="V57" s="57"/>
      <c r="W57" s="57"/>
      <c r="X57" s="57"/>
      <c r="Y57" s="57"/>
      <c r="Z57" s="57"/>
      <c r="AA57" s="57"/>
      <c r="AB57" s="57"/>
      <c r="AC57" s="57"/>
    </row>
    <row r="58" spans="1:29">
      <c r="A58" s="60" t="s">
        <v>108</v>
      </c>
      <c r="B58" s="60" t="s">
        <v>100</v>
      </c>
      <c r="C58" s="60" t="s">
        <v>153</v>
      </c>
      <c r="D58" s="60" t="s">
        <v>154</v>
      </c>
      <c r="E58" s="60" t="s">
        <v>111</v>
      </c>
      <c r="F58" s="60" t="s">
        <v>112</v>
      </c>
      <c r="G58" s="59"/>
      <c r="H58" s="57"/>
      <c r="I58" s="57"/>
      <c r="J58" s="57"/>
      <c r="K58" s="57"/>
      <c r="L58" s="57"/>
      <c r="M58" s="57"/>
      <c r="N58" s="57"/>
      <c r="O58" s="57"/>
      <c r="P58" s="57"/>
      <c r="Q58" s="57"/>
      <c r="R58" s="57"/>
      <c r="S58" s="57"/>
      <c r="T58" s="57"/>
      <c r="U58" s="57"/>
      <c r="V58" s="57"/>
      <c r="W58" s="57"/>
      <c r="X58" s="57"/>
      <c r="Y58" s="57"/>
      <c r="Z58" s="57"/>
      <c r="AA58" s="57"/>
      <c r="AB58" s="57"/>
      <c r="AC58" s="57"/>
    </row>
    <row r="59" spans="1:29">
      <c r="A59" s="60" t="s">
        <v>113</v>
      </c>
      <c r="B59" s="60" t="s">
        <v>100</v>
      </c>
      <c r="C59" s="60" t="s">
        <v>153</v>
      </c>
      <c r="D59" s="60" t="s">
        <v>154</v>
      </c>
      <c r="E59" s="60" t="s">
        <v>111</v>
      </c>
      <c r="F59" s="60" t="s">
        <v>114</v>
      </c>
      <c r="G59" s="59"/>
      <c r="H59" s="57"/>
      <c r="I59" s="57"/>
      <c r="J59" s="57"/>
      <c r="K59" s="57"/>
      <c r="L59" s="57"/>
      <c r="M59" s="57"/>
      <c r="N59" s="57"/>
      <c r="O59" s="57"/>
      <c r="P59" s="57"/>
      <c r="Q59" s="57"/>
      <c r="R59" s="57"/>
      <c r="S59" s="57"/>
      <c r="T59" s="57"/>
      <c r="U59" s="57"/>
      <c r="V59" s="57"/>
      <c r="W59" s="57"/>
      <c r="X59" s="57"/>
      <c r="Y59" s="57"/>
      <c r="Z59" s="57"/>
      <c r="AA59" s="57"/>
      <c r="AB59" s="57"/>
      <c r="AC59" s="57"/>
    </row>
    <row r="60" spans="1:29" hidden="1">
      <c r="A60" s="58" t="s">
        <v>74</v>
      </c>
      <c r="B60" s="58" t="s">
        <v>100</v>
      </c>
      <c r="C60" s="58" t="s">
        <v>131</v>
      </c>
      <c r="D60" s="58" t="s">
        <v>132</v>
      </c>
      <c r="E60" s="58" t="s">
        <v>103</v>
      </c>
      <c r="F60" s="58" t="s">
        <v>104</v>
      </c>
      <c r="G60" s="59" t="s">
        <v>155</v>
      </c>
      <c r="H60" s="57"/>
      <c r="I60" s="57"/>
      <c r="J60" s="57"/>
      <c r="K60" s="57"/>
      <c r="L60" s="57"/>
      <c r="M60" s="57"/>
      <c r="N60" s="57"/>
      <c r="O60" s="57"/>
      <c r="P60" s="57"/>
      <c r="Q60" s="57"/>
      <c r="R60" s="57"/>
      <c r="S60" s="57"/>
      <c r="T60" s="57"/>
      <c r="U60" s="57"/>
      <c r="V60" s="57"/>
      <c r="W60" s="57"/>
      <c r="X60" s="57"/>
      <c r="Y60" s="57"/>
      <c r="Z60" s="57"/>
      <c r="AA60" s="57"/>
      <c r="AB60" s="57"/>
      <c r="AC60" s="57"/>
    </row>
    <row r="61" spans="1:29">
      <c r="A61" s="60" t="s">
        <v>116</v>
      </c>
      <c r="B61" s="60" t="s">
        <v>100</v>
      </c>
      <c r="C61" s="60" t="s">
        <v>153</v>
      </c>
      <c r="D61" s="60" t="s">
        <v>154</v>
      </c>
      <c r="E61" s="60" t="s">
        <v>111</v>
      </c>
      <c r="F61" s="60" t="s">
        <v>117</v>
      </c>
      <c r="G61" s="59"/>
      <c r="H61" s="57"/>
      <c r="I61" s="57"/>
      <c r="J61" s="57"/>
      <c r="K61" s="57"/>
      <c r="L61" s="57"/>
      <c r="M61" s="57"/>
      <c r="N61" s="57"/>
      <c r="O61" s="57"/>
      <c r="P61" s="57"/>
      <c r="Q61" s="57"/>
      <c r="R61" s="57"/>
      <c r="S61" s="57"/>
      <c r="T61" s="57"/>
      <c r="U61" s="57"/>
      <c r="V61" s="57"/>
      <c r="W61" s="57"/>
      <c r="X61" s="57"/>
      <c r="Y61" s="57"/>
      <c r="Z61" s="57"/>
      <c r="AA61" s="57"/>
      <c r="AB61" s="57"/>
      <c r="AC61" s="57"/>
    </row>
    <row r="62" spans="1:29">
      <c r="A62" s="60" t="s">
        <v>118</v>
      </c>
      <c r="B62" s="60" t="s">
        <v>100</v>
      </c>
      <c r="C62" s="60" t="s">
        <v>153</v>
      </c>
      <c r="D62" s="60" t="s">
        <v>154</v>
      </c>
      <c r="E62" s="60" t="s">
        <v>111</v>
      </c>
      <c r="F62" s="60" t="s">
        <v>119</v>
      </c>
      <c r="G62" s="59"/>
      <c r="H62" s="57"/>
      <c r="I62" s="57"/>
      <c r="J62" s="57"/>
      <c r="K62" s="57"/>
      <c r="L62" s="57"/>
      <c r="M62" s="57"/>
      <c r="N62" s="57"/>
      <c r="O62" s="57"/>
      <c r="P62" s="57"/>
      <c r="Q62" s="57"/>
      <c r="R62" s="57"/>
      <c r="S62" s="57"/>
      <c r="T62" s="57"/>
      <c r="U62" s="57"/>
      <c r="V62" s="57"/>
      <c r="W62" s="57"/>
      <c r="X62" s="57"/>
      <c r="Y62" s="57"/>
      <c r="Z62" s="57"/>
      <c r="AA62" s="57"/>
      <c r="AB62" s="57"/>
      <c r="AC62" s="57"/>
    </row>
    <row r="63" spans="1:29">
      <c r="A63" s="61" t="s">
        <v>120</v>
      </c>
      <c r="B63" s="61" t="s">
        <v>100</v>
      </c>
      <c r="C63" s="61" t="s">
        <v>153</v>
      </c>
      <c r="D63" s="61" t="s">
        <v>154</v>
      </c>
      <c r="E63" s="61" t="s">
        <v>111</v>
      </c>
      <c r="F63" s="61" t="s">
        <v>121</v>
      </c>
      <c r="G63" s="59"/>
      <c r="H63" s="57"/>
      <c r="I63" s="57"/>
      <c r="J63" s="57"/>
      <c r="K63" s="57"/>
      <c r="L63" s="57"/>
      <c r="M63" s="57"/>
      <c r="N63" s="57"/>
      <c r="O63" s="57"/>
      <c r="P63" s="57"/>
      <c r="Q63" s="57"/>
      <c r="R63" s="57"/>
      <c r="S63" s="57"/>
      <c r="T63" s="57"/>
      <c r="U63" s="57"/>
      <c r="V63" s="57"/>
      <c r="W63" s="57"/>
      <c r="X63" s="57"/>
      <c r="Y63" s="57"/>
      <c r="Z63" s="57"/>
      <c r="AA63" s="57"/>
      <c r="AB63" s="57"/>
      <c r="AC63" s="57"/>
    </row>
    <row r="64" spans="1:29">
      <c r="A64" s="61" t="s">
        <v>122</v>
      </c>
      <c r="B64" s="61" t="s">
        <v>100</v>
      </c>
      <c r="C64" s="61" t="s">
        <v>153</v>
      </c>
      <c r="D64" s="61" t="s">
        <v>154</v>
      </c>
      <c r="E64" s="61" t="s">
        <v>111</v>
      </c>
      <c r="F64" s="61" t="s">
        <v>121</v>
      </c>
      <c r="G64" s="59"/>
      <c r="H64" s="57"/>
      <c r="I64" s="57"/>
      <c r="J64" s="57"/>
      <c r="K64" s="57"/>
      <c r="L64" s="57"/>
      <c r="M64" s="57"/>
      <c r="N64" s="57"/>
      <c r="O64" s="57"/>
      <c r="P64" s="57"/>
      <c r="Q64" s="57"/>
      <c r="R64" s="57"/>
      <c r="S64" s="57"/>
      <c r="T64" s="57"/>
      <c r="U64" s="57"/>
      <c r="V64" s="57"/>
      <c r="W64" s="57"/>
      <c r="X64" s="57"/>
      <c r="Y64" s="57"/>
      <c r="Z64" s="57"/>
      <c r="AA64" s="57"/>
      <c r="AB64" s="57"/>
      <c r="AC64" s="57"/>
    </row>
    <row r="65" spans="1:29" hidden="1">
      <c r="A65" s="58" t="s">
        <v>70</v>
      </c>
      <c r="B65" s="58" t="s">
        <v>100</v>
      </c>
      <c r="C65" s="58" t="s">
        <v>138</v>
      </c>
      <c r="D65" s="58" t="s">
        <v>139</v>
      </c>
      <c r="E65" s="58" t="s">
        <v>103</v>
      </c>
      <c r="F65" s="58" t="s">
        <v>104</v>
      </c>
      <c r="G65" s="59" t="s">
        <v>156</v>
      </c>
      <c r="H65" s="57"/>
      <c r="I65" s="57"/>
      <c r="J65" s="57"/>
      <c r="K65" s="57"/>
      <c r="L65" s="57"/>
      <c r="M65" s="57"/>
      <c r="N65" s="57"/>
      <c r="O65" s="57"/>
      <c r="P65" s="57"/>
      <c r="Q65" s="57"/>
      <c r="R65" s="57"/>
      <c r="S65" s="57"/>
      <c r="T65" s="57"/>
      <c r="U65" s="57"/>
      <c r="V65" s="57"/>
      <c r="W65" s="57"/>
      <c r="X65" s="57"/>
      <c r="Y65" s="57"/>
      <c r="Z65" s="57"/>
      <c r="AA65" s="57"/>
      <c r="AB65" s="57"/>
      <c r="AC65" s="57"/>
    </row>
    <row r="66" spans="1:29" hidden="1">
      <c r="A66" s="58" t="s">
        <v>72</v>
      </c>
      <c r="B66" s="58" t="s">
        <v>100</v>
      </c>
      <c r="C66" s="58" t="s">
        <v>138</v>
      </c>
      <c r="D66" s="58" t="s">
        <v>139</v>
      </c>
      <c r="E66" s="58" t="s">
        <v>103</v>
      </c>
      <c r="F66" s="58" t="s">
        <v>106</v>
      </c>
      <c r="G66" s="59" t="s">
        <v>137</v>
      </c>
      <c r="H66" s="57"/>
      <c r="I66" s="57"/>
      <c r="J66" s="57"/>
      <c r="K66" s="57"/>
      <c r="L66" s="57"/>
      <c r="M66" s="57"/>
      <c r="N66" s="57"/>
      <c r="O66" s="57"/>
      <c r="P66" s="57"/>
      <c r="Q66" s="57"/>
      <c r="R66" s="57"/>
      <c r="S66" s="57"/>
      <c r="T66" s="57"/>
      <c r="U66" s="57"/>
      <c r="V66" s="57"/>
      <c r="W66" s="57"/>
      <c r="X66" s="57"/>
      <c r="Y66" s="57"/>
      <c r="Z66" s="57"/>
      <c r="AA66" s="57"/>
      <c r="AB66" s="57"/>
      <c r="AC66" s="57"/>
    </row>
    <row r="67" spans="1:29">
      <c r="A67" s="60" t="s">
        <v>108</v>
      </c>
      <c r="B67" s="60" t="s">
        <v>100</v>
      </c>
      <c r="C67" s="60" t="s">
        <v>157</v>
      </c>
      <c r="D67" s="60" t="s">
        <v>158</v>
      </c>
      <c r="E67" s="60" t="s">
        <v>111</v>
      </c>
      <c r="F67" s="60" t="s">
        <v>112</v>
      </c>
      <c r="G67" s="59"/>
      <c r="H67" s="57"/>
      <c r="I67" s="57"/>
      <c r="J67" s="57"/>
      <c r="K67" s="57"/>
      <c r="L67" s="57"/>
      <c r="M67" s="57"/>
      <c r="N67" s="57"/>
      <c r="O67" s="57"/>
      <c r="P67" s="57"/>
      <c r="Q67" s="57"/>
      <c r="R67" s="57"/>
      <c r="S67" s="57"/>
      <c r="T67" s="57"/>
      <c r="U67" s="57"/>
      <c r="V67" s="57"/>
      <c r="W67" s="57"/>
      <c r="X67" s="57"/>
      <c r="Y67" s="57"/>
      <c r="Z67" s="57"/>
      <c r="AA67" s="57"/>
      <c r="AB67" s="57"/>
      <c r="AC67" s="57"/>
    </row>
    <row r="68" spans="1:29">
      <c r="A68" s="60" t="s">
        <v>113</v>
      </c>
      <c r="B68" s="60" t="s">
        <v>100</v>
      </c>
      <c r="C68" s="60" t="s">
        <v>157</v>
      </c>
      <c r="D68" s="60" t="s">
        <v>158</v>
      </c>
      <c r="E68" s="60" t="s">
        <v>111</v>
      </c>
      <c r="F68" s="60" t="s">
        <v>114</v>
      </c>
      <c r="G68" s="59"/>
      <c r="H68" s="57"/>
      <c r="I68" s="57"/>
      <c r="J68" s="57"/>
      <c r="K68" s="57"/>
      <c r="L68" s="57"/>
      <c r="M68" s="57"/>
      <c r="N68" s="57"/>
      <c r="O68" s="57"/>
      <c r="P68" s="57"/>
      <c r="Q68" s="57"/>
      <c r="R68" s="57"/>
      <c r="S68" s="57"/>
      <c r="T68" s="57"/>
      <c r="U68" s="57"/>
      <c r="V68" s="57"/>
      <c r="W68" s="57"/>
      <c r="X68" s="57"/>
      <c r="Y68" s="57"/>
      <c r="Z68" s="57"/>
      <c r="AA68" s="57"/>
      <c r="AB68" s="57"/>
      <c r="AC68" s="57"/>
    </row>
    <row r="69" spans="1:29" hidden="1">
      <c r="A69" s="58" t="s">
        <v>74</v>
      </c>
      <c r="B69" s="58" t="s">
        <v>100</v>
      </c>
      <c r="C69" s="58" t="s">
        <v>138</v>
      </c>
      <c r="D69" s="58" t="s">
        <v>139</v>
      </c>
      <c r="E69" s="58" t="s">
        <v>103</v>
      </c>
      <c r="F69" s="58" t="s">
        <v>104</v>
      </c>
      <c r="G69" s="59" t="s">
        <v>159</v>
      </c>
      <c r="H69" s="57"/>
      <c r="I69" s="57"/>
      <c r="J69" s="57"/>
      <c r="K69" s="57"/>
      <c r="L69" s="57"/>
      <c r="M69" s="57"/>
      <c r="N69" s="57"/>
      <c r="O69" s="57"/>
      <c r="P69" s="57"/>
      <c r="Q69" s="57"/>
      <c r="R69" s="57"/>
      <c r="S69" s="57"/>
      <c r="T69" s="57"/>
      <c r="U69" s="57"/>
      <c r="V69" s="57"/>
      <c r="W69" s="57"/>
      <c r="X69" s="57"/>
      <c r="Y69" s="57"/>
      <c r="Z69" s="57"/>
      <c r="AA69" s="57"/>
      <c r="AB69" s="57"/>
      <c r="AC69" s="57"/>
    </row>
    <row r="70" spans="1:29">
      <c r="A70" s="60" t="s">
        <v>116</v>
      </c>
      <c r="B70" s="60" t="s">
        <v>100</v>
      </c>
      <c r="C70" s="60" t="s">
        <v>157</v>
      </c>
      <c r="D70" s="60" t="s">
        <v>158</v>
      </c>
      <c r="E70" s="60" t="s">
        <v>111</v>
      </c>
      <c r="F70" s="60" t="s">
        <v>117</v>
      </c>
      <c r="G70" s="59"/>
      <c r="H70" s="57"/>
      <c r="I70" s="57"/>
      <c r="J70" s="57"/>
      <c r="K70" s="57"/>
      <c r="L70" s="57"/>
      <c r="M70" s="57"/>
      <c r="N70" s="57"/>
      <c r="O70" s="57"/>
      <c r="P70" s="57"/>
      <c r="Q70" s="57"/>
      <c r="R70" s="57"/>
      <c r="S70" s="57"/>
      <c r="T70" s="57"/>
      <c r="U70" s="57"/>
      <c r="V70" s="57"/>
      <c r="W70" s="57"/>
      <c r="X70" s="57"/>
      <c r="Y70" s="57"/>
      <c r="Z70" s="57"/>
      <c r="AA70" s="57"/>
      <c r="AB70" s="57"/>
      <c r="AC70" s="57"/>
    </row>
    <row r="71" spans="1:29">
      <c r="A71" s="60" t="s">
        <v>118</v>
      </c>
      <c r="B71" s="60" t="s">
        <v>100</v>
      </c>
      <c r="C71" s="60" t="s">
        <v>157</v>
      </c>
      <c r="D71" s="60" t="s">
        <v>158</v>
      </c>
      <c r="E71" s="60" t="s">
        <v>111</v>
      </c>
      <c r="F71" s="60" t="s">
        <v>119</v>
      </c>
      <c r="G71" s="59"/>
      <c r="H71" s="57"/>
      <c r="I71" s="57"/>
      <c r="J71" s="57"/>
      <c r="K71" s="57"/>
      <c r="L71" s="57"/>
      <c r="M71" s="57"/>
      <c r="N71" s="57"/>
      <c r="O71" s="57"/>
      <c r="P71" s="57"/>
      <c r="Q71" s="57"/>
      <c r="R71" s="57"/>
      <c r="S71" s="57"/>
      <c r="T71" s="57"/>
      <c r="U71" s="57"/>
      <c r="V71" s="57"/>
      <c r="W71" s="57"/>
      <c r="X71" s="57"/>
      <c r="Y71" s="57"/>
      <c r="Z71" s="57"/>
      <c r="AA71" s="57"/>
      <c r="AB71" s="57"/>
      <c r="AC71" s="57"/>
    </row>
    <row r="72" spans="1:29">
      <c r="A72" s="61" t="s">
        <v>120</v>
      </c>
      <c r="B72" s="61" t="s">
        <v>100</v>
      </c>
      <c r="C72" s="61" t="s">
        <v>157</v>
      </c>
      <c r="D72" s="61" t="s">
        <v>158</v>
      </c>
      <c r="E72" s="61" t="s">
        <v>111</v>
      </c>
      <c r="F72" s="61" t="s">
        <v>121</v>
      </c>
      <c r="G72" s="59"/>
      <c r="H72" s="57"/>
      <c r="I72" s="57"/>
      <c r="J72" s="57"/>
      <c r="K72" s="57"/>
      <c r="L72" s="57"/>
      <c r="M72" s="57"/>
      <c r="N72" s="57"/>
      <c r="O72" s="57"/>
      <c r="P72" s="57"/>
      <c r="Q72" s="57"/>
      <c r="R72" s="57"/>
      <c r="S72" s="57"/>
      <c r="T72" s="57"/>
      <c r="U72" s="57"/>
      <c r="V72" s="57"/>
      <c r="W72" s="57"/>
      <c r="X72" s="57"/>
      <c r="Y72" s="57"/>
      <c r="Z72" s="57"/>
      <c r="AA72" s="57"/>
      <c r="AB72" s="57"/>
      <c r="AC72" s="57"/>
    </row>
    <row r="73" spans="1:29">
      <c r="A73" s="61" t="s">
        <v>122</v>
      </c>
      <c r="B73" s="61" t="s">
        <v>100</v>
      </c>
      <c r="C73" s="61" t="s">
        <v>157</v>
      </c>
      <c r="D73" s="61" t="s">
        <v>158</v>
      </c>
      <c r="E73" s="61" t="s">
        <v>111</v>
      </c>
      <c r="F73" s="61" t="s">
        <v>121</v>
      </c>
      <c r="G73" s="59"/>
      <c r="H73" s="57"/>
      <c r="I73" s="57"/>
      <c r="J73" s="57"/>
      <c r="K73" s="57"/>
      <c r="L73" s="57"/>
      <c r="M73" s="57"/>
      <c r="N73" s="57"/>
      <c r="O73" s="57"/>
      <c r="P73" s="57"/>
      <c r="Q73" s="57"/>
      <c r="R73" s="57"/>
      <c r="S73" s="57"/>
      <c r="T73" s="57"/>
      <c r="U73" s="57"/>
      <c r="V73" s="57"/>
      <c r="W73" s="57"/>
      <c r="X73" s="57"/>
      <c r="Y73" s="57"/>
      <c r="Z73" s="57"/>
      <c r="AA73" s="57"/>
      <c r="AB73" s="57"/>
      <c r="AC73" s="57"/>
    </row>
    <row r="74" spans="1:29" hidden="1">
      <c r="A74" s="58" t="s">
        <v>70</v>
      </c>
      <c r="B74" s="58" t="s">
        <v>100</v>
      </c>
      <c r="C74" s="58" t="s">
        <v>145</v>
      </c>
      <c r="D74" s="58" t="s">
        <v>146</v>
      </c>
      <c r="E74" s="58" t="s">
        <v>103</v>
      </c>
      <c r="F74" s="58" t="s">
        <v>104</v>
      </c>
      <c r="G74" s="59" t="s">
        <v>160</v>
      </c>
      <c r="H74" s="57"/>
      <c r="I74" s="57"/>
      <c r="J74" s="57"/>
      <c r="K74" s="57"/>
      <c r="L74" s="57"/>
      <c r="M74" s="57"/>
      <c r="N74" s="57"/>
      <c r="O74" s="57"/>
      <c r="P74" s="57"/>
      <c r="Q74" s="57"/>
      <c r="R74" s="57"/>
      <c r="S74" s="57"/>
      <c r="T74" s="57"/>
      <c r="U74" s="57"/>
      <c r="V74" s="57"/>
      <c r="W74" s="57"/>
      <c r="X74" s="57"/>
      <c r="Y74" s="57"/>
      <c r="Z74" s="57"/>
      <c r="AA74" s="57"/>
      <c r="AB74" s="57"/>
      <c r="AC74" s="57"/>
    </row>
    <row r="75" spans="1:29" hidden="1">
      <c r="A75" s="58" t="s">
        <v>72</v>
      </c>
      <c r="B75" s="58" t="s">
        <v>100</v>
      </c>
      <c r="C75" s="58" t="s">
        <v>145</v>
      </c>
      <c r="D75" s="58" t="s">
        <v>146</v>
      </c>
      <c r="E75" s="58" t="s">
        <v>103</v>
      </c>
      <c r="F75" s="58" t="s">
        <v>106</v>
      </c>
      <c r="G75" s="59" t="s">
        <v>107</v>
      </c>
      <c r="H75" s="57"/>
      <c r="I75" s="57"/>
      <c r="J75" s="57"/>
      <c r="K75" s="57"/>
      <c r="L75" s="57"/>
      <c r="M75" s="57"/>
      <c r="N75" s="57"/>
      <c r="O75" s="57"/>
      <c r="P75" s="57"/>
      <c r="Q75" s="57"/>
      <c r="R75" s="57"/>
      <c r="S75" s="57"/>
      <c r="T75" s="57"/>
      <c r="U75" s="57"/>
      <c r="V75" s="57"/>
      <c r="W75" s="57"/>
      <c r="X75" s="57"/>
      <c r="Y75" s="57"/>
      <c r="Z75" s="57"/>
      <c r="AA75" s="57"/>
      <c r="AB75" s="57"/>
      <c r="AC75" s="57"/>
    </row>
    <row r="76" spans="1:29">
      <c r="A76" s="60" t="s">
        <v>108</v>
      </c>
      <c r="B76" s="60" t="s">
        <v>100</v>
      </c>
      <c r="C76" s="60" t="s">
        <v>161</v>
      </c>
      <c r="D76" s="60" t="s">
        <v>162</v>
      </c>
      <c r="E76" s="60" t="s">
        <v>111</v>
      </c>
      <c r="F76" s="60" t="s">
        <v>112</v>
      </c>
      <c r="G76" s="59"/>
      <c r="H76" s="57"/>
      <c r="I76" s="57"/>
      <c r="J76" s="57"/>
      <c r="K76" s="57"/>
      <c r="L76" s="57"/>
      <c r="M76" s="57"/>
      <c r="N76" s="57"/>
      <c r="O76" s="57"/>
      <c r="P76" s="57"/>
      <c r="Q76" s="57"/>
      <c r="R76" s="57"/>
      <c r="S76" s="57"/>
      <c r="T76" s="57"/>
      <c r="U76" s="57"/>
      <c r="V76" s="57"/>
      <c r="W76" s="57"/>
      <c r="X76" s="57"/>
      <c r="Y76" s="57"/>
      <c r="Z76" s="57"/>
      <c r="AA76" s="57"/>
      <c r="AB76" s="57"/>
      <c r="AC76" s="57"/>
    </row>
    <row r="77" spans="1:29">
      <c r="A77" s="60" t="s">
        <v>113</v>
      </c>
      <c r="B77" s="60" t="s">
        <v>100</v>
      </c>
      <c r="C77" s="60" t="s">
        <v>161</v>
      </c>
      <c r="D77" s="60" t="s">
        <v>162</v>
      </c>
      <c r="E77" s="60" t="s">
        <v>111</v>
      </c>
      <c r="F77" s="60" t="s">
        <v>114</v>
      </c>
      <c r="G77" s="59"/>
      <c r="H77" s="57"/>
      <c r="I77" s="57"/>
      <c r="J77" s="57"/>
      <c r="K77" s="57"/>
      <c r="L77" s="57"/>
      <c r="M77" s="57"/>
      <c r="N77" s="57"/>
      <c r="O77" s="57"/>
      <c r="P77" s="57"/>
      <c r="Q77" s="57"/>
      <c r="R77" s="57"/>
      <c r="S77" s="57"/>
      <c r="T77" s="57"/>
      <c r="U77" s="57"/>
      <c r="V77" s="57"/>
      <c r="W77" s="57"/>
      <c r="X77" s="57"/>
      <c r="Y77" s="57"/>
      <c r="Z77" s="57"/>
      <c r="AA77" s="57"/>
      <c r="AB77" s="57"/>
      <c r="AC77" s="57"/>
    </row>
    <row r="78" spans="1:29" hidden="1">
      <c r="A78" s="58" t="s">
        <v>74</v>
      </c>
      <c r="B78" s="58" t="s">
        <v>100</v>
      </c>
      <c r="C78" s="58" t="s">
        <v>145</v>
      </c>
      <c r="D78" s="58" t="s">
        <v>146</v>
      </c>
      <c r="E78" s="58" t="s">
        <v>103</v>
      </c>
      <c r="F78" s="58" t="s">
        <v>104</v>
      </c>
      <c r="G78" s="59" t="s">
        <v>163</v>
      </c>
      <c r="H78" s="57"/>
      <c r="I78" s="57"/>
      <c r="J78" s="57"/>
      <c r="K78" s="57"/>
      <c r="L78" s="57"/>
      <c r="M78" s="57"/>
      <c r="N78" s="57"/>
      <c r="O78" s="57"/>
      <c r="P78" s="57"/>
      <c r="Q78" s="57"/>
      <c r="R78" s="57"/>
      <c r="S78" s="57"/>
      <c r="T78" s="57"/>
      <c r="U78" s="57"/>
      <c r="V78" s="57"/>
      <c r="W78" s="57"/>
      <c r="X78" s="57"/>
      <c r="Y78" s="57"/>
      <c r="Z78" s="57"/>
      <c r="AA78" s="57"/>
      <c r="AB78" s="57"/>
      <c r="AC78" s="57"/>
    </row>
    <row r="79" spans="1:29">
      <c r="A79" s="60" t="s">
        <v>116</v>
      </c>
      <c r="B79" s="60" t="s">
        <v>100</v>
      </c>
      <c r="C79" s="60" t="s">
        <v>161</v>
      </c>
      <c r="D79" s="60" t="s">
        <v>162</v>
      </c>
      <c r="E79" s="60" t="s">
        <v>111</v>
      </c>
      <c r="F79" s="60" t="s">
        <v>117</v>
      </c>
      <c r="G79" s="59"/>
      <c r="H79" s="57"/>
      <c r="I79" s="57"/>
      <c r="J79" s="57"/>
      <c r="K79" s="57"/>
      <c r="L79" s="57"/>
      <c r="M79" s="57"/>
      <c r="N79" s="57"/>
      <c r="O79" s="57"/>
      <c r="P79" s="57"/>
      <c r="Q79" s="57"/>
      <c r="R79" s="57"/>
      <c r="S79" s="57"/>
      <c r="T79" s="57"/>
      <c r="U79" s="57"/>
      <c r="V79" s="57"/>
      <c r="W79" s="57"/>
      <c r="X79" s="57"/>
      <c r="Y79" s="57"/>
      <c r="Z79" s="57"/>
      <c r="AA79" s="57"/>
      <c r="AB79" s="57"/>
      <c r="AC79" s="57"/>
    </row>
    <row r="80" spans="1:29">
      <c r="A80" s="60" t="s">
        <v>118</v>
      </c>
      <c r="B80" s="60" t="s">
        <v>100</v>
      </c>
      <c r="C80" s="60" t="s">
        <v>161</v>
      </c>
      <c r="D80" s="60" t="s">
        <v>162</v>
      </c>
      <c r="E80" s="60" t="s">
        <v>111</v>
      </c>
      <c r="F80" s="60" t="s">
        <v>119</v>
      </c>
      <c r="G80" s="59"/>
      <c r="H80" s="57"/>
      <c r="I80" s="57"/>
      <c r="J80" s="57"/>
      <c r="K80" s="57"/>
      <c r="L80" s="57"/>
      <c r="M80" s="57"/>
      <c r="N80" s="57"/>
      <c r="O80" s="57"/>
      <c r="P80" s="57"/>
      <c r="Q80" s="57"/>
      <c r="R80" s="57"/>
      <c r="S80" s="57"/>
      <c r="T80" s="57"/>
      <c r="U80" s="57"/>
      <c r="V80" s="57"/>
      <c r="W80" s="57"/>
      <c r="X80" s="57"/>
      <c r="Y80" s="57"/>
      <c r="Z80" s="57"/>
      <c r="AA80" s="57"/>
      <c r="AB80" s="57"/>
      <c r="AC80" s="57"/>
    </row>
    <row r="81" spans="1:29">
      <c r="A81" s="61" t="s">
        <v>120</v>
      </c>
      <c r="B81" s="61" t="s">
        <v>100</v>
      </c>
      <c r="C81" s="61" t="s">
        <v>161</v>
      </c>
      <c r="D81" s="61" t="s">
        <v>162</v>
      </c>
      <c r="E81" s="61" t="s">
        <v>111</v>
      </c>
      <c r="F81" s="61" t="s">
        <v>121</v>
      </c>
      <c r="G81" s="59"/>
      <c r="H81" s="57"/>
      <c r="I81" s="57"/>
      <c r="J81" s="57"/>
      <c r="K81" s="57"/>
      <c r="L81" s="57"/>
      <c r="M81" s="57"/>
      <c r="N81" s="57"/>
      <c r="O81" s="57"/>
      <c r="P81" s="57"/>
      <c r="Q81" s="57"/>
      <c r="R81" s="57"/>
      <c r="S81" s="57"/>
      <c r="T81" s="57"/>
      <c r="U81" s="57"/>
      <c r="V81" s="57"/>
      <c r="W81" s="57"/>
      <c r="X81" s="57"/>
      <c r="Y81" s="57"/>
      <c r="Z81" s="57"/>
      <c r="AA81" s="57"/>
      <c r="AB81" s="57"/>
      <c r="AC81" s="57"/>
    </row>
    <row r="82" spans="1:29">
      <c r="A82" s="61" t="s">
        <v>122</v>
      </c>
      <c r="B82" s="61" t="s">
        <v>100</v>
      </c>
      <c r="C82" s="61" t="s">
        <v>161</v>
      </c>
      <c r="D82" s="61" t="s">
        <v>162</v>
      </c>
      <c r="E82" s="61" t="s">
        <v>111</v>
      </c>
      <c r="F82" s="61" t="s">
        <v>121</v>
      </c>
      <c r="G82" s="59"/>
      <c r="H82" s="57"/>
      <c r="I82" s="57"/>
      <c r="J82" s="57"/>
      <c r="K82" s="57"/>
      <c r="L82" s="57"/>
      <c r="M82" s="57"/>
      <c r="N82" s="57"/>
      <c r="O82" s="57"/>
      <c r="P82" s="57"/>
      <c r="Q82" s="57"/>
      <c r="R82" s="57"/>
      <c r="S82" s="57"/>
      <c r="T82" s="57"/>
      <c r="U82" s="57"/>
      <c r="V82" s="57"/>
      <c r="W82" s="57"/>
      <c r="X82" s="57"/>
      <c r="Y82" s="57"/>
      <c r="Z82" s="57"/>
      <c r="AA82" s="57"/>
      <c r="AB82" s="57"/>
      <c r="AC82" s="57"/>
    </row>
    <row r="83" spans="1:29" hidden="1">
      <c r="A83" s="58" t="s">
        <v>70</v>
      </c>
      <c r="B83" s="58" t="s">
        <v>100</v>
      </c>
      <c r="C83" s="58" t="s">
        <v>150</v>
      </c>
      <c r="D83" s="58" t="s">
        <v>151</v>
      </c>
      <c r="E83" s="58" t="s">
        <v>103</v>
      </c>
      <c r="F83" s="58" t="s">
        <v>104</v>
      </c>
      <c r="G83" s="59" t="s">
        <v>164</v>
      </c>
      <c r="H83" s="57"/>
      <c r="I83" s="57"/>
      <c r="J83" s="57"/>
      <c r="K83" s="57"/>
      <c r="L83" s="57"/>
      <c r="M83" s="57"/>
      <c r="N83" s="57"/>
      <c r="O83" s="57"/>
      <c r="P83" s="57"/>
      <c r="Q83" s="57"/>
      <c r="R83" s="57"/>
      <c r="S83" s="57"/>
      <c r="T83" s="57"/>
      <c r="U83" s="57"/>
      <c r="V83" s="57"/>
      <c r="W83" s="57"/>
      <c r="X83" s="57"/>
      <c r="Y83" s="57"/>
      <c r="Z83" s="57"/>
      <c r="AA83" s="57"/>
      <c r="AB83" s="57"/>
      <c r="AC83" s="57"/>
    </row>
    <row r="84" spans="1:29" hidden="1">
      <c r="A84" s="58" t="s">
        <v>72</v>
      </c>
      <c r="B84" s="58" t="s">
        <v>100</v>
      </c>
      <c r="C84" s="58" t="s">
        <v>150</v>
      </c>
      <c r="D84" s="58" t="s">
        <v>151</v>
      </c>
      <c r="E84" s="58" t="s">
        <v>103</v>
      </c>
      <c r="F84" s="58" t="s">
        <v>106</v>
      </c>
      <c r="G84" s="59" t="s">
        <v>137</v>
      </c>
      <c r="H84" s="57"/>
      <c r="I84" s="57"/>
      <c r="J84" s="57"/>
      <c r="K84" s="57"/>
      <c r="L84" s="57"/>
      <c r="M84" s="57"/>
      <c r="N84" s="57"/>
      <c r="O84" s="57"/>
      <c r="P84" s="57"/>
      <c r="Q84" s="57"/>
      <c r="R84" s="57"/>
      <c r="S84" s="57"/>
      <c r="T84" s="57"/>
      <c r="U84" s="57"/>
      <c r="V84" s="57"/>
      <c r="W84" s="57"/>
      <c r="X84" s="57"/>
      <c r="Y84" s="57"/>
      <c r="Z84" s="57"/>
      <c r="AA84" s="57"/>
      <c r="AB84" s="57"/>
      <c r="AC84" s="57"/>
    </row>
    <row r="85" spans="1:29">
      <c r="A85" s="60" t="s">
        <v>108</v>
      </c>
      <c r="B85" s="60" t="s">
        <v>100</v>
      </c>
      <c r="C85" s="60" t="s">
        <v>134</v>
      </c>
      <c r="D85" s="60" t="s">
        <v>135</v>
      </c>
      <c r="E85" s="60" t="s">
        <v>111</v>
      </c>
      <c r="F85" s="60" t="s">
        <v>112</v>
      </c>
      <c r="G85" s="59"/>
      <c r="H85" s="57"/>
      <c r="I85" s="57"/>
      <c r="J85" s="57"/>
      <c r="K85" s="57"/>
      <c r="L85" s="57"/>
      <c r="M85" s="57"/>
      <c r="N85" s="57"/>
      <c r="O85" s="57"/>
      <c r="P85" s="57"/>
      <c r="Q85" s="57"/>
      <c r="R85" s="57"/>
      <c r="S85" s="57"/>
      <c r="T85" s="57"/>
      <c r="U85" s="57"/>
      <c r="V85" s="57"/>
      <c r="W85" s="57"/>
      <c r="X85" s="57"/>
      <c r="Y85" s="57"/>
      <c r="Z85" s="57"/>
      <c r="AA85" s="57"/>
      <c r="AB85" s="57"/>
      <c r="AC85" s="57"/>
    </row>
    <row r="86" spans="1:29">
      <c r="A86" s="60" t="s">
        <v>113</v>
      </c>
      <c r="B86" s="60" t="s">
        <v>100</v>
      </c>
      <c r="C86" s="60" t="s">
        <v>134</v>
      </c>
      <c r="D86" s="60" t="s">
        <v>135</v>
      </c>
      <c r="E86" s="60" t="s">
        <v>111</v>
      </c>
      <c r="F86" s="60" t="s">
        <v>114</v>
      </c>
      <c r="G86" s="59"/>
      <c r="H86" s="57"/>
      <c r="I86" s="57"/>
      <c r="J86" s="57"/>
      <c r="K86" s="57"/>
      <c r="L86" s="57"/>
      <c r="M86" s="57"/>
      <c r="N86" s="57"/>
      <c r="O86" s="57"/>
      <c r="P86" s="57"/>
      <c r="Q86" s="57"/>
      <c r="R86" s="57"/>
      <c r="S86" s="57"/>
      <c r="T86" s="57"/>
      <c r="U86" s="57"/>
      <c r="V86" s="57"/>
      <c r="W86" s="57"/>
      <c r="X86" s="57"/>
      <c r="Y86" s="57"/>
      <c r="Z86" s="57"/>
      <c r="AA86" s="57"/>
      <c r="AB86" s="57"/>
      <c r="AC86" s="57"/>
    </row>
    <row r="87" spans="1:29" hidden="1">
      <c r="A87" s="58" t="s">
        <v>74</v>
      </c>
      <c r="B87" s="58" t="s">
        <v>100</v>
      </c>
      <c r="C87" s="58" t="s">
        <v>150</v>
      </c>
      <c r="D87" s="58" t="s">
        <v>151</v>
      </c>
      <c r="E87" s="58" t="s">
        <v>103</v>
      </c>
      <c r="F87" s="58" t="s">
        <v>104</v>
      </c>
      <c r="G87" s="59" t="s">
        <v>165</v>
      </c>
      <c r="H87" s="57"/>
      <c r="I87" s="57"/>
      <c r="J87" s="57"/>
      <c r="K87" s="57"/>
      <c r="L87" s="57"/>
      <c r="M87" s="57"/>
      <c r="N87" s="57"/>
      <c r="O87" s="57"/>
      <c r="P87" s="57"/>
      <c r="Q87" s="57"/>
      <c r="R87" s="57"/>
      <c r="S87" s="57"/>
      <c r="T87" s="57"/>
      <c r="U87" s="57"/>
      <c r="V87" s="57"/>
      <c r="W87" s="57"/>
      <c r="X87" s="57"/>
      <c r="Y87" s="57"/>
      <c r="Z87" s="57"/>
      <c r="AA87" s="57"/>
      <c r="AB87" s="57"/>
      <c r="AC87" s="57"/>
    </row>
    <row r="88" spans="1:29">
      <c r="A88" s="60" t="s">
        <v>116</v>
      </c>
      <c r="B88" s="60" t="s">
        <v>100</v>
      </c>
      <c r="C88" s="60" t="s">
        <v>134</v>
      </c>
      <c r="D88" s="60" t="s">
        <v>135</v>
      </c>
      <c r="E88" s="60" t="s">
        <v>111</v>
      </c>
      <c r="F88" s="60" t="s">
        <v>117</v>
      </c>
      <c r="G88" s="59"/>
      <c r="H88" s="57"/>
      <c r="I88" s="57"/>
      <c r="J88" s="57"/>
      <c r="K88" s="57"/>
      <c r="L88" s="57"/>
      <c r="M88" s="57"/>
      <c r="N88" s="57"/>
      <c r="O88" s="57"/>
      <c r="P88" s="57"/>
      <c r="Q88" s="57"/>
      <c r="R88" s="57"/>
      <c r="S88" s="57"/>
      <c r="T88" s="57"/>
      <c r="U88" s="57"/>
      <c r="V88" s="57"/>
      <c r="W88" s="57"/>
      <c r="X88" s="57"/>
      <c r="Y88" s="57"/>
      <c r="Z88" s="57"/>
      <c r="AA88" s="57"/>
      <c r="AB88" s="57"/>
      <c r="AC88" s="57"/>
    </row>
    <row r="89" spans="1:29">
      <c r="A89" s="60" t="s">
        <v>118</v>
      </c>
      <c r="B89" s="60" t="s">
        <v>100</v>
      </c>
      <c r="C89" s="60" t="s">
        <v>134</v>
      </c>
      <c r="D89" s="60" t="s">
        <v>135</v>
      </c>
      <c r="E89" s="60" t="s">
        <v>111</v>
      </c>
      <c r="F89" s="60" t="s">
        <v>119</v>
      </c>
      <c r="G89" s="59"/>
      <c r="H89" s="57"/>
      <c r="I89" s="57"/>
      <c r="J89" s="57"/>
      <c r="K89" s="57"/>
      <c r="L89" s="57"/>
      <c r="M89" s="57"/>
      <c r="N89" s="57"/>
      <c r="O89" s="57"/>
      <c r="P89" s="57"/>
      <c r="Q89" s="57"/>
      <c r="R89" s="57"/>
      <c r="S89" s="57"/>
      <c r="T89" s="57"/>
      <c r="U89" s="57"/>
      <c r="V89" s="57"/>
      <c r="W89" s="57"/>
      <c r="X89" s="57"/>
      <c r="Y89" s="57"/>
      <c r="Z89" s="57"/>
      <c r="AA89" s="57"/>
      <c r="AB89" s="57"/>
      <c r="AC89" s="57"/>
    </row>
    <row r="90" spans="1:29">
      <c r="A90" s="61" t="s">
        <v>120</v>
      </c>
      <c r="B90" s="61" t="s">
        <v>100</v>
      </c>
      <c r="C90" s="61" t="s">
        <v>134</v>
      </c>
      <c r="D90" s="61" t="s">
        <v>135</v>
      </c>
      <c r="E90" s="61" t="s">
        <v>111</v>
      </c>
      <c r="F90" s="61" t="s">
        <v>121</v>
      </c>
      <c r="G90" s="59"/>
      <c r="H90" s="57"/>
      <c r="I90" s="57"/>
      <c r="J90" s="57"/>
      <c r="K90" s="57"/>
      <c r="L90" s="57"/>
      <c r="M90" s="57"/>
      <c r="N90" s="57"/>
      <c r="O90" s="57"/>
      <c r="P90" s="57"/>
      <c r="Q90" s="57"/>
      <c r="R90" s="57"/>
      <c r="S90" s="57"/>
      <c r="T90" s="57"/>
      <c r="U90" s="57"/>
      <c r="V90" s="57"/>
      <c r="W90" s="57"/>
      <c r="X90" s="57"/>
      <c r="Y90" s="57"/>
      <c r="Z90" s="57"/>
      <c r="AA90" s="57"/>
      <c r="AB90" s="57"/>
      <c r="AC90" s="57"/>
    </row>
    <row r="91" spans="1:29">
      <c r="A91" s="61" t="s">
        <v>122</v>
      </c>
      <c r="B91" s="61" t="s">
        <v>100</v>
      </c>
      <c r="C91" s="61" t="s">
        <v>134</v>
      </c>
      <c r="D91" s="61" t="s">
        <v>135</v>
      </c>
      <c r="E91" s="61" t="s">
        <v>111</v>
      </c>
      <c r="F91" s="61" t="s">
        <v>121</v>
      </c>
      <c r="G91" s="59"/>
      <c r="H91" s="57"/>
      <c r="I91" s="57"/>
      <c r="J91" s="57"/>
      <c r="K91" s="57"/>
      <c r="L91" s="57"/>
      <c r="M91" s="57"/>
      <c r="N91" s="57"/>
      <c r="O91" s="57"/>
      <c r="P91" s="57"/>
      <c r="Q91" s="57"/>
      <c r="R91" s="57"/>
      <c r="S91" s="57"/>
      <c r="T91" s="57"/>
      <c r="U91" s="57"/>
      <c r="V91" s="57"/>
      <c r="W91" s="57"/>
      <c r="X91" s="57"/>
      <c r="Y91" s="57"/>
      <c r="Z91" s="57"/>
      <c r="AA91" s="57"/>
      <c r="AB91" s="57"/>
      <c r="AC91" s="57"/>
    </row>
    <row r="92" spans="1:29" hidden="1">
      <c r="A92" s="58" t="s">
        <v>70</v>
      </c>
      <c r="B92" s="58" t="s">
        <v>100</v>
      </c>
      <c r="C92" s="58" t="s">
        <v>153</v>
      </c>
      <c r="D92" s="58" t="s">
        <v>154</v>
      </c>
      <c r="E92" s="58" t="s">
        <v>103</v>
      </c>
      <c r="F92" s="58" t="s">
        <v>104</v>
      </c>
      <c r="G92" s="59" t="s">
        <v>166</v>
      </c>
      <c r="H92" s="57"/>
      <c r="I92" s="57"/>
      <c r="J92" s="57"/>
      <c r="K92" s="57"/>
      <c r="L92" s="57"/>
      <c r="M92" s="57"/>
      <c r="N92" s="57"/>
      <c r="O92" s="57"/>
      <c r="P92" s="57"/>
      <c r="Q92" s="57"/>
      <c r="R92" s="57"/>
      <c r="S92" s="57"/>
      <c r="T92" s="57"/>
      <c r="U92" s="57"/>
      <c r="V92" s="57"/>
      <c r="W92" s="57"/>
      <c r="X92" s="57"/>
      <c r="Y92" s="57"/>
      <c r="Z92" s="57"/>
      <c r="AA92" s="57"/>
      <c r="AB92" s="57"/>
      <c r="AC92" s="57"/>
    </row>
    <row r="93" spans="1:29" hidden="1">
      <c r="A93" s="58" t="s">
        <v>72</v>
      </c>
      <c r="B93" s="58" t="s">
        <v>100</v>
      </c>
      <c r="C93" s="58" t="s">
        <v>153</v>
      </c>
      <c r="D93" s="58" t="s">
        <v>154</v>
      </c>
      <c r="E93" s="58" t="s">
        <v>103</v>
      </c>
      <c r="F93" s="58" t="s">
        <v>106</v>
      </c>
      <c r="G93" s="59" t="s">
        <v>167</v>
      </c>
      <c r="H93" s="57"/>
      <c r="I93" s="57"/>
      <c r="J93" s="57"/>
      <c r="K93" s="57"/>
      <c r="L93" s="57"/>
      <c r="M93" s="57"/>
      <c r="N93" s="57"/>
      <c r="O93" s="57"/>
      <c r="P93" s="57"/>
      <c r="Q93" s="57"/>
      <c r="R93" s="57"/>
      <c r="S93" s="57"/>
      <c r="T93" s="57"/>
      <c r="U93" s="57"/>
      <c r="V93" s="57"/>
      <c r="W93" s="57"/>
      <c r="X93" s="57"/>
      <c r="Y93" s="57"/>
      <c r="Z93" s="57"/>
      <c r="AA93" s="57"/>
      <c r="AB93" s="57"/>
      <c r="AC93" s="57"/>
    </row>
    <row r="94" spans="1:29">
      <c r="A94" s="60" t="s">
        <v>108</v>
      </c>
      <c r="B94" s="60" t="s">
        <v>100</v>
      </c>
      <c r="C94" s="60" t="s">
        <v>101</v>
      </c>
      <c r="D94" s="60" t="s">
        <v>102</v>
      </c>
      <c r="E94" s="60" t="s">
        <v>111</v>
      </c>
      <c r="F94" s="60" t="s">
        <v>112</v>
      </c>
      <c r="G94" s="59"/>
      <c r="H94" s="57"/>
      <c r="I94" s="57"/>
      <c r="J94" s="57"/>
      <c r="K94" s="57"/>
      <c r="L94" s="57"/>
      <c r="M94" s="57"/>
      <c r="N94" s="57"/>
      <c r="O94" s="57"/>
      <c r="P94" s="57"/>
      <c r="Q94" s="57"/>
      <c r="R94" s="57"/>
      <c r="S94" s="57"/>
      <c r="T94" s="57"/>
      <c r="U94" s="57"/>
      <c r="V94" s="57"/>
      <c r="W94" s="57"/>
      <c r="X94" s="57"/>
      <c r="Y94" s="57"/>
      <c r="Z94" s="57"/>
      <c r="AA94" s="57"/>
      <c r="AB94" s="57"/>
      <c r="AC94" s="57"/>
    </row>
    <row r="95" spans="1:29">
      <c r="A95" s="60" t="s">
        <v>113</v>
      </c>
      <c r="B95" s="60" t="s">
        <v>100</v>
      </c>
      <c r="C95" s="60" t="s">
        <v>101</v>
      </c>
      <c r="D95" s="60" t="s">
        <v>102</v>
      </c>
      <c r="E95" s="60" t="s">
        <v>111</v>
      </c>
      <c r="F95" s="60" t="s">
        <v>114</v>
      </c>
      <c r="G95" s="59"/>
      <c r="H95" s="57"/>
      <c r="I95" s="57"/>
      <c r="J95" s="57"/>
      <c r="K95" s="57"/>
      <c r="L95" s="57"/>
      <c r="M95" s="57"/>
      <c r="N95" s="57"/>
      <c r="O95" s="57"/>
      <c r="P95" s="57"/>
      <c r="Q95" s="57"/>
      <c r="R95" s="57"/>
      <c r="S95" s="57"/>
      <c r="T95" s="57"/>
      <c r="U95" s="57"/>
      <c r="V95" s="57"/>
      <c r="W95" s="57"/>
      <c r="X95" s="57"/>
      <c r="Y95" s="57"/>
      <c r="Z95" s="57"/>
      <c r="AA95" s="57"/>
      <c r="AB95" s="57"/>
      <c r="AC95" s="57"/>
    </row>
    <row r="96" spans="1:29" hidden="1">
      <c r="A96" s="58" t="s">
        <v>74</v>
      </c>
      <c r="B96" s="58" t="s">
        <v>100</v>
      </c>
      <c r="C96" s="58" t="s">
        <v>153</v>
      </c>
      <c r="D96" s="58" t="s">
        <v>154</v>
      </c>
      <c r="E96" s="58" t="s">
        <v>103</v>
      </c>
      <c r="F96" s="58" t="s">
        <v>104</v>
      </c>
      <c r="G96" s="59" t="s">
        <v>155</v>
      </c>
      <c r="H96" s="57"/>
      <c r="I96" s="57"/>
      <c r="J96" s="57"/>
      <c r="K96" s="57"/>
      <c r="L96" s="57"/>
      <c r="M96" s="57"/>
      <c r="N96" s="57"/>
      <c r="O96" s="57"/>
      <c r="P96" s="57"/>
      <c r="Q96" s="57"/>
      <c r="R96" s="57"/>
      <c r="S96" s="57"/>
      <c r="T96" s="57"/>
      <c r="U96" s="57"/>
      <c r="V96" s="57"/>
      <c r="W96" s="57"/>
      <c r="X96" s="57"/>
      <c r="Y96" s="57"/>
      <c r="Z96" s="57"/>
      <c r="AA96" s="57"/>
      <c r="AB96" s="57"/>
      <c r="AC96" s="57"/>
    </row>
    <row r="97" spans="1:29">
      <c r="A97" s="60" t="s">
        <v>116</v>
      </c>
      <c r="B97" s="60" t="s">
        <v>100</v>
      </c>
      <c r="C97" s="60" t="s">
        <v>101</v>
      </c>
      <c r="D97" s="60" t="s">
        <v>102</v>
      </c>
      <c r="E97" s="60" t="s">
        <v>111</v>
      </c>
      <c r="F97" s="60" t="s">
        <v>117</v>
      </c>
      <c r="G97" s="59"/>
      <c r="H97" s="57"/>
      <c r="I97" s="57"/>
      <c r="J97" s="57"/>
      <c r="K97" s="57"/>
      <c r="L97" s="57"/>
      <c r="M97" s="57"/>
      <c r="N97" s="57"/>
      <c r="O97" s="57"/>
      <c r="P97" s="57"/>
      <c r="Q97" s="57"/>
      <c r="R97" s="57"/>
      <c r="S97" s="57"/>
      <c r="T97" s="57"/>
      <c r="U97" s="57"/>
      <c r="V97" s="57"/>
      <c r="W97" s="57"/>
      <c r="X97" s="57"/>
      <c r="Y97" s="57"/>
      <c r="Z97" s="57"/>
      <c r="AA97" s="57"/>
      <c r="AB97" s="57"/>
      <c r="AC97" s="57"/>
    </row>
    <row r="98" spans="1:29">
      <c r="A98" s="60" t="s">
        <v>118</v>
      </c>
      <c r="B98" s="60" t="s">
        <v>100</v>
      </c>
      <c r="C98" s="60" t="s">
        <v>101</v>
      </c>
      <c r="D98" s="60" t="s">
        <v>102</v>
      </c>
      <c r="E98" s="60" t="s">
        <v>111</v>
      </c>
      <c r="F98" s="60" t="s">
        <v>119</v>
      </c>
      <c r="G98" s="59"/>
      <c r="H98" s="57"/>
      <c r="I98" s="57"/>
      <c r="J98" s="57"/>
      <c r="K98" s="57"/>
      <c r="L98" s="57"/>
      <c r="M98" s="57"/>
      <c r="N98" s="57"/>
      <c r="O98" s="57"/>
      <c r="P98" s="57"/>
      <c r="Q98" s="57"/>
      <c r="R98" s="57"/>
      <c r="S98" s="57"/>
      <c r="T98" s="57"/>
      <c r="U98" s="57"/>
      <c r="V98" s="57"/>
      <c r="W98" s="57"/>
      <c r="X98" s="57"/>
      <c r="Y98" s="57"/>
      <c r="Z98" s="57"/>
      <c r="AA98" s="57"/>
      <c r="AB98" s="57"/>
      <c r="AC98" s="57"/>
    </row>
    <row r="99" spans="1:29">
      <c r="A99" s="61" t="s">
        <v>120</v>
      </c>
      <c r="B99" s="61" t="s">
        <v>100</v>
      </c>
      <c r="C99" s="61" t="s">
        <v>101</v>
      </c>
      <c r="D99" s="61" t="s">
        <v>102</v>
      </c>
      <c r="E99" s="61" t="s">
        <v>111</v>
      </c>
      <c r="F99" s="61" t="s">
        <v>121</v>
      </c>
      <c r="G99" s="59"/>
      <c r="H99" s="57"/>
      <c r="I99" s="57"/>
      <c r="J99" s="57"/>
      <c r="K99" s="57"/>
      <c r="L99" s="57"/>
      <c r="M99" s="57"/>
      <c r="N99" s="57"/>
      <c r="O99" s="57"/>
      <c r="P99" s="57"/>
      <c r="Q99" s="57"/>
      <c r="R99" s="57"/>
      <c r="S99" s="57"/>
      <c r="T99" s="57"/>
      <c r="U99" s="57"/>
      <c r="V99" s="57"/>
      <c r="W99" s="57"/>
      <c r="X99" s="57"/>
      <c r="Y99" s="57"/>
      <c r="Z99" s="57"/>
      <c r="AA99" s="57"/>
      <c r="AB99" s="57"/>
      <c r="AC99" s="57"/>
    </row>
    <row r="100" spans="1:29">
      <c r="A100" s="61" t="s">
        <v>122</v>
      </c>
      <c r="B100" s="61" t="s">
        <v>100</v>
      </c>
      <c r="C100" s="61" t="s">
        <v>101</v>
      </c>
      <c r="D100" s="61" t="s">
        <v>102</v>
      </c>
      <c r="E100" s="61" t="s">
        <v>111</v>
      </c>
      <c r="F100" s="61" t="s">
        <v>121</v>
      </c>
      <c r="G100" s="59"/>
      <c r="H100" s="57"/>
      <c r="I100" s="57"/>
      <c r="J100" s="57"/>
      <c r="K100" s="57"/>
      <c r="L100" s="57"/>
      <c r="M100" s="57"/>
      <c r="N100" s="57"/>
      <c r="O100" s="57"/>
      <c r="P100" s="57"/>
      <c r="Q100" s="57"/>
      <c r="R100" s="57"/>
      <c r="S100" s="57"/>
      <c r="T100" s="57"/>
      <c r="U100" s="57"/>
      <c r="V100" s="57"/>
      <c r="W100" s="57"/>
      <c r="X100" s="57"/>
      <c r="Y100" s="57"/>
      <c r="Z100" s="57"/>
      <c r="AA100" s="57"/>
      <c r="AB100" s="57"/>
      <c r="AC100" s="57"/>
    </row>
    <row r="101" spans="1:29" hidden="1">
      <c r="A101" s="58" t="s">
        <v>70</v>
      </c>
      <c r="B101" s="58" t="s">
        <v>100</v>
      </c>
      <c r="C101" s="58" t="s">
        <v>157</v>
      </c>
      <c r="D101" s="58" t="s">
        <v>158</v>
      </c>
      <c r="E101" s="58" t="s">
        <v>103</v>
      </c>
      <c r="F101" s="58" t="s">
        <v>104</v>
      </c>
      <c r="G101" s="59" t="s">
        <v>168</v>
      </c>
      <c r="H101" s="1"/>
      <c r="I101" s="1"/>
      <c r="J101" s="1"/>
      <c r="K101" s="1"/>
      <c r="L101" s="1"/>
      <c r="M101" s="1"/>
      <c r="N101" s="1"/>
      <c r="O101" s="1"/>
      <c r="P101" s="1"/>
      <c r="Q101" s="1"/>
      <c r="R101" s="1"/>
      <c r="S101" s="1"/>
      <c r="T101" s="1"/>
      <c r="U101" s="1"/>
      <c r="V101" s="1"/>
      <c r="W101" s="1"/>
      <c r="X101" s="1"/>
      <c r="Y101" s="1"/>
      <c r="Z101" s="1"/>
      <c r="AA101" s="1"/>
      <c r="AB101" s="1"/>
      <c r="AC101" s="1"/>
    </row>
    <row r="102" spans="1:29" hidden="1">
      <c r="A102" s="58" t="s">
        <v>72</v>
      </c>
      <c r="B102" s="58" t="s">
        <v>100</v>
      </c>
      <c r="C102" s="58" t="s">
        <v>157</v>
      </c>
      <c r="D102" s="58" t="s">
        <v>158</v>
      </c>
      <c r="E102" s="58" t="s">
        <v>103</v>
      </c>
      <c r="F102" s="58" t="s">
        <v>106</v>
      </c>
      <c r="G102" s="59" t="s">
        <v>137</v>
      </c>
      <c r="H102" s="1"/>
      <c r="I102" s="1"/>
      <c r="J102" s="1"/>
      <c r="K102" s="1"/>
      <c r="L102" s="1"/>
      <c r="M102" s="1"/>
      <c r="N102" s="1"/>
      <c r="O102" s="1"/>
      <c r="P102" s="1"/>
      <c r="Q102" s="1"/>
      <c r="R102" s="1"/>
      <c r="S102" s="1"/>
      <c r="T102" s="1"/>
      <c r="U102" s="1"/>
      <c r="V102" s="1"/>
      <c r="W102" s="1"/>
      <c r="X102" s="1"/>
      <c r="Y102" s="1"/>
      <c r="Z102" s="1"/>
      <c r="AA102" s="1"/>
      <c r="AB102" s="1"/>
      <c r="AC102" s="1"/>
    </row>
    <row r="103" spans="1:29">
      <c r="A103" s="60" t="s">
        <v>108</v>
      </c>
      <c r="B103" s="60" t="s">
        <v>100</v>
      </c>
      <c r="C103" s="60" t="s">
        <v>123</v>
      </c>
      <c r="D103" s="60" t="s">
        <v>124</v>
      </c>
      <c r="E103" s="60" t="s">
        <v>111</v>
      </c>
      <c r="F103" s="60" t="s">
        <v>112</v>
      </c>
      <c r="G103" s="63"/>
      <c r="H103" s="1"/>
      <c r="I103" s="1"/>
      <c r="J103" s="1"/>
      <c r="K103" s="1"/>
      <c r="L103" s="1"/>
      <c r="M103" s="1"/>
      <c r="N103" s="1"/>
      <c r="O103" s="1"/>
      <c r="P103" s="1"/>
      <c r="Q103" s="1"/>
      <c r="R103" s="1"/>
      <c r="S103" s="1"/>
      <c r="T103" s="1"/>
      <c r="U103" s="1"/>
      <c r="V103" s="1"/>
      <c r="W103" s="1"/>
      <c r="X103" s="1"/>
      <c r="Y103" s="1"/>
      <c r="Z103" s="1"/>
      <c r="AA103" s="1"/>
      <c r="AB103" s="1"/>
      <c r="AC103" s="1"/>
    </row>
    <row r="104" spans="1:29">
      <c r="A104" s="60" t="s">
        <v>113</v>
      </c>
      <c r="B104" s="60" t="s">
        <v>100</v>
      </c>
      <c r="C104" s="60" t="s">
        <v>123</v>
      </c>
      <c r="D104" s="60" t="s">
        <v>124</v>
      </c>
      <c r="E104" s="60" t="s">
        <v>111</v>
      </c>
      <c r="F104" s="60" t="s">
        <v>114</v>
      </c>
      <c r="G104" s="63"/>
      <c r="H104" s="1"/>
      <c r="I104" s="1"/>
      <c r="J104" s="1"/>
      <c r="K104" s="1"/>
      <c r="L104" s="1"/>
      <c r="M104" s="1"/>
      <c r="N104" s="1"/>
      <c r="O104" s="1"/>
      <c r="P104" s="1"/>
      <c r="Q104" s="1"/>
      <c r="R104" s="1"/>
      <c r="S104" s="1"/>
      <c r="T104" s="1"/>
      <c r="U104" s="1"/>
      <c r="V104" s="1"/>
      <c r="W104" s="1"/>
      <c r="X104" s="1"/>
      <c r="Y104" s="1"/>
      <c r="Z104" s="1"/>
      <c r="AA104" s="1"/>
      <c r="AB104" s="1"/>
      <c r="AC104" s="1"/>
    </row>
    <row r="105" spans="1:29" hidden="1">
      <c r="A105" s="58" t="s">
        <v>74</v>
      </c>
      <c r="B105" s="58" t="s">
        <v>100</v>
      </c>
      <c r="C105" s="58" t="s">
        <v>157</v>
      </c>
      <c r="D105" s="58" t="s">
        <v>158</v>
      </c>
      <c r="E105" s="58" t="s">
        <v>103</v>
      </c>
      <c r="F105" s="58" t="s">
        <v>104</v>
      </c>
      <c r="G105" s="59" t="s">
        <v>169</v>
      </c>
      <c r="H105" s="1"/>
      <c r="I105" s="1"/>
      <c r="J105" s="1"/>
      <c r="K105" s="1"/>
      <c r="L105" s="1"/>
      <c r="M105" s="1"/>
      <c r="N105" s="1"/>
      <c r="O105" s="1"/>
      <c r="P105" s="1"/>
      <c r="Q105" s="1"/>
      <c r="R105" s="1"/>
      <c r="S105" s="1"/>
      <c r="T105" s="1"/>
      <c r="U105" s="1"/>
      <c r="V105" s="1"/>
      <c r="W105" s="1"/>
      <c r="X105" s="1"/>
      <c r="Y105" s="1"/>
      <c r="Z105" s="1"/>
      <c r="AA105" s="1"/>
      <c r="AB105" s="1"/>
      <c r="AC105" s="1"/>
    </row>
    <row r="106" spans="1:29">
      <c r="A106" s="60" t="s">
        <v>116</v>
      </c>
      <c r="B106" s="60" t="s">
        <v>100</v>
      </c>
      <c r="C106" s="60" t="s">
        <v>123</v>
      </c>
      <c r="D106" s="60" t="s">
        <v>124</v>
      </c>
      <c r="E106" s="60" t="s">
        <v>111</v>
      </c>
      <c r="F106" s="60" t="s">
        <v>117</v>
      </c>
      <c r="G106" s="63"/>
      <c r="H106" s="1"/>
      <c r="I106" s="1"/>
      <c r="J106" s="1"/>
      <c r="K106" s="1"/>
      <c r="L106" s="1"/>
      <c r="M106" s="1"/>
      <c r="N106" s="1"/>
      <c r="O106" s="1"/>
      <c r="P106" s="1"/>
      <c r="Q106" s="1"/>
      <c r="R106" s="1"/>
      <c r="S106" s="1"/>
      <c r="T106" s="1"/>
      <c r="U106" s="1"/>
      <c r="V106" s="1"/>
      <c r="W106" s="1"/>
      <c r="X106" s="1"/>
      <c r="Y106" s="1"/>
      <c r="Z106" s="1"/>
      <c r="AA106" s="1"/>
      <c r="AB106" s="1"/>
      <c r="AC106" s="1"/>
    </row>
    <row r="107" spans="1:29">
      <c r="A107" s="60" t="s">
        <v>118</v>
      </c>
      <c r="B107" s="60" t="s">
        <v>100</v>
      </c>
      <c r="C107" s="60" t="s">
        <v>123</v>
      </c>
      <c r="D107" s="60" t="s">
        <v>124</v>
      </c>
      <c r="E107" s="60" t="s">
        <v>111</v>
      </c>
      <c r="F107" s="60" t="s">
        <v>170</v>
      </c>
      <c r="G107" s="63"/>
      <c r="H107" s="1"/>
      <c r="I107" s="1"/>
      <c r="J107" s="1"/>
      <c r="K107" s="1"/>
      <c r="L107" s="1"/>
      <c r="M107" s="1"/>
      <c r="N107" s="1"/>
      <c r="O107" s="1"/>
      <c r="P107" s="1"/>
      <c r="Q107" s="1"/>
      <c r="R107" s="1"/>
      <c r="S107" s="1"/>
      <c r="T107" s="1"/>
      <c r="U107" s="1"/>
      <c r="V107" s="1"/>
      <c r="W107" s="1"/>
      <c r="X107" s="1"/>
      <c r="Y107" s="1"/>
      <c r="Z107" s="1"/>
      <c r="AA107" s="1"/>
      <c r="AB107" s="1"/>
      <c r="AC107" s="1"/>
    </row>
    <row r="108" spans="1:29">
      <c r="A108" s="61" t="s">
        <v>120</v>
      </c>
      <c r="B108" s="61" t="s">
        <v>100</v>
      </c>
      <c r="C108" s="61" t="s">
        <v>123</v>
      </c>
      <c r="D108" s="61" t="s">
        <v>124</v>
      </c>
      <c r="E108" s="61" t="s">
        <v>111</v>
      </c>
      <c r="F108" s="61" t="s">
        <v>121</v>
      </c>
      <c r="G108" s="63"/>
      <c r="H108" s="1"/>
      <c r="I108" s="1"/>
      <c r="J108" s="1"/>
      <c r="K108" s="1"/>
      <c r="L108" s="1"/>
      <c r="M108" s="1"/>
      <c r="N108" s="1"/>
      <c r="O108" s="1"/>
      <c r="P108" s="1"/>
      <c r="Q108" s="1"/>
      <c r="R108" s="1"/>
      <c r="S108" s="1"/>
      <c r="T108" s="1"/>
      <c r="U108" s="1"/>
      <c r="V108" s="1"/>
      <c r="W108" s="1"/>
      <c r="X108" s="1"/>
      <c r="Y108" s="1"/>
      <c r="Z108" s="1"/>
      <c r="AA108" s="1"/>
      <c r="AB108" s="1"/>
      <c r="AC108" s="1"/>
    </row>
    <row r="109" spans="1:29">
      <c r="A109" s="61" t="s">
        <v>122</v>
      </c>
      <c r="B109" s="61" t="s">
        <v>100</v>
      </c>
      <c r="C109" s="61" t="s">
        <v>123</v>
      </c>
      <c r="D109" s="61" t="s">
        <v>124</v>
      </c>
      <c r="E109" s="61" t="s">
        <v>111</v>
      </c>
      <c r="F109" s="61" t="s">
        <v>121</v>
      </c>
      <c r="G109" s="63"/>
      <c r="H109" s="1"/>
      <c r="I109" s="1"/>
      <c r="J109" s="1"/>
      <c r="K109" s="1"/>
      <c r="L109" s="1"/>
      <c r="M109" s="1"/>
      <c r="N109" s="1"/>
      <c r="O109" s="1"/>
      <c r="P109" s="1"/>
      <c r="Q109" s="1"/>
      <c r="R109" s="1"/>
      <c r="S109" s="1"/>
      <c r="T109" s="1"/>
      <c r="U109" s="1"/>
      <c r="V109" s="1"/>
      <c r="W109" s="1"/>
      <c r="X109" s="1"/>
      <c r="Y109" s="1"/>
      <c r="Z109" s="1"/>
      <c r="AA109" s="1"/>
      <c r="AB109" s="1"/>
      <c r="AC109" s="1"/>
    </row>
    <row r="110" spans="1:29" hidden="1">
      <c r="A110" s="58" t="s">
        <v>70</v>
      </c>
      <c r="B110" s="58" t="s">
        <v>100</v>
      </c>
      <c r="C110" s="58" t="s">
        <v>161</v>
      </c>
      <c r="D110" s="58" t="s">
        <v>162</v>
      </c>
      <c r="E110" s="58" t="s">
        <v>103</v>
      </c>
      <c r="F110" s="58" t="s">
        <v>104</v>
      </c>
      <c r="G110" s="59" t="s">
        <v>171</v>
      </c>
      <c r="H110" s="1"/>
      <c r="I110" s="1"/>
      <c r="J110" s="1"/>
      <c r="K110" s="1"/>
      <c r="L110" s="1"/>
      <c r="M110" s="1"/>
      <c r="N110" s="1"/>
      <c r="O110" s="1"/>
      <c r="P110" s="1"/>
      <c r="Q110" s="1"/>
      <c r="R110" s="1"/>
      <c r="S110" s="1"/>
      <c r="T110" s="1"/>
      <c r="U110" s="1"/>
      <c r="V110" s="1"/>
      <c r="W110" s="1"/>
      <c r="X110" s="1"/>
      <c r="Y110" s="1"/>
      <c r="Z110" s="1"/>
      <c r="AA110" s="1"/>
      <c r="AB110" s="1"/>
      <c r="AC110" s="1"/>
    </row>
    <row r="111" spans="1:29" hidden="1">
      <c r="A111" s="58" t="s">
        <v>72</v>
      </c>
      <c r="B111" s="58" t="s">
        <v>100</v>
      </c>
      <c r="C111" s="58" t="s">
        <v>161</v>
      </c>
      <c r="D111" s="58" t="s">
        <v>162</v>
      </c>
      <c r="E111" s="58" t="s">
        <v>103</v>
      </c>
      <c r="F111" s="58" t="s">
        <v>106</v>
      </c>
      <c r="G111" s="59" t="s">
        <v>137</v>
      </c>
      <c r="H111" s="1"/>
      <c r="I111" s="1"/>
      <c r="J111" s="1"/>
      <c r="K111" s="1"/>
      <c r="L111" s="1"/>
      <c r="M111" s="1"/>
      <c r="N111" s="1"/>
      <c r="O111" s="1"/>
      <c r="P111" s="1"/>
      <c r="Q111" s="1"/>
      <c r="R111" s="1"/>
      <c r="S111" s="1"/>
      <c r="T111" s="1"/>
      <c r="U111" s="1"/>
      <c r="V111" s="1"/>
      <c r="W111" s="1"/>
      <c r="X111" s="1"/>
      <c r="Y111" s="1"/>
      <c r="Z111" s="1"/>
      <c r="AA111" s="1"/>
      <c r="AB111" s="1"/>
      <c r="AC111" s="1"/>
    </row>
    <row r="112" spans="1:29">
      <c r="A112" s="60" t="s">
        <v>108</v>
      </c>
      <c r="B112" s="60" t="s">
        <v>100</v>
      </c>
      <c r="C112" s="60" t="s">
        <v>141</v>
      </c>
      <c r="D112" s="60" t="s">
        <v>142</v>
      </c>
      <c r="E112" s="60" t="s">
        <v>111</v>
      </c>
      <c r="F112" s="60" t="s">
        <v>112</v>
      </c>
      <c r="G112" s="63"/>
      <c r="H112" s="1"/>
      <c r="I112" s="1"/>
      <c r="J112" s="1"/>
      <c r="K112" s="1"/>
      <c r="L112" s="1"/>
      <c r="M112" s="1"/>
      <c r="N112" s="1"/>
      <c r="O112" s="1"/>
      <c r="P112" s="1"/>
      <c r="Q112" s="1"/>
      <c r="R112" s="1"/>
      <c r="S112" s="1"/>
      <c r="T112" s="1"/>
      <c r="U112" s="1"/>
      <c r="V112" s="1"/>
      <c r="W112" s="1"/>
      <c r="X112" s="1"/>
      <c r="Y112" s="1"/>
      <c r="Z112" s="1"/>
      <c r="AA112" s="1"/>
      <c r="AB112" s="1"/>
      <c r="AC112" s="1"/>
    </row>
    <row r="113" spans="1:29">
      <c r="A113" s="60" t="s">
        <v>113</v>
      </c>
      <c r="B113" s="60" t="s">
        <v>100</v>
      </c>
      <c r="C113" s="60" t="s">
        <v>141</v>
      </c>
      <c r="D113" s="60" t="s">
        <v>142</v>
      </c>
      <c r="E113" s="60" t="s">
        <v>111</v>
      </c>
      <c r="F113" s="60" t="s">
        <v>114</v>
      </c>
      <c r="G113" s="63"/>
      <c r="H113" s="1"/>
      <c r="I113" s="1"/>
      <c r="J113" s="1"/>
      <c r="K113" s="1"/>
      <c r="L113" s="1"/>
      <c r="M113" s="1"/>
      <c r="N113" s="1"/>
      <c r="O113" s="1"/>
      <c r="P113" s="1"/>
      <c r="Q113" s="1"/>
      <c r="R113" s="1"/>
      <c r="S113" s="1"/>
      <c r="T113" s="1"/>
      <c r="U113" s="1"/>
      <c r="V113" s="1"/>
      <c r="W113" s="1"/>
      <c r="X113" s="1"/>
      <c r="Y113" s="1"/>
      <c r="Z113" s="1"/>
      <c r="AA113" s="1"/>
      <c r="AB113" s="1"/>
      <c r="AC113" s="1"/>
    </row>
    <row r="114" spans="1:29" hidden="1">
      <c r="A114" s="58" t="s">
        <v>74</v>
      </c>
      <c r="B114" s="58" t="s">
        <v>100</v>
      </c>
      <c r="C114" s="58" t="s">
        <v>161</v>
      </c>
      <c r="D114" s="58" t="s">
        <v>162</v>
      </c>
      <c r="E114" s="58" t="s">
        <v>103</v>
      </c>
      <c r="F114" s="58" t="s">
        <v>104</v>
      </c>
      <c r="G114" s="59" t="s">
        <v>172</v>
      </c>
      <c r="H114" s="1"/>
      <c r="I114" s="1"/>
      <c r="J114" s="1"/>
      <c r="K114" s="1"/>
      <c r="L114" s="1"/>
      <c r="M114" s="1"/>
      <c r="N114" s="1"/>
      <c r="O114" s="1"/>
      <c r="P114" s="1"/>
      <c r="Q114" s="1"/>
      <c r="R114" s="1"/>
      <c r="S114" s="1"/>
      <c r="T114" s="1"/>
      <c r="U114" s="1"/>
      <c r="V114" s="1"/>
      <c r="W114" s="1"/>
      <c r="X114" s="1"/>
      <c r="Y114" s="1"/>
      <c r="Z114" s="1"/>
      <c r="AA114" s="1"/>
      <c r="AB114" s="1"/>
      <c r="AC114" s="1"/>
    </row>
    <row r="115" spans="1:29">
      <c r="A115" s="60" t="s">
        <v>173</v>
      </c>
      <c r="B115" s="60" t="s">
        <v>100</v>
      </c>
      <c r="C115" s="60" t="s">
        <v>141</v>
      </c>
      <c r="D115" s="60" t="s">
        <v>142</v>
      </c>
      <c r="E115" s="60" t="s">
        <v>111</v>
      </c>
      <c r="F115" s="60" t="s">
        <v>174</v>
      </c>
      <c r="G115" s="64" t="s">
        <v>175</v>
      </c>
      <c r="H115" s="1"/>
      <c r="I115" s="1"/>
      <c r="J115" s="1"/>
      <c r="K115" s="1"/>
      <c r="L115" s="1"/>
      <c r="M115" s="1"/>
      <c r="N115" s="1"/>
      <c r="O115" s="1"/>
      <c r="P115" s="1"/>
      <c r="Q115" s="1"/>
      <c r="R115" s="1"/>
      <c r="S115" s="1"/>
      <c r="T115" s="1"/>
      <c r="U115" s="1"/>
      <c r="V115" s="1"/>
      <c r="W115" s="1"/>
      <c r="X115" s="1"/>
      <c r="Y115" s="1"/>
      <c r="Z115" s="1"/>
      <c r="AA115" s="1"/>
      <c r="AB115" s="1"/>
      <c r="AC115" s="1"/>
    </row>
    <row r="116" spans="1:29">
      <c r="A116" s="60" t="s">
        <v>176</v>
      </c>
      <c r="B116" s="60" t="s">
        <v>100</v>
      </c>
      <c r="C116" s="60" t="s">
        <v>141</v>
      </c>
      <c r="D116" s="60" t="s">
        <v>142</v>
      </c>
      <c r="E116" s="60" t="s">
        <v>111</v>
      </c>
      <c r="F116" s="60" t="s">
        <v>177</v>
      </c>
      <c r="G116" s="63"/>
      <c r="H116" s="1"/>
      <c r="I116" s="1"/>
      <c r="J116" s="1"/>
      <c r="K116" s="1"/>
      <c r="L116" s="1"/>
      <c r="M116" s="1"/>
      <c r="N116" s="1"/>
      <c r="O116" s="1"/>
      <c r="P116" s="1"/>
      <c r="Q116" s="1"/>
      <c r="R116" s="1"/>
      <c r="S116" s="1"/>
      <c r="T116" s="1"/>
      <c r="U116" s="1"/>
      <c r="V116" s="1"/>
      <c r="W116" s="1"/>
      <c r="X116" s="1"/>
      <c r="Y116" s="1"/>
      <c r="Z116" s="1"/>
      <c r="AA116" s="1"/>
      <c r="AB116" s="1"/>
      <c r="AC116" s="1"/>
    </row>
    <row r="117" spans="1:29">
      <c r="A117" s="61" t="s">
        <v>120</v>
      </c>
      <c r="B117" s="61" t="s">
        <v>100</v>
      </c>
      <c r="C117" s="61" t="s">
        <v>141</v>
      </c>
      <c r="D117" s="61" t="s">
        <v>142</v>
      </c>
      <c r="E117" s="61" t="s">
        <v>111</v>
      </c>
      <c r="F117" s="61" t="s">
        <v>121</v>
      </c>
      <c r="G117" s="63"/>
      <c r="H117" s="1"/>
      <c r="I117" s="1"/>
      <c r="J117" s="1"/>
      <c r="K117" s="1"/>
      <c r="L117" s="1"/>
      <c r="M117" s="1"/>
      <c r="N117" s="1"/>
      <c r="O117" s="1"/>
      <c r="P117" s="1"/>
      <c r="Q117" s="1"/>
      <c r="R117" s="1"/>
      <c r="S117" s="1"/>
      <c r="T117" s="1"/>
      <c r="U117" s="1"/>
      <c r="V117" s="1"/>
      <c r="W117" s="1"/>
      <c r="X117" s="1"/>
      <c r="Y117" s="1"/>
      <c r="Z117" s="1"/>
      <c r="AA117" s="1"/>
      <c r="AB117" s="1"/>
      <c r="AC117" s="1"/>
    </row>
    <row r="118" spans="1:29">
      <c r="A118" s="61" t="s">
        <v>122</v>
      </c>
      <c r="B118" s="61" t="s">
        <v>100</v>
      </c>
      <c r="C118" s="61" t="s">
        <v>141</v>
      </c>
      <c r="D118" s="61" t="s">
        <v>142</v>
      </c>
      <c r="E118" s="61" t="s">
        <v>111</v>
      </c>
      <c r="F118" s="61" t="s">
        <v>121</v>
      </c>
      <c r="G118" s="63"/>
      <c r="H118" s="1"/>
      <c r="I118" s="1"/>
      <c r="J118" s="1"/>
      <c r="K118" s="1"/>
      <c r="L118" s="1"/>
      <c r="M118" s="1"/>
      <c r="N118" s="1"/>
      <c r="O118" s="1"/>
      <c r="P118" s="1"/>
      <c r="Q118" s="1"/>
      <c r="R118" s="1"/>
      <c r="S118" s="1"/>
      <c r="T118" s="1"/>
      <c r="U118" s="1"/>
      <c r="V118" s="1"/>
      <c r="W118" s="1"/>
      <c r="X118" s="1"/>
      <c r="Y118" s="1"/>
      <c r="Z118" s="1"/>
      <c r="AA118" s="1"/>
      <c r="AB118" s="1"/>
      <c r="AC118" s="1"/>
    </row>
    <row r="119" spans="1:29" hidden="1">
      <c r="A119" s="58" t="s">
        <v>90</v>
      </c>
      <c r="B119" s="58" t="s">
        <v>178</v>
      </c>
      <c r="C119" s="62" t="s">
        <v>179</v>
      </c>
      <c r="D119" s="62" t="s">
        <v>180</v>
      </c>
      <c r="E119" s="62" t="s">
        <v>103</v>
      </c>
      <c r="F119" s="62" t="s">
        <v>104</v>
      </c>
      <c r="G119" s="63" t="s">
        <v>181</v>
      </c>
      <c r="H119" s="1"/>
      <c r="I119" s="1"/>
      <c r="J119" s="1"/>
      <c r="K119" s="1"/>
      <c r="L119" s="1"/>
      <c r="M119" s="1"/>
      <c r="N119" s="1"/>
      <c r="O119" s="1"/>
      <c r="P119" s="1"/>
      <c r="Q119" s="1"/>
      <c r="R119" s="1"/>
      <c r="S119" s="1"/>
      <c r="T119" s="1"/>
      <c r="U119" s="1"/>
      <c r="V119" s="1"/>
      <c r="W119" s="1"/>
      <c r="X119" s="1"/>
      <c r="Y119" s="1"/>
      <c r="Z119" s="1"/>
      <c r="AA119" s="1"/>
      <c r="AB119" s="1"/>
      <c r="AC119" s="1"/>
    </row>
    <row r="120" spans="1:29" hidden="1">
      <c r="A120" s="58" t="s">
        <v>70</v>
      </c>
      <c r="B120" s="58" t="s">
        <v>178</v>
      </c>
      <c r="C120" s="62" t="s">
        <v>179</v>
      </c>
      <c r="D120" s="62" t="s">
        <v>180</v>
      </c>
      <c r="E120" s="62" t="s">
        <v>103</v>
      </c>
      <c r="F120" s="62" t="s">
        <v>104</v>
      </c>
      <c r="G120" s="63" t="s">
        <v>182</v>
      </c>
      <c r="H120" s="1"/>
      <c r="I120" s="1"/>
      <c r="J120" s="1"/>
      <c r="K120" s="1"/>
      <c r="L120" s="1"/>
      <c r="M120" s="1"/>
      <c r="N120" s="1"/>
      <c r="O120" s="1"/>
      <c r="P120" s="1"/>
      <c r="Q120" s="1"/>
      <c r="R120" s="1"/>
      <c r="S120" s="1"/>
      <c r="T120" s="1"/>
      <c r="U120" s="1"/>
      <c r="V120" s="1"/>
      <c r="W120" s="1"/>
      <c r="X120" s="1"/>
      <c r="Y120" s="1"/>
      <c r="Z120" s="1"/>
      <c r="AA120" s="1"/>
      <c r="AB120" s="1"/>
      <c r="AC120" s="1"/>
    </row>
    <row r="121" spans="1:29" hidden="1">
      <c r="A121" s="58" t="s">
        <v>92</v>
      </c>
      <c r="B121" s="58" t="s">
        <v>178</v>
      </c>
      <c r="C121" s="62" t="s">
        <v>179</v>
      </c>
      <c r="D121" s="62" t="s">
        <v>180</v>
      </c>
      <c r="E121" s="62" t="s">
        <v>103</v>
      </c>
      <c r="F121" s="62" t="s">
        <v>104</v>
      </c>
      <c r="G121" s="63" t="s">
        <v>183</v>
      </c>
      <c r="H121" s="1"/>
      <c r="I121" s="1"/>
      <c r="J121" s="1"/>
      <c r="K121" s="1"/>
      <c r="L121" s="1"/>
      <c r="M121" s="1"/>
      <c r="N121" s="1"/>
      <c r="O121" s="1"/>
      <c r="P121" s="1"/>
      <c r="Q121" s="1"/>
      <c r="R121" s="1"/>
      <c r="S121" s="1"/>
      <c r="T121" s="1"/>
      <c r="U121" s="1"/>
      <c r="V121" s="1"/>
      <c r="W121" s="1"/>
      <c r="X121" s="1"/>
      <c r="Y121" s="1"/>
      <c r="Z121" s="1"/>
      <c r="AA121" s="1"/>
      <c r="AB121" s="1"/>
      <c r="AC121" s="1"/>
    </row>
    <row r="122" spans="1:29" hidden="1">
      <c r="A122" s="58" t="s">
        <v>78</v>
      </c>
      <c r="B122" s="58" t="s">
        <v>184</v>
      </c>
      <c r="C122" s="62" t="s">
        <v>185</v>
      </c>
      <c r="D122" s="62" t="s">
        <v>186</v>
      </c>
      <c r="E122" s="62" t="s">
        <v>103</v>
      </c>
      <c r="F122" s="58" t="s">
        <v>104</v>
      </c>
      <c r="G122" s="63" t="s">
        <v>187</v>
      </c>
      <c r="H122" s="1"/>
      <c r="I122" s="1"/>
      <c r="J122" s="1"/>
      <c r="K122" s="1"/>
      <c r="L122" s="1"/>
      <c r="M122" s="1"/>
      <c r="N122" s="1"/>
      <c r="O122" s="1"/>
      <c r="P122" s="1"/>
      <c r="Q122" s="1"/>
      <c r="R122" s="1"/>
      <c r="S122" s="1"/>
      <c r="T122" s="1"/>
      <c r="U122" s="1"/>
      <c r="V122" s="1"/>
      <c r="W122" s="1"/>
      <c r="X122" s="1"/>
      <c r="Y122" s="1"/>
      <c r="Z122" s="1"/>
      <c r="AA122" s="1"/>
      <c r="AB122" s="1"/>
      <c r="AC122" s="1"/>
    </row>
    <row r="123" spans="1:29" hidden="1">
      <c r="A123" s="58" t="s">
        <v>70</v>
      </c>
      <c r="B123" s="58" t="s">
        <v>184</v>
      </c>
      <c r="C123" s="62" t="s">
        <v>185</v>
      </c>
      <c r="D123" s="62" t="s">
        <v>186</v>
      </c>
      <c r="E123" s="62" t="s">
        <v>103</v>
      </c>
      <c r="F123" s="58" t="s">
        <v>104</v>
      </c>
      <c r="G123" s="63" t="s">
        <v>188</v>
      </c>
      <c r="H123" s="1"/>
      <c r="I123" s="1"/>
      <c r="J123" s="1"/>
      <c r="K123" s="1"/>
      <c r="L123" s="1"/>
      <c r="M123" s="1"/>
      <c r="N123" s="1"/>
      <c r="O123" s="1"/>
      <c r="P123" s="1"/>
      <c r="Q123" s="1"/>
      <c r="R123" s="1"/>
      <c r="S123" s="1"/>
      <c r="T123" s="1"/>
      <c r="U123" s="1"/>
      <c r="V123" s="1"/>
      <c r="W123" s="1"/>
      <c r="X123" s="1"/>
      <c r="Y123" s="1"/>
      <c r="Z123" s="1"/>
      <c r="AA123" s="1"/>
      <c r="AB123" s="1"/>
      <c r="AC123" s="1"/>
    </row>
    <row r="124" spans="1:29" hidden="1">
      <c r="A124" s="58" t="s">
        <v>80</v>
      </c>
      <c r="B124" s="58" t="s">
        <v>184</v>
      </c>
      <c r="C124" s="62" t="s">
        <v>185</v>
      </c>
      <c r="D124" s="62" t="s">
        <v>186</v>
      </c>
      <c r="E124" s="62" t="s">
        <v>103</v>
      </c>
      <c r="F124" s="58" t="s">
        <v>104</v>
      </c>
      <c r="G124" s="63" t="s">
        <v>189</v>
      </c>
      <c r="H124" s="1"/>
      <c r="I124" s="1"/>
      <c r="J124" s="1"/>
      <c r="K124" s="1"/>
      <c r="L124" s="1"/>
      <c r="M124" s="1"/>
      <c r="N124" s="1"/>
      <c r="O124" s="1"/>
      <c r="P124" s="1"/>
      <c r="Q124" s="1"/>
      <c r="R124" s="1"/>
      <c r="S124" s="1"/>
      <c r="T124" s="1"/>
      <c r="U124" s="1"/>
      <c r="V124" s="1"/>
      <c r="W124" s="1"/>
      <c r="X124" s="1"/>
      <c r="Y124" s="1"/>
      <c r="Z124" s="1"/>
      <c r="AA124" s="1"/>
      <c r="AB124" s="1"/>
      <c r="AC124" s="1"/>
    </row>
    <row r="125" spans="1:29" hidden="1">
      <c r="A125" s="58" t="s">
        <v>78</v>
      </c>
      <c r="B125" s="58" t="s">
        <v>190</v>
      </c>
      <c r="C125" s="62" t="s">
        <v>191</v>
      </c>
      <c r="D125" s="62" t="s">
        <v>192</v>
      </c>
      <c r="E125" s="62" t="s">
        <v>103</v>
      </c>
      <c r="F125" s="62" t="s">
        <v>104</v>
      </c>
      <c r="G125" s="63" t="s">
        <v>193</v>
      </c>
      <c r="H125" s="1"/>
      <c r="I125" s="1"/>
      <c r="J125" s="1"/>
      <c r="K125" s="1"/>
      <c r="L125" s="1"/>
      <c r="M125" s="1"/>
      <c r="N125" s="1"/>
      <c r="O125" s="1"/>
      <c r="P125" s="1"/>
      <c r="Q125" s="1"/>
      <c r="R125" s="1"/>
      <c r="S125" s="1"/>
      <c r="T125" s="1"/>
      <c r="U125" s="1"/>
      <c r="V125" s="1"/>
      <c r="W125" s="1"/>
      <c r="X125" s="1"/>
      <c r="Y125" s="1"/>
      <c r="Z125" s="1"/>
      <c r="AA125" s="1"/>
      <c r="AB125" s="1"/>
      <c r="AC125" s="1"/>
    </row>
    <row r="126" spans="1:29">
      <c r="A126" s="60" t="s">
        <v>108</v>
      </c>
      <c r="B126" s="60" t="s">
        <v>194</v>
      </c>
      <c r="C126" s="60" t="s">
        <v>195</v>
      </c>
      <c r="D126" s="60" t="s">
        <v>196</v>
      </c>
      <c r="E126" s="60" t="s">
        <v>111</v>
      </c>
      <c r="F126" s="60" t="s">
        <v>112</v>
      </c>
      <c r="G126" s="63"/>
      <c r="H126" s="1"/>
      <c r="I126" s="1"/>
      <c r="J126" s="1"/>
      <c r="K126" s="1"/>
      <c r="L126" s="1"/>
      <c r="M126" s="1"/>
      <c r="N126" s="1"/>
      <c r="O126" s="1"/>
      <c r="P126" s="1"/>
      <c r="Q126" s="1"/>
      <c r="R126" s="1"/>
      <c r="S126" s="1"/>
      <c r="T126" s="1"/>
      <c r="U126" s="1"/>
      <c r="V126" s="1"/>
      <c r="W126" s="1"/>
      <c r="X126" s="1"/>
      <c r="Y126" s="1"/>
      <c r="Z126" s="1"/>
      <c r="AA126" s="1"/>
      <c r="AB126" s="1"/>
      <c r="AC126" s="1"/>
    </row>
    <row r="127" spans="1:29">
      <c r="A127" s="60" t="s">
        <v>113</v>
      </c>
      <c r="B127" s="60" t="s">
        <v>194</v>
      </c>
      <c r="C127" s="60" t="s">
        <v>195</v>
      </c>
      <c r="D127" s="60" t="s">
        <v>196</v>
      </c>
      <c r="E127" s="60" t="s">
        <v>111</v>
      </c>
      <c r="F127" s="60" t="s">
        <v>114</v>
      </c>
      <c r="G127" s="63"/>
      <c r="H127" s="1"/>
      <c r="I127" s="1"/>
      <c r="J127" s="1"/>
      <c r="K127" s="1"/>
      <c r="L127" s="1"/>
      <c r="M127" s="1"/>
      <c r="N127" s="1"/>
      <c r="O127" s="1"/>
      <c r="P127" s="1"/>
      <c r="Q127" s="1"/>
      <c r="R127" s="1"/>
      <c r="S127" s="1"/>
      <c r="T127" s="1"/>
      <c r="U127" s="1"/>
      <c r="V127" s="1"/>
      <c r="W127" s="1"/>
      <c r="X127" s="1"/>
      <c r="Y127" s="1"/>
      <c r="Z127" s="1"/>
      <c r="AA127" s="1"/>
      <c r="AB127" s="1"/>
      <c r="AC127" s="1"/>
    </row>
    <row r="128" spans="1:29">
      <c r="A128" s="61" t="s">
        <v>120</v>
      </c>
      <c r="B128" s="61" t="s">
        <v>194</v>
      </c>
      <c r="C128" s="61" t="s">
        <v>195</v>
      </c>
      <c r="D128" s="61" t="s">
        <v>196</v>
      </c>
      <c r="E128" s="61" t="s">
        <v>111</v>
      </c>
      <c r="F128" s="61" t="s">
        <v>121</v>
      </c>
      <c r="G128" s="63"/>
      <c r="H128" s="1"/>
      <c r="I128" s="1"/>
      <c r="J128" s="1"/>
      <c r="K128" s="1"/>
      <c r="L128" s="1"/>
      <c r="M128" s="1"/>
      <c r="N128" s="1"/>
      <c r="O128" s="1"/>
      <c r="P128" s="1"/>
      <c r="Q128" s="1"/>
      <c r="R128" s="1"/>
      <c r="S128" s="1"/>
      <c r="T128" s="1"/>
      <c r="U128" s="1"/>
      <c r="V128" s="1"/>
      <c r="W128" s="1"/>
      <c r="X128" s="1"/>
      <c r="Y128" s="1"/>
      <c r="Z128" s="1"/>
      <c r="AA128" s="1"/>
      <c r="AB128" s="1"/>
      <c r="AC128" s="1"/>
    </row>
    <row r="129" spans="1:29">
      <c r="A129" s="61" t="s">
        <v>122</v>
      </c>
      <c r="B129" s="61" t="s">
        <v>194</v>
      </c>
      <c r="C129" s="61" t="s">
        <v>195</v>
      </c>
      <c r="D129" s="61" t="s">
        <v>196</v>
      </c>
      <c r="E129" s="61" t="s">
        <v>111</v>
      </c>
      <c r="F129" s="61" t="s">
        <v>121</v>
      </c>
      <c r="G129" s="63"/>
      <c r="H129" s="1"/>
      <c r="I129" s="1"/>
      <c r="J129" s="1"/>
      <c r="K129" s="1"/>
      <c r="L129" s="1"/>
      <c r="M129" s="1"/>
      <c r="N129" s="1"/>
      <c r="O129" s="1"/>
      <c r="P129" s="1"/>
      <c r="Q129" s="1"/>
      <c r="R129" s="1"/>
      <c r="S129" s="1"/>
      <c r="T129" s="1"/>
      <c r="U129" s="1"/>
      <c r="V129" s="1"/>
      <c r="W129" s="1"/>
      <c r="X129" s="1"/>
      <c r="Y129" s="1"/>
      <c r="Z129" s="1"/>
      <c r="AA129" s="1"/>
      <c r="AB129" s="1"/>
      <c r="AC129" s="1"/>
    </row>
    <row r="130" spans="1:29">
      <c r="A130" s="60" t="s">
        <v>108</v>
      </c>
      <c r="B130" s="60" t="s">
        <v>194</v>
      </c>
      <c r="C130" s="60" t="s">
        <v>195</v>
      </c>
      <c r="D130" s="60" t="s">
        <v>197</v>
      </c>
      <c r="E130" s="60" t="s">
        <v>111</v>
      </c>
      <c r="F130" s="60" t="s">
        <v>112</v>
      </c>
      <c r="G130" s="63"/>
      <c r="H130" s="1"/>
      <c r="I130" s="1"/>
      <c r="J130" s="1"/>
      <c r="K130" s="1"/>
      <c r="L130" s="1"/>
      <c r="M130" s="1"/>
      <c r="N130" s="1"/>
      <c r="O130" s="1"/>
      <c r="P130" s="1"/>
      <c r="Q130" s="1"/>
      <c r="R130" s="1"/>
      <c r="S130" s="1"/>
      <c r="T130" s="1"/>
      <c r="U130" s="1"/>
      <c r="V130" s="1"/>
      <c r="W130" s="1"/>
      <c r="X130" s="1"/>
      <c r="Y130" s="1"/>
      <c r="Z130" s="1"/>
      <c r="AA130" s="1"/>
      <c r="AB130" s="1"/>
      <c r="AC130" s="1"/>
    </row>
    <row r="131" spans="1:29">
      <c r="A131" s="60" t="s">
        <v>113</v>
      </c>
      <c r="B131" s="60" t="s">
        <v>194</v>
      </c>
      <c r="C131" s="60" t="s">
        <v>195</v>
      </c>
      <c r="D131" s="60" t="s">
        <v>197</v>
      </c>
      <c r="E131" s="60" t="s">
        <v>111</v>
      </c>
      <c r="F131" s="60" t="s">
        <v>114</v>
      </c>
      <c r="G131" s="63"/>
      <c r="H131" s="1"/>
      <c r="I131" s="1"/>
      <c r="J131" s="1"/>
      <c r="K131" s="1"/>
      <c r="L131" s="1"/>
      <c r="M131" s="1"/>
      <c r="N131" s="1"/>
      <c r="O131" s="1"/>
      <c r="P131" s="1"/>
      <c r="Q131" s="1"/>
      <c r="R131" s="1"/>
      <c r="S131" s="1"/>
      <c r="T131" s="1"/>
      <c r="U131" s="1"/>
      <c r="V131" s="1"/>
      <c r="W131" s="1"/>
      <c r="X131" s="1"/>
      <c r="Y131" s="1"/>
      <c r="Z131" s="1"/>
      <c r="AA131" s="1"/>
      <c r="AB131" s="1"/>
      <c r="AC131" s="1"/>
    </row>
    <row r="132" spans="1:29">
      <c r="A132" s="61" t="s">
        <v>120</v>
      </c>
      <c r="B132" s="61" t="s">
        <v>194</v>
      </c>
      <c r="C132" s="61" t="s">
        <v>195</v>
      </c>
      <c r="D132" s="61" t="s">
        <v>197</v>
      </c>
      <c r="E132" s="61" t="s">
        <v>111</v>
      </c>
      <c r="F132" s="61" t="s">
        <v>121</v>
      </c>
      <c r="G132" s="63"/>
      <c r="H132" s="1"/>
      <c r="I132" s="1"/>
      <c r="J132" s="1"/>
      <c r="K132" s="1"/>
      <c r="L132" s="1"/>
      <c r="M132" s="1"/>
      <c r="N132" s="1"/>
      <c r="O132" s="1"/>
      <c r="P132" s="1"/>
      <c r="Q132" s="1"/>
      <c r="R132" s="1"/>
      <c r="S132" s="1"/>
      <c r="T132" s="1"/>
      <c r="U132" s="1"/>
      <c r="V132" s="1"/>
      <c r="W132" s="1"/>
      <c r="X132" s="1"/>
      <c r="Y132" s="1"/>
      <c r="Z132" s="1"/>
      <c r="AA132" s="1"/>
      <c r="AB132" s="1"/>
      <c r="AC132" s="1"/>
    </row>
    <row r="133" spans="1:29">
      <c r="A133" s="61" t="s">
        <v>122</v>
      </c>
      <c r="B133" s="61" t="s">
        <v>194</v>
      </c>
      <c r="C133" s="61" t="s">
        <v>195</v>
      </c>
      <c r="D133" s="61" t="s">
        <v>197</v>
      </c>
      <c r="E133" s="61" t="s">
        <v>111</v>
      </c>
      <c r="F133" s="61" t="s">
        <v>121</v>
      </c>
      <c r="G133" s="63"/>
      <c r="H133" s="1"/>
      <c r="I133" s="1"/>
      <c r="J133" s="1"/>
      <c r="K133" s="1"/>
      <c r="L133" s="1"/>
      <c r="M133" s="1"/>
      <c r="N133" s="1"/>
      <c r="O133" s="1"/>
      <c r="P133" s="1"/>
      <c r="Q133" s="1"/>
      <c r="R133" s="1"/>
      <c r="S133" s="1"/>
      <c r="T133" s="1"/>
      <c r="U133" s="1"/>
      <c r="V133" s="1"/>
      <c r="W133" s="1"/>
      <c r="X133" s="1"/>
      <c r="Y133" s="1"/>
      <c r="Z133" s="1"/>
      <c r="AA133" s="1"/>
      <c r="AB133" s="1"/>
      <c r="AC133" s="1"/>
    </row>
    <row r="134" spans="1:29">
      <c r="A134" s="60" t="s">
        <v>108</v>
      </c>
      <c r="B134" s="60" t="s">
        <v>194</v>
      </c>
      <c r="C134" s="60" t="s">
        <v>195</v>
      </c>
      <c r="D134" s="60" t="s">
        <v>198</v>
      </c>
      <c r="E134" s="60" t="s">
        <v>111</v>
      </c>
      <c r="F134" s="60" t="s">
        <v>112</v>
      </c>
      <c r="G134" s="63"/>
      <c r="H134" s="1"/>
      <c r="I134" s="1"/>
      <c r="J134" s="1"/>
      <c r="K134" s="1"/>
      <c r="L134" s="1"/>
      <c r="M134" s="1"/>
      <c r="N134" s="1"/>
      <c r="O134" s="1"/>
      <c r="P134" s="1"/>
      <c r="Q134" s="1"/>
      <c r="R134" s="1"/>
      <c r="S134" s="1"/>
      <c r="T134" s="1"/>
      <c r="U134" s="1"/>
      <c r="V134" s="1"/>
      <c r="W134" s="1"/>
      <c r="X134" s="1"/>
      <c r="Y134" s="1"/>
      <c r="Z134" s="1"/>
      <c r="AA134" s="1"/>
      <c r="AB134" s="1"/>
      <c r="AC134" s="1"/>
    </row>
    <row r="135" spans="1:29">
      <c r="A135" s="60" t="s">
        <v>113</v>
      </c>
      <c r="B135" s="60" t="s">
        <v>194</v>
      </c>
      <c r="C135" s="60" t="s">
        <v>195</v>
      </c>
      <c r="D135" s="60" t="s">
        <v>198</v>
      </c>
      <c r="E135" s="60" t="s">
        <v>111</v>
      </c>
      <c r="F135" s="60" t="s">
        <v>114</v>
      </c>
      <c r="G135" s="63"/>
      <c r="H135" s="1"/>
      <c r="I135" s="1"/>
      <c r="J135" s="1"/>
      <c r="K135" s="1"/>
      <c r="L135" s="1"/>
      <c r="M135" s="1"/>
      <c r="N135" s="1"/>
      <c r="O135" s="1"/>
      <c r="P135" s="1"/>
      <c r="Q135" s="1"/>
      <c r="R135" s="1"/>
      <c r="S135" s="1"/>
      <c r="T135" s="1"/>
      <c r="U135" s="1"/>
      <c r="V135" s="1"/>
      <c r="W135" s="1"/>
      <c r="X135" s="1"/>
      <c r="Y135" s="1"/>
      <c r="Z135" s="1"/>
      <c r="AA135" s="1"/>
      <c r="AB135" s="1"/>
      <c r="AC135" s="1"/>
    </row>
    <row r="136" spans="1:29">
      <c r="A136" s="61" t="s">
        <v>120</v>
      </c>
      <c r="B136" s="61" t="s">
        <v>194</v>
      </c>
      <c r="C136" s="61" t="s">
        <v>195</v>
      </c>
      <c r="D136" s="61" t="s">
        <v>198</v>
      </c>
      <c r="E136" s="61" t="s">
        <v>111</v>
      </c>
      <c r="F136" s="61" t="s">
        <v>121</v>
      </c>
      <c r="G136" s="63"/>
      <c r="H136" s="1"/>
      <c r="I136" s="1"/>
      <c r="J136" s="1"/>
      <c r="K136" s="1"/>
      <c r="L136" s="1"/>
      <c r="M136" s="1"/>
      <c r="N136" s="1"/>
      <c r="O136" s="1"/>
      <c r="P136" s="1"/>
      <c r="Q136" s="1"/>
      <c r="R136" s="1"/>
      <c r="S136" s="1"/>
      <c r="T136" s="1"/>
      <c r="U136" s="1"/>
      <c r="V136" s="1"/>
      <c r="W136" s="1"/>
      <c r="X136" s="1"/>
      <c r="Y136" s="1"/>
      <c r="Z136" s="1"/>
      <c r="AA136" s="1"/>
      <c r="AB136" s="1"/>
      <c r="AC136" s="1"/>
    </row>
    <row r="137" spans="1:29">
      <c r="A137" s="61" t="s">
        <v>122</v>
      </c>
      <c r="B137" s="61" t="s">
        <v>194</v>
      </c>
      <c r="C137" s="61" t="s">
        <v>195</v>
      </c>
      <c r="D137" s="61" t="s">
        <v>198</v>
      </c>
      <c r="E137" s="61" t="s">
        <v>111</v>
      </c>
      <c r="F137" s="61" t="s">
        <v>121</v>
      </c>
      <c r="G137" s="63"/>
      <c r="H137" s="1"/>
      <c r="I137" s="1"/>
      <c r="J137" s="1"/>
      <c r="K137" s="1"/>
      <c r="L137" s="1"/>
      <c r="M137" s="1"/>
      <c r="N137" s="1"/>
      <c r="O137" s="1"/>
      <c r="P137" s="1"/>
      <c r="Q137" s="1"/>
      <c r="R137" s="1"/>
      <c r="S137" s="1"/>
      <c r="T137" s="1"/>
      <c r="U137" s="1"/>
      <c r="V137" s="1"/>
      <c r="W137" s="1"/>
      <c r="X137" s="1"/>
      <c r="Y137" s="1"/>
      <c r="Z137" s="1"/>
      <c r="AA137" s="1"/>
      <c r="AB137" s="1"/>
      <c r="AC137" s="1"/>
    </row>
    <row r="138" spans="1:29">
      <c r="A138" s="60" t="s">
        <v>108</v>
      </c>
      <c r="B138" s="60" t="s">
        <v>194</v>
      </c>
      <c r="C138" s="60" t="s">
        <v>195</v>
      </c>
      <c r="D138" s="60" t="s">
        <v>199</v>
      </c>
      <c r="E138" s="60" t="s">
        <v>111</v>
      </c>
      <c r="F138" s="60" t="s">
        <v>112</v>
      </c>
      <c r="G138" s="63"/>
      <c r="H138" s="1"/>
      <c r="I138" s="1"/>
      <c r="J138" s="1"/>
      <c r="K138" s="1"/>
      <c r="L138" s="1"/>
      <c r="M138" s="1"/>
      <c r="N138" s="1"/>
      <c r="O138" s="1"/>
      <c r="P138" s="1"/>
      <c r="Q138" s="1"/>
      <c r="R138" s="1"/>
      <c r="S138" s="1"/>
      <c r="T138" s="1"/>
      <c r="U138" s="1"/>
      <c r="V138" s="1"/>
      <c r="W138" s="1"/>
      <c r="X138" s="1"/>
      <c r="Y138" s="1"/>
      <c r="Z138" s="1"/>
      <c r="AA138" s="1"/>
      <c r="AB138" s="1"/>
      <c r="AC138" s="1"/>
    </row>
    <row r="139" spans="1:29">
      <c r="A139" s="60" t="s">
        <v>113</v>
      </c>
      <c r="B139" s="60" t="s">
        <v>194</v>
      </c>
      <c r="C139" s="60" t="s">
        <v>195</v>
      </c>
      <c r="D139" s="60" t="s">
        <v>199</v>
      </c>
      <c r="E139" s="60" t="s">
        <v>111</v>
      </c>
      <c r="F139" s="60" t="s">
        <v>114</v>
      </c>
      <c r="G139" s="63"/>
      <c r="H139" s="1"/>
      <c r="I139" s="1"/>
      <c r="J139" s="1"/>
      <c r="K139" s="1"/>
      <c r="L139" s="1"/>
      <c r="M139" s="1"/>
      <c r="N139" s="1"/>
      <c r="O139" s="1"/>
      <c r="P139" s="1"/>
      <c r="Q139" s="1"/>
      <c r="R139" s="1"/>
      <c r="S139" s="1"/>
      <c r="T139" s="1"/>
      <c r="U139" s="1"/>
      <c r="V139" s="1"/>
      <c r="W139" s="1"/>
      <c r="X139" s="1"/>
      <c r="Y139" s="1"/>
      <c r="Z139" s="1"/>
      <c r="AA139" s="1"/>
      <c r="AB139" s="1"/>
      <c r="AC139" s="1"/>
    </row>
    <row r="140" spans="1:29">
      <c r="A140" s="61" t="s">
        <v>120</v>
      </c>
      <c r="B140" s="61" t="s">
        <v>194</v>
      </c>
      <c r="C140" s="61" t="s">
        <v>195</v>
      </c>
      <c r="D140" s="61" t="s">
        <v>199</v>
      </c>
      <c r="E140" s="61" t="s">
        <v>111</v>
      </c>
      <c r="F140" s="61" t="s">
        <v>121</v>
      </c>
      <c r="G140" s="63"/>
      <c r="H140" s="1"/>
      <c r="I140" s="1"/>
      <c r="J140" s="1"/>
      <c r="K140" s="1"/>
      <c r="L140" s="1"/>
      <c r="M140" s="1"/>
      <c r="N140" s="1"/>
      <c r="O140" s="1"/>
      <c r="P140" s="1"/>
      <c r="Q140" s="1"/>
      <c r="R140" s="1"/>
      <c r="S140" s="1"/>
      <c r="T140" s="1"/>
      <c r="U140" s="1"/>
      <c r="V140" s="1"/>
      <c r="W140" s="1"/>
      <c r="X140" s="1"/>
      <c r="Y140" s="1"/>
      <c r="Z140" s="1"/>
      <c r="AA140" s="1"/>
      <c r="AB140" s="1"/>
      <c r="AC140" s="1"/>
    </row>
    <row r="141" spans="1:29">
      <c r="A141" s="61" t="s">
        <v>122</v>
      </c>
      <c r="B141" s="61" t="s">
        <v>194</v>
      </c>
      <c r="C141" s="61" t="s">
        <v>195</v>
      </c>
      <c r="D141" s="61" t="s">
        <v>199</v>
      </c>
      <c r="E141" s="61" t="s">
        <v>111</v>
      </c>
      <c r="F141" s="61" t="s">
        <v>121</v>
      </c>
      <c r="G141" s="63"/>
      <c r="H141" s="1"/>
      <c r="I141" s="1"/>
      <c r="J141" s="1"/>
      <c r="K141" s="1"/>
      <c r="L141" s="1"/>
      <c r="M141" s="1"/>
      <c r="N141" s="1"/>
      <c r="O141" s="1"/>
      <c r="P141" s="1"/>
      <c r="Q141" s="1"/>
      <c r="R141" s="1"/>
      <c r="S141" s="1"/>
      <c r="T141" s="1"/>
      <c r="U141" s="1"/>
      <c r="V141" s="1"/>
      <c r="W141" s="1"/>
      <c r="X141" s="1"/>
      <c r="Y141" s="1"/>
      <c r="Z141" s="1"/>
      <c r="AA141" s="1"/>
      <c r="AB141" s="1"/>
      <c r="AC141" s="1"/>
    </row>
    <row r="142" spans="1:29">
      <c r="A142" s="60" t="s">
        <v>108</v>
      </c>
      <c r="B142" s="60" t="s">
        <v>194</v>
      </c>
      <c r="C142" s="60" t="s">
        <v>195</v>
      </c>
      <c r="D142" s="60" t="s">
        <v>200</v>
      </c>
      <c r="E142" s="60" t="s">
        <v>111</v>
      </c>
      <c r="F142" s="60" t="s">
        <v>112</v>
      </c>
      <c r="G142" s="63"/>
      <c r="H142" s="1"/>
      <c r="I142" s="1"/>
      <c r="J142" s="1"/>
      <c r="K142" s="1"/>
      <c r="L142" s="1"/>
      <c r="M142" s="1"/>
      <c r="N142" s="1"/>
      <c r="O142" s="1"/>
      <c r="P142" s="1"/>
      <c r="Q142" s="1"/>
      <c r="R142" s="1"/>
      <c r="S142" s="1"/>
      <c r="T142" s="1"/>
      <c r="U142" s="1"/>
      <c r="V142" s="1"/>
      <c r="W142" s="1"/>
      <c r="X142" s="1"/>
      <c r="Y142" s="1"/>
      <c r="Z142" s="1"/>
      <c r="AA142" s="1"/>
      <c r="AB142" s="1"/>
      <c r="AC142" s="1"/>
    </row>
    <row r="143" spans="1:29">
      <c r="A143" s="60" t="s">
        <v>113</v>
      </c>
      <c r="B143" s="60" t="s">
        <v>194</v>
      </c>
      <c r="C143" s="60" t="s">
        <v>195</v>
      </c>
      <c r="D143" s="60" t="s">
        <v>200</v>
      </c>
      <c r="E143" s="60" t="s">
        <v>111</v>
      </c>
      <c r="F143" s="60" t="s">
        <v>114</v>
      </c>
      <c r="G143" s="63"/>
      <c r="H143" s="1"/>
      <c r="I143" s="1"/>
      <c r="J143" s="1"/>
      <c r="K143" s="1"/>
      <c r="L143" s="1"/>
      <c r="M143" s="1"/>
      <c r="N143" s="1"/>
      <c r="O143" s="1"/>
      <c r="P143" s="1"/>
      <c r="Q143" s="1"/>
      <c r="R143" s="1"/>
      <c r="S143" s="1"/>
      <c r="T143" s="1"/>
      <c r="U143" s="1"/>
      <c r="V143" s="1"/>
      <c r="W143" s="1"/>
      <c r="X143" s="1"/>
      <c r="Y143" s="1"/>
      <c r="Z143" s="1"/>
      <c r="AA143" s="1"/>
      <c r="AB143" s="1"/>
      <c r="AC143" s="1"/>
    </row>
    <row r="144" spans="1:29">
      <c r="A144" s="61" t="s">
        <v>120</v>
      </c>
      <c r="B144" s="61" t="s">
        <v>194</v>
      </c>
      <c r="C144" s="61" t="s">
        <v>195</v>
      </c>
      <c r="D144" s="61" t="s">
        <v>200</v>
      </c>
      <c r="E144" s="61" t="s">
        <v>111</v>
      </c>
      <c r="F144" s="61" t="s">
        <v>121</v>
      </c>
      <c r="G144" s="63"/>
      <c r="H144" s="1"/>
      <c r="I144" s="1"/>
      <c r="J144" s="1"/>
      <c r="K144" s="1"/>
      <c r="L144" s="1"/>
      <c r="M144" s="1"/>
      <c r="N144" s="1"/>
      <c r="O144" s="1"/>
      <c r="P144" s="1"/>
      <c r="Q144" s="1"/>
      <c r="R144" s="1"/>
      <c r="S144" s="1"/>
      <c r="T144" s="1"/>
      <c r="U144" s="1"/>
      <c r="V144" s="1"/>
      <c r="W144" s="1"/>
      <c r="X144" s="1"/>
      <c r="Y144" s="1"/>
      <c r="Z144" s="1"/>
      <c r="AA144" s="1"/>
      <c r="AB144" s="1"/>
      <c r="AC144" s="1"/>
    </row>
    <row r="145" spans="1:29">
      <c r="A145" s="61" t="s">
        <v>122</v>
      </c>
      <c r="B145" s="61" t="s">
        <v>194</v>
      </c>
      <c r="C145" s="61" t="s">
        <v>195</v>
      </c>
      <c r="D145" s="61" t="s">
        <v>200</v>
      </c>
      <c r="E145" s="61" t="s">
        <v>111</v>
      </c>
      <c r="F145" s="61" t="s">
        <v>121</v>
      </c>
      <c r="G145" s="63"/>
      <c r="H145" s="1"/>
      <c r="I145" s="1"/>
      <c r="J145" s="1"/>
      <c r="K145" s="1"/>
      <c r="L145" s="1"/>
      <c r="M145" s="1"/>
      <c r="N145" s="1"/>
      <c r="O145" s="1"/>
      <c r="P145" s="1"/>
      <c r="Q145" s="1"/>
      <c r="R145" s="1"/>
      <c r="S145" s="1"/>
      <c r="T145" s="1"/>
      <c r="U145" s="1"/>
      <c r="V145" s="1"/>
      <c r="W145" s="1"/>
      <c r="X145" s="1"/>
      <c r="Y145" s="1"/>
      <c r="Z145" s="1"/>
      <c r="AA145" s="1"/>
      <c r="AB145" s="1"/>
      <c r="AC145" s="1"/>
    </row>
    <row r="146" spans="1:29">
      <c r="A146" s="60" t="s">
        <v>108</v>
      </c>
      <c r="B146" s="60" t="s">
        <v>194</v>
      </c>
      <c r="C146" s="60" t="s">
        <v>195</v>
      </c>
      <c r="D146" s="60" t="s">
        <v>201</v>
      </c>
      <c r="E146" s="60" t="s">
        <v>111</v>
      </c>
      <c r="F146" s="60" t="s">
        <v>112</v>
      </c>
      <c r="G146" s="63"/>
      <c r="H146" s="1"/>
      <c r="I146" s="1"/>
      <c r="J146" s="1"/>
      <c r="K146" s="1"/>
      <c r="L146" s="1"/>
      <c r="M146" s="1"/>
      <c r="N146" s="1"/>
      <c r="O146" s="1"/>
      <c r="P146" s="1"/>
      <c r="Q146" s="1"/>
      <c r="R146" s="1"/>
      <c r="S146" s="1"/>
      <c r="T146" s="1"/>
      <c r="U146" s="1"/>
      <c r="V146" s="1"/>
      <c r="W146" s="1"/>
      <c r="X146" s="1"/>
      <c r="Y146" s="1"/>
      <c r="Z146" s="1"/>
      <c r="AA146" s="1"/>
      <c r="AB146" s="1"/>
      <c r="AC146" s="1"/>
    </row>
    <row r="147" spans="1:29">
      <c r="A147" s="60" t="s">
        <v>113</v>
      </c>
      <c r="B147" s="60" t="s">
        <v>194</v>
      </c>
      <c r="C147" s="60" t="s">
        <v>195</v>
      </c>
      <c r="D147" s="60" t="s">
        <v>201</v>
      </c>
      <c r="E147" s="60" t="s">
        <v>111</v>
      </c>
      <c r="F147" s="60" t="s">
        <v>114</v>
      </c>
      <c r="G147" s="63"/>
      <c r="H147" s="1"/>
      <c r="I147" s="1"/>
      <c r="J147" s="1"/>
      <c r="K147" s="1"/>
      <c r="L147" s="1"/>
      <c r="M147" s="1"/>
      <c r="N147" s="1"/>
      <c r="O147" s="1"/>
      <c r="P147" s="1"/>
      <c r="Q147" s="1"/>
      <c r="R147" s="1"/>
      <c r="S147" s="1"/>
      <c r="T147" s="1"/>
      <c r="U147" s="1"/>
      <c r="V147" s="1"/>
      <c r="W147" s="1"/>
      <c r="X147" s="1"/>
      <c r="Y147" s="1"/>
      <c r="Z147" s="1"/>
      <c r="AA147" s="1"/>
      <c r="AB147" s="1"/>
      <c r="AC147" s="1"/>
    </row>
    <row r="148" spans="1:29">
      <c r="A148" s="61" t="s">
        <v>120</v>
      </c>
      <c r="B148" s="61" t="s">
        <v>194</v>
      </c>
      <c r="C148" s="61" t="s">
        <v>195</v>
      </c>
      <c r="D148" s="61" t="s">
        <v>201</v>
      </c>
      <c r="E148" s="61" t="s">
        <v>111</v>
      </c>
      <c r="F148" s="61" t="s">
        <v>121</v>
      </c>
      <c r="G148" s="63"/>
      <c r="H148" s="1"/>
      <c r="I148" s="1"/>
      <c r="J148" s="1"/>
      <c r="K148" s="1"/>
      <c r="L148" s="1"/>
      <c r="M148" s="1"/>
      <c r="N148" s="1"/>
      <c r="O148" s="1"/>
      <c r="P148" s="1"/>
      <c r="Q148" s="1"/>
      <c r="R148" s="1"/>
      <c r="S148" s="1"/>
      <c r="T148" s="1"/>
      <c r="U148" s="1"/>
      <c r="V148" s="1"/>
      <c r="W148" s="1"/>
      <c r="X148" s="1"/>
      <c r="Y148" s="1"/>
      <c r="Z148" s="1"/>
      <c r="AA148" s="1"/>
      <c r="AB148" s="1"/>
      <c r="AC148" s="1"/>
    </row>
    <row r="149" spans="1:29">
      <c r="A149" s="61" t="s">
        <v>122</v>
      </c>
      <c r="B149" s="61" t="s">
        <v>194</v>
      </c>
      <c r="C149" s="61" t="s">
        <v>195</v>
      </c>
      <c r="D149" s="61" t="s">
        <v>201</v>
      </c>
      <c r="E149" s="61" t="s">
        <v>111</v>
      </c>
      <c r="F149" s="61" t="s">
        <v>121</v>
      </c>
      <c r="G149" s="63"/>
      <c r="H149" s="1"/>
      <c r="I149" s="1"/>
      <c r="J149" s="1"/>
      <c r="K149" s="1"/>
      <c r="L149" s="1"/>
      <c r="M149" s="1"/>
      <c r="N149" s="1"/>
      <c r="O149" s="1"/>
      <c r="P149" s="1"/>
      <c r="Q149" s="1"/>
      <c r="R149" s="1"/>
      <c r="S149" s="1"/>
      <c r="T149" s="1"/>
      <c r="U149" s="1"/>
      <c r="V149" s="1"/>
      <c r="W149" s="1"/>
      <c r="X149" s="1"/>
      <c r="Y149" s="1"/>
      <c r="Z149" s="1"/>
      <c r="AA149" s="1"/>
      <c r="AB149" s="1"/>
      <c r="AC149" s="1"/>
    </row>
    <row r="150" spans="1:29">
      <c r="A150" s="60" t="s">
        <v>108</v>
      </c>
      <c r="B150" s="60" t="s">
        <v>194</v>
      </c>
      <c r="C150" s="60" t="s">
        <v>195</v>
      </c>
      <c r="D150" s="60" t="s">
        <v>202</v>
      </c>
      <c r="E150" s="60" t="s">
        <v>111</v>
      </c>
      <c r="F150" s="60" t="s">
        <v>112</v>
      </c>
      <c r="G150" s="63"/>
      <c r="H150" s="1"/>
      <c r="I150" s="1"/>
      <c r="J150" s="1"/>
      <c r="K150" s="1"/>
      <c r="L150" s="1"/>
      <c r="M150" s="1"/>
      <c r="N150" s="1"/>
      <c r="O150" s="1"/>
      <c r="P150" s="1"/>
      <c r="Q150" s="1"/>
      <c r="R150" s="1"/>
      <c r="S150" s="1"/>
      <c r="T150" s="1"/>
      <c r="U150" s="1"/>
      <c r="V150" s="1"/>
      <c r="W150" s="1"/>
      <c r="X150" s="1"/>
      <c r="Y150" s="1"/>
      <c r="Z150" s="1"/>
      <c r="AA150" s="1"/>
      <c r="AB150" s="1"/>
      <c r="AC150" s="1"/>
    </row>
    <row r="151" spans="1:29">
      <c r="A151" s="60" t="s">
        <v>113</v>
      </c>
      <c r="B151" s="60" t="s">
        <v>194</v>
      </c>
      <c r="C151" s="60" t="s">
        <v>195</v>
      </c>
      <c r="D151" s="60" t="s">
        <v>202</v>
      </c>
      <c r="E151" s="60" t="s">
        <v>111</v>
      </c>
      <c r="F151" s="60" t="s">
        <v>114</v>
      </c>
      <c r="G151" s="63"/>
      <c r="H151" s="1"/>
      <c r="I151" s="1"/>
      <c r="J151" s="1"/>
      <c r="K151" s="1"/>
      <c r="L151" s="1"/>
      <c r="M151" s="1"/>
      <c r="N151" s="1"/>
      <c r="O151" s="1"/>
      <c r="P151" s="1"/>
      <c r="Q151" s="1"/>
      <c r="R151" s="1"/>
      <c r="S151" s="1"/>
      <c r="T151" s="1"/>
      <c r="U151" s="1"/>
      <c r="V151" s="1"/>
      <c r="W151" s="1"/>
      <c r="X151" s="1"/>
      <c r="Y151" s="1"/>
      <c r="Z151" s="1"/>
      <c r="AA151" s="1"/>
      <c r="AB151" s="1"/>
      <c r="AC151" s="1"/>
    </row>
    <row r="152" spans="1:29">
      <c r="A152" s="61" t="s">
        <v>120</v>
      </c>
      <c r="B152" s="61" t="s">
        <v>194</v>
      </c>
      <c r="C152" s="61" t="s">
        <v>195</v>
      </c>
      <c r="D152" s="61" t="s">
        <v>202</v>
      </c>
      <c r="E152" s="61" t="s">
        <v>111</v>
      </c>
      <c r="F152" s="61" t="s">
        <v>121</v>
      </c>
      <c r="G152" s="63"/>
      <c r="H152" s="1"/>
      <c r="I152" s="1"/>
      <c r="J152" s="1"/>
      <c r="K152" s="1"/>
      <c r="L152" s="1"/>
      <c r="M152" s="1"/>
      <c r="N152" s="1"/>
      <c r="O152" s="1"/>
      <c r="P152" s="1"/>
      <c r="Q152" s="1"/>
      <c r="R152" s="1"/>
      <c r="S152" s="1"/>
      <c r="T152" s="1"/>
      <c r="U152" s="1"/>
      <c r="V152" s="1"/>
      <c r="W152" s="1"/>
      <c r="X152" s="1"/>
      <c r="Y152" s="1"/>
      <c r="Z152" s="1"/>
      <c r="AA152" s="1"/>
      <c r="AB152" s="1"/>
      <c r="AC152" s="1"/>
    </row>
    <row r="153" spans="1:29">
      <c r="A153" s="61" t="s">
        <v>122</v>
      </c>
      <c r="B153" s="61" t="s">
        <v>194</v>
      </c>
      <c r="C153" s="61" t="s">
        <v>195</v>
      </c>
      <c r="D153" s="61" t="s">
        <v>202</v>
      </c>
      <c r="E153" s="61" t="s">
        <v>111</v>
      </c>
      <c r="F153" s="61" t="s">
        <v>121</v>
      </c>
      <c r="G153" s="63"/>
      <c r="H153" s="1"/>
      <c r="I153" s="1"/>
      <c r="J153" s="1"/>
      <c r="K153" s="1"/>
      <c r="L153" s="1"/>
      <c r="M153" s="1"/>
      <c r="N153" s="1"/>
      <c r="O153" s="1"/>
      <c r="P153" s="1"/>
      <c r="Q153" s="1"/>
      <c r="R153" s="1"/>
      <c r="S153" s="1"/>
      <c r="T153" s="1"/>
      <c r="U153" s="1"/>
      <c r="V153" s="1"/>
      <c r="W153" s="1"/>
      <c r="X153" s="1"/>
      <c r="Y153" s="1"/>
      <c r="Z153" s="1"/>
      <c r="AA153" s="1"/>
      <c r="AB153" s="1"/>
      <c r="AC153" s="1"/>
    </row>
    <row r="154" spans="1:29" hidden="1">
      <c r="A154" s="58" t="s">
        <v>70</v>
      </c>
      <c r="B154" s="58" t="s">
        <v>190</v>
      </c>
      <c r="C154" s="62" t="s">
        <v>191</v>
      </c>
      <c r="D154" s="62" t="s">
        <v>192</v>
      </c>
      <c r="E154" s="62" t="s">
        <v>103</v>
      </c>
      <c r="F154" s="62" t="s">
        <v>104</v>
      </c>
      <c r="G154" s="63" t="s">
        <v>203</v>
      </c>
      <c r="H154" s="1"/>
      <c r="I154" s="1"/>
      <c r="J154" s="1"/>
      <c r="K154" s="1"/>
      <c r="L154" s="1"/>
      <c r="M154" s="1"/>
      <c r="N154" s="1"/>
      <c r="O154" s="1"/>
      <c r="P154" s="1"/>
      <c r="Q154" s="1"/>
      <c r="R154" s="1"/>
      <c r="S154" s="1"/>
      <c r="T154" s="1"/>
      <c r="U154" s="1"/>
      <c r="V154" s="1"/>
      <c r="W154" s="1"/>
      <c r="X154" s="1"/>
      <c r="Y154" s="1"/>
      <c r="Z154" s="1"/>
      <c r="AA154" s="1"/>
      <c r="AB154" s="1"/>
      <c r="AC154" s="1"/>
    </row>
    <row r="155" spans="1:29" hidden="1">
      <c r="A155" s="58" t="s">
        <v>80</v>
      </c>
      <c r="B155" s="58" t="s">
        <v>190</v>
      </c>
      <c r="C155" s="62" t="s">
        <v>191</v>
      </c>
      <c r="D155" s="62" t="s">
        <v>192</v>
      </c>
      <c r="E155" s="62" t="s">
        <v>103</v>
      </c>
      <c r="F155" s="62" t="s">
        <v>104</v>
      </c>
      <c r="G155" s="63" t="s">
        <v>204</v>
      </c>
      <c r="H155" s="1"/>
      <c r="I155" s="1"/>
      <c r="J155" s="1"/>
      <c r="K155" s="1"/>
      <c r="L155" s="1"/>
      <c r="M155" s="1"/>
      <c r="N155" s="1"/>
      <c r="O155" s="1"/>
      <c r="P155" s="1"/>
      <c r="Q155" s="1"/>
      <c r="R155" s="1"/>
      <c r="S155" s="1"/>
      <c r="T155" s="1"/>
      <c r="U155" s="1"/>
      <c r="V155" s="1"/>
      <c r="W155" s="1"/>
      <c r="X155" s="1"/>
      <c r="Y155" s="1"/>
      <c r="Z155" s="1"/>
      <c r="AA155" s="1"/>
      <c r="AB155" s="1"/>
      <c r="AC155" s="1"/>
    </row>
    <row r="156" spans="1:29" hidden="1">
      <c r="A156" s="58" t="s">
        <v>86</v>
      </c>
      <c r="B156" s="58" t="s">
        <v>190</v>
      </c>
      <c r="C156" s="62" t="s">
        <v>205</v>
      </c>
      <c r="D156" s="62" t="s">
        <v>206</v>
      </c>
      <c r="E156" s="62" t="s">
        <v>103</v>
      </c>
      <c r="F156" s="58" t="s">
        <v>104</v>
      </c>
      <c r="G156" s="63" t="s">
        <v>207</v>
      </c>
      <c r="H156" s="1"/>
      <c r="I156" s="1"/>
      <c r="J156" s="1"/>
      <c r="K156" s="1"/>
      <c r="L156" s="1"/>
      <c r="M156" s="1"/>
      <c r="N156" s="1"/>
      <c r="O156" s="1"/>
      <c r="P156" s="1"/>
      <c r="Q156" s="1"/>
      <c r="R156" s="1"/>
      <c r="S156" s="1"/>
      <c r="T156" s="1"/>
      <c r="U156" s="1"/>
      <c r="V156" s="1"/>
      <c r="W156" s="1"/>
      <c r="X156" s="1"/>
      <c r="Y156" s="1"/>
      <c r="Z156" s="1"/>
      <c r="AA156" s="1"/>
      <c r="AB156" s="1"/>
      <c r="AC156" s="1"/>
    </row>
    <row r="157" spans="1:29" hidden="1">
      <c r="A157" s="58" t="s">
        <v>86</v>
      </c>
      <c r="B157" s="58" t="s">
        <v>190</v>
      </c>
      <c r="C157" s="62" t="s">
        <v>205</v>
      </c>
      <c r="D157" s="62" t="s">
        <v>208</v>
      </c>
      <c r="E157" s="62" t="s">
        <v>103</v>
      </c>
      <c r="F157" s="58" t="s">
        <v>104</v>
      </c>
      <c r="G157" s="63" t="s">
        <v>209</v>
      </c>
      <c r="H157" s="1"/>
      <c r="I157" s="1"/>
      <c r="J157" s="1"/>
      <c r="K157" s="1"/>
      <c r="L157" s="1"/>
      <c r="M157" s="1"/>
      <c r="N157" s="1"/>
      <c r="O157" s="1"/>
      <c r="P157" s="1"/>
      <c r="Q157" s="1"/>
      <c r="R157" s="1"/>
      <c r="S157" s="1"/>
      <c r="T157" s="1"/>
      <c r="U157" s="1"/>
      <c r="V157" s="1"/>
      <c r="W157" s="1"/>
      <c r="X157" s="1"/>
      <c r="Y157" s="1"/>
      <c r="Z157" s="1"/>
      <c r="AA157" s="1"/>
      <c r="AB157" s="1"/>
      <c r="AC157" s="1"/>
    </row>
    <row r="158" spans="1:29" hidden="1">
      <c r="A158" s="58" t="s">
        <v>86</v>
      </c>
      <c r="B158" s="58" t="s">
        <v>190</v>
      </c>
      <c r="C158" s="62" t="s">
        <v>205</v>
      </c>
      <c r="D158" s="62" t="s">
        <v>210</v>
      </c>
      <c r="E158" s="62" t="s">
        <v>103</v>
      </c>
      <c r="F158" s="58" t="s">
        <v>104</v>
      </c>
      <c r="G158" s="63" t="s">
        <v>211</v>
      </c>
      <c r="H158" s="1"/>
      <c r="I158" s="1"/>
      <c r="J158" s="1"/>
      <c r="K158" s="1"/>
      <c r="L158" s="1"/>
      <c r="M158" s="1"/>
      <c r="N158" s="1"/>
      <c r="O158" s="1"/>
      <c r="P158" s="1"/>
      <c r="Q158" s="1"/>
      <c r="R158" s="1"/>
      <c r="S158" s="1"/>
      <c r="T158" s="1"/>
      <c r="U158" s="1"/>
      <c r="V158" s="1"/>
      <c r="W158" s="1"/>
      <c r="X158" s="1"/>
      <c r="Y158" s="1"/>
      <c r="Z158" s="1"/>
      <c r="AA158" s="1"/>
      <c r="AB158" s="1"/>
      <c r="AC158" s="1"/>
    </row>
    <row r="159" spans="1:29" hidden="1">
      <c r="A159" s="58" t="s">
        <v>70</v>
      </c>
      <c r="B159" s="58" t="s">
        <v>190</v>
      </c>
      <c r="C159" s="62" t="s">
        <v>205</v>
      </c>
      <c r="D159" s="62" t="s">
        <v>206</v>
      </c>
      <c r="E159" s="62" t="s">
        <v>103</v>
      </c>
      <c r="F159" s="58" t="s">
        <v>104</v>
      </c>
      <c r="G159" s="63" t="s">
        <v>212</v>
      </c>
      <c r="H159" s="1"/>
      <c r="I159" s="1"/>
      <c r="J159" s="1"/>
      <c r="K159" s="1"/>
      <c r="L159" s="1"/>
      <c r="M159" s="1"/>
      <c r="N159" s="1"/>
      <c r="O159" s="1"/>
      <c r="P159" s="1"/>
      <c r="Q159" s="1"/>
      <c r="R159" s="1"/>
      <c r="S159" s="1"/>
      <c r="T159" s="1"/>
      <c r="U159" s="1"/>
      <c r="V159" s="1"/>
      <c r="W159" s="1"/>
      <c r="X159" s="1"/>
      <c r="Y159" s="1"/>
      <c r="Z159" s="1"/>
      <c r="AA159" s="1"/>
      <c r="AB159" s="1"/>
      <c r="AC159" s="1"/>
    </row>
    <row r="160" spans="1:29" hidden="1">
      <c r="A160" s="58" t="s">
        <v>70</v>
      </c>
      <c r="B160" s="58" t="s">
        <v>190</v>
      </c>
      <c r="C160" s="62" t="s">
        <v>205</v>
      </c>
      <c r="D160" s="62" t="s">
        <v>208</v>
      </c>
      <c r="E160" s="62" t="s">
        <v>103</v>
      </c>
      <c r="F160" s="58" t="s">
        <v>104</v>
      </c>
      <c r="G160" s="63" t="s">
        <v>213</v>
      </c>
      <c r="H160" s="1"/>
      <c r="I160" s="1"/>
      <c r="J160" s="1"/>
      <c r="K160" s="1"/>
      <c r="L160" s="1"/>
      <c r="M160" s="1"/>
      <c r="N160" s="1"/>
      <c r="O160" s="1"/>
      <c r="P160" s="1"/>
      <c r="Q160" s="1"/>
      <c r="R160" s="1"/>
      <c r="S160" s="1"/>
      <c r="T160" s="1"/>
      <c r="U160" s="1"/>
      <c r="V160" s="1"/>
      <c r="W160" s="1"/>
      <c r="X160" s="1"/>
      <c r="Y160" s="1"/>
      <c r="Z160" s="1"/>
      <c r="AA160" s="1"/>
      <c r="AB160" s="1"/>
      <c r="AC160" s="1"/>
    </row>
    <row r="161" spans="1:29">
      <c r="A161" s="60" t="s">
        <v>108</v>
      </c>
      <c r="B161" s="60" t="s">
        <v>194</v>
      </c>
      <c r="C161" s="60" t="s">
        <v>214</v>
      </c>
      <c r="D161" s="60" t="s">
        <v>197</v>
      </c>
      <c r="E161" s="60" t="s">
        <v>111</v>
      </c>
      <c r="F161" s="60" t="s">
        <v>112</v>
      </c>
      <c r="G161" s="63"/>
      <c r="H161" s="1"/>
      <c r="I161" s="1"/>
      <c r="J161" s="1"/>
      <c r="K161" s="1"/>
      <c r="L161" s="1"/>
      <c r="M161" s="1"/>
      <c r="N161" s="1"/>
      <c r="O161" s="1"/>
      <c r="P161" s="1"/>
      <c r="Q161" s="1"/>
      <c r="R161" s="1"/>
      <c r="S161" s="1"/>
      <c r="T161" s="1"/>
      <c r="U161" s="1"/>
      <c r="V161" s="1"/>
      <c r="W161" s="1"/>
      <c r="X161" s="1"/>
      <c r="Y161" s="1"/>
      <c r="Z161" s="1"/>
      <c r="AA161" s="1"/>
      <c r="AB161" s="1"/>
      <c r="AC161" s="1"/>
    </row>
    <row r="162" spans="1:29">
      <c r="A162" s="60" t="s">
        <v>113</v>
      </c>
      <c r="B162" s="60" t="s">
        <v>194</v>
      </c>
      <c r="C162" s="60" t="s">
        <v>214</v>
      </c>
      <c r="D162" s="60" t="s">
        <v>197</v>
      </c>
      <c r="E162" s="60" t="s">
        <v>111</v>
      </c>
      <c r="F162" s="60" t="s">
        <v>114</v>
      </c>
      <c r="G162" s="63"/>
      <c r="H162" s="1"/>
      <c r="I162" s="1"/>
      <c r="J162" s="1"/>
      <c r="K162" s="1"/>
      <c r="L162" s="1"/>
      <c r="M162" s="1"/>
      <c r="N162" s="1"/>
      <c r="O162" s="1"/>
      <c r="P162" s="1"/>
      <c r="Q162" s="1"/>
      <c r="R162" s="1"/>
      <c r="S162" s="1"/>
      <c r="T162" s="1"/>
      <c r="U162" s="1"/>
      <c r="V162" s="1"/>
      <c r="W162" s="1"/>
      <c r="X162" s="1"/>
      <c r="Y162" s="1"/>
      <c r="Z162" s="1"/>
      <c r="AA162" s="1"/>
      <c r="AB162" s="1"/>
      <c r="AC162" s="1"/>
    </row>
    <row r="163" spans="1:29">
      <c r="A163" s="61" t="s">
        <v>120</v>
      </c>
      <c r="B163" s="61" t="s">
        <v>194</v>
      </c>
      <c r="C163" s="61" t="s">
        <v>214</v>
      </c>
      <c r="D163" s="61" t="s">
        <v>197</v>
      </c>
      <c r="E163" s="61" t="s">
        <v>111</v>
      </c>
      <c r="F163" s="61" t="s">
        <v>121</v>
      </c>
      <c r="G163" s="63"/>
      <c r="H163" s="1"/>
      <c r="I163" s="1"/>
      <c r="J163" s="1"/>
      <c r="K163" s="1"/>
      <c r="L163" s="1"/>
      <c r="M163" s="1"/>
      <c r="N163" s="1"/>
      <c r="O163" s="1"/>
      <c r="P163" s="1"/>
      <c r="Q163" s="1"/>
      <c r="R163" s="1"/>
      <c r="S163" s="1"/>
      <c r="T163" s="1"/>
      <c r="U163" s="1"/>
      <c r="V163" s="1"/>
      <c r="W163" s="1"/>
      <c r="X163" s="1"/>
      <c r="Y163" s="1"/>
      <c r="Z163" s="1"/>
      <c r="AA163" s="1"/>
      <c r="AB163" s="1"/>
      <c r="AC163" s="1"/>
    </row>
    <row r="164" spans="1:29">
      <c r="A164" s="61" t="s">
        <v>122</v>
      </c>
      <c r="B164" s="61" t="s">
        <v>194</v>
      </c>
      <c r="C164" s="61" t="s">
        <v>214</v>
      </c>
      <c r="D164" s="61" t="s">
        <v>197</v>
      </c>
      <c r="E164" s="61" t="s">
        <v>111</v>
      </c>
      <c r="F164" s="61" t="s">
        <v>121</v>
      </c>
      <c r="G164" s="63"/>
      <c r="H164" s="1"/>
      <c r="I164" s="1"/>
      <c r="J164" s="1"/>
      <c r="K164" s="1"/>
      <c r="L164" s="1"/>
      <c r="M164" s="1"/>
      <c r="N164" s="1"/>
      <c r="O164" s="1"/>
      <c r="P164" s="1"/>
      <c r="Q164" s="1"/>
      <c r="R164" s="1"/>
      <c r="S164" s="1"/>
      <c r="T164" s="1"/>
      <c r="U164" s="1"/>
      <c r="V164" s="1"/>
      <c r="W164" s="1"/>
      <c r="X164" s="1"/>
      <c r="Y164" s="1"/>
      <c r="Z164" s="1"/>
      <c r="AA164" s="1"/>
      <c r="AB164" s="1"/>
      <c r="AC164" s="1"/>
    </row>
    <row r="165" spans="1:29">
      <c r="A165" s="60" t="s">
        <v>108</v>
      </c>
      <c r="B165" s="60" t="s">
        <v>194</v>
      </c>
      <c r="C165" s="60" t="s">
        <v>214</v>
      </c>
      <c r="D165" s="60" t="s">
        <v>198</v>
      </c>
      <c r="E165" s="60" t="s">
        <v>111</v>
      </c>
      <c r="F165" s="60" t="s">
        <v>112</v>
      </c>
      <c r="G165" s="63"/>
      <c r="H165" s="1"/>
      <c r="I165" s="1"/>
      <c r="J165" s="1"/>
      <c r="K165" s="1"/>
      <c r="L165" s="1"/>
      <c r="M165" s="1"/>
      <c r="N165" s="1"/>
      <c r="O165" s="1"/>
      <c r="P165" s="1"/>
      <c r="Q165" s="1"/>
      <c r="R165" s="1"/>
      <c r="S165" s="1"/>
      <c r="T165" s="1"/>
      <c r="U165" s="1"/>
      <c r="V165" s="1"/>
      <c r="W165" s="1"/>
      <c r="X165" s="1"/>
      <c r="Y165" s="1"/>
      <c r="Z165" s="1"/>
      <c r="AA165" s="1"/>
      <c r="AB165" s="1"/>
      <c r="AC165" s="1"/>
    </row>
    <row r="166" spans="1:29">
      <c r="A166" s="60" t="s">
        <v>113</v>
      </c>
      <c r="B166" s="60" t="s">
        <v>194</v>
      </c>
      <c r="C166" s="60" t="s">
        <v>214</v>
      </c>
      <c r="D166" s="60" t="s">
        <v>198</v>
      </c>
      <c r="E166" s="60" t="s">
        <v>111</v>
      </c>
      <c r="F166" s="60" t="s">
        <v>114</v>
      </c>
      <c r="G166" s="63"/>
      <c r="H166" s="1"/>
      <c r="I166" s="1"/>
      <c r="J166" s="1"/>
      <c r="K166" s="1"/>
      <c r="L166" s="1"/>
      <c r="M166" s="1"/>
      <c r="N166" s="1"/>
      <c r="O166" s="1"/>
      <c r="P166" s="1"/>
      <c r="Q166" s="1"/>
      <c r="R166" s="1"/>
      <c r="S166" s="1"/>
      <c r="T166" s="1"/>
      <c r="U166" s="1"/>
      <c r="V166" s="1"/>
      <c r="W166" s="1"/>
      <c r="X166" s="1"/>
      <c r="Y166" s="1"/>
      <c r="Z166" s="1"/>
      <c r="AA166" s="1"/>
      <c r="AB166" s="1"/>
      <c r="AC166" s="1"/>
    </row>
    <row r="167" spans="1:29">
      <c r="A167" s="61" t="s">
        <v>120</v>
      </c>
      <c r="B167" s="61" t="s">
        <v>194</v>
      </c>
      <c r="C167" s="61" t="s">
        <v>214</v>
      </c>
      <c r="D167" s="61" t="s">
        <v>198</v>
      </c>
      <c r="E167" s="61" t="s">
        <v>111</v>
      </c>
      <c r="F167" s="61" t="s">
        <v>121</v>
      </c>
      <c r="G167" s="63"/>
      <c r="H167" s="1"/>
      <c r="I167" s="1"/>
      <c r="J167" s="1"/>
      <c r="K167" s="1"/>
      <c r="L167" s="1"/>
      <c r="M167" s="1"/>
      <c r="N167" s="1"/>
      <c r="O167" s="1"/>
      <c r="P167" s="1"/>
      <c r="Q167" s="1"/>
      <c r="R167" s="1"/>
      <c r="S167" s="1"/>
      <c r="T167" s="1"/>
      <c r="U167" s="1"/>
      <c r="V167" s="1"/>
      <c r="W167" s="1"/>
      <c r="X167" s="1"/>
      <c r="Y167" s="1"/>
      <c r="Z167" s="1"/>
      <c r="AA167" s="1"/>
      <c r="AB167" s="1"/>
      <c r="AC167" s="1"/>
    </row>
    <row r="168" spans="1:29">
      <c r="A168" s="61" t="s">
        <v>122</v>
      </c>
      <c r="B168" s="61" t="s">
        <v>194</v>
      </c>
      <c r="C168" s="61" t="s">
        <v>214</v>
      </c>
      <c r="D168" s="61" t="s">
        <v>198</v>
      </c>
      <c r="E168" s="61" t="s">
        <v>111</v>
      </c>
      <c r="F168" s="61" t="s">
        <v>121</v>
      </c>
      <c r="G168" s="63"/>
      <c r="H168" s="1"/>
      <c r="I168" s="1"/>
      <c r="J168" s="1"/>
      <c r="K168" s="1"/>
      <c r="L168" s="1"/>
      <c r="M168" s="1"/>
      <c r="N168" s="1"/>
      <c r="O168" s="1"/>
      <c r="P168" s="1"/>
      <c r="Q168" s="1"/>
      <c r="R168" s="1"/>
      <c r="S168" s="1"/>
      <c r="T168" s="1"/>
      <c r="U168" s="1"/>
      <c r="V168" s="1"/>
      <c r="W168" s="1"/>
      <c r="X168" s="1"/>
      <c r="Y168" s="1"/>
      <c r="Z168" s="1"/>
      <c r="AA168" s="1"/>
      <c r="AB168" s="1"/>
      <c r="AC168" s="1"/>
    </row>
    <row r="169" spans="1:29">
      <c r="A169" s="60" t="s">
        <v>108</v>
      </c>
      <c r="B169" s="60" t="s">
        <v>194</v>
      </c>
      <c r="C169" s="60" t="s">
        <v>214</v>
      </c>
      <c r="D169" s="60" t="s">
        <v>199</v>
      </c>
      <c r="E169" s="60" t="s">
        <v>111</v>
      </c>
      <c r="F169" s="60" t="s">
        <v>112</v>
      </c>
      <c r="G169" s="63"/>
      <c r="H169" s="1"/>
      <c r="I169" s="1"/>
      <c r="J169" s="1"/>
      <c r="K169" s="1"/>
      <c r="L169" s="1"/>
      <c r="M169" s="1"/>
      <c r="N169" s="1"/>
      <c r="O169" s="1"/>
      <c r="P169" s="1"/>
      <c r="Q169" s="1"/>
      <c r="R169" s="1"/>
      <c r="S169" s="1"/>
      <c r="T169" s="1"/>
      <c r="U169" s="1"/>
      <c r="V169" s="1"/>
      <c r="W169" s="1"/>
      <c r="X169" s="1"/>
      <c r="Y169" s="1"/>
      <c r="Z169" s="1"/>
      <c r="AA169" s="1"/>
      <c r="AB169" s="1"/>
      <c r="AC169" s="1"/>
    </row>
    <row r="170" spans="1:29">
      <c r="A170" s="60" t="s">
        <v>113</v>
      </c>
      <c r="B170" s="60" t="s">
        <v>194</v>
      </c>
      <c r="C170" s="60" t="s">
        <v>214</v>
      </c>
      <c r="D170" s="60" t="s">
        <v>199</v>
      </c>
      <c r="E170" s="60" t="s">
        <v>111</v>
      </c>
      <c r="F170" s="60" t="s">
        <v>114</v>
      </c>
      <c r="G170" s="63"/>
      <c r="H170" s="1"/>
      <c r="I170" s="1"/>
      <c r="J170" s="1"/>
      <c r="K170" s="1"/>
      <c r="L170" s="1"/>
      <c r="M170" s="1"/>
      <c r="N170" s="1"/>
      <c r="O170" s="1"/>
      <c r="P170" s="1"/>
      <c r="Q170" s="1"/>
      <c r="R170" s="1"/>
      <c r="S170" s="1"/>
      <c r="T170" s="1"/>
      <c r="U170" s="1"/>
      <c r="V170" s="1"/>
      <c r="W170" s="1"/>
      <c r="X170" s="1"/>
      <c r="Y170" s="1"/>
      <c r="Z170" s="1"/>
      <c r="AA170" s="1"/>
      <c r="AB170" s="1"/>
      <c r="AC170" s="1"/>
    </row>
    <row r="171" spans="1:29">
      <c r="A171" s="61" t="s">
        <v>120</v>
      </c>
      <c r="B171" s="61" t="s">
        <v>194</v>
      </c>
      <c r="C171" s="61" t="s">
        <v>214</v>
      </c>
      <c r="D171" s="61" t="s">
        <v>199</v>
      </c>
      <c r="E171" s="61" t="s">
        <v>111</v>
      </c>
      <c r="F171" s="61" t="s">
        <v>121</v>
      </c>
      <c r="G171" s="63"/>
      <c r="H171" s="1"/>
      <c r="I171" s="1"/>
      <c r="J171" s="1"/>
      <c r="K171" s="1"/>
      <c r="L171" s="1"/>
      <c r="M171" s="1"/>
      <c r="N171" s="1"/>
      <c r="O171" s="1"/>
      <c r="P171" s="1"/>
      <c r="Q171" s="1"/>
      <c r="R171" s="1"/>
      <c r="S171" s="1"/>
      <c r="T171" s="1"/>
      <c r="U171" s="1"/>
      <c r="V171" s="1"/>
      <c r="W171" s="1"/>
      <c r="X171" s="1"/>
      <c r="Y171" s="1"/>
      <c r="Z171" s="1"/>
      <c r="AA171" s="1"/>
      <c r="AB171" s="1"/>
      <c r="AC171" s="1"/>
    </row>
    <row r="172" spans="1:29">
      <c r="A172" s="61" t="s">
        <v>122</v>
      </c>
      <c r="B172" s="61" t="s">
        <v>194</v>
      </c>
      <c r="C172" s="61" t="s">
        <v>214</v>
      </c>
      <c r="D172" s="61" t="s">
        <v>199</v>
      </c>
      <c r="E172" s="61" t="s">
        <v>111</v>
      </c>
      <c r="F172" s="61" t="s">
        <v>121</v>
      </c>
      <c r="G172" s="63"/>
      <c r="H172" s="1"/>
      <c r="I172" s="1"/>
      <c r="J172" s="1"/>
      <c r="K172" s="1"/>
      <c r="L172" s="1"/>
      <c r="M172" s="1"/>
      <c r="N172" s="1"/>
      <c r="O172" s="1"/>
      <c r="P172" s="1"/>
      <c r="Q172" s="1"/>
      <c r="R172" s="1"/>
      <c r="S172" s="1"/>
      <c r="T172" s="1"/>
      <c r="U172" s="1"/>
      <c r="V172" s="1"/>
      <c r="W172" s="1"/>
      <c r="X172" s="1"/>
      <c r="Y172" s="1"/>
      <c r="Z172" s="1"/>
      <c r="AA172" s="1"/>
      <c r="AB172" s="1"/>
      <c r="AC172" s="1"/>
    </row>
    <row r="173" spans="1:29">
      <c r="A173" s="60" t="s">
        <v>108</v>
      </c>
      <c r="B173" s="60" t="s">
        <v>194</v>
      </c>
      <c r="C173" s="60" t="s">
        <v>214</v>
      </c>
      <c r="D173" s="60" t="s">
        <v>200</v>
      </c>
      <c r="E173" s="60" t="s">
        <v>111</v>
      </c>
      <c r="F173" s="60" t="s">
        <v>112</v>
      </c>
      <c r="G173" s="63"/>
      <c r="H173" s="1"/>
      <c r="I173" s="1"/>
      <c r="J173" s="1"/>
      <c r="K173" s="1"/>
      <c r="L173" s="1"/>
      <c r="M173" s="1"/>
      <c r="N173" s="1"/>
      <c r="O173" s="1"/>
      <c r="P173" s="1"/>
      <c r="Q173" s="1"/>
      <c r="R173" s="1"/>
      <c r="S173" s="1"/>
      <c r="T173" s="1"/>
      <c r="U173" s="1"/>
      <c r="V173" s="1"/>
      <c r="W173" s="1"/>
      <c r="X173" s="1"/>
      <c r="Y173" s="1"/>
      <c r="Z173" s="1"/>
      <c r="AA173" s="1"/>
      <c r="AB173" s="1"/>
      <c r="AC173" s="1"/>
    </row>
    <row r="174" spans="1:29">
      <c r="A174" s="60" t="s">
        <v>113</v>
      </c>
      <c r="B174" s="60" t="s">
        <v>194</v>
      </c>
      <c r="C174" s="60" t="s">
        <v>214</v>
      </c>
      <c r="D174" s="60" t="s">
        <v>200</v>
      </c>
      <c r="E174" s="60" t="s">
        <v>111</v>
      </c>
      <c r="F174" s="60" t="s">
        <v>114</v>
      </c>
      <c r="G174" s="63"/>
      <c r="H174" s="1"/>
      <c r="I174" s="1"/>
      <c r="J174" s="1"/>
      <c r="K174" s="1"/>
      <c r="L174" s="1"/>
      <c r="M174" s="1"/>
      <c r="N174" s="1"/>
      <c r="O174" s="1"/>
      <c r="P174" s="1"/>
      <c r="Q174" s="1"/>
      <c r="R174" s="1"/>
      <c r="S174" s="1"/>
      <c r="T174" s="1"/>
      <c r="U174" s="1"/>
      <c r="V174" s="1"/>
      <c r="W174" s="1"/>
      <c r="X174" s="1"/>
      <c r="Y174" s="1"/>
      <c r="Z174" s="1"/>
      <c r="AA174" s="1"/>
      <c r="AB174" s="1"/>
      <c r="AC174" s="1"/>
    </row>
    <row r="175" spans="1:29">
      <c r="A175" s="61" t="s">
        <v>120</v>
      </c>
      <c r="B175" s="61" t="s">
        <v>194</v>
      </c>
      <c r="C175" s="61" t="s">
        <v>214</v>
      </c>
      <c r="D175" s="61" t="s">
        <v>200</v>
      </c>
      <c r="E175" s="61" t="s">
        <v>111</v>
      </c>
      <c r="F175" s="61" t="s">
        <v>121</v>
      </c>
      <c r="G175" s="63"/>
      <c r="H175" s="1"/>
      <c r="I175" s="1"/>
      <c r="J175" s="1"/>
      <c r="K175" s="1"/>
      <c r="L175" s="1"/>
      <c r="M175" s="1"/>
      <c r="N175" s="1"/>
      <c r="O175" s="1"/>
      <c r="P175" s="1"/>
      <c r="Q175" s="1"/>
      <c r="R175" s="1"/>
      <c r="S175" s="1"/>
      <c r="T175" s="1"/>
      <c r="U175" s="1"/>
      <c r="V175" s="1"/>
      <c r="W175" s="1"/>
      <c r="X175" s="1"/>
      <c r="Y175" s="1"/>
      <c r="Z175" s="1"/>
      <c r="AA175" s="1"/>
      <c r="AB175" s="1"/>
      <c r="AC175" s="1"/>
    </row>
    <row r="176" spans="1:29">
      <c r="A176" s="61" t="s">
        <v>122</v>
      </c>
      <c r="B176" s="61" t="s">
        <v>194</v>
      </c>
      <c r="C176" s="61" t="s">
        <v>214</v>
      </c>
      <c r="D176" s="61" t="s">
        <v>200</v>
      </c>
      <c r="E176" s="61" t="s">
        <v>111</v>
      </c>
      <c r="F176" s="61" t="s">
        <v>121</v>
      </c>
      <c r="G176" s="63"/>
      <c r="H176" s="1"/>
      <c r="I176" s="1"/>
      <c r="J176" s="1"/>
      <c r="K176" s="1"/>
      <c r="L176" s="1"/>
      <c r="M176" s="1"/>
      <c r="N176" s="1"/>
      <c r="O176" s="1"/>
      <c r="P176" s="1"/>
      <c r="Q176" s="1"/>
      <c r="R176" s="1"/>
      <c r="S176" s="1"/>
      <c r="T176" s="1"/>
      <c r="U176" s="1"/>
      <c r="V176" s="1"/>
      <c r="W176" s="1"/>
      <c r="X176" s="1"/>
      <c r="Y176" s="1"/>
      <c r="Z176" s="1"/>
      <c r="AA176" s="1"/>
      <c r="AB176" s="1"/>
      <c r="AC176" s="1"/>
    </row>
    <row r="177" spans="1:29">
      <c r="A177" s="60" t="s">
        <v>108</v>
      </c>
      <c r="B177" s="60" t="s">
        <v>194</v>
      </c>
      <c r="C177" s="60" t="s">
        <v>214</v>
      </c>
      <c r="D177" s="60" t="s">
        <v>201</v>
      </c>
      <c r="E177" s="60" t="s">
        <v>111</v>
      </c>
      <c r="F177" s="60" t="s">
        <v>112</v>
      </c>
      <c r="G177" s="63"/>
      <c r="H177" s="1"/>
      <c r="I177" s="1"/>
      <c r="J177" s="1"/>
      <c r="K177" s="1"/>
      <c r="L177" s="1"/>
      <c r="M177" s="1"/>
      <c r="N177" s="1"/>
      <c r="O177" s="1"/>
      <c r="P177" s="1"/>
      <c r="Q177" s="1"/>
      <c r="R177" s="1"/>
      <c r="S177" s="1"/>
      <c r="T177" s="1"/>
      <c r="U177" s="1"/>
      <c r="V177" s="1"/>
      <c r="W177" s="1"/>
      <c r="X177" s="1"/>
      <c r="Y177" s="1"/>
      <c r="Z177" s="1"/>
      <c r="AA177" s="1"/>
      <c r="AB177" s="1"/>
      <c r="AC177" s="1"/>
    </row>
    <row r="178" spans="1:29">
      <c r="A178" s="60" t="s">
        <v>113</v>
      </c>
      <c r="B178" s="60" t="s">
        <v>194</v>
      </c>
      <c r="C178" s="60" t="s">
        <v>214</v>
      </c>
      <c r="D178" s="60" t="s">
        <v>201</v>
      </c>
      <c r="E178" s="60" t="s">
        <v>111</v>
      </c>
      <c r="F178" s="60" t="s">
        <v>114</v>
      </c>
      <c r="G178" s="63"/>
      <c r="H178" s="1"/>
      <c r="I178" s="1"/>
      <c r="J178" s="1"/>
      <c r="K178" s="1"/>
      <c r="L178" s="1"/>
      <c r="M178" s="1"/>
      <c r="N178" s="1"/>
      <c r="O178" s="1"/>
      <c r="P178" s="1"/>
      <c r="Q178" s="1"/>
      <c r="R178" s="1"/>
      <c r="S178" s="1"/>
      <c r="T178" s="1"/>
      <c r="U178" s="1"/>
      <c r="V178" s="1"/>
      <c r="W178" s="1"/>
      <c r="X178" s="1"/>
      <c r="Y178" s="1"/>
      <c r="Z178" s="1"/>
      <c r="AA178" s="1"/>
      <c r="AB178" s="1"/>
      <c r="AC178" s="1"/>
    </row>
    <row r="179" spans="1:29">
      <c r="A179" s="61" t="s">
        <v>120</v>
      </c>
      <c r="B179" s="61" t="s">
        <v>194</v>
      </c>
      <c r="C179" s="61" t="s">
        <v>214</v>
      </c>
      <c r="D179" s="61" t="s">
        <v>201</v>
      </c>
      <c r="E179" s="61" t="s">
        <v>111</v>
      </c>
      <c r="F179" s="61" t="s">
        <v>121</v>
      </c>
      <c r="G179" s="63"/>
      <c r="H179" s="1"/>
      <c r="I179" s="1"/>
      <c r="J179" s="1"/>
      <c r="K179" s="1"/>
      <c r="L179" s="1"/>
      <c r="M179" s="1"/>
      <c r="N179" s="1"/>
      <c r="O179" s="1"/>
      <c r="P179" s="1"/>
      <c r="Q179" s="1"/>
      <c r="R179" s="1"/>
      <c r="S179" s="1"/>
      <c r="T179" s="1"/>
      <c r="U179" s="1"/>
      <c r="V179" s="1"/>
      <c r="W179" s="1"/>
      <c r="X179" s="1"/>
      <c r="Y179" s="1"/>
      <c r="Z179" s="1"/>
      <c r="AA179" s="1"/>
      <c r="AB179" s="1"/>
      <c r="AC179" s="1"/>
    </row>
    <row r="180" spans="1:29">
      <c r="A180" s="61" t="s">
        <v>122</v>
      </c>
      <c r="B180" s="61" t="s">
        <v>194</v>
      </c>
      <c r="C180" s="61" t="s">
        <v>214</v>
      </c>
      <c r="D180" s="61" t="s">
        <v>201</v>
      </c>
      <c r="E180" s="61" t="s">
        <v>111</v>
      </c>
      <c r="F180" s="61" t="s">
        <v>121</v>
      </c>
      <c r="G180" s="63"/>
      <c r="H180" s="1"/>
      <c r="I180" s="1"/>
      <c r="J180" s="1"/>
      <c r="K180" s="1"/>
      <c r="L180" s="1"/>
      <c r="M180" s="1"/>
      <c r="N180" s="1"/>
      <c r="O180" s="1"/>
      <c r="P180" s="1"/>
      <c r="Q180" s="1"/>
      <c r="R180" s="1"/>
      <c r="S180" s="1"/>
      <c r="T180" s="1"/>
      <c r="U180" s="1"/>
      <c r="V180" s="1"/>
      <c r="W180" s="1"/>
      <c r="X180" s="1"/>
      <c r="Y180" s="1"/>
      <c r="Z180" s="1"/>
      <c r="AA180" s="1"/>
      <c r="AB180" s="1"/>
      <c r="AC180" s="1"/>
    </row>
    <row r="181" spans="1:29">
      <c r="A181" s="60" t="s">
        <v>108</v>
      </c>
      <c r="B181" s="60" t="s">
        <v>194</v>
      </c>
      <c r="C181" s="60" t="s">
        <v>214</v>
      </c>
      <c r="D181" s="60" t="s">
        <v>202</v>
      </c>
      <c r="E181" s="60" t="s">
        <v>111</v>
      </c>
      <c r="F181" s="60" t="s">
        <v>112</v>
      </c>
      <c r="G181" s="63"/>
      <c r="H181" s="1"/>
      <c r="I181" s="1"/>
      <c r="J181" s="1"/>
      <c r="K181" s="1"/>
      <c r="L181" s="1"/>
      <c r="M181" s="1"/>
      <c r="N181" s="1"/>
      <c r="O181" s="1"/>
      <c r="P181" s="1"/>
      <c r="Q181" s="1"/>
      <c r="R181" s="1"/>
      <c r="S181" s="1"/>
      <c r="T181" s="1"/>
      <c r="U181" s="1"/>
      <c r="V181" s="1"/>
      <c r="W181" s="1"/>
      <c r="X181" s="1"/>
      <c r="Y181" s="1"/>
      <c r="Z181" s="1"/>
      <c r="AA181" s="1"/>
      <c r="AB181" s="1"/>
      <c r="AC181" s="1"/>
    </row>
    <row r="182" spans="1:29">
      <c r="A182" s="60" t="s">
        <v>113</v>
      </c>
      <c r="B182" s="60" t="s">
        <v>194</v>
      </c>
      <c r="C182" s="60" t="s">
        <v>214</v>
      </c>
      <c r="D182" s="60" t="s">
        <v>202</v>
      </c>
      <c r="E182" s="60" t="s">
        <v>111</v>
      </c>
      <c r="F182" s="60" t="s">
        <v>114</v>
      </c>
      <c r="G182" s="63"/>
      <c r="H182" s="1"/>
      <c r="I182" s="1"/>
      <c r="J182" s="1"/>
      <c r="K182" s="1"/>
      <c r="L182" s="1"/>
      <c r="M182" s="1"/>
      <c r="N182" s="1"/>
      <c r="O182" s="1"/>
      <c r="P182" s="1"/>
      <c r="Q182" s="1"/>
      <c r="R182" s="1"/>
      <c r="S182" s="1"/>
      <c r="T182" s="1"/>
      <c r="U182" s="1"/>
      <c r="V182" s="1"/>
      <c r="W182" s="1"/>
      <c r="X182" s="1"/>
      <c r="Y182" s="1"/>
      <c r="Z182" s="1"/>
      <c r="AA182" s="1"/>
      <c r="AB182" s="1"/>
      <c r="AC182" s="1"/>
    </row>
    <row r="183" spans="1:29">
      <c r="A183" s="61" t="s">
        <v>120</v>
      </c>
      <c r="B183" s="61" t="s">
        <v>194</v>
      </c>
      <c r="C183" s="61" t="s">
        <v>214</v>
      </c>
      <c r="D183" s="61" t="s">
        <v>202</v>
      </c>
      <c r="E183" s="61" t="s">
        <v>111</v>
      </c>
      <c r="F183" s="61" t="s">
        <v>121</v>
      </c>
      <c r="G183" s="63"/>
      <c r="H183" s="1"/>
      <c r="I183" s="1"/>
      <c r="J183" s="1"/>
      <c r="K183" s="1"/>
      <c r="L183" s="1"/>
      <c r="M183" s="1"/>
      <c r="N183" s="1"/>
      <c r="O183" s="1"/>
      <c r="P183" s="1"/>
      <c r="Q183" s="1"/>
      <c r="R183" s="1"/>
      <c r="S183" s="1"/>
      <c r="T183" s="1"/>
      <c r="U183" s="1"/>
      <c r="V183" s="1"/>
      <c r="W183" s="1"/>
      <c r="X183" s="1"/>
      <c r="Y183" s="1"/>
      <c r="Z183" s="1"/>
      <c r="AA183" s="1"/>
      <c r="AB183" s="1"/>
      <c r="AC183" s="1"/>
    </row>
    <row r="184" spans="1:29">
      <c r="A184" s="61" t="s">
        <v>122</v>
      </c>
      <c r="B184" s="61" t="s">
        <v>194</v>
      </c>
      <c r="C184" s="61" t="s">
        <v>214</v>
      </c>
      <c r="D184" s="61" t="s">
        <v>202</v>
      </c>
      <c r="E184" s="61" t="s">
        <v>111</v>
      </c>
      <c r="F184" s="61" t="s">
        <v>121</v>
      </c>
      <c r="G184" s="63"/>
      <c r="H184" s="1"/>
      <c r="I184" s="1"/>
      <c r="J184" s="1"/>
      <c r="K184" s="1"/>
      <c r="L184" s="1"/>
      <c r="M184" s="1"/>
      <c r="N184" s="1"/>
      <c r="O184" s="1"/>
      <c r="P184" s="1"/>
      <c r="Q184" s="1"/>
      <c r="R184" s="1"/>
      <c r="S184" s="1"/>
      <c r="T184" s="1"/>
      <c r="U184" s="1"/>
      <c r="V184" s="1"/>
      <c r="W184" s="1"/>
      <c r="X184" s="1"/>
      <c r="Y184" s="1"/>
      <c r="Z184" s="1"/>
      <c r="AA184" s="1"/>
      <c r="AB184" s="1"/>
      <c r="AC184" s="1"/>
    </row>
    <row r="185" spans="1:29">
      <c r="A185" s="60" t="s">
        <v>108</v>
      </c>
      <c r="B185" s="60" t="s">
        <v>194</v>
      </c>
      <c r="C185" s="60" t="s">
        <v>214</v>
      </c>
      <c r="D185" s="60" t="s">
        <v>196</v>
      </c>
      <c r="E185" s="60" t="s">
        <v>111</v>
      </c>
      <c r="F185" s="60" t="s">
        <v>112</v>
      </c>
      <c r="G185" s="63"/>
      <c r="H185" s="1"/>
      <c r="I185" s="1"/>
      <c r="J185" s="1"/>
      <c r="K185" s="1"/>
      <c r="L185" s="1"/>
      <c r="M185" s="1"/>
      <c r="N185" s="1"/>
      <c r="O185" s="1"/>
      <c r="P185" s="1"/>
      <c r="Q185" s="1"/>
      <c r="R185" s="1"/>
      <c r="S185" s="1"/>
      <c r="T185" s="1"/>
      <c r="U185" s="1"/>
      <c r="V185" s="1"/>
      <c r="W185" s="1"/>
      <c r="X185" s="1"/>
      <c r="Y185" s="1"/>
      <c r="Z185" s="1"/>
      <c r="AA185" s="1"/>
      <c r="AB185" s="1"/>
      <c r="AC185" s="1"/>
    </row>
    <row r="186" spans="1:29">
      <c r="A186" s="60" t="s">
        <v>113</v>
      </c>
      <c r="B186" s="60" t="s">
        <v>194</v>
      </c>
      <c r="C186" s="60" t="s">
        <v>214</v>
      </c>
      <c r="D186" s="60" t="s">
        <v>196</v>
      </c>
      <c r="E186" s="60" t="s">
        <v>111</v>
      </c>
      <c r="F186" s="60" t="s">
        <v>114</v>
      </c>
      <c r="G186" s="63"/>
      <c r="H186" s="1"/>
      <c r="I186" s="1"/>
      <c r="J186" s="1"/>
      <c r="K186" s="1"/>
      <c r="L186" s="1"/>
      <c r="M186" s="1"/>
      <c r="N186" s="1"/>
      <c r="O186" s="1"/>
      <c r="P186" s="1"/>
      <c r="Q186" s="1"/>
      <c r="R186" s="1"/>
      <c r="S186" s="1"/>
      <c r="T186" s="1"/>
      <c r="U186" s="1"/>
      <c r="V186" s="1"/>
      <c r="W186" s="1"/>
      <c r="X186" s="1"/>
      <c r="Y186" s="1"/>
      <c r="Z186" s="1"/>
      <c r="AA186" s="1"/>
      <c r="AB186" s="1"/>
      <c r="AC186" s="1"/>
    </row>
    <row r="187" spans="1:29">
      <c r="A187" s="61" t="s">
        <v>120</v>
      </c>
      <c r="B187" s="61" t="s">
        <v>194</v>
      </c>
      <c r="C187" s="61" t="s">
        <v>214</v>
      </c>
      <c r="D187" s="61" t="s">
        <v>196</v>
      </c>
      <c r="E187" s="61" t="s">
        <v>111</v>
      </c>
      <c r="F187" s="61" t="s">
        <v>121</v>
      </c>
      <c r="G187" s="63"/>
      <c r="H187" s="1"/>
      <c r="I187" s="1"/>
      <c r="J187" s="1"/>
      <c r="K187" s="1"/>
      <c r="L187" s="1"/>
      <c r="M187" s="1"/>
      <c r="N187" s="1"/>
      <c r="O187" s="1"/>
      <c r="P187" s="1"/>
      <c r="Q187" s="1"/>
      <c r="R187" s="1"/>
      <c r="S187" s="1"/>
      <c r="T187" s="1"/>
      <c r="U187" s="1"/>
      <c r="V187" s="1"/>
      <c r="W187" s="1"/>
      <c r="X187" s="1"/>
      <c r="Y187" s="1"/>
      <c r="Z187" s="1"/>
      <c r="AA187" s="1"/>
      <c r="AB187" s="1"/>
      <c r="AC187" s="1"/>
    </row>
    <row r="188" spans="1:29">
      <c r="A188" s="61" t="s">
        <v>122</v>
      </c>
      <c r="B188" s="61" t="s">
        <v>194</v>
      </c>
      <c r="C188" s="61" t="s">
        <v>214</v>
      </c>
      <c r="D188" s="61" t="s">
        <v>196</v>
      </c>
      <c r="E188" s="61" t="s">
        <v>111</v>
      </c>
      <c r="F188" s="61" t="s">
        <v>121</v>
      </c>
      <c r="G188" s="63"/>
      <c r="H188" s="1"/>
      <c r="I188" s="1"/>
      <c r="J188" s="1"/>
      <c r="K188" s="1"/>
      <c r="L188" s="1"/>
      <c r="M188" s="1"/>
      <c r="N188" s="1"/>
      <c r="O188" s="1"/>
      <c r="P188" s="1"/>
      <c r="Q188" s="1"/>
      <c r="R188" s="1"/>
      <c r="S188" s="1"/>
      <c r="T188" s="1"/>
      <c r="U188" s="1"/>
      <c r="V188" s="1"/>
      <c r="W188" s="1"/>
      <c r="X188" s="1"/>
      <c r="Y188" s="1"/>
      <c r="Z188" s="1"/>
      <c r="AA188" s="1"/>
      <c r="AB188" s="1"/>
      <c r="AC188" s="1"/>
    </row>
    <row r="189" spans="1:29" hidden="1">
      <c r="A189" s="58" t="s">
        <v>70</v>
      </c>
      <c r="B189" s="58" t="s">
        <v>190</v>
      </c>
      <c r="C189" s="62" t="s">
        <v>205</v>
      </c>
      <c r="D189" s="62" t="s">
        <v>210</v>
      </c>
      <c r="E189" s="62" t="s">
        <v>103</v>
      </c>
      <c r="F189" s="58" t="s">
        <v>104</v>
      </c>
      <c r="G189" s="63" t="s">
        <v>213</v>
      </c>
      <c r="H189" s="1"/>
      <c r="I189" s="1"/>
      <c r="J189" s="1"/>
      <c r="K189" s="1"/>
      <c r="L189" s="1"/>
      <c r="M189" s="1"/>
      <c r="N189" s="1"/>
      <c r="O189" s="1"/>
      <c r="P189" s="1"/>
      <c r="Q189" s="1"/>
      <c r="R189" s="1"/>
      <c r="S189" s="1"/>
      <c r="T189" s="1"/>
      <c r="U189" s="1"/>
      <c r="V189" s="1"/>
      <c r="W189" s="1"/>
      <c r="X189" s="1"/>
      <c r="Y189" s="1"/>
      <c r="Z189" s="1"/>
      <c r="AA189" s="1"/>
      <c r="AB189" s="1"/>
      <c r="AC189" s="1"/>
    </row>
    <row r="190" spans="1:29" hidden="1">
      <c r="A190" s="58" t="s">
        <v>88</v>
      </c>
      <c r="B190" s="58" t="s">
        <v>190</v>
      </c>
      <c r="C190" s="62" t="s">
        <v>205</v>
      </c>
      <c r="D190" s="62" t="s">
        <v>206</v>
      </c>
      <c r="E190" s="62" t="s">
        <v>103</v>
      </c>
      <c r="F190" s="58" t="s">
        <v>104</v>
      </c>
      <c r="G190" s="63" t="s">
        <v>215</v>
      </c>
      <c r="H190" s="1"/>
      <c r="I190" s="1"/>
      <c r="J190" s="1"/>
      <c r="K190" s="1"/>
      <c r="L190" s="1"/>
      <c r="M190" s="1"/>
      <c r="N190" s="1"/>
      <c r="O190" s="1"/>
      <c r="P190" s="1"/>
      <c r="Q190" s="1"/>
      <c r="R190" s="1"/>
      <c r="S190" s="1"/>
      <c r="T190" s="1"/>
      <c r="U190" s="1"/>
      <c r="V190" s="1"/>
      <c r="W190" s="1"/>
      <c r="X190" s="1"/>
      <c r="Y190" s="1"/>
      <c r="Z190" s="1"/>
      <c r="AA190" s="1"/>
      <c r="AB190" s="1"/>
      <c r="AC190" s="1"/>
    </row>
    <row r="191" spans="1:29" hidden="1">
      <c r="A191" s="58" t="s">
        <v>88</v>
      </c>
      <c r="B191" s="58" t="s">
        <v>190</v>
      </c>
      <c r="C191" s="62" t="s">
        <v>205</v>
      </c>
      <c r="D191" s="62" t="s">
        <v>208</v>
      </c>
      <c r="E191" s="58" t="s">
        <v>103</v>
      </c>
      <c r="F191" s="58" t="s">
        <v>104</v>
      </c>
      <c r="G191" s="63" t="s">
        <v>216</v>
      </c>
      <c r="H191" s="1"/>
      <c r="I191" s="1"/>
      <c r="J191" s="1"/>
      <c r="K191" s="1"/>
      <c r="L191" s="1"/>
      <c r="M191" s="1"/>
      <c r="N191" s="1"/>
      <c r="O191" s="1"/>
      <c r="P191" s="1"/>
      <c r="Q191" s="1"/>
      <c r="R191" s="1"/>
      <c r="S191" s="1"/>
      <c r="T191" s="1"/>
      <c r="U191" s="1"/>
      <c r="V191" s="1"/>
      <c r="W191" s="1"/>
      <c r="X191" s="1"/>
      <c r="Y191" s="1"/>
      <c r="Z191" s="1"/>
      <c r="AA191" s="1"/>
      <c r="AB191" s="1"/>
      <c r="AC191" s="1"/>
    </row>
    <row r="192" spans="1:29" hidden="1">
      <c r="A192" s="58" t="s">
        <v>88</v>
      </c>
      <c r="B192" s="58" t="s">
        <v>190</v>
      </c>
      <c r="C192" s="62" t="s">
        <v>205</v>
      </c>
      <c r="D192" s="62" t="s">
        <v>210</v>
      </c>
      <c r="E192" s="58" t="s">
        <v>103</v>
      </c>
      <c r="F192" s="58" t="s">
        <v>104</v>
      </c>
      <c r="G192" s="63" t="s">
        <v>217</v>
      </c>
      <c r="H192" s="1"/>
      <c r="I192" s="1"/>
      <c r="J192" s="1"/>
      <c r="K192" s="1"/>
      <c r="L192" s="1"/>
      <c r="M192" s="1"/>
      <c r="N192" s="1"/>
      <c r="O192" s="1"/>
      <c r="P192" s="1"/>
      <c r="Q192" s="1"/>
      <c r="R192" s="1"/>
      <c r="S192" s="1"/>
      <c r="T192" s="1"/>
      <c r="U192" s="1"/>
      <c r="V192" s="1"/>
      <c r="W192" s="1"/>
      <c r="X192" s="1"/>
      <c r="Y192" s="1"/>
      <c r="Z192" s="1"/>
      <c r="AA192" s="1"/>
      <c r="AB192" s="1"/>
      <c r="AC192" s="1"/>
    </row>
    <row r="193" spans="1:29" hidden="1">
      <c r="A193" s="58" t="s">
        <v>78</v>
      </c>
      <c r="B193" s="58" t="s">
        <v>184</v>
      </c>
      <c r="C193" s="62" t="s">
        <v>218</v>
      </c>
      <c r="D193" s="62" t="s">
        <v>219</v>
      </c>
      <c r="E193" s="62" t="s">
        <v>103</v>
      </c>
      <c r="F193" s="58" t="s">
        <v>104</v>
      </c>
      <c r="G193" s="63" t="s">
        <v>220</v>
      </c>
      <c r="H193" s="1"/>
      <c r="I193" s="1"/>
      <c r="J193" s="1"/>
      <c r="K193" s="1"/>
      <c r="L193" s="1"/>
      <c r="M193" s="1"/>
      <c r="N193" s="1"/>
      <c r="O193" s="1"/>
      <c r="P193" s="1"/>
      <c r="Q193" s="1"/>
      <c r="R193" s="1"/>
      <c r="S193" s="1"/>
      <c r="T193" s="1"/>
      <c r="U193" s="1"/>
      <c r="V193" s="1"/>
      <c r="W193" s="1"/>
      <c r="X193" s="1"/>
      <c r="Y193" s="1"/>
      <c r="Z193" s="1"/>
      <c r="AA193" s="1"/>
      <c r="AB193" s="1"/>
      <c r="AC193" s="1"/>
    </row>
    <row r="194" spans="1:29" hidden="1">
      <c r="A194" s="58" t="s">
        <v>70</v>
      </c>
      <c r="B194" s="58" t="s">
        <v>184</v>
      </c>
      <c r="C194" s="62" t="s">
        <v>218</v>
      </c>
      <c r="D194" s="62" t="s">
        <v>219</v>
      </c>
      <c r="E194" s="62" t="s">
        <v>103</v>
      </c>
      <c r="F194" s="58" t="s">
        <v>104</v>
      </c>
      <c r="G194" s="63" t="s">
        <v>221</v>
      </c>
      <c r="H194" s="1"/>
      <c r="I194" s="1"/>
      <c r="J194" s="1"/>
      <c r="K194" s="1"/>
      <c r="L194" s="1"/>
      <c r="M194" s="1"/>
      <c r="N194" s="1"/>
      <c r="O194" s="1"/>
      <c r="P194" s="1"/>
      <c r="Q194" s="1"/>
      <c r="R194" s="1"/>
      <c r="S194" s="1"/>
      <c r="T194" s="1"/>
      <c r="U194" s="1"/>
      <c r="V194" s="1"/>
      <c r="W194" s="1"/>
      <c r="X194" s="1"/>
      <c r="Y194" s="1"/>
      <c r="Z194" s="1"/>
      <c r="AA194" s="1"/>
      <c r="AB194" s="1"/>
      <c r="AC194" s="1"/>
    </row>
    <row r="195" spans="1:29" hidden="1">
      <c r="A195" s="58" t="s">
        <v>80</v>
      </c>
      <c r="B195" s="58" t="s">
        <v>184</v>
      </c>
      <c r="C195" s="62" t="s">
        <v>218</v>
      </c>
      <c r="D195" s="62" t="s">
        <v>219</v>
      </c>
      <c r="E195" s="62" t="s">
        <v>103</v>
      </c>
      <c r="F195" s="58" t="s">
        <v>104</v>
      </c>
      <c r="G195" s="63" t="s">
        <v>222</v>
      </c>
      <c r="H195" s="1"/>
      <c r="I195" s="1"/>
      <c r="J195" s="1"/>
      <c r="K195" s="1"/>
      <c r="L195" s="1"/>
      <c r="M195" s="1"/>
      <c r="N195" s="1"/>
      <c r="O195" s="1"/>
      <c r="P195" s="1"/>
      <c r="Q195" s="1"/>
      <c r="R195" s="1"/>
      <c r="S195" s="1"/>
      <c r="T195" s="1"/>
      <c r="U195" s="1"/>
      <c r="V195" s="1"/>
      <c r="W195" s="1"/>
      <c r="X195" s="1"/>
      <c r="Y195" s="1"/>
      <c r="Z195" s="1"/>
      <c r="AA195" s="1"/>
      <c r="AB195" s="1"/>
      <c r="AC195" s="1"/>
    </row>
    <row r="196" spans="1:29" hidden="1">
      <c r="A196" s="58" t="s">
        <v>78</v>
      </c>
      <c r="B196" s="58" t="s">
        <v>184</v>
      </c>
      <c r="C196" s="62" t="s">
        <v>223</v>
      </c>
      <c r="D196" s="62" t="s">
        <v>224</v>
      </c>
      <c r="E196" s="62" t="s">
        <v>103</v>
      </c>
      <c r="F196" s="58" t="s">
        <v>104</v>
      </c>
      <c r="G196" s="63" t="s">
        <v>225</v>
      </c>
      <c r="H196" s="1"/>
      <c r="I196" s="1"/>
      <c r="J196" s="1"/>
      <c r="K196" s="1"/>
      <c r="L196" s="1"/>
      <c r="M196" s="1"/>
      <c r="N196" s="1"/>
      <c r="O196" s="1"/>
      <c r="P196" s="1"/>
      <c r="Q196" s="1"/>
      <c r="R196" s="1"/>
      <c r="S196" s="1"/>
      <c r="T196" s="1"/>
      <c r="U196" s="1"/>
      <c r="V196" s="1"/>
      <c r="W196" s="1"/>
      <c r="X196" s="1"/>
      <c r="Y196" s="1"/>
      <c r="Z196" s="1"/>
      <c r="AA196" s="1"/>
      <c r="AB196" s="1"/>
      <c r="AC196" s="1"/>
    </row>
    <row r="197" spans="1:29" hidden="1">
      <c r="A197" s="58" t="s">
        <v>70</v>
      </c>
      <c r="B197" s="58" t="s">
        <v>184</v>
      </c>
      <c r="C197" s="62" t="s">
        <v>223</v>
      </c>
      <c r="D197" s="62" t="s">
        <v>224</v>
      </c>
      <c r="E197" s="62" t="s">
        <v>103</v>
      </c>
      <c r="F197" s="58" t="s">
        <v>104</v>
      </c>
      <c r="G197" s="63" t="s">
        <v>226</v>
      </c>
      <c r="H197" s="1"/>
      <c r="I197" s="1"/>
      <c r="J197" s="1"/>
      <c r="K197" s="1"/>
      <c r="L197" s="1"/>
      <c r="M197" s="1"/>
      <c r="N197" s="1"/>
      <c r="O197" s="1"/>
      <c r="P197" s="1"/>
      <c r="Q197" s="1"/>
      <c r="R197" s="1"/>
      <c r="S197" s="1"/>
      <c r="T197" s="1"/>
      <c r="U197" s="1"/>
      <c r="V197" s="1"/>
      <c r="W197" s="1"/>
      <c r="X197" s="1"/>
      <c r="Y197" s="1"/>
      <c r="Z197" s="1"/>
      <c r="AA197" s="1"/>
      <c r="AB197" s="1"/>
      <c r="AC197" s="1"/>
    </row>
    <row r="198" spans="1:29" hidden="1">
      <c r="A198" s="58" t="s">
        <v>80</v>
      </c>
      <c r="B198" s="58" t="s">
        <v>184</v>
      </c>
      <c r="C198" s="62" t="s">
        <v>223</v>
      </c>
      <c r="D198" s="62" t="s">
        <v>224</v>
      </c>
      <c r="E198" s="62" t="s">
        <v>103</v>
      </c>
      <c r="F198" s="58" t="s">
        <v>104</v>
      </c>
      <c r="G198" s="63" t="s">
        <v>227</v>
      </c>
      <c r="H198" s="1"/>
      <c r="I198" s="1"/>
      <c r="J198" s="1"/>
      <c r="K198" s="1"/>
      <c r="L198" s="1"/>
      <c r="M198" s="1"/>
      <c r="N198" s="1"/>
      <c r="O198" s="1"/>
      <c r="P198" s="1"/>
      <c r="Q198" s="1"/>
      <c r="R198" s="1"/>
      <c r="S198" s="1"/>
      <c r="T198" s="1"/>
      <c r="U198" s="1"/>
      <c r="V198" s="1"/>
      <c r="W198" s="1"/>
      <c r="X198" s="1"/>
      <c r="Y198" s="1"/>
      <c r="Z198" s="1"/>
      <c r="AA198" s="1"/>
      <c r="AB198" s="1"/>
      <c r="AC198" s="1"/>
    </row>
    <row r="199" spans="1:29">
      <c r="A199" s="60" t="s">
        <v>108</v>
      </c>
      <c r="B199" s="60" t="s">
        <v>194</v>
      </c>
      <c r="C199" s="60" t="s">
        <v>228</v>
      </c>
      <c r="D199" s="60" t="s">
        <v>229</v>
      </c>
      <c r="E199" s="60" t="s">
        <v>111</v>
      </c>
      <c r="F199" s="60" t="s">
        <v>112</v>
      </c>
      <c r="G199" s="63"/>
      <c r="H199" s="1"/>
      <c r="I199" s="1"/>
      <c r="J199" s="1"/>
      <c r="K199" s="1"/>
      <c r="L199" s="1"/>
      <c r="M199" s="1"/>
      <c r="N199" s="1"/>
      <c r="O199" s="1"/>
      <c r="P199" s="1"/>
      <c r="Q199" s="1"/>
      <c r="R199" s="1"/>
      <c r="S199" s="1"/>
      <c r="T199" s="1"/>
      <c r="U199" s="1"/>
      <c r="V199" s="1"/>
      <c r="W199" s="1"/>
      <c r="X199" s="1"/>
      <c r="Y199" s="1"/>
      <c r="Z199" s="1"/>
      <c r="AA199" s="1"/>
      <c r="AB199" s="1"/>
      <c r="AC199" s="1"/>
    </row>
    <row r="200" spans="1:29">
      <c r="A200" s="60" t="s">
        <v>113</v>
      </c>
      <c r="B200" s="60" t="s">
        <v>194</v>
      </c>
      <c r="C200" s="60" t="s">
        <v>228</v>
      </c>
      <c r="D200" s="60" t="s">
        <v>229</v>
      </c>
      <c r="E200" s="60" t="s">
        <v>111</v>
      </c>
      <c r="F200" s="60" t="s">
        <v>114</v>
      </c>
      <c r="G200" s="63"/>
      <c r="H200" s="1"/>
      <c r="I200" s="1"/>
      <c r="J200" s="1"/>
      <c r="K200" s="1"/>
      <c r="L200" s="1"/>
      <c r="M200" s="1"/>
      <c r="N200" s="1"/>
      <c r="O200" s="1"/>
      <c r="P200" s="1"/>
      <c r="Q200" s="1"/>
      <c r="R200" s="1"/>
      <c r="S200" s="1"/>
      <c r="T200" s="1"/>
      <c r="U200" s="1"/>
      <c r="V200" s="1"/>
      <c r="W200" s="1"/>
      <c r="X200" s="1"/>
      <c r="Y200" s="1"/>
      <c r="Z200" s="1"/>
      <c r="AA200" s="1"/>
      <c r="AB200" s="1"/>
      <c r="AC200" s="1"/>
    </row>
    <row r="201" spans="1:29">
      <c r="A201" s="61" t="s">
        <v>120</v>
      </c>
      <c r="B201" s="61" t="s">
        <v>194</v>
      </c>
      <c r="C201" s="61" t="s">
        <v>228</v>
      </c>
      <c r="D201" s="61" t="s">
        <v>229</v>
      </c>
      <c r="E201" s="61" t="s">
        <v>111</v>
      </c>
      <c r="F201" s="61" t="s">
        <v>121</v>
      </c>
      <c r="G201" s="63"/>
      <c r="H201" s="1"/>
      <c r="I201" s="1"/>
      <c r="J201" s="1"/>
      <c r="K201" s="1"/>
      <c r="L201" s="1"/>
      <c r="M201" s="1"/>
      <c r="N201" s="1"/>
      <c r="O201" s="1"/>
      <c r="P201" s="1"/>
      <c r="Q201" s="1"/>
      <c r="R201" s="1"/>
      <c r="S201" s="1"/>
      <c r="T201" s="1"/>
      <c r="U201" s="1"/>
      <c r="V201" s="1"/>
      <c r="W201" s="1"/>
      <c r="X201" s="1"/>
      <c r="Y201" s="1"/>
      <c r="Z201" s="1"/>
      <c r="AA201" s="1"/>
      <c r="AB201" s="1"/>
      <c r="AC201" s="1"/>
    </row>
    <row r="202" spans="1:29">
      <c r="A202" s="61" t="s">
        <v>122</v>
      </c>
      <c r="B202" s="61" t="s">
        <v>194</v>
      </c>
      <c r="C202" s="61" t="s">
        <v>228</v>
      </c>
      <c r="D202" s="61" t="s">
        <v>229</v>
      </c>
      <c r="E202" s="61" t="s">
        <v>111</v>
      </c>
      <c r="F202" s="61" t="s">
        <v>121</v>
      </c>
      <c r="G202" s="63"/>
      <c r="H202" s="1"/>
      <c r="I202" s="1"/>
      <c r="J202" s="1"/>
      <c r="K202" s="1"/>
      <c r="L202" s="1"/>
      <c r="M202" s="1"/>
      <c r="N202" s="1"/>
      <c r="O202" s="1"/>
      <c r="P202" s="1"/>
      <c r="Q202" s="1"/>
      <c r="R202" s="1"/>
      <c r="S202" s="1"/>
      <c r="T202" s="1"/>
      <c r="U202" s="1"/>
      <c r="V202" s="1"/>
      <c r="W202" s="1"/>
      <c r="X202" s="1"/>
      <c r="Y202" s="1"/>
      <c r="Z202" s="1"/>
      <c r="AA202" s="1"/>
      <c r="AB202" s="1"/>
      <c r="AC202" s="1"/>
    </row>
    <row r="203" spans="1:29">
      <c r="A203" s="60" t="s">
        <v>108</v>
      </c>
      <c r="B203" s="60" t="s">
        <v>194</v>
      </c>
      <c r="C203" s="60" t="s">
        <v>228</v>
      </c>
      <c r="D203" s="60" t="s">
        <v>230</v>
      </c>
      <c r="E203" s="60" t="s">
        <v>111</v>
      </c>
      <c r="F203" s="60" t="s">
        <v>112</v>
      </c>
      <c r="G203" s="63"/>
      <c r="H203" s="1"/>
      <c r="I203" s="1"/>
      <c r="J203" s="1"/>
      <c r="K203" s="1"/>
      <c r="L203" s="1"/>
      <c r="M203" s="1"/>
      <c r="N203" s="1"/>
      <c r="O203" s="1"/>
      <c r="P203" s="1"/>
      <c r="Q203" s="1"/>
      <c r="R203" s="1"/>
      <c r="S203" s="1"/>
      <c r="T203" s="1"/>
      <c r="U203" s="1"/>
      <c r="V203" s="1"/>
      <c r="W203" s="1"/>
      <c r="X203" s="1"/>
      <c r="Y203" s="1"/>
      <c r="Z203" s="1"/>
      <c r="AA203" s="1"/>
      <c r="AB203" s="1"/>
      <c r="AC203" s="1"/>
    </row>
    <row r="204" spans="1:29">
      <c r="A204" s="60" t="s">
        <v>113</v>
      </c>
      <c r="B204" s="60" t="s">
        <v>194</v>
      </c>
      <c r="C204" s="60" t="s">
        <v>228</v>
      </c>
      <c r="D204" s="60" t="s">
        <v>230</v>
      </c>
      <c r="E204" s="60" t="s">
        <v>111</v>
      </c>
      <c r="F204" s="60" t="s">
        <v>114</v>
      </c>
      <c r="G204" s="63"/>
      <c r="H204" s="1"/>
      <c r="I204" s="1"/>
      <c r="J204" s="1"/>
      <c r="K204" s="1"/>
      <c r="L204" s="1"/>
      <c r="M204" s="1"/>
      <c r="N204" s="1"/>
      <c r="O204" s="1"/>
      <c r="P204" s="1"/>
      <c r="Q204" s="1"/>
      <c r="R204" s="1"/>
      <c r="S204" s="1"/>
      <c r="T204" s="1"/>
      <c r="U204" s="1"/>
      <c r="V204" s="1"/>
      <c r="W204" s="1"/>
      <c r="X204" s="1"/>
      <c r="Y204" s="1"/>
      <c r="Z204" s="1"/>
      <c r="AA204" s="1"/>
      <c r="AB204" s="1"/>
      <c r="AC204" s="1"/>
    </row>
    <row r="205" spans="1:29">
      <c r="A205" s="61" t="s">
        <v>120</v>
      </c>
      <c r="B205" s="61" t="s">
        <v>194</v>
      </c>
      <c r="C205" s="61" t="s">
        <v>228</v>
      </c>
      <c r="D205" s="61" t="s">
        <v>230</v>
      </c>
      <c r="E205" s="61" t="s">
        <v>111</v>
      </c>
      <c r="F205" s="61" t="s">
        <v>121</v>
      </c>
      <c r="G205" s="63"/>
      <c r="H205" s="1"/>
      <c r="I205" s="1"/>
      <c r="J205" s="1"/>
      <c r="K205" s="1"/>
      <c r="L205" s="1"/>
      <c r="M205" s="1"/>
      <c r="N205" s="1"/>
      <c r="O205" s="1"/>
      <c r="P205" s="1"/>
      <c r="Q205" s="1"/>
      <c r="R205" s="1"/>
      <c r="S205" s="1"/>
      <c r="T205" s="1"/>
      <c r="U205" s="1"/>
      <c r="V205" s="1"/>
      <c r="W205" s="1"/>
      <c r="X205" s="1"/>
      <c r="Y205" s="1"/>
      <c r="Z205" s="1"/>
      <c r="AA205" s="1"/>
      <c r="AB205" s="1"/>
      <c r="AC205" s="1"/>
    </row>
    <row r="206" spans="1:29">
      <c r="A206" s="61" t="s">
        <v>122</v>
      </c>
      <c r="B206" s="61" t="s">
        <v>194</v>
      </c>
      <c r="C206" s="61" t="s">
        <v>228</v>
      </c>
      <c r="D206" s="61" t="s">
        <v>230</v>
      </c>
      <c r="E206" s="61" t="s">
        <v>111</v>
      </c>
      <c r="F206" s="61" t="s">
        <v>121</v>
      </c>
      <c r="G206" s="63"/>
      <c r="H206" s="1"/>
      <c r="I206" s="1"/>
      <c r="J206" s="1"/>
      <c r="K206" s="1"/>
      <c r="L206" s="1"/>
      <c r="M206" s="1"/>
      <c r="N206" s="1"/>
      <c r="O206" s="1"/>
      <c r="P206" s="1"/>
      <c r="Q206" s="1"/>
      <c r="R206" s="1"/>
      <c r="S206" s="1"/>
      <c r="T206" s="1"/>
      <c r="U206" s="1"/>
      <c r="V206" s="1"/>
      <c r="W206" s="1"/>
      <c r="X206" s="1"/>
      <c r="Y206" s="1"/>
      <c r="Z206" s="1"/>
      <c r="AA206" s="1"/>
      <c r="AB206" s="1"/>
      <c r="AC206" s="1"/>
    </row>
    <row r="207" spans="1:29">
      <c r="A207" s="60" t="s">
        <v>108</v>
      </c>
      <c r="B207" s="60" t="s">
        <v>194</v>
      </c>
      <c r="C207" s="60" t="s">
        <v>228</v>
      </c>
      <c r="D207" s="60" t="s">
        <v>231</v>
      </c>
      <c r="E207" s="60" t="s">
        <v>111</v>
      </c>
      <c r="F207" s="60" t="s">
        <v>112</v>
      </c>
      <c r="G207" s="63"/>
      <c r="H207" s="1"/>
      <c r="I207" s="1"/>
      <c r="J207" s="1"/>
      <c r="K207" s="1"/>
      <c r="L207" s="1"/>
      <c r="M207" s="1"/>
      <c r="N207" s="1"/>
      <c r="O207" s="1"/>
      <c r="P207" s="1"/>
      <c r="Q207" s="1"/>
      <c r="R207" s="1"/>
      <c r="S207" s="1"/>
      <c r="T207" s="1"/>
      <c r="U207" s="1"/>
      <c r="V207" s="1"/>
      <c r="W207" s="1"/>
      <c r="X207" s="1"/>
      <c r="Y207" s="1"/>
      <c r="Z207" s="1"/>
      <c r="AA207" s="1"/>
      <c r="AB207" s="1"/>
      <c r="AC207" s="1"/>
    </row>
    <row r="208" spans="1:29">
      <c r="A208" s="60" t="s">
        <v>113</v>
      </c>
      <c r="B208" s="60" t="s">
        <v>194</v>
      </c>
      <c r="C208" s="60" t="s">
        <v>228</v>
      </c>
      <c r="D208" s="60" t="s">
        <v>231</v>
      </c>
      <c r="E208" s="60" t="s">
        <v>111</v>
      </c>
      <c r="F208" s="60" t="s">
        <v>114</v>
      </c>
      <c r="G208" s="63"/>
      <c r="H208" s="1"/>
      <c r="I208" s="1"/>
      <c r="J208" s="1"/>
      <c r="K208" s="1"/>
      <c r="L208" s="1"/>
      <c r="M208" s="1"/>
      <c r="N208" s="1"/>
      <c r="O208" s="1"/>
      <c r="P208" s="1"/>
      <c r="Q208" s="1"/>
      <c r="R208" s="1"/>
      <c r="S208" s="1"/>
      <c r="T208" s="1"/>
      <c r="U208" s="1"/>
      <c r="V208" s="1"/>
      <c r="W208" s="1"/>
      <c r="X208" s="1"/>
      <c r="Y208" s="1"/>
      <c r="Z208" s="1"/>
      <c r="AA208" s="1"/>
      <c r="AB208" s="1"/>
      <c r="AC208" s="1"/>
    </row>
    <row r="209" spans="1:29">
      <c r="A209" s="61" t="s">
        <v>120</v>
      </c>
      <c r="B209" s="61" t="s">
        <v>194</v>
      </c>
      <c r="C209" s="61" t="s">
        <v>228</v>
      </c>
      <c r="D209" s="61" t="s">
        <v>231</v>
      </c>
      <c r="E209" s="61" t="s">
        <v>111</v>
      </c>
      <c r="F209" s="61" t="s">
        <v>121</v>
      </c>
      <c r="G209" s="63"/>
      <c r="H209" s="1"/>
      <c r="I209" s="1"/>
      <c r="J209" s="1"/>
      <c r="K209" s="1"/>
      <c r="L209" s="1"/>
      <c r="M209" s="1"/>
      <c r="N209" s="1"/>
      <c r="O209" s="1"/>
      <c r="P209" s="1"/>
      <c r="Q209" s="1"/>
      <c r="R209" s="1"/>
      <c r="S209" s="1"/>
      <c r="T209" s="1"/>
      <c r="U209" s="1"/>
      <c r="V209" s="1"/>
      <c r="W209" s="1"/>
      <c r="X209" s="1"/>
      <c r="Y209" s="1"/>
      <c r="Z209" s="1"/>
      <c r="AA209" s="1"/>
      <c r="AB209" s="1"/>
      <c r="AC209" s="1"/>
    </row>
    <row r="210" spans="1:29">
      <c r="A210" s="61" t="s">
        <v>122</v>
      </c>
      <c r="B210" s="61" t="s">
        <v>194</v>
      </c>
      <c r="C210" s="61" t="s">
        <v>228</v>
      </c>
      <c r="D210" s="61" t="s">
        <v>231</v>
      </c>
      <c r="E210" s="61" t="s">
        <v>111</v>
      </c>
      <c r="F210" s="61" t="s">
        <v>121</v>
      </c>
      <c r="G210" s="63"/>
      <c r="H210" s="1"/>
      <c r="I210" s="1"/>
      <c r="J210" s="1"/>
      <c r="K210" s="1"/>
      <c r="L210" s="1"/>
      <c r="M210" s="1"/>
      <c r="N210" s="1"/>
      <c r="O210" s="1"/>
      <c r="P210" s="1"/>
      <c r="Q210" s="1"/>
      <c r="R210" s="1"/>
      <c r="S210" s="1"/>
      <c r="T210" s="1"/>
      <c r="U210" s="1"/>
      <c r="V210" s="1"/>
      <c r="W210" s="1"/>
      <c r="X210" s="1"/>
      <c r="Y210" s="1"/>
      <c r="Z210" s="1"/>
      <c r="AA210" s="1"/>
      <c r="AB210" s="1"/>
      <c r="AC210" s="1"/>
    </row>
    <row r="211" spans="1:29">
      <c r="A211" s="60" t="s">
        <v>108</v>
      </c>
      <c r="B211" s="60" t="s">
        <v>194</v>
      </c>
      <c r="C211" s="60" t="s">
        <v>228</v>
      </c>
      <c r="D211" s="60" t="s">
        <v>232</v>
      </c>
      <c r="E211" s="60" t="s">
        <v>111</v>
      </c>
      <c r="F211" s="60" t="s">
        <v>112</v>
      </c>
      <c r="G211" s="63"/>
      <c r="H211" s="1"/>
      <c r="I211" s="1"/>
      <c r="J211" s="1"/>
      <c r="K211" s="1"/>
      <c r="L211" s="1"/>
      <c r="M211" s="1"/>
      <c r="N211" s="1"/>
      <c r="O211" s="1"/>
      <c r="P211" s="1"/>
      <c r="Q211" s="1"/>
      <c r="R211" s="1"/>
      <c r="S211" s="1"/>
      <c r="T211" s="1"/>
      <c r="U211" s="1"/>
      <c r="V211" s="1"/>
      <c r="W211" s="1"/>
      <c r="X211" s="1"/>
      <c r="Y211" s="1"/>
      <c r="Z211" s="1"/>
      <c r="AA211" s="1"/>
      <c r="AB211" s="1"/>
      <c r="AC211" s="1"/>
    </row>
    <row r="212" spans="1:29">
      <c r="A212" s="60" t="s">
        <v>113</v>
      </c>
      <c r="B212" s="60" t="s">
        <v>194</v>
      </c>
      <c r="C212" s="60" t="s">
        <v>228</v>
      </c>
      <c r="D212" s="60" t="s">
        <v>232</v>
      </c>
      <c r="E212" s="60" t="s">
        <v>111</v>
      </c>
      <c r="F212" s="60" t="s">
        <v>114</v>
      </c>
      <c r="G212" s="63"/>
      <c r="H212" s="1"/>
      <c r="I212" s="1"/>
      <c r="J212" s="1"/>
      <c r="K212" s="1"/>
      <c r="L212" s="1"/>
      <c r="M212" s="1"/>
      <c r="N212" s="1"/>
      <c r="O212" s="1"/>
      <c r="P212" s="1"/>
      <c r="Q212" s="1"/>
      <c r="R212" s="1"/>
      <c r="S212" s="1"/>
      <c r="T212" s="1"/>
      <c r="U212" s="1"/>
      <c r="V212" s="1"/>
      <c r="W212" s="1"/>
      <c r="X212" s="1"/>
      <c r="Y212" s="1"/>
      <c r="Z212" s="1"/>
      <c r="AA212" s="1"/>
      <c r="AB212" s="1"/>
      <c r="AC212" s="1"/>
    </row>
    <row r="213" spans="1:29">
      <c r="A213" s="61" t="s">
        <v>120</v>
      </c>
      <c r="B213" s="61" t="s">
        <v>194</v>
      </c>
      <c r="C213" s="61" t="s">
        <v>228</v>
      </c>
      <c r="D213" s="61" t="s">
        <v>232</v>
      </c>
      <c r="E213" s="61" t="s">
        <v>111</v>
      </c>
      <c r="F213" s="61" t="s">
        <v>121</v>
      </c>
      <c r="G213" s="63"/>
      <c r="H213" s="1"/>
      <c r="I213" s="1"/>
      <c r="J213" s="1"/>
      <c r="K213" s="1"/>
      <c r="L213" s="1"/>
      <c r="M213" s="1"/>
      <c r="N213" s="1"/>
      <c r="O213" s="1"/>
      <c r="P213" s="1"/>
      <c r="Q213" s="1"/>
      <c r="R213" s="1"/>
      <c r="S213" s="1"/>
      <c r="T213" s="1"/>
      <c r="U213" s="1"/>
      <c r="V213" s="1"/>
      <c r="W213" s="1"/>
      <c r="X213" s="1"/>
      <c r="Y213" s="1"/>
      <c r="Z213" s="1"/>
      <c r="AA213" s="1"/>
      <c r="AB213" s="1"/>
      <c r="AC213" s="1"/>
    </row>
    <row r="214" spans="1:29">
      <c r="A214" s="61" t="s">
        <v>122</v>
      </c>
      <c r="B214" s="61" t="s">
        <v>194</v>
      </c>
      <c r="C214" s="61" t="s">
        <v>228</v>
      </c>
      <c r="D214" s="61" t="s">
        <v>232</v>
      </c>
      <c r="E214" s="61" t="s">
        <v>111</v>
      </c>
      <c r="F214" s="61" t="s">
        <v>121</v>
      </c>
      <c r="G214" s="63"/>
      <c r="H214" s="1"/>
      <c r="I214" s="1"/>
      <c r="J214" s="1"/>
      <c r="K214" s="1"/>
      <c r="L214" s="1"/>
      <c r="M214" s="1"/>
      <c r="N214" s="1"/>
      <c r="O214" s="1"/>
      <c r="P214" s="1"/>
      <c r="Q214" s="1"/>
      <c r="R214" s="1"/>
      <c r="S214" s="1"/>
      <c r="T214" s="1"/>
      <c r="U214" s="1"/>
      <c r="V214" s="1"/>
      <c r="W214" s="1"/>
      <c r="X214" s="1"/>
      <c r="Y214" s="1"/>
      <c r="Z214" s="1"/>
      <c r="AA214" s="1"/>
      <c r="AB214" s="1"/>
      <c r="AC214" s="1"/>
    </row>
    <row r="215" spans="1:29">
      <c r="A215" s="60" t="s">
        <v>108</v>
      </c>
      <c r="B215" s="60" t="s">
        <v>194</v>
      </c>
      <c r="C215" s="60" t="s">
        <v>228</v>
      </c>
      <c r="D215" s="60" t="s">
        <v>233</v>
      </c>
      <c r="E215" s="60" t="s">
        <v>111</v>
      </c>
      <c r="F215" s="60" t="s">
        <v>112</v>
      </c>
      <c r="G215" s="63"/>
      <c r="H215" s="1"/>
      <c r="I215" s="1"/>
      <c r="J215" s="1"/>
      <c r="K215" s="1"/>
      <c r="L215" s="1"/>
      <c r="M215" s="1"/>
      <c r="N215" s="1"/>
      <c r="O215" s="1"/>
      <c r="P215" s="1"/>
      <c r="Q215" s="1"/>
      <c r="R215" s="1"/>
      <c r="S215" s="1"/>
      <c r="T215" s="1"/>
      <c r="U215" s="1"/>
      <c r="V215" s="1"/>
      <c r="W215" s="1"/>
      <c r="X215" s="1"/>
      <c r="Y215" s="1"/>
      <c r="Z215" s="1"/>
      <c r="AA215" s="1"/>
      <c r="AB215" s="1"/>
      <c r="AC215" s="1"/>
    </row>
    <row r="216" spans="1:29">
      <c r="A216" s="60" t="s">
        <v>113</v>
      </c>
      <c r="B216" s="60" t="s">
        <v>194</v>
      </c>
      <c r="C216" s="60" t="s">
        <v>228</v>
      </c>
      <c r="D216" s="60" t="s">
        <v>233</v>
      </c>
      <c r="E216" s="60" t="s">
        <v>111</v>
      </c>
      <c r="F216" s="60" t="s">
        <v>114</v>
      </c>
      <c r="G216" s="63"/>
      <c r="H216" s="1"/>
      <c r="I216" s="1"/>
      <c r="J216" s="1"/>
      <c r="K216" s="1"/>
      <c r="L216" s="1"/>
      <c r="M216" s="1"/>
      <c r="N216" s="1"/>
      <c r="O216" s="1"/>
      <c r="P216" s="1"/>
      <c r="Q216" s="1"/>
      <c r="R216" s="1"/>
      <c r="S216" s="1"/>
      <c r="T216" s="1"/>
      <c r="U216" s="1"/>
      <c r="V216" s="1"/>
      <c r="W216" s="1"/>
      <c r="X216" s="1"/>
      <c r="Y216" s="1"/>
      <c r="Z216" s="1"/>
      <c r="AA216" s="1"/>
      <c r="AB216" s="1"/>
      <c r="AC216" s="1"/>
    </row>
    <row r="217" spans="1:29">
      <c r="A217" s="61" t="s">
        <v>120</v>
      </c>
      <c r="B217" s="61" t="s">
        <v>194</v>
      </c>
      <c r="C217" s="61" t="s">
        <v>228</v>
      </c>
      <c r="D217" s="61" t="s">
        <v>233</v>
      </c>
      <c r="E217" s="61" t="s">
        <v>111</v>
      </c>
      <c r="F217" s="61" t="s">
        <v>121</v>
      </c>
      <c r="G217" s="63"/>
      <c r="H217" s="1"/>
      <c r="I217" s="1"/>
      <c r="J217" s="1"/>
      <c r="K217" s="1"/>
      <c r="L217" s="1"/>
      <c r="M217" s="1"/>
      <c r="N217" s="1"/>
      <c r="O217" s="1"/>
      <c r="P217" s="1"/>
      <c r="Q217" s="1"/>
      <c r="R217" s="1"/>
      <c r="S217" s="1"/>
      <c r="T217" s="1"/>
      <c r="U217" s="1"/>
      <c r="V217" s="1"/>
      <c r="W217" s="1"/>
      <c r="X217" s="1"/>
      <c r="Y217" s="1"/>
      <c r="Z217" s="1"/>
      <c r="AA217" s="1"/>
      <c r="AB217" s="1"/>
      <c r="AC217" s="1"/>
    </row>
    <row r="218" spans="1:29">
      <c r="A218" s="61" t="s">
        <v>122</v>
      </c>
      <c r="B218" s="61" t="s">
        <v>194</v>
      </c>
      <c r="C218" s="61" t="s">
        <v>228</v>
      </c>
      <c r="D218" s="61" t="s">
        <v>233</v>
      </c>
      <c r="E218" s="61" t="s">
        <v>111</v>
      </c>
      <c r="F218" s="61" t="s">
        <v>121</v>
      </c>
      <c r="G218" s="63"/>
      <c r="H218" s="1"/>
      <c r="I218" s="1"/>
      <c r="J218" s="1"/>
      <c r="K218" s="1"/>
      <c r="L218" s="1"/>
      <c r="M218" s="1"/>
      <c r="N218" s="1"/>
      <c r="O218" s="1"/>
      <c r="P218" s="1"/>
      <c r="Q218" s="1"/>
      <c r="R218" s="1"/>
      <c r="S218" s="1"/>
      <c r="T218" s="1"/>
      <c r="U218" s="1"/>
      <c r="V218" s="1"/>
      <c r="W218" s="1"/>
      <c r="X218" s="1"/>
      <c r="Y218" s="1"/>
      <c r="Z218" s="1"/>
      <c r="AA218" s="1"/>
      <c r="AB218" s="1"/>
      <c r="AC218" s="1"/>
    </row>
    <row r="219" spans="1:29">
      <c r="A219" s="60" t="s">
        <v>108</v>
      </c>
      <c r="B219" s="60" t="s">
        <v>194</v>
      </c>
      <c r="C219" s="60" t="s">
        <v>228</v>
      </c>
      <c r="D219" s="60" t="s">
        <v>234</v>
      </c>
      <c r="E219" s="60" t="s">
        <v>111</v>
      </c>
      <c r="F219" s="60" t="s">
        <v>112</v>
      </c>
      <c r="G219" s="63"/>
      <c r="H219" s="1"/>
      <c r="I219" s="1"/>
      <c r="J219" s="1"/>
      <c r="K219" s="1"/>
      <c r="L219" s="1"/>
      <c r="M219" s="1"/>
      <c r="N219" s="1"/>
      <c r="O219" s="1"/>
      <c r="P219" s="1"/>
      <c r="Q219" s="1"/>
      <c r="R219" s="1"/>
      <c r="S219" s="1"/>
      <c r="T219" s="1"/>
      <c r="U219" s="1"/>
      <c r="V219" s="1"/>
      <c r="W219" s="1"/>
      <c r="X219" s="1"/>
      <c r="Y219" s="1"/>
      <c r="Z219" s="1"/>
      <c r="AA219" s="1"/>
      <c r="AB219" s="1"/>
      <c r="AC219" s="1"/>
    </row>
    <row r="220" spans="1:29">
      <c r="A220" s="60" t="s">
        <v>113</v>
      </c>
      <c r="B220" s="60" t="s">
        <v>194</v>
      </c>
      <c r="C220" s="60" t="s">
        <v>228</v>
      </c>
      <c r="D220" s="60" t="s">
        <v>234</v>
      </c>
      <c r="E220" s="60" t="s">
        <v>111</v>
      </c>
      <c r="F220" s="60" t="s">
        <v>114</v>
      </c>
      <c r="G220" s="63"/>
      <c r="H220" s="1"/>
      <c r="I220" s="1"/>
      <c r="J220" s="1"/>
      <c r="K220" s="1"/>
      <c r="L220" s="1"/>
      <c r="M220" s="1"/>
      <c r="N220" s="1"/>
      <c r="O220" s="1"/>
      <c r="P220" s="1"/>
      <c r="Q220" s="1"/>
      <c r="R220" s="1"/>
      <c r="S220" s="1"/>
      <c r="T220" s="1"/>
      <c r="U220" s="1"/>
      <c r="V220" s="1"/>
      <c r="W220" s="1"/>
      <c r="X220" s="1"/>
      <c r="Y220" s="1"/>
      <c r="Z220" s="1"/>
      <c r="AA220" s="1"/>
      <c r="AB220" s="1"/>
      <c r="AC220" s="1"/>
    </row>
    <row r="221" spans="1:29">
      <c r="A221" s="61" t="s">
        <v>120</v>
      </c>
      <c r="B221" s="61" t="s">
        <v>194</v>
      </c>
      <c r="C221" s="61" t="s">
        <v>228</v>
      </c>
      <c r="D221" s="61" t="s">
        <v>234</v>
      </c>
      <c r="E221" s="61" t="s">
        <v>111</v>
      </c>
      <c r="F221" s="61" t="s">
        <v>121</v>
      </c>
      <c r="G221" s="63"/>
      <c r="H221" s="1"/>
      <c r="I221" s="1"/>
      <c r="J221" s="1"/>
      <c r="K221" s="1"/>
      <c r="L221" s="1"/>
      <c r="M221" s="1"/>
      <c r="N221" s="1"/>
      <c r="O221" s="1"/>
      <c r="P221" s="1"/>
      <c r="Q221" s="1"/>
      <c r="R221" s="1"/>
      <c r="S221" s="1"/>
      <c r="T221" s="1"/>
      <c r="U221" s="1"/>
      <c r="V221" s="1"/>
      <c r="W221" s="1"/>
      <c r="X221" s="1"/>
      <c r="Y221" s="1"/>
      <c r="Z221" s="1"/>
      <c r="AA221" s="1"/>
      <c r="AB221" s="1"/>
      <c r="AC221" s="1"/>
    </row>
    <row r="222" spans="1:29">
      <c r="A222" s="61" t="s">
        <v>122</v>
      </c>
      <c r="B222" s="61" t="s">
        <v>194</v>
      </c>
      <c r="C222" s="61" t="s">
        <v>228</v>
      </c>
      <c r="D222" s="61" t="s">
        <v>234</v>
      </c>
      <c r="E222" s="61" t="s">
        <v>111</v>
      </c>
      <c r="F222" s="61" t="s">
        <v>121</v>
      </c>
      <c r="G222" s="63"/>
      <c r="H222" s="1"/>
      <c r="I222" s="1"/>
      <c r="J222" s="1"/>
      <c r="K222" s="1"/>
      <c r="L222" s="1"/>
      <c r="M222" s="1"/>
      <c r="N222" s="1"/>
      <c r="O222" s="1"/>
      <c r="P222" s="1"/>
      <c r="Q222" s="1"/>
      <c r="R222" s="1"/>
      <c r="S222" s="1"/>
      <c r="T222" s="1"/>
      <c r="U222" s="1"/>
      <c r="V222" s="1"/>
      <c r="W222" s="1"/>
      <c r="X222" s="1"/>
      <c r="Y222" s="1"/>
      <c r="Z222" s="1"/>
      <c r="AA222" s="1"/>
      <c r="AB222" s="1"/>
      <c r="AC222" s="1"/>
    </row>
    <row r="223" spans="1:29">
      <c r="A223" s="60" t="s">
        <v>108</v>
      </c>
      <c r="B223" s="60" t="s">
        <v>194</v>
      </c>
      <c r="C223" s="60" t="s">
        <v>228</v>
      </c>
      <c r="D223" s="60" t="s">
        <v>235</v>
      </c>
      <c r="E223" s="60" t="s">
        <v>111</v>
      </c>
      <c r="F223" s="60" t="s">
        <v>112</v>
      </c>
      <c r="G223" s="63"/>
      <c r="H223" s="1"/>
      <c r="I223" s="1"/>
      <c r="J223" s="1"/>
      <c r="K223" s="1"/>
      <c r="L223" s="1"/>
      <c r="M223" s="1"/>
      <c r="N223" s="1"/>
      <c r="O223" s="1"/>
      <c r="P223" s="1"/>
      <c r="Q223" s="1"/>
      <c r="R223" s="1"/>
      <c r="S223" s="1"/>
      <c r="T223" s="1"/>
      <c r="U223" s="1"/>
      <c r="V223" s="1"/>
      <c r="W223" s="1"/>
      <c r="X223" s="1"/>
      <c r="Y223" s="1"/>
      <c r="Z223" s="1"/>
      <c r="AA223" s="1"/>
      <c r="AB223" s="1"/>
      <c r="AC223" s="1"/>
    </row>
    <row r="224" spans="1:29">
      <c r="A224" s="60" t="s">
        <v>113</v>
      </c>
      <c r="B224" s="60" t="s">
        <v>194</v>
      </c>
      <c r="C224" s="60" t="s">
        <v>228</v>
      </c>
      <c r="D224" s="60" t="s">
        <v>235</v>
      </c>
      <c r="E224" s="60" t="s">
        <v>111</v>
      </c>
      <c r="F224" s="60" t="s">
        <v>114</v>
      </c>
      <c r="G224" s="63"/>
      <c r="H224" s="1"/>
      <c r="I224" s="1"/>
      <c r="J224" s="1"/>
      <c r="K224" s="1"/>
      <c r="L224" s="1"/>
      <c r="M224" s="1"/>
      <c r="N224" s="1"/>
      <c r="O224" s="1"/>
      <c r="P224" s="1"/>
      <c r="Q224" s="1"/>
      <c r="R224" s="1"/>
      <c r="S224" s="1"/>
      <c r="T224" s="1"/>
      <c r="U224" s="1"/>
      <c r="V224" s="1"/>
      <c r="W224" s="1"/>
      <c r="X224" s="1"/>
      <c r="Y224" s="1"/>
      <c r="Z224" s="1"/>
      <c r="AA224" s="1"/>
      <c r="AB224" s="1"/>
      <c r="AC224" s="1"/>
    </row>
    <row r="225" spans="1:29">
      <c r="A225" s="61" t="s">
        <v>120</v>
      </c>
      <c r="B225" s="61" t="s">
        <v>194</v>
      </c>
      <c r="C225" s="61" t="s">
        <v>228</v>
      </c>
      <c r="D225" s="61" t="s">
        <v>235</v>
      </c>
      <c r="E225" s="61" t="s">
        <v>111</v>
      </c>
      <c r="F225" s="61" t="s">
        <v>121</v>
      </c>
      <c r="G225" s="63"/>
      <c r="H225" s="1"/>
      <c r="I225" s="1"/>
      <c r="J225" s="1"/>
      <c r="K225" s="1"/>
      <c r="L225" s="1"/>
      <c r="M225" s="1"/>
      <c r="N225" s="1"/>
      <c r="O225" s="1"/>
      <c r="P225" s="1"/>
      <c r="Q225" s="1"/>
      <c r="R225" s="1"/>
      <c r="S225" s="1"/>
      <c r="T225" s="1"/>
      <c r="U225" s="1"/>
      <c r="V225" s="1"/>
      <c r="W225" s="1"/>
      <c r="X225" s="1"/>
      <c r="Y225" s="1"/>
      <c r="Z225" s="1"/>
      <c r="AA225" s="1"/>
      <c r="AB225" s="1"/>
      <c r="AC225" s="1"/>
    </row>
    <row r="226" spans="1:29">
      <c r="A226" s="61" t="s">
        <v>122</v>
      </c>
      <c r="B226" s="61" t="s">
        <v>194</v>
      </c>
      <c r="C226" s="61" t="s">
        <v>228</v>
      </c>
      <c r="D226" s="61" t="s">
        <v>235</v>
      </c>
      <c r="E226" s="61" t="s">
        <v>111</v>
      </c>
      <c r="F226" s="61" t="s">
        <v>121</v>
      </c>
      <c r="G226" s="63"/>
      <c r="H226" s="1"/>
      <c r="I226" s="1"/>
      <c r="J226" s="1"/>
      <c r="K226" s="1"/>
      <c r="L226" s="1"/>
      <c r="M226" s="1"/>
      <c r="N226" s="1"/>
      <c r="O226" s="1"/>
      <c r="P226" s="1"/>
      <c r="Q226" s="1"/>
      <c r="R226" s="1"/>
      <c r="S226" s="1"/>
      <c r="T226" s="1"/>
      <c r="U226" s="1"/>
      <c r="V226" s="1"/>
      <c r="W226" s="1"/>
      <c r="X226" s="1"/>
      <c r="Y226" s="1"/>
      <c r="Z226" s="1"/>
      <c r="AA226" s="1"/>
      <c r="AB226" s="1"/>
      <c r="AC226" s="1"/>
    </row>
    <row r="227" spans="1:29">
      <c r="A227" s="60" t="s">
        <v>108</v>
      </c>
      <c r="B227" s="60" t="s">
        <v>194</v>
      </c>
      <c r="C227" s="60" t="s">
        <v>228</v>
      </c>
      <c r="D227" s="60" t="s">
        <v>236</v>
      </c>
      <c r="E227" s="60" t="s">
        <v>111</v>
      </c>
      <c r="F227" s="60" t="s">
        <v>112</v>
      </c>
      <c r="G227" s="63"/>
      <c r="H227" s="1"/>
      <c r="I227" s="1"/>
      <c r="J227" s="1"/>
      <c r="K227" s="1"/>
      <c r="L227" s="1"/>
      <c r="M227" s="1"/>
      <c r="N227" s="1"/>
      <c r="O227" s="1"/>
      <c r="P227" s="1"/>
      <c r="Q227" s="1"/>
      <c r="R227" s="1"/>
      <c r="S227" s="1"/>
      <c r="T227" s="1"/>
      <c r="U227" s="1"/>
      <c r="V227" s="1"/>
      <c r="W227" s="1"/>
      <c r="X227" s="1"/>
      <c r="Y227" s="1"/>
      <c r="Z227" s="1"/>
      <c r="AA227" s="1"/>
      <c r="AB227" s="1"/>
      <c r="AC227" s="1"/>
    </row>
    <row r="228" spans="1:29">
      <c r="A228" s="60" t="s">
        <v>113</v>
      </c>
      <c r="B228" s="60" t="s">
        <v>194</v>
      </c>
      <c r="C228" s="60" t="s">
        <v>228</v>
      </c>
      <c r="D228" s="60" t="s">
        <v>236</v>
      </c>
      <c r="E228" s="60" t="s">
        <v>111</v>
      </c>
      <c r="F228" s="60" t="s">
        <v>114</v>
      </c>
      <c r="G228" s="63"/>
      <c r="H228" s="1"/>
      <c r="I228" s="1"/>
      <c r="J228" s="1"/>
      <c r="K228" s="1"/>
      <c r="L228" s="1"/>
      <c r="M228" s="1"/>
      <c r="N228" s="1"/>
      <c r="O228" s="1"/>
      <c r="P228" s="1"/>
      <c r="Q228" s="1"/>
      <c r="R228" s="1"/>
      <c r="S228" s="1"/>
      <c r="T228" s="1"/>
      <c r="U228" s="1"/>
      <c r="V228" s="1"/>
      <c r="W228" s="1"/>
      <c r="X228" s="1"/>
      <c r="Y228" s="1"/>
      <c r="Z228" s="1"/>
      <c r="AA228" s="1"/>
      <c r="AB228" s="1"/>
      <c r="AC228" s="1"/>
    </row>
    <row r="229" spans="1:29">
      <c r="A229" s="61" t="s">
        <v>120</v>
      </c>
      <c r="B229" s="61" t="s">
        <v>194</v>
      </c>
      <c r="C229" s="61" t="s">
        <v>228</v>
      </c>
      <c r="D229" s="61" t="s">
        <v>236</v>
      </c>
      <c r="E229" s="61" t="s">
        <v>111</v>
      </c>
      <c r="F229" s="61" t="s">
        <v>121</v>
      </c>
      <c r="G229" s="63"/>
      <c r="H229" s="1"/>
      <c r="I229" s="1"/>
      <c r="J229" s="1"/>
      <c r="K229" s="1"/>
      <c r="L229" s="1"/>
      <c r="M229" s="1"/>
      <c r="N229" s="1"/>
      <c r="O229" s="1"/>
      <c r="P229" s="1"/>
      <c r="Q229" s="1"/>
      <c r="R229" s="1"/>
      <c r="S229" s="1"/>
      <c r="T229" s="1"/>
      <c r="U229" s="1"/>
      <c r="V229" s="1"/>
      <c r="W229" s="1"/>
      <c r="X229" s="1"/>
      <c r="Y229" s="1"/>
      <c r="Z229" s="1"/>
      <c r="AA229" s="1"/>
      <c r="AB229" s="1"/>
      <c r="AC229" s="1"/>
    </row>
    <row r="230" spans="1:29">
      <c r="A230" s="61" t="s">
        <v>122</v>
      </c>
      <c r="B230" s="61" t="s">
        <v>194</v>
      </c>
      <c r="C230" s="61" t="s">
        <v>228</v>
      </c>
      <c r="D230" s="61" t="s">
        <v>236</v>
      </c>
      <c r="E230" s="61" t="s">
        <v>111</v>
      </c>
      <c r="F230" s="61" t="s">
        <v>121</v>
      </c>
      <c r="G230" s="63"/>
      <c r="H230" s="1"/>
      <c r="I230" s="1"/>
      <c r="J230" s="1"/>
      <c r="K230" s="1"/>
      <c r="L230" s="1"/>
      <c r="M230" s="1"/>
      <c r="N230" s="1"/>
      <c r="O230" s="1"/>
      <c r="P230" s="1"/>
      <c r="Q230" s="1"/>
      <c r="R230" s="1"/>
      <c r="S230" s="1"/>
      <c r="T230" s="1"/>
      <c r="U230" s="1"/>
      <c r="V230" s="1"/>
      <c r="W230" s="1"/>
      <c r="X230" s="1"/>
      <c r="Y230" s="1"/>
      <c r="Z230" s="1"/>
      <c r="AA230" s="1"/>
      <c r="AB230" s="1"/>
      <c r="AC230" s="1"/>
    </row>
    <row r="231" spans="1:29">
      <c r="A231" s="60" t="s">
        <v>108</v>
      </c>
      <c r="B231" s="60" t="s">
        <v>194</v>
      </c>
      <c r="C231" s="60" t="s">
        <v>228</v>
      </c>
      <c r="D231" s="60" t="s">
        <v>237</v>
      </c>
      <c r="E231" s="60" t="s">
        <v>111</v>
      </c>
      <c r="F231" s="60" t="s">
        <v>112</v>
      </c>
      <c r="G231" s="63"/>
      <c r="H231" s="1"/>
      <c r="I231" s="1"/>
      <c r="J231" s="1"/>
      <c r="K231" s="1"/>
      <c r="L231" s="1"/>
      <c r="M231" s="1"/>
      <c r="N231" s="1"/>
      <c r="O231" s="1"/>
      <c r="P231" s="1"/>
      <c r="Q231" s="1"/>
      <c r="R231" s="1"/>
      <c r="S231" s="1"/>
      <c r="T231" s="1"/>
      <c r="U231" s="1"/>
      <c r="V231" s="1"/>
      <c r="W231" s="1"/>
      <c r="X231" s="1"/>
      <c r="Y231" s="1"/>
      <c r="Z231" s="1"/>
      <c r="AA231" s="1"/>
      <c r="AB231" s="1"/>
      <c r="AC231" s="1"/>
    </row>
    <row r="232" spans="1:29">
      <c r="A232" s="60" t="s">
        <v>113</v>
      </c>
      <c r="B232" s="60" t="s">
        <v>194</v>
      </c>
      <c r="C232" s="60" t="s">
        <v>228</v>
      </c>
      <c r="D232" s="60" t="s">
        <v>237</v>
      </c>
      <c r="E232" s="60" t="s">
        <v>111</v>
      </c>
      <c r="F232" s="60" t="s">
        <v>114</v>
      </c>
      <c r="G232" s="63"/>
      <c r="H232" s="1"/>
      <c r="I232" s="1"/>
      <c r="J232" s="1"/>
      <c r="K232" s="1"/>
      <c r="L232" s="1"/>
      <c r="M232" s="1"/>
      <c r="N232" s="1"/>
      <c r="O232" s="1"/>
      <c r="P232" s="1"/>
      <c r="Q232" s="1"/>
      <c r="R232" s="1"/>
      <c r="S232" s="1"/>
      <c r="T232" s="1"/>
      <c r="U232" s="1"/>
      <c r="V232" s="1"/>
      <c r="W232" s="1"/>
      <c r="X232" s="1"/>
      <c r="Y232" s="1"/>
      <c r="Z232" s="1"/>
      <c r="AA232" s="1"/>
      <c r="AB232" s="1"/>
      <c r="AC232" s="1"/>
    </row>
    <row r="233" spans="1:29">
      <c r="A233" s="61" t="s">
        <v>120</v>
      </c>
      <c r="B233" s="61" t="s">
        <v>194</v>
      </c>
      <c r="C233" s="61" t="s">
        <v>228</v>
      </c>
      <c r="D233" s="61" t="s">
        <v>237</v>
      </c>
      <c r="E233" s="61" t="s">
        <v>111</v>
      </c>
      <c r="F233" s="61" t="s">
        <v>121</v>
      </c>
      <c r="G233" s="63"/>
      <c r="H233" s="1"/>
      <c r="I233" s="1"/>
      <c r="J233" s="1"/>
      <c r="K233" s="1"/>
      <c r="L233" s="1"/>
      <c r="M233" s="1"/>
      <c r="N233" s="1"/>
      <c r="O233" s="1"/>
      <c r="P233" s="1"/>
      <c r="Q233" s="1"/>
      <c r="R233" s="1"/>
      <c r="S233" s="1"/>
      <c r="T233" s="1"/>
      <c r="U233" s="1"/>
      <c r="V233" s="1"/>
      <c r="W233" s="1"/>
      <c r="X233" s="1"/>
      <c r="Y233" s="1"/>
      <c r="Z233" s="1"/>
      <c r="AA233" s="1"/>
      <c r="AB233" s="1"/>
      <c r="AC233" s="1"/>
    </row>
    <row r="234" spans="1:29">
      <c r="A234" s="61" t="s">
        <v>122</v>
      </c>
      <c r="B234" s="61" t="s">
        <v>194</v>
      </c>
      <c r="C234" s="61" t="s">
        <v>228</v>
      </c>
      <c r="D234" s="61" t="s">
        <v>237</v>
      </c>
      <c r="E234" s="61" t="s">
        <v>111</v>
      </c>
      <c r="F234" s="61" t="s">
        <v>121</v>
      </c>
      <c r="G234" s="63"/>
      <c r="H234" s="1"/>
      <c r="I234" s="1"/>
      <c r="J234" s="1"/>
      <c r="K234" s="1"/>
      <c r="L234" s="1"/>
      <c r="M234" s="1"/>
      <c r="N234" s="1"/>
      <c r="O234" s="1"/>
      <c r="P234" s="1"/>
      <c r="Q234" s="1"/>
      <c r="R234" s="1"/>
      <c r="S234" s="1"/>
      <c r="T234" s="1"/>
      <c r="U234" s="1"/>
      <c r="V234" s="1"/>
      <c r="W234" s="1"/>
      <c r="X234" s="1"/>
      <c r="Y234" s="1"/>
      <c r="Z234" s="1"/>
      <c r="AA234" s="1"/>
      <c r="AB234" s="1"/>
      <c r="AC234" s="1"/>
    </row>
    <row r="235" spans="1:29">
      <c r="A235" s="60" t="s">
        <v>108</v>
      </c>
      <c r="B235" s="60" t="s">
        <v>194</v>
      </c>
      <c r="C235" s="60" t="s">
        <v>228</v>
      </c>
      <c r="D235" s="60" t="s">
        <v>238</v>
      </c>
      <c r="E235" s="60" t="s">
        <v>111</v>
      </c>
      <c r="F235" s="60" t="s">
        <v>112</v>
      </c>
      <c r="G235" s="63"/>
      <c r="H235" s="1"/>
      <c r="I235" s="1"/>
      <c r="J235" s="1"/>
      <c r="K235" s="1"/>
      <c r="L235" s="1"/>
      <c r="M235" s="1"/>
      <c r="N235" s="1"/>
      <c r="O235" s="1"/>
      <c r="P235" s="1"/>
      <c r="Q235" s="1"/>
      <c r="R235" s="1"/>
      <c r="S235" s="1"/>
      <c r="T235" s="1"/>
      <c r="U235" s="1"/>
      <c r="V235" s="1"/>
      <c r="W235" s="1"/>
      <c r="X235" s="1"/>
      <c r="Y235" s="1"/>
      <c r="Z235" s="1"/>
      <c r="AA235" s="1"/>
      <c r="AB235" s="1"/>
      <c r="AC235" s="1"/>
    </row>
    <row r="236" spans="1:29">
      <c r="A236" s="60" t="s">
        <v>113</v>
      </c>
      <c r="B236" s="60" t="s">
        <v>194</v>
      </c>
      <c r="C236" s="60" t="s">
        <v>228</v>
      </c>
      <c r="D236" s="60" t="s">
        <v>238</v>
      </c>
      <c r="E236" s="60" t="s">
        <v>111</v>
      </c>
      <c r="F236" s="60" t="s">
        <v>114</v>
      </c>
      <c r="G236" s="63"/>
      <c r="H236" s="1"/>
      <c r="I236" s="1"/>
      <c r="J236" s="1"/>
      <c r="K236" s="1"/>
      <c r="L236" s="1"/>
      <c r="M236" s="1"/>
      <c r="N236" s="1"/>
      <c r="O236" s="1"/>
      <c r="P236" s="1"/>
      <c r="Q236" s="1"/>
      <c r="R236" s="1"/>
      <c r="S236" s="1"/>
      <c r="T236" s="1"/>
      <c r="U236" s="1"/>
      <c r="V236" s="1"/>
      <c r="W236" s="1"/>
      <c r="X236" s="1"/>
      <c r="Y236" s="1"/>
      <c r="Z236" s="1"/>
      <c r="AA236" s="1"/>
      <c r="AB236" s="1"/>
      <c r="AC236" s="1"/>
    </row>
    <row r="237" spans="1:29">
      <c r="A237" s="61" t="s">
        <v>120</v>
      </c>
      <c r="B237" s="61" t="s">
        <v>194</v>
      </c>
      <c r="C237" s="61" t="s">
        <v>228</v>
      </c>
      <c r="D237" s="61" t="s">
        <v>238</v>
      </c>
      <c r="E237" s="61" t="s">
        <v>111</v>
      </c>
      <c r="F237" s="61" t="s">
        <v>121</v>
      </c>
      <c r="G237" s="63"/>
      <c r="H237" s="1"/>
      <c r="I237" s="1"/>
      <c r="J237" s="1"/>
      <c r="K237" s="1"/>
      <c r="L237" s="1"/>
      <c r="M237" s="1"/>
      <c r="N237" s="1"/>
      <c r="O237" s="1"/>
      <c r="P237" s="1"/>
      <c r="Q237" s="1"/>
      <c r="R237" s="1"/>
      <c r="S237" s="1"/>
      <c r="T237" s="1"/>
      <c r="U237" s="1"/>
      <c r="V237" s="1"/>
      <c r="W237" s="1"/>
      <c r="X237" s="1"/>
      <c r="Y237" s="1"/>
      <c r="Z237" s="1"/>
      <c r="AA237" s="1"/>
      <c r="AB237" s="1"/>
      <c r="AC237" s="1"/>
    </row>
    <row r="238" spans="1:29">
      <c r="A238" s="61" t="s">
        <v>122</v>
      </c>
      <c r="B238" s="61" t="s">
        <v>194</v>
      </c>
      <c r="C238" s="61" t="s">
        <v>228</v>
      </c>
      <c r="D238" s="61" t="s">
        <v>238</v>
      </c>
      <c r="E238" s="61" t="s">
        <v>111</v>
      </c>
      <c r="F238" s="61" t="s">
        <v>121</v>
      </c>
      <c r="G238" s="63"/>
      <c r="H238" s="1"/>
      <c r="I238" s="1"/>
      <c r="J238" s="1"/>
      <c r="K238" s="1"/>
      <c r="L238" s="1"/>
      <c r="M238" s="1"/>
      <c r="N238" s="1"/>
      <c r="O238" s="1"/>
      <c r="P238" s="1"/>
      <c r="Q238" s="1"/>
      <c r="R238" s="1"/>
      <c r="S238" s="1"/>
      <c r="T238" s="1"/>
      <c r="U238" s="1"/>
      <c r="V238" s="1"/>
      <c r="W238" s="1"/>
      <c r="X238" s="1"/>
      <c r="Y238" s="1"/>
      <c r="Z238" s="1"/>
      <c r="AA238" s="1"/>
      <c r="AB238" s="1"/>
      <c r="AC238" s="1"/>
    </row>
    <row r="239" spans="1:29" hidden="1">
      <c r="A239" s="58" t="s">
        <v>78</v>
      </c>
      <c r="B239" s="58" t="s">
        <v>184</v>
      </c>
      <c r="C239" s="62" t="s">
        <v>239</v>
      </c>
      <c r="D239" s="62" t="s">
        <v>240</v>
      </c>
      <c r="E239" s="62" t="s">
        <v>103</v>
      </c>
      <c r="F239" s="58" t="s">
        <v>104</v>
      </c>
      <c r="G239" s="63" t="s">
        <v>241</v>
      </c>
      <c r="H239" s="1"/>
      <c r="I239" s="1"/>
      <c r="J239" s="1"/>
      <c r="K239" s="1"/>
      <c r="L239" s="1"/>
      <c r="M239" s="1"/>
      <c r="N239" s="1"/>
      <c r="O239" s="1"/>
      <c r="P239" s="1"/>
      <c r="Q239" s="1"/>
      <c r="R239" s="1"/>
      <c r="S239" s="1"/>
      <c r="T239" s="1"/>
      <c r="U239" s="1"/>
      <c r="V239" s="1"/>
      <c r="W239" s="1"/>
      <c r="X239" s="1"/>
      <c r="Y239" s="1"/>
      <c r="Z239" s="1"/>
      <c r="AA239" s="1"/>
      <c r="AB239" s="1"/>
      <c r="AC239" s="1"/>
    </row>
    <row r="240" spans="1:29" hidden="1">
      <c r="A240" s="58" t="s">
        <v>70</v>
      </c>
      <c r="B240" s="58" t="s">
        <v>184</v>
      </c>
      <c r="C240" s="62" t="s">
        <v>239</v>
      </c>
      <c r="D240" s="62" t="s">
        <v>240</v>
      </c>
      <c r="E240" s="62" t="s">
        <v>103</v>
      </c>
      <c r="F240" s="58" t="s">
        <v>104</v>
      </c>
      <c r="G240" s="63" t="s">
        <v>226</v>
      </c>
      <c r="H240" s="1"/>
      <c r="I240" s="1"/>
      <c r="J240" s="1"/>
      <c r="K240" s="1"/>
      <c r="L240" s="1"/>
      <c r="M240" s="1"/>
      <c r="N240" s="1"/>
      <c r="O240" s="1"/>
      <c r="P240" s="1"/>
      <c r="Q240" s="1"/>
      <c r="R240" s="1"/>
      <c r="S240" s="1"/>
      <c r="T240" s="1"/>
      <c r="U240" s="1"/>
      <c r="V240" s="1"/>
      <c r="W240" s="1"/>
      <c r="X240" s="1"/>
      <c r="Y240" s="1"/>
      <c r="Z240" s="1"/>
      <c r="AA240" s="1"/>
      <c r="AB240" s="1"/>
      <c r="AC240" s="1"/>
    </row>
    <row r="241" spans="1:29" hidden="1">
      <c r="A241" s="58" t="s">
        <v>80</v>
      </c>
      <c r="B241" s="58" t="s">
        <v>184</v>
      </c>
      <c r="C241" s="62" t="s">
        <v>239</v>
      </c>
      <c r="D241" s="62" t="s">
        <v>240</v>
      </c>
      <c r="E241" s="62" t="s">
        <v>103</v>
      </c>
      <c r="F241" s="58" t="s">
        <v>104</v>
      </c>
      <c r="G241" s="63" t="s">
        <v>242</v>
      </c>
      <c r="H241" s="1"/>
      <c r="I241" s="1"/>
      <c r="J241" s="1"/>
      <c r="K241" s="1"/>
      <c r="L241" s="1"/>
      <c r="M241" s="1"/>
      <c r="N241" s="1"/>
      <c r="O241" s="1"/>
      <c r="P241" s="1"/>
      <c r="Q241" s="1"/>
      <c r="R241" s="1"/>
      <c r="S241" s="1"/>
      <c r="T241" s="1"/>
      <c r="U241" s="1"/>
      <c r="V241" s="1"/>
      <c r="W241" s="1"/>
      <c r="X241" s="1"/>
      <c r="Y241" s="1"/>
      <c r="Z241" s="1"/>
      <c r="AA241" s="1"/>
      <c r="AB241" s="1"/>
      <c r="AC241" s="1"/>
    </row>
    <row r="242" spans="1:29" hidden="1">
      <c r="A242" s="58" t="s">
        <v>82</v>
      </c>
      <c r="B242" s="58" t="s">
        <v>184</v>
      </c>
      <c r="C242" s="62" t="s">
        <v>243</v>
      </c>
      <c r="D242" s="62" t="s">
        <v>244</v>
      </c>
      <c r="E242" s="62" t="s">
        <v>103</v>
      </c>
      <c r="F242" s="58" t="s">
        <v>104</v>
      </c>
      <c r="G242" s="63" t="s">
        <v>245</v>
      </c>
      <c r="H242" s="1"/>
      <c r="I242" s="1"/>
      <c r="J242" s="1"/>
      <c r="K242" s="1"/>
      <c r="L242" s="1"/>
      <c r="M242" s="1"/>
      <c r="N242" s="1"/>
      <c r="O242" s="1"/>
      <c r="P242" s="1"/>
      <c r="Q242" s="1"/>
      <c r="R242" s="1"/>
      <c r="S242" s="1"/>
      <c r="T242" s="1"/>
      <c r="U242" s="1"/>
      <c r="V242" s="1"/>
      <c r="W242" s="1"/>
      <c r="X242" s="1"/>
      <c r="Y242" s="1"/>
      <c r="Z242" s="1"/>
      <c r="AA242" s="1"/>
      <c r="AB242" s="1"/>
      <c r="AC242" s="1"/>
    </row>
    <row r="243" spans="1:29" hidden="1">
      <c r="A243" s="58" t="s">
        <v>70</v>
      </c>
      <c r="B243" s="58" t="s">
        <v>184</v>
      </c>
      <c r="C243" s="62" t="s">
        <v>243</v>
      </c>
      <c r="D243" s="62" t="s">
        <v>244</v>
      </c>
      <c r="E243" s="62" t="s">
        <v>103</v>
      </c>
      <c r="F243" s="58" t="s">
        <v>104</v>
      </c>
      <c r="G243" s="63" t="s">
        <v>246</v>
      </c>
      <c r="H243" s="1"/>
      <c r="I243" s="1"/>
      <c r="J243" s="1"/>
      <c r="K243" s="1"/>
      <c r="L243" s="1"/>
      <c r="M243" s="1"/>
      <c r="N243" s="1"/>
      <c r="O243" s="1"/>
      <c r="P243" s="1"/>
      <c r="Q243" s="1"/>
      <c r="R243" s="1"/>
      <c r="S243" s="1"/>
      <c r="T243" s="1"/>
      <c r="U243" s="1"/>
      <c r="V243" s="1"/>
      <c r="W243" s="1"/>
      <c r="X243" s="1"/>
      <c r="Y243" s="1"/>
      <c r="Z243" s="1"/>
      <c r="AA243" s="1"/>
      <c r="AB243" s="1"/>
      <c r="AC243" s="1"/>
    </row>
    <row r="244" spans="1:29" hidden="1">
      <c r="A244" s="58" t="s">
        <v>84</v>
      </c>
      <c r="B244" s="58" t="s">
        <v>184</v>
      </c>
      <c r="C244" s="62" t="s">
        <v>243</v>
      </c>
      <c r="D244" s="62" t="s">
        <v>244</v>
      </c>
      <c r="E244" s="62" t="s">
        <v>103</v>
      </c>
      <c r="F244" s="58" t="s">
        <v>104</v>
      </c>
      <c r="G244" s="63" t="s">
        <v>247</v>
      </c>
      <c r="H244" s="1"/>
      <c r="I244" s="1"/>
      <c r="J244" s="1"/>
      <c r="K244" s="1"/>
      <c r="L244" s="1"/>
      <c r="M244" s="1"/>
      <c r="N244" s="1"/>
      <c r="O244" s="1"/>
      <c r="P244" s="1"/>
      <c r="Q244" s="1"/>
      <c r="R244" s="1"/>
      <c r="S244" s="1"/>
      <c r="T244" s="1"/>
      <c r="U244" s="1"/>
      <c r="V244" s="1"/>
      <c r="W244" s="1"/>
      <c r="X244" s="1"/>
      <c r="Y244" s="1"/>
      <c r="Z244" s="1"/>
      <c r="AA244" s="1"/>
      <c r="AB244" s="1"/>
      <c r="AC244" s="1"/>
    </row>
    <row r="245" spans="1:29" hidden="1">
      <c r="A245" s="58" t="s">
        <v>78</v>
      </c>
      <c r="B245" s="58" t="s">
        <v>184</v>
      </c>
      <c r="C245" s="62" t="s">
        <v>248</v>
      </c>
      <c r="D245" s="62" t="s">
        <v>249</v>
      </c>
      <c r="E245" s="62" t="s">
        <v>103</v>
      </c>
      <c r="F245" s="58" t="s">
        <v>104</v>
      </c>
      <c r="G245" s="63" t="s">
        <v>250</v>
      </c>
      <c r="H245" s="1"/>
      <c r="I245" s="1"/>
      <c r="J245" s="1"/>
      <c r="K245" s="1"/>
      <c r="L245" s="1"/>
      <c r="M245" s="1"/>
      <c r="N245" s="1"/>
      <c r="O245" s="1"/>
      <c r="P245" s="1"/>
      <c r="Q245" s="1"/>
      <c r="R245" s="1"/>
      <c r="S245" s="1"/>
      <c r="T245" s="1"/>
      <c r="U245" s="1"/>
      <c r="V245" s="1"/>
      <c r="W245" s="1"/>
      <c r="X245" s="1"/>
      <c r="Y245" s="1"/>
      <c r="Z245" s="1"/>
      <c r="AA245" s="1"/>
      <c r="AB245" s="1"/>
      <c r="AC245" s="1"/>
    </row>
    <row r="246" spans="1:29" hidden="1">
      <c r="A246" s="58" t="s">
        <v>70</v>
      </c>
      <c r="B246" s="58" t="s">
        <v>184</v>
      </c>
      <c r="C246" s="62" t="s">
        <v>248</v>
      </c>
      <c r="D246" s="62" t="s">
        <v>249</v>
      </c>
      <c r="E246" s="62" t="s">
        <v>103</v>
      </c>
      <c r="F246" s="58" t="s">
        <v>104</v>
      </c>
      <c r="G246" s="63" t="s">
        <v>251</v>
      </c>
      <c r="H246" s="1"/>
      <c r="I246" s="1"/>
      <c r="J246" s="1"/>
      <c r="K246" s="1"/>
      <c r="L246" s="1"/>
      <c r="M246" s="1"/>
      <c r="N246" s="1"/>
      <c r="O246" s="1"/>
      <c r="P246" s="1"/>
      <c r="Q246" s="1"/>
      <c r="R246" s="1"/>
      <c r="S246" s="1"/>
      <c r="T246" s="1"/>
      <c r="U246" s="1"/>
      <c r="V246" s="1"/>
      <c r="W246" s="1"/>
      <c r="X246" s="1"/>
      <c r="Y246" s="1"/>
      <c r="Z246" s="1"/>
      <c r="AA246" s="1"/>
      <c r="AB246" s="1"/>
      <c r="AC246" s="1"/>
    </row>
    <row r="247" spans="1:29" hidden="1">
      <c r="A247" s="58" t="s">
        <v>80</v>
      </c>
      <c r="B247" s="58" t="s">
        <v>184</v>
      </c>
      <c r="C247" s="62" t="s">
        <v>248</v>
      </c>
      <c r="D247" s="62" t="s">
        <v>249</v>
      </c>
      <c r="E247" s="62" t="s">
        <v>103</v>
      </c>
      <c r="F247" s="58" t="s">
        <v>104</v>
      </c>
      <c r="G247" s="63" t="s">
        <v>252</v>
      </c>
      <c r="H247" s="1"/>
      <c r="I247" s="1"/>
      <c r="J247" s="1"/>
      <c r="K247" s="1"/>
      <c r="L247" s="1"/>
      <c r="M247" s="1"/>
      <c r="N247" s="1"/>
      <c r="O247" s="1"/>
      <c r="P247" s="1"/>
      <c r="Q247" s="1"/>
      <c r="R247" s="1"/>
      <c r="S247" s="1"/>
      <c r="T247" s="1"/>
      <c r="U247" s="1"/>
      <c r="V247" s="1"/>
      <c r="W247" s="1"/>
      <c r="X247" s="1"/>
      <c r="Y247" s="1"/>
      <c r="Z247" s="1"/>
      <c r="AA247" s="1"/>
      <c r="AB247" s="1"/>
      <c r="AC247" s="1"/>
    </row>
    <row r="248" spans="1:29" hidden="1">
      <c r="A248" s="58" t="s">
        <v>78</v>
      </c>
      <c r="B248" s="58" t="s">
        <v>184</v>
      </c>
      <c r="C248" s="62" t="s">
        <v>253</v>
      </c>
      <c r="D248" s="62" t="s">
        <v>254</v>
      </c>
      <c r="E248" s="62" t="s">
        <v>103</v>
      </c>
      <c r="F248" s="58" t="s">
        <v>104</v>
      </c>
      <c r="G248" s="63" t="s">
        <v>255</v>
      </c>
      <c r="H248" s="1"/>
      <c r="I248" s="1"/>
      <c r="J248" s="1"/>
      <c r="K248" s="1"/>
      <c r="L248" s="1"/>
      <c r="M248" s="1"/>
      <c r="N248" s="1"/>
      <c r="O248" s="1"/>
      <c r="P248" s="1"/>
      <c r="Q248" s="1"/>
      <c r="R248" s="1"/>
      <c r="S248" s="1"/>
      <c r="T248" s="1"/>
      <c r="U248" s="1"/>
      <c r="V248" s="1"/>
      <c r="W248" s="1"/>
      <c r="X248" s="1"/>
      <c r="Y248" s="1"/>
      <c r="Z248" s="1"/>
      <c r="AA248" s="1"/>
      <c r="AB248" s="1"/>
      <c r="AC248" s="1"/>
    </row>
    <row r="249" spans="1:29">
      <c r="A249" s="60" t="s">
        <v>108</v>
      </c>
      <c r="B249" s="60" t="s">
        <v>194</v>
      </c>
      <c r="C249" s="60" t="s">
        <v>256</v>
      </c>
      <c r="D249" s="60" t="s">
        <v>257</v>
      </c>
      <c r="E249" s="60" t="s">
        <v>111</v>
      </c>
      <c r="F249" s="60" t="s">
        <v>112</v>
      </c>
      <c r="G249" s="63"/>
      <c r="H249" s="1"/>
      <c r="I249" s="1"/>
      <c r="J249" s="1"/>
      <c r="K249" s="1"/>
      <c r="L249" s="1"/>
      <c r="M249" s="1"/>
      <c r="N249" s="1"/>
      <c r="O249" s="1"/>
      <c r="P249" s="1"/>
      <c r="Q249" s="1"/>
      <c r="R249" s="1"/>
      <c r="S249" s="1"/>
      <c r="T249" s="1"/>
      <c r="U249" s="1"/>
      <c r="V249" s="1"/>
      <c r="W249" s="1"/>
      <c r="X249" s="1"/>
      <c r="Y249" s="1"/>
      <c r="Z249" s="1"/>
      <c r="AA249" s="1"/>
      <c r="AB249" s="1"/>
      <c r="AC249" s="1"/>
    </row>
    <row r="250" spans="1:29">
      <c r="A250" s="60" t="s">
        <v>113</v>
      </c>
      <c r="B250" s="60" t="s">
        <v>194</v>
      </c>
      <c r="C250" s="60" t="s">
        <v>256</v>
      </c>
      <c r="D250" s="60" t="s">
        <v>257</v>
      </c>
      <c r="E250" s="60" t="s">
        <v>111</v>
      </c>
      <c r="F250" s="60" t="s">
        <v>114</v>
      </c>
      <c r="G250" s="63"/>
      <c r="H250" s="1"/>
      <c r="I250" s="1"/>
      <c r="J250" s="1"/>
      <c r="K250" s="1"/>
      <c r="L250" s="1"/>
      <c r="M250" s="1"/>
      <c r="N250" s="1"/>
      <c r="O250" s="1"/>
      <c r="P250" s="1"/>
      <c r="Q250" s="1"/>
      <c r="R250" s="1"/>
      <c r="S250" s="1"/>
      <c r="T250" s="1"/>
      <c r="U250" s="1"/>
      <c r="V250" s="1"/>
      <c r="W250" s="1"/>
      <c r="X250" s="1"/>
      <c r="Y250" s="1"/>
      <c r="Z250" s="1"/>
      <c r="AA250" s="1"/>
      <c r="AB250" s="1"/>
      <c r="AC250" s="1"/>
    </row>
    <row r="251" spans="1:29">
      <c r="A251" s="61" t="s">
        <v>120</v>
      </c>
      <c r="B251" s="61" t="s">
        <v>194</v>
      </c>
      <c r="C251" s="61" t="s">
        <v>256</v>
      </c>
      <c r="D251" s="61" t="s">
        <v>257</v>
      </c>
      <c r="E251" s="61" t="s">
        <v>111</v>
      </c>
      <c r="F251" s="61" t="s">
        <v>121</v>
      </c>
      <c r="G251" s="63"/>
      <c r="H251" s="1"/>
      <c r="I251" s="1"/>
      <c r="J251" s="1"/>
      <c r="K251" s="1"/>
      <c r="L251" s="1"/>
      <c r="M251" s="1"/>
      <c r="N251" s="1"/>
      <c r="O251" s="1"/>
      <c r="P251" s="1"/>
      <c r="Q251" s="1"/>
      <c r="R251" s="1"/>
      <c r="S251" s="1"/>
      <c r="T251" s="1"/>
      <c r="U251" s="1"/>
      <c r="V251" s="1"/>
      <c r="W251" s="1"/>
      <c r="X251" s="1"/>
      <c r="Y251" s="1"/>
      <c r="Z251" s="1"/>
      <c r="AA251" s="1"/>
      <c r="AB251" s="1"/>
      <c r="AC251" s="1"/>
    </row>
    <row r="252" spans="1:29">
      <c r="A252" s="61" t="s">
        <v>122</v>
      </c>
      <c r="B252" s="61" t="s">
        <v>194</v>
      </c>
      <c r="C252" s="61" t="s">
        <v>256</v>
      </c>
      <c r="D252" s="61" t="s">
        <v>257</v>
      </c>
      <c r="E252" s="61" t="s">
        <v>111</v>
      </c>
      <c r="F252" s="61" t="s">
        <v>121</v>
      </c>
      <c r="G252" s="63"/>
      <c r="H252" s="1"/>
      <c r="I252" s="1"/>
      <c r="J252" s="1"/>
      <c r="K252" s="1"/>
      <c r="L252" s="1"/>
      <c r="M252" s="1"/>
      <c r="N252" s="1"/>
      <c r="O252" s="1"/>
      <c r="P252" s="1"/>
      <c r="Q252" s="1"/>
      <c r="R252" s="1"/>
      <c r="S252" s="1"/>
      <c r="T252" s="1"/>
      <c r="U252" s="1"/>
      <c r="V252" s="1"/>
      <c r="W252" s="1"/>
      <c r="X252" s="1"/>
      <c r="Y252" s="1"/>
      <c r="Z252" s="1"/>
      <c r="AA252" s="1"/>
      <c r="AB252" s="1"/>
      <c r="AC252" s="1"/>
    </row>
    <row r="253" spans="1:29">
      <c r="A253" s="60" t="s">
        <v>108</v>
      </c>
      <c r="B253" s="60" t="s">
        <v>194</v>
      </c>
      <c r="C253" s="60" t="s">
        <v>256</v>
      </c>
      <c r="D253" s="60" t="s">
        <v>258</v>
      </c>
      <c r="E253" s="60" t="s">
        <v>111</v>
      </c>
      <c r="F253" s="60" t="s">
        <v>112</v>
      </c>
      <c r="G253" s="63"/>
      <c r="H253" s="1"/>
      <c r="I253" s="1"/>
      <c r="J253" s="1"/>
      <c r="K253" s="1"/>
      <c r="L253" s="1"/>
      <c r="M253" s="1"/>
      <c r="N253" s="1"/>
      <c r="O253" s="1"/>
      <c r="P253" s="1"/>
      <c r="Q253" s="1"/>
      <c r="R253" s="1"/>
      <c r="S253" s="1"/>
      <c r="T253" s="1"/>
      <c r="U253" s="1"/>
      <c r="V253" s="1"/>
      <c r="W253" s="1"/>
      <c r="X253" s="1"/>
      <c r="Y253" s="1"/>
      <c r="Z253" s="1"/>
      <c r="AA253" s="1"/>
      <c r="AB253" s="1"/>
      <c r="AC253" s="1"/>
    </row>
    <row r="254" spans="1:29">
      <c r="A254" s="60" t="s">
        <v>113</v>
      </c>
      <c r="B254" s="60" t="s">
        <v>194</v>
      </c>
      <c r="C254" s="60" t="s">
        <v>256</v>
      </c>
      <c r="D254" s="60" t="s">
        <v>258</v>
      </c>
      <c r="E254" s="60" t="s">
        <v>111</v>
      </c>
      <c r="F254" s="60" t="s">
        <v>114</v>
      </c>
      <c r="G254" s="63"/>
      <c r="H254" s="1"/>
      <c r="I254" s="1"/>
      <c r="J254" s="1"/>
      <c r="K254" s="1"/>
      <c r="L254" s="1"/>
      <c r="M254" s="1"/>
      <c r="N254" s="1"/>
      <c r="O254" s="1"/>
      <c r="P254" s="1"/>
      <c r="Q254" s="1"/>
      <c r="R254" s="1"/>
      <c r="S254" s="1"/>
      <c r="T254" s="1"/>
      <c r="U254" s="1"/>
      <c r="V254" s="1"/>
      <c r="W254" s="1"/>
      <c r="X254" s="1"/>
      <c r="Y254" s="1"/>
      <c r="Z254" s="1"/>
      <c r="AA254" s="1"/>
      <c r="AB254" s="1"/>
      <c r="AC254" s="1"/>
    </row>
    <row r="255" spans="1:29">
      <c r="A255" s="61" t="s">
        <v>120</v>
      </c>
      <c r="B255" s="61" t="s">
        <v>194</v>
      </c>
      <c r="C255" s="61" t="s">
        <v>256</v>
      </c>
      <c r="D255" s="61" t="s">
        <v>258</v>
      </c>
      <c r="E255" s="61" t="s">
        <v>111</v>
      </c>
      <c r="F255" s="61" t="s">
        <v>121</v>
      </c>
      <c r="G255" s="63"/>
      <c r="H255" s="1"/>
      <c r="I255" s="1"/>
      <c r="J255" s="1"/>
      <c r="K255" s="1"/>
      <c r="L255" s="1"/>
      <c r="M255" s="1"/>
      <c r="N255" s="1"/>
      <c r="O255" s="1"/>
      <c r="P255" s="1"/>
      <c r="Q255" s="1"/>
      <c r="R255" s="1"/>
      <c r="S255" s="1"/>
      <c r="T255" s="1"/>
      <c r="U255" s="1"/>
      <c r="V255" s="1"/>
      <c r="W255" s="1"/>
      <c r="X255" s="1"/>
      <c r="Y255" s="1"/>
      <c r="Z255" s="1"/>
      <c r="AA255" s="1"/>
      <c r="AB255" s="1"/>
      <c r="AC255" s="1"/>
    </row>
    <row r="256" spans="1:29">
      <c r="A256" s="61" t="s">
        <v>122</v>
      </c>
      <c r="B256" s="61" t="s">
        <v>194</v>
      </c>
      <c r="C256" s="61" t="s">
        <v>256</v>
      </c>
      <c r="D256" s="61" t="s">
        <v>258</v>
      </c>
      <c r="E256" s="61" t="s">
        <v>111</v>
      </c>
      <c r="F256" s="61" t="s">
        <v>121</v>
      </c>
      <c r="G256" s="63"/>
      <c r="H256" s="1"/>
      <c r="I256" s="1"/>
      <c r="J256" s="1"/>
      <c r="K256" s="1"/>
      <c r="L256" s="1"/>
      <c r="M256" s="1"/>
      <c r="N256" s="1"/>
      <c r="O256" s="1"/>
      <c r="P256" s="1"/>
      <c r="Q256" s="1"/>
      <c r="R256" s="1"/>
      <c r="S256" s="1"/>
      <c r="T256" s="1"/>
      <c r="U256" s="1"/>
      <c r="V256" s="1"/>
      <c r="W256" s="1"/>
      <c r="X256" s="1"/>
      <c r="Y256" s="1"/>
      <c r="Z256" s="1"/>
      <c r="AA256" s="1"/>
      <c r="AB256" s="1"/>
      <c r="AC256" s="1"/>
    </row>
    <row r="257" spans="1:29">
      <c r="A257" s="60" t="s">
        <v>108</v>
      </c>
      <c r="B257" s="60" t="s">
        <v>194</v>
      </c>
      <c r="C257" s="60" t="s">
        <v>256</v>
      </c>
      <c r="D257" s="60" t="s">
        <v>259</v>
      </c>
      <c r="E257" s="60" t="s">
        <v>111</v>
      </c>
      <c r="F257" s="60" t="s">
        <v>112</v>
      </c>
      <c r="G257" s="63"/>
      <c r="H257" s="1"/>
      <c r="I257" s="1"/>
      <c r="J257" s="1"/>
      <c r="K257" s="1"/>
      <c r="L257" s="1"/>
      <c r="M257" s="1"/>
      <c r="N257" s="1"/>
      <c r="O257" s="1"/>
      <c r="P257" s="1"/>
      <c r="Q257" s="1"/>
      <c r="R257" s="1"/>
      <c r="S257" s="1"/>
      <c r="T257" s="1"/>
      <c r="U257" s="1"/>
      <c r="V257" s="1"/>
      <c r="W257" s="1"/>
      <c r="X257" s="1"/>
      <c r="Y257" s="1"/>
      <c r="Z257" s="1"/>
      <c r="AA257" s="1"/>
      <c r="AB257" s="1"/>
      <c r="AC257" s="1"/>
    </row>
    <row r="258" spans="1:29">
      <c r="A258" s="60" t="s">
        <v>113</v>
      </c>
      <c r="B258" s="60" t="s">
        <v>194</v>
      </c>
      <c r="C258" s="60" t="s">
        <v>256</v>
      </c>
      <c r="D258" s="60" t="s">
        <v>259</v>
      </c>
      <c r="E258" s="60" t="s">
        <v>111</v>
      </c>
      <c r="F258" s="60" t="s">
        <v>114</v>
      </c>
      <c r="G258" s="63"/>
      <c r="H258" s="1"/>
      <c r="I258" s="1"/>
      <c r="J258" s="1"/>
      <c r="K258" s="1"/>
      <c r="L258" s="1"/>
      <c r="M258" s="1"/>
      <c r="N258" s="1"/>
      <c r="O258" s="1"/>
      <c r="P258" s="1"/>
      <c r="Q258" s="1"/>
      <c r="R258" s="1"/>
      <c r="S258" s="1"/>
      <c r="T258" s="1"/>
      <c r="U258" s="1"/>
      <c r="V258" s="1"/>
      <c r="W258" s="1"/>
      <c r="X258" s="1"/>
      <c r="Y258" s="1"/>
      <c r="Z258" s="1"/>
      <c r="AA258" s="1"/>
      <c r="AB258" s="1"/>
      <c r="AC258" s="1"/>
    </row>
    <row r="259" spans="1:29">
      <c r="A259" s="61" t="s">
        <v>120</v>
      </c>
      <c r="B259" s="61" t="s">
        <v>194</v>
      </c>
      <c r="C259" s="61" t="s">
        <v>256</v>
      </c>
      <c r="D259" s="61" t="s">
        <v>259</v>
      </c>
      <c r="E259" s="61" t="s">
        <v>111</v>
      </c>
      <c r="F259" s="61" t="s">
        <v>121</v>
      </c>
      <c r="G259" s="63"/>
      <c r="H259" s="1"/>
      <c r="I259" s="1"/>
      <c r="J259" s="1"/>
      <c r="K259" s="1"/>
      <c r="L259" s="1"/>
      <c r="M259" s="1"/>
      <c r="N259" s="1"/>
      <c r="O259" s="1"/>
      <c r="P259" s="1"/>
      <c r="Q259" s="1"/>
      <c r="R259" s="1"/>
      <c r="S259" s="1"/>
      <c r="T259" s="1"/>
      <c r="U259" s="1"/>
      <c r="V259" s="1"/>
      <c r="W259" s="1"/>
      <c r="X259" s="1"/>
      <c r="Y259" s="1"/>
      <c r="Z259" s="1"/>
      <c r="AA259" s="1"/>
      <c r="AB259" s="1"/>
      <c r="AC259" s="1"/>
    </row>
    <row r="260" spans="1:29">
      <c r="A260" s="61" t="s">
        <v>122</v>
      </c>
      <c r="B260" s="61" t="s">
        <v>194</v>
      </c>
      <c r="C260" s="61" t="s">
        <v>256</v>
      </c>
      <c r="D260" s="61" t="s">
        <v>259</v>
      </c>
      <c r="E260" s="61" t="s">
        <v>111</v>
      </c>
      <c r="F260" s="61" t="s">
        <v>121</v>
      </c>
      <c r="G260" s="63"/>
      <c r="H260" s="1"/>
      <c r="I260" s="1"/>
      <c r="J260" s="1"/>
      <c r="K260" s="1"/>
      <c r="L260" s="1"/>
      <c r="M260" s="1"/>
      <c r="N260" s="1"/>
      <c r="O260" s="1"/>
      <c r="P260" s="1"/>
      <c r="Q260" s="1"/>
      <c r="R260" s="1"/>
      <c r="S260" s="1"/>
      <c r="T260" s="1"/>
      <c r="U260" s="1"/>
      <c r="V260" s="1"/>
      <c r="W260" s="1"/>
      <c r="X260" s="1"/>
      <c r="Y260" s="1"/>
      <c r="Z260" s="1"/>
      <c r="AA260" s="1"/>
      <c r="AB260" s="1"/>
      <c r="AC260" s="1"/>
    </row>
    <row r="261" spans="1:29">
      <c r="A261" s="60" t="s">
        <v>108</v>
      </c>
      <c r="B261" s="60" t="s">
        <v>194</v>
      </c>
      <c r="C261" s="60" t="s">
        <v>256</v>
      </c>
      <c r="D261" s="60" t="s">
        <v>260</v>
      </c>
      <c r="E261" s="60" t="s">
        <v>111</v>
      </c>
      <c r="F261" s="60" t="s">
        <v>112</v>
      </c>
      <c r="G261" s="63"/>
      <c r="H261" s="1"/>
      <c r="I261" s="1"/>
      <c r="J261" s="1"/>
      <c r="K261" s="1"/>
      <c r="L261" s="1"/>
      <c r="M261" s="1"/>
      <c r="N261" s="1"/>
      <c r="O261" s="1"/>
      <c r="P261" s="1"/>
      <c r="Q261" s="1"/>
      <c r="R261" s="1"/>
      <c r="S261" s="1"/>
      <c r="T261" s="1"/>
      <c r="U261" s="1"/>
      <c r="V261" s="1"/>
      <c r="W261" s="1"/>
      <c r="X261" s="1"/>
      <c r="Y261" s="1"/>
      <c r="Z261" s="1"/>
      <c r="AA261" s="1"/>
      <c r="AB261" s="1"/>
      <c r="AC261" s="1"/>
    </row>
    <row r="262" spans="1:29">
      <c r="A262" s="60" t="s">
        <v>113</v>
      </c>
      <c r="B262" s="60" t="s">
        <v>194</v>
      </c>
      <c r="C262" s="60" t="s">
        <v>256</v>
      </c>
      <c r="D262" s="60" t="s">
        <v>260</v>
      </c>
      <c r="E262" s="60" t="s">
        <v>111</v>
      </c>
      <c r="F262" s="60" t="s">
        <v>114</v>
      </c>
      <c r="G262" s="63"/>
      <c r="H262" s="1"/>
      <c r="I262" s="1"/>
      <c r="J262" s="1"/>
      <c r="K262" s="1"/>
      <c r="L262" s="1"/>
      <c r="M262" s="1"/>
      <c r="N262" s="1"/>
      <c r="O262" s="1"/>
      <c r="P262" s="1"/>
      <c r="Q262" s="1"/>
      <c r="R262" s="1"/>
      <c r="S262" s="1"/>
      <c r="T262" s="1"/>
      <c r="U262" s="1"/>
      <c r="V262" s="1"/>
      <c r="W262" s="1"/>
      <c r="X262" s="1"/>
      <c r="Y262" s="1"/>
      <c r="Z262" s="1"/>
      <c r="AA262" s="1"/>
      <c r="AB262" s="1"/>
      <c r="AC262" s="1"/>
    </row>
    <row r="263" spans="1:29">
      <c r="A263" s="61" t="s">
        <v>120</v>
      </c>
      <c r="B263" s="61" t="s">
        <v>194</v>
      </c>
      <c r="C263" s="61" t="s">
        <v>256</v>
      </c>
      <c r="D263" s="61" t="s">
        <v>260</v>
      </c>
      <c r="E263" s="61" t="s">
        <v>111</v>
      </c>
      <c r="F263" s="61" t="s">
        <v>121</v>
      </c>
      <c r="G263" s="63"/>
      <c r="H263" s="1"/>
      <c r="I263" s="1"/>
      <c r="J263" s="1"/>
      <c r="K263" s="1"/>
      <c r="L263" s="1"/>
      <c r="M263" s="1"/>
      <c r="N263" s="1"/>
      <c r="O263" s="1"/>
      <c r="P263" s="1"/>
      <c r="Q263" s="1"/>
      <c r="R263" s="1"/>
      <c r="S263" s="1"/>
      <c r="T263" s="1"/>
      <c r="U263" s="1"/>
      <c r="V263" s="1"/>
      <c r="W263" s="1"/>
      <c r="X263" s="1"/>
      <c r="Y263" s="1"/>
      <c r="Z263" s="1"/>
      <c r="AA263" s="1"/>
      <c r="AB263" s="1"/>
      <c r="AC263" s="1"/>
    </row>
    <row r="264" spans="1:29">
      <c r="A264" s="61" t="s">
        <v>122</v>
      </c>
      <c r="B264" s="61" t="s">
        <v>194</v>
      </c>
      <c r="C264" s="61" t="s">
        <v>256</v>
      </c>
      <c r="D264" s="61" t="s">
        <v>260</v>
      </c>
      <c r="E264" s="61" t="s">
        <v>111</v>
      </c>
      <c r="F264" s="61" t="s">
        <v>121</v>
      </c>
      <c r="G264" s="63"/>
      <c r="H264" s="1"/>
      <c r="I264" s="1"/>
      <c r="J264" s="1"/>
      <c r="K264" s="1"/>
      <c r="L264" s="1"/>
      <c r="M264" s="1"/>
      <c r="N264" s="1"/>
      <c r="O264" s="1"/>
      <c r="P264" s="1"/>
      <c r="Q264" s="1"/>
      <c r="R264" s="1"/>
      <c r="S264" s="1"/>
      <c r="T264" s="1"/>
      <c r="U264" s="1"/>
      <c r="V264" s="1"/>
      <c r="W264" s="1"/>
      <c r="X264" s="1"/>
      <c r="Y264" s="1"/>
      <c r="Z264" s="1"/>
      <c r="AA264" s="1"/>
      <c r="AB264" s="1"/>
      <c r="AC264" s="1"/>
    </row>
    <row r="265" spans="1:29">
      <c r="A265" s="60" t="s">
        <v>108</v>
      </c>
      <c r="B265" s="60" t="s">
        <v>194</v>
      </c>
      <c r="C265" s="60" t="s">
        <v>256</v>
      </c>
      <c r="D265" s="60" t="s">
        <v>261</v>
      </c>
      <c r="E265" s="60" t="s">
        <v>111</v>
      </c>
      <c r="F265" s="60" t="s">
        <v>112</v>
      </c>
      <c r="G265" s="63"/>
      <c r="H265" s="1"/>
      <c r="I265" s="1"/>
      <c r="J265" s="1"/>
      <c r="K265" s="1"/>
      <c r="L265" s="1"/>
      <c r="M265" s="1"/>
      <c r="N265" s="1"/>
      <c r="O265" s="1"/>
      <c r="P265" s="1"/>
      <c r="Q265" s="1"/>
      <c r="R265" s="1"/>
      <c r="S265" s="1"/>
      <c r="T265" s="1"/>
      <c r="U265" s="1"/>
      <c r="V265" s="1"/>
      <c r="W265" s="1"/>
      <c r="X265" s="1"/>
      <c r="Y265" s="1"/>
      <c r="Z265" s="1"/>
      <c r="AA265" s="1"/>
      <c r="AB265" s="1"/>
      <c r="AC265" s="1"/>
    </row>
    <row r="266" spans="1:29">
      <c r="A266" s="60" t="s">
        <v>113</v>
      </c>
      <c r="B266" s="60" t="s">
        <v>194</v>
      </c>
      <c r="C266" s="60" t="s">
        <v>256</v>
      </c>
      <c r="D266" s="60" t="s">
        <v>261</v>
      </c>
      <c r="E266" s="60" t="s">
        <v>111</v>
      </c>
      <c r="F266" s="60" t="s">
        <v>114</v>
      </c>
      <c r="G266" s="63"/>
      <c r="H266" s="1"/>
      <c r="I266" s="1"/>
      <c r="J266" s="1"/>
      <c r="K266" s="1"/>
      <c r="L266" s="1"/>
      <c r="M266" s="1"/>
      <c r="N266" s="1"/>
      <c r="O266" s="1"/>
      <c r="P266" s="1"/>
      <c r="Q266" s="1"/>
      <c r="R266" s="1"/>
      <c r="S266" s="1"/>
      <c r="T266" s="1"/>
      <c r="U266" s="1"/>
      <c r="V266" s="1"/>
      <c r="W266" s="1"/>
      <c r="X266" s="1"/>
      <c r="Y266" s="1"/>
      <c r="Z266" s="1"/>
      <c r="AA266" s="1"/>
      <c r="AB266" s="1"/>
      <c r="AC266" s="1"/>
    </row>
    <row r="267" spans="1:29">
      <c r="A267" s="61" t="s">
        <v>120</v>
      </c>
      <c r="B267" s="61" t="s">
        <v>194</v>
      </c>
      <c r="C267" s="61" t="s">
        <v>256</v>
      </c>
      <c r="D267" s="61" t="s">
        <v>261</v>
      </c>
      <c r="E267" s="61" t="s">
        <v>111</v>
      </c>
      <c r="F267" s="61" t="s">
        <v>121</v>
      </c>
      <c r="G267" s="63"/>
      <c r="H267" s="1"/>
      <c r="I267" s="1"/>
      <c r="J267" s="1"/>
      <c r="K267" s="1"/>
      <c r="L267" s="1"/>
      <c r="M267" s="1"/>
      <c r="N267" s="1"/>
      <c r="O267" s="1"/>
      <c r="P267" s="1"/>
      <c r="Q267" s="1"/>
      <c r="R267" s="1"/>
      <c r="S267" s="1"/>
      <c r="T267" s="1"/>
      <c r="U267" s="1"/>
      <c r="V267" s="1"/>
      <c r="W267" s="1"/>
      <c r="X267" s="1"/>
      <c r="Y267" s="1"/>
      <c r="Z267" s="1"/>
      <c r="AA267" s="1"/>
      <c r="AB267" s="1"/>
      <c r="AC267" s="1"/>
    </row>
    <row r="268" spans="1:29">
      <c r="A268" s="61" t="s">
        <v>122</v>
      </c>
      <c r="B268" s="61" t="s">
        <v>194</v>
      </c>
      <c r="C268" s="61" t="s">
        <v>256</v>
      </c>
      <c r="D268" s="61" t="s">
        <v>261</v>
      </c>
      <c r="E268" s="61" t="s">
        <v>111</v>
      </c>
      <c r="F268" s="61" t="s">
        <v>121</v>
      </c>
      <c r="G268" s="63"/>
      <c r="H268" s="1"/>
      <c r="I268" s="1"/>
      <c r="J268" s="1"/>
      <c r="K268" s="1"/>
      <c r="L268" s="1"/>
      <c r="M268" s="1"/>
      <c r="N268" s="1"/>
      <c r="O268" s="1"/>
      <c r="P268" s="1"/>
      <c r="Q268" s="1"/>
      <c r="R268" s="1"/>
      <c r="S268" s="1"/>
      <c r="T268" s="1"/>
      <c r="U268" s="1"/>
      <c r="V268" s="1"/>
      <c r="W268" s="1"/>
      <c r="X268" s="1"/>
      <c r="Y268" s="1"/>
      <c r="Z268" s="1"/>
      <c r="AA268" s="1"/>
      <c r="AB268" s="1"/>
      <c r="AC268" s="1"/>
    </row>
    <row r="269" spans="1:29">
      <c r="A269" s="60" t="s">
        <v>108</v>
      </c>
      <c r="B269" s="60" t="s">
        <v>194</v>
      </c>
      <c r="C269" s="60" t="s">
        <v>256</v>
      </c>
      <c r="D269" s="60" t="s">
        <v>262</v>
      </c>
      <c r="E269" s="60" t="s">
        <v>111</v>
      </c>
      <c r="F269" s="60" t="s">
        <v>112</v>
      </c>
      <c r="G269" s="63"/>
      <c r="H269" s="1"/>
      <c r="I269" s="1"/>
      <c r="J269" s="1"/>
      <c r="K269" s="1"/>
      <c r="L269" s="1"/>
      <c r="M269" s="1"/>
      <c r="N269" s="1"/>
      <c r="O269" s="1"/>
      <c r="P269" s="1"/>
      <c r="Q269" s="1"/>
      <c r="R269" s="1"/>
      <c r="S269" s="1"/>
      <c r="T269" s="1"/>
      <c r="U269" s="1"/>
      <c r="V269" s="1"/>
      <c r="W269" s="1"/>
      <c r="X269" s="1"/>
      <c r="Y269" s="1"/>
      <c r="Z269" s="1"/>
      <c r="AA269" s="1"/>
      <c r="AB269" s="1"/>
      <c r="AC269" s="1"/>
    </row>
    <row r="270" spans="1:29">
      <c r="A270" s="60" t="s">
        <v>113</v>
      </c>
      <c r="B270" s="60" t="s">
        <v>194</v>
      </c>
      <c r="C270" s="60" t="s">
        <v>256</v>
      </c>
      <c r="D270" s="60" t="s">
        <v>262</v>
      </c>
      <c r="E270" s="60" t="s">
        <v>111</v>
      </c>
      <c r="F270" s="60" t="s">
        <v>114</v>
      </c>
      <c r="G270" s="63"/>
      <c r="H270" s="1"/>
      <c r="I270" s="1"/>
      <c r="J270" s="1"/>
      <c r="K270" s="1"/>
      <c r="L270" s="1"/>
      <c r="M270" s="1"/>
      <c r="N270" s="1"/>
      <c r="O270" s="1"/>
      <c r="P270" s="1"/>
      <c r="Q270" s="1"/>
      <c r="R270" s="1"/>
      <c r="S270" s="1"/>
      <c r="T270" s="1"/>
      <c r="U270" s="1"/>
      <c r="V270" s="1"/>
      <c r="W270" s="1"/>
      <c r="X270" s="1"/>
      <c r="Y270" s="1"/>
      <c r="Z270" s="1"/>
      <c r="AA270" s="1"/>
      <c r="AB270" s="1"/>
      <c r="AC270" s="1"/>
    </row>
    <row r="271" spans="1:29">
      <c r="A271" s="61" t="s">
        <v>120</v>
      </c>
      <c r="B271" s="61" t="s">
        <v>194</v>
      </c>
      <c r="C271" s="61" t="s">
        <v>256</v>
      </c>
      <c r="D271" s="61" t="s">
        <v>262</v>
      </c>
      <c r="E271" s="61" t="s">
        <v>111</v>
      </c>
      <c r="F271" s="61" t="s">
        <v>121</v>
      </c>
      <c r="G271" s="63"/>
      <c r="H271" s="1"/>
      <c r="I271" s="1"/>
      <c r="J271" s="1"/>
      <c r="K271" s="1"/>
      <c r="L271" s="1"/>
      <c r="M271" s="1"/>
      <c r="N271" s="1"/>
      <c r="O271" s="1"/>
      <c r="P271" s="1"/>
      <c r="Q271" s="1"/>
      <c r="R271" s="1"/>
      <c r="S271" s="1"/>
      <c r="T271" s="1"/>
      <c r="U271" s="1"/>
      <c r="V271" s="1"/>
      <c r="W271" s="1"/>
      <c r="X271" s="1"/>
      <c r="Y271" s="1"/>
      <c r="Z271" s="1"/>
      <c r="AA271" s="1"/>
      <c r="AB271" s="1"/>
      <c r="AC271" s="1"/>
    </row>
    <row r="272" spans="1:29">
      <c r="A272" s="61" t="s">
        <v>122</v>
      </c>
      <c r="B272" s="61" t="s">
        <v>194</v>
      </c>
      <c r="C272" s="61" t="s">
        <v>256</v>
      </c>
      <c r="D272" s="61" t="s">
        <v>262</v>
      </c>
      <c r="E272" s="61" t="s">
        <v>111</v>
      </c>
      <c r="F272" s="61" t="s">
        <v>121</v>
      </c>
      <c r="G272" s="63"/>
      <c r="H272" s="1"/>
      <c r="I272" s="1"/>
      <c r="J272" s="1"/>
      <c r="K272" s="1"/>
      <c r="L272" s="1"/>
      <c r="M272" s="1"/>
      <c r="N272" s="1"/>
      <c r="O272" s="1"/>
      <c r="P272" s="1"/>
      <c r="Q272" s="1"/>
      <c r="R272" s="1"/>
      <c r="S272" s="1"/>
      <c r="T272" s="1"/>
      <c r="U272" s="1"/>
      <c r="V272" s="1"/>
      <c r="W272" s="1"/>
      <c r="X272" s="1"/>
      <c r="Y272" s="1"/>
      <c r="Z272" s="1"/>
      <c r="AA272" s="1"/>
      <c r="AB272" s="1"/>
      <c r="AC272" s="1"/>
    </row>
    <row r="273" spans="1:29">
      <c r="A273" s="60" t="s">
        <v>108</v>
      </c>
      <c r="B273" s="60" t="s">
        <v>194</v>
      </c>
      <c r="C273" s="60" t="s">
        <v>256</v>
      </c>
      <c r="D273" s="60" t="s">
        <v>263</v>
      </c>
      <c r="E273" s="60" t="s">
        <v>111</v>
      </c>
      <c r="F273" s="60" t="s">
        <v>112</v>
      </c>
      <c r="G273" s="63"/>
      <c r="H273" s="1"/>
      <c r="I273" s="1"/>
      <c r="J273" s="1"/>
      <c r="K273" s="1"/>
      <c r="L273" s="1"/>
      <c r="M273" s="1"/>
      <c r="N273" s="1"/>
      <c r="O273" s="1"/>
      <c r="P273" s="1"/>
      <c r="Q273" s="1"/>
      <c r="R273" s="1"/>
      <c r="S273" s="1"/>
      <c r="T273" s="1"/>
      <c r="U273" s="1"/>
      <c r="V273" s="1"/>
      <c r="W273" s="1"/>
      <c r="X273" s="1"/>
      <c r="Y273" s="1"/>
      <c r="Z273" s="1"/>
      <c r="AA273" s="1"/>
      <c r="AB273" s="1"/>
      <c r="AC273" s="1"/>
    </row>
    <row r="274" spans="1:29">
      <c r="A274" s="60" t="s">
        <v>113</v>
      </c>
      <c r="B274" s="60" t="s">
        <v>194</v>
      </c>
      <c r="C274" s="60" t="s">
        <v>256</v>
      </c>
      <c r="D274" s="60" t="s">
        <v>263</v>
      </c>
      <c r="E274" s="60" t="s">
        <v>111</v>
      </c>
      <c r="F274" s="60" t="s">
        <v>114</v>
      </c>
      <c r="G274" s="63"/>
      <c r="H274" s="1"/>
      <c r="I274" s="1"/>
      <c r="J274" s="1"/>
      <c r="K274" s="1"/>
      <c r="L274" s="1"/>
      <c r="M274" s="1"/>
      <c r="N274" s="1"/>
      <c r="O274" s="1"/>
      <c r="P274" s="1"/>
      <c r="Q274" s="1"/>
      <c r="R274" s="1"/>
      <c r="S274" s="1"/>
      <c r="T274" s="1"/>
      <c r="U274" s="1"/>
      <c r="V274" s="1"/>
      <c r="W274" s="1"/>
      <c r="X274" s="1"/>
      <c r="Y274" s="1"/>
      <c r="Z274" s="1"/>
      <c r="AA274" s="1"/>
      <c r="AB274" s="1"/>
      <c r="AC274" s="1"/>
    </row>
    <row r="275" spans="1:29">
      <c r="A275" s="61" t="s">
        <v>120</v>
      </c>
      <c r="B275" s="61" t="s">
        <v>194</v>
      </c>
      <c r="C275" s="61" t="s">
        <v>256</v>
      </c>
      <c r="D275" s="61" t="s">
        <v>263</v>
      </c>
      <c r="E275" s="61" t="s">
        <v>111</v>
      </c>
      <c r="F275" s="61" t="s">
        <v>121</v>
      </c>
      <c r="G275" s="63"/>
      <c r="H275" s="1"/>
      <c r="I275" s="1"/>
      <c r="J275" s="1"/>
      <c r="K275" s="1"/>
      <c r="L275" s="1"/>
      <c r="M275" s="1"/>
      <c r="N275" s="1"/>
      <c r="O275" s="1"/>
      <c r="P275" s="1"/>
      <c r="Q275" s="1"/>
      <c r="R275" s="1"/>
      <c r="S275" s="1"/>
      <c r="T275" s="1"/>
      <c r="U275" s="1"/>
      <c r="V275" s="1"/>
      <c r="W275" s="1"/>
      <c r="X275" s="1"/>
      <c r="Y275" s="1"/>
      <c r="Z275" s="1"/>
      <c r="AA275" s="1"/>
      <c r="AB275" s="1"/>
      <c r="AC275" s="1"/>
    </row>
    <row r="276" spans="1:29">
      <c r="A276" s="61" t="s">
        <v>122</v>
      </c>
      <c r="B276" s="61" t="s">
        <v>194</v>
      </c>
      <c r="C276" s="61" t="s">
        <v>256</v>
      </c>
      <c r="D276" s="61" t="s">
        <v>263</v>
      </c>
      <c r="E276" s="61" t="s">
        <v>111</v>
      </c>
      <c r="F276" s="61" t="s">
        <v>121</v>
      </c>
      <c r="G276" s="63"/>
      <c r="H276" s="1"/>
      <c r="I276" s="1"/>
      <c r="J276" s="1"/>
      <c r="K276" s="1"/>
      <c r="L276" s="1"/>
      <c r="M276" s="1"/>
      <c r="N276" s="1"/>
      <c r="O276" s="1"/>
      <c r="P276" s="1"/>
      <c r="Q276" s="1"/>
      <c r="R276" s="1"/>
      <c r="S276" s="1"/>
      <c r="T276" s="1"/>
      <c r="U276" s="1"/>
      <c r="V276" s="1"/>
      <c r="W276" s="1"/>
      <c r="X276" s="1"/>
      <c r="Y276" s="1"/>
      <c r="Z276" s="1"/>
      <c r="AA276" s="1"/>
      <c r="AB276" s="1"/>
      <c r="AC276" s="1"/>
    </row>
    <row r="277" spans="1:29">
      <c r="A277" s="60" t="s">
        <v>108</v>
      </c>
      <c r="B277" s="60" t="s">
        <v>194</v>
      </c>
      <c r="C277" s="60" t="s">
        <v>256</v>
      </c>
      <c r="D277" s="60" t="s">
        <v>264</v>
      </c>
      <c r="E277" s="60" t="s">
        <v>111</v>
      </c>
      <c r="F277" s="60" t="s">
        <v>112</v>
      </c>
      <c r="G277" s="63"/>
      <c r="H277" s="1"/>
      <c r="I277" s="1"/>
      <c r="J277" s="1"/>
      <c r="K277" s="1"/>
      <c r="L277" s="1"/>
      <c r="M277" s="1"/>
      <c r="N277" s="1"/>
      <c r="O277" s="1"/>
      <c r="P277" s="1"/>
      <c r="Q277" s="1"/>
      <c r="R277" s="1"/>
      <c r="S277" s="1"/>
      <c r="T277" s="1"/>
      <c r="U277" s="1"/>
      <c r="V277" s="1"/>
      <c r="W277" s="1"/>
      <c r="X277" s="1"/>
      <c r="Y277" s="1"/>
      <c r="Z277" s="1"/>
      <c r="AA277" s="1"/>
      <c r="AB277" s="1"/>
      <c r="AC277" s="1"/>
    </row>
    <row r="278" spans="1:29">
      <c r="A278" s="60" t="s">
        <v>113</v>
      </c>
      <c r="B278" s="60" t="s">
        <v>194</v>
      </c>
      <c r="C278" s="60" t="s">
        <v>256</v>
      </c>
      <c r="D278" s="60" t="s">
        <v>264</v>
      </c>
      <c r="E278" s="60" t="s">
        <v>111</v>
      </c>
      <c r="F278" s="60" t="s">
        <v>114</v>
      </c>
      <c r="G278" s="63"/>
      <c r="H278" s="1"/>
      <c r="I278" s="1"/>
      <c r="J278" s="1"/>
      <c r="K278" s="1"/>
      <c r="L278" s="1"/>
      <c r="M278" s="1"/>
      <c r="N278" s="1"/>
      <c r="O278" s="1"/>
      <c r="P278" s="1"/>
      <c r="Q278" s="1"/>
      <c r="R278" s="1"/>
      <c r="S278" s="1"/>
      <c r="T278" s="1"/>
      <c r="U278" s="1"/>
      <c r="V278" s="1"/>
      <c r="W278" s="1"/>
      <c r="X278" s="1"/>
      <c r="Y278" s="1"/>
      <c r="Z278" s="1"/>
      <c r="AA278" s="1"/>
      <c r="AB278" s="1"/>
      <c r="AC278" s="1"/>
    </row>
    <row r="279" spans="1:29">
      <c r="A279" s="61" t="s">
        <v>120</v>
      </c>
      <c r="B279" s="61" t="s">
        <v>194</v>
      </c>
      <c r="C279" s="61" t="s">
        <v>256</v>
      </c>
      <c r="D279" s="61" t="s">
        <v>264</v>
      </c>
      <c r="E279" s="61" t="s">
        <v>111</v>
      </c>
      <c r="F279" s="61" t="s">
        <v>121</v>
      </c>
      <c r="G279" s="63"/>
      <c r="H279" s="1"/>
      <c r="I279" s="1"/>
      <c r="J279" s="1"/>
      <c r="K279" s="1"/>
      <c r="L279" s="1"/>
      <c r="M279" s="1"/>
      <c r="N279" s="1"/>
      <c r="O279" s="1"/>
      <c r="P279" s="1"/>
      <c r="Q279" s="1"/>
      <c r="R279" s="1"/>
      <c r="S279" s="1"/>
      <c r="T279" s="1"/>
      <c r="U279" s="1"/>
      <c r="V279" s="1"/>
      <c r="W279" s="1"/>
      <c r="X279" s="1"/>
      <c r="Y279" s="1"/>
      <c r="Z279" s="1"/>
      <c r="AA279" s="1"/>
      <c r="AB279" s="1"/>
      <c r="AC279" s="1"/>
    </row>
    <row r="280" spans="1:29">
      <c r="A280" s="61" t="s">
        <v>122</v>
      </c>
      <c r="B280" s="61" t="s">
        <v>194</v>
      </c>
      <c r="C280" s="61" t="s">
        <v>256</v>
      </c>
      <c r="D280" s="61" t="s">
        <v>264</v>
      </c>
      <c r="E280" s="61" t="s">
        <v>111</v>
      </c>
      <c r="F280" s="61" t="s">
        <v>121</v>
      </c>
      <c r="G280" s="63"/>
      <c r="H280" s="1"/>
      <c r="I280" s="1"/>
      <c r="J280" s="1"/>
      <c r="K280" s="1"/>
      <c r="L280" s="1"/>
      <c r="M280" s="1"/>
      <c r="N280" s="1"/>
      <c r="O280" s="1"/>
      <c r="P280" s="1"/>
      <c r="Q280" s="1"/>
      <c r="R280" s="1"/>
      <c r="S280" s="1"/>
      <c r="T280" s="1"/>
      <c r="U280" s="1"/>
      <c r="V280" s="1"/>
      <c r="W280" s="1"/>
      <c r="X280" s="1"/>
      <c r="Y280" s="1"/>
      <c r="Z280" s="1"/>
      <c r="AA280" s="1"/>
      <c r="AB280" s="1"/>
      <c r="AC280" s="1"/>
    </row>
    <row r="281" spans="1:29">
      <c r="A281" s="60" t="s">
        <v>108</v>
      </c>
      <c r="B281" s="60" t="s">
        <v>194</v>
      </c>
      <c r="C281" s="60" t="s">
        <v>256</v>
      </c>
      <c r="D281" s="60" t="s">
        <v>265</v>
      </c>
      <c r="E281" s="60" t="s">
        <v>111</v>
      </c>
      <c r="F281" s="60" t="s">
        <v>112</v>
      </c>
      <c r="G281" s="63"/>
      <c r="H281" s="1"/>
      <c r="I281" s="1"/>
      <c r="J281" s="1"/>
      <c r="K281" s="1"/>
      <c r="L281" s="1"/>
      <c r="M281" s="1"/>
      <c r="N281" s="1"/>
      <c r="O281" s="1"/>
      <c r="P281" s="1"/>
      <c r="Q281" s="1"/>
      <c r="R281" s="1"/>
      <c r="S281" s="1"/>
      <c r="T281" s="1"/>
      <c r="U281" s="1"/>
      <c r="V281" s="1"/>
      <c r="W281" s="1"/>
      <c r="X281" s="1"/>
      <c r="Y281" s="1"/>
      <c r="Z281" s="1"/>
      <c r="AA281" s="1"/>
      <c r="AB281" s="1"/>
      <c r="AC281" s="1"/>
    </row>
    <row r="282" spans="1:29">
      <c r="A282" s="60" t="s">
        <v>113</v>
      </c>
      <c r="B282" s="60" t="s">
        <v>194</v>
      </c>
      <c r="C282" s="60" t="s">
        <v>256</v>
      </c>
      <c r="D282" s="60" t="s">
        <v>265</v>
      </c>
      <c r="E282" s="60" t="s">
        <v>111</v>
      </c>
      <c r="F282" s="60" t="s">
        <v>114</v>
      </c>
      <c r="G282" s="63"/>
      <c r="H282" s="1"/>
      <c r="I282" s="1"/>
      <c r="J282" s="1"/>
      <c r="K282" s="1"/>
      <c r="L282" s="1"/>
      <c r="M282" s="1"/>
      <c r="N282" s="1"/>
      <c r="O282" s="1"/>
      <c r="P282" s="1"/>
      <c r="Q282" s="1"/>
      <c r="R282" s="1"/>
      <c r="S282" s="1"/>
      <c r="T282" s="1"/>
      <c r="U282" s="1"/>
      <c r="V282" s="1"/>
      <c r="W282" s="1"/>
      <c r="X282" s="1"/>
      <c r="Y282" s="1"/>
      <c r="Z282" s="1"/>
      <c r="AA282" s="1"/>
      <c r="AB282" s="1"/>
      <c r="AC282" s="1"/>
    </row>
    <row r="283" spans="1:29">
      <c r="A283" s="61" t="s">
        <v>120</v>
      </c>
      <c r="B283" s="61" t="s">
        <v>194</v>
      </c>
      <c r="C283" s="61" t="s">
        <v>256</v>
      </c>
      <c r="D283" s="61" t="s">
        <v>265</v>
      </c>
      <c r="E283" s="61" t="s">
        <v>111</v>
      </c>
      <c r="F283" s="61" t="s">
        <v>121</v>
      </c>
      <c r="G283" s="63"/>
      <c r="H283" s="1"/>
      <c r="I283" s="1"/>
      <c r="J283" s="1"/>
      <c r="K283" s="1"/>
      <c r="L283" s="1"/>
      <c r="M283" s="1"/>
      <c r="N283" s="1"/>
      <c r="O283" s="1"/>
      <c r="P283" s="1"/>
      <c r="Q283" s="1"/>
      <c r="R283" s="1"/>
      <c r="S283" s="1"/>
      <c r="T283" s="1"/>
      <c r="U283" s="1"/>
      <c r="V283" s="1"/>
      <c r="W283" s="1"/>
      <c r="X283" s="1"/>
      <c r="Y283" s="1"/>
      <c r="Z283" s="1"/>
      <c r="AA283" s="1"/>
      <c r="AB283" s="1"/>
      <c r="AC283" s="1"/>
    </row>
    <row r="284" spans="1:29">
      <c r="A284" s="61" t="s">
        <v>122</v>
      </c>
      <c r="B284" s="61" t="s">
        <v>194</v>
      </c>
      <c r="C284" s="61" t="s">
        <v>256</v>
      </c>
      <c r="D284" s="61" t="s">
        <v>265</v>
      </c>
      <c r="E284" s="61" t="s">
        <v>111</v>
      </c>
      <c r="F284" s="61" t="s">
        <v>121</v>
      </c>
      <c r="G284" s="63"/>
      <c r="H284" s="1"/>
      <c r="I284" s="1"/>
      <c r="J284" s="1"/>
      <c r="K284" s="1"/>
      <c r="L284" s="1"/>
      <c r="M284" s="1"/>
      <c r="N284" s="1"/>
      <c r="O284" s="1"/>
      <c r="P284" s="1"/>
      <c r="Q284" s="1"/>
      <c r="R284" s="1"/>
      <c r="S284" s="1"/>
      <c r="T284" s="1"/>
      <c r="U284" s="1"/>
      <c r="V284" s="1"/>
      <c r="W284" s="1"/>
      <c r="X284" s="1"/>
      <c r="Y284" s="1"/>
      <c r="Z284" s="1"/>
      <c r="AA284" s="1"/>
      <c r="AB284" s="1"/>
      <c r="AC284" s="1"/>
    </row>
    <row r="285" spans="1:29">
      <c r="A285" s="60" t="s">
        <v>108</v>
      </c>
      <c r="B285" s="60" t="s">
        <v>194</v>
      </c>
      <c r="C285" s="60" t="s">
        <v>256</v>
      </c>
      <c r="D285" s="60" t="s">
        <v>266</v>
      </c>
      <c r="E285" s="60" t="s">
        <v>111</v>
      </c>
      <c r="F285" s="60" t="s">
        <v>112</v>
      </c>
      <c r="G285" s="63"/>
      <c r="H285" s="1"/>
      <c r="I285" s="1"/>
      <c r="J285" s="1"/>
      <c r="K285" s="1"/>
      <c r="L285" s="1"/>
      <c r="M285" s="1"/>
      <c r="N285" s="1"/>
      <c r="O285" s="1"/>
      <c r="P285" s="1"/>
      <c r="Q285" s="1"/>
      <c r="R285" s="1"/>
      <c r="S285" s="1"/>
      <c r="T285" s="1"/>
      <c r="U285" s="1"/>
      <c r="V285" s="1"/>
      <c r="W285" s="1"/>
      <c r="X285" s="1"/>
      <c r="Y285" s="1"/>
      <c r="Z285" s="1"/>
      <c r="AA285" s="1"/>
      <c r="AB285" s="1"/>
      <c r="AC285" s="1"/>
    </row>
    <row r="286" spans="1:29">
      <c r="A286" s="60" t="s">
        <v>113</v>
      </c>
      <c r="B286" s="60" t="s">
        <v>194</v>
      </c>
      <c r="C286" s="60" t="s">
        <v>256</v>
      </c>
      <c r="D286" s="60" t="s">
        <v>266</v>
      </c>
      <c r="E286" s="60" t="s">
        <v>111</v>
      </c>
      <c r="F286" s="60" t="s">
        <v>114</v>
      </c>
      <c r="G286" s="63"/>
      <c r="H286" s="1"/>
      <c r="I286" s="1"/>
      <c r="J286" s="1"/>
      <c r="K286" s="1"/>
      <c r="L286" s="1"/>
      <c r="M286" s="1"/>
      <c r="N286" s="1"/>
      <c r="O286" s="1"/>
      <c r="P286" s="1"/>
      <c r="Q286" s="1"/>
      <c r="R286" s="1"/>
      <c r="S286" s="1"/>
      <c r="T286" s="1"/>
      <c r="U286" s="1"/>
      <c r="V286" s="1"/>
      <c r="W286" s="1"/>
      <c r="X286" s="1"/>
      <c r="Y286" s="1"/>
      <c r="Z286" s="1"/>
      <c r="AA286" s="1"/>
      <c r="AB286" s="1"/>
      <c r="AC286" s="1"/>
    </row>
    <row r="287" spans="1:29">
      <c r="A287" s="61" t="s">
        <v>120</v>
      </c>
      <c r="B287" s="61" t="s">
        <v>194</v>
      </c>
      <c r="C287" s="61" t="s">
        <v>256</v>
      </c>
      <c r="D287" s="61" t="s">
        <v>266</v>
      </c>
      <c r="E287" s="61" t="s">
        <v>111</v>
      </c>
      <c r="F287" s="61" t="s">
        <v>121</v>
      </c>
      <c r="G287" s="63"/>
      <c r="H287" s="1"/>
      <c r="I287" s="1"/>
      <c r="J287" s="1"/>
      <c r="K287" s="1"/>
      <c r="L287" s="1"/>
      <c r="M287" s="1"/>
      <c r="N287" s="1"/>
      <c r="O287" s="1"/>
      <c r="P287" s="1"/>
      <c r="Q287" s="1"/>
      <c r="R287" s="1"/>
      <c r="S287" s="1"/>
      <c r="T287" s="1"/>
      <c r="U287" s="1"/>
      <c r="V287" s="1"/>
      <c r="W287" s="1"/>
      <c r="X287" s="1"/>
      <c r="Y287" s="1"/>
      <c r="Z287" s="1"/>
      <c r="AA287" s="1"/>
      <c r="AB287" s="1"/>
      <c r="AC287" s="1"/>
    </row>
    <row r="288" spans="1:29">
      <c r="A288" s="61" t="s">
        <v>122</v>
      </c>
      <c r="B288" s="61" t="s">
        <v>194</v>
      </c>
      <c r="C288" s="61" t="s">
        <v>256</v>
      </c>
      <c r="D288" s="61" t="s">
        <v>266</v>
      </c>
      <c r="E288" s="61" t="s">
        <v>111</v>
      </c>
      <c r="F288" s="61" t="s">
        <v>121</v>
      </c>
      <c r="G288" s="63"/>
      <c r="H288" s="1"/>
      <c r="I288" s="1"/>
      <c r="J288" s="1"/>
      <c r="K288" s="1"/>
      <c r="L288" s="1"/>
      <c r="M288" s="1"/>
      <c r="N288" s="1"/>
      <c r="O288" s="1"/>
      <c r="P288" s="1"/>
      <c r="Q288" s="1"/>
      <c r="R288" s="1"/>
      <c r="S288" s="1"/>
      <c r="T288" s="1"/>
      <c r="U288" s="1"/>
      <c r="V288" s="1"/>
      <c r="W288" s="1"/>
      <c r="X288" s="1"/>
      <c r="Y288" s="1"/>
      <c r="Z288" s="1"/>
      <c r="AA288" s="1"/>
      <c r="AB288" s="1"/>
      <c r="AC288" s="1"/>
    </row>
    <row r="289" spans="1:29" hidden="1">
      <c r="A289" s="58" t="s">
        <v>70</v>
      </c>
      <c r="B289" s="58" t="s">
        <v>184</v>
      </c>
      <c r="C289" s="62" t="s">
        <v>253</v>
      </c>
      <c r="D289" s="62" t="s">
        <v>254</v>
      </c>
      <c r="E289" s="62" t="s">
        <v>103</v>
      </c>
      <c r="F289" s="58" t="s">
        <v>104</v>
      </c>
      <c r="G289" s="63" t="s">
        <v>251</v>
      </c>
      <c r="H289" s="1"/>
      <c r="I289" s="1"/>
      <c r="J289" s="1"/>
      <c r="K289" s="1"/>
      <c r="L289" s="1"/>
      <c r="M289" s="1"/>
      <c r="N289" s="1"/>
      <c r="O289" s="1"/>
      <c r="P289" s="1"/>
      <c r="Q289" s="1"/>
      <c r="R289" s="1"/>
      <c r="S289" s="1"/>
      <c r="T289" s="1"/>
      <c r="U289" s="1"/>
      <c r="V289" s="1"/>
      <c r="W289" s="1"/>
      <c r="X289" s="1"/>
      <c r="Y289" s="1"/>
      <c r="Z289" s="1"/>
      <c r="AA289" s="1"/>
      <c r="AB289" s="1"/>
      <c r="AC289" s="1"/>
    </row>
    <row r="290" spans="1:29" hidden="1">
      <c r="A290" s="58" t="s">
        <v>80</v>
      </c>
      <c r="B290" s="58" t="s">
        <v>184</v>
      </c>
      <c r="C290" s="62" t="s">
        <v>253</v>
      </c>
      <c r="D290" s="62" t="s">
        <v>254</v>
      </c>
      <c r="E290" s="62" t="s">
        <v>103</v>
      </c>
      <c r="F290" s="58" t="s">
        <v>104</v>
      </c>
      <c r="G290" s="63" t="s">
        <v>267</v>
      </c>
      <c r="H290" s="1"/>
      <c r="I290" s="1"/>
      <c r="J290" s="1"/>
      <c r="K290" s="1"/>
      <c r="L290" s="1"/>
      <c r="M290" s="1"/>
      <c r="N290" s="1"/>
      <c r="O290" s="1"/>
      <c r="P290" s="1"/>
      <c r="Q290" s="1"/>
      <c r="R290" s="1"/>
      <c r="S290" s="1"/>
      <c r="T290" s="1"/>
      <c r="U290" s="1"/>
      <c r="V290" s="1"/>
      <c r="W290" s="1"/>
      <c r="X290" s="1"/>
      <c r="Y290" s="1"/>
      <c r="Z290" s="1"/>
      <c r="AA290" s="1"/>
      <c r="AB290" s="1"/>
      <c r="AC290" s="1"/>
    </row>
    <row r="291" spans="1:29" hidden="1">
      <c r="A291" s="58" t="s">
        <v>78</v>
      </c>
      <c r="B291" s="58" t="s">
        <v>184</v>
      </c>
      <c r="C291" s="62" t="s">
        <v>268</v>
      </c>
      <c r="D291" s="62" t="s">
        <v>269</v>
      </c>
      <c r="E291" s="62" t="s">
        <v>103</v>
      </c>
      <c r="F291" s="58" t="s">
        <v>104</v>
      </c>
      <c r="G291" s="63" t="s">
        <v>270</v>
      </c>
      <c r="H291" s="1"/>
      <c r="I291" s="1"/>
      <c r="J291" s="1"/>
      <c r="K291" s="1"/>
      <c r="L291" s="1"/>
      <c r="M291" s="1"/>
      <c r="N291" s="1"/>
      <c r="O291" s="1"/>
      <c r="P291" s="1"/>
      <c r="Q291" s="1"/>
      <c r="R291" s="1"/>
      <c r="S291" s="1"/>
      <c r="T291" s="1"/>
      <c r="U291" s="1"/>
      <c r="V291" s="1"/>
      <c r="W291" s="1"/>
      <c r="X291" s="1"/>
      <c r="Y291" s="1"/>
      <c r="Z291" s="1"/>
      <c r="AA291" s="1"/>
      <c r="AB291" s="1"/>
      <c r="AC291" s="1"/>
    </row>
    <row r="292" spans="1:29" hidden="1">
      <c r="A292" s="58" t="s">
        <v>70</v>
      </c>
      <c r="B292" s="58" t="s">
        <v>184</v>
      </c>
      <c r="C292" s="62" t="s">
        <v>268</v>
      </c>
      <c r="D292" s="62" t="s">
        <v>269</v>
      </c>
      <c r="E292" s="62" t="s">
        <v>103</v>
      </c>
      <c r="F292" s="58" t="s">
        <v>104</v>
      </c>
      <c r="G292" s="63" t="s">
        <v>271</v>
      </c>
      <c r="H292" s="1"/>
      <c r="I292" s="1"/>
      <c r="J292" s="1"/>
      <c r="K292" s="1"/>
      <c r="L292" s="1"/>
      <c r="M292" s="1"/>
      <c r="N292" s="1"/>
      <c r="O292" s="1"/>
      <c r="P292" s="1"/>
      <c r="Q292" s="1"/>
      <c r="R292" s="1"/>
      <c r="S292" s="1"/>
      <c r="T292" s="1"/>
      <c r="U292" s="1"/>
      <c r="V292" s="1"/>
      <c r="W292" s="1"/>
      <c r="X292" s="1"/>
      <c r="Y292" s="1"/>
      <c r="Z292" s="1"/>
      <c r="AA292" s="1"/>
      <c r="AB292" s="1"/>
      <c r="AC292" s="1"/>
    </row>
    <row r="293" spans="1:29" hidden="1">
      <c r="A293" s="58" t="s">
        <v>80</v>
      </c>
      <c r="B293" s="58" t="s">
        <v>184</v>
      </c>
      <c r="C293" s="62" t="s">
        <v>268</v>
      </c>
      <c r="D293" s="62" t="s">
        <v>269</v>
      </c>
      <c r="E293" s="62" t="s">
        <v>103</v>
      </c>
      <c r="F293" s="58" t="s">
        <v>104</v>
      </c>
      <c r="G293" s="63" t="s">
        <v>272</v>
      </c>
      <c r="H293" s="1"/>
      <c r="I293" s="1"/>
      <c r="J293" s="1"/>
      <c r="K293" s="1"/>
      <c r="L293" s="1"/>
      <c r="M293" s="1"/>
      <c r="N293" s="1"/>
      <c r="O293" s="1"/>
      <c r="P293" s="1"/>
      <c r="Q293" s="1"/>
      <c r="R293" s="1"/>
      <c r="S293" s="1"/>
      <c r="T293" s="1"/>
      <c r="U293" s="1"/>
      <c r="V293" s="1"/>
      <c r="W293" s="1"/>
      <c r="X293" s="1"/>
      <c r="Y293" s="1"/>
      <c r="Z293" s="1"/>
      <c r="AA293" s="1"/>
      <c r="AB293" s="1"/>
      <c r="AC293" s="1"/>
    </row>
    <row r="294" spans="1:29" hidden="1">
      <c r="A294" s="58" t="s">
        <v>78</v>
      </c>
      <c r="B294" s="58" t="s">
        <v>184</v>
      </c>
      <c r="C294" s="62" t="s">
        <v>273</v>
      </c>
      <c r="D294" s="62" t="s">
        <v>274</v>
      </c>
      <c r="E294" s="62" t="s">
        <v>103</v>
      </c>
      <c r="F294" s="58" t="s">
        <v>104</v>
      </c>
      <c r="G294" s="63" t="s">
        <v>275</v>
      </c>
      <c r="H294" s="1"/>
      <c r="I294" s="1"/>
      <c r="J294" s="1"/>
      <c r="K294" s="1"/>
      <c r="L294" s="1"/>
      <c r="M294" s="1"/>
      <c r="N294" s="1"/>
      <c r="O294" s="1"/>
      <c r="P294" s="1"/>
      <c r="Q294" s="1"/>
      <c r="R294" s="1"/>
      <c r="S294" s="1"/>
      <c r="T294" s="1"/>
      <c r="U294" s="1"/>
      <c r="V294" s="1"/>
      <c r="W294" s="1"/>
      <c r="X294" s="1"/>
      <c r="Y294" s="1"/>
      <c r="Z294" s="1"/>
      <c r="AA294" s="1"/>
      <c r="AB294" s="1"/>
      <c r="AC294" s="1"/>
    </row>
    <row r="295" spans="1:29" hidden="1">
      <c r="A295" s="58" t="s">
        <v>70</v>
      </c>
      <c r="B295" s="58" t="s">
        <v>184</v>
      </c>
      <c r="C295" s="62" t="s">
        <v>273</v>
      </c>
      <c r="D295" s="62" t="s">
        <v>274</v>
      </c>
      <c r="E295" s="62" t="s">
        <v>103</v>
      </c>
      <c r="F295" s="58" t="s">
        <v>104</v>
      </c>
      <c r="G295" s="63" t="s">
        <v>246</v>
      </c>
      <c r="H295" s="1"/>
      <c r="I295" s="1"/>
      <c r="J295" s="1"/>
      <c r="K295" s="1"/>
      <c r="L295" s="1"/>
      <c r="M295" s="1"/>
      <c r="N295" s="1"/>
      <c r="O295" s="1"/>
      <c r="P295" s="1"/>
      <c r="Q295" s="1"/>
      <c r="R295" s="1"/>
      <c r="S295" s="1"/>
      <c r="T295" s="1"/>
      <c r="U295" s="1"/>
      <c r="V295" s="1"/>
      <c r="W295" s="1"/>
      <c r="X295" s="1"/>
      <c r="Y295" s="1"/>
      <c r="Z295" s="1"/>
      <c r="AA295" s="1"/>
      <c r="AB295" s="1"/>
      <c r="AC295" s="1"/>
    </row>
    <row r="296" spans="1:29" hidden="1">
      <c r="A296" s="58" t="s">
        <v>80</v>
      </c>
      <c r="B296" s="58" t="s">
        <v>184</v>
      </c>
      <c r="C296" s="62" t="s">
        <v>273</v>
      </c>
      <c r="D296" s="62" t="s">
        <v>274</v>
      </c>
      <c r="E296" s="62" t="s">
        <v>103</v>
      </c>
      <c r="F296" s="58" t="s">
        <v>104</v>
      </c>
      <c r="G296" s="63" t="s">
        <v>276</v>
      </c>
      <c r="H296" s="1"/>
      <c r="I296" s="1"/>
      <c r="J296" s="1"/>
      <c r="K296" s="1"/>
      <c r="L296" s="1"/>
      <c r="M296" s="1"/>
      <c r="N296" s="1"/>
      <c r="O296" s="1"/>
      <c r="P296" s="1"/>
      <c r="Q296" s="1"/>
      <c r="R296" s="1"/>
      <c r="S296" s="1"/>
      <c r="T296" s="1"/>
      <c r="U296" s="1"/>
      <c r="V296" s="1"/>
      <c r="W296" s="1"/>
      <c r="X296" s="1"/>
      <c r="Y296" s="1"/>
      <c r="Z296" s="1"/>
      <c r="AA296" s="1"/>
      <c r="AB296" s="1"/>
      <c r="AC296" s="1"/>
    </row>
    <row r="297" spans="1:29" hidden="1">
      <c r="A297" s="62" t="s">
        <v>78</v>
      </c>
      <c r="B297" s="62" t="s">
        <v>184</v>
      </c>
      <c r="C297" s="62" t="s">
        <v>277</v>
      </c>
      <c r="D297" s="62" t="s">
        <v>278</v>
      </c>
      <c r="E297" s="62" t="s">
        <v>103</v>
      </c>
      <c r="F297" s="62" t="s">
        <v>104</v>
      </c>
      <c r="G297" s="63" t="s">
        <v>279</v>
      </c>
      <c r="H297" s="1"/>
      <c r="I297" s="1"/>
      <c r="J297" s="1"/>
      <c r="K297" s="1"/>
      <c r="L297" s="1"/>
      <c r="M297" s="1"/>
      <c r="N297" s="1"/>
      <c r="O297" s="1"/>
      <c r="P297" s="1"/>
      <c r="Q297" s="1"/>
      <c r="R297" s="1"/>
      <c r="S297" s="1"/>
      <c r="T297" s="1"/>
      <c r="U297" s="1"/>
      <c r="V297" s="1"/>
      <c r="W297" s="1"/>
      <c r="X297" s="1"/>
      <c r="Y297" s="1"/>
      <c r="Z297" s="1"/>
      <c r="AA297" s="1"/>
      <c r="AB297" s="1"/>
      <c r="AC297" s="1"/>
    </row>
    <row r="298" spans="1:29" hidden="1">
      <c r="A298" s="58" t="s">
        <v>70</v>
      </c>
      <c r="B298" s="58" t="s">
        <v>184</v>
      </c>
      <c r="C298" s="62" t="s">
        <v>277</v>
      </c>
      <c r="D298" s="62" t="s">
        <v>278</v>
      </c>
      <c r="E298" s="62" t="s">
        <v>103</v>
      </c>
      <c r="F298" s="58" t="s">
        <v>104</v>
      </c>
      <c r="G298" s="63" t="s">
        <v>280</v>
      </c>
      <c r="H298" s="1"/>
      <c r="I298" s="1"/>
      <c r="J298" s="1"/>
      <c r="K298" s="1"/>
      <c r="L298" s="1"/>
      <c r="M298" s="1"/>
      <c r="N298" s="1"/>
      <c r="O298" s="1"/>
      <c r="P298" s="1"/>
      <c r="Q298" s="1"/>
      <c r="R298" s="1"/>
      <c r="S298" s="1"/>
      <c r="T298" s="1"/>
      <c r="U298" s="1"/>
      <c r="V298" s="1"/>
      <c r="W298" s="1"/>
      <c r="X298" s="1"/>
      <c r="Y298" s="1"/>
      <c r="Z298" s="1"/>
      <c r="AA298" s="1"/>
      <c r="AB298" s="1"/>
      <c r="AC298" s="1"/>
    </row>
    <row r="299" spans="1:29" hidden="1">
      <c r="A299" s="58" t="s">
        <v>80</v>
      </c>
      <c r="B299" s="58" t="s">
        <v>184</v>
      </c>
      <c r="C299" s="62" t="s">
        <v>277</v>
      </c>
      <c r="D299" s="62" t="s">
        <v>278</v>
      </c>
      <c r="E299" s="62" t="s">
        <v>103</v>
      </c>
      <c r="F299" s="58" t="s">
        <v>104</v>
      </c>
      <c r="G299" s="63" t="s">
        <v>281</v>
      </c>
      <c r="H299" s="1"/>
      <c r="I299" s="1"/>
      <c r="J299" s="1"/>
      <c r="K299" s="1"/>
      <c r="L299" s="1"/>
      <c r="M299" s="1"/>
      <c r="N299" s="1"/>
      <c r="O299" s="1"/>
      <c r="P299" s="1"/>
      <c r="Q299" s="1"/>
      <c r="R299" s="1"/>
      <c r="S299" s="1"/>
      <c r="T299" s="1"/>
      <c r="U299" s="1"/>
      <c r="V299" s="1"/>
      <c r="W299" s="1"/>
      <c r="X299" s="1"/>
      <c r="Y299" s="1"/>
      <c r="Z299" s="1"/>
      <c r="AA299" s="1"/>
      <c r="AB299" s="1"/>
      <c r="AC299" s="1"/>
    </row>
    <row r="300" spans="1:29" hidden="1">
      <c r="A300" s="58" t="s">
        <v>78</v>
      </c>
      <c r="B300" s="58" t="s">
        <v>184</v>
      </c>
      <c r="C300" s="62" t="s">
        <v>282</v>
      </c>
      <c r="D300" s="62" t="s">
        <v>283</v>
      </c>
      <c r="E300" s="62" t="s">
        <v>103</v>
      </c>
      <c r="F300" s="58" t="s">
        <v>104</v>
      </c>
      <c r="G300" s="63" t="s">
        <v>284</v>
      </c>
      <c r="H300" s="1"/>
      <c r="I300" s="1"/>
      <c r="J300" s="1"/>
      <c r="K300" s="1"/>
      <c r="L300" s="1"/>
      <c r="M300" s="1"/>
      <c r="N300" s="1"/>
      <c r="O300" s="1"/>
      <c r="P300" s="1"/>
      <c r="Q300" s="1"/>
      <c r="R300" s="1"/>
      <c r="S300" s="1"/>
      <c r="T300" s="1"/>
      <c r="U300" s="1"/>
      <c r="V300" s="1"/>
      <c r="W300" s="1"/>
      <c r="X300" s="1"/>
      <c r="Y300" s="1"/>
      <c r="Z300" s="1"/>
      <c r="AA300" s="1"/>
      <c r="AB300" s="1"/>
      <c r="AC300" s="1"/>
    </row>
    <row r="301" spans="1:29" hidden="1">
      <c r="A301" s="58" t="s">
        <v>70</v>
      </c>
      <c r="B301" s="58" t="s">
        <v>184</v>
      </c>
      <c r="C301" s="62" t="s">
        <v>282</v>
      </c>
      <c r="D301" s="62" t="s">
        <v>283</v>
      </c>
      <c r="E301" s="62" t="s">
        <v>103</v>
      </c>
      <c r="F301" s="58" t="s">
        <v>104</v>
      </c>
      <c r="G301" s="63" t="s">
        <v>280</v>
      </c>
      <c r="H301" s="1"/>
      <c r="I301" s="1"/>
      <c r="J301" s="1"/>
      <c r="K301" s="1"/>
      <c r="L301" s="1"/>
      <c r="M301" s="1"/>
      <c r="N301" s="1"/>
      <c r="O301" s="1"/>
      <c r="P301" s="1"/>
      <c r="Q301" s="1"/>
      <c r="R301" s="1"/>
      <c r="S301" s="1"/>
      <c r="T301" s="1"/>
      <c r="U301" s="1"/>
      <c r="V301" s="1"/>
      <c r="W301" s="1"/>
      <c r="X301" s="1"/>
      <c r="Y301" s="1"/>
      <c r="Z301" s="1"/>
      <c r="AA301" s="1"/>
      <c r="AB301" s="1"/>
      <c r="AC301" s="1"/>
    </row>
    <row r="302" spans="1:29" hidden="1">
      <c r="A302" s="58" t="s">
        <v>80</v>
      </c>
      <c r="B302" s="58" t="s">
        <v>184</v>
      </c>
      <c r="C302" s="62" t="s">
        <v>282</v>
      </c>
      <c r="D302" s="62" t="s">
        <v>283</v>
      </c>
      <c r="E302" s="62" t="s">
        <v>103</v>
      </c>
      <c r="F302" s="58" t="s">
        <v>104</v>
      </c>
      <c r="G302" s="63" t="s">
        <v>285</v>
      </c>
      <c r="H302" s="1"/>
      <c r="I302" s="1"/>
      <c r="J302" s="1"/>
      <c r="K302" s="1"/>
      <c r="L302" s="1"/>
      <c r="M302" s="1"/>
      <c r="N302" s="1"/>
      <c r="O302" s="1"/>
      <c r="P302" s="1"/>
      <c r="Q302" s="1"/>
      <c r="R302" s="1"/>
      <c r="S302" s="1"/>
      <c r="T302" s="1"/>
      <c r="U302" s="1"/>
      <c r="V302" s="1"/>
      <c r="W302" s="1"/>
      <c r="X302" s="1"/>
      <c r="Y302" s="1"/>
      <c r="Z302" s="1"/>
      <c r="AA302" s="1"/>
      <c r="AB302" s="1"/>
      <c r="AC302" s="1"/>
    </row>
    <row r="303" spans="1:29" hidden="1">
      <c r="A303" s="58" t="s">
        <v>90</v>
      </c>
      <c r="B303" s="58" t="s">
        <v>190</v>
      </c>
      <c r="C303" s="62" t="s">
        <v>286</v>
      </c>
      <c r="D303" s="62" t="s">
        <v>208</v>
      </c>
      <c r="E303" s="62" t="s">
        <v>103</v>
      </c>
      <c r="F303" s="62" t="s">
        <v>104</v>
      </c>
      <c r="G303" s="63" t="s">
        <v>287</v>
      </c>
      <c r="H303" s="1"/>
      <c r="I303" s="1"/>
      <c r="J303" s="1"/>
      <c r="K303" s="1"/>
      <c r="L303" s="1"/>
      <c r="M303" s="1"/>
      <c r="N303" s="1"/>
      <c r="O303" s="1"/>
      <c r="P303" s="1"/>
      <c r="Q303" s="1"/>
      <c r="R303" s="1"/>
      <c r="S303" s="1"/>
      <c r="T303" s="1"/>
      <c r="U303" s="1"/>
      <c r="V303" s="1"/>
      <c r="W303" s="1"/>
      <c r="X303" s="1"/>
      <c r="Y303" s="1"/>
      <c r="Z303" s="1"/>
      <c r="AA303" s="1"/>
      <c r="AB303" s="1"/>
      <c r="AC303" s="1"/>
    </row>
    <row r="304" spans="1:29" hidden="1">
      <c r="A304" s="58" t="s">
        <v>70</v>
      </c>
      <c r="B304" s="58" t="s">
        <v>190</v>
      </c>
      <c r="C304" s="62" t="s">
        <v>286</v>
      </c>
      <c r="D304" s="62" t="s">
        <v>208</v>
      </c>
      <c r="E304" s="62" t="s">
        <v>103</v>
      </c>
      <c r="F304" s="62" t="s">
        <v>104</v>
      </c>
      <c r="G304" s="63" t="s">
        <v>136</v>
      </c>
      <c r="H304" s="1"/>
      <c r="I304" s="1"/>
      <c r="J304" s="1"/>
      <c r="K304" s="1"/>
      <c r="L304" s="1"/>
      <c r="M304" s="1"/>
      <c r="N304" s="1"/>
      <c r="O304" s="1"/>
      <c r="P304" s="1"/>
      <c r="Q304" s="1"/>
      <c r="R304" s="1"/>
      <c r="S304" s="1"/>
      <c r="T304" s="1"/>
      <c r="U304" s="1"/>
      <c r="V304" s="1"/>
      <c r="W304" s="1"/>
      <c r="X304" s="1"/>
      <c r="Y304" s="1"/>
      <c r="Z304" s="1"/>
      <c r="AA304" s="1"/>
      <c r="AB304" s="1"/>
      <c r="AC304" s="1"/>
    </row>
    <row r="305" spans="1:29" hidden="1">
      <c r="A305" s="58" t="s">
        <v>91</v>
      </c>
      <c r="B305" s="58" t="s">
        <v>190</v>
      </c>
      <c r="C305" s="62" t="s">
        <v>286</v>
      </c>
      <c r="D305" s="62" t="s">
        <v>208</v>
      </c>
      <c r="E305" s="62" t="s">
        <v>103</v>
      </c>
      <c r="F305" s="62" t="s">
        <v>104</v>
      </c>
      <c r="G305" s="63" t="s">
        <v>288</v>
      </c>
      <c r="H305" s="1"/>
      <c r="I305" s="1"/>
      <c r="J305" s="1"/>
      <c r="K305" s="1"/>
      <c r="L305" s="1"/>
      <c r="M305" s="1"/>
      <c r="N305" s="1"/>
      <c r="O305" s="1"/>
      <c r="P305" s="1"/>
      <c r="Q305" s="1"/>
      <c r="R305" s="1"/>
      <c r="S305" s="1"/>
      <c r="T305" s="1"/>
      <c r="U305" s="1"/>
      <c r="V305" s="1"/>
      <c r="W305" s="1"/>
      <c r="X305" s="1"/>
      <c r="Y305" s="1"/>
      <c r="Z305" s="1"/>
      <c r="AA305" s="1"/>
      <c r="AB305" s="1"/>
      <c r="AC305" s="1"/>
    </row>
    <row r="306" spans="1:29" hidden="1">
      <c r="A306" s="58" t="s">
        <v>90</v>
      </c>
      <c r="B306" s="58" t="s">
        <v>190</v>
      </c>
      <c r="C306" s="62" t="s">
        <v>286</v>
      </c>
      <c r="D306" s="62" t="s">
        <v>210</v>
      </c>
      <c r="E306" s="62" t="s">
        <v>103</v>
      </c>
      <c r="F306" s="62" t="s">
        <v>104</v>
      </c>
      <c r="G306" s="63" t="s">
        <v>289</v>
      </c>
      <c r="H306" s="1"/>
      <c r="I306" s="1"/>
      <c r="J306" s="1"/>
      <c r="K306" s="1"/>
      <c r="L306" s="1"/>
      <c r="M306" s="1"/>
      <c r="N306" s="1"/>
      <c r="O306" s="1"/>
      <c r="P306" s="1"/>
      <c r="Q306" s="1"/>
      <c r="R306" s="1"/>
      <c r="S306" s="1"/>
      <c r="T306" s="1"/>
      <c r="U306" s="1"/>
      <c r="V306" s="1"/>
      <c r="W306" s="1"/>
      <c r="X306" s="1"/>
      <c r="Y306" s="1"/>
      <c r="Z306" s="1"/>
      <c r="AA306" s="1"/>
      <c r="AB306" s="1"/>
      <c r="AC306" s="1"/>
    </row>
    <row r="307" spans="1:29" hidden="1">
      <c r="A307" s="58" t="s">
        <v>70</v>
      </c>
      <c r="B307" s="58" t="s">
        <v>190</v>
      </c>
      <c r="C307" s="62" t="s">
        <v>286</v>
      </c>
      <c r="D307" s="62" t="s">
        <v>210</v>
      </c>
      <c r="E307" s="62" t="s">
        <v>103</v>
      </c>
      <c r="F307" s="62" t="s">
        <v>104</v>
      </c>
      <c r="G307" s="63" t="s">
        <v>136</v>
      </c>
      <c r="H307" s="1"/>
      <c r="I307" s="1"/>
      <c r="J307" s="1"/>
      <c r="K307" s="1"/>
      <c r="L307" s="1"/>
      <c r="M307" s="1"/>
      <c r="N307" s="1"/>
      <c r="O307" s="1"/>
      <c r="P307" s="1"/>
      <c r="Q307" s="1"/>
      <c r="R307" s="1"/>
      <c r="S307" s="1"/>
      <c r="T307" s="1"/>
      <c r="U307" s="1"/>
      <c r="V307" s="1"/>
      <c r="W307" s="1"/>
      <c r="X307" s="1"/>
      <c r="Y307" s="1"/>
      <c r="Z307" s="1"/>
      <c r="AA307" s="1"/>
      <c r="AB307" s="1"/>
      <c r="AC307" s="1"/>
    </row>
    <row r="308" spans="1:29" hidden="1">
      <c r="A308" s="58" t="s">
        <v>91</v>
      </c>
      <c r="B308" s="58" t="s">
        <v>190</v>
      </c>
      <c r="C308" s="62" t="s">
        <v>286</v>
      </c>
      <c r="D308" s="62" t="s">
        <v>210</v>
      </c>
      <c r="E308" s="62" t="s">
        <v>103</v>
      </c>
      <c r="F308" s="62" t="s">
        <v>104</v>
      </c>
      <c r="G308" s="63" t="s">
        <v>290</v>
      </c>
      <c r="H308" s="1"/>
      <c r="I308" s="1"/>
      <c r="J308" s="1"/>
      <c r="K308" s="1"/>
      <c r="L308" s="1"/>
      <c r="M308" s="1"/>
      <c r="N308" s="1"/>
      <c r="O308" s="1"/>
      <c r="P308" s="1"/>
      <c r="Q308" s="1"/>
      <c r="R308" s="1"/>
      <c r="S308" s="1"/>
      <c r="T308" s="1"/>
      <c r="U308" s="1"/>
      <c r="V308" s="1"/>
      <c r="W308" s="1"/>
      <c r="X308" s="1"/>
      <c r="Y308" s="1"/>
      <c r="Z308" s="1"/>
      <c r="AA308" s="1"/>
      <c r="AB308" s="1"/>
      <c r="AC308" s="1"/>
    </row>
    <row r="309" spans="1:29" hidden="1">
      <c r="A309" s="58" t="s">
        <v>70</v>
      </c>
      <c r="B309" s="58" t="s">
        <v>194</v>
      </c>
      <c r="C309" s="62" t="s">
        <v>228</v>
      </c>
      <c r="D309" s="62" t="s">
        <v>229</v>
      </c>
      <c r="E309" s="62" t="s">
        <v>103</v>
      </c>
      <c r="F309" s="58" t="s">
        <v>104</v>
      </c>
      <c r="G309" s="63" t="s">
        <v>291</v>
      </c>
      <c r="H309" s="1"/>
      <c r="I309" s="1"/>
      <c r="J309" s="1"/>
      <c r="K309" s="1"/>
      <c r="L309" s="1"/>
      <c r="M309" s="1"/>
      <c r="N309" s="1"/>
      <c r="O309" s="1"/>
      <c r="P309" s="1"/>
      <c r="Q309" s="1"/>
      <c r="R309" s="1"/>
      <c r="S309" s="1"/>
      <c r="T309" s="1"/>
      <c r="U309" s="1"/>
      <c r="V309" s="1"/>
      <c r="W309" s="1"/>
      <c r="X309" s="1"/>
      <c r="Y309" s="1"/>
      <c r="Z309" s="1"/>
      <c r="AA309" s="1"/>
      <c r="AB309" s="1"/>
      <c r="AC309" s="1"/>
    </row>
    <row r="310" spans="1:29" hidden="1">
      <c r="A310" s="58" t="s">
        <v>70</v>
      </c>
      <c r="B310" s="58" t="s">
        <v>194</v>
      </c>
      <c r="C310" s="62" t="s">
        <v>228</v>
      </c>
      <c r="D310" s="62" t="s">
        <v>230</v>
      </c>
      <c r="E310" s="62" t="s">
        <v>103</v>
      </c>
      <c r="F310" s="58" t="s">
        <v>104</v>
      </c>
      <c r="G310" s="63" t="s">
        <v>291</v>
      </c>
      <c r="H310" s="1"/>
      <c r="I310" s="1"/>
      <c r="J310" s="1"/>
      <c r="K310" s="1"/>
      <c r="L310" s="1"/>
      <c r="M310" s="1"/>
      <c r="N310" s="1"/>
      <c r="O310" s="1"/>
      <c r="P310" s="1"/>
      <c r="Q310" s="1"/>
      <c r="R310" s="1"/>
      <c r="S310" s="1"/>
      <c r="T310" s="1"/>
      <c r="U310" s="1"/>
      <c r="V310" s="1"/>
      <c r="W310" s="1"/>
      <c r="X310" s="1"/>
      <c r="Y310" s="1"/>
      <c r="Z310" s="1"/>
      <c r="AA310" s="1"/>
      <c r="AB310" s="1"/>
      <c r="AC310" s="1"/>
    </row>
    <row r="311" spans="1:29" hidden="1">
      <c r="A311" s="58" t="s">
        <v>70</v>
      </c>
      <c r="B311" s="58" t="s">
        <v>194</v>
      </c>
      <c r="C311" s="62" t="s">
        <v>228</v>
      </c>
      <c r="D311" s="62" t="s">
        <v>231</v>
      </c>
      <c r="E311" s="62" t="s">
        <v>103</v>
      </c>
      <c r="F311" s="58" t="s">
        <v>104</v>
      </c>
      <c r="G311" s="63" t="s">
        <v>291</v>
      </c>
      <c r="H311" s="1"/>
      <c r="I311" s="1"/>
      <c r="J311" s="1"/>
      <c r="K311" s="1"/>
      <c r="L311" s="1"/>
      <c r="M311" s="1"/>
      <c r="N311" s="1"/>
      <c r="O311" s="1"/>
      <c r="P311" s="1"/>
      <c r="Q311" s="1"/>
      <c r="R311" s="1"/>
      <c r="S311" s="1"/>
      <c r="T311" s="1"/>
      <c r="U311" s="1"/>
      <c r="V311" s="1"/>
      <c r="W311" s="1"/>
      <c r="X311" s="1"/>
      <c r="Y311" s="1"/>
      <c r="Z311" s="1"/>
      <c r="AA311" s="1"/>
      <c r="AB311" s="1"/>
      <c r="AC311" s="1"/>
    </row>
    <row r="312" spans="1:29" hidden="1">
      <c r="A312" s="58" t="s">
        <v>70</v>
      </c>
      <c r="B312" s="58" t="s">
        <v>194</v>
      </c>
      <c r="C312" s="62" t="s">
        <v>228</v>
      </c>
      <c r="D312" s="62" t="s">
        <v>232</v>
      </c>
      <c r="E312" s="62" t="s">
        <v>103</v>
      </c>
      <c r="F312" s="58" t="s">
        <v>104</v>
      </c>
      <c r="G312" s="63" t="s">
        <v>291</v>
      </c>
      <c r="H312" s="1"/>
      <c r="I312" s="1"/>
      <c r="J312" s="1"/>
      <c r="K312" s="1"/>
      <c r="L312" s="1"/>
      <c r="M312" s="1"/>
      <c r="N312" s="1"/>
      <c r="O312" s="1"/>
      <c r="P312" s="1"/>
      <c r="Q312" s="1"/>
      <c r="R312" s="1"/>
      <c r="S312" s="1"/>
      <c r="T312" s="1"/>
      <c r="U312" s="1"/>
      <c r="V312" s="1"/>
      <c r="W312" s="1"/>
      <c r="X312" s="1"/>
      <c r="Y312" s="1"/>
      <c r="Z312" s="1"/>
      <c r="AA312" s="1"/>
      <c r="AB312" s="1"/>
      <c r="AC312" s="1"/>
    </row>
    <row r="313" spans="1:29" hidden="1">
      <c r="A313" s="58" t="s">
        <v>70</v>
      </c>
      <c r="B313" s="58" t="s">
        <v>194</v>
      </c>
      <c r="C313" s="62" t="s">
        <v>228</v>
      </c>
      <c r="D313" s="62" t="s">
        <v>233</v>
      </c>
      <c r="E313" s="62" t="s">
        <v>103</v>
      </c>
      <c r="F313" s="58" t="s">
        <v>104</v>
      </c>
      <c r="G313" s="63" t="s">
        <v>291</v>
      </c>
      <c r="H313" s="1"/>
      <c r="I313" s="1"/>
      <c r="J313" s="1"/>
      <c r="K313" s="1"/>
      <c r="L313" s="1"/>
      <c r="M313" s="1"/>
      <c r="N313" s="1"/>
      <c r="O313" s="1"/>
      <c r="P313" s="1"/>
      <c r="Q313" s="1"/>
      <c r="R313" s="1"/>
      <c r="S313" s="1"/>
      <c r="T313" s="1"/>
      <c r="U313" s="1"/>
      <c r="V313" s="1"/>
      <c r="W313" s="1"/>
      <c r="X313" s="1"/>
      <c r="Y313" s="1"/>
      <c r="Z313" s="1"/>
      <c r="AA313" s="1"/>
      <c r="AB313" s="1"/>
      <c r="AC313" s="1"/>
    </row>
    <row r="314" spans="1:29" hidden="1">
      <c r="A314" s="58" t="s">
        <v>70</v>
      </c>
      <c r="B314" s="58" t="s">
        <v>194</v>
      </c>
      <c r="C314" s="62" t="s">
        <v>228</v>
      </c>
      <c r="D314" s="62" t="s">
        <v>234</v>
      </c>
      <c r="E314" s="62" t="s">
        <v>103</v>
      </c>
      <c r="F314" s="58" t="s">
        <v>104</v>
      </c>
      <c r="G314" s="63" t="s">
        <v>291</v>
      </c>
      <c r="H314" s="1"/>
      <c r="I314" s="1"/>
      <c r="J314" s="1"/>
      <c r="K314" s="1"/>
      <c r="L314" s="1"/>
      <c r="M314" s="1"/>
      <c r="N314" s="1"/>
      <c r="O314" s="1"/>
      <c r="P314" s="1"/>
      <c r="Q314" s="1"/>
      <c r="R314" s="1"/>
      <c r="S314" s="1"/>
      <c r="T314" s="1"/>
      <c r="U314" s="1"/>
      <c r="V314" s="1"/>
      <c r="W314" s="1"/>
      <c r="X314" s="1"/>
      <c r="Y314" s="1"/>
      <c r="Z314" s="1"/>
      <c r="AA314" s="1"/>
      <c r="AB314" s="1"/>
      <c r="AC314" s="1"/>
    </row>
    <row r="315" spans="1:29" hidden="1">
      <c r="A315" s="58" t="s">
        <v>70</v>
      </c>
      <c r="B315" s="58" t="s">
        <v>194</v>
      </c>
      <c r="C315" s="62" t="s">
        <v>228</v>
      </c>
      <c r="D315" s="62" t="s">
        <v>235</v>
      </c>
      <c r="E315" s="62" t="s">
        <v>103</v>
      </c>
      <c r="F315" s="58" t="s">
        <v>104</v>
      </c>
      <c r="G315" s="63" t="s">
        <v>291</v>
      </c>
      <c r="H315" s="1"/>
      <c r="I315" s="1"/>
      <c r="J315" s="1"/>
      <c r="K315" s="1"/>
      <c r="L315" s="1"/>
      <c r="M315" s="1"/>
      <c r="N315" s="1"/>
      <c r="O315" s="1"/>
      <c r="P315" s="1"/>
      <c r="Q315" s="1"/>
      <c r="R315" s="1"/>
      <c r="S315" s="1"/>
      <c r="T315" s="1"/>
      <c r="U315" s="1"/>
      <c r="V315" s="1"/>
      <c r="W315" s="1"/>
      <c r="X315" s="1"/>
      <c r="Y315" s="1"/>
      <c r="Z315" s="1"/>
      <c r="AA315" s="1"/>
      <c r="AB315" s="1"/>
      <c r="AC315" s="1"/>
    </row>
    <row r="316" spans="1:29" hidden="1">
      <c r="A316" s="58" t="s">
        <v>70</v>
      </c>
      <c r="B316" s="58" t="s">
        <v>194</v>
      </c>
      <c r="C316" s="62" t="s">
        <v>228</v>
      </c>
      <c r="D316" s="62" t="s">
        <v>236</v>
      </c>
      <c r="E316" s="62" t="s">
        <v>103</v>
      </c>
      <c r="F316" s="58" t="s">
        <v>104</v>
      </c>
      <c r="G316" s="63" t="s">
        <v>291</v>
      </c>
      <c r="H316" s="1"/>
      <c r="I316" s="1"/>
      <c r="J316" s="1"/>
      <c r="K316" s="1"/>
      <c r="L316" s="1"/>
      <c r="M316" s="1"/>
      <c r="N316" s="1"/>
      <c r="O316" s="1"/>
      <c r="P316" s="1"/>
      <c r="Q316" s="1"/>
      <c r="R316" s="1"/>
      <c r="S316" s="1"/>
      <c r="T316" s="1"/>
      <c r="U316" s="1"/>
      <c r="V316" s="1"/>
      <c r="W316" s="1"/>
      <c r="X316" s="1"/>
      <c r="Y316" s="1"/>
      <c r="Z316" s="1"/>
      <c r="AA316" s="1"/>
      <c r="AB316" s="1"/>
      <c r="AC316" s="1"/>
    </row>
    <row r="317" spans="1:29" hidden="1">
      <c r="A317" s="58" t="s">
        <v>70</v>
      </c>
      <c r="B317" s="58" t="s">
        <v>194</v>
      </c>
      <c r="C317" s="62" t="s">
        <v>228</v>
      </c>
      <c r="D317" s="62" t="s">
        <v>237</v>
      </c>
      <c r="E317" s="62" t="s">
        <v>103</v>
      </c>
      <c r="F317" s="58" t="s">
        <v>104</v>
      </c>
      <c r="G317" s="63" t="s">
        <v>291</v>
      </c>
      <c r="H317" s="1"/>
      <c r="I317" s="1"/>
      <c r="J317" s="1"/>
      <c r="K317" s="1"/>
      <c r="L317" s="1"/>
      <c r="M317" s="1"/>
      <c r="N317" s="1"/>
      <c r="O317" s="1"/>
      <c r="P317" s="1"/>
      <c r="Q317" s="1"/>
      <c r="R317" s="1"/>
      <c r="S317" s="1"/>
      <c r="T317" s="1"/>
      <c r="U317" s="1"/>
      <c r="V317" s="1"/>
      <c r="W317" s="1"/>
      <c r="X317" s="1"/>
      <c r="Y317" s="1"/>
      <c r="Z317" s="1"/>
      <c r="AA317" s="1"/>
      <c r="AB317" s="1"/>
      <c r="AC317" s="1"/>
    </row>
    <row r="318" spans="1:29" hidden="1">
      <c r="A318" s="62" t="s">
        <v>70</v>
      </c>
      <c r="B318" s="62" t="s">
        <v>194</v>
      </c>
      <c r="C318" s="62" t="s">
        <v>228</v>
      </c>
      <c r="D318" s="62" t="s">
        <v>238</v>
      </c>
      <c r="E318" s="62" t="s">
        <v>103</v>
      </c>
      <c r="F318" s="62" t="s">
        <v>104</v>
      </c>
      <c r="G318" s="63" t="s">
        <v>291</v>
      </c>
      <c r="H318" s="1"/>
      <c r="I318" s="1"/>
      <c r="J318" s="1"/>
      <c r="K318" s="1"/>
      <c r="L318" s="1"/>
      <c r="M318" s="1"/>
      <c r="N318" s="1"/>
      <c r="O318" s="1"/>
      <c r="P318" s="1"/>
      <c r="Q318" s="1"/>
      <c r="R318" s="1"/>
      <c r="S318" s="1"/>
      <c r="T318" s="1"/>
      <c r="U318" s="1"/>
      <c r="V318" s="1"/>
      <c r="W318" s="1"/>
      <c r="X318" s="1"/>
      <c r="Y318" s="1"/>
      <c r="Z318" s="1"/>
      <c r="AA318" s="1"/>
      <c r="AB318" s="1"/>
      <c r="AC318" s="1"/>
    </row>
    <row r="319" spans="1:29">
      <c r="A319" s="60" t="s">
        <v>292</v>
      </c>
      <c r="B319" s="60" t="s">
        <v>184</v>
      </c>
      <c r="C319" s="60" t="s">
        <v>248</v>
      </c>
      <c r="D319" s="60" t="s">
        <v>249</v>
      </c>
      <c r="E319" s="60" t="s">
        <v>111</v>
      </c>
      <c r="F319" s="60" t="s">
        <v>293</v>
      </c>
      <c r="G319" s="63"/>
      <c r="H319" s="1"/>
      <c r="I319" s="1"/>
      <c r="J319" s="1"/>
      <c r="K319" s="1"/>
      <c r="L319" s="1"/>
      <c r="M319" s="1"/>
      <c r="N319" s="1"/>
      <c r="O319" s="1"/>
      <c r="P319" s="1"/>
      <c r="Q319" s="1"/>
      <c r="R319" s="1"/>
      <c r="S319" s="1"/>
      <c r="T319" s="1"/>
      <c r="U319" s="1"/>
      <c r="V319" s="1"/>
      <c r="W319" s="1"/>
      <c r="X319" s="1"/>
      <c r="Y319" s="1"/>
      <c r="Z319" s="1"/>
      <c r="AA319" s="1"/>
      <c r="AB319" s="1"/>
      <c r="AC319" s="1"/>
    </row>
    <row r="320" spans="1:29">
      <c r="A320" s="60" t="s">
        <v>294</v>
      </c>
      <c r="B320" s="60" t="s">
        <v>184</v>
      </c>
      <c r="C320" s="60" t="s">
        <v>248</v>
      </c>
      <c r="D320" s="60" t="s">
        <v>249</v>
      </c>
      <c r="E320" s="60" t="s">
        <v>111</v>
      </c>
      <c r="F320" s="60" t="s">
        <v>114</v>
      </c>
      <c r="G320" s="64" t="s">
        <v>295</v>
      </c>
      <c r="H320" s="1"/>
      <c r="I320" s="1"/>
      <c r="J320" s="1"/>
      <c r="K320" s="1"/>
      <c r="L320" s="1"/>
      <c r="M320" s="1"/>
      <c r="N320" s="1"/>
      <c r="O320" s="1"/>
      <c r="P320" s="1"/>
      <c r="Q320" s="1"/>
      <c r="R320" s="1"/>
      <c r="S320" s="1"/>
      <c r="T320" s="1"/>
      <c r="U320" s="1"/>
      <c r="V320" s="1"/>
      <c r="W320" s="1"/>
      <c r="X320" s="1"/>
      <c r="Y320" s="1"/>
      <c r="Z320" s="1"/>
      <c r="AA320" s="1"/>
      <c r="AB320" s="1"/>
      <c r="AC320" s="1"/>
    </row>
    <row r="321" spans="1:29">
      <c r="A321" s="60" t="s">
        <v>108</v>
      </c>
      <c r="B321" s="60" t="s">
        <v>184</v>
      </c>
      <c r="C321" s="60" t="s">
        <v>248</v>
      </c>
      <c r="D321" s="60" t="s">
        <v>249</v>
      </c>
      <c r="E321" s="60" t="s">
        <v>111</v>
      </c>
      <c r="F321" s="65" t="s">
        <v>112</v>
      </c>
      <c r="G321" s="63"/>
      <c r="H321" s="1"/>
      <c r="I321" s="1"/>
      <c r="J321" s="1"/>
      <c r="K321" s="1"/>
      <c r="L321" s="1"/>
      <c r="M321" s="1"/>
      <c r="N321" s="1"/>
      <c r="O321" s="1"/>
      <c r="P321" s="1"/>
      <c r="Q321" s="1"/>
      <c r="R321" s="1"/>
      <c r="S321" s="1"/>
      <c r="T321" s="1"/>
      <c r="U321" s="1"/>
      <c r="V321" s="1"/>
      <c r="W321" s="1"/>
      <c r="X321" s="1"/>
      <c r="Y321" s="1"/>
      <c r="Z321" s="1"/>
      <c r="AA321" s="1"/>
      <c r="AB321" s="1"/>
      <c r="AC321" s="1"/>
    </row>
    <row r="322" spans="1:29">
      <c r="A322" s="60" t="s">
        <v>296</v>
      </c>
      <c r="B322" s="60" t="s">
        <v>184</v>
      </c>
      <c r="C322" s="60" t="s">
        <v>248</v>
      </c>
      <c r="D322" s="60" t="s">
        <v>249</v>
      </c>
      <c r="E322" s="60" t="s">
        <v>111</v>
      </c>
      <c r="F322" s="60" t="s">
        <v>297</v>
      </c>
      <c r="G322" s="64" t="s">
        <v>54</v>
      </c>
      <c r="H322" s="1"/>
      <c r="I322" s="1"/>
      <c r="J322" s="1"/>
      <c r="K322" s="1"/>
      <c r="L322" s="1"/>
      <c r="M322" s="1"/>
      <c r="N322" s="1"/>
      <c r="O322" s="1"/>
      <c r="P322" s="1"/>
      <c r="Q322" s="1"/>
      <c r="R322" s="1"/>
      <c r="S322" s="1"/>
      <c r="T322" s="1"/>
      <c r="U322" s="1"/>
      <c r="V322" s="1"/>
      <c r="W322" s="1"/>
      <c r="X322" s="1"/>
      <c r="Y322" s="1"/>
      <c r="Z322" s="1"/>
      <c r="AA322" s="1"/>
      <c r="AB322" s="1"/>
      <c r="AC322" s="1"/>
    </row>
    <row r="323" spans="1:29">
      <c r="A323" s="61" t="s">
        <v>298</v>
      </c>
      <c r="B323" s="61" t="s">
        <v>184</v>
      </c>
      <c r="C323" s="61" t="s">
        <v>248</v>
      </c>
      <c r="D323" s="61" t="s">
        <v>249</v>
      </c>
      <c r="E323" s="61" t="s">
        <v>111</v>
      </c>
      <c r="F323" s="61" t="s">
        <v>121</v>
      </c>
      <c r="G323" s="63"/>
      <c r="H323" s="1"/>
      <c r="I323" s="1"/>
      <c r="J323" s="1"/>
      <c r="K323" s="1"/>
      <c r="L323" s="1"/>
      <c r="M323" s="1"/>
      <c r="N323" s="1"/>
      <c r="O323" s="1"/>
      <c r="P323" s="1"/>
      <c r="Q323" s="1"/>
      <c r="R323" s="1"/>
      <c r="S323" s="1"/>
      <c r="T323" s="1"/>
      <c r="U323" s="1"/>
      <c r="V323" s="1"/>
      <c r="W323" s="1"/>
      <c r="X323" s="1"/>
      <c r="Y323" s="1"/>
      <c r="Z323" s="1"/>
      <c r="AA323" s="1"/>
      <c r="AB323" s="1"/>
      <c r="AC323" s="1"/>
    </row>
    <row r="324" spans="1:29">
      <c r="A324" s="61" t="s">
        <v>299</v>
      </c>
      <c r="B324" s="61" t="s">
        <v>184</v>
      </c>
      <c r="C324" s="61" t="s">
        <v>248</v>
      </c>
      <c r="D324" s="61" t="s">
        <v>249</v>
      </c>
      <c r="E324" s="61" t="s">
        <v>111</v>
      </c>
      <c r="F324" s="61" t="s">
        <v>121</v>
      </c>
      <c r="G324" s="63"/>
      <c r="H324" s="1"/>
      <c r="I324" s="1"/>
      <c r="J324" s="1"/>
      <c r="K324" s="1"/>
      <c r="L324" s="1"/>
      <c r="M324" s="1"/>
      <c r="N324" s="1"/>
      <c r="O324" s="1"/>
      <c r="P324" s="1"/>
      <c r="Q324" s="1"/>
      <c r="R324" s="1"/>
      <c r="S324" s="1"/>
      <c r="T324" s="1"/>
      <c r="U324" s="1"/>
      <c r="V324" s="1"/>
      <c r="W324" s="1"/>
      <c r="X324" s="1"/>
      <c r="Y324" s="1"/>
      <c r="Z324" s="1"/>
      <c r="AA324" s="1"/>
      <c r="AB324" s="1"/>
      <c r="AC324" s="1"/>
    </row>
    <row r="325" spans="1:29">
      <c r="A325" s="60" t="s">
        <v>292</v>
      </c>
      <c r="B325" s="60" t="s">
        <v>184</v>
      </c>
      <c r="C325" s="60" t="s">
        <v>239</v>
      </c>
      <c r="D325" s="60" t="s">
        <v>186</v>
      </c>
      <c r="E325" s="60" t="s">
        <v>111</v>
      </c>
      <c r="F325" s="60" t="s">
        <v>293</v>
      </c>
      <c r="G325" s="63"/>
      <c r="H325" s="1"/>
      <c r="I325" s="1"/>
      <c r="J325" s="1"/>
      <c r="K325" s="1"/>
      <c r="L325" s="1"/>
      <c r="M325" s="1"/>
      <c r="N325" s="1"/>
      <c r="O325" s="1"/>
      <c r="P325" s="1"/>
      <c r="Q325" s="1"/>
      <c r="R325" s="1"/>
      <c r="S325" s="1"/>
      <c r="T325" s="1"/>
      <c r="U325" s="1"/>
      <c r="V325" s="1"/>
      <c r="W325" s="1"/>
      <c r="X325" s="1"/>
      <c r="Y325" s="1"/>
      <c r="Z325" s="1"/>
      <c r="AA325" s="1"/>
      <c r="AB325" s="1"/>
      <c r="AC325" s="1"/>
    </row>
    <row r="326" spans="1:29">
      <c r="A326" s="60" t="s">
        <v>294</v>
      </c>
      <c r="B326" s="60" t="s">
        <v>184</v>
      </c>
      <c r="C326" s="60" t="s">
        <v>239</v>
      </c>
      <c r="D326" s="60" t="s">
        <v>186</v>
      </c>
      <c r="E326" s="60" t="s">
        <v>111</v>
      </c>
      <c r="F326" s="60" t="s">
        <v>114</v>
      </c>
      <c r="G326" s="64" t="s">
        <v>295</v>
      </c>
      <c r="H326" s="1"/>
      <c r="I326" s="1"/>
      <c r="J326" s="1"/>
      <c r="K326" s="1"/>
      <c r="L326" s="1"/>
      <c r="M326" s="1"/>
      <c r="N326" s="1"/>
      <c r="O326" s="1"/>
      <c r="P326" s="1"/>
      <c r="Q326" s="1"/>
      <c r="R326" s="1"/>
      <c r="S326" s="1"/>
      <c r="T326" s="1"/>
      <c r="U326" s="1"/>
      <c r="V326" s="1"/>
      <c r="W326" s="1"/>
      <c r="X326" s="1"/>
      <c r="Y326" s="1"/>
      <c r="Z326" s="1"/>
      <c r="AA326" s="1"/>
      <c r="AB326" s="1"/>
      <c r="AC326" s="1"/>
    </row>
    <row r="327" spans="1:29">
      <c r="A327" s="60" t="s">
        <v>108</v>
      </c>
      <c r="B327" s="60" t="s">
        <v>184</v>
      </c>
      <c r="C327" s="60" t="s">
        <v>239</v>
      </c>
      <c r="D327" s="60" t="s">
        <v>186</v>
      </c>
      <c r="E327" s="60" t="s">
        <v>111</v>
      </c>
      <c r="F327" s="65" t="s">
        <v>112</v>
      </c>
      <c r="G327" s="63"/>
      <c r="H327" s="1"/>
      <c r="I327" s="1"/>
      <c r="J327" s="1"/>
      <c r="K327" s="1"/>
      <c r="L327" s="1"/>
      <c r="M327" s="1"/>
      <c r="N327" s="1"/>
      <c r="O327" s="1"/>
      <c r="P327" s="1"/>
      <c r="Q327" s="1"/>
      <c r="R327" s="1"/>
      <c r="S327" s="1"/>
      <c r="T327" s="1"/>
      <c r="U327" s="1"/>
      <c r="V327" s="1"/>
      <c r="W327" s="1"/>
      <c r="X327" s="1"/>
      <c r="Y327" s="1"/>
      <c r="Z327" s="1"/>
      <c r="AA327" s="1"/>
      <c r="AB327" s="1"/>
      <c r="AC327" s="1"/>
    </row>
    <row r="328" spans="1:29">
      <c r="A328" s="60" t="s">
        <v>296</v>
      </c>
      <c r="B328" s="60" t="s">
        <v>184</v>
      </c>
      <c r="C328" s="60" t="s">
        <v>239</v>
      </c>
      <c r="D328" s="60" t="s">
        <v>186</v>
      </c>
      <c r="E328" s="60" t="s">
        <v>111</v>
      </c>
      <c r="F328" s="60" t="s">
        <v>297</v>
      </c>
      <c r="G328" s="64" t="s">
        <v>54</v>
      </c>
      <c r="H328" s="1"/>
      <c r="I328" s="1"/>
      <c r="J328" s="1"/>
      <c r="K328" s="1"/>
      <c r="L328" s="1"/>
      <c r="M328" s="1"/>
      <c r="N328" s="1"/>
      <c r="O328" s="1"/>
      <c r="P328" s="1"/>
      <c r="Q328" s="1"/>
      <c r="R328" s="1"/>
      <c r="S328" s="1"/>
      <c r="T328" s="1"/>
      <c r="U328" s="1"/>
      <c r="V328" s="1"/>
      <c r="W328" s="1"/>
      <c r="X328" s="1"/>
      <c r="Y328" s="1"/>
      <c r="Z328" s="1"/>
      <c r="AA328" s="1"/>
      <c r="AB328" s="1"/>
      <c r="AC328" s="1"/>
    </row>
    <row r="329" spans="1:29">
      <c r="A329" s="61" t="s">
        <v>298</v>
      </c>
      <c r="B329" s="61" t="s">
        <v>184</v>
      </c>
      <c r="C329" s="61" t="s">
        <v>239</v>
      </c>
      <c r="D329" s="61" t="s">
        <v>186</v>
      </c>
      <c r="E329" s="61" t="s">
        <v>111</v>
      </c>
      <c r="F329" s="61" t="s">
        <v>121</v>
      </c>
      <c r="G329" s="63"/>
      <c r="H329" s="1"/>
      <c r="I329" s="1"/>
      <c r="J329" s="1"/>
      <c r="K329" s="1"/>
      <c r="L329" s="1"/>
      <c r="M329" s="1"/>
      <c r="N329" s="1"/>
      <c r="O329" s="1"/>
      <c r="P329" s="1"/>
      <c r="Q329" s="1"/>
      <c r="R329" s="1"/>
      <c r="S329" s="1"/>
      <c r="T329" s="1"/>
      <c r="U329" s="1"/>
      <c r="V329" s="1"/>
      <c r="W329" s="1"/>
      <c r="X329" s="1"/>
      <c r="Y329" s="1"/>
      <c r="Z329" s="1"/>
      <c r="AA329" s="1"/>
      <c r="AB329" s="1"/>
      <c r="AC329" s="1"/>
    </row>
    <row r="330" spans="1:29">
      <c r="A330" s="61" t="s">
        <v>299</v>
      </c>
      <c r="B330" s="61" t="s">
        <v>184</v>
      </c>
      <c r="C330" s="61" t="s">
        <v>239</v>
      </c>
      <c r="D330" s="61" t="s">
        <v>186</v>
      </c>
      <c r="E330" s="61" t="s">
        <v>111</v>
      </c>
      <c r="F330" s="61" t="s">
        <v>121</v>
      </c>
      <c r="G330" s="63"/>
      <c r="H330" s="1"/>
      <c r="I330" s="1"/>
      <c r="J330" s="1"/>
      <c r="K330" s="1"/>
      <c r="L330" s="1"/>
      <c r="M330" s="1"/>
      <c r="N330" s="1"/>
      <c r="O330" s="1"/>
      <c r="P330" s="1"/>
      <c r="Q330" s="1"/>
      <c r="R330" s="1"/>
      <c r="S330" s="1"/>
      <c r="T330" s="1"/>
      <c r="U330" s="1"/>
      <c r="V330" s="1"/>
      <c r="W330" s="1"/>
      <c r="X330" s="1"/>
      <c r="Y330" s="1"/>
      <c r="Z330" s="1"/>
      <c r="AA330" s="1"/>
      <c r="AB330" s="1"/>
      <c r="AC330" s="1"/>
    </row>
    <row r="331" spans="1:29">
      <c r="A331" s="60" t="s">
        <v>292</v>
      </c>
      <c r="B331" s="60" t="s">
        <v>184</v>
      </c>
      <c r="C331" s="60" t="s">
        <v>185</v>
      </c>
      <c r="D331" s="60" t="s">
        <v>219</v>
      </c>
      <c r="E331" s="60" t="s">
        <v>111</v>
      </c>
      <c r="F331" s="60" t="s">
        <v>293</v>
      </c>
      <c r="G331" s="63"/>
      <c r="H331" s="1"/>
      <c r="I331" s="1"/>
      <c r="J331" s="1"/>
      <c r="K331" s="1"/>
      <c r="L331" s="1"/>
      <c r="M331" s="1"/>
      <c r="N331" s="1"/>
      <c r="O331" s="1"/>
      <c r="P331" s="1"/>
      <c r="Q331" s="1"/>
      <c r="R331" s="1"/>
      <c r="S331" s="1"/>
      <c r="T331" s="1"/>
      <c r="U331" s="1"/>
      <c r="V331" s="1"/>
      <c r="W331" s="1"/>
      <c r="X331" s="1"/>
      <c r="Y331" s="1"/>
      <c r="Z331" s="1"/>
      <c r="AA331" s="1"/>
      <c r="AB331" s="1"/>
      <c r="AC331" s="1"/>
    </row>
    <row r="332" spans="1:29">
      <c r="A332" s="60" t="s">
        <v>294</v>
      </c>
      <c r="B332" s="60" t="s">
        <v>184</v>
      </c>
      <c r="C332" s="60" t="s">
        <v>185</v>
      </c>
      <c r="D332" s="60" t="s">
        <v>219</v>
      </c>
      <c r="E332" s="60" t="s">
        <v>111</v>
      </c>
      <c r="F332" s="60" t="s">
        <v>114</v>
      </c>
      <c r="G332" s="64" t="s">
        <v>295</v>
      </c>
      <c r="H332" s="1"/>
      <c r="I332" s="1"/>
      <c r="J332" s="1"/>
      <c r="K332" s="1"/>
      <c r="L332" s="1"/>
      <c r="M332" s="1"/>
      <c r="N332" s="1"/>
      <c r="O332" s="1"/>
      <c r="P332" s="1"/>
      <c r="Q332" s="1"/>
      <c r="R332" s="1"/>
      <c r="S332" s="1"/>
      <c r="T332" s="1"/>
      <c r="U332" s="1"/>
      <c r="V332" s="1"/>
      <c r="W332" s="1"/>
      <c r="X332" s="1"/>
      <c r="Y332" s="1"/>
      <c r="Z332" s="1"/>
      <c r="AA332" s="1"/>
      <c r="AB332" s="1"/>
      <c r="AC332" s="1"/>
    </row>
    <row r="333" spans="1:29">
      <c r="A333" s="60" t="s">
        <v>108</v>
      </c>
      <c r="B333" s="60" t="s">
        <v>184</v>
      </c>
      <c r="C333" s="60" t="s">
        <v>185</v>
      </c>
      <c r="D333" s="60" t="s">
        <v>219</v>
      </c>
      <c r="E333" s="60" t="s">
        <v>111</v>
      </c>
      <c r="F333" s="65" t="s">
        <v>112</v>
      </c>
      <c r="G333" s="63"/>
      <c r="H333" s="1"/>
      <c r="I333" s="1"/>
      <c r="J333" s="1"/>
      <c r="K333" s="1"/>
      <c r="L333" s="1"/>
      <c r="M333" s="1"/>
      <c r="N333" s="1"/>
      <c r="O333" s="1"/>
      <c r="P333" s="1"/>
      <c r="Q333" s="1"/>
      <c r="R333" s="1"/>
      <c r="S333" s="1"/>
      <c r="T333" s="1"/>
      <c r="U333" s="1"/>
      <c r="V333" s="1"/>
      <c r="W333" s="1"/>
      <c r="X333" s="1"/>
      <c r="Y333" s="1"/>
      <c r="Z333" s="1"/>
      <c r="AA333" s="1"/>
      <c r="AB333" s="1"/>
      <c r="AC333" s="1"/>
    </row>
    <row r="334" spans="1:29">
      <c r="A334" s="60" t="s">
        <v>296</v>
      </c>
      <c r="B334" s="60" t="s">
        <v>184</v>
      </c>
      <c r="C334" s="60" t="s">
        <v>185</v>
      </c>
      <c r="D334" s="60" t="s">
        <v>219</v>
      </c>
      <c r="E334" s="60" t="s">
        <v>111</v>
      </c>
      <c r="F334" s="60" t="s">
        <v>297</v>
      </c>
      <c r="G334" s="64" t="s">
        <v>54</v>
      </c>
      <c r="H334" s="1"/>
      <c r="I334" s="1"/>
      <c r="J334" s="1"/>
      <c r="K334" s="1"/>
      <c r="L334" s="1"/>
      <c r="M334" s="1"/>
      <c r="N334" s="1"/>
      <c r="O334" s="1"/>
      <c r="P334" s="1"/>
      <c r="Q334" s="1"/>
      <c r="R334" s="1"/>
      <c r="S334" s="1"/>
      <c r="T334" s="1"/>
      <c r="U334" s="1"/>
      <c r="V334" s="1"/>
      <c r="W334" s="1"/>
      <c r="X334" s="1"/>
      <c r="Y334" s="1"/>
      <c r="Z334" s="1"/>
      <c r="AA334" s="1"/>
      <c r="AB334" s="1"/>
      <c r="AC334" s="1"/>
    </row>
    <row r="335" spans="1:29">
      <c r="A335" s="61" t="s">
        <v>298</v>
      </c>
      <c r="B335" s="61" t="s">
        <v>184</v>
      </c>
      <c r="C335" s="61" t="s">
        <v>185</v>
      </c>
      <c r="D335" s="61" t="s">
        <v>219</v>
      </c>
      <c r="E335" s="61" t="s">
        <v>111</v>
      </c>
      <c r="F335" s="61" t="s">
        <v>121</v>
      </c>
      <c r="G335" s="63"/>
      <c r="H335" s="1"/>
      <c r="I335" s="1"/>
      <c r="J335" s="1"/>
      <c r="K335" s="1"/>
      <c r="L335" s="1"/>
      <c r="M335" s="1"/>
      <c r="N335" s="1"/>
      <c r="O335" s="1"/>
      <c r="P335" s="1"/>
      <c r="Q335" s="1"/>
      <c r="R335" s="1"/>
      <c r="S335" s="1"/>
      <c r="T335" s="1"/>
      <c r="U335" s="1"/>
      <c r="V335" s="1"/>
      <c r="W335" s="1"/>
      <c r="X335" s="1"/>
      <c r="Y335" s="1"/>
      <c r="Z335" s="1"/>
      <c r="AA335" s="1"/>
      <c r="AB335" s="1"/>
      <c r="AC335" s="1"/>
    </row>
    <row r="336" spans="1:29">
      <c r="A336" s="61" t="s">
        <v>299</v>
      </c>
      <c r="B336" s="61" t="s">
        <v>184</v>
      </c>
      <c r="C336" s="61" t="s">
        <v>185</v>
      </c>
      <c r="D336" s="61" t="s">
        <v>219</v>
      </c>
      <c r="E336" s="61" t="s">
        <v>111</v>
      </c>
      <c r="F336" s="61" t="s">
        <v>121</v>
      </c>
      <c r="G336" s="63"/>
      <c r="H336" s="1"/>
      <c r="I336" s="1"/>
      <c r="J336" s="1"/>
      <c r="K336" s="1"/>
      <c r="L336" s="1"/>
      <c r="M336" s="1"/>
      <c r="N336" s="1"/>
      <c r="O336" s="1"/>
      <c r="P336" s="1"/>
      <c r="Q336" s="1"/>
      <c r="R336" s="1"/>
      <c r="S336" s="1"/>
      <c r="T336" s="1"/>
      <c r="U336" s="1"/>
      <c r="V336" s="1"/>
      <c r="W336" s="1"/>
      <c r="X336" s="1"/>
      <c r="Y336" s="1"/>
      <c r="Z336" s="1"/>
      <c r="AA336" s="1"/>
      <c r="AB336" s="1"/>
      <c r="AC336" s="1"/>
    </row>
    <row r="337" spans="1:29">
      <c r="A337" s="60" t="s">
        <v>292</v>
      </c>
      <c r="B337" s="60" t="s">
        <v>184</v>
      </c>
      <c r="C337" s="60" t="s">
        <v>273</v>
      </c>
      <c r="D337" s="60" t="s">
        <v>240</v>
      </c>
      <c r="E337" s="60" t="s">
        <v>111</v>
      </c>
      <c r="F337" s="60" t="s">
        <v>293</v>
      </c>
      <c r="G337" s="63"/>
      <c r="H337" s="1"/>
      <c r="I337" s="1"/>
      <c r="J337" s="1"/>
      <c r="K337" s="1"/>
      <c r="L337" s="1"/>
      <c r="M337" s="1"/>
      <c r="N337" s="1"/>
      <c r="O337" s="1"/>
      <c r="P337" s="1"/>
      <c r="Q337" s="1"/>
      <c r="R337" s="1"/>
      <c r="S337" s="1"/>
      <c r="T337" s="1"/>
      <c r="U337" s="1"/>
      <c r="V337" s="1"/>
      <c r="W337" s="1"/>
      <c r="X337" s="1"/>
      <c r="Y337" s="1"/>
      <c r="Z337" s="1"/>
      <c r="AA337" s="1"/>
      <c r="AB337" s="1"/>
      <c r="AC337" s="1"/>
    </row>
    <row r="338" spans="1:29">
      <c r="A338" s="60" t="s">
        <v>294</v>
      </c>
      <c r="B338" s="60" t="s">
        <v>184</v>
      </c>
      <c r="C338" s="60" t="s">
        <v>273</v>
      </c>
      <c r="D338" s="60" t="s">
        <v>240</v>
      </c>
      <c r="E338" s="60" t="s">
        <v>111</v>
      </c>
      <c r="F338" s="60" t="s">
        <v>114</v>
      </c>
      <c r="G338" s="64" t="s">
        <v>295</v>
      </c>
      <c r="H338" s="1"/>
      <c r="I338" s="1"/>
      <c r="J338" s="1"/>
      <c r="K338" s="1"/>
      <c r="L338" s="1"/>
      <c r="M338" s="1"/>
      <c r="N338" s="1"/>
      <c r="O338" s="1"/>
      <c r="P338" s="1"/>
      <c r="Q338" s="1"/>
      <c r="R338" s="1"/>
      <c r="S338" s="1"/>
      <c r="T338" s="1"/>
      <c r="U338" s="1"/>
      <c r="V338" s="1"/>
      <c r="W338" s="1"/>
      <c r="X338" s="1"/>
      <c r="Y338" s="1"/>
      <c r="Z338" s="1"/>
      <c r="AA338" s="1"/>
      <c r="AB338" s="1"/>
      <c r="AC338" s="1"/>
    </row>
    <row r="339" spans="1:29">
      <c r="A339" s="60" t="s">
        <v>108</v>
      </c>
      <c r="B339" s="60" t="s">
        <v>184</v>
      </c>
      <c r="C339" s="60" t="s">
        <v>273</v>
      </c>
      <c r="D339" s="60" t="s">
        <v>240</v>
      </c>
      <c r="E339" s="60" t="s">
        <v>111</v>
      </c>
      <c r="F339" s="65" t="s">
        <v>112</v>
      </c>
      <c r="G339" s="63"/>
      <c r="H339" s="1"/>
      <c r="I339" s="1"/>
      <c r="J339" s="1"/>
      <c r="K339" s="1"/>
      <c r="L339" s="1"/>
      <c r="M339" s="1"/>
      <c r="N339" s="1"/>
      <c r="O339" s="1"/>
      <c r="P339" s="1"/>
      <c r="Q339" s="1"/>
      <c r="R339" s="1"/>
      <c r="S339" s="1"/>
      <c r="T339" s="1"/>
      <c r="U339" s="1"/>
      <c r="V339" s="1"/>
      <c r="W339" s="1"/>
      <c r="X339" s="1"/>
      <c r="Y339" s="1"/>
      <c r="Z339" s="1"/>
      <c r="AA339" s="1"/>
      <c r="AB339" s="1"/>
      <c r="AC339" s="1"/>
    </row>
    <row r="340" spans="1:29">
      <c r="A340" s="60" t="s">
        <v>296</v>
      </c>
      <c r="B340" s="60" t="s">
        <v>184</v>
      </c>
      <c r="C340" s="60" t="s">
        <v>273</v>
      </c>
      <c r="D340" s="60" t="s">
        <v>240</v>
      </c>
      <c r="E340" s="60" t="s">
        <v>111</v>
      </c>
      <c r="F340" s="60" t="s">
        <v>297</v>
      </c>
      <c r="G340" s="64" t="s">
        <v>54</v>
      </c>
      <c r="H340" s="1"/>
      <c r="I340" s="1"/>
      <c r="J340" s="1"/>
      <c r="K340" s="1"/>
      <c r="L340" s="1"/>
      <c r="M340" s="1"/>
      <c r="N340" s="1"/>
      <c r="O340" s="1"/>
      <c r="P340" s="1"/>
      <c r="Q340" s="1"/>
      <c r="R340" s="1"/>
      <c r="S340" s="1"/>
      <c r="T340" s="1"/>
      <c r="U340" s="1"/>
      <c r="V340" s="1"/>
      <c r="W340" s="1"/>
      <c r="X340" s="1"/>
      <c r="Y340" s="1"/>
      <c r="Z340" s="1"/>
      <c r="AA340" s="1"/>
      <c r="AB340" s="1"/>
      <c r="AC340" s="1"/>
    </row>
    <row r="341" spans="1:29">
      <c r="A341" s="61" t="s">
        <v>298</v>
      </c>
      <c r="B341" s="61" t="s">
        <v>184</v>
      </c>
      <c r="C341" s="61" t="s">
        <v>273</v>
      </c>
      <c r="D341" s="61" t="s">
        <v>240</v>
      </c>
      <c r="E341" s="61" t="s">
        <v>111</v>
      </c>
      <c r="F341" s="61" t="s">
        <v>121</v>
      </c>
      <c r="G341" s="63"/>
      <c r="H341" s="1"/>
      <c r="I341" s="1"/>
      <c r="J341" s="1"/>
      <c r="K341" s="1"/>
      <c r="L341" s="1"/>
      <c r="M341" s="1"/>
      <c r="N341" s="1"/>
      <c r="O341" s="1"/>
      <c r="P341" s="1"/>
      <c r="Q341" s="1"/>
      <c r="R341" s="1"/>
      <c r="S341" s="1"/>
      <c r="T341" s="1"/>
      <c r="U341" s="1"/>
      <c r="V341" s="1"/>
      <c r="W341" s="1"/>
      <c r="X341" s="1"/>
      <c r="Y341" s="1"/>
      <c r="Z341" s="1"/>
      <c r="AA341" s="1"/>
      <c r="AB341" s="1"/>
      <c r="AC341" s="1"/>
    </row>
    <row r="342" spans="1:29">
      <c r="A342" s="61" t="s">
        <v>299</v>
      </c>
      <c r="B342" s="61" t="s">
        <v>184</v>
      </c>
      <c r="C342" s="61" t="s">
        <v>273</v>
      </c>
      <c r="D342" s="61" t="s">
        <v>240</v>
      </c>
      <c r="E342" s="61" t="s">
        <v>111</v>
      </c>
      <c r="F342" s="61" t="s">
        <v>121</v>
      </c>
      <c r="G342" s="63"/>
      <c r="H342" s="1"/>
      <c r="I342" s="1"/>
      <c r="J342" s="1"/>
      <c r="K342" s="1"/>
      <c r="L342" s="1"/>
      <c r="M342" s="1"/>
      <c r="N342" s="1"/>
      <c r="O342" s="1"/>
      <c r="P342" s="1"/>
      <c r="Q342" s="1"/>
      <c r="R342" s="1"/>
      <c r="S342" s="1"/>
      <c r="T342" s="1"/>
      <c r="U342" s="1"/>
      <c r="V342" s="1"/>
      <c r="W342" s="1"/>
      <c r="X342" s="1"/>
      <c r="Y342" s="1"/>
      <c r="Z342" s="1"/>
      <c r="AA342" s="1"/>
      <c r="AB342" s="1"/>
      <c r="AC342" s="1"/>
    </row>
    <row r="343" spans="1:29">
      <c r="A343" s="60" t="s">
        <v>292</v>
      </c>
      <c r="B343" s="60" t="s">
        <v>184</v>
      </c>
      <c r="C343" s="60" t="s">
        <v>223</v>
      </c>
      <c r="D343" s="60" t="s">
        <v>274</v>
      </c>
      <c r="E343" s="60" t="s">
        <v>111</v>
      </c>
      <c r="F343" s="60" t="s">
        <v>293</v>
      </c>
      <c r="G343" s="63"/>
      <c r="H343" s="1"/>
      <c r="I343" s="1"/>
      <c r="J343" s="1"/>
      <c r="K343" s="1"/>
      <c r="L343" s="1"/>
      <c r="M343" s="1"/>
      <c r="N343" s="1"/>
      <c r="O343" s="1"/>
      <c r="P343" s="1"/>
      <c r="Q343" s="1"/>
      <c r="R343" s="1"/>
      <c r="S343" s="1"/>
      <c r="T343" s="1"/>
      <c r="U343" s="1"/>
      <c r="V343" s="1"/>
      <c r="W343" s="1"/>
      <c r="X343" s="1"/>
      <c r="Y343" s="1"/>
      <c r="Z343" s="1"/>
      <c r="AA343" s="1"/>
      <c r="AB343" s="1"/>
      <c r="AC343" s="1"/>
    </row>
    <row r="344" spans="1:29">
      <c r="A344" s="60" t="s">
        <v>294</v>
      </c>
      <c r="B344" s="60" t="s">
        <v>184</v>
      </c>
      <c r="C344" s="60" t="s">
        <v>223</v>
      </c>
      <c r="D344" s="60" t="s">
        <v>274</v>
      </c>
      <c r="E344" s="60" t="s">
        <v>111</v>
      </c>
      <c r="F344" s="60" t="s">
        <v>114</v>
      </c>
      <c r="G344" s="64" t="s">
        <v>295</v>
      </c>
      <c r="H344" s="1"/>
      <c r="I344" s="1"/>
      <c r="J344" s="1"/>
      <c r="K344" s="1"/>
      <c r="L344" s="1"/>
      <c r="M344" s="1"/>
      <c r="N344" s="1"/>
      <c r="O344" s="1"/>
      <c r="P344" s="1"/>
      <c r="Q344" s="1"/>
      <c r="R344" s="1"/>
      <c r="S344" s="1"/>
      <c r="T344" s="1"/>
      <c r="U344" s="1"/>
      <c r="V344" s="1"/>
      <c r="W344" s="1"/>
      <c r="X344" s="1"/>
      <c r="Y344" s="1"/>
      <c r="Z344" s="1"/>
      <c r="AA344" s="1"/>
      <c r="AB344" s="1"/>
      <c r="AC344" s="1"/>
    </row>
    <row r="345" spans="1:29">
      <c r="A345" s="60" t="s">
        <v>108</v>
      </c>
      <c r="B345" s="60" t="s">
        <v>184</v>
      </c>
      <c r="C345" s="60" t="s">
        <v>223</v>
      </c>
      <c r="D345" s="60" t="s">
        <v>274</v>
      </c>
      <c r="E345" s="60" t="s">
        <v>111</v>
      </c>
      <c r="F345" s="65" t="s">
        <v>112</v>
      </c>
      <c r="G345" s="63"/>
      <c r="H345" s="1"/>
      <c r="I345" s="1"/>
      <c r="J345" s="1"/>
      <c r="K345" s="1"/>
      <c r="L345" s="1"/>
      <c r="M345" s="1"/>
      <c r="N345" s="1"/>
      <c r="O345" s="1"/>
      <c r="P345" s="1"/>
      <c r="Q345" s="1"/>
      <c r="R345" s="1"/>
      <c r="S345" s="1"/>
      <c r="T345" s="1"/>
      <c r="U345" s="1"/>
      <c r="V345" s="1"/>
      <c r="W345" s="1"/>
      <c r="X345" s="1"/>
      <c r="Y345" s="1"/>
      <c r="Z345" s="1"/>
      <c r="AA345" s="1"/>
      <c r="AB345" s="1"/>
      <c r="AC345" s="1"/>
    </row>
    <row r="346" spans="1:29">
      <c r="A346" s="60" t="s">
        <v>296</v>
      </c>
      <c r="B346" s="60" t="s">
        <v>184</v>
      </c>
      <c r="C346" s="60" t="s">
        <v>223</v>
      </c>
      <c r="D346" s="60" t="s">
        <v>274</v>
      </c>
      <c r="E346" s="60" t="s">
        <v>111</v>
      </c>
      <c r="F346" s="60" t="s">
        <v>297</v>
      </c>
      <c r="G346" s="64" t="s">
        <v>54</v>
      </c>
      <c r="H346" s="1"/>
      <c r="I346" s="1"/>
      <c r="J346" s="1"/>
      <c r="K346" s="1"/>
      <c r="L346" s="1"/>
      <c r="M346" s="1"/>
      <c r="N346" s="1"/>
      <c r="O346" s="1"/>
      <c r="P346" s="1"/>
      <c r="Q346" s="1"/>
      <c r="R346" s="1"/>
      <c r="S346" s="1"/>
      <c r="T346" s="1"/>
      <c r="U346" s="1"/>
      <c r="V346" s="1"/>
      <c r="W346" s="1"/>
      <c r="X346" s="1"/>
      <c r="Y346" s="1"/>
      <c r="Z346" s="1"/>
      <c r="AA346" s="1"/>
      <c r="AB346" s="1"/>
      <c r="AC346" s="1"/>
    </row>
    <row r="347" spans="1:29">
      <c r="A347" s="61" t="s">
        <v>298</v>
      </c>
      <c r="B347" s="61" t="s">
        <v>184</v>
      </c>
      <c r="C347" s="61" t="s">
        <v>223</v>
      </c>
      <c r="D347" s="61" t="s">
        <v>274</v>
      </c>
      <c r="E347" s="61" t="s">
        <v>111</v>
      </c>
      <c r="F347" s="61" t="s">
        <v>121</v>
      </c>
      <c r="G347" s="63"/>
      <c r="H347" s="1"/>
      <c r="I347" s="1"/>
      <c r="J347" s="1"/>
      <c r="K347" s="1"/>
      <c r="L347" s="1"/>
      <c r="M347" s="1"/>
      <c r="N347" s="1"/>
      <c r="O347" s="1"/>
      <c r="P347" s="1"/>
      <c r="Q347" s="1"/>
      <c r="R347" s="1"/>
      <c r="S347" s="1"/>
      <c r="T347" s="1"/>
      <c r="U347" s="1"/>
      <c r="V347" s="1"/>
      <c r="W347" s="1"/>
      <c r="X347" s="1"/>
      <c r="Y347" s="1"/>
      <c r="Z347" s="1"/>
      <c r="AA347" s="1"/>
      <c r="AB347" s="1"/>
      <c r="AC347" s="1"/>
    </row>
    <row r="348" spans="1:29">
      <c r="A348" s="61" t="s">
        <v>299</v>
      </c>
      <c r="B348" s="61" t="s">
        <v>184</v>
      </c>
      <c r="C348" s="61" t="s">
        <v>223</v>
      </c>
      <c r="D348" s="61" t="s">
        <v>274</v>
      </c>
      <c r="E348" s="61" t="s">
        <v>111</v>
      </c>
      <c r="F348" s="61" t="s">
        <v>121</v>
      </c>
      <c r="G348" s="63"/>
      <c r="H348" s="1"/>
      <c r="I348" s="1"/>
      <c r="J348" s="1"/>
      <c r="K348" s="1"/>
      <c r="L348" s="1"/>
      <c r="M348" s="1"/>
      <c r="N348" s="1"/>
      <c r="O348" s="1"/>
      <c r="P348" s="1"/>
      <c r="Q348" s="1"/>
      <c r="R348" s="1"/>
      <c r="S348" s="1"/>
      <c r="T348" s="1"/>
      <c r="U348" s="1"/>
      <c r="V348" s="1"/>
      <c r="W348" s="1"/>
      <c r="X348" s="1"/>
      <c r="Y348" s="1"/>
      <c r="Z348" s="1"/>
      <c r="AA348" s="1"/>
      <c r="AB348" s="1"/>
      <c r="AC348" s="1"/>
    </row>
    <row r="349" spans="1:29">
      <c r="A349" s="60" t="s">
        <v>292</v>
      </c>
      <c r="B349" s="60" t="s">
        <v>184</v>
      </c>
      <c r="C349" s="60" t="s">
        <v>218</v>
      </c>
      <c r="D349" s="60" t="s">
        <v>219</v>
      </c>
      <c r="E349" s="60" t="s">
        <v>111</v>
      </c>
      <c r="F349" s="60" t="s">
        <v>293</v>
      </c>
      <c r="G349" s="63"/>
      <c r="H349" s="1"/>
      <c r="I349" s="1"/>
      <c r="J349" s="1"/>
      <c r="K349" s="1"/>
      <c r="L349" s="1"/>
      <c r="M349" s="1"/>
      <c r="N349" s="1"/>
      <c r="O349" s="1"/>
      <c r="P349" s="1"/>
      <c r="Q349" s="1"/>
      <c r="R349" s="1"/>
      <c r="S349" s="1"/>
      <c r="T349" s="1"/>
      <c r="U349" s="1"/>
      <c r="V349" s="1"/>
      <c r="W349" s="1"/>
      <c r="X349" s="1"/>
      <c r="Y349" s="1"/>
      <c r="Z349" s="1"/>
      <c r="AA349" s="1"/>
      <c r="AB349" s="1"/>
      <c r="AC349" s="1"/>
    </row>
    <row r="350" spans="1:29">
      <c r="A350" s="60" t="s">
        <v>294</v>
      </c>
      <c r="B350" s="60" t="s">
        <v>184</v>
      </c>
      <c r="C350" s="60" t="s">
        <v>218</v>
      </c>
      <c r="D350" s="60" t="s">
        <v>219</v>
      </c>
      <c r="E350" s="60" t="s">
        <v>111</v>
      </c>
      <c r="F350" s="60" t="s">
        <v>114</v>
      </c>
      <c r="G350" s="64" t="s">
        <v>295</v>
      </c>
      <c r="H350" s="1"/>
      <c r="I350" s="1"/>
      <c r="J350" s="1"/>
      <c r="K350" s="1"/>
      <c r="L350" s="1"/>
      <c r="M350" s="1"/>
      <c r="N350" s="1"/>
      <c r="O350" s="1"/>
      <c r="P350" s="1"/>
      <c r="Q350" s="1"/>
      <c r="R350" s="1"/>
      <c r="S350" s="1"/>
      <c r="T350" s="1"/>
      <c r="U350" s="1"/>
      <c r="V350" s="1"/>
      <c r="W350" s="1"/>
      <c r="X350" s="1"/>
      <c r="Y350" s="1"/>
      <c r="Z350" s="1"/>
      <c r="AA350" s="1"/>
      <c r="AB350" s="1"/>
      <c r="AC350" s="1"/>
    </row>
    <row r="351" spans="1:29">
      <c r="A351" s="60" t="s">
        <v>108</v>
      </c>
      <c r="B351" s="60" t="s">
        <v>184</v>
      </c>
      <c r="C351" s="60" t="s">
        <v>218</v>
      </c>
      <c r="D351" s="60" t="s">
        <v>219</v>
      </c>
      <c r="E351" s="60" t="s">
        <v>111</v>
      </c>
      <c r="F351" s="65" t="s">
        <v>112</v>
      </c>
      <c r="G351" s="63"/>
      <c r="H351" s="1"/>
      <c r="I351" s="1"/>
      <c r="J351" s="1"/>
      <c r="K351" s="1"/>
      <c r="L351" s="1"/>
      <c r="M351" s="1"/>
      <c r="N351" s="1"/>
      <c r="O351" s="1"/>
      <c r="P351" s="1"/>
      <c r="Q351" s="1"/>
      <c r="R351" s="1"/>
      <c r="S351" s="1"/>
      <c r="T351" s="1"/>
      <c r="U351" s="1"/>
      <c r="V351" s="1"/>
      <c r="W351" s="1"/>
      <c r="X351" s="1"/>
      <c r="Y351" s="1"/>
      <c r="Z351" s="1"/>
      <c r="AA351" s="1"/>
      <c r="AB351" s="1"/>
      <c r="AC351" s="1"/>
    </row>
    <row r="352" spans="1:29">
      <c r="A352" s="60" t="s">
        <v>296</v>
      </c>
      <c r="B352" s="60" t="s">
        <v>184</v>
      </c>
      <c r="C352" s="60" t="s">
        <v>218</v>
      </c>
      <c r="D352" s="60" t="s">
        <v>219</v>
      </c>
      <c r="E352" s="60" t="s">
        <v>111</v>
      </c>
      <c r="F352" s="60" t="s">
        <v>297</v>
      </c>
      <c r="G352" s="64" t="s">
        <v>54</v>
      </c>
      <c r="H352" s="1"/>
      <c r="I352" s="1"/>
      <c r="J352" s="1"/>
      <c r="K352" s="1"/>
      <c r="L352" s="1"/>
      <c r="M352" s="1"/>
      <c r="N352" s="1"/>
      <c r="O352" s="1"/>
      <c r="P352" s="1"/>
      <c r="Q352" s="1"/>
      <c r="R352" s="1"/>
      <c r="S352" s="1"/>
      <c r="T352" s="1"/>
      <c r="U352" s="1"/>
      <c r="V352" s="1"/>
      <c r="W352" s="1"/>
      <c r="X352" s="1"/>
      <c r="Y352" s="1"/>
      <c r="Z352" s="1"/>
      <c r="AA352" s="1"/>
      <c r="AB352" s="1"/>
      <c r="AC352" s="1"/>
    </row>
    <row r="353" spans="1:29">
      <c r="A353" s="61" t="s">
        <v>298</v>
      </c>
      <c r="B353" s="61" t="s">
        <v>184</v>
      </c>
      <c r="C353" s="61" t="s">
        <v>218</v>
      </c>
      <c r="D353" s="61" t="s">
        <v>219</v>
      </c>
      <c r="E353" s="61" t="s">
        <v>111</v>
      </c>
      <c r="F353" s="61" t="s">
        <v>121</v>
      </c>
      <c r="G353" s="63"/>
      <c r="H353" s="1"/>
      <c r="I353" s="1"/>
      <c r="J353" s="1"/>
      <c r="K353" s="1"/>
      <c r="L353" s="1"/>
      <c r="M353" s="1"/>
      <c r="N353" s="1"/>
      <c r="O353" s="1"/>
      <c r="P353" s="1"/>
      <c r="Q353" s="1"/>
      <c r="R353" s="1"/>
      <c r="S353" s="1"/>
      <c r="T353" s="1"/>
      <c r="U353" s="1"/>
      <c r="V353" s="1"/>
      <c r="W353" s="1"/>
      <c r="X353" s="1"/>
      <c r="Y353" s="1"/>
      <c r="Z353" s="1"/>
      <c r="AA353" s="1"/>
      <c r="AB353" s="1"/>
      <c r="AC353" s="1"/>
    </row>
    <row r="354" spans="1:29">
      <c r="A354" s="61" t="s">
        <v>299</v>
      </c>
      <c r="B354" s="61" t="s">
        <v>184</v>
      </c>
      <c r="C354" s="61" t="s">
        <v>218</v>
      </c>
      <c r="D354" s="61" t="s">
        <v>219</v>
      </c>
      <c r="E354" s="61" t="s">
        <v>111</v>
      </c>
      <c r="F354" s="61" t="s">
        <v>121</v>
      </c>
      <c r="G354" s="63"/>
      <c r="H354" s="1"/>
      <c r="I354" s="1"/>
      <c r="J354" s="1"/>
      <c r="K354" s="1"/>
      <c r="L354" s="1"/>
      <c r="M354" s="1"/>
      <c r="N354" s="1"/>
      <c r="O354" s="1"/>
      <c r="P354" s="1"/>
      <c r="Q354" s="1"/>
      <c r="R354" s="1"/>
      <c r="S354" s="1"/>
      <c r="T354" s="1"/>
      <c r="U354" s="1"/>
      <c r="V354" s="1"/>
      <c r="W354" s="1"/>
      <c r="X354" s="1"/>
      <c r="Y354" s="1"/>
      <c r="Z354" s="1"/>
      <c r="AA354" s="1"/>
      <c r="AB354" s="1"/>
      <c r="AC354" s="1"/>
    </row>
    <row r="355" spans="1:29">
      <c r="A355" s="60" t="s">
        <v>292</v>
      </c>
      <c r="B355" s="60" t="s">
        <v>184</v>
      </c>
      <c r="C355" s="60" t="s">
        <v>277</v>
      </c>
      <c r="D355" s="60" t="s">
        <v>278</v>
      </c>
      <c r="E355" s="60" t="s">
        <v>111</v>
      </c>
      <c r="F355" s="60" t="s">
        <v>293</v>
      </c>
      <c r="G355" s="63"/>
      <c r="H355" s="1"/>
      <c r="I355" s="1"/>
      <c r="J355" s="1"/>
      <c r="K355" s="1"/>
      <c r="L355" s="1"/>
      <c r="M355" s="1"/>
      <c r="N355" s="1"/>
      <c r="O355" s="1"/>
      <c r="P355" s="1"/>
      <c r="Q355" s="1"/>
      <c r="R355" s="1"/>
      <c r="S355" s="1"/>
      <c r="T355" s="1"/>
      <c r="U355" s="1"/>
      <c r="V355" s="1"/>
      <c r="W355" s="1"/>
      <c r="X355" s="1"/>
      <c r="Y355" s="1"/>
      <c r="Z355" s="1"/>
      <c r="AA355" s="1"/>
      <c r="AB355" s="1"/>
      <c r="AC355" s="1"/>
    </row>
    <row r="356" spans="1:29">
      <c r="A356" s="60" t="s">
        <v>294</v>
      </c>
      <c r="B356" s="60" t="s">
        <v>184</v>
      </c>
      <c r="C356" s="60" t="s">
        <v>277</v>
      </c>
      <c r="D356" s="60" t="s">
        <v>278</v>
      </c>
      <c r="E356" s="60" t="s">
        <v>111</v>
      </c>
      <c r="F356" s="60" t="s">
        <v>114</v>
      </c>
      <c r="G356" s="64" t="s">
        <v>295</v>
      </c>
      <c r="H356" s="1"/>
      <c r="I356" s="1"/>
      <c r="J356" s="1"/>
      <c r="K356" s="1"/>
      <c r="L356" s="1"/>
      <c r="M356" s="1"/>
      <c r="N356" s="1"/>
      <c r="O356" s="1"/>
      <c r="P356" s="1"/>
      <c r="Q356" s="1"/>
      <c r="R356" s="1"/>
      <c r="S356" s="1"/>
      <c r="T356" s="1"/>
      <c r="U356" s="1"/>
      <c r="V356" s="1"/>
      <c r="W356" s="1"/>
      <c r="X356" s="1"/>
      <c r="Y356" s="1"/>
      <c r="Z356" s="1"/>
      <c r="AA356" s="1"/>
      <c r="AB356" s="1"/>
      <c r="AC356" s="1"/>
    </row>
    <row r="357" spans="1:29">
      <c r="A357" s="60" t="s">
        <v>108</v>
      </c>
      <c r="B357" s="60" t="s">
        <v>184</v>
      </c>
      <c r="C357" s="60" t="s">
        <v>277</v>
      </c>
      <c r="D357" s="60" t="s">
        <v>278</v>
      </c>
      <c r="E357" s="60" t="s">
        <v>111</v>
      </c>
      <c r="F357" s="65" t="s">
        <v>112</v>
      </c>
      <c r="G357" s="63"/>
      <c r="H357" s="1"/>
      <c r="I357" s="1"/>
      <c r="J357" s="1"/>
      <c r="K357" s="1"/>
      <c r="L357" s="1"/>
      <c r="M357" s="1"/>
      <c r="N357" s="1"/>
      <c r="O357" s="1"/>
      <c r="P357" s="1"/>
      <c r="Q357" s="1"/>
      <c r="R357" s="1"/>
      <c r="S357" s="1"/>
      <c r="T357" s="1"/>
      <c r="U357" s="1"/>
      <c r="V357" s="1"/>
      <c r="W357" s="1"/>
      <c r="X357" s="1"/>
      <c r="Y357" s="1"/>
      <c r="Z357" s="1"/>
      <c r="AA357" s="1"/>
      <c r="AB357" s="1"/>
      <c r="AC357" s="1"/>
    </row>
    <row r="358" spans="1:29">
      <c r="A358" s="60" t="s">
        <v>296</v>
      </c>
      <c r="B358" s="60" t="s">
        <v>184</v>
      </c>
      <c r="C358" s="60" t="s">
        <v>277</v>
      </c>
      <c r="D358" s="60" t="s">
        <v>278</v>
      </c>
      <c r="E358" s="60" t="s">
        <v>111</v>
      </c>
      <c r="F358" s="60" t="s">
        <v>297</v>
      </c>
      <c r="G358" s="64" t="s">
        <v>54</v>
      </c>
      <c r="H358" s="1"/>
      <c r="I358" s="1"/>
      <c r="J358" s="1"/>
      <c r="K358" s="1"/>
      <c r="L358" s="1"/>
      <c r="M358" s="1"/>
      <c r="N358" s="1"/>
      <c r="O358" s="1"/>
      <c r="P358" s="1"/>
      <c r="Q358" s="1"/>
      <c r="R358" s="1"/>
      <c r="S358" s="1"/>
      <c r="T358" s="1"/>
      <c r="U358" s="1"/>
      <c r="V358" s="1"/>
      <c r="W358" s="1"/>
      <c r="X358" s="1"/>
      <c r="Y358" s="1"/>
      <c r="Z358" s="1"/>
      <c r="AA358" s="1"/>
      <c r="AB358" s="1"/>
      <c r="AC358" s="1"/>
    </row>
    <row r="359" spans="1:29">
      <c r="A359" s="61" t="s">
        <v>298</v>
      </c>
      <c r="B359" s="61" t="s">
        <v>184</v>
      </c>
      <c r="C359" s="61" t="s">
        <v>277</v>
      </c>
      <c r="D359" s="61" t="s">
        <v>278</v>
      </c>
      <c r="E359" s="61" t="s">
        <v>111</v>
      </c>
      <c r="F359" s="61" t="s">
        <v>121</v>
      </c>
      <c r="G359" s="63"/>
      <c r="H359" s="1"/>
      <c r="I359" s="1"/>
      <c r="J359" s="1"/>
      <c r="K359" s="1"/>
      <c r="L359" s="1"/>
      <c r="M359" s="1"/>
      <c r="N359" s="1"/>
      <c r="O359" s="1"/>
      <c r="P359" s="1"/>
      <c r="Q359" s="1"/>
      <c r="R359" s="1"/>
      <c r="S359" s="1"/>
      <c r="T359" s="1"/>
      <c r="U359" s="1"/>
      <c r="V359" s="1"/>
      <c r="W359" s="1"/>
      <c r="X359" s="1"/>
      <c r="Y359" s="1"/>
      <c r="Z359" s="1"/>
      <c r="AA359" s="1"/>
      <c r="AB359" s="1"/>
      <c r="AC359" s="1"/>
    </row>
    <row r="360" spans="1:29">
      <c r="A360" s="61" t="s">
        <v>299</v>
      </c>
      <c r="B360" s="61" t="s">
        <v>184</v>
      </c>
      <c r="C360" s="61" t="s">
        <v>277</v>
      </c>
      <c r="D360" s="61" t="s">
        <v>278</v>
      </c>
      <c r="E360" s="61" t="s">
        <v>111</v>
      </c>
      <c r="F360" s="61" t="s">
        <v>121</v>
      </c>
      <c r="G360" s="63"/>
      <c r="H360" s="1"/>
      <c r="I360" s="1"/>
      <c r="J360" s="1"/>
      <c r="K360" s="1"/>
      <c r="L360" s="1"/>
      <c r="M360" s="1"/>
      <c r="N360" s="1"/>
      <c r="O360" s="1"/>
      <c r="P360" s="1"/>
      <c r="Q360" s="1"/>
      <c r="R360" s="1"/>
      <c r="S360" s="1"/>
      <c r="T360" s="1"/>
      <c r="U360" s="1"/>
      <c r="V360" s="1"/>
      <c r="W360" s="1"/>
      <c r="X360" s="1"/>
      <c r="Y360" s="1"/>
      <c r="Z360" s="1"/>
      <c r="AA360" s="1"/>
      <c r="AB360" s="1"/>
      <c r="AC360" s="1"/>
    </row>
    <row r="361" spans="1:29">
      <c r="A361" s="60" t="s">
        <v>292</v>
      </c>
      <c r="B361" s="60" t="s">
        <v>184</v>
      </c>
      <c r="C361" s="60" t="s">
        <v>282</v>
      </c>
      <c r="D361" s="60" t="s">
        <v>283</v>
      </c>
      <c r="E361" s="60" t="s">
        <v>111</v>
      </c>
      <c r="F361" s="60" t="s">
        <v>293</v>
      </c>
      <c r="G361" s="63"/>
      <c r="H361" s="1"/>
      <c r="I361" s="1"/>
      <c r="J361" s="1"/>
      <c r="K361" s="1"/>
      <c r="L361" s="1"/>
      <c r="M361" s="1"/>
      <c r="N361" s="1"/>
      <c r="O361" s="1"/>
      <c r="P361" s="1"/>
      <c r="Q361" s="1"/>
      <c r="R361" s="1"/>
      <c r="S361" s="1"/>
      <c r="T361" s="1"/>
      <c r="U361" s="1"/>
      <c r="V361" s="1"/>
      <c r="W361" s="1"/>
      <c r="X361" s="1"/>
      <c r="Y361" s="1"/>
      <c r="Z361" s="1"/>
      <c r="AA361" s="1"/>
      <c r="AB361" s="1"/>
      <c r="AC361" s="1"/>
    </row>
    <row r="362" spans="1:29">
      <c r="A362" s="60" t="s">
        <v>294</v>
      </c>
      <c r="B362" s="60" t="s">
        <v>184</v>
      </c>
      <c r="C362" s="60" t="s">
        <v>282</v>
      </c>
      <c r="D362" s="60" t="s">
        <v>283</v>
      </c>
      <c r="E362" s="60" t="s">
        <v>111</v>
      </c>
      <c r="F362" s="60" t="s">
        <v>114</v>
      </c>
      <c r="G362" s="64" t="s">
        <v>295</v>
      </c>
      <c r="H362" s="1"/>
      <c r="I362" s="1"/>
      <c r="J362" s="1"/>
      <c r="K362" s="1"/>
      <c r="L362" s="1"/>
      <c r="M362" s="1"/>
      <c r="N362" s="1"/>
      <c r="O362" s="1"/>
      <c r="P362" s="1"/>
      <c r="Q362" s="1"/>
      <c r="R362" s="1"/>
      <c r="S362" s="1"/>
      <c r="T362" s="1"/>
      <c r="U362" s="1"/>
      <c r="V362" s="1"/>
      <c r="W362" s="1"/>
      <c r="X362" s="1"/>
      <c r="Y362" s="1"/>
      <c r="Z362" s="1"/>
      <c r="AA362" s="1"/>
      <c r="AB362" s="1"/>
      <c r="AC362" s="1"/>
    </row>
    <row r="363" spans="1:29">
      <c r="A363" s="60" t="s">
        <v>108</v>
      </c>
      <c r="B363" s="60" t="s">
        <v>184</v>
      </c>
      <c r="C363" s="60" t="s">
        <v>282</v>
      </c>
      <c r="D363" s="60" t="s">
        <v>283</v>
      </c>
      <c r="E363" s="60" t="s">
        <v>111</v>
      </c>
      <c r="F363" s="65" t="s">
        <v>112</v>
      </c>
      <c r="G363" s="63"/>
      <c r="H363" s="1"/>
      <c r="I363" s="1"/>
      <c r="J363" s="1"/>
      <c r="K363" s="1"/>
      <c r="L363" s="1"/>
      <c r="M363" s="1"/>
      <c r="N363" s="1"/>
      <c r="O363" s="1"/>
      <c r="P363" s="1"/>
      <c r="Q363" s="1"/>
      <c r="R363" s="1"/>
      <c r="S363" s="1"/>
      <c r="T363" s="1"/>
      <c r="U363" s="1"/>
      <c r="V363" s="1"/>
      <c r="W363" s="1"/>
      <c r="X363" s="1"/>
      <c r="Y363" s="1"/>
      <c r="Z363" s="1"/>
      <c r="AA363" s="1"/>
      <c r="AB363" s="1"/>
      <c r="AC363" s="1"/>
    </row>
    <row r="364" spans="1:29">
      <c r="A364" s="60" t="s">
        <v>296</v>
      </c>
      <c r="B364" s="60" t="s">
        <v>184</v>
      </c>
      <c r="C364" s="60" t="s">
        <v>282</v>
      </c>
      <c r="D364" s="60" t="s">
        <v>283</v>
      </c>
      <c r="E364" s="60" t="s">
        <v>111</v>
      </c>
      <c r="F364" s="60" t="s">
        <v>297</v>
      </c>
      <c r="G364" s="64" t="s">
        <v>54</v>
      </c>
      <c r="H364" s="1"/>
      <c r="I364" s="1"/>
      <c r="J364" s="1"/>
      <c r="K364" s="1"/>
      <c r="L364" s="1"/>
      <c r="M364" s="1"/>
      <c r="N364" s="1"/>
      <c r="O364" s="1"/>
      <c r="P364" s="1"/>
      <c r="Q364" s="1"/>
      <c r="R364" s="1"/>
      <c r="S364" s="1"/>
      <c r="T364" s="1"/>
      <c r="U364" s="1"/>
      <c r="V364" s="1"/>
      <c r="W364" s="1"/>
      <c r="X364" s="1"/>
      <c r="Y364" s="1"/>
      <c r="Z364" s="1"/>
      <c r="AA364" s="1"/>
      <c r="AB364" s="1"/>
      <c r="AC364" s="1"/>
    </row>
    <row r="365" spans="1:29">
      <c r="A365" s="61" t="s">
        <v>298</v>
      </c>
      <c r="B365" s="61" t="s">
        <v>184</v>
      </c>
      <c r="C365" s="61" t="s">
        <v>282</v>
      </c>
      <c r="D365" s="61" t="s">
        <v>283</v>
      </c>
      <c r="E365" s="61" t="s">
        <v>111</v>
      </c>
      <c r="F365" s="61" t="s">
        <v>121</v>
      </c>
      <c r="G365" s="63"/>
      <c r="H365" s="1"/>
      <c r="I365" s="1"/>
      <c r="J365" s="1"/>
      <c r="K365" s="1"/>
      <c r="L365" s="1"/>
      <c r="M365" s="1"/>
      <c r="N365" s="1"/>
      <c r="O365" s="1"/>
      <c r="P365" s="1"/>
      <c r="Q365" s="1"/>
      <c r="R365" s="1"/>
      <c r="S365" s="1"/>
      <c r="T365" s="1"/>
      <c r="U365" s="1"/>
      <c r="V365" s="1"/>
      <c r="W365" s="1"/>
      <c r="X365" s="1"/>
      <c r="Y365" s="1"/>
      <c r="Z365" s="1"/>
      <c r="AA365" s="1"/>
      <c r="AB365" s="1"/>
      <c r="AC365" s="1"/>
    </row>
    <row r="366" spans="1:29">
      <c r="A366" s="61" t="s">
        <v>299</v>
      </c>
      <c r="B366" s="61" t="s">
        <v>184</v>
      </c>
      <c r="C366" s="61" t="s">
        <v>282</v>
      </c>
      <c r="D366" s="61" t="s">
        <v>283</v>
      </c>
      <c r="E366" s="61" t="s">
        <v>111</v>
      </c>
      <c r="F366" s="61" t="s">
        <v>121</v>
      </c>
      <c r="G366" s="63"/>
      <c r="H366" s="1"/>
      <c r="I366" s="1"/>
      <c r="J366" s="1"/>
      <c r="K366" s="1"/>
      <c r="L366" s="1"/>
      <c r="M366" s="1"/>
      <c r="N366" s="1"/>
      <c r="O366" s="1"/>
      <c r="P366" s="1"/>
      <c r="Q366" s="1"/>
      <c r="R366" s="1"/>
      <c r="S366" s="1"/>
      <c r="T366" s="1"/>
      <c r="U366" s="1"/>
      <c r="V366" s="1"/>
      <c r="W366" s="1"/>
      <c r="X366" s="1"/>
      <c r="Y366" s="1"/>
      <c r="Z366" s="1"/>
      <c r="AA366" s="1"/>
      <c r="AB366" s="1"/>
      <c r="AC366" s="1"/>
    </row>
    <row r="367" spans="1:29">
      <c r="A367" s="60" t="s">
        <v>292</v>
      </c>
      <c r="B367" s="60" t="s">
        <v>184</v>
      </c>
      <c r="C367" s="60" t="s">
        <v>268</v>
      </c>
      <c r="D367" s="60" t="s">
        <v>269</v>
      </c>
      <c r="E367" s="60" t="s">
        <v>111</v>
      </c>
      <c r="F367" s="60" t="s">
        <v>293</v>
      </c>
      <c r="G367" s="63"/>
      <c r="H367" s="1"/>
      <c r="I367" s="1"/>
      <c r="J367" s="1"/>
      <c r="K367" s="1"/>
      <c r="L367" s="1"/>
      <c r="M367" s="1"/>
      <c r="N367" s="1"/>
      <c r="O367" s="1"/>
      <c r="P367" s="1"/>
      <c r="Q367" s="1"/>
      <c r="R367" s="1"/>
      <c r="S367" s="1"/>
      <c r="T367" s="1"/>
      <c r="U367" s="1"/>
      <c r="V367" s="1"/>
      <c r="W367" s="1"/>
      <c r="X367" s="1"/>
      <c r="Y367" s="1"/>
      <c r="Z367" s="1"/>
      <c r="AA367" s="1"/>
      <c r="AB367" s="1"/>
      <c r="AC367" s="1"/>
    </row>
    <row r="368" spans="1:29">
      <c r="A368" s="60" t="s">
        <v>294</v>
      </c>
      <c r="B368" s="60" t="s">
        <v>184</v>
      </c>
      <c r="C368" s="60" t="s">
        <v>268</v>
      </c>
      <c r="D368" s="60" t="s">
        <v>269</v>
      </c>
      <c r="E368" s="60" t="s">
        <v>111</v>
      </c>
      <c r="F368" s="60" t="s">
        <v>114</v>
      </c>
      <c r="G368" s="64" t="s">
        <v>295</v>
      </c>
      <c r="H368" s="1"/>
      <c r="I368" s="1"/>
      <c r="J368" s="1"/>
      <c r="K368" s="1"/>
      <c r="L368" s="1"/>
      <c r="M368" s="1"/>
      <c r="N368" s="1"/>
      <c r="O368" s="1"/>
      <c r="P368" s="1"/>
      <c r="Q368" s="1"/>
      <c r="R368" s="1"/>
      <c r="S368" s="1"/>
      <c r="T368" s="1"/>
      <c r="U368" s="1"/>
      <c r="V368" s="1"/>
      <c r="W368" s="1"/>
      <c r="X368" s="1"/>
      <c r="Y368" s="1"/>
      <c r="Z368" s="1"/>
      <c r="AA368" s="1"/>
      <c r="AB368" s="1"/>
      <c r="AC368" s="1"/>
    </row>
    <row r="369" spans="1:29">
      <c r="A369" s="60" t="s">
        <v>108</v>
      </c>
      <c r="B369" s="60" t="s">
        <v>184</v>
      </c>
      <c r="C369" s="60" t="s">
        <v>268</v>
      </c>
      <c r="D369" s="60" t="s">
        <v>269</v>
      </c>
      <c r="E369" s="60" t="s">
        <v>111</v>
      </c>
      <c r="F369" s="65" t="s">
        <v>112</v>
      </c>
      <c r="G369" s="63"/>
      <c r="H369" s="1"/>
      <c r="I369" s="1"/>
      <c r="J369" s="1"/>
      <c r="K369" s="1"/>
      <c r="L369" s="1"/>
      <c r="M369" s="1"/>
      <c r="N369" s="1"/>
      <c r="O369" s="1"/>
      <c r="P369" s="1"/>
      <c r="Q369" s="1"/>
      <c r="R369" s="1"/>
      <c r="S369" s="1"/>
      <c r="T369" s="1"/>
      <c r="U369" s="1"/>
      <c r="V369" s="1"/>
      <c r="W369" s="1"/>
      <c r="X369" s="1"/>
      <c r="Y369" s="1"/>
      <c r="Z369" s="1"/>
      <c r="AA369" s="1"/>
      <c r="AB369" s="1"/>
      <c r="AC369" s="1"/>
    </row>
    <row r="370" spans="1:29">
      <c r="A370" s="60" t="s">
        <v>296</v>
      </c>
      <c r="B370" s="60" t="s">
        <v>184</v>
      </c>
      <c r="C370" s="60" t="s">
        <v>268</v>
      </c>
      <c r="D370" s="60" t="s">
        <v>269</v>
      </c>
      <c r="E370" s="60" t="s">
        <v>111</v>
      </c>
      <c r="F370" s="60" t="s">
        <v>297</v>
      </c>
      <c r="G370" s="64" t="s">
        <v>54</v>
      </c>
      <c r="H370" s="1"/>
      <c r="I370" s="1"/>
      <c r="J370" s="1"/>
      <c r="K370" s="1"/>
      <c r="L370" s="1"/>
      <c r="M370" s="1"/>
      <c r="N370" s="1"/>
      <c r="O370" s="1"/>
      <c r="P370" s="1"/>
      <c r="Q370" s="1"/>
      <c r="R370" s="1"/>
      <c r="S370" s="1"/>
      <c r="T370" s="1"/>
      <c r="U370" s="1"/>
      <c r="V370" s="1"/>
      <c r="W370" s="1"/>
      <c r="X370" s="1"/>
      <c r="Y370" s="1"/>
      <c r="Z370" s="1"/>
      <c r="AA370" s="1"/>
      <c r="AB370" s="1"/>
      <c r="AC370" s="1"/>
    </row>
    <row r="371" spans="1:29">
      <c r="A371" s="61" t="s">
        <v>298</v>
      </c>
      <c r="B371" s="61" t="s">
        <v>184</v>
      </c>
      <c r="C371" s="61" t="s">
        <v>268</v>
      </c>
      <c r="D371" s="61" t="s">
        <v>269</v>
      </c>
      <c r="E371" s="61" t="s">
        <v>111</v>
      </c>
      <c r="F371" s="61" t="s">
        <v>121</v>
      </c>
      <c r="G371" s="63"/>
      <c r="H371" s="1"/>
      <c r="I371" s="1"/>
      <c r="J371" s="1"/>
      <c r="K371" s="1"/>
      <c r="L371" s="1"/>
      <c r="M371" s="1"/>
      <c r="N371" s="1"/>
      <c r="O371" s="1"/>
      <c r="P371" s="1"/>
      <c r="Q371" s="1"/>
      <c r="R371" s="1"/>
      <c r="S371" s="1"/>
      <c r="T371" s="1"/>
      <c r="U371" s="1"/>
      <c r="V371" s="1"/>
      <c r="W371" s="1"/>
      <c r="X371" s="1"/>
      <c r="Y371" s="1"/>
      <c r="Z371" s="1"/>
      <c r="AA371" s="1"/>
      <c r="AB371" s="1"/>
      <c r="AC371" s="1"/>
    </row>
    <row r="372" spans="1:29">
      <c r="A372" s="61" t="s">
        <v>299</v>
      </c>
      <c r="B372" s="61" t="s">
        <v>184</v>
      </c>
      <c r="C372" s="61" t="s">
        <v>268</v>
      </c>
      <c r="D372" s="61" t="s">
        <v>269</v>
      </c>
      <c r="E372" s="61" t="s">
        <v>111</v>
      </c>
      <c r="F372" s="61" t="s">
        <v>121</v>
      </c>
      <c r="G372" s="63"/>
      <c r="H372" s="1"/>
      <c r="I372" s="1"/>
      <c r="J372" s="1"/>
      <c r="K372" s="1"/>
      <c r="L372" s="1"/>
      <c r="M372" s="1"/>
      <c r="N372" s="1"/>
      <c r="O372" s="1"/>
      <c r="P372" s="1"/>
      <c r="Q372" s="1"/>
      <c r="R372" s="1"/>
      <c r="S372" s="1"/>
      <c r="T372" s="1"/>
      <c r="U372" s="1"/>
      <c r="V372" s="1"/>
      <c r="W372" s="1"/>
      <c r="X372" s="1"/>
      <c r="Y372" s="1"/>
      <c r="Z372" s="1"/>
      <c r="AA372" s="1"/>
      <c r="AB372" s="1"/>
      <c r="AC372" s="1"/>
    </row>
    <row r="373" spans="1:29">
      <c r="A373" s="60" t="s">
        <v>292</v>
      </c>
      <c r="B373" s="60" t="s">
        <v>184</v>
      </c>
      <c r="C373" s="60" t="s">
        <v>253</v>
      </c>
      <c r="D373" s="60" t="s">
        <v>254</v>
      </c>
      <c r="E373" s="60" t="s">
        <v>111</v>
      </c>
      <c r="F373" s="60" t="s">
        <v>293</v>
      </c>
      <c r="G373" s="63"/>
      <c r="H373" s="1"/>
      <c r="I373" s="1"/>
      <c r="J373" s="1"/>
      <c r="K373" s="1"/>
      <c r="L373" s="1"/>
      <c r="M373" s="1"/>
      <c r="N373" s="1"/>
      <c r="O373" s="1"/>
      <c r="P373" s="1"/>
      <c r="Q373" s="1"/>
      <c r="R373" s="1"/>
      <c r="S373" s="1"/>
      <c r="T373" s="1"/>
      <c r="U373" s="1"/>
      <c r="V373" s="1"/>
      <c r="W373" s="1"/>
      <c r="X373" s="1"/>
      <c r="Y373" s="1"/>
      <c r="Z373" s="1"/>
      <c r="AA373" s="1"/>
      <c r="AB373" s="1"/>
      <c r="AC373" s="1"/>
    </row>
    <row r="374" spans="1:29">
      <c r="A374" s="60" t="s">
        <v>294</v>
      </c>
      <c r="B374" s="60" t="s">
        <v>184</v>
      </c>
      <c r="C374" s="60" t="s">
        <v>253</v>
      </c>
      <c r="D374" s="60" t="s">
        <v>254</v>
      </c>
      <c r="E374" s="60" t="s">
        <v>111</v>
      </c>
      <c r="F374" s="60" t="s">
        <v>114</v>
      </c>
      <c r="G374" s="64" t="s">
        <v>295</v>
      </c>
      <c r="H374" s="1"/>
      <c r="I374" s="1"/>
      <c r="J374" s="1"/>
      <c r="K374" s="1"/>
      <c r="L374" s="1"/>
      <c r="M374" s="1"/>
      <c r="N374" s="1"/>
      <c r="O374" s="1"/>
      <c r="P374" s="1"/>
      <c r="Q374" s="1"/>
      <c r="R374" s="1"/>
      <c r="S374" s="1"/>
      <c r="T374" s="1"/>
      <c r="U374" s="1"/>
      <c r="V374" s="1"/>
      <c r="W374" s="1"/>
      <c r="X374" s="1"/>
      <c r="Y374" s="1"/>
      <c r="Z374" s="1"/>
      <c r="AA374" s="1"/>
      <c r="AB374" s="1"/>
      <c r="AC374" s="1"/>
    </row>
    <row r="375" spans="1:29">
      <c r="A375" s="60" t="s">
        <v>108</v>
      </c>
      <c r="B375" s="60" t="s">
        <v>184</v>
      </c>
      <c r="C375" s="60" t="s">
        <v>253</v>
      </c>
      <c r="D375" s="60" t="s">
        <v>254</v>
      </c>
      <c r="E375" s="60" t="s">
        <v>111</v>
      </c>
      <c r="F375" s="65" t="s">
        <v>112</v>
      </c>
      <c r="G375" s="63"/>
      <c r="H375" s="1"/>
      <c r="I375" s="1"/>
      <c r="J375" s="1"/>
      <c r="K375" s="1"/>
      <c r="L375" s="1"/>
      <c r="M375" s="1"/>
      <c r="N375" s="1"/>
      <c r="O375" s="1"/>
      <c r="P375" s="1"/>
      <c r="Q375" s="1"/>
      <c r="R375" s="1"/>
      <c r="S375" s="1"/>
      <c r="T375" s="1"/>
      <c r="U375" s="1"/>
      <c r="V375" s="1"/>
      <c r="W375" s="1"/>
      <c r="X375" s="1"/>
      <c r="Y375" s="1"/>
      <c r="Z375" s="1"/>
      <c r="AA375" s="1"/>
      <c r="AB375" s="1"/>
      <c r="AC375" s="1"/>
    </row>
    <row r="376" spans="1:29">
      <c r="A376" s="60" t="s">
        <v>296</v>
      </c>
      <c r="B376" s="60" t="s">
        <v>184</v>
      </c>
      <c r="C376" s="60" t="s">
        <v>253</v>
      </c>
      <c r="D376" s="60" t="s">
        <v>254</v>
      </c>
      <c r="E376" s="60" t="s">
        <v>111</v>
      </c>
      <c r="F376" s="60" t="s">
        <v>297</v>
      </c>
      <c r="G376" s="64" t="s">
        <v>54</v>
      </c>
      <c r="H376" s="1"/>
      <c r="I376" s="1"/>
      <c r="J376" s="1"/>
      <c r="K376" s="1"/>
      <c r="L376" s="1"/>
      <c r="M376" s="1"/>
      <c r="N376" s="1"/>
      <c r="O376" s="1"/>
      <c r="P376" s="1"/>
      <c r="Q376" s="1"/>
      <c r="R376" s="1"/>
      <c r="S376" s="1"/>
      <c r="T376" s="1"/>
      <c r="U376" s="1"/>
      <c r="V376" s="1"/>
      <c r="W376" s="1"/>
      <c r="X376" s="1"/>
      <c r="Y376" s="1"/>
      <c r="Z376" s="1"/>
      <c r="AA376" s="1"/>
      <c r="AB376" s="1"/>
      <c r="AC376" s="1"/>
    </row>
    <row r="377" spans="1:29">
      <c r="A377" s="61" t="s">
        <v>298</v>
      </c>
      <c r="B377" s="61" t="s">
        <v>184</v>
      </c>
      <c r="C377" s="61" t="s">
        <v>253</v>
      </c>
      <c r="D377" s="61" t="s">
        <v>254</v>
      </c>
      <c r="E377" s="61" t="s">
        <v>111</v>
      </c>
      <c r="F377" s="61" t="s">
        <v>121</v>
      </c>
      <c r="G377" s="63"/>
      <c r="H377" s="1"/>
      <c r="I377" s="1"/>
      <c r="J377" s="1"/>
      <c r="K377" s="1"/>
      <c r="L377" s="1"/>
      <c r="M377" s="1"/>
      <c r="N377" s="1"/>
      <c r="O377" s="1"/>
      <c r="P377" s="1"/>
      <c r="Q377" s="1"/>
      <c r="R377" s="1"/>
      <c r="S377" s="1"/>
      <c r="T377" s="1"/>
      <c r="U377" s="1"/>
      <c r="V377" s="1"/>
      <c r="W377" s="1"/>
      <c r="X377" s="1"/>
      <c r="Y377" s="1"/>
      <c r="Z377" s="1"/>
      <c r="AA377" s="1"/>
      <c r="AB377" s="1"/>
      <c r="AC377" s="1"/>
    </row>
    <row r="378" spans="1:29">
      <c r="A378" s="61" t="s">
        <v>299</v>
      </c>
      <c r="B378" s="61" t="s">
        <v>184</v>
      </c>
      <c r="C378" s="61" t="s">
        <v>253</v>
      </c>
      <c r="D378" s="61" t="s">
        <v>254</v>
      </c>
      <c r="E378" s="61" t="s">
        <v>111</v>
      </c>
      <c r="F378" s="61" t="s">
        <v>121</v>
      </c>
      <c r="G378" s="63"/>
      <c r="H378" s="1"/>
      <c r="I378" s="1"/>
      <c r="J378" s="1"/>
      <c r="K378" s="1"/>
      <c r="L378" s="1"/>
      <c r="M378" s="1"/>
      <c r="N378" s="1"/>
      <c r="O378" s="1"/>
      <c r="P378" s="1"/>
      <c r="Q378" s="1"/>
      <c r="R378" s="1"/>
      <c r="S378" s="1"/>
      <c r="T378" s="1"/>
      <c r="U378" s="1"/>
      <c r="V378" s="1"/>
      <c r="W378" s="1"/>
      <c r="X378" s="1"/>
      <c r="Y378" s="1"/>
      <c r="Z378" s="1"/>
      <c r="AA378" s="1"/>
      <c r="AB378" s="1"/>
      <c r="AC378" s="1"/>
    </row>
    <row r="379" spans="1:29" hidden="1">
      <c r="A379" s="58" t="s">
        <v>70</v>
      </c>
      <c r="B379" s="58" t="s">
        <v>194</v>
      </c>
      <c r="C379" s="62" t="s">
        <v>256</v>
      </c>
      <c r="D379" s="62" t="s">
        <v>257</v>
      </c>
      <c r="E379" s="62" t="s">
        <v>103</v>
      </c>
      <c r="F379" s="62" t="s">
        <v>104</v>
      </c>
      <c r="G379" s="63" t="s">
        <v>291</v>
      </c>
      <c r="H379" s="1"/>
      <c r="I379" s="1"/>
      <c r="J379" s="1"/>
      <c r="K379" s="1"/>
      <c r="L379" s="1"/>
      <c r="M379" s="1"/>
      <c r="N379" s="1"/>
      <c r="O379" s="1"/>
      <c r="P379" s="1"/>
      <c r="Q379" s="1"/>
      <c r="R379" s="1"/>
      <c r="S379" s="1"/>
      <c r="T379" s="1"/>
      <c r="U379" s="1"/>
      <c r="V379" s="1"/>
      <c r="W379" s="1"/>
      <c r="X379" s="1"/>
      <c r="Y379" s="1"/>
      <c r="Z379" s="1"/>
      <c r="AA379" s="1"/>
      <c r="AB379" s="1"/>
      <c r="AC379" s="1"/>
    </row>
    <row r="380" spans="1:29" hidden="1">
      <c r="A380" s="58" t="s">
        <v>70</v>
      </c>
      <c r="B380" s="58" t="s">
        <v>194</v>
      </c>
      <c r="C380" s="62" t="s">
        <v>256</v>
      </c>
      <c r="D380" s="62" t="s">
        <v>258</v>
      </c>
      <c r="E380" s="62" t="s">
        <v>103</v>
      </c>
      <c r="F380" s="62" t="s">
        <v>104</v>
      </c>
      <c r="G380" s="63" t="s">
        <v>291</v>
      </c>
      <c r="H380" s="1"/>
      <c r="I380" s="1"/>
      <c r="J380" s="1"/>
      <c r="K380" s="1"/>
      <c r="L380" s="1"/>
      <c r="M380" s="1"/>
      <c r="N380" s="1"/>
      <c r="O380" s="1"/>
      <c r="P380" s="1"/>
      <c r="Q380" s="1"/>
      <c r="R380" s="1"/>
      <c r="S380" s="1"/>
      <c r="T380" s="1"/>
      <c r="U380" s="1"/>
      <c r="V380" s="1"/>
      <c r="W380" s="1"/>
      <c r="X380" s="1"/>
      <c r="Y380" s="1"/>
      <c r="Z380" s="1"/>
      <c r="AA380" s="1"/>
      <c r="AB380" s="1"/>
      <c r="AC380" s="1"/>
    </row>
    <row r="381" spans="1:29" hidden="1">
      <c r="A381" s="58" t="s">
        <v>70</v>
      </c>
      <c r="B381" s="58" t="s">
        <v>194</v>
      </c>
      <c r="C381" s="62" t="s">
        <v>256</v>
      </c>
      <c r="D381" s="62" t="s">
        <v>259</v>
      </c>
      <c r="E381" s="62" t="s">
        <v>103</v>
      </c>
      <c r="F381" s="62" t="s">
        <v>104</v>
      </c>
      <c r="G381" s="63" t="s">
        <v>291</v>
      </c>
      <c r="H381" s="1"/>
      <c r="I381" s="1"/>
      <c r="J381" s="1"/>
      <c r="K381" s="1"/>
      <c r="L381" s="1"/>
      <c r="M381" s="1"/>
      <c r="N381" s="1"/>
      <c r="O381" s="1"/>
      <c r="P381" s="1"/>
      <c r="Q381" s="1"/>
      <c r="R381" s="1"/>
      <c r="S381" s="1"/>
      <c r="T381" s="1"/>
      <c r="U381" s="1"/>
      <c r="V381" s="1"/>
      <c r="W381" s="1"/>
      <c r="X381" s="1"/>
      <c r="Y381" s="1"/>
      <c r="Z381" s="1"/>
      <c r="AA381" s="1"/>
      <c r="AB381" s="1"/>
      <c r="AC381" s="1"/>
    </row>
    <row r="382" spans="1:29">
      <c r="A382" s="60" t="s">
        <v>300</v>
      </c>
      <c r="B382" s="60" t="s">
        <v>184</v>
      </c>
      <c r="C382" s="60" t="s">
        <v>243</v>
      </c>
      <c r="D382" s="60" t="s">
        <v>244</v>
      </c>
      <c r="E382" s="60" t="s">
        <v>111</v>
      </c>
      <c r="F382" s="60" t="s">
        <v>114</v>
      </c>
      <c r="G382" s="64" t="s">
        <v>295</v>
      </c>
      <c r="H382" s="1"/>
      <c r="I382" s="1"/>
      <c r="J382" s="1"/>
      <c r="K382" s="1"/>
      <c r="L382" s="1"/>
      <c r="M382" s="1"/>
      <c r="N382" s="1"/>
      <c r="O382" s="1"/>
      <c r="P382" s="1"/>
      <c r="Q382" s="1"/>
      <c r="R382" s="1"/>
      <c r="S382" s="1"/>
      <c r="T382" s="1"/>
      <c r="U382" s="1"/>
      <c r="V382" s="1"/>
      <c r="W382" s="1"/>
      <c r="X382" s="1"/>
      <c r="Y382" s="1"/>
      <c r="Z382" s="1"/>
      <c r="AA382" s="1"/>
      <c r="AB382" s="1"/>
      <c r="AC382" s="1"/>
    </row>
    <row r="383" spans="1:29">
      <c r="A383" s="60" t="s">
        <v>301</v>
      </c>
      <c r="B383" s="60" t="s">
        <v>184</v>
      </c>
      <c r="C383" s="60" t="s">
        <v>243</v>
      </c>
      <c r="D383" s="60" t="s">
        <v>244</v>
      </c>
      <c r="E383" s="60" t="s">
        <v>111</v>
      </c>
      <c r="F383" s="60" t="s">
        <v>302</v>
      </c>
      <c r="G383" s="63"/>
      <c r="H383" s="1"/>
      <c r="I383" s="1"/>
      <c r="J383" s="1"/>
      <c r="K383" s="1"/>
      <c r="L383" s="1"/>
      <c r="M383" s="1"/>
      <c r="N383" s="1"/>
      <c r="O383" s="1"/>
      <c r="P383" s="1"/>
      <c r="Q383" s="1"/>
      <c r="R383" s="1"/>
      <c r="S383" s="1"/>
      <c r="T383" s="1"/>
      <c r="U383" s="1"/>
      <c r="V383" s="1"/>
      <c r="W383" s="1"/>
      <c r="X383" s="1"/>
      <c r="Y383" s="1"/>
      <c r="Z383" s="1"/>
      <c r="AA383" s="1"/>
      <c r="AB383" s="1"/>
      <c r="AC383" s="1"/>
    </row>
    <row r="384" spans="1:29">
      <c r="A384" s="60" t="s">
        <v>303</v>
      </c>
      <c r="B384" s="60" t="s">
        <v>184</v>
      </c>
      <c r="C384" s="60" t="s">
        <v>243</v>
      </c>
      <c r="D384" s="60" t="s">
        <v>244</v>
      </c>
      <c r="E384" s="60" t="s">
        <v>111</v>
      </c>
      <c r="F384" s="60" t="s">
        <v>304</v>
      </c>
      <c r="G384" s="63"/>
      <c r="H384" s="1"/>
      <c r="I384" s="1"/>
      <c r="J384" s="1"/>
      <c r="K384" s="1"/>
      <c r="L384" s="1"/>
      <c r="M384" s="1"/>
      <c r="N384" s="1"/>
      <c r="O384" s="1"/>
      <c r="P384" s="1"/>
      <c r="Q384" s="1"/>
      <c r="R384" s="1"/>
      <c r="S384" s="1"/>
      <c r="T384" s="1"/>
      <c r="U384" s="1"/>
      <c r="V384" s="1"/>
      <c r="W384" s="1"/>
      <c r="X384" s="1"/>
      <c r="Y384" s="1"/>
      <c r="Z384" s="1"/>
      <c r="AA384" s="1"/>
      <c r="AB384" s="1"/>
      <c r="AC384" s="1"/>
    </row>
    <row r="385" spans="1:29">
      <c r="A385" s="60" t="s">
        <v>305</v>
      </c>
      <c r="B385" s="60" t="s">
        <v>184</v>
      </c>
      <c r="C385" s="60" t="s">
        <v>243</v>
      </c>
      <c r="D385" s="60" t="s">
        <v>244</v>
      </c>
      <c r="E385" s="60" t="s">
        <v>111</v>
      </c>
      <c r="F385" s="60" t="s">
        <v>306</v>
      </c>
      <c r="G385" s="63"/>
      <c r="H385" s="1"/>
      <c r="I385" s="1"/>
      <c r="J385" s="1"/>
      <c r="K385" s="1"/>
      <c r="L385" s="1"/>
      <c r="M385" s="1"/>
      <c r="N385" s="1"/>
      <c r="O385" s="1"/>
      <c r="P385" s="1"/>
      <c r="Q385" s="1"/>
      <c r="R385" s="1"/>
      <c r="S385" s="1"/>
      <c r="T385" s="1"/>
      <c r="U385" s="1"/>
      <c r="V385" s="1"/>
      <c r="W385" s="1"/>
      <c r="X385" s="1"/>
      <c r="Y385" s="1"/>
      <c r="Z385" s="1"/>
      <c r="AA385" s="1"/>
      <c r="AB385" s="1"/>
      <c r="AC385" s="1"/>
    </row>
    <row r="386" spans="1:29">
      <c r="A386" s="61" t="s">
        <v>298</v>
      </c>
      <c r="B386" s="61" t="s">
        <v>184</v>
      </c>
      <c r="C386" s="61" t="s">
        <v>243</v>
      </c>
      <c r="D386" s="61" t="s">
        <v>244</v>
      </c>
      <c r="E386" s="61" t="s">
        <v>111</v>
      </c>
      <c r="F386" s="61" t="s">
        <v>121</v>
      </c>
      <c r="G386" s="63"/>
      <c r="H386" s="1"/>
      <c r="I386" s="1"/>
      <c r="J386" s="1"/>
      <c r="K386" s="1"/>
      <c r="L386" s="1"/>
      <c r="M386" s="1"/>
      <c r="N386" s="1"/>
      <c r="O386" s="1"/>
      <c r="P386" s="1"/>
      <c r="Q386" s="1"/>
      <c r="R386" s="1"/>
      <c r="S386" s="1"/>
      <c r="T386" s="1"/>
      <c r="U386" s="1"/>
      <c r="V386" s="1"/>
      <c r="W386" s="1"/>
      <c r="X386" s="1"/>
      <c r="Y386" s="1"/>
      <c r="Z386" s="1"/>
      <c r="AA386" s="1"/>
      <c r="AB386" s="1"/>
      <c r="AC386" s="1"/>
    </row>
    <row r="387" spans="1:29">
      <c r="A387" s="61" t="s">
        <v>299</v>
      </c>
      <c r="B387" s="61" t="s">
        <v>184</v>
      </c>
      <c r="C387" s="61" t="s">
        <v>243</v>
      </c>
      <c r="D387" s="61" t="s">
        <v>244</v>
      </c>
      <c r="E387" s="61" t="s">
        <v>111</v>
      </c>
      <c r="F387" s="61" t="s">
        <v>121</v>
      </c>
      <c r="G387" s="63"/>
      <c r="H387" s="1"/>
      <c r="I387" s="1"/>
      <c r="J387" s="1"/>
      <c r="K387" s="1"/>
      <c r="L387" s="1"/>
      <c r="M387" s="1"/>
      <c r="N387" s="1"/>
      <c r="O387" s="1"/>
      <c r="P387" s="1"/>
      <c r="Q387" s="1"/>
      <c r="R387" s="1"/>
      <c r="S387" s="1"/>
      <c r="T387" s="1"/>
      <c r="U387" s="1"/>
      <c r="V387" s="1"/>
      <c r="W387" s="1"/>
      <c r="X387" s="1"/>
      <c r="Y387" s="1"/>
      <c r="Z387" s="1"/>
      <c r="AA387" s="1"/>
      <c r="AB387" s="1"/>
      <c r="AC387" s="1"/>
    </row>
    <row r="388" spans="1:29" hidden="1">
      <c r="A388" s="58" t="s">
        <v>70</v>
      </c>
      <c r="B388" s="58" t="s">
        <v>194</v>
      </c>
      <c r="C388" s="62" t="s">
        <v>256</v>
      </c>
      <c r="D388" s="62" t="s">
        <v>260</v>
      </c>
      <c r="E388" s="62" t="s">
        <v>103</v>
      </c>
      <c r="F388" s="62" t="s">
        <v>104</v>
      </c>
      <c r="G388" s="63" t="s">
        <v>291</v>
      </c>
      <c r="H388" s="1"/>
      <c r="I388" s="1"/>
      <c r="J388" s="1"/>
      <c r="K388" s="1"/>
      <c r="L388" s="1"/>
      <c r="M388" s="1"/>
      <c r="N388" s="1"/>
      <c r="O388" s="1"/>
      <c r="P388" s="1"/>
      <c r="Q388" s="1"/>
      <c r="R388" s="1"/>
      <c r="S388" s="1"/>
      <c r="T388" s="1"/>
      <c r="U388" s="1"/>
      <c r="V388" s="1"/>
      <c r="W388" s="1"/>
      <c r="X388" s="1"/>
      <c r="Y388" s="1"/>
      <c r="Z388" s="1"/>
      <c r="AA388" s="1"/>
      <c r="AB388" s="1"/>
      <c r="AC388" s="1"/>
    </row>
    <row r="389" spans="1:29" hidden="1">
      <c r="A389" s="58" t="s">
        <v>70</v>
      </c>
      <c r="B389" s="58" t="s">
        <v>194</v>
      </c>
      <c r="C389" s="62" t="s">
        <v>256</v>
      </c>
      <c r="D389" s="62" t="s">
        <v>261</v>
      </c>
      <c r="E389" s="62" t="s">
        <v>103</v>
      </c>
      <c r="F389" s="62" t="s">
        <v>104</v>
      </c>
      <c r="G389" s="63" t="s">
        <v>291</v>
      </c>
      <c r="H389" s="1"/>
      <c r="I389" s="1"/>
      <c r="J389" s="1"/>
      <c r="K389" s="1"/>
      <c r="L389" s="1"/>
      <c r="M389" s="1"/>
      <c r="N389" s="1"/>
      <c r="O389" s="1"/>
      <c r="P389" s="1"/>
      <c r="Q389" s="1"/>
      <c r="R389" s="1"/>
      <c r="S389" s="1"/>
      <c r="T389" s="1"/>
      <c r="U389" s="1"/>
      <c r="V389" s="1"/>
      <c r="W389" s="1"/>
      <c r="X389" s="1"/>
      <c r="Y389" s="1"/>
      <c r="Z389" s="1"/>
      <c r="AA389" s="1"/>
      <c r="AB389" s="1"/>
      <c r="AC389" s="1"/>
    </row>
    <row r="390" spans="1:29" hidden="1">
      <c r="A390" s="58" t="s">
        <v>70</v>
      </c>
      <c r="B390" s="58" t="s">
        <v>194</v>
      </c>
      <c r="C390" s="62" t="s">
        <v>256</v>
      </c>
      <c r="D390" s="62" t="s">
        <v>262</v>
      </c>
      <c r="E390" s="62" t="s">
        <v>103</v>
      </c>
      <c r="F390" s="62" t="s">
        <v>104</v>
      </c>
      <c r="G390" s="63" t="s">
        <v>291</v>
      </c>
      <c r="H390" s="1"/>
      <c r="I390" s="1"/>
      <c r="J390" s="1"/>
      <c r="K390" s="1"/>
      <c r="L390" s="1"/>
      <c r="M390" s="1"/>
      <c r="N390" s="1"/>
      <c r="O390" s="1"/>
      <c r="P390" s="1"/>
      <c r="Q390" s="1"/>
      <c r="R390" s="1"/>
      <c r="S390" s="1"/>
      <c r="T390" s="1"/>
      <c r="U390" s="1"/>
      <c r="V390" s="1"/>
      <c r="W390" s="1"/>
      <c r="X390" s="1"/>
      <c r="Y390" s="1"/>
      <c r="Z390" s="1"/>
      <c r="AA390" s="1"/>
      <c r="AB390" s="1"/>
      <c r="AC390" s="1"/>
    </row>
    <row r="391" spans="1:29" hidden="1">
      <c r="A391" s="58" t="s">
        <v>70</v>
      </c>
      <c r="B391" s="58" t="s">
        <v>194</v>
      </c>
      <c r="C391" s="62" t="s">
        <v>256</v>
      </c>
      <c r="D391" s="62" t="s">
        <v>263</v>
      </c>
      <c r="E391" s="62" t="s">
        <v>103</v>
      </c>
      <c r="F391" s="62" t="s">
        <v>104</v>
      </c>
      <c r="G391" s="63" t="s">
        <v>291</v>
      </c>
      <c r="H391" s="1"/>
      <c r="I391" s="1"/>
      <c r="J391" s="1"/>
      <c r="K391" s="1"/>
      <c r="L391" s="1"/>
      <c r="M391" s="1"/>
      <c r="N391" s="1"/>
      <c r="O391" s="1"/>
      <c r="P391" s="1"/>
      <c r="Q391" s="1"/>
      <c r="R391" s="1"/>
      <c r="S391" s="1"/>
      <c r="T391" s="1"/>
      <c r="U391" s="1"/>
      <c r="V391" s="1"/>
      <c r="W391" s="1"/>
      <c r="X391" s="1"/>
      <c r="Y391" s="1"/>
      <c r="Z391" s="1"/>
      <c r="AA391" s="1"/>
      <c r="AB391" s="1"/>
      <c r="AC391" s="1"/>
    </row>
    <row r="392" spans="1:29" hidden="1">
      <c r="A392" s="58" t="s">
        <v>70</v>
      </c>
      <c r="B392" s="58" t="s">
        <v>194</v>
      </c>
      <c r="C392" s="62" t="s">
        <v>256</v>
      </c>
      <c r="D392" s="62" t="s">
        <v>264</v>
      </c>
      <c r="E392" s="62" t="s">
        <v>103</v>
      </c>
      <c r="F392" s="62" t="s">
        <v>104</v>
      </c>
      <c r="G392" s="63" t="s">
        <v>291</v>
      </c>
      <c r="H392" s="1"/>
      <c r="I392" s="1"/>
      <c r="J392" s="1"/>
      <c r="K392" s="1"/>
      <c r="L392" s="1"/>
      <c r="M392" s="1"/>
      <c r="N392" s="1"/>
      <c r="O392" s="1"/>
      <c r="P392" s="1"/>
      <c r="Q392" s="1"/>
      <c r="R392" s="1"/>
      <c r="S392" s="1"/>
      <c r="T392" s="1"/>
      <c r="U392" s="1"/>
      <c r="V392" s="1"/>
      <c r="W392" s="1"/>
      <c r="X392" s="1"/>
      <c r="Y392" s="1"/>
      <c r="Z392" s="1"/>
      <c r="AA392" s="1"/>
      <c r="AB392" s="1"/>
      <c r="AC392" s="1"/>
    </row>
    <row r="393" spans="1:29" hidden="1">
      <c r="A393" s="58" t="s">
        <v>70</v>
      </c>
      <c r="B393" s="58" t="s">
        <v>194</v>
      </c>
      <c r="C393" s="62" t="s">
        <v>256</v>
      </c>
      <c r="D393" s="62" t="s">
        <v>265</v>
      </c>
      <c r="E393" s="62" t="s">
        <v>103</v>
      </c>
      <c r="F393" s="62" t="s">
        <v>104</v>
      </c>
      <c r="G393" s="63" t="s">
        <v>291</v>
      </c>
      <c r="H393" s="1"/>
      <c r="I393" s="1"/>
      <c r="J393" s="1"/>
      <c r="K393" s="1"/>
      <c r="L393" s="1"/>
      <c r="M393" s="1"/>
      <c r="N393" s="1"/>
      <c r="O393" s="1"/>
      <c r="P393" s="1"/>
      <c r="Q393" s="1"/>
      <c r="R393" s="1"/>
      <c r="S393" s="1"/>
      <c r="T393" s="1"/>
      <c r="U393" s="1"/>
      <c r="V393" s="1"/>
      <c r="W393" s="1"/>
      <c r="X393" s="1"/>
      <c r="Y393" s="1"/>
      <c r="Z393" s="1"/>
      <c r="AA393" s="1"/>
      <c r="AB393" s="1"/>
      <c r="AC393" s="1"/>
    </row>
    <row r="394" spans="1:29" hidden="1">
      <c r="A394" s="62" t="s">
        <v>70</v>
      </c>
      <c r="B394" s="62" t="s">
        <v>194</v>
      </c>
      <c r="C394" s="62" t="s">
        <v>256</v>
      </c>
      <c r="D394" s="62" t="s">
        <v>266</v>
      </c>
      <c r="E394" s="62" t="s">
        <v>103</v>
      </c>
      <c r="F394" s="62" t="s">
        <v>104</v>
      </c>
      <c r="G394" s="63" t="s">
        <v>291</v>
      </c>
      <c r="H394" s="1"/>
      <c r="I394" s="1"/>
      <c r="J394" s="1"/>
      <c r="K394" s="1"/>
      <c r="L394" s="1"/>
      <c r="M394" s="1"/>
      <c r="N394" s="1"/>
      <c r="O394" s="1"/>
      <c r="P394" s="1"/>
      <c r="Q394" s="1"/>
      <c r="R394" s="1"/>
      <c r="S394" s="1"/>
      <c r="T394" s="1"/>
      <c r="U394" s="1"/>
      <c r="V394" s="1"/>
      <c r="W394" s="1"/>
      <c r="X394" s="1"/>
      <c r="Y394" s="1"/>
      <c r="Z394" s="1"/>
      <c r="AA394" s="1"/>
      <c r="AB394" s="1"/>
      <c r="AC394" s="1"/>
    </row>
    <row r="395" spans="1:29" hidden="1">
      <c r="A395" s="58" t="s">
        <v>70</v>
      </c>
      <c r="B395" s="58" t="s">
        <v>194</v>
      </c>
      <c r="C395" s="62" t="s">
        <v>195</v>
      </c>
      <c r="D395" s="62" t="s">
        <v>196</v>
      </c>
      <c r="E395" s="58" t="s">
        <v>103</v>
      </c>
      <c r="F395" s="58" t="s">
        <v>104</v>
      </c>
      <c r="G395" s="63" t="s">
        <v>307</v>
      </c>
      <c r="H395" s="1"/>
      <c r="I395" s="1"/>
      <c r="J395" s="1"/>
      <c r="K395" s="1"/>
      <c r="L395" s="1"/>
      <c r="M395" s="1"/>
      <c r="N395" s="1"/>
      <c r="O395" s="1"/>
      <c r="P395" s="1"/>
      <c r="Q395" s="1"/>
      <c r="R395" s="1"/>
      <c r="S395" s="1"/>
      <c r="T395" s="1"/>
      <c r="U395" s="1"/>
      <c r="V395" s="1"/>
      <c r="W395" s="1"/>
      <c r="X395" s="1"/>
      <c r="Y395" s="1"/>
      <c r="Z395" s="1"/>
      <c r="AA395" s="1"/>
      <c r="AB395" s="1"/>
      <c r="AC395" s="1"/>
    </row>
    <row r="396" spans="1:29" hidden="1">
      <c r="A396" s="58" t="s">
        <v>70</v>
      </c>
      <c r="B396" s="58" t="s">
        <v>194</v>
      </c>
      <c r="C396" s="62" t="s">
        <v>195</v>
      </c>
      <c r="D396" s="62" t="s">
        <v>197</v>
      </c>
      <c r="E396" s="58" t="s">
        <v>103</v>
      </c>
      <c r="F396" s="58" t="s">
        <v>104</v>
      </c>
      <c r="G396" s="63" t="s">
        <v>307</v>
      </c>
      <c r="H396" s="1"/>
      <c r="I396" s="1"/>
      <c r="J396" s="1"/>
      <c r="K396" s="1"/>
      <c r="L396" s="1"/>
      <c r="M396" s="1"/>
      <c r="N396" s="1"/>
      <c r="O396" s="1"/>
      <c r="P396" s="1"/>
      <c r="Q396" s="1"/>
      <c r="R396" s="1"/>
      <c r="S396" s="1"/>
      <c r="T396" s="1"/>
      <c r="U396" s="1"/>
      <c r="V396" s="1"/>
      <c r="W396" s="1"/>
      <c r="X396" s="1"/>
      <c r="Y396" s="1"/>
      <c r="Z396" s="1"/>
      <c r="AA396" s="1"/>
      <c r="AB396" s="1"/>
      <c r="AC396" s="1"/>
    </row>
    <row r="397" spans="1:29">
      <c r="A397" s="60" t="s">
        <v>308</v>
      </c>
      <c r="B397" s="60" t="s">
        <v>190</v>
      </c>
      <c r="C397" s="60" t="s">
        <v>205</v>
      </c>
      <c r="D397" s="60" t="s">
        <v>206</v>
      </c>
      <c r="E397" s="60" t="s">
        <v>111</v>
      </c>
      <c r="F397" s="60" t="s">
        <v>309</v>
      </c>
      <c r="G397" s="63"/>
      <c r="H397" s="1"/>
      <c r="I397" s="1"/>
      <c r="J397" s="1"/>
      <c r="K397" s="1"/>
      <c r="L397" s="1"/>
      <c r="M397" s="1"/>
      <c r="N397" s="1"/>
      <c r="O397" s="1"/>
      <c r="P397" s="1"/>
      <c r="Q397" s="1"/>
      <c r="R397" s="1"/>
      <c r="S397" s="1"/>
      <c r="T397" s="1"/>
      <c r="U397" s="1"/>
      <c r="V397" s="1"/>
      <c r="W397" s="1"/>
      <c r="X397" s="1"/>
      <c r="Y397" s="1"/>
      <c r="Z397" s="1"/>
      <c r="AA397" s="1"/>
      <c r="AB397" s="1"/>
      <c r="AC397" s="1"/>
    </row>
    <row r="398" spans="1:29">
      <c r="A398" s="60" t="s">
        <v>300</v>
      </c>
      <c r="B398" s="60" t="s">
        <v>190</v>
      </c>
      <c r="C398" s="60" t="s">
        <v>205</v>
      </c>
      <c r="D398" s="60" t="s">
        <v>206</v>
      </c>
      <c r="E398" s="60" t="s">
        <v>111</v>
      </c>
      <c r="F398" s="60" t="s">
        <v>114</v>
      </c>
      <c r="G398" s="64" t="s">
        <v>295</v>
      </c>
      <c r="H398" s="1"/>
      <c r="I398" s="1"/>
      <c r="J398" s="1"/>
      <c r="K398" s="1"/>
      <c r="L398" s="1"/>
      <c r="M398" s="1"/>
      <c r="N398" s="1"/>
      <c r="O398" s="1"/>
      <c r="P398" s="1"/>
      <c r="Q398" s="1"/>
      <c r="R398" s="1"/>
      <c r="S398" s="1"/>
      <c r="T398" s="1"/>
      <c r="U398" s="1"/>
      <c r="V398" s="1"/>
      <c r="W398" s="1"/>
      <c r="X398" s="1"/>
      <c r="Y398" s="1"/>
      <c r="Z398" s="1"/>
      <c r="AA398" s="1"/>
      <c r="AB398" s="1"/>
      <c r="AC398" s="1"/>
    </row>
    <row r="399" spans="1:29">
      <c r="A399" s="60" t="s">
        <v>310</v>
      </c>
      <c r="B399" s="60" t="s">
        <v>190</v>
      </c>
      <c r="C399" s="60" t="s">
        <v>205</v>
      </c>
      <c r="D399" s="60" t="s">
        <v>206</v>
      </c>
      <c r="E399" s="60" t="s">
        <v>111</v>
      </c>
      <c r="F399" s="60" t="s">
        <v>311</v>
      </c>
      <c r="G399" s="63"/>
      <c r="H399" s="1"/>
      <c r="I399" s="1"/>
      <c r="J399" s="1"/>
      <c r="K399" s="1"/>
      <c r="L399" s="1"/>
      <c r="M399" s="1"/>
      <c r="N399" s="1"/>
      <c r="O399" s="1"/>
      <c r="P399" s="1"/>
      <c r="Q399" s="1"/>
      <c r="R399" s="1"/>
      <c r="S399" s="1"/>
      <c r="T399" s="1"/>
      <c r="U399" s="1"/>
      <c r="V399" s="1"/>
      <c r="W399" s="1"/>
      <c r="X399" s="1"/>
      <c r="Y399" s="1"/>
      <c r="Z399" s="1"/>
      <c r="AA399" s="1"/>
      <c r="AB399" s="1"/>
      <c r="AC399" s="1"/>
    </row>
    <row r="400" spans="1:29">
      <c r="A400" s="61" t="s">
        <v>298</v>
      </c>
      <c r="B400" s="61" t="s">
        <v>190</v>
      </c>
      <c r="C400" s="61" t="s">
        <v>205</v>
      </c>
      <c r="D400" s="61" t="s">
        <v>206</v>
      </c>
      <c r="E400" s="61" t="s">
        <v>111</v>
      </c>
      <c r="F400" s="61" t="s">
        <v>121</v>
      </c>
      <c r="G400" s="63"/>
      <c r="H400" s="1"/>
      <c r="I400" s="1"/>
      <c r="J400" s="1"/>
      <c r="K400" s="1"/>
      <c r="L400" s="1"/>
      <c r="M400" s="1"/>
      <c r="N400" s="1"/>
      <c r="O400" s="1"/>
      <c r="P400" s="1"/>
      <c r="Q400" s="1"/>
      <c r="R400" s="1"/>
      <c r="S400" s="1"/>
      <c r="T400" s="1"/>
      <c r="U400" s="1"/>
      <c r="V400" s="1"/>
      <c r="W400" s="1"/>
      <c r="X400" s="1"/>
      <c r="Y400" s="1"/>
      <c r="Z400" s="1"/>
      <c r="AA400" s="1"/>
      <c r="AB400" s="1"/>
      <c r="AC400" s="1"/>
    </row>
    <row r="401" spans="1:29">
      <c r="A401" s="61" t="s">
        <v>299</v>
      </c>
      <c r="B401" s="61" t="s">
        <v>190</v>
      </c>
      <c r="C401" s="61" t="s">
        <v>205</v>
      </c>
      <c r="D401" s="61" t="s">
        <v>206</v>
      </c>
      <c r="E401" s="61" t="s">
        <v>111</v>
      </c>
      <c r="F401" s="61" t="s">
        <v>121</v>
      </c>
      <c r="G401" s="63"/>
      <c r="H401" s="1"/>
      <c r="I401" s="1"/>
      <c r="J401" s="1"/>
      <c r="K401" s="1"/>
      <c r="L401" s="1"/>
      <c r="M401" s="1"/>
      <c r="N401" s="1"/>
      <c r="O401" s="1"/>
      <c r="P401" s="1"/>
      <c r="Q401" s="1"/>
      <c r="R401" s="1"/>
      <c r="S401" s="1"/>
      <c r="T401" s="1"/>
      <c r="U401" s="1"/>
      <c r="V401" s="1"/>
      <c r="W401" s="1"/>
      <c r="X401" s="1"/>
      <c r="Y401" s="1"/>
      <c r="Z401" s="1"/>
      <c r="AA401" s="1"/>
      <c r="AB401" s="1"/>
      <c r="AC401" s="1"/>
    </row>
    <row r="402" spans="1:29">
      <c r="A402" s="60" t="s">
        <v>308</v>
      </c>
      <c r="B402" s="60" t="s">
        <v>190</v>
      </c>
      <c r="C402" s="60" t="s">
        <v>205</v>
      </c>
      <c r="D402" s="60" t="s">
        <v>208</v>
      </c>
      <c r="E402" s="60" t="s">
        <v>111</v>
      </c>
      <c r="F402" s="60" t="s">
        <v>309</v>
      </c>
      <c r="G402" s="63"/>
      <c r="H402" s="1"/>
      <c r="I402" s="1"/>
      <c r="J402" s="1"/>
      <c r="K402" s="1"/>
      <c r="L402" s="1"/>
      <c r="M402" s="1"/>
      <c r="N402" s="1"/>
      <c r="O402" s="1"/>
      <c r="P402" s="1"/>
      <c r="Q402" s="1"/>
      <c r="R402" s="1"/>
      <c r="S402" s="1"/>
      <c r="T402" s="1"/>
      <c r="U402" s="1"/>
      <c r="V402" s="1"/>
      <c r="W402" s="1"/>
      <c r="X402" s="1"/>
      <c r="Y402" s="1"/>
      <c r="Z402" s="1"/>
      <c r="AA402" s="1"/>
      <c r="AB402" s="1"/>
      <c r="AC402" s="1"/>
    </row>
    <row r="403" spans="1:29">
      <c r="A403" s="60" t="s">
        <v>300</v>
      </c>
      <c r="B403" s="60" t="s">
        <v>190</v>
      </c>
      <c r="C403" s="60" t="s">
        <v>205</v>
      </c>
      <c r="D403" s="60" t="s">
        <v>208</v>
      </c>
      <c r="E403" s="60" t="s">
        <v>111</v>
      </c>
      <c r="F403" s="60" t="s">
        <v>114</v>
      </c>
      <c r="G403" s="64" t="s">
        <v>295</v>
      </c>
      <c r="H403" s="1"/>
      <c r="I403" s="1"/>
      <c r="J403" s="1"/>
      <c r="K403" s="1"/>
      <c r="L403" s="1"/>
      <c r="M403" s="1"/>
      <c r="N403" s="1"/>
      <c r="O403" s="1"/>
      <c r="P403" s="1"/>
      <c r="Q403" s="1"/>
      <c r="R403" s="1"/>
      <c r="S403" s="1"/>
      <c r="T403" s="1"/>
      <c r="U403" s="1"/>
      <c r="V403" s="1"/>
      <c r="W403" s="1"/>
      <c r="X403" s="1"/>
      <c r="Y403" s="1"/>
      <c r="Z403" s="1"/>
      <c r="AA403" s="1"/>
      <c r="AB403" s="1"/>
      <c r="AC403" s="1"/>
    </row>
    <row r="404" spans="1:29">
      <c r="A404" s="60" t="s">
        <v>310</v>
      </c>
      <c r="B404" s="60" t="s">
        <v>190</v>
      </c>
      <c r="C404" s="60" t="s">
        <v>205</v>
      </c>
      <c r="D404" s="60" t="s">
        <v>208</v>
      </c>
      <c r="E404" s="60" t="s">
        <v>111</v>
      </c>
      <c r="F404" s="60" t="s">
        <v>311</v>
      </c>
      <c r="G404" s="63"/>
      <c r="H404" s="1"/>
      <c r="I404" s="1"/>
      <c r="J404" s="1"/>
      <c r="K404" s="1"/>
      <c r="L404" s="1"/>
      <c r="M404" s="1"/>
      <c r="N404" s="1"/>
      <c r="O404" s="1"/>
      <c r="P404" s="1"/>
      <c r="Q404" s="1"/>
      <c r="R404" s="1"/>
      <c r="S404" s="1"/>
      <c r="T404" s="1"/>
      <c r="U404" s="1"/>
      <c r="V404" s="1"/>
      <c r="W404" s="1"/>
      <c r="X404" s="1"/>
      <c r="Y404" s="1"/>
      <c r="Z404" s="1"/>
      <c r="AA404" s="1"/>
      <c r="AB404" s="1"/>
      <c r="AC404" s="1"/>
    </row>
    <row r="405" spans="1:29">
      <c r="A405" s="61" t="s">
        <v>298</v>
      </c>
      <c r="B405" s="61" t="s">
        <v>190</v>
      </c>
      <c r="C405" s="61" t="s">
        <v>205</v>
      </c>
      <c r="D405" s="61" t="s">
        <v>208</v>
      </c>
      <c r="E405" s="61" t="s">
        <v>111</v>
      </c>
      <c r="F405" s="61" t="s">
        <v>121</v>
      </c>
      <c r="G405" s="63"/>
      <c r="H405" s="1"/>
      <c r="I405" s="1"/>
      <c r="J405" s="1"/>
      <c r="K405" s="1"/>
      <c r="L405" s="1"/>
      <c r="M405" s="1"/>
      <c r="N405" s="1"/>
      <c r="O405" s="1"/>
      <c r="P405" s="1"/>
      <c r="Q405" s="1"/>
      <c r="R405" s="1"/>
      <c r="S405" s="1"/>
      <c r="T405" s="1"/>
      <c r="U405" s="1"/>
      <c r="V405" s="1"/>
      <c r="W405" s="1"/>
      <c r="X405" s="1"/>
      <c r="Y405" s="1"/>
      <c r="Z405" s="1"/>
      <c r="AA405" s="1"/>
      <c r="AB405" s="1"/>
      <c r="AC405" s="1"/>
    </row>
    <row r="406" spans="1:29">
      <c r="A406" s="61" t="s">
        <v>299</v>
      </c>
      <c r="B406" s="61" t="s">
        <v>190</v>
      </c>
      <c r="C406" s="61" t="s">
        <v>205</v>
      </c>
      <c r="D406" s="61" t="s">
        <v>208</v>
      </c>
      <c r="E406" s="61" t="s">
        <v>111</v>
      </c>
      <c r="F406" s="61" t="s">
        <v>121</v>
      </c>
      <c r="G406" s="63"/>
      <c r="H406" s="1"/>
      <c r="I406" s="1"/>
      <c r="J406" s="1"/>
      <c r="K406" s="1"/>
      <c r="L406" s="1"/>
      <c r="M406" s="1"/>
      <c r="N406" s="1"/>
      <c r="O406" s="1"/>
      <c r="P406" s="1"/>
      <c r="Q406" s="1"/>
      <c r="R406" s="1"/>
      <c r="S406" s="1"/>
      <c r="T406" s="1"/>
      <c r="U406" s="1"/>
      <c r="V406" s="1"/>
      <c r="W406" s="1"/>
      <c r="X406" s="1"/>
      <c r="Y406" s="1"/>
      <c r="Z406" s="1"/>
      <c r="AA406" s="1"/>
      <c r="AB406" s="1"/>
      <c r="AC406" s="1"/>
    </row>
    <row r="407" spans="1:29">
      <c r="A407" s="60" t="s">
        <v>308</v>
      </c>
      <c r="B407" s="60" t="s">
        <v>190</v>
      </c>
      <c r="C407" s="60" t="s">
        <v>205</v>
      </c>
      <c r="D407" s="60" t="s">
        <v>210</v>
      </c>
      <c r="E407" s="60" t="s">
        <v>111</v>
      </c>
      <c r="F407" s="60" t="s">
        <v>309</v>
      </c>
      <c r="G407" s="63"/>
      <c r="H407" s="1"/>
      <c r="I407" s="1"/>
      <c r="J407" s="1"/>
      <c r="K407" s="1"/>
      <c r="L407" s="1"/>
      <c r="M407" s="1"/>
      <c r="N407" s="1"/>
      <c r="O407" s="1"/>
      <c r="P407" s="1"/>
      <c r="Q407" s="1"/>
      <c r="R407" s="1"/>
      <c r="S407" s="1"/>
      <c r="T407" s="1"/>
      <c r="U407" s="1"/>
      <c r="V407" s="1"/>
      <c r="W407" s="1"/>
      <c r="X407" s="1"/>
      <c r="Y407" s="1"/>
      <c r="Z407" s="1"/>
      <c r="AA407" s="1"/>
      <c r="AB407" s="1"/>
      <c r="AC407" s="1"/>
    </row>
    <row r="408" spans="1:29">
      <c r="A408" s="60" t="s">
        <v>300</v>
      </c>
      <c r="B408" s="60" t="s">
        <v>190</v>
      </c>
      <c r="C408" s="60" t="s">
        <v>205</v>
      </c>
      <c r="D408" s="60" t="s">
        <v>210</v>
      </c>
      <c r="E408" s="60" t="s">
        <v>111</v>
      </c>
      <c r="F408" s="60" t="s">
        <v>114</v>
      </c>
      <c r="G408" s="64" t="s">
        <v>295</v>
      </c>
      <c r="H408" s="1"/>
      <c r="I408" s="1"/>
      <c r="J408" s="1"/>
      <c r="K408" s="1"/>
      <c r="L408" s="1"/>
      <c r="M408" s="1"/>
      <c r="N408" s="1"/>
      <c r="O408" s="1"/>
      <c r="P408" s="1"/>
      <c r="Q408" s="1"/>
      <c r="R408" s="1"/>
      <c r="S408" s="1"/>
      <c r="T408" s="1"/>
      <c r="U408" s="1"/>
      <c r="V408" s="1"/>
      <c r="W408" s="1"/>
      <c r="X408" s="1"/>
      <c r="Y408" s="1"/>
      <c r="Z408" s="1"/>
      <c r="AA408" s="1"/>
      <c r="AB408" s="1"/>
      <c r="AC408" s="1"/>
    </row>
    <row r="409" spans="1:29">
      <c r="A409" s="60" t="s">
        <v>310</v>
      </c>
      <c r="B409" s="60" t="s">
        <v>190</v>
      </c>
      <c r="C409" s="60" t="s">
        <v>205</v>
      </c>
      <c r="D409" s="60" t="s">
        <v>210</v>
      </c>
      <c r="E409" s="60" t="s">
        <v>111</v>
      </c>
      <c r="F409" s="60" t="s">
        <v>311</v>
      </c>
      <c r="G409" s="63"/>
      <c r="H409" s="1"/>
      <c r="I409" s="1"/>
      <c r="J409" s="1"/>
      <c r="K409" s="1"/>
      <c r="L409" s="1"/>
      <c r="M409" s="1"/>
      <c r="N409" s="1"/>
      <c r="O409" s="1"/>
      <c r="P409" s="1"/>
      <c r="Q409" s="1"/>
      <c r="R409" s="1"/>
      <c r="S409" s="1"/>
      <c r="T409" s="1"/>
      <c r="U409" s="1"/>
      <c r="V409" s="1"/>
      <c r="W409" s="1"/>
      <c r="X409" s="1"/>
      <c r="Y409" s="1"/>
      <c r="Z409" s="1"/>
      <c r="AA409" s="1"/>
      <c r="AB409" s="1"/>
      <c r="AC409" s="1"/>
    </row>
    <row r="410" spans="1:29">
      <c r="A410" s="61" t="s">
        <v>298</v>
      </c>
      <c r="B410" s="61" t="s">
        <v>190</v>
      </c>
      <c r="C410" s="61" t="s">
        <v>205</v>
      </c>
      <c r="D410" s="61" t="s">
        <v>210</v>
      </c>
      <c r="E410" s="61" t="s">
        <v>111</v>
      </c>
      <c r="F410" s="61" t="s">
        <v>121</v>
      </c>
      <c r="G410" s="63"/>
      <c r="H410" s="1"/>
      <c r="I410" s="1"/>
      <c r="J410" s="1"/>
      <c r="K410" s="1"/>
      <c r="L410" s="1"/>
      <c r="M410" s="1"/>
      <c r="N410" s="1"/>
      <c r="O410" s="1"/>
      <c r="P410" s="1"/>
      <c r="Q410" s="1"/>
      <c r="R410" s="1"/>
      <c r="S410" s="1"/>
      <c r="T410" s="1"/>
      <c r="U410" s="1"/>
      <c r="V410" s="1"/>
      <c r="W410" s="1"/>
      <c r="X410" s="1"/>
      <c r="Y410" s="1"/>
      <c r="Z410" s="1"/>
      <c r="AA410" s="1"/>
      <c r="AB410" s="1"/>
      <c r="AC410" s="1"/>
    </row>
    <row r="411" spans="1:29">
      <c r="A411" s="61" t="s">
        <v>299</v>
      </c>
      <c r="B411" s="61" t="s">
        <v>190</v>
      </c>
      <c r="C411" s="61" t="s">
        <v>205</v>
      </c>
      <c r="D411" s="61" t="s">
        <v>210</v>
      </c>
      <c r="E411" s="61" t="s">
        <v>111</v>
      </c>
      <c r="F411" s="61" t="s">
        <v>121</v>
      </c>
      <c r="G411" s="63"/>
      <c r="H411" s="1"/>
      <c r="I411" s="1"/>
      <c r="J411" s="1"/>
      <c r="K411" s="1"/>
      <c r="L411" s="1"/>
      <c r="M411" s="1"/>
      <c r="N411" s="1"/>
      <c r="O411" s="1"/>
      <c r="P411" s="1"/>
      <c r="Q411" s="1"/>
      <c r="R411" s="1"/>
      <c r="S411" s="1"/>
      <c r="T411" s="1"/>
      <c r="U411" s="1"/>
      <c r="V411" s="1"/>
      <c r="W411" s="1"/>
      <c r="X411" s="1"/>
      <c r="Y411" s="1"/>
      <c r="Z411" s="1"/>
      <c r="AA411" s="1"/>
      <c r="AB411" s="1"/>
      <c r="AC411" s="1"/>
    </row>
    <row r="412" spans="1:29" hidden="1">
      <c r="A412" s="58" t="s">
        <v>70</v>
      </c>
      <c r="B412" s="58" t="s">
        <v>194</v>
      </c>
      <c r="C412" s="62" t="s">
        <v>195</v>
      </c>
      <c r="D412" s="62" t="s">
        <v>198</v>
      </c>
      <c r="E412" s="58" t="s">
        <v>103</v>
      </c>
      <c r="F412" s="58" t="s">
        <v>104</v>
      </c>
      <c r="G412" s="63" t="s">
        <v>136</v>
      </c>
      <c r="H412" s="1"/>
      <c r="I412" s="1"/>
      <c r="J412" s="1"/>
      <c r="K412" s="1"/>
      <c r="L412" s="1"/>
      <c r="M412" s="1"/>
      <c r="N412" s="1"/>
      <c r="O412" s="1"/>
      <c r="P412" s="1"/>
      <c r="Q412" s="1"/>
      <c r="R412" s="1"/>
      <c r="S412" s="1"/>
      <c r="T412" s="1"/>
      <c r="U412" s="1"/>
      <c r="V412" s="1"/>
      <c r="W412" s="1"/>
      <c r="X412" s="1"/>
      <c r="Y412" s="1"/>
      <c r="Z412" s="1"/>
      <c r="AA412" s="1"/>
      <c r="AB412" s="1"/>
      <c r="AC412" s="1"/>
    </row>
    <row r="413" spans="1:29" hidden="1">
      <c r="A413" s="58" t="s">
        <v>70</v>
      </c>
      <c r="B413" s="58" t="s">
        <v>194</v>
      </c>
      <c r="C413" s="62" t="s">
        <v>195</v>
      </c>
      <c r="D413" s="62" t="s">
        <v>199</v>
      </c>
      <c r="E413" s="58" t="s">
        <v>103</v>
      </c>
      <c r="F413" s="58" t="s">
        <v>104</v>
      </c>
      <c r="G413" s="63" t="s">
        <v>307</v>
      </c>
      <c r="H413" s="1"/>
      <c r="I413" s="1"/>
      <c r="J413" s="1"/>
      <c r="K413" s="1"/>
      <c r="L413" s="1"/>
      <c r="M413" s="1"/>
      <c r="N413" s="1"/>
      <c r="O413" s="1"/>
      <c r="P413" s="1"/>
      <c r="Q413" s="1"/>
      <c r="R413" s="1"/>
      <c r="S413" s="1"/>
      <c r="T413" s="1"/>
      <c r="U413" s="1"/>
      <c r="V413" s="1"/>
      <c r="W413" s="1"/>
      <c r="X413" s="1"/>
      <c r="Y413" s="1"/>
      <c r="Z413" s="1"/>
      <c r="AA413" s="1"/>
      <c r="AB413" s="1"/>
      <c r="AC413" s="1"/>
    </row>
    <row r="414" spans="1:29" hidden="1">
      <c r="A414" s="58" t="s">
        <v>70</v>
      </c>
      <c r="B414" s="58" t="s">
        <v>194</v>
      </c>
      <c r="C414" s="62" t="s">
        <v>195</v>
      </c>
      <c r="D414" s="62" t="s">
        <v>200</v>
      </c>
      <c r="E414" s="58" t="s">
        <v>103</v>
      </c>
      <c r="F414" s="58" t="s">
        <v>104</v>
      </c>
      <c r="G414" s="63" t="s">
        <v>307</v>
      </c>
      <c r="H414" s="1"/>
      <c r="I414" s="1"/>
      <c r="J414" s="1"/>
      <c r="K414" s="1"/>
      <c r="L414" s="1"/>
      <c r="M414" s="1"/>
      <c r="N414" s="1"/>
      <c r="O414" s="1"/>
      <c r="P414" s="1"/>
      <c r="Q414" s="1"/>
      <c r="R414" s="1"/>
      <c r="S414" s="1"/>
      <c r="T414" s="1"/>
      <c r="U414" s="1"/>
      <c r="V414" s="1"/>
      <c r="W414" s="1"/>
      <c r="X414" s="1"/>
      <c r="Y414" s="1"/>
      <c r="Z414" s="1"/>
      <c r="AA414" s="1"/>
      <c r="AB414" s="1"/>
      <c r="AC414" s="1"/>
    </row>
    <row r="415" spans="1:29">
      <c r="A415" s="60" t="s">
        <v>312</v>
      </c>
      <c r="B415" s="60" t="s">
        <v>190</v>
      </c>
      <c r="C415" s="60" t="s">
        <v>286</v>
      </c>
      <c r="D415" s="60" t="s">
        <v>208</v>
      </c>
      <c r="E415" s="60" t="s">
        <v>111</v>
      </c>
      <c r="F415" s="60" t="s">
        <v>313</v>
      </c>
      <c r="G415" s="63"/>
      <c r="H415" s="1"/>
      <c r="I415" s="1"/>
      <c r="J415" s="1"/>
      <c r="K415" s="1"/>
      <c r="L415" s="1"/>
      <c r="M415" s="1"/>
      <c r="N415" s="1"/>
      <c r="O415" s="1"/>
      <c r="P415" s="1"/>
      <c r="Q415" s="1"/>
      <c r="R415" s="1"/>
      <c r="S415" s="1"/>
      <c r="T415" s="1"/>
      <c r="U415" s="1"/>
      <c r="V415" s="1"/>
      <c r="W415" s="1"/>
      <c r="X415" s="1"/>
      <c r="Y415" s="1"/>
      <c r="Z415" s="1"/>
      <c r="AA415" s="1"/>
      <c r="AB415" s="1"/>
      <c r="AC415" s="1"/>
    </row>
    <row r="416" spans="1:29">
      <c r="A416" s="60" t="s">
        <v>300</v>
      </c>
      <c r="B416" s="60" t="s">
        <v>190</v>
      </c>
      <c r="C416" s="60" t="s">
        <v>286</v>
      </c>
      <c r="D416" s="60" t="s">
        <v>208</v>
      </c>
      <c r="E416" s="60" t="s">
        <v>111</v>
      </c>
      <c r="F416" s="60" t="s">
        <v>114</v>
      </c>
      <c r="G416" s="64" t="s">
        <v>295</v>
      </c>
      <c r="H416" s="1"/>
      <c r="I416" s="1"/>
      <c r="J416" s="1"/>
      <c r="K416" s="1"/>
      <c r="L416" s="1"/>
      <c r="M416" s="1"/>
      <c r="N416" s="1"/>
      <c r="O416" s="1"/>
      <c r="P416" s="1"/>
      <c r="Q416" s="1"/>
      <c r="R416" s="1"/>
      <c r="S416" s="1"/>
      <c r="T416" s="1"/>
      <c r="U416" s="1"/>
      <c r="V416" s="1"/>
      <c r="W416" s="1"/>
      <c r="X416" s="1"/>
      <c r="Y416" s="1"/>
      <c r="Z416" s="1"/>
      <c r="AA416" s="1"/>
      <c r="AB416" s="1"/>
      <c r="AC416" s="1"/>
    </row>
    <row r="417" spans="1:29">
      <c r="A417" s="60" t="s">
        <v>314</v>
      </c>
      <c r="B417" s="60" t="s">
        <v>190</v>
      </c>
      <c r="C417" s="60" t="s">
        <v>286</v>
      </c>
      <c r="D417" s="60" t="s">
        <v>208</v>
      </c>
      <c r="E417" s="60" t="s">
        <v>111</v>
      </c>
      <c r="F417" s="60" t="s">
        <v>315</v>
      </c>
      <c r="G417" s="63"/>
      <c r="H417" s="1"/>
      <c r="I417" s="1"/>
      <c r="J417" s="1"/>
      <c r="K417" s="1"/>
      <c r="L417" s="1"/>
      <c r="M417" s="1"/>
      <c r="N417" s="1"/>
      <c r="O417" s="1"/>
      <c r="P417" s="1"/>
      <c r="Q417" s="1"/>
      <c r="R417" s="1"/>
      <c r="S417" s="1"/>
      <c r="T417" s="1"/>
      <c r="U417" s="1"/>
      <c r="V417" s="1"/>
      <c r="W417" s="1"/>
      <c r="X417" s="1"/>
      <c r="Y417" s="1"/>
      <c r="Z417" s="1"/>
      <c r="AA417" s="1"/>
      <c r="AB417" s="1"/>
      <c r="AC417" s="1"/>
    </row>
    <row r="418" spans="1:29">
      <c r="A418" s="60" t="s">
        <v>316</v>
      </c>
      <c r="B418" s="60" t="s">
        <v>190</v>
      </c>
      <c r="C418" s="60" t="s">
        <v>286</v>
      </c>
      <c r="D418" s="60" t="s">
        <v>208</v>
      </c>
      <c r="E418" s="60" t="s">
        <v>111</v>
      </c>
      <c r="F418" s="60" t="s">
        <v>317</v>
      </c>
      <c r="G418" s="63"/>
      <c r="H418" s="1"/>
      <c r="I418" s="1"/>
      <c r="J418" s="1"/>
      <c r="K418" s="1"/>
      <c r="L418" s="1"/>
      <c r="M418" s="1"/>
      <c r="N418" s="1"/>
      <c r="O418" s="1"/>
      <c r="P418" s="1"/>
      <c r="Q418" s="1"/>
      <c r="R418" s="1"/>
      <c r="S418" s="1"/>
      <c r="T418" s="1"/>
      <c r="U418" s="1"/>
      <c r="V418" s="1"/>
      <c r="W418" s="1"/>
      <c r="X418" s="1"/>
      <c r="Y418" s="1"/>
      <c r="Z418" s="1"/>
      <c r="AA418" s="1"/>
      <c r="AB418" s="1"/>
      <c r="AC418" s="1"/>
    </row>
    <row r="419" spans="1:29">
      <c r="A419" s="61" t="s">
        <v>298</v>
      </c>
      <c r="B419" s="61" t="s">
        <v>190</v>
      </c>
      <c r="C419" s="61" t="s">
        <v>286</v>
      </c>
      <c r="D419" s="61" t="s">
        <v>208</v>
      </c>
      <c r="E419" s="61" t="s">
        <v>111</v>
      </c>
      <c r="F419" s="61" t="s">
        <v>121</v>
      </c>
      <c r="G419" s="63"/>
      <c r="H419" s="1"/>
      <c r="I419" s="1"/>
      <c r="J419" s="1"/>
      <c r="K419" s="1"/>
      <c r="L419" s="1"/>
      <c r="M419" s="1"/>
      <c r="N419" s="1"/>
      <c r="O419" s="1"/>
      <c r="P419" s="1"/>
      <c r="Q419" s="1"/>
      <c r="R419" s="1"/>
      <c r="S419" s="1"/>
      <c r="T419" s="1"/>
      <c r="U419" s="1"/>
      <c r="V419" s="1"/>
      <c r="W419" s="1"/>
      <c r="X419" s="1"/>
      <c r="Y419" s="1"/>
      <c r="Z419" s="1"/>
      <c r="AA419" s="1"/>
      <c r="AB419" s="1"/>
      <c r="AC419" s="1"/>
    </row>
    <row r="420" spans="1:29">
      <c r="A420" s="61" t="s">
        <v>299</v>
      </c>
      <c r="B420" s="61" t="s">
        <v>190</v>
      </c>
      <c r="C420" s="61" t="s">
        <v>286</v>
      </c>
      <c r="D420" s="61" t="s">
        <v>208</v>
      </c>
      <c r="E420" s="61" t="s">
        <v>111</v>
      </c>
      <c r="F420" s="61" t="s">
        <v>121</v>
      </c>
      <c r="G420" s="63"/>
      <c r="H420" s="1"/>
      <c r="I420" s="1"/>
      <c r="J420" s="1"/>
      <c r="K420" s="1"/>
      <c r="L420" s="1"/>
      <c r="M420" s="1"/>
      <c r="N420" s="1"/>
      <c r="O420" s="1"/>
      <c r="P420" s="1"/>
      <c r="Q420" s="1"/>
      <c r="R420" s="1"/>
      <c r="S420" s="1"/>
      <c r="T420" s="1"/>
      <c r="U420" s="1"/>
      <c r="V420" s="1"/>
      <c r="W420" s="1"/>
      <c r="X420" s="1"/>
      <c r="Y420" s="1"/>
      <c r="Z420" s="1"/>
      <c r="AA420" s="1"/>
      <c r="AB420" s="1"/>
      <c r="AC420" s="1"/>
    </row>
    <row r="421" spans="1:29" hidden="1">
      <c r="A421" s="58" t="s">
        <v>70</v>
      </c>
      <c r="B421" s="58" t="s">
        <v>194</v>
      </c>
      <c r="C421" s="62" t="s">
        <v>195</v>
      </c>
      <c r="D421" s="62" t="s">
        <v>201</v>
      </c>
      <c r="E421" s="58" t="s">
        <v>103</v>
      </c>
      <c r="F421" s="58" t="s">
        <v>104</v>
      </c>
      <c r="G421" s="63" t="s">
        <v>307</v>
      </c>
      <c r="H421" s="1"/>
      <c r="I421" s="1"/>
      <c r="J421" s="1"/>
      <c r="K421" s="1"/>
      <c r="L421" s="1"/>
      <c r="M421" s="1"/>
      <c r="N421" s="1"/>
      <c r="O421" s="1"/>
      <c r="P421" s="1"/>
      <c r="Q421" s="1"/>
      <c r="R421" s="1"/>
      <c r="S421" s="1"/>
      <c r="T421" s="1"/>
      <c r="U421" s="1"/>
      <c r="V421" s="1"/>
      <c r="W421" s="1"/>
      <c r="X421" s="1"/>
      <c r="Y421" s="1"/>
      <c r="Z421" s="1"/>
      <c r="AA421" s="1"/>
      <c r="AB421" s="1"/>
      <c r="AC421" s="1"/>
    </row>
    <row r="422" spans="1:29" hidden="1">
      <c r="A422" s="58" t="s">
        <v>70</v>
      </c>
      <c r="B422" s="58" t="s">
        <v>194</v>
      </c>
      <c r="C422" s="62" t="s">
        <v>195</v>
      </c>
      <c r="D422" s="62" t="s">
        <v>202</v>
      </c>
      <c r="E422" s="58" t="s">
        <v>103</v>
      </c>
      <c r="F422" s="58" t="s">
        <v>104</v>
      </c>
      <c r="G422" s="63" t="s">
        <v>136</v>
      </c>
      <c r="H422" s="1"/>
      <c r="I422" s="1"/>
      <c r="J422" s="1"/>
      <c r="K422" s="1"/>
      <c r="L422" s="1"/>
      <c r="M422" s="1"/>
      <c r="N422" s="1"/>
      <c r="O422" s="1"/>
      <c r="P422" s="1"/>
      <c r="Q422" s="1"/>
      <c r="R422" s="1"/>
      <c r="S422" s="1"/>
      <c r="T422" s="1"/>
      <c r="U422" s="1"/>
      <c r="V422" s="1"/>
      <c r="W422" s="1"/>
      <c r="X422" s="1"/>
      <c r="Y422" s="1"/>
      <c r="Z422" s="1"/>
      <c r="AA422" s="1"/>
      <c r="AB422" s="1"/>
      <c r="AC422" s="1"/>
    </row>
    <row r="423" spans="1:29" hidden="1">
      <c r="A423" s="58" t="s">
        <v>70</v>
      </c>
      <c r="B423" s="58" t="s">
        <v>194</v>
      </c>
      <c r="C423" s="62" t="s">
        <v>214</v>
      </c>
      <c r="D423" s="62" t="s">
        <v>196</v>
      </c>
      <c r="E423" s="58" t="s">
        <v>103</v>
      </c>
      <c r="F423" s="58" t="s">
        <v>104</v>
      </c>
      <c r="G423" s="63" t="s">
        <v>307</v>
      </c>
      <c r="H423" s="1"/>
      <c r="I423" s="1"/>
      <c r="J423" s="1"/>
      <c r="K423" s="1"/>
      <c r="L423" s="1"/>
      <c r="M423" s="1"/>
      <c r="N423" s="1"/>
      <c r="O423" s="1"/>
      <c r="P423" s="1"/>
      <c r="Q423" s="1"/>
      <c r="R423" s="1"/>
      <c r="S423" s="1"/>
      <c r="T423" s="1"/>
      <c r="U423" s="1"/>
      <c r="V423" s="1"/>
      <c r="W423" s="1"/>
      <c r="X423" s="1"/>
      <c r="Y423" s="1"/>
      <c r="Z423" s="1"/>
      <c r="AA423" s="1"/>
      <c r="AB423" s="1"/>
      <c r="AC423" s="1"/>
    </row>
    <row r="424" spans="1:29">
      <c r="A424" s="60" t="s">
        <v>312</v>
      </c>
      <c r="B424" s="60" t="s">
        <v>190</v>
      </c>
      <c r="C424" s="60" t="s">
        <v>286</v>
      </c>
      <c r="D424" s="60" t="s">
        <v>210</v>
      </c>
      <c r="E424" s="60" t="s">
        <v>111</v>
      </c>
      <c r="F424" s="60" t="s">
        <v>313</v>
      </c>
      <c r="G424" s="63"/>
      <c r="H424" s="1"/>
      <c r="I424" s="1"/>
      <c r="J424" s="1"/>
      <c r="K424" s="1"/>
      <c r="L424" s="1"/>
      <c r="M424" s="1"/>
      <c r="N424" s="1"/>
      <c r="O424" s="1"/>
      <c r="P424" s="1"/>
      <c r="Q424" s="1"/>
      <c r="R424" s="1"/>
      <c r="S424" s="1"/>
      <c r="T424" s="1"/>
      <c r="U424" s="1"/>
      <c r="V424" s="1"/>
      <c r="W424" s="1"/>
      <c r="X424" s="1"/>
      <c r="Y424" s="1"/>
      <c r="Z424" s="1"/>
      <c r="AA424" s="1"/>
      <c r="AB424" s="1"/>
      <c r="AC424" s="1"/>
    </row>
    <row r="425" spans="1:29">
      <c r="A425" s="60" t="s">
        <v>300</v>
      </c>
      <c r="B425" s="60" t="s">
        <v>190</v>
      </c>
      <c r="C425" s="60" t="s">
        <v>286</v>
      </c>
      <c r="D425" s="60" t="s">
        <v>210</v>
      </c>
      <c r="E425" s="60" t="s">
        <v>111</v>
      </c>
      <c r="F425" s="60" t="s">
        <v>114</v>
      </c>
      <c r="G425" s="64" t="s">
        <v>295</v>
      </c>
      <c r="H425" s="1"/>
      <c r="I425" s="1"/>
      <c r="J425" s="1"/>
      <c r="K425" s="1"/>
      <c r="L425" s="1"/>
      <c r="M425" s="1"/>
      <c r="N425" s="1"/>
      <c r="O425" s="1"/>
      <c r="P425" s="1"/>
      <c r="Q425" s="1"/>
      <c r="R425" s="1"/>
      <c r="S425" s="1"/>
      <c r="T425" s="1"/>
      <c r="U425" s="1"/>
      <c r="V425" s="1"/>
      <c r="W425" s="1"/>
      <c r="X425" s="1"/>
      <c r="Y425" s="1"/>
      <c r="Z425" s="1"/>
      <c r="AA425" s="1"/>
      <c r="AB425" s="1"/>
      <c r="AC425" s="1"/>
    </row>
    <row r="426" spans="1:29">
      <c r="A426" s="60" t="s">
        <v>314</v>
      </c>
      <c r="B426" s="60" t="s">
        <v>190</v>
      </c>
      <c r="C426" s="60" t="s">
        <v>286</v>
      </c>
      <c r="D426" s="60" t="s">
        <v>210</v>
      </c>
      <c r="E426" s="60" t="s">
        <v>111</v>
      </c>
      <c r="F426" s="60" t="s">
        <v>315</v>
      </c>
      <c r="G426" s="63"/>
      <c r="H426" s="1"/>
      <c r="I426" s="1"/>
      <c r="J426" s="1"/>
      <c r="K426" s="1"/>
      <c r="L426" s="1"/>
      <c r="M426" s="1"/>
      <c r="N426" s="1"/>
      <c r="O426" s="1"/>
      <c r="P426" s="1"/>
      <c r="Q426" s="1"/>
      <c r="R426" s="1"/>
      <c r="S426" s="1"/>
      <c r="T426" s="1"/>
      <c r="U426" s="1"/>
      <c r="V426" s="1"/>
      <c r="W426" s="1"/>
      <c r="X426" s="1"/>
      <c r="Y426" s="1"/>
      <c r="Z426" s="1"/>
      <c r="AA426" s="1"/>
      <c r="AB426" s="1"/>
      <c r="AC426" s="1"/>
    </row>
    <row r="427" spans="1:29">
      <c r="A427" s="60" t="s">
        <v>316</v>
      </c>
      <c r="B427" s="60" t="s">
        <v>190</v>
      </c>
      <c r="C427" s="60" t="s">
        <v>286</v>
      </c>
      <c r="D427" s="60" t="s">
        <v>210</v>
      </c>
      <c r="E427" s="60" t="s">
        <v>111</v>
      </c>
      <c r="F427" s="60" t="s">
        <v>317</v>
      </c>
      <c r="G427" s="63"/>
      <c r="H427" s="1"/>
      <c r="I427" s="1"/>
      <c r="J427" s="1"/>
      <c r="K427" s="1"/>
      <c r="L427" s="1"/>
      <c r="M427" s="1"/>
      <c r="N427" s="1"/>
      <c r="O427" s="1"/>
      <c r="P427" s="1"/>
      <c r="Q427" s="1"/>
      <c r="R427" s="1"/>
      <c r="S427" s="1"/>
      <c r="T427" s="1"/>
      <c r="U427" s="1"/>
      <c r="V427" s="1"/>
      <c r="W427" s="1"/>
      <c r="X427" s="1"/>
      <c r="Y427" s="1"/>
      <c r="Z427" s="1"/>
      <c r="AA427" s="1"/>
      <c r="AB427" s="1"/>
      <c r="AC427" s="1"/>
    </row>
    <row r="428" spans="1:29">
      <c r="A428" s="61" t="s">
        <v>298</v>
      </c>
      <c r="B428" s="61" t="s">
        <v>190</v>
      </c>
      <c r="C428" s="61" t="s">
        <v>286</v>
      </c>
      <c r="D428" s="61" t="s">
        <v>210</v>
      </c>
      <c r="E428" s="61" t="s">
        <v>111</v>
      </c>
      <c r="F428" s="61" t="s">
        <v>121</v>
      </c>
      <c r="G428" s="63"/>
      <c r="H428" s="1"/>
      <c r="I428" s="1"/>
      <c r="J428" s="1"/>
      <c r="K428" s="1"/>
      <c r="L428" s="1"/>
      <c r="M428" s="1"/>
      <c r="N428" s="1"/>
      <c r="O428" s="1"/>
      <c r="P428" s="1"/>
      <c r="Q428" s="1"/>
      <c r="R428" s="1"/>
      <c r="S428" s="1"/>
      <c r="T428" s="1"/>
      <c r="U428" s="1"/>
      <c r="V428" s="1"/>
      <c r="W428" s="1"/>
      <c r="X428" s="1"/>
      <c r="Y428" s="1"/>
      <c r="Z428" s="1"/>
      <c r="AA428" s="1"/>
      <c r="AB428" s="1"/>
      <c r="AC428" s="1"/>
    </row>
    <row r="429" spans="1:29">
      <c r="A429" s="61" t="s">
        <v>299</v>
      </c>
      <c r="B429" s="61" t="s">
        <v>190</v>
      </c>
      <c r="C429" s="61" t="s">
        <v>286</v>
      </c>
      <c r="D429" s="61" t="s">
        <v>210</v>
      </c>
      <c r="E429" s="61" t="s">
        <v>111</v>
      </c>
      <c r="F429" s="61" t="s">
        <v>121</v>
      </c>
      <c r="G429" s="63"/>
      <c r="H429" s="1"/>
      <c r="I429" s="1"/>
      <c r="J429" s="1"/>
      <c r="K429" s="1"/>
      <c r="L429" s="1"/>
      <c r="M429" s="1"/>
      <c r="N429" s="1"/>
      <c r="O429" s="1"/>
      <c r="P429" s="1"/>
      <c r="Q429" s="1"/>
      <c r="R429" s="1"/>
      <c r="S429" s="1"/>
      <c r="T429" s="1"/>
      <c r="U429" s="1"/>
      <c r="V429" s="1"/>
      <c r="W429" s="1"/>
      <c r="X429" s="1"/>
      <c r="Y429" s="1"/>
      <c r="Z429" s="1"/>
      <c r="AA429" s="1"/>
      <c r="AB429" s="1"/>
      <c r="AC429" s="1"/>
    </row>
    <row r="430" spans="1:29" hidden="1">
      <c r="A430" s="58" t="s">
        <v>70</v>
      </c>
      <c r="B430" s="58" t="s">
        <v>194</v>
      </c>
      <c r="C430" s="62" t="s">
        <v>214</v>
      </c>
      <c r="D430" s="62" t="s">
        <v>197</v>
      </c>
      <c r="E430" s="58" t="s">
        <v>103</v>
      </c>
      <c r="F430" s="58" t="s">
        <v>104</v>
      </c>
      <c r="G430" s="63" t="s">
        <v>307</v>
      </c>
      <c r="H430" s="1"/>
      <c r="I430" s="1"/>
      <c r="J430" s="1"/>
      <c r="K430" s="1"/>
      <c r="L430" s="1"/>
      <c r="M430" s="1"/>
      <c r="N430" s="1"/>
      <c r="O430" s="1"/>
      <c r="P430" s="1"/>
      <c r="Q430" s="1"/>
      <c r="R430" s="1"/>
      <c r="S430" s="1"/>
      <c r="T430" s="1"/>
      <c r="U430" s="1"/>
      <c r="V430" s="1"/>
      <c r="W430" s="1"/>
      <c r="X430" s="1"/>
      <c r="Y430" s="1"/>
      <c r="Z430" s="1"/>
      <c r="AA430" s="1"/>
      <c r="AB430" s="1"/>
      <c r="AC430" s="1"/>
    </row>
    <row r="431" spans="1:29" hidden="1">
      <c r="A431" s="58" t="s">
        <v>70</v>
      </c>
      <c r="B431" s="58" t="s">
        <v>194</v>
      </c>
      <c r="C431" s="62" t="s">
        <v>214</v>
      </c>
      <c r="D431" s="62" t="s">
        <v>198</v>
      </c>
      <c r="E431" s="58" t="s">
        <v>103</v>
      </c>
      <c r="F431" s="58" t="s">
        <v>104</v>
      </c>
      <c r="G431" s="63" t="s">
        <v>307</v>
      </c>
      <c r="H431" s="1"/>
      <c r="I431" s="1"/>
      <c r="J431" s="1"/>
      <c r="K431" s="1"/>
      <c r="L431" s="1"/>
      <c r="M431" s="1"/>
      <c r="N431" s="1"/>
      <c r="O431" s="1"/>
      <c r="P431" s="1"/>
      <c r="Q431" s="1"/>
      <c r="R431" s="1"/>
      <c r="S431" s="1"/>
      <c r="T431" s="1"/>
      <c r="U431" s="1"/>
      <c r="V431" s="1"/>
      <c r="W431" s="1"/>
      <c r="X431" s="1"/>
      <c r="Y431" s="1"/>
      <c r="Z431" s="1"/>
      <c r="AA431" s="1"/>
      <c r="AB431" s="1"/>
      <c r="AC431" s="1"/>
    </row>
    <row r="432" spans="1:29" hidden="1">
      <c r="A432" s="58" t="s">
        <v>70</v>
      </c>
      <c r="B432" s="58" t="s">
        <v>194</v>
      </c>
      <c r="C432" s="62" t="s">
        <v>214</v>
      </c>
      <c r="D432" s="62" t="s">
        <v>199</v>
      </c>
      <c r="E432" s="58" t="s">
        <v>103</v>
      </c>
      <c r="F432" s="58" t="s">
        <v>104</v>
      </c>
      <c r="G432" s="63" t="s">
        <v>307</v>
      </c>
      <c r="H432" s="1"/>
      <c r="I432" s="1"/>
      <c r="J432" s="1"/>
      <c r="K432" s="1"/>
      <c r="L432" s="1"/>
      <c r="M432" s="1"/>
      <c r="N432" s="1"/>
      <c r="O432" s="1"/>
      <c r="P432" s="1"/>
      <c r="Q432" s="1"/>
      <c r="R432" s="1"/>
      <c r="S432" s="1"/>
      <c r="T432" s="1"/>
      <c r="U432" s="1"/>
      <c r="V432" s="1"/>
      <c r="W432" s="1"/>
      <c r="X432" s="1"/>
      <c r="Y432" s="1"/>
      <c r="Z432" s="1"/>
      <c r="AA432" s="1"/>
      <c r="AB432" s="1"/>
      <c r="AC432" s="1"/>
    </row>
    <row r="433" spans="1:29">
      <c r="A433" s="60" t="s">
        <v>312</v>
      </c>
      <c r="B433" s="60" t="s">
        <v>190</v>
      </c>
      <c r="C433" s="60" t="s">
        <v>191</v>
      </c>
      <c r="D433" s="60" t="s">
        <v>192</v>
      </c>
      <c r="E433" s="60" t="s">
        <v>111</v>
      </c>
      <c r="F433" s="60" t="s">
        <v>313</v>
      </c>
      <c r="G433" s="63"/>
      <c r="H433" s="1"/>
      <c r="I433" s="1"/>
      <c r="J433" s="1"/>
      <c r="K433" s="1"/>
      <c r="L433" s="1"/>
      <c r="M433" s="1"/>
      <c r="N433" s="1"/>
      <c r="O433" s="1"/>
      <c r="P433" s="1"/>
      <c r="Q433" s="1"/>
      <c r="R433" s="1"/>
      <c r="S433" s="1"/>
      <c r="T433" s="1"/>
      <c r="U433" s="1"/>
      <c r="V433" s="1"/>
      <c r="W433" s="1"/>
      <c r="X433" s="1"/>
      <c r="Y433" s="1"/>
      <c r="Z433" s="1"/>
      <c r="AA433" s="1"/>
      <c r="AB433" s="1"/>
      <c r="AC433" s="1"/>
    </row>
    <row r="434" spans="1:29">
      <c r="A434" s="60" t="s">
        <v>300</v>
      </c>
      <c r="B434" s="60" t="s">
        <v>190</v>
      </c>
      <c r="C434" s="60" t="s">
        <v>191</v>
      </c>
      <c r="D434" s="60" t="s">
        <v>192</v>
      </c>
      <c r="E434" s="60" t="s">
        <v>111</v>
      </c>
      <c r="F434" s="60" t="s">
        <v>114</v>
      </c>
      <c r="G434" s="64" t="s">
        <v>295</v>
      </c>
      <c r="H434" s="1"/>
      <c r="I434" s="1"/>
      <c r="J434" s="1"/>
      <c r="K434" s="1"/>
      <c r="L434" s="1"/>
      <c r="M434" s="1"/>
      <c r="N434" s="1"/>
      <c r="O434" s="1"/>
      <c r="P434" s="1"/>
      <c r="Q434" s="1"/>
      <c r="R434" s="1"/>
      <c r="S434" s="1"/>
      <c r="T434" s="1"/>
      <c r="U434" s="1"/>
      <c r="V434" s="1"/>
      <c r="W434" s="1"/>
      <c r="X434" s="1"/>
      <c r="Y434" s="1"/>
      <c r="Z434" s="1"/>
      <c r="AA434" s="1"/>
      <c r="AB434" s="1"/>
      <c r="AC434" s="1"/>
    </row>
    <row r="435" spans="1:29">
      <c r="A435" s="60" t="s">
        <v>314</v>
      </c>
      <c r="B435" s="60" t="s">
        <v>190</v>
      </c>
      <c r="C435" s="60" t="s">
        <v>191</v>
      </c>
      <c r="D435" s="60" t="s">
        <v>192</v>
      </c>
      <c r="E435" s="60" t="s">
        <v>111</v>
      </c>
      <c r="F435" s="60" t="s">
        <v>318</v>
      </c>
      <c r="G435" s="63"/>
      <c r="H435" s="1"/>
      <c r="I435" s="1"/>
      <c r="J435" s="1"/>
      <c r="K435" s="1"/>
      <c r="L435" s="1"/>
      <c r="M435" s="1"/>
      <c r="N435" s="1"/>
      <c r="O435" s="1"/>
      <c r="P435" s="1"/>
      <c r="Q435" s="1"/>
      <c r="R435" s="1"/>
      <c r="S435" s="1"/>
      <c r="T435" s="1"/>
      <c r="U435" s="1"/>
      <c r="V435" s="1"/>
      <c r="W435" s="1"/>
      <c r="X435" s="1"/>
      <c r="Y435" s="1"/>
      <c r="Z435" s="1"/>
      <c r="AA435" s="1"/>
      <c r="AB435" s="1"/>
      <c r="AC435" s="1"/>
    </row>
    <row r="436" spans="1:29">
      <c r="A436" s="60" t="s">
        <v>316</v>
      </c>
      <c r="B436" s="60" t="s">
        <v>190</v>
      </c>
      <c r="C436" s="60" t="s">
        <v>191</v>
      </c>
      <c r="D436" s="60" t="s">
        <v>192</v>
      </c>
      <c r="E436" s="60" t="s">
        <v>111</v>
      </c>
      <c r="F436" s="60" t="s">
        <v>317</v>
      </c>
      <c r="G436" s="63"/>
      <c r="H436" s="1"/>
      <c r="I436" s="1"/>
      <c r="J436" s="1"/>
      <c r="K436" s="1"/>
      <c r="L436" s="1"/>
      <c r="M436" s="1"/>
      <c r="N436" s="1"/>
      <c r="O436" s="1"/>
      <c r="P436" s="1"/>
      <c r="Q436" s="1"/>
      <c r="R436" s="1"/>
      <c r="S436" s="1"/>
      <c r="T436" s="1"/>
      <c r="U436" s="1"/>
      <c r="V436" s="1"/>
      <c r="W436" s="1"/>
      <c r="X436" s="1"/>
      <c r="Y436" s="1"/>
      <c r="Z436" s="1"/>
      <c r="AA436" s="1"/>
      <c r="AB436" s="1"/>
      <c r="AC436" s="1"/>
    </row>
    <row r="437" spans="1:29">
      <c r="A437" s="61" t="s">
        <v>298</v>
      </c>
      <c r="B437" s="61" t="s">
        <v>190</v>
      </c>
      <c r="C437" s="61" t="s">
        <v>191</v>
      </c>
      <c r="D437" s="61" t="s">
        <v>192</v>
      </c>
      <c r="E437" s="61" t="s">
        <v>111</v>
      </c>
      <c r="F437" s="61" t="s">
        <v>121</v>
      </c>
      <c r="G437" s="63"/>
      <c r="H437" s="1"/>
      <c r="I437" s="1"/>
      <c r="J437" s="1"/>
      <c r="K437" s="1"/>
      <c r="L437" s="1"/>
      <c r="M437" s="1"/>
      <c r="N437" s="1"/>
      <c r="O437" s="1"/>
      <c r="P437" s="1"/>
      <c r="Q437" s="1"/>
      <c r="R437" s="1"/>
      <c r="S437" s="1"/>
      <c r="T437" s="1"/>
      <c r="U437" s="1"/>
      <c r="V437" s="1"/>
      <c r="W437" s="1"/>
      <c r="X437" s="1"/>
      <c r="Y437" s="1"/>
      <c r="Z437" s="1"/>
      <c r="AA437" s="1"/>
      <c r="AB437" s="1"/>
      <c r="AC437" s="1"/>
    </row>
    <row r="438" spans="1:29">
      <c r="A438" s="61" t="s">
        <v>299</v>
      </c>
      <c r="B438" s="61" t="s">
        <v>190</v>
      </c>
      <c r="C438" s="61" t="s">
        <v>191</v>
      </c>
      <c r="D438" s="61" t="s">
        <v>192</v>
      </c>
      <c r="E438" s="61" t="s">
        <v>111</v>
      </c>
      <c r="F438" s="61" t="s">
        <v>121</v>
      </c>
      <c r="G438" s="63"/>
      <c r="H438" s="1"/>
      <c r="I438" s="1"/>
      <c r="J438" s="1"/>
      <c r="K438" s="1"/>
      <c r="L438" s="1"/>
      <c r="M438" s="1"/>
      <c r="N438" s="1"/>
      <c r="O438" s="1"/>
      <c r="P438" s="1"/>
      <c r="Q438" s="1"/>
      <c r="R438" s="1"/>
      <c r="S438" s="1"/>
      <c r="T438" s="1"/>
      <c r="U438" s="1"/>
      <c r="V438" s="1"/>
      <c r="W438" s="1"/>
      <c r="X438" s="1"/>
      <c r="Y438" s="1"/>
      <c r="Z438" s="1"/>
      <c r="AA438" s="1"/>
      <c r="AB438" s="1"/>
      <c r="AC438" s="1"/>
    </row>
    <row r="439" spans="1:29" hidden="1">
      <c r="A439" s="58" t="s">
        <v>70</v>
      </c>
      <c r="B439" s="58" t="s">
        <v>194</v>
      </c>
      <c r="C439" s="62" t="s">
        <v>214</v>
      </c>
      <c r="D439" s="62" t="s">
        <v>200</v>
      </c>
      <c r="E439" s="58" t="s">
        <v>103</v>
      </c>
      <c r="F439" s="58" t="s">
        <v>104</v>
      </c>
      <c r="G439" s="63" t="s">
        <v>307</v>
      </c>
      <c r="H439" s="1"/>
      <c r="I439" s="1"/>
      <c r="J439" s="1"/>
      <c r="K439" s="1"/>
      <c r="L439" s="1"/>
      <c r="M439" s="1"/>
      <c r="N439" s="1"/>
      <c r="O439" s="1"/>
      <c r="P439" s="1"/>
      <c r="Q439" s="1"/>
      <c r="R439" s="1"/>
      <c r="S439" s="1"/>
      <c r="T439" s="1"/>
      <c r="U439" s="1"/>
      <c r="V439" s="1"/>
      <c r="W439" s="1"/>
      <c r="X439" s="1"/>
      <c r="Y439" s="1"/>
      <c r="Z439" s="1"/>
      <c r="AA439" s="1"/>
      <c r="AB439" s="1"/>
      <c r="AC439" s="1"/>
    </row>
    <row r="440" spans="1:29" hidden="1">
      <c r="A440" s="58" t="s">
        <v>70</v>
      </c>
      <c r="B440" s="58" t="s">
        <v>194</v>
      </c>
      <c r="C440" s="62" t="s">
        <v>214</v>
      </c>
      <c r="D440" s="62" t="s">
        <v>201</v>
      </c>
      <c r="E440" s="58" t="s">
        <v>103</v>
      </c>
      <c r="F440" s="58" t="s">
        <v>104</v>
      </c>
      <c r="G440" s="63" t="s">
        <v>136</v>
      </c>
      <c r="H440" s="1"/>
      <c r="I440" s="1"/>
      <c r="J440" s="1"/>
      <c r="K440" s="1"/>
      <c r="L440" s="1"/>
      <c r="M440" s="1"/>
      <c r="N440" s="1"/>
      <c r="O440" s="1"/>
      <c r="P440" s="1"/>
      <c r="Q440" s="1"/>
      <c r="R440" s="1"/>
      <c r="S440" s="1"/>
      <c r="T440" s="1"/>
      <c r="U440" s="1"/>
      <c r="V440" s="1"/>
      <c r="W440" s="1"/>
      <c r="X440" s="1"/>
      <c r="Y440" s="1"/>
      <c r="Z440" s="1"/>
      <c r="AA440" s="1"/>
      <c r="AB440" s="1"/>
      <c r="AC440" s="1"/>
    </row>
    <row r="441" spans="1:29" hidden="1">
      <c r="A441" s="58" t="s">
        <v>70</v>
      </c>
      <c r="B441" s="58" t="s">
        <v>194</v>
      </c>
      <c r="C441" s="62" t="s">
        <v>214</v>
      </c>
      <c r="D441" s="62" t="s">
        <v>202</v>
      </c>
      <c r="E441" s="58" t="s">
        <v>103</v>
      </c>
      <c r="F441" s="58" t="s">
        <v>104</v>
      </c>
      <c r="G441" s="63" t="s">
        <v>136</v>
      </c>
      <c r="H441" s="1"/>
      <c r="I441" s="1"/>
      <c r="J441" s="1"/>
      <c r="K441" s="1"/>
      <c r="L441" s="1"/>
      <c r="M441" s="1"/>
      <c r="N441" s="1"/>
      <c r="O441" s="1"/>
      <c r="P441" s="1"/>
      <c r="Q441" s="1"/>
      <c r="R441" s="1"/>
      <c r="S441" s="1"/>
      <c r="T441" s="1"/>
      <c r="U441" s="1"/>
      <c r="V441" s="1"/>
      <c r="W441" s="1"/>
      <c r="X441" s="1"/>
      <c r="Y441" s="1"/>
      <c r="Z441" s="1"/>
      <c r="AA441" s="1"/>
      <c r="AB441" s="1"/>
      <c r="AC441" s="1"/>
    </row>
    <row r="442" spans="1:29">
      <c r="A442" s="60" t="s">
        <v>312</v>
      </c>
      <c r="B442" s="60" t="s">
        <v>178</v>
      </c>
      <c r="C442" s="60" t="s">
        <v>179</v>
      </c>
      <c r="D442" s="60" t="s">
        <v>180</v>
      </c>
      <c r="E442" s="60" t="s">
        <v>111</v>
      </c>
      <c r="F442" s="60" t="s">
        <v>313</v>
      </c>
      <c r="G442" s="63"/>
      <c r="H442" s="1"/>
      <c r="I442" s="1"/>
      <c r="J442" s="1"/>
      <c r="K442" s="1"/>
      <c r="L442" s="1"/>
      <c r="M442" s="1"/>
      <c r="N442" s="1"/>
      <c r="O442" s="1"/>
      <c r="P442" s="1"/>
      <c r="Q442" s="1"/>
      <c r="R442" s="1"/>
      <c r="S442" s="1"/>
      <c r="T442" s="1"/>
      <c r="U442" s="1"/>
      <c r="V442" s="1"/>
      <c r="W442" s="1"/>
      <c r="X442" s="1"/>
      <c r="Y442" s="1"/>
      <c r="Z442" s="1"/>
      <c r="AA442" s="1"/>
      <c r="AB442" s="1"/>
      <c r="AC442" s="1"/>
    </row>
    <row r="443" spans="1:29">
      <c r="A443" s="60" t="s">
        <v>300</v>
      </c>
      <c r="B443" s="60" t="s">
        <v>178</v>
      </c>
      <c r="C443" s="60" t="s">
        <v>179</v>
      </c>
      <c r="D443" s="60" t="s">
        <v>180</v>
      </c>
      <c r="E443" s="60" t="s">
        <v>111</v>
      </c>
      <c r="F443" s="60" t="s">
        <v>114</v>
      </c>
      <c r="G443" s="64" t="s">
        <v>295</v>
      </c>
      <c r="H443" s="1"/>
      <c r="I443" s="1"/>
      <c r="J443" s="1"/>
      <c r="K443" s="1"/>
      <c r="L443" s="1"/>
      <c r="M443" s="1"/>
      <c r="N443" s="1"/>
      <c r="O443" s="1"/>
      <c r="P443" s="1"/>
      <c r="Q443" s="1"/>
      <c r="R443" s="1"/>
      <c r="S443" s="1"/>
      <c r="T443" s="1"/>
      <c r="U443" s="1"/>
      <c r="V443" s="1"/>
      <c r="W443" s="1"/>
      <c r="X443" s="1"/>
      <c r="Y443" s="1"/>
      <c r="Z443" s="1"/>
      <c r="AA443" s="1"/>
      <c r="AB443" s="1"/>
      <c r="AC443" s="1"/>
    </row>
    <row r="444" spans="1:29">
      <c r="A444" s="60" t="s">
        <v>319</v>
      </c>
      <c r="B444" s="60" t="s">
        <v>178</v>
      </c>
      <c r="C444" s="60" t="s">
        <v>179</v>
      </c>
      <c r="D444" s="60" t="s">
        <v>180</v>
      </c>
      <c r="E444" s="60" t="s">
        <v>111</v>
      </c>
      <c r="F444" s="60" t="s">
        <v>320</v>
      </c>
      <c r="G444" s="63"/>
      <c r="H444" s="1"/>
      <c r="I444" s="1"/>
      <c r="J444" s="1"/>
      <c r="K444" s="1"/>
      <c r="L444" s="1"/>
      <c r="M444" s="1"/>
      <c r="N444" s="1"/>
      <c r="O444" s="1"/>
      <c r="P444" s="1"/>
      <c r="Q444" s="1"/>
      <c r="R444" s="1"/>
      <c r="S444" s="1"/>
      <c r="T444" s="1"/>
      <c r="U444" s="1"/>
      <c r="V444" s="1"/>
      <c r="W444" s="1"/>
      <c r="X444" s="1"/>
      <c r="Y444" s="1"/>
      <c r="Z444" s="1"/>
      <c r="AA444" s="1"/>
      <c r="AB444" s="1"/>
      <c r="AC444" s="1"/>
    </row>
    <row r="445" spans="1:29">
      <c r="A445" s="61" t="s">
        <v>298</v>
      </c>
      <c r="B445" s="61" t="s">
        <v>178</v>
      </c>
      <c r="C445" s="61" t="s">
        <v>179</v>
      </c>
      <c r="D445" s="61" t="s">
        <v>180</v>
      </c>
      <c r="E445" s="61" t="s">
        <v>111</v>
      </c>
      <c r="F445" s="61" t="s">
        <v>121</v>
      </c>
      <c r="G445" s="63"/>
      <c r="H445" s="1"/>
      <c r="I445" s="1"/>
      <c r="J445" s="1"/>
      <c r="K445" s="1"/>
      <c r="L445" s="1"/>
      <c r="M445" s="1"/>
      <c r="N445" s="1"/>
      <c r="O445" s="1"/>
      <c r="P445" s="1"/>
      <c r="Q445" s="1"/>
      <c r="R445" s="1"/>
      <c r="S445" s="1"/>
      <c r="T445" s="1"/>
      <c r="U445" s="1"/>
      <c r="V445" s="1"/>
      <c r="W445" s="1"/>
      <c r="X445" s="1"/>
      <c r="Y445" s="1"/>
      <c r="Z445" s="1"/>
      <c r="AA445" s="1"/>
      <c r="AB445" s="1"/>
      <c r="AC445" s="1"/>
    </row>
    <row r="446" spans="1:29">
      <c r="A446" s="61" t="s">
        <v>299</v>
      </c>
      <c r="B446" s="61" t="s">
        <v>178</v>
      </c>
      <c r="C446" s="61" t="s">
        <v>179</v>
      </c>
      <c r="D446" s="61" t="s">
        <v>180</v>
      </c>
      <c r="E446" s="61" t="s">
        <v>111</v>
      </c>
      <c r="F446" s="61" t="s">
        <v>121</v>
      </c>
      <c r="G446" s="63"/>
      <c r="H446" s="1"/>
      <c r="I446" s="1"/>
      <c r="J446" s="1"/>
      <c r="K446" s="1"/>
      <c r="L446" s="1"/>
      <c r="M446" s="1"/>
      <c r="N446" s="1"/>
      <c r="O446" s="1"/>
      <c r="P446" s="1"/>
      <c r="Q446" s="1"/>
      <c r="R446" s="1"/>
      <c r="S446" s="1"/>
      <c r="T446" s="1"/>
      <c r="U446" s="1"/>
      <c r="V446" s="1"/>
      <c r="W446" s="1"/>
      <c r="X446" s="1"/>
      <c r="Y446" s="1"/>
      <c r="Z446" s="1"/>
      <c r="AA446" s="1"/>
      <c r="AB446" s="1"/>
      <c r="AC446" s="1"/>
    </row>
    <row r="447" spans="1:29">
      <c r="A447" s="60" t="s">
        <v>321</v>
      </c>
      <c r="B447" s="60" t="s">
        <v>190</v>
      </c>
      <c r="C447" s="60"/>
      <c r="D447" s="60"/>
      <c r="E447" s="60" t="s">
        <v>111</v>
      </c>
      <c r="F447" s="60" t="s">
        <v>322</v>
      </c>
      <c r="G447" s="63"/>
      <c r="H447" s="1"/>
      <c r="I447" s="1"/>
      <c r="J447" s="1"/>
      <c r="K447" s="1"/>
      <c r="L447" s="1"/>
      <c r="M447" s="1"/>
      <c r="N447" s="1"/>
      <c r="O447" s="1"/>
      <c r="P447" s="1"/>
      <c r="Q447" s="1"/>
      <c r="R447" s="1"/>
      <c r="S447" s="1"/>
      <c r="T447" s="1"/>
      <c r="U447" s="1"/>
      <c r="V447" s="1"/>
      <c r="W447" s="1"/>
      <c r="X447" s="1"/>
      <c r="Y447" s="1"/>
      <c r="Z447" s="1"/>
      <c r="AA447" s="1"/>
      <c r="AB447" s="1"/>
      <c r="AC447" s="1"/>
    </row>
    <row r="448" spans="1:29">
      <c r="A448" s="60" t="s">
        <v>323</v>
      </c>
      <c r="B448" s="60" t="s">
        <v>190</v>
      </c>
      <c r="C448" s="60"/>
      <c r="D448" s="60"/>
      <c r="E448" s="60" t="s">
        <v>111</v>
      </c>
      <c r="F448" s="60" t="s">
        <v>324</v>
      </c>
      <c r="G448" s="63"/>
      <c r="H448" s="1"/>
      <c r="I448" s="1"/>
      <c r="J448" s="1"/>
      <c r="K448" s="1"/>
      <c r="L448" s="1"/>
      <c r="M448" s="1"/>
      <c r="N448" s="1"/>
      <c r="O448" s="1"/>
      <c r="P448" s="1"/>
      <c r="Q448" s="1"/>
      <c r="R448" s="1"/>
      <c r="S448" s="1"/>
      <c r="T448" s="1"/>
      <c r="U448" s="1"/>
      <c r="V448" s="1"/>
      <c r="W448" s="1"/>
      <c r="X448" s="1"/>
      <c r="Y448" s="1"/>
      <c r="Z448" s="1"/>
      <c r="AA448" s="1"/>
      <c r="AB448" s="1"/>
      <c r="AC448" s="1"/>
    </row>
    <row r="449" spans="1:29">
      <c r="A449" s="60" t="s">
        <v>325</v>
      </c>
      <c r="B449" s="60" t="s">
        <v>184</v>
      </c>
      <c r="C449" s="60"/>
      <c r="D449" s="60"/>
      <c r="E449" s="60" t="s">
        <v>111</v>
      </c>
      <c r="F449" s="60" t="s">
        <v>326</v>
      </c>
      <c r="G449" s="64" t="s">
        <v>327</v>
      </c>
      <c r="H449" s="1"/>
      <c r="I449" s="1"/>
      <c r="J449" s="1"/>
      <c r="K449" s="1"/>
      <c r="L449" s="1"/>
      <c r="M449" s="1"/>
      <c r="N449" s="1"/>
      <c r="O449" s="1"/>
      <c r="P449" s="1"/>
      <c r="Q449" s="1"/>
      <c r="R449" s="1"/>
      <c r="S449" s="1"/>
      <c r="T449" s="1"/>
      <c r="U449" s="1"/>
      <c r="V449" s="1"/>
      <c r="W449" s="1"/>
      <c r="X449" s="1"/>
      <c r="Y449" s="1"/>
      <c r="Z449" s="1"/>
      <c r="AA449" s="1"/>
      <c r="AB449" s="1"/>
      <c r="AC449" s="1"/>
    </row>
    <row r="450" spans="1:29">
      <c r="A450" s="60" t="s">
        <v>328</v>
      </c>
      <c r="B450" s="60" t="s">
        <v>184</v>
      </c>
      <c r="C450" s="60"/>
      <c r="D450" s="60"/>
      <c r="E450" s="60" t="s">
        <v>111</v>
      </c>
      <c r="F450" s="60" t="s">
        <v>329</v>
      </c>
      <c r="G450" s="63"/>
      <c r="H450" s="1"/>
      <c r="I450" s="1"/>
      <c r="J450" s="1"/>
      <c r="K450" s="1"/>
      <c r="L450" s="1"/>
      <c r="M450" s="1"/>
      <c r="N450" s="1"/>
      <c r="O450" s="1"/>
      <c r="P450" s="1"/>
      <c r="Q450" s="1"/>
      <c r="R450" s="1"/>
      <c r="S450" s="1"/>
      <c r="T450" s="1"/>
      <c r="U450" s="1"/>
      <c r="V450" s="1"/>
      <c r="W450" s="1"/>
      <c r="X450" s="1"/>
      <c r="Y450" s="1"/>
      <c r="Z450" s="1"/>
      <c r="AA450" s="1"/>
      <c r="AB450" s="1"/>
      <c r="AC450" s="1"/>
    </row>
    <row r="451" spans="1:29">
      <c r="A451" s="60" t="s">
        <v>330</v>
      </c>
      <c r="B451" s="60" t="s">
        <v>184</v>
      </c>
      <c r="C451" s="60"/>
      <c r="D451" s="60"/>
      <c r="E451" s="60" t="s">
        <v>111</v>
      </c>
      <c r="F451" s="60" t="s">
        <v>331</v>
      </c>
      <c r="G451" s="63"/>
      <c r="H451" s="1"/>
      <c r="I451" s="1"/>
      <c r="J451" s="1"/>
      <c r="K451" s="1"/>
      <c r="L451" s="1"/>
      <c r="M451" s="1"/>
      <c r="N451" s="1"/>
      <c r="O451" s="1"/>
      <c r="P451" s="1"/>
      <c r="Q451" s="1"/>
      <c r="R451" s="1"/>
      <c r="S451" s="1"/>
      <c r="T451" s="1"/>
      <c r="U451" s="1"/>
      <c r="V451" s="1"/>
      <c r="W451" s="1"/>
      <c r="X451" s="1"/>
      <c r="Y451" s="1"/>
      <c r="Z451" s="1"/>
      <c r="AA451" s="1"/>
      <c r="AB451" s="1"/>
      <c r="AC451" s="1"/>
    </row>
    <row r="452" spans="1:29">
      <c r="A452" s="60" t="s">
        <v>332</v>
      </c>
      <c r="B452" s="60" t="s">
        <v>100</v>
      </c>
      <c r="C452" s="60"/>
      <c r="D452" s="60"/>
      <c r="E452" s="60" t="s">
        <v>111</v>
      </c>
      <c r="F452" s="60" t="s">
        <v>333</v>
      </c>
      <c r="G452" s="63"/>
      <c r="H452" s="1"/>
      <c r="I452" s="1"/>
      <c r="J452" s="1"/>
      <c r="K452" s="1"/>
      <c r="L452" s="1"/>
      <c r="M452" s="1"/>
      <c r="N452" s="1"/>
      <c r="O452" s="1"/>
      <c r="P452" s="1"/>
      <c r="Q452" s="1"/>
      <c r="R452" s="1"/>
      <c r="S452" s="1"/>
      <c r="T452" s="1"/>
      <c r="U452" s="1"/>
      <c r="V452" s="1"/>
      <c r="W452" s="1"/>
      <c r="X452" s="1"/>
      <c r="Y452" s="1"/>
      <c r="Z452" s="1"/>
      <c r="AA452" s="1"/>
      <c r="AB452" s="1"/>
      <c r="AC452" s="1"/>
    </row>
    <row r="453" spans="1:29">
      <c r="A453" s="66" t="s">
        <v>334</v>
      </c>
      <c r="B453" s="67"/>
      <c r="C453" s="67"/>
      <c r="D453" s="67"/>
      <c r="E453" s="67" t="s">
        <v>111</v>
      </c>
      <c r="F453" s="66" t="s">
        <v>335</v>
      </c>
      <c r="H453" s="1"/>
      <c r="I453" s="1"/>
      <c r="J453" s="1"/>
      <c r="K453" s="1"/>
      <c r="L453" s="1"/>
      <c r="M453" s="1"/>
      <c r="N453" s="1"/>
      <c r="O453" s="1"/>
      <c r="P453" s="1"/>
      <c r="Q453" s="1"/>
      <c r="R453" s="1"/>
      <c r="S453" s="1"/>
      <c r="T453" s="1"/>
      <c r="U453" s="1"/>
      <c r="V453" s="1"/>
      <c r="W453" s="1"/>
      <c r="X453" s="1"/>
      <c r="Y453" s="1"/>
      <c r="Z453" s="1"/>
      <c r="AA453" s="1"/>
      <c r="AB453" s="1"/>
      <c r="AC453" s="1"/>
    </row>
    <row r="454" spans="1:29">
      <c r="A454" s="60" t="s">
        <v>336</v>
      </c>
      <c r="B454" s="60" t="s">
        <v>337</v>
      </c>
      <c r="C454" s="60"/>
      <c r="D454" s="60"/>
      <c r="E454" s="60" t="s">
        <v>111</v>
      </c>
      <c r="F454" s="60" t="s">
        <v>338</v>
      </c>
      <c r="G454" s="63"/>
      <c r="H454" s="1"/>
      <c r="I454" s="1"/>
      <c r="J454" s="1"/>
      <c r="K454" s="1"/>
      <c r="L454" s="1"/>
      <c r="M454" s="1"/>
      <c r="N454" s="1"/>
      <c r="O454" s="1"/>
      <c r="P454" s="1"/>
      <c r="Q454" s="1"/>
      <c r="R454" s="1"/>
      <c r="S454" s="1"/>
      <c r="T454" s="1"/>
      <c r="U454" s="1"/>
      <c r="V454" s="1"/>
      <c r="W454" s="1"/>
      <c r="X454" s="1"/>
      <c r="Y454" s="1"/>
      <c r="Z454" s="1"/>
      <c r="AA454" s="1"/>
      <c r="AB454" s="1"/>
      <c r="AC454" s="1"/>
    </row>
    <row r="455" spans="1:29">
      <c r="A455" s="66" t="s">
        <v>339</v>
      </c>
      <c r="B455" s="66"/>
      <c r="C455" s="66"/>
      <c r="D455" s="66"/>
      <c r="E455" s="66" t="s">
        <v>111</v>
      </c>
      <c r="F455" s="66" t="s">
        <v>340</v>
      </c>
      <c r="G455" s="36"/>
      <c r="H455" s="1"/>
      <c r="I455" s="1"/>
      <c r="J455" s="1"/>
      <c r="K455" s="1"/>
      <c r="L455" s="1"/>
      <c r="M455" s="1"/>
      <c r="N455" s="1"/>
      <c r="O455" s="1"/>
      <c r="P455" s="1"/>
      <c r="Q455" s="1"/>
      <c r="R455" s="1"/>
      <c r="S455" s="1"/>
      <c r="T455" s="1"/>
      <c r="U455" s="1"/>
      <c r="V455" s="1"/>
      <c r="W455" s="1"/>
      <c r="X455" s="1"/>
      <c r="Y455" s="1"/>
      <c r="Z455" s="1"/>
      <c r="AA455" s="1"/>
      <c r="AB455" s="1"/>
      <c r="AC455" s="1"/>
    </row>
    <row r="456" spans="1:29">
      <c r="A456" s="66" t="s">
        <v>341</v>
      </c>
      <c r="B456" s="66"/>
      <c r="C456" s="66"/>
      <c r="D456" s="66"/>
      <c r="E456" s="66" t="s">
        <v>111</v>
      </c>
      <c r="F456" s="66" t="s">
        <v>342</v>
      </c>
      <c r="G456" s="36"/>
      <c r="H456" s="1"/>
      <c r="I456" s="1"/>
      <c r="J456" s="1"/>
      <c r="K456" s="1"/>
      <c r="L456" s="1"/>
      <c r="M456" s="1"/>
      <c r="N456" s="1"/>
      <c r="O456" s="1"/>
      <c r="P456" s="1"/>
      <c r="Q456" s="1"/>
      <c r="R456" s="1"/>
      <c r="S456" s="1"/>
      <c r="T456" s="1"/>
      <c r="U456" s="1"/>
      <c r="V456" s="1"/>
      <c r="W456" s="1"/>
      <c r="X456" s="1"/>
      <c r="Y456" s="1"/>
      <c r="Z456" s="1"/>
      <c r="AA456" s="1"/>
      <c r="AB456" s="1"/>
      <c r="AC456" s="1"/>
    </row>
    <row r="457" spans="1:29">
      <c r="A457" s="22"/>
      <c r="B457" s="22"/>
      <c r="C457" s="22"/>
      <c r="D457" s="22"/>
      <c r="E457" s="22"/>
      <c r="F457" s="22"/>
      <c r="G457" s="22"/>
      <c r="H457" s="1"/>
      <c r="I457" s="1"/>
      <c r="J457" s="1"/>
      <c r="K457" s="1"/>
      <c r="L457" s="1"/>
      <c r="M457" s="1"/>
      <c r="N457" s="1"/>
      <c r="O457" s="1"/>
      <c r="P457" s="1"/>
      <c r="Q457" s="1"/>
      <c r="R457" s="1"/>
      <c r="S457" s="1"/>
      <c r="T457" s="1"/>
      <c r="U457" s="1"/>
      <c r="V457" s="1"/>
      <c r="W457" s="1"/>
      <c r="X457" s="1"/>
      <c r="Y457" s="1"/>
      <c r="Z457" s="1"/>
      <c r="AA457" s="1"/>
      <c r="AB457" s="1"/>
      <c r="AC457" s="1"/>
    </row>
    <row r="458" spans="1:29">
      <c r="A458" s="24"/>
      <c r="B458" s="24"/>
      <c r="C458" s="24"/>
      <c r="D458" s="24"/>
      <c r="E458" s="24"/>
      <c r="F458" s="24"/>
      <c r="G458" s="24"/>
      <c r="H458" s="1"/>
      <c r="I458" s="1"/>
      <c r="J458" s="1"/>
      <c r="K458" s="1"/>
      <c r="L458" s="1"/>
      <c r="M458" s="1"/>
      <c r="N458" s="1"/>
      <c r="O458" s="1"/>
      <c r="P458" s="1"/>
      <c r="Q458" s="1"/>
      <c r="R458" s="1"/>
      <c r="S458" s="1"/>
      <c r="T458" s="1"/>
      <c r="U458" s="1"/>
      <c r="V458" s="1"/>
      <c r="W458" s="1"/>
      <c r="X458" s="1"/>
      <c r="Y458" s="1"/>
      <c r="Z458" s="1"/>
      <c r="AA458" s="1"/>
      <c r="AB458" s="1"/>
      <c r="AC458" s="1"/>
    </row>
    <row r="459" spans="1:29">
      <c r="A459" s="24"/>
      <c r="B459" s="24"/>
      <c r="C459" s="24"/>
      <c r="D459" s="24"/>
      <c r="E459" s="24"/>
      <c r="F459" s="24"/>
      <c r="G459" s="24"/>
      <c r="H459" s="1"/>
      <c r="I459" s="1"/>
      <c r="J459" s="1"/>
      <c r="K459" s="1"/>
      <c r="L459" s="1"/>
      <c r="M459" s="1"/>
      <c r="N459" s="1"/>
      <c r="O459" s="1"/>
      <c r="P459" s="1"/>
      <c r="Q459" s="1"/>
      <c r="R459" s="1"/>
      <c r="S459" s="1"/>
      <c r="T459" s="1"/>
      <c r="U459" s="1"/>
      <c r="V459" s="1"/>
      <c r="W459" s="1"/>
      <c r="X459" s="1"/>
      <c r="Y459" s="1"/>
      <c r="Z459" s="1"/>
      <c r="AA459" s="1"/>
      <c r="AB459" s="1"/>
      <c r="AC459" s="1"/>
    </row>
    <row r="460" spans="1:29">
      <c r="A460" s="24"/>
      <c r="B460" s="24"/>
      <c r="C460" s="24"/>
      <c r="D460" s="24"/>
      <c r="E460" s="24"/>
      <c r="F460" s="24"/>
      <c r="G460" s="24"/>
      <c r="H460" s="1"/>
      <c r="I460" s="1"/>
      <c r="J460" s="1"/>
      <c r="K460" s="1"/>
      <c r="L460" s="1"/>
      <c r="M460" s="1"/>
      <c r="N460" s="1"/>
      <c r="O460" s="1"/>
      <c r="P460" s="1"/>
      <c r="Q460" s="1"/>
      <c r="R460" s="1"/>
      <c r="S460" s="1"/>
      <c r="T460" s="1"/>
      <c r="U460" s="1"/>
      <c r="V460" s="1"/>
      <c r="W460" s="1"/>
      <c r="X460" s="1"/>
      <c r="Y460" s="1"/>
      <c r="Z460" s="1"/>
      <c r="AA460" s="1"/>
      <c r="AB460" s="1"/>
      <c r="AC460" s="1"/>
    </row>
    <row r="461" spans="1:29">
      <c r="A461" s="24"/>
      <c r="B461" s="24"/>
      <c r="C461" s="24"/>
      <c r="D461" s="24"/>
      <c r="E461" s="24"/>
      <c r="F461" s="24"/>
      <c r="G461" s="24"/>
      <c r="H461" s="1"/>
      <c r="I461" s="1"/>
      <c r="J461" s="1"/>
      <c r="K461" s="1"/>
      <c r="L461" s="1"/>
      <c r="M461" s="1"/>
      <c r="N461" s="1"/>
      <c r="O461" s="1"/>
      <c r="P461" s="1"/>
      <c r="Q461" s="1"/>
      <c r="R461" s="1"/>
      <c r="S461" s="1"/>
      <c r="T461" s="1"/>
      <c r="U461" s="1"/>
      <c r="V461" s="1"/>
      <c r="W461" s="1"/>
      <c r="X461" s="1"/>
      <c r="Y461" s="1"/>
      <c r="Z461" s="1"/>
      <c r="AA461" s="1"/>
      <c r="AB461" s="1"/>
      <c r="AC461" s="1"/>
    </row>
    <row r="462" spans="1:29">
      <c r="A462" s="24"/>
      <c r="B462" s="24"/>
      <c r="C462" s="24"/>
      <c r="D462" s="24"/>
      <c r="E462" s="24"/>
      <c r="F462" s="24"/>
      <c r="G462" s="24"/>
      <c r="H462" s="1"/>
      <c r="I462" s="1"/>
      <c r="J462" s="1"/>
      <c r="K462" s="1"/>
      <c r="L462" s="1"/>
      <c r="M462" s="1"/>
      <c r="N462" s="1"/>
      <c r="O462" s="1"/>
      <c r="P462" s="1"/>
      <c r="Q462" s="1"/>
      <c r="R462" s="1"/>
      <c r="S462" s="1"/>
      <c r="T462" s="1"/>
      <c r="U462" s="1"/>
      <c r="V462" s="1"/>
      <c r="W462" s="1"/>
      <c r="X462" s="1"/>
      <c r="Y462" s="1"/>
      <c r="Z462" s="1"/>
      <c r="AA462" s="1"/>
      <c r="AB462" s="1"/>
      <c r="AC462" s="1"/>
    </row>
    <row r="463" spans="1:29">
      <c r="A463" s="24"/>
      <c r="B463" s="24"/>
      <c r="C463" s="24"/>
      <c r="D463" s="24"/>
      <c r="E463" s="24"/>
      <c r="F463" s="24"/>
      <c r="G463" s="24"/>
      <c r="H463" s="1"/>
      <c r="I463" s="1"/>
      <c r="J463" s="1"/>
      <c r="K463" s="1"/>
      <c r="L463" s="1"/>
      <c r="M463" s="1"/>
      <c r="N463" s="1"/>
      <c r="O463" s="1"/>
      <c r="P463" s="1"/>
      <c r="Q463" s="1"/>
      <c r="R463" s="1"/>
      <c r="S463" s="1"/>
      <c r="T463" s="1"/>
      <c r="U463" s="1"/>
      <c r="V463" s="1"/>
      <c r="W463" s="1"/>
      <c r="X463" s="1"/>
      <c r="Y463" s="1"/>
      <c r="Z463" s="1"/>
      <c r="AA463" s="1"/>
      <c r="AB463" s="1"/>
      <c r="AC463" s="1"/>
    </row>
    <row r="464" spans="1:29">
      <c r="A464" s="24"/>
      <c r="B464" s="24"/>
      <c r="C464" s="24"/>
      <c r="D464" s="24"/>
      <c r="E464" s="24"/>
      <c r="F464" s="24"/>
      <c r="G464" s="24"/>
      <c r="H464" s="1"/>
      <c r="I464" s="1"/>
      <c r="J464" s="1"/>
      <c r="K464" s="1"/>
      <c r="L464" s="1"/>
      <c r="M464" s="1"/>
      <c r="N464" s="1"/>
      <c r="O464" s="1"/>
      <c r="P464" s="1"/>
      <c r="Q464" s="1"/>
      <c r="R464" s="1"/>
      <c r="S464" s="1"/>
      <c r="T464" s="1"/>
      <c r="U464" s="1"/>
      <c r="V464" s="1"/>
      <c r="W464" s="1"/>
      <c r="X464" s="1"/>
      <c r="Y464" s="1"/>
      <c r="Z464" s="1"/>
      <c r="AA464" s="1"/>
      <c r="AB464" s="1"/>
      <c r="AC464" s="1"/>
    </row>
    <row r="465" spans="1:29">
      <c r="A465" s="24"/>
      <c r="B465" s="24"/>
      <c r="C465" s="24"/>
      <c r="D465" s="24"/>
      <c r="E465" s="24"/>
      <c r="F465" s="24"/>
      <c r="G465" s="24"/>
      <c r="H465" s="1"/>
      <c r="I465" s="1"/>
      <c r="J465" s="1"/>
      <c r="K465" s="1"/>
      <c r="L465" s="1"/>
      <c r="M465" s="1"/>
      <c r="N465" s="1"/>
      <c r="O465" s="1"/>
      <c r="P465" s="1"/>
      <c r="Q465" s="1"/>
      <c r="R465" s="1"/>
      <c r="S465" s="1"/>
      <c r="T465" s="1"/>
      <c r="U465" s="1"/>
      <c r="V465" s="1"/>
      <c r="W465" s="1"/>
      <c r="X465" s="1"/>
      <c r="Y465" s="1"/>
      <c r="Z465" s="1"/>
      <c r="AA465" s="1"/>
      <c r="AB465" s="1"/>
      <c r="AC465" s="1"/>
    </row>
    <row r="466" spans="1:29">
      <c r="A466" s="24"/>
      <c r="B466" s="24"/>
      <c r="C466" s="24"/>
      <c r="D466" s="24"/>
      <c r="E466" s="24"/>
      <c r="F466" s="24"/>
      <c r="G466" s="24"/>
      <c r="H466" s="1"/>
      <c r="I466" s="1"/>
      <c r="J466" s="1"/>
      <c r="K466" s="1"/>
      <c r="L466" s="1"/>
      <c r="M466" s="1"/>
      <c r="N466" s="1"/>
      <c r="O466" s="1"/>
      <c r="P466" s="1"/>
      <c r="Q466" s="1"/>
      <c r="R466" s="1"/>
      <c r="S466" s="1"/>
      <c r="T466" s="1"/>
      <c r="U466" s="1"/>
      <c r="V466" s="1"/>
      <c r="W466" s="1"/>
      <c r="X466" s="1"/>
      <c r="Y466" s="1"/>
      <c r="Z466" s="1"/>
      <c r="AA466" s="1"/>
      <c r="AB466" s="1"/>
      <c r="AC466" s="1"/>
    </row>
    <row r="467" spans="1:29">
      <c r="A467" s="24"/>
      <c r="B467" s="24"/>
      <c r="C467" s="24"/>
      <c r="D467" s="24"/>
      <c r="E467" s="24"/>
      <c r="F467" s="24"/>
      <c r="G467" s="24"/>
      <c r="H467" s="1"/>
      <c r="I467" s="1"/>
      <c r="J467" s="1"/>
      <c r="K467" s="1"/>
      <c r="L467" s="1"/>
      <c r="M467" s="1"/>
      <c r="N467" s="1"/>
      <c r="O467" s="1"/>
      <c r="P467" s="1"/>
      <c r="Q467" s="1"/>
      <c r="R467" s="1"/>
      <c r="S467" s="1"/>
      <c r="T467" s="1"/>
      <c r="U467" s="1"/>
      <c r="V467" s="1"/>
      <c r="W467" s="1"/>
      <c r="X467" s="1"/>
      <c r="Y467" s="1"/>
      <c r="Z467" s="1"/>
      <c r="AA467" s="1"/>
      <c r="AB467" s="1"/>
      <c r="AC467" s="1"/>
    </row>
    <row r="468" spans="1:29">
      <c r="A468" s="24"/>
      <c r="B468" s="24"/>
      <c r="C468" s="24"/>
      <c r="D468" s="24"/>
      <c r="E468" s="24"/>
      <c r="F468" s="24"/>
      <c r="G468" s="24"/>
      <c r="H468" s="1"/>
      <c r="I468" s="1"/>
      <c r="J468" s="1"/>
      <c r="K468" s="1"/>
      <c r="L468" s="1"/>
      <c r="M468" s="1"/>
      <c r="N468" s="1"/>
      <c r="O468" s="1"/>
      <c r="P468" s="1"/>
      <c r="Q468" s="1"/>
      <c r="R468" s="1"/>
      <c r="S468" s="1"/>
      <c r="T468" s="1"/>
      <c r="U468" s="1"/>
      <c r="V468" s="1"/>
      <c r="W468" s="1"/>
      <c r="X468" s="1"/>
      <c r="Y468" s="1"/>
      <c r="Z468" s="1"/>
      <c r="AA468" s="1"/>
      <c r="AB468" s="1"/>
      <c r="AC468" s="1"/>
    </row>
    <row r="469" spans="1:29">
      <c r="A469" s="24"/>
      <c r="B469" s="24"/>
      <c r="C469" s="24"/>
      <c r="D469" s="24"/>
      <c r="E469" s="24"/>
      <c r="F469" s="24"/>
      <c r="G469" s="24"/>
      <c r="H469" s="1"/>
      <c r="I469" s="1"/>
      <c r="J469" s="1"/>
      <c r="K469" s="1"/>
      <c r="L469" s="1"/>
      <c r="M469" s="1"/>
      <c r="N469" s="1"/>
      <c r="O469" s="1"/>
      <c r="P469" s="1"/>
      <c r="Q469" s="1"/>
      <c r="R469" s="1"/>
      <c r="S469" s="1"/>
      <c r="T469" s="1"/>
      <c r="U469" s="1"/>
      <c r="V469" s="1"/>
      <c r="W469" s="1"/>
      <c r="X469" s="1"/>
      <c r="Y469" s="1"/>
      <c r="Z469" s="1"/>
      <c r="AA469" s="1"/>
      <c r="AB469" s="1"/>
      <c r="AC469" s="1"/>
    </row>
    <row r="470" spans="1:29">
      <c r="A470" s="24"/>
      <c r="B470" s="24"/>
      <c r="C470" s="24"/>
      <c r="D470" s="24"/>
      <c r="E470" s="24"/>
      <c r="F470" s="24"/>
      <c r="G470" s="24"/>
      <c r="H470" s="1"/>
      <c r="I470" s="1"/>
      <c r="J470" s="1"/>
      <c r="K470" s="1"/>
      <c r="L470" s="1"/>
      <c r="M470" s="1"/>
      <c r="N470" s="1"/>
      <c r="O470" s="1"/>
      <c r="P470" s="1"/>
      <c r="Q470" s="1"/>
      <c r="R470" s="1"/>
      <c r="S470" s="1"/>
      <c r="T470" s="1"/>
      <c r="U470" s="1"/>
      <c r="V470" s="1"/>
      <c r="W470" s="1"/>
      <c r="X470" s="1"/>
      <c r="Y470" s="1"/>
      <c r="Z470" s="1"/>
      <c r="AA470" s="1"/>
      <c r="AB470" s="1"/>
      <c r="AC470" s="1"/>
    </row>
    <row r="471" spans="1:29">
      <c r="A471" s="24"/>
      <c r="B471" s="24"/>
      <c r="C471" s="24"/>
      <c r="D471" s="24"/>
      <c r="E471" s="24"/>
      <c r="F471" s="24"/>
      <c r="G471" s="24"/>
      <c r="H471" s="1"/>
      <c r="I471" s="1"/>
      <c r="J471" s="1"/>
      <c r="K471" s="1"/>
      <c r="L471" s="1"/>
      <c r="M471" s="1"/>
      <c r="N471" s="1"/>
      <c r="O471" s="1"/>
      <c r="P471" s="1"/>
      <c r="Q471" s="1"/>
      <c r="R471" s="1"/>
      <c r="S471" s="1"/>
      <c r="T471" s="1"/>
      <c r="U471" s="1"/>
      <c r="V471" s="1"/>
      <c r="W471" s="1"/>
      <c r="X471" s="1"/>
      <c r="Y471" s="1"/>
      <c r="Z471" s="1"/>
      <c r="AA471" s="1"/>
      <c r="AB471" s="1"/>
      <c r="AC471" s="1"/>
    </row>
    <row r="472" spans="1:29">
      <c r="A472" s="24"/>
      <c r="B472" s="24"/>
      <c r="C472" s="24"/>
      <c r="D472" s="24"/>
      <c r="E472" s="24"/>
      <c r="F472" s="24"/>
      <c r="G472" s="24"/>
      <c r="H472" s="1"/>
      <c r="I472" s="1"/>
      <c r="J472" s="1"/>
      <c r="K472" s="1"/>
      <c r="L472" s="1"/>
      <c r="M472" s="1"/>
      <c r="N472" s="1"/>
      <c r="O472" s="1"/>
      <c r="P472" s="1"/>
      <c r="Q472" s="1"/>
      <c r="R472" s="1"/>
      <c r="S472" s="1"/>
      <c r="T472" s="1"/>
      <c r="U472" s="1"/>
      <c r="V472" s="1"/>
      <c r="W472" s="1"/>
      <c r="X472" s="1"/>
      <c r="Y472" s="1"/>
      <c r="Z472" s="1"/>
      <c r="AA472" s="1"/>
      <c r="AB472" s="1"/>
      <c r="AC472" s="1"/>
    </row>
    <row r="473" spans="1:29">
      <c r="A473" s="24"/>
      <c r="B473" s="24"/>
      <c r="C473" s="24"/>
      <c r="D473" s="24"/>
      <c r="E473" s="24"/>
      <c r="F473" s="24"/>
      <c r="G473" s="24"/>
      <c r="H473" s="1"/>
      <c r="I473" s="1"/>
      <c r="J473" s="1"/>
      <c r="K473" s="1"/>
      <c r="L473" s="1"/>
      <c r="M473" s="1"/>
      <c r="N473" s="1"/>
      <c r="O473" s="1"/>
      <c r="P473" s="1"/>
      <c r="Q473" s="1"/>
      <c r="R473" s="1"/>
      <c r="S473" s="1"/>
      <c r="T473" s="1"/>
      <c r="U473" s="1"/>
      <c r="V473" s="1"/>
      <c r="W473" s="1"/>
      <c r="X473" s="1"/>
      <c r="Y473" s="1"/>
      <c r="Z473" s="1"/>
      <c r="AA473" s="1"/>
      <c r="AB473" s="1"/>
      <c r="AC473" s="1"/>
    </row>
    <row r="474" spans="1:29">
      <c r="A474" s="24"/>
      <c r="B474" s="24"/>
      <c r="C474" s="24"/>
      <c r="D474" s="24"/>
      <c r="E474" s="24"/>
      <c r="F474" s="24"/>
      <c r="G474" s="24"/>
      <c r="H474" s="1"/>
      <c r="I474" s="1"/>
      <c r="J474" s="1"/>
      <c r="K474" s="1"/>
      <c r="L474" s="1"/>
      <c r="M474" s="1"/>
      <c r="N474" s="1"/>
      <c r="O474" s="1"/>
      <c r="P474" s="1"/>
      <c r="Q474" s="1"/>
      <c r="R474" s="1"/>
      <c r="S474" s="1"/>
      <c r="T474" s="1"/>
      <c r="U474" s="1"/>
      <c r="V474" s="1"/>
      <c r="W474" s="1"/>
      <c r="X474" s="1"/>
      <c r="Y474" s="1"/>
      <c r="Z474" s="1"/>
      <c r="AA474" s="1"/>
      <c r="AB474" s="1"/>
      <c r="AC474" s="1"/>
    </row>
    <row r="475" spans="1:29">
      <c r="A475" s="24"/>
      <c r="B475" s="24"/>
      <c r="C475" s="24"/>
      <c r="D475" s="24"/>
      <c r="E475" s="24"/>
      <c r="F475" s="24"/>
      <c r="G475" s="24"/>
      <c r="H475" s="1"/>
      <c r="I475" s="1"/>
      <c r="J475" s="1"/>
      <c r="K475" s="1"/>
      <c r="L475" s="1"/>
      <c r="M475" s="1"/>
      <c r="N475" s="1"/>
      <c r="O475" s="1"/>
      <c r="P475" s="1"/>
      <c r="Q475" s="1"/>
      <c r="R475" s="1"/>
      <c r="S475" s="1"/>
      <c r="T475" s="1"/>
      <c r="U475" s="1"/>
      <c r="V475" s="1"/>
      <c r="W475" s="1"/>
      <c r="X475" s="1"/>
      <c r="Y475" s="1"/>
      <c r="Z475" s="1"/>
      <c r="AA475" s="1"/>
      <c r="AB475" s="1"/>
      <c r="AC475" s="1"/>
    </row>
    <row r="476" spans="1:29">
      <c r="A476" s="24"/>
      <c r="B476" s="24"/>
      <c r="C476" s="24"/>
      <c r="D476" s="24"/>
      <c r="E476" s="24"/>
      <c r="F476" s="24"/>
      <c r="G476" s="24"/>
      <c r="H476" s="1"/>
      <c r="I476" s="1"/>
      <c r="J476" s="1"/>
      <c r="K476" s="1"/>
      <c r="L476" s="1"/>
      <c r="M476" s="1"/>
      <c r="N476" s="1"/>
      <c r="O476" s="1"/>
      <c r="P476" s="1"/>
      <c r="Q476" s="1"/>
      <c r="R476" s="1"/>
      <c r="S476" s="1"/>
      <c r="T476" s="1"/>
      <c r="U476" s="1"/>
      <c r="V476" s="1"/>
      <c r="W476" s="1"/>
      <c r="X476" s="1"/>
      <c r="Y476" s="1"/>
      <c r="Z476" s="1"/>
      <c r="AA476" s="1"/>
      <c r="AB476" s="1"/>
      <c r="AC476" s="1"/>
    </row>
    <row r="477" spans="1:29">
      <c r="A477" s="24"/>
      <c r="B477" s="24"/>
      <c r="C477" s="24"/>
      <c r="D477" s="24"/>
      <c r="E477" s="24"/>
      <c r="F477" s="24"/>
      <c r="G477" s="24"/>
      <c r="H477" s="1"/>
      <c r="I477" s="1"/>
      <c r="J477" s="1"/>
      <c r="K477" s="1"/>
      <c r="L477" s="1"/>
      <c r="M477" s="1"/>
      <c r="N477" s="1"/>
      <c r="O477" s="1"/>
      <c r="P477" s="1"/>
      <c r="Q477" s="1"/>
      <c r="R477" s="1"/>
      <c r="S477" s="1"/>
      <c r="T477" s="1"/>
      <c r="U477" s="1"/>
      <c r="V477" s="1"/>
      <c r="W477" s="1"/>
      <c r="X477" s="1"/>
      <c r="Y477" s="1"/>
      <c r="Z477" s="1"/>
      <c r="AA477" s="1"/>
      <c r="AB477" s="1"/>
      <c r="AC477" s="1"/>
    </row>
    <row r="478" spans="1:29">
      <c r="A478" s="24"/>
      <c r="B478" s="24"/>
      <c r="C478" s="24"/>
      <c r="D478" s="24"/>
      <c r="E478" s="24"/>
      <c r="F478" s="24"/>
      <c r="G478" s="24"/>
      <c r="H478" s="1"/>
      <c r="I478" s="1"/>
      <c r="J478" s="1"/>
      <c r="K478" s="1"/>
      <c r="L478" s="1"/>
      <c r="M478" s="1"/>
      <c r="N478" s="1"/>
      <c r="O478" s="1"/>
      <c r="P478" s="1"/>
      <c r="Q478" s="1"/>
      <c r="R478" s="1"/>
      <c r="S478" s="1"/>
      <c r="T478" s="1"/>
      <c r="U478" s="1"/>
      <c r="V478" s="1"/>
      <c r="W478" s="1"/>
      <c r="X478" s="1"/>
      <c r="Y478" s="1"/>
      <c r="Z478" s="1"/>
      <c r="AA478" s="1"/>
      <c r="AB478" s="1"/>
      <c r="AC478" s="1"/>
    </row>
    <row r="479" spans="1:29">
      <c r="A479" s="24"/>
      <c r="B479" s="24"/>
      <c r="C479" s="24"/>
      <c r="D479" s="24"/>
      <c r="E479" s="24"/>
      <c r="F479" s="24"/>
      <c r="G479" s="24"/>
      <c r="H479" s="1"/>
      <c r="I479" s="1"/>
      <c r="J479" s="1"/>
      <c r="K479" s="1"/>
      <c r="L479" s="1"/>
      <c r="M479" s="1"/>
      <c r="N479" s="1"/>
      <c r="O479" s="1"/>
      <c r="P479" s="1"/>
      <c r="Q479" s="1"/>
      <c r="R479" s="1"/>
      <c r="S479" s="1"/>
      <c r="T479" s="1"/>
      <c r="U479" s="1"/>
      <c r="V479" s="1"/>
      <c r="W479" s="1"/>
      <c r="X479" s="1"/>
      <c r="Y479" s="1"/>
      <c r="Z479" s="1"/>
      <c r="AA479" s="1"/>
      <c r="AB479" s="1"/>
      <c r="AC479" s="1"/>
    </row>
    <row r="480" spans="1:29">
      <c r="A480" s="24"/>
      <c r="B480" s="24"/>
      <c r="C480" s="24"/>
      <c r="D480" s="24"/>
      <c r="E480" s="24"/>
      <c r="F480" s="24"/>
      <c r="G480" s="24"/>
      <c r="H480" s="1"/>
      <c r="I480" s="1"/>
      <c r="J480" s="1"/>
      <c r="K480" s="1"/>
      <c r="L480" s="1"/>
      <c r="M480" s="1"/>
      <c r="N480" s="1"/>
      <c r="O480" s="1"/>
      <c r="P480" s="1"/>
      <c r="Q480" s="1"/>
      <c r="R480" s="1"/>
      <c r="S480" s="1"/>
      <c r="T480" s="1"/>
      <c r="U480" s="1"/>
      <c r="V480" s="1"/>
      <c r="W480" s="1"/>
      <c r="X480" s="1"/>
      <c r="Y480" s="1"/>
      <c r="Z480" s="1"/>
      <c r="AA480" s="1"/>
      <c r="AB480" s="1"/>
      <c r="AC480" s="1"/>
    </row>
    <row r="481" spans="1:29">
      <c r="A481" s="24"/>
      <c r="B481" s="24"/>
      <c r="C481" s="24"/>
      <c r="D481" s="24"/>
      <c r="E481" s="24"/>
      <c r="F481" s="24"/>
      <c r="G481" s="24"/>
      <c r="H481" s="1"/>
      <c r="I481" s="1"/>
      <c r="J481" s="1"/>
      <c r="K481" s="1"/>
      <c r="L481" s="1"/>
      <c r="M481" s="1"/>
      <c r="N481" s="1"/>
      <c r="O481" s="1"/>
      <c r="P481" s="1"/>
      <c r="Q481" s="1"/>
      <c r="R481" s="1"/>
      <c r="S481" s="1"/>
      <c r="T481" s="1"/>
      <c r="U481" s="1"/>
      <c r="V481" s="1"/>
      <c r="W481" s="1"/>
      <c r="X481" s="1"/>
      <c r="Y481" s="1"/>
      <c r="Z481" s="1"/>
      <c r="AA481" s="1"/>
      <c r="AB481" s="1"/>
      <c r="AC481" s="1"/>
    </row>
    <row r="482" spans="1:29">
      <c r="A482" s="24"/>
      <c r="B482" s="24"/>
      <c r="C482" s="24"/>
      <c r="D482" s="24"/>
      <c r="E482" s="24"/>
      <c r="F482" s="24"/>
      <c r="G482" s="24"/>
      <c r="H482" s="1"/>
      <c r="I482" s="1"/>
      <c r="J482" s="1"/>
      <c r="K482" s="1"/>
      <c r="L482" s="1"/>
      <c r="M482" s="1"/>
      <c r="N482" s="1"/>
      <c r="O482" s="1"/>
      <c r="P482" s="1"/>
      <c r="Q482" s="1"/>
      <c r="R482" s="1"/>
      <c r="S482" s="1"/>
      <c r="T482" s="1"/>
      <c r="U482" s="1"/>
      <c r="V482" s="1"/>
      <c r="W482" s="1"/>
      <c r="X482" s="1"/>
      <c r="Y482" s="1"/>
      <c r="Z482" s="1"/>
      <c r="AA482" s="1"/>
      <c r="AB482" s="1"/>
      <c r="AC482" s="1"/>
    </row>
    <row r="483" spans="1:29">
      <c r="A483" s="24"/>
      <c r="B483" s="24"/>
      <c r="C483" s="24"/>
      <c r="D483" s="24"/>
      <c r="E483" s="24"/>
      <c r="F483" s="24"/>
      <c r="G483" s="24"/>
      <c r="H483" s="1"/>
      <c r="I483" s="1"/>
      <c r="J483" s="1"/>
      <c r="K483" s="1"/>
      <c r="L483" s="1"/>
      <c r="M483" s="1"/>
      <c r="N483" s="1"/>
      <c r="O483" s="1"/>
      <c r="P483" s="1"/>
      <c r="Q483" s="1"/>
      <c r="R483" s="1"/>
      <c r="S483" s="1"/>
      <c r="T483" s="1"/>
      <c r="U483" s="1"/>
      <c r="V483" s="1"/>
      <c r="W483" s="1"/>
      <c r="X483" s="1"/>
      <c r="Y483" s="1"/>
      <c r="Z483" s="1"/>
      <c r="AA483" s="1"/>
      <c r="AB483" s="1"/>
      <c r="AC483" s="1"/>
    </row>
    <row r="484" spans="1:29">
      <c r="A484" s="24"/>
      <c r="B484" s="24"/>
      <c r="C484" s="24"/>
      <c r="D484" s="24"/>
      <c r="E484" s="24"/>
      <c r="F484" s="24"/>
      <c r="G484" s="24"/>
      <c r="H484" s="1"/>
      <c r="I484" s="1"/>
      <c r="J484" s="1"/>
      <c r="K484" s="1"/>
      <c r="L484" s="1"/>
      <c r="M484" s="1"/>
      <c r="N484" s="1"/>
      <c r="O484" s="1"/>
      <c r="P484" s="1"/>
      <c r="Q484" s="1"/>
      <c r="R484" s="1"/>
      <c r="S484" s="1"/>
      <c r="T484" s="1"/>
      <c r="U484" s="1"/>
      <c r="V484" s="1"/>
      <c r="W484" s="1"/>
      <c r="X484" s="1"/>
      <c r="Y484" s="1"/>
      <c r="Z484" s="1"/>
      <c r="AA484" s="1"/>
      <c r="AB484" s="1"/>
      <c r="AC484" s="1"/>
    </row>
    <row r="485" spans="1:29">
      <c r="A485" s="24"/>
      <c r="B485" s="24"/>
      <c r="C485" s="24"/>
      <c r="D485" s="24"/>
      <c r="E485" s="24"/>
      <c r="F485" s="24"/>
      <c r="G485" s="24"/>
      <c r="H485" s="1"/>
      <c r="I485" s="1"/>
      <c r="J485" s="1"/>
      <c r="K485" s="1"/>
      <c r="L485" s="1"/>
      <c r="M485" s="1"/>
      <c r="N485" s="1"/>
      <c r="O485" s="1"/>
      <c r="P485" s="1"/>
      <c r="Q485" s="1"/>
      <c r="R485" s="1"/>
      <c r="S485" s="1"/>
      <c r="T485" s="1"/>
      <c r="U485" s="1"/>
      <c r="V485" s="1"/>
      <c r="W485" s="1"/>
      <c r="X485" s="1"/>
      <c r="Y485" s="1"/>
      <c r="Z485" s="1"/>
      <c r="AA485" s="1"/>
      <c r="AB485" s="1"/>
      <c r="AC485" s="1"/>
    </row>
    <row r="486" spans="1:29">
      <c r="A486" s="24"/>
      <c r="B486" s="24"/>
      <c r="C486" s="24"/>
      <c r="D486" s="24"/>
      <c r="E486" s="24"/>
      <c r="F486" s="24"/>
      <c r="G486" s="24"/>
      <c r="H486" s="1"/>
      <c r="I486" s="1"/>
      <c r="J486" s="1"/>
      <c r="K486" s="1"/>
      <c r="L486" s="1"/>
      <c r="M486" s="1"/>
      <c r="N486" s="1"/>
      <c r="O486" s="1"/>
      <c r="P486" s="1"/>
      <c r="Q486" s="1"/>
      <c r="R486" s="1"/>
      <c r="S486" s="1"/>
      <c r="T486" s="1"/>
      <c r="U486" s="1"/>
      <c r="V486" s="1"/>
      <c r="W486" s="1"/>
      <c r="X486" s="1"/>
      <c r="Y486" s="1"/>
      <c r="Z486" s="1"/>
      <c r="AA486" s="1"/>
      <c r="AB486" s="1"/>
      <c r="AC486" s="1"/>
    </row>
    <row r="487" spans="1:29">
      <c r="A487" s="24"/>
      <c r="B487" s="24"/>
      <c r="C487" s="24"/>
      <c r="D487" s="24"/>
      <c r="E487" s="24"/>
      <c r="F487" s="24"/>
      <c r="G487" s="24"/>
      <c r="H487" s="1"/>
      <c r="I487" s="1"/>
      <c r="J487" s="1"/>
      <c r="K487" s="1"/>
      <c r="L487" s="1"/>
      <c r="M487" s="1"/>
      <c r="N487" s="1"/>
      <c r="O487" s="1"/>
      <c r="P487" s="1"/>
      <c r="Q487" s="1"/>
      <c r="R487" s="1"/>
      <c r="S487" s="1"/>
      <c r="T487" s="1"/>
      <c r="U487" s="1"/>
      <c r="V487" s="1"/>
      <c r="W487" s="1"/>
      <c r="X487" s="1"/>
      <c r="Y487" s="1"/>
      <c r="Z487" s="1"/>
      <c r="AA487" s="1"/>
      <c r="AB487" s="1"/>
      <c r="AC487" s="1"/>
    </row>
    <row r="488" spans="1:29">
      <c r="A488" s="24"/>
      <c r="B488" s="24"/>
      <c r="C488" s="24"/>
      <c r="D488" s="24"/>
      <c r="E488" s="24"/>
      <c r="F488" s="24"/>
      <c r="G488" s="24"/>
      <c r="H488" s="1"/>
      <c r="I488" s="1"/>
      <c r="J488" s="1"/>
      <c r="K488" s="1"/>
      <c r="L488" s="1"/>
      <c r="M488" s="1"/>
      <c r="N488" s="1"/>
      <c r="O488" s="1"/>
      <c r="P488" s="1"/>
      <c r="Q488" s="1"/>
      <c r="R488" s="1"/>
      <c r="S488" s="1"/>
      <c r="T488" s="1"/>
      <c r="U488" s="1"/>
      <c r="V488" s="1"/>
      <c r="W488" s="1"/>
      <c r="X488" s="1"/>
      <c r="Y488" s="1"/>
      <c r="Z488" s="1"/>
      <c r="AA488" s="1"/>
      <c r="AB488" s="1"/>
      <c r="AC488" s="1"/>
    </row>
    <row r="489" spans="1:29">
      <c r="A489" s="24"/>
      <c r="B489" s="24"/>
      <c r="C489" s="24"/>
      <c r="D489" s="24"/>
      <c r="E489" s="24"/>
      <c r="F489" s="24"/>
      <c r="G489" s="24"/>
      <c r="H489" s="1"/>
      <c r="I489" s="1"/>
      <c r="J489" s="1"/>
      <c r="K489" s="1"/>
      <c r="L489" s="1"/>
      <c r="M489" s="1"/>
      <c r="N489" s="1"/>
      <c r="O489" s="1"/>
      <c r="P489" s="1"/>
      <c r="Q489" s="1"/>
      <c r="R489" s="1"/>
      <c r="S489" s="1"/>
      <c r="T489" s="1"/>
      <c r="U489" s="1"/>
      <c r="V489" s="1"/>
      <c r="W489" s="1"/>
      <c r="X489" s="1"/>
      <c r="Y489" s="1"/>
      <c r="Z489" s="1"/>
      <c r="AA489" s="1"/>
      <c r="AB489" s="1"/>
      <c r="AC489" s="1"/>
    </row>
    <row r="490" spans="1:29">
      <c r="A490" s="24"/>
      <c r="B490" s="24"/>
      <c r="C490" s="24"/>
      <c r="D490" s="24"/>
      <c r="E490" s="24"/>
      <c r="F490" s="24"/>
      <c r="G490" s="24"/>
      <c r="H490" s="1"/>
      <c r="I490" s="1"/>
      <c r="J490" s="1"/>
      <c r="K490" s="1"/>
      <c r="L490" s="1"/>
      <c r="M490" s="1"/>
      <c r="N490" s="1"/>
      <c r="O490" s="1"/>
      <c r="P490" s="1"/>
      <c r="Q490" s="1"/>
      <c r="R490" s="1"/>
      <c r="S490" s="1"/>
      <c r="T490" s="1"/>
      <c r="U490" s="1"/>
      <c r="V490" s="1"/>
      <c r="W490" s="1"/>
      <c r="X490" s="1"/>
      <c r="Y490" s="1"/>
      <c r="Z490" s="1"/>
      <c r="AA490" s="1"/>
      <c r="AB490" s="1"/>
      <c r="AC490" s="1"/>
    </row>
    <row r="491" spans="1:29">
      <c r="A491" s="24"/>
      <c r="B491" s="24"/>
      <c r="C491" s="24"/>
      <c r="D491" s="24"/>
      <c r="E491" s="24"/>
      <c r="F491" s="24"/>
      <c r="G491" s="24"/>
      <c r="H491" s="1"/>
      <c r="I491" s="1"/>
      <c r="J491" s="1"/>
      <c r="K491" s="1"/>
      <c r="L491" s="1"/>
      <c r="M491" s="1"/>
      <c r="N491" s="1"/>
      <c r="O491" s="1"/>
      <c r="P491" s="1"/>
      <c r="Q491" s="1"/>
      <c r="R491" s="1"/>
      <c r="S491" s="1"/>
      <c r="T491" s="1"/>
      <c r="U491" s="1"/>
      <c r="V491" s="1"/>
      <c r="W491" s="1"/>
      <c r="X491" s="1"/>
      <c r="Y491" s="1"/>
      <c r="Z491" s="1"/>
      <c r="AA491" s="1"/>
      <c r="AB491" s="1"/>
      <c r="AC491" s="1"/>
    </row>
    <row r="492" spans="1:29">
      <c r="A492" s="24"/>
      <c r="B492" s="24"/>
      <c r="C492" s="24"/>
      <c r="D492" s="24"/>
      <c r="E492" s="24"/>
      <c r="F492" s="24"/>
      <c r="G492" s="24"/>
      <c r="H492" s="1"/>
      <c r="I492" s="1"/>
      <c r="J492" s="1"/>
      <c r="K492" s="1"/>
      <c r="L492" s="1"/>
      <c r="M492" s="1"/>
      <c r="N492" s="1"/>
      <c r="O492" s="1"/>
      <c r="P492" s="1"/>
      <c r="Q492" s="1"/>
      <c r="R492" s="1"/>
      <c r="S492" s="1"/>
      <c r="T492" s="1"/>
      <c r="U492" s="1"/>
      <c r="V492" s="1"/>
      <c r="W492" s="1"/>
      <c r="X492" s="1"/>
      <c r="Y492" s="1"/>
      <c r="Z492" s="1"/>
      <c r="AA492" s="1"/>
      <c r="AB492" s="1"/>
      <c r="AC492" s="1"/>
    </row>
    <row r="493" spans="1:29">
      <c r="A493" s="24"/>
      <c r="B493" s="24"/>
      <c r="C493" s="24"/>
      <c r="D493" s="24"/>
      <c r="E493" s="24"/>
      <c r="F493" s="24"/>
      <c r="G493" s="24"/>
      <c r="H493" s="1"/>
      <c r="I493" s="1"/>
      <c r="J493" s="1"/>
      <c r="K493" s="1"/>
      <c r="L493" s="1"/>
      <c r="M493" s="1"/>
      <c r="N493" s="1"/>
      <c r="O493" s="1"/>
      <c r="P493" s="1"/>
      <c r="Q493" s="1"/>
      <c r="R493" s="1"/>
      <c r="S493" s="1"/>
      <c r="T493" s="1"/>
      <c r="U493" s="1"/>
      <c r="V493" s="1"/>
      <c r="W493" s="1"/>
      <c r="X493" s="1"/>
      <c r="Y493" s="1"/>
      <c r="Z493" s="1"/>
      <c r="AA493" s="1"/>
      <c r="AB493" s="1"/>
      <c r="AC493" s="1"/>
    </row>
    <row r="494" spans="1:29">
      <c r="A494" s="24"/>
      <c r="B494" s="24"/>
      <c r="C494" s="24"/>
      <c r="D494" s="24"/>
      <c r="E494" s="24"/>
      <c r="F494" s="24"/>
      <c r="G494" s="24"/>
      <c r="H494" s="1"/>
      <c r="I494" s="1"/>
      <c r="J494" s="1"/>
      <c r="K494" s="1"/>
      <c r="L494" s="1"/>
      <c r="M494" s="1"/>
      <c r="N494" s="1"/>
      <c r="O494" s="1"/>
      <c r="P494" s="1"/>
      <c r="Q494" s="1"/>
      <c r="R494" s="1"/>
      <c r="S494" s="1"/>
      <c r="T494" s="1"/>
      <c r="U494" s="1"/>
      <c r="V494" s="1"/>
      <c r="W494" s="1"/>
      <c r="X494" s="1"/>
      <c r="Y494" s="1"/>
      <c r="Z494" s="1"/>
      <c r="AA494" s="1"/>
      <c r="AB494" s="1"/>
      <c r="AC494" s="1"/>
    </row>
    <row r="495" spans="1:29">
      <c r="A495" s="24"/>
      <c r="B495" s="24"/>
      <c r="C495" s="24"/>
      <c r="D495" s="24"/>
      <c r="E495" s="24"/>
      <c r="F495" s="24"/>
      <c r="G495" s="24"/>
      <c r="H495" s="1"/>
      <c r="I495" s="1"/>
      <c r="J495" s="1"/>
      <c r="K495" s="1"/>
      <c r="L495" s="1"/>
      <c r="M495" s="1"/>
      <c r="N495" s="1"/>
      <c r="O495" s="1"/>
      <c r="P495" s="1"/>
      <c r="Q495" s="1"/>
      <c r="R495" s="1"/>
      <c r="S495" s="1"/>
      <c r="T495" s="1"/>
      <c r="U495" s="1"/>
      <c r="V495" s="1"/>
      <c r="W495" s="1"/>
      <c r="X495" s="1"/>
      <c r="Y495" s="1"/>
      <c r="Z495" s="1"/>
      <c r="AA495" s="1"/>
      <c r="AB495" s="1"/>
      <c r="AC495" s="1"/>
    </row>
    <row r="496" spans="1:29">
      <c r="A496" s="24"/>
      <c r="B496" s="24"/>
      <c r="C496" s="24"/>
      <c r="D496" s="24"/>
      <c r="E496" s="24"/>
      <c r="F496" s="24"/>
      <c r="G496" s="24"/>
      <c r="H496" s="1"/>
      <c r="I496" s="1"/>
      <c r="J496" s="1"/>
      <c r="K496" s="1"/>
      <c r="L496" s="1"/>
      <c r="M496" s="1"/>
      <c r="N496" s="1"/>
      <c r="O496" s="1"/>
      <c r="P496" s="1"/>
      <c r="Q496" s="1"/>
      <c r="R496" s="1"/>
      <c r="S496" s="1"/>
      <c r="T496" s="1"/>
      <c r="U496" s="1"/>
      <c r="V496" s="1"/>
      <c r="W496" s="1"/>
      <c r="X496" s="1"/>
      <c r="Y496" s="1"/>
      <c r="Z496" s="1"/>
      <c r="AA496" s="1"/>
      <c r="AB496" s="1"/>
      <c r="AC496" s="1"/>
    </row>
    <row r="497" spans="1:29">
      <c r="A497" s="24"/>
      <c r="B497" s="24"/>
      <c r="C497" s="24"/>
      <c r="D497" s="24"/>
      <c r="E497" s="24"/>
      <c r="F497" s="24"/>
      <c r="G497" s="24"/>
      <c r="H497" s="1"/>
      <c r="I497" s="1"/>
      <c r="J497" s="1"/>
      <c r="K497" s="1"/>
      <c r="L497" s="1"/>
      <c r="M497" s="1"/>
      <c r="N497" s="1"/>
      <c r="O497" s="1"/>
      <c r="P497" s="1"/>
      <c r="Q497" s="1"/>
      <c r="R497" s="1"/>
      <c r="S497" s="1"/>
      <c r="T497" s="1"/>
      <c r="U497" s="1"/>
      <c r="V497" s="1"/>
      <c r="W497" s="1"/>
      <c r="X497" s="1"/>
      <c r="Y497" s="1"/>
      <c r="Z497" s="1"/>
      <c r="AA497" s="1"/>
      <c r="AB497" s="1"/>
      <c r="AC497" s="1"/>
    </row>
    <row r="498" spans="1:29">
      <c r="A498" s="24"/>
      <c r="B498" s="24"/>
      <c r="C498" s="24"/>
      <c r="D498" s="24"/>
      <c r="E498" s="24"/>
      <c r="F498" s="24"/>
      <c r="G498" s="24"/>
      <c r="H498" s="1"/>
      <c r="I498" s="1"/>
      <c r="J498" s="1"/>
      <c r="K498" s="1"/>
      <c r="L498" s="1"/>
      <c r="M498" s="1"/>
      <c r="N498" s="1"/>
      <c r="O498" s="1"/>
      <c r="P498" s="1"/>
      <c r="Q498" s="1"/>
      <c r="R498" s="1"/>
      <c r="S498" s="1"/>
      <c r="T498" s="1"/>
      <c r="U498" s="1"/>
      <c r="V498" s="1"/>
      <c r="W498" s="1"/>
      <c r="X498" s="1"/>
      <c r="Y498" s="1"/>
      <c r="Z498" s="1"/>
      <c r="AA498" s="1"/>
      <c r="AB498" s="1"/>
      <c r="AC498" s="1"/>
    </row>
    <row r="499" spans="1:29">
      <c r="A499" s="24"/>
      <c r="B499" s="24"/>
      <c r="C499" s="24"/>
      <c r="D499" s="24"/>
      <c r="E499" s="24"/>
      <c r="F499" s="24"/>
      <c r="G499" s="24"/>
      <c r="H499" s="1"/>
      <c r="I499" s="1"/>
      <c r="J499" s="1"/>
      <c r="K499" s="1"/>
      <c r="L499" s="1"/>
      <c r="M499" s="1"/>
      <c r="N499" s="1"/>
      <c r="O499" s="1"/>
      <c r="P499" s="1"/>
      <c r="Q499" s="1"/>
      <c r="R499" s="1"/>
      <c r="S499" s="1"/>
      <c r="T499" s="1"/>
      <c r="U499" s="1"/>
      <c r="V499" s="1"/>
      <c r="W499" s="1"/>
      <c r="X499" s="1"/>
      <c r="Y499" s="1"/>
      <c r="Z499" s="1"/>
      <c r="AA499" s="1"/>
      <c r="AB499" s="1"/>
      <c r="AC499" s="1"/>
    </row>
    <row r="500" spans="1:29">
      <c r="A500" s="24"/>
      <c r="B500" s="24"/>
      <c r="C500" s="24"/>
      <c r="D500" s="24"/>
      <c r="E500" s="24"/>
      <c r="F500" s="24"/>
      <c r="G500" s="24"/>
      <c r="H500" s="1"/>
      <c r="I500" s="1"/>
      <c r="J500" s="1"/>
      <c r="K500" s="1"/>
      <c r="L500" s="1"/>
      <c r="M500" s="1"/>
      <c r="N500" s="1"/>
      <c r="O500" s="1"/>
      <c r="P500" s="1"/>
      <c r="Q500" s="1"/>
      <c r="R500" s="1"/>
      <c r="S500" s="1"/>
      <c r="T500" s="1"/>
      <c r="U500" s="1"/>
      <c r="V500" s="1"/>
      <c r="W500" s="1"/>
      <c r="X500" s="1"/>
      <c r="Y500" s="1"/>
      <c r="Z500" s="1"/>
      <c r="AA500" s="1"/>
      <c r="AB500" s="1"/>
      <c r="AC500" s="1"/>
    </row>
    <row r="501" spans="1:29">
      <c r="A501" s="24"/>
      <c r="B501" s="24"/>
      <c r="C501" s="24"/>
      <c r="D501" s="24"/>
      <c r="E501" s="24"/>
      <c r="F501" s="24"/>
      <c r="G501" s="24"/>
      <c r="H501" s="1"/>
      <c r="I501" s="1"/>
      <c r="J501" s="1"/>
      <c r="K501" s="1"/>
      <c r="L501" s="1"/>
      <c r="M501" s="1"/>
      <c r="N501" s="1"/>
      <c r="O501" s="1"/>
      <c r="P501" s="1"/>
      <c r="Q501" s="1"/>
      <c r="R501" s="1"/>
      <c r="S501" s="1"/>
      <c r="T501" s="1"/>
      <c r="U501" s="1"/>
      <c r="V501" s="1"/>
      <c r="W501" s="1"/>
      <c r="X501" s="1"/>
      <c r="Y501" s="1"/>
      <c r="Z501" s="1"/>
      <c r="AA501" s="1"/>
      <c r="AB501" s="1"/>
      <c r="AC501" s="1"/>
    </row>
    <row r="502" spans="1:29">
      <c r="A502" s="24"/>
      <c r="B502" s="24"/>
      <c r="C502" s="24"/>
      <c r="D502" s="24"/>
      <c r="E502" s="24"/>
      <c r="F502" s="24"/>
      <c r="G502" s="24"/>
      <c r="H502" s="1"/>
      <c r="I502" s="1"/>
      <c r="J502" s="1"/>
      <c r="K502" s="1"/>
      <c r="L502" s="1"/>
      <c r="M502" s="1"/>
      <c r="N502" s="1"/>
      <c r="O502" s="1"/>
      <c r="P502" s="1"/>
      <c r="Q502" s="1"/>
      <c r="R502" s="1"/>
      <c r="S502" s="1"/>
      <c r="T502" s="1"/>
      <c r="U502" s="1"/>
      <c r="V502" s="1"/>
      <c r="W502" s="1"/>
      <c r="X502" s="1"/>
      <c r="Y502" s="1"/>
      <c r="Z502" s="1"/>
      <c r="AA502" s="1"/>
      <c r="AB502" s="1"/>
      <c r="AC502" s="1"/>
    </row>
    <row r="503" spans="1:29">
      <c r="A503" s="24"/>
      <c r="B503" s="24"/>
      <c r="C503" s="24"/>
      <c r="D503" s="24"/>
      <c r="E503" s="24"/>
      <c r="F503" s="24"/>
      <c r="G503" s="24"/>
      <c r="H503" s="1"/>
      <c r="I503" s="1"/>
      <c r="J503" s="1"/>
      <c r="K503" s="1"/>
      <c r="L503" s="1"/>
      <c r="M503" s="1"/>
      <c r="N503" s="1"/>
      <c r="O503" s="1"/>
      <c r="P503" s="1"/>
      <c r="Q503" s="1"/>
      <c r="R503" s="1"/>
      <c r="S503" s="1"/>
      <c r="T503" s="1"/>
      <c r="U503" s="1"/>
      <c r="V503" s="1"/>
      <c r="W503" s="1"/>
      <c r="X503" s="1"/>
      <c r="Y503" s="1"/>
      <c r="Z503" s="1"/>
      <c r="AA503" s="1"/>
      <c r="AB503" s="1"/>
      <c r="AC503" s="1"/>
    </row>
    <row r="504" spans="1:29">
      <c r="A504" s="24"/>
      <c r="B504" s="24"/>
      <c r="C504" s="24"/>
      <c r="D504" s="24"/>
      <c r="E504" s="24"/>
      <c r="F504" s="24"/>
      <c r="G504" s="24"/>
      <c r="H504" s="24"/>
      <c r="I504" s="1"/>
      <c r="J504" s="1"/>
      <c r="K504" s="1"/>
      <c r="L504" s="1"/>
      <c r="M504" s="1"/>
      <c r="N504" s="1"/>
      <c r="O504" s="1"/>
      <c r="P504" s="1"/>
      <c r="Q504" s="1"/>
      <c r="R504" s="1"/>
      <c r="S504" s="1"/>
      <c r="T504" s="1"/>
      <c r="U504" s="1"/>
      <c r="V504" s="1"/>
      <c r="W504" s="1"/>
      <c r="X504" s="1"/>
      <c r="Y504" s="1"/>
      <c r="Z504" s="1"/>
      <c r="AA504" s="1"/>
      <c r="AB504" s="1"/>
      <c r="AC504" s="1"/>
    </row>
    <row r="505" spans="1:29">
      <c r="A505" s="24"/>
      <c r="B505" s="24"/>
      <c r="C505" s="24"/>
      <c r="D505" s="24"/>
      <c r="E505" s="24"/>
      <c r="F505" s="24"/>
      <c r="G505" s="24"/>
      <c r="H505" s="24"/>
      <c r="I505" s="1"/>
      <c r="J505" s="1"/>
      <c r="K505" s="1"/>
      <c r="L505" s="1"/>
      <c r="M505" s="1"/>
      <c r="N505" s="1"/>
      <c r="O505" s="1"/>
      <c r="P505" s="1"/>
      <c r="Q505" s="1"/>
      <c r="R505" s="1"/>
      <c r="S505" s="1"/>
      <c r="T505" s="1"/>
      <c r="U505" s="1"/>
      <c r="V505" s="1"/>
      <c r="W505" s="1"/>
      <c r="X505" s="1"/>
      <c r="Y505" s="1"/>
      <c r="Z505" s="1"/>
      <c r="AA505" s="1"/>
      <c r="AB505" s="1"/>
      <c r="AC505" s="1"/>
    </row>
    <row r="506" spans="1:29">
      <c r="A506" s="24"/>
      <c r="B506" s="24"/>
      <c r="C506" s="24"/>
      <c r="D506" s="24"/>
      <c r="E506" s="24"/>
      <c r="F506" s="24"/>
      <c r="G506" s="24"/>
      <c r="H506" s="24"/>
      <c r="I506" s="1"/>
      <c r="J506" s="1"/>
      <c r="K506" s="1"/>
      <c r="L506" s="1"/>
      <c r="M506" s="1"/>
      <c r="N506" s="1"/>
      <c r="O506" s="1"/>
      <c r="P506" s="1"/>
      <c r="Q506" s="1"/>
      <c r="R506" s="1"/>
      <c r="S506" s="1"/>
      <c r="T506" s="1"/>
      <c r="U506" s="1"/>
      <c r="V506" s="1"/>
      <c r="W506" s="1"/>
      <c r="X506" s="1"/>
      <c r="Y506" s="1"/>
      <c r="Z506" s="1"/>
      <c r="AA506" s="1"/>
      <c r="AB506" s="1"/>
      <c r="AC506" s="1"/>
    </row>
    <row r="507" spans="1:29">
      <c r="A507" s="24"/>
      <c r="B507" s="24"/>
      <c r="C507" s="24"/>
      <c r="D507" s="24"/>
      <c r="E507" s="24"/>
      <c r="F507" s="24"/>
      <c r="G507" s="24"/>
      <c r="H507" s="24"/>
      <c r="I507" s="1"/>
      <c r="J507" s="1"/>
      <c r="K507" s="1"/>
      <c r="L507" s="1"/>
      <c r="M507" s="1"/>
      <c r="N507" s="1"/>
      <c r="O507" s="1"/>
      <c r="P507" s="1"/>
      <c r="Q507" s="1"/>
      <c r="R507" s="1"/>
      <c r="S507" s="1"/>
      <c r="T507" s="1"/>
      <c r="U507" s="1"/>
      <c r="V507" s="1"/>
      <c r="W507" s="1"/>
      <c r="X507" s="1"/>
      <c r="Y507" s="1"/>
      <c r="Z507" s="1"/>
      <c r="AA507" s="1"/>
      <c r="AB507" s="1"/>
      <c r="AC507" s="1"/>
    </row>
    <row r="508" spans="1:29">
      <c r="A508" s="24"/>
      <c r="B508" s="24"/>
      <c r="C508" s="24"/>
      <c r="D508" s="24"/>
      <c r="E508" s="24"/>
      <c r="F508" s="24"/>
      <c r="G508" s="24"/>
      <c r="H508" s="24"/>
      <c r="I508" s="1"/>
      <c r="J508" s="1"/>
      <c r="K508" s="1"/>
      <c r="L508" s="1"/>
      <c r="M508" s="1"/>
      <c r="N508" s="1"/>
      <c r="O508" s="1"/>
      <c r="P508" s="1"/>
      <c r="Q508" s="1"/>
      <c r="R508" s="1"/>
      <c r="S508" s="1"/>
      <c r="T508" s="1"/>
      <c r="U508" s="1"/>
      <c r="V508" s="1"/>
      <c r="W508" s="1"/>
      <c r="X508" s="1"/>
      <c r="Y508" s="1"/>
      <c r="Z508" s="1"/>
      <c r="AA508" s="1"/>
      <c r="AB508" s="1"/>
      <c r="AC508" s="1"/>
    </row>
    <row r="509" spans="1:29">
      <c r="A509" s="24"/>
      <c r="B509" s="24"/>
      <c r="C509" s="24"/>
      <c r="D509" s="24"/>
      <c r="E509" s="24"/>
      <c r="F509" s="24"/>
      <c r="G509" s="24"/>
      <c r="H509" s="24"/>
      <c r="I509" s="1"/>
      <c r="J509" s="1"/>
      <c r="K509" s="1"/>
      <c r="L509" s="1"/>
      <c r="M509" s="1"/>
      <c r="N509" s="1"/>
      <c r="O509" s="1"/>
      <c r="P509" s="1"/>
      <c r="Q509" s="1"/>
      <c r="R509" s="1"/>
      <c r="S509" s="1"/>
      <c r="T509" s="1"/>
      <c r="U509" s="1"/>
      <c r="V509" s="1"/>
      <c r="W509" s="1"/>
      <c r="X509" s="1"/>
      <c r="Y509" s="1"/>
      <c r="Z509" s="1"/>
      <c r="AA509" s="1"/>
      <c r="AB509" s="1"/>
      <c r="AC509" s="1"/>
    </row>
    <row r="510" spans="1:29">
      <c r="A510" s="24"/>
      <c r="B510" s="24"/>
      <c r="C510" s="24"/>
      <c r="D510" s="24"/>
      <c r="E510" s="24"/>
      <c r="F510" s="24"/>
      <c r="G510" s="24"/>
      <c r="H510" s="24"/>
      <c r="I510" s="1"/>
      <c r="J510" s="1"/>
      <c r="K510" s="1"/>
      <c r="L510" s="1"/>
      <c r="M510" s="1"/>
      <c r="N510" s="1"/>
      <c r="O510" s="1"/>
      <c r="P510" s="1"/>
      <c r="Q510" s="1"/>
      <c r="R510" s="1"/>
      <c r="S510" s="1"/>
      <c r="T510" s="1"/>
      <c r="U510" s="1"/>
      <c r="V510" s="1"/>
      <c r="W510" s="1"/>
      <c r="X510" s="1"/>
      <c r="Y510" s="1"/>
      <c r="Z510" s="1"/>
      <c r="AA510" s="1"/>
      <c r="AB510" s="1"/>
      <c r="AC510" s="1"/>
    </row>
    <row r="511" spans="1:29">
      <c r="A511" s="24"/>
      <c r="B511" s="24"/>
      <c r="C511" s="24"/>
      <c r="D511" s="24"/>
      <c r="E511" s="24"/>
      <c r="F511" s="24"/>
      <c r="G511" s="24"/>
      <c r="H511" s="24"/>
      <c r="I511" s="1"/>
      <c r="J511" s="1"/>
      <c r="K511" s="1"/>
      <c r="L511" s="1"/>
      <c r="M511" s="1"/>
      <c r="N511" s="1"/>
      <c r="O511" s="1"/>
      <c r="P511" s="1"/>
      <c r="Q511" s="1"/>
      <c r="R511" s="1"/>
      <c r="S511" s="1"/>
      <c r="T511" s="1"/>
      <c r="U511" s="1"/>
      <c r="V511" s="1"/>
      <c r="W511" s="1"/>
      <c r="X511" s="1"/>
      <c r="Y511" s="1"/>
      <c r="Z511" s="1"/>
      <c r="AA511" s="1"/>
      <c r="AB511" s="1"/>
      <c r="AC511" s="1"/>
    </row>
    <row r="512" spans="1:29">
      <c r="A512" s="24"/>
      <c r="B512" s="24"/>
      <c r="C512" s="24"/>
      <c r="D512" s="24"/>
      <c r="E512" s="24"/>
      <c r="F512" s="24"/>
      <c r="G512" s="24"/>
      <c r="H512" s="24"/>
      <c r="I512" s="1"/>
      <c r="J512" s="1"/>
      <c r="K512" s="1"/>
      <c r="L512" s="1"/>
      <c r="M512" s="1"/>
      <c r="N512" s="1"/>
      <c r="O512" s="1"/>
      <c r="P512" s="1"/>
      <c r="Q512" s="1"/>
      <c r="R512" s="1"/>
      <c r="S512" s="1"/>
      <c r="T512" s="1"/>
      <c r="U512" s="1"/>
      <c r="V512" s="1"/>
      <c r="W512" s="1"/>
      <c r="X512" s="1"/>
      <c r="Y512" s="1"/>
      <c r="Z512" s="1"/>
      <c r="AA512" s="1"/>
      <c r="AB512" s="1"/>
      <c r="AC512" s="1"/>
    </row>
    <row r="513" spans="1:29">
      <c r="A513" s="24"/>
      <c r="B513" s="24"/>
      <c r="C513" s="24"/>
      <c r="D513" s="24"/>
      <c r="E513" s="24"/>
      <c r="F513" s="24"/>
      <c r="G513" s="24"/>
      <c r="H513" s="24"/>
      <c r="I513" s="1"/>
      <c r="J513" s="1"/>
      <c r="K513" s="1"/>
      <c r="L513" s="1"/>
      <c r="M513" s="1"/>
      <c r="N513" s="1"/>
      <c r="O513" s="1"/>
      <c r="P513" s="1"/>
      <c r="Q513" s="1"/>
      <c r="R513" s="1"/>
      <c r="S513" s="1"/>
      <c r="T513" s="1"/>
      <c r="U513" s="1"/>
      <c r="V513" s="1"/>
      <c r="W513" s="1"/>
      <c r="X513" s="1"/>
      <c r="Y513" s="1"/>
      <c r="Z513" s="1"/>
      <c r="AA513" s="1"/>
      <c r="AB513" s="1"/>
      <c r="AC513" s="1"/>
    </row>
    <row r="514" spans="1:29">
      <c r="A514" s="24"/>
      <c r="B514" s="24"/>
      <c r="C514" s="24"/>
      <c r="D514" s="24"/>
      <c r="E514" s="24"/>
      <c r="F514" s="24"/>
      <c r="G514" s="24"/>
      <c r="H514" s="24"/>
      <c r="I514" s="1"/>
      <c r="J514" s="1"/>
      <c r="K514" s="1"/>
      <c r="L514" s="1"/>
      <c r="M514" s="1"/>
      <c r="N514" s="1"/>
      <c r="O514" s="1"/>
      <c r="P514" s="1"/>
      <c r="Q514" s="1"/>
      <c r="R514" s="1"/>
      <c r="S514" s="1"/>
      <c r="T514" s="1"/>
      <c r="U514" s="1"/>
      <c r="V514" s="1"/>
      <c r="W514" s="1"/>
      <c r="X514" s="1"/>
      <c r="Y514" s="1"/>
      <c r="Z514" s="1"/>
      <c r="AA514" s="1"/>
      <c r="AB514" s="1"/>
      <c r="AC514" s="1"/>
    </row>
    <row r="515" spans="1:29">
      <c r="A515" s="24"/>
      <c r="B515" s="24"/>
      <c r="C515" s="24"/>
      <c r="D515" s="24"/>
      <c r="E515" s="24"/>
      <c r="F515" s="24"/>
      <c r="G515" s="24"/>
      <c r="H515" s="24"/>
      <c r="I515" s="1"/>
      <c r="J515" s="1"/>
      <c r="K515" s="1"/>
      <c r="L515" s="1"/>
      <c r="M515" s="1"/>
      <c r="N515" s="1"/>
      <c r="O515" s="1"/>
      <c r="P515" s="1"/>
      <c r="Q515" s="1"/>
      <c r="R515" s="1"/>
      <c r="S515" s="1"/>
      <c r="T515" s="1"/>
      <c r="U515" s="1"/>
      <c r="V515" s="1"/>
      <c r="W515" s="1"/>
      <c r="X515" s="1"/>
      <c r="Y515" s="1"/>
      <c r="Z515" s="1"/>
      <c r="AA515" s="1"/>
      <c r="AB515" s="1"/>
      <c r="AC515" s="1"/>
    </row>
    <row r="516" spans="1:29">
      <c r="A516" s="24"/>
      <c r="B516" s="24"/>
      <c r="C516" s="24"/>
      <c r="D516" s="24"/>
      <c r="E516" s="24"/>
      <c r="F516" s="24"/>
      <c r="G516" s="24"/>
      <c r="H516" s="24"/>
      <c r="I516" s="1"/>
      <c r="J516" s="1"/>
      <c r="K516" s="1"/>
      <c r="L516" s="1"/>
      <c r="M516" s="1"/>
      <c r="N516" s="1"/>
      <c r="O516" s="1"/>
      <c r="P516" s="1"/>
      <c r="Q516" s="1"/>
      <c r="R516" s="1"/>
      <c r="S516" s="1"/>
      <c r="T516" s="1"/>
      <c r="U516" s="1"/>
      <c r="V516" s="1"/>
      <c r="W516" s="1"/>
      <c r="X516" s="1"/>
      <c r="Y516" s="1"/>
      <c r="Z516" s="1"/>
      <c r="AA516" s="1"/>
      <c r="AB516" s="1"/>
      <c r="AC516" s="1"/>
    </row>
    <row r="517" spans="1:29">
      <c r="A517" s="24"/>
      <c r="B517" s="24"/>
      <c r="C517" s="24"/>
      <c r="D517" s="24"/>
      <c r="E517" s="24"/>
      <c r="F517" s="24"/>
      <c r="G517" s="24"/>
      <c r="H517" s="24"/>
      <c r="I517" s="1"/>
      <c r="J517" s="1"/>
      <c r="K517" s="1"/>
      <c r="L517" s="1"/>
      <c r="M517" s="1"/>
      <c r="N517" s="1"/>
      <c r="O517" s="1"/>
      <c r="P517" s="1"/>
      <c r="Q517" s="1"/>
      <c r="R517" s="1"/>
      <c r="S517" s="1"/>
      <c r="T517" s="1"/>
      <c r="U517" s="1"/>
      <c r="V517" s="1"/>
      <c r="W517" s="1"/>
      <c r="X517" s="1"/>
      <c r="Y517" s="1"/>
      <c r="Z517" s="1"/>
      <c r="AA517" s="1"/>
      <c r="AB517" s="1"/>
      <c r="AC517" s="1"/>
    </row>
    <row r="518" spans="1:29">
      <c r="A518" s="24"/>
      <c r="B518" s="24"/>
      <c r="C518" s="24"/>
      <c r="D518" s="24"/>
      <c r="E518" s="24"/>
      <c r="F518" s="24"/>
      <c r="G518" s="24"/>
      <c r="H518" s="24"/>
      <c r="I518" s="1"/>
      <c r="J518" s="1"/>
      <c r="K518" s="1"/>
      <c r="L518" s="1"/>
      <c r="M518" s="1"/>
      <c r="N518" s="1"/>
      <c r="O518" s="1"/>
      <c r="P518" s="1"/>
      <c r="Q518" s="1"/>
      <c r="R518" s="1"/>
      <c r="S518" s="1"/>
      <c r="T518" s="1"/>
      <c r="U518" s="1"/>
      <c r="V518" s="1"/>
      <c r="W518" s="1"/>
      <c r="X518" s="1"/>
      <c r="Y518" s="1"/>
      <c r="Z518" s="1"/>
      <c r="AA518" s="1"/>
      <c r="AB518" s="1"/>
      <c r="AC518" s="1"/>
    </row>
    <row r="519" spans="1:29">
      <c r="A519" s="24"/>
      <c r="B519" s="24"/>
      <c r="C519" s="24"/>
      <c r="D519" s="24"/>
      <c r="E519" s="24"/>
      <c r="F519" s="24"/>
      <c r="G519" s="24"/>
      <c r="H519" s="24"/>
      <c r="I519" s="1"/>
      <c r="J519" s="1"/>
      <c r="K519" s="1"/>
      <c r="L519" s="1"/>
      <c r="M519" s="1"/>
      <c r="N519" s="1"/>
      <c r="O519" s="1"/>
      <c r="P519" s="1"/>
      <c r="Q519" s="1"/>
      <c r="R519" s="1"/>
      <c r="S519" s="1"/>
      <c r="T519" s="1"/>
      <c r="U519" s="1"/>
      <c r="V519" s="1"/>
      <c r="W519" s="1"/>
      <c r="X519" s="1"/>
      <c r="Y519" s="1"/>
      <c r="Z519" s="1"/>
      <c r="AA519" s="1"/>
      <c r="AB519" s="1"/>
      <c r="AC519" s="1"/>
    </row>
    <row r="520" spans="1:29">
      <c r="A520" s="24"/>
      <c r="B520" s="24"/>
      <c r="C520" s="24"/>
      <c r="D520" s="24"/>
      <c r="E520" s="24"/>
      <c r="F520" s="24"/>
      <c r="G520" s="24"/>
      <c r="H520" s="24"/>
      <c r="I520" s="1"/>
      <c r="J520" s="1"/>
      <c r="K520" s="1"/>
      <c r="L520" s="1"/>
      <c r="M520" s="1"/>
      <c r="N520" s="1"/>
      <c r="O520" s="1"/>
      <c r="P520" s="1"/>
      <c r="Q520" s="1"/>
      <c r="R520" s="1"/>
      <c r="S520" s="1"/>
      <c r="T520" s="1"/>
      <c r="U520" s="1"/>
      <c r="V520" s="1"/>
      <c r="W520" s="1"/>
      <c r="X520" s="1"/>
      <c r="Y520" s="1"/>
      <c r="Z520" s="1"/>
      <c r="AA520" s="1"/>
      <c r="AB520" s="1"/>
      <c r="AC520" s="1"/>
    </row>
    <row r="521" spans="1:29">
      <c r="A521" s="24"/>
      <c r="B521" s="24"/>
      <c r="C521" s="24"/>
      <c r="D521" s="24"/>
      <c r="E521" s="24"/>
      <c r="F521" s="24"/>
      <c r="G521" s="24"/>
      <c r="H521" s="24"/>
      <c r="I521" s="1"/>
      <c r="J521" s="1"/>
      <c r="K521" s="1"/>
      <c r="L521" s="1"/>
      <c r="M521" s="1"/>
      <c r="N521" s="1"/>
      <c r="O521" s="1"/>
      <c r="P521" s="1"/>
      <c r="Q521" s="1"/>
      <c r="R521" s="1"/>
      <c r="S521" s="1"/>
      <c r="T521" s="1"/>
      <c r="U521" s="1"/>
      <c r="V521" s="1"/>
      <c r="W521" s="1"/>
      <c r="X521" s="1"/>
      <c r="Y521" s="1"/>
      <c r="Z521" s="1"/>
      <c r="AA521" s="1"/>
      <c r="AB521" s="1"/>
      <c r="AC521" s="1"/>
    </row>
    <row r="522" spans="1:29">
      <c r="A522" s="24"/>
      <c r="B522" s="24"/>
      <c r="C522" s="24"/>
      <c r="D522" s="24"/>
      <c r="E522" s="24"/>
      <c r="F522" s="24"/>
      <c r="G522" s="24"/>
      <c r="H522" s="24"/>
      <c r="I522" s="1"/>
      <c r="J522" s="1"/>
      <c r="K522" s="1"/>
      <c r="L522" s="1"/>
      <c r="M522" s="1"/>
      <c r="N522" s="1"/>
      <c r="O522" s="1"/>
      <c r="P522" s="1"/>
      <c r="Q522" s="1"/>
      <c r="R522" s="1"/>
      <c r="S522" s="1"/>
      <c r="T522" s="1"/>
      <c r="U522" s="1"/>
      <c r="V522" s="1"/>
      <c r="W522" s="1"/>
      <c r="X522" s="1"/>
      <c r="Y522" s="1"/>
      <c r="Z522" s="1"/>
      <c r="AA522" s="1"/>
      <c r="AB522" s="1"/>
      <c r="AC522" s="1"/>
    </row>
    <row r="523" spans="1:29">
      <c r="A523" s="24"/>
      <c r="B523" s="24"/>
      <c r="C523" s="24"/>
      <c r="D523" s="24"/>
      <c r="E523" s="24"/>
      <c r="F523" s="24"/>
      <c r="G523" s="24"/>
      <c r="H523" s="24"/>
      <c r="I523" s="1"/>
      <c r="J523" s="1"/>
      <c r="K523" s="1"/>
      <c r="L523" s="1"/>
      <c r="M523" s="1"/>
      <c r="N523" s="1"/>
      <c r="O523" s="1"/>
      <c r="P523" s="1"/>
      <c r="Q523" s="1"/>
      <c r="R523" s="1"/>
      <c r="S523" s="1"/>
      <c r="T523" s="1"/>
      <c r="U523" s="1"/>
      <c r="V523" s="1"/>
      <c r="W523" s="1"/>
      <c r="X523" s="1"/>
      <c r="Y523" s="1"/>
      <c r="Z523" s="1"/>
      <c r="AA523" s="1"/>
      <c r="AB523" s="1"/>
      <c r="AC523" s="1"/>
    </row>
    <row r="524" spans="1:29">
      <c r="A524" s="24"/>
      <c r="B524" s="24"/>
      <c r="C524" s="24"/>
      <c r="D524" s="24"/>
      <c r="E524" s="24"/>
      <c r="F524" s="24"/>
      <c r="G524" s="24"/>
      <c r="H524" s="24"/>
      <c r="I524" s="1"/>
      <c r="J524" s="1"/>
      <c r="K524" s="1"/>
      <c r="L524" s="1"/>
      <c r="M524" s="1"/>
      <c r="N524" s="1"/>
      <c r="O524" s="1"/>
      <c r="P524" s="1"/>
      <c r="Q524" s="1"/>
      <c r="R524" s="1"/>
      <c r="S524" s="1"/>
      <c r="T524" s="1"/>
      <c r="U524" s="1"/>
      <c r="V524" s="1"/>
      <c r="W524" s="1"/>
      <c r="X524" s="1"/>
      <c r="Y524" s="1"/>
      <c r="Z524" s="1"/>
      <c r="AA524" s="1"/>
      <c r="AB524" s="1"/>
      <c r="AC524" s="1"/>
    </row>
    <row r="525" spans="1:29">
      <c r="A525" s="24"/>
      <c r="B525" s="24"/>
      <c r="C525" s="24"/>
      <c r="D525" s="24"/>
      <c r="E525" s="24"/>
      <c r="F525" s="24"/>
      <c r="G525" s="24"/>
      <c r="H525" s="24"/>
      <c r="I525" s="1"/>
      <c r="J525" s="1"/>
      <c r="K525" s="1"/>
      <c r="L525" s="1"/>
      <c r="M525" s="1"/>
      <c r="N525" s="1"/>
      <c r="O525" s="1"/>
      <c r="P525" s="1"/>
      <c r="Q525" s="1"/>
      <c r="R525" s="1"/>
      <c r="S525" s="1"/>
      <c r="T525" s="1"/>
      <c r="U525" s="1"/>
      <c r="V525" s="1"/>
      <c r="W525" s="1"/>
      <c r="X525" s="1"/>
      <c r="Y525" s="1"/>
      <c r="Z525" s="1"/>
      <c r="AA525" s="1"/>
      <c r="AB525" s="1"/>
      <c r="AC525" s="1"/>
    </row>
    <row r="526" spans="1:29">
      <c r="A526" s="24"/>
      <c r="B526" s="24"/>
      <c r="C526" s="24"/>
      <c r="D526" s="24"/>
      <c r="E526" s="24"/>
      <c r="F526" s="24"/>
      <c r="G526" s="24"/>
      <c r="H526" s="24"/>
      <c r="I526" s="1"/>
      <c r="J526" s="1"/>
      <c r="K526" s="1"/>
      <c r="L526" s="1"/>
      <c r="M526" s="1"/>
      <c r="N526" s="1"/>
      <c r="O526" s="1"/>
      <c r="P526" s="1"/>
      <c r="Q526" s="1"/>
      <c r="R526" s="1"/>
      <c r="S526" s="1"/>
      <c r="T526" s="1"/>
      <c r="U526" s="1"/>
      <c r="V526" s="1"/>
      <c r="W526" s="1"/>
      <c r="X526" s="1"/>
      <c r="Y526" s="1"/>
      <c r="Z526" s="1"/>
      <c r="AA526" s="1"/>
      <c r="AB526" s="1"/>
      <c r="AC526" s="1"/>
    </row>
    <row r="527" spans="1:29">
      <c r="A527" s="24"/>
      <c r="B527" s="24"/>
      <c r="C527" s="24"/>
      <c r="D527" s="24"/>
      <c r="E527" s="24"/>
      <c r="F527" s="24"/>
      <c r="G527" s="24"/>
      <c r="H527" s="24"/>
      <c r="I527" s="1"/>
      <c r="J527" s="1"/>
      <c r="K527" s="1"/>
      <c r="L527" s="1"/>
      <c r="M527" s="1"/>
      <c r="N527" s="1"/>
      <c r="O527" s="1"/>
      <c r="P527" s="1"/>
      <c r="Q527" s="1"/>
      <c r="R527" s="1"/>
      <c r="S527" s="1"/>
      <c r="T527" s="1"/>
      <c r="U527" s="1"/>
      <c r="V527" s="1"/>
      <c r="W527" s="1"/>
      <c r="X527" s="1"/>
      <c r="Y527" s="1"/>
      <c r="Z527" s="1"/>
      <c r="AA527" s="1"/>
      <c r="AB527" s="1"/>
      <c r="AC527" s="1"/>
    </row>
    <row r="528" spans="1:29">
      <c r="A528" s="24"/>
      <c r="B528" s="24"/>
      <c r="C528" s="24"/>
      <c r="D528" s="24"/>
      <c r="E528" s="24"/>
      <c r="F528" s="24"/>
      <c r="G528" s="24"/>
      <c r="H528" s="24"/>
      <c r="I528" s="1"/>
      <c r="J528" s="1"/>
      <c r="K528" s="1"/>
      <c r="L528" s="1"/>
      <c r="M528" s="1"/>
      <c r="N528" s="1"/>
      <c r="O528" s="1"/>
      <c r="P528" s="1"/>
      <c r="Q528" s="1"/>
      <c r="R528" s="1"/>
      <c r="S528" s="1"/>
      <c r="T528" s="1"/>
      <c r="U528" s="1"/>
      <c r="V528" s="1"/>
      <c r="W528" s="1"/>
      <c r="X528" s="1"/>
      <c r="Y528" s="1"/>
      <c r="Z528" s="1"/>
      <c r="AA528" s="1"/>
      <c r="AB528" s="1"/>
      <c r="AC528" s="1"/>
    </row>
    <row r="529" spans="1:29">
      <c r="A529" s="24"/>
      <c r="B529" s="24"/>
      <c r="C529" s="24"/>
      <c r="D529" s="24"/>
      <c r="E529" s="24"/>
      <c r="F529" s="24"/>
      <c r="G529" s="24"/>
      <c r="H529" s="24"/>
      <c r="I529" s="1"/>
      <c r="J529" s="1"/>
      <c r="K529" s="1"/>
      <c r="L529" s="1"/>
      <c r="M529" s="1"/>
      <c r="N529" s="1"/>
      <c r="O529" s="1"/>
      <c r="P529" s="1"/>
      <c r="Q529" s="1"/>
      <c r="R529" s="1"/>
      <c r="S529" s="1"/>
      <c r="T529" s="1"/>
      <c r="U529" s="1"/>
      <c r="V529" s="1"/>
      <c r="W529" s="1"/>
      <c r="X529" s="1"/>
      <c r="Y529" s="1"/>
      <c r="Z529" s="1"/>
      <c r="AA529" s="1"/>
      <c r="AB529" s="1"/>
      <c r="AC529" s="1"/>
    </row>
    <row r="530" spans="1:29">
      <c r="A530" s="24"/>
      <c r="B530" s="24"/>
      <c r="C530" s="24"/>
      <c r="D530" s="24"/>
      <c r="E530" s="24"/>
      <c r="F530" s="24"/>
      <c r="G530" s="24"/>
      <c r="H530" s="24"/>
      <c r="I530" s="1"/>
      <c r="J530" s="1"/>
      <c r="K530" s="1"/>
      <c r="L530" s="1"/>
      <c r="M530" s="1"/>
      <c r="N530" s="1"/>
      <c r="O530" s="1"/>
      <c r="P530" s="1"/>
      <c r="Q530" s="1"/>
      <c r="R530" s="1"/>
      <c r="S530" s="1"/>
      <c r="T530" s="1"/>
      <c r="U530" s="1"/>
      <c r="V530" s="1"/>
      <c r="W530" s="1"/>
      <c r="X530" s="1"/>
      <c r="Y530" s="1"/>
      <c r="Z530" s="1"/>
      <c r="AA530" s="1"/>
      <c r="AB530" s="1"/>
      <c r="AC530" s="1"/>
    </row>
    <row r="531" spans="1:29">
      <c r="A531" s="24"/>
      <c r="B531" s="24"/>
      <c r="C531" s="24"/>
      <c r="D531" s="24"/>
      <c r="E531" s="24"/>
      <c r="F531" s="24"/>
      <c r="G531" s="24"/>
      <c r="H531" s="24"/>
      <c r="I531" s="1"/>
      <c r="J531" s="1"/>
      <c r="K531" s="1"/>
      <c r="L531" s="1"/>
      <c r="M531" s="1"/>
      <c r="N531" s="1"/>
      <c r="O531" s="1"/>
      <c r="P531" s="1"/>
      <c r="Q531" s="1"/>
      <c r="R531" s="1"/>
      <c r="S531" s="1"/>
      <c r="T531" s="1"/>
      <c r="U531" s="1"/>
      <c r="V531" s="1"/>
      <c r="W531" s="1"/>
      <c r="X531" s="1"/>
      <c r="Y531" s="1"/>
      <c r="Z531" s="1"/>
      <c r="AA531" s="1"/>
      <c r="AB531" s="1"/>
      <c r="AC531" s="1"/>
    </row>
    <row r="532" spans="1:29">
      <c r="A532" s="24"/>
      <c r="B532" s="24"/>
      <c r="C532" s="24"/>
      <c r="D532" s="24"/>
      <c r="E532" s="24"/>
      <c r="F532" s="24"/>
      <c r="G532" s="24"/>
      <c r="H532" s="24"/>
      <c r="I532" s="1"/>
      <c r="J532" s="1"/>
      <c r="K532" s="1"/>
      <c r="L532" s="1"/>
      <c r="M532" s="1"/>
      <c r="N532" s="1"/>
      <c r="O532" s="1"/>
      <c r="P532" s="1"/>
      <c r="Q532" s="1"/>
      <c r="R532" s="1"/>
      <c r="S532" s="1"/>
      <c r="T532" s="1"/>
      <c r="U532" s="1"/>
      <c r="V532" s="1"/>
      <c r="W532" s="1"/>
      <c r="X532" s="1"/>
      <c r="Y532" s="1"/>
      <c r="Z532" s="1"/>
      <c r="AA532" s="1"/>
      <c r="AB532" s="1"/>
      <c r="AC532" s="1"/>
    </row>
    <row r="533" spans="1:29">
      <c r="A533" s="24"/>
      <c r="B533" s="24"/>
      <c r="C533" s="24"/>
      <c r="D533" s="24"/>
      <c r="E533" s="24"/>
      <c r="F533" s="24"/>
      <c r="G533" s="24"/>
      <c r="H533" s="24"/>
      <c r="I533" s="1"/>
      <c r="J533" s="1"/>
      <c r="K533" s="1"/>
      <c r="L533" s="1"/>
      <c r="M533" s="1"/>
      <c r="N533" s="1"/>
      <c r="O533" s="1"/>
      <c r="P533" s="1"/>
      <c r="Q533" s="1"/>
      <c r="R533" s="1"/>
      <c r="S533" s="1"/>
      <c r="T533" s="1"/>
      <c r="U533" s="1"/>
      <c r="V533" s="1"/>
      <c r="W533" s="1"/>
      <c r="X533" s="1"/>
      <c r="Y533" s="1"/>
      <c r="Z533" s="1"/>
      <c r="AA533" s="1"/>
      <c r="AB533" s="1"/>
      <c r="AC533" s="1"/>
    </row>
    <row r="534" spans="1:29">
      <c r="A534" s="24"/>
      <c r="B534" s="24"/>
      <c r="C534" s="24"/>
      <c r="D534" s="24"/>
      <c r="E534" s="24"/>
      <c r="F534" s="24"/>
      <c r="G534" s="24"/>
      <c r="H534" s="24"/>
      <c r="I534" s="1"/>
      <c r="J534" s="1"/>
      <c r="K534" s="1"/>
      <c r="L534" s="1"/>
      <c r="M534" s="1"/>
      <c r="N534" s="1"/>
      <c r="O534" s="1"/>
      <c r="P534" s="1"/>
      <c r="Q534" s="1"/>
      <c r="R534" s="1"/>
      <c r="S534" s="1"/>
      <c r="T534" s="1"/>
      <c r="U534" s="1"/>
      <c r="V534" s="1"/>
      <c r="W534" s="1"/>
      <c r="X534" s="1"/>
      <c r="Y534" s="1"/>
      <c r="Z534" s="1"/>
      <c r="AA534" s="1"/>
      <c r="AB534" s="1"/>
      <c r="AC534" s="1"/>
    </row>
    <row r="535" spans="1:29">
      <c r="A535" s="24"/>
      <c r="B535" s="24"/>
      <c r="C535" s="24"/>
      <c r="D535" s="24"/>
      <c r="E535" s="24"/>
      <c r="F535" s="24"/>
      <c r="G535" s="24"/>
      <c r="H535" s="24"/>
      <c r="I535" s="1"/>
      <c r="J535" s="1"/>
      <c r="K535" s="1"/>
      <c r="L535" s="1"/>
      <c r="M535" s="1"/>
      <c r="N535" s="1"/>
      <c r="O535" s="1"/>
      <c r="P535" s="1"/>
      <c r="Q535" s="1"/>
      <c r="R535" s="1"/>
      <c r="S535" s="1"/>
      <c r="T535" s="1"/>
      <c r="U535" s="1"/>
      <c r="V535" s="1"/>
      <c r="W535" s="1"/>
      <c r="X535" s="1"/>
      <c r="Y535" s="1"/>
      <c r="Z535" s="1"/>
      <c r="AA535" s="1"/>
      <c r="AB535" s="1"/>
      <c r="AC535" s="1"/>
    </row>
    <row r="536" spans="1:29">
      <c r="A536" s="24"/>
      <c r="B536" s="24"/>
      <c r="C536" s="24"/>
      <c r="D536" s="24"/>
      <c r="E536" s="24"/>
      <c r="F536" s="24"/>
      <c r="G536" s="24"/>
      <c r="H536" s="24"/>
      <c r="I536" s="1"/>
      <c r="J536" s="1"/>
      <c r="K536" s="1"/>
      <c r="L536" s="1"/>
      <c r="M536" s="1"/>
      <c r="N536" s="1"/>
      <c r="O536" s="1"/>
      <c r="P536" s="1"/>
      <c r="Q536" s="1"/>
      <c r="R536" s="1"/>
      <c r="S536" s="1"/>
      <c r="T536" s="1"/>
      <c r="U536" s="1"/>
      <c r="V536" s="1"/>
      <c r="W536" s="1"/>
      <c r="X536" s="1"/>
      <c r="Y536" s="1"/>
      <c r="Z536" s="1"/>
      <c r="AA536" s="1"/>
      <c r="AB536" s="1"/>
      <c r="AC536" s="1"/>
    </row>
    <row r="537" spans="1:29">
      <c r="A537" s="24"/>
      <c r="B537" s="24"/>
      <c r="C537" s="24"/>
      <c r="D537" s="24"/>
      <c r="E537" s="24"/>
      <c r="F537" s="24"/>
      <c r="G537" s="24"/>
      <c r="H537" s="24"/>
      <c r="I537" s="1"/>
      <c r="J537" s="1"/>
      <c r="K537" s="1"/>
      <c r="L537" s="1"/>
      <c r="M537" s="1"/>
      <c r="N537" s="1"/>
      <c r="O537" s="1"/>
      <c r="P537" s="1"/>
      <c r="Q537" s="1"/>
      <c r="R537" s="1"/>
      <c r="S537" s="1"/>
      <c r="T537" s="1"/>
      <c r="U537" s="1"/>
      <c r="V537" s="1"/>
      <c r="W537" s="1"/>
      <c r="X537" s="1"/>
      <c r="Y537" s="1"/>
      <c r="Z537" s="1"/>
      <c r="AA537" s="1"/>
      <c r="AB537" s="1"/>
      <c r="AC537" s="1"/>
    </row>
    <row r="538" spans="1:29">
      <c r="A538" s="24"/>
      <c r="B538" s="24"/>
      <c r="C538" s="24"/>
      <c r="D538" s="24"/>
      <c r="E538" s="24"/>
      <c r="F538" s="24"/>
      <c r="G538" s="24"/>
      <c r="H538" s="24"/>
      <c r="I538" s="1"/>
      <c r="J538" s="1"/>
      <c r="K538" s="1"/>
      <c r="L538" s="1"/>
      <c r="M538" s="1"/>
      <c r="N538" s="1"/>
      <c r="O538" s="1"/>
      <c r="P538" s="1"/>
      <c r="Q538" s="1"/>
      <c r="R538" s="1"/>
      <c r="S538" s="1"/>
      <c r="T538" s="1"/>
      <c r="U538" s="1"/>
      <c r="V538" s="1"/>
      <c r="W538" s="1"/>
      <c r="X538" s="1"/>
      <c r="Y538" s="1"/>
      <c r="Z538" s="1"/>
      <c r="AA538" s="1"/>
      <c r="AB538" s="1"/>
      <c r="AC538" s="1"/>
    </row>
    <row r="539" spans="1:29">
      <c r="A539" s="24"/>
      <c r="B539" s="24"/>
      <c r="C539" s="24"/>
      <c r="D539" s="24"/>
      <c r="E539" s="24"/>
      <c r="F539" s="24"/>
      <c r="G539" s="24"/>
      <c r="H539" s="24"/>
      <c r="I539" s="1"/>
      <c r="J539" s="1"/>
      <c r="K539" s="1"/>
      <c r="L539" s="1"/>
      <c r="M539" s="1"/>
      <c r="N539" s="1"/>
      <c r="O539" s="1"/>
      <c r="P539" s="1"/>
      <c r="Q539" s="1"/>
      <c r="R539" s="1"/>
      <c r="S539" s="1"/>
      <c r="T539" s="1"/>
      <c r="U539" s="1"/>
      <c r="V539" s="1"/>
      <c r="W539" s="1"/>
      <c r="X539" s="1"/>
      <c r="Y539" s="1"/>
      <c r="Z539" s="1"/>
      <c r="AA539" s="1"/>
      <c r="AB539" s="1"/>
      <c r="AC539" s="1"/>
    </row>
    <row r="540" spans="1:29">
      <c r="A540" s="24"/>
      <c r="B540" s="24"/>
      <c r="C540" s="24"/>
      <c r="D540" s="24"/>
      <c r="E540" s="24"/>
      <c r="F540" s="24"/>
      <c r="G540" s="24"/>
      <c r="H540" s="24"/>
      <c r="I540" s="1"/>
      <c r="J540" s="1"/>
      <c r="K540" s="1"/>
      <c r="L540" s="1"/>
      <c r="M540" s="1"/>
      <c r="N540" s="1"/>
      <c r="O540" s="1"/>
      <c r="P540" s="1"/>
      <c r="Q540" s="1"/>
      <c r="R540" s="1"/>
      <c r="S540" s="1"/>
      <c r="T540" s="1"/>
      <c r="U540" s="1"/>
      <c r="V540" s="1"/>
      <c r="W540" s="1"/>
      <c r="X540" s="1"/>
      <c r="Y540" s="1"/>
      <c r="Z540" s="1"/>
      <c r="AA540" s="1"/>
      <c r="AB540" s="1"/>
      <c r="AC540" s="1"/>
    </row>
    <row r="541" spans="1:29">
      <c r="A541" s="24"/>
      <c r="B541" s="24"/>
      <c r="C541" s="24"/>
      <c r="D541" s="24"/>
      <c r="E541" s="24"/>
      <c r="F541" s="24"/>
      <c r="G541" s="24"/>
      <c r="H541" s="24"/>
      <c r="I541" s="1"/>
      <c r="J541" s="1"/>
      <c r="K541" s="1"/>
      <c r="L541" s="1"/>
      <c r="M541" s="1"/>
      <c r="N541" s="1"/>
      <c r="O541" s="1"/>
      <c r="P541" s="1"/>
      <c r="Q541" s="1"/>
      <c r="R541" s="1"/>
      <c r="S541" s="1"/>
      <c r="T541" s="1"/>
      <c r="U541" s="1"/>
      <c r="V541" s="1"/>
      <c r="W541" s="1"/>
      <c r="X541" s="1"/>
      <c r="Y541" s="1"/>
      <c r="Z541" s="1"/>
      <c r="AA541" s="1"/>
      <c r="AB541" s="1"/>
      <c r="AC541" s="1"/>
    </row>
    <row r="542" spans="1:29">
      <c r="A542" s="24"/>
      <c r="B542" s="24"/>
      <c r="C542" s="24"/>
      <c r="D542" s="24"/>
      <c r="E542" s="24"/>
      <c r="F542" s="24"/>
      <c r="G542" s="24"/>
      <c r="H542" s="24"/>
      <c r="I542" s="1"/>
      <c r="J542" s="1"/>
      <c r="K542" s="1"/>
      <c r="L542" s="1"/>
      <c r="M542" s="1"/>
      <c r="N542" s="1"/>
      <c r="O542" s="1"/>
      <c r="P542" s="1"/>
      <c r="Q542" s="1"/>
      <c r="R542" s="1"/>
      <c r="S542" s="1"/>
      <c r="T542" s="1"/>
      <c r="U542" s="1"/>
      <c r="V542" s="1"/>
      <c r="W542" s="1"/>
      <c r="X542" s="1"/>
      <c r="Y542" s="1"/>
      <c r="Z542" s="1"/>
      <c r="AA542" s="1"/>
      <c r="AB542" s="1"/>
      <c r="AC542" s="1"/>
    </row>
    <row r="543" spans="1:29">
      <c r="A543" s="24"/>
      <c r="B543" s="24"/>
      <c r="C543" s="24"/>
      <c r="D543" s="24"/>
      <c r="E543" s="24"/>
      <c r="F543" s="24"/>
      <c r="G543" s="24"/>
      <c r="H543" s="24"/>
      <c r="I543" s="1"/>
      <c r="J543" s="1"/>
      <c r="K543" s="1"/>
      <c r="L543" s="1"/>
      <c r="M543" s="1"/>
      <c r="N543" s="1"/>
      <c r="O543" s="1"/>
      <c r="P543" s="1"/>
      <c r="Q543" s="1"/>
      <c r="R543" s="1"/>
      <c r="S543" s="1"/>
      <c r="T543" s="1"/>
      <c r="U543" s="1"/>
      <c r="V543" s="1"/>
      <c r="W543" s="1"/>
      <c r="X543" s="1"/>
      <c r="Y543" s="1"/>
      <c r="Z543" s="1"/>
      <c r="AA543" s="1"/>
      <c r="AB543" s="1"/>
      <c r="AC543" s="1"/>
    </row>
    <row r="544" spans="1:29">
      <c r="A544" s="24"/>
      <c r="B544" s="24"/>
      <c r="C544" s="24"/>
      <c r="D544" s="24"/>
      <c r="E544" s="24"/>
      <c r="F544" s="24"/>
      <c r="G544" s="24"/>
      <c r="H544" s="24"/>
      <c r="I544" s="1"/>
      <c r="J544" s="1"/>
      <c r="K544" s="1"/>
      <c r="L544" s="1"/>
      <c r="M544" s="1"/>
      <c r="N544" s="1"/>
      <c r="O544" s="1"/>
      <c r="P544" s="1"/>
      <c r="Q544" s="1"/>
      <c r="R544" s="1"/>
      <c r="S544" s="1"/>
      <c r="T544" s="1"/>
      <c r="U544" s="1"/>
      <c r="V544" s="1"/>
      <c r="W544" s="1"/>
      <c r="X544" s="1"/>
      <c r="Y544" s="1"/>
      <c r="Z544" s="1"/>
      <c r="AA544" s="1"/>
      <c r="AB544" s="1"/>
      <c r="AC544" s="1"/>
    </row>
    <row r="545" spans="1:29">
      <c r="A545" s="24"/>
      <c r="B545" s="24"/>
      <c r="C545" s="24"/>
      <c r="D545" s="24"/>
      <c r="E545" s="24"/>
      <c r="F545" s="24"/>
      <c r="G545" s="24"/>
      <c r="H545" s="24"/>
      <c r="I545" s="1"/>
      <c r="J545" s="1"/>
      <c r="K545" s="1"/>
      <c r="L545" s="1"/>
      <c r="M545" s="1"/>
      <c r="N545" s="1"/>
      <c r="O545" s="1"/>
      <c r="P545" s="1"/>
      <c r="Q545" s="1"/>
      <c r="R545" s="1"/>
      <c r="S545" s="1"/>
      <c r="T545" s="1"/>
      <c r="U545" s="1"/>
      <c r="V545" s="1"/>
      <c r="W545" s="1"/>
      <c r="X545" s="1"/>
      <c r="Y545" s="1"/>
      <c r="Z545" s="1"/>
      <c r="AA545" s="1"/>
      <c r="AB545" s="1"/>
      <c r="AC545" s="1"/>
    </row>
    <row r="546" spans="1:29">
      <c r="A546" s="24"/>
      <c r="B546" s="24"/>
      <c r="C546" s="24"/>
      <c r="D546" s="24"/>
      <c r="E546" s="24"/>
      <c r="F546" s="24"/>
      <c r="G546" s="24"/>
      <c r="H546" s="24"/>
      <c r="I546" s="1"/>
      <c r="J546" s="1"/>
      <c r="K546" s="1"/>
      <c r="L546" s="1"/>
      <c r="M546" s="1"/>
      <c r="N546" s="1"/>
      <c r="O546" s="1"/>
      <c r="P546" s="1"/>
      <c r="Q546" s="1"/>
      <c r="R546" s="1"/>
      <c r="S546" s="1"/>
      <c r="T546" s="1"/>
      <c r="U546" s="1"/>
      <c r="V546" s="1"/>
      <c r="W546" s="1"/>
      <c r="X546" s="1"/>
      <c r="Y546" s="1"/>
      <c r="Z546" s="1"/>
      <c r="AA546" s="1"/>
      <c r="AB546" s="1"/>
      <c r="AC546" s="1"/>
    </row>
    <row r="547" spans="1:29">
      <c r="A547" s="24"/>
      <c r="B547" s="24"/>
      <c r="C547" s="24"/>
      <c r="D547" s="24"/>
      <c r="E547" s="24"/>
      <c r="F547" s="24"/>
      <c r="G547" s="24"/>
      <c r="H547" s="24"/>
      <c r="I547" s="1"/>
      <c r="J547" s="1"/>
      <c r="K547" s="1"/>
      <c r="L547" s="1"/>
      <c r="M547" s="1"/>
      <c r="N547" s="1"/>
      <c r="O547" s="1"/>
      <c r="P547" s="1"/>
      <c r="Q547" s="1"/>
      <c r="R547" s="1"/>
      <c r="S547" s="1"/>
      <c r="T547" s="1"/>
      <c r="U547" s="1"/>
      <c r="V547" s="1"/>
      <c r="W547" s="1"/>
      <c r="X547" s="1"/>
      <c r="Y547" s="1"/>
      <c r="Z547" s="1"/>
      <c r="AA547" s="1"/>
      <c r="AB547" s="1"/>
      <c r="AC547" s="1"/>
    </row>
    <row r="548" spans="1:29">
      <c r="A548" s="24"/>
      <c r="B548" s="24"/>
      <c r="C548" s="24"/>
      <c r="D548" s="24"/>
      <c r="E548" s="24"/>
      <c r="F548" s="24"/>
      <c r="G548" s="24"/>
      <c r="H548" s="24"/>
      <c r="I548" s="1"/>
      <c r="J548" s="1"/>
      <c r="K548" s="1"/>
      <c r="L548" s="1"/>
      <c r="M548" s="1"/>
      <c r="N548" s="1"/>
      <c r="O548" s="1"/>
      <c r="P548" s="1"/>
      <c r="Q548" s="1"/>
      <c r="R548" s="1"/>
      <c r="S548" s="1"/>
      <c r="T548" s="1"/>
      <c r="U548" s="1"/>
      <c r="V548" s="1"/>
      <c r="W548" s="1"/>
      <c r="X548" s="1"/>
      <c r="Y548" s="1"/>
      <c r="Z548" s="1"/>
      <c r="AA548" s="1"/>
      <c r="AB548" s="1"/>
      <c r="AC548" s="1"/>
    </row>
    <row r="549" spans="1:29">
      <c r="A549" s="24"/>
      <c r="B549" s="24"/>
      <c r="C549" s="24"/>
      <c r="D549" s="24"/>
      <c r="E549" s="24"/>
      <c r="F549" s="24"/>
      <c r="G549" s="24"/>
      <c r="H549" s="24"/>
      <c r="I549" s="1"/>
      <c r="J549" s="1"/>
      <c r="K549" s="1"/>
      <c r="L549" s="1"/>
      <c r="M549" s="1"/>
      <c r="N549" s="1"/>
      <c r="O549" s="1"/>
      <c r="P549" s="1"/>
      <c r="Q549" s="1"/>
      <c r="R549" s="1"/>
      <c r="S549" s="1"/>
      <c r="T549" s="1"/>
      <c r="U549" s="1"/>
      <c r="V549" s="1"/>
      <c r="W549" s="1"/>
      <c r="X549" s="1"/>
      <c r="Y549" s="1"/>
      <c r="Z549" s="1"/>
      <c r="AA549" s="1"/>
      <c r="AB549" s="1"/>
      <c r="AC549" s="1"/>
    </row>
    <row r="550" spans="1:29">
      <c r="A550" s="24"/>
      <c r="B550" s="24"/>
      <c r="C550" s="24"/>
      <c r="D550" s="24"/>
      <c r="E550" s="24"/>
      <c r="F550" s="24"/>
      <c r="G550" s="24"/>
      <c r="H550" s="24"/>
      <c r="I550" s="1"/>
      <c r="J550" s="1"/>
      <c r="K550" s="1"/>
      <c r="L550" s="1"/>
      <c r="M550" s="1"/>
      <c r="N550" s="1"/>
      <c r="O550" s="1"/>
      <c r="P550" s="1"/>
      <c r="Q550" s="1"/>
      <c r="R550" s="1"/>
      <c r="S550" s="1"/>
      <c r="T550" s="1"/>
      <c r="U550" s="1"/>
      <c r="V550" s="1"/>
      <c r="W550" s="1"/>
      <c r="X550" s="1"/>
      <c r="Y550" s="1"/>
      <c r="Z550" s="1"/>
      <c r="AA550" s="1"/>
      <c r="AB550" s="1"/>
      <c r="AC550" s="1"/>
    </row>
    <row r="551" spans="1:29">
      <c r="A551" s="24"/>
      <c r="B551" s="24"/>
      <c r="C551" s="24"/>
      <c r="D551" s="24"/>
      <c r="E551" s="24"/>
      <c r="F551" s="24"/>
      <c r="G551" s="24"/>
      <c r="H551" s="24"/>
      <c r="I551" s="1"/>
      <c r="J551" s="1"/>
      <c r="K551" s="1"/>
      <c r="L551" s="1"/>
      <c r="M551" s="1"/>
      <c r="N551" s="1"/>
      <c r="O551" s="1"/>
      <c r="P551" s="1"/>
      <c r="Q551" s="1"/>
      <c r="R551" s="1"/>
      <c r="S551" s="1"/>
      <c r="T551" s="1"/>
      <c r="U551" s="1"/>
      <c r="V551" s="1"/>
      <c r="W551" s="1"/>
      <c r="X551" s="1"/>
      <c r="Y551" s="1"/>
      <c r="Z551" s="1"/>
      <c r="AA551" s="1"/>
      <c r="AB551" s="1"/>
      <c r="AC551" s="1"/>
    </row>
    <row r="552" spans="1:29">
      <c r="A552" s="24"/>
      <c r="B552" s="24"/>
      <c r="C552" s="24"/>
      <c r="D552" s="24"/>
      <c r="E552" s="24"/>
      <c r="F552" s="24"/>
      <c r="G552" s="24"/>
      <c r="H552" s="24"/>
      <c r="I552" s="1"/>
      <c r="J552" s="1"/>
      <c r="K552" s="1"/>
      <c r="L552" s="1"/>
      <c r="M552" s="1"/>
      <c r="N552" s="1"/>
      <c r="O552" s="1"/>
      <c r="P552" s="1"/>
      <c r="Q552" s="1"/>
      <c r="R552" s="1"/>
      <c r="S552" s="1"/>
      <c r="T552" s="1"/>
      <c r="U552" s="1"/>
      <c r="V552" s="1"/>
      <c r="W552" s="1"/>
      <c r="X552" s="1"/>
      <c r="Y552" s="1"/>
      <c r="Z552" s="1"/>
      <c r="AA552" s="1"/>
      <c r="AB552" s="1"/>
      <c r="AC552" s="1"/>
    </row>
    <row r="553" spans="1:29">
      <c r="A553" s="24"/>
      <c r="B553" s="24"/>
      <c r="C553" s="24"/>
      <c r="D553" s="24"/>
      <c r="E553" s="24"/>
      <c r="F553" s="24"/>
      <c r="G553" s="24"/>
      <c r="H553" s="24"/>
      <c r="I553" s="1"/>
      <c r="J553" s="1"/>
      <c r="K553" s="1"/>
      <c r="L553" s="1"/>
      <c r="M553" s="1"/>
      <c r="N553" s="1"/>
      <c r="O553" s="1"/>
      <c r="P553" s="1"/>
      <c r="Q553" s="1"/>
      <c r="R553" s="1"/>
      <c r="S553" s="1"/>
      <c r="T553" s="1"/>
      <c r="U553" s="1"/>
      <c r="V553" s="1"/>
      <c r="W553" s="1"/>
      <c r="X553" s="1"/>
      <c r="Y553" s="1"/>
      <c r="Z553" s="1"/>
      <c r="AA553" s="1"/>
      <c r="AB553" s="1"/>
      <c r="AC553" s="1"/>
    </row>
    <row r="554" spans="1:29">
      <c r="A554" s="24"/>
      <c r="B554" s="24"/>
      <c r="C554" s="24"/>
      <c r="D554" s="24"/>
      <c r="E554" s="24"/>
      <c r="F554" s="24"/>
      <c r="G554" s="24"/>
      <c r="H554" s="24"/>
      <c r="I554" s="1"/>
      <c r="J554" s="1"/>
      <c r="K554" s="1"/>
      <c r="L554" s="1"/>
      <c r="M554" s="1"/>
      <c r="N554" s="1"/>
      <c r="O554" s="1"/>
      <c r="P554" s="1"/>
      <c r="Q554" s="1"/>
      <c r="R554" s="1"/>
      <c r="S554" s="1"/>
      <c r="T554" s="1"/>
      <c r="U554" s="1"/>
      <c r="V554" s="1"/>
      <c r="W554" s="1"/>
      <c r="X554" s="1"/>
      <c r="Y554" s="1"/>
      <c r="Z554" s="1"/>
      <c r="AA554" s="1"/>
      <c r="AB554" s="1"/>
      <c r="AC554" s="1"/>
    </row>
    <row r="555" spans="1:29">
      <c r="A555" s="24"/>
      <c r="B555" s="24"/>
      <c r="C555" s="24"/>
      <c r="D555" s="24"/>
      <c r="E555" s="24"/>
      <c r="F555" s="24"/>
      <c r="G555" s="24"/>
      <c r="H555" s="24"/>
      <c r="I555" s="1"/>
      <c r="J555" s="1"/>
      <c r="K555" s="1"/>
      <c r="L555" s="1"/>
      <c r="M555" s="1"/>
      <c r="N555" s="1"/>
      <c r="O555" s="1"/>
      <c r="P555" s="1"/>
      <c r="Q555" s="1"/>
      <c r="R555" s="1"/>
      <c r="S555" s="1"/>
      <c r="T555" s="1"/>
      <c r="U555" s="1"/>
      <c r="V555" s="1"/>
      <c r="W555" s="1"/>
      <c r="X555" s="1"/>
      <c r="Y555" s="1"/>
      <c r="Z555" s="1"/>
      <c r="AA555" s="1"/>
      <c r="AB555" s="1"/>
      <c r="AC555" s="1"/>
    </row>
    <row r="556" spans="1:29">
      <c r="A556" s="24"/>
      <c r="B556" s="24"/>
      <c r="C556" s="24"/>
      <c r="D556" s="24"/>
      <c r="E556" s="24"/>
      <c r="F556" s="24"/>
      <c r="G556" s="24"/>
      <c r="H556" s="24"/>
      <c r="I556" s="1"/>
      <c r="J556" s="1"/>
      <c r="K556" s="1"/>
      <c r="L556" s="1"/>
      <c r="M556" s="1"/>
      <c r="N556" s="1"/>
      <c r="O556" s="1"/>
      <c r="P556" s="1"/>
      <c r="Q556" s="1"/>
      <c r="R556" s="1"/>
      <c r="S556" s="1"/>
      <c r="T556" s="1"/>
      <c r="U556" s="1"/>
      <c r="V556" s="1"/>
      <c r="W556" s="1"/>
      <c r="X556" s="1"/>
      <c r="Y556" s="1"/>
      <c r="Z556" s="1"/>
      <c r="AA556" s="1"/>
      <c r="AB556" s="1"/>
      <c r="AC556" s="1"/>
    </row>
    <row r="557" spans="1:29">
      <c r="A557" s="24"/>
      <c r="B557" s="24"/>
      <c r="C557" s="24"/>
      <c r="D557" s="24"/>
      <c r="E557" s="24"/>
      <c r="F557" s="24"/>
      <c r="G557" s="24"/>
      <c r="H557" s="24"/>
      <c r="I557" s="1"/>
      <c r="J557" s="1"/>
      <c r="K557" s="1"/>
      <c r="L557" s="1"/>
      <c r="M557" s="1"/>
      <c r="N557" s="1"/>
      <c r="O557" s="1"/>
      <c r="P557" s="1"/>
      <c r="Q557" s="1"/>
      <c r="R557" s="1"/>
      <c r="S557" s="1"/>
      <c r="T557" s="1"/>
      <c r="U557" s="1"/>
      <c r="V557" s="1"/>
      <c r="W557" s="1"/>
      <c r="X557" s="1"/>
      <c r="Y557" s="1"/>
      <c r="Z557" s="1"/>
      <c r="AA557" s="1"/>
      <c r="AB557" s="1"/>
      <c r="AC557" s="1"/>
    </row>
    <row r="558" spans="1:29">
      <c r="A558" s="24"/>
      <c r="B558" s="24"/>
      <c r="C558" s="24"/>
      <c r="D558" s="24"/>
      <c r="E558" s="24"/>
      <c r="F558" s="24"/>
      <c r="G558" s="24"/>
      <c r="H558" s="24"/>
      <c r="I558" s="1"/>
      <c r="J558" s="1"/>
      <c r="K558" s="1"/>
      <c r="L558" s="1"/>
      <c r="M558" s="1"/>
      <c r="N558" s="1"/>
      <c r="O558" s="1"/>
      <c r="P558" s="1"/>
      <c r="Q558" s="1"/>
      <c r="R558" s="1"/>
      <c r="S558" s="1"/>
      <c r="T558" s="1"/>
      <c r="U558" s="1"/>
      <c r="V558" s="1"/>
      <c r="W558" s="1"/>
      <c r="X558" s="1"/>
      <c r="Y558" s="1"/>
      <c r="Z558" s="1"/>
      <c r="AA558" s="1"/>
      <c r="AB558" s="1"/>
      <c r="AC558" s="1"/>
    </row>
    <row r="559" spans="1:29">
      <c r="A559" s="24"/>
      <c r="B559" s="24"/>
      <c r="C559" s="24"/>
      <c r="D559" s="24"/>
      <c r="E559" s="24"/>
      <c r="F559" s="24"/>
      <c r="G559" s="24"/>
      <c r="H559" s="24"/>
      <c r="I559" s="1"/>
      <c r="J559" s="1"/>
      <c r="K559" s="1"/>
      <c r="L559" s="1"/>
      <c r="M559" s="1"/>
      <c r="N559" s="1"/>
      <c r="O559" s="1"/>
      <c r="P559" s="1"/>
      <c r="Q559" s="1"/>
      <c r="R559" s="1"/>
      <c r="S559" s="1"/>
      <c r="T559" s="1"/>
      <c r="U559" s="1"/>
      <c r="V559" s="1"/>
      <c r="W559" s="1"/>
      <c r="X559" s="1"/>
      <c r="Y559" s="1"/>
      <c r="Z559" s="1"/>
      <c r="AA559" s="1"/>
      <c r="AB559" s="1"/>
      <c r="AC559" s="1"/>
    </row>
    <row r="560" spans="1:29">
      <c r="A560" s="24"/>
      <c r="B560" s="24"/>
      <c r="C560" s="24"/>
      <c r="D560" s="24"/>
      <c r="E560" s="24"/>
      <c r="F560" s="24"/>
      <c r="G560" s="24"/>
      <c r="H560" s="24"/>
      <c r="I560" s="1"/>
      <c r="J560" s="1"/>
      <c r="K560" s="1"/>
      <c r="L560" s="1"/>
      <c r="M560" s="1"/>
      <c r="N560" s="1"/>
      <c r="O560" s="1"/>
      <c r="P560" s="1"/>
      <c r="Q560" s="1"/>
      <c r="R560" s="1"/>
      <c r="S560" s="1"/>
      <c r="T560" s="1"/>
      <c r="U560" s="1"/>
      <c r="V560" s="1"/>
      <c r="W560" s="1"/>
      <c r="X560" s="1"/>
      <c r="Y560" s="1"/>
      <c r="Z560" s="1"/>
      <c r="AA560" s="1"/>
      <c r="AB560" s="1"/>
      <c r="AC560" s="1"/>
    </row>
    <row r="561" spans="1:29">
      <c r="A561" s="24"/>
      <c r="B561" s="24"/>
      <c r="C561" s="24"/>
      <c r="D561" s="24"/>
      <c r="E561" s="24"/>
      <c r="F561" s="24"/>
      <c r="G561" s="24"/>
      <c r="H561" s="24"/>
      <c r="I561" s="1"/>
      <c r="J561" s="1"/>
      <c r="K561" s="1"/>
      <c r="L561" s="1"/>
      <c r="M561" s="1"/>
      <c r="N561" s="1"/>
      <c r="O561" s="1"/>
      <c r="P561" s="1"/>
      <c r="Q561" s="1"/>
      <c r="R561" s="1"/>
      <c r="S561" s="1"/>
      <c r="T561" s="1"/>
      <c r="U561" s="1"/>
      <c r="V561" s="1"/>
      <c r="W561" s="1"/>
      <c r="X561" s="1"/>
      <c r="Y561" s="1"/>
      <c r="Z561" s="1"/>
      <c r="AA561" s="1"/>
      <c r="AB561" s="1"/>
      <c r="AC561" s="1"/>
    </row>
    <row r="562" spans="1:29">
      <c r="A562" s="24"/>
      <c r="B562" s="24"/>
      <c r="C562" s="24"/>
      <c r="D562" s="24"/>
      <c r="E562" s="24"/>
      <c r="F562" s="24"/>
      <c r="G562" s="24"/>
      <c r="H562" s="24"/>
      <c r="I562" s="1"/>
      <c r="J562" s="1"/>
      <c r="K562" s="1"/>
      <c r="L562" s="1"/>
      <c r="M562" s="1"/>
      <c r="N562" s="1"/>
      <c r="O562" s="1"/>
      <c r="P562" s="1"/>
      <c r="Q562" s="1"/>
      <c r="R562" s="1"/>
      <c r="S562" s="1"/>
      <c r="T562" s="1"/>
      <c r="U562" s="1"/>
      <c r="V562" s="1"/>
      <c r="W562" s="1"/>
      <c r="X562" s="1"/>
      <c r="Y562" s="1"/>
      <c r="Z562" s="1"/>
      <c r="AA562" s="1"/>
      <c r="AB562" s="1"/>
      <c r="AC562" s="1"/>
    </row>
    <row r="563" spans="1:29">
      <c r="A563" s="24"/>
      <c r="B563" s="24"/>
      <c r="C563" s="24"/>
      <c r="D563" s="24"/>
      <c r="E563" s="24"/>
      <c r="F563" s="24"/>
      <c r="G563" s="24"/>
      <c r="H563" s="24"/>
      <c r="I563" s="1"/>
      <c r="J563" s="1"/>
      <c r="K563" s="1"/>
      <c r="L563" s="1"/>
      <c r="M563" s="1"/>
      <c r="N563" s="1"/>
      <c r="O563" s="1"/>
      <c r="P563" s="1"/>
      <c r="Q563" s="1"/>
      <c r="R563" s="1"/>
      <c r="S563" s="1"/>
      <c r="T563" s="1"/>
      <c r="U563" s="1"/>
      <c r="V563" s="1"/>
      <c r="W563" s="1"/>
      <c r="X563" s="1"/>
      <c r="Y563" s="1"/>
      <c r="Z563" s="1"/>
      <c r="AA563" s="1"/>
      <c r="AB563" s="1"/>
      <c r="AC563" s="1"/>
    </row>
    <row r="564" spans="1:29">
      <c r="A564" s="24"/>
      <c r="B564" s="24"/>
      <c r="C564" s="24"/>
      <c r="D564" s="24"/>
      <c r="E564" s="24"/>
      <c r="F564" s="24"/>
      <c r="G564" s="24"/>
      <c r="H564" s="24"/>
      <c r="I564" s="1"/>
      <c r="J564" s="1"/>
      <c r="K564" s="1"/>
      <c r="L564" s="1"/>
      <c r="M564" s="1"/>
      <c r="N564" s="1"/>
      <c r="O564" s="1"/>
      <c r="P564" s="1"/>
      <c r="Q564" s="1"/>
      <c r="R564" s="1"/>
      <c r="S564" s="1"/>
      <c r="T564" s="1"/>
      <c r="U564" s="1"/>
      <c r="V564" s="1"/>
      <c r="W564" s="1"/>
      <c r="X564" s="1"/>
      <c r="Y564" s="1"/>
      <c r="Z564" s="1"/>
      <c r="AA564" s="1"/>
      <c r="AB564" s="1"/>
      <c r="AC564" s="1"/>
    </row>
    <row r="565" spans="1:29">
      <c r="A565" s="24"/>
      <c r="B565" s="24"/>
      <c r="C565" s="24"/>
      <c r="D565" s="24"/>
      <c r="E565" s="24"/>
      <c r="F565" s="24"/>
      <c r="G565" s="24"/>
      <c r="H565" s="24"/>
      <c r="I565" s="1"/>
      <c r="J565" s="1"/>
      <c r="K565" s="1"/>
      <c r="L565" s="1"/>
      <c r="M565" s="1"/>
      <c r="N565" s="1"/>
      <c r="O565" s="1"/>
      <c r="P565" s="1"/>
      <c r="Q565" s="1"/>
      <c r="R565" s="1"/>
      <c r="S565" s="1"/>
      <c r="T565" s="1"/>
      <c r="U565" s="1"/>
      <c r="V565" s="1"/>
      <c r="W565" s="1"/>
      <c r="X565" s="1"/>
      <c r="Y565" s="1"/>
      <c r="Z565" s="1"/>
      <c r="AA565" s="1"/>
      <c r="AB565" s="1"/>
      <c r="AC565" s="1"/>
    </row>
    <row r="566" spans="1:29">
      <c r="A566" s="24"/>
      <c r="B566" s="24"/>
      <c r="C566" s="24"/>
      <c r="D566" s="24"/>
      <c r="E566" s="24"/>
      <c r="F566" s="24"/>
      <c r="G566" s="24"/>
      <c r="H566" s="24"/>
      <c r="I566" s="1"/>
      <c r="J566" s="1"/>
      <c r="K566" s="1"/>
      <c r="L566" s="1"/>
      <c r="M566" s="1"/>
      <c r="N566" s="1"/>
      <c r="O566" s="1"/>
      <c r="P566" s="1"/>
      <c r="Q566" s="1"/>
      <c r="R566" s="1"/>
      <c r="S566" s="1"/>
      <c r="T566" s="1"/>
      <c r="U566" s="1"/>
      <c r="V566" s="1"/>
      <c r="W566" s="1"/>
      <c r="X566" s="1"/>
      <c r="Y566" s="1"/>
      <c r="Z566" s="1"/>
      <c r="AA566" s="1"/>
      <c r="AB566" s="1"/>
      <c r="AC566" s="1"/>
    </row>
    <row r="567" spans="1:29">
      <c r="A567" s="24"/>
      <c r="B567" s="24"/>
      <c r="C567" s="24"/>
      <c r="D567" s="24"/>
      <c r="E567" s="24"/>
      <c r="F567" s="24"/>
      <c r="G567" s="24"/>
      <c r="H567" s="24"/>
      <c r="I567" s="1"/>
      <c r="J567" s="1"/>
      <c r="K567" s="1"/>
      <c r="L567" s="1"/>
      <c r="M567" s="1"/>
      <c r="N567" s="1"/>
      <c r="O567" s="1"/>
      <c r="P567" s="1"/>
      <c r="Q567" s="1"/>
      <c r="R567" s="1"/>
      <c r="S567" s="1"/>
      <c r="T567" s="1"/>
      <c r="U567" s="1"/>
      <c r="V567" s="1"/>
      <c r="W567" s="1"/>
      <c r="X567" s="1"/>
      <c r="Y567" s="1"/>
      <c r="Z567" s="1"/>
      <c r="AA567" s="1"/>
      <c r="AB567" s="1"/>
      <c r="AC567" s="1"/>
    </row>
    <row r="568" spans="1:29">
      <c r="A568" s="24"/>
      <c r="B568" s="24"/>
      <c r="C568" s="24"/>
      <c r="D568" s="24"/>
      <c r="E568" s="24"/>
      <c r="F568" s="24"/>
      <c r="G568" s="24"/>
      <c r="H568" s="24"/>
      <c r="I568" s="1"/>
      <c r="J568" s="1"/>
      <c r="K568" s="1"/>
      <c r="L568" s="1"/>
      <c r="M568" s="1"/>
      <c r="N568" s="1"/>
      <c r="O568" s="1"/>
      <c r="P568" s="1"/>
      <c r="Q568" s="1"/>
      <c r="R568" s="1"/>
      <c r="S568" s="1"/>
      <c r="T568" s="1"/>
      <c r="U568" s="1"/>
      <c r="V568" s="1"/>
      <c r="W568" s="1"/>
      <c r="X568" s="1"/>
      <c r="Y568" s="1"/>
      <c r="Z568" s="1"/>
      <c r="AA568" s="1"/>
      <c r="AB568" s="1"/>
      <c r="AC568" s="1"/>
    </row>
    <row r="569" spans="1:29">
      <c r="A569" s="24"/>
      <c r="B569" s="24"/>
      <c r="C569" s="24"/>
      <c r="D569" s="24"/>
      <c r="E569" s="24"/>
      <c r="F569" s="24"/>
      <c r="G569" s="24"/>
      <c r="H569" s="24"/>
      <c r="I569" s="1"/>
      <c r="J569" s="1"/>
      <c r="K569" s="1"/>
      <c r="L569" s="1"/>
      <c r="M569" s="1"/>
      <c r="N569" s="1"/>
      <c r="O569" s="1"/>
      <c r="P569" s="1"/>
      <c r="Q569" s="1"/>
      <c r="R569" s="1"/>
      <c r="S569" s="1"/>
      <c r="T569" s="1"/>
      <c r="U569" s="1"/>
      <c r="V569" s="1"/>
      <c r="W569" s="1"/>
      <c r="X569" s="1"/>
      <c r="Y569" s="1"/>
      <c r="Z569" s="1"/>
      <c r="AA569" s="1"/>
      <c r="AB569" s="1"/>
      <c r="AC569" s="1"/>
    </row>
    <row r="570" spans="1:29">
      <c r="A570" s="24"/>
      <c r="B570" s="24"/>
      <c r="C570" s="24"/>
      <c r="D570" s="24"/>
      <c r="E570" s="24"/>
      <c r="F570" s="24"/>
      <c r="G570" s="24"/>
      <c r="H570" s="24"/>
      <c r="I570" s="1"/>
      <c r="J570" s="1"/>
      <c r="K570" s="1"/>
      <c r="L570" s="1"/>
      <c r="M570" s="1"/>
      <c r="N570" s="1"/>
      <c r="O570" s="1"/>
      <c r="P570" s="1"/>
      <c r="Q570" s="1"/>
      <c r="R570" s="1"/>
      <c r="S570" s="1"/>
      <c r="T570" s="1"/>
      <c r="U570" s="1"/>
      <c r="V570" s="1"/>
      <c r="W570" s="1"/>
      <c r="X570" s="1"/>
      <c r="Y570" s="1"/>
      <c r="Z570" s="1"/>
      <c r="AA570" s="1"/>
      <c r="AB570" s="1"/>
      <c r="AC570" s="1"/>
    </row>
    <row r="571" spans="1:29">
      <c r="A571" s="24"/>
      <c r="B571" s="24"/>
      <c r="C571" s="24"/>
      <c r="D571" s="24"/>
      <c r="E571" s="24"/>
      <c r="F571" s="24"/>
      <c r="G571" s="24"/>
      <c r="H571" s="24"/>
      <c r="I571" s="1"/>
      <c r="J571" s="1"/>
      <c r="K571" s="1"/>
      <c r="L571" s="1"/>
      <c r="M571" s="1"/>
      <c r="N571" s="1"/>
      <c r="O571" s="1"/>
      <c r="P571" s="1"/>
      <c r="Q571" s="1"/>
      <c r="R571" s="1"/>
      <c r="S571" s="1"/>
      <c r="T571" s="1"/>
      <c r="U571" s="1"/>
      <c r="V571" s="1"/>
      <c r="W571" s="1"/>
      <c r="X571" s="1"/>
      <c r="Y571" s="1"/>
      <c r="Z571" s="1"/>
      <c r="AA571" s="1"/>
      <c r="AB571" s="1"/>
      <c r="AC571" s="1"/>
    </row>
    <row r="572" spans="1:29">
      <c r="A572" s="24"/>
      <c r="B572" s="24"/>
      <c r="C572" s="24"/>
      <c r="D572" s="24"/>
      <c r="E572" s="24"/>
      <c r="F572" s="24"/>
      <c r="G572" s="24"/>
      <c r="H572" s="24"/>
      <c r="I572" s="1"/>
      <c r="J572" s="1"/>
      <c r="K572" s="1"/>
      <c r="L572" s="1"/>
      <c r="M572" s="1"/>
      <c r="N572" s="1"/>
      <c r="O572" s="1"/>
      <c r="P572" s="1"/>
      <c r="Q572" s="1"/>
      <c r="R572" s="1"/>
      <c r="S572" s="1"/>
      <c r="T572" s="1"/>
      <c r="U572" s="1"/>
      <c r="V572" s="1"/>
      <c r="W572" s="1"/>
      <c r="X572" s="1"/>
      <c r="Y572" s="1"/>
      <c r="Z572" s="1"/>
      <c r="AA572" s="1"/>
      <c r="AB572" s="1"/>
      <c r="AC572" s="1"/>
    </row>
    <row r="573" spans="1:29">
      <c r="A573" s="24"/>
      <c r="B573" s="24"/>
      <c r="C573" s="24"/>
      <c r="D573" s="24"/>
      <c r="E573" s="24"/>
      <c r="F573" s="24"/>
      <c r="G573" s="24"/>
      <c r="H573" s="24"/>
      <c r="I573" s="1"/>
      <c r="J573" s="1"/>
      <c r="K573" s="1"/>
      <c r="L573" s="1"/>
      <c r="M573" s="1"/>
      <c r="N573" s="1"/>
      <c r="O573" s="1"/>
      <c r="P573" s="1"/>
      <c r="Q573" s="1"/>
      <c r="R573" s="1"/>
      <c r="S573" s="1"/>
      <c r="T573" s="1"/>
      <c r="U573" s="1"/>
      <c r="V573" s="1"/>
      <c r="W573" s="1"/>
      <c r="X573" s="1"/>
      <c r="Y573" s="1"/>
      <c r="Z573" s="1"/>
      <c r="AA573" s="1"/>
      <c r="AB573" s="1"/>
      <c r="AC573" s="1"/>
    </row>
    <row r="574" spans="1:29">
      <c r="A574" s="24"/>
      <c r="B574" s="24"/>
      <c r="C574" s="24"/>
      <c r="D574" s="24"/>
      <c r="E574" s="24"/>
      <c r="F574" s="24"/>
      <c r="G574" s="24"/>
      <c r="H574" s="24"/>
      <c r="I574" s="1"/>
      <c r="J574" s="1"/>
      <c r="K574" s="1"/>
      <c r="L574" s="1"/>
      <c r="M574" s="1"/>
      <c r="N574" s="1"/>
      <c r="O574" s="1"/>
      <c r="P574" s="1"/>
      <c r="Q574" s="1"/>
      <c r="R574" s="1"/>
      <c r="S574" s="1"/>
      <c r="T574" s="1"/>
      <c r="U574" s="1"/>
      <c r="V574" s="1"/>
      <c r="W574" s="1"/>
      <c r="X574" s="1"/>
      <c r="Y574" s="1"/>
      <c r="Z574" s="1"/>
      <c r="AA574" s="1"/>
      <c r="AB574" s="1"/>
      <c r="AC574" s="1"/>
    </row>
    <row r="575" spans="1:29">
      <c r="A575" s="24"/>
      <c r="B575" s="24"/>
      <c r="C575" s="24"/>
      <c r="D575" s="24"/>
      <c r="E575" s="24"/>
      <c r="F575" s="24"/>
      <c r="G575" s="24"/>
      <c r="H575" s="24"/>
      <c r="I575" s="1"/>
      <c r="J575" s="1"/>
      <c r="K575" s="1"/>
      <c r="L575" s="1"/>
      <c r="M575" s="1"/>
      <c r="N575" s="1"/>
      <c r="O575" s="1"/>
      <c r="P575" s="1"/>
      <c r="Q575" s="1"/>
      <c r="R575" s="1"/>
      <c r="S575" s="1"/>
      <c r="T575" s="1"/>
      <c r="U575" s="1"/>
      <c r="V575" s="1"/>
      <c r="W575" s="1"/>
      <c r="X575" s="1"/>
      <c r="Y575" s="1"/>
      <c r="Z575" s="1"/>
      <c r="AA575" s="1"/>
      <c r="AB575" s="1"/>
      <c r="AC575" s="1"/>
    </row>
    <row r="576" spans="1:29">
      <c r="A576" s="24"/>
      <c r="B576" s="24"/>
      <c r="C576" s="24"/>
      <c r="D576" s="24"/>
      <c r="E576" s="24"/>
      <c r="F576" s="24"/>
      <c r="G576" s="24"/>
      <c r="H576" s="24"/>
      <c r="I576" s="1"/>
      <c r="J576" s="1"/>
      <c r="K576" s="1"/>
      <c r="L576" s="1"/>
      <c r="M576" s="1"/>
      <c r="N576" s="1"/>
      <c r="O576" s="1"/>
      <c r="P576" s="1"/>
      <c r="Q576" s="1"/>
      <c r="R576" s="1"/>
      <c r="S576" s="1"/>
      <c r="T576" s="1"/>
      <c r="U576" s="1"/>
      <c r="V576" s="1"/>
      <c r="W576" s="1"/>
      <c r="X576" s="1"/>
      <c r="Y576" s="1"/>
      <c r="Z576" s="1"/>
      <c r="AA576" s="1"/>
      <c r="AB576" s="1"/>
      <c r="AC576" s="1"/>
    </row>
    <row r="577" spans="1:29">
      <c r="A577" s="24"/>
      <c r="B577" s="24"/>
      <c r="C577" s="24"/>
      <c r="D577" s="24"/>
      <c r="E577" s="24"/>
      <c r="F577" s="24"/>
      <c r="G577" s="24"/>
      <c r="H577" s="24"/>
      <c r="I577" s="1"/>
      <c r="J577" s="1"/>
      <c r="K577" s="1"/>
      <c r="L577" s="1"/>
      <c r="M577" s="1"/>
      <c r="N577" s="1"/>
      <c r="O577" s="1"/>
      <c r="P577" s="1"/>
      <c r="Q577" s="1"/>
      <c r="R577" s="1"/>
      <c r="S577" s="1"/>
      <c r="T577" s="1"/>
      <c r="U577" s="1"/>
      <c r="V577" s="1"/>
      <c r="W577" s="1"/>
      <c r="X577" s="1"/>
      <c r="Y577" s="1"/>
      <c r="Z577" s="1"/>
      <c r="AA577" s="1"/>
      <c r="AB577" s="1"/>
      <c r="AC577" s="1"/>
    </row>
    <row r="578" spans="1:29">
      <c r="A578" s="24"/>
      <c r="B578" s="24"/>
      <c r="C578" s="24"/>
      <c r="D578" s="24"/>
      <c r="E578" s="24"/>
      <c r="F578" s="24"/>
      <c r="G578" s="24"/>
      <c r="H578" s="24"/>
      <c r="I578" s="1"/>
      <c r="J578" s="1"/>
      <c r="K578" s="1"/>
      <c r="L578" s="1"/>
      <c r="M578" s="1"/>
      <c r="N578" s="1"/>
      <c r="O578" s="1"/>
      <c r="P578" s="1"/>
      <c r="Q578" s="1"/>
      <c r="R578" s="1"/>
      <c r="S578" s="1"/>
      <c r="T578" s="1"/>
      <c r="U578" s="1"/>
      <c r="V578" s="1"/>
      <c r="W578" s="1"/>
      <c r="X578" s="1"/>
      <c r="Y578" s="1"/>
      <c r="Z578" s="1"/>
      <c r="AA578" s="1"/>
      <c r="AB578" s="1"/>
      <c r="AC578" s="1"/>
    </row>
    <row r="579" spans="1:29">
      <c r="A579" s="24"/>
      <c r="B579" s="24"/>
      <c r="C579" s="24"/>
      <c r="D579" s="24"/>
      <c r="E579" s="24"/>
      <c r="F579" s="24"/>
      <c r="G579" s="24"/>
      <c r="H579" s="24"/>
      <c r="I579" s="1"/>
      <c r="J579" s="1"/>
      <c r="K579" s="1"/>
      <c r="L579" s="1"/>
      <c r="M579" s="1"/>
      <c r="N579" s="1"/>
      <c r="O579" s="1"/>
      <c r="P579" s="1"/>
      <c r="Q579" s="1"/>
      <c r="R579" s="1"/>
      <c r="S579" s="1"/>
      <c r="T579" s="1"/>
      <c r="U579" s="1"/>
      <c r="V579" s="1"/>
      <c r="W579" s="1"/>
      <c r="X579" s="1"/>
      <c r="Y579" s="1"/>
      <c r="Z579" s="1"/>
      <c r="AA579" s="1"/>
      <c r="AB579" s="1"/>
      <c r="AC579" s="1"/>
    </row>
    <row r="580" spans="1:29">
      <c r="A580" s="24"/>
      <c r="B580" s="24"/>
      <c r="C580" s="24"/>
      <c r="D580" s="24"/>
      <c r="E580" s="24"/>
      <c r="F580" s="24"/>
      <c r="G580" s="24"/>
      <c r="H580" s="24"/>
      <c r="I580" s="1"/>
      <c r="J580" s="1"/>
      <c r="K580" s="1"/>
      <c r="L580" s="1"/>
      <c r="M580" s="1"/>
      <c r="N580" s="1"/>
      <c r="O580" s="1"/>
      <c r="P580" s="1"/>
      <c r="Q580" s="1"/>
      <c r="R580" s="1"/>
      <c r="S580" s="1"/>
      <c r="T580" s="1"/>
      <c r="U580" s="1"/>
      <c r="V580" s="1"/>
      <c r="W580" s="1"/>
      <c r="X580" s="1"/>
      <c r="Y580" s="1"/>
      <c r="Z580" s="1"/>
      <c r="AA580" s="1"/>
      <c r="AB580" s="1"/>
      <c r="AC580" s="1"/>
    </row>
    <row r="581" spans="1:29">
      <c r="A581" s="24"/>
      <c r="B581" s="24"/>
      <c r="C581" s="24"/>
      <c r="D581" s="24"/>
      <c r="E581" s="24"/>
      <c r="F581" s="24"/>
      <c r="G581" s="24"/>
      <c r="H581" s="24"/>
      <c r="I581" s="1"/>
      <c r="J581" s="1"/>
      <c r="K581" s="1"/>
      <c r="L581" s="1"/>
      <c r="M581" s="1"/>
      <c r="N581" s="1"/>
      <c r="O581" s="1"/>
      <c r="P581" s="1"/>
      <c r="Q581" s="1"/>
      <c r="R581" s="1"/>
      <c r="S581" s="1"/>
      <c r="T581" s="1"/>
      <c r="U581" s="1"/>
      <c r="V581" s="1"/>
      <c r="W581" s="1"/>
      <c r="X581" s="1"/>
      <c r="Y581" s="1"/>
      <c r="Z581" s="1"/>
      <c r="AA581" s="1"/>
      <c r="AB581" s="1"/>
      <c r="AC581" s="1"/>
    </row>
    <row r="582" spans="1:29">
      <c r="A582" s="24"/>
      <c r="B582" s="24"/>
      <c r="C582" s="24"/>
      <c r="D582" s="24"/>
      <c r="E582" s="24"/>
      <c r="F582" s="24"/>
      <c r="G582" s="24"/>
      <c r="H582" s="24"/>
      <c r="I582" s="1"/>
      <c r="J582" s="1"/>
      <c r="K582" s="1"/>
      <c r="L582" s="1"/>
      <c r="M582" s="1"/>
      <c r="N582" s="1"/>
      <c r="O582" s="1"/>
      <c r="P582" s="1"/>
      <c r="Q582" s="1"/>
      <c r="R582" s="1"/>
      <c r="S582" s="1"/>
      <c r="T582" s="1"/>
      <c r="U582" s="1"/>
      <c r="V582" s="1"/>
      <c r="W582" s="1"/>
      <c r="X582" s="1"/>
      <c r="Y582" s="1"/>
      <c r="Z582" s="1"/>
      <c r="AA582" s="1"/>
      <c r="AB582" s="1"/>
      <c r="AC582" s="1"/>
    </row>
    <row r="583" spans="1:29">
      <c r="A583" s="24"/>
      <c r="B583" s="24"/>
      <c r="C583" s="24"/>
      <c r="D583" s="24"/>
      <c r="E583" s="24"/>
      <c r="F583" s="24"/>
      <c r="G583" s="24"/>
      <c r="H583" s="24"/>
      <c r="I583" s="1"/>
      <c r="J583" s="1"/>
      <c r="K583" s="1"/>
      <c r="L583" s="1"/>
      <c r="M583" s="1"/>
      <c r="N583" s="1"/>
      <c r="O583" s="1"/>
      <c r="P583" s="1"/>
      <c r="Q583" s="1"/>
      <c r="R583" s="1"/>
      <c r="S583" s="1"/>
      <c r="T583" s="1"/>
      <c r="U583" s="1"/>
      <c r="V583" s="1"/>
      <c r="W583" s="1"/>
      <c r="X583" s="1"/>
      <c r="Y583" s="1"/>
      <c r="Z583" s="1"/>
      <c r="AA583" s="1"/>
      <c r="AB583" s="1"/>
      <c r="AC583" s="1"/>
    </row>
    <row r="584" spans="1:29">
      <c r="A584" s="24"/>
      <c r="B584" s="24"/>
      <c r="C584" s="24"/>
      <c r="D584" s="24"/>
      <c r="E584" s="24"/>
      <c r="F584" s="24"/>
      <c r="G584" s="24"/>
      <c r="H584" s="24"/>
      <c r="I584" s="1"/>
      <c r="J584" s="1"/>
      <c r="K584" s="1"/>
      <c r="L584" s="1"/>
      <c r="M584" s="1"/>
      <c r="N584" s="1"/>
      <c r="O584" s="1"/>
      <c r="P584" s="1"/>
      <c r="Q584" s="1"/>
      <c r="R584" s="1"/>
      <c r="S584" s="1"/>
      <c r="T584" s="1"/>
      <c r="U584" s="1"/>
      <c r="V584" s="1"/>
      <c r="W584" s="1"/>
      <c r="X584" s="1"/>
      <c r="Y584" s="1"/>
      <c r="Z584" s="1"/>
      <c r="AA584" s="1"/>
      <c r="AB584" s="1"/>
      <c r="AC584" s="1"/>
    </row>
    <row r="585" spans="1:29">
      <c r="A585" s="24"/>
      <c r="B585" s="24"/>
      <c r="C585" s="24"/>
      <c r="D585" s="24"/>
      <c r="E585" s="24"/>
      <c r="F585" s="24"/>
      <c r="G585" s="24"/>
      <c r="H585" s="24"/>
      <c r="I585" s="1"/>
      <c r="J585" s="1"/>
      <c r="K585" s="1"/>
      <c r="L585" s="1"/>
      <c r="M585" s="1"/>
      <c r="N585" s="1"/>
      <c r="O585" s="1"/>
      <c r="P585" s="1"/>
      <c r="Q585" s="1"/>
      <c r="R585" s="1"/>
      <c r="S585" s="1"/>
      <c r="T585" s="1"/>
      <c r="U585" s="1"/>
      <c r="V585" s="1"/>
      <c r="W585" s="1"/>
      <c r="X585" s="1"/>
      <c r="Y585" s="1"/>
      <c r="Z585" s="1"/>
      <c r="AA585" s="1"/>
      <c r="AB585" s="1"/>
      <c r="AC585" s="1"/>
    </row>
    <row r="586" spans="1:29">
      <c r="A586" s="24"/>
      <c r="B586" s="24"/>
      <c r="C586" s="24"/>
      <c r="D586" s="24"/>
      <c r="E586" s="24"/>
      <c r="F586" s="24"/>
      <c r="G586" s="24"/>
      <c r="H586" s="24"/>
      <c r="I586" s="1"/>
      <c r="J586" s="1"/>
      <c r="K586" s="1"/>
      <c r="L586" s="1"/>
      <c r="M586" s="1"/>
      <c r="N586" s="1"/>
      <c r="O586" s="1"/>
      <c r="P586" s="1"/>
      <c r="Q586" s="1"/>
      <c r="R586" s="1"/>
      <c r="S586" s="1"/>
      <c r="T586" s="1"/>
      <c r="U586" s="1"/>
      <c r="V586" s="1"/>
      <c r="W586" s="1"/>
      <c r="X586" s="1"/>
      <c r="Y586" s="1"/>
      <c r="Z586" s="1"/>
      <c r="AA586" s="1"/>
      <c r="AB586" s="1"/>
      <c r="AC586" s="1"/>
    </row>
    <row r="587" spans="1:29">
      <c r="A587" s="24"/>
      <c r="B587" s="24"/>
      <c r="C587" s="24"/>
      <c r="D587" s="24"/>
      <c r="E587" s="24"/>
      <c r="F587" s="24"/>
      <c r="G587" s="24"/>
      <c r="H587" s="24"/>
      <c r="I587" s="1"/>
      <c r="J587" s="1"/>
      <c r="K587" s="1"/>
      <c r="L587" s="1"/>
      <c r="M587" s="1"/>
      <c r="N587" s="1"/>
      <c r="O587" s="1"/>
      <c r="P587" s="1"/>
      <c r="Q587" s="1"/>
      <c r="R587" s="1"/>
      <c r="S587" s="1"/>
      <c r="T587" s="1"/>
      <c r="U587" s="1"/>
      <c r="V587" s="1"/>
      <c r="W587" s="1"/>
      <c r="X587" s="1"/>
      <c r="Y587" s="1"/>
      <c r="Z587" s="1"/>
      <c r="AA587" s="1"/>
      <c r="AB587" s="1"/>
      <c r="AC587" s="1"/>
    </row>
    <row r="588" spans="1:29">
      <c r="A588" s="24"/>
      <c r="B588" s="24"/>
      <c r="C588" s="24"/>
      <c r="D588" s="24"/>
      <c r="E588" s="24"/>
      <c r="F588" s="24"/>
      <c r="G588" s="24"/>
      <c r="H588" s="24"/>
      <c r="I588" s="1"/>
      <c r="J588" s="1"/>
      <c r="K588" s="1"/>
      <c r="L588" s="1"/>
      <c r="M588" s="1"/>
      <c r="N588" s="1"/>
      <c r="O588" s="1"/>
      <c r="P588" s="1"/>
      <c r="Q588" s="1"/>
      <c r="R588" s="1"/>
      <c r="S588" s="1"/>
      <c r="T588" s="1"/>
      <c r="U588" s="1"/>
      <c r="V588" s="1"/>
      <c r="W588" s="1"/>
      <c r="X588" s="1"/>
      <c r="Y588" s="1"/>
      <c r="Z588" s="1"/>
      <c r="AA588" s="1"/>
      <c r="AB588" s="1"/>
      <c r="AC588" s="1"/>
    </row>
    <row r="589" spans="1:29">
      <c r="A589" s="24"/>
      <c r="B589" s="24"/>
      <c r="C589" s="24"/>
      <c r="D589" s="24"/>
      <c r="E589" s="24"/>
      <c r="F589" s="24"/>
      <c r="G589" s="24"/>
      <c r="H589" s="24"/>
      <c r="I589" s="1"/>
      <c r="J589" s="1"/>
      <c r="K589" s="1"/>
      <c r="L589" s="1"/>
      <c r="M589" s="1"/>
      <c r="N589" s="1"/>
      <c r="O589" s="1"/>
      <c r="P589" s="1"/>
      <c r="Q589" s="1"/>
      <c r="R589" s="1"/>
      <c r="S589" s="1"/>
      <c r="T589" s="1"/>
      <c r="U589" s="1"/>
      <c r="V589" s="1"/>
      <c r="W589" s="1"/>
      <c r="X589" s="1"/>
      <c r="Y589" s="1"/>
      <c r="Z589" s="1"/>
      <c r="AA589" s="1"/>
      <c r="AB589" s="1"/>
      <c r="AC589" s="1"/>
    </row>
    <row r="590" spans="1:29">
      <c r="A590" s="24"/>
      <c r="B590" s="24"/>
      <c r="C590" s="24"/>
      <c r="D590" s="24"/>
      <c r="E590" s="24"/>
      <c r="F590" s="24"/>
      <c r="G590" s="24"/>
      <c r="H590" s="24"/>
      <c r="I590" s="1"/>
      <c r="J590" s="1"/>
      <c r="K590" s="1"/>
      <c r="L590" s="1"/>
      <c r="M590" s="1"/>
      <c r="N590" s="1"/>
      <c r="O590" s="1"/>
      <c r="P590" s="1"/>
      <c r="Q590" s="1"/>
      <c r="R590" s="1"/>
      <c r="S590" s="1"/>
      <c r="T590" s="1"/>
      <c r="U590" s="1"/>
      <c r="V590" s="1"/>
      <c r="W590" s="1"/>
      <c r="X590" s="1"/>
      <c r="Y590" s="1"/>
      <c r="Z590" s="1"/>
      <c r="AA590" s="1"/>
      <c r="AB590" s="1"/>
      <c r="AC590" s="1"/>
    </row>
    <row r="591" spans="1:29">
      <c r="A591" s="24"/>
      <c r="B591" s="24"/>
      <c r="C591" s="24"/>
      <c r="D591" s="24"/>
      <c r="E591" s="24"/>
      <c r="F591" s="24"/>
      <c r="G591" s="24"/>
      <c r="H591" s="24"/>
      <c r="I591" s="1"/>
      <c r="J591" s="1"/>
      <c r="K591" s="1"/>
      <c r="L591" s="1"/>
      <c r="M591" s="1"/>
      <c r="N591" s="1"/>
      <c r="O591" s="1"/>
      <c r="P591" s="1"/>
      <c r="Q591" s="1"/>
      <c r="R591" s="1"/>
      <c r="S591" s="1"/>
      <c r="T591" s="1"/>
      <c r="U591" s="1"/>
      <c r="V591" s="1"/>
      <c r="W591" s="1"/>
      <c r="X591" s="1"/>
      <c r="Y591" s="1"/>
      <c r="Z591" s="1"/>
      <c r="AA591" s="1"/>
      <c r="AB591" s="1"/>
      <c r="AC591" s="1"/>
    </row>
    <row r="592" spans="1:29">
      <c r="A592" s="24"/>
      <c r="B592" s="24"/>
      <c r="C592" s="24"/>
      <c r="D592" s="24"/>
      <c r="E592" s="24"/>
      <c r="F592" s="24"/>
      <c r="G592" s="24"/>
      <c r="H592" s="24"/>
      <c r="I592" s="1"/>
      <c r="J592" s="1"/>
      <c r="K592" s="1"/>
      <c r="L592" s="1"/>
      <c r="M592" s="1"/>
      <c r="N592" s="1"/>
      <c r="O592" s="1"/>
      <c r="P592" s="1"/>
      <c r="Q592" s="1"/>
      <c r="R592" s="1"/>
      <c r="S592" s="1"/>
      <c r="T592" s="1"/>
      <c r="U592" s="1"/>
      <c r="V592" s="1"/>
      <c r="W592" s="1"/>
      <c r="X592" s="1"/>
      <c r="Y592" s="1"/>
      <c r="Z592" s="1"/>
      <c r="AA592" s="1"/>
      <c r="AB592" s="1"/>
      <c r="AC592" s="1"/>
    </row>
    <row r="593" spans="1:29">
      <c r="A593" s="24"/>
      <c r="B593" s="24"/>
      <c r="C593" s="24"/>
      <c r="D593" s="24"/>
      <c r="E593" s="24"/>
      <c r="F593" s="24"/>
      <c r="G593" s="24"/>
      <c r="H593" s="24"/>
      <c r="I593" s="1"/>
      <c r="J593" s="1"/>
      <c r="K593" s="1"/>
      <c r="L593" s="1"/>
      <c r="M593" s="1"/>
      <c r="N593" s="1"/>
      <c r="O593" s="1"/>
      <c r="P593" s="1"/>
      <c r="Q593" s="1"/>
      <c r="R593" s="1"/>
      <c r="S593" s="1"/>
      <c r="T593" s="1"/>
      <c r="U593" s="1"/>
      <c r="V593" s="1"/>
      <c r="W593" s="1"/>
      <c r="X593" s="1"/>
      <c r="Y593" s="1"/>
      <c r="Z593" s="1"/>
      <c r="AA593" s="1"/>
      <c r="AB593" s="1"/>
      <c r="AC593" s="1"/>
    </row>
    <row r="594" spans="1:29">
      <c r="A594" s="24"/>
      <c r="B594" s="24"/>
      <c r="C594" s="24"/>
      <c r="D594" s="24"/>
      <c r="E594" s="24"/>
      <c r="F594" s="24"/>
      <c r="G594" s="24"/>
      <c r="H594" s="24"/>
      <c r="I594" s="1"/>
      <c r="J594" s="1"/>
      <c r="K594" s="1"/>
      <c r="L594" s="1"/>
      <c r="M594" s="1"/>
      <c r="N594" s="1"/>
      <c r="O594" s="1"/>
      <c r="P594" s="1"/>
      <c r="Q594" s="1"/>
      <c r="R594" s="1"/>
      <c r="S594" s="1"/>
      <c r="T594" s="1"/>
      <c r="U594" s="1"/>
      <c r="V594" s="1"/>
      <c r="W594" s="1"/>
      <c r="X594" s="1"/>
      <c r="Y594" s="1"/>
      <c r="Z594" s="1"/>
      <c r="AA594" s="1"/>
      <c r="AB594" s="1"/>
      <c r="AC594" s="1"/>
    </row>
    <row r="595" spans="1:29">
      <c r="A595" s="24"/>
      <c r="B595" s="24"/>
      <c r="C595" s="24"/>
      <c r="D595" s="24"/>
      <c r="E595" s="24"/>
      <c r="F595" s="24"/>
      <c r="G595" s="24"/>
      <c r="H595" s="24"/>
      <c r="I595" s="1"/>
      <c r="J595" s="1"/>
      <c r="K595" s="1"/>
      <c r="L595" s="1"/>
      <c r="M595" s="1"/>
      <c r="N595" s="1"/>
      <c r="O595" s="1"/>
      <c r="P595" s="1"/>
      <c r="Q595" s="1"/>
      <c r="R595" s="1"/>
      <c r="S595" s="1"/>
      <c r="T595" s="1"/>
      <c r="U595" s="1"/>
      <c r="V595" s="1"/>
      <c r="W595" s="1"/>
      <c r="X595" s="1"/>
      <c r="Y595" s="1"/>
      <c r="Z595" s="1"/>
      <c r="AA595" s="1"/>
      <c r="AB595" s="1"/>
      <c r="AC595" s="1"/>
    </row>
    <row r="596" spans="1:29">
      <c r="A596" s="24"/>
      <c r="B596" s="24"/>
      <c r="C596" s="24"/>
      <c r="D596" s="24"/>
      <c r="E596" s="24"/>
      <c r="F596" s="24"/>
      <c r="G596" s="24"/>
      <c r="H596" s="24"/>
      <c r="I596" s="1"/>
      <c r="J596" s="1"/>
      <c r="K596" s="1"/>
      <c r="L596" s="1"/>
      <c r="M596" s="1"/>
      <c r="N596" s="1"/>
      <c r="O596" s="1"/>
      <c r="P596" s="1"/>
      <c r="Q596" s="1"/>
      <c r="R596" s="1"/>
      <c r="S596" s="1"/>
      <c r="T596" s="1"/>
      <c r="U596" s="1"/>
      <c r="V596" s="1"/>
      <c r="W596" s="1"/>
      <c r="X596" s="1"/>
      <c r="Y596" s="1"/>
      <c r="Z596" s="1"/>
      <c r="AA596" s="1"/>
      <c r="AB596" s="1"/>
      <c r="AC596" s="1"/>
    </row>
    <row r="597" spans="1:29">
      <c r="A597" s="24"/>
      <c r="B597" s="24"/>
      <c r="C597" s="24"/>
      <c r="D597" s="24"/>
      <c r="E597" s="24"/>
      <c r="F597" s="24"/>
      <c r="G597" s="24"/>
      <c r="H597" s="24"/>
      <c r="I597" s="1"/>
      <c r="J597" s="1"/>
      <c r="K597" s="1"/>
      <c r="L597" s="1"/>
      <c r="M597" s="1"/>
      <c r="N597" s="1"/>
      <c r="O597" s="1"/>
      <c r="P597" s="1"/>
      <c r="Q597" s="1"/>
      <c r="R597" s="1"/>
      <c r="S597" s="1"/>
      <c r="T597" s="1"/>
      <c r="U597" s="1"/>
      <c r="V597" s="1"/>
      <c r="W597" s="1"/>
      <c r="X597" s="1"/>
      <c r="Y597" s="1"/>
      <c r="Z597" s="1"/>
      <c r="AA597" s="1"/>
      <c r="AB597" s="1"/>
      <c r="AC597" s="1"/>
    </row>
    <row r="598" spans="1:29">
      <c r="A598" s="24"/>
      <c r="B598" s="24"/>
      <c r="C598" s="24"/>
      <c r="D598" s="24"/>
      <c r="E598" s="24"/>
      <c r="F598" s="24"/>
      <c r="G598" s="24"/>
      <c r="H598" s="24"/>
      <c r="I598" s="1"/>
      <c r="J598" s="1"/>
      <c r="K598" s="1"/>
      <c r="L598" s="1"/>
      <c r="M598" s="1"/>
      <c r="N598" s="1"/>
      <c r="O598" s="1"/>
      <c r="P598" s="1"/>
      <c r="Q598" s="1"/>
      <c r="R598" s="1"/>
      <c r="S598" s="1"/>
      <c r="T598" s="1"/>
      <c r="U598" s="1"/>
      <c r="V598" s="1"/>
      <c r="W598" s="1"/>
      <c r="X598" s="1"/>
      <c r="Y598" s="1"/>
      <c r="Z598" s="1"/>
      <c r="AA598" s="1"/>
      <c r="AB598" s="1"/>
      <c r="AC598" s="1"/>
    </row>
    <row r="599" spans="1:29">
      <c r="A599" s="24"/>
      <c r="B599" s="24"/>
      <c r="C599" s="24"/>
      <c r="D599" s="24"/>
      <c r="E599" s="24"/>
      <c r="F599" s="24"/>
      <c r="G599" s="24"/>
      <c r="H599" s="24"/>
      <c r="I599" s="1"/>
      <c r="J599" s="1"/>
      <c r="K599" s="1"/>
      <c r="L599" s="1"/>
      <c r="M599" s="1"/>
      <c r="N599" s="1"/>
      <c r="O599" s="1"/>
      <c r="P599" s="1"/>
      <c r="Q599" s="1"/>
      <c r="R599" s="1"/>
      <c r="S599" s="1"/>
      <c r="T599" s="1"/>
      <c r="U599" s="1"/>
      <c r="V599" s="1"/>
      <c r="W599" s="1"/>
      <c r="X599" s="1"/>
      <c r="Y599" s="1"/>
      <c r="Z599" s="1"/>
      <c r="AA599" s="1"/>
      <c r="AB599" s="1"/>
      <c r="AC599" s="1"/>
    </row>
    <row r="600" spans="1:29">
      <c r="A600" s="24"/>
      <c r="B600" s="24"/>
      <c r="C600" s="24"/>
      <c r="D600" s="24"/>
      <c r="E600" s="24"/>
      <c r="F600" s="24"/>
      <c r="G600" s="24"/>
      <c r="H600" s="24"/>
      <c r="I600" s="1"/>
      <c r="J600" s="1"/>
      <c r="K600" s="1"/>
      <c r="L600" s="1"/>
      <c r="M600" s="1"/>
      <c r="N600" s="1"/>
      <c r="O600" s="1"/>
      <c r="P600" s="1"/>
      <c r="Q600" s="1"/>
      <c r="R600" s="1"/>
      <c r="S600" s="1"/>
      <c r="T600" s="1"/>
      <c r="U600" s="1"/>
      <c r="V600" s="1"/>
      <c r="W600" s="1"/>
      <c r="X600" s="1"/>
      <c r="Y600" s="1"/>
      <c r="Z600" s="1"/>
      <c r="AA600" s="1"/>
      <c r="AB600" s="1"/>
      <c r="AC600" s="1"/>
    </row>
    <row r="601" spans="1:29">
      <c r="A601" s="24"/>
      <c r="B601" s="24"/>
      <c r="C601" s="24"/>
      <c r="D601" s="24"/>
      <c r="E601" s="24"/>
      <c r="F601" s="24"/>
      <c r="G601" s="24"/>
      <c r="H601" s="24"/>
      <c r="I601" s="1"/>
      <c r="J601" s="1"/>
      <c r="K601" s="1"/>
      <c r="L601" s="1"/>
      <c r="M601" s="1"/>
      <c r="N601" s="1"/>
      <c r="O601" s="1"/>
      <c r="P601" s="1"/>
      <c r="Q601" s="1"/>
      <c r="R601" s="1"/>
      <c r="S601" s="1"/>
      <c r="T601" s="1"/>
      <c r="U601" s="1"/>
      <c r="V601" s="1"/>
      <c r="W601" s="1"/>
      <c r="X601" s="1"/>
      <c r="Y601" s="1"/>
      <c r="Z601" s="1"/>
      <c r="AA601" s="1"/>
      <c r="AB601" s="1"/>
      <c r="AC601" s="1"/>
    </row>
    <row r="602" spans="1:29">
      <c r="A602" s="24"/>
      <c r="B602" s="24"/>
      <c r="C602" s="24"/>
      <c r="D602" s="24"/>
      <c r="E602" s="24"/>
      <c r="F602" s="24"/>
      <c r="G602" s="24"/>
      <c r="H602" s="24"/>
      <c r="I602" s="1"/>
      <c r="J602" s="1"/>
      <c r="K602" s="1"/>
      <c r="L602" s="1"/>
      <c r="M602" s="1"/>
      <c r="N602" s="1"/>
      <c r="O602" s="1"/>
      <c r="P602" s="1"/>
      <c r="Q602" s="1"/>
      <c r="R602" s="1"/>
      <c r="S602" s="1"/>
      <c r="T602" s="1"/>
      <c r="U602" s="1"/>
      <c r="V602" s="1"/>
      <c r="W602" s="1"/>
      <c r="X602" s="1"/>
      <c r="Y602" s="1"/>
      <c r="Z602" s="1"/>
      <c r="AA602" s="1"/>
      <c r="AB602" s="1"/>
      <c r="AC602" s="1"/>
    </row>
    <row r="603" spans="1:29">
      <c r="A603" s="24"/>
      <c r="B603" s="24"/>
      <c r="C603" s="24"/>
      <c r="D603" s="24"/>
      <c r="E603" s="24"/>
      <c r="F603" s="24"/>
      <c r="G603" s="24"/>
      <c r="H603" s="24"/>
      <c r="I603" s="1"/>
      <c r="J603" s="1"/>
      <c r="K603" s="1"/>
      <c r="L603" s="1"/>
      <c r="M603" s="1"/>
      <c r="N603" s="1"/>
      <c r="O603" s="1"/>
      <c r="P603" s="1"/>
      <c r="Q603" s="1"/>
      <c r="R603" s="1"/>
      <c r="S603" s="1"/>
      <c r="T603" s="1"/>
      <c r="U603" s="1"/>
      <c r="V603" s="1"/>
      <c r="W603" s="1"/>
      <c r="X603" s="1"/>
      <c r="Y603" s="1"/>
      <c r="Z603" s="1"/>
      <c r="AA603" s="1"/>
      <c r="AB603" s="1"/>
      <c r="AC603" s="1"/>
    </row>
    <row r="604" spans="1:29">
      <c r="A604" s="24"/>
      <c r="B604" s="24"/>
      <c r="C604" s="24"/>
      <c r="D604" s="24"/>
      <c r="E604" s="24"/>
      <c r="F604" s="24"/>
      <c r="G604" s="24"/>
      <c r="H604" s="24"/>
      <c r="I604" s="1"/>
      <c r="J604" s="1"/>
      <c r="K604" s="1"/>
      <c r="L604" s="1"/>
      <c r="M604" s="1"/>
      <c r="N604" s="1"/>
      <c r="O604" s="1"/>
      <c r="P604" s="1"/>
      <c r="Q604" s="1"/>
      <c r="R604" s="1"/>
      <c r="S604" s="1"/>
      <c r="T604" s="1"/>
      <c r="U604" s="1"/>
      <c r="V604" s="1"/>
      <c r="W604" s="1"/>
      <c r="X604" s="1"/>
      <c r="Y604" s="1"/>
      <c r="Z604" s="1"/>
      <c r="AA604" s="1"/>
      <c r="AB604" s="1"/>
      <c r="AC604" s="1"/>
    </row>
    <row r="605" spans="1:29">
      <c r="A605" s="24"/>
      <c r="B605" s="24"/>
      <c r="C605" s="24"/>
      <c r="D605" s="24"/>
      <c r="E605" s="24"/>
      <c r="F605" s="24"/>
      <c r="G605" s="24"/>
      <c r="H605" s="24"/>
      <c r="I605" s="1"/>
      <c r="J605" s="1"/>
      <c r="K605" s="1"/>
      <c r="L605" s="1"/>
      <c r="M605" s="1"/>
      <c r="N605" s="1"/>
      <c r="O605" s="1"/>
      <c r="P605" s="1"/>
      <c r="Q605" s="1"/>
      <c r="R605" s="1"/>
      <c r="S605" s="1"/>
      <c r="T605" s="1"/>
      <c r="U605" s="1"/>
      <c r="V605" s="1"/>
      <c r="W605" s="1"/>
      <c r="X605" s="1"/>
      <c r="Y605" s="1"/>
      <c r="Z605" s="1"/>
      <c r="AA605" s="1"/>
      <c r="AB605" s="1"/>
      <c r="AC605" s="1"/>
    </row>
    <row r="606" spans="1:29">
      <c r="A606" s="24"/>
      <c r="B606" s="24"/>
      <c r="C606" s="24"/>
      <c r="D606" s="24"/>
      <c r="E606" s="24"/>
      <c r="F606" s="24"/>
      <c r="G606" s="24"/>
      <c r="H606" s="24"/>
      <c r="I606" s="1"/>
      <c r="J606" s="1"/>
      <c r="K606" s="1"/>
      <c r="L606" s="1"/>
      <c r="M606" s="1"/>
      <c r="N606" s="1"/>
      <c r="O606" s="1"/>
      <c r="P606" s="1"/>
      <c r="Q606" s="1"/>
      <c r="R606" s="1"/>
      <c r="S606" s="1"/>
      <c r="T606" s="1"/>
      <c r="U606" s="1"/>
      <c r="V606" s="1"/>
      <c r="W606" s="1"/>
      <c r="X606" s="1"/>
      <c r="Y606" s="1"/>
      <c r="Z606" s="1"/>
      <c r="AA606" s="1"/>
      <c r="AB606" s="1"/>
      <c r="AC606" s="1"/>
    </row>
    <row r="607" spans="1:29">
      <c r="A607" s="24"/>
      <c r="B607" s="24"/>
      <c r="C607" s="24"/>
      <c r="D607" s="24"/>
      <c r="E607" s="24"/>
      <c r="F607" s="24"/>
      <c r="G607" s="24"/>
      <c r="H607" s="24"/>
      <c r="I607" s="1"/>
      <c r="J607" s="1"/>
      <c r="K607" s="1"/>
      <c r="L607" s="1"/>
      <c r="M607" s="1"/>
      <c r="N607" s="1"/>
      <c r="O607" s="1"/>
      <c r="P607" s="1"/>
      <c r="Q607" s="1"/>
      <c r="R607" s="1"/>
      <c r="S607" s="1"/>
      <c r="T607" s="1"/>
      <c r="U607" s="1"/>
      <c r="V607" s="1"/>
      <c r="W607" s="1"/>
      <c r="X607" s="1"/>
      <c r="Y607" s="1"/>
      <c r="Z607" s="1"/>
      <c r="AA607" s="1"/>
      <c r="AB607" s="1"/>
      <c r="AC607" s="1"/>
    </row>
    <row r="608" spans="1:29">
      <c r="A608" s="24"/>
      <c r="B608" s="24"/>
      <c r="C608" s="24"/>
      <c r="D608" s="24"/>
      <c r="E608" s="24"/>
      <c r="F608" s="24"/>
      <c r="G608" s="24"/>
      <c r="H608" s="24"/>
      <c r="I608" s="1"/>
      <c r="J608" s="1"/>
      <c r="K608" s="1"/>
      <c r="L608" s="1"/>
      <c r="M608" s="1"/>
      <c r="N608" s="1"/>
      <c r="O608" s="1"/>
      <c r="P608" s="1"/>
      <c r="Q608" s="1"/>
      <c r="R608" s="1"/>
      <c r="S608" s="1"/>
      <c r="T608" s="1"/>
      <c r="U608" s="1"/>
      <c r="V608" s="1"/>
      <c r="W608" s="1"/>
      <c r="X608" s="1"/>
      <c r="Y608" s="1"/>
      <c r="Z608" s="1"/>
      <c r="AA608" s="1"/>
      <c r="AB608" s="1"/>
      <c r="AC608" s="1"/>
    </row>
    <row r="609" spans="1:29">
      <c r="A609" s="24"/>
      <c r="B609" s="24"/>
      <c r="C609" s="24"/>
      <c r="D609" s="24"/>
      <c r="E609" s="24"/>
      <c r="F609" s="24"/>
      <c r="G609" s="24"/>
      <c r="H609" s="24"/>
      <c r="I609" s="1"/>
      <c r="J609" s="1"/>
      <c r="K609" s="1"/>
      <c r="L609" s="1"/>
      <c r="M609" s="1"/>
      <c r="N609" s="1"/>
      <c r="O609" s="1"/>
      <c r="P609" s="1"/>
      <c r="Q609" s="1"/>
      <c r="R609" s="1"/>
      <c r="S609" s="1"/>
      <c r="T609" s="1"/>
      <c r="U609" s="1"/>
      <c r="V609" s="1"/>
      <c r="W609" s="1"/>
      <c r="X609" s="1"/>
      <c r="Y609" s="1"/>
      <c r="Z609" s="1"/>
      <c r="AA609" s="1"/>
      <c r="AB609" s="1"/>
      <c r="AC609" s="1"/>
    </row>
    <row r="610" spans="1:29">
      <c r="A610" s="24"/>
      <c r="B610" s="24"/>
      <c r="C610" s="24"/>
      <c r="D610" s="24"/>
      <c r="E610" s="24"/>
      <c r="F610" s="24"/>
      <c r="G610" s="24"/>
      <c r="H610" s="24"/>
      <c r="I610" s="1"/>
      <c r="J610" s="1"/>
      <c r="K610" s="1"/>
      <c r="L610" s="1"/>
      <c r="M610" s="1"/>
      <c r="N610" s="1"/>
      <c r="O610" s="1"/>
      <c r="P610" s="1"/>
      <c r="Q610" s="1"/>
      <c r="R610" s="1"/>
      <c r="S610" s="1"/>
      <c r="T610" s="1"/>
      <c r="U610" s="1"/>
      <c r="V610" s="1"/>
      <c r="W610" s="1"/>
      <c r="X610" s="1"/>
      <c r="Y610" s="1"/>
      <c r="Z610" s="1"/>
      <c r="AA610" s="1"/>
      <c r="AB610" s="1"/>
      <c r="AC610" s="1"/>
    </row>
    <row r="611" spans="1:29">
      <c r="A611" s="24"/>
      <c r="B611" s="24"/>
      <c r="C611" s="24"/>
      <c r="D611" s="24"/>
      <c r="E611" s="24"/>
      <c r="F611" s="24"/>
      <c r="G611" s="24"/>
      <c r="H611" s="24"/>
      <c r="I611" s="1"/>
      <c r="J611" s="1"/>
      <c r="K611" s="1"/>
      <c r="L611" s="1"/>
      <c r="M611" s="1"/>
      <c r="N611" s="1"/>
      <c r="O611" s="1"/>
      <c r="P611" s="1"/>
      <c r="Q611" s="1"/>
      <c r="R611" s="1"/>
      <c r="S611" s="1"/>
      <c r="T611" s="1"/>
      <c r="U611" s="1"/>
      <c r="V611" s="1"/>
      <c r="W611" s="1"/>
      <c r="X611" s="1"/>
      <c r="Y611" s="1"/>
      <c r="Z611" s="1"/>
      <c r="AA611" s="1"/>
      <c r="AB611" s="1"/>
      <c r="AC611" s="1"/>
    </row>
    <row r="612" spans="1:29">
      <c r="A612" s="24"/>
      <c r="B612" s="24"/>
      <c r="C612" s="24"/>
      <c r="D612" s="24"/>
      <c r="E612" s="24"/>
      <c r="F612" s="24"/>
      <c r="G612" s="24"/>
      <c r="H612" s="24"/>
      <c r="I612" s="1"/>
      <c r="J612" s="1"/>
      <c r="K612" s="1"/>
      <c r="L612" s="1"/>
      <c r="M612" s="1"/>
      <c r="N612" s="1"/>
      <c r="O612" s="1"/>
      <c r="P612" s="1"/>
      <c r="Q612" s="1"/>
      <c r="R612" s="1"/>
      <c r="S612" s="1"/>
      <c r="T612" s="1"/>
      <c r="U612" s="1"/>
      <c r="V612" s="1"/>
      <c r="W612" s="1"/>
      <c r="X612" s="1"/>
      <c r="Y612" s="1"/>
      <c r="Z612" s="1"/>
      <c r="AA612" s="1"/>
      <c r="AB612" s="1"/>
      <c r="AC612" s="1"/>
    </row>
    <row r="613" spans="1:29">
      <c r="A613" s="24"/>
      <c r="B613" s="24"/>
      <c r="C613" s="24"/>
      <c r="D613" s="24"/>
      <c r="E613" s="24"/>
      <c r="F613" s="24"/>
      <c r="G613" s="24"/>
      <c r="H613" s="24"/>
      <c r="I613" s="1"/>
      <c r="J613" s="1"/>
      <c r="K613" s="1"/>
      <c r="L613" s="1"/>
      <c r="M613" s="1"/>
      <c r="N613" s="1"/>
      <c r="O613" s="1"/>
      <c r="P613" s="1"/>
      <c r="Q613" s="1"/>
      <c r="R613" s="1"/>
      <c r="S613" s="1"/>
      <c r="T613" s="1"/>
      <c r="U613" s="1"/>
      <c r="V613" s="1"/>
      <c r="W613" s="1"/>
      <c r="X613" s="1"/>
      <c r="Y613" s="1"/>
      <c r="Z613" s="1"/>
      <c r="AA613" s="1"/>
      <c r="AB613" s="1"/>
      <c r="AC613" s="1"/>
    </row>
    <row r="614" spans="1:29">
      <c r="A614" s="24"/>
      <c r="B614" s="24"/>
      <c r="C614" s="24"/>
      <c r="D614" s="24"/>
      <c r="E614" s="24"/>
      <c r="F614" s="24"/>
      <c r="G614" s="24"/>
      <c r="H614" s="24"/>
      <c r="I614" s="1"/>
      <c r="J614" s="1"/>
      <c r="K614" s="1"/>
      <c r="L614" s="1"/>
      <c r="M614" s="1"/>
      <c r="N614" s="1"/>
      <c r="O614" s="1"/>
      <c r="P614" s="1"/>
      <c r="Q614" s="1"/>
      <c r="R614" s="1"/>
      <c r="S614" s="1"/>
      <c r="T614" s="1"/>
      <c r="U614" s="1"/>
      <c r="V614" s="1"/>
      <c r="W614" s="1"/>
      <c r="X614" s="1"/>
      <c r="Y614" s="1"/>
      <c r="Z614" s="1"/>
      <c r="AA614" s="1"/>
      <c r="AB614" s="1"/>
      <c r="AC614" s="1"/>
    </row>
    <row r="615" spans="1:29">
      <c r="A615" s="24"/>
      <c r="B615" s="24"/>
      <c r="C615" s="24"/>
      <c r="D615" s="24"/>
      <c r="E615" s="24"/>
      <c r="F615" s="24"/>
      <c r="G615" s="24"/>
      <c r="H615" s="24"/>
      <c r="I615" s="1"/>
      <c r="J615" s="1"/>
      <c r="K615" s="1"/>
      <c r="L615" s="1"/>
      <c r="M615" s="1"/>
      <c r="N615" s="1"/>
      <c r="O615" s="1"/>
      <c r="P615" s="1"/>
      <c r="Q615" s="1"/>
      <c r="R615" s="1"/>
      <c r="S615" s="1"/>
      <c r="T615" s="1"/>
      <c r="U615" s="1"/>
      <c r="V615" s="1"/>
      <c r="W615" s="1"/>
      <c r="X615" s="1"/>
      <c r="Y615" s="1"/>
      <c r="Z615" s="1"/>
      <c r="AA615" s="1"/>
      <c r="AB615" s="1"/>
      <c r="AC615" s="1"/>
    </row>
    <row r="616" spans="1:29">
      <c r="A616" s="24"/>
      <c r="B616" s="24"/>
      <c r="C616" s="24"/>
      <c r="D616" s="24"/>
      <c r="E616" s="24"/>
      <c r="F616" s="24"/>
      <c r="G616" s="24"/>
      <c r="H616" s="24"/>
      <c r="I616" s="1"/>
      <c r="J616" s="1"/>
      <c r="K616" s="1"/>
      <c r="L616" s="1"/>
      <c r="M616" s="1"/>
      <c r="N616" s="1"/>
      <c r="O616" s="1"/>
      <c r="P616" s="1"/>
      <c r="Q616" s="1"/>
      <c r="R616" s="1"/>
      <c r="S616" s="1"/>
      <c r="T616" s="1"/>
      <c r="U616" s="1"/>
      <c r="V616" s="1"/>
      <c r="W616" s="1"/>
      <c r="X616" s="1"/>
      <c r="Y616" s="1"/>
      <c r="Z616" s="1"/>
      <c r="AA616" s="1"/>
      <c r="AB616" s="1"/>
      <c r="AC616" s="1"/>
    </row>
    <row r="617" spans="1:29">
      <c r="A617" s="24"/>
      <c r="B617" s="24"/>
      <c r="C617" s="24"/>
      <c r="D617" s="24"/>
      <c r="E617" s="24"/>
      <c r="F617" s="24"/>
      <c r="G617" s="24"/>
      <c r="H617" s="24"/>
      <c r="I617" s="1"/>
      <c r="J617" s="1"/>
      <c r="K617" s="1"/>
      <c r="L617" s="1"/>
      <c r="M617" s="1"/>
      <c r="N617" s="1"/>
      <c r="O617" s="1"/>
      <c r="P617" s="1"/>
      <c r="Q617" s="1"/>
      <c r="R617" s="1"/>
      <c r="S617" s="1"/>
      <c r="T617" s="1"/>
      <c r="U617" s="1"/>
      <c r="V617" s="1"/>
      <c r="W617" s="1"/>
      <c r="X617" s="1"/>
      <c r="Y617" s="1"/>
      <c r="Z617" s="1"/>
      <c r="AA617" s="1"/>
      <c r="AB617" s="1"/>
      <c r="AC617" s="1"/>
    </row>
    <row r="618" spans="1:29">
      <c r="A618" s="24"/>
      <c r="B618" s="24"/>
      <c r="C618" s="24"/>
      <c r="D618" s="24"/>
      <c r="E618" s="24"/>
      <c r="F618" s="24"/>
      <c r="G618" s="24"/>
      <c r="H618" s="24"/>
      <c r="I618" s="1"/>
      <c r="J618" s="1"/>
      <c r="K618" s="1"/>
      <c r="L618" s="1"/>
      <c r="M618" s="1"/>
      <c r="N618" s="1"/>
      <c r="O618" s="1"/>
      <c r="P618" s="1"/>
      <c r="Q618" s="1"/>
      <c r="R618" s="1"/>
      <c r="S618" s="1"/>
      <c r="T618" s="1"/>
      <c r="U618" s="1"/>
      <c r="V618" s="1"/>
      <c r="W618" s="1"/>
      <c r="X618" s="1"/>
      <c r="Y618" s="1"/>
      <c r="Z618" s="1"/>
      <c r="AA618" s="1"/>
      <c r="AB618" s="1"/>
      <c r="AC618" s="1"/>
    </row>
    <row r="619" spans="1:29">
      <c r="A619" s="24"/>
      <c r="B619" s="24"/>
      <c r="C619" s="24"/>
      <c r="D619" s="24"/>
      <c r="E619" s="24"/>
      <c r="F619" s="24"/>
      <c r="G619" s="24"/>
      <c r="H619" s="24"/>
      <c r="I619" s="1"/>
      <c r="J619" s="1"/>
      <c r="K619" s="1"/>
      <c r="L619" s="1"/>
      <c r="M619" s="1"/>
      <c r="N619" s="1"/>
      <c r="O619" s="1"/>
      <c r="P619" s="1"/>
      <c r="Q619" s="1"/>
      <c r="R619" s="1"/>
      <c r="S619" s="1"/>
      <c r="T619" s="1"/>
      <c r="U619" s="1"/>
      <c r="V619" s="1"/>
      <c r="W619" s="1"/>
      <c r="X619" s="1"/>
      <c r="Y619" s="1"/>
      <c r="Z619" s="1"/>
      <c r="AA619" s="1"/>
      <c r="AB619" s="1"/>
      <c r="AC619" s="1"/>
    </row>
    <row r="620" spans="1:29">
      <c r="A620" s="24"/>
      <c r="B620" s="24"/>
      <c r="C620" s="24"/>
      <c r="D620" s="24"/>
      <c r="E620" s="24"/>
      <c r="F620" s="24"/>
      <c r="G620" s="24"/>
      <c r="H620" s="24"/>
      <c r="I620" s="1"/>
      <c r="J620" s="1"/>
      <c r="K620" s="1"/>
      <c r="L620" s="1"/>
      <c r="M620" s="1"/>
      <c r="N620" s="1"/>
      <c r="O620" s="1"/>
      <c r="P620" s="1"/>
      <c r="Q620" s="1"/>
      <c r="R620" s="1"/>
      <c r="S620" s="1"/>
      <c r="T620" s="1"/>
      <c r="U620" s="1"/>
      <c r="V620" s="1"/>
      <c r="W620" s="1"/>
      <c r="X620" s="1"/>
      <c r="Y620" s="1"/>
      <c r="Z620" s="1"/>
      <c r="AA620" s="1"/>
      <c r="AB620" s="1"/>
      <c r="AC620" s="1"/>
    </row>
    <row r="621" spans="1:29">
      <c r="A621" s="24"/>
      <c r="B621" s="24"/>
      <c r="C621" s="24"/>
      <c r="D621" s="24"/>
      <c r="E621" s="24"/>
      <c r="F621" s="24"/>
      <c r="G621" s="24"/>
      <c r="H621" s="24"/>
      <c r="I621" s="1"/>
      <c r="J621" s="1"/>
      <c r="K621" s="1"/>
      <c r="L621" s="1"/>
      <c r="M621" s="1"/>
      <c r="N621" s="1"/>
      <c r="O621" s="1"/>
      <c r="P621" s="1"/>
      <c r="Q621" s="1"/>
      <c r="R621" s="1"/>
      <c r="S621" s="1"/>
      <c r="T621" s="1"/>
      <c r="U621" s="1"/>
      <c r="V621" s="1"/>
      <c r="W621" s="1"/>
      <c r="X621" s="1"/>
      <c r="Y621" s="1"/>
      <c r="Z621" s="1"/>
      <c r="AA621" s="1"/>
      <c r="AB621" s="1"/>
      <c r="AC621" s="1"/>
    </row>
    <row r="622" spans="1:29">
      <c r="A622" s="24"/>
      <c r="B622" s="24"/>
      <c r="C622" s="24"/>
      <c r="D622" s="24"/>
      <c r="E622" s="24"/>
      <c r="F622" s="24"/>
      <c r="G622" s="24"/>
      <c r="H622" s="24"/>
      <c r="I622" s="1"/>
      <c r="J622" s="1"/>
      <c r="K622" s="1"/>
      <c r="L622" s="1"/>
      <c r="M622" s="1"/>
      <c r="N622" s="1"/>
      <c r="O622" s="1"/>
      <c r="P622" s="1"/>
      <c r="Q622" s="1"/>
      <c r="R622" s="1"/>
      <c r="S622" s="1"/>
      <c r="T622" s="1"/>
      <c r="U622" s="1"/>
      <c r="V622" s="1"/>
      <c r="W622" s="1"/>
      <c r="X622" s="1"/>
      <c r="Y622" s="1"/>
      <c r="Z622" s="1"/>
      <c r="AA622" s="1"/>
      <c r="AB622" s="1"/>
      <c r="AC622" s="1"/>
    </row>
    <row r="623" spans="1:29">
      <c r="A623" s="24"/>
      <c r="B623" s="24"/>
      <c r="C623" s="24"/>
      <c r="D623" s="24"/>
      <c r="E623" s="24"/>
      <c r="F623" s="24"/>
      <c r="G623" s="24"/>
      <c r="H623" s="24"/>
      <c r="I623" s="1"/>
      <c r="J623" s="1"/>
      <c r="K623" s="1"/>
      <c r="L623" s="1"/>
      <c r="M623" s="1"/>
      <c r="N623" s="1"/>
      <c r="O623" s="1"/>
      <c r="P623" s="1"/>
      <c r="Q623" s="1"/>
      <c r="R623" s="1"/>
      <c r="S623" s="1"/>
      <c r="T623" s="1"/>
      <c r="U623" s="1"/>
      <c r="V623" s="1"/>
      <c r="W623" s="1"/>
      <c r="X623" s="1"/>
      <c r="Y623" s="1"/>
      <c r="Z623" s="1"/>
      <c r="AA623" s="1"/>
      <c r="AB623" s="1"/>
      <c r="AC623" s="1"/>
    </row>
    <row r="624" spans="1:29">
      <c r="A624" s="24"/>
      <c r="B624" s="24"/>
      <c r="C624" s="24"/>
      <c r="D624" s="24"/>
      <c r="E624" s="24"/>
      <c r="F624" s="24"/>
      <c r="G624" s="24"/>
      <c r="H624" s="24"/>
      <c r="I624" s="1"/>
      <c r="J624" s="1"/>
      <c r="K624" s="1"/>
      <c r="L624" s="1"/>
      <c r="M624" s="1"/>
      <c r="N624" s="1"/>
      <c r="O624" s="1"/>
      <c r="P624" s="1"/>
      <c r="Q624" s="1"/>
      <c r="R624" s="1"/>
      <c r="S624" s="1"/>
      <c r="T624" s="1"/>
      <c r="U624" s="1"/>
      <c r="V624" s="1"/>
      <c r="W624" s="1"/>
      <c r="X624" s="1"/>
      <c r="Y624" s="1"/>
      <c r="Z624" s="1"/>
      <c r="AA624" s="1"/>
      <c r="AB624" s="1"/>
      <c r="AC624" s="1"/>
    </row>
    <row r="625" spans="1:29">
      <c r="A625" s="24"/>
      <c r="B625" s="24"/>
      <c r="C625" s="24"/>
      <c r="D625" s="24"/>
      <c r="E625" s="24"/>
      <c r="F625" s="24"/>
      <c r="G625" s="24"/>
      <c r="H625" s="24"/>
      <c r="I625" s="1"/>
      <c r="J625" s="1"/>
      <c r="K625" s="1"/>
      <c r="L625" s="1"/>
      <c r="M625" s="1"/>
      <c r="N625" s="1"/>
      <c r="O625" s="1"/>
      <c r="P625" s="1"/>
      <c r="Q625" s="1"/>
      <c r="R625" s="1"/>
      <c r="S625" s="1"/>
      <c r="T625" s="1"/>
      <c r="U625" s="1"/>
      <c r="V625" s="1"/>
      <c r="W625" s="1"/>
      <c r="X625" s="1"/>
      <c r="Y625" s="1"/>
      <c r="Z625" s="1"/>
      <c r="AA625" s="1"/>
      <c r="AB625" s="1"/>
      <c r="AC625" s="1"/>
    </row>
    <row r="626" spans="1:29">
      <c r="A626" s="24"/>
      <c r="B626" s="24"/>
      <c r="C626" s="24"/>
      <c r="D626" s="24"/>
      <c r="E626" s="24"/>
      <c r="F626" s="24"/>
      <c r="G626" s="24"/>
      <c r="H626" s="24"/>
      <c r="I626" s="1"/>
      <c r="J626" s="1"/>
      <c r="K626" s="1"/>
      <c r="L626" s="1"/>
      <c r="M626" s="1"/>
      <c r="N626" s="1"/>
      <c r="O626" s="1"/>
      <c r="P626" s="1"/>
      <c r="Q626" s="1"/>
      <c r="R626" s="1"/>
      <c r="S626" s="1"/>
      <c r="T626" s="1"/>
      <c r="U626" s="1"/>
      <c r="V626" s="1"/>
      <c r="W626" s="1"/>
      <c r="X626" s="1"/>
      <c r="Y626" s="1"/>
      <c r="Z626" s="1"/>
      <c r="AA626" s="1"/>
      <c r="AB626" s="1"/>
      <c r="AC626" s="1"/>
    </row>
    <row r="627" spans="1:29">
      <c r="A627" s="24"/>
      <c r="B627" s="24"/>
      <c r="C627" s="24"/>
      <c r="D627" s="24"/>
      <c r="E627" s="24"/>
      <c r="F627" s="24"/>
      <c r="G627" s="24"/>
      <c r="H627" s="24"/>
      <c r="I627" s="1"/>
      <c r="J627" s="1"/>
      <c r="K627" s="1"/>
      <c r="L627" s="1"/>
      <c r="M627" s="1"/>
      <c r="N627" s="1"/>
      <c r="O627" s="1"/>
      <c r="P627" s="1"/>
      <c r="Q627" s="1"/>
      <c r="R627" s="1"/>
      <c r="S627" s="1"/>
      <c r="T627" s="1"/>
      <c r="U627" s="1"/>
      <c r="V627" s="1"/>
      <c r="W627" s="1"/>
      <c r="X627" s="1"/>
      <c r="Y627" s="1"/>
      <c r="Z627" s="1"/>
      <c r="AA627" s="1"/>
      <c r="AB627" s="1"/>
      <c r="AC627" s="1"/>
    </row>
    <row r="628" spans="1:29">
      <c r="A628" s="24"/>
      <c r="B628" s="24"/>
      <c r="C628" s="24"/>
      <c r="D628" s="24"/>
      <c r="E628" s="24"/>
      <c r="F628" s="24"/>
      <c r="G628" s="24"/>
      <c r="H628" s="24"/>
      <c r="I628" s="1"/>
      <c r="J628" s="1"/>
      <c r="K628" s="1"/>
      <c r="L628" s="1"/>
      <c r="M628" s="1"/>
      <c r="N628" s="1"/>
      <c r="O628" s="1"/>
      <c r="P628" s="1"/>
      <c r="Q628" s="1"/>
      <c r="R628" s="1"/>
      <c r="S628" s="1"/>
      <c r="T628" s="1"/>
      <c r="U628" s="1"/>
      <c r="V628" s="1"/>
      <c r="W628" s="1"/>
      <c r="X628" s="1"/>
      <c r="Y628" s="1"/>
      <c r="Z628" s="1"/>
      <c r="AA628" s="1"/>
      <c r="AB628" s="1"/>
      <c r="AC628" s="1"/>
    </row>
    <row r="629" spans="1:29">
      <c r="A629" s="24"/>
      <c r="B629" s="24"/>
      <c r="C629" s="24"/>
      <c r="D629" s="24"/>
      <c r="E629" s="24"/>
      <c r="F629" s="24"/>
      <c r="G629" s="24"/>
      <c r="H629" s="24"/>
      <c r="I629" s="1"/>
      <c r="J629" s="1"/>
      <c r="K629" s="1"/>
      <c r="L629" s="1"/>
      <c r="M629" s="1"/>
      <c r="N629" s="1"/>
      <c r="O629" s="1"/>
      <c r="P629" s="1"/>
      <c r="Q629" s="1"/>
      <c r="R629" s="1"/>
      <c r="S629" s="1"/>
      <c r="T629" s="1"/>
      <c r="U629" s="1"/>
      <c r="V629" s="1"/>
      <c r="W629" s="1"/>
      <c r="X629" s="1"/>
      <c r="Y629" s="1"/>
      <c r="Z629" s="1"/>
      <c r="AA629" s="1"/>
      <c r="AB629" s="1"/>
      <c r="AC629" s="1"/>
    </row>
    <row r="630" spans="1:29">
      <c r="A630" s="24"/>
      <c r="B630" s="24"/>
      <c r="C630" s="24"/>
      <c r="D630" s="24"/>
      <c r="E630" s="24"/>
      <c r="F630" s="24"/>
      <c r="G630" s="24"/>
      <c r="H630" s="24"/>
      <c r="I630" s="1"/>
      <c r="J630" s="1"/>
      <c r="K630" s="1"/>
      <c r="L630" s="1"/>
      <c r="M630" s="1"/>
      <c r="N630" s="1"/>
      <c r="O630" s="1"/>
      <c r="P630" s="1"/>
      <c r="Q630" s="1"/>
      <c r="R630" s="1"/>
      <c r="S630" s="1"/>
      <c r="T630" s="1"/>
      <c r="U630" s="1"/>
      <c r="V630" s="1"/>
      <c r="W630" s="1"/>
      <c r="X630" s="1"/>
      <c r="Y630" s="1"/>
      <c r="Z630" s="1"/>
      <c r="AA630" s="1"/>
      <c r="AB630" s="1"/>
      <c r="AC630" s="1"/>
    </row>
    <row r="631" spans="1:29">
      <c r="A631" s="24"/>
      <c r="B631" s="24"/>
      <c r="C631" s="24"/>
      <c r="D631" s="24"/>
      <c r="E631" s="24"/>
      <c r="F631" s="24"/>
      <c r="G631" s="24"/>
      <c r="H631" s="24"/>
      <c r="I631" s="1"/>
      <c r="J631" s="1"/>
      <c r="K631" s="1"/>
      <c r="L631" s="1"/>
      <c r="M631" s="1"/>
      <c r="N631" s="1"/>
      <c r="O631" s="1"/>
      <c r="P631" s="1"/>
      <c r="Q631" s="1"/>
      <c r="R631" s="1"/>
      <c r="S631" s="1"/>
      <c r="T631" s="1"/>
      <c r="U631" s="1"/>
      <c r="V631" s="1"/>
      <c r="W631" s="1"/>
      <c r="X631" s="1"/>
      <c r="Y631" s="1"/>
      <c r="Z631" s="1"/>
      <c r="AA631" s="1"/>
      <c r="AB631" s="1"/>
      <c r="AC631" s="1"/>
    </row>
    <row r="632" spans="1:29">
      <c r="A632" s="24"/>
      <c r="B632" s="24"/>
      <c r="C632" s="24"/>
      <c r="D632" s="24"/>
      <c r="E632" s="24"/>
      <c r="F632" s="24"/>
      <c r="G632" s="24"/>
      <c r="H632" s="24"/>
      <c r="I632" s="1"/>
      <c r="J632" s="1"/>
      <c r="K632" s="1"/>
      <c r="L632" s="1"/>
      <c r="M632" s="1"/>
      <c r="N632" s="1"/>
      <c r="O632" s="1"/>
      <c r="P632" s="1"/>
      <c r="Q632" s="1"/>
      <c r="R632" s="1"/>
      <c r="S632" s="1"/>
      <c r="T632" s="1"/>
      <c r="U632" s="1"/>
      <c r="V632" s="1"/>
      <c r="W632" s="1"/>
      <c r="X632" s="1"/>
      <c r="Y632" s="1"/>
      <c r="Z632" s="1"/>
      <c r="AA632" s="1"/>
      <c r="AB632" s="1"/>
      <c r="AC632" s="1"/>
    </row>
    <row r="633" spans="1:29">
      <c r="A633" s="24"/>
      <c r="B633" s="24"/>
      <c r="C633" s="24"/>
      <c r="D633" s="24"/>
      <c r="E633" s="24"/>
      <c r="F633" s="24"/>
      <c r="G633" s="24"/>
      <c r="H633" s="24"/>
      <c r="I633" s="1"/>
      <c r="J633" s="1"/>
      <c r="K633" s="1"/>
      <c r="L633" s="1"/>
      <c r="M633" s="1"/>
      <c r="N633" s="1"/>
      <c r="O633" s="1"/>
      <c r="P633" s="1"/>
      <c r="Q633" s="1"/>
      <c r="R633" s="1"/>
      <c r="S633" s="1"/>
      <c r="T633" s="1"/>
      <c r="U633" s="1"/>
      <c r="V633" s="1"/>
      <c r="W633" s="1"/>
      <c r="X633" s="1"/>
      <c r="Y633" s="1"/>
      <c r="Z633" s="1"/>
      <c r="AA633" s="1"/>
      <c r="AB633" s="1"/>
      <c r="AC633" s="1"/>
    </row>
    <row r="634" spans="1:29">
      <c r="A634" s="24"/>
      <c r="B634" s="24"/>
      <c r="C634" s="24"/>
      <c r="D634" s="24"/>
      <c r="E634" s="24"/>
      <c r="F634" s="24"/>
      <c r="G634" s="24"/>
      <c r="H634" s="24"/>
      <c r="I634" s="1"/>
      <c r="J634" s="1"/>
      <c r="K634" s="1"/>
      <c r="L634" s="1"/>
      <c r="M634" s="1"/>
      <c r="N634" s="1"/>
      <c r="O634" s="1"/>
      <c r="P634" s="1"/>
      <c r="Q634" s="1"/>
      <c r="R634" s="1"/>
      <c r="S634" s="1"/>
      <c r="T634" s="1"/>
      <c r="U634" s="1"/>
      <c r="V634" s="1"/>
      <c r="W634" s="1"/>
      <c r="X634" s="1"/>
      <c r="Y634" s="1"/>
      <c r="Z634" s="1"/>
      <c r="AA634" s="1"/>
      <c r="AB634" s="1"/>
      <c r="AC634" s="1"/>
    </row>
    <row r="635" spans="1:29">
      <c r="A635" s="24"/>
      <c r="B635" s="24"/>
      <c r="C635" s="24"/>
      <c r="D635" s="24"/>
      <c r="E635" s="24"/>
      <c r="F635" s="24"/>
      <c r="G635" s="24"/>
      <c r="H635" s="24"/>
      <c r="I635" s="1"/>
      <c r="J635" s="1"/>
      <c r="K635" s="1"/>
      <c r="L635" s="1"/>
      <c r="M635" s="1"/>
      <c r="N635" s="1"/>
      <c r="O635" s="1"/>
      <c r="P635" s="1"/>
      <c r="Q635" s="1"/>
      <c r="R635" s="1"/>
      <c r="S635" s="1"/>
      <c r="T635" s="1"/>
      <c r="U635" s="1"/>
      <c r="V635" s="1"/>
      <c r="W635" s="1"/>
      <c r="X635" s="1"/>
      <c r="Y635" s="1"/>
      <c r="Z635" s="1"/>
      <c r="AA635" s="1"/>
      <c r="AB635" s="1"/>
      <c r="AC635" s="1"/>
    </row>
    <row r="636" spans="1:29">
      <c r="A636" s="24"/>
      <c r="B636" s="24"/>
      <c r="C636" s="24"/>
      <c r="D636" s="24"/>
      <c r="E636" s="24"/>
      <c r="F636" s="24"/>
      <c r="G636" s="24"/>
      <c r="H636" s="24"/>
      <c r="I636" s="1"/>
      <c r="J636" s="1"/>
      <c r="K636" s="1"/>
      <c r="L636" s="1"/>
      <c r="M636" s="1"/>
      <c r="N636" s="1"/>
      <c r="O636" s="1"/>
      <c r="P636" s="1"/>
      <c r="Q636" s="1"/>
      <c r="R636" s="1"/>
      <c r="S636" s="1"/>
      <c r="T636" s="1"/>
      <c r="U636" s="1"/>
      <c r="V636" s="1"/>
      <c r="W636" s="1"/>
      <c r="X636" s="1"/>
      <c r="Y636" s="1"/>
      <c r="Z636" s="1"/>
      <c r="AA636" s="1"/>
      <c r="AB636" s="1"/>
      <c r="AC636" s="1"/>
    </row>
    <row r="637" spans="1:29">
      <c r="A637" s="24"/>
      <c r="B637" s="24"/>
      <c r="C637" s="24"/>
      <c r="D637" s="24"/>
      <c r="E637" s="24"/>
      <c r="F637" s="24"/>
      <c r="G637" s="24"/>
      <c r="H637" s="24"/>
      <c r="I637" s="1"/>
      <c r="J637" s="1"/>
      <c r="K637" s="1"/>
      <c r="L637" s="1"/>
      <c r="M637" s="1"/>
      <c r="N637" s="1"/>
      <c r="O637" s="1"/>
      <c r="P637" s="1"/>
      <c r="Q637" s="1"/>
      <c r="R637" s="1"/>
      <c r="S637" s="1"/>
      <c r="T637" s="1"/>
      <c r="U637" s="1"/>
      <c r="V637" s="1"/>
      <c r="W637" s="1"/>
      <c r="X637" s="1"/>
      <c r="Y637" s="1"/>
      <c r="Z637" s="1"/>
      <c r="AA637" s="1"/>
      <c r="AB637" s="1"/>
      <c r="AC637" s="1"/>
    </row>
    <row r="638" spans="1:29">
      <c r="A638" s="24"/>
      <c r="B638" s="24"/>
      <c r="C638" s="24"/>
      <c r="D638" s="24"/>
      <c r="E638" s="24"/>
      <c r="F638" s="24"/>
      <c r="G638" s="24"/>
      <c r="H638" s="24"/>
      <c r="I638" s="1"/>
      <c r="J638" s="1"/>
      <c r="K638" s="1"/>
      <c r="L638" s="1"/>
      <c r="M638" s="1"/>
      <c r="N638" s="1"/>
      <c r="O638" s="1"/>
      <c r="P638" s="1"/>
      <c r="Q638" s="1"/>
      <c r="R638" s="1"/>
      <c r="S638" s="1"/>
      <c r="T638" s="1"/>
      <c r="U638" s="1"/>
      <c r="V638" s="1"/>
      <c r="W638" s="1"/>
      <c r="X638" s="1"/>
      <c r="Y638" s="1"/>
      <c r="Z638" s="1"/>
      <c r="AA638" s="1"/>
      <c r="AB638" s="1"/>
      <c r="AC638" s="1"/>
    </row>
    <row r="639" spans="1:29">
      <c r="A639" s="24"/>
      <c r="B639" s="24"/>
      <c r="C639" s="24"/>
      <c r="D639" s="24"/>
      <c r="E639" s="24"/>
      <c r="F639" s="24"/>
      <c r="G639" s="24"/>
      <c r="H639" s="24"/>
      <c r="I639" s="1"/>
      <c r="J639" s="1"/>
      <c r="K639" s="1"/>
      <c r="L639" s="1"/>
      <c r="M639" s="1"/>
      <c r="N639" s="1"/>
      <c r="O639" s="1"/>
      <c r="P639" s="1"/>
      <c r="Q639" s="1"/>
      <c r="R639" s="1"/>
      <c r="S639" s="1"/>
      <c r="T639" s="1"/>
      <c r="U639" s="1"/>
      <c r="V639" s="1"/>
      <c r="W639" s="1"/>
      <c r="X639" s="1"/>
      <c r="Y639" s="1"/>
      <c r="Z639" s="1"/>
      <c r="AA639" s="1"/>
      <c r="AB639" s="1"/>
      <c r="AC639" s="1"/>
    </row>
    <row r="640" spans="1:29">
      <c r="A640" s="24"/>
      <c r="B640" s="24"/>
      <c r="C640" s="24"/>
      <c r="D640" s="24"/>
      <c r="E640" s="24"/>
      <c r="F640" s="24"/>
      <c r="G640" s="24"/>
      <c r="H640" s="24"/>
      <c r="I640" s="1"/>
      <c r="J640" s="1"/>
      <c r="K640" s="1"/>
      <c r="L640" s="1"/>
      <c r="M640" s="1"/>
      <c r="N640" s="1"/>
      <c r="O640" s="1"/>
      <c r="P640" s="1"/>
      <c r="Q640" s="1"/>
      <c r="R640" s="1"/>
      <c r="S640" s="1"/>
      <c r="T640" s="1"/>
      <c r="U640" s="1"/>
      <c r="V640" s="1"/>
      <c r="W640" s="1"/>
      <c r="X640" s="1"/>
      <c r="Y640" s="1"/>
      <c r="Z640" s="1"/>
      <c r="AA640" s="1"/>
      <c r="AB640" s="1"/>
      <c r="AC640" s="1"/>
    </row>
    <row r="641" spans="1:29">
      <c r="A641" s="24"/>
      <c r="B641" s="24"/>
      <c r="C641" s="24"/>
      <c r="D641" s="24"/>
      <c r="E641" s="24"/>
      <c r="F641" s="24"/>
      <c r="G641" s="24"/>
      <c r="H641" s="24"/>
      <c r="I641" s="1"/>
      <c r="J641" s="1"/>
      <c r="K641" s="1"/>
      <c r="L641" s="1"/>
      <c r="M641" s="1"/>
      <c r="N641" s="1"/>
      <c r="O641" s="1"/>
      <c r="P641" s="1"/>
      <c r="Q641" s="1"/>
      <c r="R641" s="1"/>
      <c r="S641" s="1"/>
      <c r="T641" s="1"/>
      <c r="U641" s="1"/>
      <c r="V641" s="1"/>
      <c r="W641" s="1"/>
      <c r="X641" s="1"/>
      <c r="Y641" s="1"/>
      <c r="Z641" s="1"/>
      <c r="AA641" s="1"/>
      <c r="AB641" s="1"/>
      <c r="AC641" s="1"/>
    </row>
    <row r="642" spans="1:29">
      <c r="A642" s="24"/>
      <c r="B642" s="24"/>
      <c r="C642" s="24"/>
      <c r="D642" s="24"/>
      <c r="E642" s="24"/>
      <c r="F642" s="24"/>
      <c r="G642" s="24"/>
      <c r="H642" s="24"/>
      <c r="I642" s="1"/>
      <c r="J642" s="1"/>
      <c r="K642" s="1"/>
      <c r="L642" s="1"/>
      <c r="M642" s="1"/>
      <c r="N642" s="1"/>
      <c r="O642" s="1"/>
      <c r="P642" s="1"/>
      <c r="Q642" s="1"/>
      <c r="R642" s="1"/>
      <c r="S642" s="1"/>
      <c r="T642" s="1"/>
      <c r="U642" s="1"/>
      <c r="V642" s="1"/>
      <c r="W642" s="1"/>
      <c r="X642" s="1"/>
      <c r="Y642" s="1"/>
      <c r="Z642" s="1"/>
      <c r="AA642" s="1"/>
      <c r="AB642" s="1"/>
      <c r="AC642" s="1"/>
    </row>
    <row r="643" spans="1:29">
      <c r="A643" s="24"/>
      <c r="B643" s="24"/>
      <c r="C643" s="24"/>
      <c r="D643" s="24"/>
      <c r="E643" s="24"/>
      <c r="F643" s="24"/>
      <c r="G643" s="24"/>
      <c r="H643" s="24"/>
      <c r="I643" s="1"/>
      <c r="J643" s="1"/>
      <c r="K643" s="1"/>
      <c r="L643" s="1"/>
      <c r="M643" s="1"/>
      <c r="N643" s="1"/>
      <c r="O643" s="1"/>
      <c r="P643" s="1"/>
      <c r="Q643" s="1"/>
      <c r="R643" s="1"/>
      <c r="S643" s="1"/>
      <c r="T643" s="1"/>
      <c r="U643" s="1"/>
      <c r="V643" s="1"/>
      <c r="W643" s="1"/>
      <c r="X643" s="1"/>
      <c r="Y643" s="1"/>
      <c r="Z643" s="1"/>
      <c r="AA643" s="1"/>
      <c r="AB643" s="1"/>
      <c r="AC643" s="1"/>
    </row>
    <row r="644" spans="1:29">
      <c r="A644" s="24"/>
      <c r="B644" s="24"/>
      <c r="C644" s="24"/>
      <c r="D644" s="24"/>
      <c r="E644" s="24"/>
      <c r="F644" s="24"/>
      <c r="G644" s="24"/>
      <c r="H644" s="24"/>
      <c r="I644" s="1"/>
      <c r="J644" s="1"/>
      <c r="K644" s="1"/>
      <c r="L644" s="1"/>
      <c r="M644" s="1"/>
      <c r="N644" s="1"/>
      <c r="O644" s="1"/>
      <c r="P644" s="1"/>
      <c r="Q644" s="1"/>
      <c r="R644" s="1"/>
      <c r="S644" s="1"/>
      <c r="T644" s="1"/>
      <c r="U644" s="1"/>
      <c r="V644" s="1"/>
      <c r="W644" s="1"/>
      <c r="X644" s="1"/>
      <c r="Y644" s="1"/>
      <c r="Z644" s="1"/>
      <c r="AA644" s="1"/>
      <c r="AB644" s="1"/>
      <c r="AC644" s="1"/>
    </row>
    <row r="645" spans="1:29">
      <c r="A645" s="24"/>
      <c r="B645" s="24"/>
      <c r="C645" s="24"/>
      <c r="D645" s="24"/>
      <c r="E645" s="24"/>
      <c r="F645" s="24"/>
      <c r="G645" s="24"/>
      <c r="H645" s="24"/>
      <c r="I645" s="1"/>
      <c r="J645" s="1"/>
      <c r="K645" s="1"/>
      <c r="L645" s="1"/>
      <c r="M645" s="1"/>
      <c r="N645" s="1"/>
      <c r="O645" s="1"/>
      <c r="P645" s="1"/>
      <c r="Q645" s="1"/>
      <c r="R645" s="1"/>
      <c r="S645" s="1"/>
      <c r="T645" s="1"/>
      <c r="U645" s="1"/>
      <c r="V645" s="1"/>
      <c r="W645" s="1"/>
      <c r="X645" s="1"/>
      <c r="Y645" s="1"/>
      <c r="Z645" s="1"/>
      <c r="AA645" s="1"/>
      <c r="AB645" s="1"/>
      <c r="AC645" s="1"/>
    </row>
    <row r="646" spans="1:29">
      <c r="A646" s="24"/>
      <c r="B646" s="24"/>
      <c r="C646" s="24"/>
      <c r="D646" s="24"/>
      <c r="E646" s="24"/>
      <c r="F646" s="24"/>
      <c r="G646" s="24"/>
      <c r="H646" s="24"/>
      <c r="I646" s="1"/>
      <c r="J646" s="1"/>
      <c r="K646" s="1"/>
      <c r="L646" s="1"/>
      <c r="M646" s="1"/>
      <c r="N646" s="1"/>
      <c r="O646" s="1"/>
      <c r="P646" s="1"/>
      <c r="Q646" s="1"/>
      <c r="R646" s="1"/>
      <c r="S646" s="1"/>
      <c r="T646" s="1"/>
      <c r="U646" s="1"/>
      <c r="V646" s="1"/>
      <c r="W646" s="1"/>
      <c r="X646" s="1"/>
      <c r="Y646" s="1"/>
      <c r="Z646" s="1"/>
      <c r="AA646" s="1"/>
      <c r="AB646" s="1"/>
      <c r="AC646" s="1"/>
    </row>
    <row r="647" spans="1:29">
      <c r="A647" s="24"/>
      <c r="B647" s="24"/>
      <c r="C647" s="24"/>
      <c r="D647" s="24"/>
      <c r="E647" s="24"/>
      <c r="F647" s="24"/>
      <c r="G647" s="24"/>
      <c r="H647" s="24"/>
      <c r="I647" s="1"/>
      <c r="J647" s="1"/>
      <c r="K647" s="1"/>
      <c r="L647" s="1"/>
      <c r="M647" s="1"/>
      <c r="N647" s="1"/>
      <c r="O647" s="1"/>
      <c r="P647" s="1"/>
      <c r="Q647" s="1"/>
      <c r="R647" s="1"/>
      <c r="S647" s="1"/>
      <c r="T647" s="1"/>
      <c r="U647" s="1"/>
      <c r="V647" s="1"/>
      <c r="W647" s="1"/>
      <c r="X647" s="1"/>
      <c r="Y647" s="1"/>
      <c r="Z647" s="1"/>
      <c r="AA647" s="1"/>
      <c r="AB647" s="1"/>
      <c r="AC647" s="1"/>
    </row>
    <row r="648" spans="1:29">
      <c r="A648" s="24"/>
      <c r="B648" s="24"/>
      <c r="C648" s="24"/>
      <c r="D648" s="24"/>
      <c r="E648" s="24"/>
      <c r="F648" s="24"/>
      <c r="G648" s="24"/>
      <c r="H648" s="24"/>
      <c r="I648" s="1"/>
      <c r="J648" s="1"/>
      <c r="K648" s="1"/>
      <c r="L648" s="1"/>
      <c r="M648" s="1"/>
      <c r="N648" s="1"/>
      <c r="O648" s="1"/>
      <c r="P648" s="1"/>
      <c r="Q648" s="1"/>
      <c r="R648" s="1"/>
      <c r="S648" s="1"/>
      <c r="T648" s="1"/>
      <c r="U648" s="1"/>
      <c r="V648" s="1"/>
      <c r="W648" s="1"/>
      <c r="X648" s="1"/>
      <c r="Y648" s="1"/>
      <c r="Z648" s="1"/>
      <c r="AA648" s="1"/>
      <c r="AB648" s="1"/>
      <c r="AC648" s="1"/>
    </row>
    <row r="649" spans="1:29">
      <c r="A649" s="24"/>
      <c r="B649" s="24"/>
      <c r="C649" s="24"/>
      <c r="D649" s="24"/>
      <c r="E649" s="24"/>
      <c r="F649" s="24"/>
      <c r="G649" s="24"/>
      <c r="H649" s="24"/>
      <c r="I649" s="1"/>
      <c r="J649" s="1"/>
      <c r="K649" s="1"/>
      <c r="L649" s="1"/>
      <c r="M649" s="1"/>
      <c r="N649" s="1"/>
      <c r="O649" s="1"/>
      <c r="P649" s="1"/>
      <c r="Q649" s="1"/>
      <c r="R649" s="1"/>
      <c r="S649" s="1"/>
      <c r="T649" s="1"/>
      <c r="U649" s="1"/>
      <c r="V649" s="1"/>
      <c r="W649" s="1"/>
      <c r="X649" s="1"/>
      <c r="Y649" s="1"/>
      <c r="Z649" s="1"/>
      <c r="AA649" s="1"/>
      <c r="AB649" s="1"/>
      <c r="AC649" s="1"/>
    </row>
    <row r="650" spans="1:29">
      <c r="A650" s="24"/>
      <c r="B650" s="24"/>
      <c r="C650" s="24"/>
      <c r="D650" s="24"/>
      <c r="E650" s="24"/>
      <c r="F650" s="24"/>
      <c r="G650" s="24"/>
      <c r="H650" s="24"/>
      <c r="I650" s="1"/>
      <c r="J650" s="1"/>
      <c r="K650" s="1"/>
      <c r="L650" s="1"/>
      <c r="M650" s="1"/>
      <c r="N650" s="1"/>
      <c r="O650" s="1"/>
      <c r="P650" s="1"/>
      <c r="Q650" s="1"/>
      <c r="R650" s="1"/>
      <c r="S650" s="1"/>
      <c r="T650" s="1"/>
      <c r="U650" s="1"/>
      <c r="V650" s="1"/>
      <c r="W650" s="1"/>
      <c r="X650" s="1"/>
      <c r="Y650" s="1"/>
      <c r="Z650" s="1"/>
      <c r="AA650" s="1"/>
      <c r="AB650" s="1"/>
      <c r="AC650" s="1"/>
    </row>
    <row r="651" spans="1:29">
      <c r="A651" s="24"/>
      <c r="B651" s="24"/>
      <c r="C651" s="24"/>
      <c r="D651" s="24"/>
      <c r="E651" s="24"/>
      <c r="F651" s="24"/>
      <c r="G651" s="24"/>
      <c r="H651" s="24"/>
      <c r="I651" s="1"/>
      <c r="J651" s="1"/>
      <c r="K651" s="1"/>
      <c r="L651" s="1"/>
      <c r="M651" s="1"/>
      <c r="N651" s="1"/>
      <c r="O651" s="1"/>
      <c r="P651" s="1"/>
      <c r="Q651" s="1"/>
      <c r="R651" s="1"/>
      <c r="S651" s="1"/>
      <c r="T651" s="1"/>
      <c r="U651" s="1"/>
      <c r="V651" s="1"/>
      <c r="W651" s="1"/>
      <c r="X651" s="1"/>
      <c r="Y651" s="1"/>
      <c r="Z651" s="1"/>
      <c r="AA651" s="1"/>
      <c r="AB651" s="1"/>
      <c r="AC651" s="1"/>
    </row>
    <row r="652" spans="1:29">
      <c r="A652" s="24"/>
      <c r="B652" s="24"/>
      <c r="C652" s="24"/>
      <c r="D652" s="24"/>
      <c r="E652" s="24"/>
      <c r="F652" s="24"/>
      <c r="G652" s="24"/>
      <c r="H652" s="24"/>
      <c r="I652" s="1"/>
      <c r="J652" s="1"/>
      <c r="K652" s="1"/>
      <c r="L652" s="1"/>
      <c r="M652" s="1"/>
      <c r="N652" s="1"/>
      <c r="O652" s="1"/>
      <c r="P652" s="1"/>
      <c r="Q652" s="1"/>
      <c r="R652" s="1"/>
      <c r="S652" s="1"/>
      <c r="T652" s="1"/>
      <c r="U652" s="1"/>
      <c r="V652" s="1"/>
      <c r="W652" s="1"/>
      <c r="X652" s="1"/>
      <c r="Y652" s="1"/>
      <c r="Z652" s="1"/>
      <c r="AA652" s="1"/>
      <c r="AB652" s="1"/>
      <c r="AC652" s="1"/>
    </row>
    <row r="653" spans="1:29">
      <c r="A653" s="24"/>
      <c r="B653" s="24"/>
      <c r="C653" s="24"/>
      <c r="D653" s="24"/>
      <c r="E653" s="24"/>
      <c r="F653" s="24"/>
      <c r="G653" s="24"/>
      <c r="H653" s="24"/>
      <c r="I653" s="1"/>
      <c r="J653" s="1"/>
      <c r="K653" s="1"/>
      <c r="L653" s="1"/>
      <c r="M653" s="1"/>
      <c r="N653" s="1"/>
      <c r="O653" s="1"/>
      <c r="P653" s="1"/>
      <c r="Q653" s="1"/>
      <c r="R653" s="1"/>
      <c r="S653" s="1"/>
      <c r="T653" s="1"/>
      <c r="U653" s="1"/>
      <c r="V653" s="1"/>
      <c r="W653" s="1"/>
      <c r="X653" s="1"/>
      <c r="Y653" s="1"/>
      <c r="Z653" s="1"/>
      <c r="AA653" s="1"/>
      <c r="AB653" s="1"/>
      <c r="AC653" s="1"/>
    </row>
    <row r="654" spans="1:29">
      <c r="A654" s="24"/>
      <c r="B654" s="24"/>
      <c r="C654" s="24"/>
      <c r="D654" s="24"/>
      <c r="E654" s="24"/>
      <c r="F654" s="24"/>
      <c r="G654" s="24"/>
      <c r="H654" s="24"/>
      <c r="I654" s="1"/>
      <c r="J654" s="1"/>
      <c r="K654" s="1"/>
      <c r="L654" s="1"/>
      <c r="M654" s="1"/>
      <c r="N654" s="1"/>
      <c r="O654" s="1"/>
      <c r="P654" s="1"/>
      <c r="Q654" s="1"/>
      <c r="R654" s="1"/>
      <c r="S654" s="1"/>
      <c r="T654" s="1"/>
      <c r="U654" s="1"/>
      <c r="V654" s="1"/>
      <c r="W654" s="1"/>
      <c r="X654" s="1"/>
      <c r="Y654" s="1"/>
      <c r="Z654" s="1"/>
      <c r="AA654" s="1"/>
      <c r="AB654" s="1"/>
      <c r="AC654" s="1"/>
    </row>
    <row r="655" spans="1:29">
      <c r="A655" s="24"/>
      <c r="B655" s="24"/>
      <c r="C655" s="24"/>
      <c r="D655" s="24"/>
      <c r="E655" s="24"/>
      <c r="F655" s="24"/>
      <c r="G655" s="24"/>
      <c r="H655" s="24"/>
      <c r="I655" s="1"/>
      <c r="J655" s="1"/>
      <c r="K655" s="1"/>
      <c r="L655" s="1"/>
      <c r="M655" s="1"/>
      <c r="N655" s="1"/>
      <c r="O655" s="1"/>
      <c r="P655" s="1"/>
      <c r="Q655" s="1"/>
      <c r="R655" s="1"/>
      <c r="S655" s="1"/>
      <c r="T655" s="1"/>
      <c r="U655" s="1"/>
      <c r="V655" s="1"/>
      <c r="W655" s="1"/>
      <c r="X655" s="1"/>
      <c r="Y655" s="1"/>
      <c r="Z655" s="1"/>
      <c r="AA655" s="1"/>
      <c r="AB655" s="1"/>
      <c r="AC655" s="1"/>
    </row>
    <row r="656" spans="1:29">
      <c r="A656" s="24"/>
      <c r="B656" s="24"/>
      <c r="C656" s="24"/>
      <c r="D656" s="24"/>
      <c r="E656" s="24"/>
      <c r="F656" s="24"/>
      <c r="G656" s="24"/>
      <c r="H656" s="24"/>
      <c r="I656" s="1"/>
      <c r="J656" s="1"/>
      <c r="K656" s="1"/>
      <c r="L656" s="1"/>
      <c r="M656" s="1"/>
      <c r="N656" s="1"/>
      <c r="O656" s="1"/>
      <c r="P656" s="1"/>
      <c r="Q656" s="1"/>
      <c r="R656" s="1"/>
      <c r="S656" s="1"/>
      <c r="T656" s="1"/>
      <c r="U656" s="1"/>
      <c r="V656" s="1"/>
      <c r="W656" s="1"/>
      <c r="X656" s="1"/>
      <c r="Y656" s="1"/>
      <c r="Z656" s="1"/>
      <c r="AA656" s="1"/>
      <c r="AB656" s="1"/>
      <c r="AC656" s="1"/>
    </row>
    <row r="657" spans="1:29">
      <c r="A657" s="24"/>
      <c r="B657" s="24"/>
      <c r="C657" s="24"/>
      <c r="D657" s="24"/>
      <c r="E657" s="24"/>
      <c r="F657" s="24"/>
      <c r="G657" s="24"/>
      <c r="H657" s="24"/>
      <c r="I657" s="1"/>
      <c r="J657" s="1"/>
      <c r="K657" s="1"/>
      <c r="L657" s="1"/>
      <c r="M657" s="1"/>
      <c r="N657" s="1"/>
      <c r="O657" s="1"/>
      <c r="P657" s="1"/>
      <c r="Q657" s="1"/>
      <c r="R657" s="1"/>
      <c r="S657" s="1"/>
      <c r="T657" s="1"/>
      <c r="U657" s="1"/>
      <c r="V657" s="1"/>
      <c r="W657" s="1"/>
      <c r="X657" s="1"/>
      <c r="Y657" s="1"/>
      <c r="Z657" s="1"/>
      <c r="AA657" s="1"/>
      <c r="AB657" s="1"/>
      <c r="AC657" s="1"/>
    </row>
    <row r="658" spans="1:29">
      <c r="A658" s="24"/>
      <c r="B658" s="24"/>
      <c r="C658" s="24"/>
      <c r="D658" s="24"/>
      <c r="E658" s="24"/>
      <c r="F658" s="24"/>
      <c r="G658" s="24"/>
      <c r="H658" s="24"/>
      <c r="I658" s="1"/>
      <c r="J658" s="1"/>
      <c r="K658" s="1"/>
      <c r="L658" s="1"/>
      <c r="M658" s="1"/>
      <c r="N658" s="1"/>
      <c r="O658" s="1"/>
      <c r="P658" s="1"/>
      <c r="Q658" s="1"/>
      <c r="R658" s="1"/>
      <c r="S658" s="1"/>
      <c r="T658" s="1"/>
      <c r="U658" s="1"/>
      <c r="V658" s="1"/>
      <c r="W658" s="1"/>
      <c r="X658" s="1"/>
      <c r="Y658" s="1"/>
      <c r="Z658" s="1"/>
      <c r="AA658" s="1"/>
      <c r="AB658" s="1"/>
      <c r="AC658" s="1"/>
    </row>
    <row r="659" spans="1:29">
      <c r="A659" s="24"/>
      <c r="B659" s="24"/>
      <c r="C659" s="24"/>
      <c r="D659" s="24"/>
      <c r="E659" s="24"/>
      <c r="F659" s="24"/>
      <c r="G659" s="24"/>
      <c r="H659" s="24"/>
      <c r="I659" s="1"/>
      <c r="J659" s="1"/>
      <c r="K659" s="1"/>
      <c r="L659" s="1"/>
      <c r="M659" s="1"/>
      <c r="N659" s="1"/>
      <c r="O659" s="1"/>
      <c r="P659" s="1"/>
      <c r="Q659" s="1"/>
      <c r="R659" s="1"/>
      <c r="S659" s="1"/>
      <c r="T659" s="1"/>
      <c r="U659" s="1"/>
      <c r="V659" s="1"/>
      <c r="W659" s="1"/>
      <c r="X659" s="1"/>
      <c r="Y659" s="1"/>
      <c r="Z659" s="1"/>
      <c r="AA659" s="1"/>
      <c r="AB659" s="1"/>
      <c r="AC659" s="1"/>
    </row>
    <row r="660" spans="1:29">
      <c r="A660" s="24"/>
      <c r="B660" s="24"/>
      <c r="C660" s="24"/>
      <c r="D660" s="24"/>
      <c r="E660" s="24"/>
      <c r="F660" s="24"/>
      <c r="G660" s="24"/>
      <c r="H660" s="24"/>
      <c r="I660" s="1"/>
      <c r="J660" s="1"/>
      <c r="K660" s="1"/>
      <c r="L660" s="1"/>
      <c r="M660" s="1"/>
      <c r="N660" s="1"/>
      <c r="O660" s="1"/>
      <c r="P660" s="1"/>
      <c r="Q660" s="1"/>
      <c r="R660" s="1"/>
      <c r="S660" s="1"/>
      <c r="T660" s="1"/>
      <c r="U660" s="1"/>
      <c r="V660" s="1"/>
      <c r="W660" s="1"/>
      <c r="X660" s="1"/>
      <c r="Y660" s="1"/>
      <c r="Z660" s="1"/>
      <c r="AA660" s="1"/>
      <c r="AB660" s="1"/>
      <c r="AC660" s="1"/>
    </row>
    <row r="661" spans="1:29">
      <c r="A661" s="24"/>
      <c r="B661" s="24"/>
      <c r="C661" s="24"/>
      <c r="D661" s="24"/>
      <c r="E661" s="24"/>
      <c r="F661" s="24"/>
      <c r="G661" s="24"/>
      <c r="H661" s="24"/>
      <c r="I661" s="1"/>
      <c r="J661" s="1"/>
      <c r="K661" s="1"/>
      <c r="L661" s="1"/>
      <c r="M661" s="1"/>
      <c r="N661" s="1"/>
      <c r="O661" s="1"/>
      <c r="P661" s="1"/>
      <c r="Q661" s="1"/>
      <c r="R661" s="1"/>
      <c r="S661" s="1"/>
      <c r="T661" s="1"/>
      <c r="U661" s="1"/>
      <c r="V661" s="1"/>
      <c r="W661" s="1"/>
      <c r="X661" s="1"/>
      <c r="Y661" s="1"/>
      <c r="Z661" s="1"/>
      <c r="AA661" s="1"/>
      <c r="AB661" s="1"/>
      <c r="AC661" s="1"/>
    </row>
    <row r="662" spans="1:29">
      <c r="A662" s="24"/>
      <c r="B662" s="24"/>
      <c r="C662" s="24"/>
      <c r="D662" s="24"/>
      <c r="E662" s="24"/>
      <c r="F662" s="24"/>
      <c r="G662" s="24"/>
      <c r="H662" s="24"/>
      <c r="I662" s="1"/>
      <c r="J662" s="1"/>
      <c r="K662" s="1"/>
      <c r="L662" s="1"/>
      <c r="M662" s="1"/>
      <c r="N662" s="1"/>
      <c r="O662" s="1"/>
      <c r="P662" s="1"/>
      <c r="Q662" s="1"/>
      <c r="R662" s="1"/>
      <c r="S662" s="1"/>
      <c r="T662" s="1"/>
      <c r="U662" s="1"/>
      <c r="V662" s="1"/>
      <c r="W662" s="1"/>
      <c r="X662" s="1"/>
      <c r="Y662" s="1"/>
      <c r="Z662" s="1"/>
      <c r="AA662" s="1"/>
      <c r="AB662" s="1"/>
      <c r="AC662" s="1"/>
    </row>
    <row r="663" spans="1:29">
      <c r="A663" s="24"/>
      <c r="B663" s="24"/>
      <c r="C663" s="24"/>
      <c r="D663" s="24"/>
      <c r="E663" s="24"/>
      <c r="F663" s="24"/>
      <c r="G663" s="24"/>
      <c r="H663" s="24"/>
      <c r="I663" s="1"/>
      <c r="J663" s="1"/>
      <c r="K663" s="1"/>
      <c r="L663" s="1"/>
      <c r="M663" s="1"/>
      <c r="N663" s="1"/>
      <c r="O663" s="1"/>
      <c r="P663" s="1"/>
      <c r="Q663" s="1"/>
      <c r="R663" s="1"/>
      <c r="S663" s="1"/>
      <c r="T663" s="1"/>
      <c r="U663" s="1"/>
      <c r="V663" s="1"/>
      <c r="W663" s="1"/>
      <c r="X663" s="1"/>
      <c r="Y663" s="1"/>
      <c r="Z663" s="1"/>
      <c r="AA663" s="1"/>
      <c r="AB663" s="1"/>
      <c r="AC663" s="1"/>
    </row>
    <row r="664" spans="1:29">
      <c r="A664" s="24"/>
      <c r="B664" s="24"/>
      <c r="C664" s="24"/>
      <c r="D664" s="24"/>
      <c r="E664" s="24"/>
      <c r="F664" s="24"/>
      <c r="G664" s="24"/>
      <c r="H664" s="24"/>
      <c r="I664" s="1"/>
      <c r="J664" s="1"/>
      <c r="K664" s="1"/>
      <c r="L664" s="1"/>
      <c r="M664" s="1"/>
      <c r="N664" s="1"/>
      <c r="O664" s="1"/>
      <c r="P664" s="1"/>
      <c r="Q664" s="1"/>
      <c r="R664" s="1"/>
      <c r="S664" s="1"/>
      <c r="T664" s="1"/>
      <c r="U664" s="1"/>
      <c r="V664" s="1"/>
      <c r="W664" s="1"/>
      <c r="X664" s="1"/>
      <c r="Y664" s="1"/>
      <c r="Z664" s="1"/>
      <c r="AA664" s="1"/>
      <c r="AB664" s="1"/>
      <c r="AC664" s="1"/>
    </row>
    <row r="665" spans="1:29">
      <c r="A665" s="24"/>
      <c r="B665" s="24"/>
      <c r="C665" s="24"/>
      <c r="D665" s="24"/>
      <c r="E665" s="24"/>
      <c r="F665" s="24"/>
      <c r="G665" s="24"/>
      <c r="H665" s="24"/>
      <c r="I665" s="1"/>
      <c r="J665" s="1"/>
      <c r="K665" s="1"/>
      <c r="L665" s="1"/>
      <c r="M665" s="1"/>
      <c r="N665" s="1"/>
      <c r="O665" s="1"/>
      <c r="P665" s="1"/>
      <c r="Q665" s="1"/>
      <c r="R665" s="1"/>
      <c r="S665" s="1"/>
      <c r="T665" s="1"/>
      <c r="U665" s="1"/>
      <c r="V665" s="1"/>
      <c r="W665" s="1"/>
      <c r="X665" s="1"/>
      <c r="Y665" s="1"/>
      <c r="Z665" s="1"/>
      <c r="AA665" s="1"/>
      <c r="AB665" s="1"/>
      <c r="AC665" s="1"/>
    </row>
    <row r="666" spans="1:29">
      <c r="A666" s="24"/>
      <c r="B666" s="24"/>
      <c r="C666" s="24"/>
      <c r="D666" s="24"/>
      <c r="E666" s="24"/>
      <c r="F666" s="24"/>
      <c r="G666" s="24"/>
      <c r="H666" s="24"/>
      <c r="I666" s="1"/>
      <c r="J666" s="1"/>
      <c r="K666" s="1"/>
      <c r="L666" s="1"/>
      <c r="M666" s="1"/>
      <c r="N666" s="1"/>
      <c r="O666" s="1"/>
      <c r="P666" s="1"/>
      <c r="Q666" s="1"/>
      <c r="R666" s="1"/>
      <c r="S666" s="1"/>
      <c r="T666" s="1"/>
      <c r="U666" s="1"/>
      <c r="V666" s="1"/>
      <c r="W666" s="1"/>
      <c r="X666" s="1"/>
      <c r="Y666" s="1"/>
      <c r="Z666" s="1"/>
      <c r="AA666" s="1"/>
      <c r="AB666" s="1"/>
      <c r="AC666" s="1"/>
    </row>
    <row r="667" spans="1:29">
      <c r="A667" s="24"/>
      <c r="B667" s="24"/>
      <c r="C667" s="24"/>
      <c r="D667" s="24"/>
      <c r="E667" s="24"/>
      <c r="F667" s="24"/>
      <c r="G667" s="24"/>
      <c r="H667" s="24"/>
      <c r="I667" s="1"/>
      <c r="J667" s="1"/>
      <c r="K667" s="1"/>
      <c r="L667" s="1"/>
      <c r="M667" s="1"/>
      <c r="N667" s="1"/>
      <c r="O667" s="1"/>
      <c r="P667" s="1"/>
      <c r="Q667" s="1"/>
      <c r="R667" s="1"/>
      <c r="S667" s="1"/>
      <c r="T667" s="1"/>
      <c r="U667" s="1"/>
      <c r="V667" s="1"/>
      <c r="W667" s="1"/>
      <c r="X667" s="1"/>
      <c r="Y667" s="1"/>
      <c r="Z667" s="1"/>
      <c r="AA667" s="1"/>
      <c r="AB667" s="1"/>
      <c r="AC667" s="1"/>
    </row>
    <row r="668" spans="1:29">
      <c r="A668" s="24"/>
      <c r="B668" s="24"/>
      <c r="C668" s="24"/>
      <c r="D668" s="24"/>
      <c r="E668" s="24"/>
      <c r="F668" s="24"/>
      <c r="G668" s="24"/>
      <c r="H668" s="24"/>
      <c r="I668" s="1"/>
      <c r="J668" s="1"/>
      <c r="K668" s="1"/>
      <c r="L668" s="1"/>
      <c r="M668" s="1"/>
      <c r="N668" s="1"/>
      <c r="O668" s="1"/>
      <c r="P668" s="1"/>
      <c r="Q668" s="1"/>
      <c r="R668" s="1"/>
      <c r="S668" s="1"/>
      <c r="T668" s="1"/>
      <c r="U668" s="1"/>
      <c r="V668" s="1"/>
      <c r="W668" s="1"/>
      <c r="X668" s="1"/>
      <c r="Y668" s="1"/>
      <c r="Z668" s="1"/>
      <c r="AA668" s="1"/>
      <c r="AB668" s="1"/>
      <c r="AC668" s="1"/>
    </row>
    <row r="669" spans="1:29">
      <c r="A669" s="24"/>
      <c r="B669" s="24"/>
      <c r="C669" s="24"/>
      <c r="D669" s="24"/>
      <c r="E669" s="24"/>
      <c r="F669" s="24"/>
      <c r="G669" s="24"/>
      <c r="H669" s="24"/>
      <c r="I669" s="1"/>
      <c r="J669" s="1"/>
      <c r="K669" s="1"/>
      <c r="L669" s="1"/>
      <c r="M669" s="1"/>
      <c r="N669" s="1"/>
      <c r="O669" s="1"/>
      <c r="P669" s="1"/>
      <c r="Q669" s="1"/>
      <c r="R669" s="1"/>
      <c r="S669" s="1"/>
      <c r="T669" s="1"/>
      <c r="U669" s="1"/>
      <c r="V669" s="1"/>
      <c r="W669" s="1"/>
      <c r="X669" s="1"/>
      <c r="Y669" s="1"/>
      <c r="Z669" s="1"/>
      <c r="AA669" s="1"/>
      <c r="AB669" s="1"/>
      <c r="AC669" s="1"/>
    </row>
    <row r="670" spans="1:29">
      <c r="A670" s="24"/>
      <c r="B670" s="24"/>
      <c r="C670" s="24"/>
      <c r="D670" s="24"/>
      <c r="E670" s="24"/>
      <c r="F670" s="24"/>
      <c r="G670" s="24"/>
      <c r="H670" s="24"/>
      <c r="I670" s="1"/>
      <c r="J670" s="1"/>
      <c r="K670" s="1"/>
      <c r="L670" s="1"/>
      <c r="M670" s="1"/>
      <c r="N670" s="1"/>
      <c r="O670" s="1"/>
      <c r="P670" s="1"/>
      <c r="Q670" s="1"/>
      <c r="R670" s="1"/>
      <c r="S670" s="1"/>
      <c r="T670" s="1"/>
      <c r="U670" s="1"/>
      <c r="V670" s="1"/>
      <c r="W670" s="1"/>
      <c r="X670" s="1"/>
      <c r="Y670" s="1"/>
      <c r="Z670" s="1"/>
      <c r="AA670" s="1"/>
      <c r="AB670" s="1"/>
      <c r="AC670" s="1"/>
    </row>
    <row r="671" spans="1:29">
      <c r="A671" s="24"/>
      <c r="B671" s="24"/>
      <c r="C671" s="24"/>
      <c r="D671" s="24"/>
      <c r="E671" s="24"/>
      <c r="F671" s="24"/>
      <c r="G671" s="24"/>
      <c r="H671" s="24"/>
      <c r="I671" s="1"/>
      <c r="J671" s="1"/>
      <c r="K671" s="1"/>
      <c r="L671" s="1"/>
      <c r="M671" s="1"/>
      <c r="N671" s="1"/>
      <c r="O671" s="1"/>
      <c r="P671" s="1"/>
      <c r="Q671" s="1"/>
      <c r="R671" s="1"/>
      <c r="S671" s="1"/>
      <c r="T671" s="1"/>
      <c r="U671" s="1"/>
      <c r="V671" s="1"/>
      <c r="W671" s="1"/>
      <c r="X671" s="1"/>
      <c r="Y671" s="1"/>
      <c r="Z671" s="1"/>
      <c r="AA671" s="1"/>
      <c r="AB671" s="1"/>
      <c r="AC671" s="1"/>
    </row>
    <row r="672" spans="1:29">
      <c r="A672" s="24"/>
      <c r="B672" s="24"/>
      <c r="C672" s="24"/>
      <c r="D672" s="24"/>
      <c r="E672" s="24"/>
      <c r="F672" s="24"/>
      <c r="G672" s="24"/>
      <c r="H672" s="24"/>
      <c r="I672" s="1"/>
      <c r="J672" s="1"/>
      <c r="K672" s="1"/>
      <c r="L672" s="1"/>
      <c r="M672" s="1"/>
      <c r="N672" s="1"/>
      <c r="O672" s="1"/>
      <c r="P672" s="1"/>
      <c r="Q672" s="1"/>
      <c r="R672" s="1"/>
      <c r="S672" s="1"/>
      <c r="T672" s="1"/>
      <c r="U672" s="1"/>
      <c r="V672" s="1"/>
      <c r="W672" s="1"/>
      <c r="X672" s="1"/>
      <c r="Y672" s="1"/>
      <c r="Z672" s="1"/>
      <c r="AA672" s="1"/>
      <c r="AB672" s="1"/>
      <c r="AC672" s="1"/>
    </row>
    <row r="673" spans="1:29">
      <c r="A673" s="24"/>
      <c r="B673" s="24"/>
      <c r="C673" s="24"/>
      <c r="D673" s="24"/>
      <c r="E673" s="24"/>
      <c r="F673" s="24"/>
      <c r="G673" s="24"/>
      <c r="H673" s="24"/>
      <c r="I673" s="1"/>
      <c r="J673" s="1"/>
      <c r="K673" s="1"/>
      <c r="L673" s="1"/>
      <c r="M673" s="1"/>
      <c r="N673" s="1"/>
      <c r="O673" s="1"/>
      <c r="P673" s="1"/>
      <c r="Q673" s="1"/>
      <c r="R673" s="1"/>
      <c r="S673" s="1"/>
      <c r="T673" s="1"/>
      <c r="U673" s="1"/>
      <c r="V673" s="1"/>
      <c r="W673" s="1"/>
      <c r="X673" s="1"/>
      <c r="Y673" s="1"/>
      <c r="Z673" s="1"/>
      <c r="AA673" s="1"/>
      <c r="AB673" s="1"/>
      <c r="AC673" s="1"/>
    </row>
    <row r="674" spans="1:29">
      <c r="A674" s="24"/>
      <c r="B674" s="24"/>
      <c r="C674" s="24"/>
      <c r="D674" s="24"/>
      <c r="E674" s="24"/>
      <c r="F674" s="24"/>
      <c r="G674" s="24"/>
      <c r="H674" s="24"/>
      <c r="I674" s="1"/>
      <c r="J674" s="1"/>
      <c r="K674" s="1"/>
      <c r="L674" s="1"/>
      <c r="M674" s="1"/>
      <c r="N674" s="1"/>
      <c r="O674" s="1"/>
      <c r="P674" s="1"/>
      <c r="Q674" s="1"/>
      <c r="R674" s="1"/>
      <c r="S674" s="1"/>
      <c r="T674" s="1"/>
      <c r="U674" s="1"/>
      <c r="V674" s="1"/>
      <c r="W674" s="1"/>
      <c r="X674" s="1"/>
      <c r="Y674" s="1"/>
      <c r="Z674" s="1"/>
      <c r="AA674" s="1"/>
      <c r="AB674" s="1"/>
      <c r="AC674" s="1"/>
    </row>
    <row r="675" spans="1:29">
      <c r="A675" s="24"/>
      <c r="B675" s="24"/>
      <c r="C675" s="24"/>
      <c r="D675" s="24"/>
      <c r="E675" s="24"/>
      <c r="F675" s="24"/>
      <c r="G675" s="24"/>
      <c r="H675" s="24"/>
      <c r="I675" s="1"/>
      <c r="J675" s="1"/>
      <c r="K675" s="1"/>
      <c r="L675" s="1"/>
      <c r="M675" s="1"/>
      <c r="N675" s="1"/>
      <c r="O675" s="1"/>
      <c r="P675" s="1"/>
      <c r="Q675" s="1"/>
      <c r="R675" s="1"/>
      <c r="S675" s="1"/>
      <c r="T675" s="1"/>
      <c r="U675" s="1"/>
      <c r="V675" s="1"/>
      <c r="W675" s="1"/>
      <c r="X675" s="1"/>
      <c r="Y675" s="1"/>
      <c r="Z675" s="1"/>
      <c r="AA675" s="1"/>
      <c r="AB675" s="1"/>
      <c r="AC675" s="1"/>
    </row>
    <row r="676" spans="1:29">
      <c r="A676" s="24"/>
      <c r="B676" s="24"/>
      <c r="C676" s="24"/>
      <c r="D676" s="24"/>
      <c r="E676" s="24"/>
      <c r="F676" s="24"/>
      <c r="G676" s="24"/>
      <c r="H676" s="24"/>
      <c r="I676" s="1"/>
      <c r="J676" s="1"/>
      <c r="K676" s="1"/>
      <c r="L676" s="1"/>
      <c r="M676" s="1"/>
      <c r="N676" s="1"/>
      <c r="O676" s="1"/>
      <c r="P676" s="1"/>
      <c r="Q676" s="1"/>
      <c r="R676" s="1"/>
      <c r="S676" s="1"/>
      <c r="T676" s="1"/>
      <c r="U676" s="1"/>
      <c r="V676" s="1"/>
      <c r="W676" s="1"/>
      <c r="X676" s="1"/>
      <c r="Y676" s="1"/>
      <c r="Z676" s="1"/>
      <c r="AA676" s="1"/>
      <c r="AB676" s="1"/>
      <c r="AC676" s="1"/>
    </row>
    <row r="677" spans="1:29">
      <c r="A677" s="24"/>
      <c r="B677" s="24"/>
      <c r="C677" s="24"/>
      <c r="D677" s="24"/>
      <c r="E677" s="24"/>
      <c r="F677" s="24"/>
      <c r="G677" s="24"/>
      <c r="H677" s="24"/>
      <c r="I677" s="1"/>
      <c r="J677" s="1"/>
      <c r="K677" s="1"/>
      <c r="L677" s="1"/>
      <c r="M677" s="1"/>
      <c r="N677" s="1"/>
      <c r="O677" s="1"/>
      <c r="P677" s="1"/>
      <c r="Q677" s="1"/>
      <c r="R677" s="1"/>
      <c r="S677" s="1"/>
      <c r="T677" s="1"/>
      <c r="U677" s="1"/>
      <c r="V677" s="1"/>
      <c r="W677" s="1"/>
      <c r="X677" s="1"/>
      <c r="Y677" s="1"/>
      <c r="Z677" s="1"/>
      <c r="AA677" s="1"/>
      <c r="AB677" s="1"/>
      <c r="AC677" s="1"/>
    </row>
    <row r="678" spans="1:29">
      <c r="A678" s="24"/>
      <c r="B678" s="24"/>
      <c r="C678" s="24"/>
      <c r="D678" s="24"/>
      <c r="E678" s="24"/>
      <c r="F678" s="24"/>
      <c r="G678" s="24"/>
      <c r="H678" s="24"/>
      <c r="I678" s="1"/>
      <c r="J678" s="1"/>
      <c r="K678" s="1"/>
      <c r="L678" s="1"/>
      <c r="M678" s="1"/>
      <c r="N678" s="1"/>
      <c r="O678" s="1"/>
      <c r="P678" s="1"/>
      <c r="Q678" s="1"/>
      <c r="R678" s="1"/>
      <c r="S678" s="1"/>
      <c r="T678" s="1"/>
      <c r="U678" s="1"/>
      <c r="V678" s="1"/>
      <c r="W678" s="1"/>
      <c r="X678" s="1"/>
      <c r="Y678" s="1"/>
      <c r="Z678" s="1"/>
      <c r="AA678" s="1"/>
      <c r="AB678" s="1"/>
      <c r="AC678" s="1"/>
    </row>
    <row r="679" spans="1:29">
      <c r="A679" s="24"/>
      <c r="B679" s="24"/>
      <c r="C679" s="24"/>
      <c r="D679" s="24"/>
      <c r="E679" s="24"/>
      <c r="F679" s="24"/>
      <c r="G679" s="24"/>
      <c r="H679" s="24"/>
      <c r="I679" s="1"/>
      <c r="J679" s="1"/>
      <c r="K679" s="1"/>
      <c r="L679" s="1"/>
      <c r="M679" s="1"/>
      <c r="N679" s="1"/>
      <c r="O679" s="1"/>
      <c r="P679" s="1"/>
      <c r="Q679" s="1"/>
      <c r="R679" s="1"/>
      <c r="S679" s="1"/>
      <c r="T679" s="1"/>
      <c r="U679" s="1"/>
      <c r="V679" s="1"/>
      <c r="W679" s="1"/>
      <c r="X679" s="1"/>
      <c r="Y679" s="1"/>
      <c r="Z679" s="1"/>
      <c r="AA679" s="1"/>
      <c r="AB679" s="1"/>
      <c r="AC679" s="1"/>
    </row>
    <row r="680" spans="1:29">
      <c r="A680" s="24"/>
      <c r="B680" s="24"/>
      <c r="C680" s="24"/>
      <c r="D680" s="24"/>
      <c r="E680" s="24"/>
      <c r="F680" s="24"/>
      <c r="G680" s="24"/>
      <c r="H680" s="24"/>
      <c r="I680" s="1"/>
      <c r="J680" s="1"/>
      <c r="K680" s="1"/>
      <c r="L680" s="1"/>
      <c r="M680" s="1"/>
      <c r="N680" s="1"/>
      <c r="O680" s="1"/>
      <c r="P680" s="1"/>
      <c r="Q680" s="1"/>
      <c r="R680" s="1"/>
      <c r="S680" s="1"/>
      <c r="T680" s="1"/>
      <c r="U680" s="1"/>
      <c r="V680" s="1"/>
      <c r="W680" s="1"/>
      <c r="X680" s="1"/>
      <c r="Y680" s="1"/>
      <c r="Z680" s="1"/>
      <c r="AA680" s="1"/>
      <c r="AB680" s="1"/>
      <c r="AC680" s="1"/>
    </row>
    <row r="681" spans="1:29">
      <c r="A681" s="24"/>
      <c r="B681" s="24"/>
      <c r="C681" s="24"/>
      <c r="D681" s="24"/>
      <c r="E681" s="24"/>
      <c r="F681" s="24"/>
      <c r="G681" s="24"/>
      <c r="H681" s="24"/>
      <c r="I681" s="1"/>
      <c r="J681" s="1"/>
      <c r="K681" s="1"/>
      <c r="L681" s="1"/>
      <c r="M681" s="1"/>
      <c r="N681" s="1"/>
      <c r="O681" s="1"/>
      <c r="P681" s="1"/>
      <c r="Q681" s="1"/>
      <c r="R681" s="1"/>
      <c r="S681" s="1"/>
      <c r="T681" s="1"/>
      <c r="U681" s="1"/>
      <c r="V681" s="1"/>
      <c r="W681" s="1"/>
      <c r="X681" s="1"/>
      <c r="Y681" s="1"/>
      <c r="Z681" s="1"/>
      <c r="AA681" s="1"/>
      <c r="AB681" s="1"/>
      <c r="AC681" s="1"/>
    </row>
    <row r="682" spans="1:29">
      <c r="A682" s="24"/>
      <c r="B682" s="24"/>
      <c r="C682" s="24"/>
      <c r="D682" s="24"/>
      <c r="E682" s="24"/>
      <c r="F682" s="24"/>
      <c r="G682" s="24"/>
      <c r="H682" s="24"/>
      <c r="I682" s="1"/>
      <c r="J682" s="1"/>
      <c r="K682" s="1"/>
      <c r="L682" s="1"/>
      <c r="M682" s="1"/>
      <c r="N682" s="1"/>
      <c r="O682" s="1"/>
      <c r="P682" s="1"/>
      <c r="Q682" s="1"/>
      <c r="R682" s="1"/>
      <c r="S682" s="1"/>
      <c r="T682" s="1"/>
      <c r="U682" s="1"/>
      <c r="V682" s="1"/>
      <c r="W682" s="1"/>
      <c r="X682" s="1"/>
      <c r="Y682" s="1"/>
      <c r="Z682" s="1"/>
      <c r="AA682" s="1"/>
      <c r="AB682" s="1"/>
      <c r="AC682" s="1"/>
    </row>
    <row r="683" spans="1:29">
      <c r="A683" s="24"/>
      <c r="B683" s="24"/>
      <c r="C683" s="24"/>
      <c r="D683" s="24"/>
      <c r="E683" s="24"/>
      <c r="F683" s="24"/>
      <c r="G683" s="24"/>
      <c r="H683" s="24"/>
      <c r="I683" s="1"/>
      <c r="J683" s="1"/>
      <c r="K683" s="1"/>
      <c r="L683" s="1"/>
      <c r="M683" s="1"/>
      <c r="N683" s="1"/>
      <c r="O683" s="1"/>
      <c r="P683" s="1"/>
      <c r="Q683" s="1"/>
      <c r="R683" s="1"/>
      <c r="S683" s="1"/>
      <c r="T683" s="1"/>
      <c r="U683" s="1"/>
      <c r="V683" s="1"/>
      <c r="W683" s="1"/>
      <c r="X683" s="1"/>
      <c r="Y683" s="1"/>
      <c r="Z683" s="1"/>
      <c r="AA683" s="1"/>
      <c r="AB683" s="1"/>
      <c r="AC683" s="1"/>
    </row>
    <row r="684" spans="1:29">
      <c r="A684" s="24"/>
      <c r="B684" s="24"/>
      <c r="C684" s="24"/>
      <c r="D684" s="24"/>
      <c r="E684" s="24"/>
      <c r="F684" s="24"/>
      <c r="G684" s="24"/>
      <c r="H684" s="24"/>
      <c r="I684" s="1"/>
      <c r="J684" s="1"/>
      <c r="K684" s="1"/>
      <c r="L684" s="1"/>
      <c r="M684" s="1"/>
      <c r="N684" s="1"/>
      <c r="O684" s="1"/>
      <c r="P684" s="1"/>
      <c r="Q684" s="1"/>
      <c r="R684" s="1"/>
      <c r="S684" s="1"/>
      <c r="T684" s="1"/>
      <c r="U684" s="1"/>
      <c r="V684" s="1"/>
      <c r="W684" s="1"/>
      <c r="X684" s="1"/>
      <c r="Y684" s="1"/>
      <c r="Z684" s="1"/>
      <c r="AA684" s="1"/>
      <c r="AB684" s="1"/>
      <c r="AC684" s="1"/>
    </row>
    <row r="685" spans="1:29">
      <c r="A685" s="24"/>
      <c r="B685" s="24"/>
      <c r="C685" s="24"/>
      <c r="D685" s="24"/>
      <c r="E685" s="24"/>
      <c r="F685" s="24"/>
      <c r="G685" s="24"/>
      <c r="H685" s="24"/>
      <c r="I685" s="1"/>
      <c r="J685" s="1"/>
      <c r="K685" s="1"/>
      <c r="L685" s="1"/>
      <c r="M685" s="1"/>
      <c r="N685" s="1"/>
      <c r="O685" s="1"/>
      <c r="P685" s="1"/>
      <c r="Q685" s="1"/>
      <c r="R685" s="1"/>
      <c r="S685" s="1"/>
      <c r="T685" s="1"/>
      <c r="U685" s="1"/>
      <c r="V685" s="1"/>
      <c r="W685" s="1"/>
      <c r="X685" s="1"/>
      <c r="Y685" s="1"/>
      <c r="Z685" s="1"/>
      <c r="AA685" s="1"/>
      <c r="AB685" s="1"/>
      <c r="AC685" s="1"/>
    </row>
    <row r="686" spans="1:29">
      <c r="A686" s="24"/>
      <c r="B686" s="24"/>
      <c r="C686" s="24"/>
      <c r="D686" s="24"/>
      <c r="E686" s="24"/>
      <c r="F686" s="24"/>
      <c r="G686" s="24"/>
      <c r="H686" s="24"/>
      <c r="I686" s="1"/>
      <c r="J686" s="1"/>
      <c r="K686" s="1"/>
      <c r="L686" s="1"/>
      <c r="M686" s="1"/>
      <c r="N686" s="1"/>
      <c r="O686" s="1"/>
      <c r="P686" s="1"/>
      <c r="Q686" s="1"/>
      <c r="R686" s="1"/>
      <c r="S686" s="1"/>
      <c r="T686" s="1"/>
      <c r="U686" s="1"/>
      <c r="V686" s="1"/>
      <c r="W686" s="1"/>
      <c r="X686" s="1"/>
      <c r="Y686" s="1"/>
      <c r="Z686" s="1"/>
      <c r="AA686" s="1"/>
      <c r="AB686" s="1"/>
      <c r="AC686" s="1"/>
    </row>
    <row r="687" spans="1:29">
      <c r="A687" s="24"/>
      <c r="B687" s="24"/>
      <c r="C687" s="24"/>
      <c r="D687" s="24"/>
      <c r="E687" s="24"/>
      <c r="F687" s="24"/>
      <c r="G687" s="24"/>
      <c r="H687" s="24"/>
      <c r="I687" s="1"/>
      <c r="J687" s="1"/>
      <c r="K687" s="1"/>
      <c r="L687" s="1"/>
      <c r="M687" s="1"/>
      <c r="N687" s="1"/>
      <c r="O687" s="1"/>
      <c r="P687" s="1"/>
      <c r="Q687" s="1"/>
      <c r="R687" s="1"/>
      <c r="S687" s="1"/>
      <c r="T687" s="1"/>
      <c r="U687" s="1"/>
      <c r="V687" s="1"/>
      <c r="W687" s="1"/>
      <c r="X687" s="1"/>
      <c r="Y687" s="1"/>
      <c r="Z687" s="1"/>
      <c r="AA687" s="1"/>
      <c r="AB687" s="1"/>
      <c r="AC687" s="1"/>
    </row>
    <row r="688" spans="1:29">
      <c r="A688" s="24"/>
      <c r="B688" s="24"/>
      <c r="C688" s="24"/>
      <c r="D688" s="24"/>
      <c r="E688" s="24"/>
      <c r="F688" s="24"/>
      <c r="G688" s="24"/>
      <c r="H688" s="24"/>
      <c r="I688" s="1"/>
      <c r="J688" s="1"/>
      <c r="K688" s="1"/>
      <c r="L688" s="1"/>
      <c r="M688" s="1"/>
      <c r="N688" s="1"/>
      <c r="O688" s="1"/>
      <c r="P688" s="1"/>
      <c r="Q688" s="1"/>
      <c r="R688" s="1"/>
      <c r="S688" s="1"/>
      <c r="T688" s="1"/>
      <c r="U688" s="1"/>
      <c r="V688" s="1"/>
      <c r="W688" s="1"/>
      <c r="X688" s="1"/>
      <c r="Y688" s="1"/>
      <c r="Z688" s="1"/>
      <c r="AA688" s="1"/>
      <c r="AB688" s="1"/>
      <c r="AC688" s="1"/>
    </row>
    <row r="689" spans="1:29">
      <c r="A689" s="24"/>
      <c r="B689" s="24"/>
      <c r="C689" s="24"/>
      <c r="D689" s="24"/>
      <c r="E689" s="24"/>
      <c r="F689" s="24"/>
      <c r="G689" s="24"/>
      <c r="H689" s="24"/>
      <c r="I689" s="1"/>
      <c r="J689" s="1"/>
      <c r="K689" s="1"/>
      <c r="L689" s="1"/>
      <c r="M689" s="1"/>
      <c r="N689" s="1"/>
      <c r="O689" s="1"/>
      <c r="P689" s="1"/>
      <c r="Q689" s="1"/>
      <c r="R689" s="1"/>
      <c r="S689" s="1"/>
      <c r="T689" s="1"/>
      <c r="U689" s="1"/>
      <c r="V689" s="1"/>
      <c r="W689" s="1"/>
      <c r="X689" s="1"/>
      <c r="Y689" s="1"/>
      <c r="Z689" s="1"/>
      <c r="AA689" s="1"/>
      <c r="AB689" s="1"/>
      <c r="AC689" s="1"/>
    </row>
    <row r="690" spans="1:29">
      <c r="A690" s="24"/>
      <c r="B690" s="24"/>
      <c r="C690" s="24"/>
      <c r="D690" s="24"/>
      <c r="E690" s="24"/>
      <c r="F690" s="24"/>
      <c r="G690" s="24"/>
      <c r="H690" s="24"/>
      <c r="I690" s="1"/>
      <c r="J690" s="1"/>
      <c r="K690" s="1"/>
      <c r="L690" s="1"/>
      <c r="M690" s="1"/>
      <c r="N690" s="1"/>
      <c r="O690" s="1"/>
      <c r="P690" s="1"/>
      <c r="Q690" s="1"/>
      <c r="R690" s="1"/>
      <c r="S690" s="1"/>
      <c r="T690" s="1"/>
      <c r="U690" s="1"/>
      <c r="V690" s="1"/>
      <c r="W690" s="1"/>
      <c r="X690" s="1"/>
      <c r="Y690" s="1"/>
      <c r="Z690" s="1"/>
      <c r="AA690" s="1"/>
      <c r="AB690" s="1"/>
      <c r="AC690" s="1"/>
    </row>
    <row r="691" spans="1:29">
      <c r="A691" s="24"/>
      <c r="B691" s="24"/>
      <c r="C691" s="24"/>
      <c r="D691" s="24"/>
      <c r="E691" s="24"/>
      <c r="F691" s="24"/>
      <c r="G691" s="24"/>
      <c r="H691" s="24"/>
      <c r="I691" s="1"/>
      <c r="J691" s="1"/>
      <c r="K691" s="1"/>
      <c r="L691" s="1"/>
      <c r="M691" s="1"/>
      <c r="N691" s="1"/>
      <c r="O691" s="1"/>
      <c r="P691" s="1"/>
      <c r="Q691" s="1"/>
      <c r="R691" s="1"/>
      <c r="S691" s="1"/>
      <c r="T691" s="1"/>
      <c r="U691" s="1"/>
      <c r="V691" s="1"/>
      <c r="W691" s="1"/>
      <c r="X691" s="1"/>
      <c r="Y691" s="1"/>
      <c r="Z691" s="1"/>
      <c r="AA691" s="1"/>
      <c r="AB691" s="1"/>
      <c r="AC691" s="1"/>
    </row>
    <row r="692" spans="1:29">
      <c r="A692" s="24"/>
      <c r="B692" s="24"/>
      <c r="C692" s="24"/>
      <c r="D692" s="24"/>
      <c r="E692" s="24"/>
      <c r="F692" s="24"/>
      <c r="G692" s="24"/>
      <c r="H692" s="24"/>
      <c r="I692" s="1"/>
      <c r="J692" s="1"/>
      <c r="K692" s="1"/>
      <c r="L692" s="1"/>
      <c r="M692" s="1"/>
      <c r="N692" s="1"/>
      <c r="O692" s="1"/>
      <c r="P692" s="1"/>
      <c r="Q692" s="1"/>
      <c r="R692" s="1"/>
      <c r="S692" s="1"/>
      <c r="T692" s="1"/>
      <c r="U692" s="1"/>
      <c r="V692" s="1"/>
      <c r="W692" s="1"/>
      <c r="X692" s="1"/>
      <c r="Y692" s="1"/>
      <c r="Z692" s="1"/>
      <c r="AA692" s="1"/>
      <c r="AB692" s="1"/>
      <c r="AC692" s="1"/>
    </row>
    <row r="693" spans="1:29">
      <c r="A693" s="24"/>
      <c r="B693" s="24"/>
      <c r="C693" s="24"/>
      <c r="D693" s="24"/>
      <c r="E693" s="24"/>
      <c r="F693" s="24"/>
      <c r="G693" s="24"/>
      <c r="H693" s="24"/>
      <c r="I693" s="1"/>
      <c r="J693" s="1"/>
      <c r="K693" s="1"/>
      <c r="L693" s="1"/>
      <c r="M693" s="1"/>
      <c r="N693" s="1"/>
      <c r="O693" s="1"/>
      <c r="P693" s="1"/>
      <c r="Q693" s="1"/>
      <c r="R693" s="1"/>
      <c r="S693" s="1"/>
      <c r="T693" s="1"/>
      <c r="U693" s="1"/>
      <c r="V693" s="1"/>
      <c r="W693" s="1"/>
      <c r="X693" s="1"/>
      <c r="Y693" s="1"/>
      <c r="Z693" s="1"/>
      <c r="AA693" s="1"/>
      <c r="AB693" s="1"/>
      <c r="AC693" s="1"/>
    </row>
    <row r="694" spans="1:29">
      <c r="A694" s="24"/>
      <c r="B694" s="24"/>
      <c r="C694" s="24"/>
      <c r="D694" s="24"/>
      <c r="E694" s="24"/>
      <c r="F694" s="24"/>
      <c r="G694" s="24"/>
      <c r="H694" s="24"/>
      <c r="I694" s="1"/>
      <c r="J694" s="1"/>
      <c r="K694" s="1"/>
      <c r="L694" s="1"/>
      <c r="M694" s="1"/>
      <c r="N694" s="1"/>
      <c r="O694" s="1"/>
      <c r="P694" s="1"/>
      <c r="Q694" s="1"/>
      <c r="R694" s="1"/>
      <c r="S694" s="1"/>
      <c r="T694" s="1"/>
      <c r="U694" s="1"/>
      <c r="V694" s="1"/>
      <c r="W694" s="1"/>
      <c r="X694" s="1"/>
      <c r="Y694" s="1"/>
      <c r="Z694" s="1"/>
      <c r="AA694" s="1"/>
      <c r="AB694" s="1"/>
      <c r="AC694" s="1"/>
    </row>
    <row r="695" spans="1:29">
      <c r="A695" s="24"/>
      <c r="B695" s="24"/>
      <c r="C695" s="24"/>
      <c r="D695" s="24"/>
      <c r="E695" s="24"/>
      <c r="F695" s="24"/>
      <c r="G695" s="24"/>
      <c r="H695" s="24"/>
      <c r="I695" s="1"/>
      <c r="J695" s="1"/>
      <c r="K695" s="1"/>
      <c r="L695" s="1"/>
      <c r="M695" s="1"/>
      <c r="N695" s="1"/>
      <c r="O695" s="1"/>
      <c r="P695" s="1"/>
      <c r="Q695" s="1"/>
      <c r="R695" s="1"/>
      <c r="S695" s="1"/>
      <c r="T695" s="1"/>
      <c r="U695" s="1"/>
      <c r="V695" s="1"/>
      <c r="W695" s="1"/>
      <c r="X695" s="1"/>
      <c r="Y695" s="1"/>
      <c r="Z695" s="1"/>
      <c r="AA695" s="1"/>
      <c r="AB695" s="1"/>
      <c r="AC695" s="1"/>
    </row>
    <row r="696" spans="1:29">
      <c r="A696" s="24"/>
      <c r="B696" s="24"/>
      <c r="C696" s="24"/>
      <c r="D696" s="24"/>
      <c r="E696" s="24"/>
      <c r="F696" s="24"/>
      <c r="G696" s="24"/>
      <c r="H696" s="24"/>
      <c r="I696" s="1"/>
      <c r="J696" s="1"/>
      <c r="K696" s="1"/>
      <c r="L696" s="1"/>
      <c r="M696" s="1"/>
      <c r="N696" s="1"/>
      <c r="O696" s="1"/>
      <c r="P696" s="1"/>
      <c r="Q696" s="1"/>
      <c r="R696" s="1"/>
      <c r="S696" s="1"/>
      <c r="T696" s="1"/>
      <c r="U696" s="1"/>
      <c r="V696" s="1"/>
      <c r="W696" s="1"/>
      <c r="X696" s="1"/>
      <c r="Y696" s="1"/>
      <c r="Z696" s="1"/>
      <c r="AA696" s="1"/>
      <c r="AB696" s="1"/>
      <c r="AC696" s="1"/>
    </row>
    <row r="697" spans="1:29">
      <c r="A697" s="24"/>
      <c r="B697" s="24"/>
      <c r="C697" s="24"/>
      <c r="D697" s="24"/>
      <c r="E697" s="24"/>
      <c r="F697" s="24"/>
      <c r="G697" s="24"/>
      <c r="H697" s="24"/>
      <c r="I697" s="1"/>
      <c r="J697" s="1"/>
      <c r="K697" s="1"/>
      <c r="L697" s="1"/>
      <c r="M697" s="1"/>
      <c r="N697" s="1"/>
      <c r="O697" s="1"/>
      <c r="P697" s="1"/>
      <c r="Q697" s="1"/>
      <c r="R697" s="1"/>
      <c r="S697" s="1"/>
      <c r="T697" s="1"/>
      <c r="U697" s="1"/>
      <c r="V697" s="1"/>
      <c r="W697" s="1"/>
      <c r="X697" s="1"/>
      <c r="Y697" s="1"/>
      <c r="Z697" s="1"/>
      <c r="AA697" s="1"/>
      <c r="AB697" s="1"/>
      <c r="AC697" s="1"/>
    </row>
    <row r="698" spans="1:29">
      <c r="A698" s="24"/>
      <c r="B698" s="24"/>
      <c r="C698" s="24"/>
      <c r="D698" s="24"/>
      <c r="E698" s="24"/>
      <c r="F698" s="24"/>
      <c r="G698" s="24"/>
      <c r="H698" s="24"/>
      <c r="I698" s="1"/>
      <c r="J698" s="1"/>
      <c r="K698" s="1"/>
      <c r="L698" s="1"/>
      <c r="M698" s="1"/>
      <c r="N698" s="1"/>
      <c r="O698" s="1"/>
      <c r="P698" s="1"/>
      <c r="Q698" s="1"/>
      <c r="R698" s="1"/>
      <c r="S698" s="1"/>
      <c r="T698" s="1"/>
      <c r="U698" s="1"/>
      <c r="V698" s="1"/>
      <c r="W698" s="1"/>
      <c r="X698" s="1"/>
      <c r="Y698" s="1"/>
      <c r="Z698" s="1"/>
      <c r="AA698" s="1"/>
      <c r="AB698" s="1"/>
      <c r="AC698" s="1"/>
    </row>
    <row r="699" spans="1:29">
      <c r="A699" s="24"/>
      <c r="B699" s="24"/>
      <c r="C699" s="24"/>
      <c r="D699" s="24"/>
      <c r="E699" s="24"/>
      <c r="F699" s="24"/>
      <c r="G699" s="24"/>
      <c r="H699" s="24"/>
      <c r="I699" s="1"/>
      <c r="J699" s="1"/>
      <c r="K699" s="1"/>
      <c r="L699" s="1"/>
      <c r="M699" s="1"/>
      <c r="N699" s="1"/>
      <c r="O699" s="1"/>
      <c r="P699" s="1"/>
      <c r="Q699" s="1"/>
      <c r="R699" s="1"/>
      <c r="S699" s="1"/>
      <c r="T699" s="1"/>
      <c r="U699" s="1"/>
      <c r="V699" s="1"/>
      <c r="W699" s="1"/>
      <c r="X699" s="1"/>
      <c r="Y699" s="1"/>
      <c r="Z699" s="1"/>
      <c r="AA699" s="1"/>
      <c r="AB699" s="1"/>
      <c r="AC699" s="1"/>
    </row>
    <row r="700" spans="1:29">
      <c r="A700" s="24"/>
      <c r="B700" s="24"/>
      <c r="C700" s="24"/>
      <c r="D700" s="24"/>
      <c r="E700" s="24"/>
      <c r="F700" s="24"/>
      <c r="G700" s="24"/>
      <c r="H700" s="24"/>
      <c r="I700" s="1"/>
      <c r="J700" s="1"/>
      <c r="K700" s="1"/>
      <c r="L700" s="1"/>
      <c r="M700" s="1"/>
      <c r="N700" s="1"/>
      <c r="O700" s="1"/>
      <c r="P700" s="1"/>
      <c r="Q700" s="1"/>
      <c r="R700" s="1"/>
      <c r="S700" s="1"/>
      <c r="T700" s="1"/>
      <c r="U700" s="1"/>
      <c r="V700" s="1"/>
      <c r="W700" s="1"/>
      <c r="X700" s="1"/>
      <c r="Y700" s="1"/>
      <c r="Z700" s="1"/>
      <c r="AA700" s="1"/>
      <c r="AB700" s="1"/>
      <c r="AC700" s="1"/>
    </row>
    <row r="701" spans="1:29">
      <c r="A701" s="24"/>
      <c r="B701" s="24"/>
      <c r="C701" s="24"/>
      <c r="D701" s="24"/>
      <c r="E701" s="24"/>
      <c r="F701" s="24"/>
      <c r="G701" s="24"/>
      <c r="H701" s="24"/>
      <c r="I701" s="1"/>
      <c r="J701" s="1"/>
      <c r="K701" s="1"/>
      <c r="L701" s="1"/>
      <c r="M701" s="1"/>
      <c r="N701" s="1"/>
      <c r="O701" s="1"/>
      <c r="P701" s="1"/>
      <c r="Q701" s="1"/>
      <c r="R701" s="1"/>
      <c r="S701" s="1"/>
      <c r="T701" s="1"/>
      <c r="U701" s="1"/>
      <c r="V701" s="1"/>
      <c r="W701" s="1"/>
      <c r="X701" s="1"/>
      <c r="Y701" s="1"/>
      <c r="Z701" s="1"/>
      <c r="AA701" s="1"/>
      <c r="AB701" s="1"/>
      <c r="AC701" s="1"/>
    </row>
    <row r="702" spans="1:29">
      <c r="A702" s="24"/>
      <c r="B702" s="24"/>
      <c r="C702" s="24"/>
      <c r="D702" s="24"/>
      <c r="E702" s="24"/>
      <c r="F702" s="24"/>
      <c r="G702" s="24"/>
      <c r="H702" s="24"/>
      <c r="I702" s="1"/>
      <c r="J702" s="1"/>
      <c r="K702" s="1"/>
      <c r="L702" s="1"/>
      <c r="M702" s="1"/>
      <c r="N702" s="1"/>
      <c r="O702" s="1"/>
      <c r="P702" s="1"/>
      <c r="Q702" s="1"/>
      <c r="R702" s="1"/>
      <c r="S702" s="1"/>
      <c r="T702" s="1"/>
      <c r="U702" s="1"/>
      <c r="V702" s="1"/>
      <c r="W702" s="1"/>
      <c r="X702" s="1"/>
      <c r="Y702" s="1"/>
      <c r="Z702" s="1"/>
      <c r="AA702" s="1"/>
      <c r="AB702" s="1"/>
      <c r="AC702" s="1"/>
    </row>
    <row r="703" spans="1:29">
      <c r="A703" s="24"/>
      <c r="B703" s="24"/>
      <c r="C703" s="24"/>
      <c r="D703" s="24"/>
      <c r="E703" s="24"/>
      <c r="F703" s="24"/>
      <c r="G703" s="24"/>
      <c r="H703" s="24"/>
      <c r="I703" s="1"/>
      <c r="J703" s="1"/>
      <c r="K703" s="1"/>
      <c r="L703" s="1"/>
      <c r="M703" s="1"/>
      <c r="N703" s="1"/>
      <c r="O703" s="1"/>
      <c r="P703" s="1"/>
      <c r="Q703" s="1"/>
      <c r="R703" s="1"/>
      <c r="S703" s="1"/>
      <c r="T703" s="1"/>
      <c r="U703" s="1"/>
      <c r="V703" s="1"/>
      <c r="W703" s="1"/>
      <c r="X703" s="1"/>
      <c r="Y703" s="1"/>
      <c r="Z703" s="1"/>
      <c r="AA703" s="1"/>
      <c r="AB703" s="1"/>
      <c r="AC703" s="1"/>
    </row>
    <row r="704" spans="1:29">
      <c r="A704" s="24"/>
      <c r="B704" s="24"/>
      <c r="C704" s="24"/>
      <c r="D704" s="24"/>
      <c r="E704" s="24"/>
      <c r="F704" s="24"/>
      <c r="G704" s="24"/>
      <c r="H704" s="24"/>
      <c r="I704" s="1"/>
      <c r="J704" s="1"/>
      <c r="K704" s="1"/>
      <c r="L704" s="1"/>
      <c r="M704" s="1"/>
      <c r="N704" s="1"/>
      <c r="O704" s="1"/>
      <c r="P704" s="1"/>
      <c r="Q704" s="1"/>
      <c r="R704" s="1"/>
      <c r="S704" s="1"/>
      <c r="T704" s="1"/>
      <c r="U704" s="1"/>
      <c r="V704" s="1"/>
      <c r="W704" s="1"/>
      <c r="X704" s="1"/>
      <c r="Y704" s="1"/>
      <c r="Z704" s="1"/>
      <c r="AA704" s="1"/>
      <c r="AB704" s="1"/>
      <c r="AC704" s="1"/>
    </row>
    <row r="705" spans="1:29">
      <c r="A705" s="24"/>
      <c r="B705" s="24"/>
      <c r="C705" s="24"/>
      <c r="D705" s="24"/>
      <c r="E705" s="24"/>
      <c r="F705" s="24"/>
      <c r="G705" s="24"/>
      <c r="H705" s="24"/>
      <c r="I705" s="1"/>
      <c r="J705" s="1"/>
      <c r="K705" s="1"/>
      <c r="L705" s="1"/>
      <c r="M705" s="1"/>
      <c r="N705" s="1"/>
      <c r="O705" s="1"/>
      <c r="P705" s="1"/>
      <c r="Q705" s="1"/>
      <c r="R705" s="1"/>
      <c r="S705" s="1"/>
      <c r="T705" s="1"/>
      <c r="U705" s="1"/>
      <c r="V705" s="1"/>
      <c r="W705" s="1"/>
      <c r="X705" s="1"/>
      <c r="Y705" s="1"/>
      <c r="Z705" s="1"/>
      <c r="AA705" s="1"/>
      <c r="AB705" s="1"/>
      <c r="AC705" s="1"/>
    </row>
    <row r="706" spans="1:29">
      <c r="A706" s="24"/>
      <c r="B706" s="24"/>
      <c r="C706" s="24"/>
      <c r="D706" s="24"/>
      <c r="E706" s="24"/>
      <c r="F706" s="24"/>
      <c r="G706" s="24"/>
      <c r="H706" s="24"/>
      <c r="I706" s="1"/>
      <c r="J706" s="1"/>
      <c r="K706" s="1"/>
      <c r="L706" s="1"/>
      <c r="M706" s="1"/>
      <c r="N706" s="1"/>
      <c r="O706" s="1"/>
      <c r="P706" s="1"/>
      <c r="Q706" s="1"/>
      <c r="R706" s="1"/>
      <c r="S706" s="1"/>
      <c r="T706" s="1"/>
      <c r="U706" s="1"/>
      <c r="V706" s="1"/>
      <c r="W706" s="1"/>
      <c r="X706" s="1"/>
      <c r="Y706" s="1"/>
      <c r="Z706" s="1"/>
      <c r="AA706" s="1"/>
      <c r="AB706" s="1"/>
      <c r="AC706" s="1"/>
    </row>
    <row r="707" spans="1:29">
      <c r="A707" s="24"/>
      <c r="B707" s="24"/>
      <c r="C707" s="24"/>
      <c r="D707" s="24"/>
      <c r="E707" s="24"/>
      <c r="F707" s="24"/>
      <c r="G707" s="24"/>
      <c r="H707" s="24"/>
      <c r="I707" s="1"/>
      <c r="J707" s="1"/>
      <c r="K707" s="1"/>
      <c r="L707" s="1"/>
      <c r="M707" s="1"/>
      <c r="N707" s="1"/>
      <c r="O707" s="1"/>
      <c r="P707" s="1"/>
      <c r="Q707" s="1"/>
      <c r="R707" s="1"/>
      <c r="S707" s="1"/>
      <c r="T707" s="1"/>
      <c r="U707" s="1"/>
      <c r="V707" s="1"/>
      <c r="W707" s="1"/>
      <c r="X707" s="1"/>
      <c r="Y707" s="1"/>
      <c r="Z707" s="1"/>
      <c r="AA707" s="1"/>
      <c r="AB707" s="1"/>
      <c r="AC707" s="1"/>
    </row>
    <row r="708" spans="1:29">
      <c r="A708" s="24"/>
      <c r="B708" s="24"/>
      <c r="C708" s="24"/>
      <c r="D708" s="24"/>
      <c r="E708" s="24"/>
      <c r="F708" s="24"/>
      <c r="G708" s="24"/>
      <c r="H708" s="24"/>
      <c r="I708" s="1"/>
      <c r="J708" s="1"/>
      <c r="K708" s="1"/>
      <c r="L708" s="1"/>
      <c r="M708" s="1"/>
      <c r="N708" s="1"/>
      <c r="O708" s="1"/>
      <c r="P708" s="1"/>
      <c r="Q708" s="1"/>
      <c r="R708" s="1"/>
      <c r="S708" s="1"/>
      <c r="T708" s="1"/>
      <c r="U708" s="1"/>
      <c r="V708" s="1"/>
      <c r="W708" s="1"/>
      <c r="X708" s="1"/>
      <c r="Y708" s="1"/>
      <c r="Z708" s="1"/>
      <c r="AA708" s="1"/>
      <c r="AB708" s="1"/>
      <c r="AC708" s="1"/>
    </row>
    <row r="709" spans="1:29">
      <c r="A709" s="24"/>
      <c r="B709" s="24"/>
      <c r="C709" s="24"/>
      <c r="D709" s="24"/>
      <c r="E709" s="24"/>
      <c r="F709" s="24"/>
      <c r="G709" s="24"/>
      <c r="H709" s="24"/>
      <c r="I709" s="1"/>
      <c r="J709" s="1"/>
      <c r="K709" s="1"/>
      <c r="L709" s="1"/>
      <c r="M709" s="1"/>
      <c r="N709" s="1"/>
      <c r="O709" s="1"/>
      <c r="P709" s="1"/>
      <c r="Q709" s="1"/>
      <c r="R709" s="1"/>
      <c r="S709" s="1"/>
      <c r="T709" s="1"/>
      <c r="U709" s="1"/>
      <c r="V709" s="1"/>
      <c r="W709" s="1"/>
      <c r="X709" s="1"/>
      <c r="Y709" s="1"/>
      <c r="Z709" s="1"/>
      <c r="AA709" s="1"/>
      <c r="AB709" s="1"/>
      <c r="AC709" s="1"/>
    </row>
    <row r="710" spans="1:29">
      <c r="A710" s="24"/>
      <c r="B710" s="24"/>
      <c r="C710" s="24"/>
      <c r="D710" s="24"/>
      <c r="E710" s="24"/>
      <c r="F710" s="24"/>
      <c r="G710" s="24"/>
      <c r="H710" s="24"/>
      <c r="I710" s="1"/>
      <c r="J710" s="1"/>
      <c r="K710" s="1"/>
      <c r="L710" s="1"/>
      <c r="M710" s="1"/>
      <c r="N710" s="1"/>
      <c r="O710" s="1"/>
      <c r="P710" s="1"/>
      <c r="Q710" s="1"/>
      <c r="R710" s="1"/>
      <c r="S710" s="1"/>
      <c r="T710" s="1"/>
      <c r="U710" s="1"/>
      <c r="V710" s="1"/>
      <c r="W710" s="1"/>
      <c r="X710" s="1"/>
      <c r="Y710" s="1"/>
      <c r="Z710" s="1"/>
      <c r="AA710" s="1"/>
      <c r="AB710" s="1"/>
      <c r="AC710" s="1"/>
    </row>
    <row r="711" spans="1:29">
      <c r="A711" s="24"/>
      <c r="B711" s="24"/>
      <c r="C711" s="24"/>
      <c r="D711" s="24"/>
      <c r="E711" s="24"/>
      <c r="F711" s="24"/>
      <c r="G711" s="24"/>
      <c r="H711" s="24"/>
      <c r="I711" s="1"/>
      <c r="J711" s="1"/>
      <c r="K711" s="1"/>
      <c r="L711" s="1"/>
      <c r="M711" s="1"/>
      <c r="N711" s="1"/>
      <c r="O711" s="1"/>
      <c r="P711" s="1"/>
      <c r="Q711" s="1"/>
      <c r="R711" s="1"/>
      <c r="S711" s="1"/>
      <c r="T711" s="1"/>
      <c r="U711" s="1"/>
      <c r="V711" s="1"/>
      <c r="W711" s="1"/>
      <c r="X711" s="1"/>
      <c r="Y711" s="1"/>
      <c r="Z711" s="1"/>
      <c r="AA711" s="1"/>
      <c r="AB711" s="1"/>
      <c r="AC711" s="1"/>
    </row>
    <row r="712" spans="1:29">
      <c r="A712" s="24"/>
      <c r="B712" s="24"/>
      <c r="C712" s="24"/>
      <c r="D712" s="24"/>
      <c r="E712" s="24"/>
      <c r="F712" s="24"/>
      <c r="G712" s="24"/>
      <c r="H712" s="24"/>
      <c r="I712" s="1"/>
      <c r="J712" s="1"/>
      <c r="K712" s="1"/>
      <c r="L712" s="1"/>
      <c r="M712" s="1"/>
      <c r="N712" s="1"/>
      <c r="O712" s="1"/>
      <c r="P712" s="1"/>
      <c r="Q712" s="1"/>
      <c r="R712" s="1"/>
      <c r="S712" s="1"/>
      <c r="T712" s="1"/>
      <c r="U712" s="1"/>
      <c r="V712" s="1"/>
      <c r="W712" s="1"/>
      <c r="X712" s="1"/>
      <c r="Y712" s="1"/>
      <c r="Z712" s="1"/>
      <c r="AA712" s="1"/>
      <c r="AB712" s="1"/>
      <c r="AC712" s="1"/>
    </row>
    <row r="713" spans="1:29">
      <c r="A713" s="24"/>
      <c r="B713" s="24"/>
      <c r="C713" s="24"/>
      <c r="D713" s="24"/>
      <c r="E713" s="24"/>
      <c r="F713" s="24"/>
      <c r="G713" s="24"/>
      <c r="H713" s="24"/>
      <c r="I713" s="1"/>
      <c r="J713" s="1"/>
      <c r="K713" s="1"/>
      <c r="L713" s="1"/>
      <c r="M713" s="1"/>
      <c r="N713" s="1"/>
      <c r="O713" s="1"/>
      <c r="P713" s="1"/>
      <c r="Q713" s="1"/>
      <c r="R713" s="1"/>
      <c r="S713" s="1"/>
      <c r="T713" s="1"/>
      <c r="U713" s="1"/>
      <c r="V713" s="1"/>
      <c r="W713" s="1"/>
      <c r="X713" s="1"/>
      <c r="Y713" s="1"/>
      <c r="Z713" s="1"/>
      <c r="AA713" s="1"/>
      <c r="AB713" s="1"/>
      <c r="AC713" s="1"/>
    </row>
    <row r="714" spans="1:29">
      <c r="A714" s="24"/>
      <c r="B714" s="24"/>
      <c r="C714" s="24"/>
      <c r="D714" s="24"/>
      <c r="E714" s="24"/>
      <c r="F714" s="24"/>
      <c r="G714" s="24"/>
      <c r="H714" s="24"/>
      <c r="I714" s="1"/>
      <c r="J714" s="1"/>
      <c r="K714" s="1"/>
      <c r="L714" s="1"/>
      <c r="M714" s="1"/>
      <c r="N714" s="1"/>
      <c r="O714" s="1"/>
      <c r="P714" s="1"/>
      <c r="Q714" s="1"/>
      <c r="R714" s="1"/>
      <c r="S714" s="1"/>
      <c r="T714" s="1"/>
      <c r="U714" s="1"/>
      <c r="V714" s="1"/>
      <c r="W714" s="1"/>
      <c r="X714" s="1"/>
      <c r="Y714" s="1"/>
      <c r="Z714" s="1"/>
      <c r="AA714" s="1"/>
      <c r="AB714" s="1"/>
      <c r="AC714" s="1"/>
    </row>
    <row r="715" spans="1:29">
      <c r="A715" s="24"/>
      <c r="B715" s="24"/>
      <c r="C715" s="24"/>
      <c r="D715" s="24"/>
      <c r="E715" s="24"/>
      <c r="F715" s="24"/>
      <c r="G715" s="24"/>
      <c r="H715" s="24"/>
      <c r="I715" s="1"/>
      <c r="J715" s="1"/>
      <c r="K715" s="1"/>
      <c r="L715" s="1"/>
      <c r="M715" s="1"/>
      <c r="N715" s="1"/>
      <c r="O715" s="1"/>
      <c r="P715" s="1"/>
      <c r="Q715" s="1"/>
      <c r="R715" s="1"/>
      <c r="S715" s="1"/>
      <c r="T715" s="1"/>
      <c r="U715" s="1"/>
      <c r="V715" s="1"/>
      <c r="W715" s="1"/>
      <c r="X715" s="1"/>
      <c r="Y715" s="1"/>
      <c r="Z715" s="1"/>
      <c r="AA715" s="1"/>
      <c r="AB715" s="1"/>
      <c r="AC715" s="1"/>
    </row>
    <row r="716" spans="1:29">
      <c r="A716" s="24"/>
      <c r="B716" s="24"/>
      <c r="C716" s="24"/>
      <c r="D716" s="24"/>
      <c r="E716" s="24"/>
      <c r="F716" s="24"/>
      <c r="G716" s="24"/>
      <c r="H716" s="24"/>
      <c r="I716" s="1"/>
      <c r="J716" s="1"/>
      <c r="K716" s="1"/>
      <c r="L716" s="1"/>
      <c r="M716" s="1"/>
      <c r="N716" s="1"/>
      <c r="O716" s="1"/>
      <c r="P716" s="1"/>
      <c r="Q716" s="1"/>
      <c r="R716" s="1"/>
      <c r="S716" s="1"/>
      <c r="T716" s="1"/>
      <c r="U716" s="1"/>
      <c r="V716" s="1"/>
      <c r="W716" s="1"/>
      <c r="X716" s="1"/>
      <c r="Y716" s="1"/>
      <c r="Z716" s="1"/>
      <c r="AA716" s="1"/>
      <c r="AB716" s="1"/>
      <c r="AC716" s="1"/>
    </row>
    <row r="717" spans="1:29">
      <c r="A717" s="24"/>
      <c r="B717" s="24"/>
      <c r="C717" s="24"/>
      <c r="D717" s="24"/>
      <c r="E717" s="24"/>
      <c r="F717" s="24"/>
      <c r="G717" s="24"/>
      <c r="H717" s="24"/>
      <c r="I717" s="1"/>
      <c r="J717" s="1"/>
      <c r="K717" s="1"/>
      <c r="L717" s="1"/>
      <c r="M717" s="1"/>
      <c r="N717" s="1"/>
      <c r="O717" s="1"/>
      <c r="P717" s="1"/>
      <c r="Q717" s="1"/>
      <c r="R717" s="1"/>
      <c r="S717" s="1"/>
      <c r="T717" s="1"/>
      <c r="U717" s="1"/>
      <c r="V717" s="1"/>
      <c r="W717" s="1"/>
      <c r="X717" s="1"/>
      <c r="Y717" s="1"/>
      <c r="Z717" s="1"/>
      <c r="AA717" s="1"/>
      <c r="AB717" s="1"/>
      <c r="AC717" s="1"/>
    </row>
    <row r="718" spans="1:29">
      <c r="A718" s="24"/>
      <c r="B718" s="24"/>
      <c r="C718" s="24"/>
      <c r="D718" s="24"/>
      <c r="E718" s="24"/>
      <c r="F718" s="24"/>
      <c r="G718" s="24"/>
      <c r="H718" s="24"/>
      <c r="I718" s="1"/>
      <c r="J718" s="1"/>
      <c r="K718" s="1"/>
      <c r="L718" s="1"/>
      <c r="M718" s="1"/>
      <c r="N718" s="1"/>
      <c r="O718" s="1"/>
      <c r="P718" s="1"/>
      <c r="Q718" s="1"/>
      <c r="R718" s="1"/>
      <c r="S718" s="1"/>
      <c r="T718" s="1"/>
      <c r="U718" s="1"/>
      <c r="V718" s="1"/>
      <c r="W718" s="1"/>
      <c r="X718" s="1"/>
      <c r="Y718" s="1"/>
      <c r="Z718" s="1"/>
      <c r="AA718" s="1"/>
      <c r="AB718" s="1"/>
      <c r="AC718" s="1"/>
    </row>
    <row r="719" spans="1:29">
      <c r="A719" s="24"/>
      <c r="B719" s="24"/>
      <c r="C719" s="24"/>
      <c r="D719" s="24"/>
      <c r="E719" s="24"/>
      <c r="F719" s="24"/>
      <c r="G719" s="24"/>
      <c r="H719" s="24"/>
      <c r="I719" s="1"/>
      <c r="J719" s="1"/>
      <c r="K719" s="1"/>
      <c r="L719" s="1"/>
      <c r="M719" s="1"/>
      <c r="N719" s="1"/>
      <c r="O719" s="1"/>
      <c r="P719" s="1"/>
      <c r="Q719" s="1"/>
      <c r="R719" s="1"/>
      <c r="S719" s="1"/>
      <c r="T719" s="1"/>
      <c r="U719" s="1"/>
      <c r="V719" s="1"/>
      <c r="W719" s="1"/>
      <c r="X719" s="1"/>
      <c r="Y719" s="1"/>
      <c r="Z719" s="1"/>
      <c r="AA719" s="1"/>
      <c r="AB719" s="1"/>
      <c r="AC719" s="1"/>
    </row>
    <row r="720" spans="1:29">
      <c r="A720" s="24"/>
      <c r="B720" s="24"/>
      <c r="C720" s="24"/>
      <c r="D720" s="24"/>
      <c r="E720" s="24"/>
      <c r="F720" s="24"/>
      <c r="G720" s="24"/>
      <c r="H720" s="24"/>
      <c r="I720" s="1"/>
      <c r="J720" s="1"/>
      <c r="K720" s="1"/>
      <c r="L720" s="1"/>
      <c r="M720" s="1"/>
      <c r="N720" s="1"/>
      <c r="O720" s="1"/>
      <c r="P720" s="1"/>
      <c r="Q720" s="1"/>
      <c r="R720" s="1"/>
      <c r="S720" s="1"/>
      <c r="T720" s="1"/>
      <c r="U720" s="1"/>
      <c r="V720" s="1"/>
      <c r="W720" s="1"/>
      <c r="X720" s="1"/>
      <c r="Y720" s="1"/>
      <c r="Z720" s="1"/>
      <c r="AA720" s="1"/>
      <c r="AB720" s="1"/>
      <c r="AC720" s="1"/>
    </row>
    <row r="721" spans="1:29">
      <c r="A721" s="24"/>
      <c r="B721" s="24"/>
      <c r="C721" s="24"/>
      <c r="D721" s="24"/>
      <c r="E721" s="24"/>
      <c r="F721" s="24"/>
      <c r="G721" s="24"/>
      <c r="H721" s="24"/>
      <c r="I721" s="1"/>
      <c r="J721" s="1"/>
      <c r="K721" s="1"/>
      <c r="L721" s="1"/>
      <c r="M721" s="1"/>
      <c r="N721" s="1"/>
      <c r="O721" s="1"/>
      <c r="P721" s="1"/>
      <c r="Q721" s="1"/>
      <c r="R721" s="1"/>
      <c r="S721" s="1"/>
      <c r="T721" s="1"/>
      <c r="U721" s="1"/>
      <c r="V721" s="1"/>
      <c r="W721" s="1"/>
      <c r="X721" s="1"/>
      <c r="Y721" s="1"/>
      <c r="Z721" s="1"/>
      <c r="AA721" s="1"/>
      <c r="AB721" s="1"/>
      <c r="AC721" s="1"/>
    </row>
    <row r="722" spans="1:29">
      <c r="A722" s="24"/>
      <c r="B722" s="24"/>
      <c r="C722" s="24"/>
      <c r="D722" s="24"/>
      <c r="E722" s="24"/>
      <c r="F722" s="24"/>
      <c r="G722" s="24"/>
      <c r="H722" s="24"/>
      <c r="I722" s="1"/>
      <c r="J722" s="1"/>
      <c r="K722" s="1"/>
      <c r="L722" s="1"/>
      <c r="M722" s="1"/>
      <c r="N722" s="1"/>
      <c r="O722" s="1"/>
      <c r="P722" s="1"/>
      <c r="Q722" s="1"/>
      <c r="R722" s="1"/>
      <c r="S722" s="1"/>
      <c r="T722" s="1"/>
      <c r="U722" s="1"/>
      <c r="V722" s="1"/>
      <c r="W722" s="1"/>
      <c r="X722" s="1"/>
      <c r="Y722" s="1"/>
      <c r="Z722" s="1"/>
      <c r="AA722" s="1"/>
      <c r="AB722" s="1"/>
      <c r="AC722" s="1"/>
    </row>
    <row r="723" spans="1:29">
      <c r="A723" s="24"/>
      <c r="B723" s="24"/>
      <c r="C723" s="24"/>
      <c r="D723" s="24"/>
      <c r="E723" s="24"/>
      <c r="F723" s="24"/>
      <c r="G723" s="24"/>
      <c r="H723" s="24"/>
      <c r="I723" s="1"/>
      <c r="J723" s="1"/>
      <c r="K723" s="1"/>
      <c r="L723" s="1"/>
      <c r="M723" s="1"/>
      <c r="N723" s="1"/>
      <c r="O723" s="1"/>
      <c r="P723" s="1"/>
      <c r="Q723" s="1"/>
      <c r="R723" s="1"/>
      <c r="S723" s="1"/>
      <c r="T723" s="1"/>
      <c r="U723" s="1"/>
      <c r="V723" s="1"/>
      <c r="W723" s="1"/>
      <c r="X723" s="1"/>
      <c r="Y723" s="1"/>
      <c r="Z723" s="1"/>
      <c r="AA723" s="1"/>
      <c r="AB723" s="1"/>
      <c r="AC723" s="1"/>
    </row>
    <row r="724" spans="1:29">
      <c r="A724" s="24"/>
      <c r="B724" s="24"/>
      <c r="C724" s="24"/>
      <c r="D724" s="24"/>
      <c r="E724" s="24"/>
      <c r="F724" s="24"/>
      <c r="G724" s="24"/>
      <c r="H724" s="24"/>
      <c r="I724" s="1"/>
      <c r="J724" s="1"/>
      <c r="K724" s="1"/>
      <c r="L724" s="1"/>
      <c r="M724" s="1"/>
      <c r="N724" s="1"/>
      <c r="O724" s="1"/>
      <c r="P724" s="1"/>
      <c r="Q724" s="1"/>
      <c r="R724" s="1"/>
      <c r="S724" s="1"/>
      <c r="T724" s="1"/>
      <c r="U724" s="1"/>
      <c r="V724" s="1"/>
      <c r="W724" s="1"/>
      <c r="X724" s="1"/>
      <c r="Y724" s="1"/>
      <c r="Z724" s="1"/>
      <c r="AA724" s="1"/>
      <c r="AB724" s="1"/>
      <c r="AC724" s="1"/>
    </row>
    <row r="725" spans="1:29">
      <c r="A725" s="24"/>
      <c r="B725" s="24"/>
      <c r="C725" s="24"/>
      <c r="D725" s="24"/>
      <c r="E725" s="24"/>
      <c r="F725" s="24"/>
      <c r="G725" s="24"/>
      <c r="H725" s="24"/>
      <c r="I725" s="1"/>
      <c r="J725" s="1"/>
      <c r="K725" s="1"/>
      <c r="L725" s="1"/>
      <c r="M725" s="1"/>
      <c r="N725" s="1"/>
      <c r="O725" s="1"/>
      <c r="P725" s="1"/>
      <c r="Q725" s="1"/>
      <c r="R725" s="1"/>
      <c r="S725" s="1"/>
      <c r="T725" s="1"/>
      <c r="U725" s="1"/>
      <c r="V725" s="1"/>
      <c r="W725" s="1"/>
      <c r="X725" s="1"/>
      <c r="Y725" s="1"/>
      <c r="Z725" s="1"/>
      <c r="AA725" s="1"/>
      <c r="AB725" s="1"/>
      <c r="AC725" s="1"/>
    </row>
    <row r="726" spans="1:29">
      <c r="A726" s="24"/>
      <c r="B726" s="24"/>
      <c r="C726" s="24"/>
      <c r="D726" s="24"/>
      <c r="E726" s="24"/>
      <c r="F726" s="24"/>
      <c r="G726" s="24"/>
      <c r="H726" s="24"/>
      <c r="I726" s="1"/>
      <c r="J726" s="1"/>
      <c r="K726" s="1"/>
      <c r="L726" s="1"/>
      <c r="M726" s="1"/>
      <c r="N726" s="1"/>
      <c r="O726" s="1"/>
      <c r="P726" s="1"/>
      <c r="Q726" s="1"/>
      <c r="R726" s="1"/>
      <c r="S726" s="1"/>
      <c r="T726" s="1"/>
      <c r="U726" s="1"/>
      <c r="V726" s="1"/>
      <c r="W726" s="1"/>
      <c r="X726" s="1"/>
      <c r="Y726" s="1"/>
      <c r="Z726" s="1"/>
      <c r="AA726" s="1"/>
      <c r="AB726" s="1"/>
      <c r="AC726" s="1"/>
    </row>
    <row r="727" spans="1:29">
      <c r="A727" s="24"/>
      <c r="B727" s="24"/>
      <c r="C727" s="24"/>
      <c r="D727" s="24"/>
      <c r="E727" s="24"/>
      <c r="F727" s="24"/>
      <c r="G727" s="24"/>
      <c r="H727" s="24"/>
      <c r="I727" s="1"/>
      <c r="J727" s="1"/>
      <c r="K727" s="1"/>
      <c r="L727" s="1"/>
      <c r="M727" s="1"/>
      <c r="N727" s="1"/>
      <c r="O727" s="1"/>
      <c r="P727" s="1"/>
      <c r="Q727" s="1"/>
      <c r="R727" s="1"/>
      <c r="S727" s="1"/>
      <c r="T727" s="1"/>
      <c r="U727" s="1"/>
      <c r="V727" s="1"/>
      <c r="W727" s="1"/>
      <c r="X727" s="1"/>
      <c r="Y727" s="1"/>
      <c r="Z727" s="1"/>
      <c r="AA727" s="1"/>
      <c r="AB727" s="1"/>
      <c r="AC727" s="1"/>
    </row>
    <row r="728" spans="1:29">
      <c r="A728" s="24"/>
      <c r="B728" s="24"/>
      <c r="C728" s="24"/>
      <c r="D728" s="24"/>
      <c r="E728" s="24"/>
      <c r="F728" s="24"/>
      <c r="G728" s="24"/>
      <c r="H728" s="24"/>
      <c r="I728" s="1"/>
      <c r="J728" s="1"/>
      <c r="K728" s="1"/>
      <c r="L728" s="1"/>
      <c r="M728" s="1"/>
      <c r="N728" s="1"/>
      <c r="O728" s="1"/>
      <c r="P728" s="1"/>
      <c r="Q728" s="1"/>
      <c r="R728" s="1"/>
      <c r="S728" s="1"/>
      <c r="T728" s="1"/>
      <c r="U728" s="1"/>
      <c r="V728" s="1"/>
      <c r="W728" s="1"/>
      <c r="X728" s="1"/>
      <c r="Y728" s="1"/>
      <c r="Z728" s="1"/>
      <c r="AA728" s="1"/>
      <c r="AB728" s="1"/>
      <c r="AC728" s="1"/>
    </row>
    <row r="729" spans="1:29">
      <c r="A729" s="24"/>
      <c r="B729" s="24"/>
      <c r="C729" s="24"/>
      <c r="D729" s="24"/>
      <c r="E729" s="24"/>
      <c r="F729" s="24"/>
      <c r="G729" s="24"/>
      <c r="H729" s="24"/>
      <c r="I729" s="1"/>
      <c r="J729" s="1"/>
      <c r="K729" s="1"/>
      <c r="L729" s="1"/>
      <c r="M729" s="1"/>
      <c r="N729" s="1"/>
      <c r="O729" s="1"/>
      <c r="P729" s="1"/>
      <c r="Q729" s="1"/>
      <c r="R729" s="1"/>
      <c r="S729" s="1"/>
      <c r="T729" s="1"/>
      <c r="U729" s="1"/>
      <c r="V729" s="1"/>
      <c r="W729" s="1"/>
      <c r="X729" s="1"/>
      <c r="Y729" s="1"/>
      <c r="Z729" s="1"/>
      <c r="AA729" s="1"/>
      <c r="AB729" s="1"/>
      <c r="AC729" s="1"/>
    </row>
    <row r="730" spans="1:29">
      <c r="A730" s="24"/>
      <c r="B730" s="24"/>
      <c r="C730" s="24"/>
      <c r="D730" s="24"/>
      <c r="E730" s="24"/>
      <c r="F730" s="24"/>
      <c r="G730" s="24"/>
      <c r="H730" s="24"/>
      <c r="I730" s="1"/>
      <c r="J730" s="1"/>
      <c r="K730" s="1"/>
      <c r="L730" s="1"/>
      <c r="M730" s="1"/>
      <c r="N730" s="1"/>
      <c r="O730" s="1"/>
      <c r="P730" s="1"/>
      <c r="Q730" s="1"/>
      <c r="R730" s="1"/>
      <c r="S730" s="1"/>
      <c r="T730" s="1"/>
      <c r="U730" s="1"/>
      <c r="V730" s="1"/>
      <c r="W730" s="1"/>
      <c r="X730" s="1"/>
      <c r="Y730" s="1"/>
      <c r="Z730" s="1"/>
      <c r="AA730" s="1"/>
      <c r="AB730" s="1"/>
      <c r="AC730" s="1"/>
    </row>
    <row r="731" spans="1:29">
      <c r="A731" s="24"/>
      <c r="B731" s="24"/>
      <c r="C731" s="24"/>
      <c r="D731" s="24"/>
      <c r="E731" s="24"/>
      <c r="F731" s="24"/>
      <c r="G731" s="24"/>
      <c r="H731" s="24"/>
      <c r="I731" s="1"/>
      <c r="J731" s="1"/>
      <c r="K731" s="1"/>
      <c r="L731" s="1"/>
      <c r="M731" s="1"/>
      <c r="N731" s="1"/>
      <c r="O731" s="1"/>
      <c r="P731" s="1"/>
      <c r="Q731" s="1"/>
      <c r="R731" s="1"/>
      <c r="S731" s="1"/>
      <c r="T731" s="1"/>
      <c r="U731" s="1"/>
      <c r="V731" s="1"/>
      <c r="W731" s="1"/>
      <c r="X731" s="1"/>
      <c r="Y731" s="1"/>
      <c r="Z731" s="1"/>
      <c r="AA731" s="1"/>
      <c r="AB731" s="1"/>
      <c r="AC731" s="1"/>
    </row>
    <row r="732" spans="1:29">
      <c r="A732" s="24"/>
      <c r="B732" s="24"/>
      <c r="C732" s="24"/>
      <c r="D732" s="24"/>
      <c r="E732" s="24"/>
      <c r="F732" s="24"/>
      <c r="G732" s="24"/>
      <c r="H732" s="24"/>
      <c r="I732" s="1"/>
      <c r="J732" s="1"/>
      <c r="K732" s="1"/>
      <c r="L732" s="1"/>
      <c r="M732" s="1"/>
      <c r="N732" s="1"/>
      <c r="O732" s="1"/>
      <c r="P732" s="1"/>
      <c r="Q732" s="1"/>
      <c r="R732" s="1"/>
      <c r="S732" s="1"/>
      <c r="T732" s="1"/>
      <c r="U732" s="1"/>
      <c r="V732" s="1"/>
      <c r="W732" s="1"/>
      <c r="X732" s="1"/>
      <c r="Y732" s="1"/>
      <c r="Z732" s="1"/>
      <c r="AA732" s="1"/>
      <c r="AB732" s="1"/>
      <c r="AC732" s="1"/>
    </row>
    <row r="733" spans="1:29">
      <c r="A733" s="24"/>
      <c r="B733" s="24"/>
      <c r="C733" s="24"/>
      <c r="D733" s="24"/>
      <c r="E733" s="24"/>
      <c r="F733" s="24"/>
      <c r="G733" s="24"/>
      <c r="H733" s="24"/>
      <c r="I733" s="1"/>
      <c r="J733" s="1"/>
      <c r="K733" s="1"/>
      <c r="L733" s="1"/>
      <c r="M733" s="1"/>
      <c r="N733" s="1"/>
      <c r="O733" s="1"/>
      <c r="P733" s="1"/>
      <c r="Q733" s="1"/>
      <c r="R733" s="1"/>
      <c r="S733" s="1"/>
      <c r="T733" s="1"/>
      <c r="U733" s="1"/>
      <c r="V733" s="1"/>
      <c r="W733" s="1"/>
      <c r="X733" s="1"/>
      <c r="Y733" s="1"/>
      <c r="Z733" s="1"/>
      <c r="AA733" s="1"/>
      <c r="AB733" s="1"/>
      <c r="AC733" s="1"/>
    </row>
    <row r="734" spans="1:29">
      <c r="A734" s="24"/>
      <c r="B734" s="24"/>
      <c r="C734" s="24"/>
      <c r="D734" s="24"/>
      <c r="E734" s="24"/>
      <c r="F734" s="24"/>
      <c r="G734" s="24"/>
      <c r="H734" s="24"/>
      <c r="I734" s="1"/>
      <c r="J734" s="1"/>
      <c r="K734" s="1"/>
      <c r="L734" s="1"/>
      <c r="M734" s="1"/>
      <c r="N734" s="1"/>
      <c r="O734" s="1"/>
      <c r="P734" s="1"/>
      <c r="Q734" s="1"/>
      <c r="R734" s="1"/>
      <c r="S734" s="1"/>
      <c r="T734" s="1"/>
      <c r="U734" s="1"/>
      <c r="V734" s="1"/>
      <c r="W734" s="1"/>
      <c r="X734" s="1"/>
      <c r="Y734" s="1"/>
      <c r="Z734" s="1"/>
      <c r="AA734" s="1"/>
      <c r="AB734" s="1"/>
      <c r="AC734" s="1"/>
    </row>
    <row r="735" spans="1:29">
      <c r="A735" s="24"/>
      <c r="B735" s="24"/>
      <c r="C735" s="24"/>
      <c r="D735" s="24"/>
      <c r="E735" s="24"/>
      <c r="F735" s="24"/>
      <c r="G735" s="24"/>
      <c r="H735" s="24"/>
      <c r="I735" s="1"/>
      <c r="J735" s="1"/>
      <c r="K735" s="1"/>
      <c r="L735" s="1"/>
      <c r="M735" s="1"/>
      <c r="N735" s="1"/>
      <c r="O735" s="1"/>
      <c r="P735" s="1"/>
      <c r="Q735" s="1"/>
      <c r="R735" s="1"/>
      <c r="S735" s="1"/>
      <c r="T735" s="1"/>
      <c r="U735" s="1"/>
      <c r="V735" s="1"/>
      <c r="W735" s="1"/>
      <c r="X735" s="1"/>
      <c r="Y735" s="1"/>
      <c r="Z735" s="1"/>
      <c r="AA735" s="1"/>
      <c r="AB735" s="1"/>
      <c r="AC735" s="1"/>
    </row>
    <row r="736" spans="1:29">
      <c r="A736" s="24"/>
      <c r="B736" s="24"/>
      <c r="C736" s="24"/>
      <c r="D736" s="24"/>
      <c r="E736" s="24"/>
      <c r="F736" s="24"/>
      <c r="G736" s="24"/>
      <c r="H736" s="24"/>
      <c r="I736" s="1"/>
      <c r="J736" s="1"/>
      <c r="K736" s="1"/>
      <c r="L736" s="1"/>
      <c r="M736" s="1"/>
      <c r="N736" s="1"/>
      <c r="O736" s="1"/>
      <c r="P736" s="1"/>
      <c r="Q736" s="1"/>
      <c r="R736" s="1"/>
      <c r="S736" s="1"/>
      <c r="T736" s="1"/>
      <c r="U736" s="1"/>
      <c r="V736" s="1"/>
      <c r="W736" s="1"/>
      <c r="X736" s="1"/>
      <c r="Y736" s="1"/>
      <c r="Z736" s="1"/>
      <c r="AA736" s="1"/>
      <c r="AB736" s="1"/>
      <c r="AC736" s="1"/>
    </row>
    <row r="737" spans="1:29">
      <c r="A737" s="24"/>
      <c r="B737" s="24"/>
      <c r="C737" s="24"/>
      <c r="D737" s="24"/>
      <c r="E737" s="24"/>
      <c r="F737" s="24"/>
      <c r="G737" s="24"/>
      <c r="H737" s="24"/>
      <c r="I737" s="1"/>
      <c r="J737" s="1"/>
      <c r="K737" s="1"/>
      <c r="L737" s="1"/>
      <c r="M737" s="1"/>
      <c r="N737" s="1"/>
      <c r="O737" s="1"/>
      <c r="P737" s="1"/>
      <c r="Q737" s="1"/>
      <c r="R737" s="1"/>
      <c r="S737" s="1"/>
      <c r="T737" s="1"/>
      <c r="U737" s="1"/>
      <c r="V737" s="1"/>
      <c r="W737" s="1"/>
      <c r="X737" s="1"/>
      <c r="Y737" s="1"/>
      <c r="Z737" s="1"/>
      <c r="AA737" s="1"/>
      <c r="AB737" s="1"/>
      <c r="AC737" s="1"/>
    </row>
    <row r="738" spans="1:29">
      <c r="A738" s="24"/>
      <c r="B738" s="24"/>
      <c r="C738" s="24"/>
      <c r="D738" s="24"/>
      <c r="E738" s="24"/>
      <c r="F738" s="24"/>
      <c r="G738" s="24"/>
      <c r="H738" s="24"/>
      <c r="I738" s="1"/>
      <c r="J738" s="1"/>
      <c r="K738" s="1"/>
      <c r="L738" s="1"/>
      <c r="M738" s="1"/>
      <c r="N738" s="1"/>
      <c r="O738" s="1"/>
      <c r="P738" s="1"/>
      <c r="Q738" s="1"/>
      <c r="R738" s="1"/>
      <c r="S738" s="1"/>
      <c r="T738" s="1"/>
      <c r="U738" s="1"/>
      <c r="V738" s="1"/>
      <c r="W738" s="1"/>
      <c r="X738" s="1"/>
      <c r="Y738" s="1"/>
      <c r="Z738" s="1"/>
      <c r="AA738" s="1"/>
      <c r="AB738" s="1"/>
      <c r="AC738" s="1"/>
    </row>
    <row r="739" spans="1:29">
      <c r="A739" s="24"/>
      <c r="B739" s="24"/>
      <c r="C739" s="24"/>
      <c r="D739" s="24"/>
      <c r="E739" s="24"/>
      <c r="F739" s="24"/>
      <c r="G739" s="24"/>
      <c r="H739" s="24"/>
      <c r="I739" s="1"/>
      <c r="J739" s="1"/>
      <c r="K739" s="1"/>
      <c r="L739" s="1"/>
      <c r="M739" s="1"/>
      <c r="N739" s="1"/>
      <c r="O739" s="1"/>
      <c r="P739" s="1"/>
      <c r="Q739" s="1"/>
      <c r="R739" s="1"/>
      <c r="S739" s="1"/>
      <c r="T739" s="1"/>
      <c r="U739" s="1"/>
      <c r="V739" s="1"/>
      <c r="W739" s="1"/>
      <c r="X739" s="1"/>
      <c r="Y739" s="1"/>
      <c r="Z739" s="1"/>
      <c r="AA739" s="1"/>
      <c r="AB739" s="1"/>
      <c r="AC739" s="1"/>
    </row>
    <row r="740" spans="1:29">
      <c r="A740" s="24"/>
      <c r="B740" s="24"/>
      <c r="C740" s="24"/>
      <c r="D740" s="24"/>
      <c r="E740" s="24"/>
      <c r="F740" s="24"/>
      <c r="G740" s="24"/>
      <c r="H740" s="24"/>
      <c r="I740" s="1"/>
      <c r="J740" s="1"/>
      <c r="K740" s="1"/>
      <c r="L740" s="1"/>
      <c r="M740" s="1"/>
      <c r="N740" s="1"/>
      <c r="O740" s="1"/>
      <c r="P740" s="1"/>
      <c r="Q740" s="1"/>
      <c r="R740" s="1"/>
      <c r="S740" s="1"/>
      <c r="T740" s="1"/>
      <c r="U740" s="1"/>
      <c r="V740" s="1"/>
      <c r="W740" s="1"/>
      <c r="X740" s="1"/>
      <c r="Y740" s="1"/>
      <c r="Z740" s="1"/>
      <c r="AA740" s="1"/>
      <c r="AB740" s="1"/>
      <c r="AC740" s="1"/>
    </row>
    <row r="741" spans="1:29">
      <c r="A741" s="24"/>
      <c r="B741" s="24"/>
      <c r="C741" s="24"/>
      <c r="D741" s="24"/>
      <c r="E741" s="24"/>
      <c r="F741" s="24"/>
      <c r="G741" s="24"/>
      <c r="H741" s="24"/>
      <c r="I741" s="1"/>
      <c r="J741" s="1"/>
      <c r="K741" s="1"/>
      <c r="L741" s="1"/>
      <c r="M741" s="1"/>
      <c r="N741" s="1"/>
      <c r="O741" s="1"/>
      <c r="P741" s="1"/>
      <c r="Q741" s="1"/>
      <c r="R741" s="1"/>
      <c r="S741" s="1"/>
      <c r="T741" s="1"/>
      <c r="U741" s="1"/>
      <c r="V741" s="1"/>
      <c r="W741" s="1"/>
      <c r="X741" s="1"/>
      <c r="Y741" s="1"/>
      <c r="Z741" s="1"/>
      <c r="AA741" s="1"/>
      <c r="AB741" s="1"/>
      <c r="AC741" s="1"/>
    </row>
    <row r="742" spans="1:29">
      <c r="A742" s="24"/>
      <c r="B742" s="24"/>
      <c r="C742" s="24"/>
      <c r="D742" s="24"/>
      <c r="E742" s="24"/>
      <c r="F742" s="24"/>
      <c r="G742" s="24"/>
      <c r="H742" s="24"/>
      <c r="I742" s="1"/>
      <c r="J742" s="1"/>
      <c r="K742" s="1"/>
      <c r="L742" s="1"/>
      <c r="M742" s="1"/>
      <c r="N742" s="1"/>
      <c r="O742" s="1"/>
      <c r="P742" s="1"/>
      <c r="Q742" s="1"/>
      <c r="R742" s="1"/>
      <c r="S742" s="1"/>
      <c r="T742" s="1"/>
      <c r="U742" s="1"/>
      <c r="V742" s="1"/>
      <c r="W742" s="1"/>
      <c r="X742" s="1"/>
      <c r="Y742" s="1"/>
      <c r="Z742" s="1"/>
      <c r="AA742" s="1"/>
      <c r="AB742" s="1"/>
      <c r="AC742" s="1"/>
    </row>
    <row r="743" spans="1:29">
      <c r="A743" s="24"/>
      <c r="B743" s="24"/>
      <c r="C743" s="24"/>
      <c r="D743" s="24"/>
      <c r="E743" s="24"/>
      <c r="F743" s="24"/>
      <c r="G743" s="24"/>
      <c r="H743" s="24"/>
      <c r="I743" s="1"/>
      <c r="J743" s="1"/>
      <c r="K743" s="1"/>
      <c r="L743" s="1"/>
      <c r="M743" s="1"/>
      <c r="N743" s="1"/>
      <c r="O743" s="1"/>
      <c r="P743" s="1"/>
      <c r="Q743" s="1"/>
      <c r="R743" s="1"/>
      <c r="S743" s="1"/>
      <c r="T743" s="1"/>
      <c r="U743" s="1"/>
      <c r="V743" s="1"/>
      <c r="W743" s="1"/>
      <c r="X743" s="1"/>
      <c r="Y743" s="1"/>
      <c r="Z743" s="1"/>
      <c r="AA743" s="1"/>
      <c r="AB743" s="1"/>
      <c r="AC743" s="1"/>
    </row>
    <row r="744" spans="1:29">
      <c r="A744" s="24"/>
      <c r="B744" s="24"/>
      <c r="C744" s="24"/>
      <c r="D744" s="24"/>
      <c r="E744" s="24"/>
      <c r="F744" s="24"/>
      <c r="G744" s="24"/>
      <c r="H744" s="24"/>
      <c r="I744" s="1"/>
      <c r="J744" s="1"/>
      <c r="K744" s="1"/>
      <c r="L744" s="1"/>
      <c r="M744" s="1"/>
      <c r="N744" s="1"/>
      <c r="O744" s="1"/>
      <c r="P744" s="1"/>
      <c r="Q744" s="1"/>
      <c r="R744" s="1"/>
      <c r="S744" s="1"/>
      <c r="T744" s="1"/>
      <c r="U744" s="1"/>
      <c r="V744" s="1"/>
      <c r="W744" s="1"/>
      <c r="X744" s="1"/>
      <c r="Y744" s="1"/>
      <c r="Z744" s="1"/>
      <c r="AA744" s="1"/>
      <c r="AB744" s="1"/>
      <c r="AC744" s="1"/>
    </row>
    <row r="745" spans="1:29">
      <c r="A745" s="24"/>
      <c r="B745" s="24"/>
      <c r="C745" s="24"/>
      <c r="D745" s="24"/>
      <c r="E745" s="24"/>
      <c r="F745" s="24"/>
      <c r="G745" s="24"/>
      <c r="H745" s="24"/>
      <c r="I745" s="1"/>
      <c r="J745" s="1"/>
      <c r="K745" s="1"/>
      <c r="L745" s="1"/>
      <c r="M745" s="1"/>
      <c r="N745" s="1"/>
      <c r="O745" s="1"/>
      <c r="P745" s="1"/>
      <c r="Q745" s="1"/>
      <c r="R745" s="1"/>
      <c r="S745" s="1"/>
      <c r="T745" s="1"/>
      <c r="U745" s="1"/>
      <c r="V745" s="1"/>
      <c r="W745" s="1"/>
      <c r="X745" s="1"/>
      <c r="Y745" s="1"/>
      <c r="Z745" s="1"/>
      <c r="AA745" s="1"/>
      <c r="AB745" s="1"/>
      <c r="AC745" s="1"/>
    </row>
    <row r="746" spans="1:29">
      <c r="A746" s="24"/>
      <c r="B746" s="24"/>
      <c r="C746" s="24"/>
      <c r="D746" s="24"/>
      <c r="E746" s="24"/>
      <c r="F746" s="24"/>
      <c r="G746" s="24"/>
      <c r="H746" s="24"/>
      <c r="I746" s="1"/>
      <c r="J746" s="1"/>
      <c r="K746" s="1"/>
      <c r="L746" s="1"/>
      <c r="M746" s="1"/>
      <c r="N746" s="1"/>
      <c r="O746" s="1"/>
      <c r="P746" s="1"/>
      <c r="Q746" s="1"/>
      <c r="R746" s="1"/>
      <c r="S746" s="1"/>
      <c r="T746" s="1"/>
      <c r="U746" s="1"/>
      <c r="V746" s="1"/>
      <c r="W746" s="1"/>
      <c r="X746" s="1"/>
      <c r="Y746" s="1"/>
      <c r="Z746" s="1"/>
      <c r="AA746" s="1"/>
      <c r="AB746" s="1"/>
      <c r="AC746" s="1"/>
    </row>
    <row r="747" spans="1:29">
      <c r="A747" s="24"/>
      <c r="B747" s="24"/>
      <c r="C747" s="24"/>
      <c r="D747" s="24"/>
      <c r="E747" s="24"/>
      <c r="F747" s="24"/>
      <c r="G747" s="24"/>
      <c r="H747" s="24"/>
      <c r="I747" s="1"/>
      <c r="J747" s="1"/>
      <c r="K747" s="1"/>
      <c r="L747" s="1"/>
      <c r="M747" s="1"/>
      <c r="N747" s="1"/>
      <c r="O747" s="1"/>
      <c r="P747" s="1"/>
      <c r="Q747" s="1"/>
      <c r="R747" s="1"/>
      <c r="S747" s="1"/>
      <c r="T747" s="1"/>
      <c r="U747" s="1"/>
      <c r="V747" s="1"/>
      <c r="W747" s="1"/>
      <c r="X747" s="1"/>
      <c r="Y747" s="1"/>
      <c r="Z747" s="1"/>
      <c r="AA747" s="1"/>
      <c r="AB747" s="1"/>
      <c r="AC747" s="1"/>
    </row>
    <row r="748" spans="1:29">
      <c r="A748" s="24"/>
      <c r="B748" s="24"/>
      <c r="C748" s="24"/>
      <c r="D748" s="24"/>
      <c r="E748" s="24"/>
      <c r="F748" s="24"/>
      <c r="G748" s="24"/>
      <c r="H748" s="24"/>
      <c r="I748" s="1"/>
      <c r="J748" s="1"/>
      <c r="K748" s="1"/>
      <c r="L748" s="1"/>
      <c r="M748" s="1"/>
      <c r="N748" s="1"/>
      <c r="O748" s="1"/>
      <c r="P748" s="1"/>
      <c r="Q748" s="1"/>
      <c r="R748" s="1"/>
      <c r="S748" s="1"/>
      <c r="T748" s="1"/>
      <c r="U748" s="1"/>
      <c r="V748" s="1"/>
      <c r="W748" s="1"/>
      <c r="X748" s="1"/>
      <c r="Y748" s="1"/>
      <c r="Z748" s="1"/>
      <c r="AA748" s="1"/>
      <c r="AB748" s="1"/>
      <c r="AC748" s="1"/>
    </row>
    <row r="749" spans="1:29">
      <c r="A749" s="24"/>
      <c r="B749" s="24"/>
      <c r="C749" s="24"/>
      <c r="D749" s="24"/>
      <c r="E749" s="24"/>
      <c r="F749" s="24"/>
      <c r="G749" s="24"/>
      <c r="H749" s="24"/>
      <c r="I749" s="1"/>
      <c r="J749" s="1"/>
      <c r="K749" s="1"/>
      <c r="L749" s="1"/>
      <c r="M749" s="1"/>
      <c r="N749" s="1"/>
      <c r="O749" s="1"/>
      <c r="P749" s="1"/>
      <c r="Q749" s="1"/>
      <c r="R749" s="1"/>
      <c r="S749" s="1"/>
      <c r="T749" s="1"/>
      <c r="U749" s="1"/>
      <c r="V749" s="1"/>
      <c r="W749" s="1"/>
      <c r="X749" s="1"/>
      <c r="Y749" s="1"/>
      <c r="Z749" s="1"/>
      <c r="AA749" s="1"/>
      <c r="AB749" s="1"/>
      <c r="AC749" s="1"/>
    </row>
    <row r="750" spans="1:29">
      <c r="A750" s="24"/>
      <c r="B750" s="24"/>
      <c r="C750" s="24"/>
      <c r="D750" s="24"/>
      <c r="E750" s="24"/>
      <c r="F750" s="24"/>
      <c r="G750" s="24"/>
      <c r="H750" s="24"/>
      <c r="I750" s="1"/>
      <c r="J750" s="1"/>
      <c r="K750" s="1"/>
      <c r="L750" s="1"/>
      <c r="M750" s="1"/>
      <c r="N750" s="1"/>
      <c r="O750" s="1"/>
      <c r="P750" s="1"/>
      <c r="Q750" s="1"/>
      <c r="R750" s="1"/>
      <c r="S750" s="1"/>
      <c r="T750" s="1"/>
      <c r="U750" s="1"/>
      <c r="V750" s="1"/>
      <c r="W750" s="1"/>
      <c r="X750" s="1"/>
      <c r="Y750" s="1"/>
      <c r="Z750" s="1"/>
      <c r="AA750" s="1"/>
      <c r="AB750" s="1"/>
      <c r="AC750" s="1"/>
    </row>
    <row r="751" spans="1:29">
      <c r="A751" s="24"/>
      <c r="B751" s="24"/>
      <c r="C751" s="24"/>
      <c r="D751" s="24"/>
      <c r="E751" s="24"/>
      <c r="F751" s="24"/>
      <c r="G751" s="24"/>
      <c r="H751" s="24"/>
      <c r="I751" s="1"/>
      <c r="J751" s="1"/>
      <c r="K751" s="1"/>
      <c r="L751" s="1"/>
      <c r="M751" s="1"/>
      <c r="N751" s="1"/>
      <c r="O751" s="1"/>
      <c r="P751" s="1"/>
      <c r="Q751" s="1"/>
      <c r="R751" s="1"/>
      <c r="S751" s="1"/>
      <c r="T751" s="1"/>
      <c r="U751" s="1"/>
      <c r="V751" s="1"/>
      <c r="W751" s="1"/>
      <c r="X751" s="1"/>
      <c r="Y751" s="1"/>
      <c r="Z751" s="1"/>
      <c r="AA751" s="1"/>
      <c r="AB751" s="1"/>
      <c r="AC751" s="1"/>
    </row>
    <row r="752" spans="1:29">
      <c r="A752" s="24"/>
      <c r="B752" s="24"/>
      <c r="C752" s="24"/>
      <c r="D752" s="24"/>
      <c r="E752" s="24"/>
      <c r="F752" s="24"/>
      <c r="G752" s="24"/>
      <c r="H752" s="24"/>
      <c r="I752" s="1"/>
      <c r="J752" s="1"/>
      <c r="K752" s="1"/>
      <c r="L752" s="1"/>
      <c r="M752" s="1"/>
      <c r="N752" s="1"/>
      <c r="O752" s="1"/>
      <c r="P752" s="1"/>
      <c r="Q752" s="1"/>
      <c r="R752" s="1"/>
      <c r="S752" s="1"/>
      <c r="T752" s="1"/>
      <c r="U752" s="1"/>
      <c r="V752" s="1"/>
      <c r="W752" s="1"/>
      <c r="X752" s="1"/>
      <c r="Y752" s="1"/>
      <c r="Z752" s="1"/>
      <c r="AA752" s="1"/>
      <c r="AB752" s="1"/>
      <c r="AC752" s="1"/>
    </row>
    <row r="753" spans="1:29">
      <c r="A753" s="24"/>
      <c r="B753" s="24"/>
      <c r="C753" s="24"/>
      <c r="D753" s="24"/>
      <c r="E753" s="24"/>
      <c r="F753" s="24"/>
      <c r="G753" s="24"/>
      <c r="H753" s="24"/>
      <c r="I753" s="1"/>
      <c r="J753" s="1"/>
      <c r="K753" s="1"/>
      <c r="L753" s="1"/>
      <c r="M753" s="1"/>
      <c r="N753" s="1"/>
      <c r="O753" s="1"/>
      <c r="P753" s="1"/>
      <c r="Q753" s="1"/>
      <c r="R753" s="1"/>
      <c r="S753" s="1"/>
      <c r="T753" s="1"/>
      <c r="U753" s="1"/>
      <c r="V753" s="1"/>
      <c r="W753" s="1"/>
      <c r="X753" s="1"/>
      <c r="Y753" s="1"/>
      <c r="Z753" s="1"/>
      <c r="AA753" s="1"/>
      <c r="AB753" s="1"/>
      <c r="AC753" s="1"/>
    </row>
    <row r="754" spans="1:29">
      <c r="A754" s="24"/>
      <c r="B754" s="24"/>
      <c r="C754" s="24"/>
      <c r="D754" s="24"/>
      <c r="E754" s="24"/>
      <c r="F754" s="24"/>
      <c r="G754" s="24"/>
      <c r="H754" s="24"/>
      <c r="I754" s="1"/>
      <c r="J754" s="1"/>
      <c r="K754" s="1"/>
      <c r="L754" s="1"/>
      <c r="M754" s="1"/>
      <c r="N754" s="1"/>
      <c r="O754" s="1"/>
      <c r="P754" s="1"/>
      <c r="Q754" s="1"/>
      <c r="R754" s="1"/>
      <c r="S754" s="1"/>
      <c r="T754" s="1"/>
      <c r="U754" s="1"/>
      <c r="V754" s="1"/>
      <c r="W754" s="1"/>
      <c r="X754" s="1"/>
      <c r="Y754" s="1"/>
      <c r="Z754" s="1"/>
      <c r="AA754" s="1"/>
      <c r="AB754" s="1"/>
      <c r="AC754" s="1"/>
    </row>
    <row r="755" spans="1:29">
      <c r="A755" s="24"/>
      <c r="B755" s="24"/>
      <c r="C755" s="24"/>
      <c r="D755" s="24"/>
      <c r="E755" s="24"/>
      <c r="F755" s="24"/>
      <c r="G755" s="24"/>
      <c r="H755" s="24"/>
      <c r="I755" s="1"/>
      <c r="J755" s="1"/>
      <c r="K755" s="1"/>
      <c r="L755" s="1"/>
      <c r="M755" s="1"/>
      <c r="N755" s="1"/>
      <c r="O755" s="1"/>
      <c r="P755" s="1"/>
      <c r="Q755" s="1"/>
      <c r="R755" s="1"/>
      <c r="S755" s="1"/>
      <c r="T755" s="1"/>
      <c r="U755" s="1"/>
      <c r="V755" s="1"/>
      <c r="W755" s="1"/>
      <c r="X755" s="1"/>
      <c r="Y755" s="1"/>
      <c r="Z755" s="1"/>
      <c r="AA755" s="1"/>
      <c r="AB755" s="1"/>
      <c r="AC755" s="1"/>
    </row>
    <row r="756" spans="1:29">
      <c r="A756" s="24"/>
      <c r="B756" s="24"/>
      <c r="C756" s="24"/>
      <c r="D756" s="24"/>
      <c r="E756" s="24"/>
      <c r="F756" s="24"/>
      <c r="G756" s="24"/>
      <c r="H756" s="24"/>
      <c r="I756" s="1"/>
      <c r="J756" s="1"/>
      <c r="K756" s="1"/>
      <c r="L756" s="1"/>
      <c r="M756" s="1"/>
      <c r="N756" s="1"/>
      <c r="O756" s="1"/>
      <c r="P756" s="1"/>
      <c r="Q756" s="1"/>
      <c r="R756" s="1"/>
      <c r="S756" s="1"/>
      <c r="T756" s="1"/>
      <c r="U756" s="1"/>
      <c r="V756" s="1"/>
      <c r="W756" s="1"/>
      <c r="X756" s="1"/>
      <c r="Y756" s="1"/>
      <c r="Z756" s="1"/>
      <c r="AA756" s="1"/>
      <c r="AB756" s="1"/>
      <c r="AC756" s="1"/>
    </row>
    <row r="757" spans="1:29">
      <c r="A757" s="24"/>
      <c r="B757" s="24"/>
      <c r="C757" s="24"/>
      <c r="D757" s="24"/>
      <c r="E757" s="24"/>
      <c r="F757" s="24"/>
      <c r="G757" s="24"/>
      <c r="H757" s="24"/>
      <c r="I757" s="1"/>
      <c r="J757" s="1"/>
      <c r="K757" s="1"/>
      <c r="L757" s="1"/>
      <c r="M757" s="1"/>
      <c r="N757" s="1"/>
      <c r="O757" s="1"/>
      <c r="P757" s="1"/>
      <c r="Q757" s="1"/>
      <c r="R757" s="1"/>
      <c r="S757" s="1"/>
      <c r="T757" s="1"/>
      <c r="U757" s="1"/>
      <c r="V757" s="1"/>
      <c r="W757" s="1"/>
      <c r="X757" s="1"/>
      <c r="Y757" s="1"/>
      <c r="Z757" s="1"/>
      <c r="AA757" s="1"/>
      <c r="AB757" s="1"/>
      <c r="AC757" s="1"/>
    </row>
    <row r="758" spans="1:29">
      <c r="A758" s="24"/>
      <c r="B758" s="24"/>
      <c r="C758" s="24"/>
      <c r="D758" s="24"/>
      <c r="E758" s="24"/>
      <c r="F758" s="24"/>
      <c r="G758" s="24"/>
      <c r="H758" s="24"/>
      <c r="I758" s="1"/>
      <c r="J758" s="1"/>
      <c r="K758" s="1"/>
      <c r="L758" s="1"/>
      <c r="M758" s="1"/>
      <c r="N758" s="1"/>
      <c r="O758" s="1"/>
      <c r="P758" s="1"/>
      <c r="Q758" s="1"/>
      <c r="R758" s="1"/>
      <c r="S758" s="1"/>
      <c r="T758" s="1"/>
      <c r="U758" s="1"/>
      <c r="V758" s="1"/>
      <c r="W758" s="1"/>
      <c r="X758" s="1"/>
      <c r="Y758" s="1"/>
      <c r="Z758" s="1"/>
      <c r="AA758" s="1"/>
      <c r="AB758" s="1"/>
      <c r="AC758" s="1"/>
    </row>
    <row r="759" spans="1:29">
      <c r="A759" s="24"/>
      <c r="B759" s="24"/>
      <c r="C759" s="24"/>
      <c r="D759" s="24"/>
      <c r="E759" s="24"/>
      <c r="F759" s="24"/>
      <c r="G759" s="24"/>
      <c r="H759" s="24"/>
      <c r="I759" s="1"/>
      <c r="J759" s="1"/>
      <c r="K759" s="1"/>
      <c r="L759" s="1"/>
      <c r="M759" s="1"/>
      <c r="N759" s="1"/>
      <c r="O759" s="1"/>
      <c r="P759" s="1"/>
      <c r="Q759" s="1"/>
      <c r="R759" s="1"/>
      <c r="S759" s="1"/>
      <c r="T759" s="1"/>
      <c r="U759" s="1"/>
      <c r="V759" s="1"/>
      <c r="W759" s="1"/>
      <c r="X759" s="1"/>
      <c r="Y759" s="1"/>
      <c r="Z759" s="1"/>
      <c r="AA759" s="1"/>
      <c r="AB759" s="1"/>
      <c r="AC759" s="1"/>
    </row>
    <row r="760" spans="1:29">
      <c r="A760" s="24"/>
      <c r="B760" s="24"/>
      <c r="C760" s="24"/>
      <c r="D760" s="24"/>
      <c r="E760" s="24"/>
      <c r="F760" s="24"/>
      <c r="G760" s="24"/>
      <c r="H760" s="24"/>
      <c r="I760" s="1"/>
      <c r="J760" s="1"/>
      <c r="K760" s="1"/>
      <c r="L760" s="1"/>
      <c r="M760" s="1"/>
      <c r="N760" s="1"/>
      <c r="O760" s="1"/>
      <c r="P760" s="1"/>
      <c r="Q760" s="1"/>
      <c r="R760" s="1"/>
      <c r="S760" s="1"/>
      <c r="T760" s="1"/>
      <c r="U760" s="1"/>
      <c r="V760" s="1"/>
      <c r="W760" s="1"/>
      <c r="X760" s="1"/>
      <c r="Y760" s="1"/>
      <c r="Z760" s="1"/>
      <c r="AA760" s="1"/>
      <c r="AB760" s="1"/>
      <c r="AC760" s="1"/>
    </row>
    <row r="761" spans="1:29">
      <c r="A761" s="24"/>
      <c r="B761" s="24"/>
      <c r="C761" s="24"/>
      <c r="D761" s="24"/>
      <c r="E761" s="24"/>
      <c r="F761" s="24"/>
      <c r="G761" s="24"/>
      <c r="H761" s="24"/>
      <c r="I761" s="1"/>
      <c r="J761" s="1"/>
      <c r="K761" s="1"/>
      <c r="L761" s="1"/>
      <c r="M761" s="1"/>
      <c r="N761" s="1"/>
      <c r="O761" s="1"/>
      <c r="P761" s="1"/>
      <c r="Q761" s="1"/>
      <c r="R761" s="1"/>
      <c r="S761" s="1"/>
      <c r="T761" s="1"/>
      <c r="U761" s="1"/>
      <c r="V761" s="1"/>
      <c r="W761" s="1"/>
      <c r="X761" s="1"/>
      <c r="Y761" s="1"/>
      <c r="Z761" s="1"/>
      <c r="AA761" s="1"/>
      <c r="AB761" s="1"/>
      <c r="AC761" s="1"/>
    </row>
    <row r="762" spans="1:29">
      <c r="A762" s="24"/>
      <c r="B762" s="24"/>
      <c r="C762" s="24"/>
      <c r="D762" s="24"/>
      <c r="E762" s="24"/>
      <c r="F762" s="24"/>
      <c r="G762" s="24"/>
      <c r="H762" s="24"/>
      <c r="I762" s="1"/>
      <c r="J762" s="1"/>
      <c r="K762" s="1"/>
      <c r="L762" s="1"/>
      <c r="M762" s="1"/>
      <c r="N762" s="1"/>
      <c r="O762" s="1"/>
      <c r="P762" s="1"/>
      <c r="Q762" s="1"/>
      <c r="R762" s="1"/>
      <c r="S762" s="1"/>
      <c r="T762" s="1"/>
      <c r="U762" s="1"/>
      <c r="V762" s="1"/>
      <c r="W762" s="1"/>
      <c r="X762" s="1"/>
      <c r="Y762" s="1"/>
      <c r="Z762" s="1"/>
      <c r="AA762" s="1"/>
      <c r="AB762" s="1"/>
      <c r="AC762" s="1"/>
    </row>
    <row r="763" spans="1:29">
      <c r="A763" s="24"/>
      <c r="B763" s="24"/>
      <c r="C763" s="24"/>
      <c r="D763" s="24"/>
      <c r="E763" s="24"/>
      <c r="F763" s="24"/>
      <c r="G763" s="24"/>
      <c r="H763" s="24"/>
      <c r="I763" s="1"/>
      <c r="J763" s="1"/>
      <c r="K763" s="1"/>
      <c r="L763" s="1"/>
      <c r="M763" s="1"/>
      <c r="N763" s="1"/>
      <c r="O763" s="1"/>
      <c r="P763" s="1"/>
      <c r="Q763" s="1"/>
      <c r="R763" s="1"/>
      <c r="S763" s="1"/>
      <c r="T763" s="1"/>
      <c r="U763" s="1"/>
      <c r="V763" s="1"/>
      <c r="W763" s="1"/>
      <c r="X763" s="1"/>
      <c r="Y763" s="1"/>
      <c r="Z763" s="1"/>
      <c r="AA763" s="1"/>
      <c r="AB763" s="1"/>
      <c r="AC763" s="1"/>
    </row>
    <row r="764" spans="1:29">
      <c r="A764" s="24"/>
      <c r="B764" s="24"/>
      <c r="C764" s="24"/>
      <c r="D764" s="24"/>
      <c r="E764" s="24"/>
      <c r="F764" s="24"/>
      <c r="G764" s="24"/>
      <c r="H764" s="24"/>
      <c r="I764" s="1"/>
      <c r="J764" s="1"/>
      <c r="K764" s="1"/>
      <c r="L764" s="1"/>
      <c r="M764" s="1"/>
      <c r="N764" s="1"/>
      <c r="O764" s="1"/>
      <c r="P764" s="1"/>
      <c r="Q764" s="1"/>
      <c r="R764" s="1"/>
      <c r="S764" s="1"/>
      <c r="T764" s="1"/>
      <c r="U764" s="1"/>
      <c r="V764" s="1"/>
      <c r="W764" s="1"/>
      <c r="X764" s="1"/>
      <c r="Y764" s="1"/>
      <c r="Z764" s="1"/>
      <c r="AA764" s="1"/>
      <c r="AB764" s="1"/>
      <c r="AC764" s="1"/>
    </row>
    <row r="765" spans="1:29">
      <c r="A765" s="24"/>
      <c r="B765" s="24"/>
      <c r="C765" s="24"/>
      <c r="D765" s="24"/>
      <c r="E765" s="24"/>
      <c r="F765" s="24"/>
      <c r="G765" s="24"/>
      <c r="H765" s="24"/>
      <c r="I765" s="1"/>
      <c r="J765" s="1"/>
      <c r="K765" s="1"/>
      <c r="L765" s="1"/>
      <c r="M765" s="1"/>
      <c r="N765" s="1"/>
      <c r="O765" s="1"/>
      <c r="P765" s="1"/>
      <c r="Q765" s="1"/>
      <c r="R765" s="1"/>
      <c r="S765" s="1"/>
      <c r="T765" s="1"/>
      <c r="U765" s="1"/>
      <c r="V765" s="1"/>
      <c r="W765" s="1"/>
      <c r="X765" s="1"/>
      <c r="Y765" s="1"/>
      <c r="Z765" s="1"/>
      <c r="AA765" s="1"/>
      <c r="AB765" s="1"/>
      <c r="AC765" s="1"/>
    </row>
    <row r="766" spans="1:29">
      <c r="A766" s="24"/>
      <c r="B766" s="24"/>
      <c r="C766" s="24"/>
      <c r="D766" s="24"/>
      <c r="E766" s="24"/>
      <c r="F766" s="24"/>
      <c r="G766" s="24"/>
      <c r="H766" s="24"/>
      <c r="I766" s="1"/>
      <c r="J766" s="1"/>
      <c r="K766" s="1"/>
      <c r="L766" s="1"/>
      <c r="M766" s="1"/>
      <c r="N766" s="1"/>
      <c r="O766" s="1"/>
      <c r="P766" s="1"/>
      <c r="Q766" s="1"/>
      <c r="R766" s="1"/>
      <c r="S766" s="1"/>
      <c r="T766" s="1"/>
      <c r="U766" s="1"/>
      <c r="V766" s="1"/>
      <c r="W766" s="1"/>
      <c r="X766" s="1"/>
      <c r="Y766" s="1"/>
      <c r="Z766" s="1"/>
      <c r="AA766" s="1"/>
      <c r="AB766" s="1"/>
      <c r="AC766" s="1"/>
    </row>
    <row r="767" spans="1:29">
      <c r="A767" s="24"/>
      <c r="B767" s="24"/>
      <c r="C767" s="24"/>
      <c r="D767" s="24"/>
      <c r="E767" s="24"/>
      <c r="F767" s="24"/>
      <c r="G767" s="24"/>
      <c r="H767" s="24"/>
      <c r="I767" s="1"/>
      <c r="J767" s="1"/>
      <c r="K767" s="1"/>
      <c r="L767" s="1"/>
      <c r="M767" s="1"/>
      <c r="N767" s="1"/>
      <c r="O767" s="1"/>
      <c r="P767" s="1"/>
      <c r="Q767" s="1"/>
      <c r="R767" s="1"/>
      <c r="S767" s="1"/>
      <c r="T767" s="1"/>
      <c r="U767" s="1"/>
      <c r="V767" s="1"/>
      <c r="W767" s="1"/>
      <c r="X767" s="1"/>
      <c r="Y767" s="1"/>
      <c r="Z767" s="1"/>
      <c r="AA767" s="1"/>
      <c r="AB767" s="1"/>
      <c r="AC767" s="1"/>
    </row>
    <row r="768" spans="1:29">
      <c r="A768" s="24"/>
      <c r="B768" s="24"/>
      <c r="C768" s="24"/>
      <c r="D768" s="24"/>
      <c r="E768" s="24"/>
      <c r="F768" s="24"/>
      <c r="G768" s="24"/>
      <c r="H768" s="24"/>
      <c r="I768" s="1"/>
      <c r="J768" s="1"/>
      <c r="K768" s="1"/>
      <c r="L768" s="1"/>
      <c r="M768" s="1"/>
      <c r="N768" s="1"/>
      <c r="O768" s="1"/>
      <c r="P768" s="1"/>
      <c r="Q768" s="1"/>
      <c r="R768" s="1"/>
      <c r="S768" s="1"/>
      <c r="T768" s="1"/>
      <c r="U768" s="1"/>
      <c r="V768" s="1"/>
      <c r="W768" s="1"/>
      <c r="X768" s="1"/>
      <c r="Y768" s="1"/>
      <c r="Z768" s="1"/>
      <c r="AA768" s="1"/>
      <c r="AB768" s="1"/>
      <c r="AC768" s="1"/>
    </row>
    <row r="769" spans="1:29">
      <c r="A769" s="24"/>
      <c r="B769" s="24"/>
      <c r="C769" s="24"/>
      <c r="D769" s="24"/>
      <c r="E769" s="24"/>
      <c r="F769" s="24"/>
      <c r="G769" s="24"/>
      <c r="H769" s="24"/>
      <c r="I769" s="1"/>
      <c r="J769" s="1"/>
      <c r="K769" s="1"/>
      <c r="L769" s="1"/>
      <c r="M769" s="1"/>
      <c r="N769" s="1"/>
      <c r="O769" s="1"/>
      <c r="P769" s="1"/>
      <c r="Q769" s="1"/>
      <c r="R769" s="1"/>
      <c r="S769" s="1"/>
      <c r="T769" s="1"/>
      <c r="U769" s="1"/>
      <c r="V769" s="1"/>
      <c r="W769" s="1"/>
      <c r="X769" s="1"/>
      <c r="Y769" s="1"/>
      <c r="Z769" s="1"/>
      <c r="AA769" s="1"/>
      <c r="AB769" s="1"/>
      <c r="AC769" s="1"/>
    </row>
    <row r="770" spans="1:29">
      <c r="A770" s="24"/>
      <c r="B770" s="24"/>
      <c r="C770" s="24"/>
      <c r="D770" s="24"/>
      <c r="E770" s="24"/>
      <c r="F770" s="24"/>
      <c r="G770" s="24"/>
      <c r="H770" s="24"/>
      <c r="I770" s="1"/>
      <c r="J770" s="1"/>
      <c r="K770" s="1"/>
      <c r="L770" s="1"/>
      <c r="M770" s="1"/>
      <c r="N770" s="1"/>
      <c r="O770" s="1"/>
      <c r="P770" s="1"/>
      <c r="Q770" s="1"/>
      <c r="R770" s="1"/>
      <c r="S770" s="1"/>
      <c r="T770" s="1"/>
      <c r="U770" s="1"/>
      <c r="V770" s="1"/>
      <c r="W770" s="1"/>
      <c r="X770" s="1"/>
      <c r="Y770" s="1"/>
      <c r="Z770" s="1"/>
      <c r="AA770" s="1"/>
      <c r="AB770" s="1"/>
      <c r="AC770" s="1"/>
    </row>
    <row r="771" spans="1:29">
      <c r="A771" s="24"/>
      <c r="B771" s="24"/>
      <c r="C771" s="24"/>
      <c r="D771" s="24"/>
      <c r="E771" s="24"/>
      <c r="F771" s="24"/>
      <c r="G771" s="24"/>
      <c r="H771" s="24"/>
      <c r="I771" s="1"/>
      <c r="J771" s="1"/>
      <c r="K771" s="1"/>
      <c r="L771" s="1"/>
      <c r="M771" s="1"/>
      <c r="N771" s="1"/>
      <c r="O771" s="1"/>
      <c r="P771" s="1"/>
      <c r="Q771" s="1"/>
      <c r="R771" s="1"/>
      <c r="S771" s="1"/>
      <c r="T771" s="1"/>
      <c r="U771" s="1"/>
      <c r="V771" s="1"/>
      <c r="W771" s="1"/>
      <c r="X771" s="1"/>
      <c r="Y771" s="1"/>
      <c r="Z771" s="1"/>
      <c r="AA771" s="1"/>
      <c r="AB771" s="1"/>
      <c r="AC771" s="1"/>
    </row>
    <row r="772" spans="1:29">
      <c r="A772" s="24"/>
      <c r="B772" s="24"/>
      <c r="C772" s="24"/>
      <c r="D772" s="24"/>
      <c r="E772" s="24"/>
      <c r="F772" s="24"/>
      <c r="G772" s="24"/>
      <c r="H772" s="24"/>
      <c r="I772" s="1"/>
      <c r="J772" s="1"/>
      <c r="K772" s="1"/>
      <c r="L772" s="1"/>
      <c r="M772" s="1"/>
      <c r="N772" s="1"/>
      <c r="O772" s="1"/>
      <c r="P772" s="1"/>
      <c r="Q772" s="1"/>
      <c r="R772" s="1"/>
      <c r="S772" s="1"/>
      <c r="T772" s="1"/>
      <c r="U772" s="1"/>
      <c r="V772" s="1"/>
      <c r="W772" s="1"/>
      <c r="X772" s="1"/>
      <c r="Y772" s="1"/>
      <c r="Z772" s="1"/>
      <c r="AA772" s="1"/>
      <c r="AB772" s="1"/>
      <c r="AC772" s="1"/>
    </row>
    <row r="773" spans="1:29">
      <c r="A773" s="24"/>
      <c r="B773" s="24"/>
      <c r="C773" s="24"/>
      <c r="D773" s="24"/>
      <c r="E773" s="24"/>
      <c r="F773" s="24"/>
      <c r="G773" s="24"/>
      <c r="H773" s="24"/>
      <c r="I773" s="1"/>
      <c r="J773" s="1"/>
      <c r="K773" s="1"/>
      <c r="L773" s="1"/>
      <c r="M773" s="1"/>
      <c r="N773" s="1"/>
      <c r="O773" s="1"/>
      <c r="P773" s="1"/>
      <c r="Q773" s="1"/>
      <c r="R773" s="1"/>
      <c r="S773" s="1"/>
      <c r="T773" s="1"/>
      <c r="U773" s="1"/>
      <c r="V773" s="1"/>
      <c r="W773" s="1"/>
      <c r="X773" s="1"/>
      <c r="Y773" s="1"/>
      <c r="Z773" s="1"/>
      <c r="AA773" s="1"/>
      <c r="AB773" s="1"/>
      <c r="AC773" s="1"/>
    </row>
    <row r="774" spans="1:29">
      <c r="A774" s="24"/>
      <c r="B774" s="24"/>
      <c r="C774" s="24"/>
      <c r="D774" s="24"/>
      <c r="E774" s="24"/>
      <c r="F774" s="24"/>
      <c r="G774" s="24"/>
      <c r="H774" s="24"/>
      <c r="I774" s="1"/>
      <c r="J774" s="1"/>
      <c r="K774" s="1"/>
      <c r="L774" s="1"/>
      <c r="M774" s="1"/>
      <c r="N774" s="1"/>
      <c r="O774" s="1"/>
      <c r="P774" s="1"/>
      <c r="Q774" s="1"/>
      <c r="R774" s="1"/>
      <c r="S774" s="1"/>
      <c r="T774" s="1"/>
      <c r="U774" s="1"/>
      <c r="V774" s="1"/>
      <c r="W774" s="1"/>
      <c r="X774" s="1"/>
      <c r="Y774" s="1"/>
      <c r="Z774" s="1"/>
      <c r="AA774" s="1"/>
      <c r="AB774" s="1"/>
      <c r="AC774" s="1"/>
    </row>
    <row r="775" spans="1:29">
      <c r="A775" s="24"/>
      <c r="B775" s="24"/>
      <c r="C775" s="24"/>
      <c r="D775" s="24"/>
      <c r="E775" s="24"/>
      <c r="F775" s="24"/>
      <c r="G775" s="24"/>
      <c r="H775" s="24"/>
      <c r="I775" s="1"/>
      <c r="J775" s="1"/>
      <c r="K775" s="1"/>
      <c r="L775" s="1"/>
      <c r="M775" s="1"/>
      <c r="N775" s="1"/>
      <c r="O775" s="1"/>
      <c r="P775" s="1"/>
      <c r="Q775" s="1"/>
      <c r="R775" s="1"/>
      <c r="S775" s="1"/>
      <c r="T775" s="1"/>
      <c r="U775" s="1"/>
      <c r="V775" s="1"/>
      <c r="W775" s="1"/>
      <c r="X775" s="1"/>
      <c r="Y775" s="1"/>
      <c r="Z775" s="1"/>
      <c r="AA775" s="1"/>
      <c r="AB775" s="1"/>
      <c r="AC775" s="1"/>
    </row>
    <row r="776" spans="1:29">
      <c r="A776" s="24"/>
      <c r="B776" s="24"/>
      <c r="C776" s="24"/>
      <c r="D776" s="24"/>
      <c r="E776" s="24"/>
      <c r="F776" s="24"/>
      <c r="G776" s="24"/>
      <c r="H776" s="24"/>
      <c r="I776" s="1"/>
      <c r="J776" s="1"/>
      <c r="K776" s="1"/>
      <c r="L776" s="1"/>
      <c r="M776" s="1"/>
      <c r="N776" s="1"/>
      <c r="O776" s="1"/>
      <c r="P776" s="1"/>
      <c r="Q776" s="1"/>
      <c r="R776" s="1"/>
      <c r="S776" s="1"/>
      <c r="T776" s="1"/>
      <c r="U776" s="1"/>
      <c r="V776" s="1"/>
      <c r="W776" s="1"/>
      <c r="X776" s="1"/>
      <c r="Y776" s="1"/>
      <c r="Z776" s="1"/>
      <c r="AA776" s="1"/>
      <c r="AB776" s="1"/>
      <c r="AC776" s="1"/>
    </row>
    <row r="777" spans="1:29">
      <c r="A777" s="24"/>
      <c r="B777" s="24"/>
      <c r="C777" s="24"/>
      <c r="D777" s="24"/>
      <c r="E777" s="24"/>
      <c r="F777" s="24"/>
      <c r="G777" s="24"/>
      <c r="H777" s="24"/>
      <c r="I777" s="1"/>
      <c r="J777" s="1"/>
      <c r="K777" s="1"/>
      <c r="L777" s="1"/>
      <c r="M777" s="1"/>
      <c r="N777" s="1"/>
      <c r="O777" s="1"/>
      <c r="P777" s="1"/>
      <c r="Q777" s="1"/>
      <c r="R777" s="1"/>
      <c r="S777" s="1"/>
      <c r="T777" s="1"/>
      <c r="U777" s="1"/>
      <c r="V777" s="1"/>
      <c r="W777" s="1"/>
      <c r="X777" s="1"/>
      <c r="Y777" s="1"/>
      <c r="Z777" s="1"/>
      <c r="AA777" s="1"/>
      <c r="AB777" s="1"/>
      <c r="AC777" s="1"/>
    </row>
    <row r="778" spans="1:29">
      <c r="A778" s="24"/>
      <c r="B778" s="24"/>
      <c r="C778" s="24"/>
      <c r="D778" s="24"/>
      <c r="E778" s="24"/>
      <c r="F778" s="24"/>
      <c r="G778" s="24"/>
      <c r="H778" s="24"/>
      <c r="I778" s="1"/>
      <c r="J778" s="1"/>
      <c r="K778" s="1"/>
      <c r="L778" s="1"/>
      <c r="M778" s="1"/>
      <c r="N778" s="1"/>
      <c r="O778" s="1"/>
      <c r="P778" s="1"/>
      <c r="Q778" s="1"/>
      <c r="R778" s="1"/>
      <c r="S778" s="1"/>
      <c r="T778" s="1"/>
      <c r="U778" s="1"/>
      <c r="V778" s="1"/>
      <c r="W778" s="1"/>
      <c r="X778" s="1"/>
      <c r="Y778" s="1"/>
      <c r="Z778" s="1"/>
      <c r="AA778" s="1"/>
      <c r="AB778" s="1"/>
      <c r="AC778" s="1"/>
    </row>
    <row r="779" spans="1:29">
      <c r="A779" s="24"/>
      <c r="B779" s="24"/>
      <c r="C779" s="24"/>
      <c r="D779" s="24"/>
      <c r="E779" s="24"/>
      <c r="F779" s="24"/>
      <c r="G779" s="24"/>
      <c r="H779" s="24"/>
      <c r="I779" s="1"/>
      <c r="J779" s="1"/>
      <c r="K779" s="1"/>
      <c r="L779" s="1"/>
      <c r="M779" s="1"/>
      <c r="N779" s="1"/>
      <c r="O779" s="1"/>
      <c r="P779" s="1"/>
      <c r="Q779" s="1"/>
      <c r="R779" s="1"/>
      <c r="S779" s="1"/>
      <c r="T779" s="1"/>
      <c r="U779" s="1"/>
      <c r="V779" s="1"/>
      <c r="W779" s="1"/>
      <c r="X779" s="1"/>
      <c r="Y779" s="1"/>
      <c r="Z779" s="1"/>
      <c r="AA779" s="1"/>
      <c r="AB779" s="1"/>
      <c r="AC779" s="1"/>
    </row>
    <row r="780" spans="1:29">
      <c r="A780" s="24"/>
      <c r="B780" s="24"/>
      <c r="C780" s="24"/>
      <c r="D780" s="24"/>
      <c r="E780" s="24"/>
      <c r="F780" s="24"/>
      <c r="G780" s="24"/>
      <c r="H780" s="24"/>
      <c r="I780" s="1"/>
      <c r="J780" s="1"/>
      <c r="K780" s="1"/>
      <c r="L780" s="1"/>
      <c r="M780" s="1"/>
      <c r="N780" s="1"/>
      <c r="O780" s="1"/>
      <c r="P780" s="1"/>
      <c r="Q780" s="1"/>
      <c r="R780" s="1"/>
      <c r="S780" s="1"/>
      <c r="T780" s="1"/>
      <c r="U780" s="1"/>
      <c r="V780" s="1"/>
      <c r="W780" s="1"/>
      <c r="X780" s="1"/>
      <c r="Y780" s="1"/>
      <c r="Z780" s="1"/>
      <c r="AA780" s="1"/>
      <c r="AB780" s="1"/>
      <c r="AC780" s="1"/>
    </row>
    <row r="781" spans="1:29">
      <c r="A781" s="24"/>
      <c r="B781" s="24"/>
      <c r="C781" s="24"/>
      <c r="D781" s="24"/>
      <c r="E781" s="24"/>
      <c r="F781" s="24"/>
      <c r="G781" s="24"/>
      <c r="H781" s="24"/>
      <c r="I781" s="1"/>
      <c r="J781" s="1"/>
      <c r="K781" s="1"/>
      <c r="L781" s="1"/>
      <c r="M781" s="1"/>
      <c r="N781" s="1"/>
      <c r="O781" s="1"/>
      <c r="P781" s="1"/>
      <c r="Q781" s="1"/>
      <c r="R781" s="1"/>
      <c r="S781" s="1"/>
      <c r="T781" s="1"/>
      <c r="U781" s="1"/>
      <c r="V781" s="1"/>
      <c r="W781" s="1"/>
      <c r="X781" s="1"/>
      <c r="Y781" s="1"/>
      <c r="Z781" s="1"/>
      <c r="AA781" s="1"/>
      <c r="AB781" s="1"/>
      <c r="AC781" s="1"/>
    </row>
    <row r="782" spans="1:29">
      <c r="A782" s="24"/>
      <c r="B782" s="24"/>
      <c r="C782" s="24"/>
      <c r="D782" s="24"/>
      <c r="E782" s="24"/>
      <c r="F782" s="24"/>
      <c r="G782" s="24"/>
      <c r="H782" s="24"/>
      <c r="I782" s="1"/>
      <c r="J782" s="1"/>
      <c r="K782" s="1"/>
      <c r="L782" s="1"/>
      <c r="M782" s="1"/>
      <c r="N782" s="1"/>
      <c r="O782" s="1"/>
      <c r="P782" s="1"/>
      <c r="Q782" s="1"/>
      <c r="R782" s="1"/>
      <c r="S782" s="1"/>
      <c r="T782" s="1"/>
      <c r="U782" s="1"/>
      <c r="V782" s="1"/>
      <c r="W782" s="1"/>
      <c r="X782" s="1"/>
      <c r="Y782" s="1"/>
      <c r="Z782" s="1"/>
      <c r="AA782" s="1"/>
      <c r="AB782" s="1"/>
      <c r="AC782" s="1"/>
    </row>
    <row r="783" spans="1:29">
      <c r="A783" s="24"/>
      <c r="B783" s="24"/>
      <c r="C783" s="24"/>
      <c r="D783" s="24"/>
      <c r="E783" s="24"/>
      <c r="F783" s="24"/>
      <c r="G783" s="24"/>
      <c r="H783" s="24"/>
      <c r="I783" s="1"/>
      <c r="J783" s="1"/>
      <c r="K783" s="1"/>
      <c r="L783" s="1"/>
      <c r="M783" s="1"/>
      <c r="N783" s="1"/>
      <c r="O783" s="1"/>
      <c r="P783" s="1"/>
      <c r="Q783" s="1"/>
      <c r="R783" s="1"/>
      <c r="S783" s="1"/>
      <c r="T783" s="1"/>
      <c r="U783" s="1"/>
      <c r="V783" s="1"/>
      <c r="W783" s="1"/>
      <c r="X783" s="1"/>
      <c r="Y783" s="1"/>
      <c r="Z783" s="1"/>
      <c r="AA783" s="1"/>
      <c r="AB783" s="1"/>
      <c r="AC783" s="1"/>
    </row>
    <row r="784" spans="1:29">
      <c r="A784" s="24"/>
      <c r="B784" s="24"/>
      <c r="C784" s="24"/>
      <c r="D784" s="24"/>
      <c r="E784" s="24"/>
      <c r="F784" s="24"/>
      <c r="G784" s="24"/>
      <c r="H784" s="24"/>
      <c r="I784" s="1"/>
      <c r="J784" s="1"/>
      <c r="K784" s="1"/>
      <c r="L784" s="1"/>
      <c r="M784" s="1"/>
      <c r="N784" s="1"/>
      <c r="O784" s="1"/>
      <c r="P784" s="1"/>
      <c r="Q784" s="1"/>
      <c r="R784" s="1"/>
      <c r="S784" s="1"/>
      <c r="T784" s="1"/>
      <c r="U784" s="1"/>
      <c r="V784" s="1"/>
      <c r="W784" s="1"/>
      <c r="X784" s="1"/>
      <c r="Y784" s="1"/>
      <c r="Z784" s="1"/>
      <c r="AA784" s="1"/>
      <c r="AB784" s="1"/>
      <c r="AC784" s="1"/>
    </row>
    <row r="785" spans="1:29">
      <c r="A785" s="24"/>
      <c r="B785" s="24"/>
      <c r="C785" s="24"/>
      <c r="D785" s="24"/>
      <c r="E785" s="24"/>
      <c r="F785" s="24"/>
      <c r="G785" s="24"/>
      <c r="H785" s="24"/>
      <c r="I785" s="1"/>
      <c r="J785" s="1"/>
      <c r="K785" s="1"/>
      <c r="L785" s="1"/>
      <c r="M785" s="1"/>
      <c r="N785" s="1"/>
      <c r="O785" s="1"/>
      <c r="P785" s="1"/>
      <c r="Q785" s="1"/>
      <c r="R785" s="1"/>
      <c r="S785" s="1"/>
      <c r="T785" s="1"/>
      <c r="U785" s="1"/>
      <c r="V785" s="1"/>
      <c r="W785" s="1"/>
      <c r="X785" s="1"/>
      <c r="Y785" s="1"/>
      <c r="Z785" s="1"/>
      <c r="AA785" s="1"/>
      <c r="AB785" s="1"/>
      <c r="AC785" s="1"/>
    </row>
    <row r="786" spans="1:29">
      <c r="A786" s="24"/>
      <c r="B786" s="24"/>
      <c r="C786" s="24"/>
      <c r="D786" s="24"/>
      <c r="E786" s="24"/>
      <c r="F786" s="24"/>
      <c r="G786" s="24"/>
      <c r="H786" s="24"/>
      <c r="I786" s="1"/>
      <c r="J786" s="1"/>
      <c r="K786" s="1"/>
      <c r="L786" s="1"/>
      <c r="M786" s="1"/>
      <c r="N786" s="1"/>
      <c r="O786" s="1"/>
      <c r="P786" s="1"/>
      <c r="Q786" s="1"/>
      <c r="R786" s="1"/>
      <c r="S786" s="1"/>
      <c r="T786" s="1"/>
      <c r="U786" s="1"/>
      <c r="V786" s="1"/>
      <c r="W786" s="1"/>
      <c r="X786" s="1"/>
      <c r="Y786" s="1"/>
      <c r="Z786" s="1"/>
      <c r="AA786" s="1"/>
      <c r="AB786" s="1"/>
      <c r="AC786" s="1"/>
    </row>
    <row r="787" spans="1:29">
      <c r="A787" s="24"/>
      <c r="B787" s="24"/>
      <c r="C787" s="24"/>
      <c r="D787" s="24"/>
      <c r="E787" s="24"/>
      <c r="F787" s="24"/>
      <c r="G787" s="24"/>
      <c r="H787" s="24"/>
      <c r="I787" s="1"/>
      <c r="J787" s="1"/>
      <c r="K787" s="1"/>
      <c r="L787" s="1"/>
      <c r="M787" s="1"/>
      <c r="N787" s="1"/>
      <c r="O787" s="1"/>
      <c r="P787" s="1"/>
      <c r="Q787" s="1"/>
      <c r="R787" s="1"/>
      <c r="S787" s="1"/>
      <c r="T787" s="1"/>
      <c r="U787" s="1"/>
      <c r="V787" s="1"/>
      <c r="W787" s="1"/>
      <c r="X787" s="1"/>
      <c r="Y787" s="1"/>
      <c r="Z787" s="1"/>
      <c r="AA787" s="1"/>
      <c r="AB787" s="1"/>
      <c r="AC787" s="1"/>
    </row>
    <row r="788" spans="1:29">
      <c r="A788" s="24"/>
      <c r="B788" s="24"/>
      <c r="C788" s="24"/>
      <c r="D788" s="24"/>
      <c r="E788" s="24"/>
      <c r="F788" s="24"/>
      <c r="G788" s="24"/>
      <c r="H788" s="24"/>
      <c r="I788" s="1"/>
      <c r="J788" s="1"/>
      <c r="K788" s="1"/>
      <c r="L788" s="1"/>
      <c r="M788" s="1"/>
      <c r="N788" s="1"/>
      <c r="O788" s="1"/>
      <c r="P788" s="1"/>
      <c r="Q788" s="1"/>
      <c r="R788" s="1"/>
      <c r="S788" s="1"/>
      <c r="T788" s="1"/>
      <c r="U788" s="1"/>
      <c r="V788" s="1"/>
      <c r="W788" s="1"/>
      <c r="X788" s="1"/>
      <c r="Y788" s="1"/>
      <c r="Z788" s="1"/>
      <c r="AA788" s="1"/>
      <c r="AB788" s="1"/>
      <c r="AC788" s="1"/>
    </row>
    <row r="789" spans="1:29">
      <c r="A789" s="24"/>
      <c r="B789" s="24"/>
      <c r="C789" s="24"/>
      <c r="D789" s="24"/>
      <c r="E789" s="24"/>
      <c r="F789" s="24"/>
      <c r="G789" s="24"/>
      <c r="H789" s="24"/>
      <c r="I789" s="1"/>
      <c r="J789" s="1"/>
      <c r="K789" s="1"/>
      <c r="L789" s="1"/>
      <c r="M789" s="1"/>
      <c r="N789" s="1"/>
      <c r="O789" s="1"/>
      <c r="P789" s="1"/>
      <c r="Q789" s="1"/>
      <c r="R789" s="1"/>
      <c r="S789" s="1"/>
      <c r="T789" s="1"/>
      <c r="U789" s="1"/>
      <c r="V789" s="1"/>
      <c r="W789" s="1"/>
      <c r="X789" s="1"/>
      <c r="Y789" s="1"/>
      <c r="Z789" s="1"/>
      <c r="AA789" s="1"/>
      <c r="AB789" s="1"/>
      <c r="AC789" s="1"/>
    </row>
    <row r="790" spans="1:29">
      <c r="A790" s="24"/>
      <c r="B790" s="24"/>
      <c r="C790" s="24"/>
      <c r="D790" s="24"/>
      <c r="E790" s="24"/>
      <c r="F790" s="24"/>
      <c r="G790" s="24"/>
      <c r="H790" s="24"/>
      <c r="I790" s="1"/>
      <c r="J790" s="1"/>
      <c r="K790" s="1"/>
      <c r="L790" s="1"/>
      <c r="M790" s="1"/>
      <c r="N790" s="1"/>
      <c r="O790" s="1"/>
      <c r="P790" s="1"/>
      <c r="Q790" s="1"/>
      <c r="R790" s="1"/>
      <c r="S790" s="1"/>
      <c r="T790" s="1"/>
      <c r="U790" s="1"/>
      <c r="V790" s="1"/>
      <c r="W790" s="1"/>
      <c r="X790" s="1"/>
      <c r="Y790" s="1"/>
      <c r="Z790" s="1"/>
      <c r="AA790" s="1"/>
      <c r="AB790" s="1"/>
      <c r="AC790" s="1"/>
    </row>
    <row r="791" spans="1:29">
      <c r="A791" s="24"/>
      <c r="B791" s="24"/>
      <c r="C791" s="24"/>
      <c r="D791" s="24"/>
      <c r="E791" s="24"/>
      <c r="F791" s="24"/>
      <c r="G791" s="24"/>
      <c r="H791" s="24"/>
      <c r="I791" s="1"/>
      <c r="J791" s="1"/>
      <c r="K791" s="1"/>
      <c r="L791" s="1"/>
      <c r="M791" s="1"/>
      <c r="N791" s="1"/>
      <c r="O791" s="1"/>
      <c r="P791" s="1"/>
      <c r="Q791" s="1"/>
      <c r="R791" s="1"/>
      <c r="S791" s="1"/>
      <c r="T791" s="1"/>
      <c r="U791" s="1"/>
      <c r="V791" s="1"/>
      <c r="W791" s="1"/>
      <c r="X791" s="1"/>
      <c r="Y791" s="1"/>
      <c r="Z791" s="1"/>
      <c r="AA791" s="1"/>
      <c r="AB791" s="1"/>
      <c r="AC791" s="1"/>
    </row>
    <row r="792" spans="1:29">
      <c r="A792" s="24"/>
      <c r="B792" s="24"/>
      <c r="C792" s="24"/>
      <c r="D792" s="24"/>
      <c r="E792" s="24"/>
      <c r="F792" s="24"/>
      <c r="G792" s="24"/>
      <c r="H792" s="24"/>
      <c r="I792" s="1"/>
      <c r="J792" s="1"/>
      <c r="K792" s="1"/>
      <c r="L792" s="1"/>
      <c r="M792" s="1"/>
      <c r="N792" s="1"/>
      <c r="O792" s="1"/>
      <c r="P792" s="1"/>
      <c r="Q792" s="1"/>
      <c r="R792" s="1"/>
      <c r="S792" s="1"/>
      <c r="T792" s="1"/>
      <c r="U792" s="1"/>
      <c r="V792" s="1"/>
      <c r="W792" s="1"/>
      <c r="X792" s="1"/>
      <c r="Y792" s="1"/>
      <c r="Z792" s="1"/>
      <c r="AA792" s="1"/>
      <c r="AB792" s="1"/>
      <c r="AC792" s="1"/>
    </row>
    <row r="793" spans="1:29">
      <c r="A793" s="24"/>
      <c r="B793" s="24"/>
      <c r="C793" s="24"/>
      <c r="D793" s="24"/>
      <c r="E793" s="24"/>
      <c r="F793" s="24"/>
      <c r="G793" s="24"/>
      <c r="H793" s="24"/>
      <c r="I793" s="1"/>
      <c r="J793" s="1"/>
      <c r="K793" s="1"/>
      <c r="L793" s="1"/>
      <c r="M793" s="1"/>
      <c r="N793" s="1"/>
      <c r="O793" s="1"/>
      <c r="P793" s="1"/>
      <c r="Q793" s="1"/>
      <c r="R793" s="1"/>
      <c r="S793" s="1"/>
      <c r="T793" s="1"/>
      <c r="U793" s="1"/>
      <c r="V793" s="1"/>
      <c r="W793" s="1"/>
      <c r="X793" s="1"/>
      <c r="Y793" s="1"/>
      <c r="Z793" s="1"/>
      <c r="AA793" s="1"/>
      <c r="AB793" s="1"/>
      <c r="AC793" s="1"/>
    </row>
    <row r="794" spans="1:29">
      <c r="A794" s="24"/>
      <c r="B794" s="24"/>
      <c r="C794" s="24"/>
      <c r="D794" s="24"/>
      <c r="E794" s="24"/>
      <c r="F794" s="24"/>
      <c r="G794" s="24"/>
      <c r="H794" s="24"/>
      <c r="I794" s="1"/>
      <c r="J794" s="1"/>
      <c r="K794" s="1"/>
      <c r="L794" s="1"/>
      <c r="M794" s="1"/>
      <c r="N794" s="1"/>
      <c r="O794" s="1"/>
      <c r="P794" s="1"/>
      <c r="Q794" s="1"/>
      <c r="R794" s="1"/>
      <c r="S794" s="1"/>
      <c r="T794" s="1"/>
      <c r="U794" s="1"/>
      <c r="V794" s="1"/>
      <c r="W794" s="1"/>
      <c r="X794" s="1"/>
      <c r="Y794" s="1"/>
      <c r="Z794" s="1"/>
      <c r="AA794" s="1"/>
      <c r="AB794" s="1"/>
      <c r="AC794" s="1"/>
    </row>
    <row r="795" spans="1:29">
      <c r="A795" s="24"/>
      <c r="B795" s="24"/>
      <c r="C795" s="24"/>
      <c r="D795" s="24"/>
      <c r="E795" s="24"/>
      <c r="F795" s="24"/>
      <c r="G795" s="24"/>
      <c r="H795" s="24"/>
      <c r="I795" s="1"/>
      <c r="J795" s="1"/>
      <c r="K795" s="1"/>
      <c r="L795" s="1"/>
      <c r="M795" s="1"/>
      <c r="N795" s="1"/>
      <c r="O795" s="1"/>
      <c r="P795" s="1"/>
      <c r="Q795" s="1"/>
      <c r="R795" s="1"/>
      <c r="S795" s="1"/>
      <c r="T795" s="1"/>
      <c r="U795" s="1"/>
      <c r="V795" s="1"/>
      <c r="W795" s="1"/>
      <c r="X795" s="1"/>
      <c r="Y795" s="1"/>
      <c r="Z795" s="1"/>
      <c r="AA795" s="1"/>
      <c r="AB795" s="1"/>
      <c r="AC795" s="1"/>
    </row>
    <row r="796" spans="1:29">
      <c r="A796" s="24"/>
      <c r="B796" s="24"/>
      <c r="C796" s="24"/>
      <c r="D796" s="24"/>
      <c r="E796" s="24"/>
      <c r="F796" s="24"/>
      <c r="G796" s="24"/>
      <c r="H796" s="24"/>
      <c r="I796" s="1"/>
      <c r="J796" s="1"/>
      <c r="K796" s="1"/>
      <c r="L796" s="1"/>
      <c r="M796" s="1"/>
      <c r="N796" s="1"/>
      <c r="O796" s="1"/>
      <c r="P796" s="1"/>
      <c r="Q796" s="1"/>
      <c r="R796" s="1"/>
      <c r="S796" s="1"/>
      <c r="T796" s="1"/>
      <c r="U796" s="1"/>
      <c r="V796" s="1"/>
      <c r="W796" s="1"/>
      <c r="X796" s="1"/>
      <c r="Y796" s="1"/>
      <c r="Z796" s="1"/>
      <c r="AA796" s="1"/>
      <c r="AB796" s="1"/>
      <c r="AC796" s="1"/>
    </row>
    <row r="797" spans="1:29">
      <c r="A797" s="24"/>
      <c r="B797" s="24"/>
      <c r="C797" s="24"/>
      <c r="D797" s="24"/>
      <c r="E797" s="24"/>
      <c r="F797" s="24"/>
      <c r="G797" s="24"/>
      <c r="H797" s="24"/>
      <c r="I797" s="1"/>
      <c r="J797" s="1"/>
      <c r="K797" s="1"/>
      <c r="L797" s="1"/>
      <c r="M797" s="1"/>
      <c r="N797" s="1"/>
      <c r="O797" s="1"/>
      <c r="P797" s="1"/>
      <c r="Q797" s="1"/>
      <c r="R797" s="1"/>
      <c r="S797" s="1"/>
      <c r="T797" s="1"/>
      <c r="U797" s="1"/>
      <c r="V797" s="1"/>
      <c r="W797" s="1"/>
      <c r="X797" s="1"/>
      <c r="Y797" s="1"/>
      <c r="Z797" s="1"/>
      <c r="AA797" s="1"/>
      <c r="AB797" s="1"/>
      <c r="AC797" s="1"/>
    </row>
    <row r="798" spans="1:29">
      <c r="A798" s="24"/>
      <c r="B798" s="24"/>
      <c r="C798" s="24"/>
      <c r="D798" s="24"/>
      <c r="E798" s="24"/>
      <c r="F798" s="24"/>
      <c r="G798" s="24"/>
      <c r="H798" s="24"/>
      <c r="I798" s="1"/>
      <c r="J798" s="1"/>
      <c r="K798" s="1"/>
      <c r="L798" s="1"/>
      <c r="M798" s="1"/>
      <c r="N798" s="1"/>
      <c r="O798" s="1"/>
      <c r="P798" s="1"/>
      <c r="Q798" s="1"/>
      <c r="R798" s="1"/>
      <c r="S798" s="1"/>
      <c r="T798" s="1"/>
      <c r="U798" s="1"/>
      <c r="V798" s="1"/>
      <c r="W798" s="1"/>
      <c r="X798" s="1"/>
      <c r="Y798" s="1"/>
      <c r="Z798" s="1"/>
      <c r="AA798" s="1"/>
      <c r="AB798" s="1"/>
      <c r="AC798" s="1"/>
    </row>
    <row r="799" spans="1:29">
      <c r="A799" s="24"/>
      <c r="B799" s="24"/>
      <c r="C799" s="24"/>
      <c r="D799" s="24"/>
      <c r="E799" s="24"/>
      <c r="F799" s="24"/>
      <c r="G799" s="24"/>
      <c r="H799" s="24"/>
      <c r="I799" s="1"/>
      <c r="J799" s="1"/>
      <c r="K799" s="1"/>
      <c r="L799" s="1"/>
      <c r="M799" s="1"/>
      <c r="N799" s="1"/>
      <c r="O799" s="1"/>
      <c r="P799" s="1"/>
      <c r="Q799" s="1"/>
      <c r="R799" s="1"/>
      <c r="S799" s="1"/>
      <c r="T799" s="1"/>
      <c r="U799" s="1"/>
      <c r="V799" s="1"/>
      <c r="W799" s="1"/>
      <c r="X799" s="1"/>
      <c r="Y799" s="1"/>
      <c r="Z799" s="1"/>
      <c r="AA799" s="1"/>
      <c r="AB799" s="1"/>
      <c r="AC799" s="1"/>
    </row>
    <row r="800" spans="1:29">
      <c r="A800" s="24"/>
      <c r="B800" s="24"/>
      <c r="C800" s="24"/>
      <c r="D800" s="24"/>
      <c r="E800" s="24"/>
      <c r="F800" s="24"/>
      <c r="G800" s="24"/>
      <c r="H800" s="24"/>
      <c r="I800" s="1"/>
      <c r="J800" s="1"/>
      <c r="K800" s="1"/>
      <c r="L800" s="1"/>
      <c r="M800" s="1"/>
      <c r="N800" s="1"/>
      <c r="O800" s="1"/>
      <c r="P800" s="1"/>
      <c r="Q800" s="1"/>
      <c r="R800" s="1"/>
      <c r="S800" s="1"/>
      <c r="T800" s="1"/>
      <c r="U800" s="1"/>
      <c r="V800" s="1"/>
      <c r="W800" s="1"/>
      <c r="X800" s="1"/>
      <c r="Y800" s="1"/>
      <c r="Z800" s="1"/>
      <c r="AA800" s="1"/>
      <c r="AB800" s="1"/>
      <c r="AC800" s="1"/>
    </row>
    <row r="801" spans="1:29">
      <c r="A801" s="24"/>
      <c r="B801" s="24"/>
      <c r="C801" s="24"/>
      <c r="D801" s="24"/>
      <c r="E801" s="24"/>
      <c r="F801" s="24"/>
      <c r="G801" s="24"/>
      <c r="H801" s="24"/>
      <c r="I801" s="1"/>
      <c r="J801" s="1"/>
      <c r="K801" s="1"/>
      <c r="L801" s="1"/>
      <c r="M801" s="1"/>
      <c r="N801" s="1"/>
      <c r="O801" s="1"/>
      <c r="P801" s="1"/>
      <c r="Q801" s="1"/>
      <c r="R801" s="1"/>
      <c r="S801" s="1"/>
      <c r="T801" s="1"/>
      <c r="U801" s="1"/>
      <c r="V801" s="1"/>
      <c r="W801" s="1"/>
      <c r="X801" s="1"/>
      <c r="Y801" s="1"/>
      <c r="Z801" s="1"/>
      <c r="AA801" s="1"/>
      <c r="AB801" s="1"/>
      <c r="AC801" s="1"/>
    </row>
    <row r="802" spans="1:29">
      <c r="A802" s="24"/>
      <c r="B802" s="24"/>
      <c r="C802" s="24"/>
      <c r="D802" s="24"/>
      <c r="E802" s="24"/>
      <c r="F802" s="24"/>
      <c r="G802" s="24"/>
      <c r="H802" s="24"/>
      <c r="I802" s="1"/>
      <c r="J802" s="1"/>
      <c r="K802" s="1"/>
      <c r="L802" s="1"/>
      <c r="M802" s="1"/>
      <c r="N802" s="1"/>
      <c r="O802" s="1"/>
      <c r="P802" s="1"/>
      <c r="Q802" s="1"/>
      <c r="R802" s="1"/>
      <c r="S802" s="1"/>
      <c r="T802" s="1"/>
      <c r="U802" s="1"/>
      <c r="V802" s="1"/>
      <c r="W802" s="1"/>
      <c r="X802" s="1"/>
      <c r="Y802" s="1"/>
      <c r="Z802" s="1"/>
      <c r="AA802" s="1"/>
      <c r="AB802" s="1"/>
      <c r="AC802" s="1"/>
    </row>
    <row r="803" spans="1:29">
      <c r="A803" s="24"/>
      <c r="B803" s="24"/>
      <c r="C803" s="24"/>
      <c r="D803" s="24"/>
      <c r="E803" s="24"/>
      <c r="F803" s="24"/>
      <c r="G803" s="24"/>
      <c r="H803" s="24"/>
      <c r="I803" s="1"/>
      <c r="J803" s="1"/>
      <c r="K803" s="1"/>
      <c r="L803" s="1"/>
      <c r="M803" s="1"/>
      <c r="N803" s="1"/>
      <c r="O803" s="1"/>
      <c r="P803" s="1"/>
      <c r="Q803" s="1"/>
      <c r="R803" s="1"/>
      <c r="S803" s="1"/>
      <c r="T803" s="1"/>
      <c r="U803" s="1"/>
      <c r="V803" s="1"/>
      <c r="W803" s="1"/>
      <c r="X803" s="1"/>
      <c r="Y803" s="1"/>
      <c r="Z803" s="1"/>
      <c r="AA803" s="1"/>
      <c r="AB803" s="1"/>
      <c r="AC803" s="1"/>
    </row>
    <row r="804" spans="1:29">
      <c r="A804" s="24"/>
      <c r="B804" s="24"/>
      <c r="C804" s="24"/>
      <c r="D804" s="24"/>
      <c r="E804" s="24"/>
      <c r="F804" s="24"/>
      <c r="G804" s="24"/>
      <c r="H804" s="24"/>
      <c r="I804" s="1"/>
      <c r="J804" s="1"/>
      <c r="K804" s="1"/>
      <c r="L804" s="1"/>
      <c r="M804" s="1"/>
      <c r="N804" s="1"/>
      <c r="O804" s="1"/>
      <c r="P804" s="1"/>
      <c r="Q804" s="1"/>
      <c r="R804" s="1"/>
      <c r="S804" s="1"/>
      <c r="T804" s="1"/>
      <c r="U804" s="1"/>
      <c r="V804" s="1"/>
      <c r="W804" s="1"/>
      <c r="X804" s="1"/>
      <c r="Y804" s="1"/>
      <c r="Z804" s="1"/>
      <c r="AA804" s="1"/>
      <c r="AB804" s="1"/>
      <c r="AC804" s="1"/>
    </row>
    <row r="805" spans="1:29">
      <c r="A805" s="24"/>
      <c r="B805" s="24"/>
      <c r="C805" s="24"/>
      <c r="D805" s="24"/>
      <c r="E805" s="24"/>
      <c r="F805" s="24"/>
      <c r="G805" s="24"/>
      <c r="H805" s="24"/>
      <c r="I805" s="1"/>
      <c r="J805" s="1"/>
      <c r="K805" s="1"/>
      <c r="L805" s="1"/>
      <c r="M805" s="1"/>
      <c r="N805" s="1"/>
      <c r="O805" s="1"/>
      <c r="P805" s="1"/>
      <c r="Q805" s="1"/>
      <c r="R805" s="1"/>
      <c r="S805" s="1"/>
      <c r="T805" s="1"/>
      <c r="U805" s="1"/>
      <c r="V805" s="1"/>
      <c r="W805" s="1"/>
      <c r="X805" s="1"/>
      <c r="Y805" s="1"/>
      <c r="Z805" s="1"/>
      <c r="AA805" s="1"/>
      <c r="AB805" s="1"/>
      <c r="AC805" s="1"/>
    </row>
    <row r="806" spans="1:29">
      <c r="A806" s="24"/>
      <c r="B806" s="24"/>
      <c r="C806" s="24"/>
      <c r="D806" s="24"/>
      <c r="E806" s="24"/>
      <c r="F806" s="24"/>
      <c r="G806" s="24"/>
      <c r="H806" s="24"/>
      <c r="I806" s="1"/>
      <c r="J806" s="1"/>
      <c r="K806" s="1"/>
      <c r="L806" s="1"/>
      <c r="M806" s="1"/>
      <c r="N806" s="1"/>
      <c r="O806" s="1"/>
      <c r="P806" s="1"/>
      <c r="Q806" s="1"/>
      <c r="R806" s="1"/>
      <c r="S806" s="1"/>
      <c r="T806" s="1"/>
      <c r="U806" s="1"/>
      <c r="V806" s="1"/>
      <c r="W806" s="1"/>
      <c r="X806" s="1"/>
      <c r="Y806" s="1"/>
      <c r="Z806" s="1"/>
      <c r="AA806" s="1"/>
      <c r="AB806" s="1"/>
      <c r="AC806" s="1"/>
    </row>
    <row r="807" spans="1:29">
      <c r="A807" s="24"/>
      <c r="B807" s="24"/>
      <c r="C807" s="24"/>
      <c r="D807" s="24"/>
      <c r="E807" s="24"/>
      <c r="F807" s="24"/>
      <c r="G807" s="24"/>
      <c r="H807" s="24"/>
      <c r="I807" s="1"/>
      <c r="J807" s="1"/>
      <c r="K807" s="1"/>
      <c r="L807" s="1"/>
      <c r="M807" s="1"/>
      <c r="N807" s="1"/>
      <c r="O807" s="1"/>
      <c r="P807" s="1"/>
      <c r="Q807" s="1"/>
      <c r="R807" s="1"/>
      <c r="S807" s="1"/>
      <c r="T807" s="1"/>
      <c r="U807" s="1"/>
      <c r="V807" s="1"/>
      <c r="W807" s="1"/>
      <c r="X807" s="1"/>
      <c r="Y807" s="1"/>
      <c r="Z807" s="1"/>
      <c r="AA807" s="1"/>
      <c r="AB807" s="1"/>
      <c r="AC807" s="1"/>
    </row>
    <row r="808" spans="1:29">
      <c r="A808" s="24"/>
      <c r="B808" s="24"/>
      <c r="C808" s="24"/>
      <c r="D808" s="24"/>
      <c r="E808" s="24"/>
      <c r="F808" s="24"/>
      <c r="G808" s="24"/>
      <c r="H808" s="24"/>
      <c r="I808" s="1"/>
      <c r="J808" s="1"/>
      <c r="K808" s="1"/>
      <c r="L808" s="1"/>
      <c r="M808" s="1"/>
      <c r="N808" s="1"/>
      <c r="O808" s="1"/>
      <c r="P808" s="1"/>
      <c r="Q808" s="1"/>
      <c r="R808" s="1"/>
      <c r="S808" s="1"/>
      <c r="T808" s="1"/>
      <c r="U808" s="1"/>
      <c r="V808" s="1"/>
      <c r="W808" s="1"/>
      <c r="X808" s="1"/>
      <c r="Y808" s="1"/>
      <c r="Z808" s="1"/>
      <c r="AA808" s="1"/>
      <c r="AB808" s="1"/>
      <c r="AC808" s="1"/>
    </row>
    <row r="809" spans="1:29">
      <c r="A809" s="24"/>
      <c r="B809" s="24"/>
      <c r="C809" s="24"/>
      <c r="D809" s="24"/>
      <c r="E809" s="24"/>
      <c r="F809" s="24"/>
      <c r="G809" s="24"/>
      <c r="H809" s="24"/>
      <c r="I809" s="1"/>
      <c r="J809" s="1"/>
      <c r="K809" s="1"/>
      <c r="L809" s="1"/>
      <c r="M809" s="1"/>
      <c r="N809" s="1"/>
      <c r="O809" s="1"/>
      <c r="P809" s="1"/>
      <c r="Q809" s="1"/>
      <c r="R809" s="1"/>
      <c r="S809" s="1"/>
      <c r="T809" s="1"/>
      <c r="U809" s="1"/>
      <c r="V809" s="1"/>
      <c r="W809" s="1"/>
      <c r="X809" s="1"/>
      <c r="Y809" s="1"/>
      <c r="Z809" s="1"/>
      <c r="AA809" s="1"/>
      <c r="AB809" s="1"/>
      <c r="AC809" s="1"/>
    </row>
    <row r="810" spans="1:29">
      <c r="A810" s="24"/>
      <c r="B810" s="24"/>
      <c r="C810" s="24"/>
      <c r="D810" s="24"/>
      <c r="E810" s="24"/>
      <c r="F810" s="24"/>
      <c r="G810" s="24"/>
      <c r="H810" s="24"/>
      <c r="I810" s="1"/>
      <c r="J810" s="1"/>
      <c r="K810" s="1"/>
      <c r="L810" s="1"/>
      <c r="M810" s="1"/>
      <c r="N810" s="1"/>
      <c r="O810" s="1"/>
      <c r="P810" s="1"/>
      <c r="Q810" s="1"/>
      <c r="R810" s="1"/>
      <c r="S810" s="1"/>
      <c r="T810" s="1"/>
      <c r="U810" s="1"/>
      <c r="V810" s="1"/>
      <c r="W810" s="1"/>
      <c r="X810" s="1"/>
      <c r="Y810" s="1"/>
      <c r="Z810" s="1"/>
      <c r="AA810" s="1"/>
      <c r="AB810" s="1"/>
      <c r="AC810" s="1"/>
    </row>
    <row r="811" spans="1:29">
      <c r="A811" s="24"/>
      <c r="B811" s="24"/>
      <c r="C811" s="24"/>
      <c r="D811" s="24"/>
      <c r="E811" s="24"/>
      <c r="F811" s="24"/>
      <c r="G811" s="24"/>
      <c r="H811" s="24"/>
      <c r="I811" s="1"/>
      <c r="J811" s="1"/>
      <c r="K811" s="1"/>
      <c r="L811" s="1"/>
      <c r="M811" s="1"/>
      <c r="N811" s="1"/>
      <c r="O811" s="1"/>
      <c r="P811" s="1"/>
      <c r="Q811" s="1"/>
      <c r="R811" s="1"/>
      <c r="S811" s="1"/>
      <c r="T811" s="1"/>
      <c r="U811" s="1"/>
      <c r="V811" s="1"/>
      <c r="W811" s="1"/>
      <c r="X811" s="1"/>
      <c r="Y811" s="1"/>
      <c r="Z811" s="1"/>
      <c r="AA811" s="1"/>
      <c r="AB811" s="1"/>
      <c r="AC811" s="1"/>
    </row>
    <row r="812" spans="1:29">
      <c r="A812" s="24"/>
      <c r="B812" s="24"/>
      <c r="C812" s="24"/>
      <c r="D812" s="24"/>
      <c r="E812" s="24"/>
      <c r="F812" s="24"/>
      <c r="G812" s="24"/>
      <c r="H812" s="24"/>
      <c r="I812" s="1"/>
      <c r="J812" s="1"/>
      <c r="K812" s="1"/>
      <c r="L812" s="1"/>
      <c r="M812" s="1"/>
      <c r="N812" s="1"/>
      <c r="O812" s="1"/>
      <c r="P812" s="1"/>
      <c r="Q812" s="1"/>
      <c r="R812" s="1"/>
      <c r="S812" s="1"/>
      <c r="T812" s="1"/>
      <c r="U812" s="1"/>
      <c r="V812" s="1"/>
      <c r="W812" s="1"/>
      <c r="X812" s="1"/>
      <c r="Y812" s="1"/>
      <c r="Z812" s="1"/>
      <c r="AA812" s="1"/>
      <c r="AB812" s="1"/>
      <c r="AC812" s="1"/>
    </row>
    <row r="813" spans="1:29">
      <c r="A813" s="24"/>
      <c r="B813" s="24"/>
      <c r="C813" s="24"/>
      <c r="D813" s="24"/>
      <c r="E813" s="24"/>
      <c r="F813" s="24"/>
      <c r="G813" s="24"/>
      <c r="H813" s="24"/>
      <c r="I813" s="1"/>
      <c r="J813" s="1"/>
      <c r="K813" s="1"/>
      <c r="L813" s="1"/>
      <c r="M813" s="1"/>
      <c r="N813" s="1"/>
      <c r="O813" s="1"/>
      <c r="P813" s="1"/>
      <c r="Q813" s="1"/>
      <c r="R813" s="1"/>
      <c r="S813" s="1"/>
      <c r="T813" s="1"/>
      <c r="U813" s="1"/>
      <c r="V813" s="1"/>
      <c r="W813" s="1"/>
      <c r="X813" s="1"/>
      <c r="Y813" s="1"/>
      <c r="Z813" s="1"/>
      <c r="AA813" s="1"/>
      <c r="AB813" s="1"/>
      <c r="AC813" s="1"/>
    </row>
    <row r="814" spans="1:29">
      <c r="A814" s="24"/>
      <c r="B814" s="24"/>
      <c r="C814" s="24"/>
      <c r="D814" s="24"/>
      <c r="E814" s="24"/>
      <c r="F814" s="24"/>
      <c r="G814" s="24"/>
      <c r="H814" s="24"/>
      <c r="I814" s="1"/>
      <c r="J814" s="1"/>
      <c r="K814" s="1"/>
      <c r="L814" s="1"/>
      <c r="M814" s="1"/>
      <c r="N814" s="1"/>
      <c r="O814" s="1"/>
      <c r="P814" s="1"/>
      <c r="Q814" s="1"/>
      <c r="R814" s="1"/>
      <c r="S814" s="1"/>
      <c r="T814" s="1"/>
      <c r="U814" s="1"/>
      <c r="V814" s="1"/>
      <c r="W814" s="1"/>
      <c r="X814" s="1"/>
      <c r="Y814" s="1"/>
      <c r="Z814" s="1"/>
      <c r="AA814" s="1"/>
      <c r="AB814" s="1"/>
      <c r="AC814" s="1"/>
    </row>
    <row r="815" spans="1:29">
      <c r="A815" s="24"/>
      <c r="B815" s="24"/>
      <c r="C815" s="24"/>
      <c r="D815" s="24"/>
      <c r="E815" s="24"/>
      <c r="F815" s="24"/>
      <c r="G815" s="24"/>
      <c r="H815" s="24"/>
      <c r="I815" s="1"/>
      <c r="J815" s="1"/>
      <c r="K815" s="1"/>
      <c r="L815" s="1"/>
      <c r="M815" s="1"/>
      <c r="N815" s="1"/>
      <c r="O815" s="1"/>
      <c r="P815" s="1"/>
      <c r="Q815" s="1"/>
      <c r="R815" s="1"/>
      <c r="S815" s="1"/>
      <c r="T815" s="1"/>
      <c r="U815" s="1"/>
      <c r="V815" s="1"/>
      <c r="W815" s="1"/>
      <c r="X815" s="1"/>
      <c r="Y815" s="1"/>
      <c r="Z815" s="1"/>
      <c r="AA815" s="1"/>
      <c r="AB815" s="1"/>
      <c r="AC815" s="1"/>
    </row>
    <row r="816" spans="1:29">
      <c r="A816" s="24"/>
      <c r="B816" s="24"/>
      <c r="C816" s="24"/>
      <c r="D816" s="24"/>
      <c r="E816" s="24"/>
      <c r="F816" s="24"/>
      <c r="G816" s="24"/>
      <c r="H816" s="24"/>
      <c r="I816" s="1"/>
      <c r="J816" s="1"/>
      <c r="K816" s="1"/>
      <c r="L816" s="1"/>
      <c r="M816" s="1"/>
      <c r="N816" s="1"/>
      <c r="O816" s="1"/>
      <c r="P816" s="1"/>
      <c r="Q816" s="1"/>
      <c r="R816" s="1"/>
      <c r="S816" s="1"/>
      <c r="T816" s="1"/>
      <c r="U816" s="1"/>
      <c r="V816" s="1"/>
      <c r="W816" s="1"/>
      <c r="X816" s="1"/>
      <c r="Y816" s="1"/>
      <c r="Z816" s="1"/>
      <c r="AA816" s="1"/>
      <c r="AB816" s="1"/>
      <c r="AC816" s="1"/>
    </row>
    <row r="817" spans="1:29">
      <c r="A817" s="24"/>
      <c r="B817" s="24"/>
      <c r="C817" s="24"/>
      <c r="D817" s="24"/>
      <c r="E817" s="24"/>
      <c r="F817" s="24"/>
      <c r="G817" s="24"/>
      <c r="H817" s="24"/>
      <c r="I817" s="1"/>
      <c r="J817" s="1"/>
      <c r="K817" s="1"/>
      <c r="L817" s="1"/>
      <c r="M817" s="1"/>
      <c r="N817" s="1"/>
      <c r="O817" s="1"/>
      <c r="P817" s="1"/>
      <c r="Q817" s="1"/>
      <c r="R817" s="1"/>
      <c r="S817" s="1"/>
      <c r="T817" s="1"/>
      <c r="U817" s="1"/>
      <c r="V817" s="1"/>
      <c r="W817" s="1"/>
      <c r="X817" s="1"/>
      <c r="Y817" s="1"/>
      <c r="Z817" s="1"/>
      <c r="AA817" s="1"/>
      <c r="AB817" s="1"/>
      <c r="AC817" s="1"/>
    </row>
    <row r="818" spans="1:29">
      <c r="A818" s="24"/>
      <c r="B818" s="24"/>
      <c r="C818" s="24"/>
      <c r="D818" s="24"/>
      <c r="E818" s="24"/>
      <c r="F818" s="24"/>
      <c r="G818" s="24"/>
      <c r="H818" s="24"/>
      <c r="I818" s="1"/>
      <c r="J818" s="1"/>
      <c r="K818" s="1"/>
      <c r="L818" s="1"/>
      <c r="M818" s="1"/>
      <c r="N818" s="1"/>
      <c r="O818" s="1"/>
      <c r="P818" s="1"/>
      <c r="Q818" s="1"/>
      <c r="R818" s="1"/>
      <c r="S818" s="1"/>
      <c r="T818" s="1"/>
      <c r="U818" s="1"/>
      <c r="V818" s="1"/>
      <c r="W818" s="1"/>
      <c r="X818" s="1"/>
      <c r="Y818" s="1"/>
      <c r="Z818" s="1"/>
      <c r="AA818" s="1"/>
      <c r="AB818" s="1"/>
      <c r="AC818" s="1"/>
    </row>
    <row r="819" spans="1:29">
      <c r="A819" s="24"/>
      <c r="B819" s="24"/>
      <c r="C819" s="24"/>
      <c r="D819" s="24"/>
      <c r="E819" s="24"/>
      <c r="F819" s="24"/>
      <c r="G819" s="24"/>
      <c r="H819" s="24"/>
      <c r="I819" s="1"/>
      <c r="J819" s="1"/>
      <c r="K819" s="1"/>
      <c r="L819" s="1"/>
      <c r="M819" s="1"/>
      <c r="N819" s="1"/>
      <c r="O819" s="1"/>
      <c r="P819" s="1"/>
      <c r="Q819" s="1"/>
      <c r="R819" s="1"/>
      <c r="S819" s="1"/>
      <c r="T819" s="1"/>
      <c r="U819" s="1"/>
      <c r="V819" s="1"/>
      <c r="W819" s="1"/>
      <c r="X819" s="1"/>
      <c r="Y819" s="1"/>
      <c r="Z819" s="1"/>
      <c r="AA819" s="1"/>
      <c r="AB819" s="1"/>
      <c r="AC819" s="1"/>
    </row>
    <row r="820" spans="1:29">
      <c r="A820" s="24"/>
      <c r="B820" s="24"/>
      <c r="C820" s="24"/>
      <c r="D820" s="24"/>
      <c r="E820" s="24"/>
      <c r="F820" s="24"/>
      <c r="G820" s="24"/>
      <c r="H820" s="24"/>
      <c r="I820" s="1"/>
      <c r="J820" s="1"/>
      <c r="K820" s="1"/>
      <c r="L820" s="1"/>
      <c r="M820" s="1"/>
      <c r="N820" s="1"/>
      <c r="O820" s="1"/>
      <c r="P820" s="1"/>
      <c r="Q820" s="1"/>
      <c r="R820" s="1"/>
      <c r="S820" s="1"/>
      <c r="T820" s="1"/>
      <c r="U820" s="1"/>
      <c r="V820" s="1"/>
      <c r="W820" s="1"/>
      <c r="X820" s="1"/>
      <c r="Y820" s="1"/>
      <c r="Z820" s="1"/>
      <c r="AA820" s="1"/>
      <c r="AB820" s="1"/>
      <c r="AC820" s="1"/>
    </row>
    <row r="821" spans="1:29">
      <c r="A821" s="24"/>
      <c r="B821" s="24"/>
      <c r="C821" s="24"/>
      <c r="D821" s="24"/>
      <c r="E821" s="24"/>
      <c r="F821" s="24"/>
      <c r="G821" s="24"/>
      <c r="H821" s="24"/>
      <c r="I821" s="1"/>
      <c r="J821" s="1"/>
      <c r="K821" s="1"/>
      <c r="L821" s="1"/>
      <c r="M821" s="1"/>
      <c r="N821" s="1"/>
      <c r="O821" s="1"/>
      <c r="P821" s="1"/>
      <c r="Q821" s="1"/>
      <c r="R821" s="1"/>
      <c r="S821" s="1"/>
      <c r="T821" s="1"/>
      <c r="U821" s="1"/>
      <c r="V821" s="1"/>
      <c r="W821" s="1"/>
      <c r="X821" s="1"/>
      <c r="Y821" s="1"/>
      <c r="Z821" s="1"/>
      <c r="AA821" s="1"/>
      <c r="AB821" s="1"/>
      <c r="AC821" s="1"/>
    </row>
    <row r="822" spans="1:29">
      <c r="A822" s="24"/>
      <c r="B822" s="24"/>
      <c r="C822" s="24"/>
      <c r="D822" s="24"/>
      <c r="E822" s="24"/>
      <c r="F822" s="24"/>
      <c r="G822" s="24"/>
      <c r="H822" s="24"/>
      <c r="I822" s="1"/>
      <c r="J822" s="1"/>
      <c r="K822" s="1"/>
      <c r="L822" s="1"/>
      <c r="M822" s="1"/>
      <c r="N822" s="1"/>
      <c r="O822" s="1"/>
      <c r="P822" s="1"/>
      <c r="Q822" s="1"/>
      <c r="R822" s="1"/>
      <c r="S822" s="1"/>
      <c r="T822" s="1"/>
      <c r="U822" s="1"/>
      <c r="V822" s="1"/>
      <c r="W822" s="1"/>
      <c r="X822" s="1"/>
      <c r="Y822" s="1"/>
      <c r="Z822" s="1"/>
      <c r="AA822" s="1"/>
      <c r="AB822" s="1"/>
      <c r="AC822" s="1"/>
    </row>
    <row r="823" spans="1:29">
      <c r="A823" s="24"/>
      <c r="B823" s="24"/>
      <c r="C823" s="24"/>
      <c r="D823" s="24"/>
      <c r="E823" s="24"/>
      <c r="F823" s="24"/>
      <c r="G823" s="24"/>
      <c r="H823" s="24"/>
      <c r="I823" s="1"/>
      <c r="J823" s="1"/>
      <c r="K823" s="1"/>
      <c r="L823" s="1"/>
      <c r="M823" s="1"/>
      <c r="N823" s="1"/>
      <c r="O823" s="1"/>
      <c r="P823" s="1"/>
      <c r="Q823" s="1"/>
      <c r="R823" s="1"/>
      <c r="S823" s="1"/>
      <c r="T823" s="1"/>
      <c r="U823" s="1"/>
      <c r="V823" s="1"/>
      <c r="W823" s="1"/>
      <c r="X823" s="1"/>
      <c r="Y823" s="1"/>
      <c r="Z823" s="1"/>
      <c r="AA823" s="1"/>
      <c r="AB823" s="1"/>
      <c r="AC823" s="1"/>
    </row>
    <row r="824" spans="1:29">
      <c r="A824" s="24"/>
      <c r="B824" s="24"/>
      <c r="C824" s="24"/>
      <c r="D824" s="24"/>
      <c r="E824" s="24"/>
      <c r="F824" s="24"/>
      <c r="G824" s="24"/>
      <c r="H824" s="24"/>
      <c r="I824" s="1"/>
      <c r="J824" s="1"/>
      <c r="K824" s="1"/>
      <c r="L824" s="1"/>
      <c r="M824" s="1"/>
      <c r="N824" s="1"/>
      <c r="O824" s="1"/>
      <c r="P824" s="1"/>
      <c r="Q824" s="1"/>
      <c r="R824" s="1"/>
      <c r="S824" s="1"/>
      <c r="T824" s="1"/>
      <c r="U824" s="1"/>
      <c r="V824" s="1"/>
      <c r="W824" s="1"/>
      <c r="X824" s="1"/>
      <c r="Y824" s="1"/>
      <c r="Z824" s="1"/>
      <c r="AA824" s="1"/>
      <c r="AB824" s="1"/>
      <c r="AC824" s="1"/>
    </row>
    <row r="825" spans="1:29">
      <c r="A825" s="24"/>
      <c r="B825" s="24"/>
      <c r="C825" s="24"/>
      <c r="D825" s="24"/>
      <c r="E825" s="24"/>
      <c r="F825" s="24"/>
      <c r="G825" s="24"/>
      <c r="H825" s="24"/>
      <c r="I825" s="1"/>
      <c r="J825" s="1"/>
      <c r="K825" s="1"/>
      <c r="L825" s="1"/>
      <c r="M825" s="1"/>
      <c r="N825" s="1"/>
      <c r="O825" s="1"/>
      <c r="P825" s="1"/>
      <c r="Q825" s="1"/>
      <c r="R825" s="1"/>
      <c r="S825" s="1"/>
      <c r="T825" s="1"/>
      <c r="U825" s="1"/>
      <c r="V825" s="1"/>
      <c r="W825" s="1"/>
      <c r="X825" s="1"/>
      <c r="Y825" s="1"/>
      <c r="Z825" s="1"/>
      <c r="AA825" s="1"/>
      <c r="AB825" s="1"/>
      <c r="AC825" s="1"/>
    </row>
    <row r="826" spans="1:29">
      <c r="A826" s="24"/>
      <c r="B826" s="24"/>
      <c r="C826" s="24"/>
      <c r="D826" s="24"/>
      <c r="E826" s="24"/>
      <c r="F826" s="24"/>
      <c r="G826" s="24"/>
      <c r="H826" s="24"/>
      <c r="I826" s="1"/>
      <c r="J826" s="1"/>
      <c r="K826" s="1"/>
      <c r="L826" s="1"/>
      <c r="M826" s="1"/>
      <c r="N826" s="1"/>
      <c r="O826" s="1"/>
      <c r="P826" s="1"/>
      <c r="Q826" s="1"/>
      <c r="R826" s="1"/>
      <c r="S826" s="1"/>
      <c r="T826" s="1"/>
      <c r="U826" s="1"/>
      <c r="V826" s="1"/>
      <c r="W826" s="1"/>
      <c r="X826" s="1"/>
      <c r="Y826" s="1"/>
      <c r="Z826" s="1"/>
      <c r="AA826" s="1"/>
      <c r="AB826" s="1"/>
      <c r="AC826" s="1"/>
    </row>
    <row r="827" spans="1:29">
      <c r="A827" s="24"/>
      <c r="B827" s="24"/>
      <c r="C827" s="24"/>
      <c r="D827" s="24"/>
      <c r="E827" s="24"/>
      <c r="F827" s="24"/>
      <c r="G827" s="24"/>
      <c r="H827" s="24"/>
      <c r="I827" s="1"/>
      <c r="J827" s="1"/>
      <c r="K827" s="1"/>
      <c r="L827" s="1"/>
      <c r="M827" s="1"/>
      <c r="N827" s="1"/>
      <c r="O827" s="1"/>
      <c r="P827" s="1"/>
      <c r="Q827" s="1"/>
      <c r="R827" s="1"/>
      <c r="S827" s="1"/>
      <c r="T827" s="1"/>
      <c r="U827" s="1"/>
      <c r="V827" s="1"/>
      <c r="W827" s="1"/>
      <c r="X827" s="1"/>
      <c r="Y827" s="1"/>
      <c r="Z827" s="1"/>
      <c r="AA827" s="1"/>
      <c r="AB827" s="1"/>
      <c r="AC827" s="1"/>
    </row>
    <row r="828" spans="1:29">
      <c r="A828" s="24"/>
      <c r="B828" s="24"/>
      <c r="C828" s="24"/>
      <c r="D828" s="24"/>
      <c r="E828" s="24"/>
      <c r="F828" s="24"/>
      <c r="G828" s="24"/>
      <c r="H828" s="24"/>
      <c r="I828" s="1"/>
      <c r="J828" s="1"/>
      <c r="K828" s="1"/>
      <c r="L828" s="1"/>
      <c r="M828" s="1"/>
      <c r="N828" s="1"/>
      <c r="O828" s="1"/>
      <c r="P828" s="1"/>
      <c r="Q828" s="1"/>
      <c r="R828" s="1"/>
      <c r="S828" s="1"/>
      <c r="T828" s="1"/>
      <c r="U828" s="1"/>
      <c r="V828" s="1"/>
      <c r="W828" s="1"/>
      <c r="X828" s="1"/>
      <c r="Y828" s="1"/>
      <c r="Z828" s="1"/>
      <c r="AA828" s="1"/>
      <c r="AB828" s="1"/>
      <c r="AC828" s="1"/>
    </row>
    <row r="829" spans="1:29">
      <c r="A829" s="24"/>
      <c r="B829" s="24"/>
      <c r="C829" s="24"/>
      <c r="D829" s="24"/>
      <c r="E829" s="24"/>
      <c r="F829" s="24"/>
      <c r="G829" s="24"/>
      <c r="H829" s="24"/>
      <c r="I829" s="1"/>
      <c r="J829" s="1"/>
      <c r="K829" s="1"/>
      <c r="L829" s="1"/>
      <c r="M829" s="1"/>
      <c r="N829" s="1"/>
      <c r="O829" s="1"/>
      <c r="P829" s="1"/>
      <c r="Q829" s="1"/>
      <c r="R829" s="1"/>
      <c r="S829" s="1"/>
      <c r="T829" s="1"/>
      <c r="U829" s="1"/>
      <c r="V829" s="1"/>
      <c r="W829" s="1"/>
      <c r="X829" s="1"/>
      <c r="Y829" s="1"/>
      <c r="Z829" s="1"/>
      <c r="AA829" s="1"/>
      <c r="AB829" s="1"/>
      <c r="AC829" s="1"/>
    </row>
    <row r="830" spans="1:29">
      <c r="A830" s="24"/>
      <c r="B830" s="24"/>
      <c r="C830" s="24"/>
      <c r="D830" s="24"/>
      <c r="E830" s="24"/>
      <c r="F830" s="24"/>
      <c r="G830" s="24"/>
      <c r="H830" s="24"/>
      <c r="I830" s="1"/>
      <c r="J830" s="1"/>
      <c r="K830" s="1"/>
      <c r="L830" s="1"/>
      <c r="M830" s="1"/>
      <c r="N830" s="1"/>
      <c r="O830" s="1"/>
      <c r="P830" s="1"/>
      <c r="Q830" s="1"/>
      <c r="R830" s="1"/>
      <c r="S830" s="1"/>
      <c r="T830" s="1"/>
      <c r="U830" s="1"/>
      <c r="V830" s="1"/>
      <c r="W830" s="1"/>
      <c r="X830" s="1"/>
      <c r="Y830" s="1"/>
      <c r="Z830" s="1"/>
      <c r="AA830" s="1"/>
      <c r="AB830" s="1"/>
      <c r="AC830" s="1"/>
    </row>
    <row r="831" spans="1:29">
      <c r="A831" s="24"/>
      <c r="B831" s="24"/>
      <c r="C831" s="24"/>
      <c r="D831" s="24"/>
      <c r="E831" s="24"/>
      <c r="F831" s="24"/>
      <c r="G831" s="24"/>
      <c r="H831" s="24"/>
      <c r="I831" s="1"/>
      <c r="J831" s="1"/>
      <c r="K831" s="1"/>
      <c r="L831" s="1"/>
      <c r="M831" s="1"/>
      <c r="N831" s="1"/>
      <c r="O831" s="1"/>
      <c r="P831" s="1"/>
      <c r="Q831" s="1"/>
      <c r="R831" s="1"/>
      <c r="S831" s="1"/>
      <c r="T831" s="1"/>
      <c r="U831" s="1"/>
      <c r="V831" s="1"/>
      <c r="W831" s="1"/>
      <c r="X831" s="1"/>
      <c r="Y831" s="1"/>
      <c r="Z831" s="1"/>
      <c r="AA831" s="1"/>
      <c r="AB831" s="1"/>
      <c r="AC831" s="1"/>
    </row>
    <row r="832" spans="1:29">
      <c r="A832" s="24"/>
      <c r="B832" s="24"/>
      <c r="C832" s="24"/>
      <c r="D832" s="24"/>
      <c r="E832" s="24"/>
      <c r="F832" s="24"/>
      <c r="G832" s="24"/>
      <c r="H832" s="24"/>
      <c r="I832" s="1"/>
      <c r="J832" s="1"/>
      <c r="K832" s="1"/>
      <c r="L832" s="1"/>
      <c r="M832" s="1"/>
      <c r="N832" s="1"/>
      <c r="O832" s="1"/>
      <c r="P832" s="1"/>
      <c r="Q832" s="1"/>
      <c r="R832" s="1"/>
      <c r="S832" s="1"/>
      <c r="T832" s="1"/>
      <c r="U832" s="1"/>
      <c r="V832" s="1"/>
      <c r="W832" s="1"/>
      <c r="X832" s="1"/>
      <c r="Y832" s="1"/>
      <c r="Z832" s="1"/>
      <c r="AA832" s="1"/>
      <c r="AB832" s="1"/>
      <c r="AC832" s="1"/>
    </row>
    <row r="833" spans="1:29">
      <c r="A833" s="24"/>
      <c r="B833" s="24"/>
      <c r="C833" s="24"/>
      <c r="D833" s="24"/>
      <c r="E833" s="24"/>
      <c r="F833" s="24"/>
      <c r="G833" s="24"/>
      <c r="H833" s="24"/>
      <c r="I833" s="1"/>
      <c r="J833" s="1"/>
      <c r="K833" s="1"/>
      <c r="L833" s="1"/>
      <c r="M833" s="1"/>
      <c r="N833" s="1"/>
      <c r="O833" s="1"/>
      <c r="P833" s="1"/>
      <c r="Q833" s="1"/>
      <c r="R833" s="1"/>
      <c r="S833" s="1"/>
      <c r="T833" s="1"/>
      <c r="U833" s="1"/>
      <c r="V833" s="1"/>
      <c r="W833" s="1"/>
      <c r="X833" s="1"/>
      <c r="Y833" s="1"/>
      <c r="Z833" s="1"/>
      <c r="AA833" s="1"/>
      <c r="AB833" s="1"/>
      <c r="AC833" s="1"/>
    </row>
    <row r="834" spans="1:29">
      <c r="A834" s="24"/>
      <c r="B834" s="24"/>
      <c r="C834" s="24"/>
      <c r="D834" s="24"/>
      <c r="E834" s="24"/>
      <c r="F834" s="24"/>
      <c r="G834" s="24"/>
      <c r="H834" s="24"/>
      <c r="I834" s="1"/>
      <c r="J834" s="1"/>
      <c r="K834" s="1"/>
      <c r="L834" s="1"/>
      <c r="M834" s="1"/>
      <c r="N834" s="1"/>
      <c r="O834" s="1"/>
      <c r="P834" s="1"/>
      <c r="Q834" s="1"/>
      <c r="R834" s="1"/>
      <c r="S834" s="1"/>
      <c r="T834" s="1"/>
      <c r="U834" s="1"/>
      <c r="V834" s="1"/>
      <c r="W834" s="1"/>
      <c r="X834" s="1"/>
      <c r="Y834" s="1"/>
      <c r="Z834" s="1"/>
      <c r="AA834" s="1"/>
      <c r="AB834" s="1"/>
      <c r="AC834" s="1"/>
    </row>
    <row r="835" spans="1:29">
      <c r="A835" s="24"/>
      <c r="B835" s="24"/>
      <c r="C835" s="24"/>
      <c r="D835" s="24"/>
      <c r="E835" s="24"/>
      <c r="F835" s="24"/>
      <c r="G835" s="24"/>
      <c r="H835" s="24"/>
      <c r="I835" s="1"/>
      <c r="J835" s="1"/>
      <c r="K835" s="1"/>
      <c r="L835" s="1"/>
      <c r="M835" s="1"/>
      <c r="N835" s="1"/>
      <c r="O835" s="1"/>
      <c r="P835" s="1"/>
      <c r="Q835" s="1"/>
      <c r="R835" s="1"/>
      <c r="S835" s="1"/>
      <c r="T835" s="1"/>
      <c r="U835" s="1"/>
      <c r="V835" s="1"/>
      <c r="W835" s="1"/>
      <c r="X835" s="1"/>
      <c r="Y835" s="1"/>
      <c r="Z835" s="1"/>
      <c r="AA835" s="1"/>
      <c r="AB835" s="1"/>
      <c r="AC835" s="1"/>
    </row>
    <row r="836" spans="1:29">
      <c r="A836" s="24"/>
      <c r="B836" s="24"/>
      <c r="C836" s="24"/>
      <c r="D836" s="24"/>
      <c r="E836" s="24"/>
      <c r="F836" s="24"/>
      <c r="G836" s="24"/>
      <c r="H836" s="24"/>
      <c r="I836" s="1"/>
      <c r="J836" s="1"/>
      <c r="K836" s="1"/>
      <c r="L836" s="1"/>
      <c r="M836" s="1"/>
      <c r="N836" s="1"/>
      <c r="O836" s="1"/>
      <c r="P836" s="1"/>
      <c r="Q836" s="1"/>
      <c r="R836" s="1"/>
      <c r="S836" s="1"/>
      <c r="T836" s="1"/>
      <c r="U836" s="1"/>
      <c r="V836" s="1"/>
      <c r="W836" s="1"/>
      <c r="X836" s="1"/>
      <c r="Y836" s="1"/>
      <c r="Z836" s="1"/>
      <c r="AA836" s="1"/>
      <c r="AB836" s="1"/>
      <c r="AC836" s="1"/>
    </row>
    <row r="837" spans="1:29">
      <c r="A837" s="24"/>
      <c r="B837" s="24"/>
      <c r="C837" s="24"/>
      <c r="D837" s="24"/>
      <c r="E837" s="24"/>
      <c r="F837" s="24"/>
      <c r="G837" s="24"/>
      <c r="H837" s="24"/>
      <c r="I837" s="1"/>
      <c r="J837" s="1"/>
      <c r="K837" s="1"/>
      <c r="L837" s="1"/>
      <c r="M837" s="1"/>
      <c r="N837" s="1"/>
      <c r="O837" s="1"/>
      <c r="P837" s="1"/>
      <c r="Q837" s="1"/>
      <c r="R837" s="1"/>
      <c r="S837" s="1"/>
      <c r="T837" s="1"/>
      <c r="U837" s="1"/>
      <c r="V837" s="1"/>
      <c r="W837" s="1"/>
      <c r="X837" s="1"/>
      <c r="Y837" s="1"/>
      <c r="Z837" s="1"/>
      <c r="AA837" s="1"/>
      <c r="AB837" s="1"/>
      <c r="AC837" s="1"/>
    </row>
    <row r="838" spans="1:29">
      <c r="A838" s="24"/>
      <c r="B838" s="24"/>
      <c r="C838" s="24"/>
      <c r="D838" s="24"/>
      <c r="E838" s="24"/>
      <c r="F838" s="24"/>
      <c r="G838" s="24"/>
      <c r="H838" s="24"/>
      <c r="I838" s="1"/>
      <c r="J838" s="1"/>
      <c r="K838" s="1"/>
      <c r="L838" s="1"/>
      <c r="M838" s="1"/>
      <c r="N838" s="1"/>
      <c r="O838" s="1"/>
      <c r="P838" s="1"/>
      <c r="Q838" s="1"/>
      <c r="R838" s="1"/>
      <c r="S838" s="1"/>
      <c r="T838" s="1"/>
      <c r="U838" s="1"/>
      <c r="V838" s="1"/>
      <c r="W838" s="1"/>
      <c r="X838" s="1"/>
      <c r="Y838" s="1"/>
      <c r="Z838" s="1"/>
      <c r="AA838" s="1"/>
      <c r="AB838" s="1"/>
      <c r="AC838" s="1"/>
    </row>
    <row r="839" spans="1:29">
      <c r="A839" s="24"/>
      <c r="B839" s="24"/>
      <c r="C839" s="24"/>
      <c r="D839" s="24"/>
      <c r="E839" s="24"/>
      <c r="F839" s="24"/>
      <c r="G839" s="24"/>
      <c r="H839" s="24"/>
      <c r="I839" s="1"/>
      <c r="J839" s="1"/>
      <c r="K839" s="1"/>
      <c r="L839" s="1"/>
      <c r="M839" s="1"/>
      <c r="N839" s="1"/>
      <c r="O839" s="1"/>
      <c r="P839" s="1"/>
      <c r="Q839" s="1"/>
      <c r="R839" s="1"/>
      <c r="S839" s="1"/>
      <c r="T839" s="1"/>
      <c r="U839" s="1"/>
      <c r="V839" s="1"/>
      <c r="W839" s="1"/>
      <c r="X839" s="1"/>
      <c r="Y839" s="1"/>
      <c r="Z839" s="1"/>
      <c r="AA839" s="1"/>
      <c r="AB839" s="1"/>
      <c r="AC839" s="1"/>
    </row>
    <row r="840" spans="1:29">
      <c r="A840" s="24"/>
      <c r="B840" s="24"/>
      <c r="C840" s="24"/>
      <c r="D840" s="24"/>
      <c r="E840" s="24"/>
      <c r="F840" s="24"/>
      <c r="G840" s="24"/>
      <c r="H840" s="24"/>
      <c r="I840" s="1"/>
      <c r="J840" s="1"/>
      <c r="K840" s="1"/>
      <c r="L840" s="1"/>
      <c r="M840" s="1"/>
      <c r="N840" s="1"/>
      <c r="O840" s="1"/>
      <c r="P840" s="1"/>
      <c r="Q840" s="1"/>
      <c r="R840" s="1"/>
      <c r="S840" s="1"/>
      <c r="T840" s="1"/>
      <c r="U840" s="1"/>
      <c r="V840" s="1"/>
      <c r="W840" s="1"/>
      <c r="X840" s="1"/>
      <c r="Y840" s="1"/>
      <c r="Z840" s="1"/>
      <c r="AA840" s="1"/>
      <c r="AB840" s="1"/>
      <c r="AC840" s="1"/>
    </row>
    <row r="841" spans="1:29">
      <c r="A841" s="24"/>
      <c r="B841" s="24"/>
      <c r="C841" s="24"/>
      <c r="D841" s="24"/>
      <c r="E841" s="24"/>
      <c r="F841" s="24"/>
      <c r="G841" s="24"/>
      <c r="H841" s="24"/>
      <c r="I841" s="1"/>
      <c r="J841" s="1"/>
      <c r="K841" s="1"/>
      <c r="L841" s="1"/>
      <c r="M841" s="1"/>
      <c r="N841" s="1"/>
      <c r="O841" s="1"/>
      <c r="P841" s="1"/>
      <c r="Q841" s="1"/>
      <c r="R841" s="1"/>
      <c r="S841" s="1"/>
      <c r="T841" s="1"/>
      <c r="U841" s="1"/>
      <c r="V841" s="1"/>
      <c r="W841" s="1"/>
      <c r="X841" s="1"/>
      <c r="Y841" s="1"/>
      <c r="Z841" s="1"/>
      <c r="AA841" s="1"/>
      <c r="AB841" s="1"/>
      <c r="AC841" s="1"/>
    </row>
    <row r="842" spans="1:29">
      <c r="A842" s="24"/>
      <c r="B842" s="24"/>
      <c r="C842" s="24"/>
      <c r="D842" s="24"/>
      <c r="E842" s="24"/>
      <c r="F842" s="24"/>
      <c r="G842" s="24"/>
      <c r="H842" s="24"/>
      <c r="I842" s="1"/>
      <c r="J842" s="1"/>
      <c r="K842" s="1"/>
      <c r="L842" s="1"/>
      <c r="M842" s="1"/>
      <c r="N842" s="1"/>
      <c r="O842" s="1"/>
      <c r="P842" s="1"/>
      <c r="Q842" s="1"/>
      <c r="R842" s="1"/>
      <c r="S842" s="1"/>
      <c r="T842" s="1"/>
      <c r="U842" s="1"/>
      <c r="V842" s="1"/>
      <c r="W842" s="1"/>
      <c r="X842" s="1"/>
      <c r="Y842" s="1"/>
      <c r="Z842" s="1"/>
      <c r="AA842" s="1"/>
      <c r="AB842" s="1"/>
      <c r="AC842" s="1"/>
    </row>
    <row r="843" spans="1:29">
      <c r="A843" s="24"/>
      <c r="B843" s="24"/>
      <c r="C843" s="24"/>
      <c r="D843" s="24"/>
      <c r="E843" s="24"/>
      <c r="F843" s="24"/>
      <c r="G843" s="24"/>
      <c r="H843" s="24"/>
      <c r="I843" s="1"/>
      <c r="J843" s="1"/>
      <c r="K843" s="1"/>
      <c r="L843" s="1"/>
      <c r="M843" s="1"/>
      <c r="N843" s="1"/>
      <c r="O843" s="1"/>
      <c r="P843" s="1"/>
      <c r="Q843" s="1"/>
      <c r="R843" s="1"/>
      <c r="S843" s="1"/>
      <c r="T843" s="1"/>
      <c r="U843" s="1"/>
      <c r="V843" s="1"/>
      <c r="W843" s="1"/>
      <c r="X843" s="1"/>
      <c r="Y843" s="1"/>
      <c r="Z843" s="1"/>
      <c r="AA843" s="1"/>
      <c r="AB843" s="1"/>
      <c r="AC843" s="1"/>
    </row>
    <row r="844" spans="1:29">
      <c r="A844" s="24"/>
      <c r="B844" s="24"/>
      <c r="C844" s="24"/>
      <c r="D844" s="24"/>
      <c r="E844" s="24"/>
      <c r="F844" s="24"/>
      <c r="G844" s="24"/>
      <c r="H844" s="24"/>
      <c r="I844" s="1"/>
      <c r="J844" s="1"/>
      <c r="K844" s="1"/>
      <c r="L844" s="1"/>
      <c r="M844" s="1"/>
      <c r="N844" s="1"/>
      <c r="O844" s="1"/>
      <c r="P844" s="1"/>
      <c r="Q844" s="1"/>
      <c r="R844" s="1"/>
      <c r="S844" s="1"/>
      <c r="T844" s="1"/>
      <c r="U844" s="1"/>
      <c r="V844" s="1"/>
      <c r="W844" s="1"/>
      <c r="X844" s="1"/>
      <c r="Y844" s="1"/>
      <c r="Z844" s="1"/>
      <c r="AA844" s="1"/>
      <c r="AB844" s="1"/>
      <c r="AC844" s="1"/>
    </row>
    <row r="845" spans="1:29">
      <c r="A845" s="24"/>
      <c r="B845" s="24"/>
      <c r="C845" s="24"/>
      <c r="D845" s="24"/>
      <c r="E845" s="24"/>
      <c r="F845" s="24"/>
      <c r="G845" s="24"/>
      <c r="H845" s="24"/>
      <c r="I845" s="1"/>
      <c r="J845" s="1"/>
      <c r="K845" s="1"/>
      <c r="L845" s="1"/>
      <c r="M845" s="1"/>
      <c r="N845" s="1"/>
      <c r="O845" s="1"/>
      <c r="P845" s="1"/>
      <c r="Q845" s="1"/>
      <c r="R845" s="1"/>
      <c r="S845" s="1"/>
      <c r="T845" s="1"/>
      <c r="U845" s="1"/>
      <c r="V845" s="1"/>
      <c r="W845" s="1"/>
      <c r="X845" s="1"/>
      <c r="Y845" s="1"/>
      <c r="Z845" s="1"/>
      <c r="AA845" s="1"/>
      <c r="AB845" s="1"/>
      <c r="AC845" s="1"/>
    </row>
    <row r="846" spans="1:29">
      <c r="A846" s="24"/>
      <c r="B846" s="24"/>
      <c r="C846" s="24"/>
      <c r="D846" s="24"/>
      <c r="E846" s="24"/>
      <c r="F846" s="24"/>
      <c r="G846" s="24"/>
      <c r="H846" s="24"/>
      <c r="I846" s="1"/>
      <c r="J846" s="1"/>
      <c r="K846" s="1"/>
      <c r="L846" s="1"/>
      <c r="M846" s="1"/>
      <c r="N846" s="1"/>
      <c r="O846" s="1"/>
      <c r="P846" s="1"/>
      <c r="Q846" s="1"/>
      <c r="R846" s="1"/>
      <c r="S846" s="1"/>
      <c r="T846" s="1"/>
      <c r="U846" s="1"/>
      <c r="V846" s="1"/>
      <c r="W846" s="1"/>
      <c r="X846" s="1"/>
      <c r="Y846" s="1"/>
      <c r="Z846" s="1"/>
      <c r="AA846" s="1"/>
      <c r="AB846" s="1"/>
      <c r="AC846" s="1"/>
    </row>
    <row r="847" spans="1:29">
      <c r="A847" s="24"/>
      <c r="B847" s="24"/>
      <c r="C847" s="24"/>
      <c r="D847" s="24"/>
      <c r="E847" s="24"/>
      <c r="F847" s="24"/>
      <c r="G847" s="24"/>
      <c r="H847" s="24"/>
      <c r="I847" s="1"/>
      <c r="J847" s="1"/>
      <c r="K847" s="1"/>
      <c r="L847" s="1"/>
      <c r="M847" s="1"/>
      <c r="N847" s="1"/>
      <c r="O847" s="1"/>
      <c r="P847" s="1"/>
      <c r="Q847" s="1"/>
      <c r="R847" s="1"/>
      <c r="S847" s="1"/>
      <c r="T847" s="1"/>
      <c r="U847" s="1"/>
      <c r="V847" s="1"/>
      <c r="W847" s="1"/>
      <c r="X847" s="1"/>
      <c r="Y847" s="1"/>
      <c r="Z847" s="1"/>
      <c r="AA847" s="1"/>
      <c r="AB847" s="1"/>
      <c r="AC847" s="1"/>
    </row>
    <row r="848" spans="1:29">
      <c r="A848" s="24"/>
      <c r="B848" s="24"/>
      <c r="C848" s="24"/>
      <c r="D848" s="24"/>
      <c r="E848" s="24"/>
      <c r="F848" s="24"/>
      <c r="G848" s="24"/>
      <c r="H848" s="24"/>
      <c r="I848" s="1"/>
      <c r="J848" s="1"/>
      <c r="K848" s="1"/>
      <c r="L848" s="1"/>
      <c r="M848" s="1"/>
      <c r="N848" s="1"/>
      <c r="O848" s="1"/>
      <c r="P848" s="1"/>
      <c r="Q848" s="1"/>
      <c r="R848" s="1"/>
      <c r="S848" s="1"/>
      <c r="T848" s="1"/>
      <c r="U848" s="1"/>
      <c r="V848" s="1"/>
      <c r="W848" s="1"/>
      <c r="X848" s="1"/>
      <c r="Y848" s="1"/>
      <c r="Z848" s="1"/>
      <c r="AA848" s="1"/>
      <c r="AB848" s="1"/>
      <c r="AC848" s="1"/>
    </row>
    <row r="849" spans="1:29">
      <c r="A849" s="24"/>
      <c r="B849" s="24"/>
      <c r="C849" s="24"/>
      <c r="D849" s="24"/>
      <c r="E849" s="24"/>
      <c r="F849" s="24"/>
      <c r="G849" s="24"/>
      <c r="H849" s="24"/>
      <c r="I849" s="1"/>
      <c r="J849" s="1"/>
      <c r="K849" s="1"/>
      <c r="L849" s="1"/>
      <c r="M849" s="1"/>
      <c r="N849" s="1"/>
      <c r="O849" s="1"/>
      <c r="P849" s="1"/>
      <c r="Q849" s="1"/>
      <c r="R849" s="1"/>
      <c r="S849" s="1"/>
      <c r="T849" s="1"/>
      <c r="U849" s="1"/>
      <c r="V849" s="1"/>
      <c r="W849" s="1"/>
      <c r="X849" s="1"/>
      <c r="Y849" s="1"/>
      <c r="Z849" s="1"/>
      <c r="AA849" s="1"/>
      <c r="AB849" s="1"/>
      <c r="AC849" s="1"/>
    </row>
    <row r="850" spans="1:29">
      <c r="A850" s="24"/>
      <c r="B850" s="24"/>
      <c r="C850" s="24"/>
      <c r="D850" s="24"/>
      <c r="E850" s="24"/>
      <c r="F850" s="24"/>
      <c r="G850" s="24"/>
      <c r="H850" s="24"/>
      <c r="I850" s="1"/>
      <c r="J850" s="1"/>
      <c r="K850" s="1"/>
      <c r="L850" s="1"/>
      <c r="M850" s="1"/>
      <c r="N850" s="1"/>
      <c r="O850" s="1"/>
      <c r="P850" s="1"/>
      <c r="Q850" s="1"/>
      <c r="R850" s="1"/>
      <c r="S850" s="1"/>
      <c r="T850" s="1"/>
      <c r="U850" s="1"/>
      <c r="V850" s="1"/>
      <c r="W850" s="1"/>
      <c r="X850" s="1"/>
      <c r="Y850" s="1"/>
      <c r="Z850" s="1"/>
      <c r="AA850" s="1"/>
      <c r="AB850" s="1"/>
      <c r="AC850" s="1"/>
    </row>
    <row r="851" spans="1:29">
      <c r="A851" s="24"/>
      <c r="B851" s="24"/>
      <c r="C851" s="24"/>
      <c r="D851" s="24"/>
      <c r="E851" s="24"/>
      <c r="F851" s="24"/>
      <c r="G851" s="24"/>
      <c r="H851" s="24"/>
      <c r="I851" s="1"/>
      <c r="J851" s="1"/>
      <c r="K851" s="1"/>
      <c r="L851" s="1"/>
      <c r="M851" s="1"/>
      <c r="N851" s="1"/>
      <c r="O851" s="1"/>
      <c r="P851" s="1"/>
      <c r="Q851" s="1"/>
      <c r="R851" s="1"/>
      <c r="S851" s="1"/>
      <c r="T851" s="1"/>
      <c r="U851" s="1"/>
      <c r="V851" s="1"/>
      <c r="W851" s="1"/>
      <c r="X851" s="1"/>
      <c r="Y851" s="1"/>
      <c r="Z851" s="1"/>
      <c r="AA851" s="1"/>
      <c r="AB851" s="1"/>
      <c r="AC851" s="1"/>
    </row>
    <row r="852" spans="1:29">
      <c r="A852" s="24"/>
      <c r="B852" s="24"/>
      <c r="C852" s="24"/>
      <c r="D852" s="24"/>
      <c r="E852" s="24"/>
      <c r="F852" s="24"/>
      <c r="G852" s="24"/>
      <c r="H852" s="24"/>
      <c r="I852" s="1"/>
      <c r="J852" s="1"/>
      <c r="K852" s="1"/>
      <c r="L852" s="1"/>
      <c r="M852" s="1"/>
      <c r="N852" s="1"/>
      <c r="O852" s="1"/>
      <c r="P852" s="1"/>
      <c r="Q852" s="1"/>
      <c r="R852" s="1"/>
      <c r="S852" s="1"/>
      <c r="T852" s="1"/>
      <c r="U852" s="1"/>
      <c r="V852" s="1"/>
      <c r="W852" s="1"/>
      <c r="X852" s="1"/>
      <c r="Y852" s="1"/>
      <c r="Z852" s="1"/>
      <c r="AA852" s="1"/>
      <c r="AB852" s="1"/>
      <c r="AC852" s="1"/>
    </row>
    <row r="853" spans="1:29">
      <c r="A853" s="24"/>
      <c r="B853" s="24"/>
      <c r="C853" s="24"/>
      <c r="D853" s="24"/>
      <c r="E853" s="24"/>
      <c r="F853" s="24"/>
      <c r="G853" s="24"/>
      <c r="H853" s="24"/>
      <c r="I853" s="1"/>
      <c r="J853" s="1"/>
      <c r="K853" s="1"/>
      <c r="L853" s="1"/>
      <c r="M853" s="1"/>
      <c r="N853" s="1"/>
      <c r="O853" s="1"/>
      <c r="P853" s="1"/>
      <c r="Q853" s="1"/>
      <c r="R853" s="1"/>
      <c r="S853" s="1"/>
      <c r="T853" s="1"/>
      <c r="U853" s="1"/>
      <c r="V853" s="1"/>
      <c r="W853" s="1"/>
      <c r="X853" s="1"/>
      <c r="Y853" s="1"/>
      <c r="Z853" s="1"/>
      <c r="AA853" s="1"/>
      <c r="AB853" s="1"/>
      <c r="AC853" s="1"/>
    </row>
    <row r="854" spans="1:29">
      <c r="A854" s="24"/>
      <c r="B854" s="24"/>
      <c r="C854" s="24"/>
      <c r="D854" s="24"/>
      <c r="E854" s="24"/>
      <c r="F854" s="24"/>
      <c r="G854" s="24"/>
      <c r="H854" s="24"/>
      <c r="I854" s="1"/>
      <c r="J854" s="1"/>
      <c r="K854" s="1"/>
      <c r="L854" s="1"/>
      <c r="M854" s="1"/>
      <c r="N854" s="1"/>
      <c r="O854" s="1"/>
      <c r="P854" s="1"/>
      <c r="Q854" s="1"/>
      <c r="R854" s="1"/>
      <c r="S854" s="1"/>
      <c r="T854" s="1"/>
      <c r="U854" s="1"/>
      <c r="V854" s="1"/>
      <c r="W854" s="1"/>
      <c r="X854" s="1"/>
      <c r="Y854" s="1"/>
      <c r="Z854" s="1"/>
      <c r="AA854" s="1"/>
      <c r="AB854" s="1"/>
      <c r="AC854" s="1"/>
    </row>
    <row r="855" spans="1:29">
      <c r="A855" s="24"/>
      <c r="B855" s="24"/>
      <c r="C855" s="24"/>
      <c r="D855" s="24"/>
      <c r="E855" s="24"/>
      <c r="F855" s="24"/>
      <c r="G855" s="24"/>
      <c r="H855" s="24"/>
      <c r="I855" s="1"/>
      <c r="J855" s="1"/>
      <c r="K855" s="1"/>
      <c r="L855" s="1"/>
      <c r="M855" s="1"/>
      <c r="N855" s="1"/>
      <c r="O855" s="1"/>
      <c r="P855" s="1"/>
      <c r="Q855" s="1"/>
      <c r="R855" s="1"/>
      <c r="S855" s="1"/>
      <c r="T855" s="1"/>
      <c r="U855" s="1"/>
      <c r="V855" s="1"/>
      <c r="W855" s="1"/>
      <c r="X855" s="1"/>
      <c r="Y855" s="1"/>
      <c r="Z855" s="1"/>
      <c r="AA855" s="1"/>
      <c r="AB855" s="1"/>
      <c r="AC855" s="1"/>
    </row>
    <row r="856" spans="1:29">
      <c r="A856" s="24"/>
      <c r="B856" s="24"/>
      <c r="C856" s="24"/>
      <c r="D856" s="24"/>
      <c r="E856" s="24"/>
      <c r="F856" s="24"/>
      <c r="G856" s="24"/>
      <c r="H856" s="24"/>
      <c r="I856" s="1"/>
      <c r="J856" s="1"/>
      <c r="K856" s="1"/>
      <c r="L856" s="1"/>
      <c r="M856" s="1"/>
      <c r="N856" s="1"/>
      <c r="O856" s="1"/>
      <c r="P856" s="1"/>
      <c r="Q856" s="1"/>
      <c r="R856" s="1"/>
      <c r="S856" s="1"/>
      <c r="T856" s="1"/>
      <c r="U856" s="1"/>
      <c r="V856" s="1"/>
      <c r="W856" s="1"/>
      <c r="X856" s="1"/>
      <c r="Y856" s="1"/>
      <c r="Z856" s="1"/>
      <c r="AA856" s="1"/>
      <c r="AB856" s="1"/>
      <c r="AC856" s="1"/>
    </row>
    <row r="857" spans="1:29">
      <c r="A857" s="24"/>
      <c r="B857" s="24"/>
      <c r="C857" s="24"/>
      <c r="D857" s="24"/>
      <c r="E857" s="24"/>
      <c r="F857" s="24"/>
      <c r="G857" s="24"/>
      <c r="H857" s="24"/>
      <c r="I857" s="1"/>
      <c r="J857" s="1"/>
      <c r="K857" s="1"/>
      <c r="L857" s="1"/>
      <c r="M857" s="1"/>
      <c r="N857" s="1"/>
      <c r="O857" s="1"/>
      <c r="P857" s="1"/>
      <c r="Q857" s="1"/>
      <c r="R857" s="1"/>
      <c r="S857" s="1"/>
      <c r="T857" s="1"/>
      <c r="U857" s="1"/>
      <c r="V857" s="1"/>
      <c r="W857" s="1"/>
      <c r="X857" s="1"/>
      <c r="Y857" s="1"/>
      <c r="Z857" s="1"/>
      <c r="AA857" s="1"/>
      <c r="AB857" s="1"/>
      <c r="AC857" s="1"/>
    </row>
    <row r="858" spans="1:29">
      <c r="A858" s="24"/>
      <c r="B858" s="24"/>
      <c r="C858" s="24"/>
      <c r="D858" s="24"/>
      <c r="E858" s="24"/>
      <c r="F858" s="24"/>
      <c r="G858" s="24"/>
      <c r="H858" s="24"/>
      <c r="I858" s="1"/>
      <c r="J858" s="1"/>
      <c r="K858" s="1"/>
      <c r="L858" s="1"/>
      <c r="M858" s="1"/>
      <c r="N858" s="1"/>
      <c r="O858" s="1"/>
      <c r="P858" s="1"/>
      <c r="Q858" s="1"/>
      <c r="R858" s="1"/>
      <c r="S858" s="1"/>
      <c r="T858" s="1"/>
      <c r="U858" s="1"/>
      <c r="V858" s="1"/>
      <c r="W858" s="1"/>
      <c r="X858" s="1"/>
      <c r="Y858" s="1"/>
      <c r="Z858" s="1"/>
      <c r="AA858" s="1"/>
      <c r="AB858" s="1"/>
      <c r="AC858" s="1"/>
    </row>
    <row r="859" spans="1:29">
      <c r="A859" s="24"/>
      <c r="B859" s="24"/>
      <c r="C859" s="24"/>
      <c r="D859" s="24"/>
      <c r="E859" s="24"/>
      <c r="F859" s="24"/>
      <c r="G859" s="24"/>
      <c r="H859" s="24"/>
      <c r="I859" s="1"/>
      <c r="J859" s="1"/>
      <c r="K859" s="1"/>
      <c r="L859" s="1"/>
      <c r="M859" s="1"/>
      <c r="N859" s="1"/>
      <c r="O859" s="1"/>
      <c r="P859" s="1"/>
      <c r="Q859" s="1"/>
      <c r="R859" s="1"/>
      <c r="S859" s="1"/>
      <c r="T859" s="1"/>
      <c r="U859" s="1"/>
      <c r="V859" s="1"/>
      <c r="W859" s="1"/>
      <c r="X859" s="1"/>
      <c r="Y859" s="1"/>
      <c r="Z859" s="1"/>
      <c r="AA859" s="1"/>
      <c r="AB859" s="1"/>
      <c r="AC859" s="1"/>
    </row>
    <row r="860" spans="1:29">
      <c r="A860" s="24"/>
      <c r="B860" s="24"/>
      <c r="C860" s="24"/>
      <c r="D860" s="24"/>
      <c r="E860" s="24"/>
      <c r="F860" s="24"/>
      <c r="G860" s="24"/>
      <c r="H860" s="24"/>
      <c r="I860" s="1"/>
      <c r="J860" s="1"/>
      <c r="K860" s="1"/>
      <c r="L860" s="1"/>
      <c r="M860" s="1"/>
      <c r="N860" s="1"/>
      <c r="O860" s="1"/>
      <c r="P860" s="1"/>
      <c r="Q860" s="1"/>
      <c r="R860" s="1"/>
      <c r="S860" s="1"/>
      <c r="T860" s="1"/>
      <c r="U860" s="1"/>
      <c r="V860" s="1"/>
      <c r="W860" s="1"/>
      <c r="X860" s="1"/>
      <c r="Y860" s="1"/>
      <c r="Z860" s="1"/>
      <c r="AA860" s="1"/>
      <c r="AB860" s="1"/>
      <c r="AC860" s="1"/>
    </row>
    <row r="861" spans="1:29">
      <c r="A861" s="24"/>
      <c r="B861" s="24"/>
      <c r="C861" s="24"/>
      <c r="D861" s="24"/>
      <c r="E861" s="24"/>
      <c r="F861" s="24"/>
      <c r="G861" s="24"/>
      <c r="H861" s="24"/>
      <c r="I861" s="1"/>
      <c r="J861" s="1"/>
      <c r="K861" s="1"/>
      <c r="L861" s="1"/>
      <c r="M861" s="1"/>
      <c r="N861" s="1"/>
      <c r="O861" s="1"/>
      <c r="P861" s="1"/>
      <c r="Q861" s="1"/>
      <c r="R861" s="1"/>
      <c r="S861" s="1"/>
      <c r="T861" s="1"/>
      <c r="U861" s="1"/>
      <c r="V861" s="1"/>
      <c r="W861" s="1"/>
      <c r="X861" s="1"/>
      <c r="Y861" s="1"/>
      <c r="Z861" s="1"/>
      <c r="AA861" s="1"/>
      <c r="AB861" s="1"/>
      <c r="AC861" s="1"/>
    </row>
    <row r="862" spans="1:29">
      <c r="A862" s="24"/>
      <c r="B862" s="24"/>
      <c r="C862" s="24"/>
      <c r="D862" s="24"/>
      <c r="E862" s="24"/>
      <c r="F862" s="24"/>
      <c r="G862" s="24"/>
      <c r="H862" s="24"/>
      <c r="I862" s="1"/>
      <c r="J862" s="1"/>
      <c r="K862" s="1"/>
      <c r="L862" s="1"/>
      <c r="M862" s="1"/>
      <c r="N862" s="1"/>
      <c r="O862" s="1"/>
      <c r="P862" s="1"/>
      <c r="Q862" s="1"/>
      <c r="R862" s="1"/>
      <c r="S862" s="1"/>
      <c r="T862" s="1"/>
      <c r="U862" s="1"/>
      <c r="V862" s="1"/>
      <c r="W862" s="1"/>
      <c r="X862" s="1"/>
      <c r="Y862" s="1"/>
      <c r="Z862" s="1"/>
      <c r="AA862" s="1"/>
      <c r="AB862" s="1"/>
      <c r="AC862" s="1"/>
    </row>
    <row r="863" spans="1:29">
      <c r="A863" s="24"/>
      <c r="B863" s="24"/>
      <c r="C863" s="24"/>
      <c r="D863" s="24"/>
      <c r="E863" s="24"/>
      <c r="F863" s="24"/>
      <c r="G863" s="24"/>
      <c r="H863" s="24"/>
      <c r="I863" s="1"/>
      <c r="J863" s="1"/>
      <c r="K863" s="1"/>
      <c r="L863" s="1"/>
      <c r="M863" s="1"/>
      <c r="N863" s="1"/>
      <c r="O863" s="1"/>
      <c r="P863" s="1"/>
      <c r="Q863" s="1"/>
      <c r="R863" s="1"/>
      <c r="S863" s="1"/>
      <c r="T863" s="1"/>
      <c r="U863" s="1"/>
      <c r="V863" s="1"/>
      <c r="W863" s="1"/>
      <c r="X863" s="1"/>
      <c r="Y863" s="1"/>
      <c r="Z863" s="1"/>
      <c r="AA863" s="1"/>
      <c r="AB863" s="1"/>
      <c r="AC863" s="1"/>
    </row>
    <row r="864" spans="1:29">
      <c r="A864" s="24"/>
      <c r="B864" s="24"/>
      <c r="C864" s="24"/>
      <c r="D864" s="24"/>
      <c r="E864" s="24"/>
      <c r="F864" s="24"/>
      <c r="G864" s="24"/>
      <c r="H864" s="24"/>
      <c r="I864" s="1"/>
      <c r="J864" s="1"/>
      <c r="K864" s="1"/>
      <c r="L864" s="1"/>
      <c r="M864" s="1"/>
      <c r="N864" s="1"/>
      <c r="O864" s="1"/>
      <c r="P864" s="1"/>
      <c r="Q864" s="1"/>
      <c r="R864" s="1"/>
      <c r="S864" s="1"/>
      <c r="T864" s="1"/>
      <c r="U864" s="1"/>
      <c r="V864" s="1"/>
      <c r="W864" s="1"/>
      <c r="X864" s="1"/>
      <c r="Y864" s="1"/>
      <c r="Z864" s="1"/>
      <c r="AA864" s="1"/>
      <c r="AB864" s="1"/>
      <c r="AC864" s="1"/>
    </row>
    <row r="865" spans="1:29">
      <c r="A865" s="24"/>
      <c r="B865" s="24"/>
      <c r="C865" s="24"/>
      <c r="D865" s="24"/>
      <c r="E865" s="24"/>
      <c r="F865" s="24"/>
      <c r="G865" s="24"/>
      <c r="H865" s="24"/>
      <c r="I865" s="1"/>
      <c r="J865" s="1"/>
      <c r="K865" s="1"/>
      <c r="L865" s="1"/>
      <c r="M865" s="1"/>
      <c r="N865" s="1"/>
      <c r="O865" s="1"/>
      <c r="P865" s="1"/>
      <c r="Q865" s="1"/>
      <c r="R865" s="1"/>
      <c r="S865" s="1"/>
      <c r="T865" s="1"/>
      <c r="U865" s="1"/>
      <c r="V865" s="1"/>
      <c r="W865" s="1"/>
      <c r="X865" s="1"/>
      <c r="Y865" s="1"/>
      <c r="Z865" s="1"/>
      <c r="AA865" s="1"/>
      <c r="AB865" s="1"/>
      <c r="AC865" s="1"/>
    </row>
    <row r="866" spans="1:29">
      <c r="A866" s="24"/>
      <c r="B866" s="24"/>
      <c r="C866" s="24"/>
      <c r="D866" s="24"/>
      <c r="E866" s="24"/>
      <c r="F866" s="24"/>
      <c r="G866" s="24"/>
      <c r="H866" s="24"/>
      <c r="I866" s="1"/>
      <c r="J866" s="1"/>
      <c r="K866" s="1"/>
      <c r="L866" s="1"/>
      <c r="M866" s="1"/>
      <c r="N866" s="1"/>
      <c r="O866" s="1"/>
      <c r="P866" s="1"/>
      <c r="Q866" s="1"/>
      <c r="R866" s="1"/>
      <c r="S866" s="1"/>
      <c r="T866" s="1"/>
      <c r="U866" s="1"/>
      <c r="V866" s="1"/>
      <c r="W866" s="1"/>
      <c r="X866" s="1"/>
      <c r="Y866" s="1"/>
      <c r="Z866" s="1"/>
      <c r="AA866" s="1"/>
      <c r="AB866" s="1"/>
      <c r="AC866" s="1"/>
    </row>
    <row r="867" spans="1:29">
      <c r="A867" s="24"/>
      <c r="B867" s="24"/>
      <c r="C867" s="24"/>
      <c r="D867" s="24"/>
      <c r="E867" s="24"/>
      <c r="F867" s="24"/>
      <c r="G867" s="24"/>
      <c r="H867" s="24"/>
      <c r="I867" s="1"/>
      <c r="J867" s="1"/>
      <c r="K867" s="1"/>
      <c r="L867" s="1"/>
      <c r="M867" s="1"/>
      <c r="N867" s="1"/>
      <c r="O867" s="1"/>
      <c r="P867" s="1"/>
      <c r="Q867" s="1"/>
      <c r="R867" s="1"/>
      <c r="S867" s="1"/>
      <c r="T867" s="1"/>
      <c r="U867" s="1"/>
      <c r="V867" s="1"/>
      <c r="W867" s="1"/>
      <c r="X867" s="1"/>
      <c r="Y867" s="1"/>
      <c r="Z867" s="1"/>
      <c r="AA867" s="1"/>
      <c r="AB867" s="1"/>
      <c r="AC867" s="1"/>
    </row>
    <row r="868" spans="1:29">
      <c r="A868" s="24"/>
      <c r="B868" s="24"/>
      <c r="C868" s="24"/>
      <c r="D868" s="24"/>
      <c r="E868" s="24"/>
      <c r="F868" s="24"/>
      <c r="G868" s="24"/>
      <c r="H868" s="24"/>
      <c r="I868" s="1"/>
      <c r="J868" s="1"/>
      <c r="K868" s="1"/>
      <c r="L868" s="1"/>
      <c r="M868" s="1"/>
      <c r="N868" s="1"/>
      <c r="O868" s="1"/>
      <c r="P868" s="1"/>
      <c r="Q868" s="1"/>
      <c r="R868" s="1"/>
      <c r="S868" s="1"/>
      <c r="T868" s="1"/>
      <c r="U868" s="1"/>
      <c r="V868" s="1"/>
      <c r="W868" s="1"/>
      <c r="X868" s="1"/>
      <c r="Y868" s="1"/>
      <c r="Z868" s="1"/>
      <c r="AA868" s="1"/>
      <c r="AB868" s="1"/>
      <c r="AC868" s="1"/>
    </row>
    <row r="869" spans="1:29">
      <c r="A869" s="24"/>
      <c r="B869" s="24"/>
      <c r="C869" s="24"/>
      <c r="D869" s="24"/>
      <c r="E869" s="24"/>
      <c r="F869" s="24"/>
      <c r="G869" s="24"/>
      <c r="H869" s="24"/>
      <c r="I869" s="1"/>
      <c r="J869" s="1"/>
      <c r="K869" s="1"/>
      <c r="L869" s="1"/>
      <c r="M869" s="1"/>
      <c r="N869" s="1"/>
      <c r="O869" s="1"/>
      <c r="P869" s="1"/>
      <c r="Q869" s="1"/>
      <c r="R869" s="1"/>
      <c r="S869" s="1"/>
      <c r="T869" s="1"/>
      <c r="U869" s="1"/>
      <c r="V869" s="1"/>
      <c r="W869" s="1"/>
      <c r="X869" s="1"/>
      <c r="Y869" s="1"/>
      <c r="Z869" s="1"/>
      <c r="AA869" s="1"/>
      <c r="AB869" s="1"/>
      <c r="AC869" s="1"/>
    </row>
    <row r="870" spans="1:29">
      <c r="A870" s="24"/>
      <c r="B870" s="24"/>
      <c r="C870" s="24"/>
      <c r="D870" s="24"/>
      <c r="E870" s="24"/>
      <c r="F870" s="24"/>
      <c r="G870" s="24"/>
      <c r="H870" s="24"/>
      <c r="I870" s="1"/>
      <c r="J870" s="1"/>
      <c r="K870" s="1"/>
      <c r="L870" s="1"/>
      <c r="M870" s="1"/>
      <c r="N870" s="1"/>
      <c r="O870" s="1"/>
      <c r="P870" s="1"/>
      <c r="Q870" s="1"/>
      <c r="R870" s="1"/>
      <c r="S870" s="1"/>
      <c r="T870" s="1"/>
      <c r="U870" s="1"/>
      <c r="V870" s="1"/>
      <c r="W870" s="1"/>
      <c r="X870" s="1"/>
      <c r="Y870" s="1"/>
      <c r="Z870" s="1"/>
      <c r="AA870" s="1"/>
      <c r="AB870" s="1"/>
      <c r="AC870" s="1"/>
    </row>
    <row r="871" spans="1:29">
      <c r="A871" s="24"/>
      <c r="B871" s="24"/>
      <c r="C871" s="24"/>
      <c r="D871" s="24"/>
      <c r="E871" s="24"/>
      <c r="F871" s="24"/>
      <c r="G871" s="24"/>
      <c r="H871" s="24"/>
      <c r="I871" s="1"/>
      <c r="J871" s="1"/>
      <c r="K871" s="1"/>
      <c r="L871" s="1"/>
      <c r="M871" s="1"/>
      <c r="N871" s="1"/>
      <c r="O871" s="1"/>
      <c r="P871" s="1"/>
      <c r="Q871" s="1"/>
      <c r="R871" s="1"/>
      <c r="S871" s="1"/>
      <c r="T871" s="1"/>
      <c r="U871" s="1"/>
      <c r="V871" s="1"/>
      <c r="W871" s="1"/>
      <c r="X871" s="1"/>
      <c r="Y871" s="1"/>
      <c r="Z871" s="1"/>
      <c r="AA871" s="1"/>
      <c r="AB871" s="1"/>
      <c r="AC871" s="1"/>
    </row>
    <row r="872" spans="1:29">
      <c r="A872" s="24"/>
      <c r="B872" s="24"/>
      <c r="C872" s="24"/>
      <c r="D872" s="24"/>
      <c r="E872" s="24"/>
      <c r="F872" s="24"/>
      <c r="G872" s="24"/>
      <c r="H872" s="24"/>
      <c r="I872" s="1"/>
      <c r="J872" s="1"/>
      <c r="K872" s="1"/>
      <c r="L872" s="1"/>
      <c r="M872" s="1"/>
      <c r="N872" s="1"/>
      <c r="O872" s="1"/>
      <c r="P872" s="1"/>
      <c r="Q872" s="1"/>
      <c r="R872" s="1"/>
      <c r="S872" s="1"/>
      <c r="T872" s="1"/>
      <c r="U872" s="1"/>
      <c r="V872" s="1"/>
      <c r="W872" s="1"/>
      <c r="X872" s="1"/>
      <c r="Y872" s="1"/>
      <c r="Z872" s="1"/>
      <c r="AA872" s="1"/>
      <c r="AB872" s="1"/>
      <c r="AC872" s="1"/>
    </row>
    <row r="873" spans="1:29">
      <c r="A873" s="24"/>
      <c r="B873" s="24"/>
      <c r="C873" s="24"/>
      <c r="D873" s="24"/>
      <c r="E873" s="24"/>
      <c r="F873" s="24"/>
      <c r="G873" s="24"/>
      <c r="H873" s="24"/>
      <c r="I873" s="1"/>
      <c r="J873" s="1"/>
      <c r="K873" s="1"/>
      <c r="L873" s="1"/>
      <c r="M873" s="1"/>
      <c r="N873" s="1"/>
      <c r="O873" s="1"/>
      <c r="P873" s="1"/>
      <c r="Q873" s="1"/>
      <c r="R873" s="1"/>
      <c r="S873" s="1"/>
      <c r="T873" s="1"/>
      <c r="U873" s="1"/>
      <c r="V873" s="1"/>
      <c r="W873" s="1"/>
      <c r="X873" s="1"/>
      <c r="Y873" s="1"/>
      <c r="Z873" s="1"/>
      <c r="AA873" s="1"/>
      <c r="AB873" s="1"/>
      <c r="AC873" s="1"/>
    </row>
    <row r="874" spans="1:29">
      <c r="A874" s="24"/>
      <c r="B874" s="24"/>
      <c r="C874" s="24"/>
      <c r="D874" s="24"/>
      <c r="E874" s="24"/>
      <c r="F874" s="24"/>
      <c r="G874" s="24"/>
      <c r="H874" s="24"/>
      <c r="I874" s="1"/>
      <c r="J874" s="1"/>
      <c r="K874" s="1"/>
      <c r="L874" s="1"/>
      <c r="M874" s="1"/>
      <c r="N874" s="1"/>
      <c r="O874" s="1"/>
      <c r="P874" s="1"/>
      <c r="Q874" s="1"/>
      <c r="R874" s="1"/>
      <c r="S874" s="1"/>
      <c r="T874" s="1"/>
      <c r="U874" s="1"/>
      <c r="V874" s="1"/>
      <c r="W874" s="1"/>
      <c r="X874" s="1"/>
      <c r="Y874" s="1"/>
      <c r="Z874" s="1"/>
      <c r="AA874" s="1"/>
      <c r="AB874" s="1"/>
      <c r="AC874" s="1"/>
    </row>
    <row r="875" spans="1:29">
      <c r="A875" s="24"/>
      <c r="B875" s="24"/>
      <c r="C875" s="24"/>
      <c r="D875" s="24"/>
      <c r="E875" s="24"/>
      <c r="F875" s="24"/>
      <c r="G875" s="24"/>
      <c r="H875" s="24"/>
      <c r="I875" s="1"/>
      <c r="J875" s="1"/>
      <c r="K875" s="1"/>
      <c r="L875" s="1"/>
      <c r="M875" s="1"/>
      <c r="N875" s="1"/>
      <c r="O875" s="1"/>
      <c r="P875" s="1"/>
      <c r="Q875" s="1"/>
      <c r="R875" s="1"/>
      <c r="S875" s="1"/>
      <c r="T875" s="1"/>
      <c r="U875" s="1"/>
      <c r="V875" s="1"/>
      <c r="W875" s="1"/>
      <c r="X875" s="1"/>
      <c r="Y875" s="1"/>
      <c r="Z875" s="1"/>
      <c r="AA875" s="1"/>
      <c r="AB875" s="1"/>
      <c r="AC875" s="1"/>
    </row>
    <row r="876" spans="1:29">
      <c r="A876" s="24"/>
      <c r="B876" s="24"/>
      <c r="C876" s="24"/>
      <c r="D876" s="24"/>
      <c r="E876" s="24"/>
      <c r="F876" s="24"/>
      <c r="G876" s="24"/>
      <c r="H876" s="24"/>
      <c r="I876" s="1"/>
      <c r="J876" s="1"/>
      <c r="K876" s="1"/>
      <c r="L876" s="1"/>
      <c r="M876" s="1"/>
      <c r="N876" s="1"/>
      <c r="O876" s="1"/>
      <c r="P876" s="1"/>
      <c r="Q876" s="1"/>
      <c r="R876" s="1"/>
      <c r="S876" s="1"/>
      <c r="T876" s="1"/>
      <c r="U876" s="1"/>
      <c r="V876" s="1"/>
      <c r="W876" s="1"/>
      <c r="X876" s="1"/>
      <c r="Y876" s="1"/>
      <c r="Z876" s="1"/>
      <c r="AA876" s="1"/>
      <c r="AB876" s="1"/>
      <c r="AC876" s="1"/>
    </row>
    <row r="877" spans="1:29">
      <c r="A877" s="24"/>
      <c r="B877" s="24"/>
      <c r="C877" s="24"/>
      <c r="D877" s="24"/>
      <c r="E877" s="24"/>
      <c r="F877" s="24"/>
      <c r="G877" s="24"/>
      <c r="H877" s="24"/>
      <c r="I877" s="1"/>
      <c r="J877" s="1"/>
      <c r="K877" s="1"/>
      <c r="L877" s="1"/>
      <c r="M877" s="1"/>
      <c r="N877" s="1"/>
      <c r="O877" s="1"/>
      <c r="P877" s="1"/>
      <c r="Q877" s="1"/>
      <c r="R877" s="1"/>
      <c r="S877" s="1"/>
      <c r="T877" s="1"/>
      <c r="U877" s="1"/>
      <c r="V877" s="1"/>
      <c r="W877" s="1"/>
      <c r="X877" s="1"/>
      <c r="Y877" s="1"/>
      <c r="Z877" s="1"/>
      <c r="AA877" s="1"/>
      <c r="AB877" s="1"/>
      <c r="AC877" s="1"/>
    </row>
    <row r="878" spans="1:29">
      <c r="A878" s="24"/>
      <c r="B878" s="24"/>
      <c r="C878" s="24"/>
      <c r="D878" s="24"/>
      <c r="E878" s="24"/>
      <c r="F878" s="24"/>
      <c r="G878" s="24"/>
      <c r="H878" s="24"/>
      <c r="I878" s="1"/>
      <c r="J878" s="1"/>
      <c r="K878" s="1"/>
      <c r="L878" s="1"/>
      <c r="M878" s="1"/>
      <c r="N878" s="1"/>
      <c r="O878" s="1"/>
      <c r="P878" s="1"/>
      <c r="Q878" s="1"/>
      <c r="R878" s="1"/>
      <c r="S878" s="1"/>
      <c r="T878" s="1"/>
      <c r="U878" s="1"/>
      <c r="V878" s="1"/>
      <c r="W878" s="1"/>
      <c r="X878" s="1"/>
      <c r="Y878" s="1"/>
      <c r="Z878" s="1"/>
      <c r="AA878" s="1"/>
      <c r="AB878" s="1"/>
      <c r="AC878" s="1"/>
    </row>
    <row r="879" spans="1:29">
      <c r="A879" s="24"/>
      <c r="B879" s="24"/>
      <c r="C879" s="24"/>
      <c r="D879" s="24"/>
      <c r="E879" s="24"/>
      <c r="F879" s="24"/>
      <c r="G879" s="24"/>
      <c r="H879" s="24"/>
      <c r="I879" s="1"/>
      <c r="J879" s="1"/>
      <c r="K879" s="1"/>
      <c r="L879" s="1"/>
      <c r="M879" s="1"/>
      <c r="N879" s="1"/>
      <c r="O879" s="1"/>
      <c r="P879" s="1"/>
      <c r="Q879" s="1"/>
      <c r="R879" s="1"/>
      <c r="S879" s="1"/>
      <c r="T879" s="1"/>
      <c r="U879" s="1"/>
      <c r="V879" s="1"/>
      <c r="W879" s="1"/>
      <c r="X879" s="1"/>
      <c r="Y879" s="1"/>
      <c r="Z879" s="1"/>
      <c r="AA879" s="1"/>
      <c r="AB879" s="1"/>
      <c r="AC879" s="1"/>
    </row>
    <row r="880" spans="1:29">
      <c r="A880" s="24"/>
      <c r="B880" s="24"/>
      <c r="C880" s="24"/>
      <c r="D880" s="24"/>
      <c r="E880" s="24"/>
      <c r="F880" s="24"/>
      <c r="G880" s="24"/>
      <c r="H880" s="24"/>
      <c r="I880" s="1"/>
      <c r="J880" s="1"/>
      <c r="K880" s="1"/>
      <c r="L880" s="1"/>
      <c r="M880" s="1"/>
      <c r="N880" s="1"/>
      <c r="O880" s="1"/>
      <c r="P880" s="1"/>
      <c r="Q880" s="1"/>
      <c r="R880" s="1"/>
      <c r="S880" s="1"/>
      <c r="T880" s="1"/>
      <c r="U880" s="1"/>
      <c r="V880" s="1"/>
      <c r="W880" s="1"/>
      <c r="X880" s="1"/>
      <c r="Y880" s="1"/>
      <c r="Z880" s="1"/>
      <c r="AA880" s="1"/>
      <c r="AB880" s="1"/>
      <c r="AC880" s="1"/>
    </row>
    <row r="881" spans="1:29">
      <c r="A881" s="24"/>
      <c r="B881" s="24"/>
      <c r="C881" s="24"/>
      <c r="D881" s="24"/>
      <c r="E881" s="24"/>
      <c r="F881" s="24"/>
      <c r="G881" s="24"/>
      <c r="H881" s="24"/>
      <c r="I881" s="1"/>
      <c r="J881" s="1"/>
      <c r="K881" s="1"/>
      <c r="L881" s="1"/>
      <c r="M881" s="1"/>
      <c r="N881" s="1"/>
      <c r="O881" s="1"/>
      <c r="P881" s="1"/>
      <c r="Q881" s="1"/>
      <c r="R881" s="1"/>
      <c r="S881" s="1"/>
      <c r="T881" s="1"/>
      <c r="U881" s="1"/>
      <c r="V881" s="1"/>
      <c r="W881" s="1"/>
      <c r="X881" s="1"/>
      <c r="Y881" s="1"/>
      <c r="Z881" s="1"/>
      <c r="AA881" s="1"/>
      <c r="AB881" s="1"/>
      <c r="AC881" s="1"/>
    </row>
    <row r="882" spans="1:29">
      <c r="A882" s="24"/>
      <c r="B882" s="24"/>
      <c r="C882" s="24"/>
      <c r="D882" s="24"/>
      <c r="E882" s="24"/>
      <c r="F882" s="24"/>
      <c r="G882" s="24"/>
      <c r="H882" s="24"/>
      <c r="I882" s="1"/>
      <c r="J882" s="1"/>
      <c r="K882" s="1"/>
      <c r="L882" s="1"/>
      <c r="M882" s="1"/>
      <c r="N882" s="1"/>
      <c r="O882" s="1"/>
      <c r="P882" s="1"/>
      <c r="Q882" s="1"/>
      <c r="R882" s="1"/>
      <c r="S882" s="1"/>
      <c r="T882" s="1"/>
      <c r="U882" s="1"/>
      <c r="V882" s="1"/>
      <c r="W882" s="1"/>
      <c r="X882" s="1"/>
      <c r="Y882" s="1"/>
      <c r="Z882" s="1"/>
      <c r="AA882" s="1"/>
      <c r="AB882" s="1"/>
      <c r="AC882" s="1"/>
    </row>
    <row r="883" spans="1:29">
      <c r="A883" s="24"/>
      <c r="B883" s="24"/>
      <c r="C883" s="24"/>
      <c r="D883" s="24"/>
      <c r="E883" s="24"/>
      <c r="F883" s="24"/>
      <c r="G883" s="24"/>
      <c r="H883" s="24"/>
      <c r="I883" s="1"/>
      <c r="J883" s="1"/>
      <c r="K883" s="1"/>
      <c r="L883" s="1"/>
      <c r="M883" s="1"/>
      <c r="N883" s="1"/>
      <c r="O883" s="1"/>
      <c r="P883" s="1"/>
      <c r="Q883" s="1"/>
      <c r="R883" s="1"/>
      <c r="S883" s="1"/>
      <c r="T883" s="1"/>
      <c r="U883" s="1"/>
      <c r="V883" s="1"/>
      <c r="W883" s="1"/>
      <c r="X883" s="1"/>
      <c r="Y883" s="1"/>
      <c r="Z883" s="1"/>
      <c r="AA883" s="1"/>
      <c r="AB883" s="1"/>
      <c r="AC883" s="1"/>
    </row>
    <row r="884" spans="1:29">
      <c r="A884" s="24"/>
      <c r="B884" s="24"/>
      <c r="C884" s="24"/>
      <c r="D884" s="24"/>
      <c r="E884" s="24"/>
      <c r="F884" s="24"/>
      <c r="G884" s="24"/>
      <c r="H884" s="24"/>
      <c r="I884" s="1"/>
      <c r="J884" s="1"/>
      <c r="K884" s="1"/>
      <c r="L884" s="1"/>
      <c r="M884" s="1"/>
      <c r="N884" s="1"/>
      <c r="O884" s="1"/>
      <c r="P884" s="1"/>
      <c r="Q884" s="1"/>
      <c r="R884" s="1"/>
      <c r="S884" s="1"/>
      <c r="T884" s="1"/>
      <c r="U884" s="1"/>
      <c r="V884" s="1"/>
      <c r="W884" s="1"/>
      <c r="X884" s="1"/>
      <c r="Y884" s="1"/>
      <c r="Z884" s="1"/>
      <c r="AA884" s="1"/>
      <c r="AB884" s="1"/>
      <c r="AC884" s="1"/>
    </row>
    <row r="885" spans="1:29">
      <c r="A885" s="24"/>
      <c r="B885" s="24"/>
      <c r="C885" s="24"/>
      <c r="D885" s="24"/>
      <c r="E885" s="24"/>
      <c r="F885" s="24"/>
      <c r="G885" s="24"/>
      <c r="H885" s="24"/>
      <c r="I885" s="1"/>
      <c r="J885" s="1"/>
      <c r="K885" s="1"/>
      <c r="L885" s="1"/>
      <c r="M885" s="1"/>
      <c r="N885" s="1"/>
      <c r="O885" s="1"/>
      <c r="P885" s="1"/>
      <c r="Q885" s="1"/>
      <c r="R885" s="1"/>
      <c r="S885" s="1"/>
      <c r="T885" s="1"/>
      <c r="U885" s="1"/>
      <c r="V885" s="1"/>
      <c r="W885" s="1"/>
      <c r="X885" s="1"/>
      <c r="Y885" s="1"/>
      <c r="Z885" s="1"/>
      <c r="AA885" s="1"/>
      <c r="AB885" s="1"/>
      <c r="AC885" s="1"/>
    </row>
    <row r="886" spans="1:29">
      <c r="A886" s="24"/>
      <c r="B886" s="24"/>
      <c r="C886" s="24"/>
      <c r="D886" s="24"/>
      <c r="E886" s="24"/>
      <c r="F886" s="24"/>
      <c r="G886" s="24"/>
      <c r="H886" s="24"/>
      <c r="I886" s="1"/>
      <c r="J886" s="1"/>
      <c r="K886" s="1"/>
      <c r="L886" s="1"/>
      <c r="M886" s="1"/>
      <c r="N886" s="1"/>
      <c r="O886" s="1"/>
      <c r="P886" s="1"/>
      <c r="Q886" s="1"/>
      <c r="R886" s="1"/>
      <c r="S886" s="1"/>
      <c r="T886" s="1"/>
      <c r="U886" s="1"/>
      <c r="V886" s="1"/>
      <c r="W886" s="1"/>
      <c r="X886" s="1"/>
      <c r="Y886" s="1"/>
      <c r="Z886" s="1"/>
      <c r="AA886" s="1"/>
      <c r="AB886" s="1"/>
      <c r="AC886" s="1"/>
    </row>
    <row r="887" spans="1:29">
      <c r="A887" s="24"/>
      <c r="B887" s="24"/>
      <c r="C887" s="24"/>
      <c r="D887" s="24"/>
      <c r="E887" s="24"/>
      <c r="F887" s="24"/>
      <c r="G887" s="24"/>
      <c r="H887" s="24"/>
      <c r="I887" s="1"/>
      <c r="J887" s="1"/>
      <c r="K887" s="1"/>
      <c r="L887" s="1"/>
      <c r="M887" s="1"/>
      <c r="N887" s="1"/>
      <c r="O887" s="1"/>
      <c r="P887" s="1"/>
      <c r="Q887" s="1"/>
      <c r="R887" s="1"/>
      <c r="S887" s="1"/>
      <c r="T887" s="1"/>
      <c r="U887" s="1"/>
      <c r="V887" s="1"/>
      <c r="W887" s="1"/>
      <c r="X887" s="1"/>
      <c r="Y887" s="1"/>
      <c r="Z887" s="1"/>
      <c r="AA887" s="1"/>
      <c r="AB887" s="1"/>
      <c r="AC887" s="1"/>
    </row>
    <row r="888" spans="1:29">
      <c r="A888" s="24"/>
      <c r="B888" s="24"/>
      <c r="C888" s="24"/>
      <c r="D888" s="24"/>
      <c r="E888" s="24"/>
      <c r="F888" s="24"/>
      <c r="G888" s="24"/>
      <c r="H888" s="24"/>
      <c r="I888" s="1"/>
      <c r="J888" s="1"/>
      <c r="K888" s="1"/>
      <c r="L888" s="1"/>
      <c r="M888" s="1"/>
      <c r="N888" s="1"/>
      <c r="O888" s="1"/>
      <c r="P888" s="1"/>
      <c r="Q888" s="1"/>
      <c r="R888" s="1"/>
      <c r="S888" s="1"/>
      <c r="T888" s="1"/>
      <c r="U888" s="1"/>
      <c r="V888" s="1"/>
      <c r="W888" s="1"/>
      <c r="X888" s="1"/>
      <c r="Y888" s="1"/>
      <c r="Z888" s="1"/>
      <c r="AA888" s="1"/>
      <c r="AB888" s="1"/>
      <c r="AC888" s="1"/>
    </row>
    <row r="889" spans="1:29">
      <c r="A889" s="24"/>
      <c r="B889" s="24"/>
      <c r="C889" s="24"/>
      <c r="D889" s="24"/>
      <c r="E889" s="24"/>
      <c r="F889" s="24"/>
      <c r="G889" s="24"/>
      <c r="H889" s="24"/>
      <c r="I889" s="1"/>
      <c r="J889" s="1"/>
      <c r="K889" s="1"/>
      <c r="L889" s="1"/>
      <c r="M889" s="1"/>
      <c r="N889" s="1"/>
      <c r="O889" s="1"/>
      <c r="P889" s="1"/>
      <c r="Q889" s="1"/>
      <c r="R889" s="1"/>
      <c r="S889" s="1"/>
      <c r="T889" s="1"/>
      <c r="U889" s="1"/>
      <c r="V889" s="1"/>
      <c r="W889" s="1"/>
      <c r="X889" s="1"/>
      <c r="Y889" s="1"/>
      <c r="Z889" s="1"/>
      <c r="AA889" s="1"/>
      <c r="AB889" s="1"/>
      <c r="AC889" s="1"/>
    </row>
    <row r="890" spans="1:29">
      <c r="A890" s="24"/>
      <c r="B890" s="24"/>
      <c r="C890" s="24"/>
      <c r="D890" s="24"/>
      <c r="E890" s="24"/>
      <c r="F890" s="24"/>
      <c r="G890" s="24"/>
      <c r="H890" s="24"/>
      <c r="I890" s="1"/>
      <c r="J890" s="1"/>
      <c r="K890" s="1"/>
      <c r="L890" s="1"/>
      <c r="M890" s="1"/>
      <c r="N890" s="1"/>
      <c r="O890" s="1"/>
      <c r="P890" s="1"/>
      <c r="Q890" s="1"/>
      <c r="R890" s="1"/>
      <c r="S890" s="1"/>
      <c r="T890" s="1"/>
      <c r="U890" s="1"/>
      <c r="V890" s="1"/>
      <c r="W890" s="1"/>
      <c r="X890" s="1"/>
      <c r="Y890" s="1"/>
      <c r="Z890" s="1"/>
      <c r="AA890" s="1"/>
      <c r="AB890" s="1"/>
      <c r="AC890" s="1"/>
    </row>
    <row r="891" spans="1:29">
      <c r="A891" s="24"/>
      <c r="B891" s="24"/>
      <c r="C891" s="24"/>
      <c r="D891" s="24"/>
      <c r="E891" s="24"/>
      <c r="F891" s="24"/>
      <c r="G891" s="24"/>
      <c r="H891" s="24"/>
      <c r="I891" s="1"/>
      <c r="J891" s="1"/>
      <c r="K891" s="1"/>
      <c r="L891" s="1"/>
      <c r="M891" s="1"/>
      <c r="N891" s="1"/>
      <c r="O891" s="1"/>
      <c r="P891" s="1"/>
      <c r="Q891" s="1"/>
      <c r="R891" s="1"/>
      <c r="S891" s="1"/>
      <c r="T891" s="1"/>
      <c r="U891" s="1"/>
      <c r="V891" s="1"/>
      <c r="W891" s="1"/>
      <c r="X891" s="1"/>
      <c r="Y891" s="1"/>
      <c r="Z891" s="1"/>
      <c r="AA891" s="1"/>
      <c r="AB891" s="1"/>
      <c r="AC891" s="1"/>
    </row>
    <row r="892" spans="1:29">
      <c r="A892" s="24"/>
      <c r="B892" s="24"/>
      <c r="C892" s="24"/>
      <c r="D892" s="24"/>
      <c r="E892" s="24"/>
      <c r="F892" s="24"/>
      <c r="G892" s="24"/>
      <c r="H892" s="24"/>
      <c r="I892" s="1"/>
      <c r="J892" s="1"/>
      <c r="K892" s="1"/>
      <c r="L892" s="1"/>
      <c r="M892" s="1"/>
      <c r="N892" s="1"/>
      <c r="O892" s="1"/>
      <c r="P892" s="1"/>
      <c r="Q892" s="1"/>
      <c r="R892" s="1"/>
      <c r="S892" s="1"/>
      <c r="T892" s="1"/>
      <c r="U892" s="1"/>
      <c r="V892" s="1"/>
      <c r="W892" s="1"/>
      <c r="X892" s="1"/>
      <c r="Y892" s="1"/>
      <c r="Z892" s="1"/>
      <c r="AA892" s="1"/>
      <c r="AB892" s="1"/>
      <c r="AC892" s="1"/>
    </row>
    <row r="893" spans="1:29">
      <c r="A893" s="24"/>
      <c r="B893" s="24"/>
      <c r="C893" s="24"/>
      <c r="D893" s="24"/>
      <c r="E893" s="24"/>
      <c r="F893" s="24"/>
      <c r="G893" s="24"/>
      <c r="H893" s="24"/>
      <c r="I893" s="1"/>
      <c r="J893" s="1"/>
      <c r="K893" s="1"/>
      <c r="L893" s="1"/>
      <c r="M893" s="1"/>
      <c r="N893" s="1"/>
      <c r="O893" s="1"/>
      <c r="P893" s="1"/>
      <c r="Q893" s="1"/>
      <c r="R893" s="1"/>
      <c r="S893" s="1"/>
      <c r="T893" s="1"/>
      <c r="U893" s="1"/>
      <c r="V893" s="1"/>
      <c r="W893" s="1"/>
      <c r="X893" s="1"/>
      <c r="Y893" s="1"/>
      <c r="Z893" s="1"/>
      <c r="AA893" s="1"/>
      <c r="AB893" s="1"/>
      <c r="AC893" s="1"/>
    </row>
    <row r="894" spans="1:29">
      <c r="A894" s="24"/>
      <c r="B894" s="24"/>
      <c r="C894" s="24"/>
      <c r="D894" s="24"/>
      <c r="E894" s="24"/>
      <c r="F894" s="24"/>
      <c r="G894" s="24"/>
      <c r="H894" s="24"/>
      <c r="I894" s="1"/>
      <c r="J894" s="1"/>
      <c r="K894" s="1"/>
      <c r="L894" s="1"/>
      <c r="M894" s="1"/>
      <c r="N894" s="1"/>
      <c r="O894" s="1"/>
      <c r="P894" s="1"/>
      <c r="Q894" s="1"/>
      <c r="R894" s="1"/>
      <c r="S894" s="1"/>
      <c r="T894" s="1"/>
      <c r="U894" s="1"/>
      <c r="V894" s="1"/>
      <c r="W894" s="1"/>
      <c r="X894" s="1"/>
      <c r="Y894" s="1"/>
      <c r="Z894" s="1"/>
      <c r="AA894" s="1"/>
      <c r="AB894" s="1"/>
      <c r="AC894" s="1"/>
    </row>
    <row r="895" spans="1:29">
      <c r="A895" s="24"/>
      <c r="B895" s="24"/>
      <c r="C895" s="24"/>
      <c r="D895" s="24"/>
      <c r="E895" s="24"/>
      <c r="F895" s="24"/>
      <c r="G895" s="24"/>
      <c r="H895" s="24"/>
      <c r="I895" s="1"/>
      <c r="J895" s="1"/>
      <c r="K895" s="1"/>
      <c r="L895" s="1"/>
      <c r="M895" s="1"/>
      <c r="N895" s="1"/>
      <c r="O895" s="1"/>
      <c r="P895" s="1"/>
      <c r="Q895" s="1"/>
      <c r="R895" s="1"/>
      <c r="S895" s="1"/>
      <c r="T895" s="1"/>
      <c r="U895" s="1"/>
      <c r="V895" s="1"/>
      <c r="W895" s="1"/>
      <c r="X895" s="1"/>
      <c r="Y895" s="1"/>
      <c r="Z895" s="1"/>
      <c r="AA895" s="1"/>
      <c r="AB895" s="1"/>
      <c r="AC895" s="1"/>
    </row>
    <row r="896" spans="1:29">
      <c r="A896" s="24"/>
      <c r="B896" s="24"/>
      <c r="C896" s="24"/>
      <c r="D896" s="24"/>
      <c r="E896" s="24"/>
      <c r="F896" s="24"/>
      <c r="G896" s="24"/>
      <c r="H896" s="24"/>
      <c r="I896" s="1"/>
      <c r="J896" s="1"/>
      <c r="K896" s="1"/>
      <c r="L896" s="1"/>
      <c r="M896" s="1"/>
      <c r="N896" s="1"/>
      <c r="O896" s="1"/>
      <c r="P896" s="1"/>
      <c r="Q896" s="1"/>
      <c r="R896" s="1"/>
      <c r="S896" s="1"/>
      <c r="T896" s="1"/>
      <c r="U896" s="1"/>
      <c r="V896" s="1"/>
      <c r="W896" s="1"/>
      <c r="X896" s="1"/>
      <c r="Y896" s="1"/>
      <c r="Z896" s="1"/>
      <c r="AA896" s="1"/>
      <c r="AB896" s="1"/>
      <c r="AC896" s="1"/>
    </row>
    <row r="897" spans="1:29">
      <c r="A897" s="24"/>
      <c r="B897" s="24"/>
      <c r="C897" s="24"/>
      <c r="D897" s="24"/>
      <c r="E897" s="24"/>
      <c r="F897" s="24"/>
      <c r="G897" s="24"/>
      <c r="H897" s="24"/>
      <c r="I897" s="1"/>
      <c r="J897" s="1"/>
      <c r="K897" s="1"/>
      <c r="L897" s="1"/>
      <c r="M897" s="1"/>
      <c r="N897" s="1"/>
      <c r="O897" s="1"/>
      <c r="P897" s="1"/>
      <c r="Q897" s="1"/>
      <c r="R897" s="1"/>
      <c r="S897" s="1"/>
      <c r="T897" s="1"/>
      <c r="U897" s="1"/>
      <c r="V897" s="1"/>
      <c r="W897" s="1"/>
      <c r="X897" s="1"/>
      <c r="Y897" s="1"/>
      <c r="Z897" s="1"/>
      <c r="AA897" s="1"/>
      <c r="AB897" s="1"/>
      <c r="AC897" s="1"/>
    </row>
    <row r="898" spans="1:29">
      <c r="A898" s="24"/>
      <c r="B898" s="24"/>
      <c r="C898" s="24"/>
      <c r="D898" s="24"/>
      <c r="E898" s="24"/>
      <c r="F898" s="24"/>
      <c r="G898" s="24"/>
      <c r="H898" s="24"/>
      <c r="I898" s="1"/>
      <c r="J898" s="1"/>
      <c r="K898" s="1"/>
      <c r="L898" s="1"/>
      <c r="M898" s="1"/>
      <c r="N898" s="1"/>
      <c r="O898" s="1"/>
      <c r="P898" s="1"/>
      <c r="Q898" s="1"/>
      <c r="R898" s="1"/>
      <c r="S898" s="1"/>
      <c r="T898" s="1"/>
      <c r="U898" s="1"/>
      <c r="V898" s="1"/>
      <c r="W898" s="1"/>
      <c r="X898" s="1"/>
      <c r="Y898" s="1"/>
      <c r="Z898" s="1"/>
      <c r="AA898" s="1"/>
      <c r="AB898" s="1"/>
      <c r="AC898" s="1"/>
    </row>
    <row r="899" spans="1:29">
      <c r="A899" s="24"/>
      <c r="B899" s="24"/>
      <c r="C899" s="24"/>
      <c r="D899" s="24"/>
      <c r="E899" s="24"/>
      <c r="F899" s="24"/>
      <c r="G899" s="24"/>
      <c r="H899" s="24"/>
      <c r="I899" s="1"/>
      <c r="J899" s="1"/>
      <c r="K899" s="1"/>
      <c r="L899" s="1"/>
      <c r="M899" s="1"/>
      <c r="N899" s="1"/>
      <c r="O899" s="1"/>
      <c r="P899" s="1"/>
      <c r="Q899" s="1"/>
      <c r="R899" s="1"/>
      <c r="S899" s="1"/>
      <c r="T899" s="1"/>
      <c r="U899" s="1"/>
      <c r="V899" s="1"/>
      <c r="W899" s="1"/>
      <c r="X899" s="1"/>
      <c r="Y899" s="1"/>
      <c r="Z899" s="1"/>
      <c r="AA899" s="1"/>
      <c r="AB899" s="1"/>
      <c r="AC899" s="1"/>
    </row>
    <row r="900" spans="1:29">
      <c r="A900" s="24"/>
      <c r="B900" s="24"/>
      <c r="C900" s="24"/>
      <c r="D900" s="24"/>
      <c r="E900" s="24"/>
      <c r="F900" s="24"/>
      <c r="G900" s="24"/>
      <c r="H900" s="24"/>
      <c r="I900" s="1"/>
      <c r="J900" s="1"/>
      <c r="K900" s="1"/>
      <c r="L900" s="1"/>
      <c r="M900" s="1"/>
      <c r="N900" s="1"/>
      <c r="O900" s="1"/>
      <c r="P900" s="1"/>
      <c r="Q900" s="1"/>
      <c r="R900" s="1"/>
      <c r="S900" s="1"/>
      <c r="T900" s="1"/>
      <c r="U900" s="1"/>
      <c r="V900" s="1"/>
      <c r="W900" s="1"/>
      <c r="X900" s="1"/>
      <c r="Y900" s="1"/>
      <c r="Z900" s="1"/>
      <c r="AA900" s="1"/>
      <c r="AB900" s="1"/>
      <c r="AC900" s="1"/>
    </row>
    <row r="901" spans="1:29">
      <c r="A901" s="24"/>
      <c r="B901" s="24"/>
      <c r="C901" s="24"/>
      <c r="D901" s="24"/>
      <c r="E901" s="24"/>
      <c r="F901" s="24"/>
      <c r="G901" s="24"/>
      <c r="H901" s="24"/>
      <c r="I901" s="1"/>
      <c r="J901" s="1"/>
      <c r="K901" s="1"/>
      <c r="L901" s="1"/>
      <c r="M901" s="1"/>
      <c r="N901" s="1"/>
      <c r="O901" s="1"/>
      <c r="P901" s="1"/>
      <c r="Q901" s="1"/>
      <c r="R901" s="1"/>
      <c r="S901" s="1"/>
      <c r="T901" s="1"/>
      <c r="U901" s="1"/>
      <c r="V901" s="1"/>
      <c r="W901" s="1"/>
      <c r="X901" s="1"/>
      <c r="Y901" s="1"/>
      <c r="Z901" s="1"/>
      <c r="AA901" s="1"/>
      <c r="AB901" s="1"/>
      <c r="AC901" s="1"/>
    </row>
    <row r="902" spans="1:29">
      <c r="A902" s="24"/>
      <c r="B902" s="24"/>
      <c r="C902" s="24"/>
      <c r="D902" s="24"/>
      <c r="E902" s="24"/>
      <c r="F902" s="24"/>
      <c r="G902" s="24"/>
      <c r="H902" s="24"/>
      <c r="I902" s="1"/>
      <c r="J902" s="1"/>
      <c r="K902" s="1"/>
      <c r="L902" s="1"/>
      <c r="M902" s="1"/>
      <c r="N902" s="1"/>
      <c r="O902" s="1"/>
      <c r="P902" s="1"/>
      <c r="Q902" s="1"/>
      <c r="R902" s="1"/>
      <c r="S902" s="1"/>
      <c r="T902" s="1"/>
      <c r="U902" s="1"/>
      <c r="V902" s="1"/>
      <c r="W902" s="1"/>
      <c r="X902" s="1"/>
      <c r="Y902" s="1"/>
      <c r="Z902" s="1"/>
      <c r="AA902" s="1"/>
      <c r="AB902" s="1"/>
      <c r="AC902" s="1"/>
    </row>
    <row r="903" spans="1:29">
      <c r="A903" s="24"/>
      <c r="B903" s="24"/>
      <c r="C903" s="24"/>
      <c r="D903" s="24"/>
      <c r="E903" s="24"/>
      <c r="F903" s="24"/>
      <c r="G903" s="24"/>
      <c r="H903" s="24"/>
      <c r="I903" s="1"/>
      <c r="J903" s="1"/>
      <c r="K903" s="1"/>
      <c r="L903" s="1"/>
      <c r="M903" s="1"/>
      <c r="N903" s="1"/>
      <c r="O903" s="1"/>
      <c r="P903" s="1"/>
      <c r="Q903" s="1"/>
      <c r="R903" s="1"/>
      <c r="S903" s="1"/>
      <c r="T903" s="1"/>
      <c r="U903" s="1"/>
      <c r="V903" s="1"/>
      <c r="W903" s="1"/>
      <c r="X903" s="1"/>
      <c r="Y903" s="1"/>
      <c r="Z903" s="1"/>
      <c r="AA903" s="1"/>
      <c r="AB903" s="1"/>
      <c r="AC903" s="1"/>
    </row>
    <row r="904" spans="1:29">
      <c r="A904" s="24"/>
      <c r="B904" s="24"/>
      <c r="C904" s="24"/>
      <c r="D904" s="24"/>
      <c r="E904" s="24"/>
      <c r="F904" s="24"/>
      <c r="G904" s="24"/>
      <c r="H904" s="24"/>
      <c r="I904" s="1"/>
      <c r="J904" s="1"/>
      <c r="K904" s="1"/>
      <c r="L904" s="1"/>
      <c r="M904" s="1"/>
      <c r="N904" s="1"/>
      <c r="O904" s="1"/>
      <c r="P904" s="1"/>
      <c r="Q904" s="1"/>
      <c r="R904" s="1"/>
      <c r="S904" s="1"/>
      <c r="T904" s="1"/>
      <c r="U904" s="1"/>
      <c r="V904" s="1"/>
      <c r="W904" s="1"/>
      <c r="X904" s="1"/>
      <c r="Y904" s="1"/>
      <c r="Z904" s="1"/>
      <c r="AA904" s="1"/>
      <c r="AB904" s="1"/>
      <c r="AC904" s="1"/>
    </row>
    <row r="905" spans="1:29">
      <c r="A905" s="24"/>
      <c r="B905" s="24"/>
      <c r="C905" s="24"/>
      <c r="D905" s="24"/>
      <c r="E905" s="24"/>
      <c r="F905" s="24"/>
      <c r="G905" s="24"/>
      <c r="H905" s="24"/>
      <c r="I905" s="1"/>
      <c r="J905" s="1"/>
      <c r="K905" s="1"/>
      <c r="L905" s="1"/>
      <c r="M905" s="1"/>
      <c r="N905" s="1"/>
      <c r="O905" s="1"/>
      <c r="P905" s="1"/>
      <c r="Q905" s="1"/>
      <c r="R905" s="1"/>
      <c r="S905" s="1"/>
      <c r="T905" s="1"/>
      <c r="U905" s="1"/>
      <c r="V905" s="1"/>
      <c r="W905" s="1"/>
      <c r="X905" s="1"/>
      <c r="Y905" s="1"/>
      <c r="Z905" s="1"/>
      <c r="AA905" s="1"/>
      <c r="AB905" s="1"/>
      <c r="AC905" s="1"/>
    </row>
    <row r="906" spans="1:29">
      <c r="A906" s="24"/>
      <c r="B906" s="24"/>
      <c r="C906" s="24"/>
      <c r="D906" s="24"/>
      <c r="E906" s="24"/>
      <c r="F906" s="24"/>
      <c r="G906" s="24"/>
      <c r="H906" s="24"/>
      <c r="I906" s="1"/>
      <c r="J906" s="1"/>
      <c r="K906" s="1"/>
      <c r="L906" s="1"/>
      <c r="M906" s="1"/>
      <c r="N906" s="1"/>
      <c r="O906" s="1"/>
      <c r="P906" s="1"/>
      <c r="Q906" s="1"/>
      <c r="R906" s="1"/>
      <c r="S906" s="1"/>
      <c r="T906" s="1"/>
      <c r="U906" s="1"/>
      <c r="V906" s="1"/>
      <c r="W906" s="1"/>
      <c r="X906" s="1"/>
      <c r="Y906" s="1"/>
      <c r="Z906" s="1"/>
      <c r="AA906" s="1"/>
      <c r="AB906" s="1"/>
      <c r="AC906" s="1"/>
    </row>
    <row r="907" spans="1:29">
      <c r="A907" s="24"/>
      <c r="B907" s="24"/>
      <c r="C907" s="24"/>
      <c r="D907" s="24"/>
      <c r="E907" s="24"/>
      <c r="F907" s="24"/>
      <c r="G907" s="24"/>
      <c r="H907" s="24"/>
      <c r="I907" s="1"/>
      <c r="J907" s="1"/>
      <c r="K907" s="1"/>
      <c r="L907" s="1"/>
      <c r="M907" s="1"/>
      <c r="N907" s="1"/>
      <c r="O907" s="1"/>
      <c r="P907" s="1"/>
      <c r="Q907" s="1"/>
      <c r="R907" s="1"/>
      <c r="S907" s="1"/>
      <c r="T907" s="1"/>
      <c r="U907" s="1"/>
      <c r="V907" s="1"/>
      <c r="W907" s="1"/>
      <c r="X907" s="1"/>
      <c r="Y907" s="1"/>
      <c r="Z907" s="1"/>
      <c r="AA907" s="1"/>
      <c r="AB907" s="1"/>
      <c r="AC907" s="1"/>
    </row>
    <row r="908" spans="1:29">
      <c r="A908" s="24"/>
      <c r="B908" s="24"/>
      <c r="C908" s="24"/>
      <c r="D908" s="24"/>
      <c r="E908" s="24"/>
      <c r="F908" s="24"/>
      <c r="G908" s="24"/>
      <c r="H908" s="24"/>
      <c r="I908" s="1"/>
      <c r="J908" s="1"/>
      <c r="K908" s="1"/>
      <c r="L908" s="1"/>
      <c r="M908" s="1"/>
      <c r="N908" s="1"/>
      <c r="O908" s="1"/>
      <c r="P908" s="1"/>
      <c r="Q908" s="1"/>
      <c r="R908" s="1"/>
      <c r="S908" s="1"/>
      <c r="T908" s="1"/>
      <c r="U908" s="1"/>
      <c r="V908" s="1"/>
      <c r="W908" s="1"/>
      <c r="X908" s="1"/>
      <c r="Y908" s="1"/>
      <c r="Z908" s="1"/>
      <c r="AA908" s="1"/>
      <c r="AB908" s="1"/>
      <c r="AC908" s="1"/>
    </row>
    <row r="909" spans="1:29">
      <c r="A909" s="24"/>
      <c r="B909" s="24"/>
      <c r="C909" s="24"/>
      <c r="D909" s="24"/>
      <c r="E909" s="24"/>
      <c r="F909" s="24"/>
      <c r="G909" s="24"/>
      <c r="H909" s="24"/>
      <c r="I909" s="1"/>
      <c r="J909" s="1"/>
      <c r="K909" s="1"/>
      <c r="L909" s="1"/>
      <c r="M909" s="1"/>
      <c r="N909" s="1"/>
      <c r="O909" s="1"/>
      <c r="P909" s="1"/>
      <c r="Q909" s="1"/>
      <c r="R909" s="1"/>
      <c r="S909" s="1"/>
      <c r="T909" s="1"/>
      <c r="U909" s="1"/>
      <c r="V909" s="1"/>
      <c r="W909" s="1"/>
      <c r="X909" s="1"/>
      <c r="Y909" s="1"/>
      <c r="Z909" s="1"/>
      <c r="AA909" s="1"/>
      <c r="AB909" s="1"/>
      <c r="AC909" s="1"/>
    </row>
    <row r="910" spans="1:29">
      <c r="A910" s="24"/>
      <c r="B910" s="24"/>
      <c r="C910" s="24"/>
      <c r="D910" s="24"/>
      <c r="E910" s="24"/>
      <c r="F910" s="24"/>
      <c r="G910" s="24"/>
      <c r="H910" s="24"/>
      <c r="I910" s="1"/>
      <c r="J910" s="1"/>
      <c r="K910" s="1"/>
      <c r="L910" s="1"/>
      <c r="M910" s="1"/>
      <c r="N910" s="1"/>
      <c r="O910" s="1"/>
      <c r="P910" s="1"/>
      <c r="Q910" s="1"/>
      <c r="R910" s="1"/>
      <c r="S910" s="1"/>
      <c r="T910" s="1"/>
      <c r="U910" s="1"/>
      <c r="V910" s="1"/>
      <c r="W910" s="1"/>
      <c r="X910" s="1"/>
      <c r="Y910" s="1"/>
      <c r="Z910" s="1"/>
      <c r="AA910" s="1"/>
      <c r="AB910" s="1"/>
      <c r="AC910" s="1"/>
    </row>
    <row r="911" spans="1:29">
      <c r="A911" s="24"/>
      <c r="B911" s="24"/>
      <c r="C911" s="24"/>
      <c r="D911" s="24"/>
      <c r="E911" s="24"/>
      <c r="F911" s="24"/>
      <c r="G911" s="24"/>
      <c r="H911" s="24"/>
      <c r="I911" s="1"/>
      <c r="J911" s="1"/>
      <c r="K911" s="1"/>
      <c r="L911" s="1"/>
      <c r="M911" s="1"/>
      <c r="N911" s="1"/>
      <c r="O911" s="1"/>
      <c r="P911" s="1"/>
      <c r="Q911" s="1"/>
      <c r="R911" s="1"/>
      <c r="S911" s="1"/>
      <c r="T911" s="1"/>
      <c r="U911" s="1"/>
      <c r="V911" s="1"/>
      <c r="W911" s="1"/>
      <c r="X911" s="1"/>
      <c r="Y911" s="1"/>
      <c r="Z911" s="1"/>
      <c r="AA911" s="1"/>
      <c r="AB911" s="1"/>
      <c r="AC911" s="1"/>
    </row>
    <row r="912" spans="1:29">
      <c r="A912" s="24"/>
      <c r="B912" s="24"/>
      <c r="C912" s="24"/>
      <c r="D912" s="24"/>
      <c r="E912" s="24"/>
      <c r="F912" s="24"/>
      <c r="G912" s="24"/>
      <c r="H912" s="24"/>
      <c r="I912" s="1"/>
      <c r="J912" s="1"/>
      <c r="K912" s="1"/>
      <c r="L912" s="1"/>
      <c r="M912" s="1"/>
      <c r="N912" s="1"/>
      <c r="O912" s="1"/>
      <c r="P912" s="1"/>
      <c r="Q912" s="1"/>
      <c r="R912" s="1"/>
      <c r="S912" s="1"/>
      <c r="T912" s="1"/>
      <c r="U912" s="1"/>
      <c r="V912" s="1"/>
      <c r="W912" s="1"/>
      <c r="X912" s="1"/>
      <c r="Y912" s="1"/>
      <c r="Z912" s="1"/>
      <c r="AA912" s="1"/>
      <c r="AB912" s="1"/>
      <c r="AC912" s="1"/>
    </row>
    <row r="913" spans="1:29">
      <c r="A913" s="24"/>
      <c r="B913" s="24"/>
      <c r="C913" s="24"/>
      <c r="D913" s="24"/>
      <c r="E913" s="24"/>
      <c r="F913" s="24"/>
      <c r="G913" s="24"/>
      <c r="H913" s="24"/>
      <c r="I913" s="1"/>
      <c r="J913" s="1"/>
      <c r="K913" s="1"/>
      <c r="L913" s="1"/>
      <c r="M913" s="1"/>
      <c r="N913" s="1"/>
      <c r="O913" s="1"/>
      <c r="P913" s="1"/>
      <c r="Q913" s="1"/>
      <c r="R913" s="1"/>
      <c r="S913" s="1"/>
      <c r="T913" s="1"/>
      <c r="U913" s="1"/>
      <c r="V913" s="1"/>
      <c r="W913" s="1"/>
      <c r="X913" s="1"/>
      <c r="Y913" s="1"/>
      <c r="Z913" s="1"/>
      <c r="AA913" s="1"/>
      <c r="AB913" s="1"/>
      <c r="AC913" s="1"/>
    </row>
    <row r="914" spans="1:29">
      <c r="A914" s="24"/>
      <c r="B914" s="24"/>
      <c r="C914" s="24"/>
      <c r="D914" s="24"/>
      <c r="E914" s="24"/>
      <c r="F914" s="24"/>
      <c r="G914" s="24"/>
      <c r="H914" s="24"/>
      <c r="I914" s="1"/>
      <c r="J914" s="1"/>
      <c r="K914" s="1"/>
      <c r="L914" s="1"/>
      <c r="M914" s="1"/>
      <c r="N914" s="1"/>
      <c r="O914" s="1"/>
      <c r="P914" s="1"/>
      <c r="Q914" s="1"/>
      <c r="R914" s="1"/>
      <c r="S914" s="1"/>
      <c r="T914" s="1"/>
      <c r="U914" s="1"/>
      <c r="V914" s="1"/>
      <c r="W914" s="1"/>
      <c r="X914" s="1"/>
      <c r="Y914" s="1"/>
      <c r="Z914" s="1"/>
      <c r="AA914" s="1"/>
      <c r="AB914" s="1"/>
      <c r="AC914" s="1"/>
    </row>
    <row r="915" spans="1:29">
      <c r="A915" s="24"/>
      <c r="B915" s="24"/>
      <c r="C915" s="24"/>
      <c r="D915" s="24"/>
      <c r="E915" s="24"/>
      <c r="F915" s="24"/>
      <c r="G915" s="24"/>
      <c r="H915" s="24"/>
      <c r="I915" s="1"/>
      <c r="J915" s="1"/>
      <c r="K915" s="1"/>
      <c r="L915" s="1"/>
      <c r="M915" s="1"/>
      <c r="N915" s="1"/>
      <c r="O915" s="1"/>
      <c r="P915" s="1"/>
      <c r="Q915" s="1"/>
      <c r="R915" s="1"/>
      <c r="S915" s="1"/>
      <c r="T915" s="1"/>
      <c r="U915" s="1"/>
      <c r="V915" s="1"/>
      <c r="W915" s="1"/>
      <c r="X915" s="1"/>
      <c r="Y915" s="1"/>
      <c r="Z915" s="1"/>
      <c r="AA915" s="1"/>
      <c r="AB915" s="1"/>
      <c r="AC915" s="1"/>
    </row>
    <row r="916" spans="1:29">
      <c r="A916" s="24"/>
      <c r="B916" s="24"/>
      <c r="C916" s="24"/>
      <c r="D916" s="24"/>
      <c r="E916" s="24"/>
      <c r="F916" s="24"/>
      <c r="G916" s="24"/>
      <c r="H916" s="24"/>
      <c r="I916" s="1"/>
      <c r="J916" s="1"/>
      <c r="K916" s="1"/>
      <c r="L916" s="1"/>
      <c r="M916" s="1"/>
      <c r="N916" s="1"/>
      <c r="O916" s="1"/>
      <c r="P916" s="1"/>
      <c r="Q916" s="1"/>
      <c r="R916" s="1"/>
      <c r="S916" s="1"/>
      <c r="T916" s="1"/>
      <c r="U916" s="1"/>
      <c r="V916" s="1"/>
      <c r="W916" s="1"/>
      <c r="X916" s="1"/>
      <c r="Y916" s="1"/>
      <c r="Z916" s="1"/>
      <c r="AA916" s="1"/>
      <c r="AB916" s="1"/>
      <c r="AC916" s="1"/>
    </row>
    <row r="917" spans="1:29">
      <c r="A917" s="24"/>
      <c r="B917" s="24"/>
      <c r="C917" s="24"/>
      <c r="D917" s="24"/>
      <c r="E917" s="24"/>
      <c r="F917" s="24"/>
      <c r="G917" s="24"/>
      <c r="H917" s="24"/>
      <c r="I917" s="1"/>
      <c r="J917" s="1"/>
      <c r="K917" s="1"/>
      <c r="L917" s="1"/>
      <c r="M917" s="1"/>
      <c r="N917" s="1"/>
      <c r="O917" s="1"/>
      <c r="P917" s="1"/>
      <c r="Q917" s="1"/>
      <c r="R917" s="1"/>
      <c r="S917" s="1"/>
      <c r="T917" s="1"/>
      <c r="U917" s="1"/>
      <c r="V917" s="1"/>
      <c r="W917" s="1"/>
      <c r="X917" s="1"/>
      <c r="Y917" s="1"/>
      <c r="Z917" s="1"/>
      <c r="AA917" s="1"/>
      <c r="AB917" s="1"/>
      <c r="AC917" s="1"/>
    </row>
    <row r="918" spans="1:29">
      <c r="A918" s="24"/>
      <c r="B918" s="24"/>
      <c r="C918" s="24"/>
      <c r="D918" s="24"/>
      <c r="E918" s="24"/>
      <c r="F918" s="24"/>
      <c r="G918" s="24"/>
      <c r="H918" s="24"/>
      <c r="I918" s="1"/>
      <c r="J918" s="1"/>
      <c r="K918" s="1"/>
      <c r="L918" s="1"/>
      <c r="M918" s="1"/>
      <c r="N918" s="1"/>
      <c r="O918" s="1"/>
      <c r="P918" s="1"/>
      <c r="Q918" s="1"/>
      <c r="R918" s="1"/>
      <c r="S918" s="1"/>
      <c r="T918" s="1"/>
      <c r="U918" s="1"/>
      <c r="V918" s="1"/>
      <c r="W918" s="1"/>
      <c r="X918" s="1"/>
      <c r="Y918" s="1"/>
      <c r="Z918" s="1"/>
      <c r="AA918" s="1"/>
      <c r="AB918" s="1"/>
      <c r="AC918" s="1"/>
    </row>
    <row r="919" spans="1:29">
      <c r="A919" s="24"/>
      <c r="B919" s="24"/>
      <c r="C919" s="24"/>
      <c r="D919" s="24"/>
      <c r="E919" s="24"/>
      <c r="F919" s="24"/>
      <c r="G919" s="24"/>
      <c r="H919" s="24"/>
      <c r="I919" s="1"/>
      <c r="J919" s="1"/>
      <c r="K919" s="1"/>
      <c r="L919" s="1"/>
      <c r="M919" s="1"/>
      <c r="N919" s="1"/>
      <c r="O919" s="1"/>
      <c r="P919" s="1"/>
      <c r="Q919" s="1"/>
      <c r="R919" s="1"/>
      <c r="S919" s="1"/>
      <c r="T919" s="1"/>
      <c r="U919" s="1"/>
      <c r="V919" s="1"/>
      <c r="W919" s="1"/>
      <c r="X919" s="1"/>
      <c r="Y919" s="1"/>
      <c r="Z919" s="1"/>
      <c r="AA919" s="1"/>
      <c r="AB919" s="1"/>
      <c r="AC919" s="1"/>
    </row>
    <row r="920" spans="1:29">
      <c r="A920" s="24"/>
      <c r="B920" s="24"/>
      <c r="C920" s="24"/>
      <c r="D920" s="24"/>
      <c r="E920" s="24"/>
      <c r="F920" s="24"/>
      <c r="G920" s="24"/>
      <c r="H920" s="24"/>
      <c r="I920" s="1"/>
      <c r="J920" s="1"/>
      <c r="K920" s="1"/>
      <c r="L920" s="1"/>
      <c r="M920" s="1"/>
      <c r="N920" s="1"/>
      <c r="O920" s="1"/>
      <c r="P920" s="1"/>
      <c r="Q920" s="1"/>
      <c r="R920" s="1"/>
      <c r="S920" s="1"/>
      <c r="T920" s="1"/>
      <c r="U920" s="1"/>
      <c r="V920" s="1"/>
      <c r="W920" s="1"/>
      <c r="X920" s="1"/>
      <c r="Y920" s="1"/>
      <c r="Z920" s="1"/>
      <c r="AA920" s="1"/>
      <c r="AB920" s="1"/>
      <c r="AC920" s="1"/>
    </row>
    <row r="921" spans="1:29">
      <c r="A921" s="24"/>
      <c r="B921" s="24"/>
      <c r="C921" s="24"/>
      <c r="D921" s="24"/>
      <c r="E921" s="24"/>
      <c r="F921" s="24"/>
      <c r="G921" s="24"/>
      <c r="H921" s="24"/>
      <c r="I921" s="1"/>
      <c r="J921" s="1"/>
      <c r="K921" s="1"/>
      <c r="L921" s="1"/>
      <c r="M921" s="1"/>
      <c r="N921" s="1"/>
      <c r="O921" s="1"/>
      <c r="P921" s="1"/>
      <c r="Q921" s="1"/>
      <c r="R921" s="1"/>
      <c r="S921" s="1"/>
      <c r="T921" s="1"/>
      <c r="U921" s="1"/>
      <c r="V921" s="1"/>
      <c r="W921" s="1"/>
      <c r="X921" s="1"/>
      <c r="Y921" s="1"/>
      <c r="Z921" s="1"/>
      <c r="AA921" s="1"/>
      <c r="AB921" s="1"/>
      <c r="AC921" s="1"/>
    </row>
    <row r="922" spans="1:29">
      <c r="A922" s="24"/>
      <c r="B922" s="24"/>
      <c r="C922" s="24"/>
      <c r="D922" s="24"/>
      <c r="E922" s="24"/>
      <c r="F922" s="24"/>
      <c r="G922" s="24"/>
      <c r="H922" s="24"/>
      <c r="I922" s="1"/>
      <c r="J922" s="1"/>
      <c r="K922" s="1"/>
      <c r="L922" s="1"/>
      <c r="M922" s="1"/>
      <c r="N922" s="1"/>
      <c r="O922" s="1"/>
      <c r="P922" s="1"/>
      <c r="Q922" s="1"/>
      <c r="R922" s="1"/>
      <c r="S922" s="1"/>
      <c r="T922" s="1"/>
      <c r="U922" s="1"/>
      <c r="V922" s="1"/>
      <c r="W922" s="1"/>
      <c r="X922" s="1"/>
      <c r="Y922" s="1"/>
      <c r="Z922" s="1"/>
      <c r="AA922" s="1"/>
      <c r="AB922" s="1"/>
      <c r="AC922" s="1"/>
    </row>
    <row r="923" spans="1:29">
      <c r="A923" s="24"/>
      <c r="B923" s="24"/>
      <c r="C923" s="24"/>
      <c r="D923" s="24"/>
      <c r="E923" s="24"/>
      <c r="F923" s="24"/>
      <c r="G923" s="24"/>
      <c r="H923" s="24"/>
      <c r="I923" s="1"/>
      <c r="J923" s="1"/>
      <c r="K923" s="1"/>
      <c r="L923" s="1"/>
      <c r="M923" s="1"/>
      <c r="N923" s="1"/>
      <c r="O923" s="1"/>
      <c r="P923" s="1"/>
      <c r="Q923" s="1"/>
      <c r="R923" s="1"/>
      <c r="S923" s="1"/>
      <c r="T923" s="1"/>
      <c r="U923" s="1"/>
      <c r="V923" s="1"/>
      <c r="W923" s="1"/>
      <c r="X923" s="1"/>
      <c r="Y923" s="1"/>
      <c r="Z923" s="1"/>
      <c r="AA923" s="1"/>
      <c r="AB923" s="1"/>
      <c r="AC923" s="1"/>
    </row>
    <row r="924" spans="1:29">
      <c r="A924" s="24"/>
      <c r="B924" s="24"/>
      <c r="C924" s="24"/>
      <c r="D924" s="24"/>
      <c r="E924" s="24"/>
      <c r="F924" s="24"/>
      <c r="G924" s="24"/>
      <c r="H924" s="24"/>
      <c r="I924" s="1"/>
      <c r="J924" s="1"/>
      <c r="K924" s="1"/>
      <c r="L924" s="1"/>
      <c r="M924" s="1"/>
      <c r="N924" s="1"/>
      <c r="O924" s="1"/>
      <c r="P924" s="1"/>
      <c r="Q924" s="1"/>
      <c r="R924" s="1"/>
      <c r="S924" s="1"/>
      <c r="T924" s="1"/>
      <c r="U924" s="1"/>
      <c r="V924" s="1"/>
      <c r="W924" s="1"/>
      <c r="X924" s="1"/>
      <c r="Y924" s="1"/>
      <c r="Z924" s="1"/>
      <c r="AA924" s="1"/>
      <c r="AB924" s="1"/>
      <c r="AC924" s="1"/>
    </row>
    <row r="925" spans="1:29">
      <c r="A925" s="24"/>
      <c r="B925" s="24"/>
      <c r="C925" s="24"/>
      <c r="D925" s="24"/>
      <c r="E925" s="24"/>
      <c r="F925" s="24"/>
      <c r="G925" s="24"/>
      <c r="H925" s="24"/>
      <c r="I925" s="1"/>
      <c r="J925" s="1"/>
      <c r="K925" s="1"/>
      <c r="L925" s="1"/>
      <c r="M925" s="1"/>
      <c r="N925" s="1"/>
      <c r="O925" s="1"/>
      <c r="P925" s="1"/>
      <c r="Q925" s="1"/>
      <c r="R925" s="1"/>
      <c r="S925" s="1"/>
      <c r="T925" s="1"/>
      <c r="U925" s="1"/>
      <c r="V925" s="1"/>
      <c r="W925" s="1"/>
      <c r="X925" s="1"/>
      <c r="Y925" s="1"/>
      <c r="Z925" s="1"/>
      <c r="AA925" s="1"/>
      <c r="AB925" s="1"/>
      <c r="AC925" s="1"/>
    </row>
    <row r="926" spans="1:29">
      <c r="A926" s="24"/>
      <c r="B926" s="24"/>
      <c r="C926" s="24"/>
      <c r="D926" s="24"/>
      <c r="E926" s="24"/>
      <c r="F926" s="24"/>
      <c r="G926" s="24"/>
      <c r="H926" s="24"/>
      <c r="I926" s="1"/>
      <c r="J926" s="1"/>
      <c r="K926" s="1"/>
      <c r="L926" s="1"/>
      <c r="M926" s="1"/>
      <c r="N926" s="1"/>
      <c r="O926" s="1"/>
      <c r="P926" s="1"/>
      <c r="Q926" s="1"/>
      <c r="R926" s="1"/>
      <c r="S926" s="1"/>
      <c r="T926" s="1"/>
      <c r="U926" s="1"/>
      <c r="V926" s="1"/>
      <c r="W926" s="1"/>
      <c r="X926" s="1"/>
      <c r="Y926" s="1"/>
      <c r="Z926" s="1"/>
      <c r="AA926" s="1"/>
      <c r="AB926" s="1"/>
      <c r="AC926" s="1"/>
    </row>
    <row r="927" spans="1:29">
      <c r="A927" s="24"/>
      <c r="B927" s="24"/>
      <c r="C927" s="24"/>
      <c r="D927" s="24"/>
      <c r="E927" s="24"/>
      <c r="F927" s="24"/>
      <c r="G927" s="24"/>
      <c r="H927" s="24"/>
      <c r="I927" s="1"/>
      <c r="J927" s="1"/>
      <c r="K927" s="1"/>
      <c r="L927" s="1"/>
      <c r="M927" s="1"/>
      <c r="N927" s="1"/>
      <c r="O927" s="1"/>
      <c r="P927" s="1"/>
      <c r="Q927" s="1"/>
      <c r="R927" s="1"/>
      <c r="S927" s="1"/>
      <c r="T927" s="1"/>
      <c r="U927" s="1"/>
      <c r="V927" s="1"/>
      <c r="W927" s="1"/>
      <c r="X927" s="1"/>
      <c r="Y927" s="1"/>
      <c r="Z927" s="1"/>
      <c r="AA927" s="1"/>
      <c r="AB927" s="1"/>
      <c r="AC927" s="1"/>
    </row>
    <row r="928" spans="1:29">
      <c r="A928" s="24"/>
      <c r="B928" s="24"/>
      <c r="C928" s="24"/>
      <c r="D928" s="24"/>
      <c r="E928" s="24"/>
      <c r="F928" s="24"/>
      <c r="G928" s="24"/>
      <c r="H928" s="24"/>
      <c r="I928" s="1"/>
      <c r="J928" s="1"/>
      <c r="K928" s="1"/>
      <c r="L928" s="1"/>
      <c r="M928" s="1"/>
      <c r="N928" s="1"/>
      <c r="O928" s="1"/>
      <c r="P928" s="1"/>
      <c r="Q928" s="1"/>
      <c r="R928" s="1"/>
      <c r="S928" s="1"/>
      <c r="T928" s="1"/>
      <c r="U928" s="1"/>
      <c r="V928" s="1"/>
      <c r="W928" s="1"/>
      <c r="X928" s="1"/>
      <c r="Y928" s="1"/>
      <c r="Z928" s="1"/>
      <c r="AA928" s="1"/>
      <c r="AB928" s="1"/>
      <c r="AC928" s="1"/>
    </row>
    <row r="929" spans="1:29">
      <c r="A929" s="24"/>
      <c r="B929" s="24"/>
      <c r="C929" s="24"/>
      <c r="D929" s="24"/>
      <c r="E929" s="24"/>
      <c r="F929" s="24"/>
      <c r="G929" s="24"/>
      <c r="H929" s="24"/>
      <c r="I929" s="1"/>
      <c r="J929" s="1"/>
      <c r="K929" s="1"/>
      <c r="L929" s="1"/>
      <c r="M929" s="1"/>
      <c r="N929" s="1"/>
      <c r="O929" s="1"/>
      <c r="P929" s="1"/>
      <c r="Q929" s="1"/>
      <c r="R929" s="1"/>
      <c r="S929" s="1"/>
      <c r="T929" s="1"/>
      <c r="U929" s="1"/>
      <c r="V929" s="1"/>
      <c r="W929" s="1"/>
      <c r="X929" s="1"/>
      <c r="Y929" s="1"/>
      <c r="Z929" s="1"/>
      <c r="AA929" s="1"/>
      <c r="AB929" s="1"/>
      <c r="AC929" s="1"/>
    </row>
    <row r="930" spans="1:29">
      <c r="A930" s="24"/>
      <c r="B930" s="24"/>
      <c r="C930" s="24"/>
      <c r="D930" s="24"/>
      <c r="E930" s="24"/>
      <c r="F930" s="24"/>
      <c r="G930" s="24"/>
      <c r="H930" s="24"/>
      <c r="I930" s="1"/>
      <c r="J930" s="1"/>
      <c r="K930" s="1"/>
      <c r="L930" s="1"/>
      <c r="M930" s="1"/>
      <c r="N930" s="1"/>
      <c r="O930" s="1"/>
      <c r="P930" s="1"/>
      <c r="Q930" s="1"/>
      <c r="R930" s="1"/>
      <c r="S930" s="1"/>
      <c r="T930" s="1"/>
      <c r="U930" s="1"/>
      <c r="V930" s="1"/>
      <c r="W930" s="1"/>
      <c r="X930" s="1"/>
      <c r="Y930" s="1"/>
      <c r="Z930" s="1"/>
      <c r="AA930" s="1"/>
      <c r="AB930" s="1"/>
      <c r="AC930" s="1"/>
    </row>
    <row r="931" spans="1:29">
      <c r="A931" s="24"/>
      <c r="B931" s="24"/>
      <c r="C931" s="24"/>
      <c r="D931" s="24"/>
      <c r="E931" s="24"/>
      <c r="F931" s="24"/>
      <c r="G931" s="24"/>
      <c r="H931" s="24"/>
      <c r="I931" s="1"/>
      <c r="J931" s="1"/>
      <c r="K931" s="1"/>
      <c r="L931" s="1"/>
      <c r="M931" s="1"/>
      <c r="N931" s="1"/>
      <c r="O931" s="1"/>
      <c r="P931" s="1"/>
      <c r="Q931" s="1"/>
      <c r="R931" s="1"/>
      <c r="S931" s="1"/>
      <c r="T931" s="1"/>
      <c r="U931" s="1"/>
      <c r="V931" s="1"/>
      <c r="W931" s="1"/>
      <c r="X931" s="1"/>
      <c r="Y931" s="1"/>
      <c r="Z931" s="1"/>
      <c r="AA931" s="1"/>
      <c r="AB931" s="1"/>
      <c r="AC931" s="1"/>
    </row>
    <row r="932" spans="1:29">
      <c r="A932" s="24"/>
      <c r="B932" s="24"/>
      <c r="C932" s="24"/>
      <c r="D932" s="24"/>
      <c r="E932" s="24"/>
      <c r="F932" s="24"/>
      <c r="G932" s="24"/>
      <c r="H932" s="24"/>
      <c r="I932" s="1"/>
      <c r="J932" s="1"/>
      <c r="K932" s="1"/>
      <c r="L932" s="1"/>
      <c r="M932" s="1"/>
      <c r="N932" s="1"/>
      <c r="O932" s="1"/>
      <c r="P932" s="1"/>
      <c r="Q932" s="1"/>
      <c r="R932" s="1"/>
      <c r="S932" s="1"/>
      <c r="T932" s="1"/>
      <c r="U932" s="1"/>
      <c r="V932" s="1"/>
      <c r="W932" s="1"/>
      <c r="X932" s="1"/>
      <c r="Y932" s="1"/>
      <c r="Z932" s="1"/>
      <c r="AA932" s="1"/>
      <c r="AB932" s="1"/>
      <c r="AC932" s="1"/>
    </row>
    <row r="933" spans="1:29">
      <c r="A933" s="24"/>
      <c r="B933" s="24"/>
      <c r="C933" s="24"/>
      <c r="D933" s="24"/>
      <c r="E933" s="24"/>
      <c r="F933" s="24"/>
      <c r="G933" s="24"/>
      <c r="H933" s="24"/>
      <c r="I933" s="1"/>
      <c r="J933" s="1"/>
      <c r="K933" s="1"/>
      <c r="L933" s="1"/>
      <c r="M933" s="1"/>
      <c r="N933" s="1"/>
      <c r="O933" s="1"/>
      <c r="P933" s="1"/>
      <c r="Q933" s="1"/>
      <c r="R933" s="1"/>
      <c r="S933" s="1"/>
      <c r="T933" s="1"/>
      <c r="U933" s="1"/>
      <c r="V933" s="1"/>
      <c r="W933" s="1"/>
      <c r="X933" s="1"/>
      <c r="Y933" s="1"/>
      <c r="Z933" s="1"/>
      <c r="AA933" s="1"/>
      <c r="AB933" s="1"/>
      <c r="AC933" s="1"/>
    </row>
    <row r="934" spans="1:29">
      <c r="A934" s="24"/>
      <c r="B934" s="24"/>
      <c r="C934" s="24"/>
      <c r="D934" s="24"/>
      <c r="E934" s="24"/>
      <c r="F934" s="24"/>
      <c r="G934" s="24"/>
      <c r="H934" s="24"/>
      <c r="I934" s="1"/>
      <c r="J934" s="1"/>
      <c r="K934" s="1"/>
      <c r="L934" s="1"/>
      <c r="M934" s="1"/>
      <c r="N934" s="1"/>
      <c r="O934" s="1"/>
      <c r="P934" s="1"/>
      <c r="Q934" s="1"/>
      <c r="R934" s="1"/>
      <c r="S934" s="1"/>
      <c r="T934" s="1"/>
      <c r="U934" s="1"/>
      <c r="V934" s="1"/>
      <c r="W934" s="1"/>
      <c r="X934" s="1"/>
      <c r="Y934" s="1"/>
      <c r="Z934" s="1"/>
      <c r="AA934" s="1"/>
      <c r="AB934" s="1"/>
      <c r="AC934" s="1"/>
    </row>
    <row r="935" spans="1:29">
      <c r="A935" s="24"/>
      <c r="B935" s="24"/>
      <c r="C935" s="24"/>
      <c r="D935" s="24"/>
      <c r="E935" s="24"/>
      <c r="F935" s="24"/>
      <c r="G935" s="24"/>
      <c r="H935" s="24"/>
      <c r="I935" s="1"/>
      <c r="J935" s="1"/>
      <c r="K935" s="1"/>
      <c r="L935" s="1"/>
      <c r="M935" s="1"/>
      <c r="N935" s="1"/>
      <c r="O935" s="1"/>
      <c r="P935" s="1"/>
      <c r="Q935" s="1"/>
      <c r="R935" s="1"/>
      <c r="S935" s="1"/>
      <c r="T935" s="1"/>
      <c r="U935" s="1"/>
      <c r="V935" s="1"/>
      <c r="W935" s="1"/>
      <c r="X935" s="1"/>
      <c r="Y935" s="1"/>
      <c r="Z935" s="1"/>
      <c r="AA935" s="1"/>
      <c r="AB935" s="1"/>
      <c r="AC935" s="1"/>
    </row>
    <row r="936" spans="1:29">
      <c r="A936" s="24"/>
      <c r="B936" s="24"/>
      <c r="C936" s="24"/>
      <c r="D936" s="24"/>
      <c r="E936" s="24"/>
      <c r="F936" s="24"/>
      <c r="G936" s="24"/>
      <c r="H936" s="24"/>
      <c r="I936" s="1"/>
      <c r="J936" s="1"/>
      <c r="K936" s="1"/>
      <c r="L936" s="1"/>
      <c r="M936" s="1"/>
      <c r="N936" s="1"/>
      <c r="O936" s="1"/>
      <c r="P936" s="1"/>
      <c r="Q936" s="1"/>
      <c r="R936" s="1"/>
      <c r="S936" s="1"/>
      <c r="T936" s="1"/>
      <c r="U936" s="1"/>
      <c r="V936" s="1"/>
      <c r="W936" s="1"/>
      <c r="X936" s="1"/>
      <c r="Y936" s="1"/>
      <c r="Z936" s="1"/>
      <c r="AA936" s="1"/>
      <c r="AB936" s="1"/>
      <c r="AC936" s="1"/>
    </row>
    <row r="937" spans="1:29">
      <c r="A937" s="24"/>
      <c r="B937" s="24"/>
      <c r="C937" s="24"/>
      <c r="D937" s="24"/>
      <c r="E937" s="24"/>
      <c r="F937" s="24"/>
      <c r="G937" s="24"/>
      <c r="H937" s="24"/>
      <c r="I937" s="1"/>
      <c r="J937" s="1"/>
      <c r="K937" s="1"/>
      <c r="L937" s="1"/>
      <c r="M937" s="1"/>
      <c r="N937" s="1"/>
      <c r="O937" s="1"/>
      <c r="P937" s="1"/>
      <c r="Q937" s="1"/>
      <c r="R937" s="1"/>
      <c r="S937" s="1"/>
      <c r="T937" s="1"/>
      <c r="U937" s="1"/>
      <c r="V937" s="1"/>
      <c r="W937" s="1"/>
      <c r="X937" s="1"/>
      <c r="Y937" s="1"/>
      <c r="Z937" s="1"/>
      <c r="AA937" s="1"/>
      <c r="AB937" s="1"/>
      <c r="AC937" s="1"/>
    </row>
    <row r="938" spans="1:29">
      <c r="A938" s="24"/>
      <c r="B938" s="24"/>
      <c r="C938" s="24"/>
      <c r="D938" s="24"/>
      <c r="E938" s="24"/>
      <c r="F938" s="24"/>
      <c r="G938" s="24"/>
      <c r="H938" s="24"/>
      <c r="I938" s="1"/>
      <c r="J938" s="1"/>
      <c r="K938" s="1"/>
      <c r="L938" s="1"/>
      <c r="M938" s="1"/>
      <c r="N938" s="1"/>
      <c r="O938" s="1"/>
      <c r="P938" s="1"/>
      <c r="Q938" s="1"/>
      <c r="R938" s="1"/>
      <c r="S938" s="1"/>
      <c r="T938" s="1"/>
      <c r="U938" s="1"/>
      <c r="V938" s="1"/>
      <c r="W938" s="1"/>
      <c r="X938" s="1"/>
      <c r="Y938" s="1"/>
      <c r="Z938" s="1"/>
      <c r="AA938" s="1"/>
      <c r="AB938" s="1"/>
      <c r="AC938" s="1"/>
    </row>
    <row r="939" spans="1:29">
      <c r="A939" s="24"/>
      <c r="B939" s="24"/>
      <c r="C939" s="24"/>
      <c r="D939" s="24"/>
      <c r="E939" s="24"/>
      <c r="F939" s="24"/>
      <c r="G939" s="24"/>
      <c r="H939" s="24"/>
      <c r="I939" s="1"/>
      <c r="J939" s="1"/>
      <c r="K939" s="1"/>
      <c r="L939" s="1"/>
      <c r="M939" s="1"/>
      <c r="N939" s="1"/>
      <c r="O939" s="1"/>
      <c r="P939" s="1"/>
      <c r="Q939" s="1"/>
      <c r="R939" s="1"/>
      <c r="S939" s="1"/>
      <c r="T939" s="1"/>
      <c r="U939" s="1"/>
      <c r="V939" s="1"/>
      <c r="W939" s="1"/>
      <c r="X939" s="1"/>
      <c r="Y939" s="1"/>
      <c r="Z939" s="1"/>
      <c r="AA939" s="1"/>
      <c r="AB939" s="1"/>
      <c r="AC939" s="1"/>
    </row>
    <row r="940" spans="1:29">
      <c r="A940" s="24"/>
      <c r="B940" s="24"/>
      <c r="C940" s="24"/>
      <c r="D940" s="24"/>
      <c r="E940" s="24"/>
      <c r="F940" s="24"/>
      <c r="G940" s="24"/>
      <c r="H940" s="24"/>
      <c r="I940" s="1"/>
      <c r="J940" s="1"/>
      <c r="K940" s="1"/>
      <c r="L940" s="1"/>
      <c r="M940" s="1"/>
      <c r="N940" s="1"/>
      <c r="O940" s="1"/>
      <c r="P940" s="1"/>
      <c r="Q940" s="1"/>
      <c r="R940" s="1"/>
      <c r="S940" s="1"/>
      <c r="T940" s="1"/>
      <c r="U940" s="1"/>
      <c r="V940" s="1"/>
      <c r="W940" s="1"/>
      <c r="X940" s="1"/>
      <c r="Y940" s="1"/>
      <c r="Z940" s="1"/>
      <c r="AA940" s="1"/>
      <c r="AB940" s="1"/>
      <c r="AC940" s="1"/>
    </row>
    <row r="941" spans="1:29">
      <c r="A941" s="24"/>
      <c r="B941" s="24"/>
      <c r="C941" s="24"/>
      <c r="D941" s="24"/>
      <c r="E941" s="24"/>
      <c r="F941" s="24"/>
      <c r="G941" s="24"/>
      <c r="H941" s="24"/>
      <c r="I941" s="1"/>
      <c r="J941" s="1"/>
      <c r="K941" s="1"/>
      <c r="L941" s="1"/>
      <c r="M941" s="1"/>
      <c r="N941" s="1"/>
      <c r="O941" s="1"/>
      <c r="P941" s="1"/>
      <c r="Q941" s="1"/>
      <c r="R941" s="1"/>
      <c r="S941" s="1"/>
      <c r="T941" s="1"/>
      <c r="U941" s="1"/>
      <c r="V941" s="1"/>
      <c r="W941" s="1"/>
      <c r="X941" s="1"/>
      <c r="Y941" s="1"/>
      <c r="Z941" s="1"/>
      <c r="AA941" s="1"/>
      <c r="AB941" s="1"/>
      <c r="AC941" s="1"/>
    </row>
    <row r="942" spans="1:29">
      <c r="A942" s="24"/>
      <c r="B942" s="24"/>
      <c r="C942" s="24"/>
      <c r="D942" s="24"/>
      <c r="E942" s="24"/>
      <c r="F942" s="24"/>
      <c r="G942" s="24"/>
      <c r="H942" s="24"/>
      <c r="I942" s="1"/>
      <c r="J942" s="1"/>
      <c r="K942" s="1"/>
      <c r="L942" s="1"/>
      <c r="M942" s="1"/>
      <c r="N942" s="1"/>
      <c r="O942" s="1"/>
      <c r="P942" s="1"/>
      <c r="Q942" s="1"/>
      <c r="R942" s="1"/>
      <c r="S942" s="1"/>
      <c r="T942" s="1"/>
      <c r="U942" s="1"/>
      <c r="V942" s="1"/>
      <c r="W942" s="1"/>
      <c r="X942" s="1"/>
      <c r="Y942" s="1"/>
      <c r="Z942" s="1"/>
      <c r="AA942" s="1"/>
      <c r="AB942" s="1"/>
      <c r="AC942" s="1"/>
    </row>
    <row r="943" spans="1:29">
      <c r="A943" s="24"/>
      <c r="B943" s="24"/>
      <c r="C943" s="24"/>
      <c r="D943" s="24"/>
      <c r="E943" s="24"/>
      <c r="F943" s="24"/>
      <c r="G943" s="24"/>
      <c r="H943" s="24"/>
      <c r="I943" s="1"/>
      <c r="J943" s="1"/>
      <c r="K943" s="1"/>
      <c r="L943" s="1"/>
      <c r="M943" s="1"/>
      <c r="N943" s="1"/>
      <c r="O943" s="1"/>
      <c r="P943" s="1"/>
      <c r="Q943" s="1"/>
      <c r="R943" s="1"/>
      <c r="S943" s="1"/>
      <c r="T943" s="1"/>
      <c r="U943" s="1"/>
      <c r="V943" s="1"/>
      <c r="W943" s="1"/>
      <c r="X943" s="1"/>
      <c r="Y943" s="1"/>
      <c r="Z943" s="1"/>
      <c r="AA943" s="1"/>
      <c r="AB943" s="1"/>
      <c r="AC943" s="1"/>
    </row>
    <row r="944" spans="1:29">
      <c r="A944" s="24"/>
      <c r="B944" s="24"/>
      <c r="C944" s="24"/>
      <c r="D944" s="24"/>
      <c r="E944" s="24"/>
      <c r="F944" s="24"/>
      <c r="G944" s="24"/>
      <c r="H944" s="24"/>
      <c r="I944" s="1"/>
      <c r="J944" s="1"/>
      <c r="K944" s="1"/>
      <c r="L944" s="1"/>
      <c r="M944" s="1"/>
      <c r="N944" s="1"/>
      <c r="O944" s="1"/>
      <c r="P944" s="1"/>
      <c r="Q944" s="1"/>
      <c r="R944" s="1"/>
      <c r="S944" s="1"/>
      <c r="T944" s="1"/>
      <c r="U944" s="1"/>
      <c r="V944" s="1"/>
      <c r="W944" s="1"/>
      <c r="X944" s="1"/>
      <c r="Y944" s="1"/>
      <c r="Z944" s="1"/>
      <c r="AA944" s="1"/>
      <c r="AB944" s="1"/>
      <c r="AC944" s="1"/>
    </row>
    <row r="945" spans="1:29">
      <c r="A945" s="24"/>
      <c r="B945" s="24"/>
      <c r="C945" s="24"/>
      <c r="D945" s="24"/>
      <c r="E945" s="24"/>
      <c r="F945" s="24"/>
      <c r="G945" s="24"/>
      <c r="H945" s="24"/>
      <c r="I945" s="1"/>
      <c r="J945" s="1"/>
      <c r="K945" s="1"/>
      <c r="L945" s="1"/>
      <c r="M945" s="1"/>
      <c r="N945" s="1"/>
      <c r="O945" s="1"/>
      <c r="P945" s="1"/>
      <c r="Q945" s="1"/>
      <c r="R945" s="1"/>
      <c r="S945" s="1"/>
      <c r="T945" s="1"/>
      <c r="U945" s="1"/>
      <c r="V945" s="1"/>
      <c r="W945" s="1"/>
      <c r="X945" s="1"/>
      <c r="Y945" s="1"/>
      <c r="Z945" s="1"/>
      <c r="AA945" s="1"/>
      <c r="AB945" s="1"/>
      <c r="AC945" s="1"/>
    </row>
    <row r="946" spans="1:29">
      <c r="A946" s="24"/>
      <c r="B946" s="24"/>
      <c r="C946" s="24"/>
      <c r="D946" s="24"/>
      <c r="E946" s="24"/>
      <c r="F946" s="24"/>
      <c r="G946" s="24"/>
      <c r="H946" s="24"/>
      <c r="I946" s="1"/>
      <c r="J946" s="1"/>
      <c r="K946" s="1"/>
      <c r="L946" s="1"/>
      <c r="M946" s="1"/>
      <c r="N946" s="1"/>
      <c r="O946" s="1"/>
      <c r="P946" s="1"/>
      <c r="Q946" s="1"/>
      <c r="R946" s="1"/>
      <c r="S946" s="1"/>
      <c r="T946" s="1"/>
      <c r="U946" s="1"/>
      <c r="V946" s="1"/>
      <c r="W946" s="1"/>
      <c r="X946" s="1"/>
      <c r="Y946" s="1"/>
      <c r="Z946" s="1"/>
      <c r="AA946" s="1"/>
      <c r="AB946" s="1"/>
      <c r="AC946" s="1"/>
    </row>
    <row r="947" spans="1:29">
      <c r="A947" s="24"/>
      <c r="B947" s="24"/>
      <c r="C947" s="24"/>
      <c r="D947" s="24"/>
      <c r="E947" s="24"/>
      <c r="F947" s="24"/>
      <c r="G947" s="24"/>
      <c r="H947" s="24"/>
      <c r="I947" s="1"/>
      <c r="J947" s="1"/>
      <c r="K947" s="1"/>
      <c r="L947" s="1"/>
      <c r="M947" s="1"/>
      <c r="N947" s="1"/>
      <c r="O947" s="1"/>
      <c r="P947" s="1"/>
      <c r="Q947" s="1"/>
      <c r="R947" s="1"/>
      <c r="S947" s="1"/>
      <c r="T947" s="1"/>
      <c r="U947" s="1"/>
      <c r="V947" s="1"/>
      <c r="W947" s="1"/>
      <c r="X947" s="1"/>
      <c r="Y947" s="1"/>
      <c r="Z947" s="1"/>
      <c r="AA947" s="1"/>
      <c r="AB947" s="1"/>
      <c r="AC947" s="1"/>
    </row>
    <row r="948" spans="1:29">
      <c r="A948" s="24"/>
      <c r="B948" s="24"/>
      <c r="C948" s="24"/>
      <c r="D948" s="24"/>
      <c r="E948" s="24"/>
      <c r="F948" s="24"/>
      <c r="G948" s="24"/>
      <c r="H948" s="24"/>
      <c r="I948" s="1"/>
      <c r="J948" s="1"/>
      <c r="K948" s="1"/>
      <c r="L948" s="1"/>
      <c r="M948" s="1"/>
      <c r="N948" s="1"/>
      <c r="O948" s="1"/>
      <c r="P948" s="1"/>
      <c r="Q948" s="1"/>
      <c r="R948" s="1"/>
      <c r="S948" s="1"/>
      <c r="T948" s="1"/>
      <c r="U948" s="1"/>
      <c r="V948" s="1"/>
      <c r="W948" s="1"/>
      <c r="X948" s="1"/>
      <c r="Y948" s="1"/>
      <c r="Z948" s="1"/>
      <c r="AA948" s="1"/>
      <c r="AB948" s="1"/>
      <c r="AC948" s="1"/>
    </row>
    <row r="949" spans="1:29">
      <c r="A949" s="24"/>
      <c r="B949" s="24"/>
      <c r="C949" s="24"/>
      <c r="D949" s="24"/>
      <c r="E949" s="24"/>
      <c r="F949" s="24"/>
      <c r="G949" s="24"/>
      <c r="H949" s="24"/>
      <c r="I949" s="1"/>
      <c r="J949" s="1"/>
      <c r="K949" s="1"/>
      <c r="L949" s="1"/>
      <c r="M949" s="1"/>
      <c r="N949" s="1"/>
      <c r="O949" s="1"/>
      <c r="P949" s="1"/>
      <c r="Q949" s="1"/>
      <c r="R949" s="1"/>
      <c r="S949" s="1"/>
      <c r="T949" s="1"/>
      <c r="U949" s="1"/>
      <c r="V949" s="1"/>
      <c r="W949" s="1"/>
      <c r="X949" s="1"/>
      <c r="Y949" s="1"/>
      <c r="Z949" s="1"/>
      <c r="AA949" s="1"/>
      <c r="AB949" s="1"/>
      <c r="AC949" s="1"/>
    </row>
    <row r="950" spans="1:29">
      <c r="A950" s="24"/>
      <c r="B950" s="24"/>
      <c r="C950" s="24"/>
      <c r="D950" s="24"/>
      <c r="E950" s="24"/>
      <c r="F950" s="24"/>
      <c r="G950" s="24"/>
      <c r="H950" s="24"/>
      <c r="I950" s="1"/>
      <c r="J950" s="1"/>
      <c r="K950" s="1"/>
      <c r="L950" s="1"/>
      <c r="M950" s="1"/>
      <c r="N950" s="1"/>
      <c r="O950" s="1"/>
      <c r="P950" s="1"/>
      <c r="Q950" s="1"/>
      <c r="R950" s="1"/>
      <c r="S950" s="1"/>
      <c r="T950" s="1"/>
      <c r="U950" s="1"/>
      <c r="V950" s="1"/>
      <c r="W950" s="1"/>
      <c r="X950" s="1"/>
      <c r="Y950" s="1"/>
      <c r="Z950" s="1"/>
      <c r="AA950" s="1"/>
      <c r="AB950" s="1"/>
      <c r="AC950" s="1"/>
    </row>
    <row r="951" spans="1:29">
      <c r="A951" s="24"/>
      <c r="B951" s="24"/>
      <c r="C951" s="24"/>
      <c r="D951" s="24"/>
      <c r="E951" s="24"/>
      <c r="F951" s="24"/>
      <c r="G951" s="24"/>
      <c r="H951" s="24"/>
      <c r="I951" s="1"/>
      <c r="J951" s="1"/>
      <c r="K951" s="1"/>
      <c r="L951" s="1"/>
      <c r="M951" s="1"/>
      <c r="N951" s="1"/>
      <c r="O951" s="1"/>
      <c r="P951" s="1"/>
      <c r="Q951" s="1"/>
      <c r="R951" s="1"/>
      <c r="S951" s="1"/>
      <c r="T951" s="1"/>
      <c r="U951" s="1"/>
      <c r="V951" s="1"/>
      <c r="W951" s="1"/>
      <c r="X951" s="1"/>
      <c r="Y951" s="1"/>
      <c r="Z951" s="1"/>
      <c r="AA951" s="1"/>
      <c r="AB951" s="1"/>
      <c r="AC951" s="1"/>
    </row>
    <row r="952" spans="1:29">
      <c r="A952" s="24"/>
      <c r="B952" s="24"/>
      <c r="C952" s="24"/>
      <c r="D952" s="24"/>
      <c r="E952" s="24"/>
      <c r="F952" s="24"/>
      <c r="G952" s="24"/>
      <c r="H952" s="24"/>
      <c r="I952" s="1"/>
      <c r="J952" s="1"/>
      <c r="K952" s="1"/>
      <c r="L952" s="1"/>
      <c r="M952" s="1"/>
      <c r="N952" s="1"/>
      <c r="O952" s="1"/>
      <c r="P952" s="1"/>
      <c r="Q952" s="1"/>
      <c r="R952" s="1"/>
      <c r="S952" s="1"/>
      <c r="T952" s="1"/>
      <c r="U952" s="1"/>
      <c r="V952" s="1"/>
      <c r="W952" s="1"/>
      <c r="X952" s="1"/>
      <c r="Y952" s="1"/>
      <c r="Z952" s="1"/>
      <c r="AA952" s="1"/>
      <c r="AB952" s="1"/>
      <c r="AC952" s="1"/>
    </row>
    <row r="953" spans="1:29">
      <c r="A953" s="24"/>
      <c r="B953" s="24"/>
      <c r="C953" s="24"/>
      <c r="D953" s="24"/>
      <c r="E953" s="24"/>
      <c r="F953" s="24"/>
      <c r="G953" s="24"/>
      <c r="H953" s="24"/>
      <c r="I953" s="1"/>
      <c r="J953" s="1"/>
      <c r="K953" s="1"/>
      <c r="L953" s="1"/>
      <c r="M953" s="1"/>
      <c r="N953" s="1"/>
      <c r="O953" s="1"/>
      <c r="P953" s="1"/>
      <c r="Q953" s="1"/>
      <c r="R953" s="1"/>
      <c r="S953" s="1"/>
      <c r="T953" s="1"/>
      <c r="U953" s="1"/>
      <c r="V953" s="1"/>
      <c r="W953" s="1"/>
      <c r="X953" s="1"/>
      <c r="Y953" s="1"/>
      <c r="Z953" s="1"/>
      <c r="AA953" s="1"/>
      <c r="AB953" s="1"/>
      <c r="AC953" s="1"/>
    </row>
    <row r="954" spans="1:29">
      <c r="A954" s="24"/>
      <c r="B954" s="24"/>
      <c r="C954" s="24"/>
      <c r="D954" s="24"/>
      <c r="E954" s="24"/>
      <c r="F954" s="24"/>
      <c r="G954" s="24"/>
      <c r="H954" s="24"/>
      <c r="I954" s="1"/>
      <c r="J954" s="1"/>
      <c r="K954" s="1"/>
      <c r="L954" s="1"/>
      <c r="M954" s="1"/>
      <c r="N954" s="1"/>
      <c r="O954" s="1"/>
      <c r="P954" s="1"/>
      <c r="Q954" s="1"/>
      <c r="R954" s="1"/>
      <c r="S954" s="1"/>
      <c r="T954" s="1"/>
      <c r="U954" s="1"/>
      <c r="V954" s="1"/>
      <c r="W954" s="1"/>
      <c r="X954" s="1"/>
      <c r="Y954" s="1"/>
      <c r="Z954" s="1"/>
      <c r="AA954" s="1"/>
      <c r="AB954" s="1"/>
      <c r="AC954" s="1"/>
    </row>
    <row r="955" spans="1:29">
      <c r="A955" s="24"/>
      <c r="B955" s="24"/>
      <c r="C955" s="24"/>
      <c r="D955" s="24"/>
      <c r="E955" s="24"/>
      <c r="F955" s="24"/>
      <c r="G955" s="24"/>
      <c r="H955" s="24"/>
      <c r="I955" s="1"/>
      <c r="J955" s="1"/>
      <c r="K955" s="1"/>
      <c r="L955" s="1"/>
      <c r="M955" s="1"/>
      <c r="N955" s="1"/>
      <c r="O955" s="1"/>
      <c r="P955" s="1"/>
      <c r="Q955" s="1"/>
      <c r="R955" s="1"/>
      <c r="S955" s="1"/>
      <c r="T955" s="1"/>
      <c r="U955" s="1"/>
      <c r="V955" s="1"/>
      <c r="W955" s="1"/>
      <c r="X955" s="1"/>
      <c r="Y955" s="1"/>
      <c r="Z955" s="1"/>
      <c r="AA955" s="1"/>
      <c r="AB955" s="1"/>
      <c r="AC955" s="1"/>
    </row>
    <row r="956" spans="1:29">
      <c r="A956" s="24"/>
      <c r="B956" s="24"/>
      <c r="C956" s="24"/>
      <c r="D956" s="24"/>
      <c r="E956" s="24"/>
      <c r="F956" s="24"/>
      <c r="G956" s="24"/>
      <c r="H956" s="24"/>
      <c r="I956" s="1"/>
      <c r="J956" s="1"/>
      <c r="K956" s="1"/>
      <c r="L956" s="1"/>
      <c r="M956" s="1"/>
      <c r="N956" s="1"/>
      <c r="O956" s="1"/>
      <c r="P956" s="1"/>
      <c r="Q956" s="1"/>
      <c r="R956" s="1"/>
      <c r="S956" s="1"/>
      <c r="T956" s="1"/>
      <c r="U956" s="1"/>
      <c r="V956" s="1"/>
      <c r="W956" s="1"/>
      <c r="X956" s="1"/>
      <c r="Y956" s="1"/>
      <c r="Z956" s="1"/>
      <c r="AA956" s="1"/>
      <c r="AB956" s="1"/>
      <c r="AC956" s="1"/>
    </row>
    <row r="957" spans="1:29">
      <c r="A957" s="24"/>
      <c r="B957" s="24"/>
      <c r="C957" s="24"/>
      <c r="D957" s="24"/>
      <c r="E957" s="24"/>
      <c r="F957" s="24"/>
      <c r="G957" s="24"/>
      <c r="H957" s="24"/>
      <c r="I957" s="1"/>
      <c r="J957" s="1"/>
      <c r="K957" s="1"/>
      <c r="L957" s="1"/>
      <c r="M957" s="1"/>
      <c r="N957" s="1"/>
      <c r="O957" s="1"/>
      <c r="P957" s="1"/>
      <c r="Q957" s="1"/>
      <c r="R957" s="1"/>
      <c r="S957" s="1"/>
      <c r="T957" s="1"/>
      <c r="U957" s="1"/>
      <c r="V957" s="1"/>
      <c r="W957" s="1"/>
      <c r="X957" s="1"/>
      <c r="Y957" s="1"/>
      <c r="Z957" s="1"/>
      <c r="AA957" s="1"/>
      <c r="AB957" s="1"/>
      <c r="AC957" s="1"/>
    </row>
    <row r="958" spans="1:29">
      <c r="A958" s="24"/>
      <c r="B958" s="24"/>
      <c r="C958" s="24"/>
      <c r="D958" s="24"/>
      <c r="E958" s="24"/>
      <c r="F958" s="24"/>
      <c r="G958" s="24"/>
      <c r="H958" s="24"/>
      <c r="I958" s="1"/>
      <c r="J958" s="1"/>
      <c r="K958" s="1"/>
      <c r="L958" s="1"/>
      <c r="M958" s="1"/>
      <c r="N958" s="1"/>
      <c r="O958" s="1"/>
      <c r="P958" s="1"/>
      <c r="Q958" s="1"/>
      <c r="R958" s="1"/>
      <c r="S958" s="1"/>
      <c r="T958" s="1"/>
      <c r="U958" s="1"/>
      <c r="V958" s="1"/>
      <c r="W958" s="1"/>
      <c r="X958" s="1"/>
      <c r="Y958" s="1"/>
      <c r="Z958" s="1"/>
      <c r="AA958" s="1"/>
      <c r="AB958" s="1"/>
      <c r="AC958" s="1"/>
    </row>
    <row r="959" spans="1:29">
      <c r="A959" s="24"/>
      <c r="B959" s="24"/>
      <c r="C959" s="24"/>
      <c r="D959" s="24"/>
      <c r="E959" s="24"/>
      <c r="F959" s="24"/>
      <c r="G959" s="24"/>
      <c r="H959" s="24"/>
      <c r="I959" s="1"/>
      <c r="J959" s="1"/>
      <c r="K959" s="1"/>
      <c r="L959" s="1"/>
      <c r="M959" s="1"/>
      <c r="N959" s="1"/>
      <c r="O959" s="1"/>
      <c r="P959" s="1"/>
      <c r="Q959" s="1"/>
      <c r="R959" s="1"/>
      <c r="S959" s="1"/>
      <c r="T959" s="1"/>
      <c r="U959" s="1"/>
      <c r="V959" s="1"/>
      <c r="W959" s="1"/>
      <c r="X959" s="1"/>
      <c r="Y959" s="1"/>
      <c r="Z959" s="1"/>
      <c r="AA959" s="1"/>
      <c r="AB959" s="1"/>
      <c r="AC959" s="1"/>
    </row>
    <row r="960" spans="1:29">
      <c r="A960" s="24"/>
      <c r="B960" s="24"/>
      <c r="C960" s="24"/>
      <c r="D960" s="24"/>
      <c r="E960" s="24"/>
      <c r="F960" s="24"/>
      <c r="G960" s="24"/>
      <c r="H960" s="24"/>
      <c r="I960" s="1"/>
      <c r="J960" s="1"/>
      <c r="K960" s="1"/>
      <c r="L960" s="1"/>
      <c r="M960" s="1"/>
      <c r="N960" s="1"/>
      <c r="O960" s="1"/>
      <c r="P960" s="1"/>
      <c r="Q960" s="1"/>
      <c r="R960" s="1"/>
      <c r="S960" s="1"/>
      <c r="T960" s="1"/>
      <c r="U960" s="1"/>
      <c r="V960" s="1"/>
      <c r="W960" s="1"/>
      <c r="X960" s="1"/>
      <c r="Y960" s="1"/>
      <c r="Z960" s="1"/>
      <c r="AA960" s="1"/>
      <c r="AB960" s="1"/>
      <c r="AC960" s="1"/>
    </row>
    <row r="961" spans="1:29">
      <c r="A961" s="24"/>
      <c r="B961" s="24"/>
      <c r="C961" s="24"/>
      <c r="D961" s="24"/>
      <c r="E961" s="24"/>
      <c r="F961" s="24"/>
      <c r="G961" s="24"/>
      <c r="H961" s="24"/>
      <c r="I961" s="1"/>
      <c r="J961" s="1"/>
      <c r="K961" s="1"/>
      <c r="L961" s="1"/>
      <c r="M961" s="1"/>
      <c r="N961" s="1"/>
      <c r="O961" s="1"/>
      <c r="P961" s="1"/>
      <c r="Q961" s="1"/>
      <c r="R961" s="1"/>
      <c r="S961" s="1"/>
      <c r="T961" s="1"/>
      <c r="U961" s="1"/>
      <c r="V961" s="1"/>
      <c r="W961" s="1"/>
      <c r="X961" s="1"/>
      <c r="Y961" s="1"/>
      <c r="Z961" s="1"/>
      <c r="AA961" s="1"/>
      <c r="AB961" s="1"/>
      <c r="AC961" s="1"/>
    </row>
    <row r="962" spans="1:29">
      <c r="A962" s="24"/>
      <c r="B962" s="24"/>
      <c r="C962" s="24"/>
      <c r="D962" s="24"/>
      <c r="E962" s="24"/>
      <c r="F962" s="24"/>
      <c r="G962" s="24"/>
      <c r="H962" s="24"/>
      <c r="I962" s="1"/>
      <c r="J962" s="1"/>
      <c r="K962" s="1"/>
      <c r="L962" s="1"/>
      <c r="M962" s="1"/>
      <c r="N962" s="1"/>
      <c r="O962" s="1"/>
      <c r="P962" s="1"/>
      <c r="Q962" s="1"/>
      <c r="R962" s="1"/>
      <c r="S962" s="1"/>
      <c r="T962" s="1"/>
      <c r="U962" s="1"/>
      <c r="V962" s="1"/>
      <c r="W962" s="1"/>
      <c r="X962" s="1"/>
      <c r="Y962" s="1"/>
      <c r="Z962" s="1"/>
      <c r="AA962" s="1"/>
      <c r="AB962" s="1"/>
      <c r="AC962" s="1"/>
    </row>
    <row r="963" spans="1:29">
      <c r="A963" s="24"/>
      <c r="B963" s="24"/>
      <c r="C963" s="24"/>
      <c r="D963" s="24"/>
      <c r="E963" s="24"/>
      <c r="F963" s="24"/>
      <c r="G963" s="24"/>
      <c r="H963" s="24"/>
      <c r="I963" s="1"/>
      <c r="J963" s="1"/>
      <c r="K963" s="1"/>
      <c r="L963" s="1"/>
      <c r="M963" s="1"/>
      <c r="N963" s="1"/>
      <c r="O963" s="1"/>
      <c r="P963" s="1"/>
      <c r="Q963" s="1"/>
      <c r="R963" s="1"/>
      <c r="S963" s="1"/>
      <c r="T963" s="1"/>
      <c r="U963" s="1"/>
      <c r="V963" s="1"/>
      <c r="W963" s="1"/>
      <c r="X963" s="1"/>
      <c r="Y963" s="1"/>
      <c r="Z963" s="1"/>
      <c r="AA963" s="1"/>
      <c r="AB963" s="1"/>
      <c r="AC963" s="1"/>
    </row>
    <row r="964" spans="1:29">
      <c r="A964" s="24"/>
      <c r="B964" s="24"/>
      <c r="C964" s="24"/>
      <c r="D964" s="24"/>
      <c r="E964" s="24"/>
      <c r="F964" s="24"/>
      <c r="G964" s="24"/>
      <c r="H964" s="24"/>
      <c r="I964" s="1"/>
      <c r="J964" s="1"/>
      <c r="K964" s="1"/>
      <c r="L964" s="1"/>
      <c r="M964" s="1"/>
      <c r="N964" s="1"/>
      <c r="O964" s="1"/>
      <c r="P964" s="1"/>
      <c r="Q964" s="1"/>
      <c r="R964" s="1"/>
      <c r="S964" s="1"/>
      <c r="T964" s="1"/>
      <c r="U964" s="1"/>
      <c r="V964" s="1"/>
      <c r="W964" s="1"/>
      <c r="X964" s="1"/>
      <c r="Y964" s="1"/>
      <c r="Z964" s="1"/>
      <c r="AA964" s="1"/>
      <c r="AB964" s="1"/>
      <c r="AC964" s="1"/>
    </row>
    <row r="965" spans="1:29">
      <c r="A965" s="24"/>
      <c r="B965" s="24"/>
      <c r="C965" s="24"/>
      <c r="D965" s="24"/>
      <c r="E965" s="24"/>
      <c r="F965" s="24"/>
      <c r="G965" s="24"/>
      <c r="H965" s="24"/>
      <c r="I965" s="1"/>
      <c r="J965" s="1"/>
      <c r="K965" s="1"/>
      <c r="L965" s="1"/>
      <c r="M965" s="1"/>
      <c r="N965" s="1"/>
      <c r="O965" s="1"/>
      <c r="P965" s="1"/>
      <c r="Q965" s="1"/>
      <c r="R965" s="1"/>
      <c r="S965" s="1"/>
      <c r="T965" s="1"/>
      <c r="U965" s="1"/>
      <c r="V965" s="1"/>
      <c r="W965" s="1"/>
      <c r="X965" s="1"/>
      <c r="Y965" s="1"/>
      <c r="Z965" s="1"/>
      <c r="AA965" s="1"/>
      <c r="AB965" s="1"/>
      <c r="AC965" s="1"/>
    </row>
    <row r="966" spans="1:29">
      <c r="A966" s="24"/>
      <c r="B966" s="24"/>
      <c r="C966" s="24"/>
      <c r="D966" s="24"/>
      <c r="E966" s="24"/>
      <c r="F966" s="24"/>
      <c r="G966" s="24"/>
      <c r="H966" s="24"/>
      <c r="I966" s="1"/>
      <c r="J966" s="1"/>
      <c r="K966" s="1"/>
      <c r="L966" s="1"/>
      <c r="M966" s="1"/>
      <c r="N966" s="1"/>
      <c r="O966" s="1"/>
      <c r="P966" s="1"/>
      <c r="Q966" s="1"/>
      <c r="R966" s="1"/>
      <c r="S966" s="1"/>
      <c r="T966" s="1"/>
      <c r="U966" s="1"/>
      <c r="V966" s="1"/>
      <c r="W966" s="1"/>
      <c r="X966" s="1"/>
      <c r="Y966" s="1"/>
      <c r="Z966" s="1"/>
      <c r="AA966" s="1"/>
      <c r="AB966" s="1"/>
      <c r="AC966" s="1"/>
    </row>
    <row r="967" spans="1:29">
      <c r="A967" s="24"/>
      <c r="B967" s="24"/>
      <c r="C967" s="24"/>
      <c r="D967" s="24"/>
      <c r="E967" s="24"/>
      <c r="F967" s="24"/>
      <c r="G967" s="24"/>
      <c r="H967" s="24"/>
      <c r="I967" s="1"/>
      <c r="J967" s="1"/>
      <c r="K967" s="1"/>
      <c r="L967" s="1"/>
      <c r="M967" s="1"/>
      <c r="N967" s="1"/>
      <c r="O967" s="1"/>
      <c r="P967" s="1"/>
      <c r="Q967" s="1"/>
      <c r="R967" s="1"/>
      <c r="S967" s="1"/>
      <c r="T967" s="1"/>
      <c r="U967" s="1"/>
      <c r="V967" s="1"/>
      <c r="W967" s="1"/>
      <c r="X967" s="1"/>
      <c r="Y967" s="1"/>
      <c r="Z967" s="1"/>
      <c r="AA967" s="1"/>
      <c r="AB967" s="1"/>
      <c r="AC967" s="1"/>
    </row>
    <row r="968" spans="1:29">
      <c r="A968" s="24"/>
      <c r="B968" s="24"/>
      <c r="C968" s="24"/>
      <c r="D968" s="24"/>
      <c r="E968" s="24"/>
      <c r="F968" s="24"/>
      <c r="G968" s="24"/>
      <c r="H968" s="24"/>
      <c r="I968" s="1"/>
      <c r="J968" s="1"/>
      <c r="K968" s="1"/>
      <c r="L968" s="1"/>
      <c r="M968" s="1"/>
      <c r="N968" s="1"/>
      <c r="O968" s="1"/>
      <c r="P968" s="1"/>
      <c r="Q968" s="1"/>
      <c r="R968" s="1"/>
      <c r="S968" s="1"/>
      <c r="T968" s="1"/>
      <c r="U968" s="1"/>
      <c r="V968" s="1"/>
      <c r="W968" s="1"/>
      <c r="X968" s="1"/>
      <c r="Y968" s="1"/>
      <c r="Z968" s="1"/>
      <c r="AA968" s="1"/>
      <c r="AB968" s="1"/>
      <c r="AC968" s="1"/>
    </row>
    <row r="969" spans="1:29">
      <c r="A969" s="24"/>
      <c r="B969" s="24"/>
      <c r="C969" s="24"/>
      <c r="D969" s="24"/>
      <c r="E969" s="24"/>
      <c r="F969" s="24"/>
      <c r="G969" s="24"/>
      <c r="H969" s="24"/>
      <c r="I969" s="1"/>
      <c r="J969" s="1"/>
      <c r="K969" s="1"/>
      <c r="L969" s="1"/>
      <c r="M969" s="1"/>
      <c r="N969" s="1"/>
      <c r="O969" s="1"/>
      <c r="P969" s="1"/>
      <c r="Q969" s="1"/>
      <c r="R969" s="1"/>
      <c r="S969" s="1"/>
      <c r="T969" s="1"/>
      <c r="U969" s="1"/>
      <c r="V969" s="1"/>
      <c r="W969" s="1"/>
      <c r="X969" s="1"/>
      <c r="Y969" s="1"/>
      <c r="Z969" s="1"/>
      <c r="AA969" s="1"/>
      <c r="AB969" s="1"/>
      <c r="AC969" s="1"/>
    </row>
    <row r="970" spans="1:29">
      <c r="A970" s="24"/>
      <c r="B970" s="24"/>
      <c r="C970" s="24"/>
      <c r="D970" s="24"/>
      <c r="E970" s="24"/>
      <c r="F970" s="24"/>
      <c r="G970" s="24"/>
      <c r="H970" s="24"/>
      <c r="I970" s="1"/>
      <c r="J970" s="1"/>
      <c r="K970" s="1"/>
      <c r="L970" s="1"/>
      <c r="M970" s="1"/>
      <c r="N970" s="1"/>
      <c r="O970" s="1"/>
      <c r="P970" s="1"/>
      <c r="Q970" s="1"/>
      <c r="R970" s="1"/>
      <c r="S970" s="1"/>
      <c r="T970" s="1"/>
      <c r="U970" s="1"/>
      <c r="V970" s="1"/>
      <c r="W970" s="1"/>
      <c r="X970" s="1"/>
      <c r="Y970" s="1"/>
      <c r="Z970" s="1"/>
      <c r="AA970" s="1"/>
      <c r="AB970" s="1"/>
      <c r="AC970" s="1"/>
    </row>
    <row r="971" spans="1:29">
      <c r="A971" s="24"/>
      <c r="B971" s="24"/>
      <c r="C971" s="24"/>
      <c r="D971" s="24"/>
      <c r="E971" s="24"/>
      <c r="F971" s="24"/>
      <c r="G971" s="24"/>
      <c r="H971" s="24"/>
      <c r="I971" s="1"/>
      <c r="J971" s="1"/>
      <c r="K971" s="1"/>
      <c r="L971" s="1"/>
      <c r="M971" s="1"/>
      <c r="N971" s="1"/>
      <c r="O971" s="1"/>
      <c r="P971" s="1"/>
      <c r="Q971" s="1"/>
      <c r="R971" s="1"/>
      <c r="S971" s="1"/>
      <c r="T971" s="1"/>
      <c r="U971" s="1"/>
      <c r="V971" s="1"/>
      <c r="W971" s="1"/>
      <c r="X971" s="1"/>
      <c r="Y971" s="1"/>
      <c r="Z971" s="1"/>
      <c r="AA971" s="1"/>
      <c r="AB971" s="1"/>
      <c r="AC971" s="1"/>
    </row>
    <row r="972" spans="1:29">
      <c r="A972" s="24"/>
      <c r="B972" s="24"/>
      <c r="C972" s="24"/>
      <c r="D972" s="24"/>
      <c r="E972" s="24"/>
      <c r="F972" s="24"/>
      <c r="G972" s="24"/>
      <c r="H972" s="24"/>
      <c r="I972" s="1"/>
      <c r="J972" s="1"/>
      <c r="K972" s="1"/>
      <c r="L972" s="1"/>
      <c r="M972" s="1"/>
      <c r="N972" s="1"/>
      <c r="O972" s="1"/>
      <c r="P972" s="1"/>
      <c r="Q972" s="1"/>
      <c r="R972" s="1"/>
      <c r="S972" s="1"/>
      <c r="T972" s="1"/>
      <c r="U972" s="1"/>
      <c r="V972" s="1"/>
      <c r="W972" s="1"/>
      <c r="X972" s="1"/>
      <c r="Y972" s="1"/>
      <c r="Z972" s="1"/>
      <c r="AA972" s="1"/>
      <c r="AB972" s="1"/>
      <c r="AC972" s="1"/>
    </row>
    <row r="973" spans="1:29">
      <c r="A973" s="24"/>
      <c r="B973" s="24"/>
      <c r="C973" s="24"/>
      <c r="D973" s="24"/>
      <c r="E973" s="24"/>
      <c r="F973" s="24"/>
      <c r="G973" s="24"/>
      <c r="H973" s="24"/>
      <c r="I973" s="1"/>
      <c r="J973" s="1"/>
      <c r="K973" s="1"/>
      <c r="L973" s="1"/>
      <c r="M973" s="1"/>
      <c r="N973" s="1"/>
      <c r="O973" s="1"/>
      <c r="P973" s="1"/>
      <c r="Q973" s="1"/>
      <c r="R973" s="1"/>
      <c r="S973" s="1"/>
      <c r="T973" s="1"/>
      <c r="U973" s="1"/>
      <c r="V973" s="1"/>
      <c r="W973" s="1"/>
      <c r="X973" s="1"/>
      <c r="Y973" s="1"/>
      <c r="Z973" s="1"/>
      <c r="AA973" s="1"/>
      <c r="AB973" s="1"/>
      <c r="AC973" s="1"/>
    </row>
    <row r="974" spans="1:29">
      <c r="A974" s="24"/>
      <c r="B974" s="24"/>
      <c r="C974" s="24"/>
      <c r="D974" s="24"/>
      <c r="E974" s="24"/>
      <c r="F974" s="24"/>
      <c r="G974" s="24"/>
      <c r="H974" s="24"/>
      <c r="I974" s="1"/>
      <c r="J974" s="1"/>
      <c r="K974" s="1"/>
      <c r="L974" s="1"/>
      <c r="M974" s="1"/>
      <c r="N974" s="1"/>
      <c r="O974" s="1"/>
      <c r="P974" s="1"/>
      <c r="Q974" s="1"/>
      <c r="R974" s="1"/>
      <c r="S974" s="1"/>
      <c r="T974" s="1"/>
      <c r="U974" s="1"/>
      <c r="V974" s="1"/>
      <c r="W974" s="1"/>
      <c r="X974" s="1"/>
      <c r="Y974" s="1"/>
      <c r="Z974" s="1"/>
      <c r="AA974" s="1"/>
      <c r="AB974" s="1"/>
      <c r="AC974" s="1"/>
    </row>
    <row r="975" spans="1:29">
      <c r="A975" s="24"/>
      <c r="B975" s="24"/>
      <c r="C975" s="24"/>
      <c r="D975" s="24"/>
      <c r="E975" s="24"/>
      <c r="F975" s="24"/>
      <c r="G975" s="24"/>
      <c r="H975" s="24"/>
      <c r="I975" s="1"/>
      <c r="J975" s="1"/>
      <c r="K975" s="1"/>
      <c r="L975" s="1"/>
      <c r="M975" s="1"/>
      <c r="N975" s="1"/>
      <c r="O975" s="1"/>
      <c r="P975" s="1"/>
      <c r="Q975" s="1"/>
      <c r="R975" s="1"/>
      <c r="S975" s="1"/>
      <c r="T975" s="1"/>
      <c r="U975" s="1"/>
      <c r="V975" s="1"/>
      <c r="W975" s="1"/>
      <c r="X975" s="1"/>
      <c r="Y975" s="1"/>
      <c r="Z975" s="1"/>
      <c r="AA975" s="1"/>
      <c r="AB975" s="1"/>
      <c r="AC975" s="1"/>
    </row>
    <row r="976" spans="1:29">
      <c r="A976" s="24"/>
      <c r="B976" s="24"/>
      <c r="C976" s="24"/>
      <c r="D976" s="24"/>
      <c r="E976" s="24"/>
      <c r="F976" s="24"/>
      <c r="G976" s="24"/>
      <c r="H976" s="24"/>
      <c r="I976" s="1"/>
      <c r="J976" s="1"/>
      <c r="K976" s="1"/>
      <c r="L976" s="1"/>
      <c r="M976" s="1"/>
      <c r="N976" s="1"/>
      <c r="O976" s="1"/>
      <c r="P976" s="1"/>
      <c r="Q976" s="1"/>
      <c r="R976" s="1"/>
      <c r="S976" s="1"/>
      <c r="T976" s="1"/>
      <c r="U976" s="1"/>
      <c r="V976" s="1"/>
      <c r="W976" s="1"/>
      <c r="X976" s="1"/>
      <c r="Y976" s="1"/>
      <c r="Z976" s="1"/>
      <c r="AA976" s="1"/>
      <c r="AB976" s="1"/>
      <c r="AC976" s="1"/>
    </row>
    <row r="977" spans="1:29">
      <c r="A977" s="24"/>
      <c r="B977" s="24"/>
      <c r="C977" s="24"/>
      <c r="D977" s="24"/>
      <c r="E977" s="24"/>
      <c r="F977" s="24"/>
      <c r="G977" s="24"/>
      <c r="H977" s="24"/>
      <c r="I977" s="1"/>
      <c r="J977" s="1"/>
      <c r="K977" s="1"/>
      <c r="L977" s="1"/>
      <c r="M977" s="1"/>
      <c r="N977" s="1"/>
      <c r="O977" s="1"/>
      <c r="P977" s="1"/>
      <c r="Q977" s="1"/>
      <c r="R977" s="1"/>
      <c r="S977" s="1"/>
      <c r="T977" s="1"/>
      <c r="U977" s="1"/>
      <c r="V977" s="1"/>
      <c r="W977" s="1"/>
      <c r="X977" s="1"/>
      <c r="Y977" s="1"/>
      <c r="Z977" s="1"/>
      <c r="AA977" s="1"/>
      <c r="AB977" s="1"/>
      <c r="AC977" s="1"/>
    </row>
    <row r="978" spans="1:29">
      <c r="A978" s="24"/>
      <c r="B978" s="24"/>
      <c r="C978" s="24"/>
      <c r="D978" s="24"/>
      <c r="E978" s="24"/>
      <c r="F978" s="24"/>
      <c r="G978" s="24"/>
      <c r="H978" s="24"/>
      <c r="I978" s="1"/>
      <c r="J978" s="1"/>
      <c r="K978" s="1"/>
      <c r="L978" s="1"/>
      <c r="M978" s="1"/>
      <c r="N978" s="1"/>
      <c r="O978" s="1"/>
      <c r="P978" s="1"/>
      <c r="Q978" s="1"/>
      <c r="R978" s="1"/>
      <c r="S978" s="1"/>
      <c r="T978" s="1"/>
      <c r="U978" s="1"/>
      <c r="V978" s="1"/>
      <c r="W978" s="1"/>
      <c r="X978" s="1"/>
      <c r="Y978" s="1"/>
      <c r="Z978" s="1"/>
      <c r="AA978" s="1"/>
      <c r="AB978" s="1"/>
      <c r="AC978" s="1"/>
    </row>
    <row r="979" spans="1:29">
      <c r="A979" s="24"/>
      <c r="B979" s="24"/>
      <c r="C979" s="24"/>
      <c r="D979" s="24"/>
      <c r="E979" s="24"/>
      <c r="F979" s="24"/>
      <c r="G979" s="24"/>
      <c r="H979" s="24"/>
      <c r="I979" s="1"/>
      <c r="J979" s="1"/>
      <c r="K979" s="1"/>
      <c r="L979" s="1"/>
      <c r="M979" s="1"/>
      <c r="N979" s="1"/>
      <c r="O979" s="1"/>
      <c r="P979" s="1"/>
      <c r="Q979" s="1"/>
      <c r="R979" s="1"/>
      <c r="S979" s="1"/>
      <c r="T979" s="1"/>
      <c r="U979" s="1"/>
      <c r="V979" s="1"/>
      <c r="W979" s="1"/>
      <c r="X979" s="1"/>
      <c r="Y979" s="1"/>
      <c r="Z979" s="1"/>
      <c r="AA979" s="1"/>
      <c r="AB979" s="1"/>
      <c r="AC979" s="1"/>
    </row>
    <row r="980" spans="1:29">
      <c r="A980" s="24"/>
      <c r="B980" s="24"/>
      <c r="C980" s="24"/>
      <c r="D980" s="24"/>
      <c r="E980" s="24"/>
      <c r="F980" s="24"/>
      <c r="G980" s="24"/>
      <c r="H980" s="24"/>
      <c r="I980" s="1"/>
      <c r="J980" s="1"/>
      <c r="K980" s="1"/>
      <c r="L980" s="1"/>
      <c r="M980" s="1"/>
      <c r="N980" s="1"/>
      <c r="O980" s="1"/>
      <c r="P980" s="1"/>
      <c r="Q980" s="1"/>
      <c r="R980" s="1"/>
      <c r="S980" s="1"/>
      <c r="T980" s="1"/>
      <c r="U980" s="1"/>
      <c r="V980" s="1"/>
      <c r="W980" s="1"/>
      <c r="X980" s="1"/>
      <c r="Y980" s="1"/>
      <c r="Z980" s="1"/>
      <c r="AA980" s="1"/>
      <c r="AB980" s="1"/>
      <c r="AC980" s="1"/>
    </row>
    <row r="981" spans="1:29">
      <c r="A981" s="24"/>
      <c r="B981" s="24"/>
      <c r="C981" s="24"/>
      <c r="D981" s="24"/>
      <c r="E981" s="24"/>
      <c r="F981" s="24"/>
      <c r="G981" s="24"/>
      <c r="H981" s="24"/>
      <c r="I981" s="1"/>
      <c r="J981" s="1"/>
      <c r="K981" s="1"/>
      <c r="L981" s="1"/>
      <c r="M981" s="1"/>
      <c r="N981" s="1"/>
      <c r="O981" s="1"/>
      <c r="P981" s="1"/>
      <c r="Q981" s="1"/>
      <c r="R981" s="1"/>
      <c r="S981" s="1"/>
      <c r="T981" s="1"/>
      <c r="U981" s="1"/>
      <c r="V981" s="1"/>
      <c r="W981" s="1"/>
      <c r="X981" s="1"/>
      <c r="Y981" s="1"/>
      <c r="Z981" s="1"/>
      <c r="AA981" s="1"/>
      <c r="AB981" s="1"/>
      <c r="AC981" s="1"/>
    </row>
    <row r="982" spans="1:29">
      <c r="A982" s="24"/>
      <c r="B982" s="24"/>
      <c r="C982" s="24"/>
      <c r="D982" s="24"/>
      <c r="E982" s="24"/>
      <c r="F982" s="24"/>
      <c r="G982" s="24"/>
      <c r="H982" s="24"/>
      <c r="I982" s="1"/>
      <c r="J982" s="1"/>
      <c r="K982" s="1"/>
      <c r="L982" s="1"/>
      <c r="M982" s="1"/>
      <c r="N982" s="1"/>
      <c r="O982" s="1"/>
      <c r="P982" s="1"/>
      <c r="Q982" s="1"/>
      <c r="R982" s="1"/>
      <c r="S982" s="1"/>
      <c r="T982" s="1"/>
      <c r="U982" s="1"/>
      <c r="V982" s="1"/>
      <c r="W982" s="1"/>
      <c r="X982" s="1"/>
      <c r="Y982" s="1"/>
      <c r="Z982" s="1"/>
      <c r="AA982" s="1"/>
      <c r="AB982" s="1"/>
      <c r="AC982" s="1"/>
    </row>
    <row r="983" spans="1:29">
      <c r="A983" s="24"/>
      <c r="B983" s="24"/>
      <c r="C983" s="24"/>
      <c r="D983" s="24"/>
      <c r="E983" s="24"/>
      <c r="F983" s="24"/>
      <c r="G983" s="24"/>
      <c r="H983" s="24"/>
      <c r="I983" s="1"/>
      <c r="J983" s="1"/>
      <c r="K983" s="1"/>
      <c r="L983" s="1"/>
      <c r="M983" s="1"/>
      <c r="N983" s="1"/>
      <c r="O983" s="1"/>
      <c r="P983" s="1"/>
      <c r="Q983" s="1"/>
      <c r="R983" s="1"/>
      <c r="S983" s="1"/>
      <c r="T983" s="1"/>
      <c r="U983" s="1"/>
      <c r="V983" s="1"/>
      <c r="W983" s="1"/>
      <c r="X983" s="1"/>
      <c r="Y983" s="1"/>
      <c r="Z983" s="1"/>
      <c r="AA983" s="1"/>
      <c r="AB983" s="1"/>
      <c r="AC983" s="1"/>
    </row>
    <row r="984" spans="1:29">
      <c r="A984" s="24"/>
      <c r="B984" s="24"/>
      <c r="C984" s="24"/>
      <c r="D984" s="24"/>
      <c r="E984" s="24"/>
      <c r="F984" s="24"/>
      <c r="G984" s="24"/>
      <c r="H984" s="24"/>
      <c r="I984" s="1"/>
      <c r="J984" s="1"/>
      <c r="K984" s="1"/>
      <c r="L984" s="1"/>
      <c r="M984" s="1"/>
      <c r="N984" s="1"/>
      <c r="O984" s="1"/>
      <c r="P984" s="1"/>
      <c r="Q984" s="1"/>
      <c r="R984" s="1"/>
      <c r="S984" s="1"/>
      <c r="T984" s="1"/>
      <c r="U984" s="1"/>
      <c r="V984" s="1"/>
      <c r="W984" s="1"/>
      <c r="X984" s="1"/>
      <c r="Y984" s="1"/>
      <c r="Z984" s="1"/>
      <c r="AA984" s="1"/>
      <c r="AB984" s="1"/>
      <c r="AC984" s="1"/>
    </row>
    <row r="985" spans="1:29">
      <c r="A985" s="24"/>
      <c r="B985" s="24"/>
      <c r="C985" s="24"/>
      <c r="D985" s="24"/>
      <c r="E985" s="24"/>
      <c r="F985" s="24"/>
      <c r="G985" s="24"/>
      <c r="H985" s="24"/>
      <c r="I985" s="1"/>
      <c r="J985" s="1"/>
      <c r="K985" s="1"/>
      <c r="L985" s="1"/>
      <c r="M985" s="1"/>
      <c r="N985" s="1"/>
      <c r="O985" s="1"/>
      <c r="P985" s="1"/>
      <c r="Q985" s="1"/>
      <c r="R985" s="1"/>
      <c r="S985" s="1"/>
      <c r="T985" s="1"/>
      <c r="U985" s="1"/>
      <c r="V985" s="1"/>
      <c r="W985" s="1"/>
      <c r="X985" s="1"/>
      <c r="Y985" s="1"/>
      <c r="Z985" s="1"/>
      <c r="AA985" s="1"/>
      <c r="AB985" s="1"/>
      <c r="AC985" s="1"/>
    </row>
    <row r="986" spans="1:29">
      <c r="A986" s="24"/>
      <c r="B986" s="24"/>
      <c r="C986" s="24"/>
      <c r="D986" s="24"/>
      <c r="E986" s="24"/>
      <c r="F986" s="24"/>
      <c r="G986" s="24"/>
      <c r="H986" s="24"/>
      <c r="I986" s="1"/>
      <c r="J986" s="1"/>
      <c r="K986" s="1"/>
      <c r="L986" s="1"/>
      <c r="M986" s="1"/>
      <c r="N986" s="1"/>
      <c r="O986" s="1"/>
      <c r="P986" s="1"/>
      <c r="Q986" s="1"/>
      <c r="R986" s="1"/>
      <c r="S986" s="1"/>
      <c r="T986" s="1"/>
      <c r="U986" s="1"/>
      <c r="V986" s="1"/>
      <c r="W986" s="1"/>
      <c r="X986" s="1"/>
      <c r="Y986" s="1"/>
      <c r="Z986" s="1"/>
      <c r="AA986" s="1"/>
      <c r="AB986" s="1"/>
      <c r="AC986" s="1"/>
    </row>
    <row r="987" spans="1:29">
      <c r="A987" s="24"/>
      <c r="B987" s="24"/>
      <c r="C987" s="24"/>
      <c r="D987" s="24"/>
      <c r="E987" s="24"/>
      <c r="F987" s="24"/>
      <c r="G987" s="24"/>
      <c r="H987" s="24"/>
      <c r="I987" s="1"/>
      <c r="J987" s="1"/>
      <c r="K987" s="1"/>
      <c r="L987" s="1"/>
      <c r="M987" s="1"/>
      <c r="N987" s="1"/>
      <c r="O987" s="1"/>
      <c r="P987" s="1"/>
      <c r="Q987" s="1"/>
      <c r="R987" s="1"/>
      <c r="S987" s="1"/>
      <c r="T987" s="1"/>
      <c r="U987" s="1"/>
      <c r="V987" s="1"/>
      <c r="W987" s="1"/>
      <c r="X987" s="1"/>
      <c r="Y987" s="1"/>
      <c r="Z987" s="1"/>
      <c r="AA987" s="1"/>
      <c r="AB987" s="1"/>
      <c r="AC987" s="1"/>
    </row>
    <row r="988" spans="1:29">
      <c r="A988" s="24"/>
      <c r="B988" s="24"/>
      <c r="C988" s="24"/>
      <c r="D988" s="24"/>
      <c r="E988" s="24"/>
      <c r="F988" s="24"/>
      <c r="G988" s="24"/>
      <c r="H988" s="24"/>
      <c r="I988" s="1"/>
      <c r="J988" s="1"/>
      <c r="K988" s="1"/>
      <c r="L988" s="1"/>
      <c r="M988" s="1"/>
      <c r="N988" s="1"/>
      <c r="O988" s="1"/>
      <c r="P988" s="1"/>
      <c r="Q988" s="1"/>
      <c r="R988" s="1"/>
      <c r="S988" s="1"/>
      <c r="T988" s="1"/>
      <c r="U988" s="1"/>
      <c r="V988" s="1"/>
      <c r="W988" s="1"/>
      <c r="X988" s="1"/>
      <c r="Y988" s="1"/>
      <c r="Z988" s="1"/>
      <c r="AA988" s="1"/>
      <c r="AB988" s="1"/>
      <c r="AC988" s="1"/>
    </row>
    <row r="989" spans="1:29">
      <c r="A989" s="24"/>
      <c r="B989" s="24"/>
      <c r="C989" s="24"/>
      <c r="D989" s="24"/>
      <c r="E989" s="24"/>
      <c r="F989" s="24"/>
      <c r="G989" s="24"/>
      <c r="H989" s="24"/>
      <c r="I989" s="1"/>
      <c r="J989" s="1"/>
      <c r="K989" s="1"/>
      <c r="L989" s="1"/>
      <c r="M989" s="1"/>
      <c r="N989" s="1"/>
      <c r="O989" s="1"/>
      <c r="P989" s="1"/>
      <c r="Q989" s="1"/>
      <c r="R989" s="1"/>
      <c r="S989" s="1"/>
      <c r="T989" s="1"/>
      <c r="U989" s="1"/>
      <c r="V989" s="1"/>
      <c r="W989" s="1"/>
      <c r="X989" s="1"/>
      <c r="Y989" s="1"/>
      <c r="Z989" s="1"/>
      <c r="AA989" s="1"/>
      <c r="AB989" s="1"/>
      <c r="AC989" s="1"/>
    </row>
    <row r="990" spans="1:29">
      <c r="A990" s="24"/>
      <c r="B990" s="24"/>
      <c r="C990" s="24"/>
      <c r="D990" s="24"/>
      <c r="E990" s="24"/>
      <c r="F990" s="24"/>
      <c r="G990" s="24"/>
      <c r="H990" s="24"/>
      <c r="I990" s="1"/>
      <c r="J990" s="1"/>
      <c r="K990" s="1"/>
      <c r="L990" s="1"/>
      <c r="M990" s="1"/>
      <c r="N990" s="1"/>
      <c r="O990" s="1"/>
      <c r="P990" s="1"/>
      <c r="Q990" s="1"/>
      <c r="R990" s="1"/>
      <c r="S990" s="1"/>
      <c r="T990" s="1"/>
      <c r="U990" s="1"/>
      <c r="V990" s="1"/>
      <c r="W990" s="1"/>
      <c r="X990" s="1"/>
      <c r="Y990" s="1"/>
      <c r="Z990" s="1"/>
      <c r="AA990" s="1"/>
      <c r="AB990" s="1"/>
      <c r="AC990" s="1"/>
    </row>
    <row r="991" spans="1:29">
      <c r="A991" s="24"/>
      <c r="B991" s="24"/>
      <c r="C991" s="24"/>
      <c r="D991" s="24"/>
      <c r="E991" s="24"/>
      <c r="F991" s="24"/>
      <c r="G991" s="24"/>
      <c r="H991" s="24"/>
      <c r="I991" s="1"/>
      <c r="J991" s="1"/>
      <c r="K991" s="1"/>
      <c r="L991" s="1"/>
      <c r="M991" s="1"/>
      <c r="N991" s="1"/>
      <c r="O991" s="1"/>
      <c r="P991" s="1"/>
      <c r="Q991" s="1"/>
      <c r="R991" s="1"/>
      <c r="S991" s="1"/>
      <c r="T991" s="1"/>
      <c r="U991" s="1"/>
      <c r="V991" s="1"/>
      <c r="W991" s="1"/>
      <c r="X991" s="1"/>
      <c r="Y991" s="1"/>
      <c r="Z991" s="1"/>
      <c r="AA991" s="1"/>
      <c r="AB991" s="1"/>
      <c r="AC991" s="1"/>
    </row>
    <row r="992" spans="1:29">
      <c r="A992" s="24"/>
      <c r="B992" s="24"/>
      <c r="C992" s="24"/>
      <c r="D992" s="24"/>
      <c r="E992" s="24"/>
      <c r="F992" s="24"/>
      <c r="G992" s="24"/>
      <c r="H992" s="24"/>
      <c r="I992" s="1"/>
      <c r="J992" s="1"/>
      <c r="K992" s="1"/>
      <c r="L992" s="1"/>
      <c r="M992" s="1"/>
      <c r="N992" s="1"/>
      <c r="O992" s="1"/>
      <c r="P992" s="1"/>
      <c r="Q992" s="1"/>
      <c r="R992" s="1"/>
      <c r="S992" s="1"/>
      <c r="T992" s="1"/>
      <c r="U992" s="1"/>
      <c r="V992" s="1"/>
      <c r="W992" s="1"/>
      <c r="X992" s="1"/>
      <c r="Y992" s="1"/>
      <c r="Z992" s="1"/>
      <c r="AA992" s="1"/>
      <c r="AB992" s="1"/>
      <c r="AC992" s="1"/>
    </row>
    <row r="993" spans="1:29">
      <c r="A993" s="24"/>
      <c r="B993" s="24"/>
      <c r="C993" s="24"/>
      <c r="D993" s="24"/>
      <c r="E993" s="24"/>
      <c r="F993" s="24"/>
      <c r="G993" s="24"/>
      <c r="H993" s="24"/>
      <c r="I993" s="1"/>
      <c r="J993" s="1"/>
      <c r="K993" s="1"/>
      <c r="L993" s="1"/>
      <c r="M993" s="1"/>
      <c r="N993" s="1"/>
      <c r="O993" s="1"/>
      <c r="P993" s="1"/>
      <c r="Q993" s="1"/>
      <c r="R993" s="1"/>
      <c r="S993" s="1"/>
      <c r="T993" s="1"/>
      <c r="U993" s="1"/>
      <c r="V993" s="1"/>
      <c r="W993" s="1"/>
      <c r="X993" s="1"/>
      <c r="Y993" s="1"/>
      <c r="Z993" s="1"/>
      <c r="AA993" s="1"/>
      <c r="AB993" s="1"/>
      <c r="AC993" s="1"/>
    </row>
    <row r="994" spans="1:29">
      <c r="A994" s="24"/>
      <c r="B994" s="24"/>
      <c r="C994" s="24"/>
      <c r="D994" s="24"/>
      <c r="E994" s="24"/>
      <c r="F994" s="24"/>
      <c r="G994" s="24"/>
      <c r="H994" s="24"/>
      <c r="I994" s="1"/>
      <c r="J994" s="1"/>
      <c r="K994" s="1"/>
      <c r="L994" s="1"/>
      <c r="M994" s="1"/>
      <c r="N994" s="1"/>
      <c r="O994" s="1"/>
      <c r="P994" s="1"/>
      <c r="Q994" s="1"/>
      <c r="R994" s="1"/>
      <c r="S994" s="1"/>
      <c r="T994" s="1"/>
      <c r="U994" s="1"/>
      <c r="V994" s="1"/>
      <c r="W994" s="1"/>
      <c r="X994" s="1"/>
      <c r="Y994" s="1"/>
      <c r="Z994" s="1"/>
      <c r="AA994" s="1"/>
      <c r="AB994" s="1"/>
      <c r="AC994" s="1"/>
    </row>
    <row r="995" spans="1:29">
      <c r="A995" s="24"/>
      <c r="B995" s="24"/>
      <c r="C995" s="24"/>
      <c r="D995" s="24"/>
      <c r="E995" s="24"/>
      <c r="F995" s="24"/>
      <c r="G995" s="24"/>
      <c r="H995" s="24"/>
      <c r="I995" s="1"/>
      <c r="J995" s="1"/>
      <c r="K995" s="1"/>
      <c r="L995" s="1"/>
      <c r="M995" s="1"/>
      <c r="N995" s="1"/>
      <c r="O995" s="1"/>
      <c r="P995" s="1"/>
      <c r="Q995" s="1"/>
      <c r="R995" s="1"/>
      <c r="S995" s="1"/>
      <c r="T995" s="1"/>
      <c r="U995" s="1"/>
      <c r="V995" s="1"/>
      <c r="W995" s="1"/>
      <c r="X995" s="1"/>
      <c r="Y995" s="1"/>
      <c r="Z995" s="1"/>
      <c r="AA995" s="1"/>
      <c r="AB995" s="1"/>
      <c r="AC995" s="1"/>
    </row>
    <row r="996" spans="1:29">
      <c r="A996" s="24"/>
      <c r="B996" s="24"/>
      <c r="C996" s="24"/>
      <c r="D996" s="24"/>
      <c r="E996" s="24"/>
      <c r="F996" s="24"/>
      <c r="G996" s="24"/>
      <c r="H996" s="24"/>
      <c r="I996" s="1"/>
      <c r="J996" s="1"/>
      <c r="K996" s="1"/>
      <c r="L996" s="1"/>
      <c r="M996" s="1"/>
      <c r="N996" s="1"/>
      <c r="O996" s="1"/>
      <c r="P996" s="1"/>
      <c r="Q996" s="1"/>
      <c r="R996" s="1"/>
      <c r="S996" s="1"/>
      <c r="T996" s="1"/>
      <c r="U996" s="1"/>
      <c r="V996" s="1"/>
      <c r="W996" s="1"/>
      <c r="X996" s="1"/>
      <c r="Y996" s="1"/>
      <c r="Z996" s="1"/>
      <c r="AA996" s="1"/>
      <c r="AB996" s="1"/>
      <c r="AC996" s="1"/>
    </row>
    <row r="997" spans="1:29">
      <c r="A997" s="24"/>
      <c r="B997" s="24"/>
      <c r="C997" s="24"/>
      <c r="D997" s="24"/>
      <c r="E997" s="24"/>
      <c r="F997" s="24"/>
      <c r="G997" s="24"/>
      <c r="H997" s="24"/>
      <c r="I997" s="1"/>
      <c r="J997" s="1"/>
      <c r="K997" s="1"/>
      <c r="L997" s="1"/>
      <c r="M997" s="1"/>
      <c r="N997" s="1"/>
      <c r="O997" s="1"/>
      <c r="P997" s="1"/>
      <c r="Q997" s="1"/>
      <c r="R997" s="1"/>
      <c r="S997" s="1"/>
      <c r="T997" s="1"/>
      <c r="U997" s="1"/>
      <c r="V997" s="1"/>
      <c r="W997" s="1"/>
      <c r="X997" s="1"/>
      <c r="Y997" s="1"/>
      <c r="Z997" s="1"/>
      <c r="AA997" s="1"/>
      <c r="AB997" s="1"/>
      <c r="AC997" s="1"/>
    </row>
    <row r="998" spans="1:29">
      <c r="A998" s="24"/>
      <c r="B998" s="24"/>
      <c r="C998" s="24"/>
      <c r="D998" s="24"/>
      <c r="E998" s="24"/>
      <c r="F998" s="24"/>
      <c r="G998" s="24"/>
      <c r="H998" s="24"/>
      <c r="I998" s="1"/>
      <c r="J998" s="1"/>
      <c r="K998" s="1"/>
      <c r="L998" s="1"/>
      <c r="M998" s="1"/>
      <c r="N998" s="1"/>
      <c r="O998" s="1"/>
      <c r="P998" s="1"/>
      <c r="Q998" s="1"/>
      <c r="R998" s="1"/>
      <c r="S998" s="1"/>
      <c r="T998" s="1"/>
      <c r="U998" s="1"/>
      <c r="V998" s="1"/>
      <c r="W998" s="1"/>
      <c r="X998" s="1"/>
      <c r="Y998" s="1"/>
      <c r="Z998" s="1"/>
      <c r="AA998" s="1"/>
      <c r="AB998" s="1"/>
      <c r="AC998" s="1"/>
    </row>
    <row r="999" spans="1:29">
      <c r="A999" s="24"/>
      <c r="B999" s="24"/>
      <c r="C999" s="24"/>
      <c r="D999" s="24"/>
      <c r="E999" s="24"/>
      <c r="F999" s="24"/>
      <c r="G999" s="24"/>
      <c r="H999" s="24"/>
      <c r="I999" s="1"/>
      <c r="J999" s="1"/>
      <c r="K999" s="1"/>
      <c r="L999" s="1"/>
      <c r="M999" s="1"/>
      <c r="N999" s="1"/>
      <c r="O999" s="1"/>
      <c r="P999" s="1"/>
      <c r="Q999" s="1"/>
      <c r="R999" s="1"/>
      <c r="S999" s="1"/>
      <c r="T999" s="1"/>
      <c r="U999" s="1"/>
      <c r="V999" s="1"/>
      <c r="W999" s="1"/>
      <c r="X999" s="1"/>
      <c r="Y999" s="1"/>
      <c r="Z999" s="1"/>
      <c r="AA999" s="1"/>
      <c r="AB999" s="1"/>
      <c r="AC999" s="1"/>
    </row>
    <row r="1000" spans="1:29">
      <c r="A1000" s="24"/>
      <c r="B1000" s="24"/>
      <c r="C1000" s="24"/>
      <c r="D1000" s="24"/>
      <c r="E1000" s="24"/>
      <c r="F1000" s="24"/>
      <c r="G1000" s="24"/>
      <c r="H1000" s="24"/>
      <c r="I1000" s="1"/>
      <c r="J1000" s="1"/>
      <c r="K1000" s="1"/>
      <c r="L1000" s="1"/>
      <c r="M1000" s="1"/>
      <c r="N1000" s="1"/>
      <c r="O1000" s="1"/>
      <c r="P1000" s="1"/>
      <c r="Q1000" s="1"/>
      <c r="R1000" s="1"/>
      <c r="S1000" s="1"/>
      <c r="T1000" s="1"/>
      <c r="U1000" s="1"/>
      <c r="V1000" s="1"/>
      <c r="W1000" s="1"/>
      <c r="X1000" s="1"/>
      <c r="Y1000" s="1"/>
      <c r="Z1000" s="1"/>
      <c r="AA1000" s="1"/>
      <c r="AB1000" s="1"/>
      <c r="AC1000" s="1"/>
    </row>
    <row r="1001" spans="1:29">
      <c r="A1001" s="24"/>
      <c r="B1001" s="24"/>
      <c r="C1001" s="24"/>
      <c r="D1001" s="24"/>
      <c r="E1001" s="24"/>
      <c r="F1001" s="24"/>
      <c r="G1001" s="24"/>
      <c r="H1001" s="24"/>
      <c r="I1001" s="1"/>
      <c r="J1001" s="1"/>
      <c r="K1001" s="1"/>
      <c r="L1001" s="1"/>
      <c r="M1001" s="1"/>
      <c r="N1001" s="1"/>
      <c r="O1001" s="1"/>
      <c r="P1001" s="1"/>
      <c r="Q1001" s="1"/>
      <c r="R1001" s="1"/>
      <c r="S1001" s="1"/>
      <c r="T1001" s="1"/>
      <c r="U1001" s="1"/>
      <c r="V1001" s="1"/>
      <c r="W1001" s="1"/>
      <c r="X1001" s="1"/>
      <c r="Y1001" s="1"/>
      <c r="Z1001" s="1"/>
      <c r="AA1001" s="1"/>
      <c r="AB1001" s="1"/>
      <c r="AC1001" s="1"/>
    </row>
    <row r="1002" spans="1:29">
      <c r="A1002" s="24"/>
      <c r="B1002" s="24"/>
      <c r="C1002" s="24"/>
      <c r="D1002" s="24"/>
      <c r="E1002" s="24"/>
      <c r="F1002" s="24"/>
      <c r="G1002" s="24"/>
      <c r="H1002" s="24"/>
      <c r="I1002" s="1"/>
      <c r="J1002" s="1"/>
      <c r="K1002" s="1"/>
      <c r="L1002" s="1"/>
      <c r="M1002" s="1"/>
      <c r="N1002" s="1"/>
      <c r="O1002" s="1"/>
      <c r="P1002" s="1"/>
      <c r="Q1002" s="1"/>
      <c r="R1002" s="1"/>
      <c r="S1002" s="1"/>
      <c r="T1002" s="1"/>
      <c r="U1002" s="1"/>
      <c r="V1002" s="1"/>
      <c r="W1002" s="1"/>
      <c r="X1002" s="1"/>
      <c r="Y1002" s="1"/>
      <c r="Z1002" s="1"/>
      <c r="AA1002" s="1"/>
      <c r="AB1002" s="1"/>
      <c r="AC1002" s="1"/>
    </row>
    <row r="1003" spans="1:29">
      <c r="A1003" s="24"/>
      <c r="B1003" s="24"/>
      <c r="C1003" s="24"/>
      <c r="D1003" s="24"/>
      <c r="E1003" s="24"/>
      <c r="F1003" s="24"/>
      <c r="G1003" s="24"/>
      <c r="H1003" s="24"/>
      <c r="I1003" s="1"/>
      <c r="J1003" s="1"/>
      <c r="K1003" s="1"/>
      <c r="L1003" s="1"/>
      <c r="M1003" s="1"/>
      <c r="N1003" s="1"/>
      <c r="O1003" s="1"/>
      <c r="P1003" s="1"/>
      <c r="Q1003" s="1"/>
      <c r="R1003" s="1"/>
      <c r="S1003" s="1"/>
      <c r="T1003" s="1"/>
      <c r="U1003" s="1"/>
      <c r="V1003" s="1"/>
      <c r="W1003" s="1"/>
      <c r="X1003" s="1"/>
      <c r="Y1003" s="1"/>
      <c r="Z1003" s="1"/>
      <c r="AA1003" s="1"/>
      <c r="AB1003" s="1"/>
      <c r="AC1003" s="1"/>
    </row>
    <row r="1004" spans="1:29">
      <c r="A1004" s="24"/>
      <c r="B1004" s="24"/>
      <c r="C1004" s="24"/>
      <c r="D1004" s="24"/>
      <c r="E1004" s="24"/>
      <c r="F1004" s="24"/>
      <c r="G1004" s="24"/>
      <c r="H1004" s="24"/>
      <c r="I1004" s="1"/>
      <c r="J1004" s="1"/>
      <c r="K1004" s="1"/>
      <c r="L1004" s="1"/>
      <c r="M1004" s="1"/>
      <c r="N1004" s="1"/>
      <c r="O1004" s="1"/>
      <c r="P1004" s="1"/>
      <c r="Q1004" s="1"/>
      <c r="R1004" s="1"/>
      <c r="S1004" s="1"/>
      <c r="T1004" s="1"/>
      <c r="U1004" s="1"/>
      <c r="V1004" s="1"/>
      <c r="W1004" s="1"/>
      <c r="X1004" s="1"/>
      <c r="Y1004" s="1"/>
      <c r="Z1004" s="1"/>
      <c r="AA1004" s="1"/>
      <c r="AB1004" s="1"/>
      <c r="AC1004" s="1"/>
    </row>
    <row r="1005" spans="1:29">
      <c r="A1005" s="24"/>
      <c r="B1005" s="24"/>
      <c r="C1005" s="24"/>
      <c r="D1005" s="24"/>
      <c r="E1005" s="24"/>
      <c r="F1005" s="24"/>
      <c r="G1005" s="24"/>
      <c r="H1005" s="24"/>
      <c r="I1005" s="1"/>
      <c r="J1005" s="1"/>
      <c r="K1005" s="1"/>
      <c r="L1005" s="1"/>
      <c r="M1005" s="1"/>
      <c r="N1005" s="1"/>
      <c r="O1005" s="1"/>
      <c r="P1005" s="1"/>
      <c r="Q1005" s="1"/>
      <c r="R1005" s="1"/>
      <c r="S1005" s="1"/>
      <c r="T1005" s="1"/>
      <c r="U1005" s="1"/>
      <c r="V1005" s="1"/>
      <c r="W1005" s="1"/>
      <c r="X1005" s="1"/>
      <c r="Y1005" s="1"/>
      <c r="Z1005" s="1"/>
      <c r="AA1005" s="1"/>
      <c r="AB1005" s="1"/>
      <c r="AC1005" s="1"/>
    </row>
    <row r="1006" spans="1:29">
      <c r="A1006" s="24"/>
      <c r="B1006" s="24"/>
      <c r="C1006" s="24"/>
      <c r="D1006" s="24"/>
      <c r="E1006" s="24"/>
      <c r="F1006" s="24"/>
      <c r="G1006" s="24"/>
      <c r="H1006" s="24"/>
      <c r="I1006" s="1"/>
      <c r="J1006" s="1"/>
      <c r="K1006" s="1"/>
      <c r="L1006" s="1"/>
      <c r="M1006" s="1"/>
      <c r="N1006" s="1"/>
      <c r="O1006" s="1"/>
      <c r="P1006" s="1"/>
      <c r="Q1006" s="1"/>
      <c r="R1006" s="1"/>
      <c r="S1006" s="1"/>
      <c r="T1006" s="1"/>
      <c r="U1006" s="1"/>
      <c r="V1006" s="1"/>
      <c r="W1006" s="1"/>
      <c r="X1006" s="1"/>
      <c r="Y1006" s="1"/>
      <c r="Z1006" s="1"/>
      <c r="AA1006" s="1"/>
      <c r="AB1006" s="1"/>
      <c r="AC1006" s="1"/>
    </row>
    <row r="1007" spans="1:29">
      <c r="A1007" s="24"/>
      <c r="B1007" s="24"/>
      <c r="C1007" s="24"/>
      <c r="D1007" s="24"/>
      <c r="E1007" s="24"/>
      <c r="F1007" s="24"/>
      <c r="G1007" s="24"/>
      <c r="H1007" s="24"/>
      <c r="I1007" s="1"/>
      <c r="J1007" s="1"/>
      <c r="K1007" s="1"/>
      <c r="L1007" s="1"/>
      <c r="M1007" s="1"/>
      <c r="N1007" s="1"/>
      <c r="O1007" s="1"/>
      <c r="P1007" s="1"/>
      <c r="Q1007" s="1"/>
      <c r="R1007" s="1"/>
      <c r="S1007" s="1"/>
      <c r="T1007" s="1"/>
      <c r="U1007" s="1"/>
      <c r="V1007" s="1"/>
      <c r="W1007" s="1"/>
      <c r="X1007" s="1"/>
      <c r="Y1007" s="1"/>
      <c r="Z1007" s="1"/>
      <c r="AA1007" s="1"/>
      <c r="AB1007" s="1"/>
      <c r="AC1007" s="1"/>
    </row>
    <row r="1008" spans="1:29">
      <c r="A1008" s="24"/>
      <c r="B1008" s="24"/>
      <c r="C1008" s="24"/>
      <c r="D1008" s="24"/>
      <c r="E1008" s="24"/>
      <c r="F1008" s="24"/>
      <c r="G1008" s="24"/>
      <c r="H1008" s="24"/>
      <c r="I1008" s="1"/>
      <c r="J1008" s="1"/>
      <c r="K1008" s="1"/>
      <c r="L1008" s="1"/>
      <c r="M1008" s="1"/>
      <c r="N1008" s="1"/>
      <c r="O1008" s="1"/>
      <c r="P1008" s="1"/>
      <c r="Q1008" s="1"/>
      <c r="R1008" s="1"/>
      <c r="S1008" s="1"/>
      <c r="T1008" s="1"/>
      <c r="U1008" s="1"/>
      <c r="V1008" s="1"/>
      <c r="W1008" s="1"/>
      <c r="X1008" s="1"/>
      <c r="Y1008" s="1"/>
      <c r="Z1008" s="1"/>
      <c r="AA1008" s="1"/>
      <c r="AB1008" s="1"/>
      <c r="AC1008" s="1"/>
    </row>
    <row r="1009" spans="1:29">
      <c r="A1009" s="24"/>
      <c r="B1009" s="24"/>
      <c r="C1009" s="24"/>
      <c r="D1009" s="24"/>
      <c r="E1009" s="24"/>
      <c r="F1009" s="24"/>
      <c r="G1009" s="24"/>
      <c r="H1009" s="24"/>
      <c r="I1009" s="1"/>
      <c r="J1009" s="1"/>
      <c r="K1009" s="1"/>
      <c r="L1009" s="1"/>
      <c r="M1009" s="1"/>
      <c r="N1009" s="1"/>
      <c r="O1009" s="1"/>
      <c r="P1009" s="1"/>
      <c r="Q1009" s="1"/>
      <c r="R1009" s="1"/>
      <c r="S1009" s="1"/>
      <c r="T1009" s="1"/>
      <c r="U1009" s="1"/>
      <c r="V1009" s="1"/>
      <c r="W1009" s="1"/>
      <c r="X1009" s="1"/>
      <c r="Y1009" s="1"/>
      <c r="Z1009" s="1"/>
      <c r="AA1009" s="1"/>
      <c r="AB1009" s="1"/>
      <c r="AC1009" s="1"/>
    </row>
    <row r="1010" spans="1:29">
      <c r="A1010" s="24"/>
      <c r="B1010" s="24"/>
      <c r="C1010" s="24"/>
      <c r="D1010" s="24"/>
      <c r="E1010" s="24"/>
      <c r="F1010" s="24"/>
      <c r="G1010" s="24"/>
      <c r="H1010" s="24"/>
      <c r="I1010" s="1"/>
      <c r="J1010" s="1"/>
      <c r="K1010" s="1"/>
      <c r="L1010" s="1"/>
      <c r="M1010" s="1"/>
      <c r="N1010" s="1"/>
      <c r="O1010" s="1"/>
      <c r="P1010" s="1"/>
      <c r="Q1010" s="1"/>
      <c r="R1010" s="1"/>
      <c r="S1010" s="1"/>
      <c r="T1010" s="1"/>
      <c r="U1010" s="1"/>
      <c r="V1010" s="1"/>
      <c r="W1010" s="1"/>
      <c r="X1010" s="1"/>
      <c r="Y1010" s="1"/>
      <c r="Z1010" s="1"/>
      <c r="AA1010" s="1"/>
      <c r="AB1010" s="1"/>
      <c r="AC1010" s="1"/>
    </row>
    <row r="1011" spans="1:29">
      <c r="A1011" s="24"/>
      <c r="B1011" s="24"/>
      <c r="C1011" s="24"/>
      <c r="D1011" s="24"/>
      <c r="E1011" s="24"/>
      <c r="F1011" s="24"/>
      <c r="G1011" s="24"/>
      <c r="H1011" s="24"/>
      <c r="I1011" s="1"/>
      <c r="J1011" s="1"/>
      <c r="K1011" s="1"/>
      <c r="L1011" s="1"/>
      <c r="M1011" s="1"/>
      <c r="N1011" s="1"/>
      <c r="O1011" s="1"/>
      <c r="P1011" s="1"/>
      <c r="Q1011" s="1"/>
      <c r="R1011" s="1"/>
      <c r="S1011" s="1"/>
      <c r="T1011" s="1"/>
      <c r="U1011" s="1"/>
      <c r="V1011" s="1"/>
      <c r="W1011" s="1"/>
      <c r="X1011" s="1"/>
      <c r="Y1011" s="1"/>
      <c r="Z1011" s="1"/>
      <c r="AA1011" s="1"/>
      <c r="AB1011" s="1"/>
      <c r="AC1011" s="1"/>
    </row>
    <row r="1012" spans="1:29">
      <c r="A1012" s="24"/>
      <c r="B1012" s="24"/>
      <c r="C1012" s="24"/>
      <c r="D1012" s="24"/>
      <c r="E1012" s="24"/>
      <c r="F1012" s="24"/>
      <c r="G1012" s="24"/>
      <c r="H1012" s="24"/>
      <c r="I1012" s="1"/>
      <c r="J1012" s="1"/>
      <c r="K1012" s="1"/>
      <c r="L1012" s="1"/>
      <c r="M1012" s="1"/>
      <c r="N1012" s="1"/>
      <c r="O1012" s="1"/>
      <c r="P1012" s="1"/>
      <c r="Q1012" s="1"/>
      <c r="R1012" s="1"/>
      <c r="S1012" s="1"/>
      <c r="T1012" s="1"/>
      <c r="U1012" s="1"/>
      <c r="V1012" s="1"/>
      <c r="W1012" s="1"/>
      <c r="X1012" s="1"/>
      <c r="Y1012" s="1"/>
      <c r="Z1012" s="1"/>
      <c r="AA1012" s="1"/>
      <c r="AB1012" s="1"/>
      <c r="AC1012" s="1"/>
    </row>
    <row r="1013" spans="1:29">
      <c r="A1013" s="24"/>
      <c r="B1013" s="24"/>
      <c r="C1013" s="24"/>
      <c r="D1013" s="24"/>
      <c r="E1013" s="24"/>
      <c r="F1013" s="24"/>
      <c r="G1013" s="24"/>
      <c r="H1013" s="24"/>
      <c r="I1013" s="1"/>
      <c r="J1013" s="1"/>
      <c r="K1013" s="1"/>
      <c r="L1013" s="1"/>
      <c r="M1013" s="1"/>
      <c r="N1013" s="1"/>
      <c r="O1013" s="1"/>
      <c r="P1013" s="1"/>
      <c r="Q1013" s="1"/>
      <c r="R1013" s="1"/>
      <c r="S1013" s="1"/>
      <c r="T1013" s="1"/>
      <c r="U1013" s="1"/>
      <c r="V1013" s="1"/>
      <c r="W1013" s="1"/>
      <c r="X1013" s="1"/>
      <c r="Y1013" s="1"/>
      <c r="Z1013" s="1"/>
      <c r="AA1013" s="1"/>
      <c r="AB1013" s="1"/>
      <c r="AC1013" s="1"/>
    </row>
    <row r="1014" spans="1:29">
      <c r="A1014" s="24"/>
      <c r="B1014" s="24"/>
      <c r="C1014" s="24"/>
      <c r="D1014" s="24"/>
      <c r="E1014" s="24"/>
      <c r="F1014" s="24"/>
      <c r="G1014" s="24"/>
      <c r="H1014" s="24"/>
      <c r="I1014" s="1"/>
      <c r="J1014" s="1"/>
      <c r="K1014" s="1"/>
      <c r="L1014" s="1"/>
      <c r="M1014" s="1"/>
      <c r="N1014" s="1"/>
      <c r="O1014" s="1"/>
      <c r="P1014" s="1"/>
      <c r="Q1014" s="1"/>
      <c r="R1014" s="1"/>
      <c r="S1014" s="1"/>
      <c r="T1014" s="1"/>
      <c r="U1014" s="1"/>
      <c r="V1014" s="1"/>
      <c r="W1014" s="1"/>
      <c r="X1014" s="1"/>
      <c r="Y1014" s="1"/>
      <c r="Z1014" s="1"/>
      <c r="AA1014" s="1"/>
      <c r="AB1014" s="1"/>
      <c r="AC1014" s="1"/>
    </row>
    <row r="1015" spans="1:29">
      <c r="A1015" s="24"/>
      <c r="B1015" s="24"/>
      <c r="C1015" s="24"/>
      <c r="D1015" s="24"/>
      <c r="E1015" s="24"/>
      <c r="F1015" s="24"/>
      <c r="G1015" s="24"/>
      <c r="H1015" s="24"/>
      <c r="I1015" s="1"/>
      <c r="J1015" s="1"/>
      <c r="K1015" s="1"/>
      <c r="L1015" s="1"/>
      <c r="M1015" s="1"/>
      <c r="N1015" s="1"/>
      <c r="O1015" s="1"/>
      <c r="P1015" s="1"/>
      <c r="Q1015" s="1"/>
      <c r="R1015" s="1"/>
      <c r="S1015" s="1"/>
      <c r="T1015" s="1"/>
      <c r="U1015" s="1"/>
      <c r="V1015" s="1"/>
      <c r="W1015" s="1"/>
      <c r="X1015" s="1"/>
      <c r="Y1015" s="1"/>
      <c r="Z1015" s="1"/>
      <c r="AA1015" s="1"/>
      <c r="AB1015" s="1"/>
      <c r="AC1015" s="1"/>
    </row>
    <row r="1016" spans="1:29">
      <c r="A1016" s="24"/>
      <c r="B1016" s="24"/>
      <c r="C1016" s="24"/>
      <c r="D1016" s="24"/>
      <c r="E1016" s="24"/>
      <c r="F1016" s="24"/>
      <c r="G1016" s="24"/>
      <c r="H1016" s="24"/>
      <c r="I1016" s="1"/>
      <c r="J1016" s="1"/>
      <c r="K1016" s="1"/>
      <c r="L1016" s="1"/>
      <c r="M1016" s="1"/>
      <c r="N1016" s="1"/>
      <c r="O1016" s="1"/>
      <c r="P1016" s="1"/>
      <c r="Q1016" s="1"/>
      <c r="R1016" s="1"/>
      <c r="S1016" s="1"/>
      <c r="T1016" s="1"/>
      <c r="U1016" s="1"/>
      <c r="V1016" s="1"/>
      <c r="W1016" s="1"/>
      <c r="X1016" s="1"/>
      <c r="Y1016" s="1"/>
      <c r="Z1016" s="1"/>
      <c r="AA1016" s="1"/>
      <c r="AB1016" s="1"/>
      <c r="AC1016" s="1"/>
    </row>
    <row r="1017" spans="1:29">
      <c r="A1017" s="24"/>
      <c r="B1017" s="24"/>
      <c r="C1017" s="24"/>
      <c r="D1017" s="24"/>
      <c r="E1017" s="24"/>
      <c r="F1017" s="24"/>
      <c r="G1017" s="24"/>
      <c r="H1017" s="24"/>
      <c r="I1017" s="1"/>
      <c r="J1017" s="1"/>
      <c r="K1017" s="1"/>
      <c r="L1017" s="1"/>
      <c r="M1017" s="1"/>
      <c r="N1017" s="1"/>
      <c r="O1017" s="1"/>
      <c r="P1017" s="1"/>
      <c r="Q1017" s="1"/>
      <c r="R1017" s="1"/>
      <c r="S1017" s="1"/>
      <c r="T1017" s="1"/>
      <c r="U1017" s="1"/>
      <c r="V1017" s="1"/>
      <c r="W1017" s="1"/>
      <c r="X1017" s="1"/>
      <c r="Y1017" s="1"/>
      <c r="Z1017" s="1"/>
      <c r="AA1017" s="1"/>
      <c r="AB1017" s="1"/>
      <c r="AC1017" s="1"/>
    </row>
    <row r="1018" spans="1:29">
      <c r="A1018" s="24"/>
      <c r="B1018" s="24"/>
      <c r="C1018" s="24"/>
      <c r="D1018" s="24"/>
      <c r="E1018" s="24"/>
      <c r="F1018" s="24"/>
      <c r="G1018" s="24"/>
      <c r="H1018" s="24"/>
      <c r="I1018" s="1"/>
      <c r="J1018" s="1"/>
      <c r="K1018" s="1"/>
      <c r="L1018" s="1"/>
      <c r="M1018" s="1"/>
      <c r="N1018" s="1"/>
      <c r="O1018" s="1"/>
      <c r="P1018" s="1"/>
      <c r="Q1018" s="1"/>
      <c r="R1018" s="1"/>
      <c r="S1018" s="1"/>
      <c r="T1018" s="1"/>
      <c r="U1018" s="1"/>
      <c r="V1018" s="1"/>
      <c r="W1018" s="1"/>
      <c r="X1018" s="1"/>
      <c r="Y1018" s="1"/>
      <c r="Z1018" s="1"/>
      <c r="AA1018" s="1"/>
      <c r="AB1018" s="1"/>
      <c r="AC1018" s="1"/>
    </row>
    <row r="1019" spans="1:29">
      <c r="A1019" s="24"/>
      <c r="B1019" s="24"/>
      <c r="C1019" s="24"/>
      <c r="D1019" s="24"/>
      <c r="E1019" s="24"/>
      <c r="F1019" s="24"/>
      <c r="G1019" s="24"/>
      <c r="H1019" s="24"/>
      <c r="I1019" s="1"/>
      <c r="J1019" s="1"/>
      <c r="K1019" s="1"/>
      <c r="L1019" s="1"/>
      <c r="M1019" s="1"/>
      <c r="N1019" s="1"/>
      <c r="O1019" s="1"/>
      <c r="P1019" s="1"/>
      <c r="Q1019" s="1"/>
      <c r="R1019" s="1"/>
      <c r="S1019" s="1"/>
      <c r="T1019" s="1"/>
      <c r="U1019" s="1"/>
      <c r="V1019" s="1"/>
      <c r="W1019" s="1"/>
      <c r="X1019" s="1"/>
      <c r="Y1019" s="1"/>
      <c r="Z1019" s="1"/>
      <c r="AA1019" s="1"/>
      <c r="AB1019" s="1"/>
      <c r="AC1019" s="1"/>
    </row>
    <row r="1020" spans="1:29">
      <c r="A1020" s="24"/>
      <c r="B1020" s="24"/>
      <c r="C1020" s="24"/>
      <c r="D1020" s="24"/>
      <c r="E1020" s="24"/>
      <c r="F1020" s="24"/>
      <c r="G1020" s="24"/>
      <c r="H1020" s="24"/>
      <c r="I1020" s="1"/>
      <c r="J1020" s="1"/>
      <c r="K1020" s="1"/>
      <c r="L1020" s="1"/>
      <c r="M1020" s="1"/>
      <c r="N1020" s="1"/>
      <c r="O1020" s="1"/>
      <c r="P1020" s="1"/>
      <c r="Q1020" s="1"/>
      <c r="R1020" s="1"/>
      <c r="S1020" s="1"/>
      <c r="T1020" s="1"/>
      <c r="U1020" s="1"/>
      <c r="V1020" s="1"/>
      <c r="W1020" s="1"/>
      <c r="X1020" s="1"/>
      <c r="Y1020" s="1"/>
      <c r="Z1020" s="1"/>
      <c r="AA1020" s="1"/>
      <c r="AB1020" s="1"/>
      <c r="AC1020" s="1"/>
    </row>
    <row r="1021" spans="1:29">
      <c r="A1021" s="24"/>
      <c r="B1021" s="24"/>
      <c r="C1021" s="24"/>
      <c r="D1021" s="24"/>
      <c r="E1021" s="24"/>
      <c r="F1021" s="24"/>
      <c r="G1021" s="24"/>
      <c r="H1021" s="24"/>
      <c r="I1021" s="1"/>
      <c r="J1021" s="1"/>
      <c r="K1021" s="1"/>
      <c r="L1021" s="1"/>
      <c r="M1021" s="1"/>
      <c r="N1021" s="1"/>
      <c r="O1021" s="1"/>
      <c r="P1021" s="1"/>
      <c r="Q1021" s="1"/>
      <c r="R1021" s="1"/>
      <c r="S1021" s="1"/>
      <c r="T1021" s="1"/>
      <c r="U1021" s="1"/>
      <c r="V1021" s="1"/>
      <c r="W1021" s="1"/>
      <c r="X1021" s="1"/>
      <c r="Y1021" s="1"/>
      <c r="Z1021" s="1"/>
      <c r="AA1021" s="1"/>
      <c r="AB1021" s="1"/>
      <c r="AC1021" s="1"/>
    </row>
    <row r="1022" spans="1:29">
      <c r="A1022" s="24"/>
      <c r="B1022" s="24"/>
      <c r="C1022" s="24"/>
      <c r="D1022" s="24"/>
      <c r="E1022" s="24"/>
      <c r="F1022" s="24"/>
      <c r="G1022" s="24"/>
      <c r="H1022" s="24"/>
      <c r="I1022" s="1"/>
      <c r="J1022" s="1"/>
      <c r="K1022" s="1"/>
      <c r="L1022" s="1"/>
      <c r="M1022" s="1"/>
      <c r="N1022" s="1"/>
      <c r="O1022" s="1"/>
      <c r="P1022" s="1"/>
      <c r="Q1022" s="1"/>
      <c r="R1022" s="1"/>
      <c r="S1022" s="1"/>
      <c r="T1022" s="1"/>
      <c r="U1022" s="1"/>
      <c r="V1022" s="1"/>
      <c r="W1022" s="1"/>
      <c r="X1022" s="1"/>
      <c r="Y1022" s="1"/>
      <c r="Z1022" s="1"/>
      <c r="AA1022" s="1"/>
      <c r="AB1022" s="1"/>
      <c r="AC1022" s="1"/>
    </row>
    <row r="1023" spans="1:29">
      <c r="A1023" s="24"/>
      <c r="B1023" s="24"/>
      <c r="C1023" s="24"/>
      <c r="D1023" s="24"/>
      <c r="E1023" s="24"/>
      <c r="F1023" s="24"/>
      <c r="G1023" s="24"/>
      <c r="H1023" s="24"/>
      <c r="I1023" s="1"/>
      <c r="J1023" s="1"/>
      <c r="K1023" s="1"/>
      <c r="L1023" s="1"/>
      <c r="M1023" s="1"/>
      <c r="N1023" s="1"/>
      <c r="O1023" s="1"/>
      <c r="P1023" s="1"/>
      <c r="Q1023" s="1"/>
      <c r="R1023" s="1"/>
      <c r="S1023" s="1"/>
      <c r="T1023" s="1"/>
      <c r="U1023" s="1"/>
      <c r="V1023" s="1"/>
      <c r="W1023" s="1"/>
      <c r="X1023" s="1"/>
      <c r="Y1023" s="1"/>
      <c r="Z1023" s="1"/>
      <c r="AA1023" s="1"/>
      <c r="AB1023" s="1"/>
      <c r="AC1023" s="1"/>
    </row>
    <row r="1024" spans="1:29">
      <c r="A1024" s="24"/>
      <c r="B1024" s="24"/>
      <c r="C1024" s="24"/>
      <c r="D1024" s="24"/>
      <c r="E1024" s="24"/>
      <c r="F1024" s="24"/>
      <c r="G1024" s="24"/>
      <c r="H1024" s="24"/>
      <c r="I1024" s="1"/>
      <c r="J1024" s="1"/>
      <c r="K1024" s="1"/>
      <c r="L1024" s="1"/>
      <c r="M1024" s="1"/>
      <c r="N1024" s="1"/>
      <c r="O1024" s="1"/>
      <c r="P1024" s="1"/>
      <c r="Q1024" s="1"/>
      <c r="R1024" s="1"/>
      <c r="S1024" s="1"/>
      <c r="T1024" s="1"/>
      <c r="U1024" s="1"/>
      <c r="V1024" s="1"/>
      <c r="W1024" s="1"/>
      <c r="X1024" s="1"/>
      <c r="Y1024" s="1"/>
      <c r="Z1024" s="1"/>
      <c r="AA1024" s="1"/>
      <c r="AB1024" s="1"/>
      <c r="AC1024" s="1"/>
    </row>
    <row r="1025" spans="1:29">
      <c r="A1025" s="24"/>
      <c r="B1025" s="24"/>
      <c r="C1025" s="24"/>
      <c r="D1025" s="24"/>
      <c r="E1025" s="24"/>
      <c r="F1025" s="24"/>
      <c r="G1025" s="24"/>
      <c r="H1025" s="24"/>
      <c r="I1025" s="1"/>
      <c r="J1025" s="1"/>
      <c r="K1025" s="1"/>
      <c r="L1025" s="1"/>
      <c r="M1025" s="1"/>
      <c r="N1025" s="1"/>
      <c r="O1025" s="1"/>
      <c r="P1025" s="1"/>
      <c r="Q1025" s="1"/>
      <c r="R1025" s="1"/>
      <c r="S1025" s="1"/>
      <c r="T1025" s="1"/>
      <c r="U1025" s="1"/>
      <c r="V1025" s="1"/>
      <c r="W1025" s="1"/>
      <c r="X1025" s="1"/>
      <c r="Y1025" s="1"/>
      <c r="Z1025" s="1"/>
      <c r="AA1025" s="1"/>
      <c r="AB1025" s="1"/>
      <c r="AC1025" s="1"/>
    </row>
    <row r="1026" spans="1:29">
      <c r="A1026" s="24"/>
      <c r="B1026" s="24"/>
      <c r="C1026" s="24"/>
      <c r="D1026" s="24"/>
      <c r="E1026" s="24"/>
      <c r="F1026" s="24"/>
      <c r="G1026" s="24"/>
      <c r="H1026" s="24"/>
      <c r="I1026" s="1"/>
      <c r="J1026" s="1"/>
      <c r="K1026" s="1"/>
      <c r="L1026" s="1"/>
      <c r="M1026" s="1"/>
      <c r="N1026" s="1"/>
      <c r="O1026" s="1"/>
      <c r="P1026" s="1"/>
      <c r="Q1026" s="1"/>
      <c r="R1026" s="1"/>
      <c r="S1026" s="1"/>
      <c r="T1026" s="1"/>
      <c r="U1026" s="1"/>
      <c r="V1026" s="1"/>
      <c r="W1026" s="1"/>
      <c r="X1026" s="1"/>
      <c r="Y1026" s="1"/>
      <c r="Z1026" s="1"/>
      <c r="AA1026" s="1"/>
      <c r="AB1026" s="1"/>
      <c r="AC1026" s="1"/>
    </row>
    <row r="1027" spans="1:29">
      <c r="A1027" s="24"/>
      <c r="B1027" s="24"/>
      <c r="C1027" s="24"/>
      <c r="D1027" s="24"/>
      <c r="E1027" s="24"/>
      <c r="F1027" s="24"/>
      <c r="G1027" s="24"/>
      <c r="H1027" s="24"/>
      <c r="I1027" s="1"/>
      <c r="J1027" s="1"/>
      <c r="K1027" s="1"/>
      <c r="L1027" s="1"/>
      <c r="M1027" s="1"/>
      <c r="N1027" s="1"/>
      <c r="O1027" s="1"/>
      <c r="P1027" s="1"/>
      <c r="Q1027" s="1"/>
      <c r="R1027" s="1"/>
      <c r="S1027" s="1"/>
      <c r="T1027" s="1"/>
      <c r="U1027" s="1"/>
      <c r="V1027" s="1"/>
      <c r="W1027" s="1"/>
      <c r="X1027" s="1"/>
      <c r="Y1027" s="1"/>
      <c r="Z1027" s="1"/>
      <c r="AA1027" s="1"/>
      <c r="AB1027" s="1"/>
      <c r="AC1027" s="1"/>
    </row>
    <row r="1028" spans="1:29">
      <c r="A1028" s="24"/>
      <c r="B1028" s="24"/>
      <c r="C1028" s="24"/>
      <c r="D1028" s="24"/>
      <c r="E1028" s="24"/>
      <c r="F1028" s="24"/>
      <c r="G1028" s="24"/>
      <c r="H1028" s="24"/>
      <c r="I1028" s="1"/>
      <c r="J1028" s="1"/>
      <c r="K1028" s="1"/>
      <c r="L1028" s="1"/>
      <c r="M1028" s="1"/>
      <c r="N1028" s="1"/>
      <c r="O1028" s="1"/>
      <c r="P1028" s="1"/>
      <c r="Q1028" s="1"/>
      <c r="R1028" s="1"/>
      <c r="S1028" s="1"/>
      <c r="T1028" s="1"/>
      <c r="U1028" s="1"/>
      <c r="V1028" s="1"/>
      <c r="W1028" s="1"/>
      <c r="X1028" s="1"/>
      <c r="Y1028" s="1"/>
      <c r="Z1028" s="1"/>
      <c r="AA1028" s="1"/>
      <c r="AB1028" s="1"/>
      <c r="AC1028" s="1"/>
    </row>
    <row r="1029" spans="1:29">
      <c r="A1029" s="24"/>
      <c r="B1029" s="24"/>
      <c r="C1029" s="24"/>
      <c r="D1029" s="24"/>
      <c r="E1029" s="24"/>
      <c r="F1029" s="24"/>
      <c r="G1029" s="24"/>
      <c r="H1029" s="24"/>
      <c r="I1029" s="1"/>
      <c r="J1029" s="1"/>
      <c r="K1029" s="1"/>
      <c r="L1029" s="1"/>
      <c r="M1029" s="1"/>
      <c r="N1029" s="1"/>
      <c r="O1029" s="1"/>
      <c r="P1029" s="1"/>
      <c r="Q1029" s="1"/>
      <c r="R1029" s="1"/>
      <c r="S1029" s="1"/>
      <c r="T1029" s="1"/>
      <c r="U1029" s="1"/>
      <c r="V1029" s="1"/>
      <c r="W1029" s="1"/>
      <c r="X1029" s="1"/>
      <c r="Y1029" s="1"/>
      <c r="Z1029" s="1"/>
      <c r="AA1029" s="1"/>
      <c r="AB1029" s="1"/>
      <c r="AC1029" s="1"/>
    </row>
    <row r="1030" spans="1:29">
      <c r="A1030" s="24"/>
      <c r="B1030" s="24"/>
      <c r="C1030" s="24"/>
      <c r="D1030" s="24"/>
      <c r="E1030" s="24"/>
      <c r="F1030" s="24"/>
      <c r="G1030" s="24"/>
      <c r="H1030" s="24"/>
      <c r="I1030" s="1"/>
      <c r="J1030" s="1"/>
      <c r="K1030" s="1"/>
      <c r="L1030" s="1"/>
      <c r="M1030" s="1"/>
      <c r="N1030" s="1"/>
      <c r="O1030" s="1"/>
      <c r="P1030" s="1"/>
      <c r="Q1030" s="1"/>
      <c r="R1030" s="1"/>
      <c r="S1030" s="1"/>
      <c r="T1030" s="1"/>
      <c r="U1030" s="1"/>
      <c r="V1030" s="1"/>
      <c r="W1030" s="1"/>
      <c r="X1030" s="1"/>
      <c r="Y1030" s="1"/>
      <c r="Z1030" s="1"/>
      <c r="AA1030" s="1"/>
      <c r="AB1030" s="1"/>
      <c r="AC1030" s="1"/>
    </row>
    <row r="1031" spans="1:29">
      <c r="A1031" s="24"/>
      <c r="B1031" s="24"/>
      <c r="C1031" s="24"/>
      <c r="D1031" s="24"/>
      <c r="E1031" s="24"/>
      <c r="F1031" s="24"/>
      <c r="G1031" s="24"/>
      <c r="H1031" s="24"/>
      <c r="I1031" s="1"/>
      <c r="J1031" s="1"/>
      <c r="K1031" s="1"/>
      <c r="L1031" s="1"/>
      <c r="M1031" s="1"/>
      <c r="N1031" s="1"/>
      <c r="O1031" s="1"/>
      <c r="P1031" s="1"/>
      <c r="Q1031" s="1"/>
      <c r="R1031" s="1"/>
      <c r="S1031" s="1"/>
      <c r="T1031" s="1"/>
      <c r="U1031" s="1"/>
      <c r="V1031" s="1"/>
      <c r="W1031" s="1"/>
      <c r="X1031" s="1"/>
      <c r="Y1031" s="1"/>
      <c r="Z1031" s="1"/>
      <c r="AA1031" s="1"/>
      <c r="AB1031" s="1"/>
      <c r="AC1031" s="1"/>
    </row>
    <row r="1032" spans="1:29">
      <c r="A1032" s="24"/>
      <c r="B1032" s="24"/>
      <c r="C1032" s="24"/>
      <c r="D1032" s="24"/>
      <c r="E1032" s="24"/>
      <c r="F1032" s="24"/>
      <c r="G1032" s="24"/>
      <c r="H1032" s="24"/>
      <c r="I1032" s="1"/>
      <c r="J1032" s="1"/>
      <c r="K1032" s="1"/>
      <c r="L1032" s="1"/>
      <c r="M1032" s="1"/>
      <c r="N1032" s="1"/>
      <c r="O1032" s="1"/>
      <c r="P1032" s="1"/>
      <c r="Q1032" s="1"/>
      <c r="R1032" s="1"/>
      <c r="S1032" s="1"/>
      <c r="T1032" s="1"/>
      <c r="U1032" s="1"/>
      <c r="V1032" s="1"/>
      <c r="W1032" s="1"/>
      <c r="X1032" s="1"/>
      <c r="Y1032" s="1"/>
      <c r="Z1032" s="1"/>
      <c r="AA1032" s="1"/>
      <c r="AB1032" s="1"/>
      <c r="AC1032" s="1"/>
    </row>
    <row r="1033" spans="1:29">
      <c r="A1033" s="24"/>
      <c r="B1033" s="24"/>
      <c r="C1033" s="24"/>
      <c r="D1033" s="24"/>
      <c r="E1033" s="24"/>
      <c r="F1033" s="24"/>
      <c r="G1033" s="24"/>
      <c r="H1033" s="24"/>
      <c r="I1033" s="1"/>
      <c r="J1033" s="1"/>
      <c r="K1033" s="1"/>
      <c r="L1033" s="1"/>
      <c r="M1033" s="1"/>
      <c r="N1033" s="1"/>
      <c r="O1033" s="1"/>
      <c r="P1033" s="1"/>
      <c r="Q1033" s="1"/>
      <c r="R1033" s="1"/>
      <c r="S1033" s="1"/>
      <c r="T1033" s="1"/>
      <c r="U1033" s="1"/>
      <c r="V1033" s="1"/>
      <c r="W1033" s="1"/>
      <c r="X1033" s="1"/>
      <c r="Y1033" s="1"/>
      <c r="Z1033" s="1"/>
      <c r="AA1033" s="1"/>
      <c r="AB1033" s="1"/>
      <c r="AC1033" s="1"/>
    </row>
    <row r="1034" spans="1:29">
      <c r="A1034" s="24"/>
      <c r="B1034" s="24"/>
      <c r="C1034" s="24"/>
      <c r="D1034" s="24"/>
      <c r="E1034" s="24"/>
      <c r="F1034" s="24"/>
      <c r="G1034" s="24"/>
      <c r="H1034" s="24"/>
      <c r="I1034" s="1"/>
      <c r="J1034" s="1"/>
      <c r="K1034" s="1"/>
      <c r="L1034" s="1"/>
      <c r="M1034" s="1"/>
      <c r="N1034" s="1"/>
      <c r="O1034" s="1"/>
      <c r="P1034" s="1"/>
      <c r="Q1034" s="1"/>
      <c r="R1034" s="1"/>
      <c r="S1034" s="1"/>
      <c r="T1034" s="1"/>
      <c r="U1034" s="1"/>
      <c r="V1034" s="1"/>
      <c r="W1034" s="1"/>
      <c r="X1034" s="1"/>
      <c r="Y1034" s="1"/>
      <c r="Z1034" s="1"/>
      <c r="AA1034" s="1"/>
      <c r="AB1034" s="1"/>
      <c r="AC1034" s="1"/>
    </row>
    <row r="1035" spans="1:29">
      <c r="A1035" s="24"/>
      <c r="B1035" s="24"/>
      <c r="C1035" s="24"/>
      <c r="D1035" s="24"/>
      <c r="E1035" s="24"/>
      <c r="F1035" s="24"/>
      <c r="G1035" s="24"/>
      <c r="H1035" s="24"/>
      <c r="I1035" s="1"/>
      <c r="J1035" s="1"/>
      <c r="K1035" s="1"/>
      <c r="L1035" s="1"/>
      <c r="M1035" s="1"/>
      <c r="N1035" s="1"/>
      <c r="O1035" s="1"/>
      <c r="P1035" s="1"/>
      <c r="Q1035" s="1"/>
      <c r="R1035" s="1"/>
      <c r="S1035" s="1"/>
      <c r="T1035" s="1"/>
      <c r="U1035" s="1"/>
      <c r="V1035" s="1"/>
      <c r="W1035" s="1"/>
      <c r="X1035" s="1"/>
      <c r="Y1035" s="1"/>
      <c r="Z1035" s="1"/>
      <c r="AA1035" s="1"/>
      <c r="AB1035" s="1"/>
      <c r="AC1035" s="1"/>
    </row>
    <row r="1036" spans="1:29">
      <c r="A1036" s="24"/>
      <c r="B1036" s="24"/>
      <c r="C1036" s="24"/>
      <c r="D1036" s="24"/>
      <c r="E1036" s="24"/>
      <c r="F1036" s="24"/>
      <c r="G1036" s="24"/>
      <c r="H1036" s="24"/>
      <c r="I1036" s="1"/>
      <c r="J1036" s="1"/>
      <c r="K1036" s="1"/>
      <c r="L1036" s="1"/>
      <c r="M1036" s="1"/>
      <c r="N1036" s="1"/>
      <c r="O1036" s="1"/>
      <c r="P1036" s="1"/>
      <c r="Q1036" s="1"/>
      <c r="R1036" s="1"/>
      <c r="S1036" s="1"/>
      <c r="T1036" s="1"/>
      <c r="U1036" s="1"/>
      <c r="V1036" s="1"/>
      <c r="W1036" s="1"/>
      <c r="X1036" s="1"/>
      <c r="Y1036" s="1"/>
      <c r="Z1036" s="1"/>
      <c r="AA1036" s="1"/>
      <c r="AB1036" s="1"/>
      <c r="AC1036" s="1"/>
    </row>
    <row r="1037" spans="1:29">
      <c r="A1037" s="24"/>
      <c r="B1037" s="24"/>
      <c r="C1037" s="24"/>
      <c r="D1037" s="24"/>
      <c r="E1037" s="24"/>
      <c r="F1037" s="24"/>
      <c r="G1037" s="24"/>
      <c r="H1037" s="24"/>
      <c r="I1037" s="1"/>
      <c r="J1037" s="1"/>
      <c r="K1037" s="1"/>
      <c r="L1037" s="1"/>
      <c r="M1037" s="1"/>
      <c r="N1037" s="1"/>
      <c r="O1037" s="1"/>
      <c r="P1037" s="1"/>
      <c r="Q1037" s="1"/>
      <c r="R1037" s="1"/>
      <c r="S1037" s="1"/>
      <c r="T1037" s="1"/>
      <c r="U1037" s="1"/>
      <c r="V1037" s="1"/>
      <c r="W1037" s="1"/>
      <c r="X1037" s="1"/>
      <c r="Y1037" s="1"/>
      <c r="Z1037" s="1"/>
      <c r="AA1037" s="1"/>
      <c r="AB1037" s="1"/>
      <c r="AC1037" s="1"/>
    </row>
    <row r="1038" spans="1:29">
      <c r="A1038" s="24"/>
      <c r="B1038" s="24"/>
      <c r="C1038" s="24"/>
      <c r="D1038" s="24"/>
      <c r="E1038" s="24"/>
      <c r="F1038" s="24"/>
      <c r="G1038" s="24"/>
      <c r="H1038" s="24"/>
      <c r="I1038" s="1"/>
      <c r="J1038" s="1"/>
      <c r="K1038" s="1"/>
      <c r="L1038" s="1"/>
      <c r="M1038" s="1"/>
      <c r="N1038" s="1"/>
      <c r="O1038" s="1"/>
      <c r="P1038" s="1"/>
      <c r="Q1038" s="1"/>
      <c r="R1038" s="1"/>
      <c r="S1038" s="1"/>
      <c r="T1038" s="1"/>
      <c r="U1038" s="1"/>
      <c r="V1038" s="1"/>
      <c r="W1038" s="1"/>
      <c r="X1038" s="1"/>
      <c r="Y1038" s="1"/>
      <c r="Z1038" s="1"/>
      <c r="AA1038" s="1"/>
      <c r="AB1038" s="1"/>
      <c r="AC1038" s="1"/>
    </row>
    <row r="1039" spans="1:29">
      <c r="A1039" s="24"/>
      <c r="B1039" s="24"/>
      <c r="C1039" s="24"/>
      <c r="D1039" s="24"/>
      <c r="E1039" s="24"/>
      <c r="F1039" s="24"/>
      <c r="G1039" s="24"/>
      <c r="H1039" s="24"/>
      <c r="I1039" s="1"/>
      <c r="J1039" s="1"/>
      <c r="K1039" s="1"/>
      <c r="L1039" s="1"/>
      <c r="M1039" s="1"/>
      <c r="N1039" s="1"/>
      <c r="O1039" s="1"/>
      <c r="P1039" s="1"/>
      <c r="Q1039" s="1"/>
      <c r="R1039" s="1"/>
      <c r="S1039" s="1"/>
      <c r="T1039" s="1"/>
      <c r="U1039" s="1"/>
      <c r="V1039" s="1"/>
      <c r="W1039" s="1"/>
      <c r="X1039" s="1"/>
      <c r="Y1039" s="1"/>
      <c r="Z1039" s="1"/>
      <c r="AA1039" s="1"/>
      <c r="AB1039" s="1"/>
      <c r="AC1039" s="1"/>
    </row>
    <row r="1040" spans="1:29">
      <c r="A1040" s="24"/>
      <c r="B1040" s="24"/>
      <c r="C1040" s="24"/>
      <c r="D1040" s="24"/>
      <c r="E1040" s="24"/>
      <c r="F1040" s="24"/>
      <c r="G1040" s="24"/>
      <c r="H1040" s="24"/>
      <c r="I1040" s="1"/>
      <c r="J1040" s="1"/>
      <c r="K1040" s="1"/>
      <c r="L1040" s="1"/>
      <c r="M1040" s="1"/>
      <c r="N1040" s="1"/>
      <c r="O1040" s="1"/>
      <c r="P1040" s="1"/>
      <c r="Q1040" s="1"/>
      <c r="R1040" s="1"/>
      <c r="S1040" s="1"/>
      <c r="T1040" s="1"/>
      <c r="U1040" s="1"/>
      <c r="V1040" s="1"/>
      <c r="W1040" s="1"/>
      <c r="X1040" s="1"/>
      <c r="Y1040" s="1"/>
      <c r="Z1040" s="1"/>
      <c r="AA1040" s="1"/>
      <c r="AB1040" s="1"/>
      <c r="AC1040" s="1"/>
    </row>
    <row r="1041" spans="1:29">
      <c r="A1041" s="24"/>
      <c r="B1041" s="24"/>
      <c r="C1041" s="24"/>
      <c r="D1041" s="24"/>
      <c r="E1041" s="24"/>
      <c r="F1041" s="24"/>
      <c r="G1041" s="24"/>
      <c r="H1041" s="24"/>
      <c r="I1041" s="1"/>
      <c r="J1041" s="1"/>
      <c r="K1041" s="1"/>
      <c r="L1041" s="1"/>
      <c r="M1041" s="1"/>
      <c r="N1041" s="1"/>
      <c r="O1041" s="1"/>
      <c r="P1041" s="1"/>
      <c r="Q1041" s="1"/>
      <c r="R1041" s="1"/>
      <c r="S1041" s="1"/>
      <c r="T1041" s="1"/>
      <c r="U1041" s="1"/>
      <c r="V1041" s="1"/>
      <c r="W1041" s="1"/>
      <c r="X1041" s="1"/>
      <c r="Y1041" s="1"/>
      <c r="Z1041" s="1"/>
      <c r="AA1041" s="1"/>
      <c r="AB1041" s="1"/>
      <c r="AC1041" s="1"/>
    </row>
    <row r="1042" spans="1:29">
      <c r="A1042" s="24"/>
      <c r="B1042" s="24"/>
      <c r="C1042" s="24"/>
      <c r="D1042" s="24"/>
      <c r="E1042" s="24"/>
      <c r="F1042" s="24"/>
      <c r="G1042" s="24"/>
      <c r="H1042" s="24"/>
      <c r="I1042" s="1"/>
      <c r="J1042" s="1"/>
      <c r="K1042" s="1"/>
      <c r="L1042" s="1"/>
      <c r="M1042" s="1"/>
      <c r="N1042" s="1"/>
      <c r="O1042" s="1"/>
      <c r="P1042" s="1"/>
      <c r="Q1042" s="1"/>
      <c r="R1042" s="1"/>
      <c r="S1042" s="1"/>
      <c r="T1042" s="1"/>
      <c r="U1042" s="1"/>
      <c r="V1042" s="1"/>
      <c r="W1042" s="1"/>
      <c r="X1042" s="1"/>
      <c r="Y1042" s="1"/>
      <c r="Z1042" s="1"/>
      <c r="AA1042" s="1"/>
      <c r="AB1042" s="1"/>
      <c r="AC1042" s="1"/>
    </row>
    <row r="1043" spans="1:29">
      <c r="A1043" s="24"/>
      <c r="B1043" s="24"/>
      <c r="C1043" s="24"/>
      <c r="D1043" s="24"/>
      <c r="E1043" s="24"/>
      <c r="F1043" s="24"/>
      <c r="G1043" s="24"/>
      <c r="H1043" s="24"/>
      <c r="I1043" s="1"/>
      <c r="J1043" s="1"/>
      <c r="K1043" s="1"/>
      <c r="L1043" s="1"/>
      <c r="M1043" s="1"/>
      <c r="N1043" s="1"/>
      <c r="O1043" s="1"/>
      <c r="P1043" s="1"/>
      <c r="Q1043" s="1"/>
      <c r="R1043" s="1"/>
      <c r="S1043" s="1"/>
      <c r="T1043" s="1"/>
      <c r="U1043" s="1"/>
      <c r="V1043" s="1"/>
      <c r="W1043" s="1"/>
      <c r="X1043" s="1"/>
      <c r="Y1043" s="1"/>
      <c r="Z1043" s="1"/>
      <c r="AA1043" s="1"/>
      <c r="AB1043" s="1"/>
      <c r="AC1043" s="1"/>
    </row>
    <row r="1044" spans="1:29">
      <c r="A1044" s="24"/>
      <c r="B1044" s="24"/>
      <c r="C1044" s="24"/>
      <c r="D1044" s="24"/>
      <c r="E1044" s="24"/>
      <c r="F1044" s="24"/>
      <c r="G1044" s="24"/>
      <c r="H1044" s="24"/>
      <c r="I1044" s="1"/>
      <c r="J1044" s="1"/>
      <c r="K1044" s="1"/>
      <c r="L1044" s="1"/>
      <c r="M1044" s="1"/>
      <c r="N1044" s="1"/>
      <c r="O1044" s="1"/>
      <c r="P1044" s="1"/>
      <c r="Q1044" s="1"/>
      <c r="R1044" s="1"/>
      <c r="S1044" s="1"/>
      <c r="T1044" s="1"/>
      <c r="U1044" s="1"/>
      <c r="V1044" s="1"/>
      <c r="W1044" s="1"/>
      <c r="X1044" s="1"/>
      <c r="Y1044" s="1"/>
      <c r="Z1044" s="1"/>
      <c r="AA1044" s="1"/>
      <c r="AB1044" s="1"/>
      <c r="AC1044" s="1"/>
    </row>
    <row r="1045" spans="1:29">
      <c r="A1045" s="24"/>
      <c r="B1045" s="24"/>
      <c r="C1045" s="24"/>
      <c r="D1045" s="24"/>
      <c r="E1045" s="24"/>
      <c r="F1045" s="24"/>
      <c r="G1045" s="24"/>
      <c r="H1045" s="24"/>
      <c r="I1045" s="1"/>
      <c r="J1045" s="1"/>
      <c r="K1045" s="1"/>
      <c r="L1045" s="1"/>
      <c r="M1045" s="1"/>
      <c r="N1045" s="1"/>
      <c r="O1045" s="1"/>
      <c r="P1045" s="1"/>
      <c r="Q1045" s="1"/>
      <c r="R1045" s="1"/>
      <c r="S1045" s="1"/>
      <c r="T1045" s="1"/>
      <c r="U1045" s="1"/>
      <c r="V1045" s="1"/>
      <c r="W1045" s="1"/>
      <c r="X1045" s="1"/>
      <c r="Y1045" s="1"/>
      <c r="Z1045" s="1"/>
      <c r="AA1045" s="1"/>
      <c r="AB1045" s="1"/>
      <c r="AC1045" s="1"/>
    </row>
    <row r="1046" spans="1:29">
      <c r="A1046" s="24"/>
      <c r="B1046" s="24"/>
      <c r="C1046" s="24"/>
      <c r="D1046" s="24"/>
      <c r="E1046" s="24"/>
      <c r="F1046" s="24"/>
      <c r="G1046" s="24"/>
      <c r="H1046" s="24"/>
      <c r="I1046" s="1"/>
      <c r="J1046" s="1"/>
      <c r="K1046" s="1"/>
      <c r="L1046" s="1"/>
      <c r="M1046" s="1"/>
      <c r="N1046" s="1"/>
      <c r="O1046" s="1"/>
      <c r="P1046" s="1"/>
      <c r="Q1046" s="1"/>
      <c r="R1046" s="1"/>
      <c r="S1046" s="1"/>
      <c r="T1046" s="1"/>
      <c r="U1046" s="1"/>
      <c r="V1046" s="1"/>
      <c r="W1046" s="1"/>
      <c r="X1046" s="1"/>
      <c r="Y1046" s="1"/>
      <c r="Z1046" s="1"/>
      <c r="AA1046" s="1"/>
      <c r="AB1046" s="1"/>
      <c r="AC1046" s="1"/>
    </row>
    <row r="1047" spans="1:29">
      <c r="A1047" s="24"/>
      <c r="B1047" s="24"/>
      <c r="C1047" s="24"/>
      <c r="D1047" s="24"/>
      <c r="E1047" s="24"/>
      <c r="F1047" s="24"/>
      <c r="G1047" s="24"/>
      <c r="H1047" s="24"/>
      <c r="I1047" s="1"/>
      <c r="J1047" s="1"/>
      <c r="K1047" s="1"/>
      <c r="L1047" s="1"/>
      <c r="M1047" s="1"/>
      <c r="N1047" s="1"/>
      <c r="O1047" s="1"/>
      <c r="P1047" s="1"/>
      <c r="Q1047" s="1"/>
      <c r="R1047" s="1"/>
      <c r="S1047" s="1"/>
      <c r="T1047" s="1"/>
      <c r="U1047" s="1"/>
      <c r="V1047" s="1"/>
      <c r="W1047" s="1"/>
      <c r="X1047" s="1"/>
      <c r="Y1047" s="1"/>
      <c r="Z1047" s="1"/>
      <c r="AA1047" s="1"/>
      <c r="AB1047" s="1"/>
      <c r="AC1047" s="1"/>
    </row>
    <row r="1048" spans="1:29">
      <c r="A1048" s="24"/>
      <c r="B1048" s="24"/>
      <c r="C1048" s="24"/>
      <c r="D1048" s="24"/>
      <c r="E1048" s="24"/>
      <c r="F1048" s="24"/>
      <c r="G1048" s="24"/>
      <c r="H1048" s="24"/>
      <c r="I1048" s="1"/>
      <c r="J1048" s="1"/>
      <c r="K1048" s="1"/>
      <c r="L1048" s="1"/>
      <c r="M1048" s="1"/>
      <c r="N1048" s="1"/>
      <c r="O1048" s="1"/>
      <c r="P1048" s="1"/>
      <c r="Q1048" s="1"/>
      <c r="R1048" s="1"/>
      <c r="S1048" s="1"/>
      <c r="T1048" s="1"/>
      <c r="U1048" s="1"/>
      <c r="V1048" s="1"/>
      <c r="W1048" s="1"/>
      <c r="X1048" s="1"/>
      <c r="Y1048" s="1"/>
      <c r="Z1048" s="1"/>
      <c r="AA1048" s="1"/>
      <c r="AB1048" s="1"/>
      <c r="AC1048" s="1"/>
    </row>
    <row r="1049" spans="1:29">
      <c r="A1049" s="24"/>
      <c r="B1049" s="24"/>
      <c r="C1049" s="24"/>
      <c r="D1049" s="24"/>
      <c r="E1049" s="24"/>
      <c r="F1049" s="24"/>
      <c r="G1049" s="24"/>
      <c r="H1049" s="24"/>
      <c r="I1049" s="1"/>
      <c r="J1049" s="1"/>
      <c r="K1049" s="1"/>
      <c r="L1049" s="1"/>
      <c r="M1049" s="1"/>
      <c r="N1049" s="1"/>
      <c r="O1049" s="1"/>
      <c r="P1049" s="1"/>
      <c r="Q1049" s="1"/>
      <c r="R1049" s="1"/>
      <c r="S1049" s="1"/>
      <c r="T1049" s="1"/>
      <c r="U1049" s="1"/>
      <c r="V1049" s="1"/>
      <c r="W1049" s="1"/>
      <c r="X1049" s="1"/>
      <c r="Y1049" s="1"/>
      <c r="Z1049" s="1"/>
      <c r="AA1049" s="1"/>
      <c r="AB1049" s="1"/>
      <c r="AC1049" s="1"/>
    </row>
    <row r="1050" spans="1:29">
      <c r="A1050" s="24"/>
      <c r="B1050" s="24"/>
      <c r="C1050" s="24"/>
      <c r="D1050" s="24"/>
      <c r="E1050" s="24"/>
      <c r="F1050" s="24"/>
      <c r="G1050" s="24"/>
      <c r="H1050" s="24"/>
      <c r="I1050" s="1"/>
      <c r="J1050" s="1"/>
      <c r="K1050" s="1"/>
      <c r="L1050" s="1"/>
      <c r="M1050" s="1"/>
      <c r="N1050" s="1"/>
      <c r="O1050" s="1"/>
      <c r="P1050" s="1"/>
      <c r="Q1050" s="1"/>
      <c r="R1050" s="1"/>
      <c r="S1050" s="1"/>
      <c r="T1050" s="1"/>
      <c r="U1050" s="1"/>
      <c r="V1050" s="1"/>
      <c r="W1050" s="1"/>
      <c r="X1050" s="1"/>
      <c r="Y1050" s="1"/>
      <c r="Z1050" s="1"/>
      <c r="AA1050" s="1"/>
      <c r="AB1050" s="1"/>
      <c r="AC1050" s="1"/>
    </row>
    <row r="1051" spans="1:29">
      <c r="A1051" s="24"/>
      <c r="B1051" s="24"/>
      <c r="C1051" s="24"/>
      <c r="D1051" s="24"/>
      <c r="E1051" s="24"/>
      <c r="F1051" s="24"/>
      <c r="G1051" s="24"/>
      <c r="H1051" s="24"/>
      <c r="I1051" s="1"/>
      <c r="J1051" s="1"/>
      <c r="K1051" s="1"/>
      <c r="L1051" s="1"/>
      <c r="M1051" s="1"/>
      <c r="N1051" s="1"/>
      <c r="O1051" s="1"/>
      <c r="P1051" s="1"/>
      <c r="Q1051" s="1"/>
      <c r="R1051" s="1"/>
      <c r="S1051" s="1"/>
      <c r="T1051" s="1"/>
      <c r="U1051" s="1"/>
      <c r="V1051" s="1"/>
      <c r="W1051" s="1"/>
      <c r="X1051" s="1"/>
      <c r="Y1051" s="1"/>
      <c r="Z1051" s="1"/>
      <c r="AA1051" s="1"/>
      <c r="AB1051" s="1"/>
      <c r="AC1051" s="1"/>
    </row>
    <row r="1052" spans="1:29">
      <c r="A1052" s="24"/>
      <c r="B1052" s="24"/>
      <c r="C1052" s="24"/>
      <c r="D1052" s="24"/>
      <c r="E1052" s="24"/>
      <c r="F1052" s="24"/>
      <c r="G1052" s="24"/>
      <c r="H1052" s="24"/>
      <c r="I1052" s="1"/>
      <c r="J1052" s="1"/>
      <c r="K1052" s="1"/>
      <c r="L1052" s="1"/>
      <c r="M1052" s="1"/>
      <c r="N1052" s="1"/>
      <c r="O1052" s="1"/>
      <c r="P1052" s="1"/>
      <c r="Q1052" s="1"/>
      <c r="R1052" s="1"/>
      <c r="S1052" s="1"/>
      <c r="T1052" s="1"/>
      <c r="U1052" s="1"/>
      <c r="V1052" s="1"/>
      <c r="W1052" s="1"/>
      <c r="X1052" s="1"/>
      <c r="Y1052" s="1"/>
      <c r="Z1052" s="1"/>
      <c r="AA1052" s="1"/>
      <c r="AB1052" s="1"/>
      <c r="AC1052" s="1"/>
    </row>
    <row r="1053" spans="1:29">
      <c r="A1053" s="24"/>
      <c r="B1053" s="24"/>
      <c r="C1053" s="24"/>
      <c r="D1053" s="24"/>
      <c r="E1053" s="24"/>
      <c r="F1053" s="24"/>
      <c r="G1053" s="24"/>
      <c r="H1053" s="24"/>
      <c r="I1053" s="1"/>
      <c r="J1053" s="1"/>
      <c r="K1053" s="1"/>
      <c r="L1053" s="1"/>
      <c r="M1053" s="1"/>
      <c r="N1053" s="1"/>
      <c r="O1053" s="1"/>
      <c r="P1053" s="1"/>
      <c r="Q1053" s="1"/>
      <c r="R1053" s="1"/>
      <c r="S1053" s="1"/>
      <c r="T1053" s="1"/>
      <c r="U1053" s="1"/>
      <c r="V1053" s="1"/>
      <c r="W1053" s="1"/>
      <c r="X1053" s="1"/>
      <c r="Y1053" s="1"/>
      <c r="Z1053" s="1"/>
      <c r="AA1053" s="1"/>
      <c r="AB1053" s="1"/>
      <c r="AC1053" s="1"/>
    </row>
    <row r="1054" spans="1:29">
      <c r="A1054" s="24"/>
      <c r="B1054" s="24"/>
      <c r="C1054" s="24"/>
      <c r="D1054" s="24"/>
      <c r="E1054" s="24"/>
      <c r="F1054" s="24"/>
      <c r="G1054" s="24"/>
      <c r="H1054" s="24"/>
      <c r="I1054" s="1"/>
      <c r="J1054" s="1"/>
      <c r="K1054" s="1"/>
      <c r="L1054" s="1"/>
      <c r="M1054" s="1"/>
      <c r="N1054" s="1"/>
      <c r="O1054" s="1"/>
      <c r="P1054" s="1"/>
      <c r="Q1054" s="1"/>
      <c r="R1054" s="1"/>
      <c r="S1054" s="1"/>
      <c r="T1054" s="1"/>
      <c r="U1054" s="1"/>
      <c r="V1054" s="1"/>
      <c r="W1054" s="1"/>
      <c r="X1054" s="1"/>
      <c r="Y1054" s="1"/>
      <c r="Z1054" s="1"/>
      <c r="AA1054" s="1"/>
      <c r="AB1054" s="1"/>
      <c r="AC1054" s="1"/>
    </row>
    <row r="1055" spans="1:29">
      <c r="A1055" s="24"/>
      <c r="B1055" s="24"/>
      <c r="C1055" s="24"/>
      <c r="D1055" s="24"/>
      <c r="E1055" s="24"/>
      <c r="F1055" s="24"/>
      <c r="G1055" s="24"/>
      <c r="H1055" s="24"/>
      <c r="I1055" s="1"/>
      <c r="J1055" s="1"/>
      <c r="K1055" s="1"/>
      <c r="L1055" s="1"/>
      <c r="M1055" s="1"/>
      <c r="N1055" s="1"/>
      <c r="O1055" s="1"/>
      <c r="P1055" s="1"/>
      <c r="Q1055" s="1"/>
      <c r="R1055" s="1"/>
      <c r="S1055" s="1"/>
      <c r="T1055" s="1"/>
      <c r="U1055" s="1"/>
      <c r="V1055" s="1"/>
      <c r="W1055" s="1"/>
      <c r="X1055" s="1"/>
      <c r="Y1055" s="1"/>
      <c r="Z1055" s="1"/>
      <c r="AA1055" s="1"/>
      <c r="AB1055" s="1"/>
      <c r="AC1055" s="1"/>
    </row>
    <row r="1056" spans="1:29">
      <c r="A1056" s="24"/>
      <c r="B1056" s="24"/>
      <c r="C1056" s="24"/>
      <c r="D1056" s="24"/>
      <c r="E1056" s="24"/>
      <c r="F1056" s="24"/>
      <c r="G1056" s="24"/>
      <c r="H1056" s="24"/>
      <c r="I1056" s="1"/>
      <c r="J1056" s="1"/>
      <c r="K1056" s="1"/>
      <c r="L1056" s="1"/>
      <c r="M1056" s="1"/>
      <c r="N1056" s="1"/>
      <c r="O1056" s="1"/>
      <c r="P1056" s="1"/>
      <c r="Q1056" s="1"/>
      <c r="R1056" s="1"/>
      <c r="S1056" s="1"/>
      <c r="T1056" s="1"/>
      <c r="U1056" s="1"/>
      <c r="V1056" s="1"/>
      <c r="W1056" s="1"/>
      <c r="X1056" s="1"/>
      <c r="Y1056" s="1"/>
      <c r="Z1056" s="1"/>
      <c r="AA1056" s="1"/>
      <c r="AB1056" s="1"/>
      <c r="AC1056" s="1"/>
    </row>
    <row r="1057" spans="1:29">
      <c r="A1057" s="24"/>
      <c r="B1057" s="24"/>
      <c r="C1057" s="24"/>
      <c r="D1057" s="24"/>
      <c r="E1057" s="24"/>
      <c r="F1057" s="24"/>
      <c r="G1057" s="24"/>
      <c r="H1057" s="24"/>
      <c r="I1057" s="1"/>
      <c r="J1057" s="1"/>
      <c r="K1057" s="1"/>
      <c r="L1057" s="1"/>
      <c r="M1057" s="1"/>
      <c r="N1057" s="1"/>
      <c r="O1057" s="1"/>
      <c r="P1057" s="1"/>
      <c r="Q1057" s="1"/>
      <c r="R1057" s="1"/>
      <c r="S1057" s="1"/>
      <c r="T1057" s="1"/>
      <c r="U1057" s="1"/>
      <c r="V1057" s="1"/>
      <c r="W1057" s="1"/>
      <c r="X1057" s="1"/>
      <c r="Y1057" s="1"/>
      <c r="Z1057" s="1"/>
      <c r="AA1057" s="1"/>
      <c r="AB1057" s="1"/>
      <c r="AC1057" s="1"/>
    </row>
    <row r="1058" spans="1:29">
      <c r="A1058" s="24"/>
      <c r="B1058" s="24"/>
      <c r="C1058" s="24"/>
      <c r="D1058" s="24"/>
      <c r="E1058" s="24"/>
      <c r="F1058" s="24"/>
      <c r="G1058" s="24"/>
      <c r="H1058" s="24"/>
      <c r="I1058" s="1"/>
      <c r="J1058" s="1"/>
      <c r="K1058" s="1"/>
      <c r="L1058" s="1"/>
      <c r="M1058" s="1"/>
      <c r="N1058" s="1"/>
      <c r="O1058" s="1"/>
      <c r="P1058" s="1"/>
      <c r="Q1058" s="1"/>
      <c r="R1058" s="1"/>
      <c r="S1058" s="1"/>
      <c r="T1058" s="1"/>
      <c r="U1058" s="1"/>
      <c r="V1058" s="1"/>
      <c r="W1058" s="1"/>
      <c r="X1058" s="1"/>
      <c r="Y1058" s="1"/>
      <c r="Z1058" s="1"/>
      <c r="AA1058" s="1"/>
      <c r="AB1058" s="1"/>
      <c r="AC1058" s="1"/>
    </row>
    <row r="1059" spans="1:29">
      <c r="A1059" s="24"/>
      <c r="B1059" s="24"/>
      <c r="C1059" s="24"/>
      <c r="D1059" s="24"/>
      <c r="E1059" s="24"/>
      <c r="F1059" s="24"/>
      <c r="G1059" s="24"/>
      <c r="H1059" s="24"/>
      <c r="I1059" s="1"/>
      <c r="J1059" s="1"/>
      <c r="K1059" s="1"/>
      <c r="L1059" s="1"/>
      <c r="M1059" s="1"/>
      <c r="N1059" s="1"/>
      <c r="O1059" s="1"/>
      <c r="P1059" s="1"/>
      <c r="Q1059" s="1"/>
      <c r="R1059" s="1"/>
      <c r="S1059" s="1"/>
      <c r="T1059" s="1"/>
      <c r="U1059" s="1"/>
      <c r="V1059" s="1"/>
      <c r="W1059" s="1"/>
      <c r="X1059" s="1"/>
      <c r="Y1059" s="1"/>
      <c r="Z1059" s="1"/>
      <c r="AA1059" s="1"/>
      <c r="AB1059" s="1"/>
      <c r="AC1059" s="1"/>
    </row>
    <row r="1060" spans="1:29">
      <c r="A1060" s="24"/>
      <c r="B1060" s="24"/>
      <c r="C1060" s="24"/>
      <c r="D1060" s="24"/>
      <c r="E1060" s="24"/>
      <c r="F1060" s="24"/>
      <c r="G1060" s="24"/>
      <c r="H1060" s="24"/>
      <c r="I1060" s="1"/>
      <c r="J1060" s="1"/>
      <c r="K1060" s="1"/>
      <c r="L1060" s="1"/>
      <c r="M1060" s="1"/>
      <c r="N1060" s="1"/>
      <c r="O1060" s="1"/>
      <c r="P1060" s="1"/>
      <c r="Q1060" s="1"/>
      <c r="R1060" s="1"/>
      <c r="S1060" s="1"/>
      <c r="T1060" s="1"/>
      <c r="U1060" s="1"/>
      <c r="V1060" s="1"/>
      <c r="W1060" s="1"/>
      <c r="X1060" s="1"/>
      <c r="Y1060" s="1"/>
      <c r="Z1060" s="1"/>
      <c r="AA1060" s="1"/>
      <c r="AB1060" s="1"/>
      <c r="AC1060" s="1"/>
    </row>
    <row r="1061" spans="1:29">
      <c r="A1061" s="24"/>
      <c r="B1061" s="24"/>
      <c r="C1061" s="24"/>
      <c r="D1061" s="24"/>
      <c r="E1061" s="24"/>
      <c r="F1061" s="24"/>
      <c r="G1061" s="24"/>
      <c r="H1061" s="24"/>
      <c r="I1061" s="1"/>
      <c r="J1061" s="1"/>
      <c r="K1061" s="1"/>
      <c r="L1061" s="1"/>
      <c r="M1061" s="1"/>
      <c r="N1061" s="1"/>
      <c r="O1061" s="1"/>
      <c r="P1061" s="1"/>
      <c r="Q1061" s="1"/>
      <c r="R1061" s="1"/>
      <c r="S1061" s="1"/>
      <c r="T1061" s="1"/>
      <c r="U1061" s="1"/>
      <c r="V1061" s="1"/>
      <c r="W1061" s="1"/>
      <c r="X1061" s="1"/>
      <c r="Y1061" s="1"/>
      <c r="Z1061" s="1"/>
      <c r="AA1061" s="1"/>
      <c r="AB1061" s="1"/>
      <c r="AC1061" s="1"/>
    </row>
    <row r="1062" spans="1:29">
      <c r="A1062" s="24"/>
      <c r="B1062" s="24"/>
      <c r="C1062" s="24"/>
      <c r="D1062" s="24"/>
      <c r="E1062" s="24"/>
      <c r="F1062" s="24"/>
      <c r="G1062" s="24"/>
      <c r="H1062" s="24"/>
      <c r="I1062" s="1"/>
      <c r="J1062" s="1"/>
      <c r="K1062" s="1"/>
      <c r="L1062" s="1"/>
      <c r="M1062" s="1"/>
      <c r="N1062" s="1"/>
      <c r="O1062" s="1"/>
      <c r="P1062" s="1"/>
      <c r="Q1062" s="1"/>
      <c r="R1062" s="1"/>
      <c r="S1062" s="1"/>
      <c r="T1062" s="1"/>
      <c r="U1062" s="1"/>
      <c r="V1062" s="1"/>
      <c r="W1062" s="1"/>
      <c r="X1062" s="1"/>
      <c r="Y1062" s="1"/>
      <c r="Z1062" s="1"/>
      <c r="AA1062" s="1"/>
      <c r="AB1062" s="1"/>
      <c r="AC1062" s="1"/>
    </row>
    <row r="1063" spans="1:29">
      <c r="A1063" s="24"/>
      <c r="B1063" s="24"/>
      <c r="C1063" s="24"/>
      <c r="D1063" s="24"/>
      <c r="E1063" s="24"/>
      <c r="F1063" s="24"/>
      <c r="G1063" s="24"/>
      <c r="H1063" s="24"/>
      <c r="I1063" s="1"/>
      <c r="J1063" s="1"/>
      <c r="K1063" s="1"/>
      <c r="L1063" s="1"/>
      <c r="M1063" s="1"/>
      <c r="N1063" s="1"/>
      <c r="O1063" s="1"/>
      <c r="P1063" s="1"/>
      <c r="Q1063" s="1"/>
      <c r="R1063" s="1"/>
      <c r="S1063" s="1"/>
      <c r="T1063" s="1"/>
      <c r="U1063" s="1"/>
      <c r="V1063" s="1"/>
      <c r="W1063" s="1"/>
      <c r="X1063" s="1"/>
      <c r="Y1063" s="1"/>
      <c r="Z1063" s="1"/>
      <c r="AA1063" s="1"/>
      <c r="AB1063" s="1"/>
      <c r="AC1063" s="1"/>
    </row>
    <row r="1064" spans="1:29">
      <c r="A1064" s="24"/>
      <c r="B1064" s="24"/>
      <c r="C1064" s="24"/>
      <c r="D1064" s="24"/>
      <c r="E1064" s="24"/>
      <c r="F1064" s="24"/>
      <c r="G1064" s="24"/>
      <c r="H1064" s="24"/>
      <c r="I1064" s="1"/>
      <c r="J1064" s="1"/>
      <c r="K1064" s="1"/>
      <c r="L1064" s="1"/>
      <c r="M1064" s="1"/>
      <c r="N1064" s="1"/>
      <c r="O1064" s="1"/>
      <c r="P1064" s="1"/>
      <c r="Q1064" s="1"/>
      <c r="R1064" s="1"/>
      <c r="S1064" s="1"/>
      <c r="T1064" s="1"/>
      <c r="U1064" s="1"/>
      <c r="V1064" s="1"/>
      <c r="W1064" s="1"/>
      <c r="X1064" s="1"/>
      <c r="Y1064" s="1"/>
      <c r="Z1064" s="1"/>
      <c r="AA1064" s="1"/>
      <c r="AB1064" s="1"/>
      <c r="AC1064" s="1"/>
    </row>
    <row r="1065" spans="1:29">
      <c r="A1065" s="24"/>
      <c r="B1065" s="24"/>
      <c r="C1065" s="24"/>
      <c r="D1065" s="24"/>
      <c r="E1065" s="24"/>
      <c r="F1065" s="24"/>
      <c r="G1065" s="24"/>
      <c r="H1065" s="24"/>
      <c r="I1065" s="1"/>
      <c r="J1065" s="1"/>
      <c r="K1065" s="1"/>
      <c r="L1065" s="1"/>
      <c r="M1065" s="1"/>
      <c r="N1065" s="1"/>
      <c r="O1065" s="1"/>
      <c r="P1065" s="1"/>
      <c r="Q1065" s="1"/>
      <c r="R1065" s="1"/>
      <c r="S1065" s="1"/>
      <c r="T1065" s="1"/>
      <c r="U1065" s="1"/>
      <c r="V1065" s="1"/>
      <c r="W1065" s="1"/>
      <c r="X1065" s="1"/>
      <c r="Y1065" s="1"/>
      <c r="Z1065" s="1"/>
      <c r="AA1065" s="1"/>
      <c r="AB1065" s="1"/>
      <c r="AC1065" s="1"/>
    </row>
    <row r="1066" spans="1:29">
      <c r="A1066" s="24"/>
      <c r="B1066" s="24"/>
      <c r="C1066" s="24"/>
      <c r="D1066" s="24"/>
      <c r="E1066" s="24"/>
      <c r="F1066" s="24"/>
      <c r="G1066" s="24"/>
      <c r="H1066" s="24"/>
      <c r="I1066" s="1"/>
      <c r="J1066" s="1"/>
      <c r="K1066" s="1"/>
      <c r="L1066" s="1"/>
      <c r="M1066" s="1"/>
      <c r="N1066" s="1"/>
      <c r="O1066" s="1"/>
      <c r="P1066" s="1"/>
      <c r="Q1066" s="1"/>
      <c r="R1066" s="1"/>
      <c r="S1066" s="1"/>
      <c r="T1066" s="1"/>
      <c r="U1066" s="1"/>
      <c r="V1066" s="1"/>
      <c r="W1066" s="1"/>
      <c r="X1066" s="1"/>
      <c r="Y1066" s="1"/>
      <c r="Z1066" s="1"/>
      <c r="AA1066" s="1"/>
      <c r="AB1066" s="1"/>
      <c r="AC1066" s="1"/>
    </row>
    <row r="1067" spans="1:29">
      <c r="A1067" s="24"/>
      <c r="B1067" s="24"/>
      <c r="C1067" s="24"/>
      <c r="D1067" s="24"/>
      <c r="E1067" s="24"/>
      <c r="F1067" s="24"/>
      <c r="G1067" s="24"/>
      <c r="H1067" s="24"/>
      <c r="I1067" s="1"/>
      <c r="J1067" s="1"/>
      <c r="K1067" s="1"/>
      <c r="L1067" s="1"/>
      <c r="M1067" s="1"/>
      <c r="N1067" s="1"/>
      <c r="O1067" s="1"/>
      <c r="P1067" s="1"/>
      <c r="Q1067" s="1"/>
      <c r="R1067" s="1"/>
      <c r="S1067" s="1"/>
      <c r="T1067" s="1"/>
      <c r="U1067" s="1"/>
      <c r="V1067" s="1"/>
      <c r="W1067" s="1"/>
      <c r="X1067" s="1"/>
      <c r="Y1067" s="1"/>
      <c r="Z1067" s="1"/>
      <c r="AA1067" s="1"/>
      <c r="AB1067" s="1"/>
      <c r="AC1067" s="1"/>
    </row>
    <row r="1068" spans="1:29">
      <c r="A1068" s="24"/>
      <c r="B1068" s="24"/>
      <c r="C1068" s="24"/>
      <c r="D1068" s="24"/>
      <c r="E1068" s="24"/>
      <c r="F1068" s="24"/>
      <c r="G1068" s="24"/>
      <c r="H1068" s="24"/>
      <c r="I1068" s="1"/>
      <c r="J1068" s="1"/>
      <c r="K1068" s="1"/>
      <c r="L1068" s="1"/>
      <c r="M1068" s="1"/>
      <c r="N1068" s="1"/>
      <c r="O1068" s="1"/>
      <c r="P1068" s="1"/>
      <c r="Q1068" s="1"/>
      <c r="R1068" s="1"/>
      <c r="S1068" s="1"/>
      <c r="T1068" s="1"/>
      <c r="U1068" s="1"/>
      <c r="V1068" s="1"/>
      <c r="W1068" s="1"/>
      <c r="X1068" s="1"/>
      <c r="Y1068" s="1"/>
      <c r="Z1068" s="1"/>
      <c r="AA1068" s="1"/>
      <c r="AB1068" s="1"/>
      <c r="AC1068" s="1"/>
    </row>
    <row r="1069" spans="1:29">
      <c r="A1069" s="24"/>
      <c r="B1069" s="24"/>
      <c r="C1069" s="24"/>
      <c r="D1069" s="24"/>
      <c r="E1069" s="24"/>
      <c r="F1069" s="24"/>
      <c r="G1069" s="24"/>
      <c r="H1069" s="24"/>
      <c r="I1069" s="1"/>
      <c r="J1069" s="1"/>
      <c r="K1069" s="1"/>
      <c r="L1069" s="1"/>
      <c r="M1069" s="1"/>
      <c r="N1069" s="1"/>
      <c r="O1069" s="1"/>
      <c r="P1069" s="1"/>
      <c r="Q1069" s="1"/>
      <c r="R1069" s="1"/>
      <c r="S1069" s="1"/>
      <c r="T1069" s="1"/>
      <c r="U1069" s="1"/>
      <c r="V1069" s="1"/>
      <c r="W1069" s="1"/>
      <c r="X1069" s="1"/>
      <c r="Y1069" s="1"/>
      <c r="Z1069" s="1"/>
      <c r="AA1069" s="1"/>
      <c r="AB1069" s="1"/>
      <c r="AC1069" s="1"/>
    </row>
    <row r="1070" spans="1:29">
      <c r="A1070" s="24"/>
      <c r="B1070" s="24"/>
      <c r="C1070" s="24"/>
      <c r="D1070" s="24"/>
      <c r="E1070" s="24"/>
      <c r="F1070" s="24"/>
      <c r="G1070" s="24"/>
      <c r="H1070" s="24"/>
      <c r="I1070" s="1"/>
      <c r="J1070" s="1"/>
      <c r="K1070" s="1"/>
      <c r="L1070" s="1"/>
      <c r="M1070" s="1"/>
      <c r="N1070" s="1"/>
      <c r="O1070" s="1"/>
      <c r="P1070" s="1"/>
      <c r="Q1070" s="1"/>
      <c r="R1070" s="1"/>
      <c r="S1070" s="1"/>
      <c r="T1070" s="1"/>
      <c r="U1070" s="1"/>
      <c r="V1070" s="1"/>
      <c r="W1070" s="1"/>
      <c r="X1070" s="1"/>
      <c r="Y1070" s="1"/>
      <c r="Z1070" s="1"/>
      <c r="AA1070" s="1"/>
      <c r="AB1070" s="1"/>
      <c r="AC1070" s="1"/>
    </row>
    <row r="1071" spans="1:29">
      <c r="A1071" s="24"/>
      <c r="B1071" s="24"/>
      <c r="C1071" s="24"/>
      <c r="D1071" s="24"/>
      <c r="E1071" s="24"/>
      <c r="F1071" s="24"/>
      <c r="G1071" s="24"/>
      <c r="H1071" s="24"/>
      <c r="I1071" s="1"/>
      <c r="J1071" s="1"/>
      <c r="K1071" s="1"/>
      <c r="L1071" s="1"/>
      <c r="M1071" s="1"/>
      <c r="N1071" s="1"/>
      <c r="O1071" s="1"/>
      <c r="P1071" s="1"/>
      <c r="Q1071" s="1"/>
      <c r="R1071" s="1"/>
      <c r="S1071" s="1"/>
      <c r="T1071" s="1"/>
      <c r="U1071" s="1"/>
      <c r="V1071" s="1"/>
      <c r="W1071" s="1"/>
      <c r="X1071" s="1"/>
      <c r="Y1071" s="1"/>
      <c r="Z1071" s="1"/>
      <c r="AA1071" s="1"/>
      <c r="AB1071" s="1"/>
      <c r="AC1071" s="1"/>
    </row>
    <row r="1072" spans="1:29">
      <c r="A1072" s="24"/>
      <c r="B1072" s="24"/>
      <c r="C1072" s="24"/>
      <c r="D1072" s="24"/>
      <c r="E1072" s="24"/>
      <c r="F1072" s="24"/>
      <c r="G1072" s="24"/>
      <c r="H1072" s="24"/>
      <c r="I1072" s="1"/>
      <c r="J1072" s="1"/>
      <c r="K1072" s="1"/>
      <c r="L1072" s="1"/>
      <c r="M1072" s="1"/>
      <c r="N1072" s="1"/>
      <c r="O1072" s="1"/>
      <c r="P1072" s="1"/>
      <c r="Q1072" s="1"/>
      <c r="R1072" s="1"/>
      <c r="S1072" s="1"/>
      <c r="T1072" s="1"/>
      <c r="U1072" s="1"/>
      <c r="V1072" s="1"/>
      <c r="W1072" s="1"/>
      <c r="X1072" s="1"/>
      <c r="Y1072" s="1"/>
      <c r="Z1072" s="1"/>
      <c r="AA1072" s="1"/>
      <c r="AB1072" s="1"/>
      <c r="AC1072" s="1"/>
    </row>
    <row r="1073" spans="1:29">
      <c r="A1073" s="24"/>
      <c r="B1073" s="24"/>
      <c r="C1073" s="24"/>
      <c r="D1073" s="24"/>
      <c r="E1073" s="24"/>
      <c r="F1073" s="24"/>
      <c r="G1073" s="24"/>
      <c r="H1073" s="24"/>
      <c r="I1073" s="1"/>
      <c r="J1073" s="1"/>
      <c r="K1073" s="1"/>
      <c r="L1073" s="1"/>
      <c r="M1073" s="1"/>
      <c r="N1073" s="1"/>
      <c r="O1073" s="1"/>
      <c r="P1073" s="1"/>
      <c r="Q1073" s="1"/>
      <c r="R1073" s="1"/>
      <c r="S1073" s="1"/>
      <c r="T1073" s="1"/>
      <c r="U1073" s="1"/>
      <c r="V1073" s="1"/>
      <c r="W1073" s="1"/>
      <c r="X1073" s="1"/>
      <c r="Y1073" s="1"/>
      <c r="Z1073" s="1"/>
      <c r="AA1073" s="1"/>
      <c r="AB1073" s="1"/>
      <c r="AC1073" s="1"/>
    </row>
    <row r="1074" spans="1:29">
      <c r="A1074" s="24"/>
      <c r="B1074" s="24"/>
      <c r="C1074" s="24"/>
      <c r="D1074" s="24"/>
      <c r="E1074" s="24"/>
      <c r="F1074" s="24"/>
      <c r="G1074" s="24"/>
      <c r="H1074" s="24"/>
      <c r="I1074" s="1"/>
      <c r="J1074" s="1"/>
      <c r="K1074" s="1"/>
      <c r="L1074" s="1"/>
      <c r="M1074" s="1"/>
      <c r="N1074" s="1"/>
      <c r="O1074" s="1"/>
      <c r="P1074" s="1"/>
      <c r="Q1074" s="1"/>
      <c r="R1074" s="1"/>
      <c r="S1074" s="1"/>
      <c r="T1074" s="1"/>
      <c r="U1074" s="1"/>
      <c r="V1074" s="1"/>
      <c r="W1074" s="1"/>
      <c r="X1074" s="1"/>
      <c r="Y1074" s="1"/>
      <c r="Z1074" s="1"/>
      <c r="AA1074" s="1"/>
      <c r="AB1074" s="1"/>
      <c r="AC1074" s="1"/>
    </row>
    <row r="1075" spans="1:29">
      <c r="A1075" s="24"/>
      <c r="B1075" s="24"/>
      <c r="C1075" s="24"/>
      <c r="D1075" s="24"/>
      <c r="E1075" s="24"/>
      <c r="F1075" s="24"/>
      <c r="G1075" s="24"/>
      <c r="H1075" s="24"/>
      <c r="I1075" s="1"/>
      <c r="J1075" s="1"/>
      <c r="K1075" s="1"/>
      <c r="L1075" s="1"/>
      <c r="M1075" s="1"/>
      <c r="N1075" s="1"/>
      <c r="O1075" s="1"/>
      <c r="P1075" s="1"/>
      <c r="Q1075" s="1"/>
      <c r="R1075" s="1"/>
      <c r="S1075" s="1"/>
      <c r="T1075" s="1"/>
      <c r="U1075" s="1"/>
      <c r="V1075" s="1"/>
      <c r="W1075" s="1"/>
      <c r="X1075" s="1"/>
      <c r="Y1075" s="1"/>
      <c r="Z1075" s="1"/>
      <c r="AA1075" s="1"/>
      <c r="AB1075" s="1"/>
      <c r="AC1075" s="1"/>
    </row>
    <row r="1076" spans="1:29">
      <c r="A1076" s="24"/>
      <c r="B1076" s="24"/>
      <c r="C1076" s="24"/>
      <c r="D1076" s="24"/>
      <c r="E1076" s="24"/>
      <c r="F1076" s="24"/>
      <c r="G1076" s="24"/>
      <c r="H1076" s="24"/>
      <c r="I1076" s="1"/>
      <c r="J1076" s="1"/>
      <c r="K1076" s="1"/>
      <c r="L1076" s="1"/>
      <c r="M1076" s="1"/>
      <c r="N1076" s="1"/>
      <c r="O1076" s="1"/>
      <c r="P1076" s="1"/>
      <c r="Q1076" s="1"/>
      <c r="R1076" s="1"/>
      <c r="S1076" s="1"/>
      <c r="T1076" s="1"/>
      <c r="U1076" s="1"/>
      <c r="V1076" s="1"/>
      <c r="W1076" s="1"/>
      <c r="X1076" s="1"/>
      <c r="Y1076" s="1"/>
      <c r="Z1076" s="1"/>
      <c r="AA1076" s="1"/>
      <c r="AB1076" s="1"/>
      <c r="AC1076" s="1"/>
    </row>
    <row r="1077" spans="1:29">
      <c r="A1077" s="24"/>
      <c r="B1077" s="24"/>
      <c r="C1077" s="24"/>
      <c r="D1077" s="24"/>
      <c r="E1077" s="24"/>
      <c r="F1077" s="24"/>
      <c r="G1077" s="24"/>
      <c r="H1077" s="24"/>
      <c r="I1077" s="1"/>
      <c r="J1077" s="1"/>
      <c r="K1077" s="1"/>
      <c r="L1077" s="1"/>
      <c r="M1077" s="1"/>
      <c r="N1077" s="1"/>
      <c r="O1077" s="1"/>
      <c r="P1077" s="1"/>
      <c r="Q1077" s="1"/>
      <c r="R1077" s="1"/>
      <c r="S1077" s="1"/>
      <c r="T1077" s="1"/>
      <c r="U1077" s="1"/>
      <c r="V1077" s="1"/>
      <c r="W1077" s="1"/>
      <c r="X1077" s="1"/>
      <c r="Y1077" s="1"/>
      <c r="Z1077" s="1"/>
      <c r="AA1077" s="1"/>
      <c r="AB1077" s="1"/>
      <c r="AC1077" s="1"/>
    </row>
    <row r="1078" spans="1:29">
      <c r="A1078" s="24"/>
      <c r="B1078" s="24"/>
      <c r="C1078" s="24"/>
      <c r="D1078" s="24"/>
      <c r="E1078" s="24"/>
      <c r="F1078" s="24"/>
      <c r="G1078" s="24"/>
      <c r="H1078" s="24"/>
      <c r="I1078" s="1"/>
      <c r="J1078" s="1"/>
      <c r="K1078" s="1"/>
      <c r="L1078" s="1"/>
      <c r="M1078" s="1"/>
      <c r="N1078" s="1"/>
      <c r="O1078" s="1"/>
      <c r="P1078" s="1"/>
      <c r="Q1078" s="1"/>
      <c r="R1078" s="1"/>
      <c r="S1078" s="1"/>
      <c r="T1078" s="1"/>
      <c r="U1078" s="1"/>
      <c r="V1078" s="1"/>
      <c r="W1078" s="1"/>
      <c r="X1078" s="1"/>
      <c r="Y1078" s="1"/>
      <c r="Z1078" s="1"/>
      <c r="AA1078" s="1"/>
      <c r="AB1078" s="1"/>
      <c r="AC1078" s="1"/>
    </row>
    <row r="1079" spans="1:29">
      <c r="A1079" s="24"/>
      <c r="B1079" s="24"/>
      <c r="C1079" s="24"/>
      <c r="D1079" s="24"/>
      <c r="E1079" s="24"/>
      <c r="F1079" s="24"/>
      <c r="G1079" s="24"/>
      <c r="H1079" s="24"/>
      <c r="I1079" s="1"/>
      <c r="J1079" s="1"/>
      <c r="K1079" s="1"/>
      <c r="L1079" s="1"/>
      <c r="M1079" s="1"/>
      <c r="N1079" s="1"/>
      <c r="O1079" s="1"/>
      <c r="P1079" s="1"/>
      <c r="Q1079" s="1"/>
      <c r="R1079" s="1"/>
      <c r="S1079" s="1"/>
      <c r="T1079" s="1"/>
      <c r="U1079" s="1"/>
      <c r="V1079" s="1"/>
      <c r="W1079" s="1"/>
      <c r="X1079" s="1"/>
      <c r="Y1079" s="1"/>
      <c r="Z1079" s="1"/>
      <c r="AA1079" s="1"/>
      <c r="AB1079" s="1"/>
      <c r="AC1079" s="1"/>
    </row>
    <row r="1080" spans="1:29">
      <c r="A1080" s="24"/>
      <c r="B1080" s="24"/>
      <c r="C1080" s="24"/>
      <c r="D1080" s="24"/>
      <c r="E1080" s="24"/>
      <c r="F1080" s="24"/>
      <c r="G1080" s="24"/>
      <c r="H1080" s="24"/>
      <c r="I1080" s="1"/>
      <c r="J1080" s="1"/>
      <c r="K1080" s="1"/>
      <c r="L1080" s="1"/>
      <c r="M1080" s="1"/>
      <c r="N1080" s="1"/>
      <c r="O1080" s="1"/>
      <c r="P1080" s="1"/>
      <c r="Q1080" s="1"/>
      <c r="R1080" s="1"/>
      <c r="S1080" s="1"/>
      <c r="T1080" s="1"/>
      <c r="U1080" s="1"/>
      <c r="V1080" s="1"/>
      <c r="W1080" s="1"/>
      <c r="X1080" s="1"/>
      <c r="Y1080" s="1"/>
      <c r="Z1080" s="1"/>
      <c r="AA1080" s="1"/>
      <c r="AB1080" s="1"/>
      <c r="AC1080" s="1"/>
    </row>
    <row r="1081" spans="1:29">
      <c r="A1081" s="24"/>
      <c r="B1081" s="24"/>
      <c r="C1081" s="24"/>
      <c r="D1081" s="24"/>
      <c r="E1081" s="24"/>
      <c r="F1081" s="24"/>
      <c r="G1081" s="24"/>
      <c r="H1081" s="24"/>
      <c r="I1081" s="1"/>
      <c r="J1081" s="1"/>
      <c r="K1081" s="1"/>
      <c r="L1081" s="1"/>
      <c r="M1081" s="1"/>
      <c r="N1081" s="1"/>
      <c r="O1081" s="1"/>
      <c r="P1081" s="1"/>
      <c r="Q1081" s="1"/>
      <c r="R1081" s="1"/>
      <c r="S1081" s="1"/>
      <c r="T1081" s="1"/>
      <c r="U1081" s="1"/>
      <c r="V1081" s="1"/>
      <c r="W1081" s="1"/>
      <c r="X1081" s="1"/>
      <c r="Y1081" s="1"/>
      <c r="Z1081" s="1"/>
      <c r="AA1081" s="1"/>
      <c r="AB1081" s="1"/>
      <c r="AC1081" s="1"/>
    </row>
    <row r="1082" spans="1:29">
      <c r="A1082" s="24"/>
      <c r="B1082" s="24"/>
      <c r="C1082" s="24"/>
      <c r="D1082" s="24"/>
      <c r="E1082" s="24"/>
      <c r="F1082" s="24"/>
      <c r="G1082" s="24"/>
      <c r="H1082" s="24"/>
      <c r="I1082" s="1"/>
      <c r="J1082" s="1"/>
      <c r="K1082" s="1"/>
      <c r="L1082" s="1"/>
      <c r="M1082" s="1"/>
      <c r="N1082" s="1"/>
      <c r="O1082" s="1"/>
      <c r="P1082" s="1"/>
      <c r="Q1082" s="1"/>
      <c r="R1082" s="1"/>
      <c r="S1082" s="1"/>
      <c r="T1082" s="1"/>
      <c r="U1082" s="1"/>
      <c r="V1082" s="1"/>
      <c r="W1082" s="1"/>
      <c r="X1082" s="1"/>
      <c r="Y1082" s="1"/>
      <c r="Z1082" s="1"/>
      <c r="AA1082" s="1"/>
      <c r="AB1082" s="1"/>
      <c r="AC1082" s="1"/>
    </row>
    <row r="1083" spans="1:29">
      <c r="A1083" s="24"/>
      <c r="B1083" s="24"/>
      <c r="C1083" s="24"/>
      <c r="D1083" s="24"/>
      <c r="E1083" s="24"/>
      <c r="F1083" s="24"/>
      <c r="G1083" s="24"/>
      <c r="H1083" s="24"/>
      <c r="I1083" s="1"/>
      <c r="J1083" s="1"/>
      <c r="K1083" s="1"/>
      <c r="L1083" s="1"/>
      <c r="M1083" s="1"/>
      <c r="N1083" s="1"/>
      <c r="O1083" s="1"/>
      <c r="P1083" s="1"/>
      <c r="Q1083" s="1"/>
      <c r="R1083" s="1"/>
      <c r="S1083" s="1"/>
      <c r="T1083" s="1"/>
      <c r="U1083" s="1"/>
      <c r="V1083" s="1"/>
      <c r="W1083" s="1"/>
      <c r="X1083" s="1"/>
      <c r="Y1083" s="1"/>
      <c r="Z1083" s="1"/>
      <c r="AA1083" s="1"/>
      <c r="AB1083" s="1"/>
      <c r="AC1083" s="1"/>
    </row>
    <row r="1084" spans="1:29">
      <c r="A1084" s="24"/>
      <c r="B1084" s="24"/>
      <c r="C1084" s="24"/>
      <c r="D1084" s="24"/>
      <c r="E1084" s="24"/>
      <c r="F1084" s="24"/>
      <c r="G1084" s="24"/>
      <c r="H1084" s="24"/>
      <c r="I1084" s="1"/>
      <c r="J1084" s="1"/>
      <c r="K1084" s="1"/>
      <c r="L1084" s="1"/>
      <c r="M1084" s="1"/>
      <c r="N1084" s="1"/>
      <c r="O1084" s="1"/>
      <c r="P1084" s="1"/>
      <c r="Q1084" s="1"/>
      <c r="R1084" s="1"/>
      <c r="S1084" s="1"/>
      <c r="T1084" s="1"/>
      <c r="U1084" s="1"/>
      <c r="V1084" s="1"/>
      <c r="W1084" s="1"/>
      <c r="X1084" s="1"/>
      <c r="Y1084" s="1"/>
      <c r="Z1084" s="1"/>
      <c r="AA1084" s="1"/>
      <c r="AB1084" s="1"/>
      <c r="AC1084" s="1"/>
    </row>
    <row r="1085" spans="1:29">
      <c r="A1085" s="24"/>
      <c r="B1085" s="24"/>
      <c r="C1085" s="24"/>
      <c r="D1085" s="24"/>
      <c r="E1085" s="24"/>
      <c r="F1085" s="24"/>
      <c r="G1085" s="24"/>
      <c r="H1085" s="24"/>
      <c r="I1085" s="1"/>
      <c r="J1085" s="1"/>
      <c r="K1085" s="1"/>
      <c r="L1085" s="1"/>
      <c r="M1085" s="1"/>
      <c r="N1085" s="1"/>
      <c r="O1085" s="1"/>
      <c r="P1085" s="1"/>
      <c r="Q1085" s="1"/>
      <c r="R1085" s="1"/>
      <c r="S1085" s="1"/>
      <c r="T1085" s="1"/>
      <c r="U1085" s="1"/>
      <c r="V1085" s="1"/>
      <c r="W1085" s="1"/>
      <c r="X1085" s="1"/>
      <c r="Y1085" s="1"/>
      <c r="Z1085" s="1"/>
      <c r="AA1085" s="1"/>
      <c r="AB1085" s="1"/>
      <c r="AC1085" s="1"/>
    </row>
    <row r="1086" spans="1:29">
      <c r="A1086" s="24"/>
      <c r="B1086" s="24"/>
      <c r="C1086" s="24"/>
      <c r="D1086" s="24"/>
      <c r="E1086" s="24"/>
      <c r="F1086" s="24"/>
      <c r="G1086" s="24"/>
      <c r="H1086" s="24"/>
      <c r="I1086" s="1"/>
      <c r="J1086" s="1"/>
      <c r="K1086" s="1"/>
      <c r="L1086" s="1"/>
      <c r="M1086" s="1"/>
      <c r="N1086" s="1"/>
      <c r="O1086" s="1"/>
      <c r="P1086" s="1"/>
      <c r="Q1086" s="1"/>
      <c r="R1086" s="1"/>
      <c r="S1086" s="1"/>
      <c r="T1086" s="1"/>
      <c r="U1086" s="1"/>
      <c r="V1086" s="1"/>
      <c r="W1086" s="1"/>
      <c r="X1086" s="1"/>
      <c r="Y1086" s="1"/>
      <c r="Z1086" s="1"/>
      <c r="AA1086" s="1"/>
      <c r="AB1086" s="1"/>
      <c r="AC1086" s="1"/>
    </row>
    <row r="1087" spans="1:29">
      <c r="A1087" s="24"/>
      <c r="B1087" s="24"/>
      <c r="C1087" s="24"/>
      <c r="D1087" s="24"/>
      <c r="E1087" s="24"/>
      <c r="F1087" s="24"/>
      <c r="G1087" s="24"/>
      <c r="H1087" s="24"/>
      <c r="I1087" s="1"/>
      <c r="J1087" s="1"/>
      <c r="K1087" s="1"/>
      <c r="L1087" s="1"/>
      <c r="M1087" s="1"/>
      <c r="N1087" s="1"/>
      <c r="O1087" s="1"/>
      <c r="P1087" s="1"/>
      <c r="Q1087" s="1"/>
      <c r="R1087" s="1"/>
      <c r="S1087" s="1"/>
      <c r="T1087" s="1"/>
      <c r="U1087" s="1"/>
      <c r="V1087" s="1"/>
      <c r="W1087" s="1"/>
      <c r="X1087" s="1"/>
      <c r="Y1087" s="1"/>
      <c r="Z1087" s="1"/>
      <c r="AA1087" s="1"/>
      <c r="AB1087" s="1"/>
      <c r="AC1087" s="1"/>
    </row>
    <row r="1088" spans="1:29">
      <c r="A1088" s="24"/>
      <c r="B1088" s="24"/>
      <c r="C1088" s="24"/>
      <c r="D1088" s="24"/>
      <c r="E1088" s="24"/>
      <c r="F1088" s="24"/>
      <c r="G1088" s="24"/>
      <c r="H1088" s="24"/>
      <c r="I1088" s="1"/>
      <c r="J1088" s="1"/>
      <c r="K1088" s="1"/>
      <c r="L1088" s="1"/>
      <c r="M1088" s="1"/>
      <c r="N1088" s="1"/>
      <c r="O1088" s="1"/>
      <c r="P1088" s="1"/>
      <c r="Q1088" s="1"/>
      <c r="R1088" s="1"/>
      <c r="S1088" s="1"/>
      <c r="T1088" s="1"/>
      <c r="U1088" s="1"/>
      <c r="V1088" s="1"/>
      <c r="W1088" s="1"/>
      <c r="X1088" s="1"/>
      <c r="Y1088" s="1"/>
      <c r="Z1088" s="1"/>
      <c r="AA1088" s="1"/>
      <c r="AB1088" s="1"/>
      <c r="AC1088" s="1"/>
    </row>
    <row r="1089" spans="1:29">
      <c r="A1089" s="24"/>
      <c r="B1089" s="24"/>
      <c r="C1089" s="24"/>
      <c r="D1089" s="24"/>
      <c r="E1089" s="24"/>
      <c r="F1089" s="24"/>
      <c r="G1089" s="24"/>
      <c r="H1089" s="24"/>
      <c r="I1089" s="1"/>
      <c r="J1089" s="1"/>
      <c r="K1089" s="1"/>
      <c r="L1089" s="1"/>
      <c r="M1089" s="1"/>
      <c r="N1089" s="1"/>
      <c r="O1089" s="1"/>
      <c r="P1089" s="1"/>
      <c r="Q1089" s="1"/>
      <c r="R1089" s="1"/>
      <c r="S1089" s="1"/>
      <c r="T1089" s="1"/>
      <c r="U1089" s="1"/>
      <c r="V1089" s="1"/>
      <c r="W1089" s="1"/>
      <c r="X1089" s="1"/>
      <c r="Y1089" s="1"/>
      <c r="Z1089" s="1"/>
      <c r="AA1089" s="1"/>
      <c r="AB1089" s="1"/>
      <c r="AC1089" s="1"/>
    </row>
    <row r="1090" spans="1:29">
      <c r="A1090" s="24"/>
      <c r="B1090" s="24"/>
      <c r="C1090" s="24"/>
      <c r="D1090" s="24"/>
      <c r="E1090" s="24"/>
      <c r="F1090" s="24"/>
      <c r="G1090" s="24"/>
      <c r="H1090" s="24"/>
      <c r="I1090" s="1"/>
      <c r="J1090" s="1"/>
      <c r="K1090" s="1"/>
      <c r="L1090" s="1"/>
      <c r="M1090" s="1"/>
      <c r="N1090" s="1"/>
      <c r="O1090" s="1"/>
      <c r="P1090" s="1"/>
      <c r="Q1090" s="1"/>
      <c r="R1090" s="1"/>
      <c r="S1090" s="1"/>
      <c r="T1090" s="1"/>
      <c r="U1090" s="1"/>
      <c r="V1090" s="1"/>
      <c r="W1090" s="1"/>
      <c r="X1090" s="1"/>
      <c r="Y1090" s="1"/>
      <c r="Z1090" s="1"/>
      <c r="AA1090" s="1"/>
      <c r="AB1090" s="1"/>
      <c r="AC1090" s="1"/>
    </row>
    <row r="1091" spans="1:29">
      <c r="A1091" s="24"/>
      <c r="B1091" s="24"/>
      <c r="C1091" s="24"/>
      <c r="D1091" s="24"/>
      <c r="E1091" s="24"/>
      <c r="F1091" s="24"/>
      <c r="G1091" s="24"/>
      <c r="H1091" s="24"/>
      <c r="I1091" s="1"/>
      <c r="J1091" s="1"/>
      <c r="K1091" s="1"/>
      <c r="L1091" s="1"/>
      <c r="M1091" s="1"/>
      <c r="N1091" s="1"/>
      <c r="O1091" s="1"/>
      <c r="P1091" s="1"/>
      <c r="Q1091" s="1"/>
      <c r="R1091" s="1"/>
      <c r="S1091" s="1"/>
      <c r="T1091" s="1"/>
      <c r="U1091" s="1"/>
      <c r="V1091" s="1"/>
      <c r="W1091" s="1"/>
      <c r="X1091" s="1"/>
      <c r="Y1091" s="1"/>
      <c r="Z1091" s="1"/>
      <c r="AA1091" s="1"/>
      <c r="AB1091" s="1"/>
      <c r="AC1091" s="1"/>
    </row>
    <row r="1092" spans="1:29">
      <c r="A1092" s="24"/>
      <c r="B1092" s="24"/>
      <c r="C1092" s="24"/>
      <c r="D1092" s="24"/>
      <c r="E1092" s="24"/>
      <c r="F1092" s="24"/>
      <c r="G1092" s="24"/>
      <c r="H1092" s="24"/>
      <c r="I1092" s="1"/>
      <c r="J1092" s="1"/>
      <c r="K1092" s="1"/>
      <c r="L1092" s="1"/>
      <c r="M1092" s="1"/>
      <c r="N1092" s="1"/>
      <c r="O1092" s="1"/>
      <c r="P1092" s="1"/>
      <c r="Q1092" s="1"/>
      <c r="R1092" s="1"/>
      <c r="S1092" s="1"/>
      <c r="T1092" s="1"/>
      <c r="U1092" s="1"/>
      <c r="V1092" s="1"/>
      <c r="W1092" s="1"/>
      <c r="X1092" s="1"/>
      <c r="Y1092" s="1"/>
      <c r="Z1092" s="1"/>
      <c r="AA1092" s="1"/>
      <c r="AB1092" s="1"/>
      <c r="AC1092" s="1"/>
    </row>
    <row r="1093" spans="1:29">
      <c r="A1093" s="24"/>
      <c r="B1093" s="24"/>
      <c r="C1093" s="24"/>
      <c r="D1093" s="24"/>
      <c r="E1093" s="24"/>
      <c r="F1093" s="24"/>
      <c r="G1093" s="24"/>
      <c r="H1093" s="24"/>
      <c r="I1093" s="1"/>
      <c r="J1093" s="1"/>
      <c r="K1093" s="1"/>
      <c r="L1093" s="1"/>
      <c r="M1093" s="1"/>
      <c r="N1093" s="1"/>
      <c r="O1093" s="1"/>
      <c r="P1093" s="1"/>
      <c r="Q1093" s="1"/>
      <c r="R1093" s="1"/>
      <c r="S1093" s="1"/>
      <c r="T1093" s="1"/>
      <c r="U1093" s="1"/>
      <c r="V1093" s="1"/>
      <c r="W1093" s="1"/>
      <c r="X1093" s="1"/>
      <c r="Y1093" s="1"/>
      <c r="Z1093" s="1"/>
      <c r="AA1093" s="1"/>
      <c r="AB1093" s="1"/>
      <c r="AC1093" s="1"/>
    </row>
    <row r="1094" spans="1:29">
      <c r="A1094" s="24"/>
      <c r="B1094" s="24"/>
      <c r="C1094" s="24"/>
      <c r="D1094" s="24"/>
      <c r="E1094" s="24"/>
      <c r="F1094" s="24"/>
      <c r="G1094" s="24"/>
      <c r="H1094" s="24"/>
      <c r="I1094" s="1"/>
      <c r="J1094" s="1"/>
      <c r="K1094" s="1"/>
      <c r="L1094" s="1"/>
      <c r="M1094" s="1"/>
      <c r="N1094" s="1"/>
      <c r="O1094" s="1"/>
      <c r="P1094" s="1"/>
      <c r="Q1094" s="1"/>
      <c r="R1094" s="1"/>
      <c r="S1094" s="1"/>
      <c r="T1094" s="1"/>
      <c r="U1094" s="1"/>
      <c r="V1094" s="1"/>
      <c r="W1094" s="1"/>
      <c r="X1094" s="1"/>
      <c r="Y1094" s="1"/>
      <c r="Z1094" s="1"/>
      <c r="AA1094" s="1"/>
      <c r="AB1094" s="1"/>
      <c r="AC1094" s="1"/>
    </row>
    <row r="1095" spans="1:29">
      <c r="A1095" s="24"/>
      <c r="B1095" s="24"/>
      <c r="C1095" s="24"/>
      <c r="D1095" s="24"/>
      <c r="E1095" s="24"/>
      <c r="F1095" s="24"/>
      <c r="G1095" s="24"/>
      <c r="H1095" s="24"/>
      <c r="I1095" s="1"/>
      <c r="J1095" s="1"/>
      <c r="K1095" s="1"/>
      <c r="L1095" s="1"/>
      <c r="M1095" s="1"/>
      <c r="N1095" s="1"/>
      <c r="O1095" s="1"/>
      <c r="P1095" s="1"/>
      <c r="Q1095" s="1"/>
      <c r="R1095" s="1"/>
      <c r="S1095" s="1"/>
      <c r="T1095" s="1"/>
      <c r="U1095" s="1"/>
      <c r="V1095" s="1"/>
      <c r="W1095" s="1"/>
      <c r="X1095" s="1"/>
      <c r="Y1095" s="1"/>
      <c r="Z1095" s="1"/>
      <c r="AA1095" s="1"/>
      <c r="AB1095" s="1"/>
      <c r="AC1095" s="1"/>
    </row>
    <row r="1096" spans="1:29">
      <c r="A1096" s="24"/>
      <c r="B1096" s="24"/>
      <c r="C1096" s="24"/>
      <c r="D1096" s="24"/>
      <c r="E1096" s="24"/>
      <c r="F1096" s="24"/>
      <c r="G1096" s="24"/>
      <c r="H1096" s="24"/>
      <c r="I1096" s="1"/>
      <c r="J1096" s="1"/>
      <c r="K1096" s="1"/>
      <c r="L1096" s="1"/>
      <c r="M1096" s="1"/>
      <c r="N1096" s="1"/>
      <c r="O1096" s="1"/>
      <c r="P1096" s="1"/>
      <c r="Q1096" s="1"/>
      <c r="R1096" s="1"/>
      <c r="S1096" s="1"/>
      <c r="T1096" s="1"/>
      <c r="U1096" s="1"/>
      <c r="V1096" s="1"/>
      <c r="W1096" s="1"/>
      <c r="X1096" s="1"/>
      <c r="Y1096" s="1"/>
      <c r="Z1096" s="1"/>
      <c r="AA1096" s="1"/>
      <c r="AB1096" s="1"/>
      <c r="AC1096" s="1"/>
    </row>
    <row r="1097" spans="1:29">
      <c r="A1097" s="24"/>
      <c r="B1097" s="24"/>
      <c r="C1097" s="24"/>
      <c r="D1097" s="24"/>
      <c r="E1097" s="24"/>
      <c r="F1097" s="24"/>
      <c r="G1097" s="24"/>
      <c r="H1097" s="24"/>
      <c r="I1097" s="1"/>
      <c r="J1097" s="1"/>
      <c r="K1097" s="1"/>
      <c r="L1097" s="1"/>
      <c r="M1097" s="1"/>
      <c r="N1097" s="1"/>
      <c r="O1097" s="1"/>
      <c r="P1097" s="1"/>
      <c r="Q1097" s="1"/>
      <c r="R1097" s="1"/>
      <c r="S1097" s="1"/>
      <c r="T1097" s="1"/>
      <c r="U1097" s="1"/>
      <c r="V1097" s="1"/>
      <c r="W1097" s="1"/>
      <c r="X1097" s="1"/>
      <c r="Y1097" s="1"/>
      <c r="Z1097" s="1"/>
      <c r="AA1097" s="1"/>
      <c r="AB1097" s="1"/>
      <c r="AC1097" s="1"/>
    </row>
    <row r="1098" spans="1:29">
      <c r="A1098" s="24"/>
      <c r="B1098" s="24"/>
      <c r="C1098" s="24"/>
      <c r="D1098" s="24"/>
      <c r="E1098" s="24"/>
      <c r="F1098" s="24"/>
      <c r="G1098" s="24"/>
      <c r="H1098" s="24"/>
      <c r="I1098" s="1"/>
      <c r="J1098" s="1"/>
      <c r="K1098" s="1"/>
      <c r="L1098" s="1"/>
      <c r="M1098" s="1"/>
      <c r="N1098" s="1"/>
      <c r="O1098" s="1"/>
      <c r="P1098" s="1"/>
      <c r="Q1098" s="1"/>
      <c r="R1098" s="1"/>
      <c r="S1098" s="1"/>
      <c r="T1098" s="1"/>
      <c r="U1098" s="1"/>
      <c r="V1098" s="1"/>
      <c r="W1098" s="1"/>
      <c r="X1098" s="1"/>
      <c r="Y1098" s="1"/>
      <c r="Z1098" s="1"/>
      <c r="AA1098" s="1"/>
      <c r="AB1098" s="1"/>
      <c r="AC1098" s="1"/>
    </row>
    <row r="1099" spans="1:29">
      <c r="A1099" s="24"/>
      <c r="B1099" s="24"/>
      <c r="C1099" s="24"/>
      <c r="D1099" s="24"/>
      <c r="E1099" s="24"/>
      <c r="F1099" s="24"/>
      <c r="G1099" s="24"/>
      <c r="H1099" s="24"/>
      <c r="I1099" s="1"/>
      <c r="J1099" s="1"/>
      <c r="K1099" s="1"/>
      <c r="L1099" s="1"/>
      <c r="M1099" s="1"/>
      <c r="N1099" s="1"/>
      <c r="O1099" s="1"/>
      <c r="P1099" s="1"/>
      <c r="Q1099" s="1"/>
      <c r="R1099" s="1"/>
      <c r="S1099" s="1"/>
      <c r="T1099" s="1"/>
      <c r="U1099" s="1"/>
      <c r="V1099" s="1"/>
      <c r="W1099" s="1"/>
      <c r="X1099" s="1"/>
      <c r="Y1099" s="1"/>
      <c r="Z1099" s="1"/>
      <c r="AA1099" s="1"/>
      <c r="AB1099" s="1"/>
      <c r="AC1099" s="1"/>
    </row>
    <row r="1100" spans="1:29">
      <c r="A1100" s="24"/>
      <c r="B1100" s="24"/>
      <c r="C1100" s="24"/>
      <c r="D1100" s="24"/>
      <c r="E1100" s="24"/>
      <c r="F1100" s="24"/>
      <c r="G1100" s="24"/>
      <c r="H1100" s="24"/>
      <c r="I1100" s="1"/>
      <c r="J1100" s="1"/>
      <c r="K1100" s="1"/>
      <c r="L1100" s="1"/>
      <c r="M1100" s="1"/>
      <c r="N1100" s="1"/>
      <c r="O1100" s="1"/>
      <c r="P1100" s="1"/>
      <c r="Q1100" s="1"/>
      <c r="R1100" s="1"/>
      <c r="S1100" s="1"/>
      <c r="T1100" s="1"/>
      <c r="U1100" s="1"/>
      <c r="V1100" s="1"/>
      <c r="W1100" s="1"/>
      <c r="X1100" s="1"/>
      <c r="Y1100" s="1"/>
      <c r="Z1100" s="1"/>
      <c r="AA1100" s="1"/>
      <c r="AB1100" s="1"/>
      <c r="AC1100" s="1"/>
    </row>
    <row r="1101" spans="1:29">
      <c r="A1101" s="24"/>
      <c r="B1101" s="24"/>
      <c r="C1101" s="24"/>
      <c r="D1101" s="24"/>
      <c r="E1101" s="24"/>
      <c r="F1101" s="24"/>
      <c r="G1101" s="24"/>
      <c r="H1101" s="24"/>
      <c r="I1101" s="1"/>
      <c r="J1101" s="1"/>
      <c r="K1101" s="1"/>
      <c r="L1101" s="1"/>
      <c r="M1101" s="1"/>
      <c r="N1101" s="1"/>
      <c r="O1101" s="1"/>
      <c r="P1101" s="1"/>
      <c r="Q1101" s="1"/>
      <c r="R1101" s="1"/>
      <c r="S1101" s="1"/>
      <c r="T1101" s="1"/>
      <c r="U1101" s="1"/>
      <c r="V1101" s="1"/>
      <c r="W1101" s="1"/>
      <c r="X1101" s="1"/>
      <c r="Y1101" s="1"/>
      <c r="Z1101" s="1"/>
      <c r="AA1101" s="1"/>
      <c r="AB1101" s="1"/>
      <c r="AC1101" s="1"/>
    </row>
    <row r="1102" spans="1:29">
      <c r="A1102" s="24"/>
      <c r="B1102" s="24"/>
      <c r="C1102" s="24"/>
      <c r="D1102" s="24"/>
      <c r="E1102" s="24"/>
      <c r="F1102" s="24"/>
      <c r="G1102" s="24"/>
      <c r="H1102" s="24"/>
      <c r="I1102" s="1"/>
      <c r="J1102" s="1"/>
      <c r="K1102" s="1"/>
      <c r="L1102" s="1"/>
      <c r="M1102" s="1"/>
      <c r="N1102" s="1"/>
      <c r="O1102" s="1"/>
      <c r="P1102" s="1"/>
      <c r="Q1102" s="1"/>
      <c r="R1102" s="1"/>
      <c r="S1102" s="1"/>
      <c r="T1102" s="1"/>
      <c r="U1102" s="1"/>
      <c r="V1102" s="1"/>
      <c r="W1102" s="1"/>
      <c r="X1102" s="1"/>
      <c r="Y1102" s="1"/>
      <c r="Z1102" s="1"/>
      <c r="AA1102" s="1"/>
      <c r="AB1102" s="1"/>
      <c r="AC1102" s="1"/>
    </row>
    <row r="1103" spans="1:29">
      <c r="A1103" s="24"/>
      <c r="B1103" s="24"/>
      <c r="C1103" s="24"/>
      <c r="D1103" s="24"/>
      <c r="E1103" s="24"/>
      <c r="F1103" s="24"/>
      <c r="G1103" s="24"/>
      <c r="H1103" s="24"/>
      <c r="I1103" s="1"/>
      <c r="J1103" s="1"/>
      <c r="K1103" s="1"/>
      <c r="L1103" s="1"/>
      <c r="M1103" s="1"/>
      <c r="N1103" s="1"/>
      <c r="O1103" s="1"/>
      <c r="P1103" s="1"/>
      <c r="Q1103" s="1"/>
      <c r="R1103" s="1"/>
      <c r="S1103" s="1"/>
      <c r="T1103" s="1"/>
      <c r="U1103" s="1"/>
      <c r="V1103" s="1"/>
      <c r="W1103" s="1"/>
      <c r="X1103" s="1"/>
      <c r="Y1103" s="1"/>
      <c r="Z1103" s="1"/>
      <c r="AA1103" s="1"/>
      <c r="AB1103" s="1"/>
      <c r="AC1103" s="1"/>
    </row>
    <row r="1104" spans="1:29">
      <c r="A1104" s="24"/>
      <c r="B1104" s="24"/>
      <c r="C1104" s="24"/>
      <c r="D1104" s="24"/>
      <c r="E1104" s="24"/>
      <c r="F1104" s="24"/>
      <c r="G1104" s="24"/>
      <c r="H1104" s="24"/>
      <c r="I1104" s="1"/>
      <c r="J1104" s="1"/>
      <c r="K1104" s="1"/>
      <c r="L1104" s="1"/>
      <c r="M1104" s="1"/>
      <c r="N1104" s="1"/>
      <c r="O1104" s="1"/>
      <c r="P1104" s="1"/>
      <c r="Q1104" s="1"/>
      <c r="R1104" s="1"/>
      <c r="S1104" s="1"/>
      <c r="T1104" s="1"/>
      <c r="U1104" s="1"/>
      <c r="V1104" s="1"/>
      <c r="W1104" s="1"/>
      <c r="X1104" s="1"/>
      <c r="Y1104" s="1"/>
      <c r="Z1104" s="1"/>
      <c r="AA1104" s="1"/>
      <c r="AB1104" s="1"/>
      <c r="AC1104" s="1"/>
    </row>
    <row r="1105" spans="1:29">
      <c r="A1105" s="24"/>
      <c r="B1105" s="24"/>
      <c r="C1105" s="24"/>
      <c r="D1105" s="24"/>
      <c r="E1105" s="24"/>
      <c r="F1105" s="24"/>
      <c r="G1105" s="24"/>
      <c r="H1105" s="24"/>
      <c r="I1105" s="1"/>
      <c r="J1105" s="1"/>
      <c r="K1105" s="1"/>
      <c r="L1105" s="1"/>
      <c r="M1105" s="1"/>
      <c r="N1105" s="1"/>
      <c r="O1105" s="1"/>
      <c r="P1105" s="1"/>
      <c r="Q1105" s="1"/>
      <c r="R1105" s="1"/>
      <c r="S1105" s="1"/>
      <c r="T1105" s="1"/>
      <c r="U1105" s="1"/>
      <c r="V1105" s="1"/>
      <c r="W1105" s="1"/>
      <c r="X1105" s="1"/>
      <c r="Y1105" s="1"/>
      <c r="Z1105" s="1"/>
      <c r="AA1105" s="1"/>
      <c r="AB1105" s="1"/>
      <c r="AC1105" s="1"/>
    </row>
    <row r="1106" spans="1:29">
      <c r="A1106" s="24"/>
      <c r="B1106" s="24"/>
      <c r="C1106" s="24"/>
      <c r="D1106" s="24"/>
      <c r="E1106" s="24"/>
      <c r="F1106" s="24"/>
      <c r="G1106" s="24"/>
      <c r="H1106" s="24"/>
      <c r="I1106" s="1"/>
      <c r="J1106" s="1"/>
      <c r="K1106" s="1"/>
      <c r="L1106" s="1"/>
      <c r="M1106" s="1"/>
      <c r="N1106" s="1"/>
      <c r="O1106" s="1"/>
      <c r="P1106" s="1"/>
      <c r="Q1106" s="1"/>
      <c r="R1106" s="1"/>
      <c r="S1106" s="1"/>
      <c r="T1106" s="1"/>
      <c r="U1106" s="1"/>
      <c r="V1106" s="1"/>
      <c r="W1106" s="1"/>
      <c r="X1106" s="1"/>
      <c r="Y1106" s="1"/>
      <c r="Z1106" s="1"/>
      <c r="AA1106" s="1"/>
      <c r="AB1106" s="1"/>
      <c r="AC1106" s="1"/>
    </row>
    <row r="1107" spans="1:29">
      <c r="A1107" s="24"/>
      <c r="B1107" s="24"/>
      <c r="C1107" s="24"/>
      <c r="D1107" s="24"/>
      <c r="E1107" s="24"/>
      <c r="F1107" s="24"/>
      <c r="G1107" s="24"/>
      <c r="H1107" s="24"/>
      <c r="I1107" s="1"/>
      <c r="J1107" s="1"/>
      <c r="K1107" s="1"/>
      <c r="L1107" s="1"/>
      <c r="M1107" s="1"/>
      <c r="N1107" s="1"/>
      <c r="O1107" s="1"/>
      <c r="P1107" s="1"/>
      <c r="Q1107" s="1"/>
      <c r="R1107" s="1"/>
      <c r="S1107" s="1"/>
      <c r="T1107" s="1"/>
      <c r="U1107" s="1"/>
      <c r="V1107" s="1"/>
      <c r="W1107" s="1"/>
      <c r="X1107" s="1"/>
      <c r="Y1107" s="1"/>
      <c r="Z1107" s="1"/>
      <c r="AA1107" s="1"/>
      <c r="AB1107" s="1"/>
      <c r="AC1107" s="1"/>
    </row>
    <row r="1108" spans="1:29">
      <c r="A1108" s="24"/>
      <c r="B1108" s="24"/>
      <c r="C1108" s="24"/>
      <c r="D1108" s="24"/>
      <c r="E1108" s="24"/>
      <c r="F1108" s="24"/>
      <c r="G1108" s="24"/>
      <c r="H1108" s="24"/>
      <c r="I1108" s="1"/>
      <c r="J1108" s="1"/>
      <c r="K1108" s="1"/>
      <c r="L1108" s="1"/>
      <c r="M1108" s="1"/>
      <c r="N1108" s="1"/>
      <c r="O1108" s="1"/>
      <c r="P1108" s="1"/>
      <c r="Q1108" s="1"/>
      <c r="R1108" s="1"/>
      <c r="S1108" s="1"/>
      <c r="T1108" s="1"/>
      <c r="U1108" s="1"/>
      <c r="V1108" s="1"/>
      <c r="W1108" s="1"/>
      <c r="X1108" s="1"/>
      <c r="Y1108" s="1"/>
      <c r="Z1108" s="1"/>
      <c r="AA1108" s="1"/>
      <c r="AB1108" s="1"/>
      <c r="AC1108" s="1"/>
    </row>
    <row r="1109" spans="1:29">
      <c r="A1109" s="24"/>
      <c r="B1109" s="24"/>
      <c r="C1109" s="24"/>
      <c r="D1109" s="24"/>
      <c r="E1109" s="24"/>
      <c r="F1109" s="24"/>
      <c r="G1109" s="24"/>
      <c r="H1109" s="24"/>
      <c r="I1109" s="1"/>
      <c r="J1109" s="1"/>
      <c r="K1109" s="1"/>
      <c r="L1109" s="1"/>
      <c r="M1109" s="1"/>
      <c r="N1109" s="1"/>
      <c r="O1109" s="1"/>
      <c r="P1109" s="1"/>
      <c r="Q1109" s="1"/>
      <c r="R1109" s="1"/>
      <c r="S1109" s="1"/>
      <c r="T1109" s="1"/>
      <c r="U1109" s="1"/>
      <c r="V1109" s="1"/>
      <c r="W1109" s="1"/>
      <c r="X1109" s="1"/>
      <c r="Y1109" s="1"/>
      <c r="Z1109" s="1"/>
      <c r="AA1109" s="1"/>
      <c r="AB1109" s="1"/>
      <c r="AC1109" s="1"/>
    </row>
    <row r="1110" spans="1:29">
      <c r="A1110" s="24"/>
      <c r="B1110" s="24"/>
      <c r="C1110" s="24"/>
      <c r="D1110" s="24"/>
      <c r="E1110" s="24"/>
      <c r="F1110" s="24"/>
      <c r="G1110" s="24"/>
      <c r="H1110" s="24"/>
      <c r="I1110" s="1"/>
      <c r="J1110" s="1"/>
      <c r="K1110" s="1"/>
      <c r="L1110" s="1"/>
      <c r="M1110" s="1"/>
      <c r="N1110" s="1"/>
      <c r="O1110" s="1"/>
      <c r="P1110" s="1"/>
      <c r="Q1110" s="1"/>
      <c r="R1110" s="1"/>
      <c r="S1110" s="1"/>
      <c r="T1110" s="1"/>
      <c r="U1110" s="1"/>
      <c r="V1110" s="1"/>
      <c r="W1110" s="1"/>
      <c r="X1110" s="1"/>
      <c r="Y1110" s="1"/>
      <c r="Z1110" s="1"/>
      <c r="AA1110" s="1"/>
      <c r="AB1110" s="1"/>
      <c r="AC1110" s="1"/>
    </row>
    <row r="1111" spans="1:29">
      <c r="A1111" s="24"/>
      <c r="B1111" s="24"/>
      <c r="C1111" s="24"/>
      <c r="D1111" s="24"/>
      <c r="E1111" s="24"/>
      <c r="F1111" s="24"/>
      <c r="G1111" s="24"/>
      <c r="H1111" s="24"/>
      <c r="I1111" s="1"/>
      <c r="J1111" s="1"/>
      <c r="K1111" s="1"/>
      <c r="L1111" s="1"/>
      <c r="M1111" s="1"/>
      <c r="N1111" s="1"/>
      <c r="O1111" s="1"/>
      <c r="P1111" s="1"/>
      <c r="Q1111" s="1"/>
      <c r="R1111" s="1"/>
      <c r="S1111" s="1"/>
      <c r="T1111" s="1"/>
      <c r="U1111" s="1"/>
      <c r="V1111" s="1"/>
      <c r="W1111" s="1"/>
      <c r="X1111" s="1"/>
      <c r="Y1111" s="1"/>
      <c r="Z1111" s="1"/>
      <c r="AA1111" s="1"/>
      <c r="AB1111" s="1"/>
      <c r="AC1111" s="1"/>
    </row>
    <row r="1112" spans="1:29">
      <c r="A1112" s="24"/>
      <c r="B1112" s="24"/>
      <c r="C1112" s="24"/>
      <c r="D1112" s="24"/>
      <c r="E1112" s="24"/>
      <c r="F1112" s="24"/>
      <c r="G1112" s="24"/>
      <c r="H1112" s="24"/>
      <c r="I1112" s="1"/>
      <c r="J1112" s="1"/>
      <c r="K1112" s="1"/>
      <c r="L1112" s="1"/>
      <c r="M1112" s="1"/>
      <c r="N1112" s="1"/>
      <c r="O1112" s="1"/>
      <c r="P1112" s="1"/>
      <c r="Q1112" s="1"/>
      <c r="R1112" s="1"/>
      <c r="S1112" s="1"/>
      <c r="T1112" s="1"/>
      <c r="U1112" s="1"/>
      <c r="V1112" s="1"/>
      <c r="W1112" s="1"/>
      <c r="X1112" s="1"/>
      <c r="Y1112" s="1"/>
      <c r="Z1112" s="1"/>
      <c r="AA1112" s="1"/>
      <c r="AB1112" s="1"/>
      <c r="AC1112" s="1"/>
    </row>
    <row r="1113" spans="1:29">
      <c r="A1113" s="24"/>
      <c r="B1113" s="24"/>
      <c r="C1113" s="24"/>
      <c r="D1113" s="24"/>
      <c r="E1113" s="24"/>
      <c r="F1113" s="24"/>
      <c r="G1113" s="24"/>
      <c r="H1113" s="24"/>
      <c r="I1113" s="1"/>
      <c r="J1113" s="1"/>
      <c r="K1113" s="1"/>
      <c r="L1113" s="1"/>
      <c r="M1113" s="1"/>
      <c r="N1113" s="1"/>
      <c r="O1113" s="1"/>
      <c r="P1113" s="1"/>
      <c r="Q1113" s="1"/>
      <c r="R1113" s="1"/>
      <c r="S1113" s="1"/>
      <c r="T1113" s="1"/>
      <c r="U1113" s="1"/>
      <c r="V1113" s="1"/>
      <c r="W1113" s="1"/>
      <c r="X1113" s="1"/>
      <c r="Y1113" s="1"/>
      <c r="Z1113" s="1"/>
      <c r="AA1113" s="1"/>
      <c r="AB1113" s="1"/>
      <c r="AC1113" s="1"/>
    </row>
    <row r="1114" spans="1:29">
      <c r="A1114" s="24"/>
      <c r="B1114" s="24"/>
      <c r="C1114" s="24"/>
      <c r="D1114" s="24"/>
      <c r="E1114" s="24"/>
      <c r="F1114" s="24"/>
      <c r="G1114" s="24"/>
      <c r="H1114" s="24"/>
      <c r="I1114" s="1"/>
      <c r="J1114" s="1"/>
      <c r="K1114" s="1"/>
      <c r="L1114" s="1"/>
      <c r="M1114" s="1"/>
      <c r="N1114" s="1"/>
      <c r="O1114" s="1"/>
      <c r="P1114" s="1"/>
      <c r="Q1114" s="1"/>
      <c r="R1114" s="1"/>
      <c r="S1114" s="1"/>
      <c r="T1114" s="1"/>
      <c r="U1114" s="1"/>
      <c r="V1114" s="1"/>
      <c r="W1114" s="1"/>
      <c r="X1114" s="1"/>
      <c r="Y1114" s="1"/>
      <c r="Z1114" s="1"/>
      <c r="AA1114" s="1"/>
      <c r="AB1114" s="1"/>
      <c r="AC1114" s="1"/>
    </row>
    <row r="1115" spans="1:29">
      <c r="A1115" s="24"/>
      <c r="B1115" s="24"/>
      <c r="C1115" s="24"/>
      <c r="D1115" s="24"/>
      <c r="E1115" s="24"/>
      <c r="F1115" s="24"/>
      <c r="G1115" s="24"/>
      <c r="H1115" s="24"/>
      <c r="I1115" s="1"/>
      <c r="J1115" s="1"/>
      <c r="K1115" s="1"/>
      <c r="L1115" s="1"/>
      <c r="M1115" s="1"/>
      <c r="N1115" s="1"/>
      <c r="O1115" s="1"/>
      <c r="P1115" s="1"/>
      <c r="Q1115" s="1"/>
      <c r="R1115" s="1"/>
      <c r="S1115" s="1"/>
      <c r="T1115" s="1"/>
      <c r="U1115" s="1"/>
      <c r="V1115" s="1"/>
      <c r="W1115" s="1"/>
      <c r="X1115" s="1"/>
      <c r="Y1115" s="1"/>
      <c r="Z1115" s="1"/>
      <c r="AA1115" s="1"/>
      <c r="AB1115" s="1"/>
      <c r="AC1115" s="1"/>
    </row>
    <row r="1116" spans="1:29">
      <c r="A1116" s="24"/>
      <c r="B1116" s="24"/>
      <c r="C1116" s="24"/>
      <c r="D1116" s="24"/>
      <c r="E1116" s="24"/>
      <c r="F1116" s="24"/>
      <c r="G1116" s="24"/>
      <c r="H1116" s="24"/>
      <c r="I1116" s="1"/>
      <c r="J1116" s="1"/>
      <c r="K1116" s="1"/>
      <c r="L1116" s="1"/>
      <c r="M1116" s="1"/>
      <c r="N1116" s="1"/>
      <c r="O1116" s="1"/>
      <c r="P1116" s="1"/>
      <c r="Q1116" s="1"/>
      <c r="R1116" s="1"/>
      <c r="S1116" s="1"/>
      <c r="T1116" s="1"/>
      <c r="U1116" s="1"/>
      <c r="V1116" s="1"/>
      <c r="W1116" s="1"/>
      <c r="X1116" s="1"/>
      <c r="Y1116" s="1"/>
      <c r="Z1116" s="1"/>
      <c r="AA1116" s="1"/>
      <c r="AB1116" s="1"/>
      <c r="AC1116" s="1"/>
    </row>
    <row r="1117" spans="1:29">
      <c r="A1117" s="24"/>
      <c r="B1117" s="24"/>
      <c r="C1117" s="24"/>
      <c r="D1117" s="24"/>
      <c r="E1117" s="24"/>
      <c r="F1117" s="24"/>
      <c r="G1117" s="24"/>
      <c r="H1117" s="24"/>
      <c r="I1117" s="1"/>
      <c r="J1117" s="1"/>
      <c r="K1117" s="1"/>
      <c r="L1117" s="1"/>
      <c r="M1117" s="1"/>
      <c r="N1117" s="1"/>
      <c r="O1117" s="1"/>
      <c r="P1117" s="1"/>
      <c r="Q1117" s="1"/>
      <c r="R1117" s="1"/>
      <c r="S1117" s="1"/>
      <c r="T1117" s="1"/>
      <c r="U1117" s="1"/>
      <c r="V1117" s="1"/>
      <c r="W1117" s="1"/>
      <c r="X1117" s="1"/>
      <c r="Y1117" s="1"/>
      <c r="Z1117" s="1"/>
      <c r="AA1117" s="1"/>
      <c r="AB1117" s="1"/>
      <c r="AC1117" s="1"/>
    </row>
    <row r="1118" spans="1:29">
      <c r="A1118" s="24"/>
      <c r="B1118" s="24"/>
      <c r="C1118" s="24"/>
      <c r="D1118" s="24"/>
      <c r="E1118" s="24"/>
      <c r="F1118" s="24"/>
      <c r="G1118" s="24"/>
      <c r="H1118" s="24"/>
      <c r="I1118" s="1"/>
      <c r="J1118" s="1"/>
      <c r="K1118" s="1"/>
      <c r="L1118" s="1"/>
      <c r="M1118" s="1"/>
      <c r="N1118" s="1"/>
      <c r="O1118" s="1"/>
      <c r="P1118" s="1"/>
      <c r="Q1118" s="1"/>
      <c r="R1118" s="1"/>
      <c r="S1118" s="1"/>
      <c r="T1118" s="1"/>
      <c r="U1118" s="1"/>
      <c r="V1118" s="1"/>
      <c r="W1118" s="1"/>
      <c r="X1118" s="1"/>
      <c r="Y1118" s="1"/>
      <c r="Z1118" s="1"/>
      <c r="AA1118" s="1"/>
      <c r="AB1118" s="1"/>
      <c r="AC1118" s="1"/>
    </row>
    <row r="1119" spans="1:29">
      <c r="A1119" s="24"/>
      <c r="B1119" s="24"/>
      <c r="C1119" s="24"/>
      <c r="D1119" s="24"/>
      <c r="E1119" s="24"/>
      <c r="F1119" s="24"/>
      <c r="G1119" s="24"/>
      <c r="H1119" s="24"/>
      <c r="I1119" s="1"/>
      <c r="J1119" s="1"/>
      <c r="K1119" s="1"/>
      <c r="L1119" s="1"/>
      <c r="M1119" s="1"/>
      <c r="N1119" s="1"/>
      <c r="O1119" s="1"/>
      <c r="P1119" s="1"/>
      <c r="Q1119" s="1"/>
      <c r="R1119" s="1"/>
      <c r="S1119" s="1"/>
      <c r="T1119" s="1"/>
      <c r="U1119" s="1"/>
      <c r="V1119" s="1"/>
      <c r="W1119" s="1"/>
      <c r="X1119" s="1"/>
      <c r="Y1119" s="1"/>
      <c r="Z1119" s="1"/>
      <c r="AA1119" s="1"/>
      <c r="AB1119" s="1"/>
      <c r="AC1119" s="1"/>
    </row>
    <row r="1120" spans="1:29">
      <c r="A1120" s="24"/>
      <c r="B1120" s="24"/>
      <c r="C1120" s="24"/>
      <c r="D1120" s="24"/>
      <c r="E1120" s="24"/>
      <c r="F1120" s="24"/>
      <c r="G1120" s="24"/>
      <c r="H1120" s="24"/>
      <c r="I1120" s="1"/>
      <c r="J1120" s="1"/>
      <c r="K1120" s="1"/>
      <c r="L1120" s="1"/>
      <c r="M1120" s="1"/>
      <c r="N1120" s="1"/>
      <c r="O1120" s="1"/>
      <c r="P1120" s="1"/>
      <c r="Q1120" s="1"/>
      <c r="R1120" s="1"/>
      <c r="S1120" s="1"/>
      <c r="T1120" s="1"/>
      <c r="U1120" s="1"/>
      <c r="V1120" s="1"/>
      <c r="W1120" s="1"/>
      <c r="X1120" s="1"/>
      <c r="Y1120" s="1"/>
      <c r="Z1120" s="1"/>
      <c r="AA1120" s="1"/>
      <c r="AB1120" s="1"/>
      <c r="AC1120" s="1"/>
    </row>
    <row r="1121" spans="1:29">
      <c r="A1121" s="24"/>
      <c r="B1121" s="24"/>
      <c r="C1121" s="24"/>
      <c r="D1121" s="24"/>
      <c r="E1121" s="24"/>
      <c r="F1121" s="24"/>
      <c r="G1121" s="24"/>
      <c r="H1121" s="24"/>
      <c r="I1121" s="1"/>
      <c r="J1121" s="1"/>
      <c r="K1121" s="1"/>
      <c r="L1121" s="1"/>
      <c r="M1121" s="1"/>
      <c r="N1121" s="1"/>
      <c r="O1121" s="1"/>
      <c r="P1121" s="1"/>
      <c r="Q1121" s="1"/>
      <c r="R1121" s="1"/>
      <c r="S1121" s="1"/>
      <c r="T1121" s="1"/>
      <c r="U1121" s="1"/>
      <c r="V1121" s="1"/>
      <c r="W1121" s="1"/>
      <c r="X1121" s="1"/>
      <c r="Y1121" s="1"/>
      <c r="Z1121" s="1"/>
      <c r="AA1121" s="1"/>
      <c r="AB1121" s="1"/>
      <c r="AC1121" s="1"/>
    </row>
    <row r="1122" spans="1:29">
      <c r="A1122" s="24"/>
      <c r="B1122" s="24"/>
      <c r="C1122" s="24"/>
      <c r="D1122" s="24"/>
      <c r="E1122" s="24"/>
      <c r="F1122" s="24"/>
      <c r="G1122" s="24"/>
      <c r="H1122" s="24"/>
      <c r="I1122" s="1"/>
      <c r="J1122" s="1"/>
      <c r="K1122" s="1"/>
      <c r="L1122" s="1"/>
      <c r="M1122" s="1"/>
      <c r="N1122" s="1"/>
      <c r="O1122" s="1"/>
      <c r="P1122" s="1"/>
      <c r="Q1122" s="1"/>
      <c r="R1122" s="1"/>
      <c r="S1122" s="1"/>
      <c r="T1122" s="1"/>
      <c r="U1122" s="1"/>
      <c r="V1122" s="1"/>
      <c r="W1122" s="1"/>
      <c r="X1122" s="1"/>
      <c r="Y1122" s="1"/>
      <c r="Z1122" s="1"/>
      <c r="AA1122" s="1"/>
      <c r="AB1122" s="1"/>
      <c r="AC1122" s="1"/>
    </row>
    <row r="1123" spans="1:29">
      <c r="A1123" s="24"/>
      <c r="B1123" s="24"/>
      <c r="C1123" s="24"/>
      <c r="D1123" s="24"/>
      <c r="E1123" s="24"/>
      <c r="F1123" s="24"/>
      <c r="G1123" s="24"/>
      <c r="H1123" s="24"/>
      <c r="I1123" s="1"/>
      <c r="J1123" s="1"/>
      <c r="K1123" s="1"/>
      <c r="L1123" s="1"/>
      <c r="M1123" s="1"/>
      <c r="N1123" s="1"/>
      <c r="O1123" s="1"/>
      <c r="P1123" s="1"/>
      <c r="Q1123" s="1"/>
      <c r="R1123" s="1"/>
      <c r="S1123" s="1"/>
      <c r="T1123" s="1"/>
      <c r="U1123" s="1"/>
      <c r="V1123" s="1"/>
      <c r="W1123" s="1"/>
      <c r="X1123" s="1"/>
      <c r="Y1123" s="1"/>
      <c r="Z1123" s="1"/>
      <c r="AA1123" s="1"/>
      <c r="AB1123" s="1"/>
      <c r="AC1123" s="1"/>
    </row>
    <row r="1124" spans="1:29">
      <c r="A1124" s="24"/>
      <c r="B1124" s="24"/>
      <c r="C1124" s="24"/>
      <c r="D1124" s="24"/>
      <c r="E1124" s="24"/>
      <c r="F1124" s="24"/>
      <c r="G1124" s="24"/>
      <c r="H1124" s="24"/>
      <c r="I1124" s="1"/>
      <c r="J1124" s="1"/>
      <c r="K1124" s="1"/>
      <c r="L1124" s="1"/>
      <c r="M1124" s="1"/>
      <c r="N1124" s="1"/>
      <c r="O1124" s="1"/>
      <c r="P1124" s="1"/>
      <c r="Q1124" s="1"/>
      <c r="R1124" s="1"/>
      <c r="S1124" s="1"/>
      <c r="T1124" s="1"/>
      <c r="U1124" s="1"/>
      <c r="V1124" s="1"/>
      <c r="W1124" s="1"/>
      <c r="X1124" s="1"/>
      <c r="Y1124" s="1"/>
      <c r="Z1124" s="1"/>
      <c r="AA1124" s="1"/>
      <c r="AB1124" s="1"/>
      <c r="AC1124" s="1"/>
    </row>
    <row r="1125" spans="1:29">
      <c r="A1125" s="24"/>
      <c r="B1125" s="24"/>
      <c r="C1125" s="24"/>
      <c r="D1125" s="24"/>
      <c r="E1125" s="24"/>
      <c r="F1125" s="24"/>
      <c r="G1125" s="24"/>
      <c r="H1125" s="24"/>
      <c r="I1125" s="1"/>
      <c r="J1125" s="1"/>
      <c r="K1125" s="1"/>
      <c r="L1125" s="1"/>
      <c r="M1125" s="1"/>
      <c r="N1125" s="1"/>
      <c r="O1125" s="1"/>
      <c r="P1125" s="1"/>
      <c r="Q1125" s="1"/>
      <c r="R1125" s="1"/>
      <c r="S1125" s="1"/>
      <c r="T1125" s="1"/>
      <c r="U1125" s="1"/>
      <c r="V1125" s="1"/>
      <c r="W1125" s="1"/>
      <c r="X1125" s="1"/>
      <c r="Y1125" s="1"/>
      <c r="Z1125" s="1"/>
      <c r="AA1125" s="1"/>
      <c r="AB1125" s="1"/>
      <c r="AC1125" s="1"/>
    </row>
    <row r="1126" spans="1:29">
      <c r="A1126" s="24"/>
      <c r="B1126" s="24"/>
      <c r="C1126" s="24"/>
      <c r="D1126" s="24"/>
      <c r="E1126" s="24"/>
      <c r="F1126" s="24"/>
      <c r="G1126" s="24"/>
      <c r="H1126" s="24"/>
      <c r="I1126" s="1"/>
      <c r="J1126" s="1"/>
      <c r="K1126" s="1"/>
      <c r="L1126" s="1"/>
      <c r="M1126" s="1"/>
      <c r="N1126" s="1"/>
      <c r="O1126" s="1"/>
      <c r="P1126" s="1"/>
      <c r="Q1126" s="1"/>
      <c r="R1126" s="1"/>
      <c r="S1126" s="1"/>
      <c r="T1126" s="1"/>
      <c r="U1126" s="1"/>
      <c r="V1126" s="1"/>
      <c r="W1126" s="1"/>
      <c r="X1126" s="1"/>
      <c r="Y1126" s="1"/>
      <c r="Z1126" s="1"/>
      <c r="AA1126" s="1"/>
      <c r="AB1126" s="1"/>
      <c r="AC1126" s="1"/>
    </row>
    <row r="1127" spans="1:29">
      <c r="A1127" s="24"/>
      <c r="B1127" s="24"/>
      <c r="C1127" s="24"/>
      <c r="D1127" s="24"/>
      <c r="E1127" s="24"/>
      <c r="F1127" s="24"/>
      <c r="G1127" s="24"/>
      <c r="H1127" s="24"/>
      <c r="I1127" s="1"/>
      <c r="J1127" s="1"/>
      <c r="K1127" s="1"/>
      <c r="L1127" s="1"/>
      <c r="M1127" s="1"/>
      <c r="N1127" s="1"/>
      <c r="O1127" s="1"/>
      <c r="P1127" s="1"/>
      <c r="Q1127" s="1"/>
      <c r="R1127" s="1"/>
      <c r="S1127" s="1"/>
      <c r="T1127" s="1"/>
      <c r="U1127" s="1"/>
      <c r="V1127" s="1"/>
      <c r="W1127" s="1"/>
      <c r="X1127" s="1"/>
      <c r="Y1127" s="1"/>
      <c r="Z1127" s="1"/>
      <c r="AA1127" s="1"/>
      <c r="AB1127" s="1"/>
      <c r="AC1127" s="1"/>
    </row>
    <row r="1128" spans="1:29">
      <c r="A1128" s="24"/>
      <c r="B1128" s="24"/>
      <c r="C1128" s="24"/>
      <c r="D1128" s="24"/>
      <c r="E1128" s="24"/>
      <c r="F1128" s="24"/>
      <c r="G1128" s="24"/>
      <c r="H1128" s="24"/>
      <c r="I1128" s="1"/>
      <c r="J1128" s="1"/>
      <c r="K1128" s="1"/>
      <c r="L1128" s="1"/>
      <c r="M1128" s="1"/>
      <c r="N1128" s="1"/>
      <c r="O1128" s="1"/>
      <c r="P1128" s="1"/>
      <c r="Q1128" s="1"/>
      <c r="R1128" s="1"/>
      <c r="S1128" s="1"/>
      <c r="T1128" s="1"/>
      <c r="U1128" s="1"/>
      <c r="V1128" s="1"/>
      <c r="W1128" s="1"/>
      <c r="X1128" s="1"/>
      <c r="Y1128" s="1"/>
      <c r="Z1128" s="1"/>
      <c r="AA1128" s="1"/>
      <c r="AB1128" s="1"/>
      <c r="AC1128" s="1"/>
    </row>
    <row r="1129" spans="1:29">
      <c r="A1129" s="24"/>
      <c r="B1129" s="24"/>
      <c r="C1129" s="24"/>
      <c r="D1129" s="24"/>
      <c r="E1129" s="24"/>
      <c r="F1129" s="24"/>
      <c r="G1129" s="24"/>
      <c r="H1129" s="24"/>
      <c r="I1129" s="1"/>
      <c r="J1129" s="1"/>
      <c r="K1129" s="1"/>
      <c r="L1129" s="1"/>
      <c r="M1129" s="1"/>
      <c r="N1129" s="1"/>
      <c r="O1129" s="1"/>
      <c r="P1129" s="1"/>
      <c r="Q1129" s="1"/>
      <c r="R1129" s="1"/>
      <c r="S1129" s="1"/>
      <c r="T1129" s="1"/>
      <c r="U1129" s="1"/>
      <c r="V1129" s="1"/>
      <c r="W1129" s="1"/>
      <c r="X1129" s="1"/>
      <c r="Y1129" s="1"/>
      <c r="Z1129" s="1"/>
      <c r="AA1129" s="1"/>
      <c r="AB1129" s="1"/>
      <c r="AC1129" s="1"/>
    </row>
    <row r="1130" spans="1:29">
      <c r="A1130" s="24"/>
      <c r="B1130" s="24"/>
      <c r="C1130" s="24"/>
      <c r="D1130" s="24"/>
      <c r="E1130" s="24"/>
      <c r="F1130" s="24"/>
      <c r="G1130" s="24"/>
      <c r="H1130" s="24"/>
      <c r="I1130" s="1"/>
      <c r="J1130" s="1"/>
      <c r="K1130" s="1"/>
      <c r="L1130" s="1"/>
      <c r="M1130" s="1"/>
      <c r="N1130" s="1"/>
      <c r="O1130" s="1"/>
      <c r="P1130" s="1"/>
      <c r="Q1130" s="1"/>
      <c r="R1130" s="1"/>
      <c r="S1130" s="1"/>
      <c r="T1130" s="1"/>
      <c r="U1130" s="1"/>
      <c r="V1130" s="1"/>
      <c r="W1130" s="1"/>
      <c r="X1130" s="1"/>
      <c r="Y1130" s="1"/>
      <c r="Z1130" s="1"/>
      <c r="AA1130" s="1"/>
      <c r="AB1130" s="1"/>
      <c r="AC1130" s="1"/>
    </row>
    <row r="1131" spans="1:29">
      <c r="A1131" s="24"/>
      <c r="B1131" s="24"/>
      <c r="C1131" s="24"/>
      <c r="D1131" s="24"/>
      <c r="E1131" s="24"/>
      <c r="F1131" s="24"/>
      <c r="G1131" s="24"/>
      <c r="H1131" s="24"/>
      <c r="I1131" s="1"/>
      <c r="J1131" s="1"/>
      <c r="K1131" s="1"/>
      <c r="L1131" s="1"/>
      <c r="M1131" s="1"/>
      <c r="N1131" s="1"/>
      <c r="O1131" s="1"/>
      <c r="P1131" s="1"/>
      <c r="Q1131" s="1"/>
      <c r="R1131" s="1"/>
      <c r="S1131" s="1"/>
      <c r="T1131" s="1"/>
      <c r="U1131" s="1"/>
      <c r="V1131" s="1"/>
      <c r="W1131" s="1"/>
      <c r="X1131" s="1"/>
      <c r="Y1131" s="1"/>
      <c r="Z1131" s="1"/>
      <c r="AA1131" s="1"/>
      <c r="AB1131" s="1"/>
      <c r="AC1131" s="1"/>
    </row>
    <row r="1132" spans="1:29">
      <c r="A1132" s="24"/>
      <c r="B1132" s="24"/>
      <c r="C1132" s="24"/>
      <c r="D1132" s="24"/>
      <c r="E1132" s="24"/>
      <c r="F1132" s="24"/>
      <c r="G1132" s="24"/>
      <c r="H1132" s="24"/>
      <c r="I1132" s="1"/>
      <c r="J1132" s="1"/>
      <c r="K1132" s="1"/>
      <c r="L1132" s="1"/>
      <c r="M1132" s="1"/>
      <c r="N1132" s="1"/>
      <c r="O1132" s="1"/>
      <c r="P1132" s="1"/>
      <c r="Q1132" s="1"/>
      <c r="R1132" s="1"/>
      <c r="S1132" s="1"/>
      <c r="T1132" s="1"/>
      <c r="U1132" s="1"/>
      <c r="V1132" s="1"/>
      <c r="W1132" s="1"/>
      <c r="X1132" s="1"/>
      <c r="Y1132" s="1"/>
      <c r="Z1132" s="1"/>
      <c r="AA1132" s="1"/>
      <c r="AB1132" s="1"/>
      <c r="AC1132" s="1"/>
    </row>
    <row r="1133" spans="1:29">
      <c r="A1133" s="24"/>
      <c r="B1133" s="24"/>
      <c r="C1133" s="24"/>
      <c r="D1133" s="24"/>
      <c r="E1133" s="24"/>
      <c r="F1133" s="24"/>
      <c r="G1133" s="24"/>
      <c r="H1133" s="24"/>
      <c r="I1133" s="1"/>
      <c r="J1133" s="1"/>
      <c r="K1133" s="1"/>
      <c r="L1133" s="1"/>
      <c r="M1133" s="1"/>
      <c r="N1133" s="1"/>
      <c r="O1133" s="1"/>
      <c r="P1133" s="1"/>
      <c r="Q1133" s="1"/>
      <c r="R1133" s="1"/>
      <c r="S1133" s="1"/>
      <c r="T1133" s="1"/>
      <c r="U1133" s="1"/>
      <c r="V1133" s="1"/>
      <c r="W1133" s="1"/>
      <c r="X1133" s="1"/>
      <c r="Y1133" s="1"/>
      <c r="Z1133" s="1"/>
      <c r="AA1133" s="1"/>
      <c r="AB1133" s="1"/>
      <c r="AC1133" s="1"/>
    </row>
    <row r="1134" spans="1:29">
      <c r="A1134" s="24"/>
      <c r="B1134" s="24"/>
      <c r="C1134" s="24"/>
      <c r="D1134" s="24"/>
      <c r="E1134" s="24"/>
      <c r="F1134" s="24"/>
      <c r="G1134" s="24"/>
      <c r="H1134" s="24"/>
      <c r="I1134" s="1"/>
      <c r="J1134" s="1"/>
      <c r="K1134" s="1"/>
      <c r="L1134" s="1"/>
      <c r="M1134" s="1"/>
      <c r="N1134" s="1"/>
      <c r="O1134" s="1"/>
      <c r="P1134" s="1"/>
      <c r="Q1134" s="1"/>
      <c r="R1134" s="1"/>
      <c r="S1134" s="1"/>
      <c r="T1134" s="1"/>
      <c r="U1134" s="1"/>
      <c r="V1134" s="1"/>
      <c r="W1134" s="1"/>
      <c r="X1134" s="1"/>
      <c r="Y1134" s="1"/>
      <c r="Z1134" s="1"/>
      <c r="AA1134" s="1"/>
      <c r="AB1134" s="1"/>
      <c r="AC1134" s="1"/>
    </row>
    <row r="1135" spans="1:29">
      <c r="A1135" s="24"/>
      <c r="B1135" s="24"/>
      <c r="C1135" s="24"/>
      <c r="D1135" s="24"/>
      <c r="E1135" s="24"/>
      <c r="F1135" s="24"/>
      <c r="G1135" s="24"/>
      <c r="H1135" s="24"/>
      <c r="I1135" s="1"/>
      <c r="J1135" s="1"/>
      <c r="K1135" s="1"/>
      <c r="L1135" s="1"/>
      <c r="M1135" s="1"/>
      <c r="N1135" s="1"/>
      <c r="O1135" s="1"/>
      <c r="P1135" s="1"/>
      <c r="Q1135" s="1"/>
      <c r="R1135" s="1"/>
      <c r="S1135" s="1"/>
      <c r="T1135" s="1"/>
      <c r="U1135" s="1"/>
      <c r="V1135" s="1"/>
      <c r="W1135" s="1"/>
      <c r="X1135" s="1"/>
      <c r="Y1135" s="1"/>
      <c r="Z1135" s="1"/>
      <c r="AA1135" s="1"/>
      <c r="AB1135" s="1"/>
      <c r="AC1135" s="1"/>
    </row>
    <row r="1136" spans="1:29">
      <c r="A1136" s="24"/>
      <c r="B1136" s="24"/>
      <c r="C1136" s="24"/>
      <c r="D1136" s="24"/>
      <c r="E1136" s="24"/>
      <c r="F1136" s="24"/>
      <c r="G1136" s="24"/>
      <c r="H1136" s="24"/>
      <c r="I1136" s="1"/>
      <c r="J1136" s="1"/>
      <c r="K1136" s="1"/>
      <c r="L1136" s="1"/>
      <c r="M1136" s="1"/>
      <c r="N1136" s="1"/>
      <c r="O1136" s="1"/>
      <c r="P1136" s="1"/>
      <c r="Q1136" s="1"/>
      <c r="R1136" s="1"/>
      <c r="S1136" s="1"/>
      <c r="T1136" s="1"/>
      <c r="U1136" s="1"/>
      <c r="V1136" s="1"/>
      <c r="W1136" s="1"/>
      <c r="X1136" s="1"/>
      <c r="Y1136" s="1"/>
      <c r="Z1136" s="1"/>
      <c r="AA1136" s="1"/>
      <c r="AB1136" s="1"/>
      <c r="AC1136" s="1"/>
    </row>
    <row r="1137" spans="1:29">
      <c r="A1137" s="24"/>
      <c r="B1137" s="24"/>
      <c r="C1137" s="24"/>
      <c r="D1137" s="24"/>
      <c r="E1137" s="24"/>
      <c r="F1137" s="24"/>
      <c r="G1137" s="24"/>
      <c r="H1137" s="24"/>
      <c r="I1137" s="1"/>
      <c r="J1137" s="1"/>
      <c r="K1137" s="1"/>
      <c r="L1137" s="1"/>
      <c r="M1137" s="1"/>
      <c r="N1137" s="1"/>
      <c r="O1137" s="1"/>
      <c r="P1137" s="1"/>
      <c r="Q1137" s="1"/>
      <c r="R1137" s="1"/>
      <c r="S1137" s="1"/>
      <c r="T1137" s="1"/>
      <c r="U1137" s="1"/>
      <c r="V1137" s="1"/>
      <c r="W1137" s="1"/>
      <c r="X1137" s="1"/>
      <c r="Y1137" s="1"/>
      <c r="Z1137" s="1"/>
      <c r="AA1137" s="1"/>
      <c r="AB1137" s="1"/>
      <c r="AC1137" s="1"/>
    </row>
    <row r="1138" spans="1:29">
      <c r="A1138" s="24"/>
      <c r="B1138" s="24"/>
      <c r="C1138" s="24"/>
      <c r="D1138" s="24"/>
      <c r="E1138" s="24"/>
      <c r="F1138" s="24"/>
      <c r="G1138" s="24"/>
      <c r="H1138" s="24"/>
      <c r="I1138" s="1"/>
      <c r="J1138" s="1"/>
      <c r="K1138" s="1"/>
      <c r="L1138" s="1"/>
      <c r="M1138" s="1"/>
      <c r="N1138" s="1"/>
      <c r="O1138" s="1"/>
      <c r="P1138" s="1"/>
      <c r="Q1138" s="1"/>
      <c r="R1138" s="1"/>
      <c r="S1138" s="1"/>
      <c r="T1138" s="1"/>
      <c r="U1138" s="1"/>
      <c r="V1138" s="1"/>
      <c r="W1138" s="1"/>
      <c r="X1138" s="1"/>
      <c r="Y1138" s="1"/>
      <c r="Z1138" s="1"/>
      <c r="AA1138" s="1"/>
      <c r="AB1138" s="1"/>
      <c r="AC1138" s="1"/>
    </row>
    <row r="1139" spans="1:29">
      <c r="A1139" s="24"/>
      <c r="B1139" s="24"/>
      <c r="C1139" s="24"/>
      <c r="D1139" s="24"/>
      <c r="E1139" s="24"/>
      <c r="F1139" s="24"/>
      <c r="G1139" s="24"/>
      <c r="H1139" s="24"/>
      <c r="I1139" s="1"/>
      <c r="J1139" s="1"/>
      <c r="K1139" s="1"/>
      <c r="L1139" s="1"/>
      <c r="M1139" s="1"/>
      <c r="N1139" s="1"/>
      <c r="O1139" s="1"/>
      <c r="P1139" s="1"/>
      <c r="Q1139" s="1"/>
      <c r="R1139" s="1"/>
      <c r="S1139" s="1"/>
      <c r="T1139" s="1"/>
      <c r="U1139" s="1"/>
      <c r="V1139" s="1"/>
      <c r="W1139" s="1"/>
      <c r="X1139" s="1"/>
      <c r="Y1139" s="1"/>
      <c r="Z1139" s="1"/>
      <c r="AA1139" s="1"/>
      <c r="AB1139" s="1"/>
      <c r="AC1139" s="1"/>
    </row>
    <row r="1140" spans="1:29">
      <c r="A1140" s="24"/>
      <c r="B1140" s="24"/>
      <c r="C1140" s="24"/>
      <c r="D1140" s="24"/>
      <c r="E1140" s="24"/>
      <c r="F1140" s="24"/>
      <c r="G1140" s="24"/>
      <c r="H1140" s="24"/>
      <c r="I1140" s="1"/>
      <c r="J1140" s="1"/>
      <c r="K1140" s="1"/>
      <c r="L1140" s="1"/>
      <c r="M1140" s="1"/>
      <c r="N1140" s="1"/>
      <c r="O1140" s="1"/>
      <c r="P1140" s="1"/>
      <c r="Q1140" s="1"/>
      <c r="R1140" s="1"/>
      <c r="S1140" s="1"/>
      <c r="T1140" s="1"/>
      <c r="U1140" s="1"/>
      <c r="V1140" s="1"/>
      <c r="W1140" s="1"/>
      <c r="X1140" s="1"/>
      <c r="Y1140" s="1"/>
      <c r="Z1140" s="1"/>
      <c r="AA1140" s="1"/>
      <c r="AB1140" s="1"/>
      <c r="AC1140" s="1"/>
    </row>
    <row r="1141" spans="1:29">
      <c r="A1141" s="24"/>
      <c r="B1141" s="24"/>
      <c r="C1141" s="24"/>
      <c r="D1141" s="24"/>
      <c r="E1141" s="24"/>
      <c r="F1141" s="24"/>
      <c r="G1141" s="24"/>
      <c r="H1141" s="24"/>
      <c r="I1141" s="1"/>
      <c r="J1141" s="1"/>
      <c r="K1141" s="1"/>
      <c r="L1141" s="1"/>
      <c r="M1141" s="1"/>
      <c r="N1141" s="1"/>
      <c r="O1141" s="1"/>
      <c r="P1141" s="1"/>
      <c r="Q1141" s="1"/>
      <c r="R1141" s="1"/>
      <c r="S1141" s="1"/>
      <c r="T1141" s="1"/>
      <c r="U1141" s="1"/>
      <c r="V1141" s="1"/>
      <c r="W1141" s="1"/>
      <c r="X1141" s="1"/>
      <c r="Y1141" s="1"/>
      <c r="Z1141" s="1"/>
      <c r="AA1141" s="1"/>
      <c r="AB1141" s="1"/>
      <c r="AC1141" s="1"/>
    </row>
    <row r="1142" spans="1:29">
      <c r="A1142" s="24"/>
      <c r="B1142" s="24"/>
      <c r="C1142" s="24"/>
      <c r="D1142" s="24"/>
      <c r="E1142" s="24"/>
      <c r="F1142" s="24"/>
      <c r="G1142" s="24"/>
      <c r="H1142" s="24"/>
      <c r="I1142" s="1"/>
      <c r="J1142" s="1"/>
      <c r="K1142" s="1"/>
      <c r="L1142" s="1"/>
      <c r="M1142" s="1"/>
      <c r="N1142" s="1"/>
      <c r="O1142" s="1"/>
      <c r="P1142" s="1"/>
      <c r="Q1142" s="1"/>
      <c r="R1142" s="1"/>
      <c r="S1142" s="1"/>
      <c r="T1142" s="1"/>
      <c r="U1142" s="1"/>
      <c r="V1142" s="1"/>
      <c r="W1142" s="1"/>
      <c r="X1142" s="1"/>
      <c r="Y1142" s="1"/>
      <c r="Z1142" s="1"/>
      <c r="AA1142" s="1"/>
      <c r="AB1142" s="1"/>
      <c r="AC1142" s="1"/>
    </row>
    <row r="1143" spans="1:29">
      <c r="A1143" s="24"/>
      <c r="B1143" s="24"/>
      <c r="C1143" s="24"/>
      <c r="D1143" s="24"/>
      <c r="E1143" s="24"/>
      <c r="F1143" s="24"/>
      <c r="G1143" s="24"/>
      <c r="H1143" s="24"/>
      <c r="I1143" s="1"/>
      <c r="J1143" s="1"/>
      <c r="K1143" s="1"/>
      <c r="L1143" s="1"/>
      <c r="M1143" s="1"/>
      <c r="N1143" s="1"/>
      <c r="O1143" s="1"/>
      <c r="P1143" s="1"/>
      <c r="Q1143" s="1"/>
      <c r="R1143" s="1"/>
      <c r="S1143" s="1"/>
      <c r="T1143" s="1"/>
      <c r="U1143" s="1"/>
      <c r="V1143" s="1"/>
      <c r="W1143" s="1"/>
      <c r="X1143" s="1"/>
      <c r="Y1143" s="1"/>
      <c r="Z1143" s="1"/>
      <c r="AA1143" s="1"/>
      <c r="AB1143" s="1"/>
      <c r="AC1143" s="1"/>
    </row>
    <row r="1144" spans="1:29">
      <c r="A1144" s="24"/>
      <c r="B1144" s="24"/>
      <c r="C1144" s="24"/>
      <c r="D1144" s="24"/>
      <c r="E1144" s="24"/>
      <c r="F1144" s="24"/>
      <c r="G1144" s="24"/>
      <c r="H1144" s="24"/>
      <c r="I1144" s="1"/>
      <c r="J1144" s="1"/>
      <c r="K1144" s="1"/>
      <c r="L1144" s="1"/>
      <c r="M1144" s="1"/>
      <c r="N1144" s="1"/>
      <c r="O1144" s="1"/>
      <c r="P1144" s="1"/>
      <c r="Q1144" s="1"/>
      <c r="R1144" s="1"/>
      <c r="S1144" s="1"/>
      <c r="T1144" s="1"/>
      <c r="U1144" s="1"/>
      <c r="V1144" s="1"/>
      <c r="W1144" s="1"/>
      <c r="X1144" s="1"/>
      <c r="Y1144" s="1"/>
      <c r="Z1144" s="1"/>
      <c r="AA1144" s="1"/>
      <c r="AB1144" s="1"/>
      <c r="AC1144" s="1"/>
    </row>
    <row r="1145" spans="1:29">
      <c r="A1145" s="24"/>
      <c r="B1145" s="24"/>
      <c r="C1145" s="24"/>
      <c r="D1145" s="24"/>
      <c r="E1145" s="24"/>
      <c r="F1145" s="24"/>
      <c r="G1145" s="24"/>
      <c r="H1145" s="24"/>
      <c r="I1145" s="1"/>
      <c r="J1145" s="1"/>
      <c r="K1145" s="1"/>
      <c r="L1145" s="1"/>
      <c r="M1145" s="1"/>
      <c r="N1145" s="1"/>
      <c r="O1145" s="1"/>
      <c r="P1145" s="1"/>
      <c r="Q1145" s="1"/>
      <c r="R1145" s="1"/>
      <c r="S1145" s="1"/>
      <c r="T1145" s="1"/>
      <c r="U1145" s="1"/>
      <c r="V1145" s="1"/>
      <c r="W1145" s="1"/>
      <c r="X1145" s="1"/>
      <c r="Y1145" s="1"/>
      <c r="Z1145" s="1"/>
      <c r="AA1145" s="1"/>
      <c r="AB1145" s="1"/>
      <c r="AC1145" s="1"/>
    </row>
    <row r="1146" spans="1:29">
      <c r="A1146" s="24"/>
      <c r="B1146" s="24"/>
      <c r="C1146" s="24"/>
      <c r="D1146" s="24"/>
      <c r="E1146" s="24"/>
      <c r="F1146" s="24"/>
      <c r="G1146" s="24"/>
      <c r="H1146" s="24"/>
      <c r="I1146" s="1"/>
      <c r="J1146" s="1"/>
      <c r="K1146" s="1"/>
      <c r="L1146" s="1"/>
      <c r="M1146" s="1"/>
      <c r="N1146" s="1"/>
      <c r="O1146" s="1"/>
      <c r="P1146" s="1"/>
      <c r="Q1146" s="1"/>
      <c r="R1146" s="1"/>
      <c r="S1146" s="1"/>
      <c r="T1146" s="1"/>
      <c r="U1146" s="1"/>
      <c r="V1146" s="1"/>
      <c r="W1146" s="1"/>
      <c r="X1146" s="1"/>
      <c r="Y1146" s="1"/>
      <c r="Z1146" s="1"/>
      <c r="AA1146" s="1"/>
      <c r="AB1146" s="1"/>
      <c r="AC1146" s="1"/>
    </row>
    <row r="1147" spans="1:29">
      <c r="A1147" s="24"/>
      <c r="B1147" s="24"/>
      <c r="C1147" s="24"/>
      <c r="D1147" s="24"/>
      <c r="E1147" s="24"/>
      <c r="F1147" s="24"/>
      <c r="G1147" s="24"/>
      <c r="H1147" s="24"/>
      <c r="I1147" s="1"/>
      <c r="J1147" s="1"/>
      <c r="K1147" s="1"/>
      <c r="L1147" s="1"/>
      <c r="M1147" s="1"/>
      <c r="N1147" s="1"/>
      <c r="O1147" s="1"/>
      <c r="P1147" s="1"/>
      <c r="Q1147" s="1"/>
      <c r="R1147" s="1"/>
      <c r="S1147" s="1"/>
      <c r="T1147" s="1"/>
      <c r="U1147" s="1"/>
      <c r="V1147" s="1"/>
      <c r="W1147" s="1"/>
      <c r="X1147" s="1"/>
      <c r="Y1147" s="1"/>
      <c r="Z1147" s="1"/>
      <c r="AA1147" s="1"/>
      <c r="AB1147" s="1"/>
      <c r="AC1147" s="1"/>
    </row>
    <row r="1148" spans="1:29">
      <c r="A1148" s="24"/>
      <c r="B1148" s="24"/>
      <c r="C1148" s="24"/>
      <c r="D1148" s="24"/>
      <c r="E1148" s="24"/>
      <c r="F1148" s="24"/>
      <c r="G1148" s="24"/>
      <c r="H1148" s="24"/>
      <c r="I1148" s="1"/>
      <c r="J1148" s="1"/>
      <c r="K1148" s="1"/>
      <c r="L1148" s="1"/>
      <c r="M1148" s="1"/>
      <c r="N1148" s="1"/>
      <c r="O1148" s="1"/>
      <c r="P1148" s="1"/>
      <c r="Q1148" s="1"/>
      <c r="R1148" s="1"/>
      <c r="S1148" s="1"/>
      <c r="T1148" s="1"/>
      <c r="U1148" s="1"/>
      <c r="V1148" s="1"/>
      <c r="W1148" s="1"/>
      <c r="X1148" s="1"/>
      <c r="Y1148" s="1"/>
      <c r="Z1148" s="1"/>
      <c r="AA1148" s="1"/>
      <c r="AB1148" s="1"/>
      <c r="AC1148" s="1"/>
    </row>
    <row r="1149" spans="1:29">
      <c r="A1149" s="24"/>
      <c r="B1149" s="24"/>
      <c r="C1149" s="24"/>
      <c r="D1149" s="24"/>
      <c r="E1149" s="24"/>
      <c r="F1149" s="24"/>
      <c r="G1149" s="24"/>
      <c r="H1149" s="24"/>
      <c r="I1149" s="1"/>
      <c r="J1149" s="1"/>
      <c r="K1149" s="1"/>
      <c r="L1149" s="1"/>
      <c r="M1149" s="1"/>
      <c r="N1149" s="1"/>
      <c r="O1149" s="1"/>
      <c r="P1149" s="1"/>
      <c r="Q1149" s="1"/>
      <c r="R1149" s="1"/>
      <c r="S1149" s="1"/>
      <c r="T1149" s="1"/>
      <c r="U1149" s="1"/>
      <c r="V1149" s="1"/>
      <c r="W1149" s="1"/>
      <c r="X1149" s="1"/>
      <c r="Y1149" s="1"/>
      <c r="Z1149" s="1"/>
      <c r="AA1149" s="1"/>
      <c r="AB1149" s="1"/>
      <c r="AC1149" s="1"/>
    </row>
    <row r="1150" spans="1:29">
      <c r="A1150" s="24"/>
      <c r="B1150" s="24"/>
      <c r="C1150" s="24"/>
      <c r="D1150" s="24"/>
      <c r="E1150" s="24"/>
      <c r="F1150" s="24"/>
      <c r="G1150" s="24"/>
      <c r="H1150" s="24"/>
      <c r="I1150" s="1"/>
      <c r="J1150" s="1"/>
      <c r="K1150" s="1"/>
      <c r="L1150" s="1"/>
      <c r="M1150" s="1"/>
      <c r="N1150" s="1"/>
      <c r="O1150" s="1"/>
      <c r="P1150" s="1"/>
      <c r="Q1150" s="1"/>
      <c r="R1150" s="1"/>
      <c r="S1150" s="1"/>
      <c r="T1150" s="1"/>
      <c r="U1150" s="1"/>
      <c r="V1150" s="1"/>
      <c r="W1150" s="1"/>
      <c r="X1150" s="1"/>
      <c r="Y1150" s="1"/>
      <c r="Z1150" s="1"/>
      <c r="AA1150" s="1"/>
      <c r="AB1150" s="1"/>
      <c r="AC1150" s="1"/>
    </row>
    <row r="1151" spans="1:29">
      <c r="A1151" s="24"/>
      <c r="B1151" s="24"/>
      <c r="C1151" s="24"/>
      <c r="D1151" s="24"/>
      <c r="E1151" s="24"/>
      <c r="F1151" s="24"/>
      <c r="G1151" s="24"/>
      <c r="H1151" s="24"/>
      <c r="I1151" s="1"/>
      <c r="J1151" s="1"/>
      <c r="K1151" s="1"/>
      <c r="L1151" s="1"/>
      <c r="M1151" s="1"/>
      <c r="N1151" s="1"/>
      <c r="O1151" s="1"/>
      <c r="P1151" s="1"/>
      <c r="Q1151" s="1"/>
      <c r="R1151" s="1"/>
      <c r="S1151" s="1"/>
      <c r="T1151" s="1"/>
      <c r="U1151" s="1"/>
      <c r="V1151" s="1"/>
      <c r="W1151" s="1"/>
      <c r="X1151" s="1"/>
      <c r="Y1151" s="1"/>
      <c r="Z1151" s="1"/>
      <c r="AA1151" s="1"/>
      <c r="AB1151" s="1"/>
      <c r="AC1151" s="1"/>
    </row>
    <row r="1152" spans="1:29">
      <c r="A1152" s="24"/>
      <c r="B1152" s="24"/>
      <c r="C1152" s="24"/>
      <c r="D1152" s="24"/>
      <c r="E1152" s="24"/>
      <c r="F1152" s="24"/>
      <c r="G1152" s="24"/>
      <c r="H1152" s="24"/>
      <c r="I1152" s="1"/>
      <c r="J1152" s="1"/>
      <c r="K1152" s="1"/>
      <c r="L1152" s="1"/>
      <c r="M1152" s="1"/>
      <c r="N1152" s="1"/>
      <c r="O1152" s="1"/>
      <c r="P1152" s="1"/>
      <c r="Q1152" s="1"/>
      <c r="R1152" s="1"/>
      <c r="S1152" s="1"/>
      <c r="T1152" s="1"/>
      <c r="U1152" s="1"/>
      <c r="V1152" s="1"/>
      <c r="W1152" s="1"/>
      <c r="X1152" s="1"/>
      <c r="Y1152" s="1"/>
      <c r="Z1152" s="1"/>
      <c r="AA1152" s="1"/>
      <c r="AB1152" s="1"/>
      <c r="AC1152" s="1"/>
    </row>
    <row r="1153" spans="1:29">
      <c r="A1153" s="24"/>
      <c r="B1153" s="24"/>
      <c r="C1153" s="24"/>
      <c r="D1153" s="24"/>
      <c r="E1153" s="24"/>
      <c r="F1153" s="24"/>
      <c r="G1153" s="24"/>
      <c r="H1153" s="24"/>
      <c r="I1153" s="1"/>
      <c r="J1153" s="1"/>
      <c r="K1153" s="1"/>
      <c r="L1153" s="1"/>
      <c r="M1153" s="1"/>
      <c r="N1153" s="1"/>
      <c r="O1153" s="1"/>
      <c r="P1153" s="1"/>
      <c r="Q1153" s="1"/>
      <c r="R1153" s="1"/>
      <c r="S1153" s="1"/>
      <c r="T1153" s="1"/>
      <c r="U1153" s="1"/>
      <c r="V1153" s="1"/>
      <c r="W1153" s="1"/>
      <c r="X1153" s="1"/>
      <c r="Y1153" s="1"/>
      <c r="Z1153" s="1"/>
      <c r="AA1153" s="1"/>
      <c r="AB1153" s="1"/>
      <c r="AC1153" s="1"/>
    </row>
    <row r="1154" spans="1:29">
      <c r="A1154" s="24"/>
      <c r="B1154" s="24"/>
      <c r="C1154" s="24"/>
      <c r="D1154" s="24"/>
      <c r="E1154" s="24"/>
      <c r="F1154" s="24"/>
      <c r="G1154" s="24"/>
      <c r="H1154" s="24"/>
      <c r="I1154" s="1"/>
      <c r="J1154" s="1"/>
      <c r="K1154" s="1"/>
      <c r="L1154" s="1"/>
      <c r="M1154" s="1"/>
      <c r="N1154" s="1"/>
      <c r="O1154" s="1"/>
      <c r="P1154" s="1"/>
      <c r="Q1154" s="1"/>
      <c r="R1154" s="1"/>
      <c r="S1154" s="1"/>
      <c r="T1154" s="1"/>
      <c r="U1154" s="1"/>
      <c r="V1154" s="1"/>
      <c r="W1154" s="1"/>
      <c r="X1154" s="1"/>
      <c r="Y1154" s="1"/>
      <c r="Z1154" s="1"/>
      <c r="AA1154" s="1"/>
      <c r="AB1154" s="1"/>
      <c r="AC1154" s="1"/>
    </row>
    <row r="1155" spans="1:29">
      <c r="A1155" s="24"/>
      <c r="B1155" s="24"/>
      <c r="C1155" s="24"/>
      <c r="D1155" s="24"/>
      <c r="E1155" s="24"/>
      <c r="F1155" s="24"/>
      <c r="G1155" s="24"/>
      <c r="H1155" s="24"/>
      <c r="I1155" s="1"/>
      <c r="J1155" s="1"/>
      <c r="K1155" s="1"/>
      <c r="L1155" s="1"/>
      <c r="M1155" s="1"/>
      <c r="N1155" s="1"/>
      <c r="O1155" s="1"/>
      <c r="P1155" s="1"/>
      <c r="Q1155" s="1"/>
      <c r="R1155" s="1"/>
      <c r="S1155" s="1"/>
      <c r="T1155" s="1"/>
      <c r="U1155" s="1"/>
      <c r="V1155" s="1"/>
      <c r="W1155" s="1"/>
      <c r="X1155" s="1"/>
      <c r="Y1155" s="1"/>
      <c r="Z1155" s="1"/>
      <c r="AA1155" s="1"/>
      <c r="AB1155" s="1"/>
      <c r="AC1155" s="1"/>
    </row>
    <row r="1156" spans="1:29">
      <c r="A1156" s="24"/>
      <c r="B1156" s="24"/>
      <c r="C1156" s="24"/>
      <c r="D1156" s="24"/>
      <c r="E1156" s="24"/>
      <c r="F1156" s="24"/>
      <c r="G1156" s="24"/>
      <c r="H1156" s="24"/>
      <c r="I1156" s="1"/>
      <c r="J1156" s="1"/>
      <c r="K1156" s="1"/>
      <c r="L1156" s="1"/>
      <c r="M1156" s="1"/>
      <c r="N1156" s="1"/>
      <c r="O1156" s="1"/>
      <c r="P1156" s="1"/>
      <c r="Q1156" s="1"/>
      <c r="R1156" s="1"/>
      <c r="S1156" s="1"/>
      <c r="T1156" s="1"/>
      <c r="U1156" s="1"/>
      <c r="V1156" s="1"/>
      <c r="W1156" s="1"/>
      <c r="X1156" s="1"/>
      <c r="Y1156" s="1"/>
      <c r="Z1156" s="1"/>
      <c r="AA1156" s="1"/>
      <c r="AB1156" s="1"/>
      <c r="AC1156" s="1"/>
    </row>
    <row r="1157" spans="1:29">
      <c r="A1157" s="24"/>
      <c r="B1157" s="24"/>
      <c r="C1157" s="24"/>
      <c r="D1157" s="24"/>
      <c r="E1157" s="24"/>
      <c r="F1157" s="24"/>
      <c r="G1157" s="24"/>
      <c r="H1157" s="24"/>
      <c r="I1157" s="1"/>
      <c r="J1157" s="1"/>
      <c r="K1157" s="1"/>
      <c r="L1157" s="1"/>
      <c r="M1157" s="1"/>
      <c r="N1157" s="1"/>
      <c r="O1157" s="1"/>
      <c r="P1157" s="1"/>
      <c r="Q1157" s="1"/>
      <c r="R1157" s="1"/>
      <c r="S1157" s="1"/>
      <c r="T1157" s="1"/>
      <c r="U1157" s="1"/>
      <c r="V1157" s="1"/>
      <c r="W1157" s="1"/>
      <c r="X1157" s="1"/>
      <c r="Y1157" s="1"/>
      <c r="Z1157" s="1"/>
      <c r="AA1157" s="1"/>
      <c r="AB1157" s="1"/>
      <c r="AC1157" s="1"/>
    </row>
    <row r="1158" spans="1:29">
      <c r="A1158" s="24"/>
      <c r="B1158" s="24"/>
      <c r="C1158" s="24"/>
      <c r="D1158" s="24"/>
      <c r="E1158" s="24"/>
      <c r="F1158" s="24"/>
      <c r="G1158" s="24"/>
      <c r="H1158" s="24"/>
      <c r="I1158" s="1"/>
      <c r="J1158" s="1"/>
      <c r="K1158" s="1"/>
      <c r="L1158" s="1"/>
      <c r="M1158" s="1"/>
      <c r="N1158" s="1"/>
      <c r="O1158" s="1"/>
      <c r="P1158" s="1"/>
      <c r="Q1158" s="1"/>
      <c r="R1158" s="1"/>
      <c r="S1158" s="1"/>
      <c r="T1158" s="1"/>
      <c r="U1158" s="1"/>
      <c r="V1158" s="1"/>
      <c r="W1158" s="1"/>
      <c r="X1158" s="1"/>
      <c r="Y1158" s="1"/>
      <c r="Z1158" s="1"/>
      <c r="AA1158" s="1"/>
      <c r="AB1158" s="1"/>
      <c r="AC1158" s="1"/>
    </row>
    <row r="1159" spans="1:29">
      <c r="A1159" s="24"/>
      <c r="B1159" s="24"/>
      <c r="C1159" s="24"/>
      <c r="D1159" s="24"/>
      <c r="E1159" s="24"/>
      <c r="F1159" s="24"/>
      <c r="G1159" s="24"/>
      <c r="H1159" s="24"/>
      <c r="I1159" s="1"/>
      <c r="J1159" s="1"/>
      <c r="K1159" s="1"/>
      <c r="L1159" s="1"/>
      <c r="M1159" s="1"/>
      <c r="N1159" s="1"/>
      <c r="O1159" s="1"/>
      <c r="P1159" s="1"/>
      <c r="Q1159" s="1"/>
      <c r="R1159" s="1"/>
      <c r="S1159" s="1"/>
      <c r="T1159" s="1"/>
      <c r="U1159" s="1"/>
      <c r="V1159" s="1"/>
      <c r="W1159" s="1"/>
      <c r="X1159" s="1"/>
      <c r="Y1159" s="1"/>
      <c r="Z1159" s="1"/>
      <c r="AA1159" s="1"/>
      <c r="AB1159" s="1"/>
      <c r="AC1159" s="1"/>
    </row>
    <row r="1160" spans="1:29">
      <c r="A1160" s="24"/>
      <c r="B1160" s="24"/>
      <c r="C1160" s="24"/>
      <c r="D1160" s="24"/>
      <c r="E1160" s="24"/>
      <c r="F1160" s="24"/>
      <c r="G1160" s="24"/>
      <c r="H1160" s="24"/>
      <c r="I1160" s="1"/>
      <c r="J1160" s="1"/>
      <c r="K1160" s="1"/>
      <c r="L1160" s="1"/>
      <c r="M1160" s="1"/>
      <c r="N1160" s="1"/>
      <c r="O1160" s="1"/>
      <c r="P1160" s="1"/>
      <c r="Q1160" s="1"/>
      <c r="R1160" s="1"/>
      <c r="S1160" s="1"/>
      <c r="T1160" s="1"/>
      <c r="U1160" s="1"/>
      <c r="V1160" s="1"/>
      <c r="W1160" s="1"/>
      <c r="X1160" s="1"/>
      <c r="Y1160" s="1"/>
      <c r="Z1160" s="1"/>
      <c r="AA1160" s="1"/>
      <c r="AB1160" s="1"/>
      <c r="AC1160" s="1"/>
    </row>
    <row r="1161" spans="1:29">
      <c r="A1161" s="24"/>
      <c r="B1161" s="24"/>
      <c r="C1161" s="24"/>
      <c r="D1161" s="24"/>
      <c r="E1161" s="24"/>
      <c r="F1161" s="24"/>
      <c r="G1161" s="24"/>
      <c r="H1161" s="24"/>
      <c r="I1161" s="1"/>
      <c r="J1161" s="1"/>
      <c r="K1161" s="1"/>
      <c r="L1161" s="1"/>
      <c r="M1161" s="1"/>
      <c r="N1161" s="1"/>
      <c r="O1161" s="1"/>
      <c r="P1161" s="1"/>
      <c r="Q1161" s="1"/>
      <c r="R1161" s="1"/>
      <c r="S1161" s="1"/>
      <c r="T1161" s="1"/>
      <c r="U1161" s="1"/>
      <c r="V1161" s="1"/>
      <c r="W1161" s="1"/>
      <c r="X1161" s="1"/>
      <c r="Y1161" s="1"/>
      <c r="Z1161" s="1"/>
      <c r="AA1161" s="1"/>
      <c r="AB1161" s="1"/>
      <c r="AC1161" s="1"/>
    </row>
    <row r="1162" spans="1:29">
      <c r="A1162" s="24"/>
      <c r="B1162" s="24"/>
      <c r="C1162" s="24"/>
      <c r="D1162" s="24"/>
      <c r="E1162" s="24"/>
      <c r="F1162" s="24"/>
      <c r="G1162" s="24"/>
      <c r="H1162" s="24"/>
      <c r="I1162" s="1"/>
      <c r="J1162" s="1"/>
      <c r="K1162" s="1"/>
      <c r="L1162" s="1"/>
      <c r="M1162" s="1"/>
      <c r="N1162" s="1"/>
      <c r="O1162" s="1"/>
      <c r="P1162" s="1"/>
      <c r="Q1162" s="1"/>
      <c r="R1162" s="1"/>
      <c r="S1162" s="1"/>
      <c r="T1162" s="1"/>
      <c r="U1162" s="1"/>
      <c r="V1162" s="1"/>
      <c r="W1162" s="1"/>
      <c r="X1162" s="1"/>
      <c r="Y1162" s="1"/>
      <c r="Z1162" s="1"/>
      <c r="AA1162" s="1"/>
      <c r="AB1162" s="1"/>
      <c r="AC1162" s="1"/>
    </row>
    <row r="1163" spans="1:29">
      <c r="A1163" s="24"/>
      <c r="B1163" s="24"/>
      <c r="C1163" s="24"/>
      <c r="D1163" s="24"/>
      <c r="E1163" s="24"/>
      <c r="F1163" s="24"/>
      <c r="G1163" s="24"/>
      <c r="H1163" s="24"/>
      <c r="I1163" s="1"/>
      <c r="J1163" s="1"/>
      <c r="K1163" s="1"/>
      <c r="L1163" s="1"/>
      <c r="M1163" s="1"/>
      <c r="N1163" s="1"/>
      <c r="O1163" s="1"/>
      <c r="P1163" s="1"/>
      <c r="Q1163" s="1"/>
      <c r="R1163" s="1"/>
      <c r="S1163" s="1"/>
      <c r="T1163" s="1"/>
      <c r="U1163" s="1"/>
      <c r="V1163" s="1"/>
      <c r="W1163" s="1"/>
      <c r="X1163" s="1"/>
      <c r="Y1163" s="1"/>
      <c r="Z1163" s="1"/>
      <c r="AA1163" s="1"/>
      <c r="AB1163" s="1"/>
      <c r="AC1163" s="1"/>
    </row>
    <row r="1164" spans="1:29">
      <c r="A1164" s="24"/>
      <c r="B1164" s="24"/>
      <c r="C1164" s="24"/>
      <c r="D1164" s="24"/>
      <c r="E1164" s="24"/>
      <c r="F1164" s="24"/>
      <c r="G1164" s="24"/>
      <c r="H1164" s="24"/>
      <c r="I1164" s="1"/>
      <c r="J1164" s="1"/>
      <c r="K1164" s="1"/>
      <c r="L1164" s="1"/>
      <c r="M1164" s="1"/>
      <c r="N1164" s="1"/>
      <c r="O1164" s="1"/>
      <c r="P1164" s="1"/>
      <c r="Q1164" s="1"/>
      <c r="R1164" s="1"/>
      <c r="S1164" s="1"/>
      <c r="T1164" s="1"/>
      <c r="U1164" s="1"/>
      <c r="V1164" s="1"/>
      <c r="W1164" s="1"/>
      <c r="X1164" s="1"/>
      <c r="Y1164" s="1"/>
      <c r="Z1164" s="1"/>
      <c r="AA1164" s="1"/>
      <c r="AB1164" s="1"/>
      <c r="AC1164" s="1"/>
    </row>
    <row r="1165" spans="1:29">
      <c r="A1165" s="24"/>
      <c r="B1165" s="24"/>
      <c r="C1165" s="24"/>
      <c r="D1165" s="24"/>
      <c r="E1165" s="24"/>
      <c r="F1165" s="24"/>
      <c r="G1165" s="24"/>
      <c r="H1165" s="24"/>
      <c r="I1165" s="1"/>
      <c r="J1165" s="1"/>
      <c r="K1165" s="1"/>
      <c r="L1165" s="1"/>
      <c r="M1165" s="1"/>
      <c r="N1165" s="1"/>
      <c r="O1165" s="1"/>
      <c r="P1165" s="1"/>
      <c r="Q1165" s="1"/>
      <c r="R1165" s="1"/>
      <c r="S1165" s="1"/>
      <c r="T1165" s="1"/>
      <c r="U1165" s="1"/>
      <c r="V1165" s="1"/>
      <c r="W1165" s="1"/>
      <c r="X1165" s="1"/>
      <c r="Y1165" s="1"/>
      <c r="Z1165" s="1"/>
      <c r="AA1165" s="1"/>
      <c r="AB1165" s="1"/>
      <c r="AC1165" s="1"/>
    </row>
    <row r="1166" spans="1:29">
      <c r="A1166" s="24"/>
      <c r="B1166" s="24"/>
      <c r="C1166" s="24"/>
      <c r="D1166" s="24"/>
      <c r="E1166" s="24"/>
      <c r="F1166" s="24"/>
      <c r="G1166" s="24"/>
      <c r="H1166" s="24"/>
      <c r="I1166" s="1"/>
      <c r="J1166" s="1"/>
      <c r="K1166" s="1"/>
      <c r="L1166" s="1"/>
      <c r="M1166" s="1"/>
      <c r="N1166" s="1"/>
      <c r="O1166" s="1"/>
      <c r="P1166" s="1"/>
      <c r="Q1166" s="1"/>
      <c r="R1166" s="1"/>
      <c r="S1166" s="1"/>
      <c r="T1166" s="1"/>
      <c r="U1166" s="1"/>
      <c r="V1166" s="1"/>
      <c r="W1166" s="1"/>
      <c r="X1166" s="1"/>
      <c r="Y1166" s="1"/>
      <c r="Z1166" s="1"/>
      <c r="AA1166" s="1"/>
      <c r="AB1166" s="1"/>
      <c r="AC1166" s="1"/>
    </row>
    <row r="1167" spans="1:29">
      <c r="A1167" s="24"/>
      <c r="B1167" s="24"/>
      <c r="C1167" s="24"/>
      <c r="D1167" s="24"/>
      <c r="E1167" s="24"/>
      <c r="F1167" s="24"/>
      <c r="G1167" s="24"/>
      <c r="H1167" s="24"/>
      <c r="I1167" s="1"/>
      <c r="J1167" s="1"/>
      <c r="K1167" s="1"/>
      <c r="L1167" s="1"/>
      <c r="M1167" s="1"/>
      <c r="N1167" s="1"/>
      <c r="O1167" s="1"/>
      <c r="P1167" s="1"/>
      <c r="Q1167" s="1"/>
      <c r="R1167" s="1"/>
      <c r="S1167" s="1"/>
      <c r="T1167" s="1"/>
      <c r="U1167" s="1"/>
      <c r="V1167" s="1"/>
      <c r="W1167" s="1"/>
      <c r="X1167" s="1"/>
      <c r="Y1167" s="1"/>
      <c r="Z1167" s="1"/>
      <c r="AA1167" s="1"/>
      <c r="AB1167" s="1"/>
      <c r="AC1167" s="1"/>
    </row>
    <row r="1168" spans="1:29">
      <c r="A1168" s="24"/>
      <c r="B1168" s="24"/>
      <c r="C1168" s="24"/>
      <c r="D1168" s="24"/>
      <c r="E1168" s="24"/>
      <c r="F1168" s="24"/>
      <c r="G1168" s="24"/>
      <c r="H1168" s="24"/>
      <c r="I1168" s="1"/>
      <c r="J1168" s="1"/>
      <c r="K1168" s="1"/>
      <c r="L1168" s="1"/>
      <c r="M1168" s="1"/>
      <c r="N1168" s="1"/>
      <c r="O1168" s="1"/>
      <c r="P1168" s="1"/>
      <c r="Q1168" s="1"/>
      <c r="R1168" s="1"/>
      <c r="S1168" s="1"/>
      <c r="T1168" s="1"/>
      <c r="U1168" s="1"/>
      <c r="V1168" s="1"/>
      <c r="W1168" s="1"/>
      <c r="X1168" s="1"/>
      <c r="Y1168" s="1"/>
      <c r="Z1168" s="1"/>
      <c r="AA1168" s="1"/>
      <c r="AB1168" s="1"/>
      <c r="AC1168" s="1"/>
    </row>
    <row r="1169" spans="1:29">
      <c r="A1169" s="24"/>
      <c r="B1169" s="24"/>
      <c r="C1169" s="24"/>
      <c r="D1169" s="24"/>
      <c r="E1169" s="24"/>
      <c r="F1169" s="24"/>
      <c r="G1169" s="24"/>
      <c r="H1169" s="24"/>
      <c r="I1169" s="1"/>
      <c r="J1169" s="1"/>
      <c r="K1169" s="1"/>
      <c r="L1169" s="1"/>
      <c r="M1169" s="1"/>
      <c r="N1169" s="1"/>
      <c r="O1169" s="1"/>
      <c r="P1169" s="1"/>
      <c r="Q1169" s="1"/>
      <c r="R1169" s="1"/>
      <c r="S1169" s="1"/>
      <c r="T1169" s="1"/>
      <c r="U1169" s="1"/>
      <c r="V1169" s="1"/>
      <c r="W1169" s="1"/>
      <c r="X1169" s="1"/>
      <c r="Y1169" s="1"/>
      <c r="Z1169" s="1"/>
      <c r="AA1169" s="1"/>
      <c r="AB1169" s="1"/>
      <c r="AC1169" s="1"/>
    </row>
    <row r="1170" spans="1:29">
      <c r="A1170" s="24"/>
      <c r="B1170" s="24"/>
      <c r="C1170" s="24"/>
      <c r="D1170" s="24"/>
      <c r="E1170" s="24"/>
      <c r="F1170" s="24"/>
      <c r="G1170" s="24"/>
      <c r="H1170" s="24"/>
      <c r="I1170" s="1"/>
      <c r="J1170" s="1"/>
      <c r="K1170" s="1"/>
      <c r="L1170" s="1"/>
      <c r="M1170" s="1"/>
      <c r="N1170" s="1"/>
      <c r="O1170" s="1"/>
      <c r="P1170" s="1"/>
      <c r="Q1170" s="1"/>
      <c r="R1170" s="1"/>
      <c r="S1170" s="1"/>
      <c r="T1170" s="1"/>
      <c r="U1170" s="1"/>
      <c r="V1170" s="1"/>
      <c r="W1170" s="1"/>
      <c r="X1170" s="1"/>
      <c r="Y1170" s="1"/>
      <c r="Z1170" s="1"/>
      <c r="AA1170" s="1"/>
      <c r="AB1170" s="1"/>
      <c r="AC1170" s="1"/>
    </row>
    <row r="1171" spans="1:29">
      <c r="A1171" s="24"/>
      <c r="B1171" s="24"/>
      <c r="C1171" s="24"/>
      <c r="D1171" s="24"/>
      <c r="E1171" s="24"/>
      <c r="F1171" s="24"/>
      <c r="G1171" s="24"/>
      <c r="H1171" s="24"/>
      <c r="I1171" s="1"/>
      <c r="J1171" s="1"/>
      <c r="K1171" s="1"/>
      <c r="L1171" s="1"/>
      <c r="M1171" s="1"/>
      <c r="N1171" s="1"/>
      <c r="O1171" s="1"/>
      <c r="P1171" s="1"/>
      <c r="Q1171" s="1"/>
      <c r="R1171" s="1"/>
      <c r="S1171" s="1"/>
      <c r="T1171" s="1"/>
      <c r="U1171" s="1"/>
      <c r="V1171" s="1"/>
      <c r="W1171" s="1"/>
      <c r="X1171" s="1"/>
      <c r="Y1171" s="1"/>
      <c r="Z1171" s="1"/>
      <c r="AA1171" s="1"/>
      <c r="AB1171" s="1"/>
      <c r="AC1171" s="1"/>
    </row>
    <row r="1172" spans="1:29">
      <c r="A1172" s="24"/>
      <c r="B1172" s="24"/>
      <c r="C1172" s="24"/>
      <c r="D1172" s="24"/>
      <c r="E1172" s="24"/>
      <c r="F1172" s="24"/>
      <c r="G1172" s="24"/>
      <c r="H1172" s="24"/>
      <c r="I1172" s="1"/>
      <c r="J1172" s="1"/>
      <c r="K1172" s="1"/>
      <c r="L1172" s="1"/>
      <c r="M1172" s="1"/>
      <c r="N1172" s="1"/>
      <c r="O1172" s="1"/>
      <c r="P1172" s="1"/>
      <c r="Q1172" s="1"/>
      <c r="R1172" s="1"/>
      <c r="S1172" s="1"/>
      <c r="T1172" s="1"/>
      <c r="U1172" s="1"/>
      <c r="V1172" s="1"/>
      <c r="W1172" s="1"/>
      <c r="X1172" s="1"/>
      <c r="Y1172" s="1"/>
      <c r="Z1172" s="1"/>
      <c r="AA1172" s="1"/>
      <c r="AB1172" s="1"/>
      <c r="AC1172" s="1"/>
    </row>
    <row r="1173" spans="1:29">
      <c r="A1173" s="24"/>
      <c r="B1173" s="24"/>
      <c r="C1173" s="24"/>
      <c r="D1173" s="24"/>
      <c r="E1173" s="24"/>
      <c r="F1173" s="24"/>
      <c r="G1173" s="24"/>
      <c r="H1173" s="24"/>
      <c r="I1173" s="1"/>
      <c r="J1173" s="1"/>
      <c r="K1173" s="1"/>
      <c r="L1173" s="1"/>
      <c r="M1173" s="1"/>
      <c r="N1173" s="1"/>
      <c r="O1173" s="1"/>
      <c r="P1173" s="1"/>
      <c r="Q1173" s="1"/>
      <c r="R1173" s="1"/>
      <c r="S1173" s="1"/>
      <c r="T1173" s="1"/>
      <c r="U1173" s="1"/>
      <c r="V1173" s="1"/>
      <c r="W1173" s="1"/>
      <c r="X1173" s="1"/>
      <c r="Y1173" s="1"/>
      <c r="Z1173" s="1"/>
      <c r="AA1173" s="1"/>
      <c r="AB1173" s="1"/>
      <c r="AC1173" s="1"/>
    </row>
    <row r="1174" spans="1:29">
      <c r="A1174" s="24"/>
      <c r="B1174" s="24"/>
      <c r="C1174" s="24"/>
      <c r="D1174" s="24"/>
      <c r="E1174" s="24"/>
      <c r="F1174" s="24"/>
      <c r="G1174" s="24"/>
      <c r="H1174" s="24"/>
      <c r="I1174" s="1"/>
      <c r="J1174" s="1"/>
      <c r="K1174" s="1"/>
      <c r="L1174" s="1"/>
      <c r="M1174" s="1"/>
      <c r="N1174" s="1"/>
      <c r="O1174" s="1"/>
      <c r="P1174" s="1"/>
      <c r="Q1174" s="1"/>
      <c r="R1174" s="1"/>
      <c r="S1174" s="1"/>
      <c r="T1174" s="1"/>
      <c r="U1174" s="1"/>
      <c r="V1174" s="1"/>
      <c r="W1174" s="1"/>
      <c r="X1174" s="1"/>
      <c r="Y1174" s="1"/>
      <c r="Z1174" s="1"/>
      <c r="AA1174" s="1"/>
      <c r="AB1174" s="1"/>
      <c r="AC1174" s="1"/>
    </row>
    <row r="1175" spans="1:29">
      <c r="A1175" s="24"/>
      <c r="B1175" s="24"/>
      <c r="C1175" s="24"/>
      <c r="D1175" s="24"/>
      <c r="E1175" s="24"/>
      <c r="F1175" s="24"/>
      <c r="G1175" s="24"/>
      <c r="H1175" s="24"/>
      <c r="I1175" s="1"/>
      <c r="J1175" s="1"/>
      <c r="K1175" s="1"/>
      <c r="L1175" s="1"/>
      <c r="M1175" s="1"/>
      <c r="N1175" s="1"/>
      <c r="O1175" s="1"/>
      <c r="P1175" s="1"/>
      <c r="Q1175" s="1"/>
      <c r="R1175" s="1"/>
      <c r="S1175" s="1"/>
      <c r="T1175" s="1"/>
      <c r="U1175" s="1"/>
      <c r="V1175" s="1"/>
      <c r="W1175" s="1"/>
      <c r="X1175" s="1"/>
      <c r="Y1175" s="1"/>
      <c r="Z1175" s="1"/>
      <c r="AA1175" s="1"/>
      <c r="AB1175" s="1"/>
      <c r="AC1175" s="1"/>
    </row>
    <row r="1176" spans="1:29">
      <c r="A1176" s="24"/>
      <c r="B1176" s="24"/>
      <c r="C1176" s="24"/>
      <c r="D1176" s="24"/>
      <c r="E1176" s="24"/>
      <c r="F1176" s="24"/>
      <c r="G1176" s="24"/>
      <c r="H1176" s="24"/>
      <c r="I1176" s="1"/>
      <c r="J1176" s="1"/>
      <c r="K1176" s="1"/>
      <c r="L1176" s="1"/>
      <c r="M1176" s="1"/>
      <c r="N1176" s="1"/>
      <c r="O1176" s="1"/>
      <c r="P1176" s="1"/>
      <c r="Q1176" s="1"/>
      <c r="R1176" s="1"/>
      <c r="S1176" s="1"/>
      <c r="T1176" s="1"/>
      <c r="U1176" s="1"/>
      <c r="V1176" s="1"/>
      <c r="W1176" s="1"/>
      <c r="X1176" s="1"/>
      <c r="Y1176" s="1"/>
      <c r="Z1176" s="1"/>
      <c r="AA1176" s="1"/>
      <c r="AB1176" s="1"/>
      <c r="AC1176" s="1"/>
    </row>
    <row r="1177" spans="1:29">
      <c r="A1177" s="24"/>
      <c r="B1177" s="24"/>
      <c r="C1177" s="24"/>
      <c r="D1177" s="24"/>
      <c r="E1177" s="24"/>
      <c r="F1177" s="24"/>
      <c r="G1177" s="24"/>
      <c r="H1177" s="24"/>
      <c r="I1177" s="1"/>
      <c r="J1177" s="1"/>
      <c r="K1177" s="1"/>
      <c r="L1177" s="1"/>
      <c r="M1177" s="1"/>
      <c r="N1177" s="1"/>
      <c r="O1177" s="1"/>
      <c r="P1177" s="1"/>
      <c r="Q1177" s="1"/>
      <c r="R1177" s="1"/>
      <c r="S1177" s="1"/>
      <c r="T1177" s="1"/>
      <c r="U1177" s="1"/>
      <c r="V1177" s="1"/>
      <c r="W1177" s="1"/>
      <c r="X1177" s="1"/>
      <c r="Y1177" s="1"/>
      <c r="Z1177" s="1"/>
      <c r="AA1177" s="1"/>
      <c r="AB1177" s="1"/>
      <c r="AC1177" s="1"/>
    </row>
    <row r="1178" spans="1:29">
      <c r="A1178" s="24"/>
      <c r="B1178" s="24"/>
      <c r="C1178" s="24"/>
      <c r="D1178" s="24"/>
      <c r="E1178" s="24"/>
      <c r="F1178" s="24"/>
      <c r="G1178" s="24"/>
      <c r="H1178" s="24"/>
      <c r="I1178" s="1"/>
      <c r="J1178" s="1"/>
      <c r="K1178" s="1"/>
      <c r="L1178" s="1"/>
      <c r="M1178" s="1"/>
      <c r="N1178" s="1"/>
      <c r="O1178" s="1"/>
      <c r="P1178" s="1"/>
      <c r="Q1178" s="1"/>
      <c r="R1178" s="1"/>
      <c r="S1178" s="1"/>
      <c r="T1178" s="1"/>
      <c r="U1178" s="1"/>
      <c r="V1178" s="1"/>
      <c r="W1178" s="1"/>
      <c r="X1178" s="1"/>
      <c r="Y1178" s="1"/>
      <c r="Z1178" s="1"/>
      <c r="AA1178" s="1"/>
      <c r="AB1178" s="1"/>
      <c r="AC1178" s="1"/>
    </row>
    <row r="1179" spans="1:29">
      <c r="A1179" s="24"/>
      <c r="B1179" s="24"/>
      <c r="C1179" s="24"/>
      <c r="D1179" s="24"/>
      <c r="E1179" s="24"/>
      <c r="F1179" s="24"/>
      <c r="G1179" s="24"/>
      <c r="H1179" s="24"/>
      <c r="I1179" s="1"/>
      <c r="J1179" s="1"/>
      <c r="K1179" s="1"/>
      <c r="L1179" s="1"/>
      <c r="M1179" s="1"/>
      <c r="N1179" s="1"/>
      <c r="O1179" s="1"/>
      <c r="P1179" s="1"/>
      <c r="Q1179" s="1"/>
      <c r="R1179" s="1"/>
      <c r="S1179" s="1"/>
      <c r="T1179" s="1"/>
      <c r="U1179" s="1"/>
      <c r="V1179" s="1"/>
      <c r="W1179" s="1"/>
      <c r="X1179" s="1"/>
      <c r="Y1179" s="1"/>
      <c r="Z1179" s="1"/>
      <c r="AA1179" s="1"/>
      <c r="AB1179" s="1"/>
      <c r="AC1179" s="1"/>
    </row>
    <row r="1180" spans="1:29">
      <c r="A1180" s="24"/>
      <c r="B1180" s="24"/>
      <c r="C1180" s="24"/>
      <c r="D1180" s="24"/>
      <c r="E1180" s="24"/>
      <c r="F1180" s="24"/>
      <c r="G1180" s="24"/>
      <c r="H1180" s="24"/>
      <c r="I1180" s="1"/>
      <c r="J1180" s="1"/>
      <c r="K1180" s="1"/>
      <c r="L1180" s="1"/>
      <c r="M1180" s="1"/>
      <c r="N1180" s="1"/>
      <c r="O1180" s="1"/>
      <c r="P1180" s="1"/>
      <c r="Q1180" s="1"/>
      <c r="R1180" s="1"/>
      <c r="S1180" s="1"/>
      <c r="T1180" s="1"/>
      <c r="U1180" s="1"/>
      <c r="V1180" s="1"/>
      <c r="W1180" s="1"/>
      <c r="X1180" s="1"/>
      <c r="Y1180" s="1"/>
      <c r="Z1180" s="1"/>
      <c r="AA1180" s="1"/>
      <c r="AB1180" s="1"/>
      <c r="AC1180" s="1"/>
    </row>
    <row r="1181" spans="1:29">
      <c r="A1181" s="24"/>
      <c r="B1181" s="24"/>
      <c r="C1181" s="24"/>
      <c r="D1181" s="24"/>
      <c r="E1181" s="24"/>
      <c r="F1181" s="24"/>
      <c r="G1181" s="24"/>
      <c r="H1181" s="24"/>
      <c r="I1181" s="1"/>
      <c r="J1181" s="1"/>
      <c r="K1181" s="1"/>
      <c r="L1181" s="1"/>
      <c r="M1181" s="1"/>
      <c r="N1181" s="1"/>
      <c r="O1181" s="1"/>
      <c r="P1181" s="1"/>
      <c r="Q1181" s="1"/>
      <c r="R1181" s="1"/>
      <c r="S1181" s="1"/>
      <c r="T1181" s="1"/>
      <c r="U1181" s="1"/>
      <c r="V1181" s="1"/>
      <c r="W1181" s="1"/>
      <c r="X1181" s="1"/>
      <c r="Y1181" s="1"/>
      <c r="Z1181" s="1"/>
      <c r="AA1181" s="1"/>
      <c r="AB1181" s="1"/>
      <c r="AC1181" s="1"/>
    </row>
    <row r="1182" spans="1:29">
      <c r="A1182" s="24"/>
      <c r="B1182" s="24"/>
      <c r="C1182" s="24"/>
      <c r="D1182" s="24"/>
      <c r="E1182" s="24"/>
      <c r="F1182" s="24"/>
      <c r="G1182" s="24"/>
      <c r="H1182" s="24"/>
      <c r="I1182" s="1"/>
      <c r="J1182" s="1"/>
      <c r="K1182" s="1"/>
      <c r="L1182" s="1"/>
      <c r="M1182" s="1"/>
      <c r="N1182" s="1"/>
      <c r="O1182" s="1"/>
      <c r="P1182" s="1"/>
      <c r="Q1182" s="1"/>
      <c r="R1182" s="1"/>
      <c r="S1182" s="1"/>
      <c r="T1182" s="1"/>
      <c r="U1182" s="1"/>
      <c r="V1182" s="1"/>
      <c r="W1182" s="1"/>
      <c r="X1182" s="1"/>
      <c r="Y1182" s="1"/>
      <c r="Z1182" s="1"/>
      <c r="AA1182" s="1"/>
      <c r="AB1182" s="1"/>
      <c r="AC1182" s="1"/>
    </row>
    <row r="1183" spans="1:29">
      <c r="A1183" s="24"/>
      <c r="B1183" s="24"/>
      <c r="C1183" s="24"/>
      <c r="D1183" s="24"/>
      <c r="E1183" s="24"/>
      <c r="F1183" s="24"/>
      <c r="G1183" s="24"/>
      <c r="H1183" s="24"/>
      <c r="I1183" s="1"/>
      <c r="J1183" s="1"/>
      <c r="K1183" s="1"/>
      <c r="L1183" s="1"/>
      <c r="M1183" s="1"/>
      <c r="N1183" s="1"/>
      <c r="O1183" s="1"/>
      <c r="P1183" s="1"/>
      <c r="Q1183" s="1"/>
      <c r="R1183" s="1"/>
      <c r="S1183" s="1"/>
      <c r="T1183" s="1"/>
      <c r="U1183" s="1"/>
      <c r="V1183" s="1"/>
      <c r="W1183" s="1"/>
      <c r="X1183" s="1"/>
      <c r="Y1183" s="1"/>
      <c r="Z1183" s="1"/>
      <c r="AA1183" s="1"/>
      <c r="AB1183" s="1"/>
      <c r="AC1183" s="1"/>
    </row>
    <row r="1184" spans="1:29">
      <c r="A1184" s="24"/>
      <c r="B1184" s="24"/>
      <c r="C1184" s="24"/>
      <c r="D1184" s="24"/>
      <c r="E1184" s="24"/>
      <c r="F1184" s="24"/>
      <c r="G1184" s="24"/>
      <c r="H1184" s="24"/>
      <c r="I1184" s="1"/>
      <c r="J1184" s="1"/>
      <c r="K1184" s="1"/>
      <c r="L1184" s="1"/>
      <c r="M1184" s="1"/>
      <c r="N1184" s="1"/>
      <c r="O1184" s="1"/>
      <c r="P1184" s="1"/>
      <c r="Q1184" s="1"/>
      <c r="R1184" s="1"/>
      <c r="S1184" s="1"/>
      <c r="T1184" s="1"/>
      <c r="U1184" s="1"/>
      <c r="V1184" s="1"/>
      <c r="W1184" s="1"/>
      <c r="X1184" s="1"/>
      <c r="Y1184" s="1"/>
      <c r="Z1184" s="1"/>
      <c r="AA1184" s="1"/>
      <c r="AB1184" s="1"/>
      <c r="AC1184" s="1"/>
    </row>
    <row r="1185" spans="1:29">
      <c r="A1185" s="24"/>
      <c r="B1185" s="24"/>
      <c r="C1185" s="24"/>
      <c r="D1185" s="24"/>
      <c r="E1185" s="24"/>
      <c r="F1185" s="24"/>
      <c r="G1185" s="24"/>
      <c r="H1185" s="24"/>
      <c r="I1185" s="1"/>
      <c r="J1185" s="1"/>
      <c r="K1185" s="1"/>
      <c r="L1185" s="1"/>
      <c r="M1185" s="1"/>
      <c r="N1185" s="1"/>
      <c r="O1185" s="1"/>
      <c r="P1185" s="1"/>
      <c r="Q1185" s="1"/>
      <c r="R1185" s="1"/>
      <c r="S1185" s="1"/>
      <c r="T1185" s="1"/>
      <c r="U1185" s="1"/>
      <c r="V1185" s="1"/>
      <c r="W1185" s="1"/>
      <c r="X1185" s="1"/>
      <c r="Y1185" s="1"/>
      <c r="Z1185" s="1"/>
      <c r="AA1185" s="1"/>
      <c r="AB1185" s="1"/>
      <c r="AC1185" s="1"/>
    </row>
    <row r="1186" spans="1:29">
      <c r="A1186" s="24"/>
      <c r="B1186" s="24"/>
      <c r="C1186" s="24"/>
      <c r="D1186" s="24"/>
      <c r="E1186" s="24"/>
      <c r="F1186" s="24"/>
      <c r="G1186" s="24"/>
      <c r="H1186" s="24"/>
      <c r="I1186" s="1"/>
      <c r="J1186" s="1"/>
      <c r="K1186" s="1"/>
      <c r="L1186" s="1"/>
      <c r="M1186" s="1"/>
      <c r="N1186" s="1"/>
      <c r="O1186" s="1"/>
      <c r="P1186" s="1"/>
      <c r="Q1186" s="1"/>
      <c r="R1186" s="1"/>
      <c r="S1186" s="1"/>
      <c r="T1186" s="1"/>
      <c r="U1186" s="1"/>
      <c r="V1186" s="1"/>
      <c r="W1186" s="1"/>
      <c r="X1186" s="1"/>
      <c r="Y1186" s="1"/>
      <c r="Z1186" s="1"/>
      <c r="AA1186" s="1"/>
      <c r="AB1186" s="1"/>
      <c r="AC1186" s="1"/>
    </row>
    <row r="1187" spans="1:29">
      <c r="A1187" s="24"/>
      <c r="B1187" s="24"/>
      <c r="C1187" s="24"/>
      <c r="D1187" s="24"/>
      <c r="E1187" s="24"/>
      <c r="F1187" s="24"/>
      <c r="G1187" s="24"/>
      <c r="H1187" s="24"/>
      <c r="I1187" s="1"/>
      <c r="J1187" s="1"/>
      <c r="K1187" s="1"/>
      <c r="L1187" s="1"/>
      <c r="M1187" s="1"/>
      <c r="N1187" s="1"/>
      <c r="O1187" s="1"/>
      <c r="P1187" s="1"/>
      <c r="Q1187" s="1"/>
      <c r="R1187" s="1"/>
      <c r="S1187" s="1"/>
      <c r="T1187" s="1"/>
      <c r="U1187" s="1"/>
      <c r="V1187" s="1"/>
      <c r="W1187" s="1"/>
      <c r="X1187" s="1"/>
      <c r="Y1187" s="1"/>
      <c r="Z1187" s="1"/>
      <c r="AA1187" s="1"/>
      <c r="AB1187" s="1"/>
      <c r="AC1187" s="1"/>
    </row>
    <row r="1188" spans="1:29">
      <c r="A1188" s="24"/>
      <c r="B1188" s="24"/>
      <c r="C1188" s="24"/>
      <c r="D1188" s="24"/>
      <c r="E1188" s="24"/>
      <c r="F1188" s="24"/>
      <c r="G1188" s="24"/>
      <c r="H1188" s="24"/>
      <c r="I1188" s="1"/>
      <c r="J1188" s="1"/>
      <c r="K1188" s="1"/>
      <c r="L1188" s="1"/>
      <c r="M1188" s="1"/>
      <c r="N1188" s="1"/>
      <c r="O1188" s="1"/>
      <c r="P1188" s="1"/>
      <c r="Q1188" s="1"/>
      <c r="R1188" s="1"/>
      <c r="S1188" s="1"/>
      <c r="T1188" s="1"/>
      <c r="U1188" s="1"/>
      <c r="V1188" s="1"/>
      <c r="W1188" s="1"/>
      <c r="X1188" s="1"/>
      <c r="Y1188" s="1"/>
      <c r="Z1188" s="1"/>
      <c r="AA1188" s="1"/>
      <c r="AB1188" s="1"/>
      <c r="AC1188" s="1"/>
    </row>
    <row r="1189" spans="1:29">
      <c r="A1189" s="24"/>
      <c r="B1189" s="24"/>
      <c r="C1189" s="24"/>
      <c r="D1189" s="24"/>
      <c r="E1189" s="24"/>
      <c r="F1189" s="24"/>
      <c r="G1189" s="24"/>
      <c r="H1189" s="24"/>
      <c r="I1189" s="1"/>
      <c r="J1189" s="1"/>
      <c r="K1189" s="1"/>
      <c r="L1189" s="1"/>
      <c r="M1189" s="1"/>
      <c r="N1189" s="1"/>
      <c r="O1189" s="1"/>
      <c r="P1189" s="1"/>
      <c r="Q1189" s="1"/>
      <c r="R1189" s="1"/>
      <c r="S1189" s="1"/>
      <c r="T1189" s="1"/>
      <c r="U1189" s="1"/>
      <c r="V1189" s="1"/>
      <c r="W1189" s="1"/>
      <c r="X1189" s="1"/>
      <c r="Y1189" s="1"/>
      <c r="Z1189" s="1"/>
      <c r="AA1189" s="1"/>
      <c r="AB1189" s="1"/>
      <c r="AC1189" s="1"/>
    </row>
    <row r="1190" spans="1:29">
      <c r="A1190" s="24"/>
      <c r="B1190" s="24"/>
      <c r="C1190" s="24"/>
      <c r="D1190" s="24"/>
      <c r="E1190" s="24"/>
      <c r="F1190" s="24"/>
      <c r="G1190" s="24"/>
      <c r="H1190" s="24"/>
      <c r="I1190" s="1"/>
      <c r="J1190" s="1"/>
      <c r="K1190" s="1"/>
      <c r="L1190" s="1"/>
      <c r="M1190" s="1"/>
      <c r="N1190" s="1"/>
      <c r="O1190" s="1"/>
      <c r="P1190" s="1"/>
      <c r="Q1190" s="1"/>
      <c r="R1190" s="1"/>
      <c r="S1190" s="1"/>
      <c r="T1190" s="1"/>
      <c r="U1190" s="1"/>
      <c r="V1190" s="1"/>
      <c r="W1190" s="1"/>
      <c r="X1190" s="1"/>
      <c r="Y1190" s="1"/>
      <c r="Z1190" s="1"/>
      <c r="AA1190" s="1"/>
      <c r="AB1190" s="1"/>
      <c r="AC1190" s="1"/>
    </row>
    <row r="1191" spans="1:29">
      <c r="A1191" s="24"/>
      <c r="B1191" s="24"/>
      <c r="C1191" s="24"/>
      <c r="D1191" s="24"/>
      <c r="E1191" s="24"/>
      <c r="F1191" s="24"/>
      <c r="G1191" s="24"/>
      <c r="H1191" s="24"/>
      <c r="I1191" s="1"/>
      <c r="J1191" s="1"/>
      <c r="K1191" s="1"/>
      <c r="L1191" s="1"/>
      <c r="M1191" s="1"/>
      <c r="N1191" s="1"/>
      <c r="O1191" s="1"/>
      <c r="P1191" s="1"/>
      <c r="Q1191" s="1"/>
      <c r="R1191" s="1"/>
      <c r="S1191" s="1"/>
      <c r="T1191" s="1"/>
      <c r="U1191" s="1"/>
      <c r="V1191" s="1"/>
      <c r="W1191" s="1"/>
      <c r="X1191" s="1"/>
      <c r="Y1191" s="1"/>
      <c r="Z1191" s="1"/>
      <c r="AA1191" s="1"/>
      <c r="AB1191" s="1"/>
      <c r="AC1191" s="1"/>
    </row>
    <row r="1192" spans="1:29">
      <c r="A1192" s="24"/>
      <c r="B1192" s="24"/>
      <c r="C1192" s="24"/>
      <c r="D1192" s="24"/>
      <c r="E1192" s="24"/>
      <c r="F1192" s="24"/>
      <c r="G1192" s="24"/>
      <c r="H1192" s="24"/>
      <c r="I1192" s="1"/>
      <c r="J1192" s="1"/>
      <c r="K1192" s="1"/>
      <c r="L1192" s="1"/>
      <c r="M1192" s="1"/>
      <c r="N1192" s="1"/>
      <c r="O1192" s="1"/>
      <c r="P1192" s="1"/>
      <c r="Q1192" s="1"/>
      <c r="R1192" s="1"/>
      <c r="S1192" s="1"/>
      <c r="T1192" s="1"/>
      <c r="U1192" s="1"/>
      <c r="V1192" s="1"/>
      <c r="W1192" s="1"/>
      <c r="X1192" s="1"/>
      <c r="Y1192" s="1"/>
      <c r="Z1192" s="1"/>
      <c r="AA1192" s="1"/>
      <c r="AB1192" s="1"/>
      <c r="AC1192" s="1"/>
    </row>
    <row r="1193" spans="1:29">
      <c r="A1193" s="24"/>
      <c r="B1193" s="24"/>
      <c r="C1193" s="24"/>
      <c r="D1193" s="24"/>
      <c r="E1193" s="24"/>
      <c r="F1193" s="24"/>
      <c r="G1193" s="24"/>
      <c r="H1193" s="24"/>
      <c r="I1193" s="1"/>
      <c r="J1193" s="1"/>
      <c r="K1193" s="1"/>
      <c r="L1193" s="1"/>
      <c r="M1193" s="1"/>
      <c r="N1193" s="1"/>
      <c r="O1193" s="1"/>
      <c r="P1193" s="1"/>
      <c r="Q1193" s="1"/>
      <c r="R1193" s="1"/>
      <c r="S1193" s="1"/>
      <c r="T1193" s="1"/>
      <c r="U1193" s="1"/>
      <c r="V1193" s="1"/>
      <c r="W1193" s="1"/>
      <c r="X1193" s="1"/>
      <c r="Y1193" s="1"/>
      <c r="Z1193" s="1"/>
      <c r="AA1193" s="1"/>
      <c r="AB1193" s="1"/>
      <c r="AC1193" s="1"/>
    </row>
    <row r="1194" spans="1:29">
      <c r="A1194" s="24"/>
      <c r="B1194" s="24"/>
      <c r="C1194" s="24"/>
      <c r="D1194" s="24"/>
      <c r="E1194" s="24"/>
      <c r="F1194" s="24"/>
      <c r="G1194" s="24"/>
      <c r="H1194" s="24"/>
      <c r="I1194" s="1"/>
      <c r="J1194" s="1"/>
      <c r="K1194" s="1"/>
      <c r="L1194" s="1"/>
      <c r="M1194" s="1"/>
      <c r="N1194" s="1"/>
      <c r="O1194" s="1"/>
      <c r="P1194" s="1"/>
      <c r="Q1194" s="1"/>
      <c r="R1194" s="1"/>
      <c r="S1194" s="1"/>
      <c r="T1194" s="1"/>
      <c r="U1194" s="1"/>
      <c r="V1194" s="1"/>
      <c r="W1194" s="1"/>
      <c r="X1194" s="1"/>
      <c r="Y1194" s="1"/>
      <c r="Z1194" s="1"/>
      <c r="AA1194" s="1"/>
      <c r="AB1194" s="1"/>
      <c r="AC1194" s="1"/>
    </row>
    <row r="1195" spans="1:29">
      <c r="A1195" s="24"/>
      <c r="B1195" s="24"/>
      <c r="C1195" s="24"/>
      <c r="D1195" s="24"/>
      <c r="E1195" s="24"/>
      <c r="F1195" s="24"/>
      <c r="G1195" s="24"/>
      <c r="H1195" s="24"/>
      <c r="I1195" s="1"/>
      <c r="J1195" s="1"/>
      <c r="K1195" s="1"/>
      <c r="L1195" s="1"/>
      <c r="M1195" s="1"/>
      <c r="N1195" s="1"/>
      <c r="O1195" s="1"/>
      <c r="P1195" s="1"/>
      <c r="Q1195" s="1"/>
      <c r="R1195" s="1"/>
      <c r="S1195" s="1"/>
      <c r="T1195" s="1"/>
      <c r="U1195" s="1"/>
      <c r="V1195" s="1"/>
      <c r="W1195" s="1"/>
      <c r="X1195" s="1"/>
      <c r="Y1195" s="1"/>
      <c r="Z1195" s="1"/>
      <c r="AA1195" s="1"/>
      <c r="AB1195" s="1"/>
      <c r="AC1195" s="1"/>
    </row>
    <row r="1196" spans="1:29">
      <c r="A1196" s="24"/>
      <c r="B1196" s="24"/>
      <c r="C1196" s="24"/>
      <c r="D1196" s="24"/>
      <c r="E1196" s="24"/>
      <c r="F1196" s="24"/>
      <c r="G1196" s="24"/>
      <c r="H1196" s="24"/>
      <c r="I1196" s="1"/>
      <c r="J1196" s="1"/>
      <c r="K1196" s="1"/>
      <c r="L1196" s="1"/>
      <c r="M1196" s="1"/>
      <c r="N1196" s="1"/>
      <c r="O1196" s="1"/>
      <c r="P1196" s="1"/>
      <c r="Q1196" s="1"/>
      <c r="R1196" s="1"/>
      <c r="S1196" s="1"/>
      <c r="T1196" s="1"/>
      <c r="U1196" s="1"/>
      <c r="V1196" s="1"/>
      <c r="W1196" s="1"/>
      <c r="X1196" s="1"/>
      <c r="Y1196" s="1"/>
      <c r="Z1196" s="1"/>
      <c r="AA1196" s="1"/>
      <c r="AB1196" s="1"/>
      <c r="AC1196" s="1"/>
    </row>
    <row r="1197" spans="1:29">
      <c r="A1197" s="24"/>
      <c r="B1197" s="24"/>
      <c r="C1197" s="24"/>
      <c r="D1197" s="24"/>
      <c r="E1197" s="24"/>
      <c r="F1197" s="24"/>
      <c r="G1197" s="24"/>
      <c r="H1197" s="24"/>
      <c r="I1197" s="1"/>
      <c r="J1197" s="1"/>
      <c r="K1197" s="1"/>
      <c r="L1197" s="1"/>
      <c r="M1197" s="1"/>
      <c r="N1197" s="1"/>
      <c r="O1197" s="1"/>
      <c r="P1197" s="1"/>
      <c r="Q1197" s="1"/>
      <c r="R1197" s="1"/>
      <c r="S1197" s="1"/>
      <c r="T1197" s="1"/>
      <c r="U1197" s="1"/>
      <c r="V1197" s="1"/>
      <c r="W1197" s="1"/>
      <c r="X1197" s="1"/>
      <c r="Y1197" s="1"/>
      <c r="Z1197" s="1"/>
      <c r="AA1197" s="1"/>
      <c r="AB1197" s="1"/>
      <c r="AC1197" s="1"/>
    </row>
    <row r="1198" spans="1:29">
      <c r="A1198" s="24"/>
      <c r="B1198" s="24"/>
      <c r="C1198" s="24"/>
      <c r="D1198" s="24"/>
      <c r="E1198" s="24"/>
      <c r="F1198" s="24"/>
      <c r="G1198" s="24"/>
      <c r="H1198" s="24"/>
      <c r="I1198" s="1"/>
      <c r="J1198" s="1"/>
      <c r="K1198" s="1"/>
      <c r="L1198" s="1"/>
      <c r="M1198" s="1"/>
      <c r="N1198" s="1"/>
      <c r="O1198" s="1"/>
      <c r="P1198" s="1"/>
      <c r="Q1198" s="1"/>
      <c r="R1198" s="1"/>
      <c r="S1198" s="1"/>
      <c r="T1198" s="1"/>
      <c r="U1198" s="1"/>
      <c r="V1198" s="1"/>
      <c r="W1198" s="1"/>
      <c r="X1198" s="1"/>
      <c r="Y1198" s="1"/>
      <c r="Z1198" s="1"/>
      <c r="AA1198" s="1"/>
      <c r="AB1198" s="1"/>
      <c r="AC1198" s="1"/>
    </row>
    <row r="1199" spans="1:29">
      <c r="A1199" s="24"/>
      <c r="B1199" s="24"/>
      <c r="C1199" s="24"/>
      <c r="D1199" s="24"/>
      <c r="E1199" s="24"/>
      <c r="F1199" s="24"/>
      <c r="G1199" s="24"/>
      <c r="H1199" s="24"/>
      <c r="I1199" s="1"/>
      <c r="J1199" s="1"/>
      <c r="K1199" s="1"/>
      <c r="L1199" s="1"/>
      <c r="M1199" s="1"/>
      <c r="N1199" s="1"/>
      <c r="O1199" s="1"/>
      <c r="P1199" s="1"/>
      <c r="Q1199" s="1"/>
      <c r="R1199" s="1"/>
      <c r="S1199" s="1"/>
      <c r="T1199" s="1"/>
      <c r="U1199" s="1"/>
      <c r="V1199" s="1"/>
      <c r="W1199" s="1"/>
      <c r="X1199" s="1"/>
      <c r="Y1199" s="1"/>
      <c r="Z1199" s="1"/>
      <c r="AA1199" s="1"/>
      <c r="AB1199" s="1"/>
      <c r="AC1199" s="1"/>
    </row>
    <row r="1200" spans="1:29">
      <c r="A1200" s="24"/>
      <c r="B1200" s="24"/>
      <c r="C1200" s="24"/>
      <c r="D1200" s="24"/>
      <c r="E1200" s="24"/>
      <c r="F1200" s="24"/>
      <c r="G1200" s="24"/>
      <c r="H1200" s="24"/>
      <c r="I1200" s="1"/>
      <c r="J1200" s="1"/>
      <c r="K1200" s="1"/>
      <c r="L1200" s="1"/>
      <c r="M1200" s="1"/>
      <c r="N1200" s="1"/>
      <c r="O1200" s="1"/>
      <c r="P1200" s="1"/>
      <c r="Q1200" s="1"/>
      <c r="R1200" s="1"/>
      <c r="S1200" s="1"/>
      <c r="T1200" s="1"/>
      <c r="U1200" s="1"/>
      <c r="V1200" s="1"/>
      <c r="W1200" s="1"/>
      <c r="X1200" s="1"/>
      <c r="Y1200" s="1"/>
      <c r="Z1200" s="1"/>
      <c r="AA1200" s="1"/>
      <c r="AB1200" s="1"/>
      <c r="AC1200" s="1"/>
    </row>
    <row r="1201" spans="1:29">
      <c r="A1201" s="24"/>
      <c r="B1201" s="24"/>
      <c r="C1201" s="24"/>
      <c r="D1201" s="24"/>
      <c r="E1201" s="24"/>
      <c r="F1201" s="24"/>
      <c r="G1201" s="24"/>
      <c r="H1201" s="24"/>
      <c r="I1201" s="1"/>
      <c r="J1201" s="1"/>
      <c r="K1201" s="1"/>
      <c r="L1201" s="1"/>
      <c r="M1201" s="1"/>
      <c r="N1201" s="1"/>
      <c r="O1201" s="1"/>
      <c r="P1201" s="1"/>
      <c r="Q1201" s="1"/>
      <c r="R1201" s="1"/>
      <c r="S1201" s="1"/>
      <c r="T1201" s="1"/>
      <c r="U1201" s="1"/>
      <c r="V1201" s="1"/>
      <c r="W1201" s="1"/>
      <c r="X1201" s="1"/>
      <c r="Y1201" s="1"/>
      <c r="Z1201" s="1"/>
      <c r="AA1201" s="1"/>
      <c r="AB1201" s="1"/>
      <c r="AC1201" s="1"/>
    </row>
    <row r="1202" spans="1:29">
      <c r="A1202" s="24"/>
      <c r="B1202" s="24"/>
      <c r="C1202" s="24"/>
      <c r="D1202" s="24"/>
      <c r="E1202" s="24"/>
      <c r="F1202" s="24"/>
      <c r="G1202" s="24"/>
      <c r="H1202" s="24"/>
      <c r="I1202" s="1"/>
      <c r="J1202" s="1"/>
      <c r="K1202" s="1"/>
      <c r="L1202" s="1"/>
      <c r="M1202" s="1"/>
      <c r="N1202" s="1"/>
      <c r="O1202" s="1"/>
      <c r="P1202" s="1"/>
      <c r="Q1202" s="1"/>
      <c r="R1202" s="1"/>
      <c r="S1202" s="1"/>
      <c r="T1202" s="1"/>
      <c r="U1202" s="1"/>
      <c r="V1202" s="1"/>
      <c r="W1202" s="1"/>
      <c r="X1202" s="1"/>
      <c r="Y1202" s="1"/>
      <c r="Z1202" s="1"/>
      <c r="AA1202" s="1"/>
      <c r="AB1202" s="1"/>
      <c r="AC1202" s="1"/>
    </row>
    <row r="1203" spans="1:29">
      <c r="A1203" s="24"/>
      <c r="B1203" s="24"/>
      <c r="C1203" s="24"/>
      <c r="D1203" s="24"/>
      <c r="E1203" s="24"/>
      <c r="F1203" s="24"/>
      <c r="G1203" s="24"/>
      <c r="H1203" s="24"/>
      <c r="I1203" s="1"/>
      <c r="J1203" s="1"/>
      <c r="K1203" s="1"/>
      <c r="L1203" s="1"/>
      <c r="M1203" s="1"/>
      <c r="N1203" s="1"/>
      <c r="O1203" s="1"/>
      <c r="P1203" s="1"/>
      <c r="Q1203" s="1"/>
      <c r="R1203" s="1"/>
      <c r="S1203" s="1"/>
      <c r="T1203" s="1"/>
      <c r="U1203" s="1"/>
      <c r="V1203" s="1"/>
      <c r="W1203" s="1"/>
      <c r="X1203" s="1"/>
      <c r="Y1203" s="1"/>
      <c r="Z1203" s="1"/>
      <c r="AA1203" s="1"/>
      <c r="AB1203" s="1"/>
      <c r="AC1203" s="1"/>
    </row>
    <row r="1204" spans="1:29">
      <c r="A1204" s="24"/>
      <c r="B1204" s="24"/>
      <c r="C1204" s="24"/>
      <c r="D1204" s="24"/>
      <c r="E1204" s="24"/>
      <c r="F1204" s="24"/>
      <c r="G1204" s="24"/>
      <c r="H1204" s="24"/>
      <c r="I1204" s="1"/>
      <c r="J1204" s="1"/>
      <c r="K1204" s="1"/>
      <c r="L1204" s="1"/>
      <c r="M1204" s="1"/>
      <c r="N1204" s="1"/>
      <c r="O1204" s="1"/>
      <c r="P1204" s="1"/>
      <c r="Q1204" s="1"/>
      <c r="R1204" s="1"/>
      <c r="S1204" s="1"/>
      <c r="T1204" s="1"/>
      <c r="U1204" s="1"/>
      <c r="V1204" s="1"/>
      <c r="W1204" s="1"/>
      <c r="X1204" s="1"/>
      <c r="Y1204" s="1"/>
      <c r="Z1204" s="1"/>
      <c r="AA1204" s="1"/>
      <c r="AB1204" s="1"/>
      <c r="AC1204" s="1"/>
    </row>
    <row r="1205" spans="1:29">
      <c r="A1205" s="24"/>
      <c r="B1205" s="24"/>
      <c r="C1205" s="24"/>
      <c r="D1205" s="24"/>
      <c r="E1205" s="24"/>
      <c r="F1205" s="24"/>
      <c r="G1205" s="24"/>
      <c r="H1205" s="24"/>
      <c r="I1205" s="1"/>
      <c r="J1205" s="1"/>
      <c r="K1205" s="1"/>
      <c r="L1205" s="1"/>
      <c r="M1205" s="1"/>
      <c r="N1205" s="1"/>
      <c r="O1205" s="1"/>
      <c r="P1205" s="1"/>
      <c r="Q1205" s="1"/>
      <c r="R1205" s="1"/>
      <c r="S1205" s="1"/>
      <c r="T1205" s="1"/>
      <c r="U1205" s="1"/>
      <c r="V1205" s="1"/>
      <c r="W1205" s="1"/>
      <c r="X1205" s="1"/>
      <c r="Y1205" s="1"/>
      <c r="Z1205" s="1"/>
      <c r="AA1205" s="1"/>
      <c r="AB1205" s="1"/>
      <c r="AC1205" s="1"/>
    </row>
    <row r="1206" spans="1:29">
      <c r="A1206" s="24"/>
      <c r="B1206" s="24"/>
      <c r="C1206" s="24"/>
      <c r="D1206" s="24"/>
      <c r="E1206" s="24"/>
      <c r="F1206" s="24"/>
      <c r="G1206" s="24"/>
      <c r="H1206" s="24"/>
      <c r="I1206" s="1"/>
      <c r="J1206" s="1"/>
      <c r="K1206" s="1"/>
      <c r="L1206" s="1"/>
      <c r="M1206" s="1"/>
      <c r="N1206" s="1"/>
      <c r="O1206" s="1"/>
      <c r="P1206" s="1"/>
      <c r="Q1206" s="1"/>
      <c r="R1206" s="1"/>
      <c r="S1206" s="1"/>
      <c r="T1206" s="1"/>
      <c r="U1206" s="1"/>
      <c r="V1206" s="1"/>
      <c r="W1206" s="1"/>
      <c r="X1206" s="1"/>
      <c r="Y1206" s="1"/>
      <c r="Z1206" s="1"/>
      <c r="AA1206" s="1"/>
      <c r="AB1206" s="1"/>
      <c r="AC1206" s="1"/>
    </row>
    <row r="1207" spans="1:29">
      <c r="A1207" s="24"/>
      <c r="B1207" s="24"/>
      <c r="C1207" s="24"/>
      <c r="D1207" s="24"/>
      <c r="E1207" s="24"/>
      <c r="F1207" s="24"/>
      <c r="G1207" s="24"/>
      <c r="H1207" s="24"/>
      <c r="I1207" s="1"/>
      <c r="J1207" s="1"/>
      <c r="K1207" s="1"/>
      <c r="L1207" s="1"/>
      <c r="M1207" s="1"/>
      <c r="N1207" s="1"/>
      <c r="O1207" s="1"/>
      <c r="P1207" s="1"/>
      <c r="Q1207" s="1"/>
      <c r="R1207" s="1"/>
      <c r="S1207" s="1"/>
      <c r="T1207" s="1"/>
      <c r="U1207" s="1"/>
      <c r="V1207" s="1"/>
      <c r="W1207" s="1"/>
      <c r="X1207" s="1"/>
      <c r="Y1207" s="1"/>
      <c r="Z1207" s="1"/>
      <c r="AA1207" s="1"/>
      <c r="AB1207" s="1"/>
      <c r="AC1207" s="1"/>
    </row>
    <row r="1208" spans="1:29">
      <c r="A1208" s="24"/>
      <c r="B1208" s="24"/>
      <c r="C1208" s="24"/>
      <c r="D1208" s="24"/>
      <c r="E1208" s="24"/>
      <c r="F1208" s="24"/>
      <c r="G1208" s="24"/>
      <c r="H1208" s="24"/>
      <c r="I1208" s="1"/>
      <c r="J1208" s="1"/>
      <c r="K1208" s="1"/>
      <c r="L1208" s="1"/>
      <c r="M1208" s="1"/>
      <c r="N1208" s="1"/>
      <c r="O1208" s="1"/>
      <c r="P1208" s="1"/>
      <c r="Q1208" s="1"/>
      <c r="R1208" s="1"/>
      <c r="S1208" s="1"/>
      <c r="T1208" s="1"/>
      <c r="U1208" s="1"/>
      <c r="V1208" s="1"/>
      <c r="W1208" s="1"/>
      <c r="X1208" s="1"/>
      <c r="Y1208" s="1"/>
      <c r="Z1208" s="1"/>
      <c r="AA1208" s="1"/>
      <c r="AB1208" s="1"/>
      <c r="AC1208" s="1"/>
    </row>
    <row r="1209" spans="1:29">
      <c r="A1209" s="24"/>
      <c r="B1209" s="24"/>
      <c r="C1209" s="24"/>
      <c r="D1209" s="24"/>
      <c r="E1209" s="24"/>
      <c r="F1209" s="24"/>
      <c r="G1209" s="24"/>
      <c r="H1209" s="24"/>
      <c r="I1209" s="1"/>
      <c r="J1209" s="1"/>
      <c r="K1209" s="1"/>
      <c r="L1209" s="1"/>
      <c r="M1209" s="1"/>
      <c r="N1209" s="1"/>
      <c r="O1209" s="1"/>
      <c r="P1209" s="1"/>
      <c r="Q1209" s="1"/>
      <c r="R1209" s="1"/>
      <c r="S1209" s="1"/>
      <c r="T1209" s="1"/>
      <c r="U1209" s="1"/>
      <c r="V1209" s="1"/>
      <c r="W1209" s="1"/>
      <c r="X1209" s="1"/>
      <c r="Y1209" s="1"/>
      <c r="Z1209" s="1"/>
      <c r="AA1209" s="1"/>
      <c r="AB1209" s="1"/>
      <c r="AC1209" s="1"/>
    </row>
    <row r="1210" spans="1:29">
      <c r="A1210" s="24"/>
      <c r="B1210" s="24"/>
      <c r="C1210" s="24"/>
      <c r="D1210" s="24"/>
      <c r="E1210" s="24"/>
      <c r="F1210" s="24"/>
      <c r="G1210" s="24"/>
      <c r="H1210" s="24"/>
      <c r="I1210" s="1"/>
      <c r="J1210" s="1"/>
      <c r="K1210" s="1"/>
      <c r="L1210" s="1"/>
      <c r="M1210" s="1"/>
      <c r="N1210" s="1"/>
      <c r="O1210" s="1"/>
      <c r="P1210" s="1"/>
      <c r="Q1210" s="1"/>
      <c r="R1210" s="1"/>
      <c r="S1210" s="1"/>
      <c r="T1210" s="1"/>
      <c r="U1210" s="1"/>
      <c r="V1210" s="1"/>
      <c r="W1210" s="1"/>
      <c r="X1210" s="1"/>
      <c r="Y1210" s="1"/>
      <c r="Z1210" s="1"/>
      <c r="AA1210" s="1"/>
      <c r="AB1210" s="1"/>
      <c r="AC1210" s="1"/>
    </row>
    <row r="1211" spans="1:29">
      <c r="A1211" s="24"/>
      <c r="B1211" s="24"/>
      <c r="C1211" s="24"/>
      <c r="D1211" s="24"/>
      <c r="E1211" s="24"/>
      <c r="F1211" s="24"/>
      <c r="G1211" s="24"/>
      <c r="H1211" s="24"/>
      <c r="I1211" s="1"/>
      <c r="J1211" s="1"/>
      <c r="K1211" s="1"/>
      <c r="L1211" s="1"/>
      <c r="M1211" s="1"/>
      <c r="N1211" s="1"/>
      <c r="O1211" s="1"/>
      <c r="P1211" s="1"/>
      <c r="Q1211" s="1"/>
      <c r="R1211" s="1"/>
      <c r="S1211" s="1"/>
      <c r="T1211" s="1"/>
      <c r="U1211" s="1"/>
      <c r="V1211" s="1"/>
      <c r="W1211" s="1"/>
      <c r="X1211" s="1"/>
      <c r="Y1211" s="1"/>
      <c r="Z1211" s="1"/>
      <c r="AA1211" s="1"/>
      <c r="AB1211" s="1"/>
      <c r="AC1211" s="1"/>
    </row>
    <row r="1212" spans="1:29">
      <c r="A1212" s="24"/>
      <c r="B1212" s="24"/>
      <c r="C1212" s="24"/>
      <c r="D1212" s="24"/>
      <c r="E1212" s="24"/>
      <c r="F1212" s="24"/>
      <c r="G1212" s="24"/>
      <c r="H1212" s="24"/>
      <c r="I1212" s="1"/>
      <c r="J1212" s="1"/>
      <c r="K1212" s="1"/>
      <c r="L1212" s="1"/>
      <c r="M1212" s="1"/>
      <c r="N1212" s="1"/>
      <c r="O1212" s="1"/>
      <c r="P1212" s="1"/>
      <c r="Q1212" s="1"/>
      <c r="R1212" s="1"/>
      <c r="S1212" s="1"/>
      <c r="T1212" s="1"/>
      <c r="U1212" s="1"/>
      <c r="V1212" s="1"/>
      <c r="W1212" s="1"/>
      <c r="X1212" s="1"/>
      <c r="Y1212" s="1"/>
      <c r="Z1212" s="1"/>
      <c r="AA1212" s="1"/>
      <c r="AB1212" s="1"/>
      <c r="AC1212" s="1"/>
    </row>
    <row r="1213" spans="1:29">
      <c r="A1213" s="24"/>
      <c r="B1213" s="24"/>
      <c r="C1213" s="24"/>
      <c r="D1213" s="24"/>
      <c r="E1213" s="24"/>
      <c r="F1213" s="24"/>
      <c r="G1213" s="24"/>
      <c r="H1213" s="24"/>
      <c r="I1213" s="1"/>
      <c r="J1213" s="1"/>
      <c r="K1213" s="1"/>
      <c r="L1213" s="1"/>
      <c r="M1213" s="1"/>
      <c r="N1213" s="1"/>
      <c r="O1213" s="1"/>
      <c r="P1213" s="1"/>
      <c r="Q1213" s="1"/>
      <c r="R1213" s="1"/>
      <c r="S1213" s="1"/>
      <c r="T1213" s="1"/>
      <c r="U1213" s="1"/>
      <c r="V1213" s="1"/>
      <c r="W1213" s="1"/>
      <c r="X1213" s="1"/>
      <c r="Y1213" s="1"/>
      <c r="Z1213" s="1"/>
      <c r="AA1213" s="1"/>
      <c r="AB1213" s="1"/>
      <c r="AC1213" s="1"/>
    </row>
    <row r="1214" spans="1:29">
      <c r="A1214" s="24"/>
      <c r="B1214" s="24"/>
      <c r="C1214" s="24"/>
      <c r="D1214" s="24"/>
      <c r="E1214" s="24"/>
      <c r="F1214" s="24"/>
      <c r="G1214" s="24"/>
      <c r="H1214" s="24"/>
      <c r="I1214" s="1"/>
      <c r="J1214" s="1"/>
      <c r="K1214" s="1"/>
      <c r="L1214" s="1"/>
      <c r="M1214" s="1"/>
      <c r="N1214" s="1"/>
      <c r="O1214" s="1"/>
      <c r="P1214" s="1"/>
      <c r="Q1214" s="1"/>
      <c r="R1214" s="1"/>
      <c r="S1214" s="1"/>
      <c r="T1214" s="1"/>
      <c r="U1214" s="1"/>
      <c r="V1214" s="1"/>
      <c r="W1214" s="1"/>
      <c r="X1214" s="1"/>
      <c r="Y1214" s="1"/>
      <c r="Z1214" s="1"/>
      <c r="AA1214" s="1"/>
      <c r="AB1214" s="1"/>
      <c r="AC1214" s="1"/>
    </row>
    <row r="1215" spans="1:29">
      <c r="A1215" s="24"/>
      <c r="B1215" s="24"/>
      <c r="C1215" s="24"/>
      <c r="D1215" s="24"/>
      <c r="E1215" s="24"/>
      <c r="F1215" s="24"/>
      <c r="G1215" s="24"/>
      <c r="H1215" s="24"/>
      <c r="I1215" s="1"/>
      <c r="J1215" s="1"/>
      <c r="K1215" s="1"/>
      <c r="L1215" s="1"/>
      <c r="M1215" s="1"/>
      <c r="N1215" s="1"/>
      <c r="O1215" s="1"/>
      <c r="P1215" s="1"/>
      <c r="Q1215" s="1"/>
      <c r="R1215" s="1"/>
      <c r="S1215" s="1"/>
      <c r="T1215" s="1"/>
      <c r="U1215" s="1"/>
      <c r="V1215" s="1"/>
      <c r="W1215" s="1"/>
      <c r="X1215" s="1"/>
      <c r="Y1215" s="1"/>
      <c r="Z1215" s="1"/>
      <c r="AA1215" s="1"/>
      <c r="AB1215" s="1"/>
      <c r="AC1215" s="1"/>
    </row>
    <row r="1216" spans="1:29">
      <c r="A1216" s="24"/>
      <c r="B1216" s="24"/>
      <c r="C1216" s="24"/>
      <c r="D1216" s="24"/>
      <c r="E1216" s="24"/>
      <c r="F1216" s="24"/>
      <c r="G1216" s="24"/>
      <c r="H1216" s="24"/>
      <c r="I1216" s="1"/>
      <c r="J1216" s="1"/>
      <c r="K1216" s="1"/>
      <c r="L1216" s="1"/>
      <c r="M1216" s="1"/>
      <c r="N1216" s="1"/>
      <c r="O1216" s="1"/>
      <c r="P1216" s="1"/>
      <c r="Q1216" s="1"/>
      <c r="R1216" s="1"/>
      <c r="S1216" s="1"/>
      <c r="T1216" s="1"/>
      <c r="U1216" s="1"/>
      <c r="V1216" s="1"/>
      <c r="W1216" s="1"/>
      <c r="X1216" s="1"/>
      <c r="Y1216" s="1"/>
      <c r="Z1216" s="1"/>
      <c r="AA1216" s="1"/>
      <c r="AB1216" s="1"/>
      <c r="AC1216" s="1"/>
    </row>
    <row r="1217" spans="1:29">
      <c r="A1217" s="24"/>
      <c r="B1217" s="24"/>
      <c r="C1217" s="24"/>
      <c r="D1217" s="24"/>
      <c r="E1217" s="24"/>
      <c r="F1217" s="24"/>
      <c r="G1217" s="24"/>
      <c r="H1217" s="24"/>
      <c r="I1217" s="1"/>
      <c r="J1217" s="1"/>
      <c r="K1217" s="1"/>
      <c r="L1217" s="1"/>
      <c r="M1217" s="1"/>
      <c r="N1217" s="1"/>
      <c r="O1217" s="1"/>
      <c r="P1217" s="1"/>
      <c r="Q1217" s="1"/>
      <c r="R1217" s="1"/>
      <c r="S1217" s="1"/>
      <c r="T1217" s="1"/>
      <c r="U1217" s="1"/>
      <c r="V1217" s="1"/>
      <c r="W1217" s="1"/>
      <c r="X1217" s="1"/>
      <c r="Y1217" s="1"/>
      <c r="Z1217" s="1"/>
      <c r="AA1217" s="1"/>
      <c r="AB1217" s="1"/>
      <c r="AC1217" s="1"/>
    </row>
    <row r="1218" spans="1:29">
      <c r="A1218" s="24"/>
      <c r="B1218" s="24"/>
      <c r="C1218" s="24"/>
      <c r="D1218" s="24"/>
      <c r="E1218" s="24"/>
      <c r="F1218" s="24"/>
      <c r="G1218" s="24"/>
      <c r="H1218" s="24"/>
      <c r="I1218" s="1"/>
      <c r="J1218" s="1"/>
      <c r="K1218" s="1"/>
      <c r="L1218" s="1"/>
      <c r="M1218" s="1"/>
      <c r="N1218" s="1"/>
      <c r="O1218" s="1"/>
      <c r="P1218" s="1"/>
      <c r="Q1218" s="1"/>
      <c r="R1218" s="1"/>
      <c r="S1218" s="1"/>
      <c r="T1218" s="1"/>
      <c r="U1218" s="1"/>
      <c r="V1218" s="1"/>
      <c r="W1218" s="1"/>
      <c r="X1218" s="1"/>
      <c r="Y1218" s="1"/>
      <c r="Z1218" s="1"/>
      <c r="AA1218" s="1"/>
      <c r="AB1218" s="1"/>
      <c r="AC1218" s="1"/>
    </row>
    <row r="1219" spans="1:29">
      <c r="A1219" s="24"/>
      <c r="B1219" s="24"/>
      <c r="C1219" s="24"/>
      <c r="D1219" s="24"/>
      <c r="E1219" s="24"/>
      <c r="F1219" s="24"/>
      <c r="G1219" s="24"/>
      <c r="H1219" s="24"/>
      <c r="I1219" s="1"/>
      <c r="J1219" s="1"/>
      <c r="K1219" s="1"/>
      <c r="L1219" s="1"/>
      <c r="M1219" s="1"/>
      <c r="N1219" s="1"/>
      <c r="O1219" s="1"/>
      <c r="P1219" s="1"/>
      <c r="Q1219" s="1"/>
      <c r="R1219" s="1"/>
      <c r="S1219" s="1"/>
      <c r="T1219" s="1"/>
      <c r="U1219" s="1"/>
      <c r="V1219" s="1"/>
      <c r="W1219" s="1"/>
      <c r="X1219" s="1"/>
      <c r="Y1219" s="1"/>
      <c r="Z1219" s="1"/>
      <c r="AA1219" s="1"/>
      <c r="AB1219" s="1"/>
      <c r="AC1219" s="1"/>
    </row>
    <row r="1220" spans="1:29">
      <c r="A1220" s="24"/>
      <c r="B1220" s="24"/>
      <c r="C1220" s="24"/>
      <c r="D1220" s="24"/>
      <c r="E1220" s="24"/>
      <c r="F1220" s="24"/>
      <c r="G1220" s="24"/>
      <c r="H1220" s="24"/>
      <c r="I1220" s="1"/>
      <c r="J1220" s="1"/>
      <c r="K1220" s="1"/>
      <c r="L1220" s="1"/>
      <c r="M1220" s="1"/>
      <c r="N1220" s="1"/>
      <c r="O1220" s="1"/>
      <c r="P1220" s="1"/>
      <c r="Q1220" s="1"/>
      <c r="R1220" s="1"/>
      <c r="S1220" s="1"/>
      <c r="T1220" s="1"/>
      <c r="U1220" s="1"/>
      <c r="V1220" s="1"/>
      <c r="W1220" s="1"/>
      <c r="X1220" s="1"/>
      <c r="Y1220" s="1"/>
      <c r="Z1220" s="1"/>
      <c r="AA1220" s="1"/>
      <c r="AB1220" s="1"/>
      <c r="AC1220" s="1"/>
    </row>
    <row r="1221" spans="1:29">
      <c r="A1221" s="24"/>
      <c r="B1221" s="24"/>
      <c r="C1221" s="24"/>
      <c r="D1221" s="24"/>
      <c r="E1221" s="24"/>
      <c r="F1221" s="24"/>
      <c r="G1221" s="24"/>
      <c r="H1221" s="24"/>
      <c r="I1221" s="1"/>
      <c r="J1221" s="1"/>
      <c r="K1221" s="1"/>
      <c r="L1221" s="1"/>
      <c r="M1221" s="1"/>
      <c r="N1221" s="1"/>
      <c r="O1221" s="1"/>
      <c r="P1221" s="1"/>
      <c r="Q1221" s="1"/>
      <c r="R1221" s="1"/>
      <c r="S1221" s="1"/>
      <c r="T1221" s="1"/>
      <c r="U1221" s="1"/>
      <c r="V1221" s="1"/>
      <c r="W1221" s="1"/>
      <c r="X1221" s="1"/>
      <c r="Y1221" s="1"/>
      <c r="Z1221" s="1"/>
      <c r="AA1221" s="1"/>
      <c r="AB1221" s="1"/>
      <c r="AC1221" s="1"/>
    </row>
    <row r="1222" spans="1:29">
      <c r="A1222" s="24"/>
      <c r="B1222" s="24"/>
      <c r="C1222" s="24"/>
      <c r="D1222" s="24"/>
      <c r="E1222" s="24"/>
      <c r="F1222" s="24"/>
      <c r="G1222" s="24"/>
      <c r="H1222" s="24"/>
      <c r="I1222" s="1"/>
      <c r="J1222" s="1"/>
      <c r="K1222" s="1"/>
      <c r="L1222" s="1"/>
      <c r="M1222" s="1"/>
      <c r="N1222" s="1"/>
      <c r="O1222" s="1"/>
      <c r="P1222" s="1"/>
      <c r="Q1222" s="1"/>
      <c r="R1222" s="1"/>
      <c r="S1222" s="1"/>
      <c r="T1222" s="1"/>
      <c r="U1222" s="1"/>
      <c r="V1222" s="1"/>
      <c r="W1222" s="1"/>
      <c r="X1222" s="1"/>
      <c r="Y1222" s="1"/>
      <c r="Z1222" s="1"/>
      <c r="AA1222" s="1"/>
      <c r="AB1222" s="1"/>
      <c r="AC1222" s="1"/>
    </row>
    <row r="1223" spans="1:29">
      <c r="A1223" s="24"/>
      <c r="B1223" s="24"/>
      <c r="C1223" s="24"/>
      <c r="D1223" s="24"/>
      <c r="E1223" s="24"/>
      <c r="F1223" s="24"/>
      <c r="G1223" s="24"/>
      <c r="H1223" s="24"/>
      <c r="I1223" s="1"/>
      <c r="J1223" s="1"/>
      <c r="K1223" s="1"/>
      <c r="L1223" s="1"/>
      <c r="M1223" s="1"/>
      <c r="N1223" s="1"/>
      <c r="O1223" s="1"/>
      <c r="P1223" s="1"/>
      <c r="Q1223" s="1"/>
      <c r="R1223" s="1"/>
      <c r="S1223" s="1"/>
      <c r="T1223" s="1"/>
      <c r="U1223" s="1"/>
      <c r="V1223" s="1"/>
      <c r="W1223" s="1"/>
      <c r="X1223" s="1"/>
      <c r="Y1223" s="1"/>
      <c r="Z1223" s="1"/>
      <c r="AA1223" s="1"/>
      <c r="AB1223" s="1"/>
      <c r="AC1223" s="1"/>
    </row>
    <row r="1224" spans="1:29">
      <c r="A1224" s="24"/>
      <c r="B1224" s="24"/>
      <c r="C1224" s="24"/>
      <c r="D1224" s="24"/>
      <c r="E1224" s="24"/>
      <c r="F1224" s="24"/>
      <c r="G1224" s="24"/>
      <c r="H1224" s="24"/>
      <c r="I1224" s="1"/>
      <c r="J1224" s="1"/>
      <c r="K1224" s="1"/>
      <c r="L1224" s="1"/>
      <c r="M1224" s="1"/>
      <c r="N1224" s="1"/>
      <c r="O1224" s="1"/>
      <c r="P1224" s="1"/>
      <c r="Q1224" s="1"/>
      <c r="R1224" s="1"/>
      <c r="S1224" s="1"/>
      <c r="T1224" s="1"/>
      <c r="U1224" s="1"/>
      <c r="V1224" s="1"/>
      <c r="W1224" s="1"/>
      <c r="X1224" s="1"/>
      <c r="Y1224" s="1"/>
      <c r="Z1224" s="1"/>
      <c r="AA1224" s="1"/>
      <c r="AB1224" s="1"/>
      <c r="AC1224" s="1"/>
    </row>
    <row r="1225" spans="1:29">
      <c r="A1225" s="24"/>
      <c r="B1225" s="24"/>
      <c r="C1225" s="24"/>
      <c r="D1225" s="24"/>
      <c r="E1225" s="24"/>
      <c r="F1225" s="24"/>
      <c r="G1225" s="24"/>
      <c r="H1225" s="24"/>
      <c r="I1225" s="1"/>
      <c r="J1225" s="1"/>
      <c r="K1225" s="1"/>
      <c r="L1225" s="1"/>
      <c r="M1225" s="1"/>
      <c r="N1225" s="1"/>
      <c r="O1225" s="1"/>
      <c r="P1225" s="1"/>
      <c r="Q1225" s="1"/>
      <c r="R1225" s="1"/>
      <c r="S1225" s="1"/>
      <c r="T1225" s="1"/>
      <c r="U1225" s="1"/>
      <c r="V1225" s="1"/>
      <c r="W1225" s="1"/>
      <c r="X1225" s="1"/>
      <c r="Y1225" s="1"/>
      <c r="Z1225" s="1"/>
      <c r="AA1225" s="1"/>
      <c r="AB1225" s="1"/>
      <c r="AC1225" s="1"/>
    </row>
    <row r="1226" spans="1:29">
      <c r="A1226" s="24"/>
      <c r="B1226" s="24"/>
      <c r="C1226" s="24"/>
      <c r="D1226" s="24"/>
      <c r="E1226" s="24"/>
      <c r="F1226" s="24"/>
      <c r="G1226" s="24"/>
      <c r="H1226" s="24"/>
      <c r="I1226" s="1"/>
      <c r="J1226" s="1"/>
      <c r="K1226" s="1"/>
      <c r="L1226" s="1"/>
      <c r="M1226" s="1"/>
      <c r="N1226" s="1"/>
      <c r="O1226" s="1"/>
      <c r="P1226" s="1"/>
      <c r="Q1226" s="1"/>
      <c r="R1226" s="1"/>
      <c r="S1226" s="1"/>
      <c r="T1226" s="1"/>
      <c r="U1226" s="1"/>
      <c r="V1226" s="1"/>
      <c r="W1226" s="1"/>
      <c r="X1226" s="1"/>
      <c r="Y1226" s="1"/>
      <c r="Z1226" s="1"/>
      <c r="AA1226" s="1"/>
      <c r="AB1226" s="1"/>
      <c r="AC1226" s="1"/>
    </row>
    <row r="1227" spans="1:29">
      <c r="A1227" s="24"/>
      <c r="B1227" s="24"/>
      <c r="C1227" s="24"/>
      <c r="D1227" s="24"/>
      <c r="E1227" s="24"/>
      <c r="F1227" s="24"/>
      <c r="G1227" s="24"/>
      <c r="H1227" s="24"/>
      <c r="I1227" s="1"/>
      <c r="J1227" s="1"/>
      <c r="K1227" s="1"/>
      <c r="L1227" s="1"/>
      <c r="M1227" s="1"/>
      <c r="N1227" s="1"/>
      <c r="O1227" s="1"/>
      <c r="P1227" s="1"/>
      <c r="Q1227" s="1"/>
      <c r="R1227" s="1"/>
      <c r="S1227" s="1"/>
      <c r="T1227" s="1"/>
      <c r="U1227" s="1"/>
      <c r="V1227" s="1"/>
      <c r="W1227" s="1"/>
      <c r="X1227" s="1"/>
      <c r="Y1227" s="1"/>
      <c r="Z1227" s="1"/>
      <c r="AA1227" s="1"/>
      <c r="AB1227" s="1"/>
      <c r="AC1227" s="1"/>
    </row>
    <row r="1228" spans="1:29">
      <c r="A1228" s="24"/>
      <c r="B1228" s="24"/>
      <c r="C1228" s="24"/>
      <c r="D1228" s="24"/>
      <c r="E1228" s="24"/>
      <c r="F1228" s="24"/>
      <c r="G1228" s="24"/>
      <c r="H1228" s="24"/>
      <c r="I1228" s="1"/>
      <c r="J1228" s="1"/>
      <c r="K1228" s="1"/>
      <c r="L1228" s="1"/>
      <c r="M1228" s="1"/>
      <c r="N1228" s="1"/>
      <c r="O1228" s="1"/>
      <c r="P1228" s="1"/>
      <c r="Q1228" s="1"/>
      <c r="R1228" s="1"/>
      <c r="S1228" s="1"/>
      <c r="T1228" s="1"/>
      <c r="U1228" s="1"/>
      <c r="V1228" s="1"/>
      <c r="W1228" s="1"/>
      <c r="X1228" s="1"/>
      <c r="Y1228" s="1"/>
      <c r="Z1228" s="1"/>
      <c r="AA1228" s="1"/>
      <c r="AB1228" s="1"/>
      <c r="AC1228" s="1"/>
    </row>
    <row r="1229" spans="1:29">
      <c r="A1229" s="24"/>
      <c r="B1229" s="24"/>
      <c r="C1229" s="24"/>
      <c r="D1229" s="24"/>
      <c r="E1229" s="24"/>
      <c r="F1229" s="24"/>
      <c r="G1229" s="24"/>
      <c r="H1229" s="24"/>
      <c r="I1229" s="1"/>
      <c r="J1229" s="1"/>
      <c r="K1229" s="1"/>
      <c r="L1229" s="1"/>
      <c r="M1229" s="1"/>
      <c r="N1229" s="1"/>
      <c r="O1229" s="1"/>
      <c r="P1229" s="1"/>
      <c r="Q1229" s="1"/>
      <c r="R1229" s="1"/>
      <c r="S1229" s="1"/>
      <c r="T1229" s="1"/>
      <c r="U1229" s="1"/>
      <c r="V1229" s="1"/>
      <c r="W1229" s="1"/>
      <c r="X1229" s="1"/>
      <c r="Y1229" s="1"/>
      <c r="Z1229" s="1"/>
      <c r="AA1229" s="1"/>
      <c r="AB1229" s="1"/>
      <c r="AC1229" s="1"/>
    </row>
    <row r="1230" spans="1:29">
      <c r="A1230" s="24"/>
      <c r="B1230" s="24"/>
      <c r="C1230" s="24"/>
      <c r="D1230" s="24"/>
      <c r="E1230" s="24"/>
      <c r="F1230" s="24"/>
      <c r="G1230" s="24"/>
      <c r="H1230" s="24"/>
      <c r="I1230" s="1"/>
      <c r="J1230" s="1"/>
      <c r="K1230" s="1"/>
      <c r="L1230" s="1"/>
      <c r="M1230" s="1"/>
      <c r="N1230" s="1"/>
      <c r="O1230" s="1"/>
      <c r="P1230" s="1"/>
      <c r="Q1230" s="1"/>
      <c r="R1230" s="1"/>
      <c r="S1230" s="1"/>
      <c r="T1230" s="1"/>
      <c r="U1230" s="1"/>
      <c r="V1230" s="1"/>
      <c r="W1230" s="1"/>
      <c r="X1230" s="1"/>
      <c r="Y1230" s="1"/>
      <c r="Z1230" s="1"/>
      <c r="AA1230" s="1"/>
      <c r="AB1230" s="1"/>
      <c r="AC1230" s="1"/>
    </row>
    <row r="1231" spans="1:29">
      <c r="A1231" s="24"/>
      <c r="B1231" s="24"/>
      <c r="C1231" s="24"/>
      <c r="D1231" s="24"/>
      <c r="E1231" s="24"/>
      <c r="F1231" s="24"/>
      <c r="G1231" s="24"/>
      <c r="H1231" s="24"/>
      <c r="I1231" s="1"/>
      <c r="J1231" s="1"/>
      <c r="K1231" s="1"/>
      <c r="L1231" s="1"/>
      <c r="M1231" s="1"/>
      <c r="N1231" s="1"/>
      <c r="O1231" s="1"/>
      <c r="P1231" s="1"/>
      <c r="Q1231" s="1"/>
      <c r="R1231" s="1"/>
      <c r="S1231" s="1"/>
      <c r="T1231" s="1"/>
      <c r="U1231" s="1"/>
      <c r="V1231" s="1"/>
      <c r="W1231" s="1"/>
      <c r="X1231" s="1"/>
      <c r="Y1231" s="1"/>
      <c r="Z1231" s="1"/>
      <c r="AA1231" s="1"/>
      <c r="AB1231" s="1"/>
      <c r="AC1231" s="1"/>
    </row>
    <row r="1232" spans="1:29">
      <c r="A1232" s="24"/>
      <c r="B1232" s="24"/>
      <c r="C1232" s="24"/>
      <c r="D1232" s="24"/>
      <c r="E1232" s="24"/>
      <c r="F1232" s="24"/>
      <c r="G1232" s="24"/>
      <c r="H1232" s="24"/>
      <c r="I1232" s="1"/>
      <c r="J1232" s="1"/>
      <c r="K1232" s="1"/>
      <c r="L1232" s="1"/>
      <c r="M1232" s="1"/>
      <c r="N1232" s="1"/>
      <c r="O1232" s="1"/>
      <c r="P1232" s="1"/>
      <c r="Q1232" s="1"/>
      <c r="R1232" s="1"/>
      <c r="S1232" s="1"/>
      <c r="T1232" s="1"/>
      <c r="U1232" s="1"/>
      <c r="V1232" s="1"/>
      <c r="W1232" s="1"/>
      <c r="X1232" s="1"/>
      <c r="Y1232" s="1"/>
      <c r="Z1232" s="1"/>
      <c r="AA1232" s="1"/>
      <c r="AB1232" s="1"/>
      <c r="AC1232" s="1"/>
    </row>
    <row r="1233" spans="1:29">
      <c r="A1233" s="24"/>
      <c r="B1233" s="24"/>
      <c r="C1233" s="24"/>
      <c r="D1233" s="24"/>
      <c r="E1233" s="24"/>
      <c r="F1233" s="24"/>
      <c r="G1233" s="24"/>
      <c r="H1233" s="24"/>
      <c r="I1233" s="1"/>
      <c r="J1233" s="1"/>
      <c r="K1233" s="1"/>
      <c r="L1233" s="1"/>
      <c r="M1233" s="1"/>
      <c r="N1233" s="1"/>
      <c r="O1233" s="1"/>
      <c r="P1233" s="1"/>
      <c r="Q1233" s="1"/>
      <c r="R1233" s="1"/>
      <c r="S1233" s="1"/>
      <c r="T1233" s="1"/>
      <c r="U1233" s="1"/>
      <c r="V1233" s="1"/>
      <c r="W1233" s="1"/>
      <c r="X1233" s="1"/>
      <c r="Y1233" s="1"/>
      <c r="Z1233" s="1"/>
      <c r="AA1233" s="1"/>
      <c r="AB1233" s="1"/>
      <c r="AC1233" s="1"/>
    </row>
    <row r="1234" spans="1:29">
      <c r="A1234" s="24"/>
      <c r="B1234" s="24"/>
      <c r="C1234" s="24"/>
      <c r="D1234" s="24"/>
      <c r="E1234" s="24"/>
      <c r="F1234" s="24"/>
      <c r="G1234" s="24"/>
      <c r="H1234" s="24"/>
      <c r="I1234" s="1"/>
      <c r="J1234" s="1"/>
      <c r="K1234" s="1"/>
      <c r="L1234" s="1"/>
      <c r="M1234" s="1"/>
      <c r="N1234" s="1"/>
      <c r="O1234" s="1"/>
      <c r="P1234" s="1"/>
      <c r="Q1234" s="1"/>
      <c r="R1234" s="1"/>
      <c r="S1234" s="1"/>
      <c r="T1234" s="1"/>
      <c r="U1234" s="1"/>
      <c r="V1234" s="1"/>
      <c r="W1234" s="1"/>
      <c r="X1234" s="1"/>
      <c r="Y1234" s="1"/>
      <c r="Z1234" s="1"/>
      <c r="AA1234" s="1"/>
      <c r="AB1234" s="1"/>
      <c r="AC1234" s="1"/>
    </row>
    <row r="1235" spans="1:29">
      <c r="A1235" s="24"/>
      <c r="B1235" s="24"/>
      <c r="C1235" s="24"/>
      <c r="D1235" s="24"/>
      <c r="E1235" s="24"/>
      <c r="F1235" s="24"/>
      <c r="G1235" s="24"/>
      <c r="H1235" s="24"/>
      <c r="I1235" s="1"/>
      <c r="J1235" s="1"/>
      <c r="K1235" s="1"/>
      <c r="L1235" s="1"/>
      <c r="M1235" s="1"/>
      <c r="N1235" s="1"/>
      <c r="O1235" s="1"/>
      <c r="P1235" s="1"/>
      <c r="Q1235" s="1"/>
      <c r="R1235" s="1"/>
      <c r="S1235" s="1"/>
      <c r="T1235" s="1"/>
      <c r="U1235" s="1"/>
      <c r="V1235" s="1"/>
      <c r="W1235" s="1"/>
      <c r="X1235" s="1"/>
      <c r="Y1235" s="1"/>
      <c r="Z1235" s="1"/>
      <c r="AA1235" s="1"/>
      <c r="AB1235" s="1"/>
      <c r="AC1235" s="1"/>
    </row>
    <row r="1236" spans="1:29">
      <c r="A1236" s="24"/>
      <c r="B1236" s="24"/>
      <c r="C1236" s="24"/>
      <c r="D1236" s="24"/>
      <c r="E1236" s="24"/>
      <c r="F1236" s="24"/>
      <c r="G1236" s="24"/>
      <c r="H1236" s="24"/>
      <c r="I1236" s="1"/>
      <c r="J1236" s="1"/>
      <c r="K1236" s="1"/>
      <c r="L1236" s="1"/>
      <c r="M1236" s="1"/>
      <c r="N1236" s="1"/>
      <c r="O1236" s="1"/>
      <c r="P1236" s="1"/>
      <c r="Q1236" s="1"/>
      <c r="R1236" s="1"/>
      <c r="S1236" s="1"/>
      <c r="T1236" s="1"/>
      <c r="U1236" s="1"/>
      <c r="V1236" s="1"/>
      <c r="W1236" s="1"/>
      <c r="X1236" s="1"/>
      <c r="Y1236" s="1"/>
      <c r="Z1236" s="1"/>
      <c r="AA1236" s="1"/>
      <c r="AB1236" s="1"/>
      <c r="AC1236" s="1"/>
    </row>
    <row r="1237" spans="1:29">
      <c r="A1237" s="24"/>
      <c r="B1237" s="24"/>
      <c r="C1237" s="24"/>
      <c r="D1237" s="24"/>
      <c r="E1237" s="24"/>
      <c r="F1237" s="24"/>
      <c r="G1237" s="24"/>
      <c r="H1237" s="24"/>
      <c r="I1237" s="1"/>
      <c r="J1237" s="1"/>
      <c r="K1237" s="1"/>
      <c r="L1237" s="1"/>
      <c r="M1237" s="1"/>
      <c r="N1237" s="1"/>
      <c r="O1237" s="1"/>
      <c r="P1237" s="1"/>
      <c r="Q1237" s="1"/>
      <c r="R1237" s="1"/>
      <c r="S1237" s="1"/>
      <c r="T1237" s="1"/>
      <c r="U1237" s="1"/>
      <c r="V1237" s="1"/>
      <c r="W1237" s="1"/>
      <c r="X1237" s="1"/>
      <c r="Y1237" s="1"/>
      <c r="Z1237" s="1"/>
      <c r="AA1237" s="1"/>
      <c r="AB1237" s="1"/>
      <c r="AC1237" s="1"/>
    </row>
    <row r="1238" spans="1:29">
      <c r="A1238" s="24"/>
      <c r="B1238" s="24"/>
      <c r="C1238" s="24"/>
      <c r="D1238" s="24"/>
      <c r="E1238" s="24"/>
      <c r="F1238" s="24"/>
      <c r="G1238" s="24"/>
      <c r="H1238" s="24"/>
      <c r="I1238" s="1"/>
      <c r="J1238" s="1"/>
      <c r="K1238" s="1"/>
      <c r="L1238" s="1"/>
      <c r="M1238" s="1"/>
      <c r="N1238" s="1"/>
      <c r="O1238" s="1"/>
      <c r="P1238" s="1"/>
      <c r="Q1238" s="1"/>
      <c r="R1238" s="1"/>
      <c r="S1238" s="1"/>
      <c r="T1238" s="1"/>
      <c r="U1238" s="1"/>
      <c r="V1238" s="1"/>
      <c r="W1238" s="1"/>
      <c r="X1238" s="1"/>
      <c r="Y1238" s="1"/>
      <c r="Z1238" s="1"/>
      <c r="AA1238" s="1"/>
      <c r="AB1238" s="1"/>
      <c r="AC1238" s="1"/>
    </row>
    <row r="1239" spans="1:29">
      <c r="A1239" s="24"/>
      <c r="B1239" s="24"/>
      <c r="C1239" s="24"/>
      <c r="D1239" s="24"/>
      <c r="E1239" s="24"/>
      <c r="F1239" s="24"/>
      <c r="G1239" s="24"/>
      <c r="H1239" s="24"/>
      <c r="I1239" s="1"/>
      <c r="J1239" s="1"/>
      <c r="K1239" s="1"/>
      <c r="L1239" s="1"/>
      <c r="M1239" s="1"/>
      <c r="N1239" s="1"/>
      <c r="O1239" s="1"/>
      <c r="P1239" s="1"/>
      <c r="Q1239" s="1"/>
      <c r="R1239" s="1"/>
      <c r="S1239" s="1"/>
      <c r="T1239" s="1"/>
      <c r="U1239" s="1"/>
      <c r="V1239" s="1"/>
      <c r="W1239" s="1"/>
      <c r="X1239" s="1"/>
      <c r="Y1239" s="1"/>
      <c r="Z1239" s="1"/>
      <c r="AA1239" s="1"/>
      <c r="AB1239" s="1"/>
      <c r="AC1239" s="1"/>
    </row>
    <row r="1240" spans="1:29">
      <c r="A1240" s="24"/>
      <c r="B1240" s="24"/>
      <c r="C1240" s="24"/>
      <c r="D1240" s="24"/>
      <c r="E1240" s="24"/>
      <c r="F1240" s="24"/>
      <c r="G1240" s="24"/>
      <c r="H1240" s="24"/>
      <c r="I1240" s="1"/>
      <c r="J1240" s="1"/>
      <c r="K1240" s="1"/>
      <c r="L1240" s="1"/>
      <c r="M1240" s="1"/>
      <c r="N1240" s="1"/>
      <c r="O1240" s="1"/>
      <c r="P1240" s="1"/>
      <c r="Q1240" s="1"/>
      <c r="R1240" s="1"/>
      <c r="S1240" s="1"/>
      <c r="T1240" s="1"/>
      <c r="U1240" s="1"/>
      <c r="V1240" s="1"/>
      <c r="W1240" s="1"/>
      <c r="X1240" s="1"/>
      <c r="Y1240" s="1"/>
      <c r="Z1240" s="1"/>
      <c r="AA1240" s="1"/>
      <c r="AB1240" s="1"/>
      <c r="AC1240" s="1"/>
    </row>
    <row r="1241" spans="1:29">
      <c r="A1241" s="24"/>
      <c r="B1241" s="24"/>
      <c r="C1241" s="24"/>
      <c r="D1241" s="24"/>
      <c r="E1241" s="24"/>
      <c r="F1241" s="24"/>
      <c r="G1241" s="24"/>
      <c r="H1241" s="24"/>
      <c r="I1241" s="1"/>
      <c r="J1241" s="1"/>
      <c r="K1241" s="1"/>
      <c r="L1241" s="1"/>
      <c r="M1241" s="1"/>
      <c r="N1241" s="1"/>
      <c r="O1241" s="1"/>
      <c r="P1241" s="1"/>
      <c r="Q1241" s="1"/>
      <c r="R1241" s="1"/>
      <c r="S1241" s="1"/>
      <c r="T1241" s="1"/>
      <c r="U1241" s="1"/>
      <c r="V1241" s="1"/>
      <c r="W1241" s="1"/>
      <c r="X1241" s="1"/>
      <c r="Y1241" s="1"/>
      <c r="Z1241" s="1"/>
      <c r="AA1241" s="1"/>
      <c r="AB1241" s="1"/>
      <c r="AC1241" s="1"/>
    </row>
    <row r="1242" spans="1:29">
      <c r="A1242" s="24"/>
      <c r="B1242" s="24"/>
      <c r="C1242" s="24"/>
      <c r="D1242" s="24"/>
      <c r="E1242" s="24"/>
      <c r="F1242" s="24"/>
      <c r="G1242" s="24"/>
      <c r="H1242" s="24"/>
      <c r="I1242" s="1"/>
      <c r="J1242" s="1"/>
      <c r="K1242" s="1"/>
      <c r="L1242" s="1"/>
      <c r="M1242" s="1"/>
      <c r="N1242" s="1"/>
      <c r="O1242" s="1"/>
      <c r="P1242" s="1"/>
      <c r="Q1242" s="1"/>
      <c r="R1242" s="1"/>
      <c r="S1242" s="1"/>
      <c r="T1242" s="1"/>
      <c r="U1242" s="1"/>
      <c r="V1242" s="1"/>
      <c r="W1242" s="1"/>
      <c r="X1242" s="1"/>
      <c r="Y1242" s="1"/>
      <c r="Z1242" s="1"/>
      <c r="AA1242" s="1"/>
      <c r="AB1242" s="1"/>
      <c r="AC1242" s="1"/>
    </row>
    <row r="1243" spans="1:29">
      <c r="A1243" s="24"/>
      <c r="B1243" s="24"/>
      <c r="C1243" s="24"/>
      <c r="D1243" s="24"/>
      <c r="E1243" s="24"/>
      <c r="F1243" s="24"/>
      <c r="G1243" s="24"/>
      <c r="H1243" s="24"/>
      <c r="I1243" s="1"/>
      <c r="J1243" s="1"/>
      <c r="K1243" s="1"/>
      <c r="L1243" s="1"/>
      <c r="M1243" s="1"/>
      <c r="N1243" s="1"/>
      <c r="O1243" s="1"/>
      <c r="P1243" s="1"/>
      <c r="Q1243" s="1"/>
      <c r="R1243" s="1"/>
      <c r="S1243" s="1"/>
      <c r="T1243" s="1"/>
      <c r="U1243" s="1"/>
      <c r="V1243" s="1"/>
      <c r="W1243" s="1"/>
      <c r="X1243" s="1"/>
      <c r="Y1243" s="1"/>
      <c r="Z1243" s="1"/>
      <c r="AA1243" s="1"/>
      <c r="AB1243" s="1"/>
      <c r="AC1243" s="1"/>
    </row>
    <row r="1244" spans="1:29">
      <c r="A1244" s="24"/>
      <c r="B1244" s="24"/>
      <c r="C1244" s="24"/>
      <c r="D1244" s="24"/>
      <c r="E1244" s="24"/>
      <c r="F1244" s="24"/>
      <c r="G1244" s="24"/>
      <c r="H1244" s="24"/>
      <c r="I1244" s="1"/>
      <c r="J1244" s="1"/>
      <c r="K1244" s="1"/>
      <c r="L1244" s="1"/>
      <c r="M1244" s="1"/>
      <c r="N1244" s="1"/>
      <c r="O1244" s="1"/>
      <c r="P1244" s="1"/>
      <c r="Q1244" s="1"/>
      <c r="R1244" s="1"/>
      <c r="S1244" s="1"/>
      <c r="T1244" s="1"/>
      <c r="U1244" s="1"/>
      <c r="V1244" s="1"/>
      <c r="W1244" s="1"/>
      <c r="X1244" s="1"/>
      <c r="Y1244" s="1"/>
      <c r="Z1244" s="1"/>
      <c r="AA1244" s="1"/>
      <c r="AB1244" s="1"/>
      <c r="AC1244" s="1"/>
    </row>
    <row r="1245" spans="1:29">
      <c r="A1245" s="24"/>
      <c r="B1245" s="24"/>
      <c r="C1245" s="24"/>
      <c r="D1245" s="24"/>
      <c r="E1245" s="24"/>
      <c r="F1245" s="24"/>
      <c r="G1245" s="24"/>
      <c r="H1245" s="24"/>
      <c r="I1245" s="1"/>
      <c r="J1245" s="1"/>
      <c r="K1245" s="1"/>
      <c r="L1245" s="1"/>
      <c r="M1245" s="1"/>
      <c r="N1245" s="1"/>
      <c r="O1245" s="1"/>
      <c r="P1245" s="1"/>
      <c r="Q1245" s="1"/>
      <c r="R1245" s="1"/>
      <c r="S1245" s="1"/>
      <c r="T1245" s="1"/>
      <c r="U1245" s="1"/>
      <c r="V1245" s="1"/>
      <c r="W1245" s="1"/>
      <c r="X1245" s="1"/>
      <c r="Y1245" s="1"/>
      <c r="Z1245" s="1"/>
      <c r="AA1245" s="1"/>
      <c r="AB1245" s="1"/>
      <c r="AC1245" s="1"/>
    </row>
    <row r="1246" spans="1:29">
      <c r="A1246" s="24"/>
      <c r="B1246" s="24"/>
      <c r="C1246" s="24"/>
      <c r="D1246" s="24"/>
      <c r="E1246" s="24"/>
      <c r="F1246" s="24"/>
      <c r="G1246" s="24"/>
      <c r="H1246" s="24"/>
      <c r="I1246" s="1"/>
      <c r="J1246" s="1"/>
      <c r="K1246" s="1"/>
      <c r="L1246" s="1"/>
      <c r="M1246" s="1"/>
      <c r="N1246" s="1"/>
      <c r="O1246" s="1"/>
      <c r="P1246" s="1"/>
      <c r="Q1246" s="1"/>
      <c r="R1246" s="1"/>
      <c r="S1246" s="1"/>
      <c r="T1246" s="1"/>
      <c r="U1246" s="1"/>
      <c r="V1246" s="1"/>
      <c r="W1246" s="1"/>
      <c r="X1246" s="1"/>
      <c r="Y1246" s="1"/>
      <c r="Z1246" s="1"/>
      <c r="AA1246" s="1"/>
      <c r="AB1246" s="1"/>
      <c r="AC1246" s="1"/>
    </row>
    <row r="1247" spans="1:29">
      <c r="A1247" s="24"/>
      <c r="B1247" s="24"/>
      <c r="C1247" s="24"/>
      <c r="D1247" s="24"/>
      <c r="E1247" s="24"/>
      <c r="F1247" s="24"/>
      <c r="G1247" s="24"/>
      <c r="H1247" s="24"/>
      <c r="I1247" s="1"/>
      <c r="J1247" s="1"/>
      <c r="K1247" s="1"/>
      <c r="L1247" s="1"/>
      <c r="M1247" s="1"/>
      <c r="N1247" s="1"/>
      <c r="O1247" s="1"/>
      <c r="P1247" s="1"/>
      <c r="Q1247" s="1"/>
      <c r="R1247" s="1"/>
      <c r="S1247" s="1"/>
      <c r="T1247" s="1"/>
      <c r="U1247" s="1"/>
      <c r="V1247" s="1"/>
      <c r="W1247" s="1"/>
      <c r="X1247" s="1"/>
      <c r="Y1247" s="1"/>
      <c r="Z1247" s="1"/>
      <c r="AA1247" s="1"/>
      <c r="AB1247" s="1"/>
      <c r="AC1247" s="1"/>
    </row>
    <row r="1248" spans="1:29">
      <c r="A1248" s="24"/>
      <c r="B1248" s="24"/>
      <c r="C1248" s="24"/>
      <c r="D1248" s="24"/>
      <c r="E1248" s="24"/>
      <c r="F1248" s="24"/>
      <c r="G1248" s="24"/>
      <c r="H1248" s="24"/>
      <c r="I1248" s="1"/>
      <c r="J1248" s="1"/>
      <c r="K1248" s="1"/>
      <c r="L1248" s="1"/>
      <c r="M1248" s="1"/>
      <c r="N1248" s="1"/>
      <c r="O1248" s="1"/>
      <c r="P1248" s="1"/>
      <c r="Q1248" s="1"/>
      <c r="R1248" s="1"/>
      <c r="S1248" s="1"/>
      <c r="T1248" s="1"/>
      <c r="U1248" s="1"/>
      <c r="V1248" s="1"/>
      <c r="W1248" s="1"/>
      <c r="X1248" s="1"/>
      <c r="Y1248" s="1"/>
      <c r="Z1248" s="1"/>
      <c r="AA1248" s="1"/>
      <c r="AB1248" s="1"/>
      <c r="AC1248" s="1"/>
    </row>
    <row r="1249" spans="1:29">
      <c r="A1249" s="24"/>
      <c r="B1249" s="24"/>
      <c r="C1249" s="24"/>
      <c r="D1249" s="24"/>
      <c r="E1249" s="24"/>
      <c r="F1249" s="24"/>
      <c r="G1249" s="24"/>
      <c r="H1249" s="24"/>
      <c r="I1249" s="1"/>
      <c r="J1249" s="1"/>
      <c r="K1249" s="1"/>
      <c r="L1249" s="1"/>
      <c r="M1249" s="1"/>
      <c r="N1249" s="1"/>
      <c r="O1249" s="1"/>
      <c r="P1249" s="1"/>
      <c r="Q1249" s="1"/>
      <c r="R1249" s="1"/>
      <c r="S1249" s="1"/>
      <c r="T1249" s="1"/>
      <c r="U1249" s="1"/>
      <c r="V1249" s="1"/>
      <c r="W1249" s="1"/>
      <c r="X1249" s="1"/>
      <c r="Y1249" s="1"/>
      <c r="Z1249" s="1"/>
      <c r="AA1249" s="1"/>
      <c r="AB1249" s="1"/>
      <c r="AC1249" s="1"/>
    </row>
    <row r="1250" spans="1:29">
      <c r="A1250" s="24"/>
      <c r="B1250" s="24"/>
      <c r="C1250" s="24"/>
      <c r="D1250" s="24"/>
      <c r="E1250" s="24"/>
      <c r="F1250" s="24"/>
      <c r="G1250" s="24"/>
      <c r="H1250" s="24"/>
      <c r="I1250" s="1"/>
      <c r="J1250" s="1"/>
      <c r="K1250" s="1"/>
      <c r="L1250" s="1"/>
      <c r="M1250" s="1"/>
      <c r="N1250" s="1"/>
      <c r="O1250" s="1"/>
      <c r="P1250" s="1"/>
      <c r="Q1250" s="1"/>
      <c r="R1250" s="1"/>
      <c r="S1250" s="1"/>
      <c r="T1250" s="1"/>
      <c r="U1250" s="1"/>
      <c r="V1250" s="1"/>
      <c r="W1250" s="1"/>
      <c r="X1250" s="1"/>
      <c r="Y1250" s="1"/>
      <c r="Z1250" s="1"/>
      <c r="AA1250" s="1"/>
      <c r="AB1250" s="1"/>
      <c r="AC1250" s="1"/>
    </row>
    <row r="1251" spans="1:29">
      <c r="A1251" s="24"/>
      <c r="B1251" s="24"/>
      <c r="C1251" s="24"/>
      <c r="D1251" s="24"/>
      <c r="E1251" s="24"/>
      <c r="F1251" s="24"/>
      <c r="G1251" s="24"/>
      <c r="H1251" s="24"/>
      <c r="I1251" s="1"/>
      <c r="J1251" s="1"/>
      <c r="K1251" s="1"/>
      <c r="L1251" s="1"/>
      <c r="M1251" s="1"/>
      <c r="N1251" s="1"/>
      <c r="O1251" s="1"/>
      <c r="P1251" s="1"/>
      <c r="Q1251" s="1"/>
      <c r="R1251" s="1"/>
      <c r="S1251" s="1"/>
      <c r="T1251" s="1"/>
      <c r="U1251" s="1"/>
      <c r="V1251" s="1"/>
      <c r="W1251" s="1"/>
      <c r="X1251" s="1"/>
      <c r="Y1251" s="1"/>
      <c r="Z1251" s="1"/>
      <c r="AA1251" s="1"/>
      <c r="AB1251" s="1"/>
      <c r="AC1251" s="1"/>
    </row>
    <row r="1252" spans="1:29">
      <c r="A1252" s="24"/>
      <c r="B1252" s="24"/>
      <c r="C1252" s="24"/>
      <c r="D1252" s="24"/>
      <c r="E1252" s="24"/>
      <c r="F1252" s="24"/>
      <c r="G1252" s="24"/>
      <c r="H1252" s="24"/>
      <c r="I1252" s="1"/>
      <c r="J1252" s="1"/>
      <c r="K1252" s="1"/>
      <c r="L1252" s="1"/>
      <c r="M1252" s="1"/>
      <c r="N1252" s="1"/>
      <c r="O1252" s="1"/>
      <c r="P1252" s="1"/>
      <c r="Q1252" s="1"/>
      <c r="R1252" s="1"/>
      <c r="S1252" s="1"/>
      <c r="T1252" s="1"/>
      <c r="U1252" s="1"/>
      <c r="V1252" s="1"/>
      <c r="W1252" s="1"/>
      <c r="X1252" s="1"/>
      <c r="Y1252" s="1"/>
      <c r="Z1252" s="1"/>
      <c r="AA1252" s="1"/>
      <c r="AB1252" s="1"/>
      <c r="AC1252" s="1"/>
    </row>
    <row r="1253" spans="1:29">
      <c r="A1253" s="24"/>
      <c r="B1253" s="24"/>
      <c r="C1253" s="24"/>
      <c r="D1253" s="24"/>
      <c r="E1253" s="24"/>
      <c r="F1253" s="24"/>
      <c r="G1253" s="24"/>
      <c r="H1253" s="24"/>
      <c r="I1253" s="1"/>
      <c r="J1253" s="1"/>
      <c r="K1253" s="1"/>
      <c r="L1253" s="1"/>
      <c r="M1253" s="1"/>
      <c r="N1253" s="1"/>
      <c r="O1253" s="1"/>
      <c r="P1253" s="1"/>
      <c r="Q1253" s="1"/>
      <c r="R1253" s="1"/>
      <c r="S1253" s="1"/>
      <c r="T1253" s="1"/>
      <c r="U1253" s="1"/>
      <c r="V1253" s="1"/>
      <c r="W1253" s="1"/>
      <c r="X1253" s="1"/>
      <c r="Y1253" s="1"/>
      <c r="Z1253" s="1"/>
      <c r="AA1253" s="1"/>
      <c r="AB1253" s="1"/>
      <c r="AC1253" s="1"/>
    </row>
    <row r="1254" spans="1:29">
      <c r="A1254" s="24"/>
      <c r="B1254" s="24"/>
      <c r="C1254" s="24"/>
      <c r="D1254" s="24"/>
      <c r="E1254" s="24"/>
      <c r="F1254" s="24"/>
      <c r="G1254" s="24"/>
      <c r="H1254" s="24"/>
      <c r="I1254" s="1"/>
      <c r="J1254" s="1"/>
      <c r="K1254" s="1"/>
      <c r="L1254" s="1"/>
      <c r="M1254" s="1"/>
      <c r="N1254" s="1"/>
      <c r="O1254" s="1"/>
      <c r="P1254" s="1"/>
      <c r="Q1254" s="1"/>
      <c r="R1254" s="1"/>
      <c r="S1254" s="1"/>
      <c r="T1254" s="1"/>
      <c r="U1254" s="1"/>
      <c r="V1254" s="1"/>
      <c r="W1254" s="1"/>
      <c r="X1254" s="1"/>
      <c r="Y1254" s="1"/>
      <c r="Z1254" s="1"/>
      <c r="AA1254" s="1"/>
      <c r="AB1254" s="1"/>
      <c r="AC1254" s="1"/>
    </row>
    <row r="1255" spans="1:29">
      <c r="A1255" s="24"/>
      <c r="B1255" s="24"/>
      <c r="C1255" s="24"/>
      <c r="D1255" s="24"/>
      <c r="E1255" s="24"/>
      <c r="F1255" s="24"/>
      <c r="G1255" s="24"/>
      <c r="H1255" s="24"/>
      <c r="I1255" s="1"/>
      <c r="J1255" s="1"/>
      <c r="K1255" s="1"/>
      <c r="L1255" s="1"/>
      <c r="M1255" s="1"/>
      <c r="N1255" s="1"/>
      <c r="O1255" s="1"/>
      <c r="P1255" s="1"/>
      <c r="Q1255" s="1"/>
      <c r="R1255" s="1"/>
      <c r="S1255" s="1"/>
      <c r="T1255" s="1"/>
      <c r="U1255" s="1"/>
      <c r="V1255" s="1"/>
      <c r="W1255" s="1"/>
      <c r="X1255" s="1"/>
      <c r="Y1255" s="1"/>
      <c r="Z1255" s="1"/>
      <c r="AA1255" s="1"/>
      <c r="AB1255" s="1"/>
      <c r="AC1255" s="1"/>
    </row>
    <row r="1256" spans="1:29">
      <c r="A1256" s="24"/>
      <c r="B1256" s="24"/>
      <c r="C1256" s="24"/>
      <c r="D1256" s="24"/>
      <c r="E1256" s="24"/>
      <c r="F1256" s="24"/>
      <c r="G1256" s="24"/>
      <c r="H1256" s="24"/>
      <c r="I1256" s="1"/>
      <c r="J1256" s="1"/>
      <c r="K1256" s="1"/>
      <c r="L1256" s="1"/>
      <c r="M1256" s="1"/>
      <c r="N1256" s="1"/>
      <c r="O1256" s="1"/>
      <c r="P1256" s="1"/>
      <c r="Q1256" s="1"/>
      <c r="R1256" s="1"/>
      <c r="S1256" s="1"/>
      <c r="T1256" s="1"/>
      <c r="U1256" s="1"/>
      <c r="V1256" s="1"/>
      <c r="W1256" s="1"/>
      <c r="X1256" s="1"/>
      <c r="Y1256" s="1"/>
      <c r="Z1256" s="1"/>
      <c r="AA1256" s="1"/>
      <c r="AB1256" s="1"/>
      <c r="AC1256" s="1"/>
    </row>
    <row r="1257" spans="1:29">
      <c r="A1257" s="24"/>
      <c r="B1257" s="24"/>
      <c r="C1257" s="24"/>
      <c r="D1257" s="24"/>
      <c r="E1257" s="24"/>
      <c r="F1257" s="24"/>
      <c r="G1257" s="24"/>
      <c r="H1257" s="24"/>
      <c r="I1257" s="1"/>
      <c r="J1257" s="1"/>
      <c r="K1257" s="1"/>
      <c r="L1257" s="1"/>
      <c r="M1257" s="1"/>
      <c r="N1257" s="1"/>
      <c r="O1257" s="1"/>
      <c r="P1257" s="1"/>
      <c r="Q1257" s="1"/>
      <c r="R1257" s="1"/>
      <c r="S1257" s="1"/>
      <c r="T1257" s="1"/>
      <c r="U1257" s="1"/>
      <c r="V1257" s="1"/>
      <c r="W1257" s="1"/>
      <c r="X1257" s="1"/>
      <c r="Y1257" s="1"/>
      <c r="Z1257" s="1"/>
      <c r="AA1257" s="1"/>
      <c r="AB1257" s="1"/>
      <c r="AC1257" s="1"/>
    </row>
    <row r="1258" spans="1:29">
      <c r="A1258" s="24"/>
      <c r="B1258" s="24"/>
      <c r="C1258" s="24"/>
      <c r="D1258" s="24"/>
      <c r="E1258" s="24"/>
      <c r="F1258" s="24"/>
      <c r="G1258" s="24"/>
      <c r="H1258" s="24"/>
      <c r="I1258" s="1"/>
      <c r="J1258" s="1"/>
      <c r="K1258" s="1"/>
      <c r="L1258" s="1"/>
      <c r="M1258" s="1"/>
      <c r="N1258" s="1"/>
      <c r="O1258" s="1"/>
      <c r="P1258" s="1"/>
      <c r="Q1258" s="1"/>
      <c r="R1258" s="1"/>
      <c r="S1258" s="1"/>
      <c r="T1258" s="1"/>
      <c r="U1258" s="1"/>
      <c r="V1258" s="1"/>
      <c r="W1258" s="1"/>
      <c r="X1258" s="1"/>
      <c r="Y1258" s="1"/>
      <c r="Z1258" s="1"/>
      <c r="AA1258" s="1"/>
      <c r="AB1258" s="1"/>
      <c r="AC1258" s="1"/>
    </row>
    <row r="1259" spans="1:29">
      <c r="A1259" s="24"/>
      <c r="B1259" s="24"/>
      <c r="C1259" s="24"/>
      <c r="D1259" s="24"/>
      <c r="E1259" s="24"/>
      <c r="F1259" s="24"/>
      <c r="G1259" s="24"/>
      <c r="H1259" s="24"/>
      <c r="I1259" s="1"/>
      <c r="J1259" s="1"/>
      <c r="K1259" s="1"/>
      <c r="L1259" s="1"/>
      <c r="M1259" s="1"/>
      <c r="N1259" s="1"/>
      <c r="O1259" s="1"/>
      <c r="P1259" s="1"/>
      <c r="Q1259" s="1"/>
      <c r="R1259" s="1"/>
      <c r="S1259" s="1"/>
      <c r="T1259" s="1"/>
      <c r="U1259" s="1"/>
      <c r="V1259" s="1"/>
      <c r="W1259" s="1"/>
      <c r="X1259" s="1"/>
      <c r="Y1259" s="1"/>
      <c r="Z1259" s="1"/>
      <c r="AA1259" s="1"/>
      <c r="AB1259" s="1"/>
      <c r="AC1259" s="1"/>
    </row>
    <row r="1260" spans="1:29">
      <c r="A1260" s="24"/>
      <c r="B1260" s="24"/>
      <c r="C1260" s="24"/>
      <c r="D1260" s="24"/>
      <c r="E1260" s="24"/>
      <c r="F1260" s="24"/>
      <c r="G1260" s="24"/>
      <c r="H1260" s="24"/>
      <c r="I1260" s="1"/>
      <c r="J1260" s="1"/>
      <c r="K1260" s="1"/>
      <c r="L1260" s="1"/>
      <c r="M1260" s="1"/>
      <c r="N1260" s="1"/>
      <c r="O1260" s="1"/>
      <c r="P1260" s="1"/>
      <c r="Q1260" s="1"/>
      <c r="R1260" s="1"/>
      <c r="S1260" s="1"/>
      <c r="T1260" s="1"/>
      <c r="U1260" s="1"/>
      <c r="V1260" s="1"/>
      <c r="W1260" s="1"/>
      <c r="X1260" s="1"/>
      <c r="Y1260" s="1"/>
      <c r="Z1260" s="1"/>
      <c r="AA1260" s="1"/>
      <c r="AB1260" s="1"/>
      <c r="AC1260" s="1"/>
    </row>
    <row r="1261" spans="1:29">
      <c r="A1261" s="24"/>
      <c r="B1261" s="24"/>
      <c r="C1261" s="24"/>
      <c r="D1261" s="24"/>
      <c r="E1261" s="24"/>
      <c r="F1261" s="24"/>
      <c r="G1261" s="24"/>
      <c r="H1261" s="24"/>
      <c r="I1261" s="1"/>
      <c r="J1261" s="1"/>
      <c r="K1261" s="1"/>
      <c r="L1261" s="1"/>
      <c r="M1261" s="1"/>
      <c r="N1261" s="1"/>
      <c r="O1261" s="1"/>
      <c r="P1261" s="1"/>
      <c r="Q1261" s="1"/>
      <c r="R1261" s="1"/>
      <c r="S1261" s="1"/>
      <c r="T1261" s="1"/>
      <c r="U1261" s="1"/>
      <c r="V1261" s="1"/>
      <c r="W1261" s="1"/>
      <c r="X1261" s="1"/>
      <c r="Y1261" s="1"/>
      <c r="Z1261" s="1"/>
      <c r="AA1261" s="1"/>
      <c r="AB1261" s="1"/>
      <c r="AC1261" s="1"/>
    </row>
    <row r="1262" spans="1:29">
      <c r="A1262" s="24"/>
      <c r="B1262" s="24"/>
      <c r="C1262" s="24"/>
      <c r="D1262" s="24"/>
      <c r="E1262" s="24"/>
      <c r="F1262" s="24"/>
      <c r="G1262" s="24"/>
      <c r="H1262" s="24"/>
      <c r="I1262" s="1"/>
      <c r="J1262" s="1"/>
      <c r="K1262" s="1"/>
      <c r="L1262" s="1"/>
      <c r="M1262" s="1"/>
      <c r="N1262" s="1"/>
      <c r="O1262" s="1"/>
      <c r="P1262" s="1"/>
      <c r="Q1262" s="1"/>
      <c r="R1262" s="1"/>
      <c r="S1262" s="1"/>
      <c r="T1262" s="1"/>
      <c r="U1262" s="1"/>
      <c r="V1262" s="1"/>
      <c r="W1262" s="1"/>
      <c r="X1262" s="1"/>
      <c r="Y1262" s="1"/>
      <c r="Z1262" s="1"/>
      <c r="AA1262" s="1"/>
      <c r="AB1262" s="1"/>
      <c r="AC1262" s="1"/>
    </row>
    <row r="1263" spans="1:29">
      <c r="A1263" s="24"/>
      <c r="B1263" s="24"/>
      <c r="C1263" s="24"/>
      <c r="D1263" s="24"/>
      <c r="E1263" s="24"/>
      <c r="F1263" s="24"/>
      <c r="G1263" s="24"/>
      <c r="H1263" s="24"/>
      <c r="I1263" s="1"/>
      <c r="J1263" s="1"/>
      <c r="K1263" s="1"/>
      <c r="L1263" s="1"/>
      <c r="M1263" s="1"/>
      <c r="N1263" s="1"/>
      <c r="O1263" s="1"/>
      <c r="P1263" s="1"/>
      <c r="Q1263" s="1"/>
      <c r="R1263" s="1"/>
      <c r="S1263" s="1"/>
      <c r="T1263" s="1"/>
      <c r="U1263" s="1"/>
      <c r="V1263" s="1"/>
      <c r="W1263" s="1"/>
      <c r="X1263" s="1"/>
      <c r="Y1263" s="1"/>
      <c r="Z1263" s="1"/>
      <c r="AA1263" s="1"/>
      <c r="AB1263" s="1"/>
      <c r="AC1263" s="1"/>
    </row>
    <row r="1264" spans="1:29">
      <c r="A1264" s="24"/>
      <c r="B1264" s="24"/>
      <c r="C1264" s="24"/>
      <c r="D1264" s="24"/>
      <c r="E1264" s="24"/>
      <c r="F1264" s="24"/>
      <c r="G1264" s="24"/>
      <c r="H1264" s="24"/>
      <c r="I1264" s="1"/>
      <c r="J1264" s="1"/>
      <c r="K1264" s="1"/>
      <c r="L1264" s="1"/>
      <c r="M1264" s="1"/>
      <c r="N1264" s="1"/>
      <c r="O1264" s="1"/>
      <c r="P1264" s="1"/>
      <c r="Q1264" s="1"/>
      <c r="R1264" s="1"/>
      <c r="S1264" s="1"/>
      <c r="T1264" s="1"/>
      <c r="U1264" s="1"/>
      <c r="V1264" s="1"/>
      <c r="W1264" s="1"/>
      <c r="X1264" s="1"/>
      <c r="Y1264" s="1"/>
      <c r="Z1264" s="1"/>
      <c r="AA1264" s="1"/>
      <c r="AB1264" s="1"/>
      <c r="AC1264" s="1"/>
    </row>
    <row r="1265" spans="1:29">
      <c r="A1265" s="24"/>
      <c r="B1265" s="24"/>
      <c r="C1265" s="24"/>
      <c r="D1265" s="24"/>
      <c r="E1265" s="24"/>
      <c r="F1265" s="24"/>
      <c r="G1265" s="24"/>
      <c r="H1265" s="24"/>
      <c r="I1265" s="1"/>
      <c r="J1265" s="1"/>
      <c r="K1265" s="1"/>
      <c r="L1265" s="1"/>
      <c r="M1265" s="1"/>
      <c r="N1265" s="1"/>
      <c r="O1265" s="1"/>
      <c r="P1265" s="1"/>
      <c r="Q1265" s="1"/>
      <c r="R1265" s="1"/>
      <c r="S1265" s="1"/>
      <c r="T1265" s="1"/>
      <c r="U1265" s="1"/>
      <c r="V1265" s="1"/>
      <c r="W1265" s="1"/>
      <c r="X1265" s="1"/>
      <c r="Y1265" s="1"/>
      <c r="Z1265" s="1"/>
      <c r="AA1265" s="1"/>
      <c r="AB1265" s="1"/>
      <c r="AC1265" s="1"/>
    </row>
    <row r="1266" spans="1:29">
      <c r="A1266" s="24"/>
      <c r="B1266" s="24"/>
      <c r="C1266" s="24"/>
      <c r="D1266" s="24"/>
      <c r="E1266" s="24"/>
      <c r="F1266" s="24"/>
      <c r="G1266" s="24"/>
      <c r="H1266" s="24"/>
      <c r="I1266" s="1"/>
      <c r="J1266" s="1"/>
      <c r="K1266" s="1"/>
      <c r="L1266" s="1"/>
      <c r="M1266" s="1"/>
      <c r="N1266" s="1"/>
      <c r="O1266" s="1"/>
      <c r="P1266" s="1"/>
      <c r="Q1266" s="1"/>
      <c r="R1266" s="1"/>
      <c r="S1266" s="1"/>
      <c r="T1266" s="1"/>
      <c r="U1266" s="1"/>
      <c r="V1266" s="1"/>
      <c r="W1266" s="1"/>
      <c r="X1266" s="1"/>
      <c r="Y1266" s="1"/>
      <c r="Z1266" s="1"/>
      <c r="AA1266" s="1"/>
      <c r="AB1266" s="1"/>
      <c r="AC1266" s="1"/>
    </row>
    <row r="1267" spans="1:29">
      <c r="A1267" s="24"/>
      <c r="B1267" s="24"/>
      <c r="C1267" s="24"/>
      <c r="D1267" s="24"/>
      <c r="E1267" s="24"/>
      <c r="F1267" s="24"/>
      <c r="G1267" s="24"/>
      <c r="H1267" s="24"/>
      <c r="I1267" s="1"/>
      <c r="J1267" s="1"/>
      <c r="K1267" s="1"/>
      <c r="L1267" s="1"/>
      <c r="M1267" s="1"/>
      <c r="N1267" s="1"/>
      <c r="O1267" s="1"/>
      <c r="P1267" s="1"/>
      <c r="Q1267" s="1"/>
      <c r="R1267" s="1"/>
      <c r="S1267" s="1"/>
      <c r="T1267" s="1"/>
      <c r="U1267" s="1"/>
      <c r="V1267" s="1"/>
      <c r="W1267" s="1"/>
      <c r="X1267" s="1"/>
      <c r="Y1267" s="1"/>
      <c r="Z1267" s="1"/>
      <c r="AA1267" s="1"/>
      <c r="AB1267" s="1"/>
      <c r="AC1267" s="1"/>
    </row>
    <row r="1268" spans="1:29">
      <c r="A1268" s="24"/>
      <c r="B1268" s="24"/>
      <c r="C1268" s="24"/>
      <c r="D1268" s="24"/>
      <c r="E1268" s="24"/>
      <c r="F1268" s="24"/>
      <c r="G1268" s="24"/>
      <c r="H1268" s="24"/>
      <c r="I1268" s="1"/>
      <c r="J1268" s="1"/>
      <c r="K1268" s="1"/>
      <c r="L1268" s="1"/>
      <c r="M1268" s="1"/>
      <c r="N1268" s="1"/>
      <c r="O1268" s="1"/>
      <c r="P1268" s="1"/>
      <c r="Q1268" s="1"/>
      <c r="R1268" s="1"/>
      <c r="S1268" s="1"/>
      <c r="T1268" s="1"/>
      <c r="U1268" s="1"/>
      <c r="V1268" s="1"/>
      <c r="W1268" s="1"/>
      <c r="X1268" s="1"/>
      <c r="Y1268" s="1"/>
      <c r="Z1268" s="1"/>
      <c r="AA1268" s="1"/>
      <c r="AB1268" s="1"/>
      <c r="AC1268" s="1"/>
    </row>
    <row r="1269" spans="1:29">
      <c r="A1269" s="24"/>
      <c r="B1269" s="24"/>
      <c r="C1269" s="24"/>
      <c r="D1269" s="24"/>
      <c r="E1269" s="24"/>
      <c r="F1269" s="24"/>
      <c r="G1269" s="24"/>
      <c r="H1269" s="24"/>
      <c r="I1269" s="1"/>
      <c r="J1269" s="1"/>
      <c r="K1269" s="1"/>
      <c r="L1269" s="1"/>
      <c r="M1269" s="1"/>
      <c r="N1269" s="1"/>
      <c r="O1269" s="1"/>
      <c r="P1269" s="1"/>
      <c r="Q1269" s="1"/>
      <c r="R1269" s="1"/>
      <c r="S1269" s="1"/>
      <c r="T1269" s="1"/>
      <c r="U1269" s="1"/>
      <c r="V1269" s="1"/>
      <c r="W1269" s="1"/>
      <c r="X1269" s="1"/>
      <c r="Y1269" s="1"/>
      <c r="Z1269" s="1"/>
      <c r="AA1269" s="1"/>
      <c r="AB1269" s="1"/>
      <c r="AC1269" s="1"/>
    </row>
    <row r="1270" spans="1:29">
      <c r="A1270" s="24"/>
      <c r="B1270" s="24"/>
      <c r="C1270" s="24"/>
      <c r="D1270" s="24"/>
      <c r="E1270" s="24"/>
      <c r="F1270" s="24"/>
      <c r="G1270" s="24"/>
      <c r="H1270" s="24"/>
      <c r="I1270" s="1"/>
      <c r="J1270" s="1"/>
      <c r="K1270" s="1"/>
      <c r="L1270" s="1"/>
      <c r="M1270" s="1"/>
      <c r="N1270" s="1"/>
      <c r="O1270" s="1"/>
      <c r="P1270" s="1"/>
      <c r="Q1270" s="1"/>
      <c r="R1270" s="1"/>
      <c r="S1270" s="1"/>
      <c r="T1270" s="1"/>
      <c r="U1270" s="1"/>
      <c r="V1270" s="1"/>
      <c r="W1270" s="1"/>
      <c r="X1270" s="1"/>
      <c r="Y1270" s="1"/>
      <c r="Z1270" s="1"/>
      <c r="AA1270" s="1"/>
      <c r="AB1270" s="1"/>
      <c r="AC1270" s="1"/>
    </row>
    <row r="1271" spans="1:29">
      <c r="A1271" s="24"/>
      <c r="B1271" s="24"/>
      <c r="C1271" s="24"/>
      <c r="D1271" s="24"/>
      <c r="E1271" s="24"/>
      <c r="F1271" s="24"/>
      <c r="G1271" s="24"/>
      <c r="H1271" s="24"/>
      <c r="I1271" s="1"/>
      <c r="J1271" s="1"/>
      <c r="K1271" s="1"/>
      <c r="L1271" s="1"/>
      <c r="M1271" s="1"/>
      <c r="N1271" s="1"/>
      <c r="O1271" s="1"/>
      <c r="P1271" s="1"/>
      <c r="Q1271" s="1"/>
      <c r="R1271" s="1"/>
      <c r="S1271" s="1"/>
      <c r="T1271" s="1"/>
      <c r="U1271" s="1"/>
      <c r="V1271" s="1"/>
      <c r="W1271" s="1"/>
      <c r="X1271" s="1"/>
      <c r="Y1271" s="1"/>
      <c r="Z1271" s="1"/>
      <c r="AA1271" s="1"/>
      <c r="AB1271" s="1"/>
      <c r="AC1271" s="1"/>
    </row>
    <row r="1272" spans="1:29">
      <c r="A1272" s="24"/>
      <c r="B1272" s="24"/>
      <c r="C1272" s="24"/>
      <c r="D1272" s="24"/>
      <c r="E1272" s="24"/>
      <c r="F1272" s="24"/>
      <c r="G1272" s="24"/>
      <c r="H1272" s="24"/>
      <c r="I1272" s="1"/>
      <c r="J1272" s="1"/>
      <c r="K1272" s="1"/>
      <c r="L1272" s="1"/>
      <c r="M1272" s="1"/>
      <c r="N1272" s="1"/>
      <c r="O1272" s="1"/>
      <c r="P1272" s="1"/>
      <c r="Q1272" s="1"/>
      <c r="R1272" s="1"/>
      <c r="S1272" s="1"/>
      <c r="T1272" s="1"/>
      <c r="U1272" s="1"/>
      <c r="V1272" s="1"/>
      <c r="W1272" s="1"/>
      <c r="X1272" s="1"/>
      <c r="Y1272" s="1"/>
      <c r="Z1272" s="1"/>
      <c r="AA1272" s="1"/>
      <c r="AB1272" s="1"/>
      <c r="AC1272" s="1"/>
    </row>
    <row r="1273" spans="1:29">
      <c r="A1273" s="24"/>
      <c r="B1273" s="24"/>
      <c r="C1273" s="24"/>
      <c r="D1273" s="24"/>
      <c r="E1273" s="24"/>
      <c r="F1273" s="24"/>
      <c r="G1273" s="24"/>
      <c r="H1273" s="24"/>
      <c r="I1273" s="1"/>
      <c r="J1273" s="1"/>
      <c r="K1273" s="1"/>
      <c r="L1273" s="1"/>
      <c r="M1273" s="1"/>
      <c r="N1273" s="1"/>
      <c r="O1273" s="1"/>
      <c r="P1273" s="1"/>
      <c r="Q1273" s="1"/>
      <c r="R1273" s="1"/>
      <c r="S1273" s="1"/>
      <c r="T1273" s="1"/>
      <c r="U1273" s="1"/>
      <c r="V1273" s="1"/>
      <c r="W1273" s="1"/>
      <c r="X1273" s="1"/>
      <c r="Y1273" s="1"/>
      <c r="Z1273" s="1"/>
      <c r="AA1273" s="1"/>
      <c r="AB1273" s="1"/>
      <c r="AC1273" s="1"/>
    </row>
    <row r="1274" spans="1:29">
      <c r="A1274" s="24"/>
      <c r="B1274" s="24"/>
      <c r="C1274" s="24"/>
      <c r="D1274" s="24"/>
      <c r="E1274" s="24"/>
      <c r="F1274" s="24"/>
      <c r="G1274" s="24"/>
      <c r="H1274" s="24"/>
      <c r="I1274" s="1"/>
      <c r="J1274" s="1"/>
      <c r="K1274" s="1"/>
      <c r="L1274" s="1"/>
      <c r="M1274" s="1"/>
      <c r="N1274" s="1"/>
      <c r="O1274" s="1"/>
      <c r="P1274" s="1"/>
      <c r="Q1274" s="1"/>
      <c r="R1274" s="1"/>
      <c r="S1274" s="1"/>
      <c r="T1274" s="1"/>
      <c r="U1274" s="1"/>
      <c r="V1274" s="1"/>
      <c r="W1274" s="1"/>
      <c r="X1274" s="1"/>
      <c r="Y1274" s="1"/>
      <c r="Z1274" s="1"/>
      <c r="AA1274" s="1"/>
      <c r="AB1274" s="1"/>
      <c r="AC1274" s="1"/>
    </row>
    <row r="1275" spans="1:29">
      <c r="A1275" s="24"/>
      <c r="B1275" s="24"/>
      <c r="C1275" s="24"/>
      <c r="D1275" s="24"/>
      <c r="E1275" s="24"/>
      <c r="F1275" s="24"/>
      <c r="G1275" s="24"/>
      <c r="H1275" s="24"/>
      <c r="I1275" s="1"/>
      <c r="J1275" s="1"/>
      <c r="K1275" s="1"/>
      <c r="L1275" s="1"/>
      <c r="M1275" s="1"/>
      <c r="N1275" s="1"/>
      <c r="O1275" s="1"/>
      <c r="P1275" s="1"/>
      <c r="Q1275" s="1"/>
      <c r="R1275" s="1"/>
      <c r="S1275" s="1"/>
      <c r="T1275" s="1"/>
      <c r="U1275" s="1"/>
      <c r="V1275" s="1"/>
      <c r="W1275" s="1"/>
      <c r="X1275" s="1"/>
      <c r="Y1275" s="1"/>
      <c r="Z1275" s="1"/>
      <c r="AA1275" s="1"/>
      <c r="AB1275" s="1"/>
      <c r="AC1275" s="1"/>
    </row>
    <row r="1276" spans="1:29">
      <c r="A1276" s="24"/>
      <c r="B1276" s="24"/>
      <c r="C1276" s="24"/>
      <c r="D1276" s="24"/>
      <c r="E1276" s="24"/>
      <c r="F1276" s="24"/>
      <c r="G1276" s="24"/>
      <c r="H1276" s="24"/>
      <c r="I1276" s="1"/>
      <c r="J1276" s="1"/>
      <c r="K1276" s="1"/>
      <c r="L1276" s="1"/>
      <c r="M1276" s="1"/>
      <c r="N1276" s="1"/>
      <c r="O1276" s="1"/>
      <c r="P1276" s="1"/>
      <c r="Q1276" s="1"/>
      <c r="R1276" s="1"/>
      <c r="S1276" s="1"/>
      <c r="T1276" s="1"/>
      <c r="U1276" s="1"/>
      <c r="V1276" s="1"/>
      <c r="W1276" s="1"/>
      <c r="X1276" s="1"/>
      <c r="Y1276" s="1"/>
      <c r="Z1276" s="1"/>
      <c r="AA1276" s="1"/>
      <c r="AB1276" s="1"/>
      <c r="AC1276" s="1"/>
    </row>
    <row r="1277" spans="1:29">
      <c r="A1277" s="24"/>
      <c r="B1277" s="24"/>
      <c r="C1277" s="24"/>
      <c r="D1277" s="24"/>
      <c r="E1277" s="24"/>
      <c r="F1277" s="24"/>
      <c r="G1277" s="24"/>
      <c r="H1277" s="24"/>
      <c r="I1277" s="1"/>
      <c r="J1277" s="1"/>
      <c r="K1277" s="1"/>
      <c r="L1277" s="1"/>
      <c r="M1277" s="1"/>
      <c r="N1277" s="1"/>
      <c r="O1277" s="1"/>
      <c r="P1277" s="1"/>
      <c r="Q1277" s="1"/>
      <c r="R1277" s="1"/>
      <c r="S1277" s="1"/>
      <c r="T1277" s="1"/>
      <c r="U1277" s="1"/>
      <c r="V1277" s="1"/>
      <c r="W1277" s="1"/>
      <c r="X1277" s="1"/>
      <c r="Y1277" s="1"/>
      <c r="Z1277" s="1"/>
      <c r="AA1277" s="1"/>
      <c r="AB1277" s="1"/>
      <c r="AC1277" s="1"/>
    </row>
    <row r="1278" spans="1:29">
      <c r="A1278" s="24"/>
      <c r="B1278" s="24"/>
      <c r="C1278" s="24"/>
      <c r="D1278" s="24"/>
      <c r="E1278" s="24"/>
      <c r="F1278" s="24"/>
      <c r="G1278" s="24"/>
      <c r="H1278" s="24"/>
      <c r="I1278" s="1"/>
      <c r="J1278" s="1"/>
      <c r="K1278" s="1"/>
      <c r="L1278" s="1"/>
      <c r="M1278" s="1"/>
      <c r="N1278" s="1"/>
      <c r="O1278" s="1"/>
      <c r="P1278" s="1"/>
      <c r="Q1278" s="1"/>
      <c r="R1278" s="1"/>
      <c r="S1278" s="1"/>
      <c r="T1278" s="1"/>
      <c r="U1278" s="1"/>
      <c r="V1278" s="1"/>
      <c r="W1278" s="1"/>
      <c r="X1278" s="1"/>
      <c r="Y1278" s="1"/>
      <c r="Z1278" s="1"/>
      <c r="AA1278" s="1"/>
      <c r="AB1278" s="1"/>
      <c r="AC1278" s="1"/>
    </row>
    <row r="1279" spans="1:29">
      <c r="A1279" s="24"/>
      <c r="B1279" s="24"/>
      <c r="C1279" s="24"/>
      <c r="D1279" s="24"/>
      <c r="E1279" s="24"/>
      <c r="F1279" s="24"/>
      <c r="G1279" s="24"/>
      <c r="H1279" s="24"/>
      <c r="I1279" s="1"/>
      <c r="J1279" s="1"/>
      <c r="K1279" s="1"/>
      <c r="L1279" s="1"/>
      <c r="M1279" s="1"/>
      <c r="N1279" s="1"/>
      <c r="O1279" s="1"/>
      <c r="P1279" s="1"/>
      <c r="Q1279" s="1"/>
      <c r="R1279" s="1"/>
      <c r="S1279" s="1"/>
      <c r="T1279" s="1"/>
      <c r="U1279" s="1"/>
      <c r="V1279" s="1"/>
      <c r="W1279" s="1"/>
      <c r="X1279" s="1"/>
      <c r="Y1279" s="1"/>
      <c r="Z1279" s="1"/>
      <c r="AA1279" s="1"/>
      <c r="AB1279" s="1"/>
      <c r="AC1279" s="1"/>
    </row>
    <row r="1280" spans="1:29">
      <c r="A1280" s="24"/>
      <c r="B1280" s="24"/>
      <c r="C1280" s="24"/>
      <c r="D1280" s="24"/>
      <c r="E1280" s="24"/>
      <c r="F1280" s="24"/>
      <c r="G1280" s="24"/>
      <c r="H1280" s="24"/>
      <c r="I1280" s="1"/>
      <c r="J1280" s="1"/>
      <c r="K1280" s="1"/>
      <c r="L1280" s="1"/>
      <c r="M1280" s="1"/>
      <c r="N1280" s="1"/>
      <c r="O1280" s="1"/>
      <c r="P1280" s="1"/>
      <c r="Q1280" s="1"/>
      <c r="R1280" s="1"/>
      <c r="S1280" s="1"/>
      <c r="T1280" s="1"/>
      <c r="U1280" s="1"/>
      <c r="V1280" s="1"/>
      <c r="W1280" s="1"/>
      <c r="X1280" s="1"/>
      <c r="Y1280" s="1"/>
      <c r="Z1280" s="1"/>
      <c r="AA1280" s="1"/>
      <c r="AB1280" s="1"/>
      <c r="AC1280" s="1"/>
    </row>
    <row r="1281" spans="1:29">
      <c r="A1281" s="24"/>
      <c r="B1281" s="24"/>
      <c r="C1281" s="24"/>
      <c r="D1281" s="24"/>
      <c r="E1281" s="24"/>
      <c r="F1281" s="24"/>
      <c r="G1281" s="24"/>
      <c r="H1281" s="24"/>
      <c r="I1281" s="1"/>
      <c r="J1281" s="1"/>
      <c r="K1281" s="1"/>
      <c r="L1281" s="1"/>
      <c r="M1281" s="1"/>
      <c r="N1281" s="1"/>
      <c r="O1281" s="1"/>
      <c r="P1281" s="1"/>
      <c r="Q1281" s="1"/>
      <c r="R1281" s="1"/>
      <c r="S1281" s="1"/>
      <c r="T1281" s="1"/>
      <c r="U1281" s="1"/>
      <c r="V1281" s="1"/>
      <c r="W1281" s="1"/>
      <c r="X1281" s="1"/>
      <c r="Y1281" s="1"/>
      <c r="Z1281" s="1"/>
      <c r="AA1281" s="1"/>
      <c r="AB1281" s="1"/>
      <c r="AC1281" s="1"/>
    </row>
    <row r="1282" spans="1:29">
      <c r="A1282" s="24"/>
      <c r="B1282" s="24"/>
      <c r="C1282" s="24"/>
      <c r="D1282" s="24"/>
      <c r="E1282" s="24"/>
      <c r="F1282" s="24"/>
      <c r="G1282" s="24"/>
      <c r="H1282" s="24"/>
      <c r="I1282" s="1"/>
      <c r="J1282" s="1"/>
      <c r="K1282" s="1"/>
      <c r="L1282" s="1"/>
      <c r="M1282" s="1"/>
      <c r="N1282" s="1"/>
      <c r="O1282" s="1"/>
      <c r="P1282" s="1"/>
      <c r="Q1282" s="1"/>
      <c r="R1282" s="1"/>
      <c r="S1282" s="1"/>
      <c r="T1282" s="1"/>
      <c r="U1282" s="1"/>
      <c r="V1282" s="1"/>
      <c r="W1282" s="1"/>
      <c r="X1282" s="1"/>
      <c r="Y1282" s="1"/>
      <c r="Z1282" s="1"/>
      <c r="AA1282" s="1"/>
      <c r="AB1282" s="1"/>
      <c r="AC1282" s="1"/>
    </row>
    <row r="1283" spans="1:29">
      <c r="A1283" s="24"/>
      <c r="B1283" s="24"/>
      <c r="C1283" s="24"/>
      <c r="D1283" s="24"/>
      <c r="E1283" s="24"/>
      <c r="F1283" s="24"/>
      <c r="G1283" s="24"/>
      <c r="H1283" s="24"/>
      <c r="I1283" s="1"/>
      <c r="J1283" s="1"/>
      <c r="K1283" s="1"/>
      <c r="L1283" s="1"/>
      <c r="M1283" s="1"/>
      <c r="N1283" s="1"/>
      <c r="O1283" s="1"/>
      <c r="P1283" s="1"/>
      <c r="Q1283" s="1"/>
      <c r="R1283" s="1"/>
      <c r="S1283" s="1"/>
      <c r="T1283" s="1"/>
      <c r="U1283" s="1"/>
      <c r="V1283" s="1"/>
      <c r="W1283" s="1"/>
      <c r="X1283" s="1"/>
      <c r="Y1283" s="1"/>
      <c r="Z1283" s="1"/>
      <c r="AA1283" s="1"/>
      <c r="AB1283" s="1"/>
      <c r="AC1283" s="1"/>
    </row>
    <row r="1284" spans="1:29">
      <c r="A1284" s="24"/>
      <c r="B1284" s="24"/>
      <c r="C1284" s="24"/>
      <c r="D1284" s="24"/>
      <c r="E1284" s="24"/>
      <c r="F1284" s="24"/>
      <c r="G1284" s="24"/>
      <c r="H1284" s="24"/>
      <c r="I1284" s="1"/>
      <c r="J1284" s="1"/>
      <c r="K1284" s="1"/>
      <c r="L1284" s="1"/>
      <c r="M1284" s="1"/>
      <c r="N1284" s="1"/>
      <c r="O1284" s="1"/>
      <c r="P1284" s="1"/>
      <c r="Q1284" s="1"/>
      <c r="R1284" s="1"/>
      <c r="S1284" s="1"/>
      <c r="T1284" s="1"/>
      <c r="U1284" s="1"/>
      <c r="V1284" s="1"/>
      <c r="W1284" s="1"/>
      <c r="X1284" s="1"/>
      <c r="Y1284" s="1"/>
      <c r="Z1284" s="1"/>
      <c r="AA1284" s="1"/>
      <c r="AB1284" s="1"/>
      <c r="AC1284" s="1"/>
    </row>
    <row r="1285" spans="1:29">
      <c r="A1285" s="24"/>
      <c r="B1285" s="24"/>
      <c r="C1285" s="24"/>
      <c r="D1285" s="24"/>
      <c r="E1285" s="24"/>
      <c r="F1285" s="24"/>
      <c r="G1285" s="24"/>
      <c r="H1285" s="24"/>
      <c r="I1285" s="1"/>
      <c r="J1285" s="1"/>
      <c r="K1285" s="1"/>
      <c r="L1285" s="1"/>
      <c r="M1285" s="1"/>
      <c r="N1285" s="1"/>
      <c r="O1285" s="1"/>
      <c r="P1285" s="1"/>
      <c r="Q1285" s="1"/>
      <c r="R1285" s="1"/>
      <c r="S1285" s="1"/>
      <c r="T1285" s="1"/>
      <c r="U1285" s="1"/>
      <c r="V1285" s="1"/>
      <c r="W1285" s="1"/>
      <c r="X1285" s="1"/>
      <c r="Y1285" s="1"/>
      <c r="Z1285" s="1"/>
      <c r="AA1285" s="1"/>
      <c r="AB1285" s="1"/>
      <c r="AC1285" s="1"/>
    </row>
    <row r="1286" spans="1:29">
      <c r="A1286" s="24"/>
      <c r="B1286" s="24"/>
      <c r="C1286" s="24"/>
      <c r="D1286" s="24"/>
      <c r="E1286" s="24"/>
      <c r="F1286" s="24"/>
      <c r="G1286" s="24"/>
      <c r="H1286" s="24"/>
      <c r="I1286" s="1"/>
      <c r="J1286" s="1"/>
      <c r="K1286" s="1"/>
      <c r="L1286" s="1"/>
      <c r="M1286" s="1"/>
      <c r="N1286" s="1"/>
      <c r="O1286" s="1"/>
      <c r="P1286" s="1"/>
      <c r="Q1286" s="1"/>
      <c r="R1286" s="1"/>
      <c r="S1286" s="1"/>
      <c r="T1286" s="1"/>
      <c r="U1286" s="1"/>
      <c r="V1286" s="1"/>
      <c r="W1286" s="1"/>
      <c r="X1286" s="1"/>
      <c r="Y1286" s="1"/>
      <c r="Z1286" s="1"/>
      <c r="AA1286" s="1"/>
      <c r="AB1286" s="1"/>
      <c r="AC1286" s="1"/>
    </row>
    <row r="1287" spans="1:29">
      <c r="A1287" s="24"/>
      <c r="B1287" s="24"/>
      <c r="C1287" s="24"/>
      <c r="D1287" s="24"/>
      <c r="E1287" s="24"/>
      <c r="F1287" s="24"/>
      <c r="G1287" s="24"/>
      <c r="H1287" s="24"/>
      <c r="I1287" s="1"/>
      <c r="J1287" s="1"/>
      <c r="K1287" s="1"/>
      <c r="L1287" s="1"/>
      <c r="M1287" s="1"/>
      <c r="N1287" s="1"/>
      <c r="O1287" s="1"/>
      <c r="P1287" s="1"/>
      <c r="Q1287" s="1"/>
      <c r="R1287" s="1"/>
      <c r="S1287" s="1"/>
      <c r="T1287" s="1"/>
      <c r="U1287" s="1"/>
      <c r="V1287" s="1"/>
      <c r="W1287" s="1"/>
      <c r="X1287" s="1"/>
      <c r="Y1287" s="1"/>
      <c r="Z1287" s="1"/>
      <c r="AA1287" s="1"/>
      <c r="AB1287" s="1"/>
      <c r="AC1287" s="1"/>
    </row>
    <row r="1288" spans="1:29">
      <c r="A1288" s="24"/>
      <c r="B1288" s="24"/>
      <c r="C1288" s="24"/>
      <c r="D1288" s="24"/>
      <c r="E1288" s="24"/>
      <c r="F1288" s="24"/>
      <c r="G1288" s="24"/>
      <c r="H1288" s="24"/>
      <c r="I1288" s="1"/>
      <c r="J1288" s="1"/>
      <c r="K1288" s="1"/>
      <c r="L1288" s="1"/>
      <c r="M1288" s="1"/>
      <c r="N1288" s="1"/>
      <c r="O1288" s="1"/>
      <c r="P1288" s="1"/>
      <c r="Q1288" s="1"/>
      <c r="R1288" s="1"/>
      <c r="S1288" s="1"/>
      <c r="T1288" s="1"/>
      <c r="U1288" s="1"/>
      <c r="V1288" s="1"/>
      <c r="W1288" s="1"/>
      <c r="X1288" s="1"/>
      <c r="Y1288" s="1"/>
      <c r="Z1288" s="1"/>
      <c r="AA1288" s="1"/>
      <c r="AB1288" s="1"/>
      <c r="AC1288" s="1"/>
    </row>
    <row r="1289" spans="1:29">
      <c r="A1289" s="24"/>
      <c r="B1289" s="24"/>
      <c r="C1289" s="24"/>
      <c r="D1289" s="24"/>
      <c r="E1289" s="24"/>
      <c r="F1289" s="24"/>
      <c r="G1289" s="24"/>
      <c r="H1289" s="24"/>
      <c r="I1289" s="1"/>
      <c r="J1289" s="1"/>
      <c r="K1289" s="1"/>
      <c r="L1289" s="1"/>
      <c r="M1289" s="1"/>
      <c r="N1289" s="1"/>
      <c r="O1289" s="1"/>
      <c r="P1289" s="1"/>
      <c r="Q1289" s="1"/>
      <c r="R1289" s="1"/>
      <c r="S1289" s="1"/>
      <c r="T1289" s="1"/>
      <c r="U1289" s="1"/>
      <c r="V1289" s="1"/>
      <c r="W1289" s="1"/>
      <c r="X1289" s="1"/>
      <c r="Y1289" s="1"/>
      <c r="Z1289" s="1"/>
      <c r="AA1289" s="1"/>
      <c r="AB1289" s="1"/>
      <c r="AC1289" s="1"/>
    </row>
    <row r="1290" spans="1:29">
      <c r="A1290" s="24"/>
      <c r="B1290" s="24"/>
      <c r="C1290" s="24"/>
      <c r="D1290" s="24"/>
      <c r="E1290" s="24"/>
      <c r="F1290" s="24"/>
      <c r="G1290" s="24"/>
      <c r="H1290" s="24"/>
      <c r="I1290" s="1"/>
      <c r="J1290" s="1"/>
      <c r="K1290" s="1"/>
      <c r="L1290" s="1"/>
      <c r="M1290" s="1"/>
      <c r="N1290" s="1"/>
      <c r="O1290" s="1"/>
      <c r="P1290" s="1"/>
      <c r="Q1290" s="1"/>
      <c r="R1290" s="1"/>
      <c r="S1290" s="1"/>
      <c r="T1290" s="1"/>
      <c r="U1290" s="1"/>
      <c r="V1290" s="1"/>
      <c r="W1290" s="1"/>
      <c r="X1290" s="1"/>
      <c r="Y1290" s="1"/>
      <c r="Z1290" s="1"/>
      <c r="AA1290" s="1"/>
      <c r="AB1290" s="1"/>
      <c r="AC1290" s="1"/>
    </row>
    <row r="1291" spans="1:29">
      <c r="A1291" s="24"/>
      <c r="B1291" s="24"/>
      <c r="C1291" s="24"/>
      <c r="D1291" s="24"/>
      <c r="E1291" s="24"/>
      <c r="F1291" s="24"/>
      <c r="G1291" s="24"/>
      <c r="H1291" s="24"/>
      <c r="I1291" s="1"/>
      <c r="J1291" s="1"/>
      <c r="K1291" s="1"/>
      <c r="L1291" s="1"/>
      <c r="M1291" s="1"/>
      <c r="N1291" s="1"/>
      <c r="O1291" s="1"/>
      <c r="P1291" s="1"/>
      <c r="Q1291" s="1"/>
      <c r="R1291" s="1"/>
      <c r="S1291" s="1"/>
      <c r="T1291" s="1"/>
      <c r="U1291" s="1"/>
      <c r="V1291" s="1"/>
      <c r="W1291" s="1"/>
      <c r="X1291" s="1"/>
      <c r="Y1291" s="1"/>
      <c r="Z1291" s="1"/>
      <c r="AA1291" s="1"/>
      <c r="AB1291" s="1"/>
      <c r="AC1291" s="1"/>
    </row>
    <row r="1292" spans="1:29">
      <c r="A1292" s="24"/>
      <c r="B1292" s="24"/>
      <c r="C1292" s="24"/>
      <c r="D1292" s="24"/>
      <c r="E1292" s="24"/>
      <c r="F1292" s="24"/>
      <c r="G1292" s="24"/>
      <c r="H1292" s="24"/>
      <c r="I1292" s="1"/>
      <c r="J1292" s="1"/>
      <c r="K1292" s="1"/>
      <c r="L1292" s="1"/>
      <c r="M1292" s="1"/>
      <c r="N1292" s="1"/>
      <c r="O1292" s="1"/>
      <c r="P1292" s="1"/>
      <c r="Q1292" s="1"/>
      <c r="R1292" s="1"/>
      <c r="S1292" s="1"/>
      <c r="T1292" s="1"/>
      <c r="U1292" s="1"/>
      <c r="V1292" s="1"/>
      <c r="W1292" s="1"/>
      <c r="X1292" s="1"/>
      <c r="Y1292" s="1"/>
      <c r="Z1292" s="1"/>
      <c r="AA1292" s="1"/>
      <c r="AB1292" s="1"/>
      <c r="AC1292" s="1"/>
    </row>
    <row r="1293" spans="1:29">
      <c r="A1293" s="24"/>
      <c r="B1293" s="24"/>
      <c r="C1293" s="24"/>
      <c r="D1293" s="24"/>
      <c r="E1293" s="24"/>
      <c r="F1293" s="24"/>
      <c r="G1293" s="24"/>
      <c r="H1293" s="24"/>
      <c r="I1293" s="1"/>
      <c r="J1293" s="1"/>
      <c r="K1293" s="1"/>
      <c r="L1293" s="1"/>
      <c r="M1293" s="1"/>
      <c r="N1293" s="1"/>
      <c r="O1293" s="1"/>
      <c r="P1293" s="1"/>
      <c r="Q1293" s="1"/>
      <c r="R1293" s="1"/>
      <c r="S1293" s="1"/>
      <c r="T1293" s="1"/>
      <c r="U1293" s="1"/>
      <c r="V1293" s="1"/>
      <c r="W1293" s="1"/>
      <c r="X1293" s="1"/>
      <c r="Y1293" s="1"/>
      <c r="Z1293" s="1"/>
      <c r="AA1293" s="1"/>
      <c r="AB1293" s="1"/>
      <c r="AC1293" s="1"/>
    </row>
    <row r="1294" spans="1:29">
      <c r="A1294" s="24"/>
      <c r="B1294" s="24"/>
      <c r="C1294" s="24"/>
      <c r="D1294" s="24"/>
      <c r="E1294" s="24"/>
      <c r="F1294" s="24"/>
      <c r="G1294" s="24"/>
      <c r="H1294" s="24"/>
      <c r="I1294" s="1"/>
      <c r="J1294" s="1"/>
      <c r="K1294" s="1"/>
      <c r="L1294" s="1"/>
      <c r="M1294" s="1"/>
      <c r="N1294" s="1"/>
      <c r="O1294" s="1"/>
      <c r="P1294" s="1"/>
      <c r="Q1294" s="1"/>
      <c r="R1294" s="1"/>
      <c r="S1294" s="1"/>
      <c r="T1294" s="1"/>
      <c r="U1294" s="1"/>
      <c r="V1294" s="1"/>
      <c r="W1294" s="1"/>
      <c r="X1294" s="1"/>
      <c r="Y1294" s="1"/>
      <c r="Z1294" s="1"/>
      <c r="AA1294" s="1"/>
      <c r="AB1294" s="1"/>
      <c r="AC1294" s="1"/>
    </row>
    <row r="1295" spans="1:29">
      <c r="A1295" s="24"/>
      <c r="B1295" s="24"/>
      <c r="C1295" s="24"/>
      <c r="D1295" s="24"/>
      <c r="E1295" s="24"/>
      <c r="F1295" s="24"/>
      <c r="G1295" s="24"/>
      <c r="H1295" s="24"/>
      <c r="I1295" s="1"/>
      <c r="J1295" s="1"/>
      <c r="K1295" s="1"/>
      <c r="L1295" s="1"/>
      <c r="M1295" s="1"/>
      <c r="N1295" s="1"/>
      <c r="O1295" s="1"/>
      <c r="P1295" s="1"/>
      <c r="Q1295" s="1"/>
      <c r="R1295" s="1"/>
      <c r="S1295" s="1"/>
      <c r="T1295" s="1"/>
      <c r="U1295" s="1"/>
      <c r="V1295" s="1"/>
      <c r="W1295" s="1"/>
      <c r="X1295" s="1"/>
      <c r="Y1295" s="1"/>
      <c r="Z1295" s="1"/>
      <c r="AA1295" s="1"/>
      <c r="AB1295" s="1"/>
      <c r="AC1295" s="1"/>
    </row>
    <row r="1296" spans="1:29">
      <c r="A1296" s="24"/>
      <c r="B1296" s="24"/>
      <c r="C1296" s="24"/>
      <c r="D1296" s="24"/>
      <c r="E1296" s="24"/>
      <c r="F1296" s="24"/>
      <c r="G1296" s="24"/>
      <c r="H1296" s="24"/>
      <c r="I1296" s="1"/>
      <c r="J1296" s="1"/>
      <c r="K1296" s="1"/>
      <c r="L1296" s="1"/>
      <c r="M1296" s="1"/>
      <c r="N1296" s="1"/>
      <c r="O1296" s="1"/>
      <c r="P1296" s="1"/>
      <c r="Q1296" s="1"/>
      <c r="R1296" s="1"/>
      <c r="S1296" s="1"/>
      <c r="T1296" s="1"/>
      <c r="U1296" s="1"/>
      <c r="V1296" s="1"/>
      <c r="W1296" s="1"/>
      <c r="X1296" s="1"/>
      <c r="Y1296" s="1"/>
      <c r="Z1296" s="1"/>
      <c r="AA1296" s="1"/>
      <c r="AB1296" s="1"/>
      <c r="AC1296" s="1"/>
    </row>
    <row r="1297" spans="1:29">
      <c r="A1297" s="24"/>
      <c r="B1297" s="24"/>
      <c r="C1297" s="24"/>
      <c r="D1297" s="24"/>
      <c r="E1297" s="24"/>
      <c r="F1297" s="24"/>
      <c r="G1297" s="24"/>
      <c r="H1297" s="24"/>
      <c r="I1297" s="1"/>
      <c r="J1297" s="1"/>
      <c r="K1297" s="1"/>
      <c r="L1297" s="1"/>
      <c r="M1297" s="1"/>
      <c r="N1297" s="1"/>
      <c r="O1297" s="1"/>
      <c r="P1297" s="1"/>
      <c r="Q1297" s="1"/>
      <c r="R1297" s="1"/>
      <c r="S1297" s="1"/>
      <c r="T1297" s="1"/>
      <c r="U1297" s="1"/>
      <c r="V1297" s="1"/>
      <c r="W1297" s="1"/>
      <c r="X1297" s="1"/>
      <c r="Y1297" s="1"/>
      <c r="Z1297" s="1"/>
      <c r="AA1297" s="1"/>
      <c r="AB1297" s="1"/>
      <c r="AC1297" s="1"/>
    </row>
    <row r="1298" spans="1:29">
      <c r="A1298" s="24"/>
      <c r="B1298" s="24"/>
      <c r="C1298" s="24"/>
      <c r="D1298" s="24"/>
      <c r="E1298" s="24"/>
      <c r="F1298" s="24"/>
      <c r="G1298" s="24"/>
      <c r="H1298" s="24"/>
      <c r="I1298" s="1"/>
      <c r="J1298" s="1"/>
      <c r="K1298" s="1"/>
      <c r="L1298" s="1"/>
      <c r="M1298" s="1"/>
      <c r="N1298" s="1"/>
      <c r="O1298" s="1"/>
      <c r="P1298" s="1"/>
      <c r="Q1298" s="1"/>
      <c r="R1298" s="1"/>
      <c r="S1298" s="1"/>
      <c r="T1298" s="1"/>
      <c r="U1298" s="1"/>
      <c r="V1298" s="1"/>
      <c r="W1298" s="1"/>
      <c r="X1298" s="1"/>
      <c r="Y1298" s="1"/>
      <c r="Z1298" s="1"/>
      <c r="AA1298" s="1"/>
      <c r="AB1298" s="1"/>
      <c r="AC1298" s="1"/>
    </row>
    <row r="1299" spans="1:29">
      <c r="A1299" s="24"/>
      <c r="B1299" s="24"/>
      <c r="C1299" s="24"/>
      <c r="D1299" s="24"/>
      <c r="E1299" s="24"/>
      <c r="F1299" s="24"/>
      <c r="G1299" s="24"/>
      <c r="H1299" s="24"/>
      <c r="I1299" s="1"/>
      <c r="J1299" s="1"/>
      <c r="K1299" s="1"/>
      <c r="L1299" s="1"/>
      <c r="M1299" s="1"/>
      <c r="N1299" s="1"/>
      <c r="O1299" s="1"/>
      <c r="P1299" s="1"/>
      <c r="Q1299" s="1"/>
      <c r="R1299" s="1"/>
      <c r="S1299" s="1"/>
      <c r="T1299" s="1"/>
      <c r="U1299" s="1"/>
      <c r="V1299" s="1"/>
      <c r="W1299" s="1"/>
      <c r="X1299" s="1"/>
      <c r="Y1299" s="1"/>
      <c r="Z1299" s="1"/>
      <c r="AA1299" s="1"/>
      <c r="AB1299" s="1"/>
      <c r="AC1299" s="1"/>
    </row>
    <row r="1300" spans="1:29">
      <c r="A1300" s="24"/>
      <c r="B1300" s="24"/>
      <c r="C1300" s="24"/>
      <c r="D1300" s="24"/>
      <c r="E1300" s="24"/>
      <c r="F1300" s="24"/>
      <c r="G1300" s="24"/>
      <c r="H1300" s="24"/>
      <c r="I1300" s="1"/>
      <c r="J1300" s="1"/>
      <c r="K1300" s="1"/>
      <c r="L1300" s="1"/>
      <c r="M1300" s="1"/>
      <c r="N1300" s="1"/>
      <c r="O1300" s="1"/>
      <c r="P1300" s="1"/>
      <c r="Q1300" s="1"/>
      <c r="R1300" s="1"/>
      <c r="S1300" s="1"/>
      <c r="T1300" s="1"/>
      <c r="U1300" s="1"/>
      <c r="V1300" s="1"/>
      <c r="W1300" s="1"/>
      <c r="X1300" s="1"/>
      <c r="Y1300" s="1"/>
      <c r="Z1300" s="1"/>
      <c r="AA1300" s="1"/>
      <c r="AB1300" s="1"/>
      <c r="AC1300" s="1"/>
    </row>
    <row r="1301" spans="1:29">
      <c r="A1301" s="24"/>
      <c r="B1301" s="24"/>
      <c r="C1301" s="24"/>
      <c r="D1301" s="24"/>
      <c r="E1301" s="24"/>
      <c r="F1301" s="24"/>
      <c r="G1301" s="24"/>
      <c r="H1301" s="24"/>
      <c r="I1301" s="1"/>
      <c r="J1301" s="1"/>
      <c r="K1301" s="1"/>
      <c r="L1301" s="1"/>
      <c r="M1301" s="1"/>
      <c r="N1301" s="1"/>
      <c r="O1301" s="1"/>
      <c r="P1301" s="1"/>
      <c r="Q1301" s="1"/>
      <c r="R1301" s="1"/>
      <c r="S1301" s="1"/>
      <c r="T1301" s="1"/>
      <c r="U1301" s="1"/>
      <c r="V1301" s="1"/>
      <c r="W1301" s="1"/>
      <c r="X1301" s="1"/>
      <c r="Y1301" s="1"/>
      <c r="Z1301" s="1"/>
      <c r="AA1301" s="1"/>
      <c r="AB1301" s="1"/>
      <c r="AC1301" s="1"/>
    </row>
    <row r="1302" spans="1:29">
      <c r="A1302" s="24"/>
      <c r="B1302" s="24"/>
      <c r="C1302" s="24"/>
      <c r="D1302" s="24"/>
      <c r="E1302" s="24"/>
      <c r="F1302" s="24"/>
      <c r="G1302" s="24"/>
      <c r="H1302" s="24"/>
      <c r="I1302" s="1"/>
      <c r="J1302" s="1"/>
      <c r="K1302" s="1"/>
      <c r="L1302" s="1"/>
      <c r="M1302" s="1"/>
      <c r="N1302" s="1"/>
      <c r="O1302" s="1"/>
      <c r="P1302" s="1"/>
      <c r="Q1302" s="1"/>
      <c r="R1302" s="1"/>
      <c r="S1302" s="1"/>
      <c r="T1302" s="1"/>
      <c r="U1302" s="1"/>
      <c r="V1302" s="1"/>
      <c r="W1302" s="1"/>
      <c r="X1302" s="1"/>
      <c r="Y1302" s="1"/>
      <c r="Z1302" s="1"/>
      <c r="AA1302" s="1"/>
      <c r="AB1302" s="1"/>
      <c r="AC1302" s="1"/>
    </row>
    <row r="1303" spans="1:29">
      <c r="A1303" s="24"/>
      <c r="B1303" s="24"/>
      <c r="C1303" s="24"/>
      <c r="D1303" s="24"/>
      <c r="E1303" s="24"/>
      <c r="F1303" s="24"/>
      <c r="G1303" s="24"/>
      <c r="H1303" s="24"/>
      <c r="I1303" s="1"/>
      <c r="J1303" s="1"/>
      <c r="K1303" s="1"/>
      <c r="L1303" s="1"/>
      <c r="M1303" s="1"/>
      <c r="N1303" s="1"/>
      <c r="O1303" s="1"/>
      <c r="P1303" s="1"/>
      <c r="Q1303" s="1"/>
      <c r="R1303" s="1"/>
      <c r="S1303" s="1"/>
      <c r="T1303" s="1"/>
      <c r="U1303" s="1"/>
      <c r="V1303" s="1"/>
      <c r="W1303" s="1"/>
      <c r="X1303" s="1"/>
      <c r="Y1303" s="1"/>
      <c r="Z1303" s="1"/>
      <c r="AA1303" s="1"/>
      <c r="AB1303" s="1"/>
      <c r="AC1303" s="1"/>
    </row>
    <row r="1304" spans="1:29">
      <c r="A1304" s="24"/>
      <c r="B1304" s="24"/>
      <c r="C1304" s="24"/>
      <c r="D1304" s="24"/>
      <c r="E1304" s="24"/>
      <c r="F1304" s="24"/>
      <c r="G1304" s="24"/>
      <c r="H1304" s="24"/>
      <c r="I1304" s="1"/>
      <c r="J1304" s="1"/>
      <c r="K1304" s="1"/>
      <c r="L1304" s="1"/>
      <c r="M1304" s="1"/>
      <c r="N1304" s="1"/>
      <c r="O1304" s="1"/>
      <c r="P1304" s="1"/>
      <c r="Q1304" s="1"/>
      <c r="R1304" s="1"/>
      <c r="S1304" s="1"/>
      <c r="T1304" s="1"/>
      <c r="U1304" s="1"/>
      <c r="V1304" s="1"/>
      <c r="W1304" s="1"/>
      <c r="X1304" s="1"/>
      <c r="Y1304" s="1"/>
      <c r="Z1304" s="1"/>
      <c r="AA1304" s="1"/>
      <c r="AB1304" s="1"/>
      <c r="AC1304" s="1"/>
    </row>
    <row r="1305" spans="1:29">
      <c r="A1305" s="24"/>
      <c r="B1305" s="24"/>
      <c r="C1305" s="24"/>
      <c r="D1305" s="24"/>
      <c r="E1305" s="24"/>
      <c r="F1305" s="24"/>
      <c r="G1305" s="24"/>
      <c r="H1305" s="24"/>
      <c r="I1305" s="1"/>
      <c r="J1305" s="1"/>
      <c r="K1305" s="1"/>
      <c r="L1305" s="1"/>
      <c r="M1305" s="1"/>
      <c r="N1305" s="1"/>
      <c r="O1305" s="1"/>
      <c r="P1305" s="1"/>
      <c r="Q1305" s="1"/>
      <c r="R1305" s="1"/>
      <c r="S1305" s="1"/>
      <c r="T1305" s="1"/>
      <c r="U1305" s="1"/>
      <c r="V1305" s="1"/>
      <c r="W1305" s="1"/>
      <c r="X1305" s="1"/>
      <c r="Y1305" s="1"/>
      <c r="Z1305" s="1"/>
      <c r="AA1305" s="1"/>
      <c r="AB1305" s="1"/>
      <c r="AC1305" s="1"/>
    </row>
    <row r="1306" spans="1:29">
      <c r="A1306" s="24"/>
      <c r="B1306" s="24"/>
      <c r="C1306" s="24"/>
      <c r="D1306" s="24"/>
      <c r="E1306" s="24"/>
      <c r="F1306" s="24"/>
      <c r="G1306" s="24"/>
      <c r="H1306" s="24"/>
      <c r="I1306" s="1"/>
      <c r="J1306" s="1"/>
      <c r="K1306" s="1"/>
      <c r="L1306" s="1"/>
      <c r="M1306" s="1"/>
      <c r="N1306" s="1"/>
      <c r="O1306" s="1"/>
      <c r="P1306" s="1"/>
      <c r="Q1306" s="1"/>
      <c r="R1306" s="1"/>
      <c r="S1306" s="1"/>
      <c r="T1306" s="1"/>
      <c r="U1306" s="1"/>
      <c r="V1306" s="1"/>
      <c r="W1306" s="1"/>
      <c r="X1306" s="1"/>
      <c r="Y1306" s="1"/>
      <c r="Z1306" s="1"/>
      <c r="AA1306" s="1"/>
      <c r="AB1306" s="1"/>
      <c r="AC1306" s="1"/>
    </row>
    <row r="1307" spans="1:29">
      <c r="A1307" s="24"/>
      <c r="B1307" s="24"/>
      <c r="C1307" s="24"/>
      <c r="D1307" s="24"/>
      <c r="E1307" s="24"/>
      <c r="F1307" s="24"/>
      <c r="G1307" s="24"/>
      <c r="H1307" s="24"/>
      <c r="I1307" s="1"/>
      <c r="J1307" s="1"/>
      <c r="K1307" s="1"/>
      <c r="L1307" s="1"/>
      <c r="M1307" s="1"/>
      <c r="N1307" s="1"/>
      <c r="O1307" s="1"/>
      <c r="P1307" s="1"/>
      <c r="Q1307" s="1"/>
      <c r="R1307" s="1"/>
      <c r="S1307" s="1"/>
      <c r="T1307" s="1"/>
      <c r="U1307" s="1"/>
      <c r="V1307" s="1"/>
      <c r="W1307" s="1"/>
      <c r="X1307" s="1"/>
      <c r="Y1307" s="1"/>
      <c r="Z1307" s="1"/>
      <c r="AA1307" s="1"/>
      <c r="AB1307" s="1"/>
      <c r="AC1307" s="1"/>
    </row>
    <row r="1308" spans="1:29">
      <c r="A1308" s="24"/>
      <c r="B1308" s="24"/>
      <c r="C1308" s="24"/>
      <c r="D1308" s="24"/>
      <c r="E1308" s="24"/>
      <c r="F1308" s="24"/>
      <c r="G1308" s="24"/>
      <c r="H1308" s="24"/>
      <c r="I1308" s="1"/>
      <c r="J1308" s="1"/>
      <c r="K1308" s="1"/>
      <c r="L1308" s="1"/>
      <c r="M1308" s="1"/>
      <c r="N1308" s="1"/>
      <c r="O1308" s="1"/>
      <c r="P1308" s="1"/>
      <c r="Q1308" s="1"/>
      <c r="R1308" s="1"/>
      <c r="S1308" s="1"/>
      <c r="T1308" s="1"/>
      <c r="U1308" s="1"/>
      <c r="V1308" s="1"/>
      <c r="W1308" s="1"/>
      <c r="X1308" s="1"/>
      <c r="Y1308" s="1"/>
      <c r="Z1308" s="1"/>
      <c r="AA1308" s="1"/>
      <c r="AB1308" s="1"/>
      <c r="AC1308" s="1"/>
    </row>
    <row r="1309" spans="1:29">
      <c r="A1309" s="24"/>
      <c r="B1309" s="24"/>
      <c r="C1309" s="24"/>
      <c r="D1309" s="24"/>
      <c r="E1309" s="24"/>
      <c r="F1309" s="24"/>
      <c r="G1309" s="24"/>
      <c r="H1309" s="24"/>
      <c r="I1309" s="1"/>
      <c r="J1309" s="1"/>
      <c r="K1309" s="1"/>
      <c r="L1309" s="1"/>
      <c r="M1309" s="1"/>
      <c r="N1309" s="1"/>
      <c r="O1309" s="1"/>
      <c r="P1309" s="1"/>
      <c r="Q1309" s="1"/>
      <c r="R1309" s="1"/>
      <c r="S1309" s="1"/>
      <c r="T1309" s="1"/>
      <c r="U1309" s="1"/>
      <c r="V1309" s="1"/>
      <c r="W1309" s="1"/>
      <c r="X1309" s="1"/>
      <c r="Y1309" s="1"/>
      <c r="Z1309" s="1"/>
      <c r="AA1309" s="1"/>
      <c r="AB1309" s="1"/>
      <c r="AC1309" s="1"/>
    </row>
    <row r="1310" spans="1:29">
      <c r="A1310" s="24"/>
      <c r="B1310" s="24"/>
      <c r="C1310" s="24"/>
      <c r="D1310" s="24"/>
      <c r="E1310" s="24"/>
      <c r="F1310" s="24"/>
      <c r="G1310" s="24"/>
      <c r="H1310" s="24"/>
      <c r="I1310" s="1"/>
      <c r="J1310" s="1"/>
      <c r="K1310" s="1"/>
      <c r="L1310" s="1"/>
      <c r="M1310" s="1"/>
      <c r="N1310" s="1"/>
      <c r="O1310" s="1"/>
      <c r="P1310" s="1"/>
      <c r="Q1310" s="1"/>
      <c r="R1310" s="1"/>
      <c r="S1310" s="1"/>
      <c r="T1310" s="1"/>
      <c r="U1310" s="1"/>
      <c r="V1310" s="1"/>
      <c r="W1310" s="1"/>
      <c r="X1310" s="1"/>
      <c r="Y1310" s="1"/>
      <c r="Z1310" s="1"/>
      <c r="AA1310" s="1"/>
      <c r="AB1310" s="1"/>
      <c r="AC1310" s="1"/>
    </row>
    <row r="1311" spans="1:29">
      <c r="A1311" s="24"/>
      <c r="B1311" s="24"/>
      <c r="C1311" s="24"/>
      <c r="D1311" s="24"/>
      <c r="E1311" s="24"/>
      <c r="F1311" s="24"/>
      <c r="G1311" s="24"/>
      <c r="H1311" s="24"/>
      <c r="I1311" s="1"/>
      <c r="J1311" s="1"/>
      <c r="K1311" s="1"/>
      <c r="L1311" s="1"/>
      <c r="M1311" s="1"/>
      <c r="N1311" s="1"/>
      <c r="O1311" s="1"/>
      <c r="P1311" s="1"/>
      <c r="Q1311" s="1"/>
      <c r="R1311" s="1"/>
      <c r="S1311" s="1"/>
      <c r="T1311" s="1"/>
      <c r="U1311" s="1"/>
      <c r="V1311" s="1"/>
      <c r="W1311" s="1"/>
      <c r="X1311" s="1"/>
      <c r="Y1311" s="1"/>
      <c r="Z1311" s="1"/>
      <c r="AA1311" s="1"/>
      <c r="AB1311" s="1"/>
      <c r="AC1311" s="1"/>
    </row>
    <row r="1312" spans="1:29">
      <c r="A1312" s="24"/>
      <c r="B1312" s="24"/>
      <c r="C1312" s="24"/>
      <c r="D1312" s="24"/>
      <c r="E1312" s="24"/>
      <c r="F1312" s="24"/>
      <c r="G1312" s="24"/>
      <c r="H1312" s="24"/>
      <c r="I1312" s="1"/>
      <c r="J1312" s="1"/>
      <c r="K1312" s="1"/>
      <c r="L1312" s="1"/>
      <c r="M1312" s="1"/>
      <c r="N1312" s="1"/>
      <c r="O1312" s="1"/>
      <c r="P1312" s="1"/>
      <c r="Q1312" s="1"/>
      <c r="R1312" s="1"/>
      <c r="S1312" s="1"/>
      <c r="T1312" s="1"/>
      <c r="U1312" s="1"/>
      <c r="V1312" s="1"/>
      <c r="W1312" s="1"/>
      <c r="X1312" s="1"/>
      <c r="Y1312" s="1"/>
      <c r="Z1312" s="1"/>
      <c r="AA1312" s="1"/>
      <c r="AB1312" s="1"/>
      <c r="AC1312" s="1"/>
    </row>
    <row r="1313" spans="1:29">
      <c r="A1313" s="24"/>
      <c r="B1313" s="24"/>
      <c r="C1313" s="24"/>
      <c r="D1313" s="24"/>
      <c r="E1313" s="24"/>
      <c r="F1313" s="24"/>
      <c r="G1313" s="24"/>
      <c r="H1313" s="24"/>
      <c r="I1313" s="1"/>
      <c r="J1313" s="1"/>
      <c r="K1313" s="1"/>
      <c r="L1313" s="1"/>
      <c r="M1313" s="1"/>
      <c r="N1313" s="1"/>
      <c r="O1313" s="1"/>
      <c r="P1313" s="1"/>
      <c r="Q1313" s="1"/>
      <c r="R1313" s="1"/>
      <c r="S1313" s="1"/>
      <c r="T1313" s="1"/>
      <c r="U1313" s="1"/>
      <c r="V1313" s="1"/>
      <c r="W1313" s="1"/>
      <c r="X1313" s="1"/>
      <c r="Y1313" s="1"/>
      <c r="Z1313" s="1"/>
      <c r="AA1313" s="1"/>
      <c r="AB1313" s="1"/>
      <c r="AC1313" s="1"/>
    </row>
    <row r="1314" spans="1:29">
      <c r="A1314" s="24"/>
      <c r="B1314" s="24"/>
      <c r="C1314" s="24"/>
      <c r="D1314" s="24"/>
      <c r="E1314" s="24"/>
      <c r="F1314" s="24"/>
      <c r="G1314" s="24"/>
      <c r="H1314" s="24"/>
      <c r="I1314" s="1"/>
      <c r="J1314" s="1"/>
      <c r="K1314" s="1"/>
      <c r="L1314" s="1"/>
      <c r="M1314" s="1"/>
      <c r="N1314" s="1"/>
      <c r="O1314" s="1"/>
      <c r="P1314" s="1"/>
      <c r="Q1314" s="1"/>
      <c r="R1314" s="1"/>
      <c r="S1314" s="1"/>
      <c r="T1314" s="1"/>
      <c r="U1314" s="1"/>
      <c r="V1314" s="1"/>
      <c r="W1314" s="1"/>
      <c r="X1314" s="1"/>
      <c r="Y1314" s="1"/>
      <c r="Z1314" s="1"/>
      <c r="AA1314" s="1"/>
      <c r="AB1314" s="1"/>
      <c r="AC1314" s="1"/>
    </row>
    <row r="1315" spans="1:29">
      <c r="A1315" s="24"/>
      <c r="B1315" s="24"/>
      <c r="C1315" s="24"/>
      <c r="D1315" s="24"/>
      <c r="E1315" s="24"/>
      <c r="F1315" s="24"/>
      <c r="G1315" s="24"/>
      <c r="H1315" s="24"/>
      <c r="I1315" s="1"/>
      <c r="J1315" s="1"/>
      <c r="K1315" s="1"/>
      <c r="L1315" s="1"/>
      <c r="M1315" s="1"/>
      <c r="N1315" s="1"/>
      <c r="O1315" s="1"/>
      <c r="P1315" s="1"/>
      <c r="Q1315" s="1"/>
      <c r="R1315" s="1"/>
      <c r="S1315" s="1"/>
      <c r="T1315" s="1"/>
      <c r="U1315" s="1"/>
      <c r="V1315" s="1"/>
      <c r="W1315" s="1"/>
      <c r="X1315" s="1"/>
      <c r="Y1315" s="1"/>
      <c r="Z1315" s="1"/>
      <c r="AA1315" s="1"/>
      <c r="AB1315" s="1"/>
      <c r="AC1315" s="1"/>
    </row>
    <row r="1316" spans="1:29">
      <c r="A1316" s="24"/>
      <c r="B1316" s="24"/>
      <c r="C1316" s="24"/>
      <c r="D1316" s="24"/>
      <c r="E1316" s="24"/>
      <c r="F1316" s="24"/>
      <c r="G1316" s="24"/>
      <c r="H1316" s="24"/>
      <c r="I1316" s="1"/>
      <c r="J1316" s="1"/>
      <c r="K1316" s="1"/>
      <c r="L1316" s="1"/>
      <c r="M1316" s="1"/>
      <c r="N1316" s="1"/>
      <c r="O1316" s="1"/>
      <c r="P1316" s="1"/>
      <c r="Q1316" s="1"/>
      <c r="R1316" s="1"/>
      <c r="S1316" s="1"/>
      <c r="T1316" s="1"/>
      <c r="U1316" s="1"/>
      <c r="V1316" s="1"/>
      <c r="W1316" s="1"/>
      <c r="X1316" s="1"/>
      <c r="Y1316" s="1"/>
      <c r="Z1316" s="1"/>
      <c r="AA1316" s="1"/>
      <c r="AB1316" s="1"/>
      <c r="AC1316" s="1"/>
    </row>
    <row r="1317" spans="1:29">
      <c r="A1317" s="24"/>
      <c r="B1317" s="24"/>
      <c r="C1317" s="24"/>
      <c r="D1317" s="24"/>
      <c r="E1317" s="24"/>
      <c r="F1317" s="24"/>
      <c r="G1317" s="24"/>
      <c r="H1317" s="24"/>
      <c r="I1317" s="1"/>
      <c r="J1317" s="1"/>
      <c r="K1317" s="1"/>
      <c r="L1317" s="1"/>
      <c r="M1317" s="1"/>
      <c r="N1317" s="1"/>
      <c r="O1317" s="1"/>
      <c r="P1317" s="1"/>
      <c r="Q1317" s="1"/>
      <c r="R1317" s="1"/>
      <c r="S1317" s="1"/>
      <c r="T1317" s="1"/>
      <c r="U1317" s="1"/>
      <c r="V1317" s="1"/>
      <c r="W1317" s="1"/>
      <c r="X1317" s="1"/>
      <c r="Y1317" s="1"/>
      <c r="Z1317" s="1"/>
      <c r="AA1317" s="1"/>
      <c r="AB1317" s="1"/>
      <c r="AC1317" s="1"/>
    </row>
    <row r="1318" spans="1:29">
      <c r="A1318" s="24"/>
      <c r="B1318" s="24"/>
      <c r="C1318" s="24"/>
      <c r="D1318" s="24"/>
      <c r="E1318" s="24"/>
      <c r="F1318" s="24"/>
      <c r="G1318" s="24"/>
      <c r="H1318" s="24"/>
      <c r="I1318" s="1"/>
      <c r="J1318" s="1"/>
      <c r="K1318" s="1"/>
      <c r="L1318" s="1"/>
      <c r="M1318" s="1"/>
      <c r="N1318" s="1"/>
      <c r="O1318" s="1"/>
      <c r="P1318" s="1"/>
      <c r="Q1318" s="1"/>
      <c r="R1318" s="1"/>
      <c r="S1318" s="1"/>
      <c r="T1318" s="1"/>
      <c r="U1318" s="1"/>
      <c r="V1318" s="1"/>
      <c r="W1318" s="1"/>
      <c r="X1318" s="1"/>
      <c r="Y1318" s="1"/>
      <c r="Z1318" s="1"/>
      <c r="AA1318" s="1"/>
      <c r="AB1318" s="1"/>
      <c r="AC1318" s="1"/>
    </row>
    <row r="1319" spans="1:29">
      <c r="A1319" s="24"/>
      <c r="B1319" s="24"/>
      <c r="C1319" s="24"/>
      <c r="D1319" s="24"/>
      <c r="E1319" s="24"/>
      <c r="F1319" s="24"/>
      <c r="G1319" s="24"/>
      <c r="H1319" s="24"/>
      <c r="I1319" s="1"/>
      <c r="J1319" s="1"/>
      <c r="K1319" s="1"/>
      <c r="L1319" s="1"/>
      <c r="M1319" s="1"/>
      <c r="N1319" s="1"/>
      <c r="O1319" s="1"/>
      <c r="P1319" s="1"/>
      <c r="Q1319" s="1"/>
      <c r="R1319" s="1"/>
      <c r="S1319" s="1"/>
      <c r="T1319" s="1"/>
      <c r="U1319" s="1"/>
      <c r="V1319" s="1"/>
      <c r="W1319" s="1"/>
      <c r="X1319" s="1"/>
      <c r="Y1319" s="1"/>
      <c r="Z1319" s="1"/>
      <c r="AA1319" s="1"/>
      <c r="AB1319" s="1"/>
      <c r="AC1319" s="1"/>
    </row>
    <row r="1320" spans="1:29">
      <c r="A1320" s="24"/>
      <c r="B1320" s="24"/>
      <c r="C1320" s="24"/>
      <c r="D1320" s="24"/>
      <c r="E1320" s="24"/>
      <c r="F1320" s="24"/>
      <c r="G1320" s="24"/>
      <c r="H1320" s="24"/>
      <c r="I1320" s="1"/>
      <c r="J1320" s="1"/>
      <c r="K1320" s="1"/>
      <c r="L1320" s="1"/>
      <c r="M1320" s="1"/>
      <c r="N1320" s="1"/>
      <c r="O1320" s="1"/>
      <c r="P1320" s="1"/>
      <c r="Q1320" s="1"/>
      <c r="R1320" s="1"/>
      <c r="S1320" s="1"/>
      <c r="T1320" s="1"/>
      <c r="U1320" s="1"/>
      <c r="V1320" s="1"/>
      <c r="W1320" s="1"/>
      <c r="X1320" s="1"/>
      <c r="Y1320" s="1"/>
      <c r="Z1320" s="1"/>
      <c r="AA1320" s="1"/>
      <c r="AB1320" s="1"/>
      <c r="AC1320" s="1"/>
    </row>
    <row r="1321" spans="1:29">
      <c r="A1321" s="24"/>
      <c r="B1321" s="24"/>
      <c r="C1321" s="24"/>
      <c r="D1321" s="24"/>
      <c r="E1321" s="24"/>
      <c r="F1321" s="24"/>
      <c r="G1321" s="24"/>
      <c r="H1321" s="24"/>
      <c r="I1321" s="1"/>
      <c r="J1321" s="1"/>
      <c r="K1321" s="1"/>
      <c r="L1321" s="1"/>
      <c r="M1321" s="1"/>
      <c r="N1321" s="1"/>
      <c r="O1321" s="1"/>
      <c r="P1321" s="1"/>
      <c r="Q1321" s="1"/>
      <c r="R1321" s="1"/>
      <c r="S1321" s="1"/>
      <c r="T1321" s="1"/>
      <c r="U1321" s="1"/>
      <c r="V1321" s="1"/>
      <c r="W1321" s="1"/>
      <c r="X1321" s="1"/>
      <c r="Y1321" s="1"/>
      <c r="Z1321" s="1"/>
      <c r="AA1321" s="1"/>
      <c r="AB1321" s="1"/>
      <c r="AC1321" s="1"/>
    </row>
    <row r="1322" spans="1:29">
      <c r="A1322" s="24"/>
      <c r="B1322" s="24"/>
      <c r="C1322" s="24"/>
      <c r="D1322" s="24"/>
      <c r="E1322" s="24"/>
      <c r="F1322" s="24"/>
      <c r="G1322" s="24"/>
      <c r="H1322" s="24"/>
      <c r="I1322" s="1"/>
      <c r="J1322" s="1"/>
      <c r="K1322" s="1"/>
      <c r="L1322" s="1"/>
      <c r="M1322" s="1"/>
      <c r="N1322" s="1"/>
      <c r="O1322" s="1"/>
      <c r="P1322" s="1"/>
      <c r="Q1322" s="1"/>
      <c r="R1322" s="1"/>
      <c r="S1322" s="1"/>
      <c r="T1322" s="1"/>
      <c r="U1322" s="1"/>
      <c r="V1322" s="1"/>
      <c r="W1322" s="1"/>
      <c r="X1322" s="1"/>
      <c r="Y1322" s="1"/>
      <c r="Z1322" s="1"/>
      <c r="AA1322" s="1"/>
      <c r="AB1322" s="1"/>
      <c r="AC1322" s="1"/>
    </row>
    <row r="1323" spans="1:29">
      <c r="A1323" s="24"/>
      <c r="B1323" s="24"/>
      <c r="C1323" s="24"/>
      <c r="D1323" s="24"/>
      <c r="E1323" s="24"/>
      <c r="F1323" s="24"/>
      <c r="G1323" s="24"/>
      <c r="H1323" s="24"/>
      <c r="I1323" s="1"/>
      <c r="J1323" s="1"/>
      <c r="K1323" s="1"/>
      <c r="L1323" s="1"/>
      <c r="M1323" s="1"/>
      <c r="N1323" s="1"/>
      <c r="O1323" s="1"/>
      <c r="P1323" s="1"/>
      <c r="Q1323" s="1"/>
      <c r="R1323" s="1"/>
      <c r="S1323" s="1"/>
      <c r="T1323" s="1"/>
      <c r="U1323" s="1"/>
      <c r="V1323" s="1"/>
      <c r="W1323" s="1"/>
      <c r="X1323" s="1"/>
      <c r="Y1323" s="1"/>
      <c r="Z1323" s="1"/>
      <c r="AA1323" s="1"/>
      <c r="AB1323" s="1"/>
      <c r="AC1323" s="1"/>
    </row>
    <row r="1324" spans="1:29">
      <c r="A1324" s="24"/>
      <c r="B1324" s="24"/>
      <c r="C1324" s="24"/>
      <c r="D1324" s="24"/>
      <c r="E1324" s="24"/>
      <c r="F1324" s="24"/>
      <c r="G1324" s="24"/>
      <c r="H1324" s="24"/>
      <c r="I1324" s="1"/>
      <c r="J1324" s="1"/>
      <c r="K1324" s="1"/>
      <c r="L1324" s="1"/>
      <c r="M1324" s="1"/>
      <c r="N1324" s="1"/>
      <c r="O1324" s="1"/>
      <c r="P1324" s="1"/>
      <c r="Q1324" s="1"/>
      <c r="R1324" s="1"/>
      <c r="S1324" s="1"/>
      <c r="T1324" s="1"/>
      <c r="U1324" s="1"/>
      <c r="V1324" s="1"/>
      <c r="W1324" s="1"/>
      <c r="X1324" s="1"/>
      <c r="Y1324" s="1"/>
      <c r="Z1324" s="1"/>
      <c r="AA1324" s="1"/>
      <c r="AB1324" s="1"/>
      <c r="AC1324" s="1"/>
    </row>
    <row r="1325" spans="1:29">
      <c r="A1325" s="24"/>
      <c r="B1325" s="24"/>
      <c r="C1325" s="24"/>
      <c r="D1325" s="24"/>
      <c r="E1325" s="24"/>
      <c r="F1325" s="24"/>
      <c r="G1325" s="24"/>
      <c r="H1325" s="24"/>
      <c r="I1325" s="1"/>
      <c r="J1325" s="1"/>
      <c r="K1325" s="1"/>
      <c r="L1325" s="1"/>
      <c r="M1325" s="1"/>
      <c r="N1325" s="1"/>
      <c r="O1325" s="1"/>
      <c r="P1325" s="1"/>
      <c r="Q1325" s="1"/>
      <c r="R1325" s="1"/>
      <c r="S1325" s="1"/>
      <c r="T1325" s="1"/>
      <c r="U1325" s="1"/>
      <c r="V1325" s="1"/>
      <c r="W1325" s="1"/>
      <c r="X1325" s="1"/>
      <c r="Y1325" s="1"/>
      <c r="Z1325" s="1"/>
      <c r="AA1325" s="1"/>
      <c r="AB1325" s="1"/>
      <c r="AC1325" s="1"/>
    </row>
    <row r="1326" spans="1:29">
      <c r="A1326" s="24"/>
      <c r="B1326" s="24"/>
      <c r="C1326" s="24"/>
      <c r="D1326" s="24"/>
      <c r="E1326" s="24"/>
      <c r="F1326" s="24"/>
      <c r="G1326" s="24"/>
      <c r="H1326" s="24"/>
      <c r="I1326" s="1"/>
      <c r="J1326" s="1"/>
      <c r="K1326" s="1"/>
      <c r="L1326" s="1"/>
      <c r="M1326" s="1"/>
      <c r="N1326" s="1"/>
      <c r="O1326" s="1"/>
      <c r="P1326" s="1"/>
      <c r="Q1326" s="1"/>
      <c r="R1326" s="1"/>
      <c r="S1326" s="1"/>
      <c r="T1326" s="1"/>
      <c r="U1326" s="1"/>
      <c r="V1326" s="1"/>
      <c r="W1326" s="1"/>
      <c r="X1326" s="1"/>
      <c r="Y1326" s="1"/>
      <c r="Z1326" s="1"/>
      <c r="AA1326" s="1"/>
      <c r="AB1326" s="1"/>
      <c r="AC1326" s="1"/>
    </row>
    <row r="1327" spans="1:29">
      <c r="A1327" s="24"/>
      <c r="B1327" s="24"/>
      <c r="C1327" s="24"/>
      <c r="D1327" s="24"/>
      <c r="E1327" s="24"/>
      <c r="F1327" s="24"/>
      <c r="G1327" s="24"/>
      <c r="H1327" s="24"/>
      <c r="I1327" s="1"/>
      <c r="J1327" s="1"/>
      <c r="K1327" s="1"/>
      <c r="L1327" s="1"/>
      <c r="M1327" s="1"/>
      <c r="N1327" s="1"/>
      <c r="O1327" s="1"/>
      <c r="P1327" s="1"/>
      <c r="Q1327" s="1"/>
      <c r="R1327" s="1"/>
      <c r="S1327" s="1"/>
      <c r="T1327" s="1"/>
      <c r="U1327" s="1"/>
      <c r="V1327" s="1"/>
      <c r="W1327" s="1"/>
      <c r="X1327" s="1"/>
      <c r="Y1327" s="1"/>
      <c r="Z1327" s="1"/>
      <c r="AA1327" s="1"/>
      <c r="AB1327" s="1"/>
      <c r="AC1327" s="1"/>
    </row>
    <row r="1328" spans="1:29">
      <c r="A1328" s="24"/>
      <c r="B1328" s="24"/>
      <c r="C1328" s="24"/>
      <c r="D1328" s="24"/>
      <c r="E1328" s="24"/>
      <c r="F1328" s="24"/>
      <c r="G1328" s="24"/>
      <c r="H1328" s="24"/>
      <c r="I1328" s="1"/>
      <c r="J1328" s="1"/>
      <c r="K1328" s="1"/>
      <c r="L1328" s="1"/>
      <c r="M1328" s="1"/>
      <c r="N1328" s="1"/>
      <c r="O1328" s="1"/>
      <c r="P1328" s="1"/>
      <c r="Q1328" s="1"/>
      <c r="R1328" s="1"/>
      <c r="S1328" s="1"/>
      <c r="T1328" s="1"/>
      <c r="U1328" s="1"/>
      <c r="V1328" s="1"/>
      <c r="W1328" s="1"/>
      <c r="X1328" s="1"/>
      <c r="Y1328" s="1"/>
      <c r="Z1328" s="1"/>
      <c r="AA1328" s="1"/>
      <c r="AB1328" s="1"/>
      <c r="AC1328" s="1"/>
    </row>
    <row r="1329" spans="1:29">
      <c r="A1329" s="24"/>
      <c r="B1329" s="24"/>
      <c r="C1329" s="24"/>
      <c r="D1329" s="24"/>
      <c r="E1329" s="24"/>
      <c r="F1329" s="24"/>
      <c r="G1329" s="24"/>
      <c r="H1329" s="24"/>
      <c r="I1329" s="1"/>
      <c r="J1329" s="1"/>
      <c r="K1329" s="1"/>
      <c r="L1329" s="1"/>
      <c r="M1329" s="1"/>
      <c r="N1329" s="1"/>
      <c r="O1329" s="1"/>
      <c r="P1329" s="1"/>
      <c r="Q1329" s="1"/>
      <c r="R1329" s="1"/>
      <c r="S1329" s="1"/>
      <c r="T1329" s="1"/>
      <c r="U1329" s="1"/>
      <c r="V1329" s="1"/>
      <c r="W1329" s="1"/>
      <c r="X1329" s="1"/>
      <c r="Y1329" s="1"/>
      <c r="Z1329" s="1"/>
      <c r="AA1329" s="1"/>
      <c r="AB1329" s="1"/>
      <c r="AC1329" s="1"/>
    </row>
    <row r="1330" spans="1:29">
      <c r="A1330" s="24"/>
      <c r="B1330" s="24"/>
      <c r="C1330" s="24"/>
      <c r="D1330" s="24"/>
      <c r="E1330" s="24"/>
      <c r="F1330" s="24"/>
      <c r="G1330" s="24"/>
      <c r="H1330" s="24"/>
      <c r="I1330" s="1"/>
      <c r="J1330" s="1"/>
      <c r="K1330" s="1"/>
      <c r="L1330" s="1"/>
      <c r="M1330" s="1"/>
      <c r="N1330" s="1"/>
      <c r="O1330" s="1"/>
      <c r="P1330" s="1"/>
      <c r="Q1330" s="1"/>
      <c r="R1330" s="1"/>
      <c r="S1330" s="1"/>
      <c r="T1330" s="1"/>
      <c r="U1330" s="1"/>
      <c r="V1330" s="1"/>
      <c r="W1330" s="1"/>
      <c r="X1330" s="1"/>
      <c r="Y1330" s="1"/>
      <c r="Z1330" s="1"/>
      <c r="AA1330" s="1"/>
      <c r="AB1330" s="1"/>
      <c r="AC1330" s="1"/>
    </row>
    <row r="1331" spans="1:29">
      <c r="A1331" s="24"/>
      <c r="B1331" s="24"/>
      <c r="C1331" s="24"/>
      <c r="D1331" s="24"/>
      <c r="E1331" s="24"/>
      <c r="F1331" s="24"/>
      <c r="G1331" s="24"/>
      <c r="H1331" s="24"/>
      <c r="I1331" s="1"/>
      <c r="J1331" s="1"/>
      <c r="K1331" s="1"/>
      <c r="L1331" s="1"/>
      <c r="M1331" s="1"/>
      <c r="N1331" s="1"/>
      <c r="O1331" s="1"/>
      <c r="P1331" s="1"/>
      <c r="Q1331" s="1"/>
      <c r="R1331" s="1"/>
      <c r="S1331" s="1"/>
      <c r="T1331" s="1"/>
      <c r="U1331" s="1"/>
      <c r="V1331" s="1"/>
      <c r="W1331" s="1"/>
      <c r="X1331" s="1"/>
      <c r="Y1331" s="1"/>
      <c r="Z1331" s="1"/>
      <c r="AA1331" s="1"/>
      <c r="AB1331" s="1"/>
      <c r="AC1331" s="1"/>
    </row>
    <row r="1332" spans="1:29">
      <c r="A1332" s="24"/>
      <c r="B1332" s="24"/>
      <c r="C1332" s="24"/>
      <c r="D1332" s="24"/>
      <c r="E1332" s="24"/>
      <c r="F1332" s="24"/>
      <c r="G1332" s="24"/>
      <c r="H1332" s="24"/>
      <c r="I1332" s="1"/>
      <c r="J1332" s="1"/>
      <c r="K1332" s="1"/>
      <c r="L1332" s="1"/>
      <c r="M1332" s="1"/>
      <c r="N1332" s="1"/>
      <c r="O1332" s="1"/>
      <c r="P1332" s="1"/>
      <c r="Q1332" s="1"/>
      <c r="R1332" s="1"/>
      <c r="S1332" s="1"/>
      <c r="T1332" s="1"/>
      <c r="U1332" s="1"/>
      <c r="V1332" s="1"/>
      <c r="W1332" s="1"/>
      <c r="X1332" s="1"/>
      <c r="Y1332" s="1"/>
      <c r="Z1332" s="1"/>
      <c r="AA1332" s="1"/>
      <c r="AB1332" s="1"/>
      <c r="AC1332" s="1"/>
    </row>
    <row r="1333" spans="1:29">
      <c r="A1333" s="24"/>
      <c r="B1333" s="24"/>
      <c r="C1333" s="24"/>
      <c r="D1333" s="24"/>
      <c r="E1333" s="24"/>
      <c r="F1333" s="24"/>
      <c r="G1333" s="24"/>
      <c r="H1333" s="24"/>
      <c r="I1333" s="1"/>
      <c r="J1333" s="1"/>
      <c r="K1333" s="1"/>
      <c r="L1333" s="1"/>
      <c r="M1333" s="1"/>
      <c r="N1333" s="1"/>
      <c r="O1333" s="1"/>
      <c r="P1333" s="1"/>
      <c r="Q1333" s="1"/>
      <c r="R1333" s="1"/>
      <c r="S1333" s="1"/>
      <c r="T1333" s="1"/>
      <c r="U1333" s="1"/>
      <c r="V1333" s="1"/>
      <c r="W1333" s="1"/>
      <c r="X1333" s="1"/>
      <c r="Y1333" s="1"/>
      <c r="Z1333" s="1"/>
      <c r="AA1333" s="1"/>
      <c r="AB1333" s="1"/>
      <c r="AC1333" s="1"/>
    </row>
    <row r="1334" spans="1:29">
      <c r="A1334" s="24"/>
      <c r="B1334" s="24"/>
      <c r="C1334" s="24"/>
      <c r="D1334" s="24"/>
      <c r="E1334" s="24"/>
      <c r="F1334" s="24"/>
      <c r="G1334" s="24"/>
      <c r="H1334" s="24"/>
      <c r="I1334" s="1"/>
      <c r="J1334" s="1"/>
      <c r="K1334" s="1"/>
      <c r="L1334" s="1"/>
      <c r="M1334" s="1"/>
      <c r="N1334" s="1"/>
      <c r="O1334" s="1"/>
      <c r="P1334" s="1"/>
      <c r="Q1334" s="1"/>
      <c r="R1334" s="1"/>
      <c r="S1334" s="1"/>
      <c r="T1334" s="1"/>
      <c r="U1334" s="1"/>
      <c r="V1334" s="1"/>
      <c r="W1334" s="1"/>
      <c r="X1334" s="1"/>
      <c r="Y1334" s="1"/>
      <c r="Z1334" s="1"/>
      <c r="AA1334" s="1"/>
      <c r="AB1334" s="1"/>
      <c r="AC1334" s="1"/>
    </row>
    <row r="1335" spans="1:29">
      <c r="A1335" s="24"/>
      <c r="B1335" s="24"/>
      <c r="C1335" s="24"/>
      <c r="D1335" s="24"/>
      <c r="E1335" s="24"/>
      <c r="F1335" s="24"/>
      <c r="G1335" s="24"/>
      <c r="H1335" s="24"/>
      <c r="I1335" s="1"/>
      <c r="J1335" s="1"/>
      <c r="K1335" s="1"/>
      <c r="L1335" s="1"/>
      <c r="M1335" s="1"/>
      <c r="N1335" s="1"/>
      <c r="O1335" s="1"/>
      <c r="P1335" s="1"/>
      <c r="Q1335" s="1"/>
      <c r="R1335" s="1"/>
      <c r="S1335" s="1"/>
      <c r="T1335" s="1"/>
      <c r="U1335" s="1"/>
      <c r="V1335" s="1"/>
      <c r="W1335" s="1"/>
      <c r="X1335" s="1"/>
      <c r="Y1335" s="1"/>
      <c r="Z1335" s="1"/>
      <c r="AA1335" s="1"/>
      <c r="AB1335" s="1"/>
      <c r="AC1335" s="1"/>
    </row>
    <row r="1336" spans="1:29">
      <c r="A1336" s="24"/>
      <c r="B1336" s="24"/>
      <c r="C1336" s="24"/>
      <c r="D1336" s="24"/>
      <c r="E1336" s="24"/>
      <c r="F1336" s="24"/>
      <c r="G1336" s="24"/>
      <c r="H1336" s="24"/>
      <c r="I1336" s="1"/>
      <c r="J1336" s="1"/>
      <c r="K1336" s="1"/>
      <c r="L1336" s="1"/>
      <c r="M1336" s="1"/>
      <c r="N1336" s="1"/>
      <c r="O1336" s="1"/>
      <c r="P1336" s="1"/>
      <c r="Q1336" s="1"/>
      <c r="R1336" s="1"/>
      <c r="S1336" s="1"/>
      <c r="T1336" s="1"/>
      <c r="U1336" s="1"/>
      <c r="V1336" s="1"/>
      <c r="W1336" s="1"/>
      <c r="X1336" s="1"/>
      <c r="Y1336" s="1"/>
      <c r="Z1336" s="1"/>
      <c r="AA1336" s="1"/>
      <c r="AB1336" s="1"/>
      <c r="AC1336" s="1"/>
    </row>
    <row r="1337" spans="1:29">
      <c r="A1337" s="24"/>
      <c r="B1337" s="24"/>
      <c r="C1337" s="24"/>
      <c r="D1337" s="24"/>
      <c r="E1337" s="24"/>
      <c r="F1337" s="24"/>
      <c r="G1337" s="24"/>
      <c r="H1337" s="24"/>
      <c r="I1337" s="1"/>
      <c r="J1337" s="1"/>
      <c r="K1337" s="1"/>
      <c r="L1337" s="1"/>
      <c r="M1337" s="1"/>
      <c r="N1337" s="1"/>
      <c r="O1337" s="1"/>
      <c r="P1337" s="1"/>
      <c r="Q1337" s="1"/>
      <c r="R1337" s="1"/>
      <c r="S1337" s="1"/>
      <c r="T1337" s="1"/>
      <c r="U1337" s="1"/>
      <c r="V1337" s="1"/>
      <c r="W1337" s="1"/>
      <c r="X1337" s="1"/>
      <c r="Y1337" s="1"/>
      <c r="Z1337" s="1"/>
      <c r="AA1337" s="1"/>
      <c r="AB1337" s="1"/>
      <c r="AC1337" s="1"/>
    </row>
    <row r="1338" spans="1:29">
      <c r="A1338" s="24"/>
      <c r="B1338" s="24"/>
      <c r="C1338" s="24"/>
      <c r="D1338" s="24"/>
      <c r="E1338" s="24"/>
      <c r="F1338" s="24"/>
      <c r="G1338" s="24"/>
      <c r="H1338" s="24"/>
      <c r="I1338" s="1"/>
      <c r="J1338" s="1"/>
      <c r="K1338" s="1"/>
      <c r="L1338" s="1"/>
      <c r="M1338" s="1"/>
      <c r="N1338" s="1"/>
      <c r="O1338" s="1"/>
      <c r="P1338" s="1"/>
      <c r="Q1338" s="1"/>
      <c r="R1338" s="1"/>
      <c r="S1338" s="1"/>
      <c r="T1338" s="1"/>
      <c r="U1338" s="1"/>
      <c r="V1338" s="1"/>
      <c r="W1338" s="1"/>
      <c r="X1338" s="1"/>
      <c r="Y1338" s="1"/>
      <c r="Z1338" s="1"/>
      <c r="AA1338" s="1"/>
      <c r="AB1338" s="1"/>
      <c r="AC1338" s="1"/>
    </row>
    <row r="1339" spans="1:29">
      <c r="A1339" s="24"/>
      <c r="B1339" s="24"/>
      <c r="C1339" s="24"/>
      <c r="D1339" s="24"/>
      <c r="E1339" s="24"/>
      <c r="F1339" s="24"/>
      <c r="G1339" s="24"/>
      <c r="H1339" s="24"/>
      <c r="I1339" s="1"/>
      <c r="J1339" s="1"/>
      <c r="K1339" s="1"/>
      <c r="L1339" s="1"/>
      <c r="M1339" s="1"/>
      <c r="N1339" s="1"/>
      <c r="O1339" s="1"/>
      <c r="P1339" s="1"/>
      <c r="Q1339" s="1"/>
      <c r="R1339" s="1"/>
      <c r="S1339" s="1"/>
      <c r="T1339" s="1"/>
      <c r="U1339" s="1"/>
      <c r="V1339" s="1"/>
      <c r="W1339" s="1"/>
      <c r="X1339" s="1"/>
      <c r="Y1339" s="1"/>
      <c r="Z1339" s="1"/>
      <c r="AA1339" s="1"/>
      <c r="AB1339" s="1"/>
      <c r="AC1339" s="1"/>
    </row>
    <row r="1340" spans="1:29">
      <c r="A1340" s="24"/>
      <c r="B1340" s="24"/>
      <c r="C1340" s="24"/>
      <c r="D1340" s="24"/>
      <c r="E1340" s="24"/>
      <c r="F1340" s="24"/>
      <c r="G1340" s="24"/>
      <c r="H1340" s="24"/>
      <c r="I1340" s="1"/>
      <c r="J1340" s="1"/>
      <c r="K1340" s="1"/>
      <c r="L1340" s="1"/>
      <c r="M1340" s="1"/>
      <c r="N1340" s="1"/>
      <c r="O1340" s="1"/>
      <c r="P1340" s="1"/>
      <c r="Q1340" s="1"/>
      <c r="R1340" s="1"/>
      <c r="S1340" s="1"/>
      <c r="T1340" s="1"/>
      <c r="U1340" s="1"/>
      <c r="V1340" s="1"/>
      <c r="W1340" s="1"/>
      <c r="X1340" s="1"/>
      <c r="Y1340" s="1"/>
      <c r="Z1340" s="1"/>
      <c r="AA1340" s="1"/>
      <c r="AB1340" s="1"/>
      <c r="AC1340" s="1"/>
    </row>
    <row r="1341" spans="1:29">
      <c r="A1341" s="24"/>
      <c r="B1341" s="24"/>
      <c r="C1341" s="24"/>
      <c r="D1341" s="24"/>
      <c r="E1341" s="24"/>
      <c r="F1341" s="24"/>
      <c r="G1341" s="24"/>
      <c r="H1341" s="24"/>
      <c r="I1341" s="1"/>
      <c r="J1341" s="1"/>
      <c r="K1341" s="1"/>
      <c r="L1341" s="1"/>
      <c r="M1341" s="1"/>
      <c r="N1341" s="1"/>
      <c r="O1341" s="1"/>
      <c r="P1341" s="1"/>
      <c r="Q1341" s="1"/>
      <c r="R1341" s="1"/>
      <c r="S1341" s="1"/>
      <c r="T1341" s="1"/>
      <c r="U1341" s="1"/>
      <c r="V1341" s="1"/>
      <c r="W1341" s="1"/>
      <c r="X1341" s="1"/>
      <c r="Y1341" s="1"/>
      <c r="Z1341" s="1"/>
      <c r="AA1341" s="1"/>
      <c r="AB1341" s="1"/>
      <c r="AC1341" s="1"/>
    </row>
    <row r="1342" spans="1:29">
      <c r="A1342" s="24"/>
      <c r="B1342" s="24"/>
      <c r="C1342" s="24"/>
      <c r="D1342" s="24"/>
      <c r="E1342" s="24"/>
      <c r="F1342" s="24"/>
      <c r="G1342" s="24"/>
      <c r="H1342" s="24"/>
      <c r="I1342" s="1"/>
      <c r="J1342" s="1"/>
      <c r="K1342" s="1"/>
      <c r="L1342" s="1"/>
      <c r="M1342" s="1"/>
      <c r="N1342" s="1"/>
      <c r="O1342" s="1"/>
      <c r="P1342" s="1"/>
      <c r="Q1342" s="1"/>
      <c r="R1342" s="1"/>
      <c r="S1342" s="1"/>
      <c r="T1342" s="1"/>
      <c r="U1342" s="1"/>
      <c r="V1342" s="1"/>
      <c r="W1342" s="1"/>
      <c r="X1342" s="1"/>
      <c r="Y1342" s="1"/>
      <c r="Z1342" s="1"/>
      <c r="AA1342" s="1"/>
      <c r="AB1342" s="1"/>
      <c r="AC1342" s="1"/>
    </row>
    <row r="1343" spans="1:29">
      <c r="A1343" s="24"/>
      <c r="B1343" s="24"/>
      <c r="C1343" s="24"/>
      <c r="D1343" s="24"/>
      <c r="E1343" s="24"/>
      <c r="F1343" s="24"/>
      <c r="G1343" s="24"/>
      <c r="H1343" s="24"/>
      <c r="I1343" s="1"/>
      <c r="J1343" s="1"/>
      <c r="K1343" s="1"/>
      <c r="L1343" s="1"/>
      <c r="M1343" s="1"/>
      <c r="N1343" s="1"/>
      <c r="O1343" s="1"/>
      <c r="P1343" s="1"/>
      <c r="Q1343" s="1"/>
      <c r="R1343" s="1"/>
      <c r="S1343" s="1"/>
      <c r="T1343" s="1"/>
      <c r="U1343" s="1"/>
      <c r="V1343" s="1"/>
      <c r="W1343" s="1"/>
      <c r="X1343" s="1"/>
      <c r="Y1343" s="1"/>
      <c r="Z1343" s="1"/>
      <c r="AA1343" s="1"/>
      <c r="AB1343" s="1"/>
      <c r="AC1343" s="1"/>
    </row>
    <row r="1344" spans="1:29">
      <c r="A1344" s="24"/>
      <c r="B1344" s="24"/>
      <c r="C1344" s="24"/>
      <c r="D1344" s="24"/>
      <c r="E1344" s="24"/>
      <c r="F1344" s="24"/>
      <c r="G1344" s="24"/>
      <c r="H1344" s="24"/>
      <c r="I1344" s="1"/>
      <c r="J1344" s="1"/>
      <c r="K1344" s="1"/>
      <c r="L1344" s="1"/>
      <c r="M1344" s="1"/>
      <c r="N1344" s="1"/>
      <c r="O1344" s="1"/>
      <c r="P1344" s="1"/>
      <c r="Q1344" s="1"/>
      <c r="R1344" s="1"/>
      <c r="S1344" s="1"/>
      <c r="T1344" s="1"/>
      <c r="U1344" s="1"/>
      <c r="V1344" s="1"/>
      <c r="W1344" s="1"/>
      <c r="X1344" s="1"/>
      <c r="Y1344" s="1"/>
      <c r="Z1344" s="1"/>
      <c r="AA1344" s="1"/>
      <c r="AB1344" s="1"/>
      <c r="AC1344" s="1"/>
    </row>
    <row r="1345" spans="1:29">
      <c r="A1345" s="24"/>
      <c r="B1345" s="24"/>
      <c r="C1345" s="24"/>
      <c r="D1345" s="24"/>
      <c r="E1345" s="24"/>
      <c r="F1345" s="24"/>
      <c r="G1345" s="24"/>
      <c r="H1345" s="24"/>
      <c r="I1345" s="1"/>
      <c r="J1345" s="1"/>
      <c r="K1345" s="1"/>
      <c r="L1345" s="1"/>
      <c r="M1345" s="1"/>
      <c r="N1345" s="1"/>
      <c r="O1345" s="1"/>
      <c r="P1345" s="1"/>
      <c r="Q1345" s="1"/>
      <c r="R1345" s="1"/>
      <c r="S1345" s="1"/>
      <c r="T1345" s="1"/>
      <c r="U1345" s="1"/>
      <c r="V1345" s="1"/>
      <c r="W1345" s="1"/>
      <c r="X1345" s="1"/>
      <c r="Y1345" s="1"/>
      <c r="Z1345" s="1"/>
      <c r="AA1345" s="1"/>
      <c r="AB1345" s="1"/>
      <c r="AC1345" s="1"/>
    </row>
    <row r="1346" spans="1:29">
      <c r="A1346" s="24"/>
      <c r="B1346" s="24"/>
      <c r="C1346" s="24"/>
      <c r="D1346" s="24"/>
      <c r="E1346" s="24"/>
      <c r="F1346" s="24"/>
      <c r="G1346" s="24"/>
      <c r="H1346" s="24"/>
      <c r="I1346" s="1"/>
      <c r="J1346" s="1"/>
      <c r="K1346" s="1"/>
      <c r="L1346" s="1"/>
      <c r="M1346" s="1"/>
      <c r="N1346" s="1"/>
      <c r="O1346" s="1"/>
      <c r="P1346" s="1"/>
      <c r="Q1346" s="1"/>
      <c r="R1346" s="1"/>
      <c r="S1346" s="1"/>
      <c r="T1346" s="1"/>
      <c r="U1346" s="1"/>
      <c r="V1346" s="1"/>
      <c r="W1346" s="1"/>
      <c r="X1346" s="1"/>
      <c r="Y1346" s="1"/>
      <c r="Z1346" s="1"/>
      <c r="AA1346" s="1"/>
      <c r="AB1346" s="1"/>
      <c r="AC1346" s="1"/>
    </row>
    <row r="1347" spans="1:29">
      <c r="A1347" s="24"/>
      <c r="B1347" s="24"/>
      <c r="C1347" s="24"/>
      <c r="D1347" s="24"/>
      <c r="E1347" s="24"/>
      <c r="F1347" s="24"/>
      <c r="G1347" s="24"/>
      <c r="H1347" s="24"/>
      <c r="I1347" s="1"/>
      <c r="J1347" s="1"/>
      <c r="K1347" s="1"/>
      <c r="L1347" s="1"/>
      <c r="M1347" s="1"/>
      <c r="N1347" s="1"/>
      <c r="O1347" s="1"/>
      <c r="P1347" s="1"/>
      <c r="Q1347" s="1"/>
      <c r="R1347" s="1"/>
      <c r="S1347" s="1"/>
      <c r="T1347" s="1"/>
      <c r="U1347" s="1"/>
      <c r="V1347" s="1"/>
      <c r="W1347" s="1"/>
      <c r="X1347" s="1"/>
      <c r="Y1347" s="1"/>
      <c r="Z1347" s="1"/>
      <c r="AA1347" s="1"/>
      <c r="AB1347" s="1"/>
      <c r="AC1347" s="1"/>
    </row>
    <row r="1348" spans="1:29">
      <c r="A1348" s="24"/>
      <c r="B1348" s="24"/>
      <c r="C1348" s="24"/>
      <c r="D1348" s="24"/>
      <c r="E1348" s="24"/>
      <c r="F1348" s="24"/>
      <c r="G1348" s="24"/>
      <c r="H1348" s="24"/>
      <c r="I1348" s="1"/>
      <c r="J1348" s="1"/>
      <c r="K1348" s="1"/>
      <c r="L1348" s="1"/>
      <c r="M1348" s="1"/>
      <c r="N1348" s="1"/>
      <c r="O1348" s="1"/>
      <c r="P1348" s="1"/>
      <c r="Q1348" s="1"/>
      <c r="R1348" s="1"/>
      <c r="S1348" s="1"/>
      <c r="T1348" s="1"/>
      <c r="U1348" s="1"/>
      <c r="V1348" s="1"/>
      <c r="W1348" s="1"/>
      <c r="X1348" s="1"/>
      <c r="Y1348" s="1"/>
      <c r="Z1348" s="1"/>
      <c r="AA1348" s="1"/>
      <c r="AB1348" s="1"/>
      <c r="AC1348" s="1"/>
    </row>
    <row r="1349" spans="1:29">
      <c r="A1349" s="24"/>
      <c r="B1349" s="24"/>
      <c r="C1349" s="24"/>
      <c r="D1349" s="24"/>
      <c r="E1349" s="24"/>
      <c r="F1349" s="24"/>
      <c r="G1349" s="24"/>
      <c r="H1349" s="24"/>
      <c r="I1349" s="1"/>
      <c r="J1349" s="1"/>
      <c r="K1349" s="1"/>
      <c r="L1349" s="1"/>
      <c r="M1349" s="1"/>
      <c r="N1349" s="1"/>
      <c r="O1349" s="1"/>
      <c r="P1349" s="1"/>
      <c r="Q1349" s="1"/>
      <c r="R1349" s="1"/>
      <c r="S1349" s="1"/>
      <c r="T1349" s="1"/>
      <c r="U1349" s="1"/>
      <c r="V1349" s="1"/>
      <c r="W1349" s="1"/>
      <c r="X1349" s="1"/>
      <c r="Y1349" s="1"/>
      <c r="Z1349" s="1"/>
      <c r="AA1349" s="1"/>
      <c r="AB1349" s="1"/>
      <c r="AC1349" s="1"/>
    </row>
    <row r="1350" spans="1:29">
      <c r="A1350" s="24"/>
      <c r="B1350" s="24"/>
      <c r="C1350" s="24"/>
      <c r="D1350" s="24"/>
      <c r="E1350" s="24"/>
      <c r="F1350" s="24"/>
      <c r="G1350" s="24"/>
      <c r="H1350" s="24"/>
      <c r="I1350" s="1"/>
      <c r="J1350" s="1"/>
      <c r="K1350" s="1"/>
      <c r="L1350" s="1"/>
      <c r="M1350" s="1"/>
      <c r="N1350" s="1"/>
      <c r="O1350" s="1"/>
      <c r="P1350" s="1"/>
      <c r="Q1350" s="1"/>
      <c r="R1350" s="1"/>
      <c r="S1350" s="1"/>
      <c r="T1350" s="1"/>
      <c r="U1350" s="1"/>
      <c r="V1350" s="1"/>
      <c r="W1350" s="1"/>
      <c r="X1350" s="1"/>
      <c r="Y1350" s="1"/>
      <c r="Z1350" s="1"/>
      <c r="AA1350" s="1"/>
      <c r="AB1350" s="1"/>
      <c r="AC1350" s="1"/>
    </row>
    <row r="1351" spans="1:29">
      <c r="A1351" s="24"/>
      <c r="B1351" s="24"/>
      <c r="C1351" s="24"/>
      <c r="D1351" s="24"/>
      <c r="E1351" s="24"/>
      <c r="F1351" s="24"/>
      <c r="G1351" s="24"/>
      <c r="H1351" s="24"/>
      <c r="I1351" s="1"/>
      <c r="J1351" s="1"/>
      <c r="K1351" s="1"/>
      <c r="L1351" s="1"/>
      <c r="M1351" s="1"/>
      <c r="N1351" s="1"/>
      <c r="O1351" s="1"/>
      <c r="P1351" s="1"/>
      <c r="Q1351" s="1"/>
      <c r="R1351" s="1"/>
      <c r="S1351" s="1"/>
      <c r="T1351" s="1"/>
      <c r="U1351" s="1"/>
      <c r="V1351" s="1"/>
      <c r="W1351" s="1"/>
      <c r="X1351" s="1"/>
      <c r="Y1351" s="1"/>
      <c r="Z1351" s="1"/>
      <c r="AA1351" s="1"/>
      <c r="AB1351" s="1"/>
      <c r="AC1351" s="1"/>
    </row>
    <row r="1352" spans="1:29">
      <c r="A1352" s="24"/>
      <c r="B1352" s="24"/>
      <c r="C1352" s="24"/>
      <c r="D1352" s="24"/>
      <c r="E1352" s="24"/>
      <c r="F1352" s="24"/>
      <c r="G1352" s="24"/>
      <c r="H1352" s="24"/>
      <c r="I1352" s="1"/>
      <c r="J1352" s="1"/>
      <c r="K1352" s="1"/>
      <c r="L1352" s="1"/>
      <c r="M1352" s="1"/>
      <c r="N1352" s="1"/>
      <c r="O1352" s="1"/>
      <c r="P1352" s="1"/>
      <c r="Q1352" s="1"/>
      <c r="R1352" s="1"/>
      <c r="S1352" s="1"/>
      <c r="T1352" s="1"/>
      <c r="U1352" s="1"/>
      <c r="V1352" s="1"/>
      <c r="W1352" s="1"/>
      <c r="X1352" s="1"/>
      <c r="Y1352" s="1"/>
      <c r="Z1352" s="1"/>
      <c r="AA1352" s="1"/>
      <c r="AB1352" s="1"/>
      <c r="AC1352" s="1"/>
    </row>
    <row r="1353" spans="1:29">
      <c r="A1353" s="24"/>
      <c r="B1353" s="24"/>
      <c r="C1353" s="24"/>
      <c r="D1353" s="24"/>
      <c r="E1353" s="24"/>
      <c r="F1353" s="24"/>
      <c r="G1353" s="24"/>
      <c r="H1353" s="24"/>
      <c r="I1353" s="1"/>
      <c r="J1353" s="1"/>
      <c r="K1353" s="1"/>
      <c r="L1353" s="1"/>
      <c r="M1353" s="1"/>
      <c r="N1353" s="1"/>
      <c r="O1353" s="1"/>
      <c r="P1353" s="1"/>
      <c r="Q1353" s="1"/>
      <c r="R1353" s="1"/>
      <c r="S1353" s="1"/>
      <c r="T1353" s="1"/>
      <c r="U1353" s="1"/>
      <c r="V1353" s="1"/>
      <c r="W1353" s="1"/>
      <c r="X1353" s="1"/>
      <c r="Y1353" s="1"/>
      <c r="Z1353" s="1"/>
      <c r="AA1353" s="1"/>
      <c r="AB1353" s="1"/>
      <c r="AC1353" s="1"/>
    </row>
    <row r="1354" spans="1:29">
      <c r="A1354" s="24"/>
      <c r="B1354" s="24"/>
      <c r="C1354" s="24"/>
      <c r="D1354" s="24"/>
      <c r="E1354" s="24"/>
      <c r="F1354" s="24"/>
      <c r="G1354" s="24"/>
      <c r="H1354" s="24"/>
      <c r="I1354" s="1"/>
      <c r="J1354" s="1"/>
      <c r="K1354" s="1"/>
      <c r="L1354" s="1"/>
      <c r="M1354" s="1"/>
      <c r="N1354" s="1"/>
      <c r="O1354" s="1"/>
      <c r="P1354" s="1"/>
      <c r="Q1354" s="1"/>
      <c r="R1354" s="1"/>
      <c r="S1354" s="1"/>
      <c r="T1354" s="1"/>
      <c r="U1354" s="1"/>
      <c r="V1354" s="1"/>
      <c r="W1354" s="1"/>
      <c r="X1354" s="1"/>
      <c r="Y1354" s="1"/>
      <c r="Z1354" s="1"/>
      <c r="AA1354" s="1"/>
      <c r="AB1354" s="1"/>
      <c r="AC1354" s="1"/>
    </row>
    <row r="1355" spans="1:29">
      <c r="A1355" s="24"/>
      <c r="B1355" s="24"/>
      <c r="C1355" s="24"/>
      <c r="D1355" s="24"/>
      <c r="E1355" s="24"/>
      <c r="F1355" s="24"/>
      <c r="G1355" s="24"/>
      <c r="H1355" s="24"/>
      <c r="I1355" s="1"/>
      <c r="J1355" s="1"/>
      <c r="K1355" s="1"/>
      <c r="L1355" s="1"/>
      <c r="M1355" s="1"/>
      <c r="N1355" s="1"/>
      <c r="O1355" s="1"/>
      <c r="P1355" s="1"/>
      <c r="Q1355" s="1"/>
      <c r="R1355" s="1"/>
      <c r="S1355" s="1"/>
      <c r="T1355" s="1"/>
      <c r="U1355" s="1"/>
      <c r="V1355" s="1"/>
      <c r="W1355" s="1"/>
      <c r="X1355" s="1"/>
      <c r="Y1355" s="1"/>
      <c r="Z1355" s="1"/>
      <c r="AA1355" s="1"/>
      <c r="AB1355" s="1"/>
      <c r="AC1355" s="1"/>
    </row>
    <row r="1356" spans="1:29">
      <c r="A1356" s="24"/>
      <c r="B1356" s="24"/>
      <c r="C1356" s="24"/>
      <c r="D1356" s="24"/>
      <c r="E1356" s="24"/>
      <c r="F1356" s="24"/>
      <c r="G1356" s="24"/>
      <c r="H1356" s="24"/>
      <c r="I1356" s="1"/>
      <c r="J1356" s="1"/>
      <c r="K1356" s="1"/>
      <c r="L1356" s="1"/>
      <c r="M1356" s="1"/>
      <c r="N1356" s="1"/>
      <c r="O1356" s="1"/>
      <c r="P1356" s="1"/>
      <c r="Q1356" s="1"/>
      <c r="R1356" s="1"/>
      <c r="S1356" s="1"/>
      <c r="T1356" s="1"/>
      <c r="U1356" s="1"/>
      <c r="V1356" s="1"/>
      <c r="W1356" s="1"/>
      <c r="X1356" s="1"/>
      <c r="Y1356" s="1"/>
      <c r="Z1356" s="1"/>
      <c r="AA1356" s="1"/>
      <c r="AB1356" s="1"/>
      <c r="AC1356" s="1"/>
    </row>
    <row r="1357" spans="1:29">
      <c r="A1357" s="24"/>
      <c r="B1357" s="24"/>
      <c r="C1357" s="24"/>
      <c r="D1357" s="24"/>
      <c r="E1357" s="24"/>
      <c r="F1357" s="24"/>
      <c r="G1357" s="24"/>
      <c r="H1357" s="24"/>
      <c r="I1357" s="1"/>
      <c r="J1357" s="1"/>
      <c r="K1357" s="1"/>
      <c r="L1357" s="1"/>
      <c r="M1357" s="1"/>
      <c r="N1357" s="1"/>
      <c r="O1357" s="1"/>
      <c r="P1357" s="1"/>
      <c r="Q1357" s="1"/>
      <c r="R1357" s="1"/>
      <c r="S1357" s="1"/>
      <c r="T1357" s="1"/>
      <c r="U1357" s="1"/>
      <c r="V1357" s="1"/>
      <c r="W1357" s="1"/>
      <c r="X1357" s="1"/>
      <c r="Y1357" s="1"/>
      <c r="Z1357" s="1"/>
      <c r="AA1357" s="1"/>
      <c r="AB1357" s="1"/>
      <c r="AC1357" s="1"/>
    </row>
    <row r="1358" spans="1:29">
      <c r="A1358" s="24"/>
      <c r="B1358" s="24"/>
      <c r="C1358" s="24"/>
      <c r="D1358" s="24"/>
      <c r="E1358" s="24"/>
      <c r="F1358" s="24"/>
      <c r="G1358" s="24"/>
      <c r="H1358" s="24"/>
      <c r="I1358" s="1"/>
      <c r="J1358" s="1"/>
      <c r="K1358" s="1"/>
      <c r="L1358" s="1"/>
      <c r="M1358" s="1"/>
      <c r="N1358" s="1"/>
      <c r="O1358" s="1"/>
      <c r="P1358" s="1"/>
      <c r="Q1358" s="1"/>
      <c r="R1358" s="1"/>
      <c r="S1358" s="1"/>
      <c r="T1358" s="1"/>
      <c r="U1358" s="1"/>
      <c r="V1358" s="1"/>
      <c r="W1358" s="1"/>
      <c r="X1358" s="1"/>
      <c r="Y1358" s="1"/>
      <c r="Z1358" s="1"/>
      <c r="AA1358" s="1"/>
      <c r="AB1358" s="1"/>
      <c r="AC1358" s="1"/>
    </row>
    <row r="1359" spans="1:29">
      <c r="A1359" s="24"/>
      <c r="B1359" s="24"/>
      <c r="C1359" s="24"/>
      <c r="D1359" s="24"/>
      <c r="E1359" s="24"/>
      <c r="F1359" s="24"/>
      <c r="G1359" s="24"/>
      <c r="H1359" s="24"/>
      <c r="I1359" s="1"/>
      <c r="J1359" s="1"/>
      <c r="K1359" s="1"/>
      <c r="L1359" s="1"/>
      <c r="M1359" s="1"/>
      <c r="N1359" s="1"/>
      <c r="O1359" s="1"/>
      <c r="P1359" s="1"/>
      <c r="Q1359" s="1"/>
      <c r="R1359" s="1"/>
      <c r="S1359" s="1"/>
      <c r="T1359" s="1"/>
      <c r="U1359" s="1"/>
      <c r="V1359" s="1"/>
      <c r="W1359" s="1"/>
      <c r="X1359" s="1"/>
      <c r="Y1359" s="1"/>
      <c r="Z1359" s="1"/>
      <c r="AA1359" s="1"/>
      <c r="AB1359" s="1"/>
      <c r="AC1359" s="1"/>
    </row>
    <row r="1360" spans="1:29">
      <c r="A1360" s="24"/>
      <c r="B1360" s="24"/>
      <c r="C1360" s="24"/>
      <c r="D1360" s="24"/>
      <c r="E1360" s="24"/>
      <c r="F1360" s="24"/>
      <c r="G1360" s="24"/>
      <c r="H1360" s="24"/>
      <c r="I1360" s="1"/>
      <c r="J1360" s="1"/>
      <c r="K1360" s="1"/>
      <c r="L1360" s="1"/>
      <c r="M1360" s="1"/>
      <c r="N1360" s="1"/>
      <c r="O1360" s="1"/>
      <c r="P1360" s="1"/>
      <c r="Q1360" s="1"/>
      <c r="R1360" s="1"/>
      <c r="S1360" s="1"/>
      <c r="T1360" s="1"/>
      <c r="U1360" s="1"/>
      <c r="V1360" s="1"/>
      <c r="W1360" s="1"/>
      <c r="X1360" s="1"/>
      <c r="Y1360" s="1"/>
      <c r="Z1360" s="1"/>
      <c r="AA1360" s="1"/>
      <c r="AB1360" s="1"/>
      <c r="AC1360" s="1"/>
    </row>
    <row r="1361" spans="1:29">
      <c r="A1361" s="24"/>
      <c r="B1361" s="24"/>
      <c r="C1361" s="24"/>
      <c r="D1361" s="24"/>
      <c r="E1361" s="24"/>
      <c r="F1361" s="24"/>
      <c r="G1361" s="24"/>
      <c r="H1361" s="24"/>
      <c r="I1361" s="1"/>
      <c r="J1361" s="1"/>
      <c r="K1361" s="1"/>
      <c r="L1361" s="1"/>
      <c r="M1361" s="1"/>
      <c r="N1361" s="1"/>
      <c r="O1361" s="1"/>
      <c r="P1361" s="1"/>
      <c r="Q1361" s="1"/>
      <c r="R1361" s="1"/>
      <c r="S1361" s="1"/>
      <c r="T1361" s="1"/>
      <c r="U1361" s="1"/>
      <c r="V1361" s="1"/>
      <c r="W1361" s="1"/>
      <c r="X1361" s="1"/>
      <c r="Y1361" s="1"/>
      <c r="Z1361" s="1"/>
      <c r="AA1361" s="1"/>
      <c r="AB1361" s="1"/>
      <c r="AC1361" s="1"/>
    </row>
    <row r="1362" spans="1:29">
      <c r="A1362" s="24"/>
      <c r="B1362" s="24"/>
      <c r="C1362" s="24"/>
      <c r="D1362" s="24"/>
      <c r="E1362" s="24"/>
      <c r="F1362" s="24"/>
      <c r="G1362" s="24"/>
      <c r="H1362" s="24"/>
      <c r="I1362" s="1"/>
      <c r="J1362" s="1"/>
      <c r="K1362" s="1"/>
      <c r="L1362" s="1"/>
      <c r="M1362" s="1"/>
      <c r="N1362" s="1"/>
      <c r="O1362" s="1"/>
      <c r="P1362" s="1"/>
      <c r="Q1362" s="1"/>
      <c r="R1362" s="1"/>
      <c r="S1362" s="1"/>
      <c r="T1362" s="1"/>
      <c r="U1362" s="1"/>
      <c r="V1362" s="1"/>
      <c r="W1362" s="1"/>
      <c r="X1362" s="1"/>
      <c r="Y1362" s="1"/>
      <c r="Z1362" s="1"/>
      <c r="AA1362" s="1"/>
      <c r="AB1362" s="1"/>
      <c r="AC1362" s="1"/>
    </row>
    <row r="1363" spans="1:29">
      <c r="A1363" s="24"/>
      <c r="B1363" s="24"/>
      <c r="C1363" s="24"/>
      <c r="D1363" s="24"/>
      <c r="E1363" s="24"/>
      <c r="F1363" s="24"/>
      <c r="G1363" s="24"/>
      <c r="H1363" s="24"/>
      <c r="I1363" s="1"/>
      <c r="J1363" s="1"/>
      <c r="K1363" s="1"/>
      <c r="L1363" s="1"/>
      <c r="M1363" s="1"/>
      <c r="N1363" s="1"/>
      <c r="O1363" s="1"/>
      <c r="P1363" s="1"/>
      <c r="Q1363" s="1"/>
      <c r="R1363" s="1"/>
      <c r="S1363" s="1"/>
      <c r="T1363" s="1"/>
      <c r="U1363" s="1"/>
      <c r="V1363" s="1"/>
      <c r="W1363" s="1"/>
      <c r="X1363" s="1"/>
      <c r="Y1363" s="1"/>
      <c r="Z1363" s="1"/>
      <c r="AA1363" s="1"/>
      <c r="AB1363" s="1"/>
      <c r="AC1363" s="1"/>
    </row>
    <row r="1364" spans="1:29">
      <c r="A1364" s="24"/>
      <c r="B1364" s="24"/>
      <c r="C1364" s="24"/>
      <c r="D1364" s="24"/>
      <c r="E1364" s="24"/>
      <c r="F1364" s="24"/>
      <c r="G1364" s="24"/>
      <c r="H1364" s="24"/>
      <c r="I1364" s="1"/>
      <c r="J1364" s="1"/>
      <c r="K1364" s="1"/>
      <c r="L1364" s="1"/>
      <c r="M1364" s="1"/>
      <c r="N1364" s="1"/>
      <c r="O1364" s="1"/>
      <c r="P1364" s="1"/>
      <c r="Q1364" s="1"/>
      <c r="R1364" s="1"/>
      <c r="S1364" s="1"/>
      <c r="T1364" s="1"/>
      <c r="U1364" s="1"/>
      <c r="V1364" s="1"/>
      <c r="W1364" s="1"/>
      <c r="X1364" s="1"/>
      <c r="Y1364" s="1"/>
      <c r="Z1364" s="1"/>
      <c r="AA1364" s="1"/>
      <c r="AB1364" s="1"/>
      <c r="AC1364" s="1"/>
    </row>
    <row r="1365" spans="1:29">
      <c r="A1365" s="24"/>
      <c r="B1365" s="24"/>
      <c r="C1365" s="24"/>
      <c r="D1365" s="24"/>
      <c r="E1365" s="24"/>
      <c r="F1365" s="24"/>
      <c r="G1365" s="24"/>
      <c r="H1365" s="24"/>
      <c r="I1365" s="1"/>
      <c r="J1365" s="1"/>
      <c r="K1365" s="1"/>
      <c r="L1365" s="1"/>
      <c r="M1365" s="1"/>
      <c r="N1365" s="1"/>
      <c r="O1365" s="1"/>
      <c r="P1365" s="1"/>
      <c r="Q1365" s="1"/>
      <c r="R1365" s="1"/>
      <c r="S1365" s="1"/>
      <c r="T1365" s="1"/>
      <c r="U1365" s="1"/>
      <c r="V1365" s="1"/>
      <c r="W1365" s="1"/>
      <c r="X1365" s="1"/>
      <c r="Y1365" s="1"/>
      <c r="Z1365" s="1"/>
      <c r="AA1365" s="1"/>
      <c r="AB1365" s="1"/>
      <c r="AC1365" s="1"/>
    </row>
    <row r="1366" spans="1:29">
      <c r="A1366" s="24"/>
      <c r="B1366" s="24"/>
      <c r="C1366" s="24"/>
      <c r="D1366" s="24"/>
      <c r="E1366" s="24"/>
      <c r="F1366" s="24"/>
      <c r="G1366" s="24"/>
      <c r="H1366" s="24"/>
      <c r="I1366" s="1"/>
      <c r="J1366" s="1"/>
      <c r="K1366" s="1"/>
      <c r="L1366" s="1"/>
      <c r="M1366" s="1"/>
      <c r="N1366" s="1"/>
      <c r="O1366" s="1"/>
      <c r="P1366" s="1"/>
      <c r="Q1366" s="1"/>
      <c r="R1366" s="1"/>
      <c r="S1366" s="1"/>
      <c r="T1366" s="1"/>
      <c r="U1366" s="1"/>
      <c r="V1366" s="1"/>
      <c r="W1366" s="1"/>
      <c r="X1366" s="1"/>
      <c r="Y1366" s="1"/>
      <c r="Z1366" s="1"/>
      <c r="AA1366" s="1"/>
      <c r="AB1366" s="1"/>
      <c r="AC1366" s="1"/>
    </row>
    <row r="1367" spans="1:29">
      <c r="A1367" s="24"/>
      <c r="B1367" s="24"/>
      <c r="C1367" s="24"/>
      <c r="D1367" s="24"/>
      <c r="E1367" s="24"/>
      <c r="F1367" s="24"/>
      <c r="G1367" s="24"/>
      <c r="H1367" s="24"/>
      <c r="I1367" s="1"/>
      <c r="J1367" s="1"/>
      <c r="K1367" s="1"/>
      <c r="L1367" s="1"/>
      <c r="M1367" s="1"/>
      <c r="N1367" s="1"/>
      <c r="O1367" s="1"/>
      <c r="P1367" s="1"/>
      <c r="Q1367" s="1"/>
      <c r="R1367" s="1"/>
      <c r="S1367" s="1"/>
      <c r="T1367" s="1"/>
      <c r="U1367" s="1"/>
      <c r="V1367" s="1"/>
      <c r="W1367" s="1"/>
      <c r="X1367" s="1"/>
      <c r="Y1367" s="1"/>
      <c r="Z1367" s="1"/>
      <c r="AA1367" s="1"/>
      <c r="AB1367" s="1"/>
      <c r="AC1367" s="1"/>
    </row>
    <row r="1368" spans="1:29">
      <c r="A1368" s="24"/>
      <c r="B1368" s="24"/>
      <c r="C1368" s="24"/>
      <c r="D1368" s="24"/>
      <c r="E1368" s="24"/>
      <c r="F1368" s="24"/>
      <c r="G1368" s="24"/>
      <c r="H1368" s="24"/>
      <c r="I1368" s="1"/>
      <c r="J1368" s="1"/>
      <c r="K1368" s="1"/>
      <c r="L1368" s="1"/>
      <c r="M1368" s="1"/>
      <c r="N1368" s="1"/>
      <c r="O1368" s="1"/>
      <c r="P1368" s="1"/>
      <c r="Q1368" s="1"/>
      <c r="R1368" s="1"/>
      <c r="S1368" s="1"/>
      <c r="T1368" s="1"/>
      <c r="U1368" s="1"/>
      <c r="V1368" s="1"/>
      <c r="W1368" s="1"/>
      <c r="X1368" s="1"/>
      <c r="Y1368" s="1"/>
      <c r="Z1368" s="1"/>
      <c r="AA1368" s="1"/>
      <c r="AB1368" s="1"/>
      <c r="AC1368" s="1"/>
    </row>
    <row r="1369" spans="1:29">
      <c r="A1369" s="24"/>
      <c r="B1369" s="24"/>
      <c r="C1369" s="24"/>
      <c r="D1369" s="24"/>
      <c r="E1369" s="24"/>
      <c r="F1369" s="24"/>
      <c r="G1369" s="24"/>
      <c r="H1369" s="24"/>
      <c r="I1369" s="1"/>
      <c r="J1369" s="1"/>
      <c r="K1369" s="1"/>
      <c r="L1369" s="1"/>
      <c r="M1369" s="1"/>
      <c r="N1369" s="1"/>
      <c r="O1369" s="1"/>
      <c r="P1369" s="1"/>
      <c r="Q1369" s="1"/>
      <c r="R1369" s="1"/>
      <c r="S1369" s="1"/>
      <c r="T1369" s="1"/>
      <c r="U1369" s="1"/>
      <c r="V1369" s="1"/>
      <c r="W1369" s="1"/>
      <c r="X1369" s="1"/>
      <c r="Y1369" s="1"/>
      <c r="Z1369" s="1"/>
      <c r="AA1369" s="1"/>
      <c r="AB1369" s="1"/>
      <c r="AC1369" s="1"/>
    </row>
    <row r="1370" spans="1:29">
      <c r="A1370" s="24"/>
      <c r="B1370" s="24"/>
      <c r="C1370" s="24"/>
      <c r="D1370" s="24"/>
      <c r="E1370" s="24"/>
      <c r="F1370" s="24"/>
      <c r="G1370" s="24"/>
      <c r="H1370" s="24"/>
      <c r="I1370" s="1"/>
      <c r="J1370" s="1"/>
      <c r="K1370" s="1"/>
      <c r="L1370" s="1"/>
      <c r="M1370" s="1"/>
      <c r="N1370" s="1"/>
      <c r="O1370" s="1"/>
      <c r="P1370" s="1"/>
      <c r="Q1370" s="1"/>
      <c r="R1370" s="1"/>
      <c r="S1370" s="1"/>
      <c r="T1370" s="1"/>
      <c r="U1370" s="1"/>
      <c r="V1370" s="1"/>
      <c r="W1370" s="1"/>
      <c r="X1370" s="1"/>
      <c r="Y1370" s="1"/>
      <c r="Z1370" s="1"/>
      <c r="AA1370" s="1"/>
      <c r="AB1370" s="1"/>
      <c r="AC1370" s="1"/>
    </row>
    <row r="1371" spans="1:29">
      <c r="A1371" s="24"/>
      <c r="B1371" s="24"/>
      <c r="C1371" s="24"/>
      <c r="D1371" s="24"/>
      <c r="E1371" s="24"/>
      <c r="F1371" s="24"/>
      <c r="G1371" s="24"/>
      <c r="H1371" s="24"/>
      <c r="I1371" s="1"/>
      <c r="J1371" s="1"/>
      <c r="K1371" s="1"/>
      <c r="L1371" s="1"/>
      <c r="M1371" s="1"/>
      <c r="N1371" s="1"/>
      <c r="O1371" s="1"/>
      <c r="P1371" s="1"/>
      <c r="Q1371" s="1"/>
      <c r="R1371" s="1"/>
      <c r="S1371" s="1"/>
      <c r="T1371" s="1"/>
      <c r="U1371" s="1"/>
      <c r="V1371" s="1"/>
      <c r="W1371" s="1"/>
      <c r="X1371" s="1"/>
      <c r="Y1371" s="1"/>
      <c r="Z1371" s="1"/>
      <c r="AA1371" s="1"/>
      <c r="AB1371" s="1"/>
      <c r="AC1371" s="1"/>
    </row>
    <row r="1372" spans="1:29">
      <c r="A1372" s="24"/>
      <c r="B1372" s="24"/>
      <c r="C1372" s="24"/>
      <c r="D1372" s="24"/>
      <c r="E1372" s="24"/>
      <c r="F1372" s="24"/>
      <c r="G1372" s="24"/>
      <c r="H1372" s="24"/>
      <c r="I1372" s="1"/>
      <c r="J1372" s="1"/>
      <c r="K1372" s="1"/>
      <c r="L1372" s="1"/>
      <c r="M1372" s="1"/>
      <c r="N1372" s="1"/>
      <c r="O1372" s="1"/>
      <c r="P1372" s="1"/>
      <c r="Q1372" s="1"/>
      <c r="R1372" s="1"/>
      <c r="S1372" s="1"/>
      <c r="T1372" s="1"/>
      <c r="U1372" s="1"/>
      <c r="V1372" s="1"/>
      <c r="W1372" s="1"/>
      <c r="X1372" s="1"/>
      <c r="Y1372" s="1"/>
      <c r="Z1372" s="1"/>
      <c r="AA1372" s="1"/>
      <c r="AB1372" s="1"/>
      <c r="AC1372" s="1"/>
    </row>
    <row r="1373" spans="1:29">
      <c r="A1373" s="24"/>
      <c r="B1373" s="24"/>
      <c r="C1373" s="24"/>
      <c r="D1373" s="24"/>
      <c r="E1373" s="24"/>
      <c r="F1373" s="24"/>
      <c r="G1373" s="24"/>
      <c r="H1373" s="24"/>
      <c r="I1373" s="1"/>
      <c r="J1373" s="1"/>
      <c r="K1373" s="1"/>
      <c r="L1373" s="1"/>
      <c r="M1373" s="1"/>
      <c r="N1373" s="1"/>
      <c r="O1373" s="1"/>
      <c r="P1373" s="1"/>
      <c r="Q1373" s="1"/>
      <c r="R1373" s="1"/>
      <c r="S1373" s="1"/>
      <c r="T1373" s="1"/>
      <c r="U1373" s="1"/>
      <c r="V1373" s="1"/>
      <c r="W1373" s="1"/>
      <c r="X1373" s="1"/>
      <c r="Y1373" s="1"/>
      <c r="Z1373" s="1"/>
      <c r="AA1373" s="1"/>
      <c r="AB1373" s="1"/>
      <c r="AC1373" s="1"/>
    </row>
    <row r="1374" spans="1:29">
      <c r="A1374" s="24"/>
      <c r="B1374" s="24"/>
      <c r="C1374" s="24"/>
      <c r="D1374" s="24"/>
      <c r="E1374" s="24"/>
      <c r="F1374" s="24"/>
      <c r="G1374" s="24"/>
      <c r="H1374" s="24"/>
      <c r="I1374" s="1"/>
      <c r="J1374" s="1"/>
      <c r="K1374" s="1"/>
      <c r="L1374" s="1"/>
      <c r="M1374" s="1"/>
      <c r="N1374" s="1"/>
      <c r="O1374" s="1"/>
      <c r="P1374" s="1"/>
      <c r="Q1374" s="1"/>
      <c r="R1374" s="1"/>
      <c r="S1374" s="1"/>
      <c r="T1374" s="1"/>
      <c r="U1374" s="1"/>
      <c r="V1374" s="1"/>
      <c r="W1374" s="1"/>
      <c r="X1374" s="1"/>
      <c r="Y1374" s="1"/>
      <c r="Z1374" s="1"/>
      <c r="AA1374" s="1"/>
      <c r="AB1374" s="1"/>
      <c r="AC1374" s="1"/>
    </row>
    <row r="1375" spans="1:29">
      <c r="A1375" s="24"/>
      <c r="B1375" s="24"/>
      <c r="C1375" s="24"/>
      <c r="D1375" s="24"/>
      <c r="E1375" s="24"/>
      <c r="F1375" s="24"/>
      <c r="G1375" s="24"/>
      <c r="H1375" s="24"/>
      <c r="I1375" s="1"/>
      <c r="J1375" s="1"/>
      <c r="K1375" s="1"/>
      <c r="L1375" s="1"/>
      <c r="M1375" s="1"/>
      <c r="N1375" s="1"/>
      <c r="O1375" s="1"/>
      <c r="P1375" s="1"/>
      <c r="Q1375" s="1"/>
      <c r="R1375" s="1"/>
      <c r="S1375" s="1"/>
      <c r="T1375" s="1"/>
      <c r="U1375" s="1"/>
      <c r="V1375" s="1"/>
      <c r="W1375" s="1"/>
      <c r="X1375" s="1"/>
      <c r="Y1375" s="1"/>
      <c r="Z1375" s="1"/>
      <c r="AA1375" s="1"/>
      <c r="AB1375" s="1"/>
      <c r="AC1375" s="1"/>
    </row>
    <row r="1376" spans="1:29">
      <c r="A1376" s="24"/>
      <c r="B1376" s="24"/>
      <c r="C1376" s="24"/>
      <c r="D1376" s="24"/>
      <c r="E1376" s="24"/>
      <c r="F1376" s="24"/>
      <c r="G1376" s="24"/>
      <c r="H1376" s="24"/>
      <c r="I1376" s="1"/>
      <c r="J1376" s="1"/>
      <c r="K1376" s="1"/>
      <c r="L1376" s="1"/>
      <c r="M1376" s="1"/>
      <c r="N1376" s="1"/>
      <c r="O1376" s="1"/>
      <c r="P1376" s="1"/>
      <c r="Q1376" s="1"/>
      <c r="R1376" s="1"/>
      <c r="S1376" s="1"/>
      <c r="T1376" s="1"/>
      <c r="U1376" s="1"/>
      <c r="V1376" s="1"/>
      <c r="W1376" s="1"/>
      <c r="X1376" s="1"/>
      <c r="Y1376" s="1"/>
      <c r="Z1376" s="1"/>
      <c r="AA1376" s="1"/>
      <c r="AB1376" s="1"/>
      <c r="AC1376" s="1"/>
    </row>
    <row r="1377" spans="1:29">
      <c r="A1377" s="24"/>
      <c r="B1377" s="24"/>
      <c r="C1377" s="24"/>
      <c r="D1377" s="24"/>
      <c r="E1377" s="24"/>
      <c r="F1377" s="24"/>
      <c r="G1377" s="24"/>
      <c r="H1377" s="24"/>
      <c r="I1377" s="1"/>
      <c r="J1377" s="1"/>
      <c r="K1377" s="1"/>
      <c r="L1377" s="1"/>
      <c r="M1377" s="1"/>
      <c r="N1377" s="1"/>
      <c r="O1377" s="1"/>
      <c r="P1377" s="1"/>
      <c r="Q1377" s="1"/>
      <c r="R1377" s="1"/>
      <c r="S1377" s="1"/>
      <c r="T1377" s="1"/>
      <c r="U1377" s="1"/>
      <c r="V1377" s="1"/>
      <c r="W1377" s="1"/>
      <c r="X1377" s="1"/>
      <c r="Y1377" s="1"/>
      <c r="Z1377" s="1"/>
      <c r="AA1377" s="1"/>
      <c r="AB1377" s="1"/>
      <c r="AC1377" s="1"/>
    </row>
    <row r="1378" spans="1:29">
      <c r="A1378" s="24"/>
      <c r="B1378" s="24"/>
      <c r="C1378" s="24"/>
      <c r="D1378" s="24"/>
      <c r="E1378" s="24"/>
      <c r="F1378" s="24"/>
      <c r="G1378" s="24"/>
      <c r="H1378" s="24"/>
      <c r="I1378" s="1"/>
      <c r="J1378" s="1"/>
      <c r="K1378" s="1"/>
      <c r="L1378" s="1"/>
      <c r="M1378" s="1"/>
      <c r="N1378" s="1"/>
      <c r="O1378" s="1"/>
      <c r="P1378" s="1"/>
      <c r="Q1378" s="1"/>
      <c r="R1378" s="1"/>
      <c r="S1378" s="1"/>
      <c r="T1378" s="1"/>
      <c r="U1378" s="1"/>
      <c r="V1378" s="1"/>
      <c r="W1378" s="1"/>
      <c r="X1378" s="1"/>
      <c r="Y1378" s="1"/>
      <c r="Z1378" s="1"/>
      <c r="AA1378" s="1"/>
      <c r="AB1378" s="1"/>
      <c r="AC1378" s="1"/>
    </row>
    <row r="1379" spans="1:29">
      <c r="A1379" s="24"/>
      <c r="B1379" s="24"/>
      <c r="C1379" s="24"/>
      <c r="D1379" s="24"/>
      <c r="E1379" s="24"/>
      <c r="F1379" s="24"/>
      <c r="G1379" s="24"/>
      <c r="H1379" s="24"/>
      <c r="I1379" s="1"/>
      <c r="J1379" s="1"/>
      <c r="K1379" s="1"/>
      <c r="L1379" s="1"/>
      <c r="M1379" s="1"/>
      <c r="N1379" s="1"/>
      <c r="O1379" s="1"/>
      <c r="P1379" s="1"/>
      <c r="Q1379" s="1"/>
      <c r="R1379" s="1"/>
      <c r="S1379" s="1"/>
      <c r="T1379" s="1"/>
      <c r="U1379" s="1"/>
      <c r="V1379" s="1"/>
      <c r="W1379" s="1"/>
      <c r="X1379" s="1"/>
      <c r="Y1379" s="1"/>
      <c r="Z1379" s="1"/>
      <c r="AA1379" s="1"/>
      <c r="AB1379" s="1"/>
      <c r="AC1379" s="1"/>
    </row>
    <row r="1380" spans="1:29">
      <c r="A1380" s="24"/>
      <c r="B1380" s="24"/>
      <c r="C1380" s="24"/>
      <c r="D1380" s="24"/>
      <c r="E1380" s="24"/>
      <c r="F1380" s="24"/>
      <c r="G1380" s="24"/>
      <c r="H1380" s="24"/>
      <c r="I1380" s="1"/>
      <c r="J1380" s="1"/>
      <c r="K1380" s="1"/>
      <c r="L1380" s="1"/>
      <c r="M1380" s="1"/>
      <c r="N1380" s="1"/>
      <c r="O1380" s="1"/>
      <c r="P1380" s="1"/>
      <c r="Q1380" s="1"/>
      <c r="R1380" s="1"/>
      <c r="S1380" s="1"/>
      <c r="T1380" s="1"/>
      <c r="U1380" s="1"/>
      <c r="V1380" s="1"/>
      <c r="W1380" s="1"/>
      <c r="X1380" s="1"/>
      <c r="Y1380" s="1"/>
      <c r="Z1380" s="1"/>
      <c r="AA1380" s="1"/>
      <c r="AB1380" s="1"/>
      <c r="AC1380" s="1"/>
    </row>
    <row r="1381" spans="1:29">
      <c r="A1381" s="24"/>
      <c r="B1381" s="24"/>
      <c r="C1381" s="24"/>
      <c r="D1381" s="24"/>
      <c r="E1381" s="24"/>
      <c r="F1381" s="24"/>
      <c r="G1381" s="24"/>
      <c r="H1381" s="24"/>
      <c r="I1381" s="1"/>
      <c r="J1381" s="1"/>
      <c r="K1381" s="1"/>
      <c r="L1381" s="1"/>
      <c r="M1381" s="1"/>
      <c r="N1381" s="1"/>
      <c r="O1381" s="1"/>
      <c r="P1381" s="1"/>
      <c r="Q1381" s="1"/>
      <c r="R1381" s="1"/>
      <c r="S1381" s="1"/>
      <c r="T1381" s="1"/>
      <c r="U1381" s="1"/>
      <c r="V1381" s="1"/>
      <c r="W1381" s="1"/>
      <c r="X1381" s="1"/>
      <c r="Y1381" s="1"/>
      <c r="Z1381" s="1"/>
      <c r="AA1381" s="1"/>
      <c r="AB1381" s="1"/>
      <c r="AC1381" s="1"/>
    </row>
    <row r="1382" spans="1:29">
      <c r="A1382" s="24"/>
      <c r="B1382" s="24"/>
      <c r="C1382" s="24"/>
      <c r="D1382" s="24"/>
      <c r="E1382" s="24"/>
      <c r="F1382" s="24"/>
      <c r="G1382" s="24"/>
      <c r="H1382" s="24"/>
      <c r="I1382" s="1"/>
      <c r="J1382" s="1"/>
      <c r="K1382" s="1"/>
      <c r="L1382" s="1"/>
      <c r="M1382" s="1"/>
      <c r="N1382" s="1"/>
      <c r="O1382" s="1"/>
      <c r="P1382" s="1"/>
      <c r="Q1382" s="1"/>
      <c r="R1382" s="1"/>
      <c r="S1382" s="1"/>
      <c r="T1382" s="1"/>
      <c r="U1382" s="1"/>
      <c r="V1382" s="1"/>
      <c r="W1382" s="1"/>
      <c r="X1382" s="1"/>
      <c r="Y1382" s="1"/>
      <c r="Z1382" s="1"/>
      <c r="AA1382" s="1"/>
      <c r="AB1382" s="1"/>
      <c r="AC1382" s="1"/>
    </row>
    <row r="1383" spans="1:29">
      <c r="A1383" s="24"/>
      <c r="B1383" s="24"/>
      <c r="C1383" s="24"/>
      <c r="D1383" s="24"/>
      <c r="E1383" s="24"/>
      <c r="F1383" s="24"/>
      <c r="G1383" s="24"/>
      <c r="H1383" s="24"/>
      <c r="I1383" s="1"/>
      <c r="J1383" s="1"/>
      <c r="K1383" s="1"/>
      <c r="L1383" s="1"/>
      <c r="M1383" s="1"/>
      <c r="N1383" s="1"/>
      <c r="O1383" s="1"/>
      <c r="P1383" s="1"/>
      <c r="Q1383" s="1"/>
      <c r="R1383" s="1"/>
      <c r="S1383" s="1"/>
      <c r="T1383" s="1"/>
      <c r="U1383" s="1"/>
      <c r="V1383" s="1"/>
      <c r="W1383" s="1"/>
      <c r="X1383" s="1"/>
      <c r="Y1383" s="1"/>
      <c r="Z1383" s="1"/>
      <c r="AA1383" s="1"/>
      <c r="AB1383" s="1"/>
      <c r="AC1383" s="1"/>
    </row>
    <row r="1384" spans="1:29">
      <c r="A1384" s="24"/>
      <c r="B1384" s="24"/>
      <c r="C1384" s="24"/>
      <c r="D1384" s="24"/>
      <c r="E1384" s="24"/>
      <c r="F1384" s="24"/>
      <c r="G1384" s="24"/>
      <c r="H1384" s="24"/>
      <c r="I1384" s="1"/>
      <c r="J1384" s="1"/>
      <c r="K1384" s="1"/>
      <c r="L1384" s="1"/>
      <c r="M1384" s="1"/>
      <c r="N1384" s="1"/>
      <c r="O1384" s="1"/>
      <c r="P1384" s="1"/>
      <c r="Q1384" s="1"/>
      <c r="R1384" s="1"/>
      <c r="S1384" s="1"/>
      <c r="T1384" s="1"/>
      <c r="U1384" s="1"/>
      <c r="V1384" s="1"/>
      <c r="W1384" s="1"/>
      <c r="X1384" s="1"/>
      <c r="Y1384" s="1"/>
      <c r="Z1384" s="1"/>
      <c r="AA1384" s="1"/>
      <c r="AB1384" s="1"/>
      <c r="AC1384" s="1"/>
    </row>
    <row r="1385" spans="1:29">
      <c r="A1385" s="24"/>
      <c r="B1385" s="24"/>
      <c r="C1385" s="24"/>
      <c r="D1385" s="24"/>
      <c r="E1385" s="24"/>
      <c r="F1385" s="24"/>
      <c r="G1385" s="24"/>
      <c r="H1385" s="24"/>
      <c r="I1385" s="1"/>
      <c r="J1385" s="1"/>
      <c r="K1385" s="1"/>
      <c r="L1385" s="1"/>
      <c r="M1385" s="1"/>
      <c r="N1385" s="1"/>
      <c r="O1385" s="1"/>
      <c r="P1385" s="1"/>
      <c r="Q1385" s="1"/>
      <c r="R1385" s="1"/>
      <c r="S1385" s="1"/>
      <c r="T1385" s="1"/>
      <c r="U1385" s="1"/>
      <c r="V1385" s="1"/>
      <c r="W1385" s="1"/>
      <c r="X1385" s="1"/>
      <c r="Y1385" s="1"/>
      <c r="Z1385" s="1"/>
      <c r="AA1385" s="1"/>
      <c r="AB1385" s="1"/>
      <c r="AC1385" s="1"/>
    </row>
    <row r="1386" spans="1:29">
      <c r="A1386" s="24"/>
      <c r="B1386" s="24"/>
      <c r="C1386" s="24"/>
      <c r="D1386" s="24"/>
      <c r="E1386" s="24"/>
      <c r="F1386" s="24"/>
      <c r="G1386" s="24"/>
      <c r="H1386" s="24"/>
      <c r="I1386" s="1"/>
      <c r="J1386" s="1"/>
      <c r="K1386" s="1"/>
      <c r="L1386" s="1"/>
      <c r="M1386" s="1"/>
      <c r="N1386" s="1"/>
      <c r="O1386" s="1"/>
      <c r="P1386" s="1"/>
      <c r="Q1386" s="1"/>
      <c r="R1386" s="1"/>
      <c r="S1386" s="1"/>
      <c r="T1386" s="1"/>
      <c r="U1386" s="1"/>
      <c r="V1386" s="1"/>
      <c r="W1386" s="1"/>
      <c r="X1386" s="1"/>
      <c r="Y1386" s="1"/>
      <c r="Z1386" s="1"/>
      <c r="AA1386" s="1"/>
      <c r="AB1386" s="1"/>
      <c r="AC1386" s="1"/>
    </row>
    <row r="1387" spans="1:29">
      <c r="A1387" s="24"/>
      <c r="B1387" s="24"/>
      <c r="C1387" s="24"/>
      <c r="D1387" s="24"/>
      <c r="E1387" s="24"/>
      <c r="F1387" s="24"/>
      <c r="G1387" s="24"/>
      <c r="H1387" s="24"/>
      <c r="I1387" s="1"/>
      <c r="J1387" s="1"/>
      <c r="K1387" s="1"/>
      <c r="L1387" s="1"/>
      <c r="M1387" s="1"/>
      <c r="N1387" s="1"/>
      <c r="O1387" s="1"/>
      <c r="P1387" s="1"/>
      <c r="Q1387" s="1"/>
      <c r="R1387" s="1"/>
      <c r="S1387" s="1"/>
      <c r="T1387" s="1"/>
      <c r="U1387" s="1"/>
      <c r="V1387" s="1"/>
      <c r="W1387" s="1"/>
      <c r="X1387" s="1"/>
      <c r="Y1387" s="1"/>
      <c r="Z1387" s="1"/>
      <c r="AA1387" s="1"/>
      <c r="AB1387" s="1"/>
      <c r="AC1387" s="1"/>
    </row>
    <row r="1388" spans="1:29">
      <c r="A1388" s="24"/>
      <c r="B1388" s="24"/>
      <c r="C1388" s="24"/>
      <c r="D1388" s="24"/>
      <c r="E1388" s="24"/>
      <c r="F1388" s="24"/>
      <c r="G1388" s="24"/>
      <c r="H1388" s="24"/>
      <c r="I1388" s="1"/>
      <c r="J1388" s="1"/>
      <c r="K1388" s="1"/>
      <c r="L1388" s="1"/>
      <c r="M1388" s="1"/>
      <c r="N1388" s="1"/>
      <c r="O1388" s="1"/>
      <c r="P1388" s="1"/>
      <c r="Q1388" s="1"/>
      <c r="R1388" s="1"/>
      <c r="S1388" s="1"/>
      <c r="T1388" s="1"/>
      <c r="U1388" s="1"/>
      <c r="V1388" s="1"/>
      <c r="W1388" s="1"/>
      <c r="X1388" s="1"/>
      <c r="Y1388" s="1"/>
      <c r="Z1388" s="1"/>
      <c r="AA1388" s="1"/>
      <c r="AB1388" s="1"/>
      <c r="AC1388" s="1"/>
    </row>
    <row r="1389" spans="1:29">
      <c r="A1389" s="24"/>
      <c r="B1389" s="24"/>
      <c r="C1389" s="24"/>
      <c r="D1389" s="24"/>
      <c r="E1389" s="24"/>
      <c r="F1389" s="24"/>
      <c r="G1389" s="24"/>
      <c r="H1389" s="24"/>
      <c r="I1389" s="1"/>
      <c r="J1389" s="1"/>
      <c r="K1389" s="1"/>
      <c r="L1389" s="1"/>
      <c r="M1389" s="1"/>
      <c r="N1389" s="1"/>
      <c r="O1389" s="1"/>
      <c r="P1389" s="1"/>
      <c r="Q1389" s="1"/>
      <c r="R1389" s="1"/>
      <c r="S1389" s="1"/>
      <c r="T1389" s="1"/>
      <c r="U1389" s="1"/>
      <c r="V1389" s="1"/>
      <c r="W1389" s="1"/>
      <c r="X1389" s="1"/>
      <c r="Y1389" s="1"/>
      <c r="Z1389" s="1"/>
      <c r="AA1389" s="1"/>
      <c r="AB1389" s="1"/>
      <c r="AC1389" s="1"/>
    </row>
    <row r="1390" spans="1:29">
      <c r="A1390" s="24"/>
      <c r="B1390" s="24"/>
      <c r="C1390" s="24"/>
      <c r="D1390" s="24"/>
      <c r="E1390" s="24"/>
      <c r="F1390" s="24"/>
      <c r="G1390" s="24"/>
      <c r="H1390" s="24"/>
      <c r="I1390" s="1"/>
      <c r="J1390" s="1"/>
      <c r="K1390" s="1"/>
      <c r="L1390" s="1"/>
      <c r="M1390" s="1"/>
      <c r="N1390" s="1"/>
      <c r="O1390" s="1"/>
      <c r="P1390" s="1"/>
      <c r="Q1390" s="1"/>
      <c r="R1390" s="1"/>
      <c r="S1390" s="1"/>
      <c r="T1390" s="1"/>
      <c r="U1390" s="1"/>
      <c r="V1390" s="1"/>
      <c r="W1390" s="1"/>
      <c r="X1390" s="1"/>
      <c r="Y1390" s="1"/>
      <c r="Z1390" s="1"/>
      <c r="AA1390" s="1"/>
      <c r="AB1390" s="1"/>
      <c r="AC1390" s="1"/>
    </row>
    <row r="1391" spans="1:29">
      <c r="A1391" s="24"/>
      <c r="B1391" s="24"/>
      <c r="C1391" s="24"/>
      <c r="D1391" s="24"/>
      <c r="E1391" s="24"/>
      <c r="F1391" s="24"/>
      <c r="G1391" s="24"/>
      <c r="H1391" s="24"/>
      <c r="I1391" s="1"/>
      <c r="J1391" s="1"/>
      <c r="K1391" s="1"/>
      <c r="L1391" s="1"/>
      <c r="M1391" s="1"/>
      <c r="N1391" s="1"/>
      <c r="O1391" s="1"/>
      <c r="P1391" s="1"/>
      <c r="Q1391" s="1"/>
      <c r="R1391" s="1"/>
      <c r="S1391" s="1"/>
      <c r="T1391" s="1"/>
      <c r="U1391" s="1"/>
      <c r="V1391" s="1"/>
      <c r="W1391" s="1"/>
      <c r="X1391" s="1"/>
      <c r="Y1391" s="1"/>
      <c r="Z1391" s="1"/>
      <c r="AA1391" s="1"/>
      <c r="AB1391" s="1"/>
      <c r="AC1391" s="1"/>
    </row>
    <row r="1392" spans="1:29">
      <c r="A1392" s="24"/>
      <c r="B1392" s="24"/>
      <c r="C1392" s="24"/>
      <c r="D1392" s="24"/>
      <c r="E1392" s="24"/>
      <c r="F1392" s="24"/>
      <c r="G1392" s="24"/>
      <c r="H1392" s="24"/>
      <c r="I1392" s="1"/>
      <c r="J1392" s="1"/>
      <c r="K1392" s="1"/>
      <c r="L1392" s="1"/>
      <c r="M1392" s="1"/>
      <c r="N1392" s="1"/>
      <c r="O1392" s="1"/>
      <c r="P1392" s="1"/>
      <c r="Q1392" s="1"/>
      <c r="R1392" s="1"/>
      <c r="S1392" s="1"/>
      <c r="T1392" s="1"/>
      <c r="U1392" s="1"/>
      <c r="V1392" s="1"/>
      <c r="W1392" s="1"/>
      <c r="X1392" s="1"/>
      <c r="Y1392" s="1"/>
      <c r="Z1392" s="1"/>
      <c r="AA1392" s="1"/>
      <c r="AB1392" s="1"/>
      <c r="AC1392" s="1"/>
    </row>
    <row r="1393" spans="1:29">
      <c r="A1393" s="24"/>
      <c r="B1393" s="24"/>
      <c r="C1393" s="24"/>
      <c r="D1393" s="24"/>
      <c r="E1393" s="24"/>
      <c r="F1393" s="24"/>
      <c r="G1393" s="24"/>
      <c r="H1393" s="24"/>
      <c r="I1393" s="1"/>
      <c r="J1393" s="1"/>
      <c r="K1393" s="1"/>
      <c r="L1393" s="1"/>
      <c r="M1393" s="1"/>
      <c r="N1393" s="1"/>
      <c r="O1393" s="1"/>
      <c r="P1393" s="1"/>
      <c r="Q1393" s="1"/>
      <c r="R1393" s="1"/>
      <c r="S1393" s="1"/>
      <c r="T1393" s="1"/>
      <c r="U1393" s="1"/>
      <c r="V1393" s="1"/>
      <c r="W1393" s="1"/>
      <c r="X1393" s="1"/>
      <c r="Y1393" s="1"/>
      <c r="Z1393" s="1"/>
      <c r="AA1393" s="1"/>
      <c r="AB1393" s="1"/>
      <c r="AC1393" s="1"/>
    </row>
    <row r="1394" spans="1:29">
      <c r="A1394" s="24"/>
      <c r="B1394" s="24"/>
      <c r="C1394" s="24"/>
      <c r="D1394" s="24"/>
      <c r="E1394" s="24"/>
      <c r="F1394" s="24"/>
      <c r="G1394" s="24"/>
      <c r="H1394" s="24"/>
      <c r="I1394" s="1"/>
      <c r="J1394" s="1"/>
      <c r="K1394" s="1"/>
      <c r="L1394" s="1"/>
      <c r="M1394" s="1"/>
      <c r="N1394" s="1"/>
      <c r="O1394" s="1"/>
      <c r="P1394" s="1"/>
      <c r="Q1394" s="1"/>
      <c r="R1394" s="1"/>
      <c r="S1394" s="1"/>
      <c r="T1394" s="1"/>
      <c r="U1394" s="1"/>
      <c r="V1394" s="1"/>
      <c r="W1394" s="1"/>
      <c r="X1394" s="1"/>
      <c r="Y1394" s="1"/>
      <c r="Z1394" s="1"/>
      <c r="AA1394" s="1"/>
      <c r="AB1394" s="1"/>
      <c r="AC1394" s="1"/>
    </row>
    <row r="1395" spans="1:29">
      <c r="A1395" s="24"/>
      <c r="B1395" s="24"/>
      <c r="C1395" s="24"/>
      <c r="D1395" s="24"/>
      <c r="E1395" s="24"/>
      <c r="F1395" s="24"/>
      <c r="G1395" s="24"/>
      <c r="H1395" s="24"/>
      <c r="I1395" s="1"/>
      <c r="J1395" s="1"/>
      <c r="K1395" s="1"/>
      <c r="L1395" s="1"/>
      <c r="M1395" s="1"/>
      <c r="N1395" s="1"/>
      <c r="O1395" s="1"/>
      <c r="P1395" s="1"/>
      <c r="Q1395" s="1"/>
      <c r="R1395" s="1"/>
      <c r="S1395" s="1"/>
      <c r="T1395" s="1"/>
      <c r="U1395" s="1"/>
      <c r="V1395" s="1"/>
      <c r="W1395" s="1"/>
      <c r="X1395" s="1"/>
      <c r="Y1395" s="1"/>
      <c r="Z1395" s="1"/>
      <c r="AA1395" s="1"/>
      <c r="AB1395" s="1"/>
      <c r="AC1395" s="1"/>
    </row>
    <row r="1396" spans="1:29">
      <c r="A1396" s="24"/>
      <c r="B1396" s="24"/>
      <c r="C1396" s="24"/>
      <c r="D1396" s="24"/>
      <c r="E1396" s="24"/>
      <c r="F1396" s="24"/>
      <c r="G1396" s="24"/>
      <c r="H1396" s="24"/>
      <c r="I1396" s="1"/>
      <c r="J1396" s="1"/>
      <c r="K1396" s="1"/>
      <c r="L1396" s="1"/>
      <c r="M1396" s="1"/>
      <c r="N1396" s="1"/>
      <c r="O1396" s="1"/>
      <c r="P1396" s="1"/>
      <c r="Q1396" s="1"/>
      <c r="R1396" s="1"/>
      <c r="S1396" s="1"/>
      <c r="T1396" s="1"/>
      <c r="U1396" s="1"/>
      <c r="V1396" s="1"/>
      <c r="W1396" s="1"/>
      <c r="X1396" s="1"/>
      <c r="Y1396" s="1"/>
      <c r="Z1396" s="1"/>
      <c r="AA1396" s="1"/>
      <c r="AB1396" s="1"/>
      <c r="AC1396" s="1"/>
    </row>
    <row r="1397" spans="1:29">
      <c r="A1397" s="24"/>
      <c r="B1397" s="24"/>
      <c r="C1397" s="24"/>
      <c r="D1397" s="24"/>
      <c r="E1397" s="24"/>
      <c r="F1397" s="24"/>
      <c r="G1397" s="24"/>
      <c r="H1397" s="24"/>
      <c r="I1397" s="1"/>
      <c r="J1397" s="1"/>
      <c r="K1397" s="1"/>
      <c r="L1397" s="1"/>
      <c r="M1397" s="1"/>
      <c r="N1397" s="1"/>
      <c r="O1397" s="1"/>
      <c r="P1397" s="1"/>
      <c r="Q1397" s="1"/>
      <c r="R1397" s="1"/>
      <c r="S1397" s="1"/>
      <c r="T1397" s="1"/>
      <c r="U1397" s="1"/>
      <c r="V1397" s="1"/>
      <c r="W1397" s="1"/>
      <c r="X1397" s="1"/>
      <c r="Y1397" s="1"/>
      <c r="Z1397" s="1"/>
      <c r="AA1397" s="1"/>
      <c r="AB1397" s="1"/>
      <c r="AC1397" s="1"/>
    </row>
    <row r="1398" spans="1:29">
      <c r="A1398" s="24"/>
      <c r="B1398" s="24"/>
      <c r="C1398" s="24"/>
      <c r="D1398" s="24"/>
      <c r="E1398" s="24"/>
      <c r="F1398" s="24"/>
      <c r="G1398" s="24"/>
      <c r="H1398" s="24"/>
      <c r="I1398" s="1"/>
      <c r="J1398" s="1"/>
      <c r="K1398" s="1"/>
      <c r="L1398" s="1"/>
      <c r="M1398" s="1"/>
      <c r="N1398" s="1"/>
      <c r="O1398" s="1"/>
      <c r="P1398" s="1"/>
      <c r="Q1398" s="1"/>
      <c r="R1398" s="1"/>
      <c r="S1398" s="1"/>
      <c r="T1398" s="1"/>
      <c r="U1398" s="1"/>
      <c r="V1398" s="1"/>
      <c r="W1398" s="1"/>
      <c r="X1398" s="1"/>
      <c r="Y1398" s="1"/>
      <c r="Z1398" s="1"/>
      <c r="AA1398" s="1"/>
      <c r="AB1398" s="1"/>
      <c r="AC1398" s="1"/>
    </row>
    <row r="1399" spans="1:29">
      <c r="A1399" s="24"/>
      <c r="B1399" s="24"/>
      <c r="C1399" s="24"/>
      <c r="D1399" s="24"/>
      <c r="E1399" s="24"/>
      <c r="F1399" s="24"/>
      <c r="G1399" s="24"/>
      <c r="H1399" s="24"/>
      <c r="I1399" s="1"/>
      <c r="J1399" s="1"/>
      <c r="K1399" s="1"/>
      <c r="L1399" s="1"/>
      <c r="M1399" s="1"/>
      <c r="N1399" s="1"/>
      <c r="O1399" s="1"/>
      <c r="P1399" s="1"/>
      <c r="Q1399" s="1"/>
      <c r="R1399" s="1"/>
      <c r="S1399" s="1"/>
      <c r="T1399" s="1"/>
      <c r="U1399" s="1"/>
      <c r="V1399" s="1"/>
      <c r="W1399" s="1"/>
      <c r="X1399" s="1"/>
      <c r="Y1399" s="1"/>
      <c r="Z1399" s="1"/>
      <c r="AA1399" s="1"/>
      <c r="AB1399" s="1"/>
      <c r="AC1399" s="1"/>
    </row>
    <row r="1400" spans="1:29">
      <c r="A1400" s="24"/>
      <c r="B1400" s="24"/>
      <c r="C1400" s="24"/>
      <c r="D1400" s="24"/>
      <c r="E1400" s="24"/>
      <c r="F1400" s="24"/>
      <c r="G1400" s="24"/>
      <c r="H1400" s="24"/>
      <c r="I1400" s="1"/>
      <c r="J1400" s="1"/>
      <c r="K1400" s="1"/>
      <c r="L1400" s="1"/>
      <c r="M1400" s="1"/>
      <c r="N1400" s="1"/>
      <c r="O1400" s="1"/>
      <c r="P1400" s="1"/>
      <c r="Q1400" s="1"/>
      <c r="R1400" s="1"/>
      <c r="S1400" s="1"/>
      <c r="T1400" s="1"/>
      <c r="U1400" s="1"/>
      <c r="V1400" s="1"/>
      <c r="W1400" s="1"/>
      <c r="X1400" s="1"/>
      <c r="Y1400" s="1"/>
      <c r="Z1400" s="1"/>
      <c r="AA1400" s="1"/>
      <c r="AB1400" s="1"/>
      <c r="AC1400" s="1"/>
    </row>
    <row r="1401" spans="1:29">
      <c r="A1401" s="24"/>
      <c r="B1401" s="24"/>
      <c r="C1401" s="24"/>
      <c r="D1401" s="24"/>
      <c r="E1401" s="24"/>
      <c r="F1401" s="24"/>
      <c r="G1401" s="24"/>
      <c r="H1401" s="24"/>
      <c r="I1401" s="1"/>
      <c r="J1401" s="1"/>
      <c r="K1401" s="1"/>
      <c r="L1401" s="1"/>
      <c r="M1401" s="1"/>
      <c r="N1401" s="1"/>
      <c r="O1401" s="1"/>
      <c r="P1401" s="1"/>
      <c r="Q1401" s="1"/>
      <c r="R1401" s="1"/>
      <c r="S1401" s="1"/>
      <c r="T1401" s="1"/>
      <c r="U1401" s="1"/>
      <c r="V1401" s="1"/>
      <c r="W1401" s="1"/>
      <c r="X1401" s="1"/>
      <c r="Y1401" s="1"/>
      <c r="Z1401" s="1"/>
      <c r="AA1401" s="1"/>
      <c r="AB1401" s="1"/>
      <c r="AC1401" s="1"/>
    </row>
    <row r="1402" spans="1:29">
      <c r="A1402" s="24"/>
      <c r="B1402" s="24"/>
      <c r="C1402" s="24"/>
      <c r="D1402" s="24"/>
      <c r="E1402" s="24"/>
      <c r="F1402" s="24"/>
      <c r="G1402" s="24"/>
      <c r="H1402" s="24"/>
      <c r="I1402" s="1"/>
      <c r="J1402" s="1"/>
      <c r="K1402" s="1"/>
      <c r="L1402" s="1"/>
      <c r="M1402" s="1"/>
      <c r="N1402" s="1"/>
      <c r="O1402" s="1"/>
      <c r="P1402" s="1"/>
      <c r="Q1402" s="1"/>
      <c r="R1402" s="1"/>
      <c r="S1402" s="1"/>
      <c r="T1402" s="1"/>
      <c r="U1402" s="1"/>
      <c r="V1402" s="1"/>
      <c r="W1402" s="1"/>
      <c r="X1402" s="1"/>
      <c r="Y1402" s="1"/>
      <c r="Z1402" s="1"/>
      <c r="AA1402" s="1"/>
      <c r="AB1402" s="1"/>
      <c r="AC1402" s="1"/>
    </row>
    <row r="1403" spans="1:29">
      <c r="A1403" s="24"/>
      <c r="B1403" s="24"/>
      <c r="C1403" s="24"/>
      <c r="D1403" s="24"/>
      <c r="E1403" s="24"/>
      <c r="F1403" s="24"/>
      <c r="G1403" s="24"/>
      <c r="H1403" s="24"/>
      <c r="I1403" s="1"/>
      <c r="J1403" s="1"/>
      <c r="K1403" s="1"/>
      <c r="L1403" s="1"/>
      <c r="M1403" s="1"/>
      <c r="N1403" s="1"/>
      <c r="O1403" s="1"/>
      <c r="P1403" s="1"/>
      <c r="Q1403" s="1"/>
      <c r="R1403" s="1"/>
      <c r="S1403" s="1"/>
      <c r="T1403" s="1"/>
      <c r="U1403" s="1"/>
      <c r="V1403" s="1"/>
      <c r="W1403" s="1"/>
      <c r="X1403" s="1"/>
      <c r="Y1403" s="1"/>
      <c r="Z1403" s="1"/>
      <c r="AA1403" s="1"/>
      <c r="AB1403" s="1"/>
      <c r="AC1403" s="1"/>
    </row>
    <row r="1404" spans="1:29">
      <c r="A1404" s="24"/>
      <c r="B1404" s="24"/>
      <c r="C1404" s="24"/>
      <c r="D1404" s="24"/>
      <c r="E1404" s="24"/>
      <c r="F1404" s="24"/>
      <c r="G1404" s="24"/>
      <c r="H1404" s="24"/>
      <c r="I1404" s="1"/>
      <c r="J1404" s="1"/>
      <c r="K1404" s="1"/>
      <c r="L1404" s="1"/>
      <c r="M1404" s="1"/>
      <c r="N1404" s="1"/>
      <c r="O1404" s="1"/>
      <c r="P1404" s="1"/>
      <c r="Q1404" s="1"/>
      <c r="R1404" s="1"/>
      <c r="S1404" s="1"/>
      <c r="T1404" s="1"/>
      <c r="U1404" s="1"/>
      <c r="V1404" s="1"/>
      <c r="W1404" s="1"/>
      <c r="X1404" s="1"/>
      <c r="Y1404" s="1"/>
      <c r="Z1404" s="1"/>
      <c r="AA1404" s="1"/>
      <c r="AB1404" s="1"/>
      <c r="AC1404" s="1"/>
    </row>
    <row r="1405" spans="1:29">
      <c r="A1405" s="24"/>
      <c r="B1405" s="24"/>
      <c r="C1405" s="24"/>
      <c r="D1405" s="24"/>
      <c r="E1405" s="24"/>
      <c r="F1405" s="24"/>
      <c r="G1405" s="24"/>
      <c r="H1405" s="24"/>
      <c r="I1405" s="1"/>
      <c r="J1405" s="1"/>
      <c r="K1405" s="1"/>
      <c r="L1405" s="1"/>
      <c r="M1405" s="1"/>
      <c r="N1405" s="1"/>
      <c r="O1405" s="1"/>
      <c r="P1405" s="1"/>
      <c r="Q1405" s="1"/>
      <c r="R1405" s="1"/>
      <c r="S1405" s="1"/>
      <c r="T1405" s="1"/>
      <c r="U1405" s="1"/>
      <c r="V1405" s="1"/>
      <c r="W1405" s="1"/>
      <c r="X1405" s="1"/>
      <c r="Y1405" s="1"/>
      <c r="Z1405" s="1"/>
      <c r="AA1405" s="1"/>
      <c r="AB1405" s="1"/>
      <c r="AC1405" s="1"/>
    </row>
    <row r="1406" spans="1:29">
      <c r="A1406" s="24"/>
      <c r="B1406" s="24"/>
      <c r="C1406" s="24"/>
      <c r="D1406" s="24"/>
      <c r="E1406" s="24"/>
      <c r="F1406" s="24"/>
      <c r="G1406" s="24"/>
      <c r="H1406" s="24"/>
      <c r="I1406" s="1"/>
      <c r="J1406" s="1"/>
      <c r="K1406" s="1"/>
      <c r="L1406" s="1"/>
      <c r="M1406" s="1"/>
      <c r="N1406" s="1"/>
      <c r="O1406" s="1"/>
      <c r="P1406" s="1"/>
      <c r="Q1406" s="1"/>
      <c r="R1406" s="1"/>
      <c r="S1406" s="1"/>
      <c r="T1406" s="1"/>
      <c r="U1406" s="1"/>
      <c r="V1406" s="1"/>
      <c r="W1406" s="1"/>
      <c r="X1406" s="1"/>
      <c r="Y1406" s="1"/>
      <c r="Z1406" s="1"/>
      <c r="AA1406" s="1"/>
      <c r="AB1406" s="1"/>
      <c r="AC1406" s="1"/>
    </row>
    <row r="1407" spans="1:29">
      <c r="A1407" s="24"/>
      <c r="B1407" s="24"/>
      <c r="C1407" s="24"/>
      <c r="D1407" s="24"/>
      <c r="E1407" s="24"/>
      <c r="F1407" s="24"/>
      <c r="G1407" s="24"/>
      <c r="H1407" s="24"/>
      <c r="I1407" s="1"/>
      <c r="J1407" s="1"/>
      <c r="K1407" s="1"/>
      <c r="L1407" s="1"/>
      <c r="M1407" s="1"/>
      <c r="N1407" s="1"/>
      <c r="O1407" s="1"/>
      <c r="P1407" s="1"/>
      <c r="Q1407" s="1"/>
      <c r="R1407" s="1"/>
      <c r="S1407" s="1"/>
      <c r="T1407" s="1"/>
      <c r="U1407" s="1"/>
      <c r="V1407" s="1"/>
      <c r="W1407" s="1"/>
      <c r="X1407" s="1"/>
      <c r="Y1407" s="1"/>
      <c r="Z1407" s="1"/>
      <c r="AA1407" s="1"/>
      <c r="AB1407" s="1"/>
      <c r="AC1407" s="1"/>
    </row>
    <row r="1408" spans="1:29">
      <c r="A1408" s="24"/>
      <c r="B1408" s="24"/>
      <c r="C1408" s="24"/>
      <c r="D1408" s="24"/>
      <c r="E1408" s="24"/>
      <c r="F1408" s="24"/>
      <c r="G1408" s="24"/>
      <c r="H1408" s="24"/>
      <c r="I1408" s="1"/>
      <c r="J1408" s="1"/>
      <c r="K1408" s="1"/>
      <c r="L1408" s="1"/>
      <c r="M1408" s="1"/>
      <c r="N1408" s="1"/>
      <c r="O1408" s="1"/>
      <c r="P1408" s="1"/>
      <c r="Q1408" s="1"/>
      <c r="R1408" s="1"/>
      <c r="S1408" s="1"/>
      <c r="T1408" s="1"/>
      <c r="U1408" s="1"/>
      <c r="V1408" s="1"/>
      <c r="W1408" s="1"/>
      <c r="X1408" s="1"/>
      <c r="Y1408" s="1"/>
      <c r="Z1408" s="1"/>
      <c r="AA1408" s="1"/>
      <c r="AB1408" s="1"/>
      <c r="AC1408" s="1"/>
    </row>
    <row r="1409" spans="1:29">
      <c r="A1409" s="24"/>
      <c r="B1409" s="24"/>
      <c r="C1409" s="24"/>
      <c r="D1409" s="24"/>
      <c r="E1409" s="24"/>
      <c r="F1409" s="24"/>
      <c r="G1409" s="24"/>
      <c r="H1409" s="24"/>
      <c r="I1409" s="1"/>
      <c r="J1409" s="1"/>
      <c r="K1409" s="1"/>
      <c r="L1409" s="1"/>
      <c r="M1409" s="1"/>
      <c r="N1409" s="1"/>
      <c r="O1409" s="1"/>
      <c r="P1409" s="1"/>
      <c r="Q1409" s="1"/>
      <c r="R1409" s="1"/>
      <c r="S1409" s="1"/>
      <c r="T1409" s="1"/>
      <c r="U1409" s="1"/>
      <c r="V1409" s="1"/>
      <c r="W1409" s="1"/>
      <c r="X1409" s="1"/>
      <c r="Y1409" s="1"/>
      <c r="Z1409" s="1"/>
      <c r="AA1409" s="1"/>
      <c r="AB1409" s="1"/>
      <c r="AC1409" s="1"/>
    </row>
    <row r="1410" spans="1:29">
      <c r="A1410" s="24"/>
      <c r="B1410" s="24"/>
      <c r="C1410" s="24"/>
      <c r="D1410" s="24"/>
      <c r="E1410" s="24"/>
      <c r="F1410" s="24"/>
      <c r="G1410" s="24"/>
      <c r="H1410" s="24"/>
      <c r="I1410" s="1"/>
      <c r="J1410" s="1"/>
      <c r="K1410" s="1"/>
      <c r="L1410" s="1"/>
      <c r="M1410" s="1"/>
      <c r="N1410" s="1"/>
      <c r="O1410" s="1"/>
      <c r="P1410" s="1"/>
      <c r="Q1410" s="1"/>
      <c r="R1410" s="1"/>
      <c r="S1410" s="1"/>
      <c r="T1410" s="1"/>
      <c r="U1410" s="1"/>
      <c r="V1410" s="1"/>
      <c r="W1410" s="1"/>
      <c r="X1410" s="1"/>
      <c r="Y1410" s="1"/>
      <c r="Z1410" s="1"/>
      <c r="AA1410" s="1"/>
      <c r="AB1410" s="1"/>
      <c r="AC1410" s="1"/>
    </row>
    <row r="1411" spans="1:29">
      <c r="A1411" s="24"/>
      <c r="B1411" s="24"/>
      <c r="C1411" s="24"/>
      <c r="D1411" s="24"/>
      <c r="E1411" s="24"/>
      <c r="F1411" s="24"/>
      <c r="G1411" s="24"/>
      <c r="H1411" s="24"/>
      <c r="I1411" s="1"/>
      <c r="J1411" s="1"/>
      <c r="K1411" s="1"/>
      <c r="L1411" s="1"/>
      <c r="M1411" s="1"/>
      <c r="N1411" s="1"/>
      <c r="O1411" s="1"/>
      <c r="P1411" s="1"/>
      <c r="Q1411" s="1"/>
      <c r="R1411" s="1"/>
      <c r="S1411" s="1"/>
      <c r="T1411" s="1"/>
      <c r="U1411" s="1"/>
      <c r="V1411" s="1"/>
      <c r="W1411" s="1"/>
      <c r="X1411" s="1"/>
      <c r="Y1411" s="1"/>
      <c r="Z1411" s="1"/>
      <c r="AA1411" s="1"/>
      <c r="AB1411" s="1"/>
      <c r="AC1411" s="1"/>
    </row>
    <row r="1412" spans="1:29">
      <c r="A1412" s="24"/>
      <c r="B1412" s="24"/>
      <c r="C1412" s="24"/>
      <c r="D1412" s="24"/>
      <c r="E1412" s="24"/>
      <c r="F1412" s="24"/>
      <c r="G1412" s="24"/>
      <c r="H1412" s="24"/>
      <c r="I1412" s="1"/>
      <c r="J1412" s="1"/>
      <c r="K1412" s="1"/>
      <c r="L1412" s="1"/>
      <c r="M1412" s="1"/>
      <c r="N1412" s="1"/>
      <c r="O1412" s="1"/>
      <c r="P1412" s="1"/>
      <c r="Q1412" s="1"/>
      <c r="R1412" s="1"/>
      <c r="S1412" s="1"/>
      <c r="T1412" s="1"/>
      <c r="U1412" s="1"/>
      <c r="V1412" s="1"/>
      <c r="W1412" s="1"/>
      <c r="X1412" s="1"/>
      <c r="Y1412" s="1"/>
      <c r="Z1412" s="1"/>
      <c r="AA1412" s="1"/>
      <c r="AB1412" s="1"/>
      <c r="AC1412" s="1"/>
    </row>
    <row r="1413" spans="1:29">
      <c r="A1413" s="24"/>
      <c r="B1413" s="24"/>
      <c r="C1413" s="24"/>
      <c r="D1413" s="24"/>
      <c r="E1413" s="24"/>
      <c r="F1413" s="24"/>
      <c r="G1413" s="24"/>
      <c r="H1413" s="24"/>
      <c r="I1413" s="1"/>
      <c r="J1413" s="1"/>
      <c r="K1413" s="1"/>
      <c r="L1413" s="1"/>
      <c r="M1413" s="1"/>
      <c r="N1413" s="1"/>
      <c r="O1413" s="1"/>
      <c r="P1413" s="1"/>
      <c r="Q1413" s="1"/>
      <c r="R1413" s="1"/>
      <c r="S1413" s="1"/>
      <c r="T1413" s="1"/>
      <c r="U1413" s="1"/>
      <c r="V1413" s="1"/>
      <c r="W1413" s="1"/>
      <c r="X1413" s="1"/>
      <c r="Y1413" s="1"/>
      <c r="Z1413" s="1"/>
      <c r="AA1413" s="1"/>
      <c r="AB1413" s="1"/>
      <c r="AC1413" s="1"/>
    </row>
    <row r="1414" spans="1:29">
      <c r="A1414" s="24"/>
      <c r="B1414" s="24"/>
      <c r="C1414" s="24"/>
      <c r="D1414" s="24"/>
      <c r="E1414" s="24"/>
      <c r="F1414" s="24"/>
      <c r="G1414" s="24"/>
      <c r="H1414" s="24"/>
      <c r="I1414" s="1"/>
      <c r="J1414" s="1"/>
      <c r="K1414" s="1"/>
      <c r="L1414" s="1"/>
      <c r="M1414" s="1"/>
      <c r="N1414" s="1"/>
      <c r="O1414" s="1"/>
      <c r="P1414" s="1"/>
      <c r="Q1414" s="1"/>
      <c r="R1414" s="1"/>
      <c r="S1414" s="1"/>
      <c r="T1414" s="1"/>
      <c r="U1414" s="1"/>
      <c r="V1414" s="1"/>
      <c r="W1414" s="1"/>
      <c r="X1414" s="1"/>
      <c r="Y1414" s="1"/>
      <c r="Z1414" s="1"/>
      <c r="AA1414" s="1"/>
      <c r="AB1414" s="1"/>
      <c r="AC1414" s="1"/>
    </row>
    <row r="1415" spans="1:29">
      <c r="A1415" s="24"/>
      <c r="B1415" s="24"/>
      <c r="C1415" s="24"/>
      <c r="D1415" s="24"/>
      <c r="E1415" s="24"/>
      <c r="F1415" s="24"/>
      <c r="G1415" s="24"/>
      <c r="H1415" s="24"/>
      <c r="I1415" s="1"/>
      <c r="J1415" s="1"/>
      <c r="K1415" s="1"/>
      <c r="L1415" s="1"/>
      <c r="M1415" s="1"/>
      <c r="N1415" s="1"/>
      <c r="O1415" s="1"/>
      <c r="P1415" s="1"/>
      <c r="Q1415" s="1"/>
      <c r="R1415" s="1"/>
      <c r="S1415" s="1"/>
      <c r="T1415" s="1"/>
      <c r="U1415" s="1"/>
      <c r="V1415" s="1"/>
      <c r="W1415" s="1"/>
      <c r="X1415" s="1"/>
      <c r="Y1415" s="1"/>
      <c r="Z1415" s="1"/>
      <c r="AA1415" s="1"/>
      <c r="AB1415" s="1"/>
      <c r="AC1415" s="1"/>
    </row>
    <row r="1416" spans="1:29">
      <c r="A1416" s="24"/>
      <c r="B1416" s="24"/>
      <c r="C1416" s="24"/>
      <c r="D1416" s="24"/>
      <c r="E1416" s="24"/>
      <c r="F1416" s="24"/>
      <c r="G1416" s="24"/>
      <c r="H1416" s="24"/>
      <c r="I1416" s="1"/>
      <c r="J1416" s="1"/>
      <c r="K1416" s="1"/>
      <c r="L1416" s="1"/>
      <c r="M1416" s="1"/>
      <c r="N1416" s="1"/>
      <c r="O1416" s="1"/>
      <c r="P1416" s="1"/>
      <c r="Q1416" s="1"/>
      <c r="R1416" s="1"/>
      <c r="S1416" s="1"/>
      <c r="T1416" s="1"/>
      <c r="U1416" s="1"/>
      <c r="V1416" s="1"/>
      <c r="W1416" s="1"/>
      <c r="X1416" s="1"/>
      <c r="Y1416" s="1"/>
      <c r="Z1416" s="1"/>
      <c r="AA1416" s="1"/>
      <c r="AB1416" s="1"/>
      <c r="AC1416" s="1"/>
    </row>
    <row r="1417" spans="1:29">
      <c r="A1417" s="24"/>
      <c r="B1417" s="24"/>
      <c r="C1417" s="24"/>
      <c r="D1417" s="24"/>
      <c r="E1417" s="24"/>
      <c r="F1417" s="24"/>
      <c r="G1417" s="24"/>
      <c r="H1417" s="24"/>
      <c r="I1417" s="1"/>
      <c r="J1417" s="1"/>
      <c r="K1417" s="1"/>
      <c r="L1417" s="1"/>
      <c r="M1417" s="1"/>
      <c r="N1417" s="1"/>
      <c r="O1417" s="1"/>
      <c r="P1417" s="1"/>
      <c r="Q1417" s="1"/>
      <c r="R1417" s="1"/>
      <c r="S1417" s="1"/>
      <c r="T1417" s="1"/>
      <c r="U1417" s="1"/>
      <c r="V1417" s="1"/>
      <c r="W1417" s="1"/>
      <c r="X1417" s="1"/>
      <c r="Y1417" s="1"/>
      <c r="Z1417" s="1"/>
      <c r="AA1417" s="1"/>
      <c r="AB1417" s="1"/>
      <c r="AC1417" s="1"/>
    </row>
    <row r="1418" spans="1:29">
      <c r="A1418" s="24"/>
      <c r="B1418" s="24"/>
      <c r="C1418" s="24"/>
      <c r="D1418" s="24"/>
      <c r="E1418" s="24"/>
      <c r="F1418" s="24"/>
      <c r="G1418" s="24"/>
      <c r="H1418" s="24"/>
      <c r="I1418" s="1"/>
      <c r="J1418" s="1"/>
      <c r="K1418" s="1"/>
      <c r="L1418" s="1"/>
      <c r="M1418" s="1"/>
      <c r="N1418" s="1"/>
      <c r="O1418" s="1"/>
      <c r="P1418" s="1"/>
      <c r="Q1418" s="1"/>
      <c r="R1418" s="1"/>
      <c r="S1418" s="1"/>
      <c r="T1418" s="1"/>
      <c r="U1418" s="1"/>
      <c r="V1418" s="1"/>
      <c r="W1418" s="1"/>
      <c r="X1418" s="1"/>
      <c r="Y1418" s="1"/>
      <c r="Z1418" s="1"/>
      <c r="AA1418" s="1"/>
      <c r="AB1418" s="1"/>
      <c r="AC1418" s="1"/>
    </row>
    <row r="1419" spans="1:29">
      <c r="A1419" s="24"/>
      <c r="B1419" s="24"/>
      <c r="C1419" s="24"/>
      <c r="D1419" s="24"/>
      <c r="E1419" s="24"/>
      <c r="F1419" s="24"/>
      <c r="G1419" s="24"/>
      <c r="H1419" s="24"/>
      <c r="I1419" s="1"/>
      <c r="J1419" s="1"/>
      <c r="K1419" s="1"/>
      <c r="L1419" s="1"/>
      <c r="M1419" s="1"/>
      <c r="N1419" s="1"/>
      <c r="O1419" s="1"/>
      <c r="P1419" s="1"/>
      <c r="Q1419" s="1"/>
      <c r="R1419" s="1"/>
      <c r="S1419" s="1"/>
      <c r="T1419" s="1"/>
      <c r="U1419" s="1"/>
      <c r="V1419" s="1"/>
      <c r="W1419" s="1"/>
      <c r="X1419" s="1"/>
      <c r="Y1419" s="1"/>
      <c r="Z1419" s="1"/>
      <c r="AA1419" s="1"/>
      <c r="AB1419" s="1"/>
      <c r="AC1419" s="1"/>
    </row>
    <row r="1420" spans="1:29">
      <c r="A1420" s="24"/>
      <c r="B1420" s="24"/>
      <c r="C1420" s="24"/>
      <c r="D1420" s="24"/>
      <c r="E1420" s="24"/>
      <c r="F1420" s="24"/>
      <c r="G1420" s="24"/>
      <c r="H1420" s="24"/>
      <c r="I1420" s="1"/>
      <c r="J1420" s="1"/>
      <c r="K1420" s="1"/>
      <c r="L1420" s="1"/>
      <c r="M1420" s="1"/>
      <c r="N1420" s="1"/>
      <c r="O1420" s="1"/>
      <c r="P1420" s="1"/>
      <c r="Q1420" s="1"/>
      <c r="R1420" s="1"/>
      <c r="S1420" s="1"/>
      <c r="T1420" s="1"/>
      <c r="U1420" s="1"/>
      <c r="V1420" s="1"/>
      <c r="W1420" s="1"/>
      <c r="X1420" s="1"/>
      <c r="Y1420" s="1"/>
      <c r="Z1420" s="1"/>
      <c r="AA1420" s="1"/>
      <c r="AB1420" s="1"/>
      <c r="AC1420" s="1"/>
    </row>
    <row r="1421" spans="1:29">
      <c r="A1421" s="24"/>
      <c r="B1421" s="24"/>
      <c r="C1421" s="24"/>
      <c r="D1421" s="24"/>
      <c r="E1421" s="24"/>
      <c r="F1421" s="24"/>
      <c r="G1421" s="24"/>
      <c r="H1421" s="24"/>
      <c r="I1421" s="1"/>
      <c r="J1421" s="1"/>
      <c r="K1421" s="1"/>
      <c r="L1421" s="1"/>
      <c r="M1421" s="1"/>
      <c r="N1421" s="1"/>
      <c r="O1421" s="1"/>
      <c r="P1421" s="1"/>
      <c r="Q1421" s="1"/>
      <c r="R1421" s="1"/>
      <c r="S1421" s="1"/>
      <c r="T1421" s="1"/>
      <c r="U1421" s="1"/>
      <c r="V1421" s="1"/>
      <c r="W1421" s="1"/>
      <c r="X1421" s="1"/>
      <c r="Y1421" s="1"/>
      <c r="Z1421" s="1"/>
      <c r="AA1421" s="1"/>
      <c r="AB1421" s="1"/>
      <c r="AC1421" s="1"/>
    </row>
    <row r="1422" spans="1:29">
      <c r="A1422" s="24"/>
      <c r="B1422" s="24"/>
      <c r="C1422" s="24"/>
      <c r="D1422" s="24"/>
      <c r="E1422" s="24"/>
      <c r="F1422" s="24"/>
      <c r="G1422" s="24"/>
      <c r="H1422" s="24"/>
      <c r="I1422" s="1"/>
      <c r="J1422" s="1"/>
      <c r="K1422" s="1"/>
      <c r="L1422" s="1"/>
      <c r="M1422" s="1"/>
      <c r="N1422" s="1"/>
      <c r="O1422" s="1"/>
      <c r="P1422" s="1"/>
      <c r="Q1422" s="1"/>
      <c r="R1422" s="1"/>
      <c r="S1422" s="1"/>
      <c r="T1422" s="1"/>
      <c r="U1422" s="1"/>
      <c r="V1422" s="1"/>
      <c r="W1422" s="1"/>
      <c r="X1422" s="1"/>
      <c r="Y1422" s="1"/>
      <c r="Z1422" s="1"/>
      <c r="AA1422" s="1"/>
      <c r="AB1422" s="1"/>
      <c r="AC1422" s="1"/>
    </row>
    <row r="1423" spans="1:29">
      <c r="A1423" s="24"/>
      <c r="B1423" s="24"/>
      <c r="C1423" s="24"/>
      <c r="D1423" s="24"/>
      <c r="E1423" s="24"/>
      <c r="F1423" s="24"/>
      <c r="G1423" s="24"/>
      <c r="H1423" s="24"/>
      <c r="I1423" s="1"/>
      <c r="J1423" s="1"/>
      <c r="K1423" s="1"/>
      <c r="L1423" s="1"/>
      <c r="M1423" s="1"/>
      <c r="N1423" s="1"/>
      <c r="O1423" s="1"/>
      <c r="P1423" s="1"/>
      <c r="Q1423" s="1"/>
      <c r="R1423" s="1"/>
      <c r="S1423" s="1"/>
      <c r="T1423" s="1"/>
      <c r="U1423" s="1"/>
      <c r="V1423" s="1"/>
      <c r="W1423" s="1"/>
      <c r="X1423" s="1"/>
      <c r="Y1423" s="1"/>
      <c r="Z1423" s="1"/>
      <c r="AA1423" s="1"/>
      <c r="AB1423" s="1"/>
      <c r="AC1423" s="1"/>
    </row>
    <row r="1424" spans="1:29">
      <c r="A1424" s="24"/>
      <c r="B1424" s="24"/>
      <c r="C1424" s="24"/>
      <c r="D1424" s="24"/>
      <c r="E1424" s="24"/>
      <c r="F1424" s="24"/>
      <c r="G1424" s="24"/>
      <c r="H1424" s="24"/>
      <c r="I1424" s="1"/>
      <c r="J1424" s="1"/>
      <c r="K1424" s="1"/>
      <c r="L1424" s="1"/>
      <c r="M1424" s="1"/>
      <c r="N1424" s="1"/>
      <c r="O1424" s="1"/>
      <c r="P1424" s="1"/>
      <c r="Q1424" s="1"/>
      <c r="R1424" s="1"/>
      <c r="S1424" s="1"/>
      <c r="T1424" s="1"/>
      <c r="U1424" s="1"/>
      <c r="V1424" s="1"/>
      <c r="W1424" s="1"/>
      <c r="X1424" s="1"/>
      <c r="Y1424" s="1"/>
      <c r="Z1424" s="1"/>
      <c r="AA1424" s="1"/>
      <c r="AB1424" s="1"/>
      <c r="AC1424" s="1"/>
    </row>
    <row r="1425" spans="1:29">
      <c r="A1425" s="24"/>
      <c r="B1425" s="24"/>
      <c r="C1425" s="24"/>
      <c r="D1425" s="24"/>
      <c r="E1425" s="24"/>
      <c r="F1425" s="24"/>
      <c r="G1425" s="24"/>
      <c r="H1425" s="24"/>
      <c r="I1425" s="1"/>
      <c r="J1425" s="1"/>
      <c r="K1425" s="1"/>
      <c r="L1425" s="1"/>
      <c r="M1425" s="1"/>
      <c r="N1425" s="1"/>
      <c r="O1425" s="1"/>
      <c r="P1425" s="1"/>
      <c r="Q1425" s="1"/>
      <c r="R1425" s="1"/>
      <c r="S1425" s="1"/>
      <c r="T1425" s="1"/>
      <c r="U1425" s="1"/>
      <c r="V1425" s="1"/>
      <c r="W1425" s="1"/>
      <c r="X1425" s="1"/>
      <c r="Y1425" s="1"/>
      <c r="Z1425" s="1"/>
      <c r="AA1425" s="1"/>
      <c r="AB1425" s="1"/>
      <c r="AC1425" s="1"/>
    </row>
    <row r="1426" spans="1:29">
      <c r="A1426" s="24"/>
      <c r="B1426" s="24"/>
      <c r="C1426" s="24"/>
      <c r="D1426" s="24"/>
      <c r="E1426" s="24"/>
      <c r="F1426" s="24"/>
      <c r="G1426" s="24"/>
      <c r="H1426" s="24"/>
      <c r="I1426" s="1"/>
      <c r="J1426" s="1"/>
      <c r="K1426" s="1"/>
      <c r="L1426" s="1"/>
      <c r="M1426" s="1"/>
      <c r="N1426" s="1"/>
      <c r="O1426" s="1"/>
      <c r="P1426" s="1"/>
      <c r="Q1426" s="1"/>
      <c r="R1426" s="1"/>
      <c r="S1426" s="1"/>
      <c r="T1426" s="1"/>
      <c r="U1426" s="1"/>
      <c r="V1426" s="1"/>
      <c r="W1426" s="1"/>
      <c r="X1426" s="1"/>
      <c r="Y1426" s="1"/>
      <c r="Z1426" s="1"/>
      <c r="AA1426" s="1"/>
      <c r="AB1426" s="1"/>
      <c r="AC1426" s="1"/>
    </row>
    <row r="1427" spans="1:29">
      <c r="A1427" s="24"/>
      <c r="B1427" s="24"/>
      <c r="C1427" s="24"/>
      <c r="D1427" s="24"/>
      <c r="E1427" s="24"/>
      <c r="F1427" s="24"/>
      <c r="G1427" s="24"/>
      <c r="H1427" s="24"/>
      <c r="I1427" s="1"/>
      <c r="J1427" s="1"/>
      <c r="K1427" s="1"/>
      <c r="L1427" s="1"/>
      <c r="M1427" s="1"/>
      <c r="N1427" s="1"/>
      <c r="O1427" s="1"/>
      <c r="P1427" s="1"/>
      <c r="Q1427" s="1"/>
      <c r="R1427" s="1"/>
      <c r="S1427" s="1"/>
      <c r="T1427" s="1"/>
      <c r="U1427" s="1"/>
      <c r="V1427" s="1"/>
      <c r="W1427" s="1"/>
      <c r="X1427" s="1"/>
      <c r="Y1427" s="1"/>
      <c r="Z1427" s="1"/>
      <c r="AA1427" s="1"/>
      <c r="AB1427" s="1"/>
      <c r="AC1427" s="1"/>
    </row>
  </sheetData>
  <autoFilter ref="A1:G456" xr:uid="{00000000-0009-0000-0000-000002000000}">
    <filterColumn colId="4">
      <filters>
        <filter val="Calculated"/>
      </filters>
    </filterColumn>
  </autoFilter>
  <pageMargins left="0" right="0" top="0" bottom="0" header="0" footer="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T1000"/>
  <sheetViews>
    <sheetView workbookViewId="0">
      <pane ySplit="1" topLeftCell="A2" activePane="bottomLeft" state="frozen"/>
      <selection pane="bottomLeft" activeCell="B3" sqref="B3"/>
    </sheetView>
  </sheetViews>
  <sheetFormatPr defaultColWidth="12.5703125" defaultRowHeight="15.75" customHeight="1"/>
  <cols>
    <col min="1" max="1" width="16.140625" style="55" customWidth="1"/>
    <col min="2" max="2" width="19.42578125" style="55" customWidth="1"/>
    <col min="4" max="4" width="93.42578125" customWidth="1"/>
    <col min="5" max="5" width="99.85546875" customWidth="1"/>
    <col min="6" max="6" width="43.85546875" customWidth="1"/>
    <col min="7" max="20" width="25.140625" style="36" customWidth="1"/>
  </cols>
  <sheetData>
    <row r="1" spans="1:20">
      <c r="A1" s="68" t="s">
        <v>343</v>
      </c>
      <c r="B1" s="68" t="s">
        <v>344</v>
      </c>
      <c r="C1" s="69" t="s">
        <v>345</v>
      </c>
      <c r="D1" s="70" t="s">
        <v>39</v>
      </c>
      <c r="E1" s="70" t="s">
        <v>41</v>
      </c>
      <c r="F1" s="71" t="s">
        <v>44</v>
      </c>
      <c r="G1" s="72" t="s">
        <v>70</v>
      </c>
      <c r="H1" s="72" t="s">
        <v>72</v>
      </c>
      <c r="I1" s="72" t="s">
        <v>74</v>
      </c>
      <c r="J1" s="72" t="s">
        <v>76</v>
      </c>
      <c r="K1" s="72" t="s">
        <v>78</v>
      </c>
      <c r="L1" s="72" t="s">
        <v>80</v>
      </c>
      <c r="M1" s="72" t="s">
        <v>82</v>
      </c>
      <c r="N1" s="72" t="s">
        <v>84</v>
      </c>
      <c r="O1" s="72" t="s">
        <v>86</v>
      </c>
      <c r="P1" s="72" t="s">
        <v>88</v>
      </c>
      <c r="Q1" s="72" t="s">
        <v>90</v>
      </c>
      <c r="R1" s="72" t="s">
        <v>91</v>
      </c>
      <c r="S1" s="72" t="s">
        <v>92</v>
      </c>
      <c r="T1" s="72" t="s">
        <v>93</v>
      </c>
    </row>
    <row r="2" spans="1:20">
      <c r="A2" s="68" t="s">
        <v>346</v>
      </c>
      <c r="B2" s="68" t="s">
        <v>100</v>
      </c>
      <c r="C2" s="69" t="str">
        <f t="shared" ref="C2:C122" si="0">D2&amp;E2</f>
        <v>0.11_Leads _HMC_CB100_CPL_LDS_POST_SEPTIEMBRE_24_FB_$2520000CB100_LOOKALIKE_BBDD_UNIFICADA</v>
      </c>
      <c r="D2" s="73" t="s">
        <v>101</v>
      </c>
      <c r="E2" s="73" t="s">
        <v>347</v>
      </c>
      <c r="F2" s="74" t="s">
        <v>102</v>
      </c>
      <c r="G2" s="75" t="s">
        <v>105</v>
      </c>
      <c r="H2" s="75" t="s">
        <v>107</v>
      </c>
      <c r="I2" s="75" t="s">
        <v>115</v>
      </c>
    </row>
    <row r="3" spans="1:20">
      <c r="A3" s="68" t="s">
        <v>346</v>
      </c>
      <c r="B3" s="68" t="s">
        <v>100</v>
      </c>
      <c r="C3" s="69" t="str">
        <f t="shared" si="0"/>
        <v>0.12 LEADS_HMC_DIMOVIL_BOGOTÁ_ SEPTIEMBRE_2024BROAD_DIMOVIL</v>
      </c>
      <c r="D3" s="73" t="s">
        <v>123</v>
      </c>
      <c r="E3" s="73" t="s">
        <v>348</v>
      </c>
      <c r="F3" s="35" t="s">
        <v>124</v>
      </c>
      <c r="G3" s="36" t="s">
        <v>125</v>
      </c>
      <c r="H3" s="36" t="s">
        <v>126</v>
      </c>
      <c r="I3" s="36" t="s">
        <v>129</v>
      </c>
    </row>
    <row r="4" spans="1:20">
      <c r="A4" s="68" t="s">
        <v>346</v>
      </c>
      <c r="B4" s="68" t="s">
        <v>100</v>
      </c>
      <c r="C4" s="69" t="str">
        <f t="shared" si="0"/>
        <v>0.12 LEADS_HMC_DIMOVIL_BOGOTÁ_ SEPTIEMBRE_2024Lookalike Jul2023</v>
      </c>
      <c r="D4" s="73" t="s">
        <v>123</v>
      </c>
      <c r="E4" s="73" t="s">
        <v>349</v>
      </c>
      <c r="F4" s="35" t="s">
        <v>124</v>
      </c>
      <c r="G4" s="36" t="s">
        <v>125</v>
      </c>
      <c r="H4" s="36" t="s">
        <v>126</v>
      </c>
      <c r="I4" s="36" t="s">
        <v>129</v>
      </c>
    </row>
    <row r="5" spans="1:20">
      <c r="A5" s="68" t="s">
        <v>346</v>
      </c>
      <c r="B5" s="68" t="s">
        <v>100</v>
      </c>
      <c r="C5" s="69" t="str">
        <f t="shared" si="0"/>
        <v>10_Leads_HOC_CB300F_CPL_CONV_POST_AGOSTO_FB_$1000000INTERESES_CB300</v>
      </c>
      <c r="D5" s="73" t="s">
        <v>350</v>
      </c>
      <c r="E5" s="73" t="s">
        <v>351</v>
      </c>
      <c r="F5" s="74" t="s">
        <v>135</v>
      </c>
      <c r="G5" s="75" t="s">
        <v>136</v>
      </c>
      <c r="H5" s="75" t="s">
        <v>137</v>
      </c>
      <c r="I5" s="75" t="s">
        <v>140</v>
      </c>
    </row>
    <row r="6" spans="1:20">
      <c r="A6" s="68" t="s">
        <v>346</v>
      </c>
      <c r="B6" s="68" t="s">
        <v>100</v>
      </c>
      <c r="C6" s="69" t="str">
        <f t="shared" si="0"/>
        <v>10_Leads_HOC_CB300F_CPL_CONV_POST_SEPTIEMBRE_FB_$1000000INTERESES_CB300</v>
      </c>
      <c r="D6" s="73" t="s">
        <v>134</v>
      </c>
      <c r="E6" s="73" t="s">
        <v>351</v>
      </c>
      <c r="F6" s="74" t="s">
        <v>135</v>
      </c>
      <c r="G6" s="75" t="s">
        <v>136</v>
      </c>
      <c r="H6" s="75" t="s">
        <v>137</v>
      </c>
      <c r="I6" s="75" t="s">
        <v>140</v>
      </c>
    </row>
    <row r="7" spans="1:20">
      <c r="A7" s="68" t="s">
        <v>346</v>
      </c>
      <c r="B7" s="68" t="s">
        <v>100</v>
      </c>
      <c r="C7" s="69" t="str">
        <f t="shared" si="0"/>
        <v>13 Leads_Whatsapp_HMC_Marca_CPC_CLI_POST_SEPTIEMBRE_FB$3.500.000WHATSAPP_CB 100</v>
      </c>
      <c r="D7" s="73" t="s">
        <v>141</v>
      </c>
      <c r="E7" s="73" t="s">
        <v>352</v>
      </c>
      <c r="F7" s="35" t="s">
        <v>353</v>
      </c>
      <c r="G7" s="36" t="s">
        <v>143</v>
      </c>
      <c r="J7" s="36" t="s">
        <v>147</v>
      </c>
      <c r="T7" s="36" t="s">
        <v>354</v>
      </c>
    </row>
    <row r="8" spans="1:20">
      <c r="A8" s="68" t="s">
        <v>346</v>
      </c>
      <c r="B8" s="68" t="s">
        <v>100</v>
      </c>
      <c r="C8" s="69" t="str">
        <f t="shared" si="0"/>
        <v>13 Leads_Whatsapp_HMC_Marca_CPC_CLI_POST_SEPTIEMBRE_FB$3.500.000WHATSAPP_CB 300F</v>
      </c>
      <c r="D8" s="73" t="s">
        <v>141</v>
      </c>
      <c r="E8" s="73" t="s">
        <v>355</v>
      </c>
      <c r="F8" s="35" t="s">
        <v>353</v>
      </c>
      <c r="G8" s="36" t="s">
        <v>143</v>
      </c>
      <c r="J8" s="36" t="s">
        <v>147</v>
      </c>
      <c r="T8" s="36" t="s">
        <v>354</v>
      </c>
    </row>
    <row r="9" spans="1:20">
      <c r="A9" s="68" t="s">
        <v>346</v>
      </c>
      <c r="B9" s="68" t="s">
        <v>100</v>
      </c>
      <c r="C9" s="69" t="str">
        <f t="shared" si="0"/>
        <v>13 Leads_Whatsapp_HMC_Marca_CPC_CLI_POST_SEPTIEMBRE_FB$3.500.000WHATSAPP_CB125F</v>
      </c>
      <c r="D9" s="73" t="s">
        <v>141</v>
      </c>
      <c r="E9" s="73" t="s">
        <v>356</v>
      </c>
      <c r="F9" s="35" t="s">
        <v>353</v>
      </c>
      <c r="G9" s="36" t="s">
        <v>143</v>
      </c>
      <c r="J9" s="36" t="s">
        <v>147</v>
      </c>
      <c r="T9" s="36" t="s">
        <v>354</v>
      </c>
    </row>
    <row r="10" spans="1:20">
      <c r="A10" s="68" t="s">
        <v>346</v>
      </c>
      <c r="B10" s="68" t="s">
        <v>100</v>
      </c>
      <c r="C10" s="69" t="str">
        <f t="shared" si="0"/>
        <v>13 Leads_Whatsapp_HMC_Marca_CPC_CLI_POST_SEPTIEMBRE_FB$3.500.000WHATSAPP_DIO_DLX</v>
      </c>
      <c r="D10" s="73" t="s">
        <v>141</v>
      </c>
      <c r="E10" s="73" t="s">
        <v>357</v>
      </c>
      <c r="F10" s="35" t="s">
        <v>353</v>
      </c>
      <c r="G10" s="36" t="s">
        <v>143</v>
      </c>
      <c r="J10" s="36" t="s">
        <v>147</v>
      </c>
      <c r="T10" s="36" t="s">
        <v>354</v>
      </c>
    </row>
    <row r="11" spans="1:20">
      <c r="A11" s="68" t="s">
        <v>346</v>
      </c>
      <c r="B11" s="68" t="s">
        <v>100</v>
      </c>
      <c r="C11" s="69" t="str">
        <f t="shared" si="0"/>
        <v>13 Leads_Whatsapp_HMC_Marca_CPC_CLI_POST_SEPTIEMBRE_FB$3.500.000WHATSAPP_DIO_STD</v>
      </c>
      <c r="D11" s="73" t="s">
        <v>141</v>
      </c>
      <c r="E11" s="73" t="s">
        <v>358</v>
      </c>
      <c r="F11" s="35" t="s">
        <v>353</v>
      </c>
      <c r="G11" s="36" t="s">
        <v>143</v>
      </c>
      <c r="J11" s="36" t="s">
        <v>147</v>
      </c>
      <c r="T11" s="36" t="s">
        <v>354</v>
      </c>
    </row>
    <row r="12" spans="1:20">
      <c r="A12" s="68" t="s">
        <v>346</v>
      </c>
      <c r="B12" s="68" t="s">
        <v>100</v>
      </c>
      <c r="C12" s="69" t="str">
        <f t="shared" si="0"/>
        <v>13 Leads_Whatsapp_HMC_Marca_CPC_CLI_POST_SEPTIEMBRE_FB$3.500.000WHATSAPP_NAVI</v>
      </c>
      <c r="D12" s="73" t="s">
        <v>141</v>
      </c>
      <c r="E12" s="73" t="s">
        <v>359</v>
      </c>
      <c r="F12" s="35" t="s">
        <v>353</v>
      </c>
      <c r="G12" s="36" t="s">
        <v>143</v>
      </c>
      <c r="J12" s="36" t="s">
        <v>147</v>
      </c>
      <c r="T12" s="36" t="s">
        <v>354</v>
      </c>
    </row>
    <row r="13" spans="1:20">
      <c r="A13" s="68" t="s">
        <v>346</v>
      </c>
      <c r="B13" s="68" t="s">
        <v>100</v>
      </c>
      <c r="C13" s="69" t="str">
        <f t="shared" si="0"/>
        <v>13 Leads_Whatsapp_HMC_Marca_CPC_CLI_POST_SEPTIEMBRE_FB$3.500.000WHATSAPP_PCX 160 ABS</v>
      </c>
      <c r="D13" s="73" t="s">
        <v>141</v>
      </c>
      <c r="E13" s="73" t="s">
        <v>360</v>
      </c>
      <c r="F13" s="35" t="s">
        <v>353</v>
      </c>
      <c r="G13" s="36" t="s">
        <v>143</v>
      </c>
      <c r="J13" s="36" t="s">
        <v>147</v>
      </c>
      <c r="T13" s="36" t="s">
        <v>354</v>
      </c>
    </row>
    <row r="14" spans="1:20">
      <c r="A14" s="68" t="s">
        <v>346</v>
      </c>
      <c r="B14" s="68" t="s">
        <v>100</v>
      </c>
      <c r="C14" s="69" t="str">
        <f t="shared" si="0"/>
        <v>13 Leads_Whatsapp_HMC_Marca_CPC_CLI_POST_SEPTIEMBRE_FB$3.500.000WHATSAPP_WAVE 110S E3</v>
      </c>
      <c r="D14" s="73" t="s">
        <v>141</v>
      </c>
      <c r="E14" s="73" t="s">
        <v>361</v>
      </c>
      <c r="F14" s="35" t="s">
        <v>353</v>
      </c>
      <c r="G14" s="36" t="s">
        <v>143</v>
      </c>
      <c r="J14" s="36" t="s">
        <v>147</v>
      </c>
      <c r="T14" s="36" t="s">
        <v>354</v>
      </c>
    </row>
    <row r="15" spans="1:20">
      <c r="A15" s="68" t="s">
        <v>346</v>
      </c>
      <c r="B15" s="68" t="s">
        <v>100</v>
      </c>
      <c r="C15" s="69" t="str">
        <f t="shared" si="0"/>
        <v>13 Leads_Whatsapp_HMC_Marca_CPC_CLI_POST_SEPTIEMBRE_FB$3.500.000WHATSAPP_XBLADE</v>
      </c>
      <c r="D15" s="73" t="s">
        <v>141</v>
      </c>
      <c r="E15" s="73" t="s">
        <v>362</v>
      </c>
      <c r="F15" s="35" t="s">
        <v>353</v>
      </c>
      <c r="G15" s="36" t="s">
        <v>143</v>
      </c>
      <c r="J15" s="36" t="s">
        <v>147</v>
      </c>
      <c r="T15" s="36" t="s">
        <v>354</v>
      </c>
    </row>
    <row r="16" spans="1:20">
      <c r="A16" s="68" t="s">
        <v>346</v>
      </c>
      <c r="B16" s="68" t="s">
        <v>100</v>
      </c>
      <c r="C16" s="69" t="str">
        <f t="shared" si="0"/>
        <v>13 Leads_Whatsapp_HMC_Marca_CPC_CLI_POST_SEPTIEMBRE_FB$3.500.000WHATSAPP_XR 150L E3</v>
      </c>
      <c r="D16" s="73" t="s">
        <v>141</v>
      </c>
      <c r="E16" s="73" t="s">
        <v>363</v>
      </c>
      <c r="F16" s="35" t="s">
        <v>353</v>
      </c>
      <c r="G16" s="36" t="s">
        <v>143</v>
      </c>
      <c r="J16" s="36" t="s">
        <v>147</v>
      </c>
      <c r="T16" s="36" t="s">
        <v>354</v>
      </c>
    </row>
    <row r="17" spans="1:20">
      <c r="A17" s="68" t="s">
        <v>346</v>
      </c>
      <c r="B17" s="68" t="s">
        <v>100</v>
      </c>
      <c r="C17" s="69" t="str">
        <f t="shared" si="0"/>
        <v>13 Leads_Whatsapp_HMC_Marca_CPC_CLI_POST_SEPTIEMBRE_FB$3.500.000WHATSAPP_XR 190L</v>
      </c>
      <c r="D17" s="73" t="s">
        <v>141</v>
      </c>
      <c r="E17" s="73" t="s">
        <v>364</v>
      </c>
      <c r="F17" s="35" t="s">
        <v>353</v>
      </c>
      <c r="G17" s="36" t="s">
        <v>143</v>
      </c>
      <c r="J17" s="36" t="s">
        <v>147</v>
      </c>
      <c r="T17" s="36" t="s">
        <v>354</v>
      </c>
    </row>
    <row r="18" spans="1:20">
      <c r="A18" s="68" t="s">
        <v>346</v>
      </c>
      <c r="B18" s="68" t="s">
        <v>100</v>
      </c>
      <c r="C18" s="69" t="str">
        <f t="shared" si="0"/>
        <v>1_Leads _HMC_CB-125F_CPL_LDS_POST_AGOSTO_SEPTIEMBRE_24_FB_$4.788.000PUBLICO SIMILAR</v>
      </c>
      <c r="D18" s="73" t="s">
        <v>365</v>
      </c>
      <c r="E18" s="73" t="s">
        <v>366</v>
      </c>
      <c r="F18" s="74" t="s">
        <v>110</v>
      </c>
      <c r="G18" s="75" t="s">
        <v>130</v>
      </c>
      <c r="H18" s="75" t="s">
        <v>107</v>
      </c>
      <c r="I18" s="75" t="s">
        <v>133</v>
      </c>
    </row>
    <row r="19" spans="1:20">
      <c r="A19" s="68" t="s">
        <v>346</v>
      </c>
      <c r="B19" s="68" t="s">
        <v>100</v>
      </c>
      <c r="C19" s="69" t="str">
        <f t="shared" si="0"/>
        <v>1_Leads _HMC_CB-125F_CPL_LDS_POST_SEPTIEMBRE_24_FB_$4.788.000INTERESES NACIONAL</v>
      </c>
      <c r="D19" s="73" t="s">
        <v>109</v>
      </c>
      <c r="E19" s="73" t="s">
        <v>367</v>
      </c>
      <c r="F19" s="74" t="s">
        <v>110</v>
      </c>
      <c r="G19" s="75" t="s">
        <v>130</v>
      </c>
      <c r="H19" s="75" t="s">
        <v>107</v>
      </c>
      <c r="I19" s="75" t="s">
        <v>133</v>
      </c>
    </row>
    <row r="20" spans="1:20">
      <c r="A20" s="68" t="s">
        <v>346</v>
      </c>
      <c r="B20" s="68" t="s">
        <v>100</v>
      </c>
      <c r="C20" s="69" t="str">
        <f t="shared" si="0"/>
        <v>1_Leads _HMC_CB-125F_CPL_LDS_POST_SEPTIEMBRE_24_FB_$4.788.000INTERESES NUEVOS</v>
      </c>
      <c r="D20" s="73" t="s">
        <v>109</v>
      </c>
      <c r="E20" s="73" t="s">
        <v>368</v>
      </c>
      <c r="F20" s="74" t="s">
        <v>110</v>
      </c>
      <c r="G20" s="75" t="s">
        <v>130</v>
      </c>
      <c r="H20" s="75" t="s">
        <v>107</v>
      </c>
      <c r="I20" s="75" t="s">
        <v>133</v>
      </c>
    </row>
    <row r="21" spans="1:20">
      <c r="A21" s="68" t="s">
        <v>346</v>
      </c>
      <c r="B21" s="68" t="s">
        <v>100</v>
      </c>
      <c r="C21" s="69" t="str">
        <f t="shared" si="0"/>
        <v>1_Leads _HMC_CB-125F_CPL_LDS_POST_SEPTIEMBRE_24_FB_$4.788.000PUBLICO SIMILAR</v>
      </c>
      <c r="D21" s="73" t="s">
        <v>109</v>
      </c>
      <c r="E21" s="73" t="s">
        <v>366</v>
      </c>
      <c r="F21" s="74" t="s">
        <v>110</v>
      </c>
      <c r="G21" s="75" t="s">
        <v>130</v>
      </c>
      <c r="H21" s="75" t="s">
        <v>107</v>
      </c>
      <c r="I21" s="75" t="s">
        <v>133</v>
      </c>
    </row>
    <row r="22" spans="1:20">
      <c r="A22" s="68" t="s">
        <v>346</v>
      </c>
      <c r="B22" s="68" t="s">
        <v>100</v>
      </c>
      <c r="C22" s="69" t="str">
        <f t="shared" si="0"/>
        <v>2_Leads _HMC_DIO-DLX_CPL_LDS_POST_SEPTIEMBRE_24_FB_$2.050.000DIO DLX INTERESES</v>
      </c>
      <c r="D22" s="73" t="s">
        <v>127</v>
      </c>
      <c r="E22" s="73" t="s">
        <v>369</v>
      </c>
      <c r="F22" s="74" t="s">
        <v>128</v>
      </c>
      <c r="G22" s="75" t="s">
        <v>148</v>
      </c>
      <c r="H22" s="36" t="s">
        <v>149</v>
      </c>
      <c r="I22" s="75" t="s">
        <v>152</v>
      </c>
    </row>
    <row r="23" spans="1:20">
      <c r="A23" s="68" t="s">
        <v>346</v>
      </c>
      <c r="B23" s="68" t="s">
        <v>100</v>
      </c>
      <c r="C23" s="69" t="str">
        <f t="shared" si="0"/>
        <v>2_Leads _HMC_DIO-DLX_CPL_LDS_POST_SEPTIEMBRE_24_FB_$2.050.000DIO DLX LALREMARK</v>
      </c>
      <c r="D23" s="73" t="s">
        <v>127</v>
      </c>
      <c r="E23" s="73" t="s">
        <v>370</v>
      </c>
      <c r="F23" s="74" t="s">
        <v>128</v>
      </c>
      <c r="G23" s="75" t="s">
        <v>148</v>
      </c>
      <c r="H23" s="75" t="s">
        <v>149</v>
      </c>
      <c r="I23" s="75" t="s">
        <v>152</v>
      </c>
    </row>
    <row r="24" spans="1:20">
      <c r="A24" s="68" t="s">
        <v>346</v>
      </c>
      <c r="B24" s="68" t="s">
        <v>100</v>
      </c>
      <c r="C24" s="69" t="str">
        <f t="shared" si="0"/>
        <v>3_Leads _HMC_DIO-STD_CPL_LDS_POST_SEPTIEMBRE_24_FB_$1000000DIO STD INTERESES</v>
      </c>
      <c r="D24" s="73" t="s">
        <v>131</v>
      </c>
      <c r="E24" s="73" t="s">
        <v>371</v>
      </c>
      <c r="F24" s="76" t="s">
        <v>132</v>
      </c>
      <c r="G24" s="77" t="s">
        <v>136</v>
      </c>
      <c r="H24" s="77" t="s">
        <v>149</v>
      </c>
      <c r="I24" s="77" t="s">
        <v>155</v>
      </c>
    </row>
    <row r="25" spans="1:20">
      <c r="A25" s="68" t="s">
        <v>346</v>
      </c>
      <c r="B25" s="68" t="s">
        <v>100</v>
      </c>
      <c r="C25" s="69" t="str">
        <f t="shared" si="0"/>
        <v>4_Leads _HMC_NAVI_CPL_LDS_POST_AGOSTO_SEPTIEMBRE_24_FB_$2.784.000NAVI  - INTERESES - NUEVOS</v>
      </c>
      <c r="D25" s="73" t="s">
        <v>138</v>
      </c>
      <c r="E25" s="73" t="s">
        <v>372</v>
      </c>
      <c r="F25" s="74" t="s">
        <v>139</v>
      </c>
      <c r="G25" s="75" t="s">
        <v>156</v>
      </c>
      <c r="H25" s="75" t="s">
        <v>137</v>
      </c>
      <c r="I25" s="75" t="s">
        <v>159</v>
      </c>
    </row>
    <row r="26" spans="1:20">
      <c r="A26" s="68" t="s">
        <v>346</v>
      </c>
      <c r="B26" s="68" t="s">
        <v>100</v>
      </c>
      <c r="C26" s="69" t="str">
        <f t="shared" si="0"/>
        <v>4_Leads _HMC_NAVI_CPL_LDS_POST_AGOSTO_SEPTIEMBRE_24_FB_$2.784.000NAVI - INTERESES</v>
      </c>
      <c r="D26" s="73" t="s">
        <v>138</v>
      </c>
      <c r="E26" s="73" t="s">
        <v>373</v>
      </c>
      <c r="F26" s="74" t="s">
        <v>139</v>
      </c>
      <c r="G26" s="75" t="s">
        <v>156</v>
      </c>
      <c r="H26" s="75" t="s">
        <v>137</v>
      </c>
      <c r="I26" s="75" t="s">
        <v>159</v>
      </c>
    </row>
    <row r="27" spans="1:20">
      <c r="A27" s="68" t="s">
        <v>346</v>
      </c>
      <c r="B27" s="68" t="s">
        <v>100</v>
      </c>
      <c r="C27" s="69" t="str">
        <f t="shared" si="0"/>
        <v>4_Leads _HMC_NAVI_CPL_LDS_POST_AGOSTO_SEPTIEMBRE_24_FB_$2.784.000NAVI - LAL Y RMK</v>
      </c>
      <c r="D27" s="73" t="s">
        <v>138</v>
      </c>
      <c r="E27" s="73" t="s">
        <v>374</v>
      </c>
      <c r="F27" s="74" t="s">
        <v>139</v>
      </c>
      <c r="G27" s="75" t="s">
        <v>156</v>
      </c>
      <c r="H27" s="75" t="s">
        <v>137</v>
      </c>
      <c r="I27" s="75" t="s">
        <v>159</v>
      </c>
    </row>
    <row r="28" spans="1:20">
      <c r="A28" s="68" t="s">
        <v>346</v>
      </c>
      <c r="B28" s="68" t="s">
        <v>100</v>
      </c>
      <c r="C28" s="69" t="str">
        <f t="shared" si="0"/>
        <v>4_Leads _HMC_NAVI_CPL_LDS_POST_AGOSTO_SEPTIEMBRE_24_FB_$2.784.000NAVI - MUJERES - INTERESES</v>
      </c>
      <c r="D28" s="73" t="s">
        <v>138</v>
      </c>
      <c r="E28" s="73" t="s">
        <v>375</v>
      </c>
      <c r="F28" s="74" t="s">
        <v>139</v>
      </c>
      <c r="G28" s="75" t="s">
        <v>156</v>
      </c>
      <c r="H28" s="75" t="s">
        <v>137</v>
      </c>
      <c r="I28" s="75" t="s">
        <v>159</v>
      </c>
    </row>
    <row r="29" spans="1:20">
      <c r="A29" s="68" t="s">
        <v>346</v>
      </c>
      <c r="B29" s="68" t="s">
        <v>100</v>
      </c>
      <c r="C29" s="69" t="str">
        <f t="shared" si="0"/>
        <v>4_Leads _HMC_NAVI_CPL_LDS_POST_AGOSTO_SEPTIEMBRE_24_FB_$2.784.000NAVI - RMK- 2024</v>
      </c>
      <c r="D29" s="73" t="s">
        <v>138</v>
      </c>
      <c r="E29" s="73" t="s">
        <v>376</v>
      </c>
      <c r="F29" s="74" t="s">
        <v>139</v>
      </c>
      <c r="G29" s="75" t="s">
        <v>156</v>
      </c>
      <c r="H29" s="75" t="s">
        <v>137</v>
      </c>
      <c r="I29" s="75" t="s">
        <v>159</v>
      </c>
    </row>
    <row r="30" spans="1:20">
      <c r="A30" s="68" t="s">
        <v>346</v>
      </c>
      <c r="B30" s="68" t="s">
        <v>100</v>
      </c>
      <c r="C30" s="69" t="str">
        <f t="shared" si="0"/>
        <v>4_Leads _HMC_NAVI_CPL_LDS_POST_SEPTIEMBR_24_FB_$2.784.000NAVI - INTERESES</v>
      </c>
      <c r="D30" s="73" t="s">
        <v>377</v>
      </c>
      <c r="E30" s="73" t="s">
        <v>373</v>
      </c>
      <c r="F30" s="74" t="s">
        <v>139</v>
      </c>
      <c r="G30" s="75" t="s">
        <v>156</v>
      </c>
      <c r="H30" s="75" t="s">
        <v>137</v>
      </c>
      <c r="I30" s="75" t="s">
        <v>159</v>
      </c>
    </row>
    <row r="31" spans="1:20">
      <c r="A31" s="68" t="s">
        <v>346</v>
      </c>
      <c r="B31" s="68" t="s">
        <v>100</v>
      </c>
      <c r="C31" s="69" t="str">
        <f t="shared" si="0"/>
        <v>4_Leads _HMC_NAVI_CPL_LDS_POST_SEPTIEMBR_24_FB_$2.784.000NAVI - MUJERES - INTERESES</v>
      </c>
      <c r="D31" s="73" t="s">
        <v>377</v>
      </c>
      <c r="E31" s="73" t="s">
        <v>375</v>
      </c>
      <c r="F31" s="74" t="s">
        <v>139</v>
      </c>
      <c r="G31" s="75" t="s">
        <v>156</v>
      </c>
      <c r="H31" s="75" t="s">
        <v>137</v>
      </c>
      <c r="I31" s="75" t="s">
        <v>159</v>
      </c>
    </row>
    <row r="32" spans="1:20">
      <c r="A32" s="68" t="s">
        <v>346</v>
      </c>
      <c r="B32" s="68" t="s">
        <v>100</v>
      </c>
      <c r="C32" s="69" t="str">
        <f t="shared" si="0"/>
        <v>5_Leads_HMC_PCX-160_CPL_LDS_POST_SEPTIEMBRE_24_FB_$1.353.000PCX 160 NACIONAL LOOKALIKE</v>
      </c>
      <c r="D32" s="73" t="s">
        <v>145</v>
      </c>
      <c r="E32" s="73" t="s">
        <v>378</v>
      </c>
      <c r="F32" s="74" t="s">
        <v>146</v>
      </c>
      <c r="G32" s="75" t="s">
        <v>160</v>
      </c>
      <c r="H32" s="75" t="s">
        <v>107</v>
      </c>
      <c r="I32" s="75" t="s">
        <v>163</v>
      </c>
    </row>
    <row r="33" spans="1:19">
      <c r="A33" s="68" t="s">
        <v>346</v>
      </c>
      <c r="B33" s="68" t="s">
        <v>100</v>
      </c>
      <c r="C33" s="69" t="str">
        <f t="shared" si="0"/>
        <v>6_Leads _HMC_WAVE-110S_CPL_LDS_POST_AGOSTO_24_FB_$1.252.000WAVE INTERESES NACIONAL</v>
      </c>
      <c r="D33" s="73" t="s">
        <v>379</v>
      </c>
      <c r="E33" s="73" t="s">
        <v>380</v>
      </c>
      <c r="F33" s="74" t="s">
        <v>151</v>
      </c>
      <c r="G33" s="75" t="s">
        <v>164</v>
      </c>
      <c r="H33" s="75" t="s">
        <v>137</v>
      </c>
      <c r="I33" s="75" t="s">
        <v>165</v>
      </c>
    </row>
    <row r="34" spans="1:19">
      <c r="A34" s="68" t="s">
        <v>346</v>
      </c>
      <c r="B34" s="68" t="s">
        <v>100</v>
      </c>
      <c r="C34" s="69" t="str">
        <f t="shared" si="0"/>
        <v>6_Leads _HMC_WAVE-110S_CPL_LDS_POST_SEPTIEMBRE_24_FB_$1.252.000WAVE INTERESES NACIONAL</v>
      </c>
      <c r="D34" s="73" t="s">
        <v>150</v>
      </c>
      <c r="E34" s="73" t="s">
        <v>380</v>
      </c>
      <c r="F34" s="74" t="s">
        <v>151</v>
      </c>
      <c r="G34" s="75" t="s">
        <v>164</v>
      </c>
      <c r="H34" s="75" t="s">
        <v>137</v>
      </c>
      <c r="I34" s="75" t="s">
        <v>165</v>
      </c>
    </row>
    <row r="35" spans="1:19">
      <c r="A35" s="68" t="s">
        <v>346</v>
      </c>
      <c r="B35" s="68" t="s">
        <v>100</v>
      </c>
      <c r="C35" s="69" t="str">
        <f t="shared" si="0"/>
        <v>7_Leads _HMC_X-BLADE_CPL_LDS_POST_AGOSTO_SEPTIEMBRE_24_FB_$1.480.000XBLADE_INTERESES</v>
      </c>
      <c r="D35" s="73" t="s">
        <v>153</v>
      </c>
      <c r="E35" s="73" t="s">
        <v>381</v>
      </c>
      <c r="F35" s="74" t="s">
        <v>154</v>
      </c>
      <c r="G35" s="75" t="s">
        <v>166</v>
      </c>
      <c r="H35" s="75" t="s">
        <v>167</v>
      </c>
      <c r="I35" s="75" t="s">
        <v>155</v>
      </c>
    </row>
    <row r="36" spans="1:19">
      <c r="A36" s="68" t="s">
        <v>346</v>
      </c>
      <c r="B36" s="68" t="s">
        <v>100</v>
      </c>
      <c r="C36" s="69" t="str">
        <f t="shared" si="0"/>
        <v>7_Leads _HMC_X-BLADE_CPL_LDS_POST_AGOSTO_SEPTIEMBRE_24_FB_$1.480.000XBLADE_LALREMARK</v>
      </c>
      <c r="D36" s="73" t="s">
        <v>153</v>
      </c>
      <c r="E36" s="73" t="s">
        <v>382</v>
      </c>
      <c r="F36" s="74" t="s">
        <v>154</v>
      </c>
      <c r="G36" s="75" t="s">
        <v>166</v>
      </c>
      <c r="H36" s="75" t="s">
        <v>167</v>
      </c>
      <c r="I36" s="75" t="s">
        <v>155</v>
      </c>
    </row>
    <row r="37" spans="1:19">
      <c r="A37" s="68" t="s">
        <v>346</v>
      </c>
      <c r="B37" s="68" t="s">
        <v>100</v>
      </c>
      <c r="C37" s="69" t="str">
        <f t="shared" si="0"/>
        <v>7_Leads _HMC_X-BLADE_CPL_LDS_POST_SEPTIEMBRE_24_FB_$1.480.000XBLADE_INTERESES</v>
      </c>
      <c r="D37" s="73" t="s">
        <v>383</v>
      </c>
      <c r="E37" s="73" t="s">
        <v>381</v>
      </c>
      <c r="F37" s="74" t="s">
        <v>154</v>
      </c>
      <c r="G37" s="75" t="s">
        <v>166</v>
      </c>
      <c r="H37" s="75" t="s">
        <v>167</v>
      </c>
      <c r="I37" s="75" t="s">
        <v>155</v>
      </c>
    </row>
    <row r="38" spans="1:19">
      <c r="A38" s="68" t="s">
        <v>346</v>
      </c>
      <c r="B38" s="68" t="s">
        <v>100</v>
      </c>
      <c r="C38" s="69" t="str">
        <f t="shared" si="0"/>
        <v>8_Leads _HMC_XR-150L_CPL_LDS_POST_SEPTIEMBRE_24_FB_$ 2.664.000INTERESES</v>
      </c>
      <c r="D38" s="73" t="s">
        <v>157</v>
      </c>
      <c r="E38" s="73" t="s">
        <v>384</v>
      </c>
      <c r="F38" s="74" t="s">
        <v>158</v>
      </c>
      <c r="G38" s="75" t="s">
        <v>168</v>
      </c>
      <c r="H38" s="75" t="s">
        <v>137</v>
      </c>
      <c r="I38" s="75" t="s">
        <v>169</v>
      </c>
    </row>
    <row r="39" spans="1:19">
      <c r="A39" s="68" t="s">
        <v>346</v>
      </c>
      <c r="B39" s="68" t="s">
        <v>100</v>
      </c>
      <c r="C39" s="69" t="str">
        <f t="shared" si="0"/>
        <v>8_Leads _HMC_XR-150L_CPL_LDS_POST_SEPTIEMBRE_24_FB_$ 2.664.000LAL + BBDD GENERAL</v>
      </c>
      <c r="D39" s="73" t="s">
        <v>157</v>
      </c>
      <c r="E39" s="73" t="s">
        <v>385</v>
      </c>
      <c r="F39" s="74" t="s">
        <v>158</v>
      </c>
      <c r="G39" s="75" t="s">
        <v>168</v>
      </c>
      <c r="H39" s="75" t="s">
        <v>137</v>
      </c>
      <c r="I39" s="75" t="s">
        <v>169</v>
      </c>
    </row>
    <row r="40" spans="1:19">
      <c r="A40" s="68" t="s">
        <v>346</v>
      </c>
      <c r="B40" s="68" t="s">
        <v>100</v>
      </c>
      <c r="C40" s="69" t="str">
        <f t="shared" si="0"/>
        <v>9_Leads _HMC_XR 190 L_CPL_LDS_POST_SEPTIEMBRE_24_FB_$1.600.000BBDD_XR190L</v>
      </c>
      <c r="D40" s="73" t="s">
        <v>161</v>
      </c>
      <c r="E40" s="73" t="s">
        <v>386</v>
      </c>
      <c r="F40" s="74" t="s">
        <v>162</v>
      </c>
      <c r="G40" s="75" t="s">
        <v>171</v>
      </c>
      <c r="H40" s="75" t="s">
        <v>137</v>
      </c>
      <c r="I40" s="75" t="s">
        <v>172</v>
      </c>
    </row>
    <row r="41" spans="1:19">
      <c r="A41" s="68" t="s">
        <v>346</v>
      </c>
      <c r="B41" s="68" t="s">
        <v>100</v>
      </c>
      <c r="C41" s="69" t="str">
        <f t="shared" si="0"/>
        <v>9_Leads _HMC_XR 190 L_CPL_LDS_POST_SEPTIEMBRE_24_FB_$1.600.000INTERESES _HOMBRE_XR190L</v>
      </c>
      <c r="D41" s="73" t="s">
        <v>161</v>
      </c>
      <c r="E41" s="73" t="s">
        <v>387</v>
      </c>
      <c r="F41" s="74" t="s">
        <v>162</v>
      </c>
      <c r="G41" s="75" t="s">
        <v>171</v>
      </c>
      <c r="H41" s="75" t="s">
        <v>137</v>
      </c>
      <c r="I41" s="75" t="s">
        <v>172</v>
      </c>
    </row>
    <row r="42" spans="1:19">
      <c r="A42" s="68" t="s">
        <v>346</v>
      </c>
      <c r="B42" s="68" t="s">
        <v>184</v>
      </c>
      <c r="C42" s="69" t="str">
        <f t="shared" si="0"/>
        <v>Branding_HMC_Branding_Evento_Bucaramanga-tatto-festival_Septiembre2024_300000Branding_HMC_Branding_Evento_Bucaramanga-tatto-festival_Septiembre2024_300000</v>
      </c>
      <c r="D42" s="73" t="s">
        <v>388</v>
      </c>
      <c r="E42" s="73" t="s">
        <v>388</v>
      </c>
      <c r="F42" s="35"/>
    </row>
    <row r="43" spans="1:19">
      <c r="A43" s="68" t="s">
        <v>346</v>
      </c>
      <c r="B43" s="68" t="s">
        <v>184</v>
      </c>
      <c r="C43" s="69" t="str">
        <f t="shared" si="0"/>
        <v>Branding_HMC_Branding_Evento_CB100_Pauta-Organico_Septiembre-Octubre2024_1200000Branding_HMC_Branding_Evento_Pauta-Organico_Septiembre-Octubre2024_1200000</v>
      </c>
      <c r="D43" s="73" t="s">
        <v>389</v>
      </c>
      <c r="E43" s="73" t="s">
        <v>179</v>
      </c>
      <c r="F43" s="35" t="s">
        <v>180</v>
      </c>
      <c r="G43" s="36" t="s">
        <v>182</v>
      </c>
      <c r="Q43" s="36" t="s">
        <v>181</v>
      </c>
      <c r="S43" s="36" t="s">
        <v>183</v>
      </c>
    </row>
    <row r="44" spans="1:19">
      <c r="A44" s="68" t="s">
        <v>346</v>
      </c>
      <c r="B44" s="68" t="s">
        <v>184</v>
      </c>
      <c r="C44" s="69" t="str">
        <f t="shared" si="0"/>
        <v>Branding_HMC_Branding_Evento_GP-Tocancipa_CB100_Septiembre2024_800000Branding_HMC_Branding_Evento_GP-Tocancipa_CB100_Septiembre2024_800000</v>
      </c>
      <c r="D44" s="73" t="s">
        <v>390</v>
      </c>
      <c r="E44" s="73" t="s">
        <v>390</v>
      </c>
      <c r="F44" s="35"/>
    </row>
    <row r="45" spans="1:19">
      <c r="A45" s="68" t="s">
        <v>346</v>
      </c>
      <c r="B45" s="68" t="s">
        <v>184</v>
      </c>
      <c r="C45" s="69" t="str">
        <f t="shared" si="0"/>
        <v>Branding_HMC_Branding_Evento_Zona_PCX160_Septiembre2024_300000Branding_HMC_Branding_Evento_Zona_PCX160_Septiembre2024_300000</v>
      </c>
      <c r="D45" s="73" t="s">
        <v>391</v>
      </c>
      <c r="E45" s="73" t="s">
        <v>391</v>
      </c>
      <c r="F45" s="35"/>
    </row>
    <row r="46" spans="1:19">
      <c r="A46" s="68" t="s">
        <v>346</v>
      </c>
      <c r="B46" s="68" t="s">
        <v>184</v>
      </c>
      <c r="C46" s="69" t="str">
        <f t="shared" si="0"/>
        <v>Branding_HMC_CB-125F_CPC_CLI_POST_septiembre2024_FB_$4788679Intereses_Nacional</v>
      </c>
      <c r="D46" s="73" t="s">
        <v>185</v>
      </c>
      <c r="E46" s="73" t="s">
        <v>392</v>
      </c>
      <c r="F46" s="35" t="s">
        <v>186</v>
      </c>
      <c r="G46" s="36" t="s">
        <v>188</v>
      </c>
      <c r="K46" s="36" t="s">
        <v>187</v>
      </c>
      <c r="L46" s="36" t="s">
        <v>189</v>
      </c>
    </row>
    <row r="47" spans="1:19">
      <c r="A47" s="68" t="s">
        <v>346</v>
      </c>
      <c r="B47" s="68" t="s">
        <v>184</v>
      </c>
      <c r="C47" s="69" t="str">
        <f t="shared" si="0"/>
        <v>Branding_HMC_CB100BONBONBUM_CPC_CLI_CARRUSEL_AGOSTOFB_$21.000.000Branding_HMC_CIUDADES_PRINCIPALES_CB100BONBONBUM_CPC_CLI_CARRUSEL_AGOSTOFB_$21.000.000</v>
      </c>
      <c r="D47" s="73" t="s">
        <v>393</v>
      </c>
      <c r="E47" s="73" t="s">
        <v>394</v>
      </c>
      <c r="F47" s="35"/>
    </row>
    <row r="48" spans="1:19">
      <c r="A48" s="68" t="s">
        <v>346</v>
      </c>
      <c r="B48" s="68" t="s">
        <v>184</v>
      </c>
      <c r="C48" s="69" t="str">
        <f t="shared" si="0"/>
        <v>Branding_HMC_CB100BONBONBUM_CPC_CLI_CARRUSEL_AGOSTOFB_$21.000.000Branding_HMC_CIUDADES_RESTO_DEL_PAÍS_CB100BONBONBUM_CPC_CLI_CARRUSEL_AGOSTOFB_$21.000.000 - Copia</v>
      </c>
      <c r="D48" s="73" t="s">
        <v>393</v>
      </c>
      <c r="E48" s="73" t="s">
        <v>395</v>
      </c>
      <c r="F48" s="35"/>
    </row>
    <row r="49" spans="1:16">
      <c r="A49" s="68" t="s">
        <v>346</v>
      </c>
      <c r="B49" s="68" t="s">
        <v>184</v>
      </c>
      <c r="C49" s="69" t="str">
        <f t="shared" si="0"/>
        <v>Branding_HMC_CB100BONBONBUM_CPC_CLI_CARRUSEL_AGOSTOFB_$21.000.000Branding_HMC_CIUDADES_SECUNDARIAS_CB100BONBONBUM_CPC_CLI_CARRUSEL_AGOSTOFB_$21.000.000 -</v>
      </c>
      <c r="D49" s="73" t="s">
        <v>393</v>
      </c>
      <c r="E49" s="73" t="s">
        <v>396</v>
      </c>
      <c r="F49" s="35"/>
    </row>
    <row r="50" spans="1:16">
      <c r="A50" s="68" t="s">
        <v>346</v>
      </c>
      <c r="B50" s="68" t="s">
        <v>184</v>
      </c>
      <c r="C50" s="69" t="str">
        <f t="shared" si="0"/>
        <v>Branding_HMC_CB100_CPC_CLI_POST_SEPTIEMBRE_FB_$3000000CB100_CPC_CLI_POST_DOMICILIARIO</v>
      </c>
      <c r="D50" s="73" t="s">
        <v>191</v>
      </c>
      <c r="E50" s="73" t="s">
        <v>397</v>
      </c>
      <c r="F50" s="35" t="s">
        <v>192</v>
      </c>
      <c r="G50" s="36" t="s">
        <v>203</v>
      </c>
      <c r="K50" s="36" t="s">
        <v>193</v>
      </c>
      <c r="L50" s="36" t="s">
        <v>204</v>
      </c>
    </row>
    <row r="51" spans="1:16">
      <c r="A51" s="68" t="s">
        <v>346</v>
      </c>
      <c r="B51" s="68" t="s">
        <v>184</v>
      </c>
      <c r="C51" s="69" t="str">
        <f t="shared" si="0"/>
        <v>Branding_HMC_CB100_CPC_CLI_POST_SEPTIEMBRE_FB_$3000000CB100_CPC_CLI_POST_INDEPENDIENTE</v>
      </c>
      <c r="D51" s="73" t="s">
        <v>191</v>
      </c>
      <c r="E51" s="73" t="s">
        <v>398</v>
      </c>
      <c r="F51" s="35" t="s">
        <v>192</v>
      </c>
      <c r="G51" s="36" t="s">
        <v>203</v>
      </c>
      <c r="K51" s="36" t="s">
        <v>193</v>
      </c>
      <c r="L51" s="36" t="s">
        <v>204</v>
      </c>
    </row>
    <row r="52" spans="1:16">
      <c r="A52" s="68" t="s">
        <v>346</v>
      </c>
      <c r="B52" s="68" t="s">
        <v>184</v>
      </c>
      <c r="C52" s="69" t="str">
        <f t="shared" si="0"/>
        <v>Branding_HMC_CB100_CPC_CLI_POST_SEPTIEMBRE_FB_$3000000CB100_CPC_CLI_POST_MOTOTAXI</v>
      </c>
      <c r="D52" s="73" t="s">
        <v>191</v>
      </c>
      <c r="E52" s="73" t="s">
        <v>399</v>
      </c>
      <c r="F52" s="35" t="s">
        <v>192</v>
      </c>
      <c r="G52" s="36" t="s">
        <v>203</v>
      </c>
      <c r="K52" s="36" t="s">
        <v>193</v>
      </c>
      <c r="L52" s="36" t="s">
        <v>204</v>
      </c>
    </row>
    <row r="53" spans="1:16">
      <c r="A53" s="68" t="s">
        <v>346</v>
      </c>
      <c r="B53" s="68" t="s">
        <v>184</v>
      </c>
      <c r="C53" s="69" t="str">
        <f t="shared" si="0"/>
        <v>Branding_HMC_CB100_CPE_INT_POST_SEPTIEMBRE4_FB_$1500000CB100_CPE_INT_DOMICILIARIOS</v>
      </c>
      <c r="D53" s="73" t="s">
        <v>205</v>
      </c>
      <c r="E53" s="73" t="s">
        <v>400</v>
      </c>
      <c r="F53" s="73" t="s">
        <v>400</v>
      </c>
      <c r="G53" s="36" t="s">
        <v>213</v>
      </c>
      <c r="O53" s="36" t="s">
        <v>209</v>
      </c>
      <c r="P53" s="36" t="s">
        <v>216</v>
      </c>
    </row>
    <row r="54" spans="1:16">
      <c r="A54" s="68" t="s">
        <v>346</v>
      </c>
      <c r="B54" s="68" t="s">
        <v>184</v>
      </c>
      <c r="C54" s="69" t="str">
        <f t="shared" si="0"/>
        <v>Branding_HMC_CB100_CPE_INT_POST_SEPTIEMBRE4_FB_$1500000CB100_CPE_INT_INDEPENDIENTE</v>
      </c>
      <c r="D54" s="73" t="s">
        <v>205</v>
      </c>
      <c r="E54" s="73" t="s">
        <v>401</v>
      </c>
      <c r="F54" s="73" t="s">
        <v>401</v>
      </c>
      <c r="G54" s="36" t="s">
        <v>212</v>
      </c>
      <c r="O54" s="36" t="s">
        <v>207</v>
      </c>
      <c r="P54" s="36" t="s">
        <v>215</v>
      </c>
    </row>
    <row r="55" spans="1:16">
      <c r="A55" s="68" t="s">
        <v>346</v>
      </c>
      <c r="B55" s="68" t="s">
        <v>184</v>
      </c>
      <c r="C55" s="69" t="str">
        <f t="shared" si="0"/>
        <v>Branding_HMC_CB100_CPE_INT_POST_SEPTIEMBRE4_FB_$1500000CB100_CPE_INT_MOTOTAXISTA</v>
      </c>
      <c r="D55" s="73" t="s">
        <v>205</v>
      </c>
      <c r="E55" s="73" t="s">
        <v>402</v>
      </c>
      <c r="F55" s="73" t="s">
        <v>402</v>
      </c>
      <c r="G55" s="36" t="s">
        <v>213</v>
      </c>
      <c r="O55" s="36" t="s">
        <v>211</v>
      </c>
      <c r="P55" s="36" t="s">
        <v>217</v>
      </c>
    </row>
    <row r="56" spans="1:16">
      <c r="A56" s="68" t="s">
        <v>346</v>
      </c>
      <c r="B56" s="68" t="s">
        <v>184</v>
      </c>
      <c r="C56" s="69" t="str">
        <f t="shared" si="0"/>
        <v>Branding_HMC_CB300F_CPE_INT_POST_Septiembre_2024_FB_$4754717CB300F Feb Intereses Col</v>
      </c>
      <c r="D56" s="73" t="s">
        <v>218</v>
      </c>
      <c r="E56" s="73" t="s">
        <v>403</v>
      </c>
      <c r="F56" s="35" t="s">
        <v>219</v>
      </c>
      <c r="G56" s="36" t="s">
        <v>221</v>
      </c>
      <c r="K56" s="36" t="s">
        <v>220</v>
      </c>
      <c r="L56" s="36" t="s">
        <v>222</v>
      </c>
    </row>
    <row r="57" spans="1:16">
      <c r="A57" s="68" t="s">
        <v>346</v>
      </c>
      <c r="B57" s="68" t="s">
        <v>184</v>
      </c>
      <c r="C57" s="69" t="str">
        <f t="shared" si="0"/>
        <v>Branding_HMC_DIO-DLX_CPC_CLI_POST_SEPTIEMBRE_2024_FB_ $ 896.227Brand Intereses DIO DLX</v>
      </c>
      <c r="D57" s="73" t="s">
        <v>223</v>
      </c>
      <c r="E57" s="73" t="s">
        <v>404</v>
      </c>
      <c r="F57" s="35" t="s">
        <v>224</v>
      </c>
      <c r="G57" s="36" t="s">
        <v>226</v>
      </c>
      <c r="K57" s="36" t="s">
        <v>225</v>
      </c>
      <c r="L57" s="36" t="s">
        <v>227</v>
      </c>
    </row>
    <row r="58" spans="1:16">
      <c r="A58" s="68" t="s">
        <v>346</v>
      </c>
      <c r="B58" s="68" t="s">
        <v>184</v>
      </c>
      <c r="C58" s="69" t="str">
        <f t="shared" si="0"/>
        <v>Branding_HMC_DIO-STD_CPC_CLI_POST_SEPTIEMBRE_2024_FB_ $ 896.227LED_STD_CPE_TRÁFICO_POST LAL TRAFICO SEPTIEMBRE 2024</v>
      </c>
      <c r="D58" s="73" t="s">
        <v>239</v>
      </c>
      <c r="E58" s="73" t="s">
        <v>405</v>
      </c>
      <c r="F58" s="35" t="s">
        <v>240</v>
      </c>
      <c r="G58" s="36" t="s">
        <v>226</v>
      </c>
      <c r="K58" s="36" t="s">
        <v>241</v>
      </c>
      <c r="L58" s="36" t="s">
        <v>242</v>
      </c>
    </row>
    <row r="59" spans="1:16">
      <c r="A59" s="68" t="s">
        <v>346</v>
      </c>
      <c r="B59" s="68" t="s">
        <v>184</v>
      </c>
      <c r="C59" s="69" t="str">
        <f t="shared" si="0"/>
        <v>Branding_HMC_GLADIADORES_VALLEDELCAUCA_CPC_CLI_POST_Agosto_2024_FB_$1000000Branding_HMC_GLADIADORES_VALLEDELCAUCA_CPC_CLI_POST_Agosto_2024_FB_$1000000</v>
      </c>
      <c r="D59" s="73" t="s">
        <v>406</v>
      </c>
      <c r="E59" s="73" t="s">
        <v>406</v>
      </c>
      <c r="F59" s="35"/>
    </row>
    <row r="60" spans="1:16">
      <c r="A60" s="68" t="s">
        <v>346</v>
      </c>
      <c r="B60" s="68" t="s">
        <v>184</v>
      </c>
      <c r="C60" s="69" t="str">
        <f t="shared" si="0"/>
        <v>Branding_HMC_Marca_CPF_SEGUIDORES_POST_SEPTIEMBRE_2024_FB_ $ 1.886.792Intereses Col</v>
      </c>
      <c r="D60" s="73" t="s">
        <v>243</v>
      </c>
      <c r="E60" s="73" t="s">
        <v>407</v>
      </c>
      <c r="F60" s="35" t="s">
        <v>244</v>
      </c>
      <c r="G60" s="36" t="s">
        <v>246</v>
      </c>
      <c r="M60" s="36" t="s">
        <v>245</v>
      </c>
      <c r="N60" s="36" t="s">
        <v>247</v>
      </c>
    </row>
    <row r="61" spans="1:16">
      <c r="A61" s="68" t="s">
        <v>346</v>
      </c>
      <c r="B61" s="68" t="s">
        <v>184</v>
      </c>
      <c r="C61" s="69" t="str">
        <f t="shared" si="0"/>
        <v>Branding_HMC_NAVI_CPC_CLI_POST_Septiembre_2024_FB_$3373585Brand Intereses Navi</v>
      </c>
      <c r="D61" s="73" t="s">
        <v>248</v>
      </c>
      <c r="E61" s="73" t="s">
        <v>408</v>
      </c>
      <c r="F61" s="35" t="s">
        <v>249</v>
      </c>
      <c r="G61" s="36" t="s">
        <v>251</v>
      </c>
      <c r="K61" s="36" t="s">
        <v>250</v>
      </c>
      <c r="L61" s="36" t="s">
        <v>252</v>
      </c>
    </row>
    <row r="62" spans="1:16">
      <c r="A62" s="68" t="s">
        <v>346</v>
      </c>
      <c r="B62" s="68" t="s">
        <v>184</v>
      </c>
      <c r="C62" s="69" t="str">
        <f t="shared" si="0"/>
        <v>Branding_HMC_PCX-160_Trafico_CPC_CLI_POST_Septiembre_2024_FB_$3373585_25157PCX 160 INTERESES  AGOSTO 2023</v>
      </c>
      <c r="D62" s="73" t="s">
        <v>253</v>
      </c>
      <c r="E62" s="73" t="s">
        <v>409</v>
      </c>
      <c r="F62" s="35" t="s">
        <v>254</v>
      </c>
      <c r="G62" s="36" t="s">
        <v>251</v>
      </c>
      <c r="K62" s="36" t="s">
        <v>255</v>
      </c>
      <c r="L62" s="36" t="s">
        <v>267</v>
      </c>
    </row>
    <row r="63" spans="1:16">
      <c r="A63" s="68" t="s">
        <v>346</v>
      </c>
      <c r="B63" s="68" t="s">
        <v>184</v>
      </c>
      <c r="C63" s="69" t="str">
        <f t="shared" si="0"/>
        <v>Branding_HMC_PCX-160_Trafico_CPC_CLI_POST_Septiembre_2024_FB_$3373585_25157PCX 160 LAL TRAFICO AGOSTO 2023</v>
      </c>
      <c r="D63" s="73" t="s">
        <v>253</v>
      </c>
      <c r="E63" s="73" t="s">
        <v>410</v>
      </c>
      <c r="F63" s="35" t="s">
        <v>254</v>
      </c>
      <c r="G63" s="36" t="s">
        <v>251</v>
      </c>
      <c r="K63" s="36" t="s">
        <v>255</v>
      </c>
      <c r="L63" s="36" t="s">
        <v>267</v>
      </c>
    </row>
    <row r="64" spans="1:16">
      <c r="A64" s="68" t="s">
        <v>346</v>
      </c>
      <c r="B64" s="68" t="s">
        <v>184</v>
      </c>
      <c r="C64" s="69" t="str">
        <f t="shared" si="0"/>
        <v>Branding_HMC_WAVE_CPC_CLI_POST_SEPTIEMBRE_2024_FB_$1792000 - CopiaIntereses Nacional</v>
      </c>
      <c r="D64" s="73" t="s">
        <v>268</v>
      </c>
      <c r="E64" s="73" t="s">
        <v>411</v>
      </c>
      <c r="F64" s="35" t="s">
        <v>269</v>
      </c>
      <c r="G64" s="36" t="s">
        <v>271</v>
      </c>
      <c r="K64" s="36" t="s">
        <v>270</v>
      </c>
      <c r="L64" s="36" t="s">
        <v>272</v>
      </c>
    </row>
    <row r="65" spans="1:18">
      <c r="A65" s="68" t="s">
        <v>346</v>
      </c>
      <c r="B65" s="68" t="s">
        <v>184</v>
      </c>
      <c r="C65" s="69" t="str">
        <f t="shared" si="0"/>
        <v>Branding_HMC_X-BLADE_CPC_CLI_POST_SEPTIEMBRE_2024_FB_ $ 1.886.792Intereses</v>
      </c>
      <c r="D65" s="73" t="s">
        <v>273</v>
      </c>
      <c r="E65" s="73" t="s">
        <v>412</v>
      </c>
      <c r="F65" s="35" t="s">
        <v>274</v>
      </c>
      <c r="G65" s="36" t="s">
        <v>246</v>
      </c>
      <c r="K65" s="36" t="s">
        <v>275</v>
      </c>
      <c r="L65" s="36" t="s">
        <v>276</v>
      </c>
    </row>
    <row r="66" spans="1:18">
      <c r="A66" s="68" t="s">
        <v>346</v>
      </c>
      <c r="B66" s="68" t="s">
        <v>184</v>
      </c>
      <c r="C66" s="69" t="str">
        <f t="shared" si="0"/>
        <v>Branding_HMC_XR 190 L_CPC_CLI_POST_SEPTIEMBRE_2024_FB_ $ 1.415.094Intereses</v>
      </c>
      <c r="D66" s="73" t="s">
        <v>277</v>
      </c>
      <c r="E66" s="73" t="s">
        <v>412</v>
      </c>
      <c r="F66" s="35" t="s">
        <v>278</v>
      </c>
      <c r="G66" s="36" t="s">
        <v>280</v>
      </c>
      <c r="K66" s="36" t="s">
        <v>279</v>
      </c>
      <c r="L66" s="36" t="s">
        <v>281</v>
      </c>
    </row>
    <row r="67" spans="1:18">
      <c r="A67" s="68" t="s">
        <v>346</v>
      </c>
      <c r="B67" s="68" t="s">
        <v>184</v>
      </c>
      <c r="C67" s="69" t="str">
        <f t="shared" si="0"/>
        <v>Branding_HMC_XR_150_L_CPC_CLI_POST_SEPTIEMBRE_2024_FB_ $ 1.415.094Intereses</v>
      </c>
      <c r="D67" s="73" t="s">
        <v>282</v>
      </c>
      <c r="E67" s="73" t="s">
        <v>412</v>
      </c>
      <c r="F67" s="35" t="s">
        <v>283</v>
      </c>
      <c r="G67" s="36" t="s">
        <v>280</v>
      </c>
      <c r="K67" s="36" t="s">
        <v>284</v>
      </c>
      <c r="L67" s="36" t="s">
        <v>285</v>
      </c>
    </row>
    <row r="68" spans="1:18">
      <c r="A68" s="68" t="s">
        <v>346</v>
      </c>
      <c r="B68" s="68" t="s">
        <v>184</v>
      </c>
      <c r="C68" s="69" t="str">
        <f t="shared" si="0"/>
        <v>Branding_HOC_GP_TOCANCIPA_CPM_ALC_POST_SEPT_24_IG_$500.000Branding_HMC_Branding_Evento_GP-Tocancipa_CB100_Septiembre2024_800000</v>
      </c>
      <c r="D68" s="73" t="s">
        <v>413</v>
      </c>
      <c r="E68" s="73" t="s">
        <v>390</v>
      </c>
      <c r="F68" s="35"/>
    </row>
    <row r="69" spans="1:18">
      <c r="A69" s="68" t="s">
        <v>346</v>
      </c>
      <c r="B69" s="68" t="s">
        <v>184</v>
      </c>
      <c r="C69" s="69" t="str">
        <f t="shared" si="0"/>
        <v>Branding_HOC_GP_TOCANCIPA_CPM_ALC_POST_SEPT_24_IG_$500.000EVENTO_GP_TOCANCIPA_SEPT_4</v>
      </c>
      <c r="D69" s="73" t="s">
        <v>413</v>
      </c>
      <c r="E69" s="73" t="s">
        <v>414</v>
      </c>
      <c r="F69" s="35"/>
    </row>
    <row r="70" spans="1:18">
      <c r="A70" s="68" t="s">
        <v>346</v>
      </c>
      <c r="B70" s="68" t="s">
        <v>184</v>
      </c>
      <c r="C70" s="69" t="str">
        <f t="shared" si="0"/>
        <v>Branding_Reach_HMC_CB100_CPE_INT_POST_SEPTIEMBRE_24_FB_$2000000CB100_CPE_Reach_DOMICILIARIOS</v>
      </c>
      <c r="D70" s="73" t="s">
        <v>286</v>
      </c>
      <c r="E70" s="73" t="s">
        <v>415</v>
      </c>
      <c r="F70" s="73" t="s">
        <v>415</v>
      </c>
      <c r="G70" s="36" t="s">
        <v>136</v>
      </c>
      <c r="Q70" s="36" t="s">
        <v>287</v>
      </c>
      <c r="R70" s="36" t="s">
        <v>416</v>
      </c>
    </row>
    <row r="71" spans="1:18">
      <c r="A71" s="68" t="s">
        <v>346</v>
      </c>
      <c r="B71" s="68" t="s">
        <v>184</v>
      </c>
      <c r="C71" s="69" t="str">
        <f t="shared" si="0"/>
        <v>Branding_Reach_HMC_CB100_CPE_INT_POST_SEPTIEMBRE_24_FB_$2000000CB100_CPE_Reach_MOTOTAXISTA</v>
      </c>
      <c r="D71" s="73" t="s">
        <v>286</v>
      </c>
      <c r="E71" s="73" t="s">
        <v>417</v>
      </c>
      <c r="F71" s="73" t="s">
        <v>417</v>
      </c>
      <c r="G71" s="36" t="s">
        <v>136</v>
      </c>
      <c r="Q71" s="36" t="s">
        <v>289</v>
      </c>
      <c r="R71" s="36" t="s">
        <v>418</v>
      </c>
    </row>
    <row r="72" spans="1:18">
      <c r="A72" s="68" t="s">
        <v>346</v>
      </c>
      <c r="B72" s="68" t="s">
        <v>184</v>
      </c>
      <c r="C72" s="69" t="str">
        <f t="shared" si="0"/>
        <v>Branding_Reach_HMC_NAVI_VANDALOVERS_CPM_INT_POST_SEPTIEMBRE_24_FB_$1800000NAVI_VANDALOVER_CPM_Reach_GEOLOCALIZADO</v>
      </c>
      <c r="D72" s="73" t="s">
        <v>419</v>
      </c>
      <c r="E72" s="73" t="s">
        <v>420</v>
      </c>
      <c r="F72" s="35"/>
    </row>
    <row r="73" spans="1:18">
      <c r="A73" s="68" t="s">
        <v>346</v>
      </c>
      <c r="B73" s="68" t="s">
        <v>421</v>
      </c>
      <c r="C73" s="69" t="str">
        <f t="shared" si="0"/>
        <v>Marketing_Cloud_Trafico_RMK_HMC_CB125F_CPC_LDS_POST_SEPTIEMBRE_24_FB_$400.000Marketing_Cloud_Trafico_RMK_HMC_CB125F_CPC_LDS_POST_SEPTIEMBRE_24_FB_$400.000 Ad Set</v>
      </c>
      <c r="D73" s="73" t="s">
        <v>422</v>
      </c>
      <c r="E73" s="73" t="s">
        <v>423</v>
      </c>
      <c r="F73" s="35"/>
    </row>
    <row r="74" spans="1:18">
      <c r="A74" s="68" t="s">
        <v>346</v>
      </c>
      <c r="B74" s="68" t="s">
        <v>421</v>
      </c>
      <c r="C74" s="69" t="str">
        <f t="shared" si="0"/>
        <v>Marketing_Cloud_Trafico_RMK_HMC_CB300F_CPC_LDS_POST_SEPTIEMBRE_24_FB_$400.000Marketing_Cloud_Trafico_RMK_HMC_CB300F_CPC_LDS_POST_SEPTIEMBRE_24_FB_$400.000 Ad Set</v>
      </c>
      <c r="D74" s="73" t="s">
        <v>424</v>
      </c>
      <c r="E74" s="73" t="s">
        <v>425</v>
      </c>
      <c r="F74" s="35"/>
    </row>
    <row r="75" spans="1:18">
      <c r="A75" s="68" t="s">
        <v>346</v>
      </c>
      <c r="B75" s="68" t="s">
        <v>421</v>
      </c>
      <c r="C75" s="69" t="str">
        <f t="shared" si="0"/>
        <v>Marketing_Cloud_Trafico_RMK_HMC_NAVI_CPC_LDS_POST_SEPTIEMBRE_24_FB_$400.000Marketing_Cloud_Trafico_RMK_HMC_NAVI_CPC_LDS_POST_SEPTIEMBRE_24_FB_$400.000 Ad Set</v>
      </c>
      <c r="D75" s="73" t="s">
        <v>426</v>
      </c>
      <c r="E75" s="73" t="s">
        <v>427</v>
      </c>
      <c r="F75" s="35"/>
    </row>
    <row r="76" spans="1:18">
      <c r="A76" s="68" t="s">
        <v>346</v>
      </c>
      <c r="B76" s="68" t="s">
        <v>421</v>
      </c>
      <c r="C76" s="69" t="str">
        <f t="shared" si="0"/>
        <v>Marketing_Cloud_Trafico_RMK_HMC_PCX160_CPC_LDS_POST_SEPTIEMBRE_24_FB_$400.000Marketing_Cloud_Trafico_RMK_HMC_PCX160_CPC_LDS_POST_SEPTIEMBRE_24_FB_$400.000 Ad Set</v>
      </c>
      <c r="D76" s="73" t="s">
        <v>428</v>
      </c>
      <c r="E76" s="73" t="s">
        <v>429</v>
      </c>
      <c r="F76" s="35"/>
    </row>
    <row r="77" spans="1:18">
      <c r="A77" s="68" t="s">
        <v>346</v>
      </c>
      <c r="B77" s="68" t="s">
        <v>194</v>
      </c>
      <c r="C77" s="69" t="str">
        <f t="shared" si="0"/>
        <v>Tácticos_Alcance _HMC_VANTI_CB100_CPM_CLI_POST_SEPTIEMBRE_2024_FB_$350000ALCANCE_VANTI_CB100_Bono a Precio $500.000</v>
      </c>
      <c r="D77" s="73" t="s">
        <v>430</v>
      </c>
      <c r="E77" s="73" t="s">
        <v>431</v>
      </c>
      <c r="F77" s="35"/>
    </row>
    <row r="78" spans="1:18">
      <c r="A78" s="68" t="s">
        <v>346</v>
      </c>
      <c r="B78" s="68" t="s">
        <v>194</v>
      </c>
      <c r="C78" s="69" t="str">
        <f t="shared" si="0"/>
        <v>Tácticos_LEADS_HMC_TU_SI_PUEDES_FANALCA_CPC_CLI_POST_SEPTIEMBRE_2024_FB_$7.500.000CB 100 FANALCA $200.000</v>
      </c>
      <c r="D78" s="73" t="s">
        <v>432</v>
      </c>
      <c r="E78" s="73" t="s">
        <v>433</v>
      </c>
      <c r="F78" s="78" t="s">
        <v>433</v>
      </c>
      <c r="G78" s="36" t="s">
        <v>136</v>
      </c>
    </row>
    <row r="79" spans="1:18">
      <c r="A79" s="68" t="s">
        <v>346</v>
      </c>
      <c r="B79" s="68" t="s">
        <v>194</v>
      </c>
      <c r="C79" s="69" t="str">
        <f t="shared" si="0"/>
        <v>Tácticos_LEADS_HMC_TU_SI_PUEDES_FANALCA_CPC_CLI_POST_SEPTIEMBRE_2024_FB_$7.500.000CB 100 FANALCA $300.000</v>
      </c>
      <c r="D79" s="73" t="s">
        <v>432</v>
      </c>
      <c r="E79" s="73" t="s">
        <v>434</v>
      </c>
      <c r="F79" s="78" t="s">
        <v>434</v>
      </c>
      <c r="G79" s="36" t="s">
        <v>136</v>
      </c>
    </row>
    <row r="80" spans="1:18">
      <c r="A80" s="68" t="s">
        <v>346</v>
      </c>
      <c r="B80" s="68" t="s">
        <v>194</v>
      </c>
      <c r="C80" s="69" t="str">
        <f t="shared" si="0"/>
        <v>Tácticos_LEADS_HMC_TU_SI_PUEDES_FANALCA_CPC_CLI_POST_SEPTIEMBRE_2024_FB_$7.500.000CB 100 PROGRESER $200.000</v>
      </c>
      <c r="D80" s="73" t="s">
        <v>432</v>
      </c>
      <c r="E80" s="73" t="s">
        <v>435</v>
      </c>
      <c r="F80" s="78"/>
    </row>
    <row r="81" spans="1:7">
      <c r="A81" s="68" t="s">
        <v>346</v>
      </c>
      <c r="B81" s="68" t="s">
        <v>194</v>
      </c>
      <c r="C81" s="69" t="str">
        <f t="shared" si="0"/>
        <v>Tácticos_LEADS_HMC_TU_SI_PUEDES_FANALCA_CPC_CLI_POST_SEPTIEMBRE_2024_FB_$7.500.000CB 300F  FANALCA $1.000.000</v>
      </c>
      <c r="D81" s="73" t="s">
        <v>432</v>
      </c>
      <c r="E81" s="73" t="s">
        <v>436</v>
      </c>
      <c r="F81" s="78" t="s">
        <v>436</v>
      </c>
      <c r="G81" s="36" t="s">
        <v>307</v>
      </c>
    </row>
    <row r="82" spans="1:7">
      <c r="A82" s="68" t="s">
        <v>346</v>
      </c>
      <c r="B82" s="68" t="s">
        <v>194</v>
      </c>
      <c r="C82" s="69" t="str">
        <f t="shared" si="0"/>
        <v>Tácticos_LEADS_HMC_TU_SI_PUEDES_FANALCA_CPC_CLI_POST_SEPTIEMBRE_2024_FB_$7.500.000CB 300F  PROGRESER $350.000</v>
      </c>
      <c r="D82" s="73" t="s">
        <v>432</v>
      </c>
      <c r="E82" s="73" t="s">
        <v>437</v>
      </c>
      <c r="F82" s="78"/>
    </row>
    <row r="83" spans="1:7">
      <c r="A83" s="68" t="s">
        <v>346</v>
      </c>
      <c r="B83" s="68" t="s">
        <v>194</v>
      </c>
      <c r="C83" s="69" t="str">
        <f t="shared" si="0"/>
        <v>Tácticos_LEADS_HMC_TU_SI_PUEDES_FANALCA_CPC_CLI_POST_SEPTIEMBRE_2024_FB_$7.500.000CB125 FANALCA BONO $300.000</v>
      </c>
      <c r="D83" s="73" t="s">
        <v>432</v>
      </c>
      <c r="E83" s="73" t="s">
        <v>438</v>
      </c>
      <c r="F83" s="78" t="s">
        <v>438</v>
      </c>
      <c r="G83" s="36" t="s">
        <v>307</v>
      </c>
    </row>
    <row r="84" spans="1:7">
      <c r="A84" s="68" t="s">
        <v>346</v>
      </c>
      <c r="B84" s="68" t="s">
        <v>194</v>
      </c>
      <c r="C84" s="69" t="str">
        <f t="shared" si="0"/>
        <v>Tácticos_LEADS_HMC_TU_SI_PUEDES_FANALCA_CPC_CLI_POST_SEPTIEMBRE_2024_FB_$7.500.000CB125 PROGRESER BONO $150.000</v>
      </c>
      <c r="D84" s="73" t="s">
        <v>432</v>
      </c>
      <c r="E84" s="73" t="s">
        <v>439</v>
      </c>
      <c r="F84" s="78"/>
    </row>
    <row r="85" spans="1:7">
      <c r="A85" s="68" t="s">
        <v>346</v>
      </c>
      <c r="B85" s="68" t="s">
        <v>194</v>
      </c>
      <c r="C85" s="69" t="str">
        <f t="shared" si="0"/>
        <v>Tácticos_LEADS_HMC_TU_SI_PUEDES_FANALCA_CPC_CLI_POST_SEPTIEMBRE_2024_FB_$7.500.000NAVI FANALCA $200.000</v>
      </c>
      <c r="D85" s="73" t="s">
        <v>432</v>
      </c>
      <c r="E85" s="73" t="s">
        <v>440</v>
      </c>
      <c r="F85" s="78" t="s">
        <v>440</v>
      </c>
      <c r="G85" s="36" t="s">
        <v>307</v>
      </c>
    </row>
    <row r="86" spans="1:7">
      <c r="A86" s="68" t="s">
        <v>346</v>
      </c>
      <c r="B86" s="68" t="s">
        <v>194</v>
      </c>
      <c r="C86" s="69" t="str">
        <f t="shared" si="0"/>
        <v>Tácticos_LEADS_HMC_TU_SI_PUEDES_FANALCA_CPC_CLI_POST_SEPTIEMBRE_2024_FB_$7.500.000NAVI FANALCA BONO $360.000</v>
      </c>
      <c r="D86" s="73" t="s">
        <v>432</v>
      </c>
      <c r="E86" s="73" t="s">
        <v>441</v>
      </c>
      <c r="F86" s="78"/>
    </row>
    <row r="87" spans="1:7">
      <c r="A87" s="68" t="s">
        <v>346</v>
      </c>
      <c r="B87" s="68" t="s">
        <v>194</v>
      </c>
      <c r="C87" s="69" t="str">
        <f t="shared" si="0"/>
        <v>Tácticos_LEADS_HMC_TU_SI_PUEDES_FANALCA_CPC_CLI_POST_SEPTIEMBRE_2024_FB_$7.500.000NAVI PROGRESER BONO $200.000</v>
      </c>
      <c r="D87" s="73" t="s">
        <v>432</v>
      </c>
      <c r="E87" s="73" t="s">
        <v>442</v>
      </c>
      <c r="F87" s="78"/>
    </row>
    <row r="88" spans="1:7">
      <c r="A88" s="68" t="s">
        <v>346</v>
      </c>
      <c r="B88" s="68" t="s">
        <v>194</v>
      </c>
      <c r="C88" s="69" t="str">
        <f t="shared" si="0"/>
        <v>Tácticos_LEADS_HMC_TU_SI_PUEDES_FANALCA_CPC_CLI_POST_SEPTIEMBRE_2024_FB_$7.500.000NAVI PROGRESER BONO $360.000</v>
      </c>
      <c r="D88" s="73" t="s">
        <v>432</v>
      </c>
      <c r="E88" s="73" t="s">
        <v>443</v>
      </c>
      <c r="F88" s="78"/>
    </row>
    <row r="89" spans="1:7">
      <c r="A89" s="68" t="s">
        <v>346</v>
      </c>
      <c r="B89" s="68" t="s">
        <v>194</v>
      </c>
      <c r="C89" s="69" t="str">
        <f t="shared" si="0"/>
        <v>Tácticos_LEADS_HMC_TU_SI_PUEDES_FANALCA_CPC_CLI_POST_SEPTIEMBRE_2024_FB_$7.500.000PCX 160ABS FANALCA Bono de $400.000</v>
      </c>
      <c r="D89" s="73" t="s">
        <v>432</v>
      </c>
      <c r="E89" s="73" t="s">
        <v>444</v>
      </c>
      <c r="F89" s="78" t="s">
        <v>444</v>
      </c>
      <c r="G89" s="36" t="s">
        <v>307</v>
      </c>
    </row>
    <row r="90" spans="1:7">
      <c r="A90" s="68" t="s">
        <v>346</v>
      </c>
      <c r="B90" s="68" t="s">
        <v>194</v>
      </c>
      <c r="C90" s="69" t="str">
        <f t="shared" si="0"/>
        <v>Tácticos_LEADS_HMC_TU_SI_PUEDES_FANALCA_CPC_CLI_POST_SEPTIEMBRE_2024_FB_$7.500.000PCX 160ABS PROGRESER Bono de $350.000</v>
      </c>
      <c r="D90" s="73" t="s">
        <v>432</v>
      </c>
      <c r="E90" s="73" t="s">
        <v>445</v>
      </c>
      <c r="F90" s="78"/>
    </row>
    <row r="91" spans="1:7">
      <c r="A91" s="68" t="s">
        <v>346</v>
      </c>
      <c r="B91" s="68" t="s">
        <v>194</v>
      </c>
      <c r="C91" s="69" t="str">
        <f t="shared" si="0"/>
        <v>Tácticos_LEADS_HMC_TU_SI_PUEDES_FANALCA_CPC_CLI_POST_SEPTIEMBRE_2024_FB_$7.500.000XR150L FANALCA BONO $310.000</v>
      </c>
      <c r="D91" s="73" t="s">
        <v>432</v>
      </c>
      <c r="E91" s="73" t="s">
        <v>446</v>
      </c>
      <c r="F91" s="78" t="s">
        <v>446</v>
      </c>
      <c r="G91" s="36" t="s">
        <v>307</v>
      </c>
    </row>
    <row r="92" spans="1:7">
      <c r="A92" s="68" t="s">
        <v>346</v>
      </c>
      <c r="B92" s="68" t="s">
        <v>194</v>
      </c>
      <c r="C92" s="69" t="str">
        <f t="shared" si="0"/>
        <v>Tácticos_LEADS_HMC_TU_SI_PUEDES_FANALCA_CPC_CLI_POST_SEPTIEMBRE_2024_FB_$7.500.000XR150L PROGRESER BONO $250.000</v>
      </c>
      <c r="D92" s="73" t="s">
        <v>432</v>
      </c>
      <c r="E92" s="73" t="s">
        <v>447</v>
      </c>
      <c r="F92" s="78"/>
    </row>
    <row r="93" spans="1:7">
      <c r="A93" s="68" t="s">
        <v>346</v>
      </c>
      <c r="B93" s="68" t="s">
        <v>194</v>
      </c>
      <c r="C93" s="69" t="str">
        <f t="shared" si="0"/>
        <v>Tácticos_Leads _HMC_BANCODEBOGOTA_CB100_CPC_CLI_POST_SEPTIEMBRE_2024_FB_$500000CB100_BANCO_DE_BOGOTA</v>
      </c>
      <c r="D93" s="73" t="s">
        <v>448</v>
      </c>
      <c r="E93" s="73" t="s">
        <v>449</v>
      </c>
      <c r="F93" s="35"/>
    </row>
    <row r="94" spans="1:7">
      <c r="A94" s="68" t="s">
        <v>346</v>
      </c>
      <c r="B94" s="68" t="s">
        <v>194</v>
      </c>
      <c r="C94" s="69" t="str">
        <f t="shared" si="0"/>
        <v>Tácticos_Leads _HMC_BRILLA_CB100_CPC_CLI_POST_AGOSTO_SEPTIEMBRE_2024_FB_$1400000CB100_BRILLA</v>
      </c>
      <c r="D94" s="73" t="s">
        <v>450</v>
      </c>
      <c r="E94" s="73" t="s">
        <v>451</v>
      </c>
      <c r="F94" s="35"/>
    </row>
    <row r="95" spans="1:7">
      <c r="A95" s="68" t="s">
        <v>346</v>
      </c>
      <c r="B95" s="68" t="s">
        <v>194</v>
      </c>
      <c r="C95" s="69" t="str">
        <f t="shared" si="0"/>
        <v>Tácticos_Leads _HMC_PROGRESER_CPC_CLI_POST_SEPTIEMBRE_2024_FB_$1100000CB 100 PROGRESER NACIONAL</v>
      </c>
      <c r="D95" s="73" t="s">
        <v>228</v>
      </c>
      <c r="E95" s="73" t="s">
        <v>234</v>
      </c>
      <c r="F95" s="78" t="s">
        <v>234</v>
      </c>
      <c r="G95" s="36" t="s">
        <v>291</v>
      </c>
    </row>
    <row r="96" spans="1:7">
      <c r="A96" s="68" t="s">
        <v>346</v>
      </c>
      <c r="B96" s="68" t="s">
        <v>194</v>
      </c>
      <c r="C96" s="69" t="str">
        <f t="shared" si="0"/>
        <v>Tácticos_Leads _HMC_PROGRESER_CPC_CLI_POST_SEPTIEMBRE_2024_FB_$1100000CB 300F  PROGRESER NACIONAL</v>
      </c>
      <c r="D96" s="73" t="s">
        <v>228</v>
      </c>
      <c r="E96" s="73" t="s">
        <v>452</v>
      </c>
      <c r="F96" s="78" t="s">
        <v>452</v>
      </c>
      <c r="G96" s="36" t="s">
        <v>291</v>
      </c>
    </row>
    <row r="97" spans="1:7">
      <c r="A97" s="68" t="s">
        <v>346</v>
      </c>
      <c r="B97" s="68" t="s">
        <v>194</v>
      </c>
      <c r="C97" s="69" t="str">
        <f t="shared" si="0"/>
        <v>Tácticos_Leads _HMC_PROGRESER_CPC_CLI_POST_SEPTIEMBRE_2024_FB_$1100000CB125 PROGRESER NACIONAL</v>
      </c>
      <c r="D97" s="73" t="s">
        <v>228</v>
      </c>
      <c r="E97" s="73" t="s">
        <v>238</v>
      </c>
      <c r="F97" s="78" t="s">
        <v>238</v>
      </c>
      <c r="G97" s="36" t="s">
        <v>291</v>
      </c>
    </row>
    <row r="98" spans="1:7">
      <c r="A98" s="68" t="s">
        <v>346</v>
      </c>
      <c r="B98" s="68" t="s">
        <v>194</v>
      </c>
      <c r="C98" s="69" t="str">
        <f t="shared" si="0"/>
        <v>Tácticos_Leads _HMC_PROGRESER_CPC_CLI_POST_SEPTIEMBRE_2024_FB_$1100000DIO DLX PROGRESER NACIONAL</v>
      </c>
      <c r="D98" s="73" t="s">
        <v>228</v>
      </c>
      <c r="E98" s="73" t="s">
        <v>230</v>
      </c>
      <c r="F98" s="78" t="s">
        <v>230</v>
      </c>
      <c r="G98" s="36" t="s">
        <v>291</v>
      </c>
    </row>
    <row r="99" spans="1:7">
      <c r="A99" s="68" t="s">
        <v>346</v>
      </c>
      <c r="B99" s="68" t="s">
        <v>194</v>
      </c>
      <c r="C99" s="69" t="str">
        <f t="shared" si="0"/>
        <v>Tácticos_Leads _HMC_PROGRESER_CPC_CLI_POST_SEPTIEMBRE_2024_FB_$1100000NAVI PROGRESER NACIONAL</v>
      </c>
      <c r="D99" s="73" t="s">
        <v>228</v>
      </c>
      <c r="E99" s="73" t="s">
        <v>237</v>
      </c>
      <c r="F99" s="78" t="s">
        <v>237</v>
      </c>
      <c r="G99" s="36" t="s">
        <v>291</v>
      </c>
    </row>
    <row r="100" spans="1:7">
      <c r="A100" s="68" t="s">
        <v>346</v>
      </c>
      <c r="B100" s="68" t="s">
        <v>194</v>
      </c>
      <c r="C100" s="69" t="str">
        <f t="shared" si="0"/>
        <v>Tácticos_Leads _HMC_PROGRESER_CPC_CLI_POST_SEPTIEMBRE_2024_FB_$1100000PCX 160ABS PROGRESER NACIONAL</v>
      </c>
      <c r="D100" s="73" t="s">
        <v>228</v>
      </c>
      <c r="E100" s="73" t="s">
        <v>235</v>
      </c>
      <c r="F100" s="78" t="s">
        <v>235</v>
      </c>
      <c r="G100" s="36" t="s">
        <v>291</v>
      </c>
    </row>
    <row r="101" spans="1:7">
      <c r="A101" s="68" t="s">
        <v>346</v>
      </c>
      <c r="B101" s="68" t="s">
        <v>194</v>
      </c>
      <c r="C101" s="69" t="str">
        <f t="shared" si="0"/>
        <v>Tácticos_Leads _HMC_PROGRESER_CPC_CLI_POST_SEPTIEMBRE_2024_FB_$1100000WAVE PROGRESER NACIONAL</v>
      </c>
      <c r="D101" s="73" t="s">
        <v>228</v>
      </c>
      <c r="E101" s="73" t="s">
        <v>233</v>
      </c>
      <c r="F101" s="78" t="s">
        <v>233</v>
      </c>
      <c r="G101" s="36" t="s">
        <v>291</v>
      </c>
    </row>
    <row r="102" spans="1:7">
      <c r="A102" s="68" t="s">
        <v>346</v>
      </c>
      <c r="B102" s="68" t="s">
        <v>194</v>
      </c>
      <c r="C102" s="69" t="str">
        <f t="shared" si="0"/>
        <v>Tácticos_Leads _HMC_PROGRESER_CPC_CLI_POST_SEPTIEMBRE_2024_FB_$1100000XBLADE  PROGRESER NACIONAL</v>
      </c>
      <c r="D102" s="73" t="s">
        <v>228</v>
      </c>
      <c r="E102" s="73" t="s">
        <v>453</v>
      </c>
      <c r="F102" s="78" t="s">
        <v>453</v>
      </c>
      <c r="G102" s="36" t="s">
        <v>291</v>
      </c>
    </row>
    <row r="103" spans="1:7">
      <c r="A103" s="68" t="s">
        <v>346</v>
      </c>
      <c r="B103" s="68" t="s">
        <v>194</v>
      </c>
      <c r="C103" s="69" t="str">
        <f t="shared" si="0"/>
        <v>Tácticos_Leads _HMC_PROGRESER_CPC_CLI_POST_SEPTIEMBRE_2024_FB_$1100000XR150L PROGRESER NACIONAL</v>
      </c>
      <c r="D103" s="73" t="s">
        <v>228</v>
      </c>
      <c r="E103" s="73" t="s">
        <v>232</v>
      </c>
      <c r="F103" s="78" t="s">
        <v>232</v>
      </c>
      <c r="G103" s="36" t="s">
        <v>291</v>
      </c>
    </row>
    <row r="104" spans="1:7">
      <c r="A104" s="68" t="s">
        <v>346</v>
      </c>
      <c r="B104" s="68" t="s">
        <v>194</v>
      </c>
      <c r="C104" s="69" t="str">
        <f t="shared" si="0"/>
        <v>Tácticos_Leads _HMC_PROGRESER_CPC_CLI_POST_SEPTIEMBRE_2024_FB_$1100000XR190L PROGRESER NACIONAL</v>
      </c>
      <c r="D104" s="73" t="s">
        <v>228</v>
      </c>
      <c r="E104" s="73" t="s">
        <v>231</v>
      </c>
      <c r="F104" s="78" t="s">
        <v>231</v>
      </c>
      <c r="G104" s="36" t="s">
        <v>291</v>
      </c>
    </row>
    <row r="105" spans="1:7">
      <c r="A105" s="68" t="s">
        <v>346</v>
      </c>
      <c r="B105" s="68" t="s">
        <v>194</v>
      </c>
      <c r="C105" s="69" t="str">
        <f t="shared" si="0"/>
        <v>Tácticos_Leads _HMC_SUFI_CPC_CLI_POST_SEPTIEMBRE_2024_FB_$11000000CB100 SUF 2024</v>
      </c>
      <c r="D105" s="73" t="s">
        <v>256</v>
      </c>
      <c r="E105" s="73" t="s">
        <v>264</v>
      </c>
      <c r="F105" s="78" t="s">
        <v>264</v>
      </c>
      <c r="G105" s="36" t="s">
        <v>291</v>
      </c>
    </row>
    <row r="106" spans="1:7">
      <c r="A106" s="68" t="s">
        <v>346</v>
      </c>
      <c r="B106" s="68" t="s">
        <v>194</v>
      </c>
      <c r="C106" s="69" t="str">
        <f t="shared" si="0"/>
        <v>Tácticos_Leads _HMC_SUFI_CPC_CLI_POST_SEPTIEMBRE_2024_FB_$11000000CB125F SUFI 2024</v>
      </c>
      <c r="D106" s="73" t="s">
        <v>256</v>
      </c>
      <c r="E106" s="73" t="s">
        <v>266</v>
      </c>
      <c r="F106" s="78" t="s">
        <v>266</v>
      </c>
      <c r="G106" s="36" t="s">
        <v>291</v>
      </c>
    </row>
    <row r="107" spans="1:7">
      <c r="A107" s="68" t="s">
        <v>346</v>
      </c>
      <c r="B107" s="68" t="s">
        <v>194</v>
      </c>
      <c r="C107" s="69" t="str">
        <f t="shared" si="0"/>
        <v>Tácticos_Leads _HMC_SUFI_CPC_CLI_POST_SEPTIEMBRE_2024_FB_$11000000CB300F SUFI 2024</v>
      </c>
      <c r="D107" s="73" t="s">
        <v>256</v>
      </c>
      <c r="E107" s="73" t="s">
        <v>259</v>
      </c>
      <c r="F107" s="78" t="s">
        <v>259</v>
      </c>
      <c r="G107" s="36" t="s">
        <v>291</v>
      </c>
    </row>
    <row r="108" spans="1:7">
      <c r="A108" s="68" t="s">
        <v>346</v>
      </c>
      <c r="B108" s="68" t="s">
        <v>194</v>
      </c>
      <c r="C108" s="69" t="str">
        <f t="shared" si="0"/>
        <v>Tácticos_Leads _HMC_SUFI_CPC_CLI_POST_SEPTIEMBRE_2024_FB_$11000000DIO ESTATICO INT</v>
      </c>
      <c r="D108" s="73" t="s">
        <v>256</v>
      </c>
      <c r="E108" s="73" t="s">
        <v>263</v>
      </c>
      <c r="F108" s="78" t="s">
        <v>263</v>
      </c>
      <c r="G108" s="36" t="s">
        <v>291</v>
      </c>
    </row>
    <row r="109" spans="1:7">
      <c r="A109" s="68" t="s">
        <v>346</v>
      </c>
      <c r="B109" s="68" t="s">
        <v>194</v>
      </c>
      <c r="C109" s="69" t="str">
        <f t="shared" si="0"/>
        <v>Tácticos_Leads _HMC_SUFI_CPC_CLI_POST_SEPTIEMBRE_2024_FB_$11000000NAVI SUFI 2024</v>
      </c>
      <c r="D109" s="73" t="s">
        <v>256</v>
      </c>
      <c r="E109" s="73" t="s">
        <v>260</v>
      </c>
      <c r="F109" s="78" t="s">
        <v>260</v>
      </c>
      <c r="G109" s="36" t="s">
        <v>291</v>
      </c>
    </row>
    <row r="110" spans="1:7">
      <c r="A110" s="68" t="s">
        <v>346</v>
      </c>
      <c r="B110" s="68" t="s">
        <v>194</v>
      </c>
      <c r="C110" s="69" t="str">
        <f t="shared" si="0"/>
        <v>Tácticos_Leads _HMC_SUFI_CPC_CLI_POST_SEPTIEMBRE_2024_FB_$11000000PCX160 ESTATICO 2024</v>
      </c>
      <c r="D110" s="73" t="s">
        <v>256</v>
      </c>
      <c r="E110" s="73" t="s">
        <v>262</v>
      </c>
      <c r="F110" s="78" t="s">
        <v>262</v>
      </c>
      <c r="G110" s="36" t="s">
        <v>291</v>
      </c>
    </row>
    <row r="111" spans="1:7">
      <c r="A111" s="68" t="s">
        <v>346</v>
      </c>
      <c r="B111" s="68" t="s">
        <v>194</v>
      </c>
      <c r="C111" s="69" t="str">
        <f t="shared" si="0"/>
        <v>Tácticos_Leads _HMC_SUFI_CPC_CLI_POST_SEPTIEMBRE_2024_FB_$11000000WAVE SUFI 2024</v>
      </c>
      <c r="D111" s="73" t="s">
        <v>256</v>
      </c>
      <c r="E111" s="73" t="s">
        <v>261</v>
      </c>
      <c r="F111" s="78" t="s">
        <v>261</v>
      </c>
      <c r="G111" s="36" t="s">
        <v>291</v>
      </c>
    </row>
    <row r="112" spans="1:7">
      <c r="A112" s="68" t="s">
        <v>346</v>
      </c>
      <c r="B112" s="68" t="s">
        <v>194</v>
      </c>
      <c r="C112" s="69" t="str">
        <f t="shared" si="0"/>
        <v>Tácticos_Leads _HMC_SUFI_CPC_CLI_POST_SEPTIEMBRE_2024_FB_$11000000XBLADE SUFI 2024</v>
      </c>
      <c r="D112" s="73" t="s">
        <v>256</v>
      </c>
      <c r="E112" s="73" t="s">
        <v>265</v>
      </c>
      <c r="F112" s="78" t="s">
        <v>265</v>
      </c>
      <c r="G112" s="36" t="s">
        <v>291</v>
      </c>
    </row>
    <row r="113" spans="1:7">
      <c r="A113" s="68" t="s">
        <v>346</v>
      </c>
      <c r="B113" s="68" t="s">
        <v>194</v>
      </c>
      <c r="C113" s="69" t="str">
        <f t="shared" si="0"/>
        <v>Tácticos_Leads _HMC_SUFI_CPC_CLI_POST_SEPTIEMBRE_2024_FB_$11000000XR150L SUFI 2024</v>
      </c>
      <c r="D113" s="73" t="s">
        <v>256</v>
      </c>
      <c r="E113" s="73" t="s">
        <v>258</v>
      </c>
      <c r="F113" s="78" t="s">
        <v>258</v>
      </c>
      <c r="G113" s="36" t="s">
        <v>291</v>
      </c>
    </row>
    <row r="114" spans="1:7">
      <c r="A114" s="68" t="s">
        <v>346</v>
      </c>
      <c r="B114" s="68" t="s">
        <v>194</v>
      </c>
      <c r="C114" s="69" t="str">
        <f t="shared" si="0"/>
        <v>Tácticos_Leads _HMC_SUFI_CPC_CLI_POST_SEPTIEMBRE_2024_FB_$11000000XR190L SUFI 2024</v>
      </c>
      <c r="D114" s="73" t="s">
        <v>256</v>
      </c>
      <c r="E114" s="73" t="s">
        <v>257</v>
      </c>
      <c r="F114" s="78" t="s">
        <v>257</v>
      </c>
      <c r="G114" s="36" t="s">
        <v>291</v>
      </c>
    </row>
    <row r="115" spans="1:7">
      <c r="A115" s="68" t="s">
        <v>346</v>
      </c>
      <c r="B115" s="68" t="s">
        <v>194</v>
      </c>
      <c r="C115" s="69" t="str">
        <f t="shared" si="0"/>
        <v>Tácticos_Leads _HMC_TU_SI_PUEDES_FANALCA+PROGRESER_CPC_CLI_POST_SEPTIEMBRE_2024_FB_$5.500.000CB 100  bono 200.000 + bono 200 progreser</v>
      </c>
      <c r="D115" s="73" t="s">
        <v>454</v>
      </c>
      <c r="E115" s="73" t="s">
        <v>202</v>
      </c>
      <c r="F115" s="78" t="s">
        <v>202</v>
      </c>
      <c r="G115" s="36" t="s">
        <v>136</v>
      </c>
    </row>
    <row r="116" spans="1:7">
      <c r="A116" s="68" t="s">
        <v>346</v>
      </c>
      <c r="B116" s="68" t="s">
        <v>194</v>
      </c>
      <c r="C116" s="69" t="str">
        <f t="shared" si="0"/>
        <v>Tácticos_Leads _HMC_TU_SI_PUEDES_FANALCA+PROGRESER_CPC_CLI_POST_SEPTIEMBRE_2024_FB_$5.500.000CB 100  bono 300.000 + bono 200 progreser</v>
      </c>
      <c r="D116" s="73" t="s">
        <v>454</v>
      </c>
      <c r="E116" s="73" t="s">
        <v>198</v>
      </c>
      <c r="F116" s="78" t="s">
        <v>198</v>
      </c>
      <c r="G116" s="36" t="s">
        <v>136</v>
      </c>
    </row>
    <row r="117" spans="1:7">
      <c r="A117" s="68" t="s">
        <v>346</v>
      </c>
      <c r="B117" s="68" t="s">
        <v>194</v>
      </c>
      <c r="C117" s="69" t="str">
        <f t="shared" si="0"/>
        <v>Tácticos_Leads _HMC_TU_SI_PUEDES_FANALCA+PROGRESER_CPC_CLI_POST_SEPTIEMBRE_2024_FB_$5.500.000CB 300F  PROGRESER + FANALCA</v>
      </c>
      <c r="D117" s="73" t="s">
        <v>454</v>
      </c>
      <c r="E117" s="73" t="s">
        <v>201</v>
      </c>
      <c r="F117" s="78" t="s">
        <v>201</v>
      </c>
      <c r="G117" s="36" t="s">
        <v>307</v>
      </c>
    </row>
    <row r="118" spans="1:7">
      <c r="A118" s="68" t="s">
        <v>346</v>
      </c>
      <c r="B118" s="68" t="s">
        <v>194</v>
      </c>
      <c r="C118" s="69" t="str">
        <f t="shared" si="0"/>
        <v>Tácticos_Leads _HMC_TU_SI_PUEDES_FANALCA+PROGRESER_CPC_CLI_POST_SEPTIEMBRE_2024_FB_$5.500.000CB125 PROGRESER + FANALCA</v>
      </c>
      <c r="D118" s="73" t="s">
        <v>454</v>
      </c>
      <c r="E118" s="73" t="s">
        <v>197</v>
      </c>
      <c r="F118" s="78" t="s">
        <v>197</v>
      </c>
      <c r="G118" s="36" t="s">
        <v>307</v>
      </c>
    </row>
    <row r="119" spans="1:7">
      <c r="A119" s="68" t="s">
        <v>346</v>
      </c>
      <c r="B119" s="68" t="s">
        <v>194</v>
      </c>
      <c r="C119" s="69" t="str">
        <f t="shared" si="0"/>
        <v>Tácticos_Leads _HMC_TU_SI_PUEDES_FANALCA+PROGRESER_CPC_CLI_POST_SEPTIEMBRE_2024_FB_$5.500.000NAVI PROGRESER + FANALCA</v>
      </c>
      <c r="D119" s="73" t="s">
        <v>454</v>
      </c>
      <c r="E119" s="73" t="s">
        <v>199</v>
      </c>
      <c r="F119" s="78" t="s">
        <v>199</v>
      </c>
      <c r="G119" s="36" t="s">
        <v>307</v>
      </c>
    </row>
    <row r="120" spans="1:7">
      <c r="A120" s="68" t="s">
        <v>346</v>
      </c>
      <c r="B120" s="68" t="s">
        <v>194</v>
      </c>
      <c r="C120" s="69" t="str">
        <f t="shared" si="0"/>
        <v>Tácticos_Leads _HMC_TU_SI_PUEDES_FANALCA+PROGRESER_CPC_CLI_POST_SEPTIEMBRE_2024_FB_$5.500.000PCX 160ABS PROGRESER + FANALCA</v>
      </c>
      <c r="D120" s="73" t="s">
        <v>454</v>
      </c>
      <c r="E120" s="73" t="s">
        <v>196</v>
      </c>
      <c r="F120" s="78" t="s">
        <v>196</v>
      </c>
      <c r="G120" s="36" t="s">
        <v>307</v>
      </c>
    </row>
    <row r="121" spans="1:7">
      <c r="A121" s="68" t="s">
        <v>346</v>
      </c>
      <c r="B121" s="68" t="s">
        <v>194</v>
      </c>
      <c r="C121" s="69" t="str">
        <f t="shared" si="0"/>
        <v>Tácticos_Leads _HMC_TU_SI_PUEDES_FANALCA+PROGRESER_CPC_CLI_POST_SEPTIEMBRE_2024_FB_$5.500.000XR150L PROGRESER + FANALCA</v>
      </c>
      <c r="D121" s="73" t="s">
        <v>454</v>
      </c>
      <c r="E121" s="73" t="s">
        <v>200</v>
      </c>
      <c r="F121" s="78" t="s">
        <v>200</v>
      </c>
      <c r="G121" s="36" t="s">
        <v>307</v>
      </c>
    </row>
    <row r="122" spans="1:7">
      <c r="A122" s="68" t="s">
        <v>346</v>
      </c>
      <c r="B122" s="68" t="s">
        <v>194</v>
      </c>
      <c r="C122" s="69" t="str">
        <f t="shared" si="0"/>
        <v>Tácticos_Leads _HMC_VANTI_CB100_CPC_CLI_POST_SEPTIEMBRE_2024_FB_$700000VANTI_CB100_Bono a Precio $400.000</v>
      </c>
      <c r="D122" s="73" t="s">
        <v>455</v>
      </c>
      <c r="E122" s="73" t="s">
        <v>456</v>
      </c>
      <c r="F122" s="35"/>
    </row>
    <row r="123" spans="1:7">
      <c r="F123" s="35"/>
    </row>
    <row r="124" spans="1:7">
      <c r="F124" s="35"/>
    </row>
    <row r="125" spans="1:7">
      <c r="F125" s="35"/>
    </row>
    <row r="126" spans="1:7">
      <c r="F126" s="35"/>
    </row>
    <row r="127" spans="1:7">
      <c r="F127" s="35"/>
    </row>
    <row r="128" spans="1:7">
      <c r="F128" s="35"/>
    </row>
    <row r="129" spans="6:6">
      <c r="F129" s="35"/>
    </row>
    <row r="130" spans="6:6">
      <c r="F130" s="35"/>
    </row>
    <row r="131" spans="6:6">
      <c r="F131" s="35"/>
    </row>
    <row r="132" spans="6:6">
      <c r="F132" s="35"/>
    </row>
    <row r="133" spans="6:6">
      <c r="F133" s="35"/>
    </row>
    <row r="134" spans="6:6">
      <c r="F134" s="35"/>
    </row>
    <row r="135" spans="6:6">
      <c r="F135" s="35"/>
    </row>
    <row r="136" spans="6:6">
      <c r="F136" s="35"/>
    </row>
    <row r="137" spans="6:6">
      <c r="F137" s="35"/>
    </row>
    <row r="138" spans="6:6">
      <c r="F138" s="35"/>
    </row>
    <row r="139" spans="6:6">
      <c r="F139" s="35"/>
    </row>
    <row r="140" spans="6:6">
      <c r="F140" s="35"/>
    </row>
    <row r="141" spans="6:6">
      <c r="F141" s="35"/>
    </row>
    <row r="142" spans="6:6">
      <c r="F142" s="35"/>
    </row>
    <row r="143" spans="6:6">
      <c r="F143" s="35"/>
    </row>
    <row r="144" spans="6:6">
      <c r="F144" s="35"/>
    </row>
    <row r="145" spans="6:6">
      <c r="F145" s="35"/>
    </row>
    <row r="146" spans="6:6">
      <c r="F146" s="35"/>
    </row>
    <row r="147" spans="6:6">
      <c r="F147" s="35"/>
    </row>
    <row r="148" spans="6:6">
      <c r="F148" s="35"/>
    </row>
    <row r="149" spans="6:6">
      <c r="F149" s="35"/>
    </row>
    <row r="150" spans="6:6">
      <c r="F150" s="35"/>
    </row>
    <row r="151" spans="6:6">
      <c r="F151" s="35"/>
    </row>
    <row r="152" spans="6:6">
      <c r="F152" s="35"/>
    </row>
    <row r="153" spans="6:6">
      <c r="F153" s="35"/>
    </row>
    <row r="154" spans="6:6">
      <c r="F154" s="35"/>
    </row>
    <row r="155" spans="6:6">
      <c r="F155" s="35"/>
    </row>
    <row r="156" spans="6:6">
      <c r="F156" s="35"/>
    </row>
    <row r="157" spans="6:6">
      <c r="F157" s="35"/>
    </row>
    <row r="158" spans="6:6">
      <c r="F158" s="35"/>
    </row>
    <row r="159" spans="6:6">
      <c r="F159" s="35"/>
    </row>
    <row r="160" spans="6:6">
      <c r="F160" s="35"/>
    </row>
    <row r="161" spans="6:6">
      <c r="F161" s="35"/>
    </row>
    <row r="162" spans="6:6">
      <c r="F162" s="35"/>
    </row>
    <row r="163" spans="6:6">
      <c r="F163" s="35"/>
    </row>
    <row r="164" spans="6:6">
      <c r="F164" s="35"/>
    </row>
    <row r="165" spans="6:6">
      <c r="F165" s="35"/>
    </row>
    <row r="166" spans="6:6">
      <c r="F166" s="35"/>
    </row>
    <row r="167" spans="6:6">
      <c r="F167" s="35"/>
    </row>
    <row r="168" spans="6:6">
      <c r="F168" s="35"/>
    </row>
    <row r="169" spans="6:6">
      <c r="F169" s="35"/>
    </row>
    <row r="170" spans="6:6">
      <c r="F170" s="35"/>
    </row>
    <row r="171" spans="6:6">
      <c r="F171" s="35"/>
    </row>
    <row r="172" spans="6:6">
      <c r="F172" s="35"/>
    </row>
    <row r="173" spans="6:6">
      <c r="F173" s="35"/>
    </row>
    <row r="174" spans="6:6">
      <c r="F174" s="35"/>
    </row>
    <row r="175" spans="6:6">
      <c r="F175" s="35"/>
    </row>
    <row r="176" spans="6:6">
      <c r="F176" s="35"/>
    </row>
    <row r="177" spans="6:6">
      <c r="F177" s="35"/>
    </row>
    <row r="178" spans="6:6">
      <c r="F178" s="35"/>
    </row>
    <row r="179" spans="6:6">
      <c r="F179" s="35"/>
    </row>
    <row r="180" spans="6:6">
      <c r="F180" s="35"/>
    </row>
    <row r="181" spans="6:6">
      <c r="F181" s="35"/>
    </row>
    <row r="182" spans="6:6">
      <c r="F182" s="35"/>
    </row>
    <row r="183" spans="6:6">
      <c r="F183" s="35"/>
    </row>
    <row r="184" spans="6:6">
      <c r="F184" s="35"/>
    </row>
    <row r="185" spans="6:6">
      <c r="F185" s="35"/>
    </row>
    <row r="186" spans="6:6">
      <c r="F186" s="35"/>
    </row>
    <row r="187" spans="6:6">
      <c r="F187" s="35"/>
    </row>
    <row r="188" spans="6:6">
      <c r="F188" s="35"/>
    </row>
    <row r="189" spans="6:6">
      <c r="F189" s="35"/>
    </row>
    <row r="190" spans="6:6">
      <c r="F190" s="35"/>
    </row>
    <row r="191" spans="6:6">
      <c r="F191" s="35"/>
    </row>
    <row r="192" spans="6:6">
      <c r="F192" s="35"/>
    </row>
    <row r="193" spans="6:6">
      <c r="F193" s="35"/>
    </row>
    <row r="194" spans="6:6">
      <c r="F194" s="35"/>
    </row>
    <row r="195" spans="6:6">
      <c r="F195" s="35"/>
    </row>
    <row r="196" spans="6:6">
      <c r="F196" s="35"/>
    </row>
    <row r="197" spans="6:6">
      <c r="F197" s="35"/>
    </row>
    <row r="198" spans="6:6">
      <c r="F198" s="35"/>
    </row>
    <row r="199" spans="6:6">
      <c r="F199" s="35"/>
    </row>
    <row r="200" spans="6:6">
      <c r="F200" s="35"/>
    </row>
    <row r="201" spans="6:6">
      <c r="F201" s="35"/>
    </row>
    <row r="202" spans="6:6">
      <c r="F202" s="35"/>
    </row>
    <row r="203" spans="6:6">
      <c r="F203" s="35"/>
    </row>
    <row r="204" spans="6:6">
      <c r="F204" s="35"/>
    </row>
    <row r="205" spans="6:6">
      <c r="F205" s="35"/>
    </row>
    <row r="206" spans="6:6">
      <c r="F206" s="35"/>
    </row>
    <row r="207" spans="6:6">
      <c r="F207" s="35"/>
    </row>
    <row r="208" spans="6:6">
      <c r="F208" s="35"/>
    </row>
    <row r="209" spans="6:6">
      <c r="F209" s="35"/>
    </row>
    <row r="210" spans="6:6">
      <c r="F210" s="35"/>
    </row>
    <row r="211" spans="6:6">
      <c r="F211" s="35"/>
    </row>
    <row r="212" spans="6:6">
      <c r="F212" s="35"/>
    </row>
    <row r="213" spans="6:6">
      <c r="F213" s="35"/>
    </row>
    <row r="214" spans="6:6">
      <c r="F214" s="35"/>
    </row>
    <row r="215" spans="6:6">
      <c r="F215" s="35"/>
    </row>
    <row r="216" spans="6:6">
      <c r="F216" s="35"/>
    </row>
    <row r="217" spans="6:6">
      <c r="F217" s="35"/>
    </row>
    <row r="218" spans="6:6">
      <c r="F218" s="35"/>
    </row>
    <row r="219" spans="6:6">
      <c r="F219" s="35"/>
    </row>
    <row r="220" spans="6:6">
      <c r="F220" s="35"/>
    </row>
    <row r="221" spans="6:6">
      <c r="F221" s="35"/>
    </row>
    <row r="222" spans="6:6">
      <c r="F222" s="35"/>
    </row>
    <row r="223" spans="6:6">
      <c r="F223" s="35"/>
    </row>
    <row r="224" spans="6:6">
      <c r="F224" s="35"/>
    </row>
    <row r="225" spans="6:6">
      <c r="F225" s="35"/>
    </row>
    <row r="226" spans="6:6">
      <c r="F226" s="35"/>
    </row>
    <row r="227" spans="6:6">
      <c r="F227" s="35"/>
    </row>
    <row r="228" spans="6:6">
      <c r="F228" s="35"/>
    </row>
    <row r="229" spans="6:6">
      <c r="F229" s="35"/>
    </row>
    <row r="230" spans="6:6">
      <c r="F230" s="35"/>
    </row>
    <row r="231" spans="6:6">
      <c r="F231" s="35"/>
    </row>
    <row r="232" spans="6:6">
      <c r="F232" s="35"/>
    </row>
    <row r="233" spans="6:6">
      <c r="F233" s="35"/>
    </row>
    <row r="234" spans="6:6">
      <c r="F234" s="35"/>
    </row>
    <row r="235" spans="6:6">
      <c r="F235" s="35"/>
    </row>
    <row r="236" spans="6:6">
      <c r="F236" s="35"/>
    </row>
    <row r="237" spans="6:6">
      <c r="F237" s="35"/>
    </row>
    <row r="238" spans="6:6">
      <c r="F238" s="35"/>
    </row>
    <row r="239" spans="6:6">
      <c r="F239" s="35"/>
    </row>
    <row r="240" spans="6:6">
      <c r="F240" s="35"/>
    </row>
    <row r="241" spans="6:6">
      <c r="F241" s="35"/>
    </row>
    <row r="242" spans="6:6">
      <c r="F242" s="35"/>
    </row>
    <row r="243" spans="6:6">
      <c r="F243" s="35"/>
    </row>
    <row r="244" spans="6:6">
      <c r="F244" s="35"/>
    </row>
    <row r="245" spans="6:6">
      <c r="F245" s="35"/>
    </row>
    <row r="246" spans="6:6">
      <c r="F246" s="35"/>
    </row>
    <row r="247" spans="6:6">
      <c r="F247" s="35"/>
    </row>
    <row r="248" spans="6:6">
      <c r="F248" s="35"/>
    </row>
    <row r="249" spans="6:6">
      <c r="F249" s="35"/>
    </row>
    <row r="250" spans="6:6">
      <c r="F250" s="35"/>
    </row>
    <row r="251" spans="6:6">
      <c r="F251" s="35"/>
    </row>
    <row r="252" spans="6:6">
      <c r="F252" s="35"/>
    </row>
    <row r="253" spans="6:6">
      <c r="F253" s="35"/>
    </row>
    <row r="254" spans="6:6">
      <c r="F254" s="35"/>
    </row>
    <row r="255" spans="6:6">
      <c r="F255" s="35"/>
    </row>
    <row r="256" spans="6:6">
      <c r="F256" s="35"/>
    </row>
    <row r="257" spans="6:6">
      <c r="F257" s="35"/>
    </row>
    <row r="258" spans="6:6">
      <c r="F258" s="35"/>
    </row>
    <row r="259" spans="6:6">
      <c r="F259" s="35"/>
    </row>
    <row r="260" spans="6:6">
      <c r="F260" s="35"/>
    </row>
    <row r="261" spans="6:6">
      <c r="F261" s="35"/>
    </row>
    <row r="262" spans="6:6">
      <c r="F262" s="35"/>
    </row>
    <row r="263" spans="6:6">
      <c r="F263" s="35"/>
    </row>
    <row r="264" spans="6:6">
      <c r="F264" s="35"/>
    </row>
    <row r="265" spans="6:6">
      <c r="F265" s="35"/>
    </row>
    <row r="266" spans="6:6">
      <c r="F266" s="35"/>
    </row>
    <row r="267" spans="6:6">
      <c r="F267" s="35"/>
    </row>
    <row r="268" spans="6:6">
      <c r="F268" s="35"/>
    </row>
    <row r="269" spans="6:6">
      <c r="F269" s="35"/>
    </row>
    <row r="270" spans="6:6">
      <c r="F270" s="35"/>
    </row>
    <row r="271" spans="6:6">
      <c r="F271" s="35"/>
    </row>
    <row r="272" spans="6:6">
      <c r="F272" s="35"/>
    </row>
    <row r="273" spans="6:6">
      <c r="F273" s="35"/>
    </row>
    <row r="274" spans="6:6">
      <c r="F274" s="35"/>
    </row>
    <row r="275" spans="6:6">
      <c r="F275" s="35"/>
    </row>
    <row r="276" spans="6:6">
      <c r="F276" s="35"/>
    </row>
    <row r="277" spans="6:6">
      <c r="F277" s="35"/>
    </row>
    <row r="278" spans="6:6">
      <c r="F278" s="35"/>
    </row>
    <row r="279" spans="6:6">
      <c r="F279" s="35"/>
    </row>
    <row r="280" spans="6:6">
      <c r="F280" s="35"/>
    </row>
    <row r="281" spans="6:6">
      <c r="F281" s="35"/>
    </row>
    <row r="282" spans="6:6">
      <c r="F282" s="35"/>
    </row>
    <row r="283" spans="6:6">
      <c r="F283" s="35"/>
    </row>
    <row r="284" spans="6:6">
      <c r="F284" s="35"/>
    </row>
    <row r="285" spans="6:6">
      <c r="F285" s="35"/>
    </row>
    <row r="286" spans="6:6">
      <c r="F286" s="35"/>
    </row>
    <row r="287" spans="6:6">
      <c r="F287" s="35"/>
    </row>
    <row r="288" spans="6:6">
      <c r="F288" s="35"/>
    </row>
    <row r="289" spans="6:6">
      <c r="F289" s="35"/>
    </row>
    <row r="290" spans="6:6">
      <c r="F290" s="35"/>
    </row>
    <row r="291" spans="6:6">
      <c r="F291" s="35"/>
    </row>
    <row r="292" spans="6:6">
      <c r="F292" s="35"/>
    </row>
    <row r="293" spans="6:6">
      <c r="F293" s="35"/>
    </row>
    <row r="294" spans="6:6">
      <c r="F294" s="35"/>
    </row>
    <row r="295" spans="6:6">
      <c r="F295" s="35"/>
    </row>
    <row r="296" spans="6:6">
      <c r="F296" s="35"/>
    </row>
    <row r="297" spans="6:6">
      <c r="F297" s="35"/>
    </row>
    <row r="298" spans="6:6">
      <c r="F298" s="35"/>
    </row>
    <row r="299" spans="6:6">
      <c r="F299" s="35"/>
    </row>
    <row r="300" spans="6:6">
      <c r="F300" s="35"/>
    </row>
    <row r="301" spans="6:6">
      <c r="F301" s="35"/>
    </row>
    <row r="302" spans="6:6">
      <c r="F302" s="35"/>
    </row>
    <row r="303" spans="6:6">
      <c r="F303" s="35"/>
    </row>
    <row r="304" spans="6:6">
      <c r="F304" s="35"/>
    </row>
    <row r="305" spans="6:6">
      <c r="F305" s="35"/>
    </row>
    <row r="306" spans="6:6">
      <c r="F306" s="35"/>
    </row>
    <row r="307" spans="6:6">
      <c r="F307" s="35"/>
    </row>
    <row r="308" spans="6:6">
      <c r="F308" s="35"/>
    </row>
    <row r="309" spans="6:6">
      <c r="F309" s="35"/>
    </row>
    <row r="310" spans="6:6">
      <c r="F310" s="35"/>
    </row>
    <row r="311" spans="6:6">
      <c r="F311" s="35"/>
    </row>
    <row r="312" spans="6:6">
      <c r="F312" s="35"/>
    </row>
    <row r="313" spans="6:6">
      <c r="F313" s="35"/>
    </row>
    <row r="314" spans="6:6">
      <c r="F314" s="35"/>
    </row>
    <row r="315" spans="6:6">
      <c r="F315" s="35"/>
    </row>
    <row r="316" spans="6:6">
      <c r="F316" s="35"/>
    </row>
    <row r="317" spans="6:6">
      <c r="F317" s="35"/>
    </row>
    <row r="318" spans="6:6">
      <c r="F318" s="35"/>
    </row>
    <row r="319" spans="6:6">
      <c r="F319" s="35"/>
    </row>
    <row r="320" spans="6:6">
      <c r="F320" s="35"/>
    </row>
    <row r="321" spans="6:6">
      <c r="F321" s="35"/>
    </row>
    <row r="322" spans="6:6">
      <c r="F322" s="35"/>
    </row>
    <row r="323" spans="6:6">
      <c r="F323" s="35"/>
    </row>
    <row r="324" spans="6:6">
      <c r="F324" s="35"/>
    </row>
    <row r="325" spans="6:6">
      <c r="F325" s="35"/>
    </row>
    <row r="326" spans="6:6">
      <c r="F326" s="35"/>
    </row>
    <row r="327" spans="6:6">
      <c r="F327" s="35"/>
    </row>
    <row r="328" spans="6:6">
      <c r="F328" s="35"/>
    </row>
    <row r="329" spans="6:6">
      <c r="F329" s="35"/>
    </row>
    <row r="330" spans="6:6">
      <c r="F330" s="35"/>
    </row>
    <row r="331" spans="6:6">
      <c r="F331" s="35"/>
    </row>
    <row r="332" spans="6:6">
      <c r="F332" s="35"/>
    </row>
    <row r="333" spans="6:6">
      <c r="F333" s="35"/>
    </row>
    <row r="334" spans="6:6">
      <c r="F334" s="35"/>
    </row>
    <row r="335" spans="6:6">
      <c r="F335" s="35"/>
    </row>
    <row r="336" spans="6:6">
      <c r="F336" s="35"/>
    </row>
    <row r="337" spans="6:6">
      <c r="F337" s="35"/>
    </row>
    <row r="338" spans="6:6">
      <c r="F338" s="35"/>
    </row>
    <row r="339" spans="6:6">
      <c r="F339" s="35"/>
    </row>
    <row r="340" spans="6:6">
      <c r="F340" s="35"/>
    </row>
    <row r="341" spans="6:6">
      <c r="F341" s="35"/>
    </row>
    <row r="342" spans="6:6">
      <c r="F342" s="35"/>
    </row>
    <row r="343" spans="6:6">
      <c r="F343" s="35"/>
    </row>
    <row r="344" spans="6:6">
      <c r="F344" s="35"/>
    </row>
    <row r="345" spans="6:6">
      <c r="F345" s="35"/>
    </row>
    <row r="346" spans="6:6">
      <c r="F346" s="35"/>
    </row>
    <row r="347" spans="6:6">
      <c r="F347" s="35"/>
    </row>
    <row r="348" spans="6:6">
      <c r="F348" s="35"/>
    </row>
    <row r="349" spans="6:6">
      <c r="F349" s="35"/>
    </row>
    <row r="350" spans="6:6">
      <c r="F350" s="35"/>
    </row>
    <row r="351" spans="6:6">
      <c r="F351" s="35"/>
    </row>
    <row r="352" spans="6:6">
      <c r="F352" s="35"/>
    </row>
    <row r="353" spans="6:6">
      <c r="F353" s="35"/>
    </row>
    <row r="354" spans="6:6">
      <c r="F354" s="35"/>
    </row>
    <row r="355" spans="6:6">
      <c r="F355" s="35"/>
    </row>
    <row r="356" spans="6:6">
      <c r="F356" s="35"/>
    </row>
    <row r="357" spans="6:6">
      <c r="F357" s="35"/>
    </row>
    <row r="358" spans="6:6">
      <c r="F358" s="35"/>
    </row>
    <row r="359" spans="6:6">
      <c r="F359" s="35"/>
    </row>
    <row r="360" spans="6:6">
      <c r="F360" s="35"/>
    </row>
    <row r="361" spans="6:6">
      <c r="F361" s="35"/>
    </row>
    <row r="362" spans="6:6">
      <c r="F362" s="35"/>
    </row>
    <row r="363" spans="6:6">
      <c r="F363" s="35"/>
    </row>
    <row r="364" spans="6:6">
      <c r="F364" s="35"/>
    </row>
    <row r="365" spans="6:6">
      <c r="F365" s="35"/>
    </row>
    <row r="366" spans="6:6">
      <c r="F366" s="35"/>
    </row>
    <row r="367" spans="6:6">
      <c r="F367" s="35"/>
    </row>
    <row r="368" spans="6:6">
      <c r="F368" s="35"/>
    </row>
    <row r="369" spans="6:6">
      <c r="F369" s="35"/>
    </row>
    <row r="370" spans="6:6">
      <c r="F370" s="35"/>
    </row>
    <row r="371" spans="6:6">
      <c r="F371" s="35"/>
    </row>
    <row r="372" spans="6:6">
      <c r="F372" s="35"/>
    </row>
    <row r="373" spans="6:6">
      <c r="F373" s="35"/>
    </row>
    <row r="374" spans="6:6">
      <c r="F374" s="35"/>
    </row>
    <row r="375" spans="6:6">
      <c r="F375" s="35"/>
    </row>
    <row r="376" spans="6:6">
      <c r="F376" s="35"/>
    </row>
    <row r="377" spans="6:6">
      <c r="F377" s="35"/>
    </row>
    <row r="378" spans="6:6">
      <c r="F378" s="35"/>
    </row>
    <row r="379" spans="6:6">
      <c r="F379" s="35"/>
    </row>
    <row r="380" spans="6:6">
      <c r="F380" s="35"/>
    </row>
    <row r="381" spans="6:6">
      <c r="F381" s="35"/>
    </row>
    <row r="382" spans="6:6">
      <c r="F382" s="35"/>
    </row>
    <row r="383" spans="6:6">
      <c r="F383" s="35"/>
    </row>
    <row r="384" spans="6:6">
      <c r="F384" s="35"/>
    </row>
    <row r="385" spans="6:6">
      <c r="F385" s="35"/>
    </row>
    <row r="386" spans="6:6">
      <c r="F386" s="35"/>
    </row>
    <row r="387" spans="6:6">
      <c r="F387" s="35"/>
    </row>
    <row r="388" spans="6:6">
      <c r="F388" s="35"/>
    </row>
    <row r="389" spans="6:6">
      <c r="F389" s="35"/>
    </row>
    <row r="390" spans="6:6">
      <c r="F390" s="35"/>
    </row>
    <row r="391" spans="6:6">
      <c r="F391" s="35"/>
    </row>
    <row r="392" spans="6:6">
      <c r="F392" s="35"/>
    </row>
    <row r="393" spans="6:6">
      <c r="F393" s="35"/>
    </row>
    <row r="394" spans="6:6">
      <c r="F394" s="35"/>
    </row>
    <row r="395" spans="6:6">
      <c r="F395" s="35"/>
    </row>
    <row r="396" spans="6:6">
      <c r="F396" s="35"/>
    </row>
    <row r="397" spans="6:6">
      <c r="F397" s="35"/>
    </row>
    <row r="398" spans="6:6">
      <c r="F398" s="35"/>
    </row>
    <row r="399" spans="6:6">
      <c r="F399" s="35"/>
    </row>
    <row r="400" spans="6:6">
      <c r="F400" s="35"/>
    </row>
    <row r="401" spans="6:6">
      <c r="F401" s="35"/>
    </row>
    <row r="402" spans="6:6">
      <c r="F402" s="35"/>
    </row>
    <row r="403" spans="6:6">
      <c r="F403" s="35"/>
    </row>
    <row r="404" spans="6:6">
      <c r="F404" s="35"/>
    </row>
    <row r="405" spans="6:6">
      <c r="F405" s="35"/>
    </row>
    <row r="406" spans="6:6">
      <c r="F406" s="35"/>
    </row>
    <row r="407" spans="6:6">
      <c r="F407" s="35"/>
    </row>
    <row r="408" spans="6:6">
      <c r="F408" s="35"/>
    </row>
    <row r="409" spans="6:6">
      <c r="F409" s="35"/>
    </row>
    <row r="410" spans="6:6">
      <c r="F410" s="35"/>
    </row>
    <row r="411" spans="6:6">
      <c r="F411" s="35"/>
    </row>
    <row r="412" spans="6:6">
      <c r="F412" s="35"/>
    </row>
    <row r="413" spans="6:6">
      <c r="F413" s="35"/>
    </row>
    <row r="414" spans="6:6">
      <c r="F414" s="35"/>
    </row>
    <row r="415" spans="6:6">
      <c r="F415" s="35"/>
    </row>
    <row r="416" spans="6:6">
      <c r="F416" s="35"/>
    </row>
    <row r="417" spans="6:6">
      <c r="F417" s="35"/>
    </row>
    <row r="418" spans="6:6">
      <c r="F418" s="35"/>
    </row>
    <row r="419" spans="6:6">
      <c r="F419" s="35"/>
    </row>
    <row r="420" spans="6:6">
      <c r="F420" s="35"/>
    </row>
    <row r="421" spans="6:6">
      <c r="F421" s="35"/>
    </row>
    <row r="422" spans="6:6">
      <c r="F422" s="35"/>
    </row>
    <row r="423" spans="6:6">
      <c r="F423" s="35"/>
    </row>
    <row r="424" spans="6:6">
      <c r="F424" s="35"/>
    </row>
    <row r="425" spans="6:6">
      <c r="F425" s="35"/>
    </row>
    <row r="426" spans="6:6">
      <c r="F426" s="35"/>
    </row>
    <row r="427" spans="6:6">
      <c r="F427" s="35"/>
    </row>
    <row r="428" spans="6:6">
      <c r="F428" s="35"/>
    </row>
    <row r="429" spans="6:6">
      <c r="F429" s="35"/>
    </row>
    <row r="430" spans="6:6">
      <c r="F430" s="35"/>
    </row>
    <row r="431" spans="6:6">
      <c r="F431" s="35"/>
    </row>
    <row r="432" spans="6:6">
      <c r="F432" s="35"/>
    </row>
    <row r="433" spans="6:6">
      <c r="F433" s="35"/>
    </row>
    <row r="434" spans="6:6">
      <c r="F434" s="35"/>
    </row>
    <row r="435" spans="6:6">
      <c r="F435" s="35"/>
    </row>
    <row r="436" spans="6:6">
      <c r="F436" s="35"/>
    </row>
    <row r="437" spans="6:6">
      <c r="F437" s="35"/>
    </row>
    <row r="438" spans="6:6">
      <c r="F438" s="35"/>
    </row>
    <row r="439" spans="6:6">
      <c r="F439" s="35"/>
    </row>
    <row r="440" spans="6:6">
      <c r="F440" s="35"/>
    </row>
    <row r="441" spans="6:6">
      <c r="F441" s="35"/>
    </row>
    <row r="442" spans="6:6">
      <c r="F442" s="35"/>
    </row>
    <row r="443" spans="6:6">
      <c r="F443" s="35"/>
    </row>
    <row r="444" spans="6:6">
      <c r="F444" s="35"/>
    </row>
    <row r="445" spans="6:6">
      <c r="F445" s="35"/>
    </row>
    <row r="446" spans="6:6">
      <c r="F446" s="35"/>
    </row>
    <row r="447" spans="6:6">
      <c r="F447" s="35"/>
    </row>
    <row r="448" spans="6:6">
      <c r="F448" s="35"/>
    </row>
    <row r="449" spans="6:6">
      <c r="F449" s="35"/>
    </row>
    <row r="450" spans="6:6">
      <c r="F450" s="35"/>
    </row>
    <row r="451" spans="6:6">
      <c r="F451" s="35"/>
    </row>
    <row r="452" spans="6:6">
      <c r="F452" s="35"/>
    </row>
    <row r="453" spans="6:6">
      <c r="F453" s="35"/>
    </row>
    <row r="454" spans="6:6">
      <c r="F454" s="35"/>
    </row>
    <row r="455" spans="6:6">
      <c r="F455" s="35"/>
    </row>
    <row r="456" spans="6:6">
      <c r="F456" s="35"/>
    </row>
    <row r="457" spans="6:6">
      <c r="F457" s="35"/>
    </row>
    <row r="458" spans="6:6">
      <c r="F458" s="35"/>
    </row>
    <row r="459" spans="6:6">
      <c r="F459" s="35"/>
    </row>
    <row r="460" spans="6:6">
      <c r="F460" s="35"/>
    </row>
    <row r="461" spans="6:6">
      <c r="F461" s="35"/>
    </row>
    <row r="462" spans="6:6">
      <c r="F462" s="35"/>
    </row>
    <row r="463" spans="6:6">
      <c r="F463" s="35"/>
    </row>
    <row r="464" spans="6:6">
      <c r="F464" s="35"/>
    </row>
    <row r="465" spans="6:6">
      <c r="F465" s="35"/>
    </row>
    <row r="466" spans="6:6">
      <c r="F466" s="35"/>
    </row>
    <row r="467" spans="6:6">
      <c r="F467" s="35"/>
    </row>
    <row r="468" spans="6:6">
      <c r="F468" s="35"/>
    </row>
    <row r="469" spans="6:6">
      <c r="F469" s="35"/>
    </row>
    <row r="470" spans="6:6">
      <c r="F470" s="35"/>
    </row>
    <row r="471" spans="6:6">
      <c r="F471" s="35"/>
    </row>
    <row r="472" spans="6:6">
      <c r="F472" s="35"/>
    </row>
    <row r="473" spans="6:6">
      <c r="F473" s="35"/>
    </row>
    <row r="474" spans="6:6">
      <c r="F474" s="35"/>
    </row>
    <row r="475" spans="6:6">
      <c r="F475" s="35"/>
    </row>
    <row r="476" spans="6:6">
      <c r="F476" s="35"/>
    </row>
    <row r="477" spans="6:6">
      <c r="F477" s="35"/>
    </row>
    <row r="478" spans="6:6">
      <c r="F478" s="35"/>
    </row>
    <row r="479" spans="6:6">
      <c r="F479" s="35"/>
    </row>
    <row r="480" spans="6:6">
      <c r="F480" s="35"/>
    </row>
    <row r="481" spans="6:6">
      <c r="F481" s="35"/>
    </row>
    <row r="482" spans="6:6">
      <c r="F482" s="35"/>
    </row>
    <row r="483" spans="6:6">
      <c r="F483" s="35"/>
    </row>
    <row r="484" spans="6:6">
      <c r="F484" s="35"/>
    </row>
    <row r="485" spans="6:6">
      <c r="F485" s="35"/>
    </row>
    <row r="486" spans="6:6">
      <c r="F486" s="35"/>
    </row>
    <row r="487" spans="6:6">
      <c r="F487" s="35"/>
    </row>
    <row r="488" spans="6:6">
      <c r="F488" s="35"/>
    </row>
    <row r="489" spans="6:6">
      <c r="F489" s="35"/>
    </row>
    <row r="490" spans="6:6">
      <c r="F490" s="35"/>
    </row>
    <row r="491" spans="6:6">
      <c r="F491" s="35"/>
    </row>
    <row r="492" spans="6:6">
      <c r="F492" s="35"/>
    </row>
    <row r="493" spans="6:6">
      <c r="F493" s="35"/>
    </row>
    <row r="494" spans="6:6">
      <c r="F494" s="35"/>
    </row>
    <row r="495" spans="6:6">
      <c r="F495" s="35"/>
    </row>
    <row r="496" spans="6:6">
      <c r="F496" s="35"/>
    </row>
    <row r="497" spans="6:6">
      <c r="F497" s="35"/>
    </row>
    <row r="498" spans="6:6">
      <c r="F498" s="35"/>
    </row>
    <row r="499" spans="6:6">
      <c r="F499" s="35"/>
    </row>
    <row r="500" spans="6:6">
      <c r="F500" s="35"/>
    </row>
    <row r="501" spans="6:6">
      <c r="F501" s="35"/>
    </row>
    <row r="502" spans="6:6">
      <c r="F502" s="35"/>
    </row>
    <row r="503" spans="6:6">
      <c r="F503" s="35"/>
    </row>
    <row r="504" spans="6:6">
      <c r="F504" s="35"/>
    </row>
    <row r="505" spans="6:6">
      <c r="F505" s="35"/>
    </row>
    <row r="506" spans="6:6">
      <c r="F506" s="35"/>
    </row>
    <row r="507" spans="6:6">
      <c r="F507" s="35"/>
    </row>
    <row r="508" spans="6:6">
      <c r="F508" s="35"/>
    </row>
    <row r="509" spans="6:6">
      <c r="F509" s="35"/>
    </row>
    <row r="510" spans="6:6">
      <c r="F510" s="35"/>
    </row>
    <row r="511" spans="6:6">
      <c r="F511" s="35"/>
    </row>
    <row r="512" spans="6:6">
      <c r="F512" s="35"/>
    </row>
    <row r="513" spans="6:6">
      <c r="F513" s="35"/>
    </row>
    <row r="514" spans="6:6">
      <c r="F514" s="35"/>
    </row>
    <row r="515" spans="6:6">
      <c r="F515" s="35"/>
    </row>
    <row r="516" spans="6:6">
      <c r="F516" s="35"/>
    </row>
    <row r="517" spans="6:6">
      <c r="F517" s="35"/>
    </row>
    <row r="518" spans="6:6">
      <c r="F518" s="35"/>
    </row>
    <row r="519" spans="6:6">
      <c r="F519" s="35"/>
    </row>
    <row r="520" spans="6:6">
      <c r="F520" s="35"/>
    </row>
    <row r="521" spans="6:6">
      <c r="F521" s="35"/>
    </row>
    <row r="522" spans="6:6">
      <c r="F522" s="35"/>
    </row>
    <row r="523" spans="6:6">
      <c r="F523" s="35"/>
    </row>
    <row r="524" spans="6:6">
      <c r="F524" s="35"/>
    </row>
    <row r="525" spans="6:6">
      <c r="F525" s="35"/>
    </row>
    <row r="526" spans="6:6">
      <c r="F526" s="35"/>
    </row>
    <row r="527" spans="6:6">
      <c r="F527" s="35"/>
    </row>
    <row r="528" spans="6:6">
      <c r="F528" s="35"/>
    </row>
    <row r="529" spans="6:6">
      <c r="F529" s="35"/>
    </row>
    <row r="530" spans="6:6">
      <c r="F530" s="35"/>
    </row>
    <row r="531" spans="6:6">
      <c r="F531" s="35"/>
    </row>
    <row r="532" spans="6:6">
      <c r="F532" s="35"/>
    </row>
    <row r="533" spans="6:6">
      <c r="F533" s="35"/>
    </row>
    <row r="534" spans="6:6">
      <c r="F534" s="35"/>
    </row>
    <row r="535" spans="6:6">
      <c r="F535" s="35"/>
    </row>
    <row r="536" spans="6:6">
      <c r="F536" s="35"/>
    </row>
    <row r="537" spans="6:6">
      <c r="F537" s="35"/>
    </row>
    <row r="538" spans="6:6">
      <c r="F538" s="35"/>
    </row>
    <row r="539" spans="6:6">
      <c r="F539" s="35"/>
    </row>
    <row r="540" spans="6:6">
      <c r="F540" s="35"/>
    </row>
    <row r="541" spans="6:6">
      <c r="F541" s="35"/>
    </row>
    <row r="542" spans="6:6">
      <c r="F542" s="35"/>
    </row>
    <row r="543" spans="6:6">
      <c r="F543" s="35"/>
    </row>
    <row r="544" spans="6:6">
      <c r="F544" s="35"/>
    </row>
    <row r="545" spans="6:6">
      <c r="F545" s="35"/>
    </row>
    <row r="546" spans="6:6">
      <c r="F546" s="35"/>
    </row>
    <row r="547" spans="6:6">
      <c r="F547" s="35"/>
    </row>
    <row r="548" spans="6:6">
      <c r="F548" s="35"/>
    </row>
    <row r="549" spans="6:6">
      <c r="F549" s="35"/>
    </row>
    <row r="550" spans="6:6">
      <c r="F550" s="35"/>
    </row>
    <row r="551" spans="6:6">
      <c r="F551" s="35"/>
    </row>
    <row r="552" spans="6:6">
      <c r="F552" s="35"/>
    </row>
    <row r="553" spans="6:6">
      <c r="F553" s="35"/>
    </row>
    <row r="554" spans="6:6">
      <c r="F554" s="35"/>
    </row>
    <row r="555" spans="6:6">
      <c r="F555" s="35"/>
    </row>
    <row r="556" spans="6:6">
      <c r="F556" s="35"/>
    </row>
    <row r="557" spans="6:6">
      <c r="F557" s="35"/>
    </row>
    <row r="558" spans="6:6">
      <c r="F558" s="35"/>
    </row>
    <row r="559" spans="6:6">
      <c r="F559" s="35"/>
    </row>
    <row r="560" spans="6:6">
      <c r="F560" s="35"/>
    </row>
    <row r="561" spans="6:6">
      <c r="F561" s="35"/>
    </row>
    <row r="562" spans="6:6">
      <c r="F562" s="35"/>
    </row>
    <row r="563" spans="6:6">
      <c r="F563" s="35"/>
    </row>
    <row r="564" spans="6:6">
      <c r="F564" s="35"/>
    </row>
    <row r="565" spans="6:6">
      <c r="F565" s="35"/>
    </row>
    <row r="566" spans="6:6">
      <c r="F566" s="35"/>
    </row>
    <row r="567" spans="6:6">
      <c r="F567" s="35"/>
    </row>
    <row r="568" spans="6:6">
      <c r="F568" s="35"/>
    </row>
    <row r="569" spans="6:6">
      <c r="F569" s="35"/>
    </row>
    <row r="570" spans="6:6">
      <c r="F570" s="35"/>
    </row>
    <row r="571" spans="6:6">
      <c r="F571" s="35"/>
    </row>
    <row r="572" spans="6:6">
      <c r="F572" s="35"/>
    </row>
    <row r="573" spans="6:6">
      <c r="F573" s="35"/>
    </row>
    <row r="574" spans="6:6">
      <c r="F574" s="35"/>
    </row>
    <row r="575" spans="6:6">
      <c r="F575" s="35"/>
    </row>
    <row r="576" spans="6:6">
      <c r="F576" s="35"/>
    </row>
    <row r="577" spans="6:6">
      <c r="F577" s="35"/>
    </row>
    <row r="578" spans="6:6">
      <c r="F578" s="35"/>
    </row>
    <row r="579" spans="6:6">
      <c r="F579" s="35"/>
    </row>
    <row r="580" spans="6:6">
      <c r="F580" s="35"/>
    </row>
    <row r="581" spans="6:6">
      <c r="F581" s="35"/>
    </row>
    <row r="582" spans="6:6">
      <c r="F582" s="35"/>
    </row>
    <row r="583" spans="6:6">
      <c r="F583" s="35"/>
    </row>
    <row r="584" spans="6:6">
      <c r="F584" s="35"/>
    </row>
    <row r="585" spans="6:6">
      <c r="F585" s="35"/>
    </row>
    <row r="586" spans="6:6">
      <c r="F586" s="35"/>
    </row>
    <row r="587" spans="6:6">
      <c r="F587" s="35"/>
    </row>
    <row r="588" spans="6:6">
      <c r="F588" s="35"/>
    </row>
    <row r="589" spans="6:6">
      <c r="F589" s="35"/>
    </row>
    <row r="590" spans="6:6">
      <c r="F590" s="35"/>
    </row>
    <row r="591" spans="6:6">
      <c r="F591" s="35"/>
    </row>
    <row r="592" spans="6:6">
      <c r="F592" s="35"/>
    </row>
    <row r="593" spans="6:6">
      <c r="F593" s="35"/>
    </row>
    <row r="594" spans="6:6">
      <c r="F594" s="35"/>
    </row>
    <row r="595" spans="6:6">
      <c r="F595" s="35"/>
    </row>
    <row r="596" spans="6:6">
      <c r="F596" s="35"/>
    </row>
    <row r="597" spans="6:6">
      <c r="F597" s="35"/>
    </row>
    <row r="598" spans="6:6">
      <c r="F598" s="35"/>
    </row>
    <row r="599" spans="6:6">
      <c r="F599" s="35"/>
    </row>
    <row r="600" spans="6:6">
      <c r="F600" s="35"/>
    </row>
    <row r="601" spans="6:6">
      <c r="F601" s="35"/>
    </row>
    <row r="602" spans="6:6">
      <c r="F602" s="35"/>
    </row>
    <row r="603" spans="6:6">
      <c r="F603" s="35"/>
    </row>
    <row r="604" spans="6:6">
      <c r="F604" s="35"/>
    </row>
    <row r="605" spans="6:6">
      <c r="F605" s="35"/>
    </row>
    <row r="606" spans="6:6">
      <c r="F606" s="35"/>
    </row>
    <row r="607" spans="6:6">
      <c r="F607" s="35"/>
    </row>
    <row r="608" spans="6:6">
      <c r="F608" s="35"/>
    </row>
    <row r="609" spans="6:6">
      <c r="F609" s="35"/>
    </row>
    <row r="610" spans="6:6">
      <c r="F610" s="35"/>
    </row>
    <row r="611" spans="6:6">
      <c r="F611" s="35"/>
    </row>
    <row r="612" spans="6:6">
      <c r="F612" s="35"/>
    </row>
    <row r="613" spans="6:6">
      <c r="F613" s="35"/>
    </row>
    <row r="614" spans="6:6">
      <c r="F614" s="35"/>
    </row>
    <row r="615" spans="6:6">
      <c r="F615" s="35"/>
    </row>
    <row r="616" spans="6:6">
      <c r="F616" s="35"/>
    </row>
    <row r="617" spans="6:6">
      <c r="F617" s="35"/>
    </row>
    <row r="618" spans="6:6">
      <c r="F618" s="35"/>
    </row>
    <row r="619" spans="6:6">
      <c r="F619" s="35"/>
    </row>
    <row r="620" spans="6:6">
      <c r="F620" s="35"/>
    </row>
    <row r="621" spans="6:6">
      <c r="F621" s="35"/>
    </row>
    <row r="622" spans="6:6">
      <c r="F622" s="35"/>
    </row>
    <row r="623" spans="6:6">
      <c r="F623" s="35"/>
    </row>
    <row r="624" spans="6:6">
      <c r="F624" s="35"/>
    </row>
    <row r="625" spans="6:6">
      <c r="F625" s="35"/>
    </row>
    <row r="626" spans="6:6">
      <c r="F626" s="35"/>
    </row>
    <row r="627" spans="6:6">
      <c r="F627" s="35"/>
    </row>
    <row r="628" spans="6:6">
      <c r="F628" s="35"/>
    </row>
    <row r="629" spans="6:6">
      <c r="F629" s="35"/>
    </row>
    <row r="630" spans="6:6">
      <c r="F630" s="35"/>
    </row>
    <row r="631" spans="6:6">
      <c r="F631" s="35"/>
    </row>
    <row r="632" spans="6:6">
      <c r="F632" s="35"/>
    </row>
    <row r="633" spans="6:6">
      <c r="F633" s="35"/>
    </row>
    <row r="634" spans="6:6">
      <c r="F634" s="35"/>
    </row>
    <row r="635" spans="6:6">
      <c r="F635" s="35"/>
    </row>
    <row r="636" spans="6:6">
      <c r="F636" s="35"/>
    </row>
    <row r="637" spans="6:6">
      <c r="F637" s="35"/>
    </row>
    <row r="638" spans="6:6">
      <c r="F638" s="35"/>
    </row>
    <row r="639" spans="6:6">
      <c r="F639" s="35"/>
    </row>
    <row r="640" spans="6:6">
      <c r="F640" s="35"/>
    </row>
    <row r="641" spans="6:6">
      <c r="F641" s="35"/>
    </row>
    <row r="642" spans="6:6">
      <c r="F642" s="35"/>
    </row>
    <row r="643" spans="6:6">
      <c r="F643" s="35"/>
    </row>
    <row r="644" spans="6:6">
      <c r="F644" s="35"/>
    </row>
    <row r="645" spans="6:6">
      <c r="F645" s="35"/>
    </row>
    <row r="646" spans="6:6">
      <c r="F646" s="35"/>
    </row>
    <row r="647" spans="6:6">
      <c r="F647" s="35"/>
    </row>
    <row r="648" spans="6:6">
      <c r="F648" s="35"/>
    </row>
    <row r="649" spans="6:6">
      <c r="F649" s="35"/>
    </row>
    <row r="650" spans="6:6">
      <c r="F650" s="35"/>
    </row>
    <row r="651" spans="6:6">
      <c r="F651" s="35"/>
    </row>
    <row r="652" spans="6:6">
      <c r="F652" s="35"/>
    </row>
    <row r="653" spans="6:6">
      <c r="F653" s="35"/>
    </row>
    <row r="654" spans="6:6">
      <c r="F654" s="35"/>
    </row>
    <row r="655" spans="6:6">
      <c r="F655" s="35"/>
    </row>
    <row r="656" spans="6:6">
      <c r="F656" s="35"/>
    </row>
    <row r="657" spans="6:6">
      <c r="F657" s="35"/>
    </row>
    <row r="658" spans="6:6">
      <c r="F658" s="35"/>
    </row>
    <row r="659" spans="6:6">
      <c r="F659" s="35"/>
    </row>
    <row r="660" spans="6:6">
      <c r="F660" s="35"/>
    </row>
    <row r="661" spans="6:6">
      <c r="F661" s="35"/>
    </row>
    <row r="662" spans="6:6">
      <c r="F662" s="35"/>
    </row>
    <row r="663" spans="6:6">
      <c r="F663" s="35"/>
    </row>
    <row r="664" spans="6:6">
      <c r="F664" s="35"/>
    </row>
    <row r="665" spans="6:6">
      <c r="F665" s="35"/>
    </row>
    <row r="666" spans="6:6">
      <c r="F666" s="35"/>
    </row>
    <row r="667" spans="6:6">
      <c r="F667" s="35"/>
    </row>
    <row r="668" spans="6:6">
      <c r="F668" s="35"/>
    </row>
    <row r="669" spans="6:6">
      <c r="F669" s="35"/>
    </row>
    <row r="670" spans="6:6">
      <c r="F670" s="35"/>
    </row>
    <row r="671" spans="6:6">
      <c r="F671" s="35"/>
    </row>
    <row r="672" spans="6:6">
      <c r="F672" s="35"/>
    </row>
    <row r="673" spans="6:6">
      <c r="F673" s="35"/>
    </row>
    <row r="674" spans="6:6">
      <c r="F674" s="35"/>
    </row>
    <row r="675" spans="6:6">
      <c r="F675" s="35"/>
    </row>
    <row r="676" spans="6:6">
      <c r="F676" s="35"/>
    </row>
    <row r="677" spans="6:6">
      <c r="F677" s="35"/>
    </row>
    <row r="678" spans="6:6">
      <c r="F678" s="35"/>
    </row>
    <row r="679" spans="6:6">
      <c r="F679" s="35"/>
    </row>
    <row r="680" spans="6:6">
      <c r="F680" s="35"/>
    </row>
    <row r="681" spans="6:6">
      <c r="F681" s="35"/>
    </row>
    <row r="682" spans="6:6">
      <c r="F682" s="35"/>
    </row>
    <row r="683" spans="6:6">
      <c r="F683" s="35"/>
    </row>
    <row r="684" spans="6:6">
      <c r="F684" s="35"/>
    </row>
    <row r="685" spans="6:6">
      <c r="F685" s="35"/>
    </row>
    <row r="686" spans="6:6">
      <c r="F686" s="35"/>
    </row>
    <row r="687" spans="6:6">
      <c r="F687" s="35"/>
    </row>
    <row r="688" spans="6:6">
      <c r="F688" s="35"/>
    </row>
    <row r="689" spans="6:6">
      <c r="F689" s="35"/>
    </row>
    <row r="690" spans="6:6">
      <c r="F690" s="35"/>
    </row>
    <row r="691" spans="6:6">
      <c r="F691" s="35"/>
    </row>
    <row r="692" spans="6:6">
      <c r="F692" s="35"/>
    </row>
    <row r="693" spans="6:6">
      <c r="F693" s="35"/>
    </row>
    <row r="694" spans="6:6">
      <c r="F694" s="35"/>
    </row>
    <row r="695" spans="6:6">
      <c r="F695" s="35"/>
    </row>
    <row r="696" spans="6:6">
      <c r="F696" s="35"/>
    </row>
    <row r="697" spans="6:6">
      <c r="F697" s="35"/>
    </row>
    <row r="698" spans="6:6">
      <c r="F698" s="35"/>
    </row>
    <row r="699" spans="6:6">
      <c r="F699" s="35"/>
    </row>
    <row r="700" spans="6:6">
      <c r="F700" s="35"/>
    </row>
    <row r="701" spans="6:6">
      <c r="F701" s="35"/>
    </row>
    <row r="702" spans="6:6">
      <c r="F702" s="35"/>
    </row>
    <row r="703" spans="6:6">
      <c r="F703" s="35"/>
    </row>
    <row r="704" spans="6:6">
      <c r="F704" s="35"/>
    </row>
    <row r="705" spans="6:6">
      <c r="F705" s="35"/>
    </row>
    <row r="706" spans="6:6">
      <c r="F706" s="35"/>
    </row>
    <row r="707" spans="6:6">
      <c r="F707" s="35"/>
    </row>
    <row r="708" spans="6:6">
      <c r="F708" s="35"/>
    </row>
    <row r="709" spans="6:6">
      <c r="F709" s="35"/>
    </row>
    <row r="710" spans="6:6">
      <c r="F710" s="35"/>
    </row>
    <row r="711" spans="6:6">
      <c r="F711" s="35"/>
    </row>
    <row r="712" spans="6:6">
      <c r="F712" s="35"/>
    </row>
    <row r="713" spans="6:6">
      <c r="F713" s="35"/>
    </row>
    <row r="714" spans="6:6">
      <c r="F714" s="35"/>
    </row>
    <row r="715" spans="6:6">
      <c r="F715" s="35"/>
    </row>
    <row r="716" spans="6:6">
      <c r="F716" s="35"/>
    </row>
    <row r="717" spans="6:6">
      <c r="F717" s="35"/>
    </row>
    <row r="718" spans="6:6">
      <c r="F718" s="35"/>
    </row>
    <row r="719" spans="6:6">
      <c r="F719" s="35"/>
    </row>
    <row r="720" spans="6:6">
      <c r="F720" s="35"/>
    </row>
    <row r="721" spans="6:6">
      <c r="F721" s="35"/>
    </row>
    <row r="722" spans="6:6">
      <c r="F722" s="35"/>
    </row>
    <row r="723" spans="6:6">
      <c r="F723" s="35"/>
    </row>
    <row r="724" spans="6:6">
      <c r="F724" s="35"/>
    </row>
    <row r="725" spans="6:6">
      <c r="F725" s="35"/>
    </row>
    <row r="726" spans="6:6">
      <c r="F726" s="35"/>
    </row>
    <row r="727" spans="6:6">
      <c r="F727" s="35"/>
    </row>
    <row r="728" spans="6:6">
      <c r="F728" s="35"/>
    </row>
    <row r="729" spans="6:6">
      <c r="F729" s="35"/>
    </row>
    <row r="730" spans="6:6">
      <c r="F730" s="35"/>
    </row>
    <row r="731" spans="6:6">
      <c r="F731" s="35"/>
    </row>
    <row r="732" spans="6:6">
      <c r="F732" s="35"/>
    </row>
    <row r="733" spans="6:6">
      <c r="F733" s="35"/>
    </row>
    <row r="734" spans="6:6">
      <c r="F734" s="35"/>
    </row>
    <row r="735" spans="6:6">
      <c r="F735" s="35"/>
    </row>
    <row r="736" spans="6:6">
      <c r="F736" s="35"/>
    </row>
    <row r="737" spans="6:6">
      <c r="F737" s="35"/>
    </row>
    <row r="738" spans="6:6">
      <c r="F738" s="35"/>
    </row>
    <row r="739" spans="6:6">
      <c r="F739" s="35"/>
    </row>
    <row r="740" spans="6:6">
      <c r="F740" s="35"/>
    </row>
    <row r="741" spans="6:6">
      <c r="F741" s="35"/>
    </row>
    <row r="742" spans="6:6">
      <c r="F742" s="35"/>
    </row>
    <row r="743" spans="6:6">
      <c r="F743" s="35"/>
    </row>
    <row r="744" spans="6:6">
      <c r="F744" s="35"/>
    </row>
    <row r="745" spans="6:6">
      <c r="F745" s="35"/>
    </row>
    <row r="746" spans="6:6">
      <c r="F746" s="35"/>
    </row>
    <row r="747" spans="6:6">
      <c r="F747" s="35"/>
    </row>
    <row r="748" spans="6:6">
      <c r="F748" s="35"/>
    </row>
    <row r="749" spans="6:6">
      <c r="F749" s="35"/>
    </row>
    <row r="750" spans="6:6">
      <c r="F750" s="35"/>
    </row>
    <row r="751" spans="6:6">
      <c r="F751" s="35"/>
    </row>
    <row r="752" spans="6:6">
      <c r="F752" s="35"/>
    </row>
    <row r="753" spans="6:6">
      <c r="F753" s="35"/>
    </row>
    <row r="754" spans="6:6">
      <c r="F754" s="35"/>
    </row>
    <row r="755" spans="6:6">
      <c r="F755" s="35"/>
    </row>
    <row r="756" spans="6:6">
      <c r="F756" s="35"/>
    </row>
    <row r="757" spans="6:6">
      <c r="F757" s="35"/>
    </row>
    <row r="758" spans="6:6">
      <c r="F758" s="35"/>
    </row>
    <row r="759" spans="6:6">
      <c r="F759" s="35"/>
    </row>
    <row r="760" spans="6:6">
      <c r="F760" s="35"/>
    </row>
    <row r="761" spans="6:6">
      <c r="F761" s="35"/>
    </row>
    <row r="762" spans="6:6">
      <c r="F762" s="35"/>
    </row>
    <row r="763" spans="6:6">
      <c r="F763" s="35"/>
    </row>
    <row r="764" spans="6:6">
      <c r="F764" s="35"/>
    </row>
    <row r="765" spans="6:6">
      <c r="F765" s="35"/>
    </row>
    <row r="766" spans="6:6">
      <c r="F766" s="35"/>
    </row>
    <row r="767" spans="6:6">
      <c r="F767" s="35"/>
    </row>
    <row r="768" spans="6:6">
      <c r="F768" s="35"/>
    </row>
    <row r="769" spans="6:6">
      <c r="F769" s="35"/>
    </row>
    <row r="770" spans="6:6">
      <c r="F770" s="35"/>
    </row>
    <row r="771" spans="6:6">
      <c r="F771" s="35"/>
    </row>
    <row r="772" spans="6:6">
      <c r="F772" s="35"/>
    </row>
    <row r="773" spans="6:6">
      <c r="F773" s="35"/>
    </row>
    <row r="774" spans="6:6">
      <c r="F774" s="35"/>
    </row>
    <row r="775" spans="6:6">
      <c r="F775" s="35"/>
    </row>
    <row r="776" spans="6:6">
      <c r="F776" s="35"/>
    </row>
    <row r="777" spans="6:6">
      <c r="F777" s="35"/>
    </row>
    <row r="778" spans="6:6">
      <c r="F778" s="35"/>
    </row>
    <row r="779" spans="6:6">
      <c r="F779" s="35"/>
    </row>
    <row r="780" spans="6:6">
      <c r="F780" s="35"/>
    </row>
    <row r="781" spans="6:6">
      <c r="F781" s="35"/>
    </row>
    <row r="782" spans="6:6">
      <c r="F782" s="35"/>
    </row>
    <row r="783" spans="6:6">
      <c r="F783" s="35"/>
    </row>
    <row r="784" spans="6:6">
      <c r="F784" s="35"/>
    </row>
    <row r="785" spans="6:6">
      <c r="F785" s="35"/>
    </row>
    <row r="786" spans="6:6">
      <c r="F786" s="35"/>
    </row>
    <row r="787" spans="6:6">
      <c r="F787" s="35"/>
    </row>
    <row r="788" spans="6:6">
      <c r="F788" s="35"/>
    </row>
    <row r="789" spans="6:6">
      <c r="F789" s="35"/>
    </row>
    <row r="790" spans="6:6">
      <c r="F790" s="35"/>
    </row>
    <row r="791" spans="6:6">
      <c r="F791" s="35"/>
    </row>
    <row r="792" spans="6:6">
      <c r="F792" s="35"/>
    </row>
    <row r="793" spans="6:6">
      <c r="F793" s="35"/>
    </row>
    <row r="794" spans="6:6">
      <c r="F794" s="35"/>
    </row>
    <row r="795" spans="6:6">
      <c r="F795" s="35"/>
    </row>
    <row r="796" spans="6:6">
      <c r="F796" s="35"/>
    </row>
    <row r="797" spans="6:6">
      <c r="F797" s="35"/>
    </row>
    <row r="798" spans="6:6">
      <c r="F798" s="35"/>
    </row>
    <row r="799" spans="6:6">
      <c r="F799" s="35"/>
    </row>
    <row r="800" spans="6:6">
      <c r="F800" s="35"/>
    </row>
    <row r="801" spans="6:6">
      <c r="F801" s="35"/>
    </row>
    <row r="802" spans="6:6">
      <c r="F802" s="35"/>
    </row>
    <row r="803" spans="6:6">
      <c r="F803" s="35"/>
    </row>
    <row r="804" spans="6:6">
      <c r="F804" s="35"/>
    </row>
    <row r="805" spans="6:6">
      <c r="F805" s="35"/>
    </row>
    <row r="806" spans="6:6">
      <c r="F806" s="35"/>
    </row>
    <row r="807" spans="6:6">
      <c r="F807" s="35"/>
    </row>
    <row r="808" spans="6:6">
      <c r="F808" s="35"/>
    </row>
    <row r="809" spans="6:6">
      <c r="F809" s="35"/>
    </row>
    <row r="810" spans="6:6">
      <c r="F810" s="35"/>
    </row>
    <row r="811" spans="6:6">
      <c r="F811" s="35"/>
    </row>
    <row r="812" spans="6:6">
      <c r="F812" s="35"/>
    </row>
    <row r="813" spans="6:6">
      <c r="F813" s="35"/>
    </row>
    <row r="814" spans="6:6">
      <c r="F814" s="35"/>
    </row>
    <row r="815" spans="6:6">
      <c r="F815" s="35"/>
    </row>
    <row r="816" spans="6:6">
      <c r="F816" s="35"/>
    </row>
    <row r="817" spans="6:6">
      <c r="F817" s="35"/>
    </row>
    <row r="818" spans="6:6">
      <c r="F818" s="35"/>
    </row>
    <row r="819" spans="6:6">
      <c r="F819" s="35"/>
    </row>
    <row r="820" spans="6:6">
      <c r="F820" s="35"/>
    </row>
    <row r="821" spans="6:6">
      <c r="F821" s="35"/>
    </row>
    <row r="822" spans="6:6">
      <c r="F822" s="35"/>
    </row>
    <row r="823" spans="6:6">
      <c r="F823" s="35"/>
    </row>
    <row r="824" spans="6:6">
      <c r="F824" s="35"/>
    </row>
    <row r="825" spans="6:6">
      <c r="F825" s="35"/>
    </row>
    <row r="826" spans="6:6">
      <c r="F826" s="35"/>
    </row>
    <row r="827" spans="6:6">
      <c r="F827" s="35"/>
    </row>
    <row r="828" spans="6:6">
      <c r="F828" s="35"/>
    </row>
    <row r="829" spans="6:6">
      <c r="F829" s="35"/>
    </row>
    <row r="830" spans="6:6">
      <c r="F830" s="35"/>
    </row>
    <row r="831" spans="6:6">
      <c r="F831" s="35"/>
    </row>
    <row r="832" spans="6:6">
      <c r="F832" s="35"/>
    </row>
    <row r="833" spans="6:6">
      <c r="F833" s="35"/>
    </row>
    <row r="834" spans="6:6">
      <c r="F834" s="35"/>
    </row>
    <row r="835" spans="6:6">
      <c r="F835" s="35"/>
    </row>
    <row r="836" spans="6:6">
      <c r="F836" s="35"/>
    </row>
    <row r="837" spans="6:6">
      <c r="F837" s="35"/>
    </row>
    <row r="838" spans="6:6">
      <c r="F838" s="35"/>
    </row>
    <row r="839" spans="6:6">
      <c r="F839" s="35"/>
    </row>
    <row r="840" spans="6:6">
      <c r="F840" s="35"/>
    </row>
    <row r="841" spans="6:6">
      <c r="F841" s="35"/>
    </row>
    <row r="842" spans="6:6">
      <c r="F842" s="35"/>
    </row>
    <row r="843" spans="6:6">
      <c r="F843" s="35"/>
    </row>
    <row r="844" spans="6:6">
      <c r="F844" s="35"/>
    </row>
    <row r="845" spans="6:6">
      <c r="F845" s="35"/>
    </row>
    <row r="846" spans="6:6">
      <c r="F846" s="35"/>
    </row>
    <row r="847" spans="6:6">
      <c r="F847" s="35"/>
    </row>
    <row r="848" spans="6:6">
      <c r="F848" s="35"/>
    </row>
    <row r="849" spans="6:6">
      <c r="F849" s="35"/>
    </row>
    <row r="850" spans="6:6">
      <c r="F850" s="35"/>
    </row>
    <row r="851" spans="6:6">
      <c r="F851" s="35"/>
    </row>
    <row r="852" spans="6:6">
      <c r="F852" s="35"/>
    </row>
    <row r="853" spans="6:6">
      <c r="F853" s="35"/>
    </row>
    <row r="854" spans="6:6">
      <c r="F854" s="35"/>
    </row>
    <row r="855" spans="6:6">
      <c r="F855" s="35"/>
    </row>
    <row r="856" spans="6:6">
      <c r="F856" s="35"/>
    </row>
    <row r="857" spans="6:6">
      <c r="F857" s="35"/>
    </row>
    <row r="858" spans="6:6">
      <c r="F858" s="35"/>
    </row>
    <row r="859" spans="6:6">
      <c r="F859" s="35"/>
    </row>
    <row r="860" spans="6:6">
      <c r="F860" s="35"/>
    </row>
    <row r="861" spans="6:6">
      <c r="F861" s="35"/>
    </row>
    <row r="862" spans="6:6">
      <c r="F862" s="35"/>
    </row>
    <row r="863" spans="6:6">
      <c r="F863" s="35"/>
    </row>
    <row r="864" spans="6:6">
      <c r="F864" s="35"/>
    </row>
    <row r="865" spans="6:6">
      <c r="F865" s="35"/>
    </row>
    <row r="866" spans="6:6">
      <c r="F866" s="35"/>
    </row>
    <row r="867" spans="6:6">
      <c r="F867" s="35"/>
    </row>
    <row r="868" spans="6:6">
      <c r="F868" s="35"/>
    </row>
    <row r="869" spans="6:6">
      <c r="F869" s="35"/>
    </row>
    <row r="870" spans="6:6">
      <c r="F870" s="35"/>
    </row>
    <row r="871" spans="6:6">
      <c r="F871" s="35"/>
    </row>
    <row r="872" spans="6:6">
      <c r="F872" s="35"/>
    </row>
    <row r="873" spans="6:6">
      <c r="F873" s="35"/>
    </row>
    <row r="874" spans="6:6">
      <c r="F874" s="35"/>
    </row>
    <row r="875" spans="6:6">
      <c r="F875" s="35"/>
    </row>
    <row r="876" spans="6:6">
      <c r="F876" s="35"/>
    </row>
    <row r="877" spans="6:6">
      <c r="F877" s="35"/>
    </row>
    <row r="878" spans="6:6">
      <c r="F878" s="35"/>
    </row>
    <row r="879" spans="6:6">
      <c r="F879" s="35"/>
    </row>
    <row r="880" spans="6:6">
      <c r="F880" s="35"/>
    </row>
    <row r="881" spans="6:6">
      <c r="F881" s="35"/>
    </row>
    <row r="882" spans="6:6">
      <c r="F882" s="35"/>
    </row>
    <row r="883" spans="6:6">
      <c r="F883" s="35"/>
    </row>
    <row r="884" spans="6:6">
      <c r="F884" s="35"/>
    </row>
    <row r="885" spans="6:6">
      <c r="F885" s="35"/>
    </row>
    <row r="886" spans="6:6">
      <c r="F886" s="35"/>
    </row>
    <row r="887" spans="6:6">
      <c r="F887" s="35"/>
    </row>
    <row r="888" spans="6:6">
      <c r="F888" s="35"/>
    </row>
    <row r="889" spans="6:6">
      <c r="F889" s="35"/>
    </row>
    <row r="890" spans="6:6">
      <c r="F890" s="35"/>
    </row>
    <row r="891" spans="6:6">
      <c r="F891" s="35"/>
    </row>
    <row r="892" spans="6:6">
      <c r="F892" s="35"/>
    </row>
    <row r="893" spans="6:6">
      <c r="F893" s="35"/>
    </row>
    <row r="894" spans="6:6">
      <c r="F894" s="35"/>
    </row>
    <row r="895" spans="6:6">
      <c r="F895" s="35"/>
    </row>
    <row r="896" spans="6:6">
      <c r="F896" s="35"/>
    </row>
    <row r="897" spans="6:6">
      <c r="F897" s="35"/>
    </row>
    <row r="898" spans="6:6">
      <c r="F898" s="35"/>
    </row>
    <row r="899" spans="6:6">
      <c r="F899" s="35"/>
    </row>
    <row r="900" spans="6:6">
      <c r="F900" s="35"/>
    </row>
    <row r="901" spans="6:6">
      <c r="F901" s="35"/>
    </row>
    <row r="902" spans="6:6">
      <c r="F902" s="35"/>
    </row>
    <row r="903" spans="6:6">
      <c r="F903" s="35"/>
    </row>
    <row r="904" spans="6:6">
      <c r="F904" s="35"/>
    </row>
    <row r="905" spans="6:6">
      <c r="F905" s="35"/>
    </row>
    <row r="906" spans="6:6">
      <c r="F906" s="35"/>
    </row>
    <row r="907" spans="6:6">
      <c r="F907" s="35"/>
    </row>
    <row r="908" spans="6:6">
      <c r="F908" s="35"/>
    </row>
    <row r="909" spans="6:6">
      <c r="F909" s="35"/>
    </row>
    <row r="910" spans="6:6">
      <c r="F910" s="35"/>
    </row>
    <row r="911" spans="6:6">
      <c r="F911" s="35"/>
    </row>
    <row r="912" spans="6:6">
      <c r="F912" s="35"/>
    </row>
    <row r="913" spans="6:6">
      <c r="F913" s="35"/>
    </row>
    <row r="914" spans="6:6">
      <c r="F914" s="35"/>
    </row>
    <row r="915" spans="6:6">
      <c r="F915" s="35"/>
    </row>
    <row r="916" spans="6:6">
      <c r="F916" s="35"/>
    </row>
    <row r="917" spans="6:6">
      <c r="F917" s="35"/>
    </row>
    <row r="918" spans="6:6">
      <c r="F918" s="35"/>
    </row>
    <row r="919" spans="6:6">
      <c r="F919" s="35"/>
    </row>
    <row r="920" spans="6:6">
      <c r="F920" s="35"/>
    </row>
    <row r="921" spans="6:6">
      <c r="F921" s="35"/>
    </row>
    <row r="922" spans="6:6">
      <c r="F922" s="35"/>
    </row>
    <row r="923" spans="6:6">
      <c r="F923" s="35"/>
    </row>
    <row r="924" spans="6:6">
      <c r="F924" s="35"/>
    </row>
    <row r="925" spans="6:6">
      <c r="F925" s="35"/>
    </row>
    <row r="926" spans="6:6">
      <c r="F926" s="35"/>
    </row>
    <row r="927" spans="6:6">
      <c r="F927" s="35"/>
    </row>
    <row r="928" spans="6:6">
      <c r="F928" s="35"/>
    </row>
    <row r="929" spans="6:6">
      <c r="F929" s="35"/>
    </row>
    <row r="930" spans="6:6">
      <c r="F930" s="35"/>
    </row>
    <row r="931" spans="6:6">
      <c r="F931" s="35"/>
    </row>
    <row r="932" spans="6:6">
      <c r="F932" s="35"/>
    </row>
    <row r="933" spans="6:6">
      <c r="F933" s="35"/>
    </row>
    <row r="934" spans="6:6">
      <c r="F934" s="35"/>
    </row>
    <row r="935" spans="6:6">
      <c r="F935" s="35"/>
    </row>
    <row r="936" spans="6:6">
      <c r="F936" s="35"/>
    </row>
    <row r="937" spans="6:6">
      <c r="F937" s="35"/>
    </row>
    <row r="938" spans="6:6">
      <c r="F938" s="35"/>
    </row>
    <row r="939" spans="6:6">
      <c r="F939" s="35"/>
    </row>
    <row r="940" spans="6:6">
      <c r="F940" s="35"/>
    </row>
    <row r="941" spans="6:6">
      <c r="F941" s="35"/>
    </row>
    <row r="942" spans="6:6">
      <c r="F942" s="35"/>
    </row>
    <row r="943" spans="6:6">
      <c r="F943" s="35"/>
    </row>
    <row r="944" spans="6:6">
      <c r="F944" s="35"/>
    </row>
    <row r="945" spans="6:6">
      <c r="F945" s="35"/>
    </row>
    <row r="946" spans="6:6">
      <c r="F946" s="35"/>
    </row>
    <row r="947" spans="6:6">
      <c r="F947" s="35"/>
    </row>
    <row r="948" spans="6:6">
      <c r="F948" s="35"/>
    </row>
    <row r="949" spans="6:6">
      <c r="F949" s="35"/>
    </row>
    <row r="950" spans="6:6">
      <c r="F950" s="35"/>
    </row>
    <row r="951" spans="6:6">
      <c r="F951" s="35"/>
    </row>
    <row r="952" spans="6:6">
      <c r="F952" s="35"/>
    </row>
    <row r="953" spans="6:6">
      <c r="F953" s="35"/>
    </row>
    <row r="954" spans="6:6">
      <c r="F954" s="35"/>
    </row>
    <row r="955" spans="6:6">
      <c r="F955" s="35"/>
    </row>
    <row r="956" spans="6:6">
      <c r="F956" s="35"/>
    </row>
    <row r="957" spans="6:6">
      <c r="F957" s="35"/>
    </row>
    <row r="958" spans="6:6">
      <c r="F958" s="35"/>
    </row>
    <row r="959" spans="6:6">
      <c r="F959" s="35"/>
    </row>
    <row r="960" spans="6:6">
      <c r="F960" s="35"/>
    </row>
    <row r="961" spans="6:6">
      <c r="F961" s="35"/>
    </row>
    <row r="962" spans="6:6">
      <c r="F962" s="35"/>
    </row>
    <row r="963" spans="6:6">
      <c r="F963" s="35"/>
    </row>
    <row r="964" spans="6:6">
      <c r="F964" s="35"/>
    </row>
    <row r="965" spans="6:6">
      <c r="F965" s="35"/>
    </row>
    <row r="966" spans="6:6">
      <c r="F966" s="35"/>
    </row>
    <row r="967" spans="6:6">
      <c r="F967" s="35"/>
    </row>
    <row r="968" spans="6:6">
      <c r="F968" s="35"/>
    </row>
    <row r="969" spans="6:6">
      <c r="F969" s="35"/>
    </row>
    <row r="970" spans="6:6">
      <c r="F970" s="35"/>
    </row>
    <row r="971" spans="6:6">
      <c r="F971" s="35"/>
    </row>
    <row r="972" spans="6:6">
      <c r="F972" s="35"/>
    </row>
    <row r="973" spans="6:6">
      <c r="F973" s="35"/>
    </row>
    <row r="974" spans="6:6">
      <c r="F974" s="35"/>
    </row>
    <row r="975" spans="6:6">
      <c r="F975" s="35"/>
    </row>
    <row r="976" spans="6:6">
      <c r="F976" s="35"/>
    </row>
    <row r="977" spans="6:6">
      <c r="F977" s="35"/>
    </row>
    <row r="978" spans="6:6">
      <c r="F978" s="35"/>
    </row>
    <row r="979" spans="6:6">
      <c r="F979" s="35"/>
    </row>
    <row r="980" spans="6:6">
      <c r="F980" s="35"/>
    </row>
    <row r="981" spans="6:6">
      <c r="F981" s="35"/>
    </row>
    <row r="982" spans="6:6">
      <c r="F982" s="35"/>
    </row>
    <row r="983" spans="6:6">
      <c r="F983" s="35"/>
    </row>
    <row r="984" spans="6:6">
      <c r="F984" s="35"/>
    </row>
    <row r="985" spans="6:6">
      <c r="F985" s="35"/>
    </row>
    <row r="986" spans="6:6">
      <c r="F986" s="35"/>
    </row>
    <row r="987" spans="6:6">
      <c r="F987" s="35"/>
    </row>
    <row r="988" spans="6:6">
      <c r="F988" s="35"/>
    </row>
    <row r="989" spans="6:6">
      <c r="F989" s="35"/>
    </row>
    <row r="990" spans="6:6">
      <c r="F990" s="35"/>
    </row>
    <row r="991" spans="6:6">
      <c r="F991" s="35"/>
    </row>
    <row r="992" spans="6:6">
      <c r="F992" s="35"/>
    </row>
    <row r="993" spans="6:6">
      <c r="F993" s="35"/>
    </row>
    <row r="994" spans="6:6">
      <c r="F994" s="35"/>
    </row>
    <row r="995" spans="6:6">
      <c r="F995" s="35"/>
    </row>
    <row r="996" spans="6:6">
      <c r="F996" s="35"/>
    </row>
    <row r="997" spans="6:6">
      <c r="F997" s="35"/>
    </row>
    <row r="998" spans="6:6">
      <c r="F998" s="35"/>
    </row>
    <row r="999" spans="6:6">
      <c r="F999" s="35"/>
    </row>
    <row r="1000" spans="6:6">
      <c r="F1000" s="35"/>
    </row>
  </sheetData>
  <autoFilter ref="B1:T122" xr:uid="{00000000-0009-0000-0000-000003000000}"/>
  <pageMargins left="0" right="0" top="0" bottom="0" header="0" footer="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T1000"/>
  <sheetViews>
    <sheetView workbookViewId="0">
      <pane ySplit="1" topLeftCell="A2" activePane="bottomLeft" state="frozen"/>
      <selection pane="bottomLeft" activeCell="B3" sqref="B3"/>
    </sheetView>
  </sheetViews>
  <sheetFormatPr defaultColWidth="12.5703125" defaultRowHeight="15.75" customHeight="1"/>
  <cols>
    <col min="1" max="1" width="16.140625" style="80" customWidth="1"/>
    <col min="2" max="2" width="95" style="81" customWidth="1"/>
    <col min="3" max="3" width="98.42578125" style="84" customWidth="1"/>
    <col min="4" max="4" width="43.85546875" customWidth="1"/>
    <col min="5" max="5" width="16.140625" customWidth="1"/>
    <col min="6" max="6" width="13.7109375" customWidth="1"/>
    <col min="7" max="7" width="12.5703125" customWidth="1"/>
    <col min="8" max="8" width="20.5703125" customWidth="1"/>
    <col min="9" max="9" width="12.5703125" customWidth="1"/>
    <col min="10" max="10" width="16.42578125" customWidth="1"/>
    <col min="11" max="11" width="16.85546875" customWidth="1"/>
    <col min="12" max="12" width="16.42578125" customWidth="1"/>
    <col min="13" max="13" width="18.42578125" customWidth="1"/>
    <col min="14" max="14" width="16.42578125" customWidth="1"/>
    <col min="15" max="15" width="14.140625" customWidth="1"/>
    <col min="16" max="16" width="22.85546875" customWidth="1"/>
    <col min="17" max="17" width="17.85546875" customWidth="1"/>
    <col min="18" max="18" width="16.42578125" customWidth="1"/>
    <col min="19" max="20" width="25.140625" customWidth="1"/>
  </cols>
  <sheetData>
    <row r="1" spans="1:20">
      <c r="A1" s="68" t="s">
        <v>457</v>
      </c>
      <c r="B1" s="71" t="s">
        <v>39</v>
      </c>
      <c r="C1" s="79" t="s">
        <v>41</v>
      </c>
      <c r="D1" s="71" t="s">
        <v>44</v>
      </c>
      <c r="E1" s="72" t="s">
        <v>70</v>
      </c>
      <c r="F1" s="72" t="s">
        <v>72</v>
      </c>
      <c r="G1" s="72" t="s">
        <v>74</v>
      </c>
      <c r="H1" s="72" t="s">
        <v>76</v>
      </c>
      <c r="I1" s="72" t="s">
        <v>78</v>
      </c>
      <c r="J1" s="72" t="s">
        <v>80</v>
      </c>
      <c r="K1" s="72" t="s">
        <v>82</v>
      </c>
      <c r="L1" s="72" t="s">
        <v>84</v>
      </c>
      <c r="M1" s="72" t="s">
        <v>86</v>
      </c>
      <c r="N1" s="72" t="s">
        <v>88</v>
      </c>
      <c r="O1" s="72" t="s">
        <v>90</v>
      </c>
      <c r="P1" s="72" t="s">
        <v>91</v>
      </c>
      <c r="Q1" s="72" t="s">
        <v>92</v>
      </c>
      <c r="R1" s="72" t="s">
        <v>93</v>
      </c>
      <c r="S1" s="32"/>
      <c r="T1" s="32"/>
    </row>
    <row r="2" spans="1:20">
      <c r="A2" s="80" t="s">
        <v>458</v>
      </c>
      <c r="B2" s="81" t="s">
        <v>388</v>
      </c>
      <c r="C2" s="82" t="s">
        <v>388</v>
      </c>
      <c r="D2" s="73"/>
      <c r="E2" s="83"/>
      <c r="F2" s="83"/>
      <c r="G2" s="83"/>
      <c r="H2" s="83"/>
      <c r="I2" s="83"/>
      <c r="J2" s="83"/>
      <c r="K2" s="83"/>
      <c r="L2" s="83"/>
      <c r="M2" s="83"/>
      <c r="N2" s="83"/>
      <c r="O2" s="83"/>
      <c r="P2" s="83"/>
      <c r="Q2" s="83"/>
      <c r="R2" s="83"/>
      <c r="S2" s="36"/>
      <c r="T2" s="36"/>
    </row>
    <row r="3" spans="1:20">
      <c r="A3" s="80" t="s">
        <v>458</v>
      </c>
      <c r="B3" s="81" t="s">
        <v>389</v>
      </c>
      <c r="C3" s="82" t="s">
        <v>179</v>
      </c>
      <c r="D3" s="73" t="s">
        <v>180</v>
      </c>
      <c r="E3" s="83" t="s">
        <v>182</v>
      </c>
      <c r="F3" s="83"/>
      <c r="G3" s="83"/>
      <c r="H3" s="83"/>
      <c r="I3" s="83"/>
      <c r="J3" s="83"/>
      <c r="K3" s="83"/>
      <c r="L3" s="83"/>
      <c r="M3" s="83"/>
      <c r="N3" s="83"/>
      <c r="O3" s="83" t="s">
        <v>181</v>
      </c>
      <c r="P3" s="83"/>
      <c r="Q3" s="83" t="s">
        <v>183</v>
      </c>
      <c r="R3" s="83"/>
      <c r="S3" s="36"/>
      <c r="T3" s="36"/>
    </row>
    <row r="4" spans="1:20">
      <c r="A4" s="80" t="s">
        <v>458</v>
      </c>
      <c r="B4" s="81" t="s">
        <v>390</v>
      </c>
      <c r="C4" s="82" t="s">
        <v>390</v>
      </c>
      <c r="D4" s="73"/>
      <c r="E4" s="83"/>
      <c r="F4" s="83"/>
      <c r="G4" s="83"/>
      <c r="H4" s="83"/>
      <c r="I4" s="83"/>
      <c r="J4" s="83"/>
      <c r="K4" s="83"/>
      <c r="L4" s="83"/>
      <c r="M4" s="83"/>
      <c r="N4" s="83"/>
      <c r="O4" s="83"/>
      <c r="P4" s="83"/>
      <c r="Q4" s="83"/>
      <c r="R4" s="83"/>
      <c r="S4" s="36"/>
      <c r="T4" s="36"/>
    </row>
    <row r="5" spans="1:20">
      <c r="A5" s="80" t="s">
        <v>458</v>
      </c>
      <c r="B5" s="81" t="s">
        <v>391</v>
      </c>
      <c r="C5" s="82" t="s">
        <v>391</v>
      </c>
      <c r="D5" s="73"/>
      <c r="E5" s="83"/>
      <c r="F5" s="83"/>
      <c r="G5" s="83"/>
      <c r="H5" s="83"/>
      <c r="I5" s="83"/>
      <c r="J5" s="83"/>
      <c r="K5" s="83"/>
      <c r="L5" s="83"/>
      <c r="M5" s="83"/>
      <c r="N5" s="83"/>
      <c r="O5" s="83"/>
      <c r="P5" s="83"/>
      <c r="Q5" s="83"/>
      <c r="R5" s="83"/>
      <c r="S5" s="36"/>
      <c r="T5" s="36"/>
    </row>
    <row r="6" spans="1:20">
      <c r="A6" s="80" t="s">
        <v>458</v>
      </c>
      <c r="B6" s="81" t="s">
        <v>185</v>
      </c>
      <c r="C6" s="82" t="s">
        <v>392</v>
      </c>
      <c r="D6" s="73" t="s">
        <v>186</v>
      </c>
      <c r="E6" s="83" t="s">
        <v>188</v>
      </c>
      <c r="F6" s="83"/>
      <c r="G6" s="83"/>
      <c r="H6" s="83"/>
      <c r="I6" s="83" t="s">
        <v>187</v>
      </c>
      <c r="J6" s="83" t="s">
        <v>189</v>
      </c>
      <c r="K6" s="83"/>
      <c r="L6" s="83"/>
      <c r="M6" s="83"/>
      <c r="N6" s="83"/>
      <c r="O6" s="83"/>
      <c r="P6" s="83"/>
      <c r="Q6" s="83"/>
      <c r="R6" s="83"/>
      <c r="S6" s="36"/>
      <c r="T6" s="36"/>
    </row>
    <row r="7" spans="1:20">
      <c r="A7" s="80" t="s">
        <v>458</v>
      </c>
      <c r="B7" s="81" t="s">
        <v>393</v>
      </c>
      <c r="C7" s="82" t="s">
        <v>394</v>
      </c>
      <c r="D7" s="73"/>
      <c r="E7" s="83"/>
      <c r="F7" s="83"/>
      <c r="G7" s="83"/>
      <c r="H7" s="83"/>
      <c r="I7" s="83"/>
      <c r="J7" s="83"/>
      <c r="K7" s="83"/>
      <c r="L7" s="83"/>
      <c r="M7" s="83"/>
      <c r="N7" s="83"/>
      <c r="O7" s="83"/>
      <c r="P7" s="83"/>
      <c r="Q7" s="83"/>
      <c r="R7" s="83"/>
      <c r="S7" s="36"/>
      <c r="T7" s="36"/>
    </row>
    <row r="8" spans="1:20">
      <c r="A8" s="80" t="s">
        <v>458</v>
      </c>
      <c r="B8" s="81" t="s">
        <v>393</v>
      </c>
      <c r="C8" s="82" t="s">
        <v>395</v>
      </c>
      <c r="D8" s="73"/>
      <c r="E8" s="83"/>
      <c r="F8" s="83"/>
      <c r="G8" s="83"/>
      <c r="H8" s="83"/>
      <c r="I8" s="83"/>
      <c r="J8" s="83"/>
      <c r="K8" s="83"/>
      <c r="L8" s="83"/>
      <c r="M8" s="83"/>
      <c r="N8" s="83"/>
      <c r="O8" s="83"/>
      <c r="P8" s="83"/>
      <c r="Q8" s="83"/>
      <c r="R8" s="83"/>
      <c r="S8" s="36"/>
      <c r="T8" s="36"/>
    </row>
    <row r="9" spans="1:20">
      <c r="A9" s="80" t="s">
        <v>458</v>
      </c>
      <c r="B9" s="81" t="s">
        <v>393</v>
      </c>
      <c r="C9" s="82" t="s">
        <v>396</v>
      </c>
      <c r="D9" s="73"/>
      <c r="E9" s="83"/>
      <c r="F9" s="83"/>
      <c r="G9" s="83"/>
      <c r="H9" s="83"/>
      <c r="I9" s="83"/>
      <c r="J9" s="83"/>
      <c r="K9" s="83"/>
      <c r="L9" s="83"/>
      <c r="M9" s="83"/>
      <c r="N9" s="83"/>
      <c r="O9" s="83"/>
      <c r="P9" s="83"/>
      <c r="Q9" s="83"/>
      <c r="R9" s="83"/>
      <c r="S9" s="36"/>
      <c r="T9" s="36"/>
    </row>
    <row r="10" spans="1:20">
      <c r="A10" s="80" t="s">
        <v>458</v>
      </c>
      <c r="B10" s="81" t="s">
        <v>191</v>
      </c>
      <c r="C10" s="82" t="s">
        <v>397</v>
      </c>
      <c r="D10" s="73" t="s">
        <v>192</v>
      </c>
      <c r="E10" s="83" t="s">
        <v>203</v>
      </c>
      <c r="F10" s="83"/>
      <c r="G10" s="83"/>
      <c r="H10" s="83"/>
      <c r="I10" s="83" t="s">
        <v>193</v>
      </c>
      <c r="J10" s="83" t="s">
        <v>204</v>
      </c>
      <c r="K10" s="83"/>
      <c r="L10" s="83"/>
      <c r="M10" s="83"/>
      <c r="N10" s="83"/>
      <c r="O10" s="83"/>
      <c r="P10" s="83"/>
      <c r="Q10" s="83"/>
      <c r="R10" s="83"/>
      <c r="S10" s="36"/>
      <c r="T10" s="36"/>
    </row>
    <row r="11" spans="1:20">
      <c r="A11" s="80" t="s">
        <v>458</v>
      </c>
      <c r="B11" s="81" t="s">
        <v>191</v>
      </c>
      <c r="C11" s="82" t="s">
        <v>398</v>
      </c>
      <c r="D11" s="73" t="s">
        <v>192</v>
      </c>
      <c r="E11" s="83" t="s">
        <v>203</v>
      </c>
      <c r="F11" s="83"/>
      <c r="G11" s="83"/>
      <c r="H11" s="83"/>
      <c r="I11" s="83" t="s">
        <v>193</v>
      </c>
      <c r="J11" s="83" t="s">
        <v>204</v>
      </c>
      <c r="K11" s="83"/>
      <c r="L11" s="83"/>
      <c r="M11" s="83"/>
      <c r="N11" s="83"/>
      <c r="O11" s="83"/>
      <c r="P11" s="83"/>
      <c r="Q11" s="83"/>
      <c r="R11" s="83"/>
      <c r="S11" s="36"/>
      <c r="T11" s="36"/>
    </row>
    <row r="12" spans="1:20">
      <c r="A12" s="80" t="s">
        <v>458</v>
      </c>
      <c r="B12" s="81" t="s">
        <v>191</v>
      </c>
      <c r="C12" s="82" t="s">
        <v>399</v>
      </c>
      <c r="D12" s="73" t="s">
        <v>192</v>
      </c>
      <c r="E12" s="83" t="s">
        <v>203</v>
      </c>
      <c r="F12" s="83"/>
      <c r="G12" s="83"/>
      <c r="H12" s="83"/>
      <c r="I12" s="83" t="s">
        <v>193</v>
      </c>
      <c r="J12" s="83" t="s">
        <v>204</v>
      </c>
      <c r="K12" s="83"/>
      <c r="L12" s="83"/>
      <c r="M12" s="83"/>
      <c r="N12" s="83"/>
      <c r="O12" s="83"/>
      <c r="P12" s="83"/>
      <c r="Q12" s="83"/>
      <c r="R12" s="83"/>
      <c r="S12" s="36"/>
      <c r="T12" s="36"/>
    </row>
    <row r="13" spans="1:20">
      <c r="A13" s="80" t="s">
        <v>458</v>
      </c>
      <c r="B13" s="81" t="s">
        <v>205</v>
      </c>
      <c r="C13" s="82" t="s">
        <v>400</v>
      </c>
      <c r="D13" s="73" t="s">
        <v>400</v>
      </c>
      <c r="E13" s="83" t="s">
        <v>213</v>
      </c>
      <c r="F13" s="83"/>
      <c r="G13" s="83"/>
      <c r="H13" s="83"/>
      <c r="I13" s="83"/>
      <c r="J13" s="83"/>
      <c r="K13" s="83"/>
      <c r="L13" s="83"/>
      <c r="M13" s="83" t="s">
        <v>209</v>
      </c>
      <c r="N13" s="83" t="s">
        <v>216</v>
      </c>
      <c r="O13" s="83"/>
      <c r="P13" s="83"/>
      <c r="Q13" s="83"/>
      <c r="R13" s="83"/>
      <c r="S13" s="36"/>
      <c r="T13" s="36"/>
    </row>
    <row r="14" spans="1:20">
      <c r="A14" s="80" t="s">
        <v>458</v>
      </c>
      <c r="B14" s="81" t="s">
        <v>205</v>
      </c>
      <c r="C14" s="82" t="s">
        <v>401</v>
      </c>
      <c r="D14" s="73" t="s">
        <v>401</v>
      </c>
      <c r="E14" s="83" t="s">
        <v>212</v>
      </c>
      <c r="F14" s="83"/>
      <c r="G14" s="83"/>
      <c r="H14" s="83"/>
      <c r="I14" s="83"/>
      <c r="J14" s="83"/>
      <c r="K14" s="83"/>
      <c r="L14" s="83"/>
      <c r="M14" s="83" t="s">
        <v>207</v>
      </c>
      <c r="N14" s="83" t="s">
        <v>215</v>
      </c>
      <c r="O14" s="83"/>
      <c r="P14" s="83"/>
      <c r="Q14" s="83"/>
      <c r="R14" s="83"/>
      <c r="S14" s="36"/>
      <c r="T14" s="36"/>
    </row>
    <row r="15" spans="1:20">
      <c r="A15" s="80" t="s">
        <v>458</v>
      </c>
      <c r="B15" s="81" t="s">
        <v>205</v>
      </c>
      <c r="C15" s="82" t="s">
        <v>402</v>
      </c>
      <c r="D15" s="73" t="s">
        <v>402</v>
      </c>
      <c r="E15" s="83" t="s">
        <v>213</v>
      </c>
      <c r="F15" s="83"/>
      <c r="G15" s="83"/>
      <c r="H15" s="83"/>
      <c r="I15" s="83"/>
      <c r="J15" s="83"/>
      <c r="K15" s="83"/>
      <c r="L15" s="83"/>
      <c r="M15" s="83" t="s">
        <v>211</v>
      </c>
      <c r="N15" s="83" t="s">
        <v>217</v>
      </c>
      <c r="O15" s="83"/>
      <c r="P15" s="83"/>
      <c r="Q15" s="83"/>
      <c r="R15" s="83"/>
      <c r="S15" s="36"/>
      <c r="T15" s="36"/>
    </row>
    <row r="16" spans="1:20">
      <c r="A16" s="80" t="s">
        <v>458</v>
      </c>
      <c r="B16" s="81" t="s">
        <v>218</v>
      </c>
      <c r="C16" s="82" t="s">
        <v>403</v>
      </c>
      <c r="D16" s="73" t="s">
        <v>219</v>
      </c>
      <c r="E16" s="83" t="s">
        <v>221</v>
      </c>
      <c r="F16" s="83"/>
      <c r="G16" s="83"/>
      <c r="H16" s="83"/>
      <c r="I16" s="83" t="s">
        <v>220</v>
      </c>
      <c r="J16" s="83" t="s">
        <v>222</v>
      </c>
      <c r="K16" s="83"/>
      <c r="L16" s="83"/>
      <c r="M16" s="83"/>
      <c r="N16" s="83"/>
      <c r="O16" s="83"/>
      <c r="P16" s="83"/>
      <c r="Q16" s="83"/>
      <c r="R16" s="83"/>
      <c r="S16" s="36"/>
      <c r="T16" s="36"/>
    </row>
    <row r="17" spans="1:20">
      <c r="A17" s="80" t="s">
        <v>458</v>
      </c>
      <c r="B17" s="81" t="s">
        <v>223</v>
      </c>
      <c r="C17" s="82" t="s">
        <v>404</v>
      </c>
      <c r="D17" s="73" t="s">
        <v>224</v>
      </c>
      <c r="E17" s="83" t="s">
        <v>226</v>
      </c>
      <c r="F17" s="83"/>
      <c r="G17" s="83"/>
      <c r="H17" s="83"/>
      <c r="I17" s="83" t="s">
        <v>225</v>
      </c>
      <c r="J17" s="83" t="s">
        <v>227</v>
      </c>
      <c r="K17" s="83"/>
      <c r="L17" s="83"/>
      <c r="M17" s="83"/>
      <c r="N17" s="83"/>
      <c r="O17" s="83"/>
      <c r="P17" s="83"/>
      <c r="Q17" s="83"/>
      <c r="R17" s="83"/>
      <c r="S17" s="36"/>
      <c r="T17" s="36"/>
    </row>
    <row r="18" spans="1:20">
      <c r="A18" s="80" t="s">
        <v>458</v>
      </c>
      <c r="B18" s="81" t="s">
        <v>239</v>
      </c>
      <c r="C18" s="82" t="s">
        <v>405</v>
      </c>
      <c r="D18" s="73" t="s">
        <v>240</v>
      </c>
      <c r="E18" s="83" t="s">
        <v>226</v>
      </c>
      <c r="F18" s="83"/>
      <c r="G18" s="83"/>
      <c r="H18" s="83"/>
      <c r="I18" s="83" t="s">
        <v>241</v>
      </c>
      <c r="J18" s="83" t="s">
        <v>242</v>
      </c>
      <c r="K18" s="83"/>
      <c r="L18" s="83"/>
      <c r="M18" s="83"/>
      <c r="N18" s="83"/>
      <c r="O18" s="83"/>
      <c r="P18" s="83"/>
      <c r="Q18" s="83"/>
      <c r="R18" s="83"/>
      <c r="S18" s="36"/>
      <c r="T18" s="36"/>
    </row>
    <row r="19" spans="1:20">
      <c r="A19" s="80" t="s">
        <v>458</v>
      </c>
      <c r="B19" s="81" t="s">
        <v>406</v>
      </c>
      <c r="C19" s="82" t="s">
        <v>406</v>
      </c>
      <c r="D19" s="73"/>
      <c r="E19" s="83"/>
      <c r="F19" s="83"/>
      <c r="G19" s="83"/>
      <c r="H19" s="83"/>
      <c r="I19" s="83"/>
      <c r="J19" s="83"/>
      <c r="K19" s="83"/>
      <c r="L19" s="83"/>
      <c r="M19" s="83"/>
      <c r="N19" s="83"/>
      <c r="O19" s="83"/>
      <c r="P19" s="83"/>
      <c r="Q19" s="83"/>
      <c r="R19" s="83"/>
      <c r="S19" s="36"/>
      <c r="T19" s="36"/>
    </row>
    <row r="20" spans="1:20">
      <c r="A20" s="80" t="s">
        <v>458</v>
      </c>
      <c r="B20" s="81" t="s">
        <v>243</v>
      </c>
      <c r="C20" s="82" t="s">
        <v>407</v>
      </c>
      <c r="D20" s="73" t="s">
        <v>244</v>
      </c>
      <c r="E20" s="83" t="s">
        <v>246</v>
      </c>
      <c r="F20" s="83"/>
      <c r="G20" s="83"/>
      <c r="H20" s="83"/>
      <c r="I20" s="83"/>
      <c r="J20" s="83"/>
      <c r="K20" s="83" t="s">
        <v>245</v>
      </c>
      <c r="L20" s="83" t="s">
        <v>247</v>
      </c>
      <c r="M20" s="83"/>
      <c r="N20" s="83"/>
      <c r="O20" s="83"/>
      <c r="P20" s="83"/>
      <c r="Q20" s="83"/>
      <c r="R20" s="83"/>
      <c r="S20" s="36"/>
      <c r="T20" s="36"/>
    </row>
    <row r="21" spans="1:20">
      <c r="A21" s="80" t="s">
        <v>458</v>
      </c>
      <c r="B21" s="81" t="s">
        <v>248</v>
      </c>
      <c r="C21" s="82" t="s">
        <v>408</v>
      </c>
      <c r="D21" s="73" t="s">
        <v>249</v>
      </c>
      <c r="E21" s="83" t="s">
        <v>251</v>
      </c>
      <c r="F21" s="83"/>
      <c r="G21" s="83"/>
      <c r="H21" s="83"/>
      <c r="I21" s="83" t="s">
        <v>250</v>
      </c>
      <c r="J21" s="83" t="s">
        <v>252</v>
      </c>
      <c r="K21" s="83"/>
      <c r="L21" s="83"/>
      <c r="M21" s="83"/>
      <c r="N21" s="83"/>
      <c r="O21" s="83"/>
      <c r="P21" s="83"/>
      <c r="Q21" s="83"/>
      <c r="R21" s="83"/>
      <c r="S21" s="36"/>
      <c r="T21" s="36"/>
    </row>
    <row r="22" spans="1:20">
      <c r="A22" s="80" t="s">
        <v>458</v>
      </c>
      <c r="B22" s="81" t="s">
        <v>253</v>
      </c>
      <c r="C22" s="82" t="s">
        <v>409</v>
      </c>
      <c r="D22" s="73" t="s">
        <v>254</v>
      </c>
      <c r="E22" s="83" t="s">
        <v>251</v>
      </c>
      <c r="F22" s="83"/>
      <c r="G22" s="83"/>
      <c r="H22" s="83"/>
      <c r="I22" s="83" t="s">
        <v>255</v>
      </c>
      <c r="J22" s="83" t="s">
        <v>267</v>
      </c>
      <c r="K22" s="83"/>
      <c r="L22" s="83"/>
      <c r="M22" s="83"/>
      <c r="N22" s="83"/>
      <c r="O22" s="83"/>
      <c r="P22" s="83"/>
      <c r="Q22" s="83"/>
      <c r="R22" s="83"/>
      <c r="S22" s="36"/>
      <c r="T22" s="36"/>
    </row>
    <row r="23" spans="1:20">
      <c r="A23" s="80" t="s">
        <v>458</v>
      </c>
      <c r="B23" s="81" t="s">
        <v>253</v>
      </c>
      <c r="C23" s="82" t="s">
        <v>410</v>
      </c>
      <c r="D23" s="73" t="s">
        <v>254</v>
      </c>
      <c r="E23" s="83" t="s">
        <v>251</v>
      </c>
      <c r="F23" s="83"/>
      <c r="G23" s="83"/>
      <c r="H23" s="83"/>
      <c r="I23" s="83" t="s">
        <v>255</v>
      </c>
      <c r="J23" s="83" t="s">
        <v>267</v>
      </c>
      <c r="K23" s="83"/>
      <c r="L23" s="83"/>
      <c r="M23" s="83"/>
      <c r="N23" s="83"/>
      <c r="O23" s="83"/>
      <c r="P23" s="83"/>
      <c r="Q23" s="83"/>
      <c r="R23" s="83"/>
      <c r="S23" s="36"/>
      <c r="T23" s="36"/>
    </row>
    <row r="24" spans="1:20">
      <c r="A24" s="80" t="s">
        <v>458</v>
      </c>
      <c r="B24" s="81" t="s">
        <v>268</v>
      </c>
      <c r="C24" s="82" t="s">
        <v>411</v>
      </c>
      <c r="D24" s="73" t="s">
        <v>269</v>
      </c>
      <c r="E24" s="83" t="s">
        <v>271</v>
      </c>
      <c r="F24" s="83"/>
      <c r="G24" s="83"/>
      <c r="H24" s="83"/>
      <c r="I24" s="83" t="s">
        <v>270</v>
      </c>
      <c r="J24" s="83" t="s">
        <v>272</v>
      </c>
      <c r="K24" s="83"/>
      <c r="L24" s="83"/>
      <c r="M24" s="83"/>
      <c r="N24" s="83"/>
      <c r="O24" s="83"/>
      <c r="P24" s="83"/>
      <c r="Q24" s="83"/>
      <c r="R24" s="83"/>
      <c r="S24" s="36"/>
      <c r="T24" s="36"/>
    </row>
    <row r="25" spans="1:20">
      <c r="A25" s="80" t="s">
        <v>458</v>
      </c>
      <c r="B25" s="81" t="s">
        <v>273</v>
      </c>
      <c r="C25" s="82" t="s">
        <v>412</v>
      </c>
      <c r="D25" s="73" t="s">
        <v>274</v>
      </c>
      <c r="E25" s="83" t="s">
        <v>246</v>
      </c>
      <c r="F25" s="83"/>
      <c r="G25" s="83"/>
      <c r="H25" s="83"/>
      <c r="I25" s="83" t="s">
        <v>275</v>
      </c>
      <c r="J25" s="83" t="s">
        <v>276</v>
      </c>
      <c r="K25" s="83"/>
      <c r="L25" s="83"/>
      <c r="M25" s="83"/>
      <c r="N25" s="83"/>
      <c r="O25" s="83"/>
      <c r="P25" s="83"/>
      <c r="Q25" s="83"/>
      <c r="R25" s="83"/>
      <c r="S25" s="36"/>
      <c r="T25" s="36"/>
    </row>
    <row r="26" spans="1:20">
      <c r="A26" s="80" t="s">
        <v>458</v>
      </c>
      <c r="B26" s="81" t="s">
        <v>277</v>
      </c>
      <c r="C26" s="82" t="s">
        <v>412</v>
      </c>
      <c r="D26" s="73" t="s">
        <v>278</v>
      </c>
      <c r="E26" s="83" t="s">
        <v>280</v>
      </c>
      <c r="F26" s="83"/>
      <c r="G26" s="83"/>
      <c r="H26" s="83"/>
      <c r="I26" s="83" t="s">
        <v>279</v>
      </c>
      <c r="J26" s="83" t="s">
        <v>281</v>
      </c>
      <c r="K26" s="83"/>
      <c r="L26" s="83"/>
      <c r="M26" s="83"/>
      <c r="N26" s="83"/>
      <c r="O26" s="83"/>
      <c r="P26" s="83"/>
      <c r="Q26" s="83"/>
      <c r="R26" s="83"/>
      <c r="S26" s="36"/>
      <c r="T26" s="36"/>
    </row>
    <row r="27" spans="1:20">
      <c r="A27" s="80" t="s">
        <v>458</v>
      </c>
      <c r="B27" s="81" t="s">
        <v>282</v>
      </c>
      <c r="C27" s="82" t="s">
        <v>412</v>
      </c>
      <c r="D27" s="73" t="s">
        <v>283</v>
      </c>
      <c r="E27" s="83" t="s">
        <v>280</v>
      </c>
      <c r="F27" s="83"/>
      <c r="G27" s="83"/>
      <c r="H27" s="83"/>
      <c r="I27" s="83" t="s">
        <v>284</v>
      </c>
      <c r="J27" s="83" t="s">
        <v>285</v>
      </c>
      <c r="K27" s="83"/>
      <c r="L27" s="83"/>
      <c r="M27" s="83"/>
      <c r="N27" s="83"/>
      <c r="O27" s="83"/>
      <c r="P27" s="83"/>
      <c r="Q27" s="83"/>
      <c r="R27" s="83"/>
      <c r="S27" s="36"/>
      <c r="T27" s="36"/>
    </row>
    <row r="28" spans="1:20">
      <c r="A28" s="80" t="s">
        <v>458</v>
      </c>
      <c r="B28" s="81" t="s">
        <v>413</v>
      </c>
      <c r="C28" s="82" t="s">
        <v>390</v>
      </c>
      <c r="D28" s="73"/>
      <c r="E28" s="83"/>
      <c r="F28" s="83"/>
      <c r="G28" s="83"/>
      <c r="H28" s="83"/>
      <c r="I28" s="83"/>
      <c r="J28" s="83"/>
      <c r="K28" s="83"/>
      <c r="L28" s="83"/>
      <c r="M28" s="83"/>
      <c r="N28" s="83"/>
      <c r="O28" s="83"/>
      <c r="P28" s="83"/>
      <c r="Q28" s="83"/>
      <c r="R28" s="83"/>
      <c r="S28" s="36"/>
      <c r="T28" s="36"/>
    </row>
    <row r="29" spans="1:20">
      <c r="A29" s="80" t="s">
        <v>458</v>
      </c>
      <c r="B29" s="81" t="s">
        <v>413</v>
      </c>
      <c r="C29" s="82" t="s">
        <v>414</v>
      </c>
      <c r="D29" s="73"/>
      <c r="E29" s="83"/>
      <c r="F29" s="83"/>
      <c r="G29" s="83"/>
      <c r="H29" s="83"/>
      <c r="I29" s="83"/>
      <c r="J29" s="83"/>
      <c r="K29" s="83"/>
      <c r="L29" s="83"/>
      <c r="M29" s="83"/>
      <c r="N29" s="83"/>
      <c r="O29" s="83"/>
      <c r="P29" s="83"/>
      <c r="Q29" s="83"/>
      <c r="R29" s="83"/>
      <c r="S29" s="36"/>
      <c r="T29" s="36"/>
    </row>
    <row r="30" spans="1:20">
      <c r="A30" s="80" t="s">
        <v>458</v>
      </c>
      <c r="B30" s="81" t="s">
        <v>286</v>
      </c>
      <c r="C30" s="82" t="s">
        <v>415</v>
      </c>
      <c r="D30" s="73" t="s">
        <v>415</v>
      </c>
      <c r="E30" s="83" t="s">
        <v>136</v>
      </c>
      <c r="F30" s="83"/>
      <c r="G30" s="83"/>
      <c r="H30" s="83"/>
      <c r="I30" s="83"/>
      <c r="J30" s="83"/>
      <c r="K30" s="83"/>
      <c r="L30" s="83"/>
      <c r="M30" s="83"/>
      <c r="N30" s="83"/>
      <c r="O30" s="83" t="s">
        <v>287</v>
      </c>
      <c r="P30" s="83" t="s">
        <v>416</v>
      </c>
      <c r="Q30" s="83"/>
      <c r="R30" s="83"/>
      <c r="S30" s="36"/>
      <c r="T30" s="36"/>
    </row>
    <row r="31" spans="1:20">
      <c r="A31" s="80" t="s">
        <v>458</v>
      </c>
      <c r="B31" s="81" t="s">
        <v>286</v>
      </c>
      <c r="C31" s="82" t="s">
        <v>417</v>
      </c>
      <c r="D31" s="73" t="s">
        <v>417</v>
      </c>
      <c r="E31" s="83" t="s">
        <v>136</v>
      </c>
      <c r="F31" s="83"/>
      <c r="G31" s="83"/>
      <c r="H31" s="83"/>
      <c r="I31" s="83"/>
      <c r="J31" s="83"/>
      <c r="K31" s="83"/>
      <c r="L31" s="83"/>
      <c r="M31" s="83"/>
      <c r="N31" s="83"/>
      <c r="O31" s="83" t="s">
        <v>289</v>
      </c>
      <c r="P31" s="83" t="s">
        <v>418</v>
      </c>
      <c r="Q31" s="83"/>
      <c r="R31" s="83"/>
      <c r="S31" s="36"/>
      <c r="T31" s="36"/>
    </row>
    <row r="32" spans="1:20">
      <c r="A32" s="80" t="s">
        <v>458</v>
      </c>
      <c r="B32" s="81" t="s">
        <v>419</v>
      </c>
      <c r="C32" s="82" t="s">
        <v>420</v>
      </c>
      <c r="D32" s="73"/>
      <c r="E32" s="83"/>
      <c r="F32" s="83"/>
      <c r="G32" s="83"/>
      <c r="H32" s="83"/>
      <c r="I32" s="83"/>
      <c r="J32" s="83"/>
      <c r="K32" s="83"/>
      <c r="L32" s="83"/>
      <c r="M32" s="83"/>
      <c r="N32" s="83"/>
      <c r="O32" s="83"/>
      <c r="P32" s="83"/>
      <c r="Q32" s="83"/>
      <c r="R32" s="83"/>
      <c r="S32" s="36"/>
      <c r="T32" s="36"/>
    </row>
    <row r="33" spans="1:20">
      <c r="A33" s="80" t="s">
        <v>458</v>
      </c>
      <c r="B33" s="81" t="s">
        <v>422</v>
      </c>
      <c r="C33" s="82" t="s">
        <v>423</v>
      </c>
      <c r="D33" s="73"/>
      <c r="E33" s="83"/>
      <c r="F33" s="83"/>
      <c r="G33" s="83"/>
      <c r="H33" s="83"/>
      <c r="I33" s="83"/>
      <c r="J33" s="83"/>
      <c r="K33" s="83"/>
      <c r="L33" s="83"/>
      <c r="M33" s="83"/>
      <c r="N33" s="83"/>
      <c r="O33" s="83"/>
      <c r="P33" s="83"/>
      <c r="Q33" s="83"/>
      <c r="R33" s="83"/>
      <c r="S33" s="36"/>
      <c r="T33" s="36"/>
    </row>
    <row r="34" spans="1:20">
      <c r="A34" s="80" t="s">
        <v>458</v>
      </c>
      <c r="B34" s="81" t="s">
        <v>424</v>
      </c>
      <c r="C34" s="82" t="s">
        <v>425</v>
      </c>
      <c r="D34" s="73"/>
      <c r="E34" s="83"/>
      <c r="F34" s="83"/>
      <c r="G34" s="83"/>
      <c r="H34" s="83"/>
      <c r="I34" s="83"/>
      <c r="J34" s="83"/>
      <c r="K34" s="83"/>
      <c r="L34" s="83"/>
      <c r="M34" s="83"/>
      <c r="N34" s="83"/>
      <c r="O34" s="83"/>
      <c r="P34" s="83"/>
      <c r="Q34" s="83"/>
      <c r="R34" s="83"/>
      <c r="S34" s="36"/>
      <c r="T34" s="36"/>
    </row>
    <row r="35" spans="1:20">
      <c r="A35" s="80" t="s">
        <v>458</v>
      </c>
      <c r="B35" s="81" t="s">
        <v>426</v>
      </c>
      <c r="C35" s="82" t="s">
        <v>427</v>
      </c>
      <c r="D35" s="73"/>
      <c r="E35" s="83"/>
      <c r="F35" s="83"/>
      <c r="G35" s="83"/>
      <c r="H35" s="83"/>
      <c r="I35" s="83"/>
      <c r="J35" s="83"/>
      <c r="K35" s="83"/>
      <c r="L35" s="83"/>
      <c r="M35" s="83"/>
      <c r="N35" s="83"/>
      <c r="O35" s="83"/>
      <c r="P35" s="83"/>
      <c r="Q35" s="83"/>
      <c r="R35" s="83"/>
      <c r="S35" s="36"/>
      <c r="T35" s="36"/>
    </row>
    <row r="36" spans="1:20">
      <c r="A36" s="80" t="s">
        <v>458</v>
      </c>
      <c r="B36" s="81" t="s">
        <v>428</v>
      </c>
      <c r="C36" s="82" t="s">
        <v>429</v>
      </c>
      <c r="D36" s="73"/>
      <c r="E36" s="83"/>
      <c r="F36" s="83"/>
      <c r="G36" s="83"/>
      <c r="H36" s="83"/>
      <c r="I36" s="83"/>
      <c r="J36" s="83"/>
      <c r="K36" s="83"/>
      <c r="L36" s="83"/>
      <c r="M36" s="83"/>
      <c r="N36" s="83"/>
      <c r="O36" s="83"/>
      <c r="P36" s="83"/>
      <c r="Q36" s="83"/>
      <c r="R36" s="83"/>
      <c r="S36" s="36"/>
      <c r="T36" s="36"/>
    </row>
    <row r="37" spans="1:20">
      <c r="A37" s="80" t="s">
        <v>458</v>
      </c>
      <c r="B37" s="81" t="s">
        <v>430</v>
      </c>
      <c r="C37" s="82" t="s">
        <v>431</v>
      </c>
      <c r="D37" s="73"/>
      <c r="E37" s="83" t="s">
        <v>459</v>
      </c>
      <c r="F37" s="83"/>
      <c r="G37" s="83"/>
      <c r="H37" s="83"/>
      <c r="I37" s="83"/>
      <c r="J37" s="83"/>
      <c r="K37" s="83"/>
      <c r="L37" s="83"/>
      <c r="M37" s="83"/>
      <c r="N37" s="83"/>
      <c r="O37" s="83"/>
      <c r="P37" s="83"/>
      <c r="Q37" s="83"/>
      <c r="R37" s="83"/>
      <c r="S37" s="36"/>
      <c r="T37" s="36"/>
    </row>
    <row r="38" spans="1:20">
      <c r="A38" s="80" t="s">
        <v>458</v>
      </c>
      <c r="B38" s="81" t="s">
        <v>432</v>
      </c>
      <c r="C38" s="82" t="s">
        <v>433</v>
      </c>
      <c r="D38" s="73" t="s">
        <v>433</v>
      </c>
      <c r="E38" s="83" t="s">
        <v>136</v>
      </c>
      <c r="F38" s="83"/>
      <c r="G38" s="83"/>
      <c r="H38" s="83"/>
      <c r="I38" s="83"/>
      <c r="J38" s="83"/>
      <c r="K38" s="83"/>
      <c r="L38" s="83"/>
      <c r="M38" s="83"/>
      <c r="N38" s="83"/>
      <c r="O38" s="83"/>
      <c r="P38" s="83"/>
      <c r="Q38" s="83"/>
      <c r="R38" s="83"/>
      <c r="S38" s="36"/>
      <c r="T38" s="36"/>
    </row>
    <row r="39" spans="1:20">
      <c r="A39" s="80" t="s">
        <v>458</v>
      </c>
      <c r="B39" s="81" t="s">
        <v>432</v>
      </c>
      <c r="C39" s="82" t="s">
        <v>434</v>
      </c>
      <c r="D39" s="73" t="s">
        <v>434</v>
      </c>
      <c r="E39" s="83" t="s">
        <v>136</v>
      </c>
      <c r="F39" s="83"/>
      <c r="G39" s="83"/>
      <c r="H39" s="83"/>
      <c r="I39" s="83"/>
      <c r="J39" s="83"/>
      <c r="K39" s="83"/>
      <c r="L39" s="83"/>
      <c r="M39" s="83"/>
      <c r="N39" s="83"/>
      <c r="O39" s="83"/>
      <c r="P39" s="83"/>
      <c r="Q39" s="83"/>
      <c r="R39" s="83"/>
      <c r="S39" s="36"/>
      <c r="T39" s="36"/>
    </row>
    <row r="40" spans="1:20">
      <c r="A40" s="80" t="s">
        <v>458</v>
      </c>
      <c r="B40" s="81" t="s">
        <v>432</v>
      </c>
      <c r="C40" s="82" t="s">
        <v>435</v>
      </c>
      <c r="D40" s="73"/>
      <c r="E40" s="83"/>
      <c r="F40" s="83"/>
      <c r="G40" s="83"/>
      <c r="H40" s="83"/>
      <c r="I40" s="83"/>
      <c r="J40" s="83"/>
      <c r="K40" s="83"/>
      <c r="L40" s="83"/>
      <c r="M40" s="83"/>
      <c r="N40" s="83"/>
      <c r="O40" s="83"/>
      <c r="P40" s="83"/>
      <c r="Q40" s="83"/>
      <c r="R40" s="83"/>
      <c r="S40" s="36"/>
      <c r="T40" s="36"/>
    </row>
    <row r="41" spans="1:20">
      <c r="A41" s="80" t="s">
        <v>458</v>
      </c>
      <c r="B41" s="81" t="s">
        <v>432</v>
      </c>
      <c r="C41" s="82" t="s">
        <v>436</v>
      </c>
      <c r="D41" s="73" t="s">
        <v>436</v>
      </c>
      <c r="E41" s="83" t="s">
        <v>307</v>
      </c>
      <c r="F41" s="83"/>
      <c r="G41" s="83"/>
      <c r="H41" s="83"/>
      <c r="I41" s="83"/>
      <c r="J41" s="83"/>
      <c r="K41" s="83"/>
      <c r="L41" s="83"/>
      <c r="M41" s="83"/>
      <c r="N41" s="83"/>
      <c r="O41" s="83"/>
      <c r="P41" s="83"/>
      <c r="Q41" s="83"/>
      <c r="R41" s="83"/>
      <c r="S41" s="36"/>
      <c r="T41" s="36"/>
    </row>
    <row r="42" spans="1:20">
      <c r="A42" s="80" t="s">
        <v>458</v>
      </c>
      <c r="B42" s="81" t="s">
        <v>432</v>
      </c>
      <c r="C42" s="82" t="s">
        <v>437</v>
      </c>
      <c r="D42" s="73"/>
      <c r="E42" s="83"/>
      <c r="F42" s="83"/>
      <c r="G42" s="83"/>
      <c r="H42" s="83"/>
      <c r="I42" s="83"/>
      <c r="J42" s="83"/>
      <c r="K42" s="83"/>
      <c r="L42" s="83"/>
      <c r="M42" s="83"/>
      <c r="N42" s="83"/>
      <c r="O42" s="83"/>
      <c r="P42" s="83"/>
      <c r="Q42" s="83"/>
      <c r="R42" s="83"/>
      <c r="S42" s="36"/>
      <c r="T42" s="36"/>
    </row>
    <row r="43" spans="1:20">
      <c r="A43" s="80" t="s">
        <v>458</v>
      </c>
      <c r="B43" s="81" t="s">
        <v>432</v>
      </c>
      <c r="C43" s="82" t="s">
        <v>438</v>
      </c>
      <c r="D43" s="73" t="s">
        <v>438</v>
      </c>
      <c r="E43" s="83" t="s">
        <v>307</v>
      </c>
      <c r="F43" s="83"/>
      <c r="G43" s="83"/>
      <c r="H43" s="83"/>
      <c r="I43" s="83"/>
      <c r="J43" s="83"/>
      <c r="K43" s="83"/>
      <c r="L43" s="83"/>
      <c r="M43" s="83"/>
      <c r="N43" s="83"/>
      <c r="O43" s="83"/>
      <c r="P43" s="83"/>
      <c r="Q43" s="83"/>
      <c r="R43" s="83"/>
      <c r="S43" s="36"/>
      <c r="T43" s="36"/>
    </row>
    <row r="44" spans="1:20">
      <c r="A44" s="80" t="s">
        <v>458</v>
      </c>
      <c r="B44" s="81" t="s">
        <v>432</v>
      </c>
      <c r="C44" s="82" t="s">
        <v>439</v>
      </c>
      <c r="D44" s="73"/>
      <c r="E44" s="83"/>
      <c r="F44" s="83"/>
      <c r="G44" s="83"/>
      <c r="H44" s="83"/>
      <c r="I44" s="83"/>
      <c r="J44" s="83"/>
      <c r="K44" s="83"/>
      <c r="L44" s="83"/>
      <c r="M44" s="83"/>
      <c r="N44" s="83"/>
      <c r="O44" s="83"/>
      <c r="P44" s="83"/>
      <c r="Q44" s="83"/>
      <c r="R44" s="83"/>
      <c r="S44" s="36"/>
      <c r="T44" s="36"/>
    </row>
    <row r="45" spans="1:20">
      <c r="A45" s="80" t="s">
        <v>458</v>
      </c>
      <c r="B45" s="81" t="s">
        <v>432</v>
      </c>
      <c r="C45" s="82" t="s">
        <v>440</v>
      </c>
      <c r="D45" s="73" t="s">
        <v>440</v>
      </c>
      <c r="E45" s="83" t="s">
        <v>307</v>
      </c>
      <c r="F45" s="83"/>
      <c r="G45" s="83"/>
      <c r="H45" s="83"/>
      <c r="I45" s="83"/>
      <c r="J45" s="83"/>
      <c r="K45" s="83"/>
      <c r="L45" s="83"/>
      <c r="M45" s="83"/>
      <c r="N45" s="83"/>
      <c r="O45" s="83"/>
      <c r="P45" s="83"/>
      <c r="Q45" s="83"/>
      <c r="R45" s="83"/>
      <c r="S45" s="36"/>
      <c r="T45" s="36"/>
    </row>
    <row r="46" spans="1:20">
      <c r="A46" s="80" t="s">
        <v>458</v>
      </c>
      <c r="B46" s="81" t="s">
        <v>432</v>
      </c>
      <c r="C46" s="82" t="s">
        <v>441</v>
      </c>
      <c r="D46" s="73"/>
      <c r="E46" s="83"/>
      <c r="F46" s="83"/>
      <c r="G46" s="83"/>
      <c r="H46" s="83"/>
      <c r="I46" s="83"/>
      <c r="J46" s="83"/>
      <c r="K46" s="83"/>
      <c r="L46" s="83"/>
      <c r="M46" s="83"/>
      <c r="N46" s="83"/>
      <c r="O46" s="83"/>
      <c r="P46" s="83"/>
      <c r="Q46" s="83"/>
      <c r="R46" s="83"/>
      <c r="S46" s="36"/>
      <c r="T46" s="36"/>
    </row>
    <row r="47" spans="1:20">
      <c r="A47" s="80" t="s">
        <v>458</v>
      </c>
      <c r="B47" s="81" t="s">
        <v>432</v>
      </c>
      <c r="C47" s="82" t="s">
        <v>442</v>
      </c>
      <c r="D47" s="73"/>
      <c r="E47" s="83"/>
      <c r="F47" s="83"/>
      <c r="G47" s="83"/>
      <c r="H47" s="83"/>
      <c r="I47" s="83"/>
      <c r="J47" s="83"/>
      <c r="K47" s="83"/>
      <c r="L47" s="83"/>
      <c r="M47" s="83"/>
      <c r="N47" s="83"/>
      <c r="O47" s="83"/>
      <c r="P47" s="83"/>
      <c r="Q47" s="83"/>
      <c r="R47" s="83"/>
      <c r="S47" s="36"/>
      <c r="T47" s="36"/>
    </row>
    <row r="48" spans="1:20">
      <c r="A48" s="80" t="s">
        <v>458</v>
      </c>
      <c r="B48" s="81" t="s">
        <v>432</v>
      </c>
      <c r="C48" s="82" t="s">
        <v>443</v>
      </c>
      <c r="D48" s="73"/>
      <c r="E48" s="83"/>
      <c r="F48" s="83"/>
      <c r="G48" s="83"/>
      <c r="H48" s="83"/>
      <c r="I48" s="83"/>
      <c r="J48" s="83"/>
      <c r="K48" s="83"/>
      <c r="L48" s="83"/>
      <c r="M48" s="83"/>
      <c r="N48" s="83"/>
      <c r="O48" s="83"/>
      <c r="P48" s="83"/>
      <c r="Q48" s="83"/>
      <c r="R48" s="83"/>
      <c r="S48" s="36"/>
      <c r="T48" s="36"/>
    </row>
    <row r="49" spans="1:20">
      <c r="A49" s="80" t="s">
        <v>458</v>
      </c>
      <c r="B49" s="81" t="s">
        <v>432</v>
      </c>
      <c r="C49" s="82" t="s">
        <v>444</v>
      </c>
      <c r="D49" s="73" t="s">
        <v>444</v>
      </c>
      <c r="E49" s="83" t="s">
        <v>307</v>
      </c>
      <c r="F49" s="83"/>
      <c r="G49" s="83"/>
      <c r="H49" s="83"/>
      <c r="I49" s="83"/>
      <c r="J49" s="83"/>
      <c r="K49" s="83"/>
      <c r="L49" s="83"/>
      <c r="M49" s="83"/>
      <c r="N49" s="83"/>
      <c r="O49" s="83"/>
      <c r="P49" s="83"/>
      <c r="Q49" s="83"/>
      <c r="R49" s="83"/>
      <c r="S49" s="36"/>
      <c r="T49" s="36"/>
    </row>
    <row r="50" spans="1:20">
      <c r="A50" s="80" t="s">
        <v>458</v>
      </c>
      <c r="B50" s="81" t="s">
        <v>432</v>
      </c>
      <c r="C50" s="82" t="s">
        <v>445</v>
      </c>
      <c r="D50" s="73"/>
      <c r="E50" s="83"/>
      <c r="F50" s="83"/>
      <c r="G50" s="83"/>
      <c r="H50" s="83"/>
      <c r="I50" s="83"/>
      <c r="J50" s="83"/>
      <c r="K50" s="83"/>
      <c r="L50" s="83"/>
      <c r="M50" s="83"/>
      <c r="N50" s="83"/>
      <c r="O50" s="83"/>
      <c r="P50" s="83"/>
      <c r="Q50" s="83"/>
      <c r="R50" s="83"/>
      <c r="S50" s="36"/>
      <c r="T50" s="36"/>
    </row>
    <row r="51" spans="1:20">
      <c r="A51" s="80" t="s">
        <v>458</v>
      </c>
      <c r="B51" s="81" t="s">
        <v>432</v>
      </c>
      <c r="C51" s="82" t="s">
        <v>446</v>
      </c>
      <c r="D51" s="73" t="s">
        <v>446</v>
      </c>
      <c r="E51" s="83" t="s">
        <v>307</v>
      </c>
      <c r="F51" s="83"/>
      <c r="G51" s="83"/>
      <c r="H51" s="83"/>
      <c r="I51" s="83"/>
      <c r="J51" s="83"/>
      <c r="K51" s="83"/>
      <c r="L51" s="83"/>
      <c r="M51" s="83"/>
      <c r="N51" s="83"/>
      <c r="O51" s="83"/>
      <c r="P51" s="83"/>
      <c r="Q51" s="83"/>
      <c r="R51" s="83"/>
      <c r="S51" s="36"/>
      <c r="T51" s="36"/>
    </row>
    <row r="52" spans="1:20">
      <c r="A52" s="80" t="s">
        <v>458</v>
      </c>
      <c r="B52" s="81" t="s">
        <v>432</v>
      </c>
      <c r="C52" s="82" t="s">
        <v>447</v>
      </c>
      <c r="D52" s="73"/>
      <c r="E52" s="83"/>
      <c r="F52" s="83"/>
      <c r="G52" s="83"/>
      <c r="H52" s="83"/>
      <c r="I52" s="83"/>
      <c r="J52" s="83"/>
      <c r="K52" s="83"/>
      <c r="L52" s="83"/>
      <c r="M52" s="83"/>
      <c r="N52" s="83"/>
      <c r="O52" s="83"/>
      <c r="P52" s="83"/>
      <c r="Q52" s="83"/>
      <c r="R52" s="83"/>
      <c r="S52" s="36"/>
      <c r="T52" s="36"/>
    </row>
    <row r="53" spans="1:20">
      <c r="A53" s="80" t="s">
        <v>458</v>
      </c>
      <c r="B53" s="81" t="s">
        <v>448</v>
      </c>
      <c r="C53" s="82" t="s">
        <v>449</v>
      </c>
      <c r="D53" s="73"/>
      <c r="E53" s="83" t="s">
        <v>460</v>
      </c>
      <c r="F53" s="83"/>
      <c r="G53" s="83"/>
      <c r="H53" s="83"/>
      <c r="I53" s="83"/>
      <c r="J53" s="83"/>
      <c r="K53" s="83"/>
      <c r="L53" s="83"/>
      <c r="M53" s="83"/>
      <c r="N53" s="83"/>
      <c r="O53" s="83"/>
      <c r="P53" s="83"/>
      <c r="Q53" s="83"/>
      <c r="R53" s="83"/>
      <c r="S53" s="36"/>
      <c r="T53" s="36"/>
    </row>
    <row r="54" spans="1:20">
      <c r="A54" s="80" t="s">
        <v>458</v>
      </c>
      <c r="B54" s="81" t="s">
        <v>450</v>
      </c>
      <c r="C54" s="82" t="s">
        <v>451</v>
      </c>
      <c r="D54" s="73"/>
      <c r="E54" s="83" t="s">
        <v>460</v>
      </c>
      <c r="F54" s="83"/>
      <c r="G54" s="83"/>
      <c r="H54" s="83"/>
      <c r="I54" s="83"/>
      <c r="J54" s="83"/>
      <c r="K54" s="83"/>
      <c r="L54" s="83"/>
      <c r="M54" s="83"/>
      <c r="N54" s="83"/>
      <c r="O54" s="83"/>
      <c r="P54" s="83"/>
      <c r="Q54" s="83"/>
      <c r="R54" s="83"/>
      <c r="S54" s="36"/>
      <c r="T54" s="36"/>
    </row>
    <row r="55" spans="1:20">
      <c r="A55" s="80" t="s">
        <v>458</v>
      </c>
      <c r="B55" s="81" t="s">
        <v>228</v>
      </c>
      <c r="C55" s="82" t="s">
        <v>234</v>
      </c>
      <c r="D55" s="73" t="s">
        <v>234</v>
      </c>
      <c r="E55" s="83" t="s">
        <v>291</v>
      </c>
      <c r="F55" s="83"/>
      <c r="G55" s="83"/>
      <c r="H55" s="83"/>
      <c r="I55" s="83"/>
      <c r="J55" s="83"/>
      <c r="K55" s="83"/>
      <c r="L55" s="83"/>
      <c r="M55" s="83"/>
      <c r="N55" s="83"/>
      <c r="O55" s="83"/>
      <c r="P55" s="83"/>
      <c r="Q55" s="83"/>
      <c r="R55" s="83"/>
      <c r="S55" s="36"/>
      <c r="T55" s="36"/>
    </row>
    <row r="56" spans="1:20">
      <c r="A56" s="80" t="s">
        <v>458</v>
      </c>
      <c r="B56" s="81" t="s">
        <v>228</v>
      </c>
      <c r="C56" s="82" t="s">
        <v>452</v>
      </c>
      <c r="D56" s="73" t="s">
        <v>452</v>
      </c>
      <c r="E56" s="83" t="s">
        <v>291</v>
      </c>
      <c r="F56" s="83"/>
      <c r="G56" s="83"/>
      <c r="H56" s="83"/>
      <c r="I56" s="83"/>
      <c r="J56" s="83"/>
      <c r="K56" s="83"/>
      <c r="L56" s="83"/>
      <c r="M56" s="83"/>
      <c r="N56" s="83"/>
      <c r="O56" s="83"/>
      <c r="P56" s="83"/>
      <c r="Q56" s="83"/>
      <c r="R56" s="83"/>
      <c r="S56" s="36"/>
      <c r="T56" s="36"/>
    </row>
    <row r="57" spans="1:20">
      <c r="A57" s="80" t="s">
        <v>458</v>
      </c>
      <c r="B57" s="81" t="s">
        <v>228</v>
      </c>
      <c r="C57" s="82" t="s">
        <v>238</v>
      </c>
      <c r="D57" s="73" t="s">
        <v>238</v>
      </c>
      <c r="E57" s="83" t="s">
        <v>291</v>
      </c>
      <c r="F57" s="83"/>
      <c r="G57" s="83"/>
      <c r="H57" s="83"/>
      <c r="I57" s="83"/>
      <c r="J57" s="83"/>
      <c r="K57" s="83"/>
      <c r="L57" s="83"/>
      <c r="M57" s="83"/>
      <c r="N57" s="83"/>
      <c r="O57" s="83"/>
      <c r="P57" s="83"/>
      <c r="Q57" s="83"/>
      <c r="R57" s="83"/>
      <c r="S57" s="36"/>
      <c r="T57" s="36"/>
    </row>
    <row r="58" spans="1:20">
      <c r="A58" s="80" t="s">
        <v>458</v>
      </c>
      <c r="B58" s="81" t="s">
        <v>228</v>
      </c>
      <c r="C58" s="82" t="s">
        <v>230</v>
      </c>
      <c r="D58" s="73" t="s">
        <v>230</v>
      </c>
      <c r="E58" s="83" t="s">
        <v>291</v>
      </c>
      <c r="F58" s="83"/>
      <c r="G58" s="83"/>
      <c r="H58" s="83"/>
      <c r="I58" s="83"/>
      <c r="J58" s="83"/>
      <c r="K58" s="83"/>
      <c r="L58" s="83"/>
      <c r="M58" s="83"/>
      <c r="N58" s="83"/>
      <c r="O58" s="83"/>
      <c r="P58" s="83"/>
      <c r="Q58" s="83"/>
      <c r="R58" s="83"/>
      <c r="S58" s="36"/>
      <c r="T58" s="36"/>
    </row>
    <row r="59" spans="1:20">
      <c r="A59" s="80" t="s">
        <v>458</v>
      </c>
      <c r="B59" s="81" t="s">
        <v>228</v>
      </c>
      <c r="C59" s="82" t="s">
        <v>237</v>
      </c>
      <c r="D59" s="73" t="s">
        <v>237</v>
      </c>
      <c r="E59" s="83" t="s">
        <v>291</v>
      </c>
      <c r="F59" s="83"/>
      <c r="G59" s="83"/>
      <c r="H59" s="83"/>
      <c r="I59" s="83"/>
      <c r="J59" s="83"/>
      <c r="K59" s="83"/>
      <c r="L59" s="83"/>
      <c r="M59" s="83"/>
      <c r="N59" s="83"/>
      <c r="O59" s="83"/>
      <c r="P59" s="83"/>
      <c r="Q59" s="83"/>
      <c r="R59" s="83"/>
      <c r="S59" s="36"/>
      <c r="T59" s="36"/>
    </row>
    <row r="60" spans="1:20">
      <c r="A60" s="80" t="s">
        <v>458</v>
      </c>
      <c r="B60" s="81" t="s">
        <v>228</v>
      </c>
      <c r="C60" s="82" t="s">
        <v>235</v>
      </c>
      <c r="D60" s="73" t="s">
        <v>235</v>
      </c>
      <c r="E60" s="83" t="s">
        <v>291</v>
      </c>
      <c r="F60" s="83"/>
      <c r="G60" s="83"/>
      <c r="H60" s="83"/>
      <c r="I60" s="83"/>
      <c r="J60" s="83"/>
      <c r="K60" s="83"/>
      <c r="L60" s="83"/>
      <c r="M60" s="83"/>
      <c r="N60" s="83"/>
      <c r="O60" s="83"/>
      <c r="P60" s="83"/>
      <c r="Q60" s="83"/>
      <c r="R60" s="83"/>
      <c r="S60" s="36"/>
      <c r="T60" s="36"/>
    </row>
    <row r="61" spans="1:20">
      <c r="A61" s="80" t="s">
        <v>458</v>
      </c>
      <c r="B61" s="81" t="s">
        <v>228</v>
      </c>
      <c r="C61" s="82" t="s">
        <v>233</v>
      </c>
      <c r="D61" s="73" t="s">
        <v>233</v>
      </c>
      <c r="E61" s="83" t="s">
        <v>291</v>
      </c>
      <c r="F61" s="83"/>
      <c r="G61" s="83"/>
      <c r="H61" s="83"/>
      <c r="I61" s="83"/>
      <c r="J61" s="83"/>
      <c r="K61" s="83"/>
      <c r="L61" s="83"/>
      <c r="M61" s="83"/>
      <c r="N61" s="83"/>
      <c r="O61" s="83"/>
      <c r="P61" s="83"/>
      <c r="Q61" s="83"/>
      <c r="R61" s="83"/>
      <c r="S61" s="36"/>
      <c r="T61" s="36"/>
    </row>
    <row r="62" spans="1:20">
      <c r="A62" s="80" t="s">
        <v>458</v>
      </c>
      <c r="B62" s="81" t="s">
        <v>228</v>
      </c>
      <c r="C62" s="82" t="s">
        <v>453</v>
      </c>
      <c r="D62" s="73" t="s">
        <v>453</v>
      </c>
      <c r="E62" s="83" t="s">
        <v>291</v>
      </c>
      <c r="F62" s="83"/>
      <c r="G62" s="83"/>
      <c r="H62" s="83"/>
      <c r="I62" s="83"/>
      <c r="J62" s="83"/>
      <c r="K62" s="83"/>
      <c r="L62" s="83"/>
      <c r="M62" s="83"/>
      <c r="N62" s="83"/>
      <c r="O62" s="83"/>
      <c r="P62" s="83"/>
      <c r="Q62" s="83"/>
      <c r="R62" s="83"/>
      <c r="S62" s="36"/>
      <c r="T62" s="36"/>
    </row>
    <row r="63" spans="1:20">
      <c r="A63" s="80" t="s">
        <v>458</v>
      </c>
      <c r="B63" s="81" t="s">
        <v>228</v>
      </c>
      <c r="C63" s="82" t="s">
        <v>232</v>
      </c>
      <c r="D63" s="73" t="s">
        <v>232</v>
      </c>
      <c r="E63" s="83" t="s">
        <v>291</v>
      </c>
      <c r="F63" s="83"/>
      <c r="G63" s="83"/>
      <c r="H63" s="83"/>
      <c r="I63" s="83"/>
      <c r="J63" s="83"/>
      <c r="K63" s="83"/>
      <c r="L63" s="83"/>
      <c r="M63" s="83"/>
      <c r="N63" s="83"/>
      <c r="O63" s="83"/>
      <c r="P63" s="83"/>
      <c r="Q63" s="83"/>
      <c r="R63" s="83"/>
      <c r="S63" s="36"/>
      <c r="T63" s="36"/>
    </row>
    <row r="64" spans="1:20">
      <c r="A64" s="80" t="s">
        <v>458</v>
      </c>
      <c r="B64" s="81" t="s">
        <v>228</v>
      </c>
      <c r="C64" s="82" t="s">
        <v>231</v>
      </c>
      <c r="D64" s="73" t="s">
        <v>231</v>
      </c>
      <c r="E64" s="83" t="s">
        <v>291</v>
      </c>
      <c r="F64" s="83"/>
      <c r="G64" s="83"/>
      <c r="H64" s="83"/>
      <c r="I64" s="83"/>
      <c r="J64" s="83"/>
      <c r="K64" s="83"/>
      <c r="L64" s="83"/>
      <c r="M64" s="83"/>
      <c r="N64" s="83"/>
      <c r="O64" s="83"/>
      <c r="P64" s="83"/>
      <c r="Q64" s="83"/>
      <c r="R64" s="83"/>
      <c r="S64" s="36"/>
      <c r="T64" s="36"/>
    </row>
    <row r="65" spans="1:20">
      <c r="A65" s="80" t="s">
        <v>458</v>
      </c>
      <c r="B65" s="81" t="s">
        <v>256</v>
      </c>
      <c r="C65" s="82" t="s">
        <v>264</v>
      </c>
      <c r="D65" s="73" t="s">
        <v>264</v>
      </c>
      <c r="E65" s="83" t="s">
        <v>291</v>
      </c>
      <c r="F65" s="83"/>
      <c r="G65" s="83"/>
      <c r="H65" s="83"/>
      <c r="I65" s="83"/>
      <c r="J65" s="83"/>
      <c r="K65" s="83"/>
      <c r="L65" s="83"/>
      <c r="M65" s="83"/>
      <c r="N65" s="83"/>
      <c r="O65" s="83"/>
      <c r="P65" s="83"/>
      <c r="Q65" s="83"/>
      <c r="R65" s="83"/>
      <c r="S65" s="36"/>
      <c r="T65" s="36"/>
    </row>
    <row r="66" spans="1:20">
      <c r="A66" s="80" t="s">
        <v>458</v>
      </c>
      <c r="B66" s="81" t="s">
        <v>256</v>
      </c>
      <c r="C66" s="82" t="s">
        <v>266</v>
      </c>
      <c r="D66" s="73" t="s">
        <v>266</v>
      </c>
      <c r="E66" s="83" t="s">
        <v>291</v>
      </c>
      <c r="F66" s="83"/>
      <c r="G66" s="83"/>
      <c r="H66" s="83"/>
      <c r="I66" s="83"/>
      <c r="J66" s="83"/>
      <c r="K66" s="83"/>
      <c r="L66" s="83"/>
      <c r="M66" s="83"/>
      <c r="N66" s="83"/>
      <c r="O66" s="83"/>
      <c r="P66" s="83"/>
      <c r="Q66" s="83"/>
      <c r="R66" s="83"/>
      <c r="S66" s="36"/>
      <c r="T66" s="36"/>
    </row>
    <row r="67" spans="1:20">
      <c r="A67" s="80" t="s">
        <v>458</v>
      </c>
      <c r="B67" s="81" t="s">
        <v>256</v>
      </c>
      <c r="C67" s="82" t="s">
        <v>259</v>
      </c>
      <c r="D67" s="73" t="s">
        <v>259</v>
      </c>
      <c r="E67" s="83" t="s">
        <v>291</v>
      </c>
      <c r="F67" s="83"/>
      <c r="G67" s="83"/>
      <c r="H67" s="83"/>
      <c r="I67" s="83"/>
      <c r="J67" s="83"/>
      <c r="K67" s="83"/>
      <c r="L67" s="83"/>
      <c r="M67" s="83"/>
      <c r="N67" s="83"/>
      <c r="O67" s="83"/>
      <c r="P67" s="83"/>
      <c r="Q67" s="83"/>
      <c r="R67" s="83"/>
      <c r="S67" s="36"/>
      <c r="T67" s="36"/>
    </row>
    <row r="68" spans="1:20">
      <c r="A68" s="80" t="s">
        <v>458</v>
      </c>
      <c r="B68" s="81" t="s">
        <v>256</v>
      </c>
      <c r="C68" s="82" t="s">
        <v>263</v>
      </c>
      <c r="D68" s="73" t="s">
        <v>263</v>
      </c>
      <c r="E68" s="83" t="s">
        <v>291</v>
      </c>
      <c r="F68" s="83"/>
      <c r="G68" s="83"/>
      <c r="H68" s="83"/>
      <c r="I68" s="83"/>
      <c r="J68" s="83"/>
      <c r="K68" s="83"/>
      <c r="L68" s="83"/>
      <c r="M68" s="83"/>
      <c r="N68" s="83"/>
      <c r="O68" s="83"/>
      <c r="P68" s="83"/>
      <c r="Q68" s="83"/>
      <c r="R68" s="83"/>
      <c r="S68" s="36"/>
      <c r="T68" s="36"/>
    </row>
    <row r="69" spans="1:20">
      <c r="A69" s="80" t="s">
        <v>458</v>
      </c>
      <c r="B69" s="81" t="s">
        <v>256</v>
      </c>
      <c r="C69" s="82" t="s">
        <v>260</v>
      </c>
      <c r="D69" s="73" t="s">
        <v>260</v>
      </c>
      <c r="E69" s="83" t="s">
        <v>291</v>
      </c>
      <c r="F69" s="83"/>
      <c r="G69" s="83"/>
      <c r="H69" s="83"/>
      <c r="I69" s="83"/>
      <c r="J69" s="83"/>
      <c r="K69" s="83"/>
      <c r="L69" s="83"/>
      <c r="M69" s="83"/>
      <c r="N69" s="83"/>
      <c r="O69" s="83"/>
      <c r="P69" s="83"/>
      <c r="Q69" s="83"/>
      <c r="R69" s="83"/>
      <c r="S69" s="36"/>
      <c r="T69" s="36"/>
    </row>
    <row r="70" spans="1:20">
      <c r="A70" s="80" t="s">
        <v>458</v>
      </c>
      <c r="B70" s="81" t="s">
        <v>256</v>
      </c>
      <c r="C70" s="82" t="s">
        <v>262</v>
      </c>
      <c r="D70" s="73" t="s">
        <v>262</v>
      </c>
      <c r="E70" s="83" t="s">
        <v>291</v>
      </c>
      <c r="F70" s="83"/>
      <c r="G70" s="83"/>
      <c r="H70" s="83"/>
      <c r="I70" s="83"/>
      <c r="J70" s="83"/>
      <c r="K70" s="83"/>
      <c r="L70" s="83"/>
      <c r="M70" s="83"/>
      <c r="N70" s="83"/>
      <c r="O70" s="83"/>
      <c r="P70" s="83"/>
      <c r="Q70" s="83"/>
      <c r="R70" s="83"/>
      <c r="S70" s="36"/>
      <c r="T70" s="36"/>
    </row>
    <row r="71" spans="1:20">
      <c r="A71" s="80" t="s">
        <v>458</v>
      </c>
      <c r="B71" s="81" t="s">
        <v>256</v>
      </c>
      <c r="C71" s="82" t="s">
        <v>261</v>
      </c>
      <c r="D71" s="73" t="s">
        <v>261</v>
      </c>
      <c r="E71" s="83" t="s">
        <v>291</v>
      </c>
      <c r="F71" s="83"/>
      <c r="G71" s="83"/>
      <c r="H71" s="83"/>
      <c r="I71" s="83"/>
      <c r="J71" s="83"/>
      <c r="K71" s="83"/>
      <c r="L71" s="83"/>
      <c r="M71" s="83"/>
      <c r="N71" s="83"/>
      <c r="O71" s="83"/>
      <c r="P71" s="83"/>
      <c r="Q71" s="83"/>
      <c r="R71" s="83"/>
      <c r="S71" s="36"/>
      <c r="T71" s="36"/>
    </row>
    <row r="72" spans="1:20">
      <c r="A72" s="80" t="s">
        <v>458</v>
      </c>
      <c r="B72" s="81" t="s">
        <v>256</v>
      </c>
      <c r="C72" s="82" t="s">
        <v>265</v>
      </c>
      <c r="D72" s="73" t="s">
        <v>265</v>
      </c>
      <c r="E72" s="83" t="s">
        <v>291</v>
      </c>
      <c r="F72" s="83"/>
      <c r="G72" s="83"/>
      <c r="H72" s="83"/>
      <c r="I72" s="83"/>
      <c r="J72" s="83"/>
      <c r="K72" s="83"/>
      <c r="L72" s="83"/>
      <c r="M72" s="83"/>
      <c r="N72" s="83"/>
      <c r="O72" s="83"/>
      <c r="P72" s="83"/>
      <c r="Q72" s="83"/>
      <c r="R72" s="83"/>
      <c r="S72" s="36"/>
      <c r="T72" s="36"/>
    </row>
    <row r="73" spans="1:20">
      <c r="A73" s="80" t="s">
        <v>458</v>
      </c>
      <c r="B73" s="81" t="s">
        <v>256</v>
      </c>
      <c r="C73" s="82" t="s">
        <v>258</v>
      </c>
      <c r="D73" s="73" t="s">
        <v>258</v>
      </c>
      <c r="E73" s="83" t="s">
        <v>291</v>
      </c>
      <c r="F73" s="83"/>
      <c r="G73" s="83"/>
      <c r="H73" s="83"/>
      <c r="I73" s="83"/>
      <c r="J73" s="83"/>
      <c r="K73" s="83"/>
      <c r="L73" s="83"/>
      <c r="M73" s="83"/>
      <c r="N73" s="83"/>
      <c r="O73" s="83"/>
      <c r="P73" s="83"/>
      <c r="Q73" s="83"/>
      <c r="R73" s="83"/>
      <c r="S73" s="36"/>
      <c r="T73" s="36"/>
    </row>
    <row r="74" spans="1:20">
      <c r="A74" s="80" t="s">
        <v>458</v>
      </c>
      <c r="B74" s="81" t="s">
        <v>256</v>
      </c>
      <c r="C74" s="82" t="s">
        <v>257</v>
      </c>
      <c r="D74" s="73" t="s">
        <v>257</v>
      </c>
      <c r="E74" s="83" t="s">
        <v>291</v>
      </c>
      <c r="F74" s="83"/>
      <c r="G74" s="83"/>
      <c r="H74" s="83"/>
      <c r="I74" s="83"/>
      <c r="J74" s="83"/>
      <c r="K74" s="83"/>
      <c r="L74" s="83"/>
      <c r="M74" s="83"/>
      <c r="N74" s="83"/>
      <c r="O74" s="83"/>
      <c r="P74" s="83"/>
      <c r="Q74" s="83"/>
      <c r="R74" s="83"/>
      <c r="S74" s="36"/>
      <c r="T74" s="36"/>
    </row>
    <row r="75" spans="1:20">
      <c r="A75" s="80" t="s">
        <v>458</v>
      </c>
      <c r="B75" s="81" t="s">
        <v>454</v>
      </c>
      <c r="C75" s="82" t="s">
        <v>202</v>
      </c>
      <c r="D75" s="73" t="s">
        <v>202</v>
      </c>
      <c r="E75" s="83" t="s">
        <v>136</v>
      </c>
      <c r="F75" s="83"/>
      <c r="G75" s="83"/>
      <c r="H75" s="83"/>
      <c r="I75" s="83"/>
      <c r="J75" s="83"/>
      <c r="K75" s="83"/>
      <c r="L75" s="83"/>
      <c r="M75" s="83"/>
      <c r="N75" s="83"/>
      <c r="O75" s="83"/>
      <c r="P75" s="83"/>
      <c r="Q75" s="83"/>
      <c r="R75" s="83"/>
      <c r="S75" s="36"/>
      <c r="T75" s="36"/>
    </row>
    <row r="76" spans="1:20">
      <c r="A76" s="80" t="s">
        <v>458</v>
      </c>
      <c r="B76" s="81" t="s">
        <v>454</v>
      </c>
      <c r="C76" s="82" t="s">
        <v>198</v>
      </c>
      <c r="D76" s="73" t="s">
        <v>198</v>
      </c>
      <c r="E76" s="83" t="s">
        <v>136</v>
      </c>
      <c r="F76" s="83"/>
      <c r="G76" s="83"/>
      <c r="H76" s="83"/>
      <c r="I76" s="83"/>
      <c r="J76" s="83"/>
      <c r="K76" s="83"/>
      <c r="L76" s="83"/>
      <c r="M76" s="83"/>
      <c r="N76" s="83"/>
      <c r="O76" s="83"/>
      <c r="P76" s="83"/>
      <c r="Q76" s="83"/>
      <c r="R76" s="83"/>
      <c r="S76" s="36"/>
      <c r="T76" s="36"/>
    </row>
    <row r="77" spans="1:20">
      <c r="A77" s="80" t="s">
        <v>458</v>
      </c>
      <c r="B77" s="81" t="s">
        <v>454</v>
      </c>
      <c r="C77" s="82" t="s">
        <v>201</v>
      </c>
      <c r="D77" s="73" t="s">
        <v>201</v>
      </c>
      <c r="E77" s="83" t="s">
        <v>307</v>
      </c>
      <c r="F77" s="83"/>
      <c r="G77" s="83"/>
      <c r="H77" s="83"/>
      <c r="I77" s="83"/>
      <c r="J77" s="83"/>
      <c r="K77" s="83"/>
      <c r="L77" s="83"/>
      <c r="M77" s="83"/>
      <c r="N77" s="83"/>
      <c r="O77" s="83"/>
      <c r="P77" s="83"/>
      <c r="Q77" s="83"/>
      <c r="R77" s="83"/>
      <c r="S77" s="36"/>
      <c r="T77" s="36"/>
    </row>
    <row r="78" spans="1:20">
      <c r="A78" s="80" t="s">
        <v>458</v>
      </c>
      <c r="B78" s="81" t="s">
        <v>454</v>
      </c>
      <c r="C78" s="82" t="s">
        <v>197</v>
      </c>
      <c r="D78" s="73" t="s">
        <v>197</v>
      </c>
      <c r="E78" s="83" t="s">
        <v>307</v>
      </c>
      <c r="F78" s="83"/>
      <c r="G78" s="83"/>
      <c r="H78" s="83"/>
      <c r="I78" s="83"/>
      <c r="J78" s="83"/>
      <c r="K78" s="83"/>
      <c r="L78" s="83"/>
      <c r="M78" s="83"/>
      <c r="N78" s="83"/>
      <c r="O78" s="83"/>
      <c r="P78" s="83"/>
      <c r="Q78" s="83"/>
      <c r="R78" s="83"/>
      <c r="S78" s="36"/>
      <c r="T78" s="36"/>
    </row>
    <row r="79" spans="1:20">
      <c r="A79" s="80" t="s">
        <v>458</v>
      </c>
      <c r="B79" s="81" t="s">
        <v>454</v>
      </c>
      <c r="C79" s="82" t="s">
        <v>199</v>
      </c>
      <c r="D79" s="73" t="s">
        <v>199</v>
      </c>
      <c r="E79" s="83" t="s">
        <v>307</v>
      </c>
      <c r="F79" s="83"/>
      <c r="G79" s="83"/>
      <c r="H79" s="83"/>
      <c r="I79" s="83"/>
      <c r="J79" s="83"/>
      <c r="K79" s="83"/>
      <c r="L79" s="83"/>
      <c r="M79" s="83"/>
      <c r="N79" s="83"/>
      <c r="O79" s="83"/>
      <c r="P79" s="83"/>
      <c r="Q79" s="83"/>
      <c r="R79" s="83"/>
      <c r="S79" s="36"/>
      <c r="T79" s="36"/>
    </row>
    <row r="80" spans="1:20">
      <c r="A80" s="80" t="s">
        <v>458</v>
      </c>
      <c r="B80" s="81" t="s">
        <v>454</v>
      </c>
      <c r="C80" s="82" t="s">
        <v>196</v>
      </c>
      <c r="D80" s="73" t="s">
        <v>196</v>
      </c>
      <c r="E80" s="83" t="s">
        <v>307</v>
      </c>
      <c r="F80" s="83"/>
      <c r="G80" s="83"/>
      <c r="H80" s="83"/>
      <c r="I80" s="83"/>
      <c r="J80" s="83"/>
      <c r="K80" s="83"/>
      <c r="L80" s="83"/>
      <c r="M80" s="83"/>
      <c r="N80" s="83"/>
      <c r="O80" s="83"/>
      <c r="P80" s="83"/>
      <c r="Q80" s="83"/>
      <c r="R80" s="83"/>
      <c r="S80" s="36"/>
      <c r="T80" s="36"/>
    </row>
    <row r="81" spans="1:20">
      <c r="A81" s="80" t="s">
        <v>458</v>
      </c>
      <c r="B81" s="81" t="s">
        <v>454</v>
      </c>
      <c r="C81" s="82" t="s">
        <v>200</v>
      </c>
      <c r="D81" s="73" t="s">
        <v>200</v>
      </c>
      <c r="E81" s="83" t="s">
        <v>307</v>
      </c>
      <c r="F81" s="83"/>
      <c r="G81" s="83"/>
      <c r="H81" s="83"/>
      <c r="I81" s="83"/>
      <c r="J81" s="83"/>
      <c r="K81" s="83"/>
      <c r="L81" s="83"/>
      <c r="M81" s="83"/>
      <c r="N81" s="83"/>
      <c r="O81" s="83"/>
      <c r="P81" s="83"/>
      <c r="Q81" s="83"/>
      <c r="R81" s="83"/>
      <c r="S81" s="36"/>
      <c r="T81" s="36"/>
    </row>
    <row r="82" spans="1:20">
      <c r="A82" s="80" t="s">
        <v>458</v>
      </c>
      <c r="B82" s="81" t="s">
        <v>455</v>
      </c>
      <c r="C82" s="82" t="s">
        <v>456</v>
      </c>
      <c r="D82" s="73"/>
      <c r="E82" s="83" t="s">
        <v>459</v>
      </c>
      <c r="F82" s="83"/>
      <c r="G82" s="83"/>
      <c r="H82" s="83"/>
      <c r="I82" s="83"/>
      <c r="J82" s="83"/>
      <c r="K82" s="83"/>
      <c r="L82" s="83"/>
      <c r="M82" s="83"/>
      <c r="N82" s="83"/>
      <c r="O82" s="83"/>
      <c r="P82" s="83"/>
      <c r="Q82" s="83"/>
      <c r="R82" s="83"/>
      <c r="S82" s="36"/>
      <c r="T82" s="36"/>
    </row>
    <row r="83" spans="1:20">
      <c r="A83" s="80" t="s">
        <v>458</v>
      </c>
      <c r="B83" s="81" t="s">
        <v>101</v>
      </c>
      <c r="C83" s="82" t="s">
        <v>347</v>
      </c>
      <c r="D83" s="73" t="s">
        <v>102</v>
      </c>
      <c r="E83" s="83" t="s">
        <v>105</v>
      </c>
      <c r="F83" s="83" t="s">
        <v>107</v>
      </c>
      <c r="G83" s="83" t="s">
        <v>115</v>
      </c>
      <c r="H83" s="83"/>
      <c r="I83" s="83"/>
      <c r="J83" s="83"/>
      <c r="K83" s="83"/>
      <c r="L83" s="83"/>
      <c r="M83" s="83"/>
      <c r="N83" s="83"/>
      <c r="O83" s="83"/>
      <c r="P83" s="83"/>
      <c r="Q83" s="83"/>
      <c r="R83" s="83"/>
      <c r="S83" s="36"/>
      <c r="T83" s="36"/>
    </row>
    <row r="84" spans="1:20">
      <c r="A84" s="80" t="s">
        <v>458</v>
      </c>
      <c r="B84" s="81" t="s">
        <v>123</v>
      </c>
      <c r="C84" s="82" t="s">
        <v>348</v>
      </c>
      <c r="D84" s="73" t="s">
        <v>124</v>
      </c>
      <c r="E84" s="83" t="s">
        <v>125</v>
      </c>
      <c r="F84" s="83" t="s">
        <v>126</v>
      </c>
      <c r="G84" s="83" t="s">
        <v>129</v>
      </c>
      <c r="H84" s="83"/>
      <c r="I84" s="83"/>
      <c r="J84" s="83"/>
      <c r="K84" s="83"/>
      <c r="L84" s="83"/>
      <c r="M84" s="83"/>
      <c r="N84" s="83"/>
      <c r="O84" s="83"/>
      <c r="P84" s="83"/>
      <c r="Q84" s="83"/>
      <c r="R84" s="83"/>
      <c r="S84" s="36"/>
      <c r="T84" s="36"/>
    </row>
    <row r="85" spans="1:20">
      <c r="A85" s="80" t="s">
        <v>458</v>
      </c>
      <c r="B85" s="81" t="s">
        <v>123</v>
      </c>
      <c r="C85" s="82" t="s">
        <v>349</v>
      </c>
      <c r="D85" s="73" t="s">
        <v>124</v>
      </c>
      <c r="E85" s="83" t="s">
        <v>125</v>
      </c>
      <c r="F85" s="83" t="s">
        <v>126</v>
      </c>
      <c r="G85" s="83" t="s">
        <v>129</v>
      </c>
      <c r="H85" s="83"/>
      <c r="I85" s="83"/>
      <c r="J85" s="83"/>
      <c r="K85" s="83"/>
      <c r="L85" s="83"/>
      <c r="M85" s="83"/>
      <c r="N85" s="83"/>
      <c r="O85" s="83"/>
      <c r="P85" s="83"/>
      <c r="Q85" s="83"/>
      <c r="R85" s="83"/>
      <c r="S85" s="36"/>
      <c r="T85" s="36"/>
    </row>
    <row r="86" spans="1:20">
      <c r="A86" s="80" t="s">
        <v>458</v>
      </c>
      <c r="B86" s="81" t="s">
        <v>365</v>
      </c>
      <c r="C86" s="82" t="s">
        <v>366</v>
      </c>
      <c r="D86" s="73" t="s">
        <v>110</v>
      </c>
      <c r="E86" s="83" t="s">
        <v>130</v>
      </c>
      <c r="F86" s="83" t="s">
        <v>107</v>
      </c>
      <c r="G86" s="83" t="s">
        <v>133</v>
      </c>
      <c r="H86" s="83"/>
      <c r="I86" s="83"/>
      <c r="J86" s="83"/>
      <c r="K86" s="83"/>
      <c r="L86" s="83"/>
      <c r="M86" s="83"/>
      <c r="N86" s="83"/>
      <c r="O86" s="83"/>
      <c r="P86" s="83"/>
      <c r="Q86" s="83"/>
      <c r="R86" s="83"/>
      <c r="S86" s="36"/>
      <c r="T86" s="36"/>
    </row>
    <row r="87" spans="1:20">
      <c r="A87" s="80" t="s">
        <v>458</v>
      </c>
      <c r="B87" s="81" t="s">
        <v>109</v>
      </c>
      <c r="C87" s="82" t="s">
        <v>367</v>
      </c>
      <c r="D87" s="73" t="s">
        <v>110</v>
      </c>
      <c r="E87" s="83" t="s">
        <v>130</v>
      </c>
      <c r="F87" s="83" t="s">
        <v>107</v>
      </c>
      <c r="G87" s="83" t="s">
        <v>133</v>
      </c>
      <c r="H87" s="83"/>
      <c r="I87" s="83"/>
      <c r="J87" s="83"/>
      <c r="K87" s="83"/>
      <c r="L87" s="83"/>
      <c r="M87" s="83"/>
      <c r="N87" s="83"/>
      <c r="O87" s="83"/>
      <c r="P87" s="83"/>
      <c r="Q87" s="83"/>
      <c r="R87" s="83"/>
      <c r="S87" s="36"/>
      <c r="T87" s="36"/>
    </row>
    <row r="88" spans="1:20">
      <c r="A88" s="80" t="s">
        <v>458</v>
      </c>
      <c r="B88" s="81" t="s">
        <v>109</v>
      </c>
      <c r="C88" s="82" t="s">
        <v>368</v>
      </c>
      <c r="D88" s="73" t="s">
        <v>110</v>
      </c>
      <c r="E88" s="83" t="s">
        <v>130</v>
      </c>
      <c r="F88" s="83" t="s">
        <v>107</v>
      </c>
      <c r="G88" s="83" t="s">
        <v>133</v>
      </c>
      <c r="H88" s="83"/>
      <c r="I88" s="83"/>
      <c r="J88" s="83"/>
      <c r="K88" s="83"/>
      <c r="L88" s="83"/>
      <c r="M88" s="83"/>
      <c r="N88" s="83"/>
      <c r="O88" s="83"/>
      <c r="P88" s="83"/>
      <c r="Q88" s="83"/>
      <c r="R88" s="83"/>
      <c r="S88" s="36"/>
      <c r="T88" s="36"/>
    </row>
    <row r="89" spans="1:20">
      <c r="A89" s="80" t="s">
        <v>458</v>
      </c>
      <c r="B89" s="81" t="s">
        <v>109</v>
      </c>
      <c r="C89" s="82" t="s">
        <v>366</v>
      </c>
      <c r="D89" s="73" t="s">
        <v>110</v>
      </c>
      <c r="E89" s="83" t="s">
        <v>130</v>
      </c>
      <c r="F89" s="83" t="s">
        <v>107</v>
      </c>
      <c r="G89" s="83" t="s">
        <v>133</v>
      </c>
      <c r="H89" s="83"/>
      <c r="I89" s="83"/>
      <c r="J89" s="83"/>
      <c r="K89" s="83"/>
      <c r="L89" s="83"/>
      <c r="M89" s="83"/>
      <c r="N89" s="83"/>
      <c r="O89" s="83"/>
      <c r="P89" s="83"/>
      <c r="Q89" s="83"/>
      <c r="R89" s="83"/>
      <c r="S89" s="36"/>
      <c r="T89" s="36"/>
    </row>
    <row r="90" spans="1:20">
      <c r="A90" s="80" t="s">
        <v>458</v>
      </c>
      <c r="B90" s="81" t="s">
        <v>127</v>
      </c>
      <c r="C90" s="82" t="s">
        <v>369</v>
      </c>
      <c r="D90" s="73" t="s">
        <v>128</v>
      </c>
      <c r="E90" s="83" t="s">
        <v>148</v>
      </c>
      <c r="F90" s="83" t="s">
        <v>149</v>
      </c>
      <c r="G90" s="83" t="s">
        <v>152</v>
      </c>
      <c r="H90" s="83"/>
      <c r="I90" s="83"/>
      <c r="J90" s="83"/>
      <c r="K90" s="83"/>
      <c r="L90" s="83"/>
      <c r="M90" s="83"/>
      <c r="N90" s="83"/>
      <c r="O90" s="83"/>
      <c r="P90" s="83"/>
      <c r="Q90" s="83"/>
      <c r="R90" s="83"/>
      <c r="S90" s="36"/>
      <c r="T90" s="36"/>
    </row>
    <row r="91" spans="1:20">
      <c r="A91" s="80" t="s">
        <v>458</v>
      </c>
      <c r="B91" s="81" t="s">
        <v>127</v>
      </c>
      <c r="C91" s="82" t="s">
        <v>370</v>
      </c>
      <c r="D91" s="73" t="s">
        <v>128</v>
      </c>
      <c r="E91" s="83" t="s">
        <v>148</v>
      </c>
      <c r="F91" s="83" t="s">
        <v>149</v>
      </c>
      <c r="G91" s="83" t="s">
        <v>152</v>
      </c>
      <c r="H91" s="83"/>
      <c r="I91" s="83"/>
      <c r="J91" s="83"/>
      <c r="K91" s="83"/>
      <c r="L91" s="83"/>
      <c r="M91" s="83"/>
      <c r="N91" s="83"/>
      <c r="O91" s="83"/>
      <c r="P91" s="83"/>
      <c r="Q91" s="83"/>
      <c r="R91" s="83"/>
      <c r="S91" s="36"/>
      <c r="T91" s="36"/>
    </row>
    <row r="92" spans="1:20">
      <c r="A92" s="80" t="s">
        <v>458</v>
      </c>
      <c r="B92" s="81" t="s">
        <v>131</v>
      </c>
      <c r="C92" s="82" t="s">
        <v>371</v>
      </c>
      <c r="D92" s="83" t="s">
        <v>132</v>
      </c>
      <c r="E92" s="83" t="s">
        <v>136</v>
      </c>
      <c r="F92" s="83" t="s">
        <v>149</v>
      </c>
      <c r="G92" s="83" t="s">
        <v>155</v>
      </c>
      <c r="H92" s="83"/>
      <c r="I92" s="83"/>
      <c r="J92" s="83"/>
      <c r="K92" s="83"/>
      <c r="L92" s="83"/>
      <c r="M92" s="83"/>
      <c r="N92" s="83"/>
      <c r="O92" s="83"/>
      <c r="P92" s="83"/>
      <c r="Q92" s="83"/>
      <c r="R92" s="83"/>
      <c r="S92" s="36"/>
      <c r="T92" s="36"/>
    </row>
    <row r="93" spans="1:20">
      <c r="A93" s="80" t="s">
        <v>458</v>
      </c>
      <c r="B93" s="81" t="s">
        <v>138</v>
      </c>
      <c r="C93" s="82" t="s">
        <v>372</v>
      </c>
      <c r="D93" s="73" t="s">
        <v>139</v>
      </c>
      <c r="E93" s="83" t="s">
        <v>156</v>
      </c>
      <c r="F93" s="83" t="s">
        <v>137</v>
      </c>
      <c r="G93" s="83" t="s">
        <v>159</v>
      </c>
      <c r="H93" s="83"/>
      <c r="I93" s="83"/>
      <c r="J93" s="83"/>
      <c r="K93" s="83"/>
      <c r="L93" s="83"/>
      <c r="M93" s="83"/>
      <c r="N93" s="83"/>
      <c r="O93" s="83"/>
      <c r="P93" s="83"/>
      <c r="Q93" s="83"/>
      <c r="R93" s="83"/>
      <c r="S93" s="36"/>
      <c r="T93" s="36"/>
    </row>
    <row r="94" spans="1:20">
      <c r="A94" s="80" t="s">
        <v>458</v>
      </c>
      <c r="B94" s="81" t="s">
        <v>138</v>
      </c>
      <c r="C94" s="82" t="s">
        <v>373</v>
      </c>
      <c r="D94" s="73" t="s">
        <v>139</v>
      </c>
      <c r="E94" s="83" t="s">
        <v>156</v>
      </c>
      <c r="F94" s="83" t="s">
        <v>137</v>
      </c>
      <c r="G94" s="83" t="s">
        <v>159</v>
      </c>
      <c r="H94" s="83"/>
      <c r="I94" s="83"/>
      <c r="J94" s="83"/>
      <c r="K94" s="83"/>
      <c r="L94" s="83"/>
      <c r="M94" s="83"/>
      <c r="N94" s="83"/>
      <c r="O94" s="83"/>
      <c r="P94" s="83"/>
      <c r="Q94" s="83"/>
      <c r="R94" s="83"/>
      <c r="S94" s="36"/>
      <c r="T94" s="36"/>
    </row>
    <row r="95" spans="1:20">
      <c r="A95" s="80" t="s">
        <v>458</v>
      </c>
      <c r="B95" s="81" t="s">
        <v>138</v>
      </c>
      <c r="C95" s="82" t="s">
        <v>374</v>
      </c>
      <c r="D95" s="73" t="s">
        <v>139</v>
      </c>
      <c r="E95" s="83" t="s">
        <v>156</v>
      </c>
      <c r="F95" s="83" t="s">
        <v>137</v>
      </c>
      <c r="G95" s="83" t="s">
        <v>159</v>
      </c>
      <c r="H95" s="83"/>
      <c r="I95" s="83"/>
      <c r="J95" s="83"/>
      <c r="K95" s="83"/>
      <c r="L95" s="83"/>
      <c r="M95" s="83"/>
      <c r="N95" s="83"/>
      <c r="O95" s="83"/>
      <c r="P95" s="83"/>
      <c r="Q95" s="83"/>
      <c r="R95" s="83"/>
      <c r="S95" s="36"/>
      <c r="T95" s="36"/>
    </row>
    <row r="96" spans="1:20">
      <c r="A96" s="80" t="s">
        <v>458</v>
      </c>
      <c r="B96" s="81" t="s">
        <v>138</v>
      </c>
      <c r="C96" s="82" t="s">
        <v>375</v>
      </c>
      <c r="D96" s="73" t="s">
        <v>139</v>
      </c>
      <c r="E96" s="83" t="s">
        <v>156</v>
      </c>
      <c r="F96" s="83" t="s">
        <v>137</v>
      </c>
      <c r="G96" s="83" t="s">
        <v>159</v>
      </c>
      <c r="H96" s="83"/>
      <c r="I96" s="83"/>
      <c r="J96" s="83"/>
      <c r="K96" s="83"/>
      <c r="L96" s="83"/>
      <c r="M96" s="83"/>
      <c r="N96" s="83"/>
      <c r="O96" s="83"/>
      <c r="P96" s="83"/>
      <c r="Q96" s="83"/>
      <c r="R96" s="83"/>
      <c r="S96" s="36"/>
      <c r="T96" s="36"/>
    </row>
    <row r="97" spans="1:20">
      <c r="A97" s="80" t="s">
        <v>458</v>
      </c>
      <c r="B97" s="81" t="s">
        <v>138</v>
      </c>
      <c r="C97" s="82" t="s">
        <v>376</v>
      </c>
      <c r="D97" s="73" t="s">
        <v>139</v>
      </c>
      <c r="E97" s="83" t="s">
        <v>156</v>
      </c>
      <c r="F97" s="83" t="s">
        <v>137</v>
      </c>
      <c r="G97" s="83" t="s">
        <v>159</v>
      </c>
      <c r="H97" s="83"/>
      <c r="I97" s="83"/>
      <c r="J97" s="83"/>
      <c r="K97" s="83"/>
      <c r="L97" s="83"/>
      <c r="M97" s="83"/>
      <c r="N97" s="83"/>
      <c r="O97" s="83"/>
      <c r="P97" s="83"/>
      <c r="Q97" s="83"/>
      <c r="R97" s="83"/>
      <c r="S97" s="36"/>
      <c r="T97" s="36"/>
    </row>
    <row r="98" spans="1:20">
      <c r="A98" s="80" t="s">
        <v>458</v>
      </c>
      <c r="B98" s="81" t="s">
        <v>377</v>
      </c>
      <c r="C98" s="82" t="s">
        <v>373</v>
      </c>
      <c r="D98" s="73" t="s">
        <v>139</v>
      </c>
      <c r="E98" s="83" t="s">
        <v>156</v>
      </c>
      <c r="F98" s="83" t="s">
        <v>137</v>
      </c>
      <c r="G98" s="83" t="s">
        <v>159</v>
      </c>
      <c r="H98" s="83"/>
      <c r="I98" s="83"/>
      <c r="J98" s="83"/>
      <c r="K98" s="83"/>
      <c r="L98" s="83"/>
      <c r="M98" s="83"/>
      <c r="N98" s="83"/>
      <c r="O98" s="83"/>
      <c r="P98" s="83"/>
      <c r="Q98" s="83"/>
      <c r="R98" s="83"/>
      <c r="S98" s="36"/>
      <c r="T98" s="36"/>
    </row>
    <row r="99" spans="1:20">
      <c r="A99" s="80" t="s">
        <v>458</v>
      </c>
      <c r="B99" s="81" t="s">
        <v>377</v>
      </c>
      <c r="C99" s="82" t="s">
        <v>375</v>
      </c>
      <c r="D99" s="73" t="s">
        <v>139</v>
      </c>
      <c r="E99" s="83" t="s">
        <v>156</v>
      </c>
      <c r="F99" s="83" t="s">
        <v>137</v>
      </c>
      <c r="G99" s="83" t="s">
        <v>159</v>
      </c>
      <c r="H99" s="83"/>
      <c r="I99" s="83"/>
      <c r="J99" s="83"/>
      <c r="K99" s="83"/>
      <c r="L99" s="83"/>
      <c r="M99" s="83"/>
      <c r="N99" s="83"/>
      <c r="O99" s="83"/>
      <c r="P99" s="83"/>
      <c r="Q99" s="83"/>
      <c r="R99" s="83"/>
      <c r="S99" s="36"/>
      <c r="T99" s="36"/>
    </row>
    <row r="100" spans="1:20">
      <c r="A100" s="80" t="s">
        <v>458</v>
      </c>
      <c r="B100" s="81" t="s">
        <v>145</v>
      </c>
      <c r="C100" s="82" t="s">
        <v>378</v>
      </c>
      <c r="D100" s="73" t="s">
        <v>146</v>
      </c>
      <c r="E100" s="83" t="s">
        <v>160</v>
      </c>
      <c r="F100" s="83" t="s">
        <v>107</v>
      </c>
      <c r="G100" s="83" t="s">
        <v>163</v>
      </c>
      <c r="H100" s="83"/>
      <c r="I100" s="83"/>
      <c r="J100" s="83"/>
      <c r="K100" s="83"/>
      <c r="L100" s="83"/>
      <c r="M100" s="83"/>
      <c r="N100" s="83"/>
      <c r="O100" s="83"/>
      <c r="P100" s="83"/>
      <c r="Q100" s="83"/>
      <c r="R100" s="83"/>
      <c r="S100" s="36"/>
      <c r="T100" s="36"/>
    </row>
    <row r="101" spans="1:20">
      <c r="A101" s="80" t="s">
        <v>458</v>
      </c>
      <c r="B101" s="81" t="s">
        <v>379</v>
      </c>
      <c r="C101" s="82" t="s">
        <v>380</v>
      </c>
      <c r="D101" s="73" t="s">
        <v>151</v>
      </c>
      <c r="E101" s="83" t="s">
        <v>164</v>
      </c>
      <c r="F101" s="83" t="s">
        <v>137</v>
      </c>
      <c r="G101" s="83" t="s">
        <v>165</v>
      </c>
      <c r="H101" s="83"/>
      <c r="I101" s="83"/>
      <c r="J101" s="83"/>
      <c r="K101" s="83"/>
      <c r="L101" s="83"/>
      <c r="M101" s="83"/>
      <c r="N101" s="83"/>
      <c r="O101" s="83"/>
      <c r="P101" s="83"/>
      <c r="Q101" s="83"/>
      <c r="R101" s="83"/>
      <c r="S101" s="36"/>
      <c r="T101" s="36"/>
    </row>
    <row r="102" spans="1:20">
      <c r="A102" s="80" t="s">
        <v>458</v>
      </c>
      <c r="B102" s="81" t="s">
        <v>150</v>
      </c>
      <c r="C102" s="82" t="s">
        <v>380</v>
      </c>
      <c r="D102" s="73" t="s">
        <v>151</v>
      </c>
      <c r="E102" s="83" t="s">
        <v>164</v>
      </c>
      <c r="F102" s="83" t="s">
        <v>137</v>
      </c>
      <c r="G102" s="83" t="s">
        <v>165</v>
      </c>
      <c r="H102" s="83"/>
      <c r="I102" s="83"/>
      <c r="J102" s="83"/>
      <c r="K102" s="83"/>
      <c r="L102" s="83"/>
      <c r="M102" s="83"/>
      <c r="N102" s="83"/>
      <c r="O102" s="83"/>
      <c r="P102" s="83"/>
      <c r="Q102" s="83"/>
      <c r="R102" s="83"/>
      <c r="S102" s="36"/>
      <c r="T102" s="36"/>
    </row>
    <row r="103" spans="1:20">
      <c r="A103" s="80" t="s">
        <v>458</v>
      </c>
      <c r="B103" s="81" t="s">
        <v>153</v>
      </c>
      <c r="C103" s="82" t="s">
        <v>381</v>
      </c>
      <c r="D103" s="73" t="s">
        <v>154</v>
      </c>
      <c r="E103" s="83" t="s">
        <v>166</v>
      </c>
      <c r="F103" s="83" t="s">
        <v>167</v>
      </c>
      <c r="G103" s="83" t="s">
        <v>155</v>
      </c>
      <c r="H103" s="83"/>
      <c r="I103" s="83"/>
      <c r="J103" s="83"/>
      <c r="K103" s="83"/>
      <c r="L103" s="83"/>
      <c r="M103" s="83"/>
      <c r="N103" s="83"/>
      <c r="O103" s="83"/>
      <c r="P103" s="83"/>
      <c r="Q103" s="83"/>
      <c r="R103" s="83"/>
      <c r="S103" s="36"/>
      <c r="T103" s="36"/>
    </row>
    <row r="104" spans="1:20">
      <c r="A104" s="80" t="s">
        <v>458</v>
      </c>
      <c r="B104" s="81" t="s">
        <v>153</v>
      </c>
      <c r="C104" s="82" t="s">
        <v>382</v>
      </c>
      <c r="D104" s="73" t="s">
        <v>154</v>
      </c>
      <c r="E104" s="83" t="s">
        <v>166</v>
      </c>
      <c r="F104" s="83" t="s">
        <v>167</v>
      </c>
      <c r="G104" s="83" t="s">
        <v>155</v>
      </c>
      <c r="H104" s="83"/>
      <c r="I104" s="83"/>
      <c r="J104" s="83"/>
      <c r="K104" s="83"/>
      <c r="L104" s="83"/>
      <c r="M104" s="83"/>
      <c r="N104" s="83"/>
      <c r="O104" s="83"/>
      <c r="P104" s="83"/>
      <c r="Q104" s="83"/>
      <c r="R104" s="83"/>
      <c r="S104" s="36"/>
      <c r="T104" s="36"/>
    </row>
    <row r="105" spans="1:20">
      <c r="A105" s="80" t="s">
        <v>458</v>
      </c>
      <c r="B105" s="81" t="s">
        <v>383</v>
      </c>
      <c r="C105" s="82" t="s">
        <v>381</v>
      </c>
      <c r="D105" s="73" t="s">
        <v>154</v>
      </c>
      <c r="E105" s="83" t="s">
        <v>166</v>
      </c>
      <c r="F105" s="83" t="s">
        <v>167</v>
      </c>
      <c r="G105" s="83" t="s">
        <v>155</v>
      </c>
      <c r="H105" s="83"/>
      <c r="I105" s="83"/>
      <c r="J105" s="83"/>
      <c r="K105" s="83"/>
      <c r="L105" s="83"/>
      <c r="M105" s="83"/>
      <c r="N105" s="83"/>
      <c r="O105" s="83"/>
      <c r="P105" s="83"/>
      <c r="Q105" s="83"/>
      <c r="R105" s="83"/>
      <c r="S105" s="36"/>
      <c r="T105" s="36"/>
    </row>
    <row r="106" spans="1:20">
      <c r="A106" s="80" t="s">
        <v>458</v>
      </c>
      <c r="B106" s="81" t="s">
        <v>157</v>
      </c>
      <c r="C106" s="82" t="s">
        <v>384</v>
      </c>
      <c r="D106" s="73" t="s">
        <v>158</v>
      </c>
      <c r="E106" s="83" t="s">
        <v>168</v>
      </c>
      <c r="F106" s="83" t="s">
        <v>137</v>
      </c>
      <c r="G106" s="83" t="s">
        <v>169</v>
      </c>
      <c r="H106" s="83"/>
      <c r="I106" s="83"/>
      <c r="J106" s="83"/>
      <c r="K106" s="83"/>
      <c r="L106" s="83"/>
      <c r="M106" s="83"/>
      <c r="N106" s="83"/>
      <c r="O106" s="83"/>
      <c r="P106" s="83"/>
      <c r="Q106" s="83"/>
      <c r="R106" s="83"/>
      <c r="S106" s="36"/>
      <c r="T106" s="36"/>
    </row>
    <row r="107" spans="1:20">
      <c r="A107" s="80" t="s">
        <v>458</v>
      </c>
      <c r="B107" s="81" t="s">
        <v>157</v>
      </c>
      <c r="C107" s="82" t="s">
        <v>385</v>
      </c>
      <c r="D107" s="73" t="s">
        <v>158</v>
      </c>
      <c r="E107" s="83" t="s">
        <v>168</v>
      </c>
      <c r="F107" s="83" t="s">
        <v>137</v>
      </c>
      <c r="G107" s="83" t="s">
        <v>169</v>
      </c>
      <c r="H107" s="83"/>
      <c r="I107" s="83"/>
      <c r="J107" s="83"/>
      <c r="K107" s="83"/>
      <c r="L107" s="83"/>
      <c r="M107" s="83"/>
      <c r="N107" s="83"/>
      <c r="O107" s="83"/>
      <c r="P107" s="83"/>
      <c r="Q107" s="83"/>
      <c r="R107" s="83"/>
      <c r="S107" s="36"/>
      <c r="T107" s="36"/>
    </row>
    <row r="108" spans="1:20">
      <c r="A108" s="80" t="s">
        <v>458</v>
      </c>
      <c r="B108" s="81" t="s">
        <v>161</v>
      </c>
      <c r="C108" s="82" t="s">
        <v>386</v>
      </c>
      <c r="D108" s="73" t="s">
        <v>162</v>
      </c>
      <c r="E108" s="83" t="s">
        <v>171</v>
      </c>
      <c r="F108" s="83" t="s">
        <v>137</v>
      </c>
      <c r="G108" s="83" t="s">
        <v>172</v>
      </c>
      <c r="H108" s="83"/>
      <c r="I108" s="83"/>
      <c r="J108" s="83"/>
      <c r="K108" s="83"/>
      <c r="L108" s="83"/>
      <c r="M108" s="83"/>
      <c r="N108" s="83"/>
      <c r="O108" s="83"/>
      <c r="P108" s="83"/>
      <c r="Q108" s="83"/>
      <c r="R108" s="83"/>
      <c r="S108" s="36"/>
      <c r="T108" s="36"/>
    </row>
    <row r="109" spans="1:20">
      <c r="A109" s="80" t="s">
        <v>458</v>
      </c>
      <c r="B109" s="81" t="s">
        <v>161</v>
      </c>
      <c r="C109" s="82" t="s">
        <v>387</v>
      </c>
      <c r="D109" s="73" t="s">
        <v>162</v>
      </c>
      <c r="E109" s="83" t="s">
        <v>171</v>
      </c>
      <c r="F109" s="83" t="s">
        <v>137</v>
      </c>
      <c r="G109" s="83" t="s">
        <v>172</v>
      </c>
      <c r="H109" s="83"/>
      <c r="I109" s="83"/>
      <c r="J109" s="83"/>
      <c r="K109" s="83"/>
      <c r="L109" s="83"/>
      <c r="M109" s="83"/>
      <c r="N109" s="83"/>
      <c r="O109" s="83"/>
      <c r="P109" s="83"/>
      <c r="Q109" s="83"/>
      <c r="R109" s="83"/>
      <c r="S109" s="36"/>
      <c r="T109" s="36"/>
    </row>
    <row r="110" spans="1:20">
      <c r="A110" s="80" t="s">
        <v>458</v>
      </c>
      <c r="B110" s="81" t="s">
        <v>350</v>
      </c>
      <c r="C110" s="82" t="s">
        <v>351</v>
      </c>
      <c r="D110" s="73" t="s">
        <v>135</v>
      </c>
      <c r="E110" s="83" t="s">
        <v>136</v>
      </c>
      <c r="F110" s="83" t="s">
        <v>137</v>
      </c>
      <c r="G110" s="83" t="s">
        <v>140</v>
      </c>
      <c r="H110" s="83"/>
      <c r="I110" s="83"/>
      <c r="J110" s="83"/>
      <c r="K110" s="83"/>
      <c r="L110" s="83"/>
      <c r="M110" s="83"/>
      <c r="N110" s="83"/>
      <c r="O110" s="83"/>
      <c r="P110" s="83"/>
      <c r="Q110" s="83"/>
      <c r="R110" s="83"/>
      <c r="S110" s="36"/>
      <c r="T110" s="36"/>
    </row>
    <row r="111" spans="1:20">
      <c r="A111" s="80" t="s">
        <v>458</v>
      </c>
      <c r="B111" s="81" t="s">
        <v>134</v>
      </c>
      <c r="C111" s="82" t="s">
        <v>351</v>
      </c>
      <c r="D111" s="73" t="s">
        <v>135</v>
      </c>
      <c r="E111" s="83" t="s">
        <v>136</v>
      </c>
      <c r="F111" s="83" t="s">
        <v>137</v>
      </c>
      <c r="G111" s="83" t="s">
        <v>140</v>
      </c>
      <c r="H111" s="83"/>
      <c r="I111" s="83"/>
      <c r="J111" s="83"/>
      <c r="K111" s="83"/>
      <c r="L111" s="83"/>
      <c r="M111" s="83"/>
      <c r="N111" s="83"/>
      <c r="O111" s="83"/>
      <c r="P111" s="83"/>
      <c r="Q111" s="83"/>
      <c r="R111" s="83"/>
      <c r="S111" s="36"/>
      <c r="T111" s="36"/>
    </row>
    <row r="112" spans="1:20">
      <c r="A112" s="80" t="s">
        <v>458</v>
      </c>
      <c r="B112" s="81" t="s">
        <v>141</v>
      </c>
      <c r="C112" s="82" t="s">
        <v>352</v>
      </c>
      <c r="D112" s="73" t="s">
        <v>353</v>
      </c>
      <c r="E112" s="83" t="s">
        <v>143</v>
      </c>
      <c r="F112" s="83"/>
      <c r="G112" s="83"/>
      <c r="H112" s="83" t="s">
        <v>147</v>
      </c>
      <c r="I112" s="83"/>
      <c r="J112" s="83"/>
      <c r="K112" s="83"/>
      <c r="L112" s="83"/>
      <c r="M112" s="83"/>
      <c r="N112" s="83"/>
      <c r="O112" s="83"/>
      <c r="P112" s="83"/>
      <c r="Q112" s="83"/>
      <c r="R112" s="83" t="s">
        <v>354</v>
      </c>
      <c r="S112" s="36"/>
      <c r="T112" s="36"/>
    </row>
    <row r="113" spans="1:20">
      <c r="A113" s="80" t="s">
        <v>458</v>
      </c>
      <c r="B113" s="81" t="s">
        <v>141</v>
      </c>
      <c r="C113" s="82" t="s">
        <v>355</v>
      </c>
      <c r="D113" s="73" t="s">
        <v>353</v>
      </c>
      <c r="E113" s="83" t="s">
        <v>143</v>
      </c>
      <c r="F113" s="83"/>
      <c r="G113" s="83"/>
      <c r="H113" s="83" t="s">
        <v>147</v>
      </c>
      <c r="I113" s="83"/>
      <c r="J113" s="83"/>
      <c r="K113" s="83"/>
      <c r="L113" s="83"/>
      <c r="M113" s="83"/>
      <c r="N113" s="83"/>
      <c r="O113" s="83"/>
      <c r="P113" s="83"/>
      <c r="Q113" s="83"/>
      <c r="R113" s="83" t="s">
        <v>354</v>
      </c>
      <c r="S113" s="36"/>
      <c r="T113" s="36"/>
    </row>
    <row r="114" spans="1:20">
      <c r="A114" s="80" t="s">
        <v>458</v>
      </c>
      <c r="B114" s="81" t="s">
        <v>141</v>
      </c>
      <c r="C114" s="82" t="s">
        <v>356</v>
      </c>
      <c r="D114" s="73" t="s">
        <v>353</v>
      </c>
      <c r="E114" s="83" t="s">
        <v>143</v>
      </c>
      <c r="F114" s="83"/>
      <c r="G114" s="83"/>
      <c r="H114" s="83" t="s">
        <v>147</v>
      </c>
      <c r="I114" s="83"/>
      <c r="J114" s="83"/>
      <c r="K114" s="83"/>
      <c r="L114" s="83"/>
      <c r="M114" s="83"/>
      <c r="N114" s="83"/>
      <c r="O114" s="83"/>
      <c r="P114" s="83"/>
      <c r="Q114" s="83"/>
      <c r="R114" s="83" t="s">
        <v>354</v>
      </c>
      <c r="S114" s="36"/>
      <c r="T114" s="36"/>
    </row>
    <row r="115" spans="1:20">
      <c r="A115" s="80" t="s">
        <v>458</v>
      </c>
      <c r="B115" s="81" t="s">
        <v>141</v>
      </c>
      <c r="C115" s="82" t="s">
        <v>357</v>
      </c>
      <c r="D115" s="73" t="s">
        <v>353</v>
      </c>
      <c r="E115" s="83" t="s">
        <v>143</v>
      </c>
      <c r="F115" s="83"/>
      <c r="G115" s="83"/>
      <c r="H115" s="83" t="s">
        <v>147</v>
      </c>
      <c r="I115" s="83"/>
      <c r="J115" s="83"/>
      <c r="K115" s="83"/>
      <c r="L115" s="83"/>
      <c r="M115" s="83"/>
      <c r="N115" s="83"/>
      <c r="O115" s="83"/>
      <c r="P115" s="83"/>
      <c r="Q115" s="83"/>
      <c r="R115" s="83" t="s">
        <v>354</v>
      </c>
      <c r="S115" s="36"/>
      <c r="T115" s="36"/>
    </row>
    <row r="116" spans="1:20">
      <c r="A116" s="80" t="s">
        <v>458</v>
      </c>
      <c r="B116" s="81" t="s">
        <v>141</v>
      </c>
      <c r="C116" s="82" t="s">
        <v>358</v>
      </c>
      <c r="D116" s="73" t="s">
        <v>353</v>
      </c>
      <c r="E116" s="83" t="s">
        <v>143</v>
      </c>
      <c r="F116" s="83"/>
      <c r="G116" s="83"/>
      <c r="H116" s="83" t="s">
        <v>147</v>
      </c>
      <c r="I116" s="83"/>
      <c r="J116" s="83"/>
      <c r="K116" s="83"/>
      <c r="L116" s="83"/>
      <c r="M116" s="83"/>
      <c r="N116" s="83"/>
      <c r="O116" s="83"/>
      <c r="P116" s="83"/>
      <c r="Q116" s="83"/>
      <c r="R116" s="83" t="s">
        <v>354</v>
      </c>
      <c r="S116" s="36"/>
      <c r="T116" s="36"/>
    </row>
    <row r="117" spans="1:20">
      <c r="A117" s="80" t="s">
        <v>458</v>
      </c>
      <c r="B117" s="81" t="s">
        <v>141</v>
      </c>
      <c r="C117" s="82" t="s">
        <v>359</v>
      </c>
      <c r="D117" s="73" t="s">
        <v>353</v>
      </c>
      <c r="E117" s="83" t="s">
        <v>143</v>
      </c>
      <c r="F117" s="83"/>
      <c r="G117" s="83"/>
      <c r="H117" s="83" t="s">
        <v>147</v>
      </c>
      <c r="I117" s="83"/>
      <c r="J117" s="83"/>
      <c r="K117" s="83"/>
      <c r="L117" s="83"/>
      <c r="M117" s="83"/>
      <c r="N117" s="83"/>
      <c r="O117" s="83"/>
      <c r="P117" s="83"/>
      <c r="Q117" s="83"/>
      <c r="R117" s="83" t="s">
        <v>354</v>
      </c>
      <c r="S117" s="36"/>
      <c r="T117" s="36"/>
    </row>
    <row r="118" spans="1:20">
      <c r="A118" s="80" t="s">
        <v>458</v>
      </c>
      <c r="B118" s="81" t="s">
        <v>141</v>
      </c>
      <c r="C118" s="82" t="s">
        <v>360</v>
      </c>
      <c r="D118" s="73" t="s">
        <v>353</v>
      </c>
      <c r="E118" s="83" t="s">
        <v>143</v>
      </c>
      <c r="F118" s="83"/>
      <c r="G118" s="83"/>
      <c r="H118" s="83" t="s">
        <v>147</v>
      </c>
      <c r="I118" s="83"/>
      <c r="J118" s="83"/>
      <c r="K118" s="83"/>
      <c r="L118" s="83"/>
      <c r="M118" s="83"/>
      <c r="N118" s="83"/>
      <c r="O118" s="83"/>
      <c r="P118" s="83"/>
      <c r="Q118" s="83"/>
      <c r="R118" s="83" t="s">
        <v>354</v>
      </c>
      <c r="S118" s="36"/>
      <c r="T118" s="36"/>
    </row>
    <row r="119" spans="1:20">
      <c r="A119" s="80" t="s">
        <v>458</v>
      </c>
      <c r="B119" s="81" t="s">
        <v>141</v>
      </c>
      <c r="C119" s="82" t="s">
        <v>361</v>
      </c>
      <c r="D119" s="73" t="s">
        <v>353</v>
      </c>
      <c r="E119" s="83" t="s">
        <v>143</v>
      </c>
      <c r="F119" s="83"/>
      <c r="G119" s="83"/>
      <c r="H119" s="83" t="s">
        <v>147</v>
      </c>
      <c r="I119" s="83"/>
      <c r="J119" s="83"/>
      <c r="K119" s="83"/>
      <c r="L119" s="83"/>
      <c r="M119" s="83"/>
      <c r="N119" s="83"/>
      <c r="O119" s="83"/>
      <c r="P119" s="83"/>
      <c r="Q119" s="83"/>
      <c r="R119" s="83" t="s">
        <v>354</v>
      </c>
      <c r="S119" s="36"/>
      <c r="T119" s="36"/>
    </row>
    <row r="120" spans="1:20">
      <c r="A120" s="80" t="s">
        <v>458</v>
      </c>
      <c r="B120" s="81" t="s">
        <v>141</v>
      </c>
      <c r="C120" s="82" t="s">
        <v>362</v>
      </c>
      <c r="D120" s="73" t="s">
        <v>353</v>
      </c>
      <c r="E120" s="83" t="s">
        <v>143</v>
      </c>
      <c r="F120" s="83"/>
      <c r="G120" s="83"/>
      <c r="H120" s="83" t="s">
        <v>147</v>
      </c>
      <c r="I120" s="83"/>
      <c r="J120" s="83"/>
      <c r="K120" s="83"/>
      <c r="L120" s="83"/>
      <c r="M120" s="83"/>
      <c r="N120" s="83"/>
      <c r="O120" s="83"/>
      <c r="P120" s="83"/>
      <c r="Q120" s="83"/>
      <c r="R120" s="83" t="s">
        <v>354</v>
      </c>
      <c r="S120" s="36"/>
      <c r="T120" s="36"/>
    </row>
    <row r="121" spans="1:20">
      <c r="A121" s="80" t="s">
        <v>458</v>
      </c>
      <c r="B121" s="81" t="s">
        <v>141</v>
      </c>
      <c r="C121" s="82" t="s">
        <v>363</v>
      </c>
      <c r="D121" s="73" t="s">
        <v>353</v>
      </c>
      <c r="E121" s="83" t="s">
        <v>143</v>
      </c>
      <c r="F121" s="83"/>
      <c r="G121" s="83"/>
      <c r="H121" s="83" t="s">
        <v>147</v>
      </c>
      <c r="I121" s="83"/>
      <c r="J121" s="83"/>
      <c r="K121" s="83"/>
      <c r="L121" s="83"/>
      <c r="M121" s="83"/>
      <c r="N121" s="83"/>
      <c r="O121" s="83"/>
      <c r="P121" s="83"/>
      <c r="Q121" s="83"/>
      <c r="R121" s="83" t="s">
        <v>354</v>
      </c>
      <c r="S121" s="36"/>
      <c r="T121" s="36"/>
    </row>
    <row r="122" spans="1:20">
      <c r="A122" s="80" t="s">
        <v>458</v>
      </c>
      <c r="B122" s="81" t="s">
        <v>141</v>
      </c>
      <c r="C122" s="82" t="s">
        <v>364</v>
      </c>
      <c r="D122" s="73" t="s">
        <v>353</v>
      </c>
      <c r="E122" s="83" t="s">
        <v>143</v>
      </c>
      <c r="F122" s="83"/>
      <c r="G122" s="83"/>
      <c r="H122" s="83" t="s">
        <v>147</v>
      </c>
      <c r="I122" s="83"/>
      <c r="J122" s="83"/>
      <c r="K122" s="83"/>
      <c r="L122" s="83"/>
      <c r="M122" s="83"/>
      <c r="N122" s="83"/>
      <c r="O122" s="83"/>
      <c r="P122" s="83"/>
      <c r="Q122" s="83"/>
      <c r="R122" s="83" t="s">
        <v>354</v>
      </c>
      <c r="S122" s="36"/>
      <c r="T122" s="36"/>
    </row>
    <row r="123" spans="1:20">
      <c r="A123" s="80" t="s">
        <v>461</v>
      </c>
      <c r="B123" s="81" t="s">
        <v>389</v>
      </c>
      <c r="C123" s="84" t="s">
        <v>179</v>
      </c>
      <c r="D123" s="73"/>
      <c r="E123" s="73"/>
      <c r="F123" s="73"/>
      <c r="G123" s="36"/>
      <c r="H123" s="36"/>
      <c r="I123" s="36"/>
      <c r="J123" s="36"/>
      <c r="K123" s="36"/>
      <c r="L123" s="36"/>
      <c r="M123" s="36"/>
      <c r="N123" s="36"/>
      <c r="O123" s="36"/>
      <c r="P123" s="36"/>
      <c r="Q123" s="36"/>
      <c r="R123" s="36"/>
      <c r="S123" s="36"/>
      <c r="T123" s="36"/>
    </row>
    <row r="124" spans="1:20">
      <c r="A124" s="80" t="s">
        <v>461</v>
      </c>
      <c r="B124" s="81" t="s">
        <v>462</v>
      </c>
      <c r="C124" s="84" t="s">
        <v>392</v>
      </c>
      <c r="D124" s="73"/>
      <c r="E124" s="73"/>
      <c r="F124" s="78"/>
      <c r="G124" s="36"/>
      <c r="H124" s="36"/>
      <c r="I124" s="36"/>
      <c r="J124" s="36"/>
      <c r="K124" s="36"/>
      <c r="L124" s="36"/>
      <c r="M124" s="36"/>
      <c r="N124" s="36"/>
      <c r="O124" s="36"/>
      <c r="P124" s="36"/>
      <c r="Q124" s="36"/>
      <c r="R124" s="36"/>
      <c r="S124" s="36"/>
      <c r="T124" s="36"/>
    </row>
    <row r="125" spans="1:20">
      <c r="A125" s="80" t="s">
        <v>461</v>
      </c>
      <c r="B125" s="81" t="s">
        <v>393</v>
      </c>
      <c r="C125" s="84" t="s">
        <v>394</v>
      </c>
      <c r="D125" s="73"/>
      <c r="E125" s="73"/>
      <c r="F125" s="78"/>
      <c r="G125" s="36"/>
      <c r="H125" s="36"/>
      <c r="I125" s="36"/>
      <c r="J125" s="36"/>
      <c r="K125" s="36"/>
      <c r="L125" s="36"/>
      <c r="M125" s="36"/>
      <c r="N125" s="36"/>
      <c r="O125" s="36"/>
      <c r="P125" s="36"/>
      <c r="Q125" s="36"/>
      <c r="R125" s="36"/>
      <c r="S125" s="36"/>
      <c r="T125" s="36"/>
    </row>
    <row r="126" spans="1:20">
      <c r="A126" s="80" t="s">
        <v>461</v>
      </c>
      <c r="B126" s="81" t="s">
        <v>393</v>
      </c>
      <c r="C126" s="84" t="s">
        <v>395</v>
      </c>
      <c r="D126" s="73"/>
      <c r="E126" s="73"/>
      <c r="F126" s="78"/>
      <c r="G126" s="36"/>
      <c r="H126" s="36"/>
      <c r="I126" s="36"/>
      <c r="J126" s="36"/>
      <c r="K126" s="36"/>
      <c r="L126" s="36"/>
      <c r="M126" s="36"/>
      <c r="N126" s="36"/>
      <c r="O126" s="36"/>
      <c r="P126" s="36"/>
      <c r="Q126" s="36"/>
      <c r="R126" s="36"/>
      <c r="S126" s="36"/>
      <c r="T126" s="36"/>
    </row>
    <row r="127" spans="1:20">
      <c r="A127" s="80" t="s">
        <v>461</v>
      </c>
      <c r="B127" s="81" t="s">
        <v>393</v>
      </c>
      <c r="C127" s="84" t="s">
        <v>396</v>
      </c>
      <c r="D127" s="73"/>
      <c r="E127" s="73"/>
      <c r="F127" s="78"/>
      <c r="G127" s="36"/>
      <c r="H127" s="36"/>
      <c r="I127" s="36"/>
      <c r="J127" s="36"/>
      <c r="K127" s="36"/>
      <c r="L127" s="36"/>
      <c r="M127" s="36"/>
      <c r="N127" s="36"/>
      <c r="O127" s="36"/>
      <c r="P127" s="36"/>
      <c r="Q127" s="36"/>
      <c r="R127" s="36"/>
      <c r="S127" s="36"/>
      <c r="T127" s="36"/>
    </row>
    <row r="128" spans="1:20">
      <c r="A128" s="80" t="s">
        <v>461</v>
      </c>
      <c r="B128" s="81" t="s">
        <v>463</v>
      </c>
      <c r="C128" s="84" t="s">
        <v>464</v>
      </c>
      <c r="D128" s="73"/>
      <c r="E128" s="73"/>
      <c r="F128" s="78"/>
      <c r="G128" s="36"/>
      <c r="H128" s="36"/>
      <c r="I128" s="36"/>
      <c r="J128" s="36"/>
      <c r="K128" s="36"/>
      <c r="L128" s="36"/>
      <c r="M128" s="36"/>
      <c r="N128" s="36"/>
      <c r="O128" s="36"/>
      <c r="P128" s="36"/>
      <c r="Q128" s="36"/>
      <c r="R128" s="36"/>
      <c r="S128" s="36"/>
      <c r="T128" s="36"/>
    </row>
    <row r="129" spans="1:20">
      <c r="A129" s="80" t="s">
        <v>461</v>
      </c>
      <c r="B129" s="81" t="s">
        <v>465</v>
      </c>
      <c r="C129" s="84" t="s">
        <v>397</v>
      </c>
      <c r="D129" s="73"/>
      <c r="E129" s="73"/>
      <c r="F129" s="78"/>
      <c r="G129" s="36"/>
      <c r="H129" s="36"/>
      <c r="I129" s="36"/>
      <c r="J129" s="36"/>
      <c r="K129" s="36"/>
      <c r="L129" s="36"/>
      <c r="M129" s="36"/>
      <c r="N129" s="36"/>
      <c r="O129" s="36"/>
      <c r="P129" s="36"/>
      <c r="Q129" s="36"/>
      <c r="R129" s="36"/>
      <c r="S129" s="36"/>
      <c r="T129" s="36"/>
    </row>
    <row r="130" spans="1:20">
      <c r="A130" s="80" t="s">
        <v>461</v>
      </c>
      <c r="B130" s="81" t="s">
        <v>465</v>
      </c>
      <c r="C130" s="84" t="s">
        <v>398</v>
      </c>
      <c r="D130" s="73"/>
      <c r="E130" s="73"/>
      <c r="F130" s="78"/>
      <c r="G130" s="36"/>
      <c r="H130" s="36"/>
      <c r="I130" s="36"/>
      <c r="J130" s="36"/>
      <c r="K130" s="36"/>
      <c r="L130" s="36"/>
      <c r="M130" s="36"/>
      <c r="N130" s="36"/>
      <c r="O130" s="36"/>
      <c r="P130" s="36"/>
      <c r="Q130" s="36"/>
      <c r="R130" s="36"/>
      <c r="S130" s="36"/>
      <c r="T130" s="36"/>
    </row>
    <row r="131" spans="1:20">
      <c r="A131" s="80" t="s">
        <v>461</v>
      </c>
      <c r="B131" s="81" t="s">
        <v>465</v>
      </c>
      <c r="C131" s="84" t="s">
        <v>399</v>
      </c>
      <c r="D131" s="73"/>
      <c r="E131" s="73"/>
      <c r="F131" s="78"/>
      <c r="G131" s="36"/>
      <c r="H131" s="36"/>
      <c r="I131" s="36"/>
      <c r="J131" s="36"/>
      <c r="K131" s="36"/>
      <c r="L131" s="36"/>
      <c r="M131" s="36"/>
      <c r="N131" s="36"/>
      <c r="O131" s="36"/>
      <c r="P131" s="36"/>
      <c r="Q131" s="36"/>
      <c r="R131" s="36"/>
      <c r="S131" s="36"/>
      <c r="T131" s="36"/>
    </row>
    <row r="132" spans="1:20">
      <c r="A132" s="80" t="s">
        <v>461</v>
      </c>
      <c r="B132" s="81" t="s">
        <v>466</v>
      </c>
      <c r="C132" s="84" t="s">
        <v>400</v>
      </c>
      <c r="D132" s="73"/>
      <c r="E132" s="73"/>
      <c r="F132" s="78"/>
      <c r="G132" s="36"/>
      <c r="H132" s="36"/>
      <c r="I132" s="36"/>
      <c r="J132" s="36"/>
      <c r="K132" s="36"/>
      <c r="L132" s="36"/>
      <c r="M132" s="36"/>
      <c r="N132" s="36"/>
      <c r="O132" s="36"/>
      <c r="P132" s="36"/>
      <c r="Q132" s="36"/>
      <c r="R132" s="36"/>
      <c r="S132" s="36"/>
      <c r="T132" s="36"/>
    </row>
    <row r="133" spans="1:20">
      <c r="A133" s="80" t="s">
        <v>461</v>
      </c>
      <c r="B133" s="81" t="s">
        <v>466</v>
      </c>
      <c r="C133" s="84" t="s">
        <v>401</v>
      </c>
      <c r="D133" s="73"/>
      <c r="E133" s="73"/>
      <c r="F133" s="78"/>
      <c r="G133" s="36"/>
      <c r="H133" s="36"/>
      <c r="I133" s="36"/>
      <c r="J133" s="36"/>
      <c r="K133" s="36"/>
      <c r="L133" s="36"/>
      <c r="M133" s="36"/>
      <c r="N133" s="36"/>
      <c r="O133" s="36"/>
      <c r="P133" s="36"/>
      <c r="Q133" s="36"/>
      <c r="R133" s="36"/>
      <c r="S133" s="36"/>
      <c r="T133" s="36"/>
    </row>
    <row r="134" spans="1:20">
      <c r="A134" s="80" t="s">
        <v>461</v>
      </c>
      <c r="B134" s="81" t="s">
        <v>466</v>
      </c>
      <c r="C134" s="84" t="s">
        <v>402</v>
      </c>
      <c r="D134" s="73"/>
      <c r="E134" s="73"/>
      <c r="F134" s="78"/>
      <c r="G134" s="36"/>
      <c r="H134" s="36"/>
      <c r="I134" s="36"/>
      <c r="J134" s="36"/>
      <c r="K134" s="36"/>
      <c r="L134" s="36"/>
      <c r="M134" s="36"/>
      <c r="N134" s="36"/>
      <c r="O134" s="36"/>
      <c r="P134" s="36"/>
      <c r="Q134" s="36"/>
      <c r="R134" s="36"/>
      <c r="S134" s="36"/>
      <c r="T134" s="36"/>
    </row>
    <row r="135" spans="1:20">
      <c r="A135" s="80" t="s">
        <v>461</v>
      </c>
      <c r="B135" s="81" t="s">
        <v>467</v>
      </c>
      <c r="C135" s="84" t="s">
        <v>403</v>
      </c>
      <c r="D135" s="73"/>
      <c r="E135" s="73"/>
      <c r="F135" s="78"/>
      <c r="G135" s="36"/>
      <c r="H135" s="36"/>
      <c r="I135" s="36"/>
      <c r="J135" s="36"/>
      <c r="K135" s="36"/>
      <c r="L135" s="36"/>
      <c r="M135" s="36"/>
      <c r="N135" s="36"/>
      <c r="O135" s="36"/>
      <c r="P135" s="36"/>
      <c r="Q135" s="36"/>
      <c r="R135" s="36"/>
      <c r="S135" s="36"/>
      <c r="T135" s="36"/>
    </row>
    <row r="136" spans="1:20">
      <c r="A136" s="80" t="s">
        <v>461</v>
      </c>
      <c r="B136" s="81" t="s">
        <v>468</v>
      </c>
      <c r="C136" s="84" t="s">
        <v>404</v>
      </c>
      <c r="D136" s="73"/>
      <c r="E136" s="73"/>
      <c r="F136" s="78"/>
      <c r="G136" s="36"/>
      <c r="H136" s="36"/>
      <c r="I136" s="36"/>
      <c r="J136" s="36"/>
      <c r="K136" s="36"/>
      <c r="L136" s="36"/>
      <c r="M136" s="36"/>
      <c r="N136" s="36"/>
      <c r="O136" s="36"/>
      <c r="P136" s="36"/>
      <c r="Q136" s="36"/>
      <c r="R136" s="36"/>
      <c r="S136" s="36"/>
      <c r="T136" s="36"/>
    </row>
    <row r="137" spans="1:20">
      <c r="A137" s="80" t="s">
        <v>461</v>
      </c>
      <c r="B137" s="81" t="s">
        <v>469</v>
      </c>
      <c r="C137" s="84" t="s">
        <v>470</v>
      </c>
      <c r="D137" s="73"/>
      <c r="E137" s="73"/>
      <c r="F137" s="78"/>
      <c r="G137" s="36"/>
      <c r="H137" s="36"/>
      <c r="I137" s="36"/>
      <c r="J137" s="36"/>
      <c r="K137" s="36"/>
      <c r="L137" s="36"/>
      <c r="M137" s="36"/>
      <c r="N137" s="36"/>
      <c r="O137" s="36"/>
      <c r="P137" s="36"/>
      <c r="Q137" s="36"/>
      <c r="R137" s="36"/>
      <c r="S137" s="36"/>
      <c r="T137" s="36"/>
    </row>
    <row r="138" spans="1:20">
      <c r="A138" s="80" t="s">
        <v>461</v>
      </c>
      <c r="B138" s="81" t="s">
        <v>471</v>
      </c>
      <c r="C138" s="84" t="s">
        <v>472</v>
      </c>
      <c r="D138" s="73"/>
      <c r="E138" s="73"/>
      <c r="F138" s="78"/>
      <c r="G138" s="36"/>
      <c r="H138" s="36"/>
      <c r="I138" s="36"/>
      <c r="J138" s="36"/>
      <c r="K138" s="36"/>
      <c r="L138" s="36"/>
      <c r="M138" s="36"/>
      <c r="N138" s="36"/>
      <c r="O138" s="36"/>
      <c r="P138" s="36"/>
      <c r="Q138" s="36"/>
      <c r="R138" s="36"/>
      <c r="S138" s="36"/>
      <c r="T138" s="36"/>
    </row>
    <row r="139" spans="1:20">
      <c r="A139" s="80" t="s">
        <v>461</v>
      </c>
      <c r="B139" s="81" t="s">
        <v>473</v>
      </c>
      <c r="C139" s="84" t="s">
        <v>474</v>
      </c>
      <c r="D139" s="73"/>
      <c r="E139" s="73"/>
      <c r="F139" s="78"/>
      <c r="G139" s="36"/>
      <c r="H139" s="36"/>
      <c r="I139" s="36"/>
      <c r="J139" s="36"/>
      <c r="K139" s="36"/>
      <c r="L139" s="36"/>
      <c r="M139" s="36"/>
      <c r="N139" s="36"/>
      <c r="O139" s="36"/>
      <c r="P139" s="36"/>
      <c r="Q139" s="36"/>
      <c r="R139" s="36"/>
      <c r="S139" s="36"/>
      <c r="T139" s="36"/>
    </row>
    <row r="140" spans="1:20">
      <c r="A140" s="80" t="s">
        <v>461</v>
      </c>
      <c r="B140" s="81" t="s">
        <v>473</v>
      </c>
      <c r="C140" s="84" t="s">
        <v>475</v>
      </c>
      <c r="D140" s="73"/>
      <c r="E140" s="73"/>
      <c r="F140" s="78"/>
      <c r="G140" s="36"/>
      <c r="H140" s="36"/>
      <c r="I140" s="36"/>
      <c r="J140" s="36"/>
      <c r="K140" s="36"/>
      <c r="L140" s="36"/>
      <c r="M140" s="36"/>
      <c r="N140" s="36"/>
      <c r="O140" s="36"/>
      <c r="P140" s="36"/>
      <c r="Q140" s="36"/>
      <c r="R140" s="36"/>
      <c r="S140" s="36"/>
      <c r="T140" s="36"/>
    </row>
    <row r="141" spans="1:20">
      <c r="A141" s="80" t="s">
        <v>461</v>
      </c>
      <c r="B141" s="81" t="s">
        <v>476</v>
      </c>
      <c r="C141" s="84" t="s">
        <v>407</v>
      </c>
      <c r="D141" s="73"/>
      <c r="E141" s="73"/>
      <c r="F141" s="78"/>
      <c r="G141" s="36"/>
      <c r="H141" s="36"/>
      <c r="I141" s="36"/>
      <c r="J141" s="36"/>
      <c r="K141" s="36"/>
      <c r="L141" s="36"/>
      <c r="M141" s="36"/>
      <c r="N141" s="36"/>
      <c r="O141" s="36"/>
      <c r="P141" s="36"/>
      <c r="Q141" s="36"/>
      <c r="R141" s="36"/>
      <c r="S141" s="36"/>
      <c r="T141" s="36"/>
    </row>
    <row r="142" spans="1:20">
      <c r="A142" s="80" t="s">
        <v>461</v>
      </c>
      <c r="B142" s="81" t="s">
        <v>477</v>
      </c>
      <c r="C142" s="84" t="s">
        <v>408</v>
      </c>
      <c r="D142" s="73"/>
      <c r="E142" s="73"/>
      <c r="F142" s="78"/>
      <c r="G142" s="36"/>
      <c r="H142" s="36"/>
      <c r="I142" s="36"/>
      <c r="J142" s="36"/>
      <c r="K142" s="36"/>
      <c r="L142" s="36"/>
      <c r="M142" s="36"/>
      <c r="N142" s="36"/>
      <c r="O142" s="36"/>
      <c r="P142" s="36"/>
      <c r="Q142" s="36"/>
      <c r="R142" s="36"/>
      <c r="S142" s="36"/>
      <c r="T142" s="36"/>
    </row>
    <row r="143" spans="1:20">
      <c r="A143" s="80" t="s">
        <v>461</v>
      </c>
      <c r="B143" s="81" t="s">
        <v>248</v>
      </c>
      <c r="C143" s="84" t="s">
        <v>408</v>
      </c>
      <c r="D143" s="73"/>
      <c r="E143" s="73"/>
      <c r="F143" s="78"/>
      <c r="G143" s="36"/>
      <c r="H143" s="36"/>
      <c r="I143" s="36"/>
      <c r="J143" s="36"/>
      <c r="K143" s="36"/>
      <c r="L143" s="36"/>
      <c r="M143" s="36"/>
      <c r="N143" s="36"/>
      <c r="O143" s="36"/>
      <c r="P143" s="36"/>
      <c r="Q143" s="36"/>
      <c r="R143" s="36"/>
      <c r="S143" s="36"/>
      <c r="T143" s="36"/>
    </row>
    <row r="144" spans="1:20">
      <c r="A144" s="80" t="s">
        <v>461</v>
      </c>
      <c r="B144" s="81" t="s">
        <v>478</v>
      </c>
      <c r="C144" s="84" t="s">
        <v>479</v>
      </c>
      <c r="D144" s="73"/>
      <c r="E144" s="73"/>
      <c r="F144" s="78"/>
      <c r="G144" s="36"/>
      <c r="H144" s="36"/>
      <c r="I144" s="36"/>
      <c r="J144" s="36"/>
      <c r="K144" s="36"/>
      <c r="L144" s="36"/>
      <c r="M144" s="36"/>
      <c r="N144" s="36"/>
      <c r="O144" s="36"/>
      <c r="P144" s="36"/>
      <c r="Q144" s="36"/>
      <c r="R144" s="36"/>
      <c r="S144" s="36"/>
      <c r="T144" s="36"/>
    </row>
    <row r="145" spans="1:20">
      <c r="A145" s="80" t="s">
        <v>461</v>
      </c>
      <c r="B145" s="81" t="s">
        <v>480</v>
      </c>
      <c r="C145" s="84" t="s">
        <v>411</v>
      </c>
      <c r="D145" s="73"/>
      <c r="E145" s="73"/>
      <c r="F145" s="78"/>
      <c r="G145" s="36"/>
      <c r="H145" s="36"/>
      <c r="I145" s="36"/>
      <c r="J145" s="36"/>
      <c r="K145" s="36"/>
      <c r="L145" s="36"/>
      <c r="M145" s="36"/>
      <c r="N145" s="36"/>
      <c r="O145" s="36"/>
      <c r="P145" s="36"/>
      <c r="Q145" s="36"/>
      <c r="R145" s="36"/>
      <c r="S145" s="36"/>
      <c r="T145" s="36"/>
    </row>
    <row r="146" spans="1:20">
      <c r="A146" s="80" t="s">
        <v>461</v>
      </c>
      <c r="B146" s="81" t="s">
        <v>481</v>
      </c>
      <c r="C146" s="84" t="s">
        <v>412</v>
      </c>
      <c r="D146" s="73"/>
      <c r="E146" s="73"/>
      <c r="F146" s="78"/>
      <c r="G146" s="36"/>
      <c r="H146" s="36"/>
      <c r="I146" s="36"/>
      <c r="J146" s="36"/>
      <c r="K146" s="36"/>
      <c r="L146" s="36"/>
      <c r="M146" s="36"/>
      <c r="N146" s="36"/>
      <c r="O146" s="36"/>
      <c r="P146" s="36"/>
      <c r="Q146" s="36"/>
      <c r="R146" s="36"/>
      <c r="S146" s="36"/>
      <c r="T146" s="36"/>
    </row>
    <row r="147" spans="1:20">
      <c r="A147" s="80" t="s">
        <v>461</v>
      </c>
      <c r="B147" s="81" t="s">
        <v>482</v>
      </c>
      <c r="C147" s="84" t="s">
        <v>412</v>
      </c>
      <c r="D147" s="73"/>
      <c r="E147" s="73"/>
      <c r="F147" s="78"/>
      <c r="G147" s="36"/>
      <c r="H147" s="36"/>
      <c r="I147" s="36"/>
      <c r="J147" s="36"/>
      <c r="K147" s="36"/>
      <c r="L147" s="36"/>
      <c r="M147" s="36"/>
      <c r="N147" s="36"/>
      <c r="O147" s="36"/>
      <c r="P147" s="36"/>
      <c r="Q147" s="36"/>
      <c r="R147" s="36"/>
      <c r="S147" s="36"/>
      <c r="T147" s="36"/>
    </row>
    <row r="148" spans="1:20">
      <c r="A148" s="80" t="s">
        <v>461</v>
      </c>
      <c r="B148" s="81" t="s">
        <v>483</v>
      </c>
      <c r="C148" s="84" t="s">
        <v>412</v>
      </c>
      <c r="D148" s="73"/>
      <c r="E148" s="73"/>
      <c r="F148" s="78"/>
      <c r="G148" s="36"/>
      <c r="H148" s="36"/>
      <c r="I148" s="36"/>
      <c r="J148" s="36"/>
      <c r="K148" s="36"/>
      <c r="L148" s="36"/>
      <c r="M148" s="36"/>
      <c r="N148" s="36"/>
      <c r="O148" s="36"/>
      <c r="P148" s="36"/>
      <c r="Q148" s="36"/>
      <c r="R148" s="36"/>
      <c r="S148" s="36"/>
      <c r="T148" s="36"/>
    </row>
    <row r="149" spans="1:20">
      <c r="A149" s="80" t="s">
        <v>461</v>
      </c>
      <c r="B149" s="81" t="s">
        <v>484</v>
      </c>
      <c r="C149" s="84" t="s">
        <v>485</v>
      </c>
      <c r="D149" s="73"/>
      <c r="E149" s="73"/>
      <c r="F149" s="78"/>
      <c r="G149" s="36"/>
      <c r="H149" s="36"/>
      <c r="I149" s="36"/>
      <c r="J149" s="36"/>
      <c r="K149" s="36"/>
      <c r="L149" s="36"/>
      <c r="M149" s="36"/>
      <c r="N149" s="36"/>
      <c r="O149" s="36"/>
      <c r="P149" s="36"/>
      <c r="Q149" s="36"/>
      <c r="R149" s="36"/>
      <c r="S149" s="36"/>
      <c r="T149" s="36"/>
    </row>
    <row r="150" spans="1:20">
      <c r="A150" s="80" t="s">
        <v>461</v>
      </c>
      <c r="B150" s="81" t="s">
        <v>484</v>
      </c>
      <c r="C150" s="84" t="s">
        <v>486</v>
      </c>
      <c r="D150" s="73"/>
      <c r="E150" s="73"/>
      <c r="F150" s="78"/>
      <c r="G150" s="36"/>
      <c r="H150" s="36"/>
      <c r="I150" s="36"/>
      <c r="J150" s="36"/>
      <c r="K150" s="36"/>
      <c r="L150" s="36"/>
      <c r="M150" s="36"/>
      <c r="N150" s="36"/>
      <c r="O150" s="36"/>
      <c r="P150" s="36"/>
      <c r="Q150" s="36"/>
      <c r="R150" s="36"/>
      <c r="S150" s="36"/>
      <c r="T150" s="36"/>
    </row>
    <row r="151" spans="1:20">
      <c r="A151" s="80" t="s">
        <v>461</v>
      </c>
      <c r="B151" s="81" t="s">
        <v>487</v>
      </c>
      <c r="C151" s="84" t="s">
        <v>488</v>
      </c>
      <c r="D151" s="73"/>
      <c r="E151" s="73"/>
      <c r="F151" s="78"/>
      <c r="G151" s="36"/>
      <c r="H151" s="36"/>
      <c r="I151" s="36"/>
      <c r="J151" s="36"/>
      <c r="K151" s="36"/>
      <c r="L151" s="36"/>
      <c r="M151" s="36"/>
      <c r="N151" s="36"/>
      <c r="O151" s="36"/>
      <c r="P151" s="36"/>
      <c r="Q151" s="36"/>
      <c r="R151" s="36"/>
      <c r="S151" s="36"/>
      <c r="T151" s="36"/>
    </row>
    <row r="152" spans="1:20">
      <c r="A152" s="80" t="s">
        <v>461</v>
      </c>
      <c r="B152" s="81" t="s">
        <v>489</v>
      </c>
      <c r="C152" s="84" t="s">
        <v>490</v>
      </c>
      <c r="D152" s="73"/>
      <c r="E152" s="73"/>
      <c r="F152" s="78"/>
      <c r="G152" s="36"/>
      <c r="H152" s="36"/>
      <c r="I152" s="36"/>
      <c r="J152" s="36"/>
      <c r="K152" s="36"/>
      <c r="L152" s="36"/>
      <c r="M152" s="36"/>
      <c r="N152" s="36"/>
      <c r="O152" s="36"/>
      <c r="P152" s="36"/>
      <c r="Q152" s="36"/>
      <c r="R152" s="36"/>
      <c r="S152" s="36"/>
      <c r="T152" s="36"/>
    </row>
    <row r="153" spans="1:20">
      <c r="A153" s="80" t="s">
        <v>461</v>
      </c>
      <c r="B153" s="81" t="s">
        <v>491</v>
      </c>
      <c r="C153" s="84" t="s">
        <v>492</v>
      </c>
      <c r="D153" s="73"/>
      <c r="E153" s="73"/>
      <c r="F153" s="78"/>
      <c r="G153" s="36"/>
      <c r="H153" s="36"/>
      <c r="I153" s="36"/>
      <c r="J153" s="36"/>
      <c r="K153" s="36"/>
      <c r="L153" s="36"/>
      <c r="M153" s="36"/>
      <c r="N153" s="36"/>
      <c r="O153" s="36"/>
      <c r="P153" s="36"/>
      <c r="Q153" s="36"/>
      <c r="R153" s="36"/>
      <c r="S153" s="36"/>
      <c r="T153" s="36"/>
    </row>
    <row r="154" spans="1:20">
      <c r="A154" s="80" t="s">
        <v>461</v>
      </c>
      <c r="B154" s="81" t="s">
        <v>491</v>
      </c>
      <c r="C154" s="84" t="s">
        <v>493</v>
      </c>
      <c r="D154" s="73"/>
      <c r="E154" s="73"/>
      <c r="F154" s="78"/>
      <c r="G154" s="36"/>
      <c r="H154" s="36"/>
      <c r="I154" s="36"/>
      <c r="J154" s="36"/>
      <c r="K154" s="36"/>
      <c r="L154" s="36"/>
      <c r="M154" s="36"/>
      <c r="N154" s="36"/>
      <c r="O154" s="36"/>
      <c r="P154" s="36"/>
      <c r="Q154" s="36"/>
      <c r="R154" s="36"/>
      <c r="S154" s="36"/>
      <c r="T154" s="36"/>
    </row>
    <row r="155" spans="1:20">
      <c r="A155" s="80" t="s">
        <v>461</v>
      </c>
      <c r="B155" s="81" t="s">
        <v>494</v>
      </c>
      <c r="C155" s="84" t="s">
        <v>415</v>
      </c>
      <c r="D155" s="73"/>
      <c r="E155" s="73"/>
      <c r="F155" s="78"/>
      <c r="G155" s="36"/>
      <c r="H155" s="36"/>
      <c r="I155" s="36"/>
      <c r="J155" s="36"/>
      <c r="K155" s="36"/>
      <c r="L155" s="36"/>
      <c r="M155" s="36"/>
      <c r="N155" s="36"/>
      <c r="O155" s="36"/>
      <c r="P155" s="36"/>
      <c r="Q155" s="36"/>
      <c r="R155" s="36"/>
      <c r="S155" s="36"/>
      <c r="T155" s="36"/>
    </row>
    <row r="156" spans="1:20">
      <c r="A156" s="80" t="s">
        <v>461</v>
      </c>
      <c r="B156" s="81" t="s">
        <v>494</v>
      </c>
      <c r="C156" s="84" t="s">
        <v>417</v>
      </c>
      <c r="D156" s="73"/>
      <c r="E156" s="73"/>
      <c r="F156" s="78"/>
      <c r="G156" s="36"/>
      <c r="H156" s="36"/>
      <c r="I156" s="36"/>
      <c r="J156" s="36"/>
      <c r="K156" s="36"/>
      <c r="L156" s="36"/>
      <c r="M156" s="36"/>
      <c r="N156" s="36"/>
      <c r="O156" s="36"/>
      <c r="P156" s="36"/>
      <c r="Q156" s="36"/>
      <c r="R156" s="36"/>
      <c r="S156" s="36"/>
      <c r="T156" s="36"/>
    </row>
    <row r="157" spans="1:20">
      <c r="A157" s="80" t="s">
        <v>461</v>
      </c>
      <c r="B157" s="81" t="s">
        <v>426</v>
      </c>
      <c r="C157" s="84" t="s">
        <v>427</v>
      </c>
      <c r="D157" s="73"/>
      <c r="E157" s="73"/>
      <c r="F157" s="78"/>
      <c r="G157" s="36"/>
      <c r="H157" s="36"/>
      <c r="I157" s="36"/>
      <c r="J157" s="36"/>
      <c r="K157" s="36"/>
      <c r="L157" s="36"/>
      <c r="M157" s="36"/>
      <c r="N157" s="36"/>
      <c r="O157" s="36"/>
      <c r="P157" s="36"/>
      <c r="Q157" s="36"/>
      <c r="R157" s="36"/>
      <c r="S157" s="36"/>
      <c r="T157" s="36"/>
    </row>
    <row r="158" spans="1:20">
      <c r="A158" s="80" t="s">
        <v>461</v>
      </c>
      <c r="B158" s="81" t="s">
        <v>428</v>
      </c>
      <c r="C158" s="84" t="s">
        <v>429</v>
      </c>
      <c r="D158" s="73"/>
      <c r="E158" s="73"/>
      <c r="F158" s="78"/>
      <c r="G158" s="36"/>
      <c r="H158" s="36"/>
      <c r="I158" s="36"/>
      <c r="J158" s="36"/>
      <c r="K158" s="36"/>
      <c r="L158" s="36"/>
      <c r="M158" s="36"/>
      <c r="N158" s="36"/>
      <c r="O158" s="36"/>
      <c r="P158" s="36"/>
      <c r="Q158" s="36"/>
      <c r="R158" s="36"/>
      <c r="S158" s="36"/>
      <c r="T158" s="36"/>
    </row>
    <row r="159" spans="1:20">
      <c r="A159" s="80" t="s">
        <v>461</v>
      </c>
      <c r="B159" s="81" t="s">
        <v>495</v>
      </c>
      <c r="C159" s="84" t="s">
        <v>433</v>
      </c>
      <c r="D159" s="73"/>
      <c r="E159" s="73"/>
      <c r="F159" s="78"/>
      <c r="G159" s="36"/>
      <c r="H159" s="36"/>
      <c r="I159" s="36"/>
      <c r="J159" s="36"/>
      <c r="K159" s="36"/>
      <c r="L159" s="36"/>
      <c r="M159" s="36"/>
      <c r="N159" s="36"/>
      <c r="O159" s="36"/>
      <c r="P159" s="36"/>
      <c r="Q159" s="36"/>
      <c r="R159" s="36"/>
      <c r="S159" s="36"/>
      <c r="T159" s="36"/>
    </row>
    <row r="160" spans="1:20">
      <c r="A160" s="80" t="s">
        <v>461</v>
      </c>
      <c r="B160" s="81" t="s">
        <v>495</v>
      </c>
      <c r="C160" s="84" t="s">
        <v>434</v>
      </c>
      <c r="D160" s="73"/>
      <c r="E160" s="73"/>
      <c r="F160" s="78"/>
      <c r="G160" s="36"/>
      <c r="H160" s="36"/>
      <c r="I160" s="36"/>
      <c r="J160" s="36"/>
      <c r="K160" s="36"/>
      <c r="L160" s="36"/>
      <c r="M160" s="36"/>
      <c r="N160" s="36"/>
      <c r="O160" s="36"/>
      <c r="P160" s="36"/>
      <c r="Q160" s="36"/>
      <c r="R160" s="36"/>
      <c r="S160" s="36"/>
      <c r="T160" s="36"/>
    </row>
    <row r="161" spans="1:20">
      <c r="A161" s="80" t="s">
        <v>461</v>
      </c>
      <c r="B161" s="81" t="s">
        <v>495</v>
      </c>
      <c r="C161" s="84" t="s">
        <v>436</v>
      </c>
      <c r="D161" s="73"/>
      <c r="E161" s="73"/>
      <c r="F161" s="78"/>
      <c r="G161" s="36"/>
      <c r="H161" s="36"/>
      <c r="I161" s="36"/>
      <c r="J161" s="36"/>
      <c r="K161" s="36"/>
      <c r="L161" s="36"/>
      <c r="M161" s="36"/>
      <c r="N161" s="36"/>
      <c r="O161" s="36"/>
      <c r="P161" s="36"/>
      <c r="Q161" s="36"/>
      <c r="R161" s="36"/>
      <c r="S161" s="36"/>
      <c r="T161" s="36"/>
    </row>
    <row r="162" spans="1:20">
      <c r="A162" s="80" t="s">
        <v>461</v>
      </c>
      <c r="B162" s="81" t="s">
        <v>495</v>
      </c>
      <c r="C162" s="84" t="s">
        <v>496</v>
      </c>
      <c r="D162" s="73"/>
      <c r="E162" s="73"/>
      <c r="F162" s="78"/>
      <c r="G162" s="36"/>
      <c r="H162" s="36"/>
      <c r="I162" s="36"/>
      <c r="J162" s="36"/>
      <c r="K162" s="36"/>
      <c r="L162" s="36"/>
      <c r="M162" s="36"/>
      <c r="N162" s="36"/>
      <c r="O162" s="36"/>
      <c r="P162" s="36"/>
      <c r="Q162" s="36"/>
      <c r="R162" s="36"/>
      <c r="S162" s="36"/>
      <c r="T162" s="36"/>
    </row>
    <row r="163" spans="1:20">
      <c r="A163" s="80" t="s">
        <v>461</v>
      </c>
      <c r="B163" s="81" t="s">
        <v>495</v>
      </c>
      <c r="C163" s="84" t="s">
        <v>497</v>
      </c>
      <c r="D163" s="73"/>
      <c r="E163" s="73"/>
      <c r="F163" s="78"/>
      <c r="G163" s="36"/>
      <c r="H163" s="36"/>
      <c r="I163" s="36"/>
      <c r="J163" s="36"/>
      <c r="K163" s="36"/>
      <c r="L163" s="36"/>
      <c r="M163" s="36"/>
      <c r="N163" s="36"/>
      <c r="O163" s="36"/>
      <c r="P163" s="36"/>
      <c r="Q163" s="36"/>
      <c r="R163" s="36"/>
      <c r="S163" s="36"/>
      <c r="T163" s="36"/>
    </row>
    <row r="164" spans="1:20">
      <c r="A164" s="80" t="s">
        <v>461</v>
      </c>
      <c r="B164" s="81" t="s">
        <v>495</v>
      </c>
      <c r="C164" s="84" t="s">
        <v>446</v>
      </c>
      <c r="D164" s="73"/>
      <c r="E164" s="73"/>
      <c r="F164" s="78"/>
      <c r="G164" s="36"/>
      <c r="H164" s="36"/>
      <c r="I164" s="36"/>
      <c r="J164" s="36"/>
      <c r="K164" s="36"/>
      <c r="L164" s="36"/>
      <c r="M164" s="36"/>
      <c r="N164" s="36"/>
      <c r="O164" s="36"/>
      <c r="P164" s="36"/>
      <c r="Q164" s="36"/>
      <c r="R164" s="36"/>
      <c r="S164" s="36"/>
      <c r="T164" s="36"/>
    </row>
    <row r="165" spans="1:20">
      <c r="A165" s="80" t="s">
        <v>461</v>
      </c>
      <c r="B165" s="81" t="s">
        <v>498</v>
      </c>
      <c r="C165" s="84" t="s">
        <v>449</v>
      </c>
      <c r="D165" s="73"/>
      <c r="E165" s="73"/>
      <c r="F165" s="78"/>
      <c r="G165" s="36"/>
      <c r="H165" s="36"/>
      <c r="I165" s="36"/>
      <c r="J165" s="36"/>
      <c r="K165" s="36"/>
      <c r="L165" s="36"/>
      <c r="M165" s="36"/>
      <c r="N165" s="36"/>
      <c r="O165" s="36"/>
      <c r="P165" s="36"/>
      <c r="Q165" s="36"/>
      <c r="R165" s="36"/>
      <c r="S165" s="36"/>
      <c r="T165" s="36"/>
    </row>
    <row r="166" spans="1:20">
      <c r="A166" s="80" t="s">
        <v>461</v>
      </c>
      <c r="B166" s="81" t="s">
        <v>499</v>
      </c>
      <c r="C166" s="84" t="s">
        <v>500</v>
      </c>
      <c r="D166" s="73"/>
      <c r="E166" s="73"/>
      <c r="F166" s="78"/>
      <c r="G166" s="36"/>
      <c r="H166" s="36"/>
      <c r="I166" s="36"/>
      <c r="J166" s="36"/>
      <c r="K166" s="36"/>
      <c r="L166" s="36"/>
      <c r="M166" s="36"/>
      <c r="N166" s="36"/>
      <c r="O166" s="36"/>
      <c r="P166" s="36"/>
      <c r="Q166" s="36"/>
      <c r="R166" s="36"/>
      <c r="S166" s="36"/>
      <c r="T166" s="36"/>
    </row>
    <row r="167" spans="1:20">
      <c r="A167" s="80" t="s">
        <v>461</v>
      </c>
      <c r="B167" s="81" t="s">
        <v>499</v>
      </c>
      <c r="C167" s="84" t="s">
        <v>501</v>
      </c>
      <c r="D167" s="73"/>
      <c r="E167" s="73"/>
      <c r="F167" s="78"/>
      <c r="G167" s="36"/>
      <c r="H167" s="36"/>
      <c r="I167" s="36"/>
      <c r="J167" s="36"/>
      <c r="K167" s="36"/>
      <c r="L167" s="36"/>
      <c r="M167" s="36"/>
      <c r="N167" s="36"/>
      <c r="O167" s="36"/>
      <c r="P167" s="36"/>
      <c r="Q167" s="36"/>
      <c r="R167" s="36"/>
      <c r="S167" s="36"/>
      <c r="T167" s="36"/>
    </row>
    <row r="168" spans="1:20">
      <c r="A168" s="80" t="s">
        <v>461</v>
      </c>
      <c r="B168" s="81" t="s">
        <v>502</v>
      </c>
      <c r="C168" s="84" t="s">
        <v>234</v>
      </c>
      <c r="D168" s="73"/>
      <c r="E168" s="73"/>
      <c r="F168" s="78"/>
      <c r="G168" s="36"/>
      <c r="H168" s="36"/>
      <c r="I168" s="36"/>
      <c r="J168" s="36"/>
      <c r="K168" s="36"/>
      <c r="L168" s="36"/>
      <c r="M168" s="36"/>
      <c r="N168" s="36"/>
      <c r="O168" s="36"/>
      <c r="P168" s="36"/>
      <c r="Q168" s="36"/>
      <c r="R168" s="36"/>
      <c r="S168" s="36"/>
      <c r="T168" s="36"/>
    </row>
    <row r="169" spans="1:20">
      <c r="A169" s="80" t="s">
        <v>461</v>
      </c>
      <c r="B169" s="81" t="s">
        <v>502</v>
      </c>
      <c r="C169" s="84" t="s">
        <v>452</v>
      </c>
      <c r="D169" s="73"/>
      <c r="E169" s="73"/>
      <c r="F169" s="78"/>
      <c r="G169" s="36"/>
      <c r="H169" s="36"/>
      <c r="I169" s="36"/>
      <c r="J169" s="36"/>
      <c r="K169" s="36"/>
      <c r="L169" s="36"/>
      <c r="M169" s="36"/>
      <c r="N169" s="36"/>
      <c r="O169" s="36"/>
      <c r="P169" s="36"/>
      <c r="Q169" s="36"/>
      <c r="R169" s="36"/>
      <c r="S169" s="36"/>
      <c r="T169" s="36"/>
    </row>
    <row r="170" spans="1:20">
      <c r="A170" s="80" t="s">
        <v>461</v>
      </c>
      <c r="B170" s="81" t="s">
        <v>502</v>
      </c>
      <c r="C170" s="84" t="s">
        <v>238</v>
      </c>
      <c r="D170" s="73"/>
      <c r="E170" s="73"/>
      <c r="F170" s="78"/>
      <c r="G170" s="36"/>
      <c r="H170" s="36"/>
      <c r="I170" s="36"/>
      <c r="J170" s="36"/>
      <c r="K170" s="36"/>
      <c r="L170" s="36"/>
      <c r="M170" s="36"/>
      <c r="N170" s="36"/>
      <c r="O170" s="36"/>
      <c r="P170" s="36"/>
      <c r="Q170" s="36"/>
      <c r="R170" s="36"/>
      <c r="S170" s="36"/>
      <c r="T170" s="36"/>
    </row>
    <row r="171" spans="1:20">
      <c r="A171" s="80" t="s">
        <v>461</v>
      </c>
      <c r="B171" s="81" t="s">
        <v>502</v>
      </c>
      <c r="C171" s="84" t="s">
        <v>230</v>
      </c>
      <c r="D171" s="73"/>
      <c r="E171" s="73"/>
      <c r="F171" s="78"/>
      <c r="G171" s="36"/>
      <c r="H171" s="36"/>
      <c r="I171" s="36"/>
      <c r="J171" s="36"/>
      <c r="K171" s="36"/>
      <c r="L171" s="36"/>
      <c r="M171" s="36"/>
      <c r="N171" s="36"/>
      <c r="O171" s="36"/>
      <c r="P171" s="36"/>
      <c r="Q171" s="36"/>
      <c r="R171" s="36"/>
      <c r="S171" s="36"/>
      <c r="T171" s="36"/>
    </row>
    <row r="172" spans="1:20">
      <c r="A172" s="80" t="s">
        <v>461</v>
      </c>
      <c r="B172" s="81" t="s">
        <v>502</v>
      </c>
      <c r="C172" s="84" t="s">
        <v>235</v>
      </c>
      <c r="D172" s="73"/>
      <c r="E172" s="73"/>
      <c r="F172" s="78"/>
      <c r="G172" s="36"/>
      <c r="H172" s="36"/>
      <c r="I172" s="36"/>
      <c r="J172" s="36"/>
      <c r="K172" s="36"/>
      <c r="L172" s="36"/>
      <c r="M172" s="36"/>
      <c r="N172" s="36"/>
      <c r="O172" s="36"/>
      <c r="P172" s="36"/>
      <c r="Q172" s="36"/>
      <c r="R172" s="36"/>
      <c r="S172" s="36"/>
      <c r="T172" s="36"/>
    </row>
    <row r="173" spans="1:20">
      <c r="A173" s="80" t="s">
        <v>461</v>
      </c>
      <c r="B173" s="81" t="s">
        <v>502</v>
      </c>
      <c r="C173" s="84" t="s">
        <v>233</v>
      </c>
      <c r="D173" s="73"/>
      <c r="E173" s="73"/>
      <c r="F173" s="78"/>
      <c r="G173" s="36"/>
      <c r="H173" s="36"/>
      <c r="I173" s="36"/>
      <c r="J173" s="36"/>
      <c r="K173" s="36"/>
      <c r="L173" s="36"/>
      <c r="M173" s="36"/>
      <c r="N173" s="36"/>
      <c r="O173" s="36"/>
      <c r="P173" s="36"/>
      <c r="Q173" s="36"/>
      <c r="R173" s="36"/>
      <c r="S173" s="36"/>
      <c r="T173" s="36"/>
    </row>
    <row r="174" spans="1:20">
      <c r="A174" s="80" t="s">
        <v>461</v>
      </c>
      <c r="B174" s="81" t="s">
        <v>502</v>
      </c>
      <c r="C174" s="84" t="s">
        <v>232</v>
      </c>
      <c r="D174" s="73"/>
      <c r="E174" s="73"/>
      <c r="F174" s="78"/>
      <c r="G174" s="36"/>
      <c r="H174" s="36"/>
      <c r="I174" s="36"/>
      <c r="J174" s="36"/>
      <c r="K174" s="36"/>
      <c r="L174" s="36"/>
      <c r="M174" s="36"/>
      <c r="N174" s="36"/>
      <c r="O174" s="36"/>
      <c r="P174" s="36"/>
      <c r="Q174" s="36"/>
      <c r="R174" s="36"/>
      <c r="S174" s="36"/>
      <c r="T174" s="36"/>
    </row>
    <row r="175" spans="1:20">
      <c r="A175" s="80" t="s">
        <v>461</v>
      </c>
      <c r="B175" s="81" t="s">
        <v>502</v>
      </c>
      <c r="C175" s="84" t="s">
        <v>231</v>
      </c>
      <c r="D175" s="73"/>
      <c r="E175" s="73"/>
      <c r="F175" s="78"/>
      <c r="G175" s="36"/>
      <c r="H175" s="36"/>
      <c r="I175" s="36"/>
      <c r="J175" s="36"/>
      <c r="K175" s="36"/>
      <c r="L175" s="36"/>
      <c r="M175" s="36"/>
      <c r="N175" s="36"/>
      <c r="O175" s="36"/>
      <c r="P175" s="36"/>
      <c r="Q175" s="36"/>
      <c r="R175" s="36"/>
      <c r="S175" s="36"/>
      <c r="T175" s="36"/>
    </row>
    <row r="176" spans="1:20">
      <c r="A176" s="80" t="s">
        <v>461</v>
      </c>
      <c r="B176" s="81" t="s">
        <v>503</v>
      </c>
      <c r="C176" s="84" t="s">
        <v>264</v>
      </c>
      <c r="D176" s="73"/>
      <c r="E176" s="73"/>
      <c r="F176" s="78"/>
      <c r="G176" s="36"/>
      <c r="H176" s="36"/>
      <c r="I176" s="36"/>
      <c r="J176" s="36"/>
      <c r="K176" s="36"/>
      <c r="L176" s="36"/>
      <c r="M176" s="36"/>
      <c r="N176" s="36"/>
      <c r="O176" s="36"/>
      <c r="P176" s="36"/>
      <c r="Q176" s="36"/>
      <c r="R176" s="36"/>
      <c r="S176" s="36"/>
      <c r="T176" s="36"/>
    </row>
    <row r="177" spans="1:20">
      <c r="A177" s="80" t="s">
        <v>461</v>
      </c>
      <c r="B177" s="81" t="s">
        <v>503</v>
      </c>
      <c r="C177" s="84" t="s">
        <v>266</v>
      </c>
      <c r="D177" s="73"/>
      <c r="E177" s="73"/>
      <c r="F177" s="78"/>
      <c r="G177" s="36"/>
      <c r="H177" s="36"/>
      <c r="I177" s="36"/>
      <c r="J177" s="36"/>
      <c r="K177" s="36"/>
      <c r="L177" s="36"/>
      <c r="M177" s="36"/>
      <c r="N177" s="36"/>
      <c r="O177" s="36"/>
      <c r="P177" s="36"/>
      <c r="Q177" s="36"/>
      <c r="R177" s="36"/>
      <c r="S177" s="36"/>
      <c r="T177" s="36"/>
    </row>
    <row r="178" spans="1:20">
      <c r="A178" s="80" t="s">
        <v>461</v>
      </c>
      <c r="B178" s="81" t="s">
        <v>503</v>
      </c>
      <c r="C178" s="84" t="s">
        <v>259</v>
      </c>
      <c r="D178" s="73"/>
      <c r="E178" s="73"/>
      <c r="F178" s="78"/>
      <c r="G178" s="36"/>
      <c r="H178" s="36"/>
      <c r="I178" s="36"/>
      <c r="J178" s="36"/>
      <c r="K178" s="36"/>
      <c r="L178" s="36"/>
      <c r="M178" s="36"/>
      <c r="N178" s="36"/>
      <c r="O178" s="36"/>
      <c r="P178" s="36"/>
      <c r="Q178" s="36"/>
      <c r="R178" s="36"/>
      <c r="S178" s="36"/>
      <c r="T178" s="36"/>
    </row>
    <row r="179" spans="1:20">
      <c r="A179" s="80" t="s">
        <v>461</v>
      </c>
      <c r="B179" s="81" t="s">
        <v>503</v>
      </c>
      <c r="C179" s="84" t="s">
        <v>263</v>
      </c>
      <c r="D179" s="73"/>
      <c r="E179" s="73"/>
      <c r="F179" s="78"/>
      <c r="G179" s="36"/>
      <c r="H179" s="36"/>
      <c r="I179" s="36"/>
      <c r="J179" s="36"/>
      <c r="K179" s="36"/>
      <c r="L179" s="36"/>
      <c r="M179" s="36"/>
      <c r="N179" s="36"/>
      <c r="O179" s="36"/>
      <c r="P179" s="36"/>
      <c r="Q179" s="36"/>
      <c r="R179" s="36"/>
      <c r="S179" s="36"/>
      <c r="T179" s="36"/>
    </row>
    <row r="180" spans="1:20">
      <c r="A180" s="80" t="s">
        <v>461</v>
      </c>
      <c r="B180" s="81" t="s">
        <v>503</v>
      </c>
      <c r="C180" s="84" t="s">
        <v>262</v>
      </c>
      <c r="D180" s="73"/>
      <c r="E180" s="73"/>
      <c r="F180" s="78"/>
      <c r="G180" s="36"/>
      <c r="H180" s="36"/>
      <c r="I180" s="36"/>
      <c r="J180" s="36"/>
      <c r="K180" s="36"/>
      <c r="L180" s="36"/>
      <c r="M180" s="36"/>
      <c r="N180" s="36"/>
      <c r="O180" s="36"/>
      <c r="P180" s="36"/>
      <c r="Q180" s="36"/>
      <c r="R180" s="36"/>
      <c r="S180" s="36"/>
      <c r="T180" s="36"/>
    </row>
    <row r="181" spans="1:20">
      <c r="A181" s="80" t="s">
        <v>461</v>
      </c>
      <c r="B181" s="81" t="s">
        <v>503</v>
      </c>
      <c r="C181" s="84" t="s">
        <v>261</v>
      </c>
      <c r="D181" s="73"/>
      <c r="E181" s="73"/>
      <c r="F181" s="78"/>
      <c r="G181" s="36"/>
      <c r="H181" s="36"/>
      <c r="I181" s="36"/>
      <c r="J181" s="36"/>
      <c r="K181" s="36"/>
      <c r="L181" s="36"/>
      <c r="M181" s="36"/>
      <c r="N181" s="36"/>
      <c r="O181" s="36"/>
      <c r="P181" s="36"/>
      <c r="Q181" s="36"/>
      <c r="R181" s="36"/>
      <c r="S181" s="36"/>
      <c r="T181" s="36"/>
    </row>
    <row r="182" spans="1:20">
      <c r="A182" s="80" t="s">
        <v>461</v>
      </c>
      <c r="B182" s="81" t="s">
        <v>503</v>
      </c>
      <c r="C182" s="84" t="s">
        <v>265</v>
      </c>
      <c r="D182" s="73"/>
      <c r="E182" s="73"/>
      <c r="F182" s="78"/>
      <c r="G182" s="36"/>
      <c r="H182" s="36"/>
      <c r="I182" s="36"/>
      <c r="J182" s="36"/>
      <c r="K182" s="36"/>
      <c r="L182" s="36"/>
      <c r="M182" s="36"/>
      <c r="N182" s="36"/>
      <c r="O182" s="36"/>
      <c r="P182" s="36"/>
      <c r="Q182" s="36"/>
      <c r="R182" s="36"/>
      <c r="S182" s="36"/>
      <c r="T182" s="36"/>
    </row>
    <row r="183" spans="1:20">
      <c r="A183" s="80" t="s">
        <v>461</v>
      </c>
      <c r="B183" s="81" t="s">
        <v>503</v>
      </c>
      <c r="C183" s="84" t="s">
        <v>258</v>
      </c>
      <c r="D183" s="73"/>
      <c r="E183" s="73"/>
      <c r="F183" s="78"/>
      <c r="G183" s="36"/>
      <c r="H183" s="36"/>
      <c r="I183" s="36"/>
      <c r="J183" s="36"/>
      <c r="K183" s="36"/>
      <c r="L183" s="36"/>
      <c r="M183" s="36"/>
      <c r="N183" s="36"/>
      <c r="O183" s="36"/>
      <c r="P183" s="36"/>
      <c r="Q183" s="36"/>
      <c r="R183" s="36"/>
      <c r="S183" s="36"/>
      <c r="T183" s="36"/>
    </row>
    <row r="184" spans="1:20">
      <c r="A184" s="80" t="s">
        <v>461</v>
      </c>
      <c r="B184" s="81" t="s">
        <v>503</v>
      </c>
      <c r="C184" s="84" t="s">
        <v>257</v>
      </c>
      <c r="D184" s="73"/>
      <c r="E184" s="73"/>
      <c r="F184" s="78"/>
      <c r="G184" s="36"/>
      <c r="H184" s="36"/>
      <c r="I184" s="36"/>
      <c r="J184" s="36"/>
      <c r="K184" s="36"/>
      <c r="L184" s="36"/>
      <c r="M184" s="36"/>
      <c r="N184" s="36"/>
      <c r="O184" s="36"/>
      <c r="P184" s="36"/>
      <c r="Q184" s="36"/>
      <c r="R184" s="36"/>
      <c r="S184" s="36"/>
      <c r="T184" s="36"/>
    </row>
    <row r="185" spans="1:20">
      <c r="A185" s="80" t="s">
        <v>461</v>
      </c>
      <c r="B185" s="81" t="s">
        <v>504</v>
      </c>
      <c r="C185" s="84" t="s">
        <v>505</v>
      </c>
      <c r="D185" s="73"/>
      <c r="E185" s="73"/>
      <c r="F185" s="78"/>
      <c r="G185" s="36"/>
      <c r="H185" s="36"/>
      <c r="I185" s="36"/>
      <c r="J185" s="36"/>
      <c r="K185" s="36"/>
      <c r="L185" s="36"/>
      <c r="M185" s="36"/>
      <c r="N185" s="36"/>
      <c r="O185" s="36"/>
      <c r="P185" s="36"/>
      <c r="Q185" s="36"/>
      <c r="R185" s="36"/>
      <c r="S185" s="36"/>
      <c r="T185" s="36"/>
    </row>
    <row r="186" spans="1:20">
      <c r="A186" s="80" t="s">
        <v>461</v>
      </c>
      <c r="B186" s="81" t="s">
        <v>504</v>
      </c>
      <c r="C186" s="84" t="s">
        <v>506</v>
      </c>
      <c r="D186" s="73"/>
      <c r="E186" s="73"/>
      <c r="F186" s="78"/>
      <c r="G186" s="36"/>
      <c r="H186" s="36"/>
      <c r="I186" s="36"/>
      <c r="J186" s="36"/>
      <c r="K186" s="36"/>
      <c r="L186" s="36"/>
      <c r="M186" s="36"/>
      <c r="N186" s="36"/>
      <c r="O186" s="36"/>
      <c r="P186" s="36"/>
      <c r="Q186" s="36"/>
      <c r="R186" s="36"/>
      <c r="S186" s="36"/>
      <c r="T186" s="36"/>
    </row>
    <row r="187" spans="1:20">
      <c r="A187" s="80" t="s">
        <v>461</v>
      </c>
      <c r="B187" s="81" t="s">
        <v>504</v>
      </c>
      <c r="C187" s="84" t="s">
        <v>507</v>
      </c>
      <c r="D187" s="73"/>
      <c r="E187" s="73"/>
      <c r="F187" s="78"/>
      <c r="G187" s="36"/>
      <c r="H187" s="36"/>
      <c r="I187" s="36"/>
      <c r="J187" s="36"/>
      <c r="K187" s="36"/>
      <c r="L187" s="36"/>
      <c r="M187" s="36"/>
      <c r="N187" s="36"/>
      <c r="O187" s="36"/>
      <c r="P187" s="36"/>
      <c r="Q187" s="36"/>
      <c r="R187" s="36"/>
      <c r="S187" s="36"/>
      <c r="T187" s="36"/>
    </row>
    <row r="188" spans="1:20">
      <c r="A188" s="80" t="s">
        <v>461</v>
      </c>
      <c r="B188" s="81" t="s">
        <v>504</v>
      </c>
      <c r="C188" s="84" t="s">
        <v>508</v>
      </c>
      <c r="D188" s="73"/>
      <c r="E188" s="73"/>
      <c r="F188" s="78"/>
      <c r="G188" s="36"/>
      <c r="H188" s="36"/>
      <c r="I188" s="36"/>
      <c r="J188" s="36"/>
      <c r="K188" s="36"/>
      <c r="L188" s="36"/>
      <c r="M188" s="36"/>
      <c r="N188" s="36"/>
      <c r="O188" s="36"/>
      <c r="P188" s="36"/>
      <c r="Q188" s="36"/>
      <c r="R188" s="36"/>
      <c r="S188" s="36"/>
      <c r="T188" s="36"/>
    </row>
    <row r="189" spans="1:20">
      <c r="A189" s="80" t="s">
        <v>461</v>
      </c>
      <c r="B189" s="81" t="s">
        <v>504</v>
      </c>
      <c r="C189" s="84" t="s">
        <v>509</v>
      </c>
      <c r="D189" s="73"/>
      <c r="E189" s="73"/>
      <c r="F189" s="78"/>
      <c r="G189" s="36"/>
      <c r="H189" s="36"/>
      <c r="I189" s="36"/>
      <c r="J189" s="36"/>
      <c r="K189" s="36"/>
      <c r="L189" s="36"/>
      <c r="M189" s="36"/>
      <c r="N189" s="36"/>
      <c r="O189" s="36"/>
      <c r="P189" s="36"/>
      <c r="Q189" s="36"/>
      <c r="R189" s="36"/>
      <c r="S189" s="36"/>
      <c r="T189" s="36"/>
    </row>
    <row r="190" spans="1:20">
      <c r="A190" s="80" t="s">
        <v>461</v>
      </c>
      <c r="B190" s="81" t="s">
        <v>504</v>
      </c>
      <c r="C190" s="84" t="s">
        <v>510</v>
      </c>
      <c r="D190" s="73"/>
      <c r="E190" s="73"/>
      <c r="F190" s="78"/>
      <c r="G190" s="36"/>
      <c r="H190" s="36"/>
      <c r="I190" s="36"/>
      <c r="J190" s="36"/>
      <c r="K190" s="36"/>
      <c r="L190" s="36"/>
      <c r="M190" s="36"/>
      <c r="N190" s="36"/>
      <c r="O190" s="36"/>
      <c r="P190" s="36"/>
      <c r="Q190" s="36"/>
      <c r="R190" s="36"/>
      <c r="S190" s="36"/>
      <c r="T190" s="36"/>
    </row>
    <row r="191" spans="1:20">
      <c r="A191" s="80" t="s">
        <v>461</v>
      </c>
      <c r="B191" s="81" t="s">
        <v>511</v>
      </c>
      <c r="C191" s="84" t="s">
        <v>512</v>
      </c>
      <c r="D191" s="73"/>
      <c r="E191" s="73"/>
      <c r="F191" s="78"/>
      <c r="G191" s="36"/>
      <c r="H191" s="36"/>
      <c r="I191" s="36"/>
      <c r="J191" s="36"/>
      <c r="K191" s="36"/>
      <c r="L191" s="36"/>
      <c r="M191" s="36"/>
      <c r="N191" s="36"/>
      <c r="O191" s="36"/>
      <c r="P191" s="36"/>
      <c r="Q191" s="36"/>
      <c r="R191" s="36"/>
      <c r="S191" s="36"/>
      <c r="T191" s="36"/>
    </row>
    <row r="192" spans="1:20">
      <c r="A192" s="80" t="s">
        <v>461</v>
      </c>
      <c r="B192" s="81" t="s">
        <v>511</v>
      </c>
      <c r="C192" s="84" t="s">
        <v>347</v>
      </c>
      <c r="D192" s="73"/>
      <c r="E192" s="73"/>
      <c r="F192" s="78"/>
      <c r="G192" s="36"/>
      <c r="H192" s="36"/>
      <c r="I192" s="36"/>
      <c r="J192" s="36"/>
      <c r="K192" s="36"/>
      <c r="L192" s="36"/>
      <c r="M192" s="36"/>
      <c r="N192" s="36"/>
      <c r="O192" s="36"/>
      <c r="P192" s="36"/>
      <c r="Q192" s="36"/>
      <c r="R192" s="36"/>
      <c r="S192" s="36"/>
      <c r="T192" s="36"/>
    </row>
    <row r="193" spans="1:20">
      <c r="A193" s="80" t="s">
        <v>461</v>
      </c>
      <c r="B193" s="81" t="s">
        <v>513</v>
      </c>
      <c r="C193" s="84" t="s">
        <v>348</v>
      </c>
      <c r="D193" s="73"/>
      <c r="E193" s="73"/>
      <c r="F193" s="78"/>
      <c r="G193" s="36"/>
      <c r="H193" s="36"/>
      <c r="I193" s="36"/>
      <c r="J193" s="36"/>
      <c r="K193" s="36"/>
      <c r="L193" s="36"/>
      <c r="M193" s="36"/>
      <c r="N193" s="36"/>
      <c r="O193" s="36"/>
      <c r="P193" s="36"/>
      <c r="Q193" s="36"/>
      <c r="R193" s="36"/>
      <c r="S193" s="36"/>
      <c r="T193" s="36"/>
    </row>
    <row r="194" spans="1:20">
      <c r="A194" s="80" t="s">
        <v>461</v>
      </c>
      <c r="B194" s="81" t="s">
        <v>513</v>
      </c>
      <c r="C194" s="84" t="s">
        <v>349</v>
      </c>
      <c r="D194" s="73"/>
      <c r="E194" s="73"/>
      <c r="F194" s="78"/>
      <c r="G194" s="36"/>
      <c r="H194" s="36"/>
      <c r="I194" s="36"/>
      <c r="J194" s="36"/>
      <c r="K194" s="36"/>
      <c r="L194" s="36"/>
      <c r="M194" s="36"/>
      <c r="N194" s="36"/>
      <c r="O194" s="36"/>
      <c r="P194" s="36"/>
      <c r="Q194" s="36"/>
      <c r="R194" s="36"/>
      <c r="S194" s="36"/>
      <c r="T194" s="36"/>
    </row>
    <row r="195" spans="1:20">
      <c r="A195" s="80" t="s">
        <v>461</v>
      </c>
      <c r="B195" s="81" t="s">
        <v>514</v>
      </c>
      <c r="C195" s="84" t="s">
        <v>367</v>
      </c>
      <c r="D195" s="73"/>
      <c r="E195" s="73"/>
      <c r="F195" s="78"/>
      <c r="G195" s="36"/>
      <c r="H195" s="36"/>
      <c r="I195" s="36"/>
      <c r="J195" s="36"/>
      <c r="K195" s="36"/>
      <c r="L195" s="36"/>
      <c r="M195" s="36"/>
      <c r="N195" s="36"/>
      <c r="O195" s="36"/>
      <c r="P195" s="36"/>
      <c r="Q195" s="36"/>
      <c r="R195" s="36"/>
      <c r="S195" s="36"/>
      <c r="T195" s="36"/>
    </row>
    <row r="196" spans="1:20">
      <c r="A196" s="80" t="s">
        <v>461</v>
      </c>
      <c r="B196" s="81" t="s">
        <v>514</v>
      </c>
      <c r="C196" s="84" t="s">
        <v>515</v>
      </c>
      <c r="D196" s="73"/>
      <c r="E196" s="73"/>
      <c r="F196" s="78"/>
      <c r="G196" s="36"/>
      <c r="H196" s="36"/>
      <c r="I196" s="36"/>
      <c r="J196" s="36"/>
      <c r="K196" s="36"/>
      <c r="L196" s="36"/>
      <c r="M196" s="36"/>
      <c r="N196" s="36"/>
      <c r="O196" s="36"/>
      <c r="P196" s="36"/>
      <c r="Q196" s="36"/>
      <c r="R196" s="36"/>
      <c r="S196" s="36"/>
      <c r="T196" s="36"/>
    </row>
    <row r="197" spans="1:20">
      <c r="A197" s="80" t="s">
        <v>461</v>
      </c>
      <c r="B197" s="81" t="s">
        <v>514</v>
      </c>
      <c r="C197" s="84" t="s">
        <v>366</v>
      </c>
      <c r="D197" s="73"/>
      <c r="E197" s="73"/>
      <c r="F197" s="78"/>
      <c r="G197" s="36"/>
      <c r="H197" s="36"/>
      <c r="I197" s="36"/>
      <c r="J197" s="36"/>
      <c r="K197" s="36"/>
      <c r="L197" s="36"/>
      <c r="M197" s="36"/>
      <c r="N197" s="36"/>
      <c r="O197" s="36"/>
      <c r="P197" s="36"/>
      <c r="Q197" s="36"/>
      <c r="R197" s="36"/>
      <c r="S197" s="36"/>
      <c r="T197" s="36"/>
    </row>
    <row r="198" spans="1:20">
      <c r="A198" s="80" t="s">
        <v>461</v>
      </c>
      <c r="B198" s="81" t="s">
        <v>516</v>
      </c>
      <c r="C198" s="84" t="s">
        <v>369</v>
      </c>
      <c r="D198" s="73"/>
      <c r="E198" s="73"/>
      <c r="F198" s="78"/>
      <c r="G198" s="36"/>
      <c r="H198" s="36"/>
      <c r="I198" s="36"/>
      <c r="J198" s="36"/>
      <c r="K198" s="36"/>
      <c r="L198" s="36"/>
      <c r="M198" s="36"/>
      <c r="N198" s="36"/>
      <c r="O198" s="36"/>
      <c r="P198" s="36"/>
      <c r="Q198" s="36"/>
      <c r="R198" s="36"/>
      <c r="S198" s="36"/>
      <c r="T198" s="36"/>
    </row>
    <row r="199" spans="1:20">
      <c r="A199" s="80" t="s">
        <v>461</v>
      </c>
      <c r="B199" s="81" t="s">
        <v>516</v>
      </c>
      <c r="C199" s="84" t="s">
        <v>370</v>
      </c>
      <c r="D199" s="73"/>
      <c r="E199" s="73"/>
      <c r="F199" s="78"/>
      <c r="G199" s="36"/>
      <c r="H199" s="36"/>
      <c r="I199" s="36"/>
      <c r="J199" s="36"/>
      <c r="K199" s="36"/>
      <c r="L199" s="36"/>
      <c r="M199" s="36"/>
      <c r="N199" s="36"/>
      <c r="O199" s="36"/>
      <c r="P199" s="36"/>
      <c r="Q199" s="36"/>
      <c r="R199" s="36"/>
      <c r="S199" s="36"/>
      <c r="T199" s="36"/>
    </row>
    <row r="200" spans="1:20">
      <c r="A200" s="80" t="s">
        <v>461</v>
      </c>
      <c r="B200" s="81" t="s">
        <v>517</v>
      </c>
      <c r="C200" s="84" t="s">
        <v>371</v>
      </c>
      <c r="D200" s="73"/>
      <c r="E200" s="73"/>
      <c r="F200" s="78"/>
      <c r="G200" s="36"/>
      <c r="H200" s="36"/>
      <c r="I200" s="36"/>
      <c r="J200" s="36"/>
      <c r="K200" s="36"/>
      <c r="L200" s="36"/>
      <c r="M200" s="36"/>
      <c r="N200" s="36"/>
      <c r="O200" s="36"/>
      <c r="P200" s="36"/>
      <c r="Q200" s="36"/>
      <c r="R200" s="36"/>
      <c r="S200" s="36"/>
      <c r="T200" s="36"/>
    </row>
    <row r="201" spans="1:20">
      <c r="A201" s="80" t="s">
        <v>461</v>
      </c>
      <c r="B201" s="81" t="s">
        <v>518</v>
      </c>
      <c r="C201" s="84" t="s">
        <v>375</v>
      </c>
      <c r="D201" s="73"/>
      <c r="E201" s="73"/>
      <c r="F201" s="78"/>
      <c r="G201" s="36"/>
      <c r="H201" s="36"/>
      <c r="I201" s="36"/>
      <c r="J201" s="36"/>
      <c r="K201" s="36"/>
      <c r="L201" s="36"/>
      <c r="M201" s="36"/>
      <c r="N201" s="36"/>
      <c r="O201" s="36"/>
      <c r="P201" s="36"/>
      <c r="Q201" s="36"/>
      <c r="R201" s="36"/>
      <c r="S201" s="36"/>
      <c r="T201" s="36"/>
    </row>
    <row r="202" spans="1:20">
      <c r="A202" s="80" t="s">
        <v>461</v>
      </c>
      <c r="B202" s="81" t="s">
        <v>519</v>
      </c>
      <c r="C202" s="84" t="s">
        <v>378</v>
      </c>
      <c r="D202" s="73"/>
      <c r="E202" s="73"/>
      <c r="F202" s="78"/>
      <c r="G202" s="36"/>
      <c r="H202" s="36"/>
      <c r="I202" s="36"/>
      <c r="J202" s="36"/>
      <c r="K202" s="36"/>
      <c r="L202" s="36"/>
      <c r="M202" s="36"/>
      <c r="N202" s="36"/>
      <c r="O202" s="36"/>
      <c r="P202" s="36"/>
      <c r="Q202" s="36"/>
      <c r="R202" s="36"/>
      <c r="S202" s="36"/>
      <c r="T202" s="36"/>
    </row>
    <row r="203" spans="1:20">
      <c r="A203" s="80" t="s">
        <v>461</v>
      </c>
      <c r="B203" s="81" t="s">
        <v>520</v>
      </c>
      <c r="C203" s="84" t="s">
        <v>380</v>
      </c>
      <c r="D203" s="73"/>
      <c r="E203" s="73"/>
      <c r="F203" s="78"/>
      <c r="G203" s="36"/>
      <c r="H203" s="36"/>
      <c r="I203" s="36"/>
      <c r="J203" s="36"/>
      <c r="K203" s="36"/>
      <c r="L203" s="36"/>
      <c r="M203" s="36"/>
      <c r="N203" s="36"/>
      <c r="O203" s="36"/>
      <c r="P203" s="36"/>
      <c r="Q203" s="36"/>
      <c r="R203" s="36"/>
      <c r="S203" s="36"/>
      <c r="T203" s="36"/>
    </row>
    <row r="204" spans="1:20">
      <c r="A204" s="80" t="s">
        <v>461</v>
      </c>
      <c r="B204" s="81" t="s">
        <v>521</v>
      </c>
      <c r="C204" s="84" t="s">
        <v>381</v>
      </c>
      <c r="D204" s="73"/>
      <c r="E204" s="73"/>
      <c r="F204" s="78"/>
      <c r="G204" s="36"/>
      <c r="H204" s="36"/>
      <c r="I204" s="36"/>
      <c r="J204" s="36"/>
      <c r="K204" s="36"/>
      <c r="L204" s="36"/>
      <c r="M204" s="36"/>
      <c r="N204" s="36"/>
      <c r="O204" s="36"/>
      <c r="P204" s="36"/>
      <c r="Q204" s="36"/>
      <c r="R204" s="36"/>
      <c r="S204" s="36"/>
      <c r="T204" s="36"/>
    </row>
    <row r="205" spans="1:20">
      <c r="A205" s="80" t="s">
        <v>461</v>
      </c>
      <c r="B205" s="81" t="s">
        <v>521</v>
      </c>
      <c r="C205" s="84" t="s">
        <v>522</v>
      </c>
      <c r="D205" s="73"/>
      <c r="E205" s="73"/>
      <c r="F205" s="78"/>
      <c r="G205" s="36"/>
      <c r="H205" s="36"/>
      <c r="I205" s="36"/>
      <c r="J205" s="36"/>
      <c r="K205" s="36"/>
      <c r="L205" s="36"/>
      <c r="M205" s="36"/>
      <c r="N205" s="36"/>
      <c r="O205" s="36"/>
      <c r="P205" s="36"/>
      <c r="Q205" s="36"/>
      <c r="R205" s="36"/>
      <c r="S205" s="36"/>
      <c r="T205" s="36"/>
    </row>
    <row r="206" spans="1:20">
      <c r="A206" s="80" t="s">
        <v>461</v>
      </c>
      <c r="B206" s="81" t="s">
        <v>521</v>
      </c>
      <c r="C206" s="84" t="s">
        <v>382</v>
      </c>
      <c r="D206" s="73"/>
      <c r="E206" s="73"/>
      <c r="F206" s="78"/>
      <c r="G206" s="36"/>
      <c r="H206" s="36"/>
      <c r="I206" s="36"/>
      <c r="J206" s="36"/>
      <c r="K206" s="36"/>
      <c r="L206" s="36"/>
      <c r="M206" s="36"/>
      <c r="N206" s="36"/>
      <c r="O206" s="36"/>
      <c r="P206" s="36"/>
      <c r="Q206" s="36"/>
      <c r="R206" s="36"/>
      <c r="S206" s="36"/>
      <c r="T206" s="36"/>
    </row>
    <row r="207" spans="1:20">
      <c r="A207" s="80" t="s">
        <v>461</v>
      </c>
      <c r="B207" s="81" t="s">
        <v>523</v>
      </c>
      <c r="C207" s="84" t="s">
        <v>384</v>
      </c>
      <c r="D207" s="73"/>
      <c r="E207" s="73"/>
      <c r="F207" s="78"/>
      <c r="G207" s="36"/>
      <c r="H207" s="36"/>
      <c r="I207" s="36"/>
      <c r="J207" s="36"/>
      <c r="K207" s="36"/>
      <c r="L207" s="36"/>
      <c r="M207" s="36"/>
      <c r="N207" s="36"/>
      <c r="O207" s="36"/>
      <c r="P207" s="36"/>
      <c r="Q207" s="36"/>
      <c r="R207" s="36"/>
      <c r="S207" s="36"/>
      <c r="T207" s="36"/>
    </row>
    <row r="208" spans="1:20">
      <c r="A208" s="80" t="s">
        <v>461</v>
      </c>
      <c r="B208" s="81" t="s">
        <v>523</v>
      </c>
      <c r="C208" s="84" t="s">
        <v>385</v>
      </c>
      <c r="D208" s="73"/>
      <c r="E208" s="73"/>
      <c r="F208" s="78"/>
      <c r="G208" s="36"/>
      <c r="H208" s="36"/>
      <c r="I208" s="36"/>
      <c r="J208" s="36"/>
      <c r="K208" s="36"/>
      <c r="L208" s="36"/>
      <c r="M208" s="36"/>
      <c r="N208" s="36"/>
      <c r="O208" s="36"/>
      <c r="P208" s="36"/>
      <c r="Q208" s="36"/>
      <c r="R208" s="36"/>
      <c r="S208" s="36"/>
      <c r="T208" s="36"/>
    </row>
    <row r="209" spans="1:20">
      <c r="A209" s="80" t="s">
        <v>461</v>
      </c>
      <c r="B209" s="81" t="s">
        <v>524</v>
      </c>
      <c r="C209" s="84" t="s">
        <v>386</v>
      </c>
      <c r="D209" s="73"/>
      <c r="E209" s="73"/>
      <c r="F209" s="78"/>
      <c r="G209" s="36"/>
      <c r="H209" s="36"/>
      <c r="I209" s="36"/>
      <c r="J209" s="36"/>
      <c r="K209" s="36"/>
      <c r="L209" s="36"/>
      <c r="M209" s="36"/>
      <c r="N209" s="36"/>
      <c r="O209" s="36"/>
      <c r="P209" s="36"/>
      <c r="Q209" s="36"/>
      <c r="R209" s="36"/>
      <c r="S209" s="36"/>
      <c r="T209" s="36"/>
    </row>
    <row r="210" spans="1:20">
      <c r="A210" s="80" t="s">
        <v>461</v>
      </c>
      <c r="B210" s="81" t="s">
        <v>524</v>
      </c>
      <c r="C210" s="84" t="s">
        <v>387</v>
      </c>
      <c r="D210" s="73"/>
      <c r="E210" s="73"/>
      <c r="F210" s="78"/>
      <c r="G210" s="36"/>
      <c r="H210" s="36"/>
      <c r="I210" s="36"/>
      <c r="J210" s="36"/>
      <c r="K210" s="36"/>
      <c r="L210" s="36"/>
      <c r="M210" s="36"/>
      <c r="N210" s="36"/>
      <c r="O210" s="36"/>
      <c r="P210" s="36"/>
      <c r="Q210" s="36"/>
      <c r="R210" s="36"/>
      <c r="S210" s="36"/>
      <c r="T210" s="36"/>
    </row>
    <row r="211" spans="1:20">
      <c r="A211" s="80" t="s">
        <v>461</v>
      </c>
      <c r="B211" s="81" t="s">
        <v>525</v>
      </c>
      <c r="C211" s="84" t="s">
        <v>351</v>
      </c>
      <c r="D211" s="73"/>
      <c r="E211" s="73"/>
      <c r="F211" s="78"/>
      <c r="G211" s="36"/>
      <c r="H211" s="36"/>
      <c r="I211" s="36"/>
      <c r="J211" s="36"/>
      <c r="K211" s="36"/>
      <c r="L211" s="36"/>
      <c r="M211" s="36"/>
      <c r="N211" s="36"/>
      <c r="O211" s="36"/>
      <c r="P211" s="36"/>
      <c r="Q211" s="36"/>
      <c r="R211" s="36"/>
      <c r="S211" s="36"/>
      <c r="T211" s="36"/>
    </row>
    <row r="212" spans="1:20">
      <c r="A212" s="80" t="s">
        <v>461</v>
      </c>
      <c r="B212" s="81" t="s">
        <v>526</v>
      </c>
      <c r="C212" s="84" t="s">
        <v>352</v>
      </c>
      <c r="D212" s="73"/>
      <c r="E212" s="73"/>
      <c r="F212" s="78"/>
      <c r="G212" s="36"/>
      <c r="H212" s="36"/>
      <c r="I212" s="36"/>
      <c r="J212" s="36"/>
      <c r="K212" s="36"/>
      <c r="L212" s="36"/>
      <c r="M212" s="36"/>
      <c r="N212" s="36"/>
      <c r="O212" s="36"/>
      <c r="P212" s="36"/>
      <c r="Q212" s="36"/>
      <c r="R212" s="36"/>
      <c r="S212" s="36"/>
      <c r="T212" s="36"/>
    </row>
    <row r="213" spans="1:20">
      <c r="A213" s="80" t="s">
        <v>461</v>
      </c>
      <c r="B213" s="81" t="s">
        <v>526</v>
      </c>
      <c r="C213" s="84" t="s">
        <v>355</v>
      </c>
      <c r="D213" s="73"/>
      <c r="E213" s="73"/>
      <c r="F213" s="78"/>
      <c r="G213" s="36"/>
      <c r="H213" s="36"/>
      <c r="I213" s="36"/>
      <c r="J213" s="36"/>
      <c r="K213" s="36"/>
      <c r="L213" s="36"/>
      <c r="M213" s="36"/>
      <c r="N213" s="36"/>
      <c r="O213" s="36"/>
      <c r="P213" s="36"/>
      <c r="Q213" s="36"/>
      <c r="R213" s="36"/>
      <c r="S213" s="36"/>
      <c r="T213" s="36"/>
    </row>
    <row r="214" spans="1:20">
      <c r="A214" s="80" t="s">
        <v>461</v>
      </c>
      <c r="B214" s="81" t="s">
        <v>526</v>
      </c>
      <c r="C214" s="84" t="s">
        <v>356</v>
      </c>
      <c r="D214" s="73"/>
      <c r="E214" s="73"/>
      <c r="F214" s="78"/>
      <c r="G214" s="36"/>
      <c r="H214" s="36"/>
      <c r="I214" s="36"/>
      <c r="J214" s="36"/>
      <c r="K214" s="36"/>
      <c r="L214" s="36"/>
      <c r="M214" s="36"/>
      <c r="N214" s="36"/>
      <c r="O214" s="36"/>
      <c r="P214" s="36"/>
      <c r="Q214" s="36"/>
      <c r="R214" s="36"/>
      <c r="S214" s="36"/>
      <c r="T214" s="36"/>
    </row>
    <row r="215" spans="1:20">
      <c r="A215" s="80" t="s">
        <v>461</v>
      </c>
      <c r="B215" s="81" t="s">
        <v>526</v>
      </c>
      <c r="C215" s="84" t="s">
        <v>357</v>
      </c>
      <c r="D215" s="73"/>
      <c r="E215" s="73"/>
      <c r="F215" s="78"/>
      <c r="G215" s="36"/>
      <c r="H215" s="36"/>
      <c r="I215" s="36"/>
      <c r="J215" s="36"/>
      <c r="K215" s="36"/>
      <c r="L215" s="36"/>
      <c r="M215" s="36"/>
      <c r="N215" s="36"/>
      <c r="O215" s="36"/>
      <c r="P215" s="36"/>
      <c r="Q215" s="36"/>
      <c r="R215" s="36"/>
      <c r="S215" s="36"/>
      <c r="T215" s="36"/>
    </row>
    <row r="216" spans="1:20">
      <c r="A216" s="80" t="s">
        <v>461</v>
      </c>
      <c r="B216" s="81" t="s">
        <v>526</v>
      </c>
      <c r="C216" s="84" t="s">
        <v>358</v>
      </c>
      <c r="D216" s="73"/>
      <c r="E216" s="73"/>
      <c r="F216" s="78"/>
      <c r="G216" s="36"/>
      <c r="H216" s="36"/>
      <c r="I216" s="36"/>
      <c r="J216" s="36"/>
      <c r="K216" s="36"/>
      <c r="L216" s="36"/>
      <c r="M216" s="36"/>
      <c r="N216" s="36"/>
      <c r="O216" s="36"/>
      <c r="P216" s="36"/>
      <c r="Q216" s="36"/>
      <c r="R216" s="36"/>
      <c r="S216" s="36"/>
      <c r="T216" s="36"/>
    </row>
    <row r="217" spans="1:20">
      <c r="A217" s="80" t="s">
        <v>461</v>
      </c>
      <c r="B217" s="81" t="s">
        <v>526</v>
      </c>
      <c r="C217" s="84" t="s">
        <v>359</v>
      </c>
      <c r="D217" s="73"/>
      <c r="E217" s="73"/>
      <c r="F217" s="78"/>
      <c r="G217" s="36"/>
      <c r="H217" s="36"/>
      <c r="I217" s="36"/>
      <c r="J217" s="36"/>
      <c r="K217" s="36"/>
      <c r="L217" s="36"/>
      <c r="M217" s="36"/>
      <c r="N217" s="36"/>
      <c r="O217" s="36"/>
      <c r="P217" s="36"/>
      <c r="Q217" s="36"/>
      <c r="R217" s="36"/>
      <c r="S217" s="36"/>
      <c r="T217" s="36"/>
    </row>
    <row r="218" spans="1:20">
      <c r="A218" s="80" t="s">
        <v>461</v>
      </c>
      <c r="B218" s="81" t="s">
        <v>526</v>
      </c>
      <c r="C218" s="84" t="s">
        <v>360</v>
      </c>
      <c r="D218" s="73"/>
      <c r="E218" s="73"/>
      <c r="F218" s="78"/>
      <c r="G218" s="36"/>
      <c r="H218" s="36"/>
      <c r="I218" s="36"/>
      <c r="J218" s="36"/>
      <c r="K218" s="36"/>
      <c r="L218" s="36"/>
      <c r="M218" s="36"/>
      <c r="N218" s="36"/>
      <c r="O218" s="36"/>
      <c r="P218" s="36"/>
      <c r="Q218" s="36"/>
      <c r="R218" s="36"/>
      <c r="S218" s="36"/>
      <c r="T218" s="36"/>
    </row>
    <row r="219" spans="1:20">
      <c r="A219" s="80" t="s">
        <v>461</v>
      </c>
      <c r="B219" s="81" t="s">
        <v>526</v>
      </c>
      <c r="C219" s="84" t="s">
        <v>361</v>
      </c>
      <c r="D219" s="73"/>
      <c r="E219" s="73"/>
      <c r="F219" s="78"/>
      <c r="G219" s="36"/>
      <c r="H219" s="36"/>
      <c r="I219" s="36"/>
      <c r="J219" s="36"/>
      <c r="K219" s="36"/>
      <c r="L219" s="36"/>
      <c r="M219" s="36"/>
      <c r="N219" s="36"/>
      <c r="O219" s="36"/>
      <c r="P219" s="36"/>
      <c r="Q219" s="36"/>
      <c r="R219" s="36"/>
      <c r="S219" s="36"/>
      <c r="T219" s="36"/>
    </row>
    <row r="220" spans="1:20">
      <c r="A220" s="80" t="s">
        <v>461</v>
      </c>
      <c r="B220" s="81" t="s">
        <v>526</v>
      </c>
      <c r="C220" s="84" t="s">
        <v>362</v>
      </c>
      <c r="D220" s="73"/>
      <c r="E220" s="73"/>
      <c r="F220" s="78"/>
      <c r="G220" s="36"/>
      <c r="H220" s="36"/>
      <c r="I220" s="36"/>
      <c r="J220" s="36"/>
      <c r="K220" s="36"/>
      <c r="L220" s="36"/>
      <c r="M220" s="36"/>
      <c r="N220" s="36"/>
      <c r="O220" s="36"/>
      <c r="P220" s="36"/>
      <c r="Q220" s="36"/>
      <c r="R220" s="36"/>
      <c r="S220" s="36"/>
      <c r="T220" s="36"/>
    </row>
    <row r="221" spans="1:20">
      <c r="A221" s="80" t="s">
        <v>461</v>
      </c>
      <c r="B221" s="81" t="s">
        <v>526</v>
      </c>
      <c r="C221" s="84" t="s">
        <v>363</v>
      </c>
      <c r="D221" s="73"/>
      <c r="E221" s="73"/>
      <c r="F221" s="78"/>
      <c r="G221" s="36"/>
      <c r="H221" s="36"/>
      <c r="I221" s="36"/>
      <c r="J221" s="36"/>
      <c r="K221" s="36"/>
      <c r="L221" s="36"/>
      <c r="M221" s="36"/>
      <c r="N221" s="36"/>
      <c r="O221" s="36"/>
      <c r="P221" s="36"/>
      <c r="Q221" s="36"/>
      <c r="R221" s="36"/>
      <c r="S221" s="36"/>
      <c r="T221" s="36"/>
    </row>
    <row r="222" spans="1:20">
      <c r="A222" s="80" t="s">
        <v>461</v>
      </c>
      <c r="B222" s="81" t="s">
        <v>526</v>
      </c>
      <c r="C222" s="84" t="s">
        <v>364</v>
      </c>
      <c r="D222" s="73"/>
      <c r="E222" s="73"/>
      <c r="F222" s="78"/>
      <c r="G222" s="36"/>
      <c r="H222" s="36"/>
      <c r="I222" s="36"/>
      <c r="J222" s="36"/>
      <c r="K222" s="36"/>
      <c r="L222" s="36"/>
      <c r="M222" s="36"/>
      <c r="N222" s="36"/>
      <c r="O222" s="36"/>
      <c r="P222" s="36"/>
      <c r="Q222" s="36"/>
      <c r="R222" s="36"/>
      <c r="S222" s="36"/>
      <c r="T222" s="36"/>
    </row>
    <row r="223" spans="1:20">
      <c r="A223" s="80" t="s">
        <v>527</v>
      </c>
      <c r="B223" s="81" t="s">
        <v>528</v>
      </c>
      <c r="C223" s="84" t="s">
        <v>392</v>
      </c>
      <c r="D223" s="73"/>
      <c r="F223" s="35"/>
      <c r="G223" s="36"/>
      <c r="H223" s="36"/>
      <c r="I223" s="36"/>
      <c r="J223" s="36"/>
      <c r="K223" s="36"/>
      <c r="L223" s="36"/>
      <c r="M223" s="36"/>
      <c r="N223" s="36"/>
      <c r="O223" s="36"/>
      <c r="P223" s="36"/>
      <c r="Q223" s="36"/>
      <c r="R223" s="36"/>
      <c r="S223" s="36"/>
      <c r="T223" s="36"/>
    </row>
    <row r="224" spans="1:20">
      <c r="A224" s="80" t="s">
        <v>527</v>
      </c>
      <c r="B224" s="81" t="s">
        <v>529</v>
      </c>
      <c r="C224" s="84" t="s">
        <v>530</v>
      </c>
      <c r="D224" s="73"/>
      <c r="F224" s="35"/>
      <c r="G224" s="36"/>
      <c r="H224" s="36"/>
      <c r="I224" s="36"/>
      <c r="J224" s="36"/>
      <c r="K224" s="36"/>
      <c r="L224" s="36"/>
      <c r="M224" s="36"/>
      <c r="N224" s="36"/>
      <c r="O224" s="36"/>
      <c r="P224" s="36"/>
      <c r="Q224" s="36"/>
      <c r="R224" s="36"/>
      <c r="S224" s="36"/>
      <c r="T224" s="36"/>
    </row>
    <row r="225" spans="1:20">
      <c r="A225" s="80" t="s">
        <v>527</v>
      </c>
      <c r="B225" s="81" t="s">
        <v>529</v>
      </c>
      <c r="C225" s="84" t="s">
        <v>531</v>
      </c>
      <c r="D225" s="73"/>
      <c r="F225" s="35"/>
      <c r="G225" s="36"/>
      <c r="H225" s="36"/>
      <c r="I225" s="36"/>
      <c r="J225" s="36"/>
      <c r="K225" s="36"/>
      <c r="L225" s="36"/>
      <c r="M225" s="36"/>
      <c r="N225" s="36"/>
      <c r="O225" s="36"/>
      <c r="P225" s="36"/>
      <c r="Q225" s="36"/>
      <c r="R225" s="36"/>
      <c r="S225" s="36"/>
      <c r="T225" s="36"/>
    </row>
    <row r="226" spans="1:20">
      <c r="A226" s="80" t="s">
        <v>527</v>
      </c>
      <c r="B226" s="81" t="s">
        <v>532</v>
      </c>
      <c r="C226" s="84" t="s">
        <v>533</v>
      </c>
      <c r="D226" s="73"/>
      <c r="F226" s="35"/>
      <c r="G226" s="36"/>
      <c r="H226" s="36"/>
      <c r="I226" s="36"/>
      <c r="J226" s="36"/>
      <c r="K226" s="36"/>
      <c r="L226" s="36"/>
      <c r="M226" s="36"/>
      <c r="N226" s="36"/>
      <c r="O226" s="36"/>
      <c r="P226" s="36"/>
      <c r="Q226" s="36"/>
      <c r="R226" s="36"/>
      <c r="S226" s="36"/>
      <c r="T226" s="36"/>
    </row>
    <row r="227" spans="1:20">
      <c r="A227" s="80" t="s">
        <v>527</v>
      </c>
      <c r="B227" s="81" t="s">
        <v>532</v>
      </c>
      <c r="C227" s="84" t="s">
        <v>464</v>
      </c>
      <c r="D227" s="73"/>
      <c r="F227" s="35"/>
      <c r="G227" s="36"/>
      <c r="H227" s="36"/>
      <c r="I227" s="36"/>
      <c r="J227" s="36"/>
      <c r="K227" s="36"/>
      <c r="L227" s="36"/>
      <c r="M227" s="36"/>
      <c r="N227" s="36"/>
      <c r="O227" s="36"/>
      <c r="P227" s="36"/>
      <c r="Q227" s="36"/>
      <c r="R227" s="36"/>
      <c r="S227" s="36"/>
      <c r="T227" s="36"/>
    </row>
    <row r="228" spans="1:20">
      <c r="A228" s="80" t="s">
        <v>527</v>
      </c>
      <c r="B228" s="81" t="s">
        <v>534</v>
      </c>
      <c r="C228" s="84" t="s">
        <v>397</v>
      </c>
      <c r="D228" s="73"/>
      <c r="F228" s="35"/>
      <c r="G228" s="36"/>
      <c r="H228" s="36"/>
      <c r="I228" s="36"/>
      <c r="J228" s="36"/>
      <c r="K228" s="36"/>
      <c r="L228" s="36"/>
      <c r="M228" s="36"/>
      <c r="N228" s="36"/>
      <c r="O228" s="36"/>
      <c r="P228" s="36"/>
      <c r="Q228" s="36"/>
      <c r="R228" s="36"/>
      <c r="S228" s="36"/>
      <c r="T228" s="36"/>
    </row>
    <row r="229" spans="1:20">
      <c r="A229" s="80" t="s">
        <v>527</v>
      </c>
      <c r="B229" s="81" t="s">
        <v>534</v>
      </c>
      <c r="C229" s="84" t="s">
        <v>398</v>
      </c>
      <c r="D229" s="73"/>
      <c r="F229" s="35"/>
      <c r="G229" s="36"/>
      <c r="H229" s="36"/>
      <c r="I229" s="36"/>
      <c r="J229" s="36"/>
      <c r="K229" s="36"/>
      <c r="L229" s="36"/>
      <c r="M229" s="36"/>
      <c r="N229" s="36"/>
      <c r="O229" s="36"/>
      <c r="P229" s="36"/>
      <c r="Q229" s="36"/>
      <c r="R229" s="36"/>
      <c r="S229" s="36"/>
      <c r="T229" s="36"/>
    </row>
    <row r="230" spans="1:20">
      <c r="A230" s="80" t="s">
        <v>527</v>
      </c>
      <c r="B230" s="81" t="s">
        <v>534</v>
      </c>
      <c r="C230" s="84" t="s">
        <v>399</v>
      </c>
      <c r="D230" s="73"/>
      <c r="F230" s="35"/>
      <c r="G230" s="36"/>
      <c r="H230" s="36"/>
      <c r="I230" s="36"/>
      <c r="J230" s="36"/>
      <c r="K230" s="36"/>
      <c r="L230" s="36"/>
      <c r="M230" s="36"/>
      <c r="N230" s="36"/>
      <c r="O230" s="36"/>
      <c r="P230" s="36"/>
      <c r="Q230" s="36"/>
      <c r="R230" s="36"/>
      <c r="S230" s="36"/>
      <c r="T230" s="36"/>
    </row>
    <row r="231" spans="1:20">
      <c r="A231" s="80" t="s">
        <v>527</v>
      </c>
      <c r="B231" s="81" t="s">
        <v>535</v>
      </c>
      <c r="C231" s="84" t="s">
        <v>400</v>
      </c>
      <c r="D231" s="73"/>
      <c r="F231" s="35"/>
      <c r="G231" s="36"/>
      <c r="H231" s="36"/>
      <c r="I231" s="36"/>
      <c r="J231" s="36"/>
      <c r="K231" s="36"/>
      <c r="L231" s="36"/>
      <c r="M231" s="36"/>
      <c r="N231" s="36"/>
      <c r="O231" s="36"/>
      <c r="P231" s="36"/>
      <c r="Q231" s="36"/>
      <c r="R231" s="36"/>
      <c r="S231" s="36"/>
      <c r="T231" s="36"/>
    </row>
    <row r="232" spans="1:20">
      <c r="A232" s="80" t="s">
        <v>527</v>
      </c>
      <c r="B232" s="81" t="s">
        <v>535</v>
      </c>
      <c r="C232" s="84" t="s">
        <v>401</v>
      </c>
      <c r="D232" s="73"/>
      <c r="F232" s="35"/>
      <c r="G232" s="36"/>
      <c r="H232" s="36"/>
      <c r="I232" s="36"/>
      <c r="J232" s="36"/>
      <c r="K232" s="36"/>
      <c r="L232" s="36"/>
      <c r="M232" s="36"/>
      <c r="N232" s="36"/>
      <c r="O232" s="36"/>
      <c r="P232" s="36"/>
      <c r="Q232" s="36"/>
      <c r="R232" s="36"/>
      <c r="S232" s="36"/>
      <c r="T232" s="36"/>
    </row>
    <row r="233" spans="1:20">
      <c r="A233" s="80" t="s">
        <v>527</v>
      </c>
      <c r="B233" s="81" t="s">
        <v>535</v>
      </c>
      <c r="C233" s="84" t="s">
        <v>402</v>
      </c>
      <c r="D233" s="73"/>
      <c r="F233" s="35"/>
      <c r="G233" s="36"/>
      <c r="H233" s="36"/>
      <c r="I233" s="36"/>
      <c r="J233" s="36"/>
      <c r="K233" s="36"/>
      <c r="L233" s="36"/>
      <c r="M233" s="36"/>
      <c r="N233" s="36"/>
      <c r="O233" s="36"/>
      <c r="P233" s="36"/>
      <c r="Q233" s="36"/>
      <c r="R233" s="36"/>
      <c r="S233" s="36"/>
      <c r="T233" s="36"/>
    </row>
    <row r="234" spans="1:20">
      <c r="A234" s="80" t="s">
        <v>527</v>
      </c>
      <c r="B234" s="81" t="s">
        <v>536</v>
      </c>
      <c r="C234" s="84" t="s">
        <v>537</v>
      </c>
      <c r="D234" s="73"/>
      <c r="F234" s="35"/>
      <c r="G234" s="36"/>
      <c r="H234" s="36"/>
      <c r="I234" s="36"/>
      <c r="J234" s="36"/>
      <c r="K234" s="36"/>
      <c r="L234" s="36"/>
      <c r="M234" s="36"/>
      <c r="N234" s="36"/>
      <c r="O234" s="36"/>
      <c r="P234" s="36"/>
      <c r="Q234" s="36"/>
      <c r="R234" s="36"/>
      <c r="S234" s="36"/>
      <c r="T234" s="36"/>
    </row>
    <row r="235" spans="1:20">
      <c r="A235" s="80" t="s">
        <v>527</v>
      </c>
      <c r="B235" s="81" t="s">
        <v>538</v>
      </c>
      <c r="C235" s="84" t="s">
        <v>404</v>
      </c>
      <c r="D235" s="73"/>
      <c r="F235" s="35"/>
      <c r="G235" s="36"/>
      <c r="H235" s="36"/>
      <c r="I235" s="36"/>
      <c r="J235" s="36"/>
      <c r="K235" s="36"/>
      <c r="L235" s="36"/>
      <c r="M235" s="36"/>
      <c r="N235" s="36"/>
      <c r="O235" s="36"/>
      <c r="P235" s="36"/>
      <c r="Q235" s="36"/>
      <c r="R235" s="36"/>
      <c r="S235" s="36"/>
      <c r="T235" s="36"/>
    </row>
    <row r="236" spans="1:20">
      <c r="A236" s="80" t="s">
        <v>527</v>
      </c>
      <c r="B236" s="81" t="s">
        <v>539</v>
      </c>
      <c r="C236" s="84" t="s">
        <v>540</v>
      </c>
      <c r="D236" s="73"/>
      <c r="F236" s="35"/>
      <c r="G236" s="36"/>
      <c r="H236" s="36"/>
      <c r="I236" s="36"/>
      <c r="J236" s="36"/>
      <c r="K236" s="36"/>
      <c r="L236" s="36"/>
      <c r="M236" s="36"/>
      <c r="N236" s="36"/>
      <c r="O236" s="36"/>
      <c r="P236" s="36"/>
      <c r="Q236" s="36"/>
      <c r="R236" s="36"/>
      <c r="S236" s="36"/>
      <c r="T236" s="36"/>
    </row>
    <row r="237" spans="1:20">
      <c r="A237" s="80" t="s">
        <v>527</v>
      </c>
      <c r="B237" s="81" t="s">
        <v>541</v>
      </c>
      <c r="C237" s="84" t="s">
        <v>407</v>
      </c>
      <c r="D237" s="73"/>
      <c r="F237" s="35"/>
      <c r="G237" s="36"/>
      <c r="H237" s="36"/>
      <c r="I237" s="36"/>
      <c r="J237" s="36"/>
      <c r="K237" s="36"/>
      <c r="L237" s="36"/>
      <c r="M237" s="36"/>
      <c r="N237" s="36"/>
      <c r="O237" s="36"/>
      <c r="P237" s="36"/>
      <c r="Q237" s="36"/>
      <c r="R237" s="36"/>
      <c r="S237" s="36"/>
      <c r="T237" s="36"/>
    </row>
    <row r="238" spans="1:20">
      <c r="A238" s="80" t="s">
        <v>527</v>
      </c>
      <c r="B238" s="81" t="s">
        <v>542</v>
      </c>
      <c r="C238" s="84" t="s">
        <v>408</v>
      </c>
      <c r="D238" s="73"/>
      <c r="F238" s="35"/>
      <c r="G238" s="36"/>
      <c r="H238" s="36"/>
      <c r="I238" s="36"/>
      <c r="J238" s="36"/>
      <c r="K238" s="36"/>
      <c r="L238" s="36"/>
      <c r="M238" s="36"/>
      <c r="N238" s="36"/>
      <c r="O238" s="36"/>
      <c r="P238" s="36"/>
      <c r="Q238" s="36"/>
      <c r="R238" s="36"/>
      <c r="S238" s="36"/>
      <c r="T238" s="36"/>
    </row>
    <row r="239" spans="1:20">
      <c r="A239" s="80" t="s">
        <v>527</v>
      </c>
      <c r="B239" s="81" t="s">
        <v>543</v>
      </c>
      <c r="C239" s="84" t="s">
        <v>544</v>
      </c>
      <c r="D239" s="73"/>
      <c r="F239" s="35"/>
      <c r="G239" s="36"/>
      <c r="H239" s="36"/>
      <c r="I239" s="36"/>
      <c r="J239" s="36"/>
      <c r="K239" s="36"/>
      <c r="L239" s="36"/>
      <c r="M239" s="36"/>
      <c r="N239" s="36"/>
      <c r="O239" s="36"/>
      <c r="P239" s="36"/>
      <c r="Q239" s="36"/>
      <c r="R239" s="36"/>
      <c r="S239" s="36"/>
      <c r="T239" s="36"/>
    </row>
    <row r="240" spans="1:20">
      <c r="A240" s="80" t="s">
        <v>527</v>
      </c>
      <c r="B240" s="81" t="s">
        <v>545</v>
      </c>
      <c r="C240" s="84" t="s">
        <v>411</v>
      </c>
      <c r="D240" s="73"/>
      <c r="F240" s="35"/>
      <c r="G240" s="36"/>
      <c r="H240" s="36"/>
      <c r="I240" s="36"/>
      <c r="J240" s="36"/>
      <c r="K240" s="36"/>
      <c r="L240" s="36"/>
      <c r="M240" s="36"/>
      <c r="N240" s="36"/>
      <c r="O240" s="36"/>
      <c r="P240" s="36"/>
      <c r="Q240" s="36"/>
      <c r="R240" s="36"/>
      <c r="S240" s="36"/>
      <c r="T240" s="36"/>
    </row>
    <row r="241" spans="1:20">
      <c r="A241" s="80" t="s">
        <v>527</v>
      </c>
      <c r="B241" s="81" t="s">
        <v>546</v>
      </c>
      <c r="C241" s="84" t="s">
        <v>412</v>
      </c>
      <c r="D241" s="73"/>
      <c r="F241" s="35"/>
      <c r="G241" s="36"/>
      <c r="H241" s="36"/>
      <c r="I241" s="36"/>
      <c r="J241" s="36"/>
      <c r="K241" s="36"/>
      <c r="L241" s="36"/>
      <c r="M241" s="36"/>
      <c r="N241" s="36"/>
      <c r="O241" s="36"/>
      <c r="P241" s="36"/>
      <c r="Q241" s="36"/>
      <c r="R241" s="36"/>
      <c r="S241" s="36"/>
      <c r="T241" s="36"/>
    </row>
    <row r="242" spans="1:20">
      <c r="A242" s="80" t="s">
        <v>527</v>
      </c>
      <c r="B242" s="81" t="s">
        <v>547</v>
      </c>
      <c r="C242" s="84" t="s">
        <v>412</v>
      </c>
      <c r="D242" s="73"/>
      <c r="F242" s="35"/>
      <c r="G242" s="36"/>
      <c r="H242" s="36"/>
      <c r="I242" s="36"/>
      <c r="J242" s="36"/>
      <c r="K242" s="36"/>
      <c r="L242" s="36"/>
      <c r="M242" s="36"/>
      <c r="N242" s="36"/>
      <c r="O242" s="36"/>
      <c r="P242" s="36"/>
      <c r="Q242" s="36"/>
      <c r="R242" s="36"/>
      <c r="S242" s="36"/>
      <c r="T242" s="36"/>
    </row>
    <row r="243" spans="1:20">
      <c r="A243" s="80" t="s">
        <v>527</v>
      </c>
      <c r="B243" s="81" t="s">
        <v>548</v>
      </c>
      <c r="C243" s="84" t="s">
        <v>412</v>
      </c>
      <c r="D243" s="73"/>
      <c r="F243" s="35"/>
      <c r="G243" s="36"/>
      <c r="H243" s="36"/>
      <c r="I243" s="36"/>
      <c r="J243" s="36"/>
      <c r="K243" s="36"/>
      <c r="L243" s="36"/>
      <c r="M243" s="36"/>
      <c r="N243" s="36"/>
      <c r="O243" s="36"/>
      <c r="P243" s="36"/>
      <c r="Q243" s="36"/>
      <c r="R243" s="36"/>
      <c r="S243" s="36"/>
      <c r="T243" s="36"/>
    </row>
    <row r="244" spans="1:20">
      <c r="A244" s="80" t="s">
        <v>527</v>
      </c>
      <c r="B244" s="81" t="s">
        <v>549</v>
      </c>
      <c r="C244" s="84" t="s">
        <v>485</v>
      </c>
      <c r="D244" s="73"/>
      <c r="F244" s="35"/>
      <c r="G244" s="36"/>
      <c r="H244" s="36"/>
      <c r="I244" s="36"/>
      <c r="J244" s="36"/>
      <c r="K244" s="36"/>
      <c r="L244" s="36"/>
      <c r="M244" s="36"/>
      <c r="N244" s="36"/>
      <c r="O244" s="36"/>
      <c r="P244" s="36"/>
      <c r="Q244" s="36"/>
      <c r="R244" s="36"/>
      <c r="S244" s="36"/>
      <c r="T244" s="36"/>
    </row>
    <row r="245" spans="1:20">
      <c r="A245" s="80" t="s">
        <v>527</v>
      </c>
      <c r="B245" s="81" t="s">
        <v>549</v>
      </c>
      <c r="C245" s="84" t="s">
        <v>486</v>
      </c>
      <c r="D245" s="73"/>
      <c r="F245" s="35"/>
      <c r="G245" s="36"/>
      <c r="H245" s="36"/>
      <c r="I245" s="36"/>
      <c r="J245" s="36"/>
      <c r="K245" s="36"/>
      <c r="L245" s="36"/>
      <c r="M245" s="36"/>
      <c r="N245" s="36"/>
      <c r="O245" s="36"/>
      <c r="P245" s="36"/>
      <c r="Q245" s="36"/>
      <c r="R245" s="36"/>
      <c r="S245" s="36"/>
      <c r="T245" s="36"/>
    </row>
    <row r="246" spans="1:20">
      <c r="A246" s="80" t="s">
        <v>527</v>
      </c>
      <c r="B246" s="81" t="s">
        <v>550</v>
      </c>
      <c r="C246" s="84" t="s">
        <v>488</v>
      </c>
      <c r="D246" s="73"/>
      <c r="F246" s="35"/>
      <c r="G246" s="36"/>
      <c r="H246" s="36"/>
      <c r="I246" s="36"/>
      <c r="J246" s="36"/>
      <c r="K246" s="36"/>
      <c r="L246" s="36"/>
      <c r="M246" s="36"/>
      <c r="N246" s="36"/>
      <c r="O246" s="36"/>
      <c r="P246" s="36"/>
      <c r="Q246" s="36"/>
      <c r="R246" s="36"/>
      <c r="S246" s="36"/>
      <c r="T246" s="36"/>
    </row>
    <row r="247" spans="1:20">
      <c r="A247" s="80" t="s">
        <v>527</v>
      </c>
      <c r="B247" s="81" t="s">
        <v>551</v>
      </c>
      <c r="C247" s="84" t="s">
        <v>485</v>
      </c>
      <c r="D247" s="73"/>
      <c r="F247" s="35"/>
      <c r="G247" s="36"/>
      <c r="H247" s="36"/>
      <c r="I247" s="36"/>
      <c r="J247" s="36"/>
      <c r="K247" s="36"/>
      <c r="L247" s="36"/>
      <c r="M247" s="36"/>
      <c r="N247" s="36"/>
      <c r="O247" s="36"/>
      <c r="P247" s="36"/>
      <c r="Q247" s="36"/>
      <c r="R247" s="36"/>
      <c r="S247" s="36"/>
      <c r="T247" s="36"/>
    </row>
    <row r="248" spans="1:20">
      <c r="A248" s="80" t="s">
        <v>527</v>
      </c>
      <c r="B248" s="81" t="s">
        <v>551</v>
      </c>
      <c r="C248" s="84" t="s">
        <v>486</v>
      </c>
      <c r="D248" s="73"/>
      <c r="F248" s="35"/>
      <c r="G248" s="36"/>
      <c r="H248" s="36"/>
      <c r="I248" s="36"/>
      <c r="J248" s="36"/>
      <c r="K248" s="36"/>
      <c r="L248" s="36"/>
      <c r="M248" s="36"/>
      <c r="N248" s="36"/>
      <c r="O248" s="36"/>
      <c r="P248" s="36"/>
      <c r="Q248" s="36"/>
      <c r="R248" s="36"/>
      <c r="S248" s="36"/>
      <c r="T248" s="36"/>
    </row>
    <row r="249" spans="1:20">
      <c r="A249" s="80" t="s">
        <v>527</v>
      </c>
      <c r="B249" s="81" t="s">
        <v>552</v>
      </c>
      <c r="C249" s="84" t="s">
        <v>415</v>
      </c>
      <c r="D249" s="73"/>
      <c r="F249" s="35"/>
      <c r="G249" s="36"/>
      <c r="H249" s="36"/>
      <c r="I249" s="36"/>
      <c r="J249" s="36"/>
      <c r="K249" s="36"/>
      <c r="L249" s="36"/>
      <c r="M249" s="36"/>
      <c r="N249" s="36"/>
      <c r="O249" s="36"/>
      <c r="P249" s="36"/>
      <c r="Q249" s="36"/>
      <c r="R249" s="36"/>
      <c r="S249" s="36"/>
      <c r="T249" s="36"/>
    </row>
    <row r="250" spans="1:20">
      <c r="A250" s="80" t="s">
        <v>527</v>
      </c>
      <c r="B250" s="81" t="s">
        <v>552</v>
      </c>
      <c r="C250" s="84" t="s">
        <v>417</v>
      </c>
      <c r="D250" s="73"/>
      <c r="F250" s="35"/>
      <c r="G250" s="36"/>
      <c r="H250" s="36"/>
      <c r="I250" s="36"/>
      <c r="J250" s="36"/>
      <c r="K250" s="36"/>
      <c r="L250" s="36"/>
      <c r="M250" s="36"/>
      <c r="N250" s="36"/>
      <c r="O250" s="36"/>
      <c r="P250" s="36"/>
      <c r="Q250" s="36"/>
      <c r="R250" s="36"/>
      <c r="S250" s="36"/>
      <c r="T250" s="36"/>
    </row>
    <row r="251" spans="1:20">
      <c r="A251" s="80" t="s">
        <v>527</v>
      </c>
      <c r="B251" s="81" t="s">
        <v>553</v>
      </c>
      <c r="C251" s="84" t="s">
        <v>554</v>
      </c>
      <c r="D251" s="73"/>
      <c r="F251" s="35"/>
      <c r="G251" s="36"/>
      <c r="H251" s="36"/>
      <c r="I251" s="36"/>
      <c r="J251" s="36"/>
      <c r="K251" s="36"/>
      <c r="L251" s="36"/>
      <c r="M251" s="36"/>
      <c r="N251" s="36"/>
      <c r="O251" s="36"/>
      <c r="P251" s="36"/>
      <c r="Q251" s="36"/>
      <c r="R251" s="36"/>
      <c r="S251" s="36"/>
      <c r="T251" s="36"/>
    </row>
    <row r="252" spans="1:20">
      <c r="A252" s="80" t="s">
        <v>527</v>
      </c>
      <c r="B252" s="81" t="s">
        <v>553</v>
      </c>
      <c r="C252" s="84" t="s">
        <v>555</v>
      </c>
      <c r="D252" s="73"/>
      <c r="F252" s="35"/>
      <c r="G252" s="36"/>
      <c r="H252" s="36"/>
      <c r="I252" s="36"/>
      <c r="J252" s="36"/>
      <c r="K252" s="36"/>
      <c r="L252" s="36"/>
      <c r="M252" s="36"/>
      <c r="N252" s="36"/>
      <c r="O252" s="36"/>
      <c r="P252" s="36"/>
      <c r="Q252" s="36"/>
      <c r="R252" s="36"/>
      <c r="S252" s="36"/>
      <c r="T252" s="36"/>
    </row>
    <row r="253" spans="1:20">
      <c r="A253" s="80" t="s">
        <v>527</v>
      </c>
      <c r="B253" s="81" t="s">
        <v>553</v>
      </c>
      <c r="C253" s="84" t="s">
        <v>556</v>
      </c>
      <c r="D253" s="73"/>
      <c r="F253" s="35"/>
      <c r="G253" s="36"/>
      <c r="H253" s="36"/>
      <c r="I253" s="36"/>
      <c r="J253" s="36"/>
      <c r="K253" s="36"/>
      <c r="L253" s="36"/>
      <c r="M253" s="36"/>
      <c r="N253" s="36"/>
      <c r="O253" s="36"/>
      <c r="P253" s="36"/>
      <c r="Q253" s="36"/>
      <c r="R253" s="36"/>
      <c r="S253" s="36"/>
      <c r="T253" s="36"/>
    </row>
    <row r="254" spans="1:20">
      <c r="A254" s="80" t="s">
        <v>527</v>
      </c>
      <c r="B254" s="81" t="s">
        <v>557</v>
      </c>
      <c r="C254" s="84" t="s">
        <v>433</v>
      </c>
      <c r="D254" s="73"/>
      <c r="F254" s="35"/>
      <c r="G254" s="36"/>
      <c r="H254" s="36"/>
      <c r="I254" s="36"/>
      <c r="J254" s="36"/>
      <c r="K254" s="36"/>
      <c r="L254" s="36"/>
      <c r="M254" s="36"/>
      <c r="N254" s="36"/>
      <c r="O254" s="36"/>
      <c r="P254" s="36"/>
      <c r="Q254" s="36"/>
      <c r="R254" s="36"/>
      <c r="S254" s="36"/>
      <c r="T254" s="36"/>
    </row>
    <row r="255" spans="1:20">
      <c r="A255" s="80" t="s">
        <v>527</v>
      </c>
      <c r="B255" s="81" t="s">
        <v>557</v>
      </c>
      <c r="C255" s="84" t="s">
        <v>434</v>
      </c>
      <c r="D255" s="73"/>
      <c r="F255" s="35"/>
      <c r="G255" s="36"/>
      <c r="H255" s="36"/>
      <c r="I255" s="36"/>
      <c r="J255" s="36"/>
      <c r="K255" s="36"/>
      <c r="L255" s="36"/>
      <c r="M255" s="36"/>
      <c r="N255" s="36"/>
      <c r="O255" s="36"/>
      <c r="P255" s="36"/>
      <c r="Q255" s="36"/>
      <c r="R255" s="36"/>
      <c r="S255" s="36"/>
      <c r="T255" s="36"/>
    </row>
    <row r="256" spans="1:20">
      <c r="A256" s="80" t="s">
        <v>527</v>
      </c>
      <c r="B256" s="81" t="s">
        <v>557</v>
      </c>
      <c r="C256" s="84" t="s">
        <v>438</v>
      </c>
      <c r="D256" s="73"/>
      <c r="F256" s="35"/>
      <c r="G256" s="36"/>
      <c r="H256" s="36"/>
      <c r="I256" s="36"/>
      <c r="J256" s="36"/>
      <c r="K256" s="36"/>
      <c r="L256" s="36"/>
      <c r="M256" s="36"/>
      <c r="N256" s="36"/>
      <c r="O256" s="36"/>
      <c r="P256" s="36"/>
      <c r="Q256" s="36"/>
      <c r="R256" s="36"/>
      <c r="S256" s="36"/>
      <c r="T256" s="36"/>
    </row>
    <row r="257" spans="1:20">
      <c r="A257" s="80" t="s">
        <v>527</v>
      </c>
      <c r="B257" s="81" t="s">
        <v>557</v>
      </c>
      <c r="C257" s="84" t="s">
        <v>446</v>
      </c>
      <c r="D257" s="73"/>
      <c r="F257" s="35"/>
      <c r="G257" s="36"/>
      <c r="H257" s="36"/>
      <c r="I257" s="36"/>
      <c r="J257" s="36"/>
      <c r="K257" s="36"/>
      <c r="L257" s="36"/>
      <c r="M257" s="36"/>
      <c r="N257" s="36"/>
      <c r="O257" s="36"/>
      <c r="P257" s="36"/>
      <c r="Q257" s="36"/>
      <c r="R257" s="36"/>
      <c r="S257" s="36"/>
      <c r="T257" s="36"/>
    </row>
    <row r="258" spans="1:20">
      <c r="A258" s="80" t="s">
        <v>527</v>
      </c>
      <c r="B258" s="81" t="s">
        <v>558</v>
      </c>
      <c r="C258" s="84" t="s">
        <v>505</v>
      </c>
      <c r="D258" s="73"/>
      <c r="F258" s="35"/>
      <c r="G258" s="36"/>
      <c r="H258" s="36"/>
      <c r="I258" s="36"/>
      <c r="J258" s="36"/>
      <c r="K258" s="36"/>
      <c r="L258" s="36"/>
      <c r="M258" s="36"/>
      <c r="N258" s="36"/>
      <c r="O258" s="36"/>
      <c r="P258" s="36"/>
      <c r="Q258" s="36"/>
      <c r="R258" s="36"/>
      <c r="S258" s="36"/>
      <c r="T258" s="36"/>
    </row>
    <row r="259" spans="1:20">
      <c r="A259" s="80" t="s">
        <v>527</v>
      </c>
      <c r="B259" s="81" t="s">
        <v>558</v>
      </c>
      <c r="C259" s="84" t="s">
        <v>506</v>
      </c>
      <c r="D259" s="73"/>
      <c r="F259" s="35"/>
      <c r="G259" s="36"/>
      <c r="H259" s="36"/>
      <c r="I259" s="36"/>
      <c r="J259" s="36"/>
      <c r="K259" s="36"/>
      <c r="L259" s="36"/>
      <c r="M259" s="36"/>
      <c r="N259" s="36"/>
      <c r="O259" s="36"/>
      <c r="P259" s="36"/>
      <c r="Q259" s="36"/>
      <c r="R259" s="36"/>
      <c r="S259" s="36"/>
      <c r="T259" s="36"/>
    </row>
    <row r="260" spans="1:20">
      <c r="A260" s="80" t="s">
        <v>527</v>
      </c>
      <c r="B260" s="81" t="s">
        <v>558</v>
      </c>
      <c r="C260" s="84" t="s">
        <v>508</v>
      </c>
      <c r="D260" s="73"/>
      <c r="F260" s="35"/>
      <c r="G260" s="36"/>
      <c r="H260" s="36"/>
      <c r="I260" s="36"/>
      <c r="J260" s="36"/>
      <c r="K260" s="36"/>
      <c r="L260" s="36"/>
      <c r="M260" s="36"/>
      <c r="N260" s="36"/>
      <c r="O260" s="36"/>
      <c r="P260" s="36"/>
      <c r="Q260" s="36"/>
      <c r="R260" s="36"/>
      <c r="S260" s="36"/>
      <c r="T260" s="36"/>
    </row>
    <row r="261" spans="1:20">
      <c r="A261" s="80" t="s">
        <v>527</v>
      </c>
      <c r="B261" s="81" t="s">
        <v>558</v>
      </c>
      <c r="C261" s="84" t="s">
        <v>509</v>
      </c>
      <c r="D261" s="73"/>
      <c r="F261" s="35"/>
      <c r="G261" s="36"/>
      <c r="H261" s="36"/>
      <c r="I261" s="36"/>
      <c r="J261" s="36"/>
      <c r="K261" s="36"/>
      <c r="L261" s="36"/>
      <c r="M261" s="36"/>
      <c r="N261" s="36"/>
      <c r="O261" s="36"/>
      <c r="P261" s="36"/>
      <c r="Q261" s="36"/>
      <c r="R261" s="36"/>
      <c r="S261" s="36"/>
      <c r="T261" s="36"/>
    </row>
    <row r="262" spans="1:20">
      <c r="A262" s="80" t="s">
        <v>527</v>
      </c>
      <c r="B262" s="81" t="s">
        <v>559</v>
      </c>
      <c r="C262" s="84" t="s">
        <v>512</v>
      </c>
      <c r="D262" s="73"/>
      <c r="F262" s="35"/>
      <c r="G262" s="36"/>
      <c r="H262" s="36"/>
      <c r="I262" s="36"/>
      <c r="J262" s="36"/>
      <c r="K262" s="36"/>
      <c r="L262" s="36"/>
      <c r="M262" s="36"/>
      <c r="N262" s="36"/>
      <c r="O262" s="36"/>
      <c r="P262" s="36"/>
      <c r="Q262" s="36"/>
      <c r="R262" s="36"/>
      <c r="S262" s="36"/>
      <c r="T262" s="36"/>
    </row>
    <row r="263" spans="1:20">
      <c r="A263" s="80" t="s">
        <v>527</v>
      </c>
      <c r="B263" s="81" t="s">
        <v>559</v>
      </c>
      <c r="C263" s="84" t="s">
        <v>347</v>
      </c>
      <c r="D263" s="73"/>
      <c r="F263" s="35"/>
      <c r="G263" s="36"/>
      <c r="H263" s="36"/>
      <c r="I263" s="36"/>
      <c r="J263" s="36"/>
      <c r="K263" s="36"/>
      <c r="L263" s="36"/>
      <c r="M263" s="36"/>
      <c r="N263" s="36"/>
      <c r="O263" s="36"/>
      <c r="P263" s="36"/>
      <c r="Q263" s="36"/>
      <c r="R263" s="36"/>
      <c r="S263" s="36"/>
      <c r="T263" s="36"/>
    </row>
    <row r="264" spans="1:20">
      <c r="A264" s="80" t="s">
        <v>527</v>
      </c>
      <c r="B264" s="81" t="s">
        <v>559</v>
      </c>
      <c r="C264" s="84" t="s">
        <v>533</v>
      </c>
      <c r="D264" s="73"/>
      <c r="F264" s="35"/>
      <c r="G264" s="36"/>
      <c r="H264" s="36"/>
      <c r="I264" s="36"/>
      <c r="J264" s="36"/>
      <c r="K264" s="36"/>
      <c r="L264" s="36"/>
      <c r="M264" s="36"/>
      <c r="N264" s="36"/>
      <c r="O264" s="36"/>
      <c r="P264" s="36"/>
      <c r="Q264" s="36"/>
      <c r="R264" s="36"/>
      <c r="S264" s="36"/>
      <c r="T264" s="36"/>
    </row>
    <row r="265" spans="1:20">
      <c r="A265" s="80" t="s">
        <v>527</v>
      </c>
      <c r="B265" s="81" t="s">
        <v>560</v>
      </c>
      <c r="C265" s="84" t="s">
        <v>348</v>
      </c>
      <c r="D265" s="73"/>
      <c r="F265" s="35"/>
      <c r="G265" s="36"/>
      <c r="H265" s="36"/>
      <c r="I265" s="36"/>
      <c r="J265" s="36"/>
      <c r="K265" s="36"/>
      <c r="L265" s="36"/>
      <c r="M265" s="36"/>
      <c r="N265" s="36"/>
      <c r="O265" s="36"/>
      <c r="P265" s="36"/>
      <c r="Q265" s="36"/>
      <c r="R265" s="36"/>
      <c r="S265" s="36"/>
      <c r="T265" s="36"/>
    </row>
    <row r="266" spans="1:20">
      <c r="A266" s="80" t="s">
        <v>527</v>
      </c>
      <c r="B266" s="81" t="s">
        <v>560</v>
      </c>
      <c r="C266" s="84" t="s">
        <v>349</v>
      </c>
      <c r="D266" s="73"/>
      <c r="F266" s="35"/>
      <c r="G266" s="36"/>
      <c r="H266" s="36"/>
      <c r="I266" s="36"/>
      <c r="J266" s="36"/>
      <c r="K266" s="36"/>
      <c r="L266" s="36"/>
      <c r="M266" s="36"/>
      <c r="N266" s="36"/>
      <c r="O266" s="36"/>
      <c r="P266" s="36"/>
      <c r="Q266" s="36"/>
      <c r="R266" s="36"/>
      <c r="S266" s="36"/>
      <c r="T266" s="36"/>
    </row>
    <row r="267" spans="1:20">
      <c r="A267" s="80" t="s">
        <v>527</v>
      </c>
      <c r="B267" s="81" t="s">
        <v>561</v>
      </c>
      <c r="C267" s="84" t="s">
        <v>367</v>
      </c>
      <c r="D267" s="73"/>
      <c r="F267" s="35"/>
      <c r="G267" s="36"/>
      <c r="H267" s="36"/>
      <c r="I267" s="36"/>
      <c r="J267" s="36"/>
      <c r="K267" s="36"/>
      <c r="L267" s="36"/>
      <c r="M267" s="36"/>
      <c r="N267" s="36"/>
      <c r="O267" s="36"/>
      <c r="P267" s="36"/>
      <c r="Q267" s="36"/>
      <c r="R267" s="36"/>
      <c r="S267" s="36"/>
      <c r="T267" s="36"/>
    </row>
    <row r="268" spans="1:20">
      <c r="A268" s="80" t="s">
        <v>527</v>
      </c>
      <c r="B268" s="81" t="s">
        <v>561</v>
      </c>
      <c r="C268" s="84" t="s">
        <v>515</v>
      </c>
      <c r="D268" s="73"/>
      <c r="F268" s="35"/>
      <c r="G268" s="36"/>
      <c r="H268" s="36"/>
      <c r="I268" s="36"/>
      <c r="J268" s="36"/>
      <c r="K268" s="36"/>
      <c r="L268" s="36"/>
      <c r="M268" s="36"/>
      <c r="N268" s="36"/>
      <c r="O268" s="36"/>
      <c r="P268" s="36"/>
      <c r="Q268" s="36"/>
      <c r="R268" s="36"/>
      <c r="S268" s="36"/>
      <c r="T268" s="36"/>
    </row>
    <row r="269" spans="1:20">
      <c r="A269" s="80" t="s">
        <v>527</v>
      </c>
      <c r="B269" s="81" t="s">
        <v>562</v>
      </c>
      <c r="C269" s="84" t="s">
        <v>369</v>
      </c>
      <c r="D269" s="73"/>
      <c r="F269" s="35"/>
      <c r="G269" s="36"/>
      <c r="H269" s="36"/>
      <c r="I269" s="36"/>
      <c r="J269" s="36"/>
      <c r="K269" s="36"/>
      <c r="L269" s="36"/>
      <c r="M269" s="36"/>
      <c r="N269" s="36"/>
      <c r="O269" s="36"/>
      <c r="P269" s="36"/>
      <c r="Q269" s="36"/>
      <c r="R269" s="36"/>
      <c r="S269" s="36"/>
      <c r="T269" s="36"/>
    </row>
    <row r="270" spans="1:20">
      <c r="A270" s="80" t="s">
        <v>527</v>
      </c>
      <c r="B270" s="81" t="s">
        <v>562</v>
      </c>
      <c r="C270" s="84" t="s">
        <v>370</v>
      </c>
      <c r="D270" s="73"/>
      <c r="F270" s="35"/>
      <c r="G270" s="36"/>
      <c r="H270" s="36"/>
      <c r="I270" s="36"/>
      <c r="J270" s="36"/>
      <c r="K270" s="36"/>
      <c r="L270" s="36"/>
      <c r="M270" s="36"/>
      <c r="N270" s="36"/>
      <c r="O270" s="36"/>
      <c r="P270" s="36"/>
      <c r="Q270" s="36"/>
      <c r="R270" s="36"/>
      <c r="S270" s="36"/>
      <c r="T270" s="36"/>
    </row>
    <row r="271" spans="1:20">
      <c r="A271" s="80" t="s">
        <v>527</v>
      </c>
      <c r="B271" s="81" t="s">
        <v>563</v>
      </c>
      <c r="C271" s="84" t="s">
        <v>371</v>
      </c>
      <c r="D271" s="73"/>
      <c r="F271" s="35"/>
      <c r="G271" s="36"/>
      <c r="H271" s="36"/>
      <c r="I271" s="36"/>
      <c r="J271" s="36"/>
      <c r="K271" s="36"/>
      <c r="L271" s="36"/>
      <c r="M271" s="36"/>
      <c r="N271" s="36"/>
      <c r="O271" s="36"/>
      <c r="P271" s="36"/>
      <c r="Q271" s="36"/>
      <c r="R271" s="36"/>
      <c r="S271" s="36"/>
      <c r="T271" s="36"/>
    </row>
    <row r="272" spans="1:20">
      <c r="A272" s="80" t="s">
        <v>527</v>
      </c>
      <c r="B272" s="81" t="s">
        <v>564</v>
      </c>
      <c r="C272" s="84" t="s">
        <v>375</v>
      </c>
      <c r="D272" s="73"/>
      <c r="F272" s="35"/>
      <c r="G272" s="36"/>
      <c r="H272" s="36"/>
      <c r="I272" s="36"/>
      <c r="J272" s="36"/>
      <c r="K272" s="36"/>
      <c r="L272" s="36"/>
      <c r="M272" s="36"/>
      <c r="N272" s="36"/>
      <c r="O272" s="36"/>
      <c r="P272" s="36"/>
      <c r="Q272" s="36"/>
      <c r="R272" s="36"/>
      <c r="S272" s="36"/>
      <c r="T272" s="36"/>
    </row>
    <row r="273" spans="1:20">
      <c r="A273" s="80" t="s">
        <v>527</v>
      </c>
      <c r="B273" s="81" t="s">
        <v>564</v>
      </c>
      <c r="C273" s="84" t="s">
        <v>565</v>
      </c>
      <c r="D273" s="73"/>
      <c r="F273" s="35"/>
      <c r="G273" s="36"/>
      <c r="H273" s="36"/>
      <c r="I273" s="36"/>
      <c r="J273" s="36"/>
      <c r="K273" s="36"/>
      <c r="L273" s="36"/>
      <c r="M273" s="36"/>
      <c r="N273" s="36"/>
      <c r="O273" s="36"/>
      <c r="P273" s="36"/>
      <c r="Q273" s="36"/>
      <c r="R273" s="36"/>
      <c r="S273" s="36"/>
      <c r="T273" s="36"/>
    </row>
    <row r="274" spans="1:20">
      <c r="A274" s="80" t="s">
        <v>527</v>
      </c>
      <c r="B274" s="81" t="s">
        <v>566</v>
      </c>
      <c r="C274" s="84" t="s">
        <v>378</v>
      </c>
      <c r="D274" s="73"/>
      <c r="F274" s="35"/>
      <c r="G274" s="36"/>
      <c r="H274" s="36"/>
      <c r="I274" s="36"/>
      <c r="J274" s="36"/>
      <c r="K274" s="36"/>
      <c r="L274" s="36"/>
      <c r="M274" s="36"/>
      <c r="N274" s="36"/>
      <c r="O274" s="36"/>
      <c r="P274" s="36"/>
      <c r="Q274" s="36"/>
      <c r="R274" s="36"/>
      <c r="S274" s="36"/>
      <c r="T274" s="36"/>
    </row>
    <row r="275" spans="1:20">
      <c r="A275" s="80" t="s">
        <v>527</v>
      </c>
      <c r="B275" s="81" t="s">
        <v>567</v>
      </c>
      <c r="C275" s="84" t="s">
        <v>380</v>
      </c>
      <c r="D275" s="73"/>
      <c r="F275" s="35"/>
      <c r="G275" s="36"/>
      <c r="H275" s="36"/>
      <c r="I275" s="36"/>
      <c r="J275" s="36"/>
      <c r="K275" s="36"/>
      <c r="L275" s="36"/>
      <c r="M275" s="36"/>
      <c r="N275" s="36"/>
      <c r="O275" s="36"/>
      <c r="P275" s="36"/>
      <c r="Q275" s="36"/>
      <c r="R275" s="36"/>
      <c r="S275" s="36"/>
      <c r="T275" s="36"/>
    </row>
    <row r="276" spans="1:20">
      <c r="A276" s="80" t="s">
        <v>527</v>
      </c>
      <c r="B276" s="81" t="s">
        <v>568</v>
      </c>
      <c r="C276" s="84" t="s">
        <v>381</v>
      </c>
      <c r="D276" s="73"/>
      <c r="F276" s="35"/>
      <c r="G276" s="36"/>
      <c r="H276" s="36"/>
      <c r="I276" s="36"/>
      <c r="J276" s="36"/>
      <c r="K276" s="36"/>
      <c r="L276" s="36"/>
      <c r="M276" s="36"/>
      <c r="N276" s="36"/>
      <c r="O276" s="36"/>
      <c r="P276" s="36"/>
      <c r="Q276" s="36"/>
      <c r="R276" s="36"/>
      <c r="S276" s="36"/>
      <c r="T276" s="36"/>
    </row>
    <row r="277" spans="1:20">
      <c r="A277" s="80" t="s">
        <v>527</v>
      </c>
      <c r="B277" s="81" t="s">
        <v>568</v>
      </c>
      <c r="C277" s="84" t="s">
        <v>569</v>
      </c>
      <c r="D277" s="73"/>
      <c r="F277" s="35"/>
      <c r="G277" s="36"/>
      <c r="H277" s="36"/>
      <c r="I277" s="36"/>
      <c r="J277" s="36"/>
      <c r="K277" s="36"/>
      <c r="L277" s="36"/>
      <c r="M277" s="36"/>
      <c r="N277" s="36"/>
      <c r="O277" s="36"/>
      <c r="P277" s="36"/>
      <c r="Q277" s="36"/>
      <c r="R277" s="36"/>
      <c r="S277" s="36"/>
      <c r="T277" s="36"/>
    </row>
    <row r="278" spans="1:20">
      <c r="A278" s="80" t="s">
        <v>527</v>
      </c>
      <c r="B278" s="81" t="s">
        <v>570</v>
      </c>
      <c r="C278" s="84" t="s">
        <v>384</v>
      </c>
      <c r="D278" s="73"/>
      <c r="F278" s="35"/>
      <c r="G278" s="36"/>
      <c r="H278" s="36"/>
      <c r="I278" s="36"/>
      <c r="J278" s="36"/>
      <c r="K278" s="36"/>
      <c r="L278" s="36"/>
      <c r="M278" s="36"/>
      <c r="N278" s="36"/>
      <c r="O278" s="36"/>
      <c r="P278" s="36"/>
      <c r="Q278" s="36"/>
      <c r="R278" s="36"/>
      <c r="S278" s="36"/>
      <c r="T278" s="36"/>
    </row>
    <row r="279" spans="1:20">
      <c r="A279" s="80" t="s">
        <v>527</v>
      </c>
      <c r="B279" s="81" t="s">
        <v>570</v>
      </c>
      <c r="C279" s="84" t="s">
        <v>385</v>
      </c>
      <c r="D279" s="73"/>
      <c r="F279" s="35"/>
      <c r="G279" s="36"/>
      <c r="H279" s="36"/>
      <c r="I279" s="36"/>
      <c r="J279" s="36"/>
      <c r="K279" s="36"/>
      <c r="L279" s="36"/>
      <c r="M279" s="36"/>
      <c r="N279" s="36"/>
      <c r="O279" s="36"/>
      <c r="P279" s="36"/>
      <c r="Q279" s="36"/>
      <c r="R279" s="36"/>
      <c r="S279" s="36"/>
      <c r="T279" s="36"/>
    </row>
    <row r="280" spans="1:20">
      <c r="A280" s="80" t="s">
        <v>527</v>
      </c>
      <c r="B280" s="81" t="s">
        <v>571</v>
      </c>
      <c r="C280" s="84" t="s">
        <v>386</v>
      </c>
      <c r="D280" s="73"/>
      <c r="F280" s="35"/>
      <c r="G280" s="36"/>
      <c r="H280" s="36"/>
      <c r="I280" s="36"/>
      <c r="J280" s="36"/>
      <c r="K280" s="36"/>
      <c r="L280" s="36"/>
      <c r="M280" s="36"/>
      <c r="N280" s="36"/>
      <c r="O280" s="36"/>
      <c r="P280" s="36"/>
      <c r="Q280" s="36"/>
      <c r="R280" s="36"/>
      <c r="S280" s="36"/>
      <c r="T280" s="36"/>
    </row>
    <row r="281" spans="1:20">
      <c r="A281" s="80" t="s">
        <v>527</v>
      </c>
      <c r="B281" s="81" t="s">
        <v>571</v>
      </c>
      <c r="C281" s="84" t="s">
        <v>387</v>
      </c>
      <c r="D281" s="73"/>
      <c r="F281" s="35"/>
      <c r="G281" s="36"/>
      <c r="H281" s="36"/>
      <c r="I281" s="36"/>
      <c r="J281" s="36"/>
      <c r="K281" s="36"/>
      <c r="L281" s="36"/>
      <c r="M281" s="36"/>
      <c r="N281" s="36"/>
      <c r="O281" s="36"/>
      <c r="P281" s="36"/>
      <c r="Q281" s="36"/>
      <c r="R281" s="36"/>
      <c r="S281" s="36"/>
      <c r="T281" s="36"/>
    </row>
    <row r="282" spans="1:20">
      <c r="A282" s="80" t="s">
        <v>527</v>
      </c>
      <c r="B282" s="81" t="s">
        <v>572</v>
      </c>
      <c r="C282" s="84" t="s">
        <v>351</v>
      </c>
      <c r="D282" s="73"/>
      <c r="F282" s="35"/>
      <c r="G282" s="36"/>
      <c r="H282" s="36"/>
      <c r="I282" s="36"/>
      <c r="J282" s="36"/>
      <c r="K282" s="36"/>
      <c r="L282" s="36"/>
      <c r="M282" s="36"/>
      <c r="N282" s="36"/>
      <c r="O282" s="36"/>
      <c r="P282" s="36"/>
      <c r="Q282" s="36"/>
      <c r="R282" s="36"/>
      <c r="S282" s="36"/>
      <c r="T282" s="36"/>
    </row>
    <row r="283" spans="1:20">
      <c r="A283" s="80" t="s">
        <v>527</v>
      </c>
      <c r="B283" s="81" t="s">
        <v>573</v>
      </c>
      <c r="C283" s="84" t="s">
        <v>352</v>
      </c>
      <c r="D283" s="73"/>
      <c r="F283" s="35"/>
      <c r="G283" s="36"/>
      <c r="H283" s="36"/>
      <c r="I283" s="36"/>
      <c r="J283" s="36"/>
      <c r="K283" s="36"/>
      <c r="L283" s="36"/>
      <c r="M283" s="36"/>
      <c r="N283" s="36"/>
      <c r="O283" s="36"/>
      <c r="P283" s="36"/>
      <c r="Q283" s="36"/>
      <c r="R283" s="36"/>
      <c r="S283" s="36"/>
      <c r="T283" s="36"/>
    </row>
    <row r="284" spans="1:20">
      <c r="A284" s="80" t="s">
        <v>527</v>
      </c>
      <c r="B284" s="81" t="s">
        <v>573</v>
      </c>
      <c r="C284" s="84" t="s">
        <v>355</v>
      </c>
      <c r="D284" s="73"/>
      <c r="F284" s="35"/>
      <c r="G284" s="36"/>
      <c r="H284" s="36"/>
      <c r="I284" s="36"/>
      <c r="J284" s="36"/>
      <c r="K284" s="36"/>
      <c r="L284" s="36"/>
      <c r="M284" s="36"/>
      <c r="N284" s="36"/>
      <c r="O284" s="36"/>
      <c r="P284" s="36"/>
      <c r="Q284" s="36"/>
      <c r="R284" s="36"/>
      <c r="S284" s="36"/>
      <c r="T284" s="36"/>
    </row>
    <row r="285" spans="1:20">
      <c r="A285" s="80" t="s">
        <v>527</v>
      </c>
      <c r="B285" s="81" t="s">
        <v>573</v>
      </c>
      <c r="C285" s="84" t="s">
        <v>356</v>
      </c>
      <c r="D285" s="73"/>
      <c r="F285" s="35"/>
      <c r="G285" s="36"/>
      <c r="H285" s="36"/>
      <c r="I285" s="36"/>
      <c r="J285" s="36"/>
      <c r="K285" s="36"/>
      <c r="L285" s="36"/>
      <c r="M285" s="36"/>
      <c r="N285" s="36"/>
      <c r="O285" s="36"/>
      <c r="P285" s="36"/>
      <c r="Q285" s="36"/>
      <c r="R285" s="36"/>
      <c r="S285" s="36"/>
      <c r="T285" s="36"/>
    </row>
    <row r="286" spans="1:20">
      <c r="A286" s="80" t="s">
        <v>527</v>
      </c>
      <c r="B286" s="81" t="s">
        <v>573</v>
      </c>
      <c r="C286" s="84" t="s">
        <v>357</v>
      </c>
      <c r="D286" s="73"/>
      <c r="F286" s="35"/>
      <c r="G286" s="36"/>
      <c r="H286" s="36"/>
      <c r="I286" s="36"/>
      <c r="J286" s="36"/>
      <c r="K286" s="36"/>
      <c r="L286" s="36"/>
      <c r="M286" s="36"/>
      <c r="N286" s="36"/>
      <c r="O286" s="36"/>
      <c r="P286" s="36"/>
      <c r="Q286" s="36"/>
      <c r="R286" s="36"/>
      <c r="S286" s="36"/>
      <c r="T286" s="36"/>
    </row>
    <row r="287" spans="1:20">
      <c r="A287" s="80" t="s">
        <v>527</v>
      </c>
      <c r="B287" s="81" t="s">
        <v>573</v>
      </c>
      <c r="C287" s="84" t="s">
        <v>358</v>
      </c>
      <c r="D287" s="73"/>
      <c r="F287" s="35"/>
      <c r="G287" s="36"/>
      <c r="H287" s="36"/>
      <c r="I287" s="36"/>
      <c r="J287" s="36"/>
      <c r="K287" s="36"/>
      <c r="L287" s="36"/>
      <c r="M287" s="36"/>
      <c r="N287" s="36"/>
      <c r="O287" s="36"/>
      <c r="P287" s="36"/>
      <c r="Q287" s="36"/>
      <c r="R287" s="36"/>
      <c r="S287" s="36"/>
      <c r="T287" s="36"/>
    </row>
    <row r="288" spans="1:20">
      <c r="A288" s="80" t="s">
        <v>527</v>
      </c>
      <c r="B288" s="81" t="s">
        <v>573</v>
      </c>
      <c r="C288" s="84" t="s">
        <v>359</v>
      </c>
      <c r="D288" s="73"/>
      <c r="F288" s="35"/>
      <c r="G288" s="36"/>
      <c r="H288" s="36"/>
      <c r="I288" s="36"/>
      <c r="J288" s="36"/>
      <c r="K288" s="36"/>
      <c r="L288" s="36"/>
      <c r="M288" s="36"/>
      <c r="N288" s="36"/>
      <c r="O288" s="36"/>
      <c r="P288" s="36"/>
      <c r="Q288" s="36"/>
      <c r="R288" s="36"/>
      <c r="S288" s="36"/>
      <c r="T288" s="36"/>
    </row>
    <row r="289" spans="1:20">
      <c r="A289" s="80" t="s">
        <v>527</v>
      </c>
      <c r="B289" s="81" t="s">
        <v>573</v>
      </c>
      <c r="C289" s="84" t="s">
        <v>360</v>
      </c>
      <c r="D289" s="73"/>
      <c r="F289" s="35"/>
      <c r="G289" s="36"/>
      <c r="H289" s="36"/>
      <c r="I289" s="36"/>
      <c r="J289" s="36"/>
      <c r="K289" s="36"/>
      <c r="L289" s="36"/>
      <c r="M289" s="36"/>
      <c r="N289" s="36"/>
      <c r="O289" s="36"/>
      <c r="P289" s="36"/>
      <c r="Q289" s="36"/>
      <c r="R289" s="36"/>
      <c r="S289" s="36"/>
      <c r="T289" s="36"/>
    </row>
    <row r="290" spans="1:20">
      <c r="A290" s="80" t="s">
        <v>527</v>
      </c>
      <c r="B290" s="81" t="s">
        <v>573</v>
      </c>
      <c r="C290" s="84" t="s">
        <v>361</v>
      </c>
      <c r="D290" s="73"/>
      <c r="F290" s="35"/>
      <c r="G290" s="36"/>
      <c r="H290" s="36"/>
      <c r="I290" s="36"/>
      <c r="J290" s="36"/>
      <c r="K290" s="36"/>
      <c r="L290" s="36"/>
      <c r="M290" s="36"/>
      <c r="N290" s="36"/>
      <c r="O290" s="36"/>
      <c r="P290" s="36"/>
      <c r="Q290" s="36"/>
      <c r="R290" s="36"/>
      <c r="S290" s="36"/>
      <c r="T290" s="36"/>
    </row>
    <row r="291" spans="1:20">
      <c r="A291" s="80" t="s">
        <v>527</v>
      </c>
      <c r="B291" s="81" t="s">
        <v>573</v>
      </c>
      <c r="C291" s="84" t="s">
        <v>362</v>
      </c>
      <c r="D291" s="73"/>
      <c r="F291" s="35"/>
      <c r="G291" s="36"/>
      <c r="H291" s="36"/>
      <c r="I291" s="36"/>
      <c r="J291" s="36"/>
      <c r="K291" s="36"/>
      <c r="L291" s="36"/>
      <c r="M291" s="36"/>
      <c r="N291" s="36"/>
      <c r="O291" s="36"/>
      <c r="P291" s="36"/>
      <c r="Q291" s="36"/>
      <c r="R291" s="36"/>
      <c r="S291" s="36"/>
      <c r="T291" s="36"/>
    </row>
    <row r="292" spans="1:20">
      <c r="A292" s="80" t="s">
        <v>527</v>
      </c>
      <c r="B292" s="81" t="s">
        <v>573</v>
      </c>
      <c r="C292" s="84" t="s">
        <v>363</v>
      </c>
      <c r="D292" s="73"/>
      <c r="F292" s="35"/>
      <c r="G292" s="36"/>
      <c r="H292" s="36"/>
      <c r="I292" s="36"/>
      <c r="J292" s="36"/>
      <c r="K292" s="36"/>
      <c r="L292" s="36"/>
      <c r="M292" s="36"/>
      <c r="N292" s="36"/>
      <c r="O292" s="36"/>
      <c r="P292" s="36"/>
      <c r="Q292" s="36"/>
      <c r="R292" s="36"/>
      <c r="S292" s="36"/>
      <c r="T292" s="36"/>
    </row>
    <row r="293" spans="1:20">
      <c r="A293" s="80" t="s">
        <v>527</v>
      </c>
      <c r="B293" s="81" t="s">
        <v>573</v>
      </c>
      <c r="C293" s="84" t="s">
        <v>364</v>
      </c>
      <c r="D293" s="73"/>
      <c r="F293" s="35"/>
      <c r="G293" s="36"/>
      <c r="H293" s="36"/>
      <c r="I293" s="36"/>
      <c r="J293" s="36"/>
      <c r="K293" s="36"/>
      <c r="L293" s="36"/>
      <c r="M293" s="36"/>
      <c r="N293" s="36"/>
      <c r="O293" s="36"/>
      <c r="P293" s="36"/>
      <c r="Q293" s="36"/>
      <c r="R293" s="36"/>
      <c r="S293" s="36"/>
      <c r="T293" s="36"/>
    </row>
    <row r="294" spans="1:20">
      <c r="F294" s="35"/>
      <c r="G294" s="36"/>
      <c r="H294" s="36"/>
      <c r="I294" s="36"/>
      <c r="J294" s="36"/>
      <c r="K294" s="36"/>
      <c r="L294" s="36"/>
      <c r="M294" s="36"/>
      <c r="N294" s="36"/>
      <c r="O294" s="36"/>
      <c r="P294" s="36"/>
      <c r="Q294" s="36"/>
      <c r="R294" s="36"/>
      <c r="S294" s="36"/>
      <c r="T294" s="36"/>
    </row>
    <row r="295" spans="1:20">
      <c r="F295" s="35"/>
      <c r="G295" s="36"/>
      <c r="H295" s="36"/>
      <c r="I295" s="36"/>
      <c r="J295" s="36"/>
      <c r="K295" s="36"/>
      <c r="L295" s="36"/>
      <c r="M295" s="36"/>
      <c r="N295" s="36"/>
      <c r="O295" s="36"/>
      <c r="P295" s="36"/>
      <c r="Q295" s="36"/>
      <c r="R295" s="36"/>
      <c r="S295" s="36"/>
      <c r="T295" s="36"/>
    </row>
    <row r="296" spans="1:20">
      <c r="F296" s="35"/>
      <c r="G296" s="36"/>
      <c r="H296" s="36"/>
      <c r="I296" s="36"/>
      <c r="J296" s="36"/>
      <c r="K296" s="36"/>
      <c r="L296" s="36"/>
      <c r="M296" s="36"/>
      <c r="N296" s="36"/>
      <c r="O296" s="36"/>
      <c r="P296" s="36"/>
      <c r="Q296" s="36"/>
      <c r="R296" s="36"/>
      <c r="S296" s="36"/>
      <c r="T296" s="36"/>
    </row>
    <row r="297" spans="1:20">
      <c r="F297" s="35"/>
      <c r="G297" s="36"/>
      <c r="H297" s="36"/>
      <c r="I297" s="36"/>
      <c r="J297" s="36"/>
      <c r="K297" s="36"/>
      <c r="L297" s="36"/>
      <c r="M297" s="36"/>
      <c r="N297" s="36"/>
      <c r="O297" s="36"/>
      <c r="P297" s="36"/>
      <c r="Q297" s="36"/>
      <c r="R297" s="36"/>
      <c r="S297" s="36"/>
      <c r="T297" s="36"/>
    </row>
    <row r="298" spans="1:20">
      <c r="F298" s="35"/>
      <c r="G298" s="36"/>
      <c r="H298" s="36"/>
      <c r="I298" s="36"/>
      <c r="J298" s="36"/>
      <c r="K298" s="36"/>
      <c r="L298" s="36"/>
      <c r="M298" s="36"/>
      <c r="N298" s="36"/>
      <c r="O298" s="36"/>
      <c r="P298" s="36"/>
      <c r="Q298" s="36"/>
      <c r="R298" s="36"/>
      <c r="S298" s="36"/>
      <c r="T298" s="36"/>
    </row>
    <row r="299" spans="1:20">
      <c r="F299" s="35"/>
      <c r="G299" s="36"/>
      <c r="H299" s="36"/>
      <c r="I299" s="36"/>
      <c r="J299" s="36"/>
      <c r="K299" s="36"/>
      <c r="L299" s="36"/>
      <c r="M299" s="36"/>
      <c r="N299" s="36"/>
      <c r="O299" s="36"/>
      <c r="P299" s="36"/>
      <c r="Q299" s="36"/>
      <c r="R299" s="36"/>
      <c r="S299" s="36"/>
      <c r="T299" s="36"/>
    </row>
    <row r="300" spans="1:20">
      <c r="F300" s="35"/>
      <c r="G300" s="36"/>
      <c r="H300" s="36"/>
      <c r="I300" s="36"/>
      <c r="J300" s="36"/>
      <c r="K300" s="36"/>
      <c r="L300" s="36"/>
      <c r="M300" s="36"/>
      <c r="N300" s="36"/>
      <c r="O300" s="36"/>
      <c r="P300" s="36"/>
      <c r="Q300" s="36"/>
      <c r="R300" s="36"/>
      <c r="S300" s="36"/>
      <c r="T300" s="36"/>
    </row>
    <row r="301" spans="1:20">
      <c r="F301" s="35"/>
      <c r="G301" s="36"/>
      <c r="H301" s="36"/>
      <c r="I301" s="36"/>
      <c r="J301" s="36"/>
      <c r="K301" s="36"/>
      <c r="L301" s="36"/>
      <c r="M301" s="36"/>
      <c r="N301" s="36"/>
      <c r="O301" s="36"/>
      <c r="P301" s="36"/>
      <c r="Q301" s="36"/>
      <c r="R301" s="36"/>
      <c r="S301" s="36"/>
      <c r="T301" s="36"/>
    </row>
    <row r="302" spans="1:20">
      <c r="F302" s="35"/>
      <c r="G302" s="36"/>
      <c r="H302" s="36"/>
      <c r="I302" s="36"/>
      <c r="J302" s="36"/>
      <c r="K302" s="36"/>
      <c r="L302" s="36"/>
      <c r="M302" s="36"/>
      <c r="N302" s="36"/>
      <c r="O302" s="36"/>
      <c r="P302" s="36"/>
      <c r="Q302" s="36"/>
      <c r="R302" s="36"/>
      <c r="S302" s="36"/>
      <c r="T302" s="36"/>
    </row>
    <row r="303" spans="1:20">
      <c r="F303" s="35"/>
      <c r="G303" s="36"/>
      <c r="H303" s="36"/>
      <c r="I303" s="36"/>
      <c r="J303" s="36"/>
      <c r="K303" s="36"/>
      <c r="L303" s="36"/>
      <c r="M303" s="36"/>
      <c r="N303" s="36"/>
      <c r="O303" s="36"/>
      <c r="P303" s="36"/>
      <c r="Q303" s="36"/>
      <c r="R303" s="36"/>
      <c r="S303" s="36"/>
      <c r="T303" s="36"/>
    </row>
    <row r="304" spans="1:20">
      <c r="F304" s="35"/>
      <c r="G304" s="36"/>
      <c r="H304" s="36"/>
      <c r="I304" s="36"/>
      <c r="J304" s="36"/>
      <c r="K304" s="36"/>
      <c r="L304" s="36"/>
      <c r="M304" s="36"/>
      <c r="N304" s="36"/>
      <c r="O304" s="36"/>
      <c r="P304" s="36"/>
      <c r="Q304" s="36"/>
      <c r="R304" s="36"/>
      <c r="S304" s="36"/>
      <c r="T304" s="36"/>
    </row>
    <row r="305" spans="6:20">
      <c r="F305" s="35"/>
      <c r="G305" s="36"/>
      <c r="H305" s="36"/>
      <c r="I305" s="36"/>
      <c r="J305" s="36"/>
      <c r="K305" s="36"/>
      <c r="L305" s="36"/>
      <c r="M305" s="36"/>
      <c r="N305" s="36"/>
      <c r="O305" s="36"/>
      <c r="P305" s="36"/>
      <c r="Q305" s="36"/>
      <c r="R305" s="36"/>
      <c r="S305" s="36"/>
      <c r="T305" s="36"/>
    </row>
    <row r="306" spans="6:20">
      <c r="F306" s="35"/>
      <c r="G306" s="36"/>
      <c r="H306" s="36"/>
      <c r="I306" s="36"/>
      <c r="J306" s="36"/>
      <c r="K306" s="36"/>
      <c r="L306" s="36"/>
      <c r="M306" s="36"/>
      <c r="N306" s="36"/>
      <c r="O306" s="36"/>
      <c r="P306" s="36"/>
      <c r="Q306" s="36"/>
      <c r="R306" s="36"/>
      <c r="S306" s="36"/>
      <c r="T306" s="36"/>
    </row>
    <row r="307" spans="6:20">
      <c r="F307" s="35"/>
      <c r="G307" s="36"/>
      <c r="H307" s="36"/>
      <c r="I307" s="36"/>
      <c r="J307" s="36"/>
      <c r="K307" s="36"/>
      <c r="L307" s="36"/>
      <c r="M307" s="36"/>
      <c r="N307" s="36"/>
      <c r="O307" s="36"/>
      <c r="P307" s="36"/>
      <c r="Q307" s="36"/>
      <c r="R307" s="36"/>
      <c r="S307" s="36"/>
      <c r="T307" s="36"/>
    </row>
    <row r="308" spans="6:20">
      <c r="F308" s="35"/>
      <c r="G308" s="36"/>
      <c r="H308" s="36"/>
      <c r="I308" s="36"/>
      <c r="J308" s="36"/>
      <c r="K308" s="36"/>
      <c r="L308" s="36"/>
      <c r="M308" s="36"/>
      <c r="N308" s="36"/>
      <c r="O308" s="36"/>
      <c r="P308" s="36"/>
      <c r="Q308" s="36"/>
      <c r="R308" s="36"/>
      <c r="S308" s="36"/>
      <c r="T308" s="36"/>
    </row>
    <row r="309" spans="6:20">
      <c r="F309" s="35"/>
      <c r="G309" s="36"/>
      <c r="H309" s="36"/>
      <c r="I309" s="36"/>
      <c r="J309" s="36"/>
      <c r="K309" s="36"/>
      <c r="L309" s="36"/>
      <c r="M309" s="36"/>
      <c r="N309" s="36"/>
      <c r="O309" s="36"/>
      <c r="P309" s="36"/>
      <c r="Q309" s="36"/>
      <c r="R309" s="36"/>
      <c r="S309" s="36"/>
      <c r="T309" s="36"/>
    </row>
    <row r="310" spans="6:20">
      <c r="F310" s="35"/>
      <c r="G310" s="36"/>
      <c r="H310" s="36"/>
      <c r="I310" s="36"/>
      <c r="J310" s="36"/>
      <c r="K310" s="36"/>
      <c r="L310" s="36"/>
      <c r="M310" s="36"/>
      <c r="N310" s="36"/>
      <c r="O310" s="36"/>
      <c r="P310" s="36"/>
      <c r="Q310" s="36"/>
      <c r="R310" s="36"/>
      <c r="S310" s="36"/>
      <c r="T310" s="36"/>
    </row>
    <row r="311" spans="6:20">
      <c r="F311" s="35"/>
      <c r="G311" s="36"/>
      <c r="H311" s="36"/>
      <c r="I311" s="36"/>
      <c r="J311" s="36"/>
      <c r="K311" s="36"/>
      <c r="L311" s="36"/>
      <c r="M311" s="36"/>
      <c r="N311" s="36"/>
      <c r="O311" s="36"/>
      <c r="P311" s="36"/>
      <c r="Q311" s="36"/>
      <c r="R311" s="36"/>
      <c r="S311" s="36"/>
      <c r="T311" s="36"/>
    </row>
    <row r="312" spans="6:20">
      <c r="F312" s="35"/>
      <c r="G312" s="36"/>
      <c r="H312" s="36"/>
      <c r="I312" s="36"/>
      <c r="J312" s="36"/>
      <c r="K312" s="36"/>
      <c r="L312" s="36"/>
      <c r="M312" s="36"/>
      <c r="N312" s="36"/>
      <c r="O312" s="36"/>
      <c r="P312" s="36"/>
      <c r="Q312" s="36"/>
      <c r="R312" s="36"/>
      <c r="S312" s="36"/>
      <c r="T312" s="36"/>
    </row>
    <row r="313" spans="6:20">
      <c r="F313" s="35"/>
      <c r="G313" s="36"/>
      <c r="H313" s="36"/>
      <c r="I313" s="36"/>
      <c r="J313" s="36"/>
      <c r="K313" s="36"/>
      <c r="L313" s="36"/>
      <c r="M313" s="36"/>
      <c r="N313" s="36"/>
      <c r="O313" s="36"/>
      <c r="P313" s="36"/>
      <c r="Q313" s="36"/>
      <c r="R313" s="36"/>
      <c r="S313" s="36"/>
      <c r="T313" s="36"/>
    </row>
    <row r="314" spans="6:20">
      <c r="F314" s="35"/>
      <c r="G314" s="36"/>
      <c r="H314" s="36"/>
      <c r="I314" s="36"/>
      <c r="J314" s="36"/>
      <c r="K314" s="36"/>
      <c r="L314" s="36"/>
      <c r="M314" s="36"/>
      <c r="N314" s="36"/>
      <c r="O314" s="36"/>
      <c r="P314" s="36"/>
      <c r="Q314" s="36"/>
      <c r="R314" s="36"/>
      <c r="S314" s="36"/>
      <c r="T314" s="36"/>
    </row>
    <row r="315" spans="6:20">
      <c r="F315" s="35"/>
      <c r="G315" s="36"/>
      <c r="H315" s="36"/>
      <c r="I315" s="36"/>
      <c r="J315" s="36"/>
      <c r="K315" s="36"/>
      <c r="L315" s="36"/>
      <c r="M315" s="36"/>
      <c r="N315" s="36"/>
      <c r="O315" s="36"/>
      <c r="P315" s="36"/>
      <c r="Q315" s="36"/>
      <c r="R315" s="36"/>
      <c r="S315" s="36"/>
      <c r="T315" s="36"/>
    </row>
    <row r="316" spans="6:20">
      <c r="F316" s="35"/>
      <c r="G316" s="36"/>
      <c r="H316" s="36"/>
      <c r="I316" s="36"/>
      <c r="J316" s="36"/>
      <c r="K316" s="36"/>
      <c r="L316" s="36"/>
      <c r="M316" s="36"/>
      <c r="N316" s="36"/>
      <c r="O316" s="36"/>
      <c r="P316" s="36"/>
      <c r="Q316" s="36"/>
      <c r="R316" s="36"/>
      <c r="S316" s="36"/>
      <c r="T316" s="36"/>
    </row>
    <row r="317" spans="6:20">
      <c r="F317" s="35"/>
      <c r="G317" s="36"/>
      <c r="H317" s="36"/>
      <c r="I317" s="36"/>
      <c r="J317" s="36"/>
      <c r="K317" s="36"/>
      <c r="L317" s="36"/>
      <c r="M317" s="36"/>
      <c r="N317" s="36"/>
      <c r="O317" s="36"/>
      <c r="P317" s="36"/>
      <c r="Q317" s="36"/>
      <c r="R317" s="36"/>
      <c r="S317" s="36"/>
      <c r="T317" s="36"/>
    </row>
    <row r="318" spans="6:20">
      <c r="F318" s="35"/>
      <c r="G318" s="36"/>
      <c r="H318" s="36"/>
      <c r="I318" s="36"/>
      <c r="J318" s="36"/>
      <c r="K318" s="36"/>
      <c r="L318" s="36"/>
      <c r="M318" s="36"/>
      <c r="N318" s="36"/>
      <c r="O318" s="36"/>
      <c r="P318" s="36"/>
      <c r="Q318" s="36"/>
      <c r="R318" s="36"/>
      <c r="S318" s="36"/>
      <c r="T318" s="36"/>
    </row>
    <row r="319" spans="6:20">
      <c r="F319" s="35"/>
      <c r="G319" s="36"/>
      <c r="H319" s="36"/>
      <c r="I319" s="36"/>
      <c r="J319" s="36"/>
      <c r="K319" s="36"/>
      <c r="L319" s="36"/>
      <c r="M319" s="36"/>
      <c r="N319" s="36"/>
      <c r="O319" s="36"/>
      <c r="P319" s="36"/>
      <c r="Q319" s="36"/>
      <c r="R319" s="36"/>
      <c r="S319" s="36"/>
      <c r="T319" s="36"/>
    </row>
    <row r="320" spans="6:20">
      <c r="F320" s="35"/>
      <c r="G320" s="36"/>
      <c r="H320" s="36"/>
      <c r="I320" s="36"/>
      <c r="J320" s="36"/>
      <c r="K320" s="36"/>
      <c r="L320" s="36"/>
      <c r="M320" s="36"/>
      <c r="N320" s="36"/>
      <c r="O320" s="36"/>
      <c r="P320" s="36"/>
      <c r="Q320" s="36"/>
      <c r="R320" s="36"/>
      <c r="S320" s="36"/>
      <c r="T320" s="36"/>
    </row>
    <row r="321" spans="6:20">
      <c r="F321" s="35"/>
      <c r="G321" s="36"/>
      <c r="H321" s="36"/>
      <c r="I321" s="36"/>
      <c r="J321" s="36"/>
      <c r="K321" s="36"/>
      <c r="L321" s="36"/>
      <c r="M321" s="36"/>
      <c r="N321" s="36"/>
      <c r="O321" s="36"/>
      <c r="P321" s="36"/>
      <c r="Q321" s="36"/>
      <c r="R321" s="36"/>
      <c r="S321" s="36"/>
      <c r="T321" s="36"/>
    </row>
    <row r="322" spans="6:20">
      <c r="F322" s="35"/>
      <c r="G322" s="36"/>
      <c r="H322" s="36"/>
      <c r="I322" s="36"/>
      <c r="J322" s="36"/>
      <c r="K322" s="36"/>
      <c r="L322" s="36"/>
      <c r="M322" s="36"/>
      <c r="N322" s="36"/>
      <c r="O322" s="36"/>
      <c r="P322" s="36"/>
      <c r="Q322" s="36"/>
      <c r="R322" s="36"/>
      <c r="S322" s="36"/>
      <c r="T322" s="36"/>
    </row>
    <row r="323" spans="6:20">
      <c r="F323" s="35"/>
      <c r="G323" s="36"/>
      <c r="H323" s="36"/>
      <c r="I323" s="36"/>
      <c r="J323" s="36"/>
      <c r="K323" s="36"/>
      <c r="L323" s="36"/>
      <c r="M323" s="36"/>
      <c r="N323" s="36"/>
      <c r="O323" s="36"/>
      <c r="P323" s="36"/>
      <c r="Q323" s="36"/>
      <c r="R323" s="36"/>
      <c r="S323" s="36"/>
      <c r="T323" s="36"/>
    </row>
    <row r="324" spans="6:20">
      <c r="F324" s="35"/>
      <c r="G324" s="36"/>
      <c r="H324" s="36"/>
      <c r="I324" s="36"/>
      <c r="J324" s="36"/>
      <c r="K324" s="36"/>
      <c r="L324" s="36"/>
      <c r="M324" s="36"/>
      <c r="N324" s="36"/>
      <c r="O324" s="36"/>
      <c r="P324" s="36"/>
      <c r="Q324" s="36"/>
      <c r="R324" s="36"/>
      <c r="S324" s="36"/>
      <c r="T324" s="36"/>
    </row>
    <row r="325" spans="6:20">
      <c r="F325" s="35"/>
      <c r="G325" s="36"/>
      <c r="H325" s="36"/>
      <c r="I325" s="36"/>
      <c r="J325" s="36"/>
      <c r="K325" s="36"/>
      <c r="L325" s="36"/>
      <c r="M325" s="36"/>
      <c r="N325" s="36"/>
      <c r="O325" s="36"/>
      <c r="P325" s="36"/>
      <c r="Q325" s="36"/>
      <c r="R325" s="36"/>
      <c r="S325" s="36"/>
      <c r="T325" s="36"/>
    </row>
    <row r="326" spans="6:20">
      <c r="F326" s="35"/>
      <c r="G326" s="36"/>
      <c r="H326" s="36"/>
      <c r="I326" s="36"/>
      <c r="J326" s="36"/>
      <c r="K326" s="36"/>
      <c r="L326" s="36"/>
      <c r="M326" s="36"/>
      <c r="N326" s="36"/>
      <c r="O326" s="36"/>
      <c r="P326" s="36"/>
      <c r="Q326" s="36"/>
      <c r="R326" s="36"/>
      <c r="S326" s="36"/>
      <c r="T326" s="36"/>
    </row>
    <row r="327" spans="6:20">
      <c r="F327" s="35"/>
      <c r="G327" s="36"/>
      <c r="H327" s="36"/>
      <c r="I327" s="36"/>
      <c r="J327" s="36"/>
      <c r="K327" s="36"/>
      <c r="L327" s="36"/>
      <c r="M327" s="36"/>
      <c r="N327" s="36"/>
      <c r="O327" s="36"/>
      <c r="P327" s="36"/>
      <c r="Q327" s="36"/>
      <c r="R327" s="36"/>
      <c r="S327" s="36"/>
      <c r="T327" s="36"/>
    </row>
    <row r="328" spans="6:20">
      <c r="F328" s="35"/>
      <c r="G328" s="36"/>
      <c r="H328" s="36"/>
      <c r="I328" s="36"/>
      <c r="J328" s="36"/>
      <c r="K328" s="36"/>
      <c r="L328" s="36"/>
      <c r="M328" s="36"/>
      <c r="N328" s="36"/>
      <c r="O328" s="36"/>
      <c r="P328" s="36"/>
      <c r="Q328" s="36"/>
      <c r="R328" s="36"/>
      <c r="S328" s="36"/>
      <c r="T328" s="36"/>
    </row>
    <row r="329" spans="6:20">
      <c r="F329" s="35"/>
      <c r="G329" s="36"/>
      <c r="H329" s="36"/>
      <c r="I329" s="36"/>
      <c r="J329" s="36"/>
      <c r="K329" s="36"/>
      <c r="L329" s="36"/>
      <c r="M329" s="36"/>
      <c r="N329" s="36"/>
      <c r="O329" s="36"/>
      <c r="P329" s="36"/>
      <c r="Q329" s="36"/>
      <c r="R329" s="36"/>
      <c r="S329" s="36"/>
      <c r="T329" s="36"/>
    </row>
    <row r="330" spans="6:20">
      <c r="F330" s="35"/>
      <c r="G330" s="36"/>
      <c r="H330" s="36"/>
      <c r="I330" s="36"/>
      <c r="J330" s="36"/>
      <c r="K330" s="36"/>
      <c r="L330" s="36"/>
      <c r="M330" s="36"/>
      <c r="N330" s="36"/>
      <c r="O330" s="36"/>
      <c r="P330" s="36"/>
      <c r="Q330" s="36"/>
      <c r="R330" s="36"/>
      <c r="S330" s="36"/>
      <c r="T330" s="36"/>
    </row>
    <row r="331" spans="6:20">
      <c r="F331" s="35"/>
      <c r="G331" s="36"/>
      <c r="H331" s="36"/>
      <c r="I331" s="36"/>
      <c r="J331" s="36"/>
      <c r="K331" s="36"/>
      <c r="L331" s="36"/>
      <c r="M331" s="36"/>
      <c r="N331" s="36"/>
      <c r="O331" s="36"/>
      <c r="P331" s="36"/>
      <c r="Q331" s="36"/>
      <c r="R331" s="36"/>
      <c r="S331" s="36"/>
      <c r="T331" s="36"/>
    </row>
    <row r="332" spans="6:20">
      <c r="F332" s="35"/>
      <c r="G332" s="36"/>
      <c r="H332" s="36"/>
      <c r="I332" s="36"/>
      <c r="J332" s="36"/>
      <c r="K332" s="36"/>
      <c r="L332" s="36"/>
      <c r="M332" s="36"/>
      <c r="N332" s="36"/>
      <c r="O332" s="36"/>
      <c r="P332" s="36"/>
      <c r="Q332" s="36"/>
      <c r="R332" s="36"/>
      <c r="S332" s="36"/>
      <c r="T332" s="36"/>
    </row>
    <row r="333" spans="6:20">
      <c r="F333" s="35"/>
      <c r="G333" s="36"/>
      <c r="H333" s="36"/>
      <c r="I333" s="36"/>
      <c r="J333" s="36"/>
      <c r="K333" s="36"/>
      <c r="L333" s="36"/>
      <c r="M333" s="36"/>
      <c r="N333" s="36"/>
      <c r="O333" s="36"/>
      <c r="P333" s="36"/>
      <c r="Q333" s="36"/>
      <c r="R333" s="36"/>
      <c r="S333" s="36"/>
      <c r="T333" s="36"/>
    </row>
    <row r="334" spans="6:20">
      <c r="F334" s="35"/>
      <c r="G334" s="36"/>
      <c r="H334" s="36"/>
      <c r="I334" s="36"/>
      <c r="J334" s="36"/>
      <c r="K334" s="36"/>
      <c r="L334" s="36"/>
      <c r="M334" s="36"/>
      <c r="N334" s="36"/>
      <c r="O334" s="36"/>
      <c r="P334" s="36"/>
      <c r="Q334" s="36"/>
      <c r="R334" s="36"/>
      <c r="S334" s="36"/>
      <c r="T334" s="36"/>
    </row>
    <row r="335" spans="6:20">
      <c r="F335" s="35"/>
      <c r="G335" s="36"/>
      <c r="H335" s="36"/>
      <c r="I335" s="36"/>
      <c r="J335" s="36"/>
      <c r="K335" s="36"/>
      <c r="L335" s="36"/>
      <c r="M335" s="36"/>
      <c r="N335" s="36"/>
      <c r="O335" s="36"/>
      <c r="P335" s="36"/>
      <c r="Q335" s="36"/>
      <c r="R335" s="36"/>
      <c r="S335" s="36"/>
      <c r="T335" s="36"/>
    </row>
    <row r="336" spans="6:20">
      <c r="F336" s="35"/>
      <c r="G336" s="36"/>
      <c r="H336" s="36"/>
      <c r="I336" s="36"/>
      <c r="J336" s="36"/>
      <c r="K336" s="36"/>
      <c r="L336" s="36"/>
      <c r="M336" s="36"/>
      <c r="N336" s="36"/>
      <c r="O336" s="36"/>
      <c r="P336" s="36"/>
      <c r="Q336" s="36"/>
      <c r="R336" s="36"/>
      <c r="S336" s="36"/>
      <c r="T336" s="36"/>
    </row>
    <row r="337" spans="6:20">
      <c r="F337" s="35"/>
      <c r="G337" s="36"/>
      <c r="H337" s="36"/>
      <c r="I337" s="36"/>
      <c r="J337" s="36"/>
      <c r="K337" s="36"/>
      <c r="L337" s="36"/>
      <c r="M337" s="36"/>
      <c r="N337" s="36"/>
      <c r="O337" s="36"/>
      <c r="P337" s="36"/>
      <c r="Q337" s="36"/>
      <c r="R337" s="36"/>
      <c r="S337" s="36"/>
      <c r="T337" s="36"/>
    </row>
    <row r="338" spans="6:20">
      <c r="F338" s="35"/>
      <c r="G338" s="36"/>
      <c r="H338" s="36"/>
      <c r="I338" s="36"/>
      <c r="J338" s="36"/>
      <c r="K338" s="36"/>
      <c r="L338" s="36"/>
      <c r="M338" s="36"/>
      <c r="N338" s="36"/>
      <c r="O338" s="36"/>
      <c r="P338" s="36"/>
      <c r="Q338" s="36"/>
      <c r="R338" s="36"/>
      <c r="S338" s="36"/>
      <c r="T338" s="36"/>
    </row>
    <row r="339" spans="6:20">
      <c r="F339" s="35"/>
      <c r="G339" s="36"/>
      <c r="H339" s="36"/>
      <c r="I339" s="36"/>
      <c r="J339" s="36"/>
      <c r="K339" s="36"/>
      <c r="L339" s="36"/>
      <c r="M339" s="36"/>
      <c r="N339" s="36"/>
      <c r="O339" s="36"/>
      <c r="P339" s="36"/>
      <c r="Q339" s="36"/>
      <c r="R339" s="36"/>
      <c r="S339" s="36"/>
      <c r="T339" s="36"/>
    </row>
    <row r="340" spans="6:20">
      <c r="F340" s="35"/>
      <c r="G340" s="36"/>
      <c r="H340" s="36"/>
      <c r="I340" s="36"/>
      <c r="J340" s="36"/>
      <c r="K340" s="36"/>
      <c r="L340" s="36"/>
      <c r="M340" s="36"/>
      <c r="N340" s="36"/>
      <c r="O340" s="36"/>
      <c r="P340" s="36"/>
      <c r="Q340" s="36"/>
      <c r="R340" s="36"/>
      <c r="S340" s="36"/>
      <c r="T340" s="36"/>
    </row>
    <row r="341" spans="6:20">
      <c r="F341" s="35"/>
      <c r="G341" s="36"/>
      <c r="H341" s="36"/>
      <c r="I341" s="36"/>
      <c r="J341" s="36"/>
      <c r="K341" s="36"/>
      <c r="L341" s="36"/>
      <c r="M341" s="36"/>
      <c r="N341" s="36"/>
      <c r="O341" s="36"/>
      <c r="P341" s="36"/>
      <c r="Q341" s="36"/>
      <c r="R341" s="36"/>
      <c r="S341" s="36"/>
      <c r="T341" s="36"/>
    </row>
    <row r="342" spans="6:20">
      <c r="F342" s="35"/>
      <c r="G342" s="36"/>
      <c r="H342" s="36"/>
      <c r="I342" s="36"/>
      <c r="J342" s="36"/>
      <c r="K342" s="36"/>
      <c r="L342" s="36"/>
      <c r="M342" s="36"/>
      <c r="N342" s="36"/>
      <c r="O342" s="36"/>
      <c r="P342" s="36"/>
      <c r="Q342" s="36"/>
      <c r="R342" s="36"/>
      <c r="S342" s="36"/>
      <c r="T342" s="36"/>
    </row>
    <row r="343" spans="6:20">
      <c r="F343" s="35"/>
      <c r="G343" s="36"/>
      <c r="H343" s="36"/>
      <c r="I343" s="36"/>
      <c r="J343" s="36"/>
      <c r="K343" s="36"/>
      <c r="L343" s="36"/>
      <c r="M343" s="36"/>
      <c r="N343" s="36"/>
      <c r="O343" s="36"/>
      <c r="P343" s="36"/>
      <c r="Q343" s="36"/>
      <c r="R343" s="36"/>
      <c r="S343" s="36"/>
      <c r="T343" s="36"/>
    </row>
    <row r="344" spans="6:20">
      <c r="F344" s="35"/>
      <c r="G344" s="36"/>
      <c r="H344" s="36"/>
      <c r="I344" s="36"/>
      <c r="J344" s="36"/>
      <c r="K344" s="36"/>
      <c r="L344" s="36"/>
      <c r="M344" s="36"/>
      <c r="N344" s="36"/>
      <c r="O344" s="36"/>
      <c r="P344" s="36"/>
      <c r="Q344" s="36"/>
      <c r="R344" s="36"/>
      <c r="S344" s="36"/>
      <c r="T344" s="36"/>
    </row>
    <row r="345" spans="6:20">
      <c r="F345" s="35"/>
      <c r="G345" s="36"/>
      <c r="H345" s="36"/>
      <c r="I345" s="36"/>
      <c r="J345" s="36"/>
      <c r="K345" s="36"/>
      <c r="L345" s="36"/>
      <c r="M345" s="36"/>
      <c r="N345" s="36"/>
      <c r="O345" s="36"/>
      <c r="P345" s="36"/>
      <c r="Q345" s="36"/>
      <c r="R345" s="36"/>
      <c r="S345" s="36"/>
      <c r="T345" s="36"/>
    </row>
    <row r="346" spans="6:20">
      <c r="F346" s="35"/>
      <c r="G346" s="36"/>
      <c r="H346" s="36"/>
      <c r="I346" s="36"/>
      <c r="J346" s="36"/>
      <c r="K346" s="36"/>
      <c r="L346" s="36"/>
      <c r="M346" s="36"/>
      <c r="N346" s="36"/>
      <c r="O346" s="36"/>
      <c r="P346" s="36"/>
      <c r="Q346" s="36"/>
      <c r="R346" s="36"/>
      <c r="S346" s="36"/>
      <c r="T346" s="36"/>
    </row>
    <row r="347" spans="6:20">
      <c r="F347" s="35"/>
      <c r="G347" s="36"/>
      <c r="H347" s="36"/>
      <c r="I347" s="36"/>
      <c r="J347" s="36"/>
      <c r="K347" s="36"/>
      <c r="L347" s="36"/>
      <c r="M347" s="36"/>
      <c r="N347" s="36"/>
      <c r="O347" s="36"/>
      <c r="P347" s="36"/>
      <c r="Q347" s="36"/>
      <c r="R347" s="36"/>
      <c r="S347" s="36"/>
      <c r="T347" s="36"/>
    </row>
    <row r="348" spans="6:20">
      <c r="F348" s="35"/>
      <c r="G348" s="36"/>
      <c r="H348" s="36"/>
      <c r="I348" s="36"/>
      <c r="J348" s="36"/>
      <c r="K348" s="36"/>
      <c r="L348" s="36"/>
      <c r="M348" s="36"/>
      <c r="N348" s="36"/>
      <c r="O348" s="36"/>
      <c r="P348" s="36"/>
      <c r="Q348" s="36"/>
      <c r="R348" s="36"/>
      <c r="S348" s="36"/>
      <c r="T348" s="36"/>
    </row>
    <row r="349" spans="6:20">
      <c r="F349" s="35"/>
      <c r="G349" s="36"/>
      <c r="H349" s="36"/>
      <c r="I349" s="36"/>
      <c r="J349" s="36"/>
      <c r="K349" s="36"/>
      <c r="L349" s="36"/>
      <c r="M349" s="36"/>
      <c r="N349" s="36"/>
      <c r="O349" s="36"/>
      <c r="P349" s="36"/>
      <c r="Q349" s="36"/>
      <c r="R349" s="36"/>
      <c r="S349" s="36"/>
      <c r="T349" s="36"/>
    </row>
    <row r="350" spans="6:20">
      <c r="F350" s="35"/>
      <c r="G350" s="36"/>
      <c r="H350" s="36"/>
      <c r="I350" s="36"/>
      <c r="J350" s="36"/>
      <c r="K350" s="36"/>
      <c r="L350" s="36"/>
      <c r="M350" s="36"/>
      <c r="N350" s="36"/>
      <c r="O350" s="36"/>
      <c r="P350" s="36"/>
      <c r="Q350" s="36"/>
      <c r="R350" s="36"/>
      <c r="S350" s="36"/>
      <c r="T350" s="36"/>
    </row>
    <row r="351" spans="6:20">
      <c r="F351" s="35"/>
      <c r="G351" s="36"/>
      <c r="H351" s="36"/>
      <c r="I351" s="36"/>
      <c r="J351" s="36"/>
      <c r="K351" s="36"/>
      <c r="L351" s="36"/>
      <c r="M351" s="36"/>
      <c r="N351" s="36"/>
      <c r="O351" s="36"/>
      <c r="P351" s="36"/>
      <c r="Q351" s="36"/>
      <c r="R351" s="36"/>
      <c r="S351" s="36"/>
      <c r="T351" s="36"/>
    </row>
    <row r="352" spans="6:20">
      <c r="F352" s="35"/>
      <c r="G352" s="36"/>
      <c r="H352" s="36"/>
      <c r="I352" s="36"/>
      <c r="J352" s="36"/>
      <c r="K352" s="36"/>
      <c r="L352" s="36"/>
      <c r="M352" s="36"/>
      <c r="N352" s="36"/>
      <c r="O352" s="36"/>
      <c r="P352" s="36"/>
      <c r="Q352" s="36"/>
      <c r="R352" s="36"/>
      <c r="S352" s="36"/>
      <c r="T352" s="36"/>
    </row>
    <row r="353" spans="6:20">
      <c r="F353" s="35"/>
      <c r="G353" s="36"/>
      <c r="H353" s="36"/>
      <c r="I353" s="36"/>
      <c r="J353" s="36"/>
      <c r="K353" s="36"/>
      <c r="L353" s="36"/>
      <c r="M353" s="36"/>
      <c r="N353" s="36"/>
      <c r="O353" s="36"/>
      <c r="P353" s="36"/>
      <c r="Q353" s="36"/>
      <c r="R353" s="36"/>
      <c r="S353" s="36"/>
      <c r="T353" s="36"/>
    </row>
    <row r="354" spans="6:20">
      <c r="F354" s="35"/>
      <c r="G354" s="36"/>
      <c r="H354" s="36"/>
      <c r="I354" s="36"/>
      <c r="J354" s="36"/>
      <c r="K354" s="36"/>
      <c r="L354" s="36"/>
      <c r="M354" s="36"/>
      <c r="N354" s="36"/>
      <c r="O354" s="36"/>
      <c r="P354" s="36"/>
      <c r="Q354" s="36"/>
      <c r="R354" s="36"/>
      <c r="S354" s="36"/>
      <c r="T354" s="36"/>
    </row>
    <row r="355" spans="6:20">
      <c r="F355" s="35"/>
      <c r="G355" s="36"/>
      <c r="H355" s="36"/>
      <c r="I355" s="36"/>
      <c r="J355" s="36"/>
      <c r="K355" s="36"/>
      <c r="L355" s="36"/>
      <c r="M355" s="36"/>
      <c r="N355" s="36"/>
      <c r="O355" s="36"/>
      <c r="P355" s="36"/>
      <c r="Q355" s="36"/>
      <c r="R355" s="36"/>
      <c r="S355" s="36"/>
      <c r="T355" s="36"/>
    </row>
    <row r="356" spans="6:20">
      <c r="F356" s="35"/>
      <c r="G356" s="36"/>
      <c r="H356" s="36"/>
      <c r="I356" s="36"/>
      <c r="J356" s="36"/>
      <c r="K356" s="36"/>
      <c r="L356" s="36"/>
      <c r="M356" s="36"/>
      <c r="N356" s="36"/>
      <c r="O356" s="36"/>
      <c r="P356" s="36"/>
      <c r="Q356" s="36"/>
      <c r="R356" s="36"/>
      <c r="S356" s="36"/>
      <c r="T356" s="36"/>
    </row>
    <row r="357" spans="6:20">
      <c r="F357" s="35"/>
      <c r="G357" s="36"/>
      <c r="H357" s="36"/>
      <c r="I357" s="36"/>
      <c r="J357" s="36"/>
      <c r="K357" s="36"/>
      <c r="L357" s="36"/>
      <c r="M357" s="36"/>
      <c r="N357" s="36"/>
      <c r="O357" s="36"/>
      <c r="P357" s="36"/>
      <c r="Q357" s="36"/>
      <c r="R357" s="36"/>
      <c r="S357" s="36"/>
      <c r="T357" s="36"/>
    </row>
    <row r="358" spans="6:20">
      <c r="F358" s="35"/>
      <c r="G358" s="36"/>
      <c r="H358" s="36"/>
      <c r="I358" s="36"/>
      <c r="J358" s="36"/>
      <c r="K358" s="36"/>
      <c r="L358" s="36"/>
      <c r="M358" s="36"/>
      <c r="N358" s="36"/>
      <c r="O358" s="36"/>
      <c r="P358" s="36"/>
      <c r="Q358" s="36"/>
      <c r="R358" s="36"/>
      <c r="S358" s="36"/>
      <c r="T358" s="36"/>
    </row>
    <row r="359" spans="6:20">
      <c r="F359" s="35"/>
      <c r="G359" s="36"/>
      <c r="H359" s="36"/>
      <c r="I359" s="36"/>
      <c r="J359" s="36"/>
      <c r="K359" s="36"/>
      <c r="L359" s="36"/>
      <c r="M359" s="36"/>
      <c r="N359" s="36"/>
      <c r="O359" s="36"/>
      <c r="P359" s="36"/>
      <c r="Q359" s="36"/>
      <c r="R359" s="36"/>
      <c r="S359" s="36"/>
      <c r="T359" s="36"/>
    </row>
    <row r="360" spans="6:20">
      <c r="F360" s="35"/>
      <c r="G360" s="36"/>
      <c r="H360" s="36"/>
      <c r="I360" s="36"/>
      <c r="J360" s="36"/>
      <c r="K360" s="36"/>
      <c r="L360" s="36"/>
      <c r="M360" s="36"/>
      <c r="N360" s="36"/>
      <c r="O360" s="36"/>
      <c r="P360" s="36"/>
      <c r="Q360" s="36"/>
      <c r="R360" s="36"/>
      <c r="S360" s="36"/>
      <c r="T360" s="36"/>
    </row>
    <row r="361" spans="6:20">
      <c r="F361" s="35"/>
      <c r="G361" s="36"/>
      <c r="H361" s="36"/>
      <c r="I361" s="36"/>
      <c r="J361" s="36"/>
      <c r="K361" s="36"/>
      <c r="L361" s="36"/>
      <c r="M361" s="36"/>
      <c r="N361" s="36"/>
      <c r="O361" s="36"/>
      <c r="P361" s="36"/>
      <c r="Q361" s="36"/>
      <c r="R361" s="36"/>
      <c r="S361" s="36"/>
      <c r="T361" s="36"/>
    </row>
    <row r="362" spans="6:20">
      <c r="F362" s="35"/>
      <c r="G362" s="36"/>
      <c r="H362" s="36"/>
      <c r="I362" s="36"/>
      <c r="J362" s="36"/>
      <c r="K362" s="36"/>
      <c r="L362" s="36"/>
      <c r="M362" s="36"/>
      <c r="N362" s="36"/>
      <c r="O362" s="36"/>
      <c r="P362" s="36"/>
      <c r="Q362" s="36"/>
      <c r="R362" s="36"/>
      <c r="S362" s="36"/>
      <c r="T362" s="36"/>
    </row>
    <row r="363" spans="6:20">
      <c r="F363" s="35"/>
      <c r="G363" s="36"/>
      <c r="H363" s="36"/>
      <c r="I363" s="36"/>
      <c r="J363" s="36"/>
      <c r="K363" s="36"/>
      <c r="L363" s="36"/>
      <c r="M363" s="36"/>
      <c r="N363" s="36"/>
      <c r="O363" s="36"/>
      <c r="P363" s="36"/>
      <c r="Q363" s="36"/>
      <c r="R363" s="36"/>
      <c r="S363" s="36"/>
      <c r="T363" s="36"/>
    </row>
    <row r="364" spans="6:20">
      <c r="F364" s="35"/>
      <c r="G364" s="36"/>
      <c r="H364" s="36"/>
      <c r="I364" s="36"/>
      <c r="J364" s="36"/>
      <c r="K364" s="36"/>
      <c r="L364" s="36"/>
      <c r="M364" s="36"/>
      <c r="N364" s="36"/>
      <c r="O364" s="36"/>
      <c r="P364" s="36"/>
      <c r="Q364" s="36"/>
      <c r="R364" s="36"/>
      <c r="S364" s="36"/>
      <c r="T364" s="36"/>
    </row>
    <row r="365" spans="6:20">
      <c r="F365" s="35"/>
      <c r="G365" s="36"/>
      <c r="H365" s="36"/>
      <c r="I365" s="36"/>
      <c r="J365" s="36"/>
      <c r="K365" s="36"/>
      <c r="L365" s="36"/>
      <c r="M365" s="36"/>
      <c r="N365" s="36"/>
      <c r="O365" s="36"/>
      <c r="P365" s="36"/>
      <c r="Q365" s="36"/>
      <c r="R365" s="36"/>
      <c r="S365" s="36"/>
      <c r="T365" s="36"/>
    </row>
    <row r="366" spans="6:20">
      <c r="F366" s="35"/>
      <c r="G366" s="36"/>
      <c r="H366" s="36"/>
      <c r="I366" s="36"/>
      <c r="J366" s="36"/>
      <c r="K366" s="36"/>
      <c r="L366" s="36"/>
      <c r="M366" s="36"/>
      <c r="N366" s="36"/>
      <c r="O366" s="36"/>
      <c r="P366" s="36"/>
      <c r="Q366" s="36"/>
      <c r="R366" s="36"/>
      <c r="S366" s="36"/>
      <c r="T366" s="36"/>
    </row>
    <row r="367" spans="6:20">
      <c r="F367" s="35"/>
      <c r="G367" s="36"/>
      <c r="H367" s="36"/>
      <c r="I367" s="36"/>
      <c r="J367" s="36"/>
      <c r="K367" s="36"/>
      <c r="L367" s="36"/>
      <c r="M367" s="36"/>
      <c r="N367" s="36"/>
      <c r="O367" s="36"/>
      <c r="P367" s="36"/>
      <c r="Q367" s="36"/>
      <c r="R367" s="36"/>
      <c r="S367" s="36"/>
      <c r="T367" s="36"/>
    </row>
    <row r="368" spans="6:20">
      <c r="F368" s="35"/>
      <c r="G368" s="36"/>
      <c r="H368" s="36"/>
      <c r="I368" s="36"/>
      <c r="J368" s="36"/>
      <c r="K368" s="36"/>
      <c r="L368" s="36"/>
      <c r="M368" s="36"/>
      <c r="N368" s="36"/>
      <c r="O368" s="36"/>
      <c r="P368" s="36"/>
      <c r="Q368" s="36"/>
      <c r="R368" s="36"/>
      <c r="S368" s="36"/>
      <c r="T368" s="36"/>
    </row>
    <row r="369" spans="6:20">
      <c r="F369" s="35"/>
      <c r="G369" s="36"/>
      <c r="H369" s="36"/>
      <c r="I369" s="36"/>
      <c r="J369" s="36"/>
      <c r="K369" s="36"/>
      <c r="L369" s="36"/>
      <c r="M369" s="36"/>
      <c r="N369" s="36"/>
      <c r="O369" s="36"/>
      <c r="P369" s="36"/>
      <c r="Q369" s="36"/>
      <c r="R369" s="36"/>
      <c r="S369" s="36"/>
      <c r="T369" s="36"/>
    </row>
    <row r="370" spans="6:20">
      <c r="F370" s="35"/>
      <c r="G370" s="36"/>
      <c r="H370" s="36"/>
      <c r="I370" s="36"/>
      <c r="J370" s="36"/>
      <c r="K370" s="36"/>
      <c r="L370" s="36"/>
      <c r="M370" s="36"/>
      <c r="N370" s="36"/>
      <c r="O370" s="36"/>
      <c r="P370" s="36"/>
      <c r="Q370" s="36"/>
      <c r="R370" s="36"/>
      <c r="S370" s="36"/>
      <c r="T370" s="36"/>
    </row>
    <row r="371" spans="6:20">
      <c r="F371" s="35"/>
      <c r="G371" s="36"/>
      <c r="H371" s="36"/>
      <c r="I371" s="36"/>
      <c r="J371" s="36"/>
      <c r="K371" s="36"/>
      <c r="L371" s="36"/>
      <c r="M371" s="36"/>
      <c r="N371" s="36"/>
      <c r="O371" s="36"/>
      <c r="P371" s="36"/>
      <c r="Q371" s="36"/>
      <c r="R371" s="36"/>
      <c r="S371" s="36"/>
      <c r="T371" s="36"/>
    </row>
    <row r="372" spans="6:20">
      <c r="F372" s="35"/>
      <c r="G372" s="36"/>
      <c r="H372" s="36"/>
      <c r="I372" s="36"/>
      <c r="J372" s="36"/>
      <c r="K372" s="36"/>
      <c r="L372" s="36"/>
      <c r="M372" s="36"/>
      <c r="N372" s="36"/>
      <c r="O372" s="36"/>
      <c r="P372" s="36"/>
      <c r="Q372" s="36"/>
      <c r="R372" s="36"/>
      <c r="S372" s="36"/>
      <c r="T372" s="36"/>
    </row>
    <row r="373" spans="6:20">
      <c r="F373" s="35"/>
      <c r="G373" s="36"/>
      <c r="H373" s="36"/>
      <c r="I373" s="36"/>
      <c r="J373" s="36"/>
      <c r="K373" s="36"/>
      <c r="L373" s="36"/>
      <c r="M373" s="36"/>
      <c r="N373" s="36"/>
      <c r="O373" s="36"/>
      <c r="P373" s="36"/>
      <c r="Q373" s="36"/>
      <c r="R373" s="36"/>
      <c r="S373" s="36"/>
      <c r="T373" s="36"/>
    </row>
    <row r="374" spans="6:20">
      <c r="F374" s="35"/>
      <c r="G374" s="36"/>
      <c r="H374" s="36"/>
      <c r="I374" s="36"/>
      <c r="J374" s="36"/>
      <c r="K374" s="36"/>
      <c r="L374" s="36"/>
      <c r="M374" s="36"/>
      <c r="N374" s="36"/>
      <c r="O374" s="36"/>
      <c r="P374" s="36"/>
      <c r="Q374" s="36"/>
      <c r="R374" s="36"/>
      <c r="S374" s="36"/>
      <c r="T374" s="36"/>
    </row>
    <row r="375" spans="6:20">
      <c r="F375" s="35"/>
      <c r="G375" s="36"/>
      <c r="H375" s="36"/>
      <c r="I375" s="36"/>
      <c r="J375" s="36"/>
      <c r="K375" s="36"/>
      <c r="L375" s="36"/>
      <c r="M375" s="36"/>
      <c r="N375" s="36"/>
      <c r="O375" s="36"/>
      <c r="P375" s="36"/>
      <c r="Q375" s="36"/>
      <c r="R375" s="36"/>
      <c r="S375" s="36"/>
      <c r="T375" s="36"/>
    </row>
    <row r="376" spans="6:20">
      <c r="F376" s="35"/>
      <c r="G376" s="36"/>
      <c r="H376" s="36"/>
      <c r="I376" s="36"/>
      <c r="J376" s="36"/>
      <c r="K376" s="36"/>
      <c r="L376" s="36"/>
      <c r="M376" s="36"/>
      <c r="N376" s="36"/>
      <c r="O376" s="36"/>
      <c r="P376" s="36"/>
      <c r="Q376" s="36"/>
      <c r="R376" s="36"/>
      <c r="S376" s="36"/>
      <c r="T376" s="36"/>
    </row>
    <row r="377" spans="6:20">
      <c r="F377" s="35"/>
      <c r="G377" s="36"/>
      <c r="H377" s="36"/>
      <c r="I377" s="36"/>
      <c r="J377" s="36"/>
      <c r="K377" s="36"/>
      <c r="L377" s="36"/>
      <c r="M377" s="36"/>
      <c r="N377" s="36"/>
      <c r="O377" s="36"/>
      <c r="P377" s="36"/>
      <c r="Q377" s="36"/>
      <c r="R377" s="36"/>
      <c r="S377" s="36"/>
      <c r="T377" s="36"/>
    </row>
    <row r="378" spans="6:20">
      <c r="F378" s="35"/>
      <c r="G378" s="36"/>
      <c r="H378" s="36"/>
      <c r="I378" s="36"/>
      <c r="J378" s="36"/>
      <c r="K378" s="36"/>
      <c r="L378" s="36"/>
      <c r="M378" s="36"/>
      <c r="N378" s="36"/>
      <c r="O378" s="36"/>
      <c r="P378" s="36"/>
      <c r="Q378" s="36"/>
      <c r="R378" s="36"/>
      <c r="S378" s="36"/>
      <c r="T378" s="36"/>
    </row>
    <row r="379" spans="6:20">
      <c r="F379" s="35"/>
      <c r="G379" s="36"/>
      <c r="H379" s="36"/>
      <c r="I379" s="36"/>
      <c r="J379" s="36"/>
      <c r="K379" s="36"/>
      <c r="L379" s="36"/>
      <c r="M379" s="36"/>
      <c r="N379" s="36"/>
      <c r="O379" s="36"/>
      <c r="P379" s="36"/>
      <c r="Q379" s="36"/>
      <c r="R379" s="36"/>
      <c r="S379" s="36"/>
      <c r="T379" s="36"/>
    </row>
    <row r="380" spans="6:20">
      <c r="F380" s="35"/>
      <c r="G380" s="36"/>
      <c r="H380" s="36"/>
      <c r="I380" s="36"/>
      <c r="J380" s="36"/>
      <c r="K380" s="36"/>
      <c r="L380" s="36"/>
      <c r="M380" s="36"/>
      <c r="N380" s="36"/>
      <c r="O380" s="36"/>
      <c r="P380" s="36"/>
      <c r="Q380" s="36"/>
      <c r="R380" s="36"/>
      <c r="S380" s="36"/>
      <c r="T380" s="36"/>
    </row>
    <row r="381" spans="6:20">
      <c r="F381" s="35"/>
      <c r="G381" s="36"/>
      <c r="H381" s="36"/>
      <c r="I381" s="36"/>
      <c r="J381" s="36"/>
      <c r="K381" s="36"/>
      <c r="L381" s="36"/>
      <c r="M381" s="36"/>
      <c r="N381" s="36"/>
      <c r="O381" s="36"/>
      <c r="P381" s="36"/>
      <c r="Q381" s="36"/>
      <c r="R381" s="36"/>
      <c r="S381" s="36"/>
      <c r="T381" s="36"/>
    </row>
    <row r="382" spans="6:20">
      <c r="F382" s="35"/>
      <c r="G382" s="36"/>
      <c r="H382" s="36"/>
      <c r="I382" s="36"/>
      <c r="J382" s="36"/>
      <c r="K382" s="36"/>
      <c r="L382" s="36"/>
      <c r="M382" s="36"/>
      <c r="N382" s="36"/>
      <c r="O382" s="36"/>
      <c r="P382" s="36"/>
      <c r="Q382" s="36"/>
      <c r="R382" s="36"/>
      <c r="S382" s="36"/>
      <c r="T382" s="36"/>
    </row>
    <row r="383" spans="6:20">
      <c r="F383" s="35"/>
      <c r="G383" s="36"/>
      <c r="H383" s="36"/>
      <c r="I383" s="36"/>
      <c r="J383" s="36"/>
      <c r="K383" s="36"/>
      <c r="L383" s="36"/>
      <c r="M383" s="36"/>
      <c r="N383" s="36"/>
      <c r="O383" s="36"/>
      <c r="P383" s="36"/>
      <c r="Q383" s="36"/>
      <c r="R383" s="36"/>
      <c r="S383" s="36"/>
      <c r="T383" s="36"/>
    </row>
    <row r="384" spans="6:20">
      <c r="F384" s="35"/>
      <c r="G384" s="36"/>
      <c r="H384" s="36"/>
      <c r="I384" s="36"/>
      <c r="J384" s="36"/>
      <c r="K384" s="36"/>
      <c r="L384" s="36"/>
      <c r="M384" s="36"/>
      <c r="N384" s="36"/>
      <c r="O384" s="36"/>
      <c r="P384" s="36"/>
      <c r="Q384" s="36"/>
      <c r="R384" s="36"/>
      <c r="S384" s="36"/>
      <c r="T384" s="36"/>
    </row>
    <row r="385" spans="6:20">
      <c r="F385" s="35"/>
      <c r="G385" s="36"/>
      <c r="H385" s="36"/>
      <c r="I385" s="36"/>
      <c r="J385" s="36"/>
      <c r="K385" s="36"/>
      <c r="L385" s="36"/>
      <c r="M385" s="36"/>
      <c r="N385" s="36"/>
      <c r="O385" s="36"/>
      <c r="P385" s="36"/>
      <c r="Q385" s="36"/>
      <c r="R385" s="36"/>
      <c r="S385" s="36"/>
      <c r="T385" s="36"/>
    </row>
    <row r="386" spans="6:20">
      <c r="F386" s="35"/>
      <c r="G386" s="36"/>
      <c r="H386" s="36"/>
      <c r="I386" s="36"/>
      <c r="J386" s="36"/>
      <c r="K386" s="36"/>
      <c r="L386" s="36"/>
      <c r="M386" s="36"/>
      <c r="N386" s="36"/>
      <c r="O386" s="36"/>
      <c r="P386" s="36"/>
      <c r="Q386" s="36"/>
      <c r="R386" s="36"/>
      <c r="S386" s="36"/>
      <c r="T386" s="36"/>
    </row>
    <row r="387" spans="6:20">
      <c r="F387" s="35"/>
      <c r="G387" s="36"/>
      <c r="H387" s="36"/>
      <c r="I387" s="36"/>
      <c r="J387" s="36"/>
      <c r="K387" s="36"/>
      <c r="L387" s="36"/>
      <c r="M387" s="36"/>
      <c r="N387" s="36"/>
      <c r="O387" s="36"/>
      <c r="P387" s="36"/>
      <c r="Q387" s="36"/>
      <c r="R387" s="36"/>
      <c r="S387" s="36"/>
      <c r="T387" s="36"/>
    </row>
    <row r="388" spans="6:20">
      <c r="F388" s="35"/>
      <c r="G388" s="36"/>
      <c r="H388" s="36"/>
      <c r="I388" s="36"/>
      <c r="J388" s="36"/>
      <c r="K388" s="36"/>
      <c r="L388" s="36"/>
      <c r="M388" s="36"/>
      <c r="N388" s="36"/>
      <c r="O388" s="36"/>
      <c r="P388" s="36"/>
      <c r="Q388" s="36"/>
      <c r="R388" s="36"/>
      <c r="S388" s="36"/>
      <c r="T388" s="36"/>
    </row>
    <row r="389" spans="6:20">
      <c r="F389" s="35"/>
      <c r="G389" s="36"/>
      <c r="H389" s="36"/>
      <c r="I389" s="36"/>
      <c r="J389" s="36"/>
      <c r="K389" s="36"/>
      <c r="L389" s="36"/>
      <c r="M389" s="36"/>
      <c r="N389" s="36"/>
      <c r="O389" s="36"/>
      <c r="P389" s="36"/>
      <c r="Q389" s="36"/>
      <c r="R389" s="36"/>
      <c r="S389" s="36"/>
      <c r="T389" s="36"/>
    </row>
    <row r="390" spans="6:20">
      <c r="F390" s="35"/>
      <c r="G390" s="36"/>
      <c r="H390" s="36"/>
      <c r="I390" s="36"/>
      <c r="J390" s="36"/>
      <c r="K390" s="36"/>
      <c r="L390" s="36"/>
      <c r="M390" s="36"/>
      <c r="N390" s="36"/>
      <c r="O390" s="36"/>
      <c r="P390" s="36"/>
      <c r="Q390" s="36"/>
      <c r="R390" s="36"/>
      <c r="S390" s="36"/>
      <c r="T390" s="36"/>
    </row>
    <row r="391" spans="6:20">
      <c r="F391" s="35"/>
      <c r="G391" s="36"/>
      <c r="H391" s="36"/>
      <c r="I391" s="36"/>
      <c r="J391" s="36"/>
      <c r="K391" s="36"/>
      <c r="L391" s="36"/>
      <c r="M391" s="36"/>
      <c r="N391" s="36"/>
      <c r="O391" s="36"/>
      <c r="P391" s="36"/>
      <c r="Q391" s="36"/>
      <c r="R391" s="36"/>
      <c r="S391" s="36"/>
      <c r="T391" s="36"/>
    </row>
    <row r="392" spans="6:20">
      <c r="F392" s="35"/>
      <c r="G392" s="36"/>
      <c r="H392" s="36"/>
      <c r="I392" s="36"/>
      <c r="J392" s="36"/>
      <c r="K392" s="36"/>
      <c r="L392" s="36"/>
      <c r="M392" s="36"/>
      <c r="N392" s="36"/>
      <c r="O392" s="36"/>
      <c r="P392" s="36"/>
      <c r="Q392" s="36"/>
      <c r="R392" s="36"/>
      <c r="S392" s="36"/>
      <c r="T392" s="36"/>
    </row>
    <row r="393" spans="6:20">
      <c r="F393" s="35"/>
      <c r="G393" s="36"/>
      <c r="H393" s="36"/>
      <c r="I393" s="36"/>
      <c r="J393" s="36"/>
      <c r="K393" s="36"/>
      <c r="L393" s="36"/>
      <c r="M393" s="36"/>
      <c r="N393" s="36"/>
      <c r="O393" s="36"/>
      <c r="P393" s="36"/>
      <c r="Q393" s="36"/>
      <c r="R393" s="36"/>
      <c r="S393" s="36"/>
      <c r="T393" s="36"/>
    </row>
    <row r="394" spans="6:20">
      <c r="F394" s="35"/>
      <c r="G394" s="36"/>
      <c r="H394" s="36"/>
      <c r="I394" s="36"/>
      <c r="J394" s="36"/>
      <c r="K394" s="36"/>
      <c r="L394" s="36"/>
      <c r="M394" s="36"/>
      <c r="N394" s="36"/>
      <c r="O394" s="36"/>
      <c r="P394" s="36"/>
      <c r="Q394" s="36"/>
      <c r="R394" s="36"/>
      <c r="S394" s="36"/>
      <c r="T394" s="36"/>
    </row>
    <row r="395" spans="6:20">
      <c r="F395" s="35"/>
      <c r="G395" s="36"/>
      <c r="H395" s="36"/>
      <c r="I395" s="36"/>
      <c r="J395" s="36"/>
      <c r="K395" s="36"/>
      <c r="L395" s="36"/>
      <c r="M395" s="36"/>
      <c r="N395" s="36"/>
      <c r="O395" s="36"/>
      <c r="P395" s="36"/>
      <c r="Q395" s="36"/>
      <c r="R395" s="36"/>
      <c r="S395" s="36"/>
      <c r="T395" s="36"/>
    </row>
    <row r="396" spans="6:20">
      <c r="F396" s="35"/>
      <c r="G396" s="36"/>
      <c r="H396" s="36"/>
      <c r="I396" s="36"/>
      <c r="J396" s="36"/>
      <c r="K396" s="36"/>
      <c r="L396" s="36"/>
      <c r="M396" s="36"/>
      <c r="N396" s="36"/>
      <c r="O396" s="36"/>
      <c r="P396" s="36"/>
      <c r="Q396" s="36"/>
      <c r="R396" s="36"/>
      <c r="S396" s="36"/>
      <c r="T396" s="36"/>
    </row>
    <row r="397" spans="6:20">
      <c r="F397" s="35"/>
      <c r="G397" s="36"/>
      <c r="H397" s="36"/>
      <c r="I397" s="36"/>
      <c r="J397" s="36"/>
      <c r="K397" s="36"/>
      <c r="L397" s="36"/>
      <c r="M397" s="36"/>
      <c r="N397" s="36"/>
      <c r="O397" s="36"/>
      <c r="P397" s="36"/>
      <c r="Q397" s="36"/>
      <c r="R397" s="36"/>
      <c r="S397" s="36"/>
      <c r="T397" s="36"/>
    </row>
    <row r="398" spans="6:20">
      <c r="F398" s="35"/>
      <c r="G398" s="36"/>
      <c r="H398" s="36"/>
      <c r="I398" s="36"/>
      <c r="J398" s="36"/>
      <c r="K398" s="36"/>
      <c r="L398" s="36"/>
      <c r="M398" s="36"/>
      <c r="N398" s="36"/>
      <c r="O398" s="36"/>
      <c r="P398" s="36"/>
      <c r="Q398" s="36"/>
      <c r="R398" s="36"/>
      <c r="S398" s="36"/>
      <c r="T398" s="36"/>
    </row>
    <row r="399" spans="6:20">
      <c r="F399" s="35"/>
      <c r="G399" s="36"/>
      <c r="H399" s="36"/>
      <c r="I399" s="36"/>
      <c r="J399" s="36"/>
      <c r="K399" s="36"/>
      <c r="L399" s="36"/>
      <c r="M399" s="36"/>
      <c r="N399" s="36"/>
      <c r="O399" s="36"/>
      <c r="P399" s="36"/>
      <c r="Q399" s="36"/>
      <c r="R399" s="36"/>
      <c r="S399" s="36"/>
      <c r="T399" s="36"/>
    </row>
    <row r="400" spans="6:20">
      <c r="F400" s="35"/>
      <c r="G400" s="36"/>
      <c r="H400" s="36"/>
      <c r="I400" s="36"/>
      <c r="J400" s="36"/>
      <c r="K400" s="36"/>
      <c r="L400" s="36"/>
      <c r="M400" s="36"/>
      <c r="N400" s="36"/>
      <c r="O400" s="36"/>
      <c r="P400" s="36"/>
      <c r="Q400" s="36"/>
      <c r="R400" s="36"/>
      <c r="S400" s="36"/>
      <c r="T400" s="36"/>
    </row>
    <row r="401" spans="6:20">
      <c r="F401" s="35"/>
      <c r="G401" s="36"/>
      <c r="H401" s="36"/>
      <c r="I401" s="36"/>
      <c r="J401" s="36"/>
      <c r="K401" s="36"/>
      <c r="L401" s="36"/>
      <c r="M401" s="36"/>
      <c r="N401" s="36"/>
      <c r="O401" s="36"/>
      <c r="P401" s="36"/>
      <c r="Q401" s="36"/>
      <c r="R401" s="36"/>
      <c r="S401" s="36"/>
      <c r="T401" s="36"/>
    </row>
    <row r="402" spans="6:20">
      <c r="F402" s="35"/>
      <c r="G402" s="36"/>
      <c r="H402" s="36"/>
      <c r="I402" s="36"/>
      <c r="J402" s="36"/>
      <c r="K402" s="36"/>
      <c r="L402" s="36"/>
      <c r="M402" s="36"/>
      <c r="N402" s="36"/>
      <c r="O402" s="36"/>
      <c r="P402" s="36"/>
      <c r="Q402" s="36"/>
      <c r="R402" s="36"/>
      <c r="S402" s="36"/>
      <c r="T402" s="36"/>
    </row>
    <row r="403" spans="6:20">
      <c r="F403" s="35"/>
      <c r="G403" s="36"/>
      <c r="H403" s="36"/>
      <c r="I403" s="36"/>
      <c r="J403" s="36"/>
      <c r="K403" s="36"/>
      <c r="L403" s="36"/>
      <c r="M403" s="36"/>
      <c r="N403" s="36"/>
      <c r="O403" s="36"/>
      <c r="P403" s="36"/>
      <c r="Q403" s="36"/>
      <c r="R403" s="36"/>
      <c r="S403" s="36"/>
      <c r="T403" s="36"/>
    </row>
    <row r="404" spans="6:20">
      <c r="F404" s="35"/>
      <c r="G404" s="36"/>
      <c r="H404" s="36"/>
      <c r="I404" s="36"/>
      <c r="J404" s="36"/>
      <c r="K404" s="36"/>
      <c r="L404" s="36"/>
      <c r="M404" s="36"/>
      <c r="N404" s="36"/>
      <c r="O404" s="36"/>
      <c r="P404" s="36"/>
      <c r="Q404" s="36"/>
      <c r="R404" s="36"/>
      <c r="S404" s="36"/>
      <c r="T404" s="36"/>
    </row>
    <row r="405" spans="6:20">
      <c r="F405" s="35"/>
      <c r="G405" s="36"/>
      <c r="H405" s="36"/>
      <c r="I405" s="36"/>
      <c r="J405" s="36"/>
      <c r="K405" s="36"/>
      <c r="L405" s="36"/>
      <c r="M405" s="36"/>
      <c r="N405" s="36"/>
      <c r="O405" s="36"/>
      <c r="P405" s="36"/>
      <c r="Q405" s="36"/>
      <c r="R405" s="36"/>
      <c r="S405" s="36"/>
      <c r="T405" s="36"/>
    </row>
    <row r="406" spans="6:20">
      <c r="F406" s="35"/>
      <c r="G406" s="36"/>
      <c r="H406" s="36"/>
      <c r="I406" s="36"/>
      <c r="J406" s="36"/>
      <c r="K406" s="36"/>
      <c r="L406" s="36"/>
      <c r="M406" s="36"/>
      <c r="N406" s="36"/>
      <c r="O406" s="36"/>
      <c r="P406" s="36"/>
      <c r="Q406" s="36"/>
      <c r="R406" s="36"/>
      <c r="S406" s="36"/>
      <c r="T406" s="36"/>
    </row>
    <row r="407" spans="6:20">
      <c r="F407" s="35"/>
      <c r="G407" s="36"/>
      <c r="H407" s="36"/>
      <c r="I407" s="36"/>
      <c r="J407" s="36"/>
      <c r="K407" s="36"/>
      <c r="L407" s="36"/>
      <c r="M407" s="36"/>
      <c r="N407" s="36"/>
      <c r="O407" s="36"/>
      <c r="P407" s="36"/>
      <c r="Q407" s="36"/>
      <c r="R407" s="36"/>
      <c r="S407" s="36"/>
      <c r="T407" s="36"/>
    </row>
    <row r="408" spans="6:20">
      <c r="F408" s="35"/>
      <c r="G408" s="36"/>
      <c r="H408" s="36"/>
      <c r="I408" s="36"/>
      <c r="J408" s="36"/>
      <c r="K408" s="36"/>
      <c r="L408" s="36"/>
      <c r="M408" s="36"/>
      <c r="N408" s="36"/>
      <c r="O408" s="36"/>
      <c r="P408" s="36"/>
      <c r="Q408" s="36"/>
      <c r="R408" s="36"/>
      <c r="S408" s="36"/>
      <c r="T408" s="36"/>
    </row>
    <row r="409" spans="6:20">
      <c r="F409" s="35"/>
      <c r="G409" s="36"/>
      <c r="H409" s="36"/>
      <c r="I409" s="36"/>
      <c r="J409" s="36"/>
      <c r="K409" s="36"/>
      <c r="L409" s="36"/>
      <c r="M409" s="36"/>
      <c r="N409" s="36"/>
      <c r="O409" s="36"/>
      <c r="P409" s="36"/>
      <c r="Q409" s="36"/>
      <c r="R409" s="36"/>
      <c r="S409" s="36"/>
      <c r="T409" s="36"/>
    </row>
    <row r="410" spans="6:20">
      <c r="F410" s="35"/>
      <c r="G410" s="36"/>
      <c r="H410" s="36"/>
      <c r="I410" s="36"/>
      <c r="J410" s="36"/>
      <c r="K410" s="36"/>
      <c r="L410" s="36"/>
      <c r="M410" s="36"/>
      <c r="N410" s="36"/>
      <c r="O410" s="36"/>
      <c r="P410" s="36"/>
      <c r="Q410" s="36"/>
      <c r="R410" s="36"/>
      <c r="S410" s="36"/>
      <c r="T410" s="36"/>
    </row>
    <row r="411" spans="6:20">
      <c r="F411" s="35"/>
      <c r="G411" s="36"/>
      <c r="H411" s="36"/>
      <c r="I411" s="36"/>
      <c r="J411" s="36"/>
      <c r="K411" s="36"/>
      <c r="L411" s="36"/>
      <c r="M411" s="36"/>
      <c r="N411" s="36"/>
      <c r="O411" s="36"/>
      <c r="P411" s="36"/>
      <c r="Q411" s="36"/>
      <c r="R411" s="36"/>
      <c r="S411" s="36"/>
      <c r="T411" s="36"/>
    </row>
    <row r="412" spans="6:20">
      <c r="F412" s="35"/>
      <c r="G412" s="36"/>
      <c r="H412" s="36"/>
      <c r="I412" s="36"/>
      <c r="J412" s="36"/>
      <c r="K412" s="36"/>
      <c r="L412" s="36"/>
      <c r="M412" s="36"/>
      <c r="N412" s="36"/>
      <c r="O412" s="36"/>
      <c r="P412" s="36"/>
      <c r="Q412" s="36"/>
      <c r="R412" s="36"/>
      <c r="S412" s="36"/>
      <c r="T412" s="36"/>
    </row>
    <row r="413" spans="6:20">
      <c r="F413" s="35"/>
      <c r="G413" s="36"/>
      <c r="H413" s="36"/>
      <c r="I413" s="36"/>
      <c r="J413" s="36"/>
      <c r="K413" s="36"/>
      <c r="L413" s="36"/>
      <c r="M413" s="36"/>
      <c r="N413" s="36"/>
      <c r="O413" s="36"/>
      <c r="P413" s="36"/>
      <c r="Q413" s="36"/>
      <c r="R413" s="36"/>
      <c r="S413" s="36"/>
      <c r="T413" s="36"/>
    </row>
    <row r="414" spans="6:20">
      <c r="F414" s="35"/>
      <c r="G414" s="36"/>
      <c r="H414" s="36"/>
      <c r="I414" s="36"/>
      <c r="J414" s="36"/>
      <c r="K414" s="36"/>
      <c r="L414" s="36"/>
      <c r="M414" s="36"/>
      <c r="N414" s="36"/>
      <c r="O414" s="36"/>
      <c r="P414" s="36"/>
      <c r="Q414" s="36"/>
      <c r="R414" s="36"/>
      <c r="S414" s="36"/>
      <c r="T414" s="36"/>
    </row>
    <row r="415" spans="6:20">
      <c r="F415" s="35"/>
      <c r="G415" s="36"/>
      <c r="H415" s="36"/>
      <c r="I415" s="36"/>
      <c r="J415" s="36"/>
      <c r="K415" s="36"/>
      <c r="L415" s="36"/>
      <c r="M415" s="36"/>
      <c r="N415" s="36"/>
      <c r="O415" s="36"/>
      <c r="P415" s="36"/>
      <c r="Q415" s="36"/>
      <c r="R415" s="36"/>
      <c r="S415" s="36"/>
      <c r="T415" s="36"/>
    </row>
    <row r="416" spans="6:20">
      <c r="F416" s="35"/>
      <c r="G416" s="36"/>
      <c r="H416" s="36"/>
      <c r="I416" s="36"/>
      <c r="J416" s="36"/>
      <c r="K416" s="36"/>
      <c r="L416" s="36"/>
      <c r="M416" s="36"/>
      <c r="N416" s="36"/>
      <c r="O416" s="36"/>
      <c r="P416" s="36"/>
      <c r="Q416" s="36"/>
      <c r="R416" s="36"/>
      <c r="S416" s="36"/>
      <c r="T416" s="36"/>
    </row>
    <row r="417" spans="6:20">
      <c r="F417" s="35"/>
      <c r="G417" s="36"/>
      <c r="H417" s="36"/>
      <c r="I417" s="36"/>
      <c r="J417" s="36"/>
      <c r="K417" s="36"/>
      <c r="L417" s="36"/>
      <c r="M417" s="36"/>
      <c r="N417" s="36"/>
      <c r="O417" s="36"/>
      <c r="P417" s="36"/>
      <c r="Q417" s="36"/>
      <c r="R417" s="36"/>
      <c r="S417" s="36"/>
      <c r="T417" s="36"/>
    </row>
    <row r="418" spans="6:20">
      <c r="F418" s="35"/>
      <c r="G418" s="36"/>
      <c r="H418" s="36"/>
      <c r="I418" s="36"/>
      <c r="J418" s="36"/>
      <c r="K418" s="36"/>
      <c r="L418" s="36"/>
      <c r="M418" s="36"/>
      <c r="N418" s="36"/>
      <c r="O418" s="36"/>
      <c r="P418" s="36"/>
      <c r="Q418" s="36"/>
      <c r="R418" s="36"/>
      <c r="S418" s="36"/>
      <c r="T418" s="36"/>
    </row>
    <row r="419" spans="6:20">
      <c r="F419" s="35"/>
      <c r="G419" s="36"/>
      <c r="H419" s="36"/>
      <c r="I419" s="36"/>
      <c r="J419" s="36"/>
      <c r="K419" s="36"/>
      <c r="L419" s="36"/>
      <c r="M419" s="36"/>
      <c r="N419" s="36"/>
      <c r="O419" s="36"/>
      <c r="P419" s="36"/>
      <c r="Q419" s="36"/>
      <c r="R419" s="36"/>
      <c r="S419" s="36"/>
      <c r="T419" s="36"/>
    </row>
    <row r="420" spans="6:20">
      <c r="F420" s="35"/>
      <c r="G420" s="36"/>
      <c r="H420" s="36"/>
      <c r="I420" s="36"/>
      <c r="J420" s="36"/>
      <c r="K420" s="36"/>
      <c r="L420" s="36"/>
      <c r="M420" s="36"/>
      <c r="N420" s="36"/>
      <c r="O420" s="36"/>
      <c r="P420" s="36"/>
      <c r="Q420" s="36"/>
      <c r="R420" s="36"/>
      <c r="S420" s="36"/>
      <c r="T420" s="36"/>
    </row>
    <row r="421" spans="6:20">
      <c r="F421" s="35"/>
      <c r="G421" s="36"/>
      <c r="H421" s="36"/>
      <c r="I421" s="36"/>
      <c r="J421" s="36"/>
      <c r="K421" s="36"/>
      <c r="L421" s="36"/>
      <c r="M421" s="36"/>
      <c r="N421" s="36"/>
      <c r="O421" s="36"/>
      <c r="P421" s="36"/>
      <c r="Q421" s="36"/>
      <c r="R421" s="36"/>
      <c r="S421" s="36"/>
      <c r="T421" s="36"/>
    </row>
    <row r="422" spans="6:20">
      <c r="F422" s="35"/>
      <c r="G422" s="36"/>
      <c r="H422" s="36"/>
      <c r="I422" s="36"/>
      <c r="J422" s="36"/>
      <c r="K422" s="36"/>
      <c r="L422" s="36"/>
      <c r="M422" s="36"/>
      <c r="N422" s="36"/>
      <c r="O422" s="36"/>
      <c r="P422" s="36"/>
      <c r="Q422" s="36"/>
      <c r="R422" s="36"/>
      <c r="S422" s="36"/>
      <c r="T422" s="36"/>
    </row>
    <row r="423" spans="6:20">
      <c r="F423" s="35"/>
      <c r="G423" s="36"/>
      <c r="H423" s="36"/>
      <c r="I423" s="36"/>
      <c r="J423" s="36"/>
      <c r="K423" s="36"/>
      <c r="L423" s="36"/>
      <c r="M423" s="36"/>
      <c r="N423" s="36"/>
      <c r="O423" s="36"/>
      <c r="P423" s="36"/>
      <c r="Q423" s="36"/>
      <c r="R423" s="36"/>
      <c r="S423" s="36"/>
      <c r="T423" s="36"/>
    </row>
    <row r="424" spans="6:20">
      <c r="F424" s="35"/>
      <c r="G424" s="36"/>
      <c r="H424" s="36"/>
      <c r="I424" s="36"/>
      <c r="J424" s="36"/>
      <c r="K424" s="36"/>
      <c r="L424" s="36"/>
      <c r="M424" s="36"/>
      <c r="N424" s="36"/>
      <c r="O424" s="36"/>
      <c r="P424" s="36"/>
      <c r="Q424" s="36"/>
      <c r="R424" s="36"/>
      <c r="S424" s="36"/>
      <c r="T424" s="36"/>
    </row>
    <row r="425" spans="6:20">
      <c r="F425" s="35"/>
      <c r="G425" s="36"/>
      <c r="H425" s="36"/>
      <c r="I425" s="36"/>
      <c r="J425" s="36"/>
      <c r="K425" s="36"/>
      <c r="L425" s="36"/>
      <c r="M425" s="36"/>
      <c r="N425" s="36"/>
      <c r="O425" s="36"/>
      <c r="P425" s="36"/>
      <c r="Q425" s="36"/>
      <c r="R425" s="36"/>
      <c r="S425" s="36"/>
      <c r="T425" s="36"/>
    </row>
    <row r="426" spans="6:20">
      <c r="F426" s="35"/>
      <c r="G426" s="36"/>
      <c r="H426" s="36"/>
      <c r="I426" s="36"/>
      <c r="J426" s="36"/>
      <c r="K426" s="36"/>
      <c r="L426" s="36"/>
      <c r="M426" s="36"/>
      <c r="N426" s="36"/>
      <c r="O426" s="36"/>
      <c r="P426" s="36"/>
      <c r="Q426" s="36"/>
      <c r="R426" s="36"/>
      <c r="S426" s="36"/>
      <c r="T426" s="36"/>
    </row>
    <row r="427" spans="6:20">
      <c r="F427" s="35"/>
      <c r="G427" s="36"/>
      <c r="H427" s="36"/>
      <c r="I427" s="36"/>
      <c r="J427" s="36"/>
      <c r="K427" s="36"/>
      <c r="L427" s="36"/>
      <c r="M427" s="36"/>
      <c r="N427" s="36"/>
      <c r="O427" s="36"/>
      <c r="P427" s="36"/>
      <c r="Q427" s="36"/>
      <c r="R427" s="36"/>
      <c r="S427" s="36"/>
      <c r="T427" s="36"/>
    </row>
    <row r="428" spans="6:20">
      <c r="F428" s="35"/>
      <c r="G428" s="36"/>
      <c r="H428" s="36"/>
      <c r="I428" s="36"/>
      <c r="J428" s="36"/>
      <c r="K428" s="36"/>
      <c r="L428" s="36"/>
      <c r="M428" s="36"/>
      <c r="N428" s="36"/>
      <c r="O428" s="36"/>
      <c r="P428" s="36"/>
      <c r="Q428" s="36"/>
      <c r="R428" s="36"/>
      <c r="S428" s="36"/>
      <c r="T428" s="36"/>
    </row>
    <row r="429" spans="6:20">
      <c r="F429" s="35"/>
      <c r="G429" s="36"/>
      <c r="H429" s="36"/>
      <c r="I429" s="36"/>
      <c r="J429" s="36"/>
      <c r="K429" s="36"/>
      <c r="L429" s="36"/>
      <c r="M429" s="36"/>
      <c r="N429" s="36"/>
      <c r="O429" s="36"/>
      <c r="P429" s="36"/>
      <c r="Q429" s="36"/>
      <c r="R429" s="36"/>
      <c r="S429" s="36"/>
      <c r="T429" s="36"/>
    </row>
    <row r="430" spans="6:20">
      <c r="F430" s="35"/>
      <c r="G430" s="36"/>
      <c r="H430" s="36"/>
      <c r="I430" s="36"/>
      <c r="J430" s="36"/>
      <c r="K430" s="36"/>
      <c r="L430" s="36"/>
      <c r="M430" s="36"/>
      <c r="N430" s="36"/>
      <c r="O430" s="36"/>
      <c r="P430" s="36"/>
      <c r="Q430" s="36"/>
      <c r="R430" s="36"/>
      <c r="S430" s="36"/>
      <c r="T430" s="36"/>
    </row>
    <row r="431" spans="6:20">
      <c r="F431" s="35"/>
      <c r="G431" s="36"/>
      <c r="H431" s="36"/>
      <c r="I431" s="36"/>
      <c r="J431" s="36"/>
      <c r="K431" s="36"/>
      <c r="L431" s="36"/>
      <c r="M431" s="36"/>
      <c r="N431" s="36"/>
      <c r="O431" s="36"/>
      <c r="P431" s="36"/>
      <c r="Q431" s="36"/>
      <c r="R431" s="36"/>
      <c r="S431" s="36"/>
      <c r="T431" s="36"/>
    </row>
    <row r="432" spans="6:20">
      <c r="F432" s="35"/>
      <c r="G432" s="36"/>
      <c r="H432" s="36"/>
      <c r="I432" s="36"/>
      <c r="J432" s="36"/>
      <c r="K432" s="36"/>
      <c r="L432" s="36"/>
      <c r="M432" s="36"/>
      <c r="N432" s="36"/>
      <c r="O432" s="36"/>
      <c r="P432" s="36"/>
      <c r="Q432" s="36"/>
      <c r="R432" s="36"/>
      <c r="S432" s="36"/>
      <c r="T432" s="36"/>
    </row>
    <row r="433" spans="6:20">
      <c r="F433" s="35"/>
      <c r="G433" s="36"/>
      <c r="H433" s="36"/>
      <c r="I433" s="36"/>
      <c r="J433" s="36"/>
      <c r="K433" s="36"/>
      <c r="L433" s="36"/>
      <c r="M433" s="36"/>
      <c r="N433" s="36"/>
      <c r="O433" s="36"/>
      <c r="P433" s="36"/>
      <c r="Q433" s="36"/>
      <c r="R433" s="36"/>
      <c r="S433" s="36"/>
      <c r="T433" s="36"/>
    </row>
    <row r="434" spans="6:20">
      <c r="F434" s="35"/>
      <c r="G434" s="36"/>
      <c r="H434" s="36"/>
      <c r="I434" s="36"/>
      <c r="J434" s="36"/>
      <c r="K434" s="36"/>
      <c r="L434" s="36"/>
      <c r="M434" s="36"/>
      <c r="N434" s="36"/>
      <c r="O434" s="36"/>
      <c r="P434" s="36"/>
      <c r="Q434" s="36"/>
      <c r="R434" s="36"/>
      <c r="S434" s="36"/>
      <c r="T434" s="36"/>
    </row>
    <row r="435" spans="6:20">
      <c r="F435" s="35"/>
      <c r="G435" s="36"/>
      <c r="H435" s="36"/>
      <c r="I435" s="36"/>
      <c r="J435" s="36"/>
      <c r="K435" s="36"/>
      <c r="L435" s="36"/>
      <c r="M435" s="36"/>
      <c r="N435" s="36"/>
      <c r="O435" s="36"/>
      <c r="P435" s="36"/>
      <c r="Q435" s="36"/>
      <c r="R435" s="36"/>
      <c r="S435" s="36"/>
      <c r="T435" s="36"/>
    </row>
    <row r="436" spans="6:20">
      <c r="F436" s="35"/>
      <c r="G436" s="36"/>
      <c r="H436" s="36"/>
      <c r="I436" s="36"/>
      <c r="J436" s="36"/>
      <c r="K436" s="36"/>
      <c r="L436" s="36"/>
      <c r="M436" s="36"/>
      <c r="N436" s="36"/>
      <c r="O436" s="36"/>
      <c r="P436" s="36"/>
      <c r="Q436" s="36"/>
      <c r="R436" s="36"/>
      <c r="S436" s="36"/>
      <c r="T436" s="36"/>
    </row>
    <row r="437" spans="6:20">
      <c r="F437" s="35"/>
      <c r="G437" s="36"/>
      <c r="H437" s="36"/>
      <c r="I437" s="36"/>
      <c r="J437" s="36"/>
      <c r="K437" s="36"/>
      <c r="L437" s="36"/>
      <c r="M437" s="36"/>
      <c r="N437" s="36"/>
      <c r="O437" s="36"/>
      <c r="P437" s="36"/>
      <c r="Q437" s="36"/>
      <c r="R437" s="36"/>
      <c r="S437" s="36"/>
      <c r="T437" s="36"/>
    </row>
    <row r="438" spans="6:20">
      <c r="F438" s="35"/>
      <c r="G438" s="36"/>
      <c r="H438" s="36"/>
      <c r="I438" s="36"/>
      <c r="J438" s="36"/>
      <c r="K438" s="36"/>
      <c r="L438" s="36"/>
      <c r="M438" s="36"/>
      <c r="N438" s="36"/>
      <c r="O438" s="36"/>
      <c r="P438" s="36"/>
      <c r="Q438" s="36"/>
      <c r="R438" s="36"/>
      <c r="S438" s="36"/>
      <c r="T438" s="36"/>
    </row>
    <row r="439" spans="6:20">
      <c r="F439" s="35"/>
      <c r="G439" s="36"/>
      <c r="H439" s="36"/>
      <c r="I439" s="36"/>
      <c r="J439" s="36"/>
      <c r="K439" s="36"/>
      <c r="L439" s="36"/>
      <c r="M439" s="36"/>
      <c r="N439" s="36"/>
      <c r="O439" s="36"/>
      <c r="P439" s="36"/>
      <c r="Q439" s="36"/>
      <c r="R439" s="36"/>
      <c r="S439" s="36"/>
      <c r="T439" s="36"/>
    </row>
    <row r="440" spans="6:20">
      <c r="F440" s="35"/>
      <c r="G440" s="36"/>
      <c r="H440" s="36"/>
      <c r="I440" s="36"/>
      <c r="J440" s="36"/>
      <c r="K440" s="36"/>
      <c r="L440" s="36"/>
      <c r="M440" s="36"/>
      <c r="N440" s="36"/>
      <c r="O440" s="36"/>
      <c r="P440" s="36"/>
      <c r="Q440" s="36"/>
      <c r="R440" s="36"/>
      <c r="S440" s="36"/>
      <c r="T440" s="36"/>
    </row>
    <row r="441" spans="6:20">
      <c r="F441" s="35"/>
      <c r="G441" s="36"/>
      <c r="H441" s="36"/>
      <c r="I441" s="36"/>
      <c r="J441" s="36"/>
      <c r="K441" s="36"/>
      <c r="L441" s="36"/>
      <c r="M441" s="36"/>
      <c r="N441" s="36"/>
      <c r="O441" s="36"/>
      <c r="P441" s="36"/>
      <c r="Q441" s="36"/>
      <c r="R441" s="36"/>
      <c r="S441" s="36"/>
      <c r="T441" s="36"/>
    </row>
    <row r="442" spans="6:20">
      <c r="F442" s="35"/>
      <c r="G442" s="36"/>
      <c r="H442" s="36"/>
      <c r="I442" s="36"/>
      <c r="J442" s="36"/>
      <c r="K442" s="36"/>
      <c r="L442" s="36"/>
      <c r="M442" s="36"/>
      <c r="N442" s="36"/>
      <c r="O442" s="36"/>
      <c r="P442" s="36"/>
      <c r="Q442" s="36"/>
      <c r="R442" s="36"/>
      <c r="S442" s="36"/>
      <c r="T442" s="36"/>
    </row>
    <row r="443" spans="6:20">
      <c r="F443" s="35"/>
      <c r="G443" s="36"/>
      <c r="H443" s="36"/>
      <c r="I443" s="36"/>
      <c r="J443" s="36"/>
      <c r="K443" s="36"/>
      <c r="L443" s="36"/>
      <c r="M443" s="36"/>
      <c r="N443" s="36"/>
      <c r="O443" s="36"/>
      <c r="P443" s="36"/>
      <c r="Q443" s="36"/>
      <c r="R443" s="36"/>
      <c r="S443" s="36"/>
      <c r="T443" s="36"/>
    </row>
    <row r="444" spans="6:20">
      <c r="F444" s="35"/>
      <c r="G444" s="36"/>
      <c r="H444" s="36"/>
      <c r="I444" s="36"/>
      <c r="J444" s="36"/>
      <c r="K444" s="36"/>
      <c r="L444" s="36"/>
      <c r="M444" s="36"/>
      <c r="N444" s="36"/>
      <c r="O444" s="36"/>
      <c r="P444" s="36"/>
      <c r="Q444" s="36"/>
      <c r="R444" s="36"/>
      <c r="S444" s="36"/>
      <c r="T444" s="36"/>
    </row>
    <row r="445" spans="6:20">
      <c r="F445" s="35"/>
      <c r="G445" s="36"/>
      <c r="H445" s="36"/>
      <c r="I445" s="36"/>
      <c r="J445" s="36"/>
      <c r="K445" s="36"/>
      <c r="L445" s="36"/>
      <c r="M445" s="36"/>
      <c r="N445" s="36"/>
      <c r="O445" s="36"/>
      <c r="P445" s="36"/>
      <c r="Q445" s="36"/>
      <c r="R445" s="36"/>
      <c r="S445" s="36"/>
      <c r="T445" s="36"/>
    </row>
    <row r="446" spans="6:20">
      <c r="F446" s="35"/>
      <c r="G446" s="36"/>
      <c r="H446" s="36"/>
      <c r="I446" s="36"/>
      <c r="J446" s="36"/>
      <c r="K446" s="36"/>
      <c r="L446" s="36"/>
      <c r="M446" s="36"/>
      <c r="N446" s="36"/>
      <c r="O446" s="36"/>
      <c r="P446" s="36"/>
      <c r="Q446" s="36"/>
      <c r="R446" s="36"/>
      <c r="S446" s="36"/>
      <c r="T446" s="36"/>
    </row>
    <row r="447" spans="6:20">
      <c r="F447" s="35"/>
      <c r="G447" s="36"/>
      <c r="H447" s="36"/>
      <c r="I447" s="36"/>
      <c r="J447" s="36"/>
      <c r="K447" s="36"/>
      <c r="L447" s="36"/>
      <c r="M447" s="36"/>
      <c r="N447" s="36"/>
      <c r="O447" s="36"/>
      <c r="P447" s="36"/>
      <c r="Q447" s="36"/>
      <c r="R447" s="36"/>
      <c r="S447" s="36"/>
      <c r="T447" s="36"/>
    </row>
    <row r="448" spans="6:20">
      <c r="F448" s="35"/>
      <c r="G448" s="36"/>
      <c r="H448" s="36"/>
      <c r="I448" s="36"/>
      <c r="J448" s="36"/>
      <c r="K448" s="36"/>
      <c r="L448" s="36"/>
      <c r="M448" s="36"/>
      <c r="N448" s="36"/>
      <c r="O448" s="36"/>
      <c r="P448" s="36"/>
      <c r="Q448" s="36"/>
      <c r="R448" s="36"/>
      <c r="S448" s="36"/>
      <c r="T448" s="36"/>
    </row>
    <row r="449" spans="6:20">
      <c r="F449" s="35"/>
      <c r="G449" s="36"/>
      <c r="H449" s="36"/>
      <c r="I449" s="36"/>
      <c r="J449" s="36"/>
      <c r="K449" s="36"/>
      <c r="L449" s="36"/>
      <c r="M449" s="36"/>
      <c r="N449" s="36"/>
      <c r="O449" s="36"/>
      <c r="P449" s="36"/>
      <c r="Q449" s="36"/>
      <c r="R449" s="36"/>
      <c r="S449" s="36"/>
      <c r="T449" s="36"/>
    </row>
    <row r="450" spans="6:20">
      <c r="F450" s="35"/>
      <c r="G450" s="36"/>
      <c r="H450" s="36"/>
      <c r="I450" s="36"/>
      <c r="J450" s="36"/>
      <c r="K450" s="36"/>
      <c r="L450" s="36"/>
      <c r="M450" s="36"/>
      <c r="N450" s="36"/>
      <c r="O450" s="36"/>
      <c r="P450" s="36"/>
      <c r="Q450" s="36"/>
      <c r="R450" s="36"/>
      <c r="S450" s="36"/>
      <c r="T450" s="36"/>
    </row>
    <row r="451" spans="6:20">
      <c r="F451" s="35"/>
      <c r="G451" s="36"/>
      <c r="H451" s="36"/>
      <c r="I451" s="36"/>
      <c r="J451" s="36"/>
      <c r="K451" s="36"/>
      <c r="L451" s="36"/>
      <c r="M451" s="36"/>
      <c r="N451" s="36"/>
      <c r="O451" s="36"/>
      <c r="P451" s="36"/>
      <c r="Q451" s="36"/>
      <c r="R451" s="36"/>
      <c r="S451" s="36"/>
      <c r="T451" s="36"/>
    </row>
    <row r="452" spans="6:20">
      <c r="F452" s="35"/>
      <c r="G452" s="36"/>
      <c r="H452" s="36"/>
      <c r="I452" s="36"/>
      <c r="J452" s="36"/>
      <c r="K452" s="36"/>
      <c r="L452" s="36"/>
      <c r="M452" s="36"/>
      <c r="N452" s="36"/>
      <c r="O452" s="36"/>
      <c r="P452" s="36"/>
      <c r="Q452" s="36"/>
      <c r="R452" s="36"/>
      <c r="S452" s="36"/>
      <c r="T452" s="36"/>
    </row>
    <row r="453" spans="6:20">
      <c r="F453" s="35"/>
      <c r="G453" s="36"/>
      <c r="H453" s="36"/>
      <c r="I453" s="36"/>
      <c r="J453" s="36"/>
      <c r="K453" s="36"/>
      <c r="L453" s="36"/>
      <c r="M453" s="36"/>
      <c r="N453" s="36"/>
      <c r="O453" s="36"/>
      <c r="P453" s="36"/>
      <c r="Q453" s="36"/>
      <c r="R453" s="36"/>
      <c r="S453" s="36"/>
      <c r="T453" s="36"/>
    </row>
    <row r="454" spans="6:20">
      <c r="F454" s="35"/>
      <c r="G454" s="36"/>
      <c r="H454" s="36"/>
      <c r="I454" s="36"/>
      <c r="J454" s="36"/>
      <c r="K454" s="36"/>
      <c r="L454" s="36"/>
      <c r="M454" s="36"/>
      <c r="N454" s="36"/>
      <c r="O454" s="36"/>
      <c r="P454" s="36"/>
      <c r="Q454" s="36"/>
      <c r="R454" s="36"/>
      <c r="S454" s="36"/>
      <c r="T454" s="36"/>
    </row>
    <row r="455" spans="6:20">
      <c r="F455" s="35"/>
      <c r="G455" s="36"/>
      <c r="H455" s="36"/>
      <c r="I455" s="36"/>
      <c r="J455" s="36"/>
      <c r="K455" s="36"/>
      <c r="L455" s="36"/>
      <c r="M455" s="36"/>
      <c r="N455" s="36"/>
      <c r="O455" s="36"/>
      <c r="P455" s="36"/>
      <c r="Q455" s="36"/>
      <c r="R455" s="36"/>
      <c r="S455" s="36"/>
      <c r="T455" s="36"/>
    </row>
    <row r="456" spans="6:20">
      <c r="F456" s="35"/>
      <c r="G456" s="36"/>
      <c r="H456" s="36"/>
      <c r="I456" s="36"/>
      <c r="J456" s="36"/>
      <c r="K456" s="36"/>
      <c r="L456" s="36"/>
      <c r="M456" s="36"/>
      <c r="N456" s="36"/>
      <c r="O456" s="36"/>
      <c r="P456" s="36"/>
      <c r="Q456" s="36"/>
      <c r="R456" s="36"/>
      <c r="S456" s="36"/>
      <c r="T456" s="36"/>
    </row>
    <row r="457" spans="6:20">
      <c r="F457" s="35"/>
      <c r="G457" s="36"/>
      <c r="H457" s="36"/>
      <c r="I457" s="36"/>
      <c r="J457" s="36"/>
      <c r="K457" s="36"/>
      <c r="L457" s="36"/>
      <c r="M457" s="36"/>
      <c r="N457" s="36"/>
      <c r="O457" s="36"/>
      <c r="P457" s="36"/>
      <c r="Q457" s="36"/>
      <c r="R457" s="36"/>
      <c r="S457" s="36"/>
      <c r="T457" s="36"/>
    </row>
    <row r="458" spans="6:20">
      <c r="F458" s="35"/>
      <c r="G458" s="36"/>
      <c r="H458" s="36"/>
      <c r="I458" s="36"/>
      <c r="J458" s="36"/>
      <c r="K458" s="36"/>
      <c r="L458" s="36"/>
      <c r="M458" s="36"/>
      <c r="N458" s="36"/>
      <c r="O458" s="36"/>
      <c r="P458" s="36"/>
      <c r="Q458" s="36"/>
      <c r="R458" s="36"/>
      <c r="S458" s="36"/>
      <c r="T458" s="36"/>
    </row>
    <row r="459" spans="6:20">
      <c r="F459" s="35"/>
      <c r="G459" s="36"/>
      <c r="H459" s="36"/>
      <c r="I459" s="36"/>
      <c r="J459" s="36"/>
      <c r="K459" s="36"/>
      <c r="L459" s="36"/>
      <c r="M459" s="36"/>
      <c r="N459" s="36"/>
      <c r="O459" s="36"/>
      <c r="P459" s="36"/>
      <c r="Q459" s="36"/>
      <c r="R459" s="36"/>
      <c r="S459" s="36"/>
      <c r="T459" s="36"/>
    </row>
    <row r="460" spans="6:20">
      <c r="F460" s="35"/>
      <c r="G460" s="36"/>
      <c r="H460" s="36"/>
      <c r="I460" s="36"/>
      <c r="J460" s="36"/>
      <c r="K460" s="36"/>
      <c r="L460" s="36"/>
      <c r="M460" s="36"/>
      <c r="N460" s="36"/>
      <c r="O460" s="36"/>
      <c r="P460" s="36"/>
      <c r="Q460" s="36"/>
      <c r="R460" s="36"/>
      <c r="S460" s="36"/>
      <c r="T460" s="36"/>
    </row>
    <row r="461" spans="6:20">
      <c r="F461" s="35"/>
      <c r="G461" s="36"/>
      <c r="H461" s="36"/>
      <c r="I461" s="36"/>
      <c r="J461" s="36"/>
      <c r="K461" s="36"/>
      <c r="L461" s="36"/>
      <c r="M461" s="36"/>
      <c r="N461" s="36"/>
      <c r="O461" s="36"/>
      <c r="P461" s="36"/>
      <c r="Q461" s="36"/>
      <c r="R461" s="36"/>
      <c r="S461" s="36"/>
      <c r="T461" s="36"/>
    </row>
    <row r="462" spans="6:20">
      <c r="F462" s="35"/>
      <c r="G462" s="36"/>
      <c r="H462" s="36"/>
      <c r="I462" s="36"/>
      <c r="J462" s="36"/>
      <c r="K462" s="36"/>
      <c r="L462" s="36"/>
      <c r="M462" s="36"/>
      <c r="N462" s="36"/>
      <c r="O462" s="36"/>
      <c r="P462" s="36"/>
      <c r="Q462" s="36"/>
      <c r="R462" s="36"/>
      <c r="S462" s="36"/>
      <c r="T462" s="36"/>
    </row>
    <row r="463" spans="6:20">
      <c r="F463" s="35"/>
      <c r="G463" s="36"/>
      <c r="H463" s="36"/>
      <c r="I463" s="36"/>
      <c r="J463" s="36"/>
      <c r="K463" s="36"/>
      <c r="L463" s="36"/>
      <c r="M463" s="36"/>
      <c r="N463" s="36"/>
      <c r="O463" s="36"/>
      <c r="P463" s="36"/>
      <c r="Q463" s="36"/>
      <c r="R463" s="36"/>
      <c r="S463" s="36"/>
      <c r="T463" s="36"/>
    </row>
    <row r="464" spans="6:20">
      <c r="F464" s="35"/>
      <c r="G464" s="36"/>
      <c r="H464" s="36"/>
      <c r="I464" s="36"/>
      <c r="J464" s="36"/>
      <c r="K464" s="36"/>
      <c r="L464" s="36"/>
      <c r="M464" s="36"/>
      <c r="N464" s="36"/>
      <c r="O464" s="36"/>
      <c r="P464" s="36"/>
      <c r="Q464" s="36"/>
      <c r="R464" s="36"/>
      <c r="S464" s="36"/>
      <c r="T464" s="36"/>
    </row>
    <row r="465" spans="6:20">
      <c r="F465" s="35"/>
      <c r="G465" s="36"/>
      <c r="H465" s="36"/>
      <c r="I465" s="36"/>
      <c r="J465" s="36"/>
      <c r="K465" s="36"/>
      <c r="L465" s="36"/>
      <c r="M465" s="36"/>
      <c r="N465" s="36"/>
      <c r="O465" s="36"/>
      <c r="P465" s="36"/>
      <c r="Q465" s="36"/>
      <c r="R465" s="36"/>
      <c r="S465" s="36"/>
      <c r="T465" s="36"/>
    </row>
    <row r="466" spans="6:20">
      <c r="F466" s="35"/>
      <c r="G466" s="36"/>
      <c r="H466" s="36"/>
      <c r="I466" s="36"/>
      <c r="J466" s="36"/>
      <c r="K466" s="36"/>
      <c r="L466" s="36"/>
      <c r="M466" s="36"/>
      <c r="N466" s="36"/>
      <c r="O466" s="36"/>
      <c r="P466" s="36"/>
      <c r="Q466" s="36"/>
      <c r="R466" s="36"/>
      <c r="S466" s="36"/>
      <c r="T466" s="36"/>
    </row>
    <row r="467" spans="6:20">
      <c r="F467" s="35"/>
      <c r="G467" s="36"/>
      <c r="H467" s="36"/>
      <c r="I467" s="36"/>
      <c r="J467" s="36"/>
      <c r="K467" s="36"/>
      <c r="L467" s="36"/>
      <c r="M467" s="36"/>
      <c r="N467" s="36"/>
      <c r="O467" s="36"/>
      <c r="P467" s="36"/>
      <c r="Q467" s="36"/>
      <c r="R467" s="36"/>
      <c r="S467" s="36"/>
      <c r="T467" s="36"/>
    </row>
    <row r="468" spans="6:20">
      <c r="F468" s="35"/>
      <c r="G468" s="36"/>
      <c r="H468" s="36"/>
      <c r="I468" s="36"/>
      <c r="J468" s="36"/>
      <c r="K468" s="36"/>
      <c r="L468" s="36"/>
      <c r="M468" s="36"/>
      <c r="N468" s="36"/>
      <c r="O468" s="36"/>
      <c r="P468" s="36"/>
      <c r="Q468" s="36"/>
      <c r="R468" s="36"/>
      <c r="S468" s="36"/>
      <c r="T468" s="36"/>
    </row>
    <row r="469" spans="6:20">
      <c r="F469" s="35"/>
      <c r="G469" s="36"/>
      <c r="H469" s="36"/>
      <c r="I469" s="36"/>
      <c r="J469" s="36"/>
      <c r="K469" s="36"/>
      <c r="L469" s="36"/>
      <c r="M469" s="36"/>
      <c r="N469" s="36"/>
      <c r="O469" s="36"/>
      <c r="P469" s="36"/>
      <c r="Q469" s="36"/>
      <c r="R469" s="36"/>
      <c r="S469" s="36"/>
      <c r="T469" s="36"/>
    </row>
    <row r="470" spans="6:20">
      <c r="F470" s="35"/>
      <c r="G470" s="36"/>
      <c r="H470" s="36"/>
      <c r="I470" s="36"/>
      <c r="J470" s="36"/>
      <c r="K470" s="36"/>
      <c r="L470" s="36"/>
      <c r="M470" s="36"/>
      <c r="N470" s="36"/>
      <c r="O470" s="36"/>
      <c r="P470" s="36"/>
      <c r="Q470" s="36"/>
      <c r="R470" s="36"/>
      <c r="S470" s="36"/>
      <c r="T470" s="36"/>
    </row>
    <row r="471" spans="6:20">
      <c r="F471" s="35"/>
      <c r="G471" s="36"/>
      <c r="H471" s="36"/>
      <c r="I471" s="36"/>
      <c r="J471" s="36"/>
      <c r="K471" s="36"/>
      <c r="L471" s="36"/>
      <c r="M471" s="36"/>
      <c r="N471" s="36"/>
      <c r="O471" s="36"/>
      <c r="P471" s="36"/>
      <c r="Q471" s="36"/>
      <c r="R471" s="36"/>
      <c r="S471" s="36"/>
      <c r="T471" s="36"/>
    </row>
    <row r="472" spans="6:20">
      <c r="F472" s="35"/>
      <c r="G472" s="36"/>
      <c r="H472" s="36"/>
      <c r="I472" s="36"/>
      <c r="J472" s="36"/>
      <c r="K472" s="36"/>
      <c r="L472" s="36"/>
      <c r="M472" s="36"/>
      <c r="N472" s="36"/>
      <c r="O472" s="36"/>
      <c r="P472" s="36"/>
      <c r="Q472" s="36"/>
      <c r="R472" s="36"/>
      <c r="S472" s="36"/>
      <c r="T472" s="36"/>
    </row>
    <row r="473" spans="6:20">
      <c r="F473" s="35"/>
      <c r="G473" s="36"/>
      <c r="H473" s="36"/>
      <c r="I473" s="36"/>
      <c r="J473" s="36"/>
      <c r="K473" s="36"/>
      <c r="L473" s="36"/>
      <c r="M473" s="36"/>
      <c r="N473" s="36"/>
      <c r="O473" s="36"/>
      <c r="P473" s="36"/>
      <c r="Q473" s="36"/>
      <c r="R473" s="36"/>
      <c r="S473" s="36"/>
      <c r="T473" s="36"/>
    </row>
    <row r="474" spans="6:20">
      <c r="F474" s="35"/>
      <c r="G474" s="36"/>
      <c r="H474" s="36"/>
      <c r="I474" s="36"/>
      <c r="J474" s="36"/>
      <c r="K474" s="36"/>
      <c r="L474" s="36"/>
      <c r="M474" s="36"/>
      <c r="N474" s="36"/>
      <c r="O474" s="36"/>
      <c r="P474" s="36"/>
      <c r="Q474" s="36"/>
      <c r="R474" s="36"/>
      <c r="S474" s="36"/>
      <c r="T474" s="36"/>
    </row>
    <row r="475" spans="6:20">
      <c r="F475" s="35"/>
      <c r="G475" s="36"/>
      <c r="H475" s="36"/>
      <c r="I475" s="36"/>
      <c r="J475" s="36"/>
      <c r="K475" s="36"/>
      <c r="L475" s="36"/>
      <c r="M475" s="36"/>
      <c r="N475" s="36"/>
      <c r="O475" s="36"/>
      <c r="P475" s="36"/>
      <c r="Q475" s="36"/>
      <c r="R475" s="36"/>
      <c r="S475" s="36"/>
      <c r="T475" s="36"/>
    </row>
    <row r="476" spans="6:20">
      <c r="F476" s="35"/>
      <c r="G476" s="36"/>
      <c r="H476" s="36"/>
      <c r="I476" s="36"/>
      <c r="J476" s="36"/>
      <c r="K476" s="36"/>
      <c r="L476" s="36"/>
      <c r="M476" s="36"/>
      <c r="N476" s="36"/>
      <c r="O476" s="36"/>
      <c r="P476" s="36"/>
      <c r="Q476" s="36"/>
      <c r="R476" s="36"/>
      <c r="S476" s="36"/>
      <c r="T476" s="36"/>
    </row>
    <row r="477" spans="6:20">
      <c r="F477" s="35"/>
      <c r="G477" s="36"/>
      <c r="H477" s="36"/>
      <c r="I477" s="36"/>
      <c r="J477" s="36"/>
      <c r="K477" s="36"/>
      <c r="L477" s="36"/>
      <c r="M477" s="36"/>
      <c r="N477" s="36"/>
      <c r="O477" s="36"/>
      <c r="P477" s="36"/>
      <c r="Q477" s="36"/>
      <c r="R477" s="36"/>
      <c r="S477" s="36"/>
      <c r="T477" s="36"/>
    </row>
    <row r="478" spans="6:20">
      <c r="F478" s="35"/>
      <c r="G478" s="36"/>
      <c r="H478" s="36"/>
      <c r="I478" s="36"/>
      <c r="J478" s="36"/>
      <c r="K478" s="36"/>
      <c r="L478" s="36"/>
      <c r="M478" s="36"/>
      <c r="N478" s="36"/>
      <c r="O478" s="36"/>
      <c r="P478" s="36"/>
      <c r="Q478" s="36"/>
      <c r="R478" s="36"/>
      <c r="S478" s="36"/>
      <c r="T478" s="36"/>
    </row>
    <row r="479" spans="6:20">
      <c r="F479" s="35"/>
      <c r="G479" s="36"/>
      <c r="H479" s="36"/>
      <c r="I479" s="36"/>
      <c r="J479" s="36"/>
      <c r="K479" s="36"/>
      <c r="L479" s="36"/>
      <c r="M479" s="36"/>
      <c r="N479" s="36"/>
      <c r="O479" s="36"/>
      <c r="P479" s="36"/>
      <c r="Q479" s="36"/>
      <c r="R479" s="36"/>
      <c r="S479" s="36"/>
      <c r="T479" s="36"/>
    </row>
    <row r="480" spans="6:20">
      <c r="F480" s="35"/>
      <c r="G480" s="36"/>
      <c r="H480" s="36"/>
      <c r="I480" s="36"/>
      <c r="J480" s="36"/>
      <c r="K480" s="36"/>
      <c r="L480" s="36"/>
      <c r="M480" s="36"/>
      <c r="N480" s="36"/>
      <c r="O480" s="36"/>
      <c r="P480" s="36"/>
      <c r="Q480" s="36"/>
      <c r="R480" s="36"/>
      <c r="S480" s="36"/>
      <c r="T480" s="36"/>
    </row>
    <row r="481" spans="6:20">
      <c r="F481" s="35"/>
      <c r="G481" s="36"/>
      <c r="H481" s="36"/>
      <c r="I481" s="36"/>
      <c r="J481" s="36"/>
      <c r="K481" s="36"/>
      <c r="L481" s="36"/>
      <c r="M481" s="36"/>
      <c r="N481" s="36"/>
      <c r="O481" s="36"/>
      <c r="P481" s="36"/>
      <c r="Q481" s="36"/>
      <c r="R481" s="36"/>
      <c r="S481" s="36"/>
      <c r="T481" s="36"/>
    </row>
    <row r="482" spans="6:20">
      <c r="F482" s="35"/>
      <c r="G482" s="36"/>
      <c r="H482" s="36"/>
      <c r="I482" s="36"/>
      <c r="J482" s="36"/>
      <c r="K482" s="36"/>
      <c r="L482" s="36"/>
      <c r="M482" s="36"/>
      <c r="N482" s="36"/>
      <c r="O482" s="36"/>
      <c r="P482" s="36"/>
      <c r="Q482" s="36"/>
      <c r="R482" s="36"/>
      <c r="S482" s="36"/>
      <c r="T482" s="36"/>
    </row>
    <row r="483" spans="6:20">
      <c r="F483" s="35"/>
      <c r="G483" s="36"/>
      <c r="H483" s="36"/>
      <c r="I483" s="36"/>
      <c r="J483" s="36"/>
      <c r="K483" s="36"/>
      <c r="L483" s="36"/>
      <c r="M483" s="36"/>
      <c r="N483" s="36"/>
      <c r="O483" s="36"/>
      <c r="P483" s="36"/>
      <c r="Q483" s="36"/>
      <c r="R483" s="36"/>
      <c r="S483" s="36"/>
      <c r="T483" s="36"/>
    </row>
    <row r="484" spans="6:20">
      <c r="F484" s="35"/>
      <c r="G484" s="36"/>
      <c r="H484" s="36"/>
      <c r="I484" s="36"/>
      <c r="J484" s="36"/>
      <c r="K484" s="36"/>
      <c r="L484" s="36"/>
      <c r="M484" s="36"/>
      <c r="N484" s="36"/>
      <c r="O484" s="36"/>
      <c r="P484" s="36"/>
      <c r="Q484" s="36"/>
      <c r="R484" s="36"/>
      <c r="S484" s="36"/>
      <c r="T484" s="36"/>
    </row>
    <row r="485" spans="6:20">
      <c r="F485" s="35"/>
      <c r="G485" s="36"/>
      <c r="H485" s="36"/>
      <c r="I485" s="36"/>
      <c r="J485" s="36"/>
      <c r="K485" s="36"/>
      <c r="L485" s="36"/>
      <c r="M485" s="36"/>
      <c r="N485" s="36"/>
      <c r="O485" s="36"/>
      <c r="P485" s="36"/>
      <c r="Q485" s="36"/>
      <c r="R485" s="36"/>
      <c r="S485" s="36"/>
      <c r="T485" s="36"/>
    </row>
    <row r="486" spans="6:20">
      <c r="F486" s="35"/>
      <c r="G486" s="36"/>
      <c r="H486" s="36"/>
      <c r="I486" s="36"/>
      <c r="J486" s="36"/>
      <c r="K486" s="36"/>
      <c r="L486" s="36"/>
      <c r="M486" s="36"/>
      <c r="N486" s="36"/>
      <c r="O486" s="36"/>
      <c r="P486" s="36"/>
      <c r="Q486" s="36"/>
      <c r="R486" s="36"/>
      <c r="S486" s="36"/>
      <c r="T486" s="36"/>
    </row>
    <row r="487" spans="6:20">
      <c r="F487" s="35"/>
      <c r="G487" s="36"/>
      <c r="H487" s="36"/>
      <c r="I487" s="36"/>
      <c r="J487" s="36"/>
      <c r="K487" s="36"/>
      <c r="L487" s="36"/>
      <c r="M487" s="36"/>
      <c r="N487" s="36"/>
      <c r="O487" s="36"/>
      <c r="P487" s="36"/>
      <c r="Q487" s="36"/>
      <c r="R487" s="36"/>
      <c r="S487" s="36"/>
      <c r="T487" s="36"/>
    </row>
    <row r="488" spans="6:20">
      <c r="F488" s="35"/>
      <c r="G488" s="36"/>
      <c r="H488" s="36"/>
      <c r="I488" s="36"/>
      <c r="J488" s="36"/>
      <c r="K488" s="36"/>
      <c r="L488" s="36"/>
      <c r="M488" s="36"/>
      <c r="N488" s="36"/>
      <c r="O488" s="36"/>
      <c r="P488" s="36"/>
      <c r="Q488" s="36"/>
      <c r="R488" s="36"/>
      <c r="S488" s="36"/>
      <c r="T488" s="36"/>
    </row>
    <row r="489" spans="6:20">
      <c r="F489" s="35"/>
      <c r="G489" s="36"/>
      <c r="H489" s="36"/>
      <c r="I489" s="36"/>
      <c r="J489" s="36"/>
      <c r="K489" s="36"/>
      <c r="L489" s="36"/>
      <c r="M489" s="36"/>
      <c r="N489" s="36"/>
      <c r="O489" s="36"/>
      <c r="P489" s="36"/>
      <c r="Q489" s="36"/>
      <c r="R489" s="36"/>
      <c r="S489" s="36"/>
      <c r="T489" s="36"/>
    </row>
    <row r="490" spans="6:20">
      <c r="F490" s="35"/>
      <c r="G490" s="36"/>
      <c r="H490" s="36"/>
      <c r="I490" s="36"/>
      <c r="J490" s="36"/>
      <c r="K490" s="36"/>
      <c r="L490" s="36"/>
      <c r="M490" s="36"/>
      <c r="N490" s="36"/>
      <c r="O490" s="36"/>
      <c r="P490" s="36"/>
      <c r="Q490" s="36"/>
      <c r="R490" s="36"/>
      <c r="S490" s="36"/>
      <c r="T490" s="36"/>
    </row>
    <row r="491" spans="6:20">
      <c r="F491" s="35"/>
      <c r="G491" s="36"/>
      <c r="H491" s="36"/>
      <c r="I491" s="36"/>
      <c r="J491" s="36"/>
      <c r="K491" s="36"/>
      <c r="L491" s="36"/>
      <c r="M491" s="36"/>
      <c r="N491" s="36"/>
      <c r="O491" s="36"/>
      <c r="P491" s="36"/>
      <c r="Q491" s="36"/>
      <c r="R491" s="36"/>
      <c r="S491" s="36"/>
      <c r="T491" s="36"/>
    </row>
    <row r="492" spans="6:20">
      <c r="F492" s="35"/>
      <c r="G492" s="36"/>
      <c r="H492" s="36"/>
      <c r="I492" s="36"/>
      <c r="J492" s="36"/>
      <c r="K492" s="36"/>
      <c r="L492" s="36"/>
      <c r="M492" s="36"/>
      <c r="N492" s="36"/>
      <c r="O492" s="36"/>
      <c r="P492" s="36"/>
      <c r="Q492" s="36"/>
      <c r="R492" s="36"/>
      <c r="S492" s="36"/>
      <c r="T492" s="36"/>
    </row>
    <row r="493" spans="6:20">
      <c r="F493" s="35"/>
      <c r="G493" s="36"/>
      <c r="H493" s="36"/>
      <c r="I493" s="36"/>
      <c r="J493" s="36"/>
      <c r="K493" s="36"/>
      <c r="L493" s="36"/>
      <c r="M493" s="36"/>
      <c r="N493" s="36"/>
      <c r="O493" s="36"/>
      <c r="P493" s="36"/>
      <c r="Q493" s="36"/>
      <c r="R493" s="36"/>
      <c r="S493" s="36"/>
      <c r="T493" s="36"/>
    </row>
    <row r="494" spans="6:20">
      <c r="F494" s="35"/>
      <c r="G494" s="36"/>
      <c r="H494" s="36"/>
      <c r="I494" s="36"/>
      <c r="J494" s="36"/>
      <c r="K494" s="36"/>
      <c r="L494" s="36"/>
      <c r="M494" s="36"/>
      <c r="N494" s="36"/>
      <c r="O494" s="36"/>
      <c r="P494" s="36"/>
      <c r="Q494" s="36"/>
      <c r="R494" s="36"/>
      <c r="S494" s="36"/>
      <c r="T494" s="36"/>
    </row>
    <row r="495" spans="6:20">
      <c r="F495" s="35"/>
      <c r="G495" s="36"/>
      <c r="H495" s="36"/>
      <c r="I495" s="36"/>
      <c r="J495" s="36"/>
      <c r="K495" s="36"/>
      <c r="L495" s="36"/>
      <c r="M495" s="36"/>
      <c r="N495" s="36"/>
      <c r="O495" s="36"/>
      <c r="P495" s="36"/>
      <c r="Q495" s="36"/>
      <c r="R495" s="36"/>
      <c r="S495" s="36"/>
      <c r="T495" s="36"/>
    </row>
    <row r="496" spans="6:20">
      <c r="F496" s="35"/>
      <c r="G496" s="36"/>
      <c r="H496" s="36"/>
      <c r="I496" s="36"/>
      <c r="J496" s="36"/>
      <c r="K496" s="36"/>
      <c r="L496" s="36"/>
      <c r="M496" s="36"/>
      <c r="N496" s="36"/>
      <c r="O496" s="36"/>
      <c r="P496" s="36"/>
      <c r="Q496" s="36"/>
      <c r="R496" s="36"/>
      <c r="S496" s="36"/>
      <c r="T496" s="36"/>
    </row>
    <row r="497" spans="6:20">
      <c r="F497" s="35"/>
      <c r="G497" s="36"/>
      <c r="H497" s="36"/>
      <c r="I497" s="36"/>
      <c r="J497" s="36"/>
      <c r="K497" s="36"/>
      <c r="L497" s="36"/>
      <c r="M497" s="36"/>
      <c r="N497" s="36"/>
      <c r="O497" s="36"/>
      <c r="P497" s="36"/>
      <c r="Q497" s="36"/>
      <c r="R497" s="36"/>
      <c r="S497" s="36"/>
      <c r="T497" s="36"/>
    </row>
    <row r="498" spans="6:20">
      <c r="F498" s="35"/>
      <c r="G498" s="36"/>
      <c r="H498" s="36"/>
      <c r="I498" s="36"/>
      <c r="J498" s="36"/>
      <c r="K498" s="36"/>
      <c r="L498" s="36"/>
      <c r="M498" s="36"/>
      <c r="N498" s="36"/>
      <c r="O498" s="36"/>
      <c r="P498" s="36"/>
      <c r="Q498" s="36"/>
      <c r="R498" s="36"/>
      <c r="S498" s="36"/>
      <c r="T498" s="36"/>
    </row>
    <row r="499" spans="6:20">
      <c r="F499" s="35"/>
      <c r="G499" s="36"/>
      <c r="H499" s="36"/>
      <c r="I499" s="36"/>
      <c r="J499" s="36"/>
      <c r="K499" s="36"/>
      <c r="L499" s="36"/>
      <c r="M499" s="36"/>
      <c r="N499" s="36"/>
      <c r="O499" s="36"/>
      <c r="P499" s="36"/>
      <c r="Q499" s="36"/>
      <c r="R499" s="36"/>
      <c r="S499" s="36"/>
      <c r="T499" s="36"/>
    </row>
    <row r="500" spans="6:20">
      <c r="F500" s="35"/>
      <c r="G500" s="36"/>
      <c r="H500" s="36"/>
      <c r="I500" s="36"/>
      <c r="J500" s="36"/>
      <c r="K500" s="36"/>
      <c r="L500" s="36"/>
      <c r="M500" s="36"/>
      <c r="N500" s="36"/>
      <c r="O500" s="36"/>
      <c r="P500" s="36"/>
      <c r="Q500" s="36"/>
      <c r="R500" s="36"/>
      <c r="S500" s="36"/>
      <c r="T500" s="36"/>
    </row>
    <row r="501" spans="6:20">
      <c r="F501" s="35"/>
      <c r="G501" s="36"/>
      <c r="H501" s="36"/>
      <c r="I501" s="36"/>
      <c r="J501" s="36"/>
      <c r="K501" s="36"/>
      <c r="L501" s="36"/>
      <c r="M501" s="36"/>
      <c r="N501" s="36"/>
      <c r="O501" s="36"/>
      <c r="P501" s="36"/>
      <c r="Q501" s="36"/>
      <c r="R501" s="36"/>
      <c r="S501" s="36"/>
      <c r="T501" s="36"/>
    </row>
    <row r="502" spans="6:20">
      <c r="F502" s="35"/>
      <c r="G502" s="36"/>
      <c r="H502" s="36"/>
      <c r="I502" s="36"/>
      <c r="J502" s="36"/>
      <c r="K502" s="36"/>
      <c r="L502" s="36"/>
      <c r="M502" s="36"/>
      <c r="N502" s="36"/>
      <c r="O502" s="36"/>
      <c r="P502" s="36"/>
      <c r="Q502" s="36"/>
      <c r="R502" s="36"/>
      <c r="S502" s="36"/>
      <c r="T502" s="36"/>
    </row>
    <row r="503" spans="6:20">
      <c r="F503" s="35"/>
      <c r="G503" s="36"/>
      <c r="H503" s="36"/>
      <c r="I503" s="36"/>
      <c r="J503" s="36"/>
      <c r="K503" s="36"/>
      <c r="L503" s="36"/>
      <c r="M503" s="36"/>
      <c r="N503" s="36"/>
      <c r="O503" s="36"/>
      <c r="P503" s="36"/>
      <c r="Q503" s="36"/>
      <c r="R503" s="36"/>
      <c r="S503" s="36"/>
      <c r="T503" s="36"/>
    </row>
    <row r="504" spans="6:20">
      <c r="F504" s="35"/>
      <c r="G504" s="36"/>
      <c r="H504" s="36"/>
      <c r="I504" s="36"/>
      <c r="J504" s="36"/>
      <c r="K504" s="36"/>
      <c r="L504" s="36"/>
      <c r="M504" s="36"/>
      <c r="N504" s="36"/>
      <c r="O504" s="36"/>
      <c r="P504" s="36"/>
      <c r="Q504" s="36"/>
      <c r="R504" s="36"/>
      <c r="S504" s="36"/>
      <c r="T504" s="36"/>
    </row>
    <row r="505" spans="6:20">
      <c r="F505" s="35"/>
      <c r="G505" s="36"/>
      <c r="H505" s="36"/>
      <c r="I505" s="36"/>
      <c r="J505" s="36"/>
      <c r="K505" s="36"/>
      <c r="L505" s="36"/>
      <c r="M505" s="36"/>
      <c r="N505" s="36"/>
      <c r="O505" s="36"/>
      <c r="P505" s="36"/>
      <c r="Q505" s="36"/>
      <c r="R505" s="36"/>
      <c r="S505" s="36"/>
      <c r="T505" s="36"/>
    </row>
    <row r="506" spans="6:20">
      <c r="F506" s="35"/>
      <c r="G506" s="36"/>
      <c r="H506" s="36"/>
      <c r="I506" s="36"/>
      <c r="J506" s="36"/>
      <c r="K506" s="36"/>
      <c r="L506" s="36"/>
      <c r="M506" s="36"/>
      <c r="N506" s="36"/>
      <c r="O506" s="36"/>
      <c r="P506" s="36"/>
      <c r="Q506" s="36"/>
      <c r="R506" s="36"/>
      <c r="S506" s="36"/>
      <c r="T506" s="36"/>
    </row>
    <row r="507" spans="6:20">
      <c r="F507" s="35"/>
      <c r="G507" s="36"/>
      <c r="H507" s="36"/>
      <c r="I507" s="36"/>
      <c r="J507" s="36"/>
      <c r="K507" s="36"/>
      <c r="L507" s="36"/>
      <c r="M507" s="36"/>
      <c r="N507" s="36"/>
      <c r="O507" s="36"/>
      <c r="P507" s="36"/>
      <c r="Q507" s="36"/>
      <c r="R507" s="36"/>
      <c r="S507" s="36"/>
      <c r="T507" s="36"/>
    </row>
    <row r="508" spans="6:20">
      <c r="F508" s="35"/>
      <c r="G508" s="36"/>
      <c r="H508" s="36"/>
      <c r="I508" s="36"/>
      <c r="J508" s="36"/>
      <c r="K508" s="36"/>
      <c r="L508" s="36"/>
      <c r="M508" s="36"/>
      <c r="N508" s="36"/>
      <c r="O508" s="36"/>
      <c r="P508" s="36"/>
      <c r="Q508" s="36"/>
      <c r="R508" s="36"/>
      <c r="S508" s="36"/>
      <c r="T508" s="36"/>
    </row>
    <row r="509" spans="6:20">
      <c r="F509" s="35"/>
      <c r="G509" s="36"/>
      <c r="H509" s="36"/>
      <c r="I509" s="36"/>
      <c r="J509" s="36"/>
      <c r="K509" s="36"/>
      <c r="L509" s="36"/>
      <c r="M509" s="36"/>
      <c r="N509" s="36"/>
      <c r="O509" s="36"/>
      <c r="P509" s="36"/>
      <c r="Q509" s="36"/>
      <c r="R509" s="36"/>
      <c r="S509" s="36"/>
      <c r="T509" s="36"/>
    </row>
    <row r="510" spans="6:20">
      <c r="F510" s="35"/>
      <c r="G510" s="36"/>
      <c r="H510" s="36"/>
      <c r="I510" s="36"/>
      <c r="J510" s="36"/>
      <c r="K510" s="36"/>
      <c r="L510" s="36"/>
      <c r="M510" s="36"/>
      <c r="N510" s="36"/>
      <c r="O510" s="36"/>
      <c r="P510" s="36"/>
      <c r="Q510" s="36"/>
      <c r="R510" s="36"/>
      <c r="S510" s="36"/>
      <c r="T510" s="36"/>
    </row>
    <row r="511" spans="6:20">
      <c r="F511" s="35"/>
      <c r="G511" s="36"/>
      <c r="H511" s="36"/>
      <c r="I511" s="36"/>
      <c r="J511" s="36"/>
      <c r="K511" s="36"/>
      <c r="L511" s="36"/>
      <c r="M511" s="36"/>
      <c r="N511" s="36"/>
      <c r="O511" s="36"/>
      <c r="P511" s="36"/>
      <c r="Q511" s="36"/>
      <c r="R511" s="36"/>
      <c r="S511" s="36"/>
      <c r="T511" s="36"/>
    </row>
    <row r="512" spans="6:20">
      <c r="F512" s="35"/>
      <c r="G512" s="36"/>
      <c r="H512" s="36"/>
      <c r="I512" s="36"/>
      <c r="J512" s="36"/>
      <c r="K512" s="36"/>
      <c r="L512" s="36"/>
      <c r="M512" s="36"/>
      <c r="N512" s="36"/>
      <c r="O512" s="36"/>
      <c r="P512" s="36"/>
      <c r="Q512" s="36"/>
      <c r="R512" s="36"/>
      <c r="S512" s="36"/>
      <c r="T512" s="36"/>
    </row>
    <row r="513" spans="6:20">
      <c r="F513" s="35"/>
      <c r="G513" s="36"/>
      <c r="H513" s="36"/>
      <c r="I513" s="36"/>
      <c r="J513" s="36"/>
      <c r="K513" s="36"/>
      <c r="L513" s="36"/>
      <c r="M513" s="36"/>
      <c r="N513" s="36"/>
      <c r="O513" s="36"/>
      <c r="P513" s="36"/>
      <c r="Q513" s="36"/>
      <c r="R513" s="36"/>
      <c r="S513" s="36"/>
      <c r="T513" s="36"/>
    </row>
    <row r="514" spans="6:20">
      <c r="F514" s="35"/>
      <c r="G514" s="36"/>
      <c r="H514" s="36"/>
      <c r="I514" s="36"/>
      <c r="J514" s="36"/>
      <c r="K514" s="36"/>
      <c r="L514" s="36"/>
      <c r="M514" s="36"/>
      <c r="N514" s="36"/>
      <c r="O514" s="36"/>
      <c r="P514" s="36"/>
      <c r="Q514" s="36"/>
      <c r="R514" s="36"/>
      <c r="S514" s="36"/>
      <c r="T514" s="36"/>
    </row>
    <row r="515" spans="6:20">
      <c r="F515" s="35"/>
      <c r="G515" s="36"/>
      <c r="H515" s="36"/>
      <c r="I515" s="36"/>
      <c r="J515" s="36"/>
      <c r="K515" s="36"/>
      <c r="L515" s="36"/>
      <c r="M515" s="36"/>
      <c r="N515" s="36"/>
      <c r="O515" s="36"/>
      <c r="P515" s="36"/>
      <c r="Q515" s="36"/>
      <c r="R515" s="36"/>
      <c r="S515" s="36"/>
      <c r="T515" s="36"/>
    </row>
    <row r="516" spans="6:20">
      <c r="F516" s="35"/>
      <c r="G516" s="36"/>
      <c r="H516" s="36"/>
      <c r="I516" s="36"/>
      <c r="J516" s="36"/>
      <c r="K516" s="36"/>
      <c r="L516" s="36"/>
      <c r="M516" s="36"/>
      <c r="N516" s="36"/>
      <c r="O516" s="36"/>
      <c r="P516" s="36"/>
      <c r="Q516" s="36"/>
      <c r="R516" s="36"/>
      <c r="S516" s="36"/>
      <c r="T516" s="36"/>
    </row>
    <row r="517" spans="6:20">
      <c r="F517" s="35"/>
      <c r="G517" s="36"/>
      <c r="H517" s="36"/>
      <c r="I517" s="36"/>
      <c r="J517" s="36"/>
      <c r="K517" s="36"/>
      <c r="L517" s="36"/>
      <c r="M517" s="36"/>
      <c r="N517" s="36"/>
      <c r="O517" s="36"/>
      <c r="P517" s="36"/>
      <c r="Q517" s="36"/>
      <c r="R517" s="36"/>
      <c r="S517" s="36"/>
      <c r="T517" s="36"/>
    </row>
    <row r="518" spans="6:20">
      <c r="F518" s="35"/>
      <c r="G518" s="36"/>
      <c r="H518" s="36"/>
      <c r="I518" s="36"/>
      <c r="J518" s="36"/>
      <c r="K518" s="36"/>
      <c r="L518" s="36"/>
      <c r="M518" s="36"/>
      <c r="N518" s="36"/>
      <c r="O518" s="36"/>
      <c r="P518" s="36"/>
      <c r="Q518" s="36"/>
      <c r="R518" s="36"/>
      <c r="S518" s="36"/>
      <c r="T518" s="36"/>
    </row>
    <row r="519" spans="6:20">
      <c r="F519" s="35"/>
      <c r="G519" s="36"/>
      <c r="H519" s="36"/>
      <c r="I519" s="36"/>
      <c r="J519" s="36"/>
      <c r="K519" s="36"/>
      <c r="L519" s="36"/>
      <c r="M519" s="36"/>
      <c r="N519" s="36"/>
      <c r="O519" s="36"/>
      <c r="P519" s="36"/>
      <c r="Q519" s="36"/>
      <c r="R519" s="36"/>
      <c r="S519" s="36"/>
      <c r="T519" s="36"/>
    </row>
    <row r="520" spans="6:20">
      <c r="F520" s="35"/>
      <c r="G520" s="36"/>
      <c r="H520" s="36"/>
      <c r="I520" s="36"/>
      <c r="J520" s="36"/>
      <c r="K520" s="36"/>
      <c r="L520" s="36"/>
      <c r="M520" s="36"/>
      <c r="N520" s="36"/>
      <c r="O520" s="36"/>
      <c r="P520" s="36"/>
      <c r="Q520" s="36"/>
      <c r="R520" s="36"/>
      <c r="S520" s="36"/>
      <c r="T520" s="36"/>
    </row>
    <row r="521" spans="6:20">
      <c r="F521" s="35"/>
      <c r="G521" s="36"/>
      <c r="H521" s="36"/>
      <c r="I521" s="36"/>
      <c r="J521" s="36"/>
      <c r="K521" s="36"/>
      <c r="L521" s="36"/>
      <c r="M521" s="36"/>
      <c r="N521" s="36"/>
      <c r="O521" s="36"/>
      <c r="P521" s="36"/>
      <c r="Q521" s="36"/>
      <c r="R521" s="36"/>
      <c r="S521" s="36"/>
      <c r="T521" s="36"/>
    </row>
    <row r="522" spans="6:20">
      <c r="F522" s="35"/>
      <c r="G522" s="36"/>
      <c r="H522" s="36"/>
      <c r="I522" s="36"/>
      <c r="J522" s="36"/>
      <c r="K522" s="36"/>
      <c r="L522" s="36"/>
      <c r="M522" s="36"/>
      <c r="N522" s="36"/>
      <c r="O522" s="36"/>
      <c r="P522" s="36"/>
      <c r="Q522" s="36"/>
      <c r="R522" s="36"/>
      <c r="S522" s="36"/>
      <c r="T522" s="36"/>
    </row>
    <row r="523" spans="6:20">
      <c r="F523" s="35"/>
      <c r="G523" s="36"/>
      <c r="H523" s="36"/>
      <c r="I523" s="36"/>
      <c r="J523" s="36"/>
      <c r="K523" s="36"/>
      <c r="L523" s="36"/>
      <c r="M523" s="36"/>
      <c r="N523" s="36"/>
      <c r="O523" s="36"/>
      <c r="P523" s="36"/>
      <c r="Q523" s="36"/>
      <c r="R523" s="36"/>
      <c r="S523" s="36"/>
      <c r="T523" s="36"/>
    </row>
    <row r="524" spans="6:20">
      <c r="F524" s="35"/>
      <c r="G524" s="36"/>
      <c r="H524" s="36"/>
      <c r="I524" s="36"/>
      <c r="J524" s="36"/>
      <c r="K524" s="36"/>
      <c r="L524" s="36"/>
      <c r="M524" s="36"/>
      <c r="N524" s="36"/>
      <c r="O524" s="36"/>
      <c r="P524" s="36"/>
      <c r="Q524" s="36"/>
      <c r="R524" s="36"/>
      <c r="S524" s="36"/>
      <c r="T524" s="36"/>
    </row>
    <row r="525" spans="6:20">
      <c r="F525" s="35"/>
      <c r="G525" s="36"/>
      <c r="H525" s="36"/>
      <c r="I525" s="36"/>
      <c r="J525" s="36"/>
      <c r="K525" s="36"/>
      <c r="L525" s="36"/>
      <c r="M525" s="36"/>
      <c r="N525" s="36"/>
      <c r="O525" s="36"/>
      <c r="P525" s="36"/>
      <c r="Q525" s="36"/>
      <c r="R525" s="36"/>
      <c r="S525" s="36"/>
      <c r="T525" s="36"/>
    </row>
    <row r="526" spans="6:20">
      <c r="F526" s="35"/>
      <c r="G526" s="36"/>
      <c r="H526" s="36"/>
      <c r="I526" s="36"/>
      <c r="J526" s="36"/>
      <c r="K526" s="36"/>
      <c r="L526" s="36"/>
      <c r="M526" s="36"/>
      <c r="N526" s="36"/>
      <c r="O526" s="36"/>
      <c r="P526" s="36"/>
      <c r="Q526" s="36"/>
      <c r="R526" s="36"/>
      <c r="S526" s="36"/>
      <c r="T526" s="36"/>
    </row>
    <row r="527" spans="6:20">
      <c r="F527" s="35"/>
      <c r="G527" s="36"/>
      <c r="H527" s="36"/>
      <c r="I527" s="36"/>
      <c r="J527" s="36"/>
      <c r="K527" s="36"/>
      <c r="L527" s="36"/>
      <c r="M527" s="36"/>
      <c r="N527" s="36"/>
      <c r="O527" s="36"/>
      <c r="P527" s="36"/>
      <c r="Q527" s="36"/>
      <c r="R527" s="36"/>
      <c r="S527" s="36"/>
      <c r="T527" s="36"/>
    </row>
    <row r="528" spans="6:20">
      <c r="F528" s="35"/>
      <c r="G528" s="36"/>
      <c r="H528" s="36"/>
      <c r="I528" s="36"/>
      <c r="J528" s="36"/>
      <c r="K528" s="36"/>
      <c r="L528" s="36"/>
      <c r="M528" s="36"/>
      <c r="N528" s="36"/>
      <c r="O528" s="36"/>
      <c r="P528" s="36"/>
      <c r="Q528" s="36"/>
      <c r="R528" s="36"/>
      <c r="S528" s="36"/>
      <c r="T528" s="36"/>
    </row>
    <row r="529" spans="6:20">
      <c r="F529" s="35"/>
      <c r="G529" s="36"/>
      <c r="H529" s="36"/>
      <c r="I529" s="36"/>
      <c r="J529" s="36"/>
      <c r="K529" s="36"/>
      <c r="L529" s="36"/>
      <c r="M529" s="36"/>
      <c r="N529" s="36"/>
      <c r="O529" s="36"/>
      <c r="P529" s="36"/>
      <c r="Q529" s="36"/>
      <c r="R529" s="36"/>
      <c r="S529" s="36"/>
      <c r="T529" s="36"/>
    </row>
    <row r="530" spans="6:20">
      <c r="F530" s="35"/>
      <c r="G530" s="36"/>
      <c r="H530" s="36"/>
      <c r="I530" s="36"/>
      <c r="J530" s="36"/>
      <c r="K530" s="36"/>
      <c r="L530" s="36"/>
      <c r="M530" s="36"/>
      <c r="N530" s="36"/>
      <c r="O530" s="36"/>
      <c r="P530" s="36"/>
      <c r="Q530" s="36"/>
      <c r="R530" s="36"/>
      <c r="S530" s="36"/>
      <c r="T530" s="36"/>
    </row>
    <row r="531" spans="6:20">
      <c r="F531" s="35"/>
      <c r="G531" s="36"/>
      <c r="H531" s="36"/>
      <c r="I531" s="36"/>
      <c r="J531" s="36"/>
      <c r="K531" s="36"/>
      <c r="L531" s="36"/>
      <c r="M531" s="36"/>
      <c r="N531" s="36"/>
      <c r="O531" s="36"/>
      <c r="P531" s="36"/>
      <c r="Q531" s="36"/>
      <c r="R531" s="36"/>
      <c r="S531" s="36"/>
      <c r="T531" s="36"/>
    </row>
    <row r="532" spans="6:20">
      <c r="F532" s="35"/>
      <c r="G532" s="36"/>
      <c r="H532" s="36"/>
      <c r="I532" s="36"/>
      <c r="J532" s="36"/>
      <c r="K532" s="36"/>
      <c r="L532" s="36"/>
      <c r="M532" s="36"/>
      <c r="N532" s="36"/>
      <c r="O532" s="36"/>
      <c r="P532" s="36"/>
      <c r="Q532" s="36"/>
      <c r="R532" s="36"/>
      <c r="S532" s="36"/>
      <c r="T532" s="36"/>
    </row>
    <row r="533" spans="6:20">
      <c r="F533" s="35"/>
      <c r="G533" s="36"/>
      <c r="H533" s="36"/>
      <c r="I533" s="36"/>
      <c r="J533" s="36"/>
      <c r="K533" s="36"/>
      <c r="L533" s="36"/>
      <c r="M533" s="36"/>
      <c r="N533" s="36"/>
      <c r="O533" s="36"/>
      <c r="P533" s="36"/>
      <c r="Q533" s="36"/>
      <c r="R533" s="36"/>
      <c r="S533" s="36"/>
      <c r="T533" s="36"/>
    </row>
    <row r="534" spans="6:20">
      <c r="F534" s="35"/>
      <c r="G534" s="36"/>
      <c r="H534" s="36"/>
      <c r="I534" s="36"/>
      <c r="J534" s="36"/>
      <c r="K534" s="36"/>
      <c r="L534" s="36"/>
      <c r="M534" s="36"/>
      <c r="N534" s="36"/>
      <c r="O534" s="36"/>
      <c r="P534" s="36"/>
      <c r="Q534" s="36"/>
      <c r="R534" s="36"/>
      <c r="S534" s="36"/>
      <c r="T534" s="36"/>
    </row>
    <row r="535" spans="6:20">
      <c r="F535" s="35"/>
      <c r="G535" s="36"/>
      <c r="H535" s="36"/>
      <c r="I535" s="36"/>
      <c r="J535" s="36"/>
      <c r="K535" s="36"/>
      <c r="L535" s="36"/>
      <c r="M535" s="36"/>
      <c r="N535" s="36"/>
      <c r="O535" s="36"/>
      <c r="P535" s="36"/>
      <c r="Q535" s="36"/>
      <c r="R535" s="36"/>
      <c r="S535" s="36"/>
      <c r="T535" s="36"/>
    </row>
    <row r="536" spans="6:20">
      <c r="F536" s="35"/>
      <c r="G536" s="36"/>
      <c r="H536" s="36"/>
      <c r="I536" s="36"/>
      <c r="J536" s="36"/>
      <c r="K536" s="36"/>
      <c r="L536" s="36"/>
      <c r="M536" s="36"/>
      <c r="N536" s="36"/>
      <c r="O536" s="36"/>
      <c r="P536" s="36"/>
      <c r="Q536" s="36"/>
      <c r="R536" s="36"/>
      <c r="S536" s="36"/>
      <c r="T536" s="36"/>
    </row>
    <row r="537" spans="6:20">
      <c r="F537" s="35"/>
      <c r="G537" s="36"/>
      <c r="H537" s="36"/>
      <c r="I537" s="36"/>
      <c r="J537" s="36"/>
      <c r="K537" s="36"/>
      <c r="L537" s="36"/>
      <c r="M537" s="36"/>
      <c r="N537" s="36"/>
      <c r="O537" s="36"/>
      <c r="P537" s="36"/>
      <c r="Q537" s="36"/>
      <c r="R537" s="36"/>
      <c r="S537" s="36"/>
      <c r="T537" s="36"/>
    </row>
    <row r="538" spans="6:20">
      <c r="F538" s="35"/>
      <c r="G538" s="36"/>
      <c r="H538" s="36"/>
      <c r="I538" s="36"/>
      <c r="J538" s="36"/>
      <c r="K538" s="36"/>
      <c r="L538" s="36"/>
      <c r="M538" s="36"/>
      <c r="N538" s="36"/>
      <c r="O538" s="36"/>
      <c r="P538" s="36"/>
      <c r="Q538" s="36"/>
      <c r="R538" s="36"/>
      <c r="S538" s="36"/>
      <c r="T538" s="36"/>
    </row>
    <row r="539" spans="6:20">
      <c r="F539" s="35"/>
      <c r="G539" s="36"/>
      <c r="H539" s="36"/>
      <c r="I539" s="36"/>
      <c r="J539" s="36"/>
      <c r="K539" s="36"/>
      <c r="L539" s="36"/>
      <c r="M539" s="36"/>
      <c r="N539" s="36"/>
      <c r="O539" s="36"/>
      <c r="P539" s="36"/>
      <c r="Q539" s="36"/>
      <c r="R539" s="36"/>
      <c r="S539" s="36"/>
      <c r="T539" s="36"/>
    </row>
    <row r="540" spans="6:20">
      <c r="F540" s="35"/>
      <c r="G540" s="36"/>
      <c r="H540" s="36"/>
      <c r="I540" s="36"/>
      <c r="J540" s="36"/>
      <c r="K540" s="36"/>
      <c r="L540" s="36"/>
      <c r="M540" s="36"/>
      <c r="N540" s="36"/>
      <c r="O540" s="36"/>
      <c r="P540" s="36"/>
      <c r="Q540" s="36"/>
      <c r="R540" s="36"/>
      <c r="S540" s="36"/>
      <c r="T540" s="36"/>
    </row>
    <row r="541" spans="6:20">
      <c r="F541" s="35"/>
      <c r="G541" s="36"/>
      <c r="H541" s="36"/>
      <c r="I541" s="36"/>
      <c r="J541" s="36"/>
      <c r="K541" s="36"/>
      <c r="L541" s="36"/>
      <c r="M541" s="36"/>
      <c r="N541" s="36"/>
      <c r="O541" s="36"/>
      <c r="P541" s="36"/>
      <c r="Q541" s="36"/>
      <c r="R541" s="36"/>
      <c r="S541" s="36"/>
      <c r="T541" s="36"/>
    </row>
    <row r="542" spans="6:20">
      <c r="F542" s="35"/>
      <c r="G542" s="36"/>
      <c r="H542" s="36"/>
      <c r="I542" s="36"/>
      <c r="J542" s="36"/>
      <c r="K542" s="36"/>
      <c r="L542" s="36"/>
      <c r="M542" s="36"/>
      <c r="N542" s="36"/>
      <c r="O542" s="36"/>
      <c r="P542" s="36"/>
      <c r="Q542" s="36"/>
      <c r="R542" s="36"/>
      <c r="S542" s="36"/>
      <c r="T542" s="36"/>
    </row>
    <row r="543" spans="6:20">
      <c r="F543" s="35"/>
      <c r="G543" s="36"/>
      <c r="H543" s="36"/>
      <c r="I543" s="36"/>
      <c r="J543" s="36"/>
      <c r="K543" s="36"/>
      <c r="L543" s="36"/>
      <c r="M543" s="36"/>
      <c r="N543" s="36"/>
      <c r="O543" s="36"/>
      <c r="P543" s="36"/>
      <c r="Q543" s="36"/>
      <c r="R543" s="36"/>
      <c r="S543" s="36"/>
      <c r="T543" s="36"/>
    </row>
    <row r="544" spans="6:20">
      <c r="F544" s="35"/>
      <c r="G544" s="36"/>
      <c r="H544" s="36"/>
      <c r="I544" s="36"/>
      <c r="J544" s="36"/>
      <c r="K544" s="36"/>
      <c r="L544" s="36"/>
      <c r="M544" s="36"/>
      <c r="N544" s="36"/>
      <c r="O544" s="36"/>
      <c r="P544" s="36"/>
      <c r="Q544" s="36"/>
      <c r="R544" s="36"/>
      <c r="S544" s="36"/>
      <c r="T544" s="36"/>
    </row>
    <row r="545" spans="6:20">
      <c r="F545" s="35"/>
      <c r="G545" s="36"/>
      <c r="H545" s="36"/>
      <c r="I545" s="36"/>
      <c r="J545" s="36"/>
      <c r="K545" s="36"/>
      <c r="L545" s="36"/>
      <c r="M545" s="36"/>
      <c r="N545" s="36"/>
      <c r="O545" s="36"/>
      <c r="P545" s="36"/>
      <c r="Q545" s="36"/>
      <c r="R545" s="36"/>
      <c r="S545" s="36"/>
      <c r="T545" s="36"/>
    </row>
    <row r="546" spans="6:20">
      <c r="F546" s="35"/>
      <c r="G546" s="36"/>
      <c r="H546" s="36"/>
      <c r="I546" s="36"/>
      <c r="J546" s="36"/>
      <c r="K546" s="36"/>
      <c r="L546" s="36"/>
      <c r="M546" s="36"/>
      <c r="N546" s="36"/>
      <c r="O546" s="36"/>
      <c r="P546" s="36"/>
      <c r="Q546" s="36"/>
      <c r="R546" s="36"/>
      <c r="S546" s="36"/>
      <c r="T546" s="36"/>
    </row>
    <row r="547" spans="6:20">
      <c r="F547" s="35"/>
      <c r="G547" s="36"/>
      <c r="H547" s="36"/>
      <c r="I547" s="36"/>
      <c r="J547" s="36"/>
      <c r="K547" s="36"/>
      <c r="L547" s="36"/>
      <c r="M547" s="36"/>
      <c r="N547" s="36"/>
      <c r="O547" s="36"/>
      <c r="P547" s="36"/>
      <c r="Q547" s="36"/>
      <c r="R547" s="36"/>
      <c r="S547" s="36"/>
      <c r="T547" s="36"/>
    </row>
    <row r="548" spans="6:20">
      <c r="F548" s="35"/>
      <c r="G548" s="36"/>
      <c r="H548" s="36"/>
      <c r="I548" s="36"/>
      <c r="J548" s="36"/>
      <c r="K548" s="36"/>
      <c r="L548" s="36"/>
      <c r="M548" s="36"/>
      <c r="N548" s="36"/>
      <c r="O548" s="36"/>
      <c r="P548" s="36"/>
      <c r="Q548" s="36"/>
      <c r="R548" s="36"/>
      <c r="S548" s="36"/>
      <c r="T548" s="36"/>
    </row>
    <row r="549" spans="6:20">
      <c r="F549" s="35"/>
      <c r="G549" s="36"/>
      <c r="H549" s="36"/>
      <c r="I549" s="36"/>
      <c r="J549" s="36"/>
      <c r="K549" s="36"/>
      <c r="L549" s="36"/>
      <c r="M549" s="36"/>
      <c r="N549" s="36"/>
      <c r="O549" s="36"/>
      <c r="P549" s="36"/>
      <c r="Q549" s="36"/>
      <c r="R549" s="36"/>
      <c r="S549" s="36"/>
      <c r="T549" s="36"/>
    </row>
    <row r="550" spans="6:20">
      <c r="F550" s="35"/>
      <c r="G550" s="36"/>
      <c r="H550" s="36"/>
      <c r="I550" s="36"/>
      <c r="J550" s="36"/>
      <c r="K550" s="36"/>
      <c r="L550" s="36"/>
      <c r="M550" s="36"/>
      <c r="N550" s="36"/>
      <c r="O550" s="36"/>
      <c r="P550" s="36"/>
      <c r="Q550" s="36"/>
      <c r="R550" s="36"/>
      <c r="S550" s="36"/>
      <c r="T550" s="36"/>
    </row>
    <row r="551" spans="6:20">
      <c r="F551" s="35"/>
      <c r="G551" s="36"/>
      <c r="H551" s="36"/>
      <c r="I551" s="36"/>
      <c r="J551" s="36"/>
      <c r="K551" s="36"/>
      <c r="L551" s="36"/>
      <c r="M551" s="36"/>
      <c r="N551" s="36"/>
      <c r="O551" s="36"/>
      <c r="P551" s="36"/>
      <c r="Q551" s="36"/>
      <c r="R551" s="36"/>
      <c r="S551" s="36"/>
      <c r="T551" s="36"/>
    </row>
    <row r="552" spans="6:20">
      <c r="F552" s="35"/>
      <c r="G552" s="36"/>
      <c r="H552" s="36"/>
      <c r="I552" s="36"/>
      <c r="J552" s="36"/>
      <c r="K552" s="36"/>
      <c r="L552" s="36"/>
      <c r="M552" s="36"/>
      <c r="N552" s="36"/>
      <c r="O552" s="36"/>
      <c r="P552" s="36"/>
      <c r="Q552" s="36"/>
      <c r="R552" s="36"/>
      <c r="S552" s="36"/>
      <c r="T552" s="36"/>
    </row>
    <row r="553" spans="6:20">
      <c r="F553" s="35"/>
      <c r="G553" s="36"/>
      <c r="H553" s="36"/>
      <c r="I553" s="36"/>
      <c r="J553" s="36"/>
      <c r="K553" s="36"/>
      <c r="L553" s="36"/>
      <c r="M553" s="36"/>
      <c r="N553" s="36"/>
      <c r="O553" s="36"/>
      <c r="P553" s="36"/>
      <c r="Q553" s="36"/>
      <c r="R553" s="36"/>
      <c r="S553" s="36"/>
      <c r="T553" s="36"/>
    </row>
    <row r="554" spans="6:20">
      <c r="F554" s="35"/>
      <c r="G554" s="36"/>
      <c r="H554" s="36"/>
      <c r="I554" s="36"/>
      <c r="J554" s="36"/>
      <c r="K554" s="36"/>
      <c r="L554" s="36"/>
      <c r="M554" s="36"/>
      <c r="N554" s="36"/>
      <c r="O554" s="36"/>
      <c r="P554" s="36"/>
      <c r="Q554" s="36"/>
      <c r="R554" s="36"/>
      <c r="S554" s="36"/>
      <c r="T554" s="36"/>
    </row>
    <row r="555" spans="6:20">
      <c r="F555" s="35"/>
      <c r="G555" s="36"/>
      <c r="H555" s="36"/>
      <c r="I555" s="36"/>
      <c r="J555" s="36"/>
      <c r="K555" s="36"/>
      <c r="L555" s="36"/>
      <c r="M555" s="36"/>
      <c r="N555" s="36"/>
      <c r="O555" s="36"/>
      <c r="P555" s="36"/>
      <c r="Q555" s="36"/>
      <c r="R555" s="36"/>
      <c r="S555" s="36"/>
      <c r="T555" s="36"/>
    </row>
    <row r="556" spans="6:20">
      <c r="F556" s="35"/>
      <c r="G556" s="36"/>
      <c r="H556" s="36"/>
      <c r="I556" s="36"/>
      <c r="J556" s="36"/>
      <c r="K556" s="36"/>
      <c r="L556" s="36"/>
      <c r="M556" s="36"/>
      <c r="N556" s="36"/>
      <c r="O556" s="36"/>
      <c r="P556" s="36"/>
      <c r="Q556" s="36"/>
      <c r="R556" s="36"/>
      <c r="S556" s="36"/>
      <c r="T556" s="36"/>
    </row>
    <row r="557" spans="6:20">
      <c r="F557" s="35"/>
      <c r="G557" s="36"/>
      <c r="H557" s="36"/>
      <c r="I557" s="36"/>
      <c r="J557" s="36"/>
      <c r="K557" s="36"/>
      <c r="L557" s="36"/>
      <c r="M557" s="36"/>
      <c r="N557" s="36"/>
      <c r="O557" s="36"/>
      <c r="P557" s="36"/>
      <c r="Q557" s="36"/>
      <c r="R557" s="36"/>
      <c r="S557" s="36"/>
      <c r="T557" s="36"/>
    </row>
    <row r="558" spans="6:20">
      <c r="F558" s="35"/>
      <c r="G558" s="36"/>
      <c r="H558" s="36"/>
      <c r="I558" s="36"/>
      <c r="J558" s="36"/>
      <c r="K558" s="36"/>
      <c r="L558" s="36"/>
      <c r="M558" s="36"/>
      <c r="N558" s="36"/>
      <c r="O558" s="36"/>
      <c r="P558" s="36"/>
      <c r="Q558" s="36"/>
      <c r="R558" s="36"/>
      <c r="S558" s="36"/>
      <c r="T558" s="36"/>
    </row>
    <row r="559" spans="6:20">
      <c r="F559" s="35"/>
      <c r="G559" s="36"/>
      <c r="H559" s="36"/>
      <c r="I559" s="36"/>
      <c r="J559" s="36"/>
      <c r="K559" s="36"/>
      <c r="L559" s="36"/>
      <c r="M559" s="36"/>
      <c r="N559" s="36"/>
      <c r="O559" s="36"/>
      <c r="P559" s="36"/>
      <c r="Q559" s="36"/>
      <c r="R559" s="36"/>
      <c r="S559" s="36"/>
      <c r="T559" s="36"/>
    </row>
    <row r="560" spans="6:20">
      <c r="F560" s="35"/>
      <c r="G560" s="36"/>
      <c r="H560" s="36"/>
      <c r="I560" s="36"/>
      <c r="J560" s="36"/>
      <c r="K560" s="36"/>
      <c r="L560" s="36"/>
      <c r="M560" s="36"/>
      <c r="N560" s="36"/>
      <c r="O560" s="36"/>
      <c r="P560" s="36"/>
      <c r="Q560" s="36"/>
      <c r="R560" s="36"/>
      <c r="S560" s="36"/>
      <c r="T560" s="36"/>
    </row>
    <row r="561" spans="6:20">
      <c r="F561" s="35"/>
      <c r="G561" s="36"/>
      <c r="H561" s="36"/>
      <c r="I561" s="36"/>
      <c r="J561" s="36"/>
      <c r="K561" s="36"/>
      <c r="L561" s="36"/>
      <c r="M561" s="36"/>
      <c r="N561" s="36"/>
      <c r="O561" s="36"/>
      <c r="P561" s="36"/>
      <c r="Q561" s="36"/>
      <c r="R561" s="36"/>
      <c r="S561" s="36"/>
      <c r="T561" s="36"/>
    </row>
    <row r="562" spans="6:20">
      <c r="F562" s="35"/>
      <c r="G562" s="36"/>
      <c r="H562" s="36"/>
      <c r="I562" s="36"/>
      <c r="J562" s="36"/>
      <c r="K562" s="36"/>
      <c r="L562" s="36"/>
      <c r="M562" s="36"/>
      <c r="N562" s="36"/>
      <c r="O562" s="36"/>
      <c r="P562" s="36"/>
      <c r="Q562" s="36"/>
      <c r="R562" s="36"/>
      <c r="S562" s="36"/>
      <c r="T562" s="36"/>
    </row>
    <row r="563" spans="6:20">
      <c r="F563" s="35"/>
      <c r="G563" s="36"/>
      <c r="H563" s="36"/>
      <c r="I563" s="36"/>
      <c r="J563" s="36"/>
      <c r="K563" s="36"/>
      <c r="L563" s="36"/>
      <c r="M563" s="36"/>
      <c r="N563" s="36"/>
      <c r="O563" s="36"/>
      <c r="P563" s="36"/>
      <c r="Q563" s="36"/>
      <c r="R563" s="36"/>
      <c r="S563" s="36"/>
      <c r="T563" s="36"/>
    </row>
    <row r="564" spans="6:20">
      <c r="F564" s="35"/>
      <c r="G564" s="36"/>
      <c r="H564" s="36"/>
      <c r="I564" s="36"/>
      <c r="J564" s="36"/>
      <c r="K564" s="36"/>
      <c r="L564" s="36"/>
      <c r="M564" s="36"/>
      <c r="N564" s="36"/>
      <c r="O564" s="36"/>
      <c r="P564" s="36"/>
      <c r="Q564" s="36"/>
      <c r="R564" s="36"/>
      <c r="S564" s="36"/>
      <c r="T564" s="36"/>
    </row>
    <row r="565" spans="6:20">
      <c r="F565" s="35"/>
      <c r="G565" s="36"/>
      <c r="H565" s="36"/>
      <c r="I565" s="36"/>
      <c r="J565" s="36"/>
      <c r="K565" s="36"/>
      <c r="L565" s="36"/>
      <c r="M565" s="36"/>
      <c r="N565" s="36"/>
      <c r="O565" s="36"/>
      <c r="P565" s="36"/>
      <c r="Q565" s="36"/>
      <c r="R565" s="36"/>
      <c r="S565" s="36"/>
      <c r="T565" s="36"/>
    </row>
    <row r="566" spans="6:20">
      <c r="F566" s="35"/>
      <c r="G566" s="36"/>
      <c r="H566" s="36"/>
      <c r="I566" s="36"/>
      <c r="J566" s="36"/>
      <c r="K566" s="36"/>
      <c r="L566" s="36"/>
      <c r="M566" s="36"/>
      <c r="N566" s="36"/>
      <c r="O566" s="36"/>
      <c r="P566" s="36"/>
      <c r="Q566" s="36"/>
      <c r="R566" s="36"/>
      <c r="S566" s="36"/>
      <c r="T566" s="36"/>
    </row>
    <row r="567" spans="6:20">
      <c r="F567" s="35"/>
      <c r="G567" s="36"/>
      <c r="H567" s="36"/>
      <c r="I567" s="36"/>
      <c r="J567" s="36"/>
      <c r="K567" s="36"/>
      <c r="L567" s="36"/>
      <c r="M567" s="36"/>
      <c r="N567" s="36"/>
      <c r="O567" s="36"/>
      <c r="P567" s="36"/>
      <c r="Q567" s="36"/>
      <c r="R567" s="36"/>
      <c r="S567" s="36"/>
      <c r="T567" s="36"/>
    </row>
    <row r="568" spans="6:20">
      <c r="F568" s="35"/>
      <c r="G568" s="36"/>
      <c r="H568" s="36"/>
      <c r="I568" s="36"/>
      <c r="J568" s="36"/>
      <c r="K568" s="36"/>
      <c r="L568" s="36"/>
      <c r="M568" s="36"/>
      <c r="N568" s="36"/>
      <c r="O568" s="36"/>
      <c r="P568" s="36"/>
      <c r="Q568" s="36"/>
      <c r="R568" s="36"/>
      <c r="S568" s="36"/>
      <c r="T568" s="36"/>
    </row>
    <row r="569" spans="6:20">
      <c r="F569" s="35"/>
      <c r="G569" s="36"/>
      <c r="H569" s="36"/>
      <c r="I569" s="36"/>
      <c r="J569" s="36"/>
      <c r="K569" s="36"/>
      <c r="L569" s="36"/>
      <c r="M569" s="36"/>
      <c r="N569" s="36"/>
      <c r="O569" s="36"/>
      <c r="P569" s="36"/>
      <c r="Q569" s="36"/>
      <c r="R569" s="36"/>
      <c r="S569" s="36"/>
      <c r="T569" s="36"/>
    </row>
    <row r="570" spans="6:20">
      <c r="F570" s="35"/>
      <c r="G570" s="36"/>
      <c r="H570" s="36"/>
      <c r="I570" s="36"/>
      <c r="J570" s="36"/>
      <c r="K570" s="36"/>
      <c r="L570" s="36"/>
      <c r="M570" s="36"/>
      <c r="N570" s="36"/>
      <c r="O570" s="36"/>
      <c r="P570" s="36"/>
      <c r="Q570" s="36"/>
      <c r="R570" s="36"/>
      <c r="S570" s="36"/>
      <c r="T570" s="36"/>
    </row>
    <row r="571" spans="6:20">
      <c r="F571" s="35"/>
      <c r="G571" s="36"/>
      <c r="H571" s="36"/>
      <c r="I571" s="36"/>
      <c r="J571" s="36"/>
      <c r="K571" s="36"/>
      <c r="L571" s="36"/>
      <c r="M571" s="36"/>
      <c r="N571" s="36"/>
      <c r="O571" s="36"/>
      <c r="P571" s="36"/>
      <c r="Q571" s="36"/>
      <c r="R571" s="36"/>
      <c r="S571" s="36"/>
      <c r="T571" s="36"/>
    </row>
    <row r="572" spans="6:20">
      <c r="F572" s="35"/>
      <c r="G572" s="36"/>
      <c r="H572" s="36"/>
      <c r="I572" s="36"/>
      <c r="J572" s="36"/>
      <c r="K572" s="36"/>
      <c r="L572" s="36"/>
      <c r="M572" s="36"/>
      <c r="N572" s="36"/>
      <c r="O572" s="36"/>
      <c r="P572" s="36"/>
      <c r="Q572" s="36"/>
      <c r="R572" s="36"/>
      <c r="S572" s="36"/>
      <c r="T572" s="36"/>
    </row>
    <row r="573" spans="6:20">
      <c r="F573" s="35"/>
      <c r="G573" s="36"/>
      <c r="H573" s="36"/>
      <c r="I573" s="36"/>
      <c r="J573" s="36"/>
      <c r="K573" s="36"/>
      <c r="L573" s="36"/>
      <c r="M573" s="36"/>
      <c r="N573" s="36"/>
      <c r="O573" s="36"/>
      <c r="P573" s="36"/>
      <c r="Q573" s="36"/>
      <c r="R573" s="36"/>
      <c r="S573" s="36"/>
      <c r="T573" s="36"/>
    </row>
    <row r="574" spans="6:20">
      <c r="F574" s="35"/>
      <c r="G574" s="36"/>
      <c r="H574" s="36"/>
      <c r="I574" s="36"/>
      <c r="J574" s="36"/>
      <c r="K574" s="36"/>
      <c r="L574" s="36"/>
      <c r="M574" s="36"/>
      <c r="N574" s="36"/>
      <c r="O574" s="36"/>
      <c r="P574" s="36"/>
      <c r="Q574" s="36"/>
      <c r="R574" s="36"/>
      <c r="S574" s="36"/>
      <c r="T574" s="36"/>
    </row>
    <row r="575" spans="6:20">
      <c r="F575" s="35"/>
      <c r="G575" s="36"/>
      <c r="H575" s="36"/>
      <c r="I575" s="36"/>
      <c r="J575" s="36"/>
      <c r="K575" s="36"/>
      <c r="L575" s="36"/>
      <c r="M575" s="36"/>
      <c r="N575" s="36"/>
      <c r="O575" s="36"/>
      <c r="P575" s="36"/>
      <c r="Q575" s="36"/>
      <c r="R575" s="36"/>
      <c r="S575" s="36"/>
      <c r="T575" s="36"/>
    </row>
    <row r="576" spans="6:20">
      <c r="F576" s="35"/>
      <c r="G576" s="36"/>
      <c r="H576" s="36"/>
      <c r="I576" s="36"/>
      <c r="J576" s="36"/>
      <c r="K576" s="36"/>
      <c r="L576" s="36"/>
      <c r="M576" s="36"/>
      <c r="N576" s="36"/>
      <c r="O576" s="36"/>
      <c r="P576" s="36"/>
      <c r="Q576" s="36"/>
      <c r="R576" s="36"/>
      <c r="S576" s="36"/>
      <c r="T576" s="36"/>
    </row>
    <row r="577" spans="6:20">
      <c r="F577" s="35"/>
      <c r="G577" s="36"/>
      <c r="H577" s="36"/>
      <c r="I577" s="36"/>
      <c r="J577" s="36"/>
      <c r="K577" s="36"/>
      <c r="L577" s="36"/>
      <c r="M577" s="36"/>
      <c r="N577" s="36"/>
      <c r="O577" s="36"/>
      <c r="P577" s="36"/>
      <c r="Q577" s="36"/>
      <c r="R577" s="36"/>
      <c r="S577" s="36"/>
      <c r="T577" s="36"/>
    </row>
    <row r="578" spans="6:20">
      <c r="F578" s="35"/>
      <c r="G578" s="36"/>
      <c r="H578" s="36"/>
      <c r="I578" s="36"/>
      <c r="J578" s="36"/>
      <c r="K578" s="36"/>
      <c r="L578" s="36"/>
      <c r="M578" s="36"/>
      <c r="N578" s="36"/>
      <c r="O578" s="36"/>
      <c r="P578" s="36"/>
      <c r="Q578" s="36"/>
      <c r="R578" s="36"/>
      <c r="S578" s="36"/>
      <c r="T578" s="36"/>
    </row>
    <row r="579" spans="6:20">
      <c r="F579" s="35"/>
      <c r="G579" s="36"/>
      <c r="H579" s="36"/>
      <c r="I579" s="36"/>
      <c r="J579" s="36"/>
      <c r="K579" s="36"/>
      <c r="L579" s="36"/>
      <c r="M579" s="36"/>
      <c r="N579" s="36"/>
      <c r="O579" s="36"/>
      <c r="P579" s="36"/>
      <c r="Q579" s="36"/>
      <c r="R579" s="36"/>
      <c r="S579" s="36"/>
      <c r="T579" s="36"/>
    </row>
    <row r="580" spans="6:20">
      <c r="F580" s="35"/>
      <c r="G580" s="36"/>
      <c r="H580" s="36"/>
      <c r="I580" s="36"/>
      <c r="J580" s="36"/>
      <c r="K580" s="36"/>
      <c r="L580" s="36"/>
      <c r="M580" s="36"/>
      <c r="N580" s="36"/>
      <c r="O580" s="36"/>
      <c r="P580" s="36"/>
      <c r="Q580" s="36"/>
      <c r="R580" s="36"/>
      <c r="S580" s="36"/>
      <c r="T580" s="36"/>
    </row>
    <row r="581" spans="6:20">
      <c r="F581" s="35"/>
      <c r="G581" s="36"/>
      <c r="H581" s="36"/>
      <c r="I581" s="36"/>
      <c r="J581" s="36"/>
      <c r="K581" s="36"/>
      <c r="L581" s="36"/>
      <c r="M581" s="36"/>
      <c r="N581" s="36"/>
      <c r="O581" s="36"/>
      <c r="P581" s="36"/>
      <c r="Q581" s="36"/>
      <c r="R581" s="36"/>
      <c r="S581" s="36"/>
      <c r="T581" s="36"/>
    </row>
    <row r="582" spans="6:20">
      <c r="F582" s="35"/>
      <c r="G582" s="36"/>
      <c r="H582" s="36"/>
      <c r="I582" s="36"/>
      <c r="J582" s="36"/>
      <c r="K582" s="36"/>
      <c r="L582" s="36"/>
      <c r="M582" s="36"/>
      <c r="N582" s="36"/>
      <c r="O582" s="36"/>
      <c r="P582" s="36"/>
      <c r="Q582" s="36"/>
      <c r="R582" s="36"/>
      <c r="S582" s="36"/>
      <c r="T582" s="36"/>
    </row>
    <row r="583" spans="6:20">
      <c r="F583" s="35"/>
      <c r="G583" s="36"/>
      <c r="H583" s="36"/>
      <c r="I583" s="36"/>
      <c r="J583" s="36"/>
      <c r="K583" s="36"/>
      <c r="L583" s="36"/>
      <c r="M583" s="36"/>
      <c r="N583" s="36"/>
      <c r="O583" s="36"/>
      <c r="P583" s="36"/>
      <c r="Q583" s="36"/>
      <c r="R583" s="36"/>
      <c r="S583" s="36"/>
      <c r="T583" s="36"/>
    </row>
    <row r="584" spans="6:20">
      <c r="F584" s="35"/>
      <c r="G584" s="36"/>
      <c r="H584" s="36"/>
      <c r="I584" s="36"/>
      <c r="J584" s="36"/>
      <c r="K584" s="36"/>
      <c r="L584" s="36"/>
      <c r="M584" s="36"/>
      <c r="N584" s="36"/>
      <c r="O584" s="36"/>
      <c r="P584" s="36"/>
      <c r="Q584" s="36"/>
      <c r="R584" s="36"/>
      <c r="S584" s="36"/>
      <c r="T584" s="36"/>
    </row>
    <row r="585" spans="6:20">
      <c r="F585" s="35"/>
      <c r="G585" s="36"/>
      <c r="H585" s="36"/>
      <c r="I585" s="36"/>
      <c r="J585" s="36"/>
      <c r="K585" s="36"/>
      <c r="L585" s="36"/>
      <c r="M585" s="36"/>
      <c r="N585" s="36"/>
      <c r="O585" s="36"/>
      <c r="P585" s="36"/>
      <c r="Q585" s="36"/>
      <c r="R585" s="36"/>
      <c r="S585" s="36"/>
      <c r="T585" s="36"/>
    </row>
    <row r="586" spans="6:20">
      <c r="F586" s="35"/>
      <c r="G586" s="36"/>
      <c r="H586" s="36"/>
      <c r="I586" s="36"/>
      <c r="J586" s="36"/>
      <c r="K586" s="36"/>
      <c r="L586" s="36"/>
      <c r="M586" s="36"/>
      <c r="N586" s="36"/>
      <c r="O586" s="36"/>
      <c r="P586" s="36"/>
      <c r="Q586" s="36"/>
      <c r="R586" s="36"/>
      <c r="S586" s="36"/>
      <c r="T586" s="36"/>
    </row>
    <row r="587" spans="6:20">
      <c r="F587" s="35"/>
      <c r="G587" s="36"/>
      <c r="H587" s="36"/>
      <c r="I587" s="36"/>
      <c r="J587" s="36"/>
      <c r="K587" s="36"/>
      <c r="L587" s="36"/>
      <c r="M587" s="36"/>
      <c r="N587" s="36"/>
      <c r="O587" s="36"/>
      <c r="P587" s="36"/>
      <c r="Q587" s="36"/>
      <c r="R587" s="36"/>
      <c r="S587" s="36"/>
      <c r="T587" s="36"/>
    </row>
    <row r="588" spans="6:20">
      <c r="F588" s="35"/>
      <c r="G588" s="36"/>
      <c r="H588" s="36"/>
      <c r="I588" s="36"/>
      <c r="J588" s="36"/>
      <c r="K588" s="36"/>
      <c r="L588" s="36"/>
      <c r="M588" s="36"/>
      <c r="N588" s="36"/>
      <c r="O588" s="36"/>
      <c r="P588" s="36"/>
      <c r="Q588" s="36"/>
      <c r="R588" s="36"/>
      <c r="S588" s="36"/>
      <c r="T588" s="36"/>
    </row>
    <row r="589" spans="6:20">
      <c r="F589" s="35"/>
      <c r="G589" s="36"/>
      <c r="H589" s="36"/>
      <c r="I589" s="36"/>
      <c r="J589" s="36"/>
      <c r="K589" s="36"/>
      <c r="L589" s="36"/>
      <c r="M589" s="36"/>
      <c r="N589" s="36"/>
      <c r="O589" s="36"/>
      <c r="P589" s="36"/>
      <c r="Q589" s="36"/>
      <c r="R589" s="36"/>
      <c r="S589" s="36"/>
      <c r="T589" s="36"/>
    </row>
    <row r="590" spans="6:20">
      <c r="F590" s="35"/>
      <c r="G590" s="36"/>
      <c r="H590" s="36"/>
      <c r="I590" s="36"/>
      <c r="J590" s="36"/>
      <c r="K590" s="36"/>
      <c r="L590" s="36"/>
      <c r="M590" s="36"/>
      <c r="N590" s="36"/>
      <c r="O590" s="36"/>
      <c r="P590" s="36"/>
      <c r="Q590" s="36"/>
      <c r="R590" s="36"/>
      <c r="S590" s="36"/>
      <c r="T590" s="36"/>
    </row>
    <row r="591" spans="6:20">
      <c r="F591" s="35"/>
      <c r="G591" s="36"/>
      <c r="H591" s="36"/>
      <c r="I591" s="36"/>
      <c r="J591" s="36"/>
      <c r="K591" s="36"/>
      <c r="L591" s="36"/>
      <c r="M591" s="36"/>
      <c r="N591" s="36"/>
      <c r="O591" s="36"/>
      <c r="P591" s="36"/>
      <c r="Q591" s="36"/>
      <c r="R591" s="36"/>
      <c r="S591" s="36"/>
      <c r="T591" s="36"/>
    </row>
    <row r="592" spans="6:20">
      <c r="F592" s="35"/>
      <c r="G592" s="36"/>
      <c r="H592" s="36"/>
      <c r="I592" s="36"/>
      <c r="J592" s="36"/>
      <c r="K592" s="36"/>
      <c r="L592" s="36"/>
      <c r="M592" s="36"/>
      <c r="N592" s="36"/>
      <c r="O592" s="36"/>
      <c r="P592" s="36"/>
      <c r="Q592" s="36"/>
      <c r="R592" s="36"/>
      <c r="S592" s="36"/>
      <c r="T592" s="36"/>
    </row>
    <row r="593" spans="6:20">
      <c r="F593" s="35"/>
      <c r="G593" s="36"/>
      <c r="H593" s="36"/>
      <c r="I593" s="36"/>
      <c r="J593" s="36"/>
      <c r="K593" s="36"/>
      <c r="L593" s="36"/>
      <c r="M593" s="36"/>
      <c r="N593" s="36"/>
      <c r="O593" s="36"/>
      <c r="P593" s="36"/>
      <c r="Q593" s="36"/>
      <c r="R593" s="36"/>
      <c r="S593" s="36"/>
      <c r="T593" s="36"/>
    </row>
    <row r="594" spans="6:20">
      <c r="F594" s="35"/>
      <c r="G594" s="36"/>
      <c r="H594" s="36"/>
      <c r="I594" s="36"/>
      <c r="J594" s="36"/>
      <c r="K594" s="36"/>
      <c r="L594" s="36"/>
      <c r="M594" s="36"/>
      <c r="N594" s="36"/>
      <c r="O594" s="36"/>
      <c r="P594" s="36"/>
      <c r="Q594" s="36"/>
      <c r="R594" s="36"/>
      <c r="S594" s="36"/>
      <c r="T594" s="36"/>
    </row>
    <row r="595" spans="6:20">
      <c r="F595" s="35"/>
      <c r="G595" s="36"/>
      <c r="H595" s="36"/>
      <c r="I595" s="36"/>
      <c r="J595" s="36"/>
      <c r="K595" s="36"/>
      <c r="L595" s="36"/>
      <c r="M595" s="36"/>
      <c r="N595" s="36"/>
      <c r="O595" s="36"/>
      <c r="P595" s="36"/>
      <c r="Q595" s="36"/>
      <c r="R595" s="36"/>
      <c r="S595" s="36"/>
      <c r="T595" s="36"/>
    </row>
    <row r="596" spans="6:20">
      <c r="F596" s="35"/>
      <c r="G596" s="36"/>
      <c r="H596" s="36"/>
      <c r="I596" s="36"/>
      <c r="J596" s="36"/>
      <c r="K596" s="36"/>
      <c r="L596" s="36"/>
      <c r="M596" s="36"/>
      <c r="N596" s="36"/>
      <c r="O596" s="36"/>
      <c r="P596" s="36"/>
      <c r="Q596" s="36"/>
      <c r="R596" s="36"/>
      <c r="S596" s="36"/>
      <c r="T596" s="36"/>
    </row>
    <row r="597" spans="6:20">
      <c r="F597" s="35"/>
      <c r="G597" s="36"/>
      <c r="H597" s="36"/>
      <c r="I597" s="36"/>
      <c r="J597" s="36"/>
      <c r="K597" s="36"/>
      <c r="L597" s="36"/>
      <c r="M597" s="36"/>
      <c r="N597" s="36"/>
      <c r="O597" s="36"/>
      <c r="P597" s="36"/>
      <c r="Q597" s="36"/>
      <c r="R597" s="36"/>
      <c r="S597" s="36"/>
      <c r="T597" s="36"/>
    </row>
    <row r="598" spans="6:20">
      <c r="F598" s="35"/>
      <c r="G598" s="36"/>
      <c r="H598" s="36"/>
      <c r="I598" s="36"/>
      <c r="J598" s="36"/>
      <c r="K598" s="36"/>
      <c r="L598" s="36"/>
      <c r="M598" s="36"/>
      <c r="N598" s="36"/>
      <c r="O598" s="36"/>
      <c r="P598" s="36"/>
      <c r="Q598" s="36"/>
      <c r="R598" s="36"/>
      <c r="S598" s="36"/>
      <c r="T598" s="36"/>
    </row>
    <row r="599" spans="6:20">
      <c r="F599" s="35"/>
      <c r="G599" s="36"/>
      <c r="H599" s="36"/>
      <c r="I599" s="36"/>
      <c r="J599" s="36"/>
      <c r="K599" s="36"/>
      <c r="L599" s="36"/>
      <c r="M599" s="36"/>
      <c r="N599" s="36"/>
      <c r="O599" s="36"/>
      <c r="P599" s="36"/>
      <c r="Q599" s="36"/>
      <c r="R599" s="36"/>
      <c r="S599" s="36"/>
      <c r="T599" s="36"/>
    </row>
    <row r="600" spans="6:20">
      <c r="F600" s="35"/>
      <c r="G600" s="36"/>
      <c r="H600" s="36"/>
      <c r="I600" s="36"/>
      <c r="J600" s="36"/>
      <c r="K600" s="36"/>
      <c r="L600" s="36"/>
      <c r="M600" s="36"/>
      <c r="N600" s="36"/>
      <c r="O600" s="36"/>
      <c r="P600" s="36"/>
      <c r="Q600" s="36"/>
      <c r="R600" s="36"/>
      <c r="S600" s="36"/>
      <c r="T600" s="36"/>
    </row>
    <row r="601" spans="6:20">
      <c r="F601" s="35"/>
      <c r="G601" s="36"/>
      <c r="H601" s="36"/>
      <c r="I601" s="36"/>
      <c r="J601" s="36"/>
      <c r="K601" s="36"/>
      <c r="L601" s="36"/>
      <c r="M601" s="36"/>
      <c r="N601" s="36"/>
      <c r="O601" s="36"/>
      <c r="P601" s="36"/>
      <c r="Q601" s="36"/>
      <c r="R601" s="36"/>
      <c r="S601" s="36"/>
      <c r="T601" s="36"/>
    </row>
    <row r="602" spans="6:20">
      <c r="F602" s="35"/>
      <c r="G602" s="36"/>
      <c r="H602" s="36"/>
      <c r="I602" s="36"/>
      <c r="J602" s="36"/>
      <c r="K602" s="36"/>
      <c r="L602" s="36"/>
      <c r="M602" s="36"/>
      <c r="N602" s="36"/>
      <c r="O602" s="36"/>
      <c r="P602" s="36"/>
      <c r="Q602" s="36"/>
      <c r="R602" s="36"/>
      <c r="S602" s="36"/>
      <c r="T602" s="36"/>
    </row>
    <row r="603" spans="6:20">
      <c r="F603" s="35"/>
      <c r="G603" s="36"/>
      <c r="H603" s="36"/>
      <c r="I603" s="36"/>
      <c r="J603" s="36"/>
      <c r="K603" s="36"/>
      <c r="L603" s="36"/>
      <c r="M603" s="36"/>
      <c r="N603" s="36"/>
      <c r="O603" s="36"/>
      <c r="P603" s="36"/>
      <c r="Q603" s="36"/>
      <c r="R603" s="36"/>
      <c r="S603" s="36"/>
      <c r="T603" s="36"/>
    </row>
    <row r="604" spans="6:20">
      <c r="F604" s="35"/>
      <c r="G604" s="36"/>
      <c r="H604" s="36"/>
      <c r="I604" s="36"/>
      <c r="J604" s="36"/>
      <c r="K604" s="36"/>
      <c r="L604" s="36"/>
      <c r="M604" s="36"/>
      <c r="N604" s="36"/>
      <c r="O604" s="36"/>
      <c r="P604" s="36"/>
      <c r="Q604" s="36"/>
      <c r="R604" s="36"/>
      <c r="S604" s="36"/>
      <c r="T604" s="36"/>
    </row>
    <row r="605" spans="6:20">
      <c r="F605" s="35"/>
      <c r="G605" s="36"/>
      <c r="H605" s="36"/>
      <c r="I605" s="36"/>
      <c r="J605" s="36"/>
      <c r="K605" s="36"/>
      <c r="L605" s="36"/>
      <c r="M605" s="36"/>
      <c r="N605" s="36"/>
      <c r="O605" s="36"/>
      <c r="P605" s="36"/>
      <c r="Q605" s="36"/>
      <c r="R605" s="36"/>
      <c r="S605" s="36"/>
      <c r="T605" s="36"/>
    </row>
    <row r="606" spans="6:20">
      <c r="F606" s="35"/>
      <c r="G606" s="36"/>
      <c r="H606" s="36"/>
      <c r="I606" s="36"/>
      <c r="J606" s="36"/>
      <c r="K606" s="36"/>
      <c r="L606" s="36"/>
      <c r="M606" s="36"/>
      <c r="N606" s="36"/>
      <c r="O606" s="36"/>
      <c r="P606" s="36"/>
      <c r="Q606" s="36"/>
      <c r="R606" s="36"/>
      <c r="S606" s="36"/>
      <c r="T606" s="36"/>
    </row>
    <row r="607" spans="6:20">
      <c r="F607" s="35"/>
      <c r="G607" s="36"/>
      <c r="H607" s="36"/>
      <c r="I607" s="36"/>
      <c r="J607" s="36"/>
      <c r="K607" s="36"/>
      <c r="L607" s="36"/>
      <c r="M607" s="36"/>
      <c r="N607" s="36"/>
      <c r="O607" s="36"/>
      <c r="P607" s="36"/>
      <c r="Q607" s="36"/>
      <c r="R607" s="36"/>
      <c r="S607" s="36"/>
      <c r="T607" s="36"/>
    </row>
    <row r="608" spans="6:20">
      <c r="F608" s="35"/>
      <c r="G608" s="36"/>
      <c r="H608" s="36"/>
      <c r="I608" s="36"/>
      <c r="J608" s="36"/>
      <c r="K608" s="36"/>
      <c r="L608" s="36"/>
      <c r="M608" s="36"/>
      <c r="N608" s="36"/>
      <c r="O608" s="36"/>
      <c r="P608" s="36"/>
      <c r="Q608" s="36"/>
      <c r="R608" s="36"/>
      <c r="S608" s="36"/>
      <c r="T608" s="36"/>
    </row>
    <row r="609" spans="6:20">
      <c r="F609" s="35"/>
      <c r="G609" s="36"/>
      <c r="H609" s="36"/>
      <c r="I609" s="36"/>
      <c r="J609" s="36"/>
      <c r="K609" s="36"/>
      <c r="L609" s="36"/>
      <c r="M609" s="36"/>
      <c r="N609" s="36"/>
      <c r="O609" s="36"/>
      <c r="P609" s="36"/>
      <c r="Q609" s="36"/>
      <c r="R609" s="36"/>
      <c r="S609" s="36"/>
      <c r="T609" s="36"/>
    </row>
    <row r="610" spans="6:20">
      <c r="F610" s="35"/>
      <c r="G610" s="36"/>
      <c r="H610" s="36"/>
      <c r="I610" s="36"/>
      <c r="J610" s="36"/>
      <c r="K610" s="36"/>
      <c r="L610" s="36"/>
      <c r="M610" s="36"/>
      <c r="N610" s="36"/>
      <c r="O610" s="36"/>
      <c r="P610" s="36"/>
      <c r="Q610" s="36"/>
      <c r="R610" s="36"/>
      <c r="S610" s="36"/>
      <c r="T610" s="36"/>
    </row>
    <row r="611" spans="6:20">
      <c r="F611" s="35"/>
      <c r="G611" s="36"/>
      <c r="H611" s="36"/>
      <c r="I611" s="36"/>
      <c r="J611" s="36"/>
      <c r="K611" s="36"/>
      <c r="L611" s="36"/>
      <c r="M611" s="36"/>
      <c r="N611" s="36"/>
      <c r="O611" s="36"/>
      <c r="P611" s="36"/>
      <c r="Q611" s="36"/>
      <c r="R611" s="36"/>
      <c r="S611" s="36"/>
      <c r="T611" s="36"/>
    </row>
    <row r="612" spans="6:20">
      <c r="F612" s="35"/>
      <c r="G612" s="36"/>
      <c r="H612" s="36"/>
      <c r="I612" s="36"/>
      <c r="J612" s="36"/>
      <c r="K612" s="36"/>
      <c r="L612" s="36"/>
      <c r="M612" s="36"/>
      <c r="N612" s="36"/>
      <c r="O612" s="36"/>
      <c r="P612" s="36"/>
      <c r="Q612" s="36"/>
      <c r="R612" s="36"/>
      <c r="S612" s="36"/>
      <c r="T612" s="36"/>
    </row>
    <row r="613" spans="6:20">
      <c r="F613" s="35"/>
      <c r="G613" s="36"/>
      <c r="H613" s="36"/>
      <c r="I613" s="36"/>
      <c r="J613" s="36"/>
      <c r="K613" s="36"/>
      <c r="L613" s="36"/>
      <c r="M613" s="36"/>
      <c r="N613" s="36"/>
      <c r="O613" s="36"/>
      <c r="P613" s="36"/>
      <c r="Q613" s="36"/>
      <c r="R613" s="36"/>
      <c r="S613" s="36"/>
      <c r="T613" s="36"/>
    </row>
    <row r="614" spans="6:20">
      <c r="F614" s="35"/>
      <c r="G614" s="36"/>
      <c r="H614" s="36"/>
      <c r="I614" s="36"/>
      <c r="J614" s="36"/>
      <c r="K614" s="36"/>
      <c r="L614" s="36"/>
      <c r="M614" s="36"/>
      <c r="N614" s="36"/>
      <c r="O614" s="36"/>
      <c r="P614" s="36"/>
      <c r="Q614" s="36"/>
      <c r="R614" s="36"/>
      <c r="S614" s="36"/>
      <c r="T614" s="36"/>
    </row>
    <row r="615" spans="6:20">
      <c r="F615" s="35"/>
      <c r="G615" s="36"/>
      <c r="H615" s="36"/>
      <c r="I615" s="36"/>
      <c r="J615" s="36"/>
      <c r="K615" s="36"/>
      <c r="L615" s="36"/>
      <c r="M615" s="36"/>
      <c r="N615" s="36"/>
      <c r="O615" s="36"/>
      <c r="P615" s="36"/>
      <c r="Q615" s="36"/>
      <c r="R615" s="36"/>
      <c r="S615" s="36"/>
      <c r="T615" s="36"/>
    </row>
    <row r="616" spans="6:20">
      <c r="F616" s="35"/>
      <c r="G616" s="36"/>
      <c r="H616" s="36"/>
      <c r="I616" s="36"/>
      <c r="J616" s="36"/>
      <c r="K616" s="36"/>
      <c r="L616" s="36"/>
      <c r="M616" s="36"/>
      <c r="N616" s="36"/>
      <c r="O616" s="36"/>
      <c r="P616" s="36"/>
      <c r="Q616" s="36"/>
      <c r="R616" s="36"/>
      <c r="S616" s="36"/>
      <c r="T616" s="36"/>
    </row>
    <row r="617" spans="6:20">
      <c r="F617" s="35"/>
      <c r="G617" s="36"/>
      <c r="H617" s="36"/>
      <c r="I617" s="36"/>
      <c r="J617" s="36"/>
      <c r="K617" s="36"/>
      <c r="L617" s="36"/>
      <c r="M617" s="36"/>
      <c r="N617" s="36"/>
      <c r="O617" s="36"/>
      <c r="P617" s="36"/>
      <c r="Q617" s="36"/>
      <c r="R617" s="36"/>
      <c r="S617" s="36"/>
      <c r="T617" s="36"/>
    </row>
    <row r="618" spans="6:20">
      <c r="F618" s="35"/>
      <c r="G618" s="36"/>
      <c r="H618" s="36"/>
      <c r="I618" s="36"/>
      <c r="J618" s="36"/>
      <c r="K618" s="36"/>
      <c r="L618" s="36"/>
      <c r="M618" s="36"/>
      <c r="N618" s="36"/>
      <c r="O618" s="36"/>
      <c r="P618" s="36"/>
      <c r="Q618" s="36"/>
      <c r="R618" s="36"/>
      <c r="S618" s="36"/>
      <c r="T618" s="36"/>
    </row>
    <row r="619" spans="6:20">
      <c r="F619" s="35"/>
      <c r="G619" s="36"/>
      <c r="H619" s="36"/>
      <c r="I619" s="36"/>
      <c r="J619" s="36"/>
      <c r="K619" s="36"/>
      <c r="L619" s="36"/>
      <c r="M619" s="36"/>
      <c r="N619" s="36"/>
      <c r="O619" s="36"/>
      <c r="P619" s="36"/>
      <c r="Q619" s="36"/>
      <c r="R619" s="36"/>
      <c r="S619" s="36"/>
      <c r="T619" s="36"/>
    </row>
    <row r="620" spans="6:20">
      <c r="F620" s="35"/>
      <c r="G620" s="36"/>
      <c r="H620" s="36"/>
      <c r="I620" s="36"/>
      <c r="J620" s="36"/>
      <c r="K620" s="36"/>
      <c r="L620" s="36"/>
      <c r="M620" s="36"/>
      <c r="N620" s="36"/>
      <c r="O620" s="36"/>
      <c r="P620" s="36"/>
      <c r="Q620" s="36"/>
      <c r="R620" s="36"/>
      <c r="S620" s="36"/>
      <c r="T620" s="36"/>
    </row>
    <row r="621" spans="6:20">
      <c r="F621" s="35"/>
      <c r="G621" s="36"/>
      <c r="H621" s="36"/>
      <c r="I621" s="36"/>
      <c r="J621" s="36"/>
      <c r="K621" s="36"/>
      <c r="L621" s="36"/>
      <c r="M621" s="36"/>
      <c r="N621" s="36"/>
      <c r="O621" s="36"/>
      <c r="P621" s="36"/>
      <c r="Q621" s="36"/>
      <c r="R621" s="36"/>
      <c r="S621" s="36"/>
      <c r="T621" s="36"/>
    </row>
    <row r="622" spans="6:20">
      <c r="F622" s="35"/>
      <c r="G622" s="36"/>
      <c r="H622" s="36"/>
      <c r="I622" s="36"/>
      <c r="J622" s="36"/>
      <c r="K622" s="36"/>
      <c r="L622" s="36"/>
      <c r="M622" s="36"/>
      <c r="N622" s="36"/>
      <c r="O622" s="36"/>
      <c r="P622" s="36"/>
      <c r="Q622" s="36"/>
      <c r="R622" s="36"/>
      <c r="S622" s="36"/>
      <c r="T622" s="36"/>
    </row>
    <row r="623" spans="6:20">
      <c r="F623" s="35"/>
      <c r="G623" s="36"/>
      <c r="H623" s="36"/>
      <c r="I623" s="36"/>
      <c r="J623" s="36"/>
      <c r="K623" s="36"/>
      <c r="L623" s="36"/>
      <c r="M623" s="36"/>
      <c r="N623" s="36"/>
      <c r="O623" s="36"/>
      <c r="P623" s="36"/>
      <c r="Q623" s="36"/>
      <c r="R623" s="36"/>
      <c r="S623" s="36"/>
      <c r="T623" s="36"/>
    </row>
    <row r="624" spans="6:20">
      <c r="F624" s="35"/>
      <c r="G624" s="36"/>
      <c r="H624" s="36"/>
      <c r="I624" s="36"/>
      <c r="J624" s="36"/>
      <c r="K624" s="36"/>
      <c r="L624" s="36"/>
      <c r="M624" s="36"/>
      <c r="N624" s="36"/>
      <c r="O624" s="36"/>
      <c r="P624" s="36"/>
      <c r="Q624" s="36"/>
      <c r="R624" s="36"/>
      <c r="S624" s="36"/>
      <c r="T624" s="36"/>
    </row>
    <row r="625" spans="6:20">
      <c r="F625" s="35"/>
      <c r="G625" s="36"/>
      <c r="H625" s="36"/>
      <c r="I625" s="36"/>
      <c r="J625" s="36"/>
      <c r="K625" s="36"/>
      <c r="L625" s="36"/>
      <c r="M625" s="36"/>
      <c r="N625" s="36"/>
      <c r="O625" s="36"/>
      <c r="P625" s="36"/>
      <c r="Q625" s="36"/>
      <c r="R625" s="36"/>
      <c r="S625" s="36"/>
      <c r="T625" s="36"/>
    </row>
    <row r="626" spans="6:20">
      <c r="F626" s="35"/>
      <c r="G626" s="36"/>
      <c r="H626" s="36"/>
      <c r="I626" s="36"/>
      <c r="J626" s="36"/>
      <c r="K626" s="36"/>
      <c r="L626" s="36"/>
      <c r="M626" s="36"/>
      <c r="N626" s="36"/>
      <c r="O626" s="36"/>
      <c r="P626" s="36"/>
      <c r="Q626" s="36"/>
      <c r="R626" s="36"/>
      <c r="S626" s="36"/>
      <c r="T626" s="36"/>
    </row>
    <row r="627" spans="6:20">
      <c r="F627" s="35"/>
      <c r="G627" s="36"/>
      <c r="H627" s="36"/>
      <c r="I627" s="36"/>
      <c r="J627" s="36"/>
      <c r="K627" s="36"/>
      <c r="L627" s="36"/>
      <c r="M627" s="36"/>
      <c r="N627" s="36"/>
      <c r="O627" s="36"/>
      <c r="P627" s="36"/>
      <c r="Q627" s="36"/>
      <c r="R627" s="36"/>
      <c r="S627" s="36"/>
      <c r="T627" s="36"/>
    </row>
    <row r="628" spans="6:20">
      <c r="F628" s="35"/>
      <c r="G628" s="36"/>
      <c r="H628" s="36"/>
      <c r="I628" s="36"/>
      <c r="J628" s="36"/>
      <c r="K628" s="36"/>
      <c r="L628" s="36"/>
      <c r="M628" s="36"/>
      <c r="N628" s="36"/>
      <c r="O628" s="36"/>
      <c r="P628" s="36"/>
      <c r="Q628" s="36"/>
      <c r="R628" s="36"/>
      <c r="S628" s="36"/>
      <c r="T628" s="36"/>
    </row>
    <row r="629" spans="6:20">
      <c r="F629" s="35"/>
      <c r="G629" s="36"/>
      <c r="H629" s="36"/>
      <c r="I629" s="36"/>
      <c r="J629" s="36"/>
      <c r="K629" s="36"/>
      <c r="L629" s="36"/>
      <c r="M629" s="36"/>
      <c r="N629" s="36"/>
      <c r="O629" s="36"/>
      <c r="P629" s="36"/>
      <c r="Q629" s="36"/>
      <c r="R629" s="36"/>
      <c r="S629" s="36"/>
      <c r="T629" s="36"/>
    </row>
    <row r="630" spans="6:20">
      <c r="F630" s="35"/>
      <c r="G630" s="36"/>
      <c r="H630" s="36"/>
      <c r="I630" s="36"/>
      <c r="J630" s="36"/>
      <c r="K630" s="36"/>
      <c r="L630" s="36"/>
      <c r="M630" s="36"/>
      <c r="N630" s="36"/>
      <c r="O630" s="36"/>
      <c r="P630" s="36"/>
      <c r="Q630" s="36"/>
      <c r="R630" s="36"/>
      <c r="S630" s="36"/>
      <c r="T630" s="36"/>
    </row>
    <row r="631" spans="6:20">
      <c r="F631" s="35"/>
      <c r="G631" s="36"/>
      <c r="H631" s="36"/>
      <c r="I631" s="36"/>
      <c r="J631" s="36"/>
      <c r="K631" s="36"/>
      <c r="L631" s="36"/>
      <c r="M631" s="36"/>
      <c r="N631" s="36"/>
      <c r="O631" s="36"/>
      <c r="P631" s="36"/>
      <c r="Q631" s="36"/>
      <c r="R631" s="36"/>
      <c r="S631" s="36"/>
      <c r="T631" s="36"/>
    </row>
    <row r="632" spans="6:20">
      <c r="F632" s="35"/>
      <c r="G632" s="36"/>
      <c r="H632" s="36"/>
      <c r="I632" s="36"/>
      <c r="J632" s="36"/>
      <c r="K632" s="36"/>
      <c r="L632" s="36"/>
      <c r="M632" s="36"/>
      <c r="N632" s="36"/>
      <c r="O632" s="36"/>
      <c r="P632" s="36"/>
      <c r="Q632" s="36"/>
      <c r="R632" s="36"/>
      <c r="S632" s="36"/>
      <c r="T632" s="36"/>
    </row>
    <row r="633" spans="6:20">
      <c r="F633" s="35"/>
      <c r="G633" s="36"/>
      <c r="H633" s="36"/>
      <c r="I633" s="36"/>
      <c r="J633" s="36"/>
      <c r="K633" s="36"/>
      <c r="L633" s="36"/>
      <c r="M633" s="36"/>
      <c r="N633" s="36"/>
      <c r="O633" s="36"/>
      <c r="P633" s="36"/>
      <c r="Q633" s="36"/>
      <c r="R633" s="36"/>
      <c r="S633" s="36"/>
      <c r="T633" s="36"/>
    </row>
    <row r="634" spans="6:20">
      <c r="F634" s="35"/>
      <c r="G634" s="36"/>
      <c r="H634" s="36"/>
      <c r="I634" s="36"/>
      <c r="J634" s="36"/>
      <c r="K634" s="36"/>
      <c r="L634" s="36"/>
      <c r="M634" s="36"/>
      <c r="N634" s="36"/>
      <c r="O634" s="36"/>
      <c r="P634" s="36"/>
      <c r="Q634" s="36"/>
      <c r="R634" s="36"/>
      <c r="S634" s="36"/>
      <c r="T634" s="36"/>
    </row>
    <row r="635" spans="6:20">
      <c r="F635" s="35"/>
      <c r="G635" s="36"/>
      <c r="H635" s="36"/>
      <c r="I635" s="36"/>
      <c r="J635" s="36"/>
      <c r="K635" s="36"/>
      <c r="L635" s="36"/>
      <c r="M635" s="36"/>
      <c r="N635" s="36"/>
      <c r="O635" s="36"/>
      <c r="P635" s="36"/>
      <c r="Q635" s="36"/>
      <c r="R635" s="36"/>
      <c r="S635" s="36"/>
      <c r="T635" s="36"/>
    </row>
    <row r="636" spans="6:20">
      <c r="F636" s="35"/>
      <c r="G636" s="36"/>
      <c r="H636" s="36"/>
      <c r="I636" s="36"/>
      <c r="J636" s="36"/>
      <c r="K636" s="36"/>
      <c r="L636" s="36"/>
      <c r="M636" s="36"/>
      <c r="N636" s="36"/>
      <c r="O636" s="36"/>
      <c r="P636" s="36"/>
      <c r="Q636" s="36"/>
      <c r="R636" s="36"/>
      <c r="S636" s="36"/>
      <c r="T636" s="36"/>
    </row>
    <row r="637" spans="6:20">
      <c r="F637" s="35"/>
      <c r="G637" s="36"/>
      <c r="H637" s="36"/>
      <c r="I637" s="36"/>
      <c r="J637" s="36"/>
      <c r="K637" s="36"/>
      <c r="L637" s="36"/>
      <c r="M637" s="36"/>
      <c r="N637" s="36"/>
      <c r="O637" s="36"/>
      <c r="P637" s="36"/>
      <c r="Q637" s="36"/>
      <c r="R637" s="36"/>
      <c r="S637" s="36"/>
      <c r="T637" s="36"/>
    </row>
    <row r="638" spans="6:20">
      <c r="F638" s="35"/>
      <c r="G638" s="36"/>
      <c r="H638" s="36"/>
      <c r="I638" s="36"/>
      <c r="J638" s="36"/>
      <c r="K638" s="36"/>
      <c r="L638" s="36"/>
      <c r="M638" s="36"/>
      <c r="N638" s="36"/>
      <c r="O638" s="36"/>
      <c r="P638" s="36"/>
      <c r="Q638" s="36"/>
      <c r="R638" s="36"/>
      <c r="S638" s="36"/>
      <c r="T638" s="36"/>
    </row>
    <row r="639" spans="6:20">
      <c r="F639" s="35"/>
      <c r="G639" s="36"/>
      <c r="H639" s="36"/>
      <c r="I639" s="36"/>
      <c r="J639" s="36"/>
      <c r="K639" s="36"/>
      <c r="L639" s="36"/>
      <c r="M639" s="36"/>
      <c r="N639" s="36"/>
      <c r="O639" s="36"/>
      <c r="P639" s="36"/>
      <c r="Q639" s="36"/>
      <c r="R639" s="36"/>
      <c r="S639" s="36"/>
      <c r="T639" s="36"/>
    </row>
    <row r="640" spans="6:20">
      <c r="F640" s="35"/>
      <c r="G640" s="36"/>
      <c r="H640" s="36"/>
      <c r="I640" s="36"/>
      <c r="J640" s="36"/>
      <c r="K640" s="36"/>
      <c r="L640" s="36"/>
      <c r="M640" s="36"/>
      <c r="N640" s="36"/>
      <c r="O640" s="36"/>
      <c r="P640" s="36"/>
      <c r="Q640" s="36"/>
      <c r="R640" s="36"/>
      <c r="S640" s="36"/>
      <c r="T640" s="36"/>
    </row>
    <row r="641" spans="6:20">
      <c r="F641" s="35"/>
      <c r="G641" s="36"/>
      <c r="H641" s="36"/>
      <c r="I641" s="36"/>
      <c r="J641" s="36"/>
      <c r="K641" s="36"/>
      <c r="L641" s="36"/>
      <c r="M641" s="36"/>
      <c r="N641" s="36"/>
      <c r="O641" s="36"/>
      <c r="P641" s="36"/>
      <c r="Q641" s="36"/>
      <c r="R641" s="36"/>
      <c r="S641" s="36"/>
      <c r="T641" s="36"/>
    </row>
    <row r="642" spans="6:20">
      <c r="F642" s="35"/>
      <c r="G642" s="36"/>
      <c r="H642" s="36"/>
      <c r="I642" s="36"/>
      <c r="J642" s="36"/>
      <c r="K642" s="36"/>
      <c r="L642" s="36"/>
      <c r="M642" s="36"/>
      <c r="N642" s="36"/>
      <c r="O642" s="36"/>
      <c r="P642" s="36"/>
      <c r="Q642" s="36"/>
      <c r="R642" s="36"/>
      <c r="S642" s="36"/>
      <c r="T642" s="36"/>
    </row>
    <row r="643" spans="6:20">
      <c r="F643" s="35"/>
      <c r="G643" s="36"/>
      <c r="H643" s="36"/>
      <c r="I643" s="36"/>
      <c r="J643" s="36"/>
      <c r="K643" s="36"/>
      <c r="L643" s="36"/>
      <c r="M643" s="36"/>
      <c r="N643" s="36"/>
      <c r="O643" s="36"/>
      <c r="P643" s="36"/>
      <c r="Q643" s="36"/>
      <c r="R643" s="36"/>
      <c r="S643" s="36"/>
      <c r="T643" s="36"/>
    </row>
    <row r="644" spans="6:20">
      <c r="F644" s="35"/>
      <c r="G644" s="36"/>
      <c r="H644" s="36"/>
      <c r="I644" s="36"/>
      <c r="J644" s="36"/>
      <c r="K644" s="36"/>
      <c r="L644" s="36"/>
      <c r="M644" s="36"/>
      <c r="N644" s="36"/>
      <c r="O644" s="36"/>
      <c r="P644" s="36"/>
      <c r="Q644" s="36"/>
      <c r="R644" s="36"/>
      <c r="S644" s="36"/>
      <c r="T644" s="36"/>
    </row>
    <row r="645" spans="6:20">
      <c r="F645" s="35"/>
      <c r="G645" s="36"/>
      <c r="H645" s="36"/>
      <c r="I645" s="36"/>
      <c r="J645" s="36"/>
      <c r="K645" s="36"/>
      <c r="L645" s="36"/>
      <c r="M645" s="36"/>
      <c r="N645" s="36"/>
      <c r="O645" s="36"/>
      <c r="P645" s="36"/>
      <c r="Q645" s="36"/>
      <c r="R645" s="36"/>
      <c r="S645" s="36"/>
      <c r="T645" s="36"/>
    </row>
    <row r="646" spans="6:20">
      <c r="F646" s="35"/>
      <c r="G646" s="36"/>
      <c r="H646" s="36"/>
      <c r="I646" s="36"/>
      <c r="J646" s="36"/>
      <c r="K646" s="36"/>
      <c r="L646" s="36"/>
      <c r="M646" s="36"/>
      <c r="N646" s="36"/>
      <c r="O646" s="36"/>
      <c r="P646" s="36"/>
      <c r="Q646" s="36"/>
      <c r="R646" s="36"/>
      <c r="S646" s="36"/>
      <c r="T646" s="36"/>
    </row>
    <row r="647" spans="6:20">
      <c r="F647" s="35"/>
      <c r="G647" s="36"/>
      <c r="H647" s="36"/>
      <c r="I647" s="36"/>
      <c r="J647" s="36"/>
      <c r="K647" s="36"/>
      <c r="L647" s="36"/>
      <c r="M647" s="36"/>
      <c r="N647" s="36"/>
      <c r="O647" s="36"/>
      <c r="P647" s="36"/>
      <c r="Q647" s="36"/>
      <c r="R647" s="36"/>
      <c r="S647" s="36"/>
      <c r="T647" s="36"/>
    </row>
    <row r="648" spans="6:20">
      <c r="F648" s="35"/>
      <c r="G648" s="36"/>
      <c r="H648" s="36"/>
      <c r="I648" s="36"/>
      <c r="J648" s="36"/>
      <c r="K648" s="36"/>
      <c r="L648" s="36"/>
      <c r="M648" s="36"/>
      <c r="N648" s="36"/>
      <c r="O648" s="36"/>
      <c r="P648" s="36"/>
      <c r="Q648" s="36"/>
      <c r="R648" s="36"/>
      <c r="S648" s="36"/>
      <c r="T648" s="36"/>
    </row>
    <row r="649" spans="6:20">
      <c r="F649" s="35"/>
      <c r="G649" s="36"/>
      <c r="H649" s="36"/>
      <c r="I649" s="36"/>
      <c r="J649" s="36"/>
      <c r="K649" s="36"/>
      <c r="L649" s="36"/>
      <c r="M649" s="36"/>
      <c r="N649" s="36"/>
      <c r="O649" s="36"/>
      <c r="P649" s="36"/>
      <c r="Q649" s="36"/>
      <c r="R649" s="36"/>
      <c r="S649" s="36"/>
      <c r="T649" s="36"/>
    </row>
    <row r="650" spans="6:20">
      <c r="F650" s="35"/>
      <c r="G650" s="36"/>
      <c r="H650" s="36"/>
      <c r="I650" s="36"/>
      <c r="J650" s="36"/>
      <c r="K650" s="36"/>
      <c r="L650" s="36"/>
      <c r="M650" s="36"/>
      <c r="N650" s="36"/>
      <c r="O650" s="36"/>
      <c r="P650" s="36"/>
      <c r="Q650" s="36"/>
      <c r="R650" s="36"/>
      <c r="S650" s="36"/>
      <c r="T650" s="36"/>
    </row>
    <row r="651" spans="6:20">
      <c r="F651" s="35"/>
      <c r="G651" s="36"/>
      <c r="H651" s="36"/>
      <c r="I651" s="36"/>
      <c r="J651" s="36"/>
      <c r="K651" s="36"/>
      <c r="L651" s="36"/>
      <c r="M651" s="36"/>
      <c r="N651" s="36"/>
      <c r="O651" s="36"/>
      <c r="P651" s="36"/>
      <c r="Q651" s="36"/>
      <c r="R651" s="36"/>
      <c r="S651" s="36"/>
      <c r="T651" s="36"/>
    </row>
    <row r="652" spans="6:20">
      <c r="F652" s="35"/>
      <c r="G652" s="36"/>
      <c r="H652" s="36"/>
      <c r="I652" s="36"/>
      <c r="J652" s="36"/>
      <c r="K652" s="36"/>
      <c r="L652" s="36"/>
      <c r="M652" s="36"/>
      <c r="N652" s="36"/>
      <c r="O652" s="36"/>
      <c r="P652" s="36"/>
      <c r="Q652" s="36"/>
      <c r="R652" s="36"/>
      <c r="S652" s="36"/>
      <c r="T652" s="36"/>
    </row>
    <row r="653" spans="6:20">
      <c r="F653" s="35"/>
      <c r="G653" s="36"/>
      <c r="H653" s="36"/>
      <c r="I653" s="36"/>
      <c r="J653" s="36"/>
      <c r="K653" s="36"/>
      <c r="L653" s="36"/>
      <c r="M653" s="36"/>
      <c r="N653" s="36"/>
      <c r="O653" s="36"/>
      <c r="P653" s="36"/>
      <c r="Q653" s="36"/>
      <c r="R653" s="36"/>
      <c r="S653" s="36"/>
      <c r="T653" s="36"/>
    </row>
    <row r="654" spans="6:20">
      <c r="F654" s="35"/>
      <c r="G654" s="36"/>
      <c r="H654" s="36"/>
      <c r="I654" s="36"/>
      <c r="J654" s="36"/>
      <c r="K654" s="36"/>
      <c r="L654" s="36"/>
      <c r="M654" s="36"/>
      <c r="N654" s="36"/>
      <c r="O654" s="36"/>
      <c r="P654" s="36"/>
      <c r="Q654" s="36"/>
      <c r="R654" s="36"/>
      <c r="S654" s="36"/>
      <c r="T654" s="36"/>
    </row>
    <row r="655" spans="6:20">
      <c r="F655" s="35"/>
      <c r="G655" s="36"/>
      <c r="H655" s="36"/>
      <c r="I655" s="36"/>
      <c r="J655" s="36"/>
      <c r="K655" s="36"/>
      <c r="L655" s="36"/>
      <c r="M655" s="36"/>
      <c r="N655" s="36"/>
      <c r="O655" s="36"/>
      <c r="P655" s="36"/>
      <c r="Q655" s="36"/>
      <c r="R655" s="36"/>
      <c r="S655" s="36"/>
      <c r="T655" s="36"/>
    </row>
    <row r="656" spans="6:20">
      <c r="F656" s="35"/>
      <c r="G656" s="36"/>
      <c r="H656" s="36"/>
      <c r="I656" s="36"/>
      <c r="J656" s="36"/>
      <c r="K656" s="36"/>
      <c r="L656" s="36"/>
      <c r="M656" s="36"/>
      <c r="N656" s="36"/>
      <c r="O656" s="36"/>
      <c r="P656" s="36"/>
      <c r="Q656" s="36"/>
      <c r="R656" s="36"/>
      <c r="S656" s="36"/>
      <c r="T656" s="36"/>
    </row>
    <row r="657" spans="6:20">
      <c r="F657" s="35"/>
      <c r="G657" s="36"/>
      <c r="H657" s="36"/>
      <c r="I657" s="36"/>
      <c r="J657" s="36"/>
      <c r="K657" s="36"/>
      <c r="L657" s="36"/>
      <c r="M657" s="36"/>
      <c r="N657" s="36"/>
      <c r="O657" s="36"/>
      <c r="P657" s="36"/>
      <c r="Q657" s="36"/>
      <c r="R657" s="36"/>
      <c r="S657" s="36"/>
      <c r="T657" s="36"/>
    </row>
    <row r="658" spans="6:20">
      <c r="F658" s="35"/>
      <c r="G658" s="36"/>
      <c r="H658" s="36"/>
      <c r="I658" s="36"/>
      <c r="J658" s="36"/>
      <c r="K658" s="36"/>
      <c r="L658" s="36"/>
      <c r="M658" s="36"/>
      <c r="N658" s="36"/>
      <c r="O658" s="36"/>
      <c r="P658" s="36"/>
      <c r="Q658" s="36"/>
      <c r="R658" s="36"/>
      <c r="S658" s="36"/>
      <c r="T658" s="36"/>
    </row>
    <row r="659" spans="6:20">
      <c r="F659" s="35"/>
      <c r="G659" s="36"/>
      <c r="H659" s="36"/>
      <c r="I659" s="36"/>
      <c r="J659" s="36"/>
      <c r="K659" s="36"/>
      <c r="L659" s="36"/>
      <c r="M659" s="36"/>
      <c r="N659" s="36"/>
      <c r="O659" s="36"/>
      <c r="P659" s="36"/>
      <c r="Q659" s="36"/>
      <c r="R659" s="36"/>
      <c r="S659" s="36"/>
      <c r="T659" s="36"/>
    </row>
    <row r="660" spans="6:20">
      <c r="F660" s="35"/>
      <c r="G660" s="36"/>
      <c r="H660" s="36"/>
      <c r="I660" s="36"/>
      <c r="J660" s="36"/>
      <c r="K660" s="36"/>
      <c r="L660" s="36"/>
      <c r="M660" s="36"/>
      <c r="N660" s="36"/>
      <c r="O660" s="36"/>
      <c r="P660" s="36"/>
      <c r="Q660" s="36"/>
      <c r="R660" s="36"/>
      <c r="S660" s="36"/>
      <c r="T660" s="36"/>
    </row>
    <row r="661" spans="6:20">
      <c r="F661" s="35"/>
      <c r="G661" s="36"/>
      <c r="H661" s="36"/>
      <c r="I661" s="36"/>
      <c r="J661" s="36"/>
      <c r="K661" s="36"/>
      <c r="L661" s="36"/>
      <c r="M661" s="36"/>
      <c r="N661" s="36"/>
      <c r="O661" s="36"/>
      <c r="P661" s="36"/>
      <c r="Q661" s="36"/>
      <c r="R661" s="36"/>
      <c r="S661" s="36"/>
      <c r="T661" s="36"/>
    </row>
    <row r="662" spans="6:20">
      <c r="F662" s="35"/>
      <c r="G662" s="36"/>
      <c r="H662" s="36"/>
      <c r="I662" s="36"/>
      <c r="J662" s="36"/>
      <c r="K662" s="36"/>
      <c r="L662" s="36"/>
      <c r="M662" s="36"/>
      <c r="N662" s="36"/>
      <c r="O662" s="36"/>
      <c r="P662" s="36"/>
      <c r="Q662" s="36"/>
      <c r="R662" s="36"/>
      <c r="S662" s="36"/>
      <c r="T662" s="36"/>
    </row>
    <row r="663" spans="6:20">
      <c r="F663" s="35"/>
      <c r="G663" s="36"/>
      <c r="H663" s="36"/>
      <c r="I663" s="36"/>
      <c r="J663" s="36"/>
      <c r="K663" s="36"/>
      <c r="L663" s="36"/>
      <c r="M663" s="36"/>
      <c r="N663" s="36"/>
      <c r="O663" s="36"/>
      <c r="P663" s="36"/>
      <c r="Q663" s="36"/>
      <c r="R663" s="36"/>
      <c r="S663" s="36"/>
      <c r="T663" s="36"/>
    </row>
    <row r="664" spans="6:20">
      <c r="F664" s="35"/>
      <c r="G664" s="36"/>
      <c r="H664" s="36"/>
      <c r="I664" s="36"/>
      <c r="J664" s="36"/>
      <c r="K664" s="36"/>
      <c r="L664" s="36"/>
      <c r="M664" s="36"/>
      <c r="N664" s="36"/>
      <c r="O664" s="36"/>
      <c r="P664" s="36"/>
      <c r="Q664" s="36"/>
      <c r="R664" s="36"/>
      <c r="S664" s="36"/>
      <c r="T664" s="36"/>
    </row>
    <row r="665" spans="6:20">
      <c r="F665" s="35"/>
      <c r="G665" s="36"/>
      <c r="H665" s="36"/>
      <c r="I665" s="36"/>
      <c r="J665" s="36"/>
      <c r="K665" s="36"/>
      <c r="L665" s="36"/>
      <c r="M665" s="36"/>
      <c r="N665" s="36"/>
      <c r="O665" s="36"/>
      <c r="P665" s="36"/>
      <c r="Q665" s="36"/>
      <c r="R665" s="36"/>
      <c r="S665" s="36"/>
      <c r="T665" s="36"/>
    </row>
    <row r="666" spans="6:20">
      <c r="F666" s="35"/>
      <c r="G666" s="36"/>
      <c r="H666" s="36"/>
      <c r="I666" s="36"/>
      <c r="J666" s="36"/>
      <c r="K666" s="36"/>
      <c r="L666" s="36"/>
      <c r="M666" s="36"/>
      <c r="N666" s="36"/>
      <c r="O666" s="36"/>
      <c r="P666" s="36"/>
      <c r="Q666" s="36"/>
      <c r="R666" s="36"/>
      <c r="S666" s="36"/>
      <c r="T666" s="36"/>
    </row>
    <row r="667" spans="6:20">
      <c r="F667" s="35"/>
      <c r="G667" s="36"/>
      <c r="H667" s="36"/>
      <c r="I667" s="36"/>
      <c r="J667" s="36"/>
      <c r="K667" s="36"/>
      <c r="L667" s="36"/>
      <c r="M667" s="36"/>
      <c r="N667" s="36"/>
      <c r="O667" s="36"/>
      <c r="P667" s="36"/>
      <c r="Q667" s="36"/>
      <c r="R667" s="36"/>
      <c r="S667" s="36"/>
      <c r="T667" s="36"/>
    </row>
    <row r="668" spans="6:20">
      <c r="F668" s="35"/>
      <c r="G668" s="36"/>
      <c r="H668" s="36"/>
      <c r="I668" s="36"/>
      <c r="J668" s="36"/>
      <c r="K668" s="36"/>
      <c r="L668" s="36"/>
      <c r="M668" s="36"/>
      <c r="N668" s="36"/>
      <c r="O668" s="36"/>
      <c r="P668" s="36"/>
      <c r="Q668" s="36"/>
      <c r="R668" s="36"/>
      <c r="S668" s="36"/>
      <c r="T668" s="36"/>
    </row>
    <row r="669" spans="6:20">
      <c r="F669" s="35"/>
      <c r="G669" s="36"/>
      <c r="H669" s="36"/>
      <c r="I669" s="36"/>
      <c r="J669" s="36"/>
      <c r="K669" s="36"/>
      <c r="L669" s="36"/>
      <c r="M669" s="36"/>
      <c r="N669" s="36"/>
      <c r="O669" s="36"/>
      <c r="P669" s="36"/>
      <c r="Q669" s="36"/>
      <c r="R669" s="36"/>
      <c r="S669" s="36"/>
      <c r="T669" s="36"/>
    </row>
    <row r="670" spans="6:20">
      <c r="F670" s="35"/>
      <c r="G670" s="36"/>
      <c r="H670" s="36"/>
      <c r="I670" s="36"/>
      <c r="J670" s="36"/>
      <c r="K670" s="36"/>
      <c r="L670" s="36"/>
      <c r="M670" s="36"/>
      <c r="N670" s="36"/>
      <c r="O670" s="36"/>
      <c r="P670" s="36"/>
      <c r="Q670" s="36"/>
      <c r="R670" s="36"/>
      <c r="S670" s="36"/>
      <c r="T670" s="36"/>
    </row>
    <row r="671" spans="6:20">
      <c r="F671" s="35"/>
      <c r="G671" s="36"/>
      <c r="H671" s="36"/>
      <c r="I671" s="36"/>
      <c r="J671" s="36"/>
      <c r="K671" s="36"/>
      <c r="L671" s="36"/>
      <c r="M671" s="36"/>
      <c r="N671" s="36"/>
      <c r="O671" s="36"/>
      <c r="P671" s="36"/>
      <c r="Q671" s="36"/>
      <c r="R671" s="36"/>
      <c r="S671" s="36"/>
      <c r="T671" s="36"/>
    </row>
    <row r="672" spans="6:20">
      <c r="F672" s="35"/>
      <c r="G672" s="36"/>
      <c r="H672" s="36"/>
      <c r="I672" s="36"/>
      <c r="J672" s="36"/>
      <c r="K672" s="36"/>
      <c r="L672" s="36"/>
      <c r="M672" s="36"/>
      <c r="N672" s="36"/>
      <c r="O672" s="36"/>
      <c r="P672" s="36"/>
      <c r="Q672" s="36"/>
      <c r="R672" s="36"/>
      <c r="S672" s="36"/>
      <c r="T672" s="36"/>
    </row>
    <row r="673" spans="6:20">
      <c r="F673" s="35"/>
      <c r="G673" s="36"/>
      <c r="H673" s="36"/>
      <c r="I673" s="36"/>
      <c r="J673" s="36"/>
      <c r="K673" s="36"/>
      <c r="L673" s="36"/>
      <c r="M673" s="36"/>
      <c r="N673" s="36"/>
      <c r="O673" s="36"/>
      <c r="P673" s="36"/>
      <c r="Q673" s="36"/>
      <c r="R673" s="36"/>
      <c r="S673" s="36"/>
      <c r="T673" s="36"/>
    </row>
    <row r="674" spans="6:20">
      <c r="F674" s="35"/>
      <c r="G674" s="36"/>
      <c r="H674" s="36"/>
      <c r="I674" s="36"/>
      <c r="J674" s="36"/>
      <c r="K674" s="36"/>
      <c r="L674" s="36"/>
      <c r="M674" s="36"/>
      <c r="N674" s="36"/>
      <c r="O674" s="36"/>
      <c r="P674" s="36"/>
      <c r="Q674" s="36"/>
      <c r="R674" s="36"/>
      <c r="S674" s="36"/>
      <c r="T674" s="36"/>
    </row>
    <row r="675" spans="6:20">
      <c r="F675" s="35"/>
      <c r="G675" s="36"/>
      <c r="H675" s="36"/>
      <c r="I675" s="36"/>
      <c r="J675" s="36"/>
      <c r="K675" s="36"/>
      <c r="L675" s="36"/>
      <c r="M675" s="36"/>
      <c r="N675" s="36"/>
      <c r="O675" s="36"/>
      <c r="P675" s="36"/>
      <c r="Q675" s="36"/>
      <c r="R675" s="36"/>
      <c r="S675" s="36"/>
      <c r="T675" s="36"/>
    </row>
    <row r="676" spans="6:20">
      <c r="F676" s="35"/>
      <c r="G676" s="36"/>
      <c r="H676" s="36"/>
      <c r="I676" s="36"/>
      <c r="J676" s="36"/>
      <c r="K676" s="36"/>
      <c r="L676" s="36"/>
      <c r="M676" s="36"/>
      <c r="N676" s="36"/>
      <c r="O676" s="36"/>
      <c r="P676" s="36"/>
      <c r="Q676" s="36"/>
      <c r="R676" s="36"/>
      <c r="S676" s="36"/>
      <c r="T676" s="36"/>
    </row>
    <row r="677" spans="6:20">
      <c r="F677" s="35"/>
      <c r="G677" s="36"/>
      <c r="H677" s="36"/>
      <c r="I677" s="36"/>
      <c r="J677" s="36"/>
      <c r="K677" s="36"/>
      <c r="L677" s="36"/>
      <c r="M677" s="36"/>
      <c r="N677" s="36"/>
      <c r="O677" s="36"/>
      <c r="P677" s="36"/>
      <c r="Q677" s="36"/>
      <c r="R677" s="36"/>
      <c r="S677" s="36"/>
      <c r="T677" s="36"/>
    </row>
    <row r="678" spans="6:20">
      <c r="F678" s="35"/>
      <c r="G678" s="36"/>
      <c r="H678" s="36"/>
      <c r="I678" s="36"/>
      <c r="J678" s="36"/>
      <c r="K678" s="36"/>
      <c r="L678" s="36"/>
      <c r="M678" s="36"/>
      <c r="N678" s="36"/>
      <c r="O678" s="36"/>
      <c r="P678" s="36"/>
      <c r="Q678" s="36"/>
      <c r="R678" s="36"/>
      <c r="S678" s="36"/>
      <c r="T678" s="36"/>
    </row>
    <row r="679" spans="6:20">
      <c r="F679" s="35"/>
      <c r="G679" s="36"/>
      <c r="H679" s="36"/>
      <c r="I679" s="36"/>
      <c r="J679" s="36"/>
      <c r="K679" s="36"/>
      <c r="L679" s="36"/>
      <c r="M679" s="36"/>
      <c r="N679" s="36"/>
      <c r="O679" s="36"/>
      <c r="P679" s="36"/>
      <c r="Q679" s="36"/>
      <c r="R679" s="36"/>
      <c r="S679" s="36"/>
      <c r="T679" s="36"/>
    </row>
    <row r="680" spans="6:20">
      <c r="F680" s="35"/>
      <c r="G680" s="36"/>
      <c r="H680" s="36"/>
      <c r="I680" s="36"/>
      <c r="J680" s="36"/>
      <c r="K680" s="36"/>
      <c r="L680" s="36"/>
      <c r="M680" s="36"/>
      <c r="N680" s="36"/>
      <c r="O680" s="36"/>
      <c r="P680" s="36"/>
      <c r="Q680" s="36"/>
      <c r="R680" s="36"/>
      <c r="S680" s="36"/>
      <c r="T680" s="36"/>
    </row>
    <row r="681" spans="6:20">
      <c r="F681" s="35"/>
      <c r="G681" s="36"/>
      <c r="H681" s="36"/>
      <c r="I681" s="36"/>
      <c r="J681" s="36"/>
      <c r="K681" s="36"/>
      <c r="L681" s="36"/>
      <c r="M681" s="36"/>
      <c r="N681" s="36"/>
      <c r="O681" s="36"/>
      <c r="P681" s="36"/>
      <c r="Q681" s="36"/>
      <c r="R681" s="36"/>
      <c r="S681" s="36"/>
      <c r="T681" s="36"/>
    </row>
    <row r="682" spans="6:20">
      <c r="F682" s="35"/>
      <c r="G682" s="36"/>
      <c r="H682" s="36"/>
      <c r="I682" s="36"/>
      <c r="J682" s="36"/>
      <c r="K682" s="36"/>
      <c r="L682" s="36"/>
      <c r="M682" s="36"/>
      <c r="N682" s="36"/>
      <c r="O682" s="36"/>
      <c r="P682" s="36"/>
      <c r="Q682" s="36"/>
      <c r="R682" s="36"/>
      <c r="S682" s="36"/>
      <c r="T682" s="36"/>
    </row>
    <row r="683" spans="6:20">
      <c r="F683" s="35"/>
      <c r="G683" s="36"/>
      <c r="H683" s="36"/>
      <c r="I683" s="36"/>
      <c r="J683" s="36"/>
      <c r="K683" s="36"/>
      <c r="L683" s="36"/>
      <c r="M683" s="36"/>
      <c r="N683" s="36"/>
      <c r="O683" s="36"/>
      <c r="P683" s="36"/>
      <c r="Q683" s="36"/>
      <c r="R683" s="36"/>
      <c r="S683" s="36"/>
      <c r="T683" s="36"/>
    </row>
    <row r="684" spans="6:20">
      <c r="F684" s="35"/>
      <c r="G684" s="36"/>
      <c r="H684" s="36"/>
      <c r="I684" s="36"/>
      <c r="J684" s="36"/>
      <c r="K684" s="36"/>
      <c r="L684" s="36"/>
      <c r="M684" s="36"/>
      <c r="N684" s="36"/>
      <c r="O684" s="36"/>
      <c r="P684" s="36"/>
      <c r="Q684" s="36"/>
      <c r="R684" s="36"/>
      <c r="S684" s="36"/>
      <c r="T684" s="36"/>
    </row>
    <row r="685" spans="6:20">
      <c r="F685" s="35"/>
      <c r="G685" s="36"/>
      <c r="H685" s="36"/>
      <c r="I685" s="36"/>
      <c r="J685" s="36"/>
      <c r="K685" s="36"/>
      <c r="L685" s="36"/>
      <c r="M685" s="36"/>
      <c r="N685" s="36"/>
      <c r="O685" s="36"/>
      <c r="P685" s="36"/>
      <c r="Q685" s="36"/>
      <c r="R685" s="36"/>
      <c r="S685" s="36"/>
      <c r="T685" s="36"/>
    </row>
    <row r="686" spans="6:20">
      <c r="F686" s="35"/>
      <c r="G686" s="36"/>
      <c r="H686" s="36"/>
      <c r="I686" s="36"/>
      <c r="J686" s="36"/>
      <c r="K686" s="36"/>
      <c r="L686" s="36"/>
      <c r="M686" s="36"/>
      <c r="N686" s="36"/>
      <c r="O686" s="36"/>
      <c r="P686" s="36"/>
      <c r="Q686" s="36"/>
      <c r="R686" s="36"/>
      <c r="S686" s="36"/>
      <c r="T686" s="36"/>
    </row>
    <row r="687" spans="6:20">
      <c r="F687" s="35"/>
      <c r="G687" s="36"/>
      <c r="H687" s="36"/>
      <c r="I687" s="36"/>
      <c r="J687" s="36"/>
      <c r="K687" s="36"/>
      <c r="L687" s="36"/>
      <c r="M687" s="36"/>
      <c r="N687" s="36"/>
      <c r="O687" s="36"/>
      <c r="P687" s="36"/>
      <c r="Q687" s="36"/>
      <c r="R687" s="36"/>
      <c r="S687" s="36"/>
      <c r="T687" s="36"/>
    </row>
    <row r="688" spans="6:20">
      <c r="F688" s="35"/>
      <c r="G688" s="36"/>
      <c r="H688" s="36"/>
      <c r="I688" s="36"/>
      <c r="J688" s="36"/>
      <c r="K688" s="36"/>
      <c r="L688" s="36"/>
      <c r="M688" s="36"/>
      <c r="N688" s="36"/>
      <c r="O688" s="36"/>
      <c r="P688" s="36"/>
      <c r="Q688" s="36"/>
      <c r="R688" s="36"/>
      <c r="S688" s="36"/>
      <c r="T688" s="36"/>
    </row>
    <row r="689" spans="6:20">
      <c r="F689" s="35"/>
      <c r="G689" s="36"/>
      <c r="H689" s="36"/>
      <c r="I689" s="36"/>
      <c r="J689" s="36"/>
      <c r="K689" s="36"/>
      <c r="L689" s="36"/>
      <c r="M689" s="36"/>
      <c r="N689" s="36"/>
      <c r="O689" s="36"/>
      <c r="P689" s="36"/>
      <c r="Q689" s="36"/>
      <c r="R689" s="36"/>
      <c r="S689" s="36"/>
      <c r="T689" s="36"/>
    </row>
    <row r="690" spans="6:20">
      <c r="F690" s="35"/>
      <c r="G690" s="36"/>
      <c r="H690" s="36"/>
      <c r="I690" s="36"/>
      <c r="J690" s="36"/>
      <c r="K690" s="36"/>
      <c r="L690" s="36"/>
      <c r="M690" s="36"/>
      <c r="N690" s="36"/>
      <c r="O690" s="36"/>
      <c r="P690" s="36"/>
      <c r="Q690" s="36"/>
      <c r="R690" s="36"/>
      <c r="S690" s="36"/>
      <c r="T690" s="36"/>
    </row>
    <row r="691" spans="6:20">
      <c r="F691" s="35"/>
      <c r="G691" s="36"/>
      <c r="H691" s="36"/>
      <c r="I691" s="36"/>
      <c r="J691" s="36"/>
      <c r="K691" s="36"/>
      <c r="L691" s="36"/>
      <c r="M691" s="36"/>
      <c r="N691" s="36"/>
      <c r="O691" s="36"/>
      <c r="P691" s="36"/>
      <c r="Q691" s="36"/>
      <c r="R691" s="36"/>
      <c r="S691" s="36"/>
      <c r="T691" s="36"/>
    </row>
    <row r="692" spans="6:20">
      <c r="F692" s="35"/>
      <c r="G692" s="36"/>
      <c r="H692" s="36"/>
      <c r="I692" s="36"/>
      <c r="J692" s="36"/>
      <c r="K692" s="36"/>
      <c r="L692" s="36"/>
      <c r="M692" s="36"/>
      <c r="N692" s="36"/>
      <c r="O692" s="36"/>
      <c r="P692" s="36"/>
      <c r="Q692" s="36"/>
      <c r="R692" s="36"/>
      <c r="S692" s="36"/>
      <c r="T692" s="36"/>
    </row>
    <row r="693" spans="6:20">
      <c r="F693" s="35"/>
      <c r="G693" s="36"/>
      <c r="H693" s="36"/>
      <c r="I693" s="36"/>
      <c r="J693" s="36"/>
      <c r="K693" s="36"/>
      <c r="L693" s="36"/>
      <c r="M693" s="36"/>
      <c r="N693" s="36"/>
      <c r="O693" s="36"/>
      <c r="P693" s="36"/>
      <c r="Q693" s="36"/>
      <c r="R693" s="36"/>
      <c r="S693" s="36"/>
      <c r="T693" s="36"/>
    </row>
    <row r="694" spans="6:20">
      <c r="F694" s="35"/>
      <c r="G694" s="36"/>
      <c r="H694" s="36"/>
      <c r="I694" s="36"/>
      <c r="J694" s="36"/>
      <c r="K694" s="36"/>
      <c r="L694" s="36"/>
      <c r="M694" s="36"/>
      <c r="N694" s="36"/>
      <c r="O694" s="36"/>
      <c r="P694" s="36"/>
      <c r="Q694" s="36"/>
      <c r="R694" s="36"/>
      <c r="S694" s="36"/>
      <c r="T694" s="36"/>
    </row>
    <row r="695" spans="6:20">
      <c r="F695" s="35"/>
      <c r="G695" s="36"/>
      <c r="H695" s="36"/>
      <c r="I695" s="36"/>
      <c r="J695" s="36"/>
      <c r="K695" s="36"/>
      <c r="L695" s="36"/>
      <c r="M695" s="36"/>
      <c r="N695" s="36"/>
      <c r="O695" s="36"/>
      <c r="P695" s="36"/>
      <c r="Q695" s="36"/>
      <c r="R695" s="36"/>
      <c r="S695" s="36"/>
      <c r="T695" s="36"/>
    </row>
    <row r="696" spans="6:20">
      <c r="F696" s="35"/>
      <c r="G696" s="36"/>
      <c r="H696" s="36"/>
      <c r="I696" s="36"/>
      <c r="J696" s="36"/>
      <c r="K696" s="36"/>
      <c r="L696" s="36"/>
      <c r="M696" s="36"/>
      <c r="N696" s="36"/>
      <c r="O696" s="36"/>
      <c r="P696" s="36"/>
      <c r="Q696" s="36"/>
      <c r="R696" s="36"/>
      <c r="S696" s="36"/>
      <c r="T696" s="36"/>
    </row>
    <row r="697" spans="6:20">
      <c r="F697" s="35"/>
      <c r="G697" s="36"/>
      <c r="H697" s="36"/>
      <c r="I697" s="36"/>
      <c r="J697" s="36"/>
      <c r="K697" s="36"/>
      <c r="L697" s="36"/>
      <c r="M697" s="36"/>
      <c r="N697" s="36"/>
      <c r="O697" s="36"/>
      <c r="P697" s="36"/>
      <c r="Q697" s="36"/>
      <c r="R697" s="36"/>
      <c r="S697" s="36"/>
      <c r="T697" s="36"/>
    </row>
    <row r="698" spans="6:20">
      <c r="F698" s="35"/>
      <c r="G698" s="36"/>
      <c r="H698" s="36"/>
      <c r="I698" s="36"/>
      <c r="J698" s="36"/>
      <c r="K698" s="36"/>
      <c r="L698" s="36"/>
      <c r="M698" s="36"/>
      <c r="N698" s="36"/>
      <c r="O698" s="36"/>
      <c r="P698" s="36"/>
      <c r="Q698" s="36"/>
      <c r="R698" s="36"/>
      <c r="S698" s="36"/>
      <c r="T698" s="36"/>
    </row>
    <row r="699" spans="6:20">
      <c r="F699" s="35"/>
      <c r="G699" s="36"/>
      <c r="H699" s="36"/>
      <c r="I699" s="36"/>
      <c r="J699" s="36"/>
      <c r="K699" s="36"/>
      <c r="L699" s="36"/>
      <c r="M699" s="36"/>
      <c r="N699" s="36"/>
      <c r="O699" s="36"/>
      <c r="P699" s="36"/>
      <c r="Q699" s="36"/>
      <c r="R699" s="36"/>
      <c r="S699" s="36"/>
      <c r="T699" s="36"/>
    </row>
    <row r="700" spans="6:20">
      <c r="F700" s="35"/>
      <c r="G700" s="36"/>
      <c r="H700" s="36"/>
      <c r="I700" s="36"/>
      <c r="J700" s="36"/>
      <c r="K700" s="36"/>
      <c r="L700" s="36"/>
      <c r="M700" s="36"/>
      <c r="N700" s="36"/>
      <c r="O700" s="36"/>
      <c r="P700" s="36"/>
      <c r="Q700" s="36"/>
      <c r="R700" s="36"/>
      <c r="S700" s="36"/>
      <c r="T700" s="36"/>
    </row>
    <row r="701" spans="6:20">
      <c r="F701" s="35"/>
      <c r="G701" s="36"/>
      <c r="H701" s="36"/>
      <c r="I701" s="36"/>
      <c r="J701" s="36"/>
      <c r="K701" s="36"/>
      <c r="L701" s="36"/>
      <c r="M701" s="36"/>
      <c r="N701" s="36"/>
      <c r="O701" s="36"/>
      <c r="P701" s="36"/>
      <c r="Q701" s="36"/>
      <c r="R701" s="36"/>
      <c r="S701" s="36"/>
      <c r="T701" s="36"/>
    </row>
    <row r="702" spans="6:20">
      <c r="F702" s="35"/>
      <c r="G702" s="36"/>
      <c r="H702" s="36"/>
      <c r="I702" s="36"/>
      <c r="J702" s="36"/>
      <c r="K702" s="36"/>
      <c r="L702" s="36"/>
      <c r="M702" s="36"/>
      <c r="N702" s="36"/>
      <c r="O702" s="36"/>
      <c r="P702" s="36"/>
      <c r="Q702" s="36"/>
      <c r="R702" s="36"/>
      <c r="S702" s="36"/>
      <c r="T702" s="36"/>
    </row>
    <row r="703" spans="6:20">
      <c r="F703" s="35"/>
      <c r="G703" s="36"/>
      <c r="H703" s="36"/>
      <c r="I703" s="36"/>
      <c r="J703" s="36"/>
      <c r="K703" s="36"/>
      <c r="L703" s="36"/>
      <c r="M703" s="36"/>
      <c r="N703" s="36"/>
      <c r="O703" s="36"/>
      <c r="P703" s="36"/>
      <c r="Q703" s="36"/>
      <c r="R703" s="36"/>
      <c r="S703" s="36"/>
      <c r="T703" s="36"/>
    </row>
    <row r="704" spans="6:20">
      <c r="F704" s="35"/>
      <c r="G704" s="36"/>
      <c r="H704" s="36"/>
      <c r="I704" s="36"/>
      <c r="J704" s="36"/>
      <c r="K704" s="36"/>
      <c r="L704" s="36"/>
      <c r="M704" s="36"/>
      <c r="N704" s="36"/>
      <c r="O704" s="36"/>
      <c r="P704" s="36"/>
      <c r="Q704" s="36"/>
      <c r="R704" s="36"/>
      <c r="S704" s="36"/>
      <c r="T704" s="36"/>
    </row>
    <row r="705" spans="6:20">
      <c r="F705" s="35"/>
      <c r="G705" s="36"/>
      <c r="H705" s="36"/>
      <c r="I705" s="36"/>
      <c r="J705" s="36"/>
      <c r="K705" s="36"/>
      <c r="L705" s="36"/>
      <c r="M705" s="36"/>
      <c r="N705" s="36"/>
      <c r="O705" s="36"/>
      <c r="P705" s="36"/>
      <c r="Q705" s="36"/>
      <c r="R705" s="36"/>
      <c r="S705" s="36"/>
      <c r="T705" s="36"/>
    </row>
    <row r="706" spans="6:20">
      <c r="F706" s="35"/>
      <c r="G706" s="36"/>
      <c r="H706" s="36"/>
      <c r="I706" s="36"/>
      <c r="J706" s="36"/>
      <c r="K706" s="36"/>
      <c r="L706" s="36"/>
      <c r="M706" s="36"/>
      <c r="N706" s="36"/>
      <c r="O706" s="36"/>
      <c r="P706" s="36"/>
      <c r="Q706" s="36"/>
      <c r="R706" s="36"/>
      <c r="S706" s="36"/>
      <c r="T706" s="36"/>
    </row>
    <row r="707" spans="6:20">
      <c r="F707" s="35"/>
      <c r="G707" s="36"/>
      <c r="H707" s="36"/>
      <c r="I707" s="36"/>
      <c r="J707" s="36"/>
      <c r="K707" s="36"/>
      <c r="L707" s="36"/>
      <c r="M707" s="36"/>
      <c r="N707" s="36"/>
      <c r="O707" s="36"/>
      <c r="P707" s="36"/>
      <c r="Q707" s="36"/>
      <c r="R707" s="36"/>
      <c r="S707" s="36"/>
      <c r="T707" s="36"/>
    </row>
    <row r="708" spans="6:20">
      <c r="F708" s="35"/>
      <c r="G708" s="36"/>
      <c r="H708" s="36"/>
      <c r="I708" s="36"/>
      <c r="J708" s="36"/>
      <c r="K708" s="36"/>
      <c r="L708" s="36"/>
      <c r="M708" s="36"/>
      <c r="N708" s="36"/>
      <c r="O708" s="36"/>
      <c r="P708" s="36"/>
      <c r="Q708" s="36"/>
      <c r="R708" s="36"/>
      <c r="S708" s="36"/>
      <c r="T708" s="36"/>
    </row>
    <row r="709" spans="6:20">
      <c r="F709" s="35"/>
      <c r="G709" s="36"/>
      <c r="H709" s="36"/>
      <c r="I709" s="36"/>
      <c r="J709" s="36"/>
      <c r="K709" s="36"/>
      <c r="L709" s="36"/>
      <c r="M709" s="36"/>
      <c r="N709" s="36"/>
      <c r="O709" s="36"/>
      <c r="P709" s="36"/>
      <c r="Q709" s="36"/>
      <c r="R709" s="36"/>
      <c r="S709" s="36"/>
      <c r="T709" s="36"/>
    </row>
    <row r="710" spans="6:20">
      <c r="F710" s="35"/>
      <c r="G710" s="36"/>
      <c r="H710" s="36"/>
      <c r="I710" s="36"/>
      <c r="J710" s="36"/>
      <c r="K710" s="36"/>
      <c r="L710" s="36"/>
      <c r="M710" s="36"/>
      <c r="N710" s="36"/>
      <c r="O710" s="36"/>
      <c r="P710" s="36"/>
      <c r="Q710" s="36"/>
      <c r="R710" s="36"/>
      <c r="S710" s="36"/>
      <c r="T710" s="36"/>
    </row>
    <row r="711" spans="6:20">
      <c r="F711" s="35"/>
      <c r="G711" s="36"/>
      <c r="H711" s="36"/>
      <c r="I711" s="36"/>
      <c r="J711" s="36"/>
      <c r="K711" s="36"/>
      <c r="L711" s="36"/>
      <c r="M711" s="36"/>
      <c r="N711" s="36"/>
      <c r="O711" s="36"/>
      <c r="P711" s="36"/>
      <c r="Q711" s="36"/>
      <c r="R711" s="36"/>
      <c r="S711" s="36"/>
      <c r="T711" s="36"/>
    </row>
    <row r="712" spans="6:20">
      <c r="F712" s="35"/>
      <c r="G712" s="36"/>
      <c r="H712" s="36"/>
      <c r="I712" s="36"/>
      <c r="J712" s="36"/>
      <c r="K712" s="36"/>
      <c r="L712" s="36"/>
      <c r="M712" s="36"/>
      <c r="N712" s="36"/>
      <c r="O712" s="36"/>
      <c r="P712" s="36"/>
      <c r="Q712" s="36"/>
      <c r="R712" s="36"/>
      <c r="S712" s="36"/>
      <c r="T712" s="36"/>
    </row>
    <row r="713" spans="6:20">
      <c r="F713" s="35"/>
      <c r="G713" s="36"/>
      <c r="H713" s="36"/>
      <c r="I713" s="36"/>
      <c r="J713" s="36"/>
      <c r="K713" s="36"/>
      <c r="L713" s="36"/>
      <c r="M713" s="36"/>
      <c r="N713" s="36"/>
      <c r="O713" s="36"/>
      <c r="P713" s="36"/>
      <c r="Q713" s="36"/>
      <c r="R713" s="36"/>
      <c r="S713" s="36"/>
      <c r="T713" s="36"/>
    </row>
    <row r="714" spans="6:20">
      <c r="F714" s="35"/>
      <c r="G714" s="36"/>
      <c r="H714" s="36"/>
      <c r="I714" s="36"/>
      <c r="J714" s="36"/>
      <c r="K714" s="36"/>
      <c r="L714" s="36"/>
      <c r="M714" s="36"/>
      <c r="N714" s="36"/>
      <c r="O714" s="36"/>
      <c r="P714" s="36"/>
      <c r="Q714" s="36"/>
      <c r="R714" s="36"/>
      <c r="S714" s="36"/>
      <c r="T714" s="36"/>
    </row>
    <row r="715" spans="6:20">
      <c r="F715" s="35"/>
      <c r="G715" s="36"/>
      <c r="H715" s="36"/>
      <c r="I715" s="36"/>
      <c r="J715" s="36"/>
      <c r="K715" s="36"/>
      <c r="L715" s="36"/>
      <c r="M715" s="36"/>
      <c r="N715" s="36"/>
      <c r="O715" s="36"/>
      <c r="P715" s="36"/>
      <c r="Q715" s="36"/>
      <c r="R715" s="36"/>
      <c r="S715" s="36"/>
      <c r="T715" s="36"/>
    </row>
    <row r="716" spans="6:20">
      <c r="F716" s="35"/>
      <c r="G716" s="36"/>
      <c r="H716" s="36"/>
      <c r="I716" s="36"/>
      <c r="J716" s="36"/>
      <c r="K716" s="36"/>
      <c r="L716" s="36"/>
      <c r="M716" s="36"/>
      <c r="N716" s="36"/>
      <c r="O716" s="36"/>
      <c r="P716" s="36"/>
      <c r="Q716" s="36"/>
      <c r="R716" s="36"/>
      <c r="S716" s="36"/>
      <c r="T716" s="36"/>
    </row>
    <row r="717" spans="6:20">
      <c r="F717" s="35"/>
      <c r="G717" s="36"/>
      <c r="H717" s="36"/>
      <c r="I717" s="36"/>
      <c r="J717" s="36"/>
      <c r="K717" s="36"/>
      <c r="L717" s="36"/>
      <c r="M717" s="36"/>
      <c r="N717" s="36"/>
      <c r="O717" s="36"/>
      <c r="P717" s="36"/>
      <c r="Q717" s="36"/>
      <c r="R717" s="36"/>
      <c r="S717" s="36"/>
      <c r="T717" s="36"/>
    </row>
    <row r="718" spans="6:20">
      <c r="F718" s="35"/>
      <c r="G718" s="36"/>
      <c r="H718" s="36"/>
      <c r="I718" s="36"/>
      <c r="J718" s="36"/>
      <c r="K718" s="36"/>
      <c r="L718" s="36"/>
      <c r="M718" s="36"/>
      <c r="N718" s="36"/>
      <c r="O718" s="36"/>
      <c r="P718" s="36"/>
      <c r="Q718" s="36"/>
      <c r="R718" s="36"/>
      <c r="S718" s="36"/>
      <c r="T718" s="36"/>
    </row>
    <row r="719" spans="6:20">
      <c r="F719" s="35"/>
      <c r="G719" s="36"/>
      <c r="H719" s="36"/>
      <c r="I719" s="36"/>
      <c r="J719" s="36"/>
      <c r="K719" s="36"/>
      <c r="L719" s="36"/>
      <c r="M719" s="36"/>
      <c r="N719" s="36"/>
      <c r="O719" s="36"/>
      <c r="P719" s="36"/>
      <c r="Q719" s="36"/>
      <c r="R719" s="36"/>
      <c r="S719" s="36"/>
      <c r="T719" s="36"/>
    </row>
    <row r="720" spans="6:20">
      <c r="F720" s="35"/>
      <c r="G720" s="36"/>
      <c r="H720" s="36"/>
      <c r="I720" s="36"/>
      <c r="J720" s="36"/>
      <c r="K720" s="36"/>
      <c r="L720" s="36"/>
      <c r="M720" s="36"/>
      <c r="N720" s="36"/>
      <c r="O720" s="36"/>
      <c r="P720" s="36"/>
      <c r="Q720" s="36"/>
      <c r="R720" s="36"/>
      <c r="S720" s="36"/>
      <c r="T720" s="36"/>
    </row>
    <row r="721" spans="6:20">
      <c r="F721" s="35"/>
      <c r="G721" s="36"/>
      <c r="H721" s="36"/>
      <c r="I721" s="36"/>
      <c r="J721" s="36"/>
      <c r="K721" s="36"/>
      <c r="L721" s="36"/>
      <c r="M721" s="36"/>
      <c r="N721" s="36"/>
      <c r="O721" s="36"/>
      <c r="P721" s="36"/>
      <c r="Q721" s="36"/>
      <c r="R721" s="36"/>
      <c r="S721" s="36"/>
      <c r="T721" s="36"/>
    </row>
    <row r="722" spans="6:20">
      <c r="F722" s="35"/>
      <c r="G722" s="36"/>
      <c r="H722" s="36"/>
      <c r="I722" s="36"/>
      <c r="J722" s="36"/>
      <c r="K722" s="36"/>
      <c r="L722" s="36"/>
      <c r="M722" s="36"/>
      <c r="N722" s="36"/>
      <c r="O722" s="36"/>
      <c r="P722" s="36"/>
      <c r="Q722" s="36"/>
      <c r="R722" s="36"/>
      <c r="S722" s="36"/>
      <c r="T722" s="36"/>
    </row>
    <row r="723" spans="6:20">
      <c r="F723" s="35"/>
      <c r="G723" s="36"/>
      <c r="H723" s="36"/>
      <c r="I723" s="36"/>
      <c r="J723" s="36"/>
      <c r="K723" s="36"/>
      <c r="L723" s="36"/>
      <c r="M723" s="36"/>
      <c r="N723" s="36"/>
      <c r="O723" s="36"/>
      <c r="P723" s="36"/>
      <c r="Q723" s="36"/>
      <c r="R723" s="36"/>
      <c r="S723" s="36"/>
      <c r="T723" s="36"/>
    </row>
    <row r="724" spans="6:20">
      <c r="F724" s="35"/>
      <c r="G724" s="36"/>
      <c r="H724" s="36"/>
      <c r="I724" s="36"/>
      <c r="J724" s="36"/>
      <c r="K724" s="36"/>
      <c r="L724" s="36"/>
      <c r="M724" s="36"/>
      <c r="N724" s="36"/>
      <c r="O724" s="36"/>
      <c r="P724" s="36"/>
      <c r="Q724" s="36"/>
      <c r="R724" s="36"/>
      <c r="S724" s="36"/>
      <c r="T724" s="36"/>
    </row>
    <row r="725" spans="6:20">
      <c r="F725" s="35"/>
      <c r="G725" s="36"/>
      <c r="H725" s="36"/>
      <c r="I725" s="36"/>
      <c r="J725" s="36"/>
      <c r="K725" s="36"/>
      <c r="L725" s="36"/>
      <c r="M725" s="36"/>
      <c r="N725" s="36"/>
      <c r="O725" s="36"/>
      <c r="P725" s="36"/>
      <c r="Q725" s="36"/>
      <c r="R725" s="36"/>
      <c r="S725" s="36"/>
      <c r="T725" s="36"/>
    </row>
    <row r="726" spans="6:20">
      <c r="F726" s="35"/>
      <c r="G726" s="36"/>
      <c r="H726" s="36"/>
      <c r="I726" s="36"/>
      <c r="J726" s="36"/>
      <c r="K726" s="36"/>
      <c r="L726" s="36"/>
      <c r="M726" s="36"/>
      <c r="N726" s="36"/>
      <c r="O726" s="36"/>
      <c r="P726" s="36"/>
      <c r="Q726" s="36"/>
      <c r="R726" s="36"/>
      <c r="S726" s="36"/>
      <c r="T726" s="36"/>
    </row>
    <row r="727" spans="6:20">
      <c r="F727" s="35"/>
      <c r="G727" s="36"/>
      <c r="H727" s="36"/>
      <c r="I727" s="36"/>
      <c r="J727" s="36"/>
      <c r="K727" s="36"/>
      <c r="L727" s="36"/>
      <c r="M727" s="36"/>
      <c r="N727" s="36"/>
      <c r="O727" s="36"/>
      <c r="P727" s="36"/>
      <c r="Q727" s="36"/>
      <c r="R727" s="36"/>
      <c r="S727" s="36"/>
      <c r="T727" s="36"/>
    </row>
    <row r="728" spans="6:20">
      <c r="F728" s="35"/>
      <c r="G728" s="36"/>
      <c r="H728" s="36"/>
      <c r="I728" s="36"/>
      <c r="J728" s="36"/>
      <c r="K728" s="36"/>
      <c r="L728" s="36"/>
      <c r="M728" s="36"/>
      <c r="N728" s="36"/>
      <c r="O728" s="36"/>
      <c r="P728" s="36"/>
      <c r="Q728" s="36"/>
      <c r="R728" s="36"/>
      <c r="S728" s="36"/>
      <c r="T728" s="36"/>
    </row>
    <row r="729" spans="6:20">
      <c r="F729" s="35"/>
      <c r="G729" s="36"/>
      <c r="H729" s="36"/>
      <c r="I729" s="36"/>
      <c r="J729" s="36"/>
      <c r="K729" s="36"/>
      <c r="L729" s="36"/>
      <c r="M729" s="36"/>
      <c r="N729" s="36"/>
      <c r="O729" s="36"/>
      <c r="P729" s="36"/>
      <c r="Q729" s="36"/>
      <c r="R729" s="36"/>
      <c r="S729" s="36"/>
      <c r="T729" s="36"/>
    </row>
    <row r="730" spans="6:20">
      <c r="F730" s="35"/>
      <c r="G730" s="36"/>
      <c r="H730" s="36"/>
      <c r="I730" s="36"/>
      <c r="J730" s="36"/>
      <c r="K730" s="36"/>
      <c r="L730" s="36"/>
      <c r="M730" s="36"/>
      <c r="N730" s="36"/>
      <c r="O730" s="36"/>
      <c r="P730" s="36"/>
      <c r="Q730" s="36"/>
      <c r="R730" s="36"/>
      <c r="S730" s="36"/>
      <c r="T730" s="36"/>
    </row>
    <row r="731" spans="6:20">
      <c r="F731" s="35"/>
      <c r="G731" s="36"/>
      <c r="H731" s="36"/>
      <c r="I731" s="36"/>
      <c r="J731" s="36"/>
      <c r="K731" s="36"/>
      <c r="L731" s="36"/>
      <c r="M731" s="36"/>
      <c r="N731" s="36"/>
      <c r="O731" s="36"/>
      <c r="P731" s="36"/>
      <c r="Q731" s="36"/>
      <c r="R731" s="36"/>
      <c r="S731" s="36"/>
      <c r="T731" s="36"/>
    </row>
    <row r="732" spans="6:20">
      <c r="F732" s="35"/>
      <c r="G732" s="36"/>
      <c r="H732" s="36"/>
      <c r="I732" s="36"/>
      <c r="J732" s="36"/>
      <c r="K732" s="36"/>
      <c r="L732" s="36"/>
      <c r="M732" s="36"/>
      <c r="N732" s="36"/>
      <c r="O732" s="36"/>
      <c r="P732" s="36"/>
      <c r="Q732" s="36"/>
      <c r="R732" s="36"/>
      <c r="S732" s="36"/>
      <c r="T732" s="36"/>
    </row>
    <row r="733" spans="6:20">
      <c r="F733" s="35"/>
      <c r="G733" s="36"/>
      <c r="H733" s="36"/>
      <c r="I733" s="36"/>
      <c r="J733" s="36"/>
      <c r="K733" s="36"/>
      <c r="L733" s="36"/>
      <c r="M733" s="36"/>
      <c r="N733" s="36"/>
      <c r="O733" s="36"/>
      <c r="P733" s="36"/>
      <c r="Q733" s="36"/>
      <c r="R733" s="36"/>
      <c r="S733" s="36"/>
      <c r="T733" s="36"/>
    </row>
    <row r="734" spans="6:20">
      <c r="F734" s="35"/>
      <c r="G734" s="36"/>
      <c r="H734" s="36"/>
      <c r="I734" s="36"/>
      <c r="J734" s="36"/>
      <c r="K734" s="36"/>
      <c r="L734" s="36"/>
      <c r="M734" s="36"/>
      <c r="N734" s="36"/>
      <c r="O734" s="36"/>
      <c r="P734" s="36"/>
      <c r="Q734" s="36"/>
      <c r="R734" s="36"/>
      <c r="S734" s="36"/>
      <c r="T734" s="36"/>
    </row>
    <row r="735" spans="6:20">
      <c r="F735" s="35"/>
      <c r="G735" s="36"/>
      <c r="H735" s="36"/>
      <c r="I735" s="36"/>
      <c r="J735" s="36"/>
      <c r="K735" s="36"/>
      <c r="L735" s="36"/>
      <c r="M735" s="36"/>
      <c r="N735" s="36"/>
      <c r="O735" s="36"/>
      <c r="P735" s="36"/>
      <c r="Q735" s="36"/>
      <c r="R735" s="36"/>
      <c r="S735" s="36"/>
      <c r="T735" s="36"/>
    </row>
    <row r="736" spans="6:20">
      <c r="F736" s="35"/>
      <c r="G736" s="36"/>
      <c r="H736" s="36"/>
      <c r="I736" s="36"/>
      <c r="J736" s="36"/>
      <c r="K736" s="36"/>
      <c r="L736" s="36"/>
      <c r="M736" s="36"/>
      <c r="N736" s="36"/>
      <c r="O736" s="36"/>
      <c r="P736" s="36"/>
      <c r="Q736" s="36"/>
      <c r="R736" s="36"/>
      <c r="S736" s="36"/>
      <c r="T736" s="36"/>
    </row>
    <row r="737" spans="6:20">
      <c r="F737" s="35"/>
      <c r="G737" s="36"/>
      <c r="H737" s="36"/>
      <c r="I737" s="36"/>
      <c r="J737" s="36"/>
      <c r="K737" s="36"/>
      <c r="L737" s="36"/>
      <c r="M737" s="36"/>
      <c r="N737" s="36"/>
      <c r="O737" s="36"/>
      <c r="P737" s="36"/>
      <c r="Q737" s="36"/>
      <c r="R737" s="36"/>
      <c r="S737" s="36"/>
      <c r="T737" s="36"/>
    </row>
    <row r="738" spans="6:20">
      <c r="F738" s="35"/>
      <c r="G738" s="36"/>
      <c r="H738" s="36"/>
      <c r="I738" s="36"/>
      <c r="J738" s="36"/>
      <c r="K738" s="36"/>
      <c r="L738" s="36"/>
      <c r="M738" s="36"/>
      <c r="N738" s="36"/>
      <c r="O738" s="36"/>
      <c r="P738" s="36"/>
      <c r="Q738" s="36"/>
      <c r="R738" s="36"/>
      <c r="S738" s="36"/>
      <c r="T738" s="36"/>
    </row>
    <row r="739" spans="6:20">
      <c r="F739" s="35"/>
      <c r="G739" s="36"/>
      <c r="H739" s="36"/>
      <c r="I739" s="36"/>
      <c r="J739" s="36"/>
      <c r="K739" s="36"/>
      <c r="L739" s="36"/>
      <c r="M739" s="36"/>
      <c r="N739" s="36"/>
      <c r="O739" s="36"/>
      <c r="P739" s="36"/>
      <c r="Q739" s="36"/>
      <c r="R739" s="36"/>
      <c r="S739" s="36"/>
      <c r="T739" s="36"/>
    </row>
    <row r="740" spans="6:20">
      <c r="F740" s="35"/>
      <c r="G740" s="36"/>
      <c r="H740" s="36"/>
      <c r="I740" s="36"/>
      <c r="J740" s="36"/>
      <c r="K740" s="36"/>
      <c r="L740" s="36"/>
      <c r="M740" s="36"/>
      <c r="N740" s="36"/>
      <c r="O740" s="36"/>
      <c r="P740" s="36"/>
      <c r="Q740" s="36"/>
      <c r="R740" s="36"/>
      <c r="S740" s="36"/>
      <c r="T740" s="36"/>
    </row>
    <row r="741" spans="6:20">
      <c r="F741" s="35"/>
      <c r="G741" s="36"/>
      <c r="H741" s="36"/>
      <c r="I741" s="36"/>
      <c r="J741" s="36"/>
      <c r="K741" s="36"/>
      <c r="L741" s="36"/>
      <c r="M741" s="36"/>
      <c r="N741" s="36"/>
      <c r="O741" s="36"/>
      <c r="P741" s="36"/>
      <c r="Q741" s="36"/>
      <c r="R741" s="36"/>
      <c r="S741" s="36"/>
      <c r="T741" s="36"/>
    </row>
    <row r="742" spans="6:20">
      <c r="F742" s="35"/>
      <c r="G742" s="36"/>
      <c r="H742" s="36"/>
      <c r="I742" s="36"/>
      <c r="J742" s="36"/>
      <c r="K742" s="36"/>
      <c r="L742" s="36"/>
      <c r="M742" s="36"/>
      <c r="N742" s="36"/>
      <c r="O742" s="36"/>
      <c r="P742" s="36"/>
      <c r="Q742" s="36"/>
      <c r="R742" s="36"/>
      <c r="S742" s="36"/>
      <c r="T742" s="36"/>
    </row>
    <row r="743" spans="6:20">
      <c r="F743" s="35"/>
      <c r="G743" s="36"/>
      <c r="H743" s="36"/>
      <c r="I743" s="36"/>
      <c r="J743" s="36"/>
      <c r="K743" s="36"/>
      <c r="L743" s="36"/>
      <c r="M743" s="36"/>
      <c r="N743" s="36"/>
      <c r="O743" s="36"/>
      <c r="P743" s="36"/>
      <c r="Q743" s="36"/>
      <c r="R743" s="36"/>
      <c r="S743" s="36"/>
      <c r="T743" s="36"/>
    </row>
    <row r="744" spans="6:20">
      <c r="F744" s="35"/>
      <c r="G744" s="36"/>
      <c r="H744" s="36"/>
      <c r="I744" s="36"/>
      <c r="J744" s="36"/>
      <c r="K744" s="36"/>
      <c r="L744" s="36"/>
      <c r="M744" s="36"/>
      <c r="N744" s="36"/>
      <c r="O744" s="36"/>
      <c r="P744" s="36"/>
      <c r="Q744" s="36"/>
      <c r="R744" s="36"/>
      <c r="S744" s="36"/>
      <c r="T744" s="36"/>
    </row>
    <row r="745" spans="6:20">
      <c r="F745" s="35"/>
      <c r="G745" s="36"/>
      <c r="H745" s="36"/>
      <c r="I745" s="36"/>
      <c r="J745" s="36"/>
      <c r="K745" s="36"/>
      <c r="L745" s="36"/>
      <c r="M745" s="36"/>
      <c r="N745" s="36"/>
      <c r="O745" s="36"/>
      <c r="P745" s="36"/>
      <c r="Q745" s="36"/>
      <c r="R745" s="36"/>
      <c r="S745" s="36"/>
      <c r="T745" s="36"/>
    </row>
    <row r="746" spans="6:20">
      <c r="F746" s="35"/>
      <c r="G746" s="36"/>
      <c r="H746" s="36"/>
      <c r="I746" s="36"/>
      <c r="J746" s="36"/>
      <c r="K746" s="36"/>
      <c r="L746" s="36"/>
      <c r="M746" s="36"/>
      <c r="N746" s="36"/>
      <c r="O746" s="36"/>
      <c r="P746" s="36"/>
      <c r="Q746" s="36"/>
      <c r="R746" s="36"/>
      <c r="S746" s="36"/>
      <c r="T746" s="36"/>
    </row>
    <row r="747" spans="6:20">
      <c r="F747" s="35"/>
      <c r="G747" s="36"/>
      <c r="H747" s="36"/>
      <c r="I747" s="36"/>
      <c r="J747" s="36"/>
      <c r="K747" s="36"/>
      <c r="L747" s="36"/>
      <c r="M747" s="36"/>
      <c r="N747" s="36"/>
      <c r="O747" s="36"/>
      <c r="P747" s="36"/>
      <c r="Q747" s="36"/>
      <c r="R747" s="36"/>
      <c r="S747" s="36"/>
      <c r="T747" s="36"/>
    </row>
    <row r="748" spans="6:20">
      <c r="F748" s="35"/>
      <c r="G748" s="36"/>
      <c r="H748" s="36"/>
      <c r="I748" s="36"/>
      <c r="J748" s="36"/>
      <c r="K748" s="36"/>
      <c r="L748" s="36"/>
      <c r="M748" s="36"/>
      <c r="N748" s="36"/>
      <c r="O748" s="36"/>
      <c r="P748" s="36"/>
      <c r="Q748" s="36"/>
      <c r="R748" s="36"/>
      <c r="S748" s="36"/>
      <c r="T748" s="36"/>
    </row>
    <row r="749" spans="6:20">
      <c r="F749" s="35"/>
      <c r="G749" s="36"/>
      <c r="H749" s="36"/>
      <c r="I749" s="36"/>
      <c r="J749" s="36"/>
      <c r="K749" s="36"/>
      <c r="L749" s="36"/>
      <c r="M749" s="36"/>
      <c r="N749" s="36"/>
      <c r="O749" s="36"/>
      <c r="P749" s="36"/>
      <c r="Q749" s="36"/>
      <c r="R749" s="36"/>
      <c r="S749" s="36"/>
      <c r="T749" s="36"/>
    </row>
    <row r="750" spans="6:20">
      <c r="F750" s="35"/>
      <c r="G750" s="36"/>
      <c r="H750" s="36"/>
      <c r="I750" s="36"/>
      <c r="J750" s="36"/>
      <c r="K750" s="36"/>
      <c r="L750" s="36"/>
      <c r="M750" s="36"/>
      <c r="N750" s="36"/>
      <c r="O750" s="36"/>
      <c r="P750" s="36"/>
      <c r="Q750" s="36"/>
      <c r="R750" s="36"/>
      <c r="S750" s="36"/>
      <c r="T750" s="36"/>
    </row>
    <row r="751" spans="6:20">
      <c r="F751" s="35"/>
      <c r="G751" s="36"/>
      <c r="H751" s="36"/>
      <c r="I751" s="36"/>
      <c r="J751" s="36"/>
      <c r="K751" s="36"/>
      <c r="L751" s="36"/>
      <c r="M751" s="36"/>
      <c r="N751" s="36"/>
      <c r="O751" s="36"/>
      <c r="P751" s="36"/>
      <c r="Q751" s="36"/>
      <c r="R751" s="36"/>
      <c r="S751" s="36"/>
      <c r="T751" s="36"/>
    </row>
    <row r="752" spans="6:20">
      <c r="F752" s="35"/>
      <c r="G752" s="36"/>
      <c r="H752" s="36"/>
      <c r="I752" s="36"/>
      <c r="J752" s="36"/>
      <c r="K752" s="36"/>
      <c r="L752" s="36"/>
      <c r="M752" s="36"/>
      <c r="N752" s="36"/>
      <c r="O752" s="36"/>
      <c r="P752" s="36"/>
      <c r="Q752" s="36"/>
      <c r="R752" s="36"/>
      <c r="S752" s="36"/>
      <c r="T752" s="36"/>
    </row>
    <row r="753" spans="6:20">
      <c r="F753" s="35"/>
      <c r="G753" s="36"/>
      <c r="H753" s="36"/>
      <c r="I753" s="36"/>
      <c r="J753" s="36"/>
      <c r="K753" s="36"/>
      <c r="L753" s="36"/>
      <c r="M753" s="36"/>
      <c r="N753" s="36"/>
      <c r="O753" s="36"/>
      <c r="P753" s="36"/>
      <c r="Q753" s="36"/>
      <c r="R753" s="36"/>
      <c r="S753" s="36"/>
      <c r="T753" s="36"/>
    </row>
    <row r="754" spans="6:20">
      <c r="F754" s="35"/>
      <c r="G754" s="36"/>
      <c r="H754" s="36"/>
      <c r="I754" s="36"/>
      <c r="J754" s="36"/>
      <c r="K754" s="36"/>
      <c r="L754" s="36"/>
      <c r="M754" s="36"/>
      <c r="N754" s="36"/>
      <c r="O754" s="36"/>
      <c r="P754" s="36"/>
      <c r="Q754" s="36"/>
      <c r="R754" s="36"/>
      <c r="S754" s="36"/>
      <c r="T754" s="36"/>
    </row>
    <row r="755" spans="6:20">
      <c r="F755" s="35"/>
      <c r="G755" s="36"/>
      <c r="H755" s="36"/>
      <c r="I755" s="36"/>
      <c r="J755" s="36"/>
      <c r="K755" s="36"/>
      <c r="L755" s="36"/>
      <c r="M755" s="36"/>
      <c r="N755" s="36"/>
      <c r="O755" s="36"/>
      <c r="P755" s="36"/>
      <c r="Q755" s="36"/>
      <c r="R755" s="36"/>
      <c r="S755" s="36"/>
      <c r="T755" s="36"/>
    </row>
    <row r="756" spans="6:20">
      <c r="F756" s="35"/>
      <c r="G756" s="36"/>
      <c r="H756" s="36"/>
      <c r="I756" s="36"/>
      <c r="J756" s="36"/>
      <c r="K756" s="36"/>
      <c r="L756" s="36"/>
      <c r="M756" s="36"/>
      <c r="N756" s="36"/>
      <c r="O756" s="36"/>
      <c r="P756" s="36"/>
      <c r="Q756" s="36"/>
      <c r="R756" s="36"/>
      <c r="S756" s="36"/>
      <c r="T756" s="36"/>
    </row>
    <row r="757" spans="6:20">
      <c r="F757" s="35"/>
      <c r="G757" s="36"/>
      <c r="H757" s="36"/>
      <c r="I757" s="36"/>
      <c r="J757" s="36"/>
      <c r="K757" s="36"/>
      <c r="L757" s="36"/>
      <c r="M757" s="36"/>
      <c r="N757" s="36"/>
      <c r="O757" s="36"/>
      <c r="P757" s="36"/>
      <c r="Q757" s="36"/>
      <c r="R757" s="36"/>
      <c r="S757" s="36"/>
      <c r="T757" s="36"/>
    </row>
    <row r="758" spans="6:20">
      <c r="F758" s="35"/>
      <c r="G758" s="36"/>
      <c r="H758" s="36"/>
      <c r="I758" s="36"/>
      <c r="J758" s="36"/>
      <c r="K758" s="36"/>
      <c r="L758" s="36"/>
      <c r="M758" s="36"/>
      <c r="N758" s="36"/>
      <c r="O758" s="36"/>
      <c r="P758" s="36"/>
      <c r="Q758" s="36"/>
      <c r="R758" s="36"/>
      <c r="S758" s="36"/>
      <c r="T758" s="36"/>
    </row>
    <row r="759" spans="6:20">
      <c r="F759" s="35"/>
      <c r="G759" s="36"/>
      <c r="H759" s="36"/>
      <c r="I759" s="36"/>
      <c r="J759" s="36"/>
      <c r="K759" s="36"/>
      <c r="L759" s="36"/>
      <c r="M759" s="36"/>
      <c r="N759" s="36"/>
      <c r="O759" s="36"/>
      <c r="P759" s="36"/>
      <c r="Q759" s="36"/>
      <c r="R759" s="36"/>
      <c r="S759" s="36"/>
      <c r="T759" s="36"/>
    </row>
    <row r="760" spans="6:20">
      <c r="F760" s="35"/>
      <c r="G760" s="36"/>
      <c r="H760" s="36"/>
      <c r="I760" s="36"/>
      <c r="J760" s="36"/>
      <c r="K760" s="36"/>
      <c r="L760" s="36"/>
      <c r="M760" s="36"/>
      <c r="N760" s="36"/>
      <c r="O760" s="36"/>
      <c r="P760" s="36"/>
      <c r="Q760" s="36"/>
      <c r="R760" s="36"/>
      <c r="S760" s="36"/>
      <c r="T760" s="36"/>
    </row>
    <row r="761" spans="6:20">
      <c r="F761" s="35"/>
      <c r="G761" s="36"/>
      <c r="H761" s="36"/>
      <c r="I761" s="36"/>
      <c r="J761" s="36"/>
      <c r="K761" s="36"/>
      <c r="L761" s="36"/>
      <c r="M761" s="36"/>
      <c r="N761" s="36"/>
      <c r="O761" s="36"/>
      <c r="P761" s="36"/>
      <c r="Q761" s="36"/>
      <c r="R761" s="36"/>
      <c r="S761" s="36"/>
      <c r="T761" s="36"/>
    </row>
    <row r="762" spans="6:20">
      <c r="F762" s="35"/>
      <c r="G762" s="36"/>
      <c r="H762" s="36"/>
      <c r="I762" s="36"/>
      <c r="J762" s="36"/>
      <c r="K762" s="36"/>
      <c r="L762" s="36"/>
      <c r="M762" s="36"/>
      <c r="N762" s="36"/>
      <c r="O762" s="36"/>
      <c r="P762" s="36"/>
      <c r="Q762" s="36"/>
      <c r="R762" s="36"/>
      <c r="S762" s="36"/>
      <c r="T762" s="36"/>
    </row>
    <row r="763" spans="6:20">
      <c r="F763" s="35"/>
      <c r="G763" s="36"/>
      <c r="H763" s="36"/>
      <c r="I763" s="36"/>
      <c r="J763" s="36"/>
      <c r="K763" s="36"/>
      <c r="L763" s="36"/>
      <c r="M763" s="36"/>
      <c r="N763" s="36"/>
      <c r="O763" s="36"/>
      <c r="P763" s="36"/>
      <c r="Q763" s="36"/>
      <c r="R763" s="36"/>
      <c r="S763" s="36"/>
      <c r="T763" s="36"/>
    </row>
    <row r="764" spans="6:20">
      <c r="F764" s="35"/>
      <c r="G764" s="36"/>
      <c r="H764" s="36"/>
      <c r="I764" s="36"/>
      <c r="J764" s="36"/>
      <c r="K764" s="36"/>
      <c r="L764" s="36"/>
      <c r="M764" s="36"/>
      <c r="N764" s="36"/>
      <c r="O764" s="36"/>
      <c r="P764" s="36"/>
      <c r="Q764" s="36"/>
      <c r="R764" s="36"/>
      <c r="S764" s="36"/>
      <c r="T764" s="36"/>
    </row>
    <row r="765" spans="6:20">
      <c r="F765" s="35"/>
      <c r="G765" s="36"/>
      <c r="H765" s="36"/>
      <c r="I765" s="36"/>
      <c r="J765" s="36"/>
      <c r="K765" s="36"/>
      <c r="L765" s="36"/>
      <c r="M765" s="36"/>
      <c r="N765" s="36"/>
      <c r="O765" s="36"/>
      <c r="P765" s="36"/>
      <c r="Q765" s="36"/>
      <c r="R765" s="36"/>
      <c r="S765" s="36"/>
      <c r="T765" s="36"/>
    </row>
    <row r="766" spans="6:20">
      <c r="F766" s="35"/>
      <c r="G766" s="36"/>
      <c r="H766" s="36"/>
      <c r="I766" s="36"/>
      <c r="J766" s="36"/>
      <c r="K766" s="36"/>
      <c r="L766" s="36"/>
      <c r="M766" s="36"/>
      <c r="N766" s="36"/>
      <c r="O766" s="36"/>
      <c r="P766" s="36"/>
      <c r="Q766" s="36"/>
      <c r="R766" s="36"/>
      <c r="S766" s="36"/>
      <c r="T766" s="36"/>
    </row>
    <row r="767" spans="6:20">
      <c r="F767" s="35"/>
      <c r="G767" s="36"/>
      <c r="H767" s="36"/>
      <c r="I767" s="36"/>
      <c r="J767" s="36"/>
      <c r="K767" s="36"/>
      <c r="L767" s="36"/>
      <c r="M767" s="36"/>
      <c r="N767" s="36"/>
      <c r="O767" s="36"/>
      <c r="P767" s="36"/>
      <c r="Q767" s="36"/>
      <c r="R767" s="36"/>
      <c r="S767" s="36"/>
      <c r="T767" s="36"/>
    </row>
    <row r="768" spans="6:20">
      <c r="F768" s="35"/>
      <c r="G768" s="36"/>
      <c r="H768" s="36"/>
      <c r="I768" s="36"/>
      <c r="J768" s="36"/>
      <c r="K768" s="36"/>
      <c r="L768" s="36"/>
      <c r="M768" s="36"/>
      <c r="N768" s="36"/>
      <c r="O768" s="36"/>
      <c r="P768" s="36"/>
      <c r="Q768" s="36"/>
      <c r="R768" s="36"/>
      <c r="S768" s="36"/>
      <c r="T768" s="36"/>
    </row>
    <row r="769" spans="6:20">
      <c r="F769" s="35"/>
      <c r="G769" s="36"/>
      <c r="H769" s="36"/>
      <c r="I769" s="36"/>
      <c r="J769" s="36"/>
      <c r="K769" s="36"/>
      <c r="L769" s="36"/>
      <c r="M769" s="36"/>
      <c r="N769" s="36"/>
      <c r="O769" s="36"/>
      <c r="P769" s="36"/>
      <c r="Q769" s="36"/>
      <c r="R769" s="36"/>
      <c r="S769" s="36"/>
      <c r="T769" s="36"/>
    </row>
    <row r="770" spans="6:20">
      <c r="F770" s="35"/>
      <c r="G770" s="36"/>
      <c r="H770" s="36"/>
      <c r="I770" s="36"/>
      <c r="J770" s="36"/>
      <c r="K770" s="36"/>
      <c r="L770" s="36"/>
      <c r="M770" s="36"/>
      <c r="N770" s="36"/>
      <c r="O770" s="36"/>
      <c r="P770" s="36"/>
      <c r="Q770" s="36"/>
      <c r="R770" s="36"/>
      <c r="S770" s="36"/>
      <c r="T770" s="36"/>
    </row>
    <row r="771" spans="6:20">
      <c r="F771" s="35"/>
      <c r="G771" s="36"/>
      <c r="H771" s="36"/>
      <c r="I771" s="36"/>
      <c r="J771" s="36"/>
      <c r="K771" s="36"/>
      <c r="L771" s="36"/>
      <c r="M771" s="36"/>
      <c r="N771" s="36"/>
      <c r="O771" s="36"/>
      <c r="P771" s="36"/>
      <c r="Q771" s="36"/>
      <c r="R771" s="36"/>
      <c r="S771" s="36"/>
      <c r="T771" s="36"/>
    </row>
    <row r="772" spans="6:20">
      <c r="F772" s="35"/>
      <c r="G772" s="36"/>
      <c r="H772" s="36"/>
      <c r="I772" s="36"/>
      <c r="J772" s="36"/>
      <c r="K772" s="36"/>
      <c r="L772" s="36"/>
      <c r="M772" s="36"/>
      <c r="N772" s="36"/>
      <c r="O772" s="36"/>
      <c r="P772" s="36"/>
      <c r="Q772" s="36"/>
      <c r="R772" s="36"/>
      <c r="S772" s="36"/>
      <c r="T772" s="36"/>
    </row>
    <row r="773" spans="6:20">
      <c r="F773" s="35"/>
      <c r="G773" s="36"/>
      <c r="H773" s="36"/>
      <c r="I773" s="36"/>
      <c r="J773" s="36"/>
      <c r="K773" s="36"/>
      <c r="L773" s="36"/>
      <c r="M773" s="36"/>
      <c r="N773" s="36"/>
      <c r="O773" s="36"/>
      <c r="P773" s="36"/>
      <c r="Q773" s="36"/>
      <c r="R773" s="36"/>
      <c r="S773" s="36"/>
      <c r="T773" s="36"/>
    </row>
    <row r="774" spans="6:20">
      <c r="F774" s="35"/>
      <c r="G774" s="36"/>
      <c r="H774" s="36"/>
      <c r="I774" s="36"/>
      <c r="J774" s="36"/>
      <c r="K774" s="36"/>
      <c r="L774" s="36"/>
      <c r="M774" s="36"/>
      <c r="N774" s="36"/>
      <c r="O774" s="36"/>
      <c r="P774" s="36"/>
      <c r="Q774" s="36"/>
      <c r="R774" s="36"/>
      <c r="S774" s="36"/>
      <c r="T774" s="36"/>
    </row>
    <row r="775" spans="6:20">
      <c r="F775" s="35"/>
      <c r="G775" s="36"/>
      <c r="H775" s="36"/>
      <c r="I775" s="36"/>
      <c r="J775" s="36"/>
      <c r="K775" s="36"/>
      <c r="L775" s="36"/>
      <c r="M775" s="36"/>
      <c r="N775" s="36"/>
      <c r="O775" s="36"/>
      <c r="P775" s="36"/>
      <c r="Q775" s="36"/>
      <c r="R775" s="36"/>
      <c r="S775" s="36"/>
      <c r="T775" s="36"/>
    </row>
    <row r="776" spans="6:20">
      <c r="F776" s="35"/>
      <c r="G776" s="36"/>
      <c r="H776" s="36"/>
      <c r="I776" s="36"/>
      <c r="J776" s="36"/>
      <c r="K776" s="36"/>
      <c r="L776" s="36"/>
      <c r="M776" s="36"/>
      <c r="N776" s="36"/>
      <c r="O776" s="36"/>
      <c r="P776" s="36"/>
      <c r="Q776" s="36"/>
      <c r="R776" s="36"/>
      <c r="S776" s="36"/>
      <c r="T776" s="36"/>
    </row>
    <row r="777" spans="6:20">
      <c r="F777" s="35"/>
      <c r="G777" s="36"/>
      <c r="H777" s="36"/>
      <c r="I777" s="36"/>
      <c r="J777" s="36"/>
      <c r="K777" s="36"/>
      <c r="L777" s="36"/>
      <c r="M777" s="36"/>
      <c r="N777" s="36"/>
      <c r="O777" s="36"/>
      <c r="P777" s="36"/>
      <c r="Q777" s="36"/>
      <c r="R777" s="36"/>
      <c r="S777" s="36"/>
      <c r="T777" s="36"/>
    </row>
    <row r="778" spans="6:20">
      <c r="F778" s="35"/>
      <c r="G778" s="36"/>
      <c r="H778" s="36"/>
      <c r="I778" s="36"/>
      <c r="J778" s="36"/>
      <c r="K778" s="36"/>
      <c r="L778" s="36"/>
      <c r="M778" s="36"/>
      <c r="N778" s="36"/>
      <c r="O778" s="36"/>
      <c r="P778" s="36"/>
      <c r="Q778" s="36"/>
      <c r="R778" s="36"/>
      <c r="S778" s="36"/>
      <c r="T778" s="36"/>
    </row>
    <row r="779" spans="6:20">
      <c r="F779" s="35"/>
      <c r="G779" s="36"/>
      <c r="H779" s="36"/>
      <c r="I779" s="36"/>
      <c r="J779" s="36"/>
      <c r="K779" s="36"/>
      <c r="L779" s="36"/>
      <c r="M779" s="36"/>
      <c r="N779" s="36"/>
      <c r="O779" s="36"/>
      <c r="P779" s="36"/>
      <c r="Q779" s="36"/>
      <c r="R779" s="36"/>
      <c r="S779" s="36"/>
      <c r="T779" s="36"/>
    </row>
    <row r="780" spans="6:20">
      <c r="F780" s="35"/>
      <c r="G780" s="36"/>
      <c r="H780" s="36"/>
      <c r="I780" s="36"/>
      <c r="J780" s="36"/>
      <c r="K780" s="36"/>
      <c r="L780" s="36"/>
      <c r="M780" s="36"/>
      <c r="N780" s="36"/>
      <c r="O780" s="36"/>
      <c r="P780" s="36"/>
      <c r="Q780" s="36"/>
      <c r="R780" s="36"/>
      <c r="S780" s="36"/>
      <c r="T780" s="36"/>
    </row>
    <row r="781" spans="6:20">
      <c r="F781" s="35"/>
      <c r="G781" s="36"/>
      <c r="H781" s="36"/>
      <c r="I781" s="36"/>
      <c r="J781" s="36"/>
      <c r="K781" s="36"/>
      <c r="L781" s="36"/>
      <c r="M781" s="36"/>
      <c r="N781" s="36"/>
      <c r="O781" s="36"/>
      <c r="P781" s="36"/>
      <c r="Q781" s="36"/>
      <c r="R781" s="36"/>
      <c r="S781" s="36"/>
      <c r="T781" s="36"/>
    </row>
    <row r="782" spans="6:20">
      <c r="F782" s="35"/>
      <c r="G782" s="36"/>
      <c r="H782" s="36"/>
      <c r="I782" s="36"/>
      <c r="J782" s="36"/>
      <c r="K782" s="36"/>
      <c r="L782" s="36"/>
      <c r="M782" s="36"/>
      <c r="N782" s="36"/>
      <c r="O782" s="36"/>
      <c r="P782" s="36"/>
      <c r="Q782" s="36"/>
      <c r="R782" s="36"/>
      <c r="S782" s="36"/>
      <c r="T782" s="36"/>
    </row>
    <row r="783" spans="6:20">
      <c r="F783" s="35"/>
      <c r="G783" s="36"/>
      <c r="H783" s="36"/>
      <c r="I783" s="36"/>
      <c r="J783" s="36"/>
      <c r="K783" s="36"/>
      <c r="L783" s="36"/>
      <c r="M783" s="36"/>
      <c r="N783" s="36"/>
      <c r="O783" s="36"/>
      <c r="P783" s="36"/>
      <c r="Q783" s="36"/>
      <c r="R783" s="36"/>
      <c r="S783" s="36"/>
      <c r="T783" s="36"/>
    </row>
    <row r="784" spans="6:20">
      <c r="F784" s="35"/>
      <c r="G784" s="36"/>
      <c r="H784" s="36"/>
      <c r="I784" s="36"/>
      <c r="J784" s="36"/>
      <c r="K784" s="36"/>
      <c r="L784" s="36"/>
      <c r="M784" s="36"/>
      <c r="N784" s="36"/>
      <c r="O784" s="36"/>
      <c r="P784" s="36"/>
      <c r="Q784" s="36"/>
      <c r="R784" s="36"/>
      <c r="S784" s="36"/>
      <c r="T784" s="36"/>
    </row>
    <row r="785" spans="6:20">
      <c r="F785" s="35"/>
      <c r="G785" s="36"/>
      <c r="H785" s="36"/>
      <c r="I785" s="36"/>
      <c r="J785" s="36"/>
      <c r="K785" s="36"/>
      <c r="L785" s="36"/>
      <c r="M785" s="36"/>
      <c r="N785" s="36"/>
      <c r="O785" s="36"/>
      <c r="P785" s="36"/>
      <c r="Q785" s="36"/>
      <c r="R785" s="36"/>
      <c r="S785" s="36"/>
      <c r="T785" s="36"/>
    </row>
    <row r="786" spans="6:20">
      <c r="F786" s="35"/>
      <c r="G786" s="36"/>
      <c r="H786" s="36"/>
      <c r="I786" s="36"/>
      <c r="J786" s="36"/>
      <c r="K786" s="36"/>
      <c r="L786" s="36"/>
      <c r="M786" s="36"/>
      <c r="N786" s="36"/>
      <c r="O786" s="36"/>
      <c r="P786" s="36"/>
      <c r="Q786" s="36"/>
      <c r="R786" s="36"/>
      <c r="S786" s="36"/>
      <c r="T786" s="36"/>
    </row>
    <row r="787" spans="6:20">
      <c r="F787" s="35"/>
      <c r="G787" s="36"/>
      <c r="H787" s="36"/>
      <c r="I787" s="36"/>
      <c r="J787" s="36"/>
      <c r="K787" s="36"/>
      <c r="L787" s="36"/>
      <c r="M787" s="36"/>
      <c r="N787" s="36"/>
      <c r="O787" s="36"/>
      <c r="P787" s="36"/>
      <c r="Q787" s="36"/>
      <c r="R787" s="36"/>
      <c r="S787" s="36"/>
      <c r="T787" s="36"/>
    </row>
    <row r="788" spans="6:20">
      <c r="F788" s="35"/>
      <c r="G788" s="36"/>
      <c r="H788" s="36"/>
      <c r="I788" s="36"/>
      <c r="J788" s="36"/>
      <c r="K788" s="36"/>
      <c r="L788" s="36"/>
      <c r="M788" s="36"/>
      <c r="N788" s="36"/>
      <c r="O788" s="36"/>
      <c r="P788" s="36"/>
      <c r="Q788" s="36"/>
      <c r="R788" s="36"/>
      <c r="S788" s="36"/>
      <c r="T788" s="36"/>
    </row>
    <row r="789" spans="6:20">
      <c r="F789" s="35"/>
      <c r="G789" s="36"/>
      <c r="H789" s="36"/>
      <c r="I789" s="36"/>
      <c r="J789" s="36"/>
      <c r="K789" s="36"/>
      <c r="L789" s="36"/>
      <c r="M789" s="36"/>
      <c r="N789" s="36"/>
      <c r="O789" s="36"/>
      <c r="P789" s="36"/>
      <c r="Q789" s="36"/>
      <c r="R789" s="36"/>
      <c r="S789" s="36"/>
      <c r="T789" s="36"/>
    </row>
    <row r="790" spans="6:20">
      <c r="F790" s="35"/>
      <c r="G790" s="36"/>
      <c r="H790" s="36"/>
      <c r="I790" s="36"/>
      <c r="J790" s="36"/>
      <c r="K790" s="36"/>
      <c r="L790" s="36"/>
      <c r="M790" s="36"/>
      <c r="N790" s="36"/>
      <c r="O790" s="36"/>
      <c r="P790" s="36"/>
      <c r="Q790" s="36"/>
      <c r="R790" s="36"/>
      <c r="S790" s="36"/>
      <c r="T790" s="36"/>
    </row>
    <row r="791" spans="6:20">
      <c r="F791" s="35"/>
      <c r="G791" s="36"/>
      <c r="H791" s="36"/>
      <c r="I791" s="36"/>
      <c r="J791" s="36"/>
      <c r="K791" s="36"/>
      <c r="L791" s="36"/>
      <c r="M791" s="36"/>
      <c r="N791" s="36"/>
      <c r="O791" s="36"/>
      <c r="P791" s="36"/>
      <c r="Q791" s="36"/>
      <c r="R791" s="36"/>
      <c r="S791" s="36"/>
      <c r="T791" s="36"/>
    </row>
    <row r="792" spans="6:20">
      <c r="F792" s="35"/>
      <c r="G792" s="36"/>
      <c r="H792" s="36"/>
      <c r="I792" s="36"/>
      <c r="J792" s="36"/>
      <c r="K792" s="36"/>
      <c r="L792" s="36"/>
      <c r="M792" s="36"/>
      <c r="N792" s="36"/>
      <c r="O792" s="36"/>
      <c r="P792" s="36"/>
      <c r="Q792" s="36"/>
      <c r="R792" s="36"/>
      <c r="S792" s="36"/>
      <c r="T792" s="36"/>
    </row>
    <row r="793" spans="6:20">
      <c r="F793" s="35"/>
      <c r="G793" s="36"/>
      <c r="H793" s="36"/>
      <c r="I793" s="36"/>
      <c r="J793" s="36"/>
      <c r="K793" s="36"/>
      <c r="L793" s="36"/>
      <c r="M793" s="36"/>
      <c r="N793" s="36"/>
      <c r="O793" s="36"/>
      <c r="P793" s="36"/>
      <c r="Q793" s="36"/>
      <c r="R793" s="36"/>
      <c r="S793" s="36"/>
      <c r="T793" s="36"/>
    </row>
    <row r="794" spans="6:20">
      <c r="F794" s="35"/>
      <c r="G794" s="36"/>
      <c r="H794" s="36"/>
      <c r="I794" s="36"/>
      <c r="J794" s="36"/>
      <c r="K794" s="36"/>
      <c r="L794" s="36"/>
      <c r="M794" s="36"/>
      <c r="N794" s="36"/>
      <c r="O794" s="36"/>
      <c r="P794" s="36"/>
      <c r="Q794" s="36"/>
      <c r="R794" s="36"/>
      <c r="S794" s="36"/>
      <c r="T794" s="36"/>
    </row>
    <row r="795" spans="6:20">
      <c r="F795" s="35"/>
      <c r="G795" s="36"/>
      <c r="H795" s="36"/>
      <c r="I795" s="36"/>
      <c r="J795" s="36"/>
      <c r="K795" s="36"/>
      <c r="L795" s="36"/>
      <c r="M795" s="36"/>
      <c r="N795" s="36"/>
      <c r="O795" s="36"/>
      <c r="P795" s="36"/>
      <c r="Q795" s="36"/>
      <c r="R795" s="36"/>
      <c r="S795" s="36"/>
      <c r="T795" s="36"/>
    </row>
    <row r="796" spans="6:20">
      <c r="F796" s="35"/>
      <c r="G796" s="36"/>
      <c r="H796" s="36"/>
      <c r="I796" s="36"/>
      <c r="J796" s="36"/>
      <c r="K796" s="36"/>
      <c r="L796" s="36"/>
      <c r="M796" s="36"/>
      <c r="N796" s="36"/>
      <c r="O796" s="36"/>
      <c r="P796" s="36"/>
      <c r="Q796" s="36"/>
      <c r="R796" s="36"/>
      <c r="S796" s="36"/>
      <c r="T796" s="36"/>
    </row>
    <row r="797" spans="6:20">
      <c r="F797" s="35"/>
      <c r="G797" s="36"/>
      <c r="H797" s="36"/>
      <c r="I797" s="36"/>
      <c r="J797" s="36"/>
      <c r="K797" s="36"/>
      <c r="L797" s="36"/>
      <c r="M797" s="36"/>
      <c r="N797" s="36"/>
      <c r="O797" s="36"/>
      <c r="P797" s="36"/>
      <c r="Q797" s="36"/>
      <c r="R797" s="36"/>
      <c r="S797" s="36"/>
      <c r="T797" s="36"/>
    </row>
    <row r="798" spans="6:20">
      <c r="F798" s="35"/>
      <c r="G798" s="36"/>
      <c r="H798" s="36"/>
      <c r="I798" s="36"/>
      <c r="J798" s="36"/>
      <c r="K798" s="36"/>
      <c r="L798" s="36"/>
      <c r="M798" s="36"/>
      <c r="N798" s="36"/>
      <c r="O798" s="36"/>
      <c r="P798" s="36"/>
      <c r="Q798" s="36"/>
      <c r="R798" s="36"/>
      <c r="S798" s="36"/>
      <c r="T798" s="36"/>
    </row>
    <row r="799" spans="6:20">
      <c r="F799" s="35"/>
      <c r="G799" s="36"/>
      <c r="H799" s="36"/>
      <c r="I799" s="36"/>
      <c r="J799" s="36"/>
      <c r="K799" s="36"/>
      <c r="L799" s="36"/>
      <c r="M799" s="36"/>
      <c r="N799" s="36"/>
      <c r="O799" s="36"/>
      <c r="P799" s="36"/>
      <c r="Q799" s="36"/>
      <c r="R799" s="36"/>
      <c r="S799" s="36"/>
      <c r="T799" s="36"/>
    </row>
    <row r="800" spans="6:20">
      <c r="F800" s="35"/>
      <c r="G800" s="36"/>
      <c r="H800" s="36"/>
      <c r="I800" s="36"/>
      <c r="J800" s="36"/>
      <c r="K800" s="36"/>
      <c r="L800" s="36"/>
      <c r="M800" s="36"/>
      <c r="N800" s="36"/>
      <c r="O800" s="36"/>
      <c r="P800" s="36"/>
      <c r="Q800" s="36"/>
      <c r="R800" s="36"/>
      <c r="S800" s="36"/>
      <c r="T800" s="36"/>
    </row>
    <row r="801" spans="6:20">
      <c r="F801" s="35"/>
      <c r="G801" s="36"/>
      <c r="H801" s="36"/>
      <c r="I801" s="36"/>
      <c r="J801" s="36"/>
      <c r="K801" s="36"/>
      <c r="L801" s="36"/>
      <c r="M801" s="36"/>
      <c r="N801" s="36"/>
      <c r="O801" s="36"/>
      <c r="P801" s="36"/>
      <c r="Q801" s="36"/>
      <c r="R801" s="36"/>
      <c r="S801" s="36"/>
      <c r="T801" s="36"/>
    </row>
    <row r="802" spans="6:20">
      <c r="F802" s="35"/>
      <c r="G802" s="36"/>
      <c r="H802" s="36"/>
      <c r="I802" s="36"/>
      <c r="J802" s="36"/>
      <c r="K802" s="36"/>
      <c r="L802" s="36"/>
      <c r="M802" s="36"/>
      <c r="N802" s="36"/>
      <c r="O802" s="36"/>
      <c r="P802" s="36"/>
      <c r="Q802" s="36"/>
      <c r="R802" s="36"/>
      <c r="S802" s="36"/>
      <c r="T802" s="36"/>
    </row>
    <row r="803" spans="6:20">
      <c r="F803" s="35"/>
      <c r="G803" s="36"/>
      <c r="H803" s="36"/>
      <c r="I803" s="36"/>
      <c r="J803" s="36"/>
      <c r="K803" s="36"/>
      <c r="L803" s="36"/>
      <c r="M803" s="36"/>
      <c r="N803" s="36"/>
      <c r="O803" s="36"/>
      <c r="P803" s="36"/>
      <c r="Q803" s="36"/>
      <c r="R803" s="36"/>
      <c r="S803" s="36"/>
      <c r="T803" s="36"/>
    </row>
    <row r="804" spans="6:20">
      <c r="F804" s="35"/>
      <c r="G804" s="36"/>
      <c r="H804" s="36"/>
      <c r="I804" s="36"/>
      <c r="J804" s="36"/>
      <c r="K804" s="36"/>
      <c r="L804" s="36"/>
      <c r="M804" s="36"/>
      <c r="N804" s="36"/>
      <c r="O804" s="36"/>
      <c r="P804" s="36"/>
      <c r="Q804" s="36"/>
      <c r="R804" s="36"/>
      <c r="S804" s="36"/>
      <c r="T804" s="36"/>
    </row>
    <row r="805" spans="6:20">
      <c r="F805" s="35"/>
      <c r="G805" s="36"/>
      <c r="H805" s="36"/>
      <c r="I805" s="36"/>
      <c r="J805" s="36"/>
      <c r="K805" s="36"/>
      <c r="L805" s="36"/>
      <c r="M805" s="36"/>
      <c r="N805" s="36"/>
      <c r="O805" s="36"/>
      <c r="P805" s="36"/>
      <c r="Q805" s="36"/>
      <c r="R805" s="36"/>
      <c r="S805" s="36"/>
      <c r="T805" s="36"/>
    </row>
    <row r="806" spans="6:20">
      <c r="F806" s="35"/>
      <c r="G806" s="36"/>
      <c r="H806" s="36"/>
      <c r="I806" s="36"/>
      <c r="J806" s="36"/>
      <c r="K806" s="36"/>
      <c r="L806" s="36"/>
      <c r="M806" s="36"/>
      <c r="N806" s="36"/>
      <c r="O806" s="36"/>
      <c r="P806" s="36"/>
      <c r="Q806" s="36"/>
      <c r="R806" s="36"/>
      <c r="S806" s="36"/>
      <c r="T806" s="36"/>
    </row>
    <row r="807" spans="6:20">
      <c r="F807" s="35"/>
      <c r="G807" s="36"/>
      <c r="H807" s="36"/>
      <c r="I807" s="36"/>
      <c r="J807" s="36"/>
      <c r="K807" s="36"/>
      <c r="L807" s="36"/>
      <c r="M807" s="36"/>
      <c r="N807" s="36"/>
      <c r="O807" s="36"/>
      <c r="P807" s="36"/>
      <c r="Q807" s="36"/>
      <c r="R807" s="36"/>
      <c r="S807" s="36"/>
      <c r="T807" s="36"/>
    </row>
    <row r="808" spans="6:20">
      <c r="F808" s="35"/>
      <c r="G808" s="36"/>
      <c r="H808" s="36"/>
      <c r="I808" s="36"/>
      <c r="J808" s="36"/>
      <c r="K808" s="36"/>
      <c r="L808" s="36"/>
      <c r="M808" s="36"/>
      <c r="N808" s="36"/>
      <c r="O808" s="36"/>
      <c r="P808" s="36"/>
      <c r="Q808" s="36"/>
      <c r="R808" s="36"/>
      <c r="S808" s="36"/>
      <c r="T808" s="36"/>
    </row>
    <row r="809" spans="6:20">
      <c r="F809" s="35"/>
      <c r="G809" s="36"/>
      <c r="H809" s="36"/>
      <c r="I809" s="36"/>
      <c r="J809" s="36"/>
      <c r="K809" s="36"/>
      <c r="L809" s="36"/>
      <c r="M809" s="36"/>
      <c r="N809" s="36"/>
      <c r="O809" s="36"/>
      <c r="P809" s="36"/>
      <c r="Q809" s="36"/>
      <c r="R809" s="36"/>
      <c r="S809" s="36"/>
      <c r="T809" s="36"/>
    </row>
    <row r="810" spans="6:20">
      <c r="F810" s="35"/>
      <c r="G810" s="36"/>
      <c r="H810" s="36"/>
      <c r="I810" s="36"/>
      <c r="J810" s="36"/>
      <c r="K810" s="36"/>
      <c r="L810" s="36"/>
      <c r="M810" s="36"/>
      <c r="N810" s="36"/>
      <c r="O810" s="36"/>
      <c r="P810" s="36"/>
      <c r="Q810" s="36"/>
      <c r="R810" s="36"/>
      <c r="S810" s="36"/>
      <c r="T810" s="36"/>
    </row>
    <row r="811" spans="6:20">
      <c r="F811" s="35"/>
      <c r="G811" s="36"/>
      <c r="H811" s="36"/>
      <c r="I811" s="36"/>
      <c r="J811" s="36"/>
      <c r="K811" s="36"/>
      <c r="L811" s="36"/>
      <c r="M811" s="36"/>
      <c r="N811" s="36"/>
      <c r="O811" s="36"/>
      <c r="P811" s="36"/>
      <c r="Q811" s="36"/>
      <c r="R811" s="36"/>
      <c r="S811" s="36"/>
      <c r="T811" s="36"/>
    </row>
    <row r="812" spans="6:20">
      <c r="F812" s="35"/>
      <c r="G812" s="36"/>
      <c r="H812" s="36"/>
      <c r="I812" s="36"/>
      <c r="J812" s="36"/>
      <c r="K812" s="36"/>
      <c r="L812" s="36"/>
      <c r="M812" s="36"/>
      <c r="N812" s="36"/>
      <c r="O812" s="36"/>
      <c r="P812" s="36"/>
      <c r="Q812" s="36"/>
      <c r="R812" s="36"/>
      <c r="S812" s="36"/>
      <c r="T812" s="36"/>
    </row>
    <row r="813" spans="6:20">
      <c r="F813" s="35"/>
      <c r="G813" s="36"/>
      <c r="H813" s="36"/>
      <c r="I813" s="36"/>
      <c r="J813" s="36"/>
      <c r="K813" s="36"/>
      <c r="L813" s="36"/>
      <c r="M813" s="36"/>
      <c r="N813" s="36"/>
      <c r="O813" s="36"/>
      <c r="P813" s="36"/>
      <c r="Q813" s="36"/>
      <c r="R813" s="36"/>
      <c r="S813" s="36"/>
      <c r="T813" s="36"/>
    </row>
    <row r="814" spans="6:20">
      <c r="F814" s="35"/>
      <c r="G814" s="36"/>
      <c r="H814" s="36"/>
      <c r="I814" s="36"/>
      <c r="J814" s="36"/>
      <c r="K814" s="36"/>
      <c r="L814" s="36"/>
      <c r="M814" s="36"/>
      <c r="N814" s="36"/>
      <c r="O814" s="36"/>
      <c r="P814" s="36"/>
      <c r="Q814" s="36"/>
      <c r="R814" s="36"/>
      <c r="S814" s="36"/>
      <c r="T814" s="36"/>
    </row>
    <row r="815" spans="6:20">
      <c r="F815" s="35"/>
      <c r="G815" s="36"/>
      <c r="H815" s="36"/>
      <c r="I815" s="36"/>
      <c r="J815" s="36"/>
      <c r="K815" s="36"/>
      <c r="L815" s="36"/>
      <c r="M815" s="36"/>
      <c r="N815" s="36"/>
      <c r="O815" s="36"/>
      <c r="P815" s="36"/>
      <c r="Q815" s="36"/>
      <c r="R815" s="36"/>
      <c r="S815" s="36"/>
      <c r="T815" s="36"/>
    </row>
    <row r="816" spans="6:20">
      <c r="F816" s="35"/>
      <c r="G816" s="36"/>
      <c r="H816" s="36"/>
      <c r="I816" s="36"/>
      <c r="J816" s="36"/>
      <c r="K816" s="36"/>
      <c r="L816" s="36"/>
      <c r="M816" s="36"/>
      <c r="N816" s="36"/>
      <c r="O816" s="36"/>
      <c r="P816" s="36"/>
      <c r="Q816" s="36"/>
      <c r="R816" s="36"/>
      <c r="S816" s="36"/>
      <c r="T816" s="36"/>
    </row>
    <row r="817" spans="6:20">
      <c r="F817" s="35"/>
      <c r="G817" s="36"/>
      <c r="H817" s="36"/>
      <c r="I817" s="36"/>
      <c r="J817" s="36"/>
      <c r="K817" s="36"/>
      <c r="L817" s="36"/>
      <c r="M817" s="36"/>
      <c r="N817" s="36"/>
      <c r="O817" s="36"/>
      <c r="P817" s="36"/>
      <c r="Q817" s="36"/>
      <c r="R817" s="36"/>
      <c r="S817" s="36"/>
      <c r="T817" s="36"/>
    </row>
    <row r="818" spans="6:20">
      <c r="F818" s="35"/>
      <c r="G818" s="36"/>
      <c r="H818" s="36"/>
      <c r="I818" s="36"/>
      <c r="J818" s="36"/>
      <c r="K818" s="36"/>
      <c r="L818" s="36"/>
      <c r="M818" s="36"/>
      <c r="N818" s="36"/>
      <c r="O818" s="36"/>
      <c r="P818" s="36"/>
      <c r="Q818" s="36"/>
      <c r="R818" s="36"/>
      <c r="S818" s="36"/>
      <c r="T818" s="36"/>
    </row>
    <row r="819" spans="6:20">
      <c r="F819" s="35"/>
      <c r="G819" s="36"/>
      <c r="H819" s="36"/>
      <c r="I819" s="36"/>
      <c r="J819" s="36"/>
      <c r="K819" s="36"/>
      <c r="L819" s="36"/>
      <c r="M819" s="36"/>
      <c r="N819" s="36"/>
      <c r="O819" s="36"/>
      <c r="P819" s="36"/>
      <c r="Q819" s="36"/>
      <c r="R819" s="36"/>
      <c r="S819" s="36"/>
      <c r="T819" s="36"/>
    </row>
    <row r="820" spans="6:20">
      <c r="F820" s="35"/>
      <c r="G820" s="36"/>
      <c r="H820" s="36"/>
      <c r="I820" s="36"/>
      <c r="J820" s="36"/>
      <c r="K820" s="36"/>
      <c r="L820" s="36"/>
      <c r="M820" s="36"/>
      <c r="N820" s="36"/>
      <c r="O820" s="36"/>
      <c r="P820" s="36"/>
      <c r="Q820" s="36"/>
      <c r="R820" s="36"/>
      <c r="S820" s="36"/>
      <c r="T820" s="36"/>
    </row>
    <row r="821" spans="6:20">
      <c r="F821" s="35"/>
      <c r="G821" s="36"/>
      <c r="H821" s="36"/>
      <c r="I821" s="36"/>
      <c r="J821" s="36"/>
      <c r="K821" s="36"/>
      <c r="L821" s="36"/>
      <c r="M821" s="36"/>
      <c r="N821" s="36"/>
      <c r="O821" s="36"/>
      <c r="P821" s="36"/>
      <c r="Q821" s="36"/>
      <c r="R821" s="36"/>
      <c r="S821" s="36"/>
      <c r="T821" s="36"/>
    </row>
    <row r="822" spans="6:20">
      <c r="F822" s="35"/>
      <c r="G822" s="36"/>
      <c r="H822" s="36"/>
      <c r="I822" s="36"/>
      <c r="J822" s="36"/>
      <c r="K822" s="36"/>
      <c r="L822" s="36"/>
      <c r="M822" s="36"/>
      <c r="N822" s="36"/>
      <c r="O822" s="36"/>
      <c r="P822" s="36"/>
      <c r="Q822" s="36"/>
      <c r="R822" s="36"/>
      <c r="S822" s="36"/>
      <c r="T822" s="36"/>
    </row>
    <row r="823" spans="6:20">
      <c r="F823" s="35"/>
      <c r="G823" s="36"/>
      <c r="H823" s="36"/>
      <c r="I823" s="36"/>
      <c r="J823" s="36"/>
      <c r="K823" s="36"/>
      <c r="L823" s="36"/>
      <c r="M823" s="36"/>
      <c r="N823" s="36"/>
      <c r="O823" s="36"/>
      <c r="P823" s="36"/>
      <c r="Q823" s="36"/>
      <c r="R823" s="36"/>
      <c r="S823" s="36"/>
      <c r="T823" s="36"/>
    </row>
    <row r="824" spans="6:20">
      <c r="F824" s="35"/>
      <c r="G824" s="36"/>
      <c r="H824" s="36"/>
      <c r="I824" s="36"/>
      <c r="J824" s="36"/>
      <c r="K824" s="36"/>
      <c r="L824" s="36"/>
      <c r="M824" s="36"/>
      <c r="N824" s="36"/>
      <c r="O824" s="36"/>
      <c r="P824" s="36"/>
      <c r="Q824" s="36"/>
      <c r="R824" s="36"/>
      <c r="S824" s="36"/>
      <c r="T824" s="36"/>
    </row>
    <row r="825" spans="6:20">
      <c r="F825" s="35"/>
      <c r="G825" s="36"/>
      <c r="H825" s="36"/>
      <c r="I825" s="36"/>
      <c r="J825" s="36"/>
      <c r="K825" s="36"/>
      <c r="L825" s="36"/>
      <c r="M825" s="36"/>
      <c r="N825" s="36"/>
      <c r="O825" s="36"/>
      <c r="P825" s="36"/>
      <c r="Q825" s="36"/>
      <c r="R825" s="36"/>
      <c r="S825" s="36"/>
      <c r="T825" s="36"/>
    </row>
    <row r="826" spans="6:20">
      <c r="F826" s="35"/>
      <c r="G826" s="36"/>
      <c r="H826" s="36"/>
      <c r="I826" s="36"/>
      <c r="J826" s="36"/>
      <c r="K826" s="36"/>
      <c r="L826" s="36"/>
      <c r="M826" s="36"/>
      <c r="N826" s="36"/>
      <c r="O826" s="36"/>
      <c r="P826" s="36"/>
      <c r="Q826" s="36"/>
      <c r="R826" s="36"/>
      <c r="S826" s="36"/>
      <c r="T826" s="36"/>
    </row>
    <row r="827" spans="6:20">
      <c r="F827" s="35"/>
      <c r="G827" s="36"/>
      <c r="H827" s="36"/>
      <c r="I827" s="36"/>
      <c r="J827" s="36"/>
      <c r="K827" s="36"/>
      <c r="L827" s="36"/>
      <c r="M827" s="36"/>
      <c r="N827" s="36"/>
      <c r="O827" s="36"/>
      <c r="P827" s="36"/>
      <c r="Q827" s="36"/>
      <c r="R827" s="36"/>
      <c r="S827" s="36"/>
      <c r="T827" s="36"/>
    </row>
    <row r="828" spans="6:20">
      <c r="F828" s="35"/>
      <c r="G828" s="36"/>
      <c r="H828" s="36"/>
      <c r="I828" s="36"/>
      <c r="J828" s="36"/>
      <c r="K828" s="36"/>
      <c r="L828" s="36"/>
      <c r="M828" s="36"/>
      <c r="N828" s="36"/>
      <c r="O828" s="36"/>
      <c r="P828" s="36"/>
      <c r="Q828" s="36"/>
      <c r="R828" s="36"/>
      <c r="S828" s="36"/>
      <c r="T828" s="36"/>
    </row>
    <row r="829" spans="6:20">
      <c r="F829" s="35"/>
      <c r="G829" s="36"/>
      <c r="H829" s="36"/>
      <c r="I829" s="36"/>
      <c r="J829" s="36"/>
      <c r="K829" s="36"/>
      <c r="L829" s="36"/>
      <c r="M829" s="36"/>
      <c r="N829" s="36"/>
      <c r="O829" s="36"/>
      <c r="P829" s="36"/>
      <c r="Q829" s="36"/>
      <c r="R829" s="36"/>
      <c r="S829" s="36"/>
      <c r="T829" s="36"/>
    </row>
    <row r="830" spans="6:20">
      <c r="F830" s="35"/>
      <c r="G830" s="36"/>
      <c r="H830" s="36"/>
      <c r="I830" s="36"/>
      <c r="J830" s="36"/>
      <c r="K830" s="36"/>
      <c r="L830" s="36"/>
      <c r="M830" s="36"/>
      <c r="N830" s="36"/>
      <c r="O830" s="36"/>
      <c r="P830" s="36"/>
      <c r="Q830" s="36"/>
      <c r="R830" s="36"/>
      <c r="S830" s="36"/>
      <c r="T830" s="36"/>
    </row>
    <row r="831" spans="6:20">
      <c r="F831" s="35"/>
      <c r="G831" s="36"/>
      <c r="H831" s="36"/>
      <c r="I831" s="36"/>
      <c r="J831" s="36"/>
      <c r="K831" s="36"/>
      <c r="L831" s="36"/>
      <c r="M831" s="36"/>
      <c r="N831" s="36"/>
      <c r="O831" s="36"/>
      <c r="P831" s="36"/>
      <c r="Q831" s="36"/>
      <c r="R831" s="36"/>
      <c r="S831" s="36"/>
      <c r="T831" s="36"/>
    </row>
    <row r="832" spans="6:20">
      <c r="F832" s="35"/>
      <c r="G832" s="36"/>
      <c r="H832" s="36"/>
      <c r="I832" s="36"/>
      <c r="J832" s="36"/>
      <c r="K832" s="36"/>
      <c r="L832" s="36"/>
      <c r="M832" s="36"/>
      <c r="N832" s="36"/>
      <c r="O832" s="36"/>
      <c r="P832" s="36"/>
      <c r="Q832" s="36"/>
      <c r="R832" s="36"/>
      <c r="S832" s="36"/>
      <c r="T832" s="36"/>
    </row>
    <row r="833" spans="6:20">
      <c r="F833" s="35"/>
      <c r="G833" s="36"/>
      <c r="H833" s="36"/>
      <c r="I833" s="36"/>
      <c r="J833" s="36"/>
      <c r="K833" s="36"/>
      <c r="L833" s="36"/>
      <c r="M833" s="36"/>
      <c r="N833" s="36"/>
      <c r="O833" s="36"/>
      <c r="P833" s="36"/>
      <c r="Q833" s="36"/>
      <c r="R833" s="36"/>
      <c r="S833" s="36"/>
      <c r="T833" s="36"/>
    </row>
    <row r="834" spans="6:20">
      <c r="F834" s="35"/>
      <c r="G834" s="36"/>
      <c r="H834" s="36"/>
      <c r="I834" s="36"/>
      <c r="J834" s="36"/>
      <c r="K834" s="36"/>
      <c r="L834" s="36"/>
      <c r="M834" s="36"/>
      <c r="N834" s="36"/>
      <c r="O834" s="36"/>
      <c r="P834" s="36"/>
      <c r="Q834" s="36"/>
      <c r="R834" s="36"/>
      <c r="S834" s="36"/>
      <c r="T834" s="36"/>
    </row>
    <row r="835" spans="6:20">
      <c r="F835" s="35"/>
      <c r="G835" s="36"/>
      <c r="H835" s="36"/>
      <c r="I835" s="36"/>
      <c r="J835" s="36"/>
      <c r="K835" s="36"/>
      <c r="L835" s="36"/>
      <c r="M835" s="36"/>
      <c r="N835" s="36"/>
      <c r="O835" s="36"/>
      <c r="P835" s="36"/>
      <c r="Q835" s="36"/>
      <c r="R835" s="36"/>
      <c r="S835" s="36"/>
      <c r="T835" s="36"/>
    </row>
    <row r="836" spans="6:20">
      <c r="F836" s="35"/>
      <c r="G836" s="36"/>
      <c r="H836" s="36"/>
      <c r="I836" s="36"/>
      <c r="J836" s="36"/>
      <c r="K836" s="36"/>
      <c r="L836" s="36"/>
      <c r="M836" s="36"/>
      <c r="N836" s="36"/>
      <c r="O836" s="36"/>
      <c r="P836" s="36"/>
      <c r="Q836" s="36"/>
      <c r="R836" s="36"/>
      <c r="S836" s="36"/>
      <c r="T836" s="36"/>
    </row>
    <row r="837" spans="6:20">
      <c r="F837" s="35"/>
      <c r="G837" s="36"/>
      <c r="H837" s="36"/>
      <c r="I837" s="36"/>
      <c r="J837" s="36"/>
      <c r="K837" s="36"/>
      <c r="L837" s="36"/>
      <c r="M837" s="36"/>
      <c r="N837" s="36"/>
      <c r="O837" s="36"/>
      <c r="P837" s="36"/>
      <c r="Q837" s="36"/>
      <c r="R837" s="36"/>
      <c r="S837" s="36"/>
      <c r="T837" s="36"/>
    </row>
    <row r="838" spans="6:20">
      <c r="F838" s="35"/>
      <c r="G838" s="36"/>
      <c r="H838" s="36"/>
      <c r="I838" s="36"/>
      <c r="J838" s="36"/>
      <c r="K838" s="36"/>
      <c r="L838" s="36"/>
      <c r="M838" s="36"/>
      <c r="N838" s="36"/>
      <c r="O838" s="36"/>
      <c r="P838" s="36"/>
      <c r="Q838" s="36"/>
      <c r="R838" s="36"/>
      <c r="S838" s="36"/>
      <c r="T838" s="36"/>
    </row>
    <row r="839" spans="6:20">
      <c r="F839" s="35"/>
      <c r="G839" s="36"/>
      <c r="H839" s="36"/>
      <c r="I839" s="36"/>
      <c r="J839" s="36"/>
      <c r="K839" s="36"/>
      <c r="L839" s="36"/>
      <c r="M839" s="36"/>
      <c r="N839" s="36"/>
      <c r="O839" s="36"/>
      <c r="P839" s="36"/>
      <c r="Q839" s="36"/>
      <c r="R839" s="36"/>
      <c r="S839" s="36"/>
      <c r="T839" s="36"/>
    </row>
    <row r="840" spans="6:20">
      <c r="F840" s="35"/>
      <c r="G840" s="36"/>
      <c r="H840" s="36"/>
      <c r="I840" s="36"/>
      <c r="J840" s="36"/>
      <c r="K840" s="36"/>
      <c r="L840" s="36"/>
      <c r="M840" s="36"/>
      <c r="N840" s="36"/>
      <c r="O840" s="36"/>
      <c r="P840" s="36"/>
      <c r="Q840" s="36"/>
      <c r="R840" s="36"/>
      <c r="S840" s="36"/>
      <c r="T840" s="36"/>
    </row>
    <row r="841" spans="6:20">
      <c r="F841" s="35"/>
      <c r="G841" s="36"/>
      <c r="H841" s="36"/>
      <c r="I841" s="36"/>
      <c r="J841" s="36"/>
      <c r="K841" s="36"/>
      <c r="L841" s="36"/>
      <c r="M841" s="36"/>
      <c r="N841" s="36"/>
      <c r="O841" s="36"/>
      <c r="P841" s="36"/>
      <c r="Q841" s="36"/>
      <c r="R841" s="36"/>
      <c r="S841" s="36"/>
      <c r="T841" s="36"/>
    </row>
    <row r="842" spans="6:20">
      <c r="F842" s="35"/>
      <c r="G842" s="36"/>
      <c r="H842" s="36"/>
      <c r="I842" s="36"/>
      <c r="J842" s="36"/>
      <c r="K842" s="36"/>
      <c r="L842" s="36"/>
      <c r="M842" s="36"/>
      <c r="N842" s="36"/>
      <c r="O842" s="36"/>
      <c r="P842" s="36"/>
      <c r="Q842" s="36"/>
      <c r="R842" s="36"/>
      <c r="S842" s="36"/>
      <c r="T842" s="36"/>
    </row>
    <row r="843" spans="6:20">
      <c r="F843" s="35"/>
      <c r="G843" s="36"/>
      <c r="H843" s="36"/>
      <c r="I843" s="36"/>
      <c r="J843" s="36"/>
      <c r="K843" s="36"/>
      <c r="L843" s="36"/>
      <c r="M843" s="36"/>
      <c r="N843" s="36"/>
      <c r="O843" s="36"/>
      <c r="P843" s="36"/>
      <c r="Q843" s="36"/>
      <c r="R843" s="36"/>
      <c r="S843" s="36"/>
      <c r="T843" s="36"/>
    </row>
    <row r="844" spans="6:20">
      <c r="F844" s="35"/>
      <c r="G844" s="36"/>
      <c r="H844" s="36"/>
      <c r="I844" s="36"/>
      <c r="J844" s="36"/>
      <c r="K844" s="36"/>
      <c r="L844" s="36"/>
      <c r="M844" s="36"/>
      <c r="N844" s="36"/>
      <c r="O844" s="36"/>
      <c r="P844" s="36"/>
      <c r="Q844" s="36"/>
      <c r="R844" s="36"/>
      <c r="S844" s="36"/>
      <c r="T844" s="36"/>
    </row>
    <row r="845" spans="6:20">
      <c r="F845" s="35"/>
      <c r="G845" s="36"/>
      <c r="H845" s="36"/>
      <c r="I845" s="36"/>
      <c r="J845" s="36"/>
      <c r="K845" s="36"/>
      <c r="L845" s="36"/>
      <c r="M845" s="36"/>
      <c r="N845" s="36"/>
      <c r="O845" s="36"/>
      <c r="P845" s="36"/>
      <c r="Q845" s="36"/>
      <c r="R845" s="36"/>
      <c r="S845" s="36"/>
      <c r="T845" s="36"/>
    </row>
    <row r="846" spans="6:20">
      <c r="F846" s="35"/>
      <c r="G846" s="36"/>
      <c r="H846" s="36"/>
      <c r="I846" s="36"/>
      <c r="J846" s="36"/>
      <c r="K846" s="36"/>
      <c r="L846" s="36"/>
      <c r="M846" s="36"/>
      <c r="N846" s="36"/>
      <c r="O846" s="36"/>
      <c r="P846" s="36"/>
      <c r="Q846" s="36"/>
      <c r="R846" s="36"/>
      <c r="S846" s="36"/>
      <c r="T846" s="36"/>
    </row>
    <row r="847" spans="6:20">
      <c r="F847" s="35"/>
      <c r="G847" s="36"/>
      <c r="H847" s="36"/>
      <c r="I847" s="36"/>
      <c r="J847" s="36"/>
      <c r="K847" s="36"/>
      <c r="L847" s="36"/>
      <c r="M847" s="36"/>
      <c r="N847" s="36"/>
      <c r="O847" s="36"/>
      <c r="P847" s="36"/>
      <c r="Q847" s="36"/>
      <c r="R847" s="36"/>
      <c r="S847" s="36"/>
      <c r="T847" s="36"/>
    </row>
    <row r="848" spans="6:20">
      <c r="F848" s="35"/>
      <c r="G848" s="36"/>
      <c r="H848" s="36"/>
      <c r="I848" s="36"/>
      <c r="J848" s="36"/>
      <c r="K848" s="36"/>
      <c r="L848" s="36"/>
      <c r="M848" s="36"/>
      <c r="N848" s="36"/>
      <c r="O848" s="36"/>
      <c r="P848" s="36"/>
      <c r="Q848" s="36"/>
      <c r="R848" s="36"/>
      <c r="S848" s="36"/>
      <c r="T848" s="36"/>
    </row>
    <row r="849" spans="6:20">
      <c r="F849" s="35"/>
      <c r="G849" s="36"/>
      <c r="H849" s="36"/>
      <c r="I849" s="36"/>
      <c r="J849" s="36"/>
      <c r="K849" s="36"/>
      <c r="L849" s="36"/>
      <c r="M849" s="36"/>
      <c r="N849" s="36"/>
      <c r="O849" s="36"/>
      <c r="P849" s="36"/>
      <c r="Q849" s="36"/>
      <c r="R849" s="36"/>
      <c r="S849" s="36"/>
      <c r="T849" s="36"/>
    </row>
    <row r="850" spans="6:20">
      <c r="F850" s="35"/>
      <c r="G850" s="36"/>
      <c r="H850" s="36"/>
      <c r="I850" s="36"/>
      <c r="J850" s="36"/>
      <c r="K850" s="36"/>
      <c r="L850" s="36"/>
      <c r="M850" s="36"/>
      <c r="N850" s="36"/>
      <c r="O850" s="36"/>
      <c r="P850" s="36"/>
      <c r="Q850" s="36"/>
      <c r="R850" s="36"/>
      <c r="S850" s="36"/>
      <c r="T850" s="36"/>
    </row>
    <row r="851" spans="6:20">
      <c r="F851" s="35"/>
      <c r="G851" s="36"/>
      <c r="H851" s="36"/>
      <c r="I851" s="36"/>
      <c r="J851" s="36"/>
      <c r="K851" s="36"/>
      <c r="L851" s="36"/>
      <c r="M851" s="36"/>
      <c r="N851" s="36"/>
      <c r="O851" s="36"/>
      <c r="P851" s="36"/>
      <c r="Q851" s="36"/>
      <c r="R851" s="36"/>
      <c r="S851" s="36"/>
      <c r="T851" s="36"/>
    </row>
    <row r="852" spans="6:20">
      <c r="F852" s="35"/>
      <c r="G852" s="36"/>
      <c r="H852" s="36"/>
      <c r="I852" s="36"/>
      <c r="J852" s="36"/>
      <c r="K852" s="36"/>
      <c r="L852" s="36"/>
      <c r="M852" s="36"/>
      <c r="N852" s="36"/>
      <c r="O852" s="36"/>
      <c r="P852" s="36"/>
      <c r="Q852" s="36"/>
      <c r="R852" s="36"/>
      <c r="S852" s="36"/>
      <c r="T852" s="36"/>
    </row>
    <row r="853" spans="6:20">
      <c r="F853" s="35"/>
      <c r="G853" s="36"/>
      <c r="H853" s="36"/>
      <c r="I853" s="36"/>
      <c r="J853" s="36"/>
      <c r="K853" s="36"/>
      <c r="L853" s="36"/>
      <c r="M853" s="36"/>
      <c r="N853" s="36"/>
      <c r="O853" s="36"/>
      <c r="P853" s="36"/>
      <c r="Q853" s="36"/>
      <c r="R853" s="36"/>
      <c r="S853" s="36"/>
      <c r="T853" s="36"/>
    </row>
    <row r="854" spans="6:20">
      <c r="F854" s="35"/>
      <c r="G854" s="36"/>
      <c r="H854" s="36"/>
      <c r="I854" s="36"/>
      <c r="J854" s="36"/>
      <c r="K854" s="36"/>
      <c r="L854" s="36"/>
      <c r="M854" s="36"/>
      <c r="N854" s="36"/>
      <c r="O854" s="36"/>
      <c r="P854" s="36"/>
      <c r="Q854" s="36"/>
      <c r="R854" s="36"/>
      <c r="S854" s="36"/>
      <c r="T854" s="36"/>
    </row>
    <row r="855" spans="6:20">
      <c r="F855" s="35"/>
      <c r="G855" s="36"/>
      <c r="H855" s="36"/>
      <c r="I855" s="36"/>
      <c r="J855" s="36"/>
      <c r="K855" s="36"/>
      <c r="L855" s="36"/>
      <c r="M855" s="36"/>
      <c r="N855" s="36"/>
      <c r="O855" s="36"/>
      <c r="P855" s="36"/>
      <c r="Q855" s="36"/>
      <c r="R855" s="36"/>
      <c r="S855" s="36"/>
      <c r="T855" s="36"/>
    </row>
    <row r="856" spans="6:20">
      <c r="F856" s="35"/>
      <c r="G856" s="36"/>
      <c r="H856" s="36"/>
      <c r="I856" s="36"/>
      <c r="J856" s="36"/>
      <c r="K856" s="36"/>
      <c r="L856" s="36"/>
      <c r="M856" s="36"/>
      <c r="N856" s="36"/>
      <c r="O856" s="36"/>
      <c r="P856" s="36"/>
      <c r="Q856" s="36"/>
      <c r="R856" s="36"/>
      <c r="S856" s="36"/>
      <c r="T856" s="36"/>
    </row>
    <row r="857" spans="6:20">
      <c r="F857" s="35"/>
      <c r="G857" s="36"/>
      <c r="H857" s="36"/>
      <c r="I857" s="36"/>
      <c r="J857" s="36"/>
      <c r="K857" s="36"/>
      <c r="L857" s="36"/>
      <c r="M857" s="36"/>
      <c r="N857" s="36"/>
      <c r="O857" s="36"/>
      <c r="P857" s="36"/>
      <c r="Q857" s="36"/>
      <c r="R857" s="36"/>
      <c r="S857" s="36"/>
      <c r="T857" s="36"/>
    </row>
    <row r="858" spans="6:20">
      <c r="F858" s="35"/>
      <c r="G858" s="36"/>
      <c r="H858" s="36"/>
      <c r="I858" s="36"/>
      <c r="J858" s="36"/>
      <c r="K858" s="36"/>
      <c r="L858" s="36"/>
      <c r="M858" s="36"/>
      <c r="N858" s="36"/>
      <c r="O858" s="36"/>
      <c r="P858" s="36"/>
      <c r="Q858" s="36"/>
      <c r="R858" s="36"/>
      <c r="S858" s="36"/>
      <c r="T858" s="36"/>
    </row>
    <row r="859" spans="6:20">
      <c r="F859" s="35"/>
      <c r="G859" s="36"/>
      <c r="H859" s="36"/>
      <c r="I859" s="36"/>
      <c r="J859" s="36"/>
      <c r="K859" s="36"/>
      <c r="L859" s="36"/>
      <c r="M859" s="36"/>
      <c r="N859" s="36"/>
      <c r="O859" s="36"/>
      <c r="P859" s="36"/>
      <c r="Q859" s="36"/>
      <c r="R859" s="36"/>
      <c r="S859" s="36"/>
      <c r="T859" s="36"/>
    </row>
    <row r="860" spans="6:20">
      <c r="F860" s="35"/>
      <c r="G860" s="36"/>
      <c r="H860" s="36"/>
      <c r="I860" s="36"/>
      <c r="J860" s="36"/>
      <c r="K860" s="36"/>
      <c r="L860" s="36"/>
      <c r="M860" s="36"/>
      <c r="N860" s="36"/>
      <c r="O860" s="36"/>
      <c r="P860" s="36"/>
      <c r="Q860" s="36"/>
      <c r="R860" s="36"/>
      <c r="S860" s="36"/>
      <c r="T860" s="36"/>
    </row>
    <row r="861" spans="6:20">
      <c r="F861" s="35"/>
      <c r="G861" s="36"/>
      <c r="H861" s="36"/>
      <c r="I861" s="36"/>
      <c r="J861" s="36"/>
      <c r="K861" s="36"/>
      <c r="L861" s="36"/>
      <c r="M861" s="36"/>
      <c r="N861" s="36"/>
      <c r="O861" s="36"/>
      <c r="P861" s="36"/>
      <c r="Q861" s="36"/>
      <c r="R861" s="36"/>
      <c r="S861" s="36"/>
      <c r="T861" s="36"/>
    </row>
    <row r="862" spans="6:20">
      <c r="F862" s="35"/>
      <c r="G862" s="36"/>
      <c r="H862" s="36"/>
      <c r="I862" s="36"/>
      <c r="J862" s="36"/>
      <c r="K862" s="36"/>
      <c r="L862" s="36"/>
      <c r="M862" s="36"/>
      <c r="N862" s="36"/>
      <c r="O862" s="36"/>
      <c r="P862" s="36"/>
      <c r="Q862" s="36"/>
      <c r="R862" s="36"/>
      <c r="S862" s="36"/>
      <c r="T862" s="36"/>
    </row>
    <row r="863" spans="6:20">
      <c r="F863" s="35"/>
      <c r="G863" s="36"/>
      <c r="H863" s="36"/>
      <c r="I863" s="36"/>
      <c r="J863" s="36"/>
      <c r="K863" s="36"/>
      <c r="L863" s="36"/>
      <c r="M863" s="36"/>
      <c r="N863" s="36"/>
      <c r="O863" s="36"/>
      <c r="P863" s="36"/>
      <c r="Q863" s="36"/>
      <c r="R863" s="36"/>
      <c r="S863" s="36"/>
      <c r="T863" s="36"/>
    </row>
    <row r="864" spans="6:20">
      <c r="F864" s="35"/>
      <c r="G864" s="36"/>
      <c r="H864" s="36"/>
      <c r="I864" s="36"/>
      <c r="J864" s="36"/>
      <c r="K864" s="36"/>
      <c r="L864" s="36"/>
      <c r="M864" s="36"/>
      <c r="N864" s="36"/>
      <c r="O864" s="36"/>
      <c r="P864" s="36"/>
      <c r="Q864" s="36"/>
      <c r="R864" s="36"/>
      <c r="S864" s="36"/>
      <c r="T864" s="36"/>
    </row>
    <row r="865" spans="6:20">
      <c r="F865" s="35"/>
      <c r="G865" s="36"/>
      <c r="H865" s="36"/>
      <c r="I865" s="36"/>
      <c r="J865" s="36"/>
      <c r="K865" s="36"/>
      <c r="L865" s="36"/>
      <c r="M865" s="36"/>
      <c r="N865" s="36"/>
      <c r="O865" s="36"/>
      <c r="P865" s="36"/>
      <c r="Q865" s="36"/>
      <c r="R865" s="36"/>
      <c r="S865" s="36"/>
      <c r="T865" s="36"/>
    </row>
    <row r="866" spans="6:20">
      <c r="F866" s="35"/>
      <c r="G866" s="36"/>
      <c r="H866" s="36"/>
      <c r="I866" s="36"/>
      <c r="J866" s="36"/>
      <c r="K866" s="36"/>
      <c r="L866" s="36"/>
      <c r="M866" s="36"/>
      <c r="N866" s="36"/>
      <c r="O866" s="36"/>
      <c r="P866" s="36"/>
      <c r="Q866" s="36"/>
      <c r="R866" s="36"/>
      <c r="S866" s="36"/>
      <c r="T866" s="36"/>
    </row>
    <row r="867" spans="6:20">
      <c r="F867" s="35"/>
      <c r="G867" s="36"/>
      <c r="H867" s="36"/>
      <c r="I867" s="36"/>
      <c r="J867" s="36"/>
      <c r="K867" s="36"/>
      <c r="L867" s="36"/>
      <c r="M867" s="36"/>
      <c r="N867" s="36"/>
      <c r="O867" s="36"/>
      <c r="P867" s="36"/>
      <c r="Q867" s="36"/>
      <c r="R867" s="36"/>
      <c r="S867" s="36"/>
      <c r="T867" s="36"/>
    </row>
    <row r="868" spans="6:20">
      <c r="F868" s="35"/>
      <c r="G868" s="36"/>
      <c r="H868" s="36"/>
      <c r="I868" s="36"/>
      <c r="J868" s="36"/>
      <c r="K868" s="36"/>
      <c r="L868" s="36"/>
      <c r="M868" s="36"/>
      <c r="N868" s="36"/>
      <c r="O868" s="36"/>
      <c r="P868" s="36"/>
      <c r="Q868" s="36"/>
      <c r="R868" s="36"/>
      <c r="S868" s="36"/>
      <c r="T868" s="36"/>
    </row>
    <row r="869" spans="6:20">
      <c r="F869" s="35"/>
      <c r="G869" s="36"/>
      <c r="H869" s="36"/>
      <c r="I869" s="36"/>
      <c r="J869" s="36"/>
      <c r="K869" s="36"/>
      <c r="L869" s="36"/>
      <c r="M869" s="36"/>
      <c r="N869" s="36"/>
      <c r="O869" s="36"/>
      <c r="P869" s="36"/>
      <c r="Q869" s="36"/>
      <c r="R869" s="36"/>
      <c r="S869" s="36"/>
      <c r="T869" s="36"/>
    </row>
    <row r="870" spans="6:20">
      <c r="F870" s="35"/>
      <c r="G870" s="36"/>
      <c r="H870" s="36"/>
      <c r="I870" s="36"/>
      <c r="J870" s="36"/>
      <c r="K870" s="36"/>
      <c r="L870" s="36"/>
      <c r="M870" s="36"/>
      <c r="N870" s="36"/>
      <c r="O870" s="36"/>
      <c r="P870" s="36"/>
      <c r="Q870" s="36"/>
      <c r="R870" s="36"/>
      <c r="S870" s="36"/>
      <c r="T870" s="36"/>
    </row>
    <row r="871" spans="6:20">
      <c r="F871" s="35"/>
      <c r="G871" s="36"/>
      <c r="H871" s="36"/>
      <c r="I871" s="36"/>
      <c r="J871" s="36"/>
      <c r="K871" s="36"/>
      <c r="L871" s="36"/>
      <c r="M871" s="36"/>
      <c r="N871" s="36"/>
      <c r="O871" s="36"/>
      <c r="P871" s="36"/>
      <c r="Q871" s="36"/>
      <c r="R871" s="36"/>
      <c r="S871" s="36"/>
      <c r="T871" s="36"/>
    </row>
    <row r="872" spans="6:20">
      <c r="F872" s="35"/>
      <c r="G872" s="36"/>
      <c r="H872" s="36"/>
      <c r="I872" s="36"/>
      <c r="J872" s="36"/>
      <c r="K872" s="36"/>
      <c r="L872" s="36"/>
      <c r="M872" s="36"/>
      <c r="N872" s="36"/>
      <c r="O872" s="36"/>
      <c r="P872" s="36"/>
      <c r="Q872" s="36"/>
      <c r="R872" s="36"/>
      <c r="S872" s="36"/>
      <c r="T872" s="36"/>
    </row>
    <row r="873" spans="6:20">
      <c r="F873" s="35"/>
      <c r="G873" s="36"/>
      <c r="H873" s="36"/>
      <c r="I873" s="36"/>
      <c r="J873" s="36"/>
      <c r="K873" s="36"/>
      <c r="L873" s="36"/>
      <c r="M873" s="36"/>
      <c r="N873" s="36"/>
      <c r="O873" s="36"/>
      <c r="P873" s="36"/>
      <c r="Q873" s="36"/>
      <c r="R873" s="36"/>
      <c r="S873" s="36"/>
      <c r="T873" s="36"/>
    </row>
    <row r="874" spans="6:20">
      <c r="F874" s="35"/>
      <c r="G874" s="36"/>
      <c r="H874" s="36"/>
      <c r="I874" s="36"/>
      <c r="J874" s="36"/>
      <c r="K874" s="36"/>
      <c r="L874" s="36"/>
      <c r="M874" s="36"/>
      <c r="N874" s="36"/>
      <c r="O874" s="36"/>
      <c r="P874" s="36"/>
      <c r="Q874" s="36"/>
      <c r="R874" s="36"/>
      <c r="S874" s="36"/>
      <c r="T874" s="36"/>
    </row>
    <row r="875" spans="6:20">
      <c r="F875" s="35"/>
      <c r="G875" s="36"/>
      <c r="H875" s="36"/>
      <c r="I875" s="36"/>
      <c r="J875" s="36"/>
      <c r="K875" s="36"/>
      <c r="L875" s="36"/>
      <c r="M875" s="36"/>
      <c r="N875" s="36"/>
      <c r="O875" s="36"/>
      <c r="P875" s="36"/>
      <c r="Q875" s="36"/>
      <c r="R875" s="36"/>
      <c r="S875" s="36"/>
      <c r="T875" s="36"/>
    </row>
    <row r="876" spans="6:20">
      <c r="F876" s="35"/>
      <c r="G876" s="36"/>
      <c r="H876" s="36"/>
      <c r="I876" s="36"/>
      <c r="J876" s="36"/>
      <c r="K876" s="36"/>
      <c r="L876" s="36"/>
      <c r="M876" s="36"/>
      <c r="N876" s="36"/>
      <c r="O876" s="36"/>
      <c r="P876" s="36"/>
      <c r="Q876" s="36"/>
      <c r="R876" s="36"/>
      <c r="S876" s="36"/>
      <c r="T876" s="36"/>
    </row>
    <row r="877" spans="6:20">
      <c r="F877" s="35"/>
      <c r="G877" s="36"/>
      <c r="H877" s="36"/>
      <c r="I877" s="36"/>
      <c r="J877" s="36"/>
      <c r="K877" s="36"/>
      <c r="L877" s="36"/>
      <c r="M877" s="36"/>
      <c r="N877" s="36"/>
      <c r="O877" s="36"/>
      <c r="P877" s="36"/>
      <c r="Q877" s="36"/>
      <c r="R877" s="36"/>
      <c r="S877" s="36"/>
      <c r="T877" s="36"/>
    </row>
    <row r="878" spans="6:20">
      <c r="F878" s="35"/>
      <c r="G878" s="36"/>
      <c r="H878" s="36"/>
      <c r="I878" s="36"/>
      <c r="J878" s="36"/>
      <c r="K878" s="36"/>
      <c r="L878" s="36"/>
      <c r="M878" s="36"/>
      <c r="N878" s="36"/>
      <c r="O878" s="36"/>
      <c r="P878" s="36"/>
      <c r="Q878" s="36"/>
      <c r="R878" s="36"/>
      <c r="S878" s="36"/>
      <c r="T878" s="36"/>
    </row>
    <row r="879" spans="6:20">
      <c r="F879" s="35"/>
      <c r="G879" s="36"/>
      <c r="H879" s="36"/>
      <c r="I879" s="36"/>
      <c r="J879" s="36"/>
      <c r="K879" s="36"/>
      <c r="L879" s="36"/>
      <c r="M879" s="36"/>
      <c r="N879" s="36"/>
      <c r="O879" s="36"/>
      <c r="P879" s="36"/>
      <c r="Q879" s="36"/>
      <c r="R879" s="36"/>
      <c r="S879" s="36"/>
      <c r="T879" s="36"/>
    </row>
    <row r="880" spans="6:20">
      <c r="F880" s="35"/>
      <c r="G880" s="36"/>
      <c r="H880" s="36"/>
      <c r="I880" s="36"/>
      <c r="J880" s="36"/>
      <c r="K880" s="36"/>
      <c r="L880" s="36"/>
      <c r="M880" s="36"/>
      <c r="N880" s="36"/>
      <c r="O880" s="36"/>
      <c r="P880" s="36"/>
      <c r="Q880" s="36"/>
      <c r="R880" s="36"/>
      <c r="S880" s="36"/>
      <c r="T880" s="36"/>
    </row>
    <row r="881" spans="6:20">
      <c r="F881" s="35"/>
      <c r="G881" s="36"/>
      <c r="H881" s="36"/>
      <c r="I881" s="36"/>
      <c r="J881" s="36"/>
      <c r="K881" s="36"/>
      <c r="L881" s="36"/>
      <c r="M881" s="36"/>
      <c r="N881" s="36"/>
      <c r="O881" s="36"/>
      <c r="P881" s="36"/>
      <c r="Q881" s="36"/>
      <c r="R881" s="36"/>
      <c r="S881" s="36"/>
      <c r="T881" s="36"/>
    </row>
    <row r="882" spans="6:20">
      <c r="F882" s="35"/>
      <c r="G882" s="36"/>
      <c r="H882" s="36"/>
      <c r="I882" s="36"/>
      <c r="J882" s="36"/>
      <c r="K882" s="36"/>
      <c r="L882" s="36"/>
      <c r="M882" s="36"/>
      <c r="N882" s="36"/>
      <c r="O882" s="36"/>
      <c r="P882" s="36"/>
      <c r="Q882" s="36"/>
      <c r="R882" s="36"/>
      <c r="S882" s="36"/>
      <c r="T882" s="36"/>
    </row>
    <row r="883" spans="6:20">
      <c r="F883" s="35"/>
      <c r="G883" s="36"/>
      <c r="H883" s="36"/>
      <c r="I883" s="36"/>
      <c r="J883" s="36"/>
      <c r="K883" s="36"/>
      <c r="L883" s="36"/>
      <c r="M883" s="36"/>
      <c r="N883" s="36"/>
      <c r="O883" s="36"/>
      <c r="P883" s="36"/>
      <c r="Q883" s="36"/>
      <c r="R883" s="36"/>
      <c r="S883" s="36"/>
      <c r="T883" s="36"/>
    </row>
    <row r="884" spans="6:20">
      <c r="F884" s="35"/>
      <c r="G884" s="36"/>
      <c r="H884" s="36"/>
      <c r="I884" s="36"/>
      <c r="J884" s="36"/>
      <c r="K884" s="36"/>
      <c r="L884" s="36"/>
      <c r="M884" s="36"/>
      <c r="N884" s="36"/>
      <c r="O884" s="36"/>
      <c r="P884" s="36"/>
      <c r="Q884" s="36"/>
      <c r="R884" s="36"/>
      <c r="S884" s="36"/>
      <c r="T884" s="36"/>
    </row>
    <row r="885" spans="6:20">
      <c r="F885" s="35"/>
      <c r="G885" s="36"/>
      <c r="H885" s="36"/>
      <c r="I885" s="36"/>
      <c r="J885" s="36"/>
      <c r="K885" s="36"/>
      <c r="L885" s="36"/>
      <c r="M885" s="36"/>
      <c r="N885" s="36"/>
      <c r="O885" s="36"/>
      <c r="P885" s="36"/>
      <c r="Q885" s="36"/>
      <c r="R885" s="36"/>
      <c r="S885" s="36"/>
      <c r="T885" s="36"/>
    </row>
    <row r="886" spans="6:20">
      <c r="F886" s="35"/>
      <c r="G886" s="36"/>
      <c r="H886" s="36"/>
      <c r="I886" s="36"/>
      <c r="J886" s="36"/>
      <c r="K886" s="36"/>
      <c r="L886" s="36"/>
      <c r="M886" s="36"/>
      <c r="N886" s="36"/>
      <c r="O886" s="36"/>
      <c r="P886" s="36"/>
      <c r="Q886" s="36"/>
      <c r="R886" s="36"/>
      <c r="S886" s="36"/>
      <c r="T886" s="36"/>
    </row>
    <row r="887" spans="6:20">
      <c r="F887" s="35"/>
      <c r="G887" s="36"/>
      <c r="H887" s="36"/>
      <c r="I887" s="36"/>
      <c r="J887" s="36"/>
      <c r="K887" s="36"/>
      <c r="L887" s="36"/>
      <c r="M887" s="36"/>
      <c r="N887" s="36"/>
      <c r="O887" s="36"/>
      <c r="P887" s="36"/>
      <c r="Q887" s="36"/>
      <c r="R887" s="36"/>
      <c r="S887" s="36"/>
      <c r="T887" s="36"/>
    </row>
    <row r="888" spans="6:20">
      <c r="F888" s="35"/>
      <c r="G888" s="36"/>
      <c r="H888" s="36"/>
      <c r="I888" s="36"/>
      <c r="J888" s="36"/>
      <c r="K888" s="36"/>
      <c r="L888" s="36"/>
      <c r="M888" s="36"/>
      <c r="N888" s="36"/>
      <c r="O888" s="36"/>
      <c r="P888" s="36"/>
      <c r="Q888" s="36"/>
      <c r="R888" s="36"/>
      <c r="S888" s="36"/>
      <c r="T888" s="36"/>
    </row>
    <row r="889" spans="6:20">
      <c r="F889" s="35"/>
      <c r="G889" s="36"/>
      <c r="H889" s="36"/>
      <c r="I889" s="36"/>
      <c r="J889" s="36"/>
      <c r="K889" s="36"/>
      <c r="L889" s="36"/>
      <c r="M889" s="36"/>
      <c r="N889" s="36"/>
      <c r="O889" s="36"/>
      <c r="P889" s="36"/>
      <c r="Q889" s="36"/>
      <c r="R889" s="36"/>
      <c r="S889" s="36"/>
      <c r="T889" s="36"/>
    </row>
    <row r="890" spans="6:20">
      <c r="F890" s="35"/>
      <c r="G890" s="36"/>
      <c r="H890" s="36"/>
      <c r="I890" s="36"/>
      <c r="J890" s="36"/>
      <c r="K890" s="36"/>
      <c r="L890" s="36"/>
      <c r="M890" s="36"/>
      <c r="N890" s="36"/>
      <c r="O890" s="36"/>
      <c r="P890" s="36"/>
      <c r="Q890" s="36"/>
      <c r="R890" s="36"/>
      <c r="S890" s="36"/>
      <c r="T890" s="36"/>
    </row>
    <row r="891" spans="6:20">
      <c r="F891" s="35"/>
      <c r="G891" s="36"/>
      <c r="H891" s="36"/>
      <c r="I891" s="36"/>
      <c r="J891" s="36"/>
      <c r="K891" s="36"/>
      <c r="L891" s="36"/>
      <c r="M891" s="36"/>
      <c r="N891" s="36"/>
      <c r="O891" s="36"/>
      <c r="P891" s="36"/>
      <c r="Q891" s="36"/>
      <c r="R891" s="36"/>
      <c r="S891" s="36"/>
      <c r="T891" s="36"/>
    </row>
    <row r="892" spans="6:20">
      <c r="F892" s="35"/>
      <c r="G892" s="36"/>
      <c r="H892" s="36"/>
      <c r="I892" s="36"/>
      <c r="J892" s="36"/>
      <c r="K892" s="36"/>
      <c r="L892" s="36"/>
      <c r="M892" s="36"/>
      <c r="N892" s="36"/>
      <c r="O892" s="36"/>
      <c r="P892" s="36"/>
      <c r="Q892" s="36"/>
      <c r="R892" s="36"/>
      <c r="S892" s="36"/>
      <c r="T892" s="36"/>
    </row>
    <row r="893" spans="6:20">
      <c r="F893" s="35"/>
      <c r="G893" s="36"/>
      <c r="H893" s="36"/>
      <c r="I893" s="36"/>
      <c r="J893" s="36"/>
      <c r="K893" s="36"/>
      <c r="L893" s="36"/>
      <c r="M893" s="36"/>
      <c r="N893" s="36"/>
      <c r="O893" s="36"/>
      <c r="P893" s="36"/>
      <c r="Q893" s="36"/>
      <c r="R893" s="36"/>
      <c r="S893" s="36"/>
      <c r="T893" s="36"/>
    </row>
    <row r="894" spans="6:20">
      <c r="F894" s="35"/>
      <c r="G894" s="36"/>
      <c r="H894" s="36"/>
      <c r="I894" s="36"/>
      <c r="J894" s="36"/>
      <c r="K894" s="36"/>
      <c r="L894" s="36"/>
      <c r="M894" s="36"/>
      <c r="N894" s="36"/>
      <c r="O894" s="36"/>
      <c r="P894" s="36"/>
      <c r="Q894" s="36"/>
      <c r="R894" s="36"/>
      <c r="S894" s="36"/>
      <c r="T894" s="36"/>
    </row>
    <row r="895" spans="6:20">
      <c r="F895" s="35"/>
      <c r="G895" s="36"/>
      <c r="H895" s="36"/>
      <c r="I895" s="36"/>
      <c r="J895" s="36"/>
      <c r="K895" s="36"/>
      <c r="L895" s="36"/>
      <c r="M895" s="36"/>
      <c r="N895" s="36"/>
      <c r="O895" s="36"/>
      <c r="P895" s="36"/>
      <c r="Q895" s="36"/>
      <c r="R895" s="36"/>
      <c r="S895" s="36"/>
      <c r="T895" s="36"/>
    </row>
    <row r="896" spans="6:20">
      <c r="F896" s="35"/>
      <c r="G896" s="36"/>
      <c r="H896" s="36"/>
      <c r="I896" s="36"/>
      <c r="J896" s="36"/>
      <c r="K896" s="36"/>
      <c r="L896" s="36"/>
      <c r="M896" s="36"/>
      <c r="N896" s="36"/>
      <c r="O896" s="36"/>
      <c r="P896" s="36"/>
      <c r="Q896" s="36"/>
      <c r="R896" s="36"/>
      <c r="S896" s="36"/>
      <c r="T896" s="36"/>
    </row>
    <row r="897" spans="6:20">
      <c r="F897" s="35"/>
      <c r="G897" s="36"/>
      <c r="H897" s="36"/>
      <c r="I897" s="36"/>
      <c r="J897" s="36"/>
      <c r="K897" s="36"/>
      <c r="L897" s="36"/>
      <c r="M897" s="36"/>
      <c r="N897" s="36"/>
      <c r="O897" s="36"/>
      <c r="P897" s="36"/>
      <c r="Q897" s="36"/>
      <c r="R897" s="36"/>
      <c r="S897" s="36"/>
      <c r="T897" s="36"/>
    </row>
    <row r="898" spans="6:20">
      <c r="F898" s="35"/>
      <c r="G898" s="36"/>
      <c r="H898" s="36"/>
      <c r="I898" s="36"/>
      <c r="J898" s="36"/>
      <c r="K898" s="36"/>
      <c r="L898" s="36"/>
      <c r="M898" s="36"/>
      <c r="N898" s="36"/>
      <c r="O898" s="36"/>
      <c r="P898" s="36"/>
      <c r="Q898" s="36"/>
      <c r="R898" s="36"/>
      <c r="S898" s="36"/>
      <c r="T898" s="36"/>
    </row>
    <row r="899" spans="6:20">
      <c r="F899" s="35"/>
      <c r="G899" s="36"/>
      <c r="H899" s="36"/>
      <c r="I899" s="36"/>
      <c r="J899" s="36"/>
      <c r="K899" s="36"/>
      <c r="L899" s="36"/>
      <c r="M899" s="36"/>
      <c r="N899" s="36"/>
      <c r="O899" s="36"/>
      <c r="P899" s="36"/>
      <c r="Q899" s="36"/>
      <c r="R899" s="36"/>
      <c r="S899" s="36"/>
      <c r="T899" s="36"/>
    </row>
    <row r="900" spans="6:20">
      <c r="F900" s="35"/>
      <c r="G900" s="36"/>
      <c r="H900" s="36"/>
      <c r="I900" s="36"/>
      <c r="J900" s="36"/>
      <c r="K900" s="36"/>
      <c r="L900" s="36"/>
      <c r="M900" s="36"/>
      <c r="N900" s="36"/>
      <c r="O900" s="36"/>
      <c r="P900" s="36"/>
      <c r="Q900" s="36"/>
      <c r="R900" s="36"/>
      <c r="S900" s="36"/>
      <c r="T900" s="36"/>
    </row>
    <row r="901" spans="6:20">
      <c r="F901" s="35"/>
      <c r="G901" s="36"/>
      <c r="H901" s="36"/>
      <c r="I901" s="36"/>
      <c r="J901" s="36"/>
      <c r="K901" s="36"/>
      <c r="L901" s="36"/>
      <c r="M901" s="36"/>
      <c r="N901" s="36"/>
      <c r="O901" s="36"/>
      <c r="P901" s="36"/>
      <c r="Q901" s="36"/>
      <c r="R901" s="36"/>
      <c r="S901" s="36"/>
      <c r="T901" s="36"/>
    </row>
    <row r="902" spans="6:20">
      <c r="F902" s="35"/>
      <c r="G902" s="36"/>
      <c r="H902" s="36"/>
      <c r="I902" s="36"/>
      <c r="J902" s="36"/>
      <c r="K902" s="36"/>
      <c r="L902" s="36"/>
      <c r="M902" s="36"/>
      <c r="N902" s="36"/>
      <c r="O902" s="36"/>
      <c r="P902" s="36"/>
      <c r="Q902" s="36"/>
      <c r="R902" s="36"/>
      <c r="S902" s="36"/>
      <c r="T902" s="36"/>
    </row>
    <row r="903" spans="6:20">
      <c r="F903" s="35"/>
      <c r="G903" s="36"/>
      <c r="H903" s="36"/>
      <c r="I903" s="36"/>
      <c r="J903" s="36"/>
      <c r="K903" s="36"/>
      <c r="L903" s="36"/>
      <c r="M903" s="36"/>
      <c r="N903" s="36"/>
      <c r="O903" s="36"/>
      <c r="P903" s="36"/>
      <c r="Q903" s="36"/>
      <c r="R903" s="36"/>
      <c r="S903" s="36"/>
      <c r="T903" s="36"/>
    </row>
    <row r="904" spans="6:20">
      <c r="F904" s="35"/>
      <c r="G904" s="36"/>
      <c r="H904" s="36"/>
      <c r="I904" s="36"/>
      <c r="J904" s="36"/>
      <c r="K904" s="36"/>
      <c r="L904" s="36"/>
      <c r="M904" s="36"/>
      <c r="N904" s="36"/>
      <c r="O904" s="36"/>
      <c r="P904" s="36"/>
      <c r="Q904" s="36"/>
      <c r="R904" s="36"/>
      <c r="S904" s="36"/>
      <c r="T904" s="36"/>
    </row>
    <row r="905" spans="6:20">
      <c r="F905" s="35"/>
      <c r="G905" s="36"/>
      <c r="H905" s="36"/>
      <c r="I905" s="36"/>
      <c r="J905" s="36"/>
      <c r="K905" s="36"/>
      <c r="L905" s="36"/>
      <c r="M905" s="36"/>
      <c r="N905" s="36"/>
      <c r="O905" s="36"/>
      <c r="P905" s="36"/>
      <c r="Q905" s="36"/>
      <c r="R905" s="36"/>
      <c r="S905" s="36"/>
      <c r="T905" s="36"/>
    </row>
    <row r="906" spans="6:20">
      <c r="F906" s="35"/>
      <c r="G906" s="36"/>
      <c r="H906" s="36"/>
      <c r="I906" s="36"/>
      <c r="J906" s="36"/>
      <c r="K906" s="36"/>
      <c r="L906" s="36"/>
      <c r="M906" s="36"/>
      <c r="N906" s="36"/>
      <c r="O906" s="36"/>
      <c r="P906" s="36"/>
      <c r="Q906" s="36"/>
      <c r="R906" s="36"/>
      <c r="S906" s="36"/>
      <c r="T906" s="36"/>
    </row>
    <row r="907" spans="6:20">
      <c r="F907" s="35"/>
      <c r="G907" s="36"/>
      <c r="H907" s="36"/>
      <c r="I907" s="36"/>
      <c r="J907" s="36"/>
      <c r="K907" s="36"/>
      <c r="L907" s="36"/>
      <c r="M907" s="36"/>
      <c r="N907" s="36"/>
      <c r="O907" s="36"/>
      <c r="P907" s="36"/>
      <c r="Q907" s="36"/>
      <c r="R907" s="36"/>
      <c r="S907" s="36"/>
      <c r="T907" s="36"/>
    </row>
    <row r="908" spans="6:20">
      <c r="F908" s="35"/>
      <c r="G908" s="36"/>
      <c r="H908" s="36"/>
      <c r="I908" s="36"/>
      <c r="J908" s="36"/>
      <c r="K908" s="36"/>
      <c r="L908" s="36"/>
      <c r="M908" s="36"/>
      <c r="N908" s="36"/>
      <c r="O908" s="36"/>
      <c r="P908" s="36"/>
      <c r="Q908" s="36"/>
      <c r="R908" s="36"/>
      <c r="S908" s="36"/>
      <c r="T908" s="36"/>
    </row>
    <row r="909" spans="6:20">
      <c r="F909" s="35"/>
      <c r="G909" s="36"/>
      <c r="H909" s="36"/>
      <c r="I909" s="36"/>
      <c r="J909" s="36"/>
      <c r="K909" s="36"/>
      <c r="L909" s="36"/>
      <c r="M909" s="36"/>
      <c r="N909" s="36"/>
      <c r="O909" s="36"/>
      <c r="P909" s="36"/>
      <c r="Q909" s="36"/>
      <c r="R909" s="36"/>
      <c r="S909" s="36"/>
      <c r="T909" s="36"/>
    </row>
    <row r="910" spans="6:20">
      <c r="F910" s="35"/>
      <c r="G910" s="36"/>
      <c r="H910" s="36"/>
      <c r="I910" s="36"/>
      <c r="J910" s="36"/>
      <c r="K910" s="36"/>
      <c r="L910" s="36"/>
      <c r="M910" s="36"/>
      <c r="N910" s="36"/>
      <c r="O910" s="36"/>
      <c r="P910" s="36"/>
      <c r="Q910" s="36"/>
      <c r="R910" s="36"/>
      <c r="S910" s="36"/>
      <c r="T910" s="36"/>
    </row>
    <row r="911" spans="6:20">
      <c r="F911" s="35"/>
      <c r="G911" s="36"/>
      <c r="H911" s="36"/>
      <c r="I911" s="36"/>
      <c r="J911" s="36"/>
      <c r="K911" s="36"/>
      <c r="L911" s="36"/>
      <c r="M911" s="36"/>
      <c r="N911" s="36"/>
      <c r="O911" s="36"/>
      <c r="P911" s="36"/>
      <c r="Q911" s="36"/>
      <c r="R911" s="36"/>
      <c r="S911" s="36"/>
      <c r="T911" s="36"/>
    </row>
    <row r="912" spans="6:20">
      <c r="F912" s="35"/>
      <c r="G912" s="36"/>
      <c r="H912" s="36"/>
      <c r="I912" s="36"/>
      <c r="J912" s="36"/>
      <c r="K912" s="36"/>
      <c r="L912" s="36"/>
      <c r="M912" s="36"/>
      <c r="N912" s="36"/>
      <c r="O912" s="36"/>
      <c r="P912" s="36"/>
      <c r="Q912" s="36"/>
      <c r="R912" s="36"/>
      <c r="S912" s="36"/>
      <c r="T912" s="36"/>
    </row>
    <row r="913" spans="6:20">
      <c r="F913" s="35"/>
      <c r="G913" s="36"/>
      <c r="H913" s="36"/>
      <c r="I913" s="36"/>
      <c r="J913" s="36"/>
      <c r="K913" s="36"/>
      <c r="L913" s="36"/>
      <c r="M913" s="36"/>
      <c r="N913" s="36"/>
      <c r="O913" s="36"/>
      <c r="P913" s="36"/>
      <c r="Q913" s="36"/>
      <c r="R913" s="36"/>
      <c r="S913" s="36"/>
      <c r="T913" s="36"/>
    </row>
    <row r="914" spans="6:20">
      <c r="F914" s="35"/>
      <c r="G914" s="36"/>
      <c r="H914" s="36"/>
      <c r="I914" s="36"/>
      <c r="J914" s="36"/>
      <c r="K914" s="36"/>
      <c r="L914" s="36"/>
      <c r="M914" s="36"/>
      <c r="N914" s="36"/>
      <c r="O914" s="36"/>
      <c r="P914" s="36"/>
      <c r="Q914" s="36"/>
      <c r="R914" s="36"/>
      <c r="S914" s="36"/>
      <c r="T914" s="36"/>
    </row>
    <row r="915" spans="6:20">
      <c r="F915" s="35"/>
      <c r="G915" s="36"/>
      <c r="H915" s="36"/>
      <c r="I915" s="36"/>
      <c r="J915" s="36"/>
      <c r="K915" s="36"/>
      <c r="L915" s="36"/>
      <c r="M915" s="36"/>
      <c r="N915" s="36"/>
      <c r="O915" s="36"/>
      <c r="P915" s="36"/>
      <c r="Q915" s="36"/>
      <c r="R915" s="36"/>
      <c r="S915" s="36"/>
      <c r="T915" s="36"/>
    </row>
    <row r="916" spans="6:20">
      <c r="F916" s="35"/>
      <c r="G916" s="36"/>
      <c r="H916" s="36"/>
      <c r="I916" s="36"/>
      <c r="J916" s="36"/>
      <c r="K916" s="36"/>
      <c r="L916" s="36"/>
      <c r="M916" s="36"/>
      <c r="N916" s="36"/>
      <c r="O916" s="36"/>
      <c r="P916" s="36"/>
      <c r="Q916" s="36"/>
      <c r="R916" s="36"/>
      <c r="S916" s="36"/>
      <c r="T916" s="36"/>
    </row>
    <row r="917" spans="6:20">
      <c r="F917" s="35"/>
      <c r="G917" s="36"/>
      <c r="H917" s="36"/>
      <c r="I917" s="36"/>
      <c r="J917" s="36"/>
      <c r="K917" s="36"/>
      <c r="L917" s="36"/>
      <c r="M917" s="36"/>
      <c r="N917" s="36"/>
      <c r="O917" s="36"/>
      <c r="P917" s="36"/>
      <c r="Q917" s="36"/>
      <c r="R917" s="36"/>
      <c r="S917" s="36"/>
      <c r="T917" s="36"/>
    </row>
    <row r="918" spans="6:20">
      <c r="F918" s="35"/>
      <c r="G918" s="36"/>
      <c r="H918" s="36"/>
      <c r="I918" s="36"/>
      <c r="J918" s="36"/>
      <c r="K918" s="36"/>
      <c r="L918" s="36"/>
      <c r="M918" s="36"/>
      <c r="N918" s="36"/>
      <c r="O918" s="36"/>
      <c r="P918" s="36"/>
      <c r="Q918" s="36"/>
      <c r="R918" s="36"/>
      <c r="S918" s="36"/>
      <c r="T918" s="36"/>
    </row>
    <row r="919" spans="6:20">
      <c r="F919" s="35"/>
      <c r="G919" s="36"/>
      <c r="H919" s="36"/>
      <c r="I919" s="36"/>
      <c r="J919" s="36"/>
      <c r="K919" s="36"/>
      <c r="L919" s="36"/>
      <c r="M919" s="36"/>
      <c r="N919" s="36"/>
      <c r="O919" s="36"/>
      <c r="P919" s="36"/>
      <c r="Q919" s="36"/>
      <c r="R919" s="36"/>
      <c r="S919" s="36"/>
      <c r="T919" s="36"/>
    </row>
    <row r="920" spans="6:20">
      <c r="F920" s="35"/>
      <c r="G920" s="36"/>
      <c r="H920" s="36"/>
      <c r="I920" s="36"/>
      <c r="J920" s="36"/>
      <c r="K920" s="36"/>
      <c r="L920" s="36"/>
      <c r="M920" s="36"/>
      <c r="N920" s="36"/>
      <c r="O920" s="36"/>
      <c r="P920" s="36"/>
      <c r="Q920" s="36"/>
      <c r="R920" s="36"/>
      <c r="S920" s="36"/>
      <c r="T920" s="36"/>
    </row>
    <row r="921" spans="6:20">
      <c r="F921" s="35"/>
      <c r="G921" s="36"/>
      <c r="H921" s="36"/>
      <c r="I921" s="36"/>
      <c r="J921" s="36"/>
      <c r="K921" s="36"/>
      <c r="L921" s="36"/>
      <c r="M921" s="36"/>
      <c r="N921" s="36"/>
      <c r="O921" s="36"/>
      <c r="P921" s="36"/>
      <c r="Q921" s="36"/>
      <c r="R921" s="36"/>
      <c r="S921" s="36"/>
      <c r="T921" s="36"/>
    </row>
    <row r="922" spans="6:20">
      <c r="F922" s="35"/>
      <c r="G922" s="36"/>
      <c r="H922" s="36"/>
      <c r="I922" s="36"/>
      <c r="J922" s="36"/>
      <c r="K922" s="36"/>
      <c r="L922" s="36"/>
      <c r="M922" s="36"/>
      <c r="N922" s="36"/>
      <c r="O922" s="36"/>
      <c r="P922" s="36"/>
      <c r="Q922" s="36"/>
      <c r="R922" s="36"/>
      <c r="S922" s="36"/>
      <c r="T922" s="36"/>
    </row>
    <row r="923" spans="6:20">
      <c r="F923" s="35"/>
      <c r="G923" s="36"/>
      <c r="H923" s="36"/>
      <c r="I923" s="36"/>
      <c r="J923" s="36"/>
      <c r="K923" s="36"/>
      <c r="L923" s="36"/>
      <c r="M923" s="36"/>
      <c r="N923" s="36"/>
      <c r="O923" s="36"/>
      <c r="P923" s="36"/>
      <c r="Q923" s="36"/>
      <c r="R923" s="36"/>
      <c r="S923" s="36"/>
      <c r="T923" s="36"/>
    </row>
    <row r="924" spans="6:20">
      <c r="F924" s="35"/>
      <c r="G924" s="36"/>
      <c r="H924" s="36"/>
      <c r="I924" s="36"/>
      <c r="J924" s="36"/>
      <c r="K924" s="36"/>
      <c r="L924" s="36"/>
      <c r="M924" s="36"/>
      <c r="N924" s="36"/>
      <c r="O924" s="36"/>
      <c r="P924" s="36"/>
      <c r="Q924" s="36"/>
      <c r="R924" s="36"/>
      <c r="S924" s="36"/>
      <c r="T924" s="36"/>
    </row>
    <row r="925" spans="6:20">
      <c r="F925" s="35"/>
      <c r="G925" s="36"/>
      <c r="H925" s="36"/>
      <c r="I925" s="36"/>
      <c r="J925" s="36"/>
      <c r="K925" s="36"/>
      <c r="L925" s="36"/>
      <c r="M925" s="36"/>
      <c r="N925" s="36"/>
      <c r="O925" s="36"/>
      <c r="P925" s="36"/>
      <c r="Q925" s="36"/>
      <c r="R925" s="36"/>
      <c r="S925" s="36"/>
      <c r="T925" s="36"/>
    </row>
    <row r="926" spans="6:20">
      <c r="F926" s="35"/>
      <c r="G926" s="36"/>
      <c r="H926" s="36"/>
      <c r="I926" s="36"/>
      <c r="J926" s="36"/>
      <c r="K926" s="36"/>
      <c r="L926" s="36"/>
      <c r="M926" s="36"/>
      <c r="N926" s="36"/>
      <c r="O926" s="36"/>
      <c r="P926" s="36"/>
      <c r="Q926" s="36"/>
      <c r="R926" s="36"/>
      <c r="S926" s="36"/>
      <c r="T926" s="36"/>
    </row>
    <row r="927" spans="6:20">
      <c r="F927" s="35"/>
      <c r="G927" s="36"/>
      <c r="H927" s="36"/>
      <c r="I927" s="36"/>
      <c r="J927" s="36"/>
      <c r="K927" s="36"/>
      <c r="L927" s="36"/>
      <c r="M927" s="36"/>
      <c r="N927" s="36"/>
      <c r="O927" s="36"/>
      <c r="P927" s="36"/>
      <c r="Q927" s="36"/>
      <c r="R927" s="36"/>
      <c r="S927" s="36"/>
      <c r="T927" s="36"/>
    </row>
    <row r="928" spans="6:20">
      <c r="F928" s="35"/>
      <c r="G928" s="36"/>
      <c r="H928" s="36"/>
      <c r="I928" s="36"/>
      <c r="J928" s="36"/>
      <c r="K928" s="36"/>
      <c r="L928" s="36"/>
      <c r="M928" s="36"/>
      <c r="N928" s="36"/>
      <c r="O928" s="36"/>
      <c r="P928" s="36"/>
      <c r="Q928" s="36"/>
      <c r="R928" s="36"/>
      <c r="S928" s="36"/>
      <c r="T928" s="36"/>
    </row>
    <row r="929" spans="6:20">
      <c r="F929" s="35"/>
      <c r="G929" s="36"/>
      <c r="H929" s="36"/>
      <c r="I929" s="36"/>
      <c r="J929" s="36"/>
      <c r="K929" s="36"/>
      <c r="L929" s="36"/>
      <c r="M929" s="36"/>
      <c r="N929" s="36"/>
      <c r="O929" s="36"/>
      <c r="P929" s="36"/>
      <c r="Q929" s="36"/>
      <c r="R929" s="36"/>
      <c r="S929" s="36"/>
      <c r="T929" s="36"/>
    </row>
    <row r="930" spans="6:20">
      <c r="F930" s="35"/>
      <c r="G930" s="36"/>
      <c r="H930" s="36"/>
      <c r="I930" s="36"/>
      <c r="J930" s="36"/>
      <c r="K930" s="36"/>
      <c r="L930" s="36"/>
      <c r="M930" s="36"/>
      <c r="N930" s="36"/>
      <c r="O930" s="36"/>
      <c r="P930" s="36"/>
      <c r="Q930" s="36"/>
      <c r="R930" s="36"/>
      <c r="S930" s="36"/>
      <c r="T930" s="36"/>
    </row>
    <row r="931" spans="6:20">
      <c r="F931" s="35"/>
      <c r="G931" s="36"/>
      <c r="H931" s="36"/>
      <c r="I931" s="36"/>
      <c r="J931" s="36"/>
      <c r="K931" s="36"/>
      <c r="L931" s="36"/>
      <c r="M931" s="36"/>
      <c r="N931" s="36"/>
      <c r="O931" s="36"/>
      <c r="P931" s="36"/>
      <c r="Q931" s="36"/>
      <c r="R931" s="36"/>
      <c r="S931" s="36"/>
      <c r="T931" s="36"/>
    </row>
    <row r="932" spans="6:20">
      <c r="F932" s="35"/>
      <c r="G932" s="36"/>
      <c r="H932" s="36"/>
      <c r="I932" s="36"/>
      <c r="J932" s="36"/>
      <c r="K932" s="36"/>
      <c r="L932" s="36"/>
      <c r="M932" s="36"/>
      <c r="N932" s="36"/>
      <c r="O932" s="36"/>
      <c r="P932" s="36"/>
      <c r="Q932" s="36"/>
      <c r="R932" s="36"/>
      <c r="S932" s="36"/>
      <c r="T932" s="36"/>
    </row>
    <row r="933" spans="6:20">
      <c r="F933" s="35"/>
      <c r="G933" s="36"/>
      <c r="H933" s="36"/>
      <c r="I933" s="36"/>
      <c r="J933" s="36"/>
      <c r="K933" s="36"/>
      <c r="L933" s="36"/>
      <c r="M933" s="36"/>
      <c r="N933" s="36"/>
      <c r="O933" s="36"/>
      <c r="P933" s="36"/>
      <c r="Q933" s="36"/>
      <c r="R933" s="36"/>
      <c r="S933" s="36"/>
      <c r="T933" s="36"/>
    </row>
    <row r="934" spans="6:20">
      <c r="F934" s="35"/>
      <c r="G934" s="36"/>
      <c r="H934" s="36"/>
      <c r="I934" s="36"/>
      <c r="J934" s="36"/>
      <c r="K934" s="36"/>
      <c r="L934" s="36"/>
      <c r="M934" s="36"/>
      <c r="N934" s="36"/>
      <c r="O934" s="36"/>
      <c r="P934" s="36"/>
      <c r="Q934" s="36"/>
      <c r="R934" s="36"/>
      <c r="S934" s="36"/>
      <c r="T934" s="36"/>
    </row>
    <row r="935" spans="6:20">
      <c r="F935" s="35"/>
      <c r="G935" s="36"/>
      <c r="H935" s="36"/>
      <c r="I935" s="36"/>
      <c r="J935" s="36"/>
      <c r="K935" s="36"/>
      <c r="L935" s="36"/>
      <c r="M935" s="36"/>
      <c r="N935" s="36"/>
      <c r="O935" s="36"/>
      <c r="P935" s="36"/>
      <c r="Q935" s="36"/>
      <c r="R935" s="36"/>
      <c r="S935" s="36"/>
      <c r="T935" s="36"/>
    </row>
    <row r="936" spans="6:20">
      <c r="F936" s="35"/>
      <c r="G936" s="36"/>
      <c r="H936" s="36"/>
      <c r="I936" s="36"/>
      <c r="J936" s="36"/>
      <c r="K936" s="36"/>
      <c r="L936" s="36"/>
      <c r="M936" s="36"/>
      <c r="N936" s="36"/>
      <c r="O936" s="36"/>
      <c r="P936" s="36"/>
      <c r="Q936" s="36"/>
      <c r="R936" s="36"/>
      <c r="S936" s="36"/>
      <c r="T936" s="36"/>
    </row>
    <row r="937" spans="6:20">
      <c r="F937" s="35"/>
      <c r="G937" s="36"/>
      <c r="H937" s="36"/>
      <c r="I937" s="36"/>
      <c r="J937" s="36"/>
      <c r="K937" s="36"/>
      <c r="L937" s="36"/>
      <c r="M937" s="36"/>
      <c r="N937" s="36"/>
      <c r="O937" s="36"/>
      <c r="P937" s="36"/>
      <c r="Q937" s="36"/>
      <c r="R937" s="36"/>
      <c r="S937" s="36"/>
      <c r="T937" s="36"/>
    </row>
    <row r="938" spans="6:20">
      <c r="F938" s="35"/>
      <c r="G938" s="36"/>
      <c r="H938" s="36"/>
      <c r="I938" s="36"/>
      <c r="J938" s="36"/>
      <c r="K938" s="36"/>
      <c r="L938" s="36"/>
      <c r="M938" s="36"/>
      <c r="N938" s="36"/>
      <c r="O938" s="36"/>
      <c r="P938" s="36"/>
      <c r="Q938" s="36"/>
      <c r="R938" s="36"/>
      <c r="S938" s="36"/>
      <c r="T938" s="36"/>
    </row>
    <row r="939" spans="6:20">
      <c r="F939" s="35"/>
      <c r="G939" s="36"/>
      <c r="H939" s="36"/>
      <c r="I939" s="36"/>
      <c r="J939" s="36"/>
      <c r="K939" s="36"/>
      <c r="L939" s="36"/>
      <c r="M939" s="36"/>
      <c r="N939" s="36"/>
      <c r="O939" s="36"/>
      <c r="P939" s="36"/>
      <c r="Q939" s="36"/>
      <c r="R939" s="36"/>
      <c r="S939" s="36"/>
      <c r="T939" s="36"/>
    </row>
    <row r="940" spans="6:20">
      <c r="F940" s="35"/>
      <c r="G940" s="36"/>
      <c r="H940" s="36"/>
      <c r="I940" s="36"/>
      <c r="J940" s="36"/>
      <c r="K940" s="36"/>
      <c r="L940" s="36"/>
      <c r="M940" s="36"/>
      <c r="N940" s="36"/>
      <c r="O940" s="36"/>
      <c r="P940" s="36"/>
      <c r="Q940" s="36"/>
      <c r="R940" s="36"/>
      <c r="S940" s="36"/>
      <c r="T940" s="36"/>
    </row>
    <row r="941" spans="6:20">
      <c r="F941" s="35"/>
      <c r="G941" s="36"/>
      <c r="H941" s="36"/>
      <c r="I941" s="36"/>
      <c r="J941" s="36"/>
      <c r="K941" s="36"/>
      <c r="L941" s="36"/>
      <c r="M941" s="36"/>
      <c r="N941" s="36"/>
      <c r="O941" s="36"/>
      <c r="P941" s="36"/>
      <c r="Q941" s="36"/>
      <c r="R941" s="36"/>
      <c r="S941" s="36"/>
      <c r="T941" s="36"/>
    </row>
    <row r="942" spans="6:20">
      <c r="F942" s="35"/>
      <c r="G942" s="36"/>
      <c r="H942" s="36"/>
      <c r="I942" s="36"/>
      <c r="J942" s="36"/>
      <c r="K942" s="36"/>
      <c r="L942" s="36"/>
      <c r="M942" s="36"/>
      <c r="N942" s="36"/>
      <c r="O942" s="36"/>
      <c r="P942" s="36"/>
      <c r="Q942" s="36"/>
      <c r="R942" s="36"/>
      <c r="S942" s="36"/>
      <c r="T942" s="36"/>
    </row>
    <row r="943" spans="6:20">
      <c r="F943" s="35"/>
      <c r="G943" s="36"/>
      <c r="H943" s="36"/>
      <c r="I943" s="36"/>
      <c r="J943" s="36"/>
      <c r="K943" s="36"/>
      <c r="L943" s="36"/>
      <c r="M943" s="36"/>
      <c r="N943" s="36"/>
      <c r="O943" s="36"/>
      <c r="P943" s="36"/>
      <c r="Q943" s="36"/>
      <c r="R943" s="36"/>
      <c r="S943" s="36"/>
      <c r="T943" s="36"/>
    </row>
    <row r="944" spans="6:20">
      <c r="F944" s="35"/>
      <c r="G944" s="36"/>
      <c r="H944" s="36"/>
      <c r="I944" s="36"/>
      <c r="J944" s="36"/>
      <c r="K944" s="36"/>
      <c r="L944" s="36"/>
      <c r="M944" s="36"/>
      <c r="N944" s="36"/>
      <c r="O944" s="36"/>
      <c r="P944" s="36"/>
      <c r="Q944" s="36"/>
      <c r="R944" s="36"/>
      <c r="S944" s="36"/>
      <c r="T944" s="36"/>
    </row>
    <row r="945" spans="6:20">
      <c r="F945" s="35"/>
      <c r="G945" s="36"/>
      <c r="H945" s="36"/>
      <c r="I945" s="36"/>
      <c r="J945" s="36"/>
      <c r="K945" s="36"/>
      <c r="L945" s="36"/>
      <c r="M945" s="36"/>
      <c r="N945" s="36"/>
      <c r="O945" s="36"/>
      <c r="P945" s="36"/>
      <c r="Q945" s="36"/>
      <c r="R945" s="36"/>
      <c r="S945" s="36"/>
      <c r="T945" s="36"/>
    </row>
    <row r="946" spans="6:20">
      <c r="F946" s="35"/>
      <c r="G946" s="36"/>
      <c r="H946" s="36"/>
      <c r="I946" s="36"/>
      <c r="J946" s="36"/>
      <c r="K946" s="36"/>
      <c r="L946" s="36"/>
      <c r="M946" s="36"/>
      <c r="N946" s="36"/>
      <c r="O946" s="36"/>
      <c r="P946" s="36"/>
      <c r="Q946" s="36"/>
      <c r="R946" s="36"/>
      <c r="S946" s="36"/>
      <c r="T946" s="36"/>
    </row>
    <row r="947" spans="6:20">
      <c r="F947" s="35"/>
      <c r="G947" s="36"/>
      <c r="H947" s="36"/>
      <c r="I947" s="36"/>
      <c r="J947" s="36"/>
      <c r="K947" s="36"/>
      <c r="L947" s="36"/>
      <c r="M947" s="36"/>
      <c r="N947" s="36"/>
      <c r="O947" s="36"/>
      <c r="P947" s="36"/>
      <c r="Q947" s="36"/>
      <c r="R947" s="36"/>
      <c r="S947" s="36"/>
      <c r="T947" s="36"/>
    </row>
    <row r="948" spans="6:20">
      <c r="F948" s="35"/>
      <c r="G948" s="36"/>
      <c r="H948" s="36"/>
      <c r="I948" s="36"/>
      <c r="J948" s="36"/>
      <c r="K948" s="36"/>
      <c r="L948" s="36"/>
      <c r="M948" s="36"/>
      <c r="N948" s="36"/>
      <c r="O948" s="36"/>
      <c r="P948" s="36"/>
      <c r="Q948" s="36"/>
      <c r="R948" s="36"/>
      <c r="S948" s="36"/>
      <c r="T948" s="36"/>
    </row>
    <row r="949" spans="6:20">
      <c r="F949" s="35"/>
      <c r="G949" s="36"/>
      <c r="H949" s="36"/>
      <c r="I949" s="36"/>
      <c r="J949" s="36"/>
      <c r="K949" s="36"/>
      <c r="L949" s="36"/>
      <c r="M949" s="36"/>
      <c r="N949" s="36"/>
      <c r="O949" s="36"/>
      <c r="P949" s="36"/>
      <c r="Q949" s="36"/>
      <c r="R949" s="36"/>
      <c r="S949" s="36"/>
      <c r="T949" s="36"/>
    </row>
    <row r="950" spans="6:20">
      <c r="F950" s="35"/>
      <c r="G950" s="36"/>
      <c r="H950" s="36"/>
      <c r="I950" s="36"/>
      <c r="J950" s="36"/>
      <c r="K950" s="36"/>
      <c r="L950" s="36"/>
      <c r="M950" s="36"/>
      <c r="N950" s="36"/>
      <c r="O950" s="36"/>
      <c r="P950" s="36"/>
      <c r="Q950" s="36"/>
      <c r="R950" s="36"/>
      <c r="S950" s="36"/>
      <c r="T950" s="36"/>
    </row>
    <row r="951" spans="6:20">
      <c r="F951" s="35"/>
      <c r="G951" s="36"/>
      <c r="H951" s="36"/>
      <c r="I951" s="36"/>
      <c r="J951" s="36"/>
      <c r="K951" s="36"/>
      <c r="L951" s="36"/>
      <c r="M951" s="36"/>
      <c r="N951" s="36"/>
      <c r="O951" s="36"/>
      <c r="P951" s="36"/>
      <c r="Q951" s="36"/>
      <c r="R951" s="36"/>
      <c r="S951" s="36"/>
      <c r="T951" s="36"/>
    </row>
    <row r="952" spans="6:20">
      <c r="F952" s="35"/>
      <c r="G952" s="36"/>
      <c r="H952" s="36"/>
      <c r="I952" s="36"/>
      <c r="J952" s="36"/>
      <c r="K952" s="36"/>
      <c r="L952" s="36"/>
      <c r="M952" s="36"/>
      <c r="N952" s="36"/>
      <c r="O952" s="36"/>
      <c r="P952" s="36"/>
      <c r="Q952" s="36"/>
      <c r="R952" s="36"/>
      <c r="S952" s="36"/>
      <c r="T952" s="36"/>
    </row>
    <row r="953" spans="6:20">
      <c r="F953" s="35"/>
      <c r="G953" s="36"/>
      <c r="H953" s="36"/>
      <c r="I953" s="36"/>
      <c r="J953" s="36"/>
      <c r="K953" s="36"/>
      <c r="L953" s="36"/>
      <c r="M953" s="36"/>
      <c r="N953" s="36"/>
      <c r="O953" s="36"/>
      <c r="P953" s="36"/>
      <c r="Q953" s="36"/>
      <c r="R953" s="36"/>
      <c r="S953" s="36"/>
      <c r="T953" s="36"/>
    </row>
    <row r="954" spans="6:20">
      <c r="F954" s="35"/>
      <c r="G954" s="36"/>
      <c r="H954" s="36"/>
      <c r="I954" s="36"/>
      <c r="J954" s="36"/>
      <c r="K954" s="36"/>
      <c r="L954" s="36"/>
      <c r="M954" s="36"/>
      <c r="N954" s="36"/>
      <c r="O954" s="36"/>
      <c r="P954" s="36"/>
      <c r="Q954" s="36"/>
      <c r="R954" s="36"/>
      <c r="S954" s="36"/>
      <c r="T954" s="36"/>
    </row>
    <row r="955" spans="6:20">
      <c r="F955" s="35"/>
      <c r="G955" s="36"/>
      <c r="H955" s="36"/>
      <c r="I955" s="36"/>
      <c r="J955" s="36"/>
      <c r="K955" s="36"/>
      <c r="L955" s="36"/>
      <c r="M955" s="36"/>
      <c r="N955" s="36"/>
      <c r="O955" s="36"/>
      <c r="P955" s="36"/>
      <c r="Q955" s="36"/>
      <c r="R955" s="36"/>
      <c r="S955" s="36"/>
      <c r="T955" s="36"/>
    </row>
    <row r="956" spans="6:20">
      <c r="F956" s="35"/>
      <c r="G956" s="36"/>
      <c r="H956" s="36"/>
      <c r="I956" s="36"/>
      <c r="J956" s="36"/>
      <c r="K956" s="36"/>
      <c r="L956" s="36"/>
      <c r="M956" s="36"/>
      <c r="N956" s="36"/>
      <c r="O956" s="36"/>
      <c r="P956" s="36"/>
      <c r="Q956" s="36"/>
      <c r="R956" s="36"/>
      <c r="S956" s="36"/>
      <c r="T956" s="36"/>
    </row>
    <row r="957" spans="6:20">
      <c r="F957" s="35"/>
      <c r="G957" s="36"/>
      <c r="H957" s="36"/>
      <c r="I957" s="36"/>
      <c r="J957" s="36"/>
      <c r="K957" s="36"/>
      <c r="L957" s="36"/>
      <c r="M957" s="36"/>
      <c r="N957" s="36"/>
      <c r="O957" s="36"/>
      <c r="P957" s="36"/>
      <c r="Q957" s="36"/>
      <c r="R957" s="36"/>
      <c r="S957" s="36"/>
      <c r="T957" s="36"/>
    </row>
    <row r="958" spans="6:20">
      <c r="F958" s="35"/>
      <c r="G958" s="36"/>
      <c r="H958" s="36"/>
      <c r="I958" s="36"/>
      <c r="J958" s="36"/>
      <c r="K958" s="36"/>
      <c r="L958" s="36"/>
      <c r="M958" s="36"/>
      <c r="N958" s="36"/>
      <c r="O958" s="36"/>
      <c r="P958" s="36"/>
      <c r="Q958" s="36"/>
      <c r="R958" s="36"/>
      <c r="S958" s="36"/>
      <c r="T958" s="36"/>
    </row>
    <row r="959" spans="6:20">
      <c r="F959" s="35"/>
      <c r="G959" s="36"/>
      <c r="H959" s="36"/>
      <c r="I959" s="36"/>
      <c r="J959" s="36"/>
      <c r="K959" s="36"/>
      <c r="L959" s="36"/>
      <c r="M959" s="36"/>
      <c r="N959" s="36"/>
      <c r="O959" s="36"/>
      <c r="P959" s="36"/>
      <c r="Q959" s="36"/>
      <c r="R959" s="36"/>
      <c r="S959" s="36"/>
      <c r="T959" s="36"/>
    </row>
    <row r="960" spans="6:20">
      <c r="F960" s="35"/>
      <c r="G960" s="36"/>
      <c r="H960" s="36"/>
      <c r="I960" s="36"/>
      <c r="J960" s="36"/>
      <c r="K960" s="36"/>
      <c r="L960" s="36"/>
      <c r="M960" s="36"/>
      <c r="N960" s="36"/>
      <c r="O960" s="36"/>
      <c r="P960" s="36"/>
      <c r="Q960" s="36"/>
      <c r="R960" s="36"/>
      <c r="S960" s="36"/>
      <c r="T960" s="36"/>
    </row>
    <row r="961" spans="6:20">
      <c r="F961" s="35"/>
      <c r="G961" s="36"/>
      <c r="H961" s="36"/>
      <c r="I961" s="36"/>
      <c r="J961" s="36"/>
      <c r="K961" s="36"/>
      <c r="L961" s="36"/>
      <c r="M961" s="36"/>
      <c r="N961" s="36"/>
      <c r="O961" s="36"/>
      <c r="P961" s="36"/>
      <c r="Q961" s="36"/>
      <c r="R961" s="36"/>
      <c r="S961" s="36"/>
      <c r="T961" s="36"/>
    </row>
    <row r="962" spans="6:20">
      <c r="F962" s="35"/>
      <c r="G962" s="36"/>
      <c r="H962" s="36"/>
      <c r="I962" s="36"/>
      <c r="J962" s="36"/>
      <c r="K962" s="36"/>
      <c r="L962" s="36"/>
      <c r="M962" s="36"/>
      <c r="N962" s="36"/>
      <c r="O962" s="36"/>
      <c r="P962" s="36"/>
      <c r="Q962" s="36"/>
      <c r="R962" s="36"/>
      <c r="S962" s="36"/>
      <c r="T962" s="36"/>
    </row>
    <row r="963" spans="6:20">
      <c r="F963" s="35"/>
      <c r="G963" s="36"/>
      <c r="H963" s="36"/>
      <c r="I963" s="36"/>
      <c r="J963" s="36"/>
      <c r="K963" s="36"/>
      <c r="L963" s="36"/>
      <c r="M963" s="36"/>
      <c r="N963" s="36"/>
      <c r="O963" s="36"/>
      <c r="P963" s="36"/>
      <c r="Q963" s="36"/>
      <c r="R963" s="36"/>
      <c r="S963" s="36"/>
      <c r="T963" s="36"/>
    </row>
    <row r="964" spans="6:20">
      <c r="F964" s="35"/>
      <c r="G964" s="36"/>
      <c r="H964" s="36"/>
      <c r="I964" s="36"/>
      <c r="J964" s="36"/>
      <c r="K964" s="36"/>
      <c r="L964" s="36"/>
      <c r="M964" s="36"/>
      <c r="N964" s="36"/>
      <c r="O964" s="36"/>
      <c r="P964" s="36"/>
      <c r="Q964" s="36"/>
      <c r="R964" s="36"/>
      <c r="S964" s="36"/>
      <c r="T964" s="36"/>
    </row>
    <row r="965" spans="6:20">
      <c r="F965" s="35"/>
      <c r="G965" s="36"/>
      <c r="H965" s="36"/>
      <c r="I965" s="36"/>
      <c r="J965" s="36"/>
      <c r="K965" s="36"/>
      <c r="L965" s="36"/>
      <c r="M965" s="36"/>
      <c r="N965" s="36"/>
      <c r="O965" s="36"/>
      <c r="P965" s="36"/>
      <c r="Q965" s="36"/>
      <c r="R965" s="36"/>
      <c r="S965" s="36"/>
      <c r="T965" s="36"/>
    </row>
    <row r="966" spans="6:20">
      <c r="F966" s="35"/>
      <c r="G966" s="36"/>
      <c r="H966" s="36"/>
      <c r="I966" s="36"/>
      <c r="J966" s="36"/>
      <c r="K966" s="36"/>
      <c r="L966" s="36"/>
      <c r="M966" s="36"/>
      <c r="N966" s="36"/>
      <c r="O966" s="36"/>
      <c r="P966" s="36"/>
      <c r="Q966" s="36"/>
      <c r="R966" s="36"/>
      <c r="S966" s="36"/>
      <c r="T966" s="36"/>
    </row>
    <row r="967" spans="6:20">
      <c r="F967" s="35"/>
      <c r="G967" s="36"/>
      <c r="H967" s="36"/>
      <c r="I967" s="36"/>
      <c r="J967" s="36"/>
      <c r="K967" s="36"/>
      <c r="L967" s="36"/>
      <c r="M967" s="36"/>
      <c r="N967" s="36"/>
      <c r="O967" s="36"/>
      <c r="P967" s="36"/>
      <c r="Q967" s="36"/>
      <c r="R967" s="36"/>
      <c r="S967" s="36"/>
      <c r="T967" s="36"/>
    </row>
    <row r="968" spans="6:20">
      <c r="F968" s="35"/>
      <c r="G968" s="36"/>
      <c r="H968" s="36"/>
      <c r="I968" s="36"/>
      <c r="J968" s="36"/>
      <c r="K968" s="36"/>
      <c r="L968" s="36"/>
      <c r="M968" s="36"/>
      <c r="N968" s="36"/>
      <c r="O968" s="36"/>
      <c r="P968" s="36"/>
      <c r="Q968" s="36"/>
      <c r="R968" s="36"/>
      <c r="S968" s="36"/>
      <c r="T968" s="36"/>
    </row>
    <row r="969" spans="6:20">
      <c r="F969" s="35"/>
      <c r="G969" s="36"/>
      <c r="H969" s="36"/>
      <c r="I969" s="36"/>
      <c r="J969" s="36"/>
      <c r="K969" s="36"/>
      <c r="L969" s="36"/>
      <c r="M969" s="36"/>
      <c r="N969" s="36"/>
      <c r="O969" s="36"/>
      <c r="P969" s="36"/>
      <c r="Q969" s="36"/>
      <c r="R969" s="36"/>
      <c r="S969" s="36"/>
      <c r="T969" s="36"/>
    </row>
    <row r="970" spans="6:20">
      <c r="F970" s="35"/>
      <c r="G970" s="36"/>
      <c r="H970" s="36"/>
      <c r="I970" s="36"/>
      <c r="J970" s="36"/>
      <c r="K970" s="36"/>
      <c r="L970" s="36"/>
      <c r="M970" s="36"/>
      <c r="N970" s="36"/>
      <c r="O970" s="36"/>
      <c r="P970" s="36"/>
      <c r="Q970" s="36"/>
      <c r="R970" s="36"/>
      <c r="S970" s="36"/>
      <c r="T970" s="36"/>
    </row>
    <row r="971" spans="6:20">
      <c r="F971" s="35"/>
      <c r="G971" s="36"/>
      <c r="H971" s="36"/>
      <c r="I971" s="36"/>
      <c r="J971" s="36"/>
      <c r="K971" s="36"/>
      <c r="L971" s="36"/>
      <c r="M971" s="36"/>
      <c r="N971" s="36"/>
      <c r="O971" s="36"/>
      <c r="P971" s="36"/>
      <c r="Q971" s="36"/>
      <c r="R971" s="36"/>
      <c r="S971" s="36"/>
      <c r="T971" s="36"/>
    </row>
    <row r="972" spans="6:20">
      <c r="F972" s="35"/>
      <c r="G972" s="36"/>
      <c r="H972" s="36"/>
      <c r="I972" s="36"/>
      <c r="J972" s="36"/>
      <c r="K972" s="36"/>
      <c r="L972" s="36"/>
      <c r="M972" s="36"/>
      <c r="N972" s="36"/>
      <c r="O972" s="36"/>
      <c r="P972" s="36"/>
      <c r="Q972" s="36"/>
      <c r="R972" s="36"/>
      <c r="S972" s="36"/>
      <c r="T972" s="36"/>
    </row>
    <row r="973" spans="6:20">
      <c r="F973" s="35"/>
      <c r="G973" s="36"/>
      <c r="H973" s="36"/>
      <c r="I973" s="36"/>
      <c r="J973" s="36"/>
      <c r="K973" s="36"/>
      <c r="L973" s="36"/>
      <c r="M973" s="36"/>
      <c r="N973" s="36"/>
      <c r="O973" s="36"/>
      <c r="P973" s="36"/>
      <c r="Q973" s="36"/>
      <c r="R973" s="36"/>
      <c r="S973" s="36"/>
      <c r="T973" s="36"/>
    </row>
    <row r="974" spans="6:20">
      <c r="F974" s="35"/>
      <c r="G974" s="36"/>
      <c r="H974" s="36"/>
      <c r="I974" s="36"/>
      <c r="J974" s="36"/>
      <c r="K974" s="36"/>
      <c r="L974" s="36"/>
      <c r="M974" s="36"/>
      <c r="N974" s="36"/>
      <c r="O974" s="36"/>
      <c r="P974" s="36"/>
      <c r="Q974" s="36"/>
      <c r="R974" s="36"/>
      <c r="S974" s="36"/>
      <c r="T974" s="36"/>
    </row>
    <row r="975" spans="6:20">
      <c r="F975" s="35"/>
      <c r="G975" s="36"/>
      <c r="H975" s="36"/>
      <c r="I975" s="36"/>
      <c r="J975" s="36"/>
      <c r="K975" s="36"/>
      <c r="L975" s="36"/>
      <c r="M975" s="36"/>
      <c r="N975" s="36"/>
      <c r="O975" s="36"/>
      <c r="P975" s="36"/>
      <c r="Q975" s="36"/>
      <c r="R975" s="36"/>
      <c r="S975" s="36"/>
      <c r="T975" s="36"/>
    </row>
    <row r="976" spans="6:20">
      <c r="F976" s="35"/>
      <c r="G976" s="36"/>
      <c r="H976" s="36"/>
      <c r="I976" s="36"/>
      <c r="J976" s="36"/>
      <c r="K976" s="36"/>
      <c r="L976" s="36"/>
      <c r="M976" s="36"/>
      <c r="N976" s="36"/>
      <c r="O976" s="36"/>
      <c r="P976" s="36"/>
      <c r="Q976" s="36"/>
      <c r="R976" s="36"/>
      <c r="S976" s="36"/>
      <c r="T976" s="36"/>
    </row>
    <row r="977" spans="6:20">
      <c r="F977" s="35"/>
      <c r="G977" s="36"/>
      <c r="H977" s="36"/>
      <c r="I977" s="36"/>
      <c r="J977" s="36"/>
      <c r="K977" s="36"/>
      <c r="L977" s="36"/>
      <c r="M977" s="36"/>
      <c r="N977" s="36"/>
      <c r="O977" s="36"/>
      <c r="P977" s="36"/>
      <c r="Q977" s="36"/>
      <c r="R977" s="36"/>
      <c r="S977" s="36"/>
      <c r="T977" s="36"/>
    </row>
    <row r="978" spans="6:20">
      <c r="F978" s="35"/>
      <c r="G978" s="36"/>
      <c r="H978" s="36"/>
      <c r="I978" s="36"/>
      <c r="J978" s="36"/>
      <c r="K978" s="36"/>
      <c r="L978" s="36"/>
      <c r="M978" s="36"/>
      <c r="N978" s="36"/>
      <c r="O978" s="36"/>
      <c r="P978" s="36"/>
      <c r="Q978" s="36"/>
      <c r="R978" s="36"/>
      <c r="S978" s="36"/>
      <c r="T978" s="36"/>
    </row>
    <row r="979" spans="6:20">
      <c r="F979" s="35"/>
      <c r="G979" s="36"/>
      <c r="H979" s="36"/>
      <c r="I979" s="36"/>
      <c r="J979" s="36"/>
      <c r="K979" s="36"/>
      <c r="L979" s="36"/>
      <c r="M979" s="36"/>
      <c r="N979" s="36"/>
      <c r="O979" s="36"/>
      <c r="P979" s="36"/>
      <c r="Q979" s="36"/>
      <c r="R979" s="36"/>
      <c r="S979" s="36"/>
      <c r="T979" s="36"/>
    </row>
    <row r="980" spans="6:20">
      <c r="F980" s="35"/>
      <c r="G980" s="36"/>
      <c r="H980" s="36"/>
      <c r="I980" s="36"/>
      <c r="J980" s="36"/>
      <c r="K980" s="36"/>
      <c r="L980" s="36"/>
      <c r="M980" s="36"/>
      <c r="N980" s="36"/>
      <c r="O980" s="36"/>
      <c r="P980" s="36"/>
      <c r="Q980" s="36"/>
      <c r="R980" s="36"/>
      <c r="S980" s="36"/>
      <c r="T980" s="36"/>
    </row>
    <row r="981" spans="6:20">
      <c r="F981" s="35"/>
      <c r="G981" s="36"/>
      <c r="H981" s="36"/>
      <c r="I981" s="36"/>
      <c r="J981" s="36"/>
      <c r="K981" s="36"/>
      <c r="L981" s="36"/>
      <c r="M981" s="36"/>
      <c r="N981" s="36"/>
      <c r="O981" s="36"/>
      <c r="P981" s="36"/>
      <c r="Q981" s="36"/>
      <c r="R981" s="36"/>
      <c r="S981" s="36"/>
      <c r="T981" s="36"/>
    </row>
    <row r="982" spans="6:20">
      <c r="F982" s="35"/>
      <c r="G982" s="36"/>
      <c r="H982" s="36"/>
      <c r="I982" s="36"/>
      <c r="J982" s="36"/>
      <c r="K982" s="36"/>
      <c r="L982" s="36"/>
      <c r="M982" s="36"/>
      <c r="N982" s="36"/>
      <c r="O982" s="36"/>
      <c r="P982" s="36"/>
      <c r="Q982" s="36"/>
      <c r="R982" s="36"/>
      <c r="S982" s="36"/>
      <c r="T982" s="36"/>
    </row>
    <row r="983" spans="6:20">
      <c r="F983" s="35"/>
      <c r="G983" s="36"/>
      <c r="H983" s="36"/>
      <c r="I983" s="36"/>
      <c r="J983" s="36"/>
      <c r="K983" s="36"/>
      <c r="L983" s="36"/>
      <c r="M983" s="36"/>
      <c r="N983" s="36"/>
      <c r="O983" s="36"/>
      <c r="P983" s="36"/>
      <c r="Q983" s="36"/>
      <c r="R983" s="36"/>
      <c r="S983" s="36"/>
      <c r="T983" s="36"/>
    </row>
    <row r="984" spans="6:20">
      <c r="F984" s="35"/>
      <c r="G984" s="36"/>
      <c r="H984" s="36"/>
      <c r="I984" s="36"/>
      <c r="J984" s="36"/>
      <c r="K984" s="36"/>
      <c r="L984" s="36"/>
      <c r="M984" s="36"/>
      <c r="N984" s="36"/>
      <c r="O984" s="36"/>
      <c r="P984" s="36"/>
      <c r="Q984" s="36"/>
      <c r="R984" s="36"/>
      <c r="S984" s="36"/>
      <c r="T984" s="36"/>
    </row>
    <row r="985" spans="6:20">
      <c r="F985" s="35"/>
      <c r="G985" s="36"/>
      <c r="H985" s="36"/>
      <c r="I985" s="36"/>
      <c r="J985" s="36"/>
      <c r="K985" s="36"/>
      <c r="L985" s="36"/>
      <c r="M985" s="36"/>
      <c r="N985" s="36"/>
      <c r="O985" s="36"/>
      <c r="P985" s="36"/>
      <c r="Q985" s="36"/>
      <c r="R985" s="36"/>
      <c r="S985" s="36"/>
      <c r="T985" s="36"/>
    </row>
    <row r="986" spans="6:20">
      <c r="F986" s="35"/>
      <c r="G986" s="36"/>
      <c r="H986" s="36"/>
      <c r="I986" s="36"/>
      <c r="J986" s="36"/>
      <c r="K986" s="36"/>
      <c r="L986" s="36"/>
      <c r="M986" s="36"/>
      <c r="N986" s="36"/>
      <c r="O986" s="36"/>
      <c r="P986" s="36"/>
      <c r="Q986" s="36"/>
      <c r="R986" s="36"/>
      <c r="S986" s="36"/>
      <c r="T986" s="36"/>
    </row>
    <row r="987" spans="6:20">
      <c r="F987" s="35"/>
      <c r="G987" s="36"/>
      <c r="H987" s="36"/>
      <c r="I987" s="36"/>
      <c r="J987" s="36"/>
      <c r="K987" s="36"/>
      <c r="L987" s="36"/>
      <c r="M987" s="36"/>
      <c r="N987" s="36"/>
      <c r="O987" s="36"/>
      <c r="P987" s="36"/>
      <c r="Q987" s="36"/>
      <c r="R987" s="36"/>
      <c r="S987" s="36"/>
      <c r="T987" s="36"/>
    </row>
    <row r="988" spans="6:20">
      <c r="F988" s="35"/>
      <c r="G988" s="36"/>
      <c r="H988" s="36"/>
      <c r="I988" s="36"/>
      <c r="J988" s="36"/>
      <c r="K988" s="36"/>
      <c r="L988" s="36"/>
      <c r="M988" s="36"/>
      <c r="N988" s="36"/>
      <c r="O988" s="36"/>
      <c r="P988" s="36"/>
      <c r="Q988" s="36"/>
      <c r="R988" s="36"/>
      <c r="S988" s="36"/>
      <c r="T988" s="36"/>
    </row>
    <row r="989" spans="6:20">
      <c r="F989" s="35"/>
      <c r="G989" s="36"/>
      <c r="H989" s="36"/>
      <c r="I989" s="36"/>
      <c r="J989" s="36"/>
      <c r="K989" s="36"/>
      <c r="L989" s="36"/>
      <c r="M989" s="36"/>
      <c r="N989" s="36"/>
      <c r="O989" s="36"/>
      <c r="P989" s="36"/>
      <c r="Q989" s="36"/>
      <c r="R989" s="36"/>
      <c r="S989" s="36"/>
      <c r="T989" s="36"/>
    </row>
    <row r="990" spans="6:20">
      <c r="F990" s="35"/>
      <c r="G990" s="36"/>
      <c r="H990" s="36"/>
      <c r="I990" s="36"/>
      <c r="J990" s="36"/>
      <c r="K990" s="36"/>
      <c r="L990" s="36"/>
      <c r="M990" s="36"/>
      <c r="N990" s="36"/>
      <c r="O990" s="36"/>
      <c r="P990" s="36"/>
      <c r="Q990" s="36"/>
      <c r="R990" s="36"/>
      <c r="S990" s="36"/>
      <c r="T990" s="36"/>
    </row>
    <row r="991" spans="6:20">
      <c r="F991" s="35"/>
      <c r="G991" s="36"/>
      <c r="H991" s="36"/>
      <c r="I991" s="36"/>
      <c r="J991" s="36"/>
      <c r="K991" s="36"/>
      <c r="L991" s="36"/>
      <c r="M991" s="36"/>
      <c r="N991" s="36"/>
      <c r="O991" s="36"/>
      <c r="P991" s="36"/>
      <c r="Q991" s="36"/>
      <c r="R991" s="36"/>
      <c r="S991" s="36"/>
      <c r="T991" s="36"/>
    </row>
    <row r="992" spans="6:20">
      <c r="F992" s="35"/>
      <c r="G992" s="36"/>
      <c r="H992" s="36"/>
      <c r="I992" s="36"/>
      <c r="J992" s="36"/>
      <c r="K992" s="36"/>
      <c r="L992" s="36"/>
      <c r="M992" s="36"/>
      <c r="N992" s="36"/>
      <c r="O992" s="36"/>
      <c r="P992" s="36"/>
      <c r="Q992" s="36"/>
      <c r="R992" s="36"/>
      <c r="S992" s="36"/>
      <c r="T992" s="36"/>
    </row>
    <row r="993" spans="6:20">
      <c r="F993" s="35"/>
      <c r="G993" s="36"/>
      <c r="H993" s="36"/>
      <c r="I993" s="36"/>
      <c r="J993" s="36"/>
      <c r="K993" s="36"/>
      <c r="L993" s="36"/>
      <c r="M993" s="36"/>
      <c r="N993" s="36"/>
      <c r="O993" s="36"/>
      <c r="P993" s="36"/>
      <c r="Q993" s="36"/>
      <c r="R993" s="36"/>
      <c r="S993" s="36"/>
      <c r="T993" s="36"/>
    </row>
    <row r="994" spans="6:20">
      <c r="F994" s="35"/>
      <c r="G994" s="36"/>
      <c r="H994" s="36"/>
      <c r="I994" s="36"/>
      <c r="J994" s="36"/>
      <c r="K994" s="36"/>
      <c r="L994" s="36"/>
      <c r="M994" s="36"/>
      <c r="N994" s="36"/>
      <c r="O994" s="36"/>
      <c r="P994" s="36"/>
      <c r="Q994" s="36"/>
      <c r="R994" s="36"/>
      <c r="S994" s="36"/>
      <c r="T994" s="36"/>
    </row>
    <row r="995" spans="6:20">
      <c r="F995" s="35"/>
      <c r="G995" s="36"/>
      <c r="H995" s="36"/>
      <c r="I995" s="36"/>
      <c r="J995" s="36"/>
      <c r="K995" s="36"/>
      <c r="L995" s="36"/>
      <c r="M995" s="36"/>
      <c r="N995" s="36"/>
      <c r="O995" s="36"/>
      <c r="P995" s="36"/>
      <c r="Q995" s="36"/>
      <c r="R995" s="36"/>
      <c r="S995" s="36"/>
      <c r="T995" s="36"/>
    </row>
    <row r="996" spans="6:20">
      <c r="F996" s="35"/>
      <c r="G996" s="36"/>
      <c r="H996" s="36"/>
      <c r="I996" s="36"/>
      <c r="J996" s="36"/>
      <c r="K996" s="36"/>
      <c r="L996" s="36"/>
      <c r="M996" s="36"/>
      <c r="N996" s="36"/>
      <c r="O996" s="36"/>
      <c r="P996" s="36"/>
      <c r="Q996" s="36"/>
      <c r="R996" s="36"/>
      <c r="S996" s="36"/>
      <c r="T996" s="36"/>
    </row>
    <row r="997" spans="6:20">
      <c r="F997" s="35"/>
      <c r="G997" s="36"/>
      <c r="H997" s="36"/>
      <c r="I997" s="36"/>
      <c r="J997" s="36"/>
      <c r="K997" s="36"/>
      <c r="L997" s="36"/>
      <c r="M997" s="36"/>
      <c r="N997" s="36"/>
      <c r="O997" s="36"/>
      <c r="P997" s="36"/>
      <c r="Q997" s="36"/>
      <c r="R997" s="36"/>
      <c r="S997" s="36"/>
      <c r="T997" s="36"/>
    </row>
    <row r="998" spans="6:20">
      <c r="F998" s="35"/>
      <c r="G998" s="36"/>
      <c r="H998" s="36"/>
      <c r="I998" s="36"/>
      <c r="J998" s="36"/>
      <c r="K998" s="36"/>
      <c r="L998" s="36"/>
      <c r="M998" s="36"/>
      <c r="N998" s="36"/>
      <c r="O998" s="36"/>
      <c r="P998" s="36"/>
      <c r="Q998" s="36"/>
      <c r="R998" s="36"/>
      <c r="S998" s="36"/>
      <c r="T998" s="36"/>
    </row>
    <row r="999" spans="6:20">
      <c r="F999" s="35"/>
      <c r="G999" s="36"/>
      <c r="H999" s="36"/>
      <c r="I999" s="36"/>
      <c r="J999" s="36"/>
      <c r="K999" s="36"/>
      <c r="L999" s="36"/>
      <c r="M999" s="36"/>
      <c r="N999" s="36"/>
      <c r="O999" s="36"/>
      <c r="P999" s="36"/>
      <c r="Q999" s="36"/>
      <c r="R999" s="36"/>
      <c r="S999" s="36"/>
      <c r="T999" s="36"/>
    </row>
    <row r="1000" spans="6:20">
      <c r="F1000" s="35"/>
      <c r="G1000" s="36"/>
      <c r="H1000" s="36"/>
      <c r="I1000" s="36"/>
      <c r="J1000" s="36"/>
      <c r="K1000" s="36"/>
      <c r="L1000" s="36"/>
      <c r="M1000" s="36"/>
      <c r="N1000" s="36"/>
      <c r="O1000" s="36"/>
      <c r="P1000" s="36"/>
      <c r="Q1000" s="36"/>
      <c r="R1000" s="36"/>
      <c r="S1000" s="36"/>
      <c r="T1000" s="36"/>
    </row>
  </sheetData>
  <autoFilter ref="A1:R293" xr:uid="{00000000-0009-0000-0000-000004000000}"/>
  <pageMargins left="0" right="0" top="0" bottom="0" header="0" footer="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960"/>
  <sheetViews>
    <sheetView workbookViewId="0"/>
  </sheetViews>
  <sheetFormatPr defaultColWidth="12.5703125" defaultRowHeight="15.75" customHeight="1"/>
  <cols>
    <col min="2" max="2" width="93.42578125" customWidth="1"/>
    <col min="3" max="3" width="98.42578125" customWidth="1"/>
    <col min="4" max="4" width="77" customWidth="1"/>
    <col min="9" max="9" width="22.7109375" customWidth="1"/>
    <col min="12" max="12" width="19.42578125" customWidth="1"/>
    <col min="13" max="13" width="27.85546875" customWidth="1"/>
    <col min="14" max="14" width="31.7109375" customWidth="1"/>
    <col min="15" max="15" width="19.5703125" customWidth="1"/>
    <col min="18" max="18" width="32" customWidth="1"/>
    <col min="19" max="19" width="18.42578125" customWidth="1"/>
  </cols>
  <sheetData>
    <row r="1" spans="1:17">
      <c r="A1" s="69" t="s">
        <v>35</v>
      </c>
      <c r="B1" s="69" t="s">
        <v>39</v>
      </c>
      <c r="C1" s="69" t="s">
        <v>41</v>
      </c>
      <c r="D1" s="69" t="s">
        <v>574</v>
      </c>
      <c r="E1" s="69" t="s">
        <v>575</v>
      </c>
      <c r="F1" s="69" t="s">
        <v>50</v>
      </c>
      <c r="G1" s="69" t="s">
        <v>52</v>
      </c>
      <c r="H1" s="69" t="s">
        <v>56</v>
      </c>
      <c r="I1" s="69" t="s">
        <v>60</v>
      </c>
      <c r="J1" s="69" t="s">
        <v>62</v>
      </c>
      <c r="K1" s="69" t="s">
        <v>576</v>
      </c>
      <c r="L1" s="69" t="s">
        <v>577</v>
      </c>
      <c r="M1" s="69" t="s">
        <v>578</v>
      </c>
      <c r="N1" s="69" t="s">
        <v>66</v>
      </c>
      <c r="O1" s="69" t="s">
        <v>68</v>
      </c>
      <c r="P1" s="69"/>
      <c r="Q1" s="85"/>
    </row>
    <row r="2" spans="1:17">
      <c r="A2" s="86">
        <v>45536</v>
      </c>
      <c r="B2" s="69" t="s">
        <v>393</v>
      </c>
      <c r="C2" s="69" t="s">
        <v>394</v>
      </c>
      <c r="D2" s="69" t="s">
        <v>579</v>
      </c>
      <c r="F2" s="69">
        <v>3193</v>
      </c>
      <c r="G2" s="69">
        <v>65</v>
      </c>
      <c r="H2" s="69">
        <v>28</v>
      </c>
      <c r="I2" s="69">
        <v>5740</v>
      </c>
      <c r="J2" s="69">
        <v>4730</v>
      </c>
      <c r="K2" s="69">
        <v>34</v>
      </c>
      <c r="L2" s="69"/>
      <c r="N2" s="69">
        <v>556.27</v>
      </c>
      <c r="O2" s="69">
        <v>31.3</v>
      </c>
      <c r="P2" s="87"/>
    </row>
    <row r="3" spans="1:17">
      <c r="A3" s="86">
        <v>45536</v>
      </c>
      <c r="B3" s="69" t="s">
        <v>393</v>
      </c>
      <c r="C3" s="69" t="s">
        <v>394</v>
      </c>
      <c r="D3" s="69" t="s">
        <v>580</v>
      </c>
      <c r="F3" s="69">
        <v>652</v>
      </c>
      <c r="G3" s="69">
        <v>9</v>
      </c>
      <c r="H3" s="69">
        <v>6</v>
      </c>
      <c r="I3" s="69">
        <v>1479</v>
      </c>
      <c r="J3" s="69">
        <v>1182</v>
      </c>
      <c r="K3" s="69">
        <v>6</v>
      </c>
      <c r="L3" s="69"/>
      <c r="N3" s="69">
        <v>440.84</v>
      </c>
      <c r="O3" s="69">
        <v>36.22</v>
      </c>
      <c r="P3" s="69"/>
    </row>
    <row r="4" spans="1:17">
      <c r="A4" s="86">
        <v>45536</v>
      </c>
      <c r="B4" s="69" t="s">
        <v>393</v>
      </c>
      <c r="C4" s="69" t="s">
        <v>394</v>
      </c>
      <c r="D4" s="69" t="s">
        <v>581</v>
      </c>
      <c r="F4" s="69">
        <v>894</v>
      </c>
      <c r="G4" s="69">
        <v>17</v>
      </c>
      <c r="H4" s="69">
        <v>14</v>
      </c>
      <c r="I4" s="69">
        <v>2472</v>
      </c>
      <c r="J4" s="69">
        <v>1685</v>
      </c>
      <c r="K4" s="69">
        <v>15</v>
      </c>
      <c r="L4" s="69"/>
      <c r="N4" s="69">
        <v>361.65</v>
      </c>
      <c r="O4" s="69">
        <v>17.88</v>
      </c>
      <c r="P4" s="69"/>
    </row>
    <row r="5" spans="1:17">
      <c r="A5" s="86">
        <v>45536</v>
      </c>
      <c r="B5" s="69" t="s">
        <v>393</v>
      </c>
      <c r="C5" s="69" t="s">
        <v>394</v>
      </c>
      <c r="D5" s="69" t="s">
        <v>582</v>
      </c>
      <c r="F5" s="69">
        <v>140988</v>
      </c>
      <c r="G5" s="69">
        <v>3780</v>
      </c>
      <c r="H5" s="69">
        <v>2417</v>
      </c>
      <c r="I5" s="69">
        <v>212547</v>
      </c>
      <c r="J5" s="69">
        <v>120250</v>
      </c>
      <c r="K5" s="69">
        <v>2526</v>
      </c>
      <c r="L5" s="69">
        <v>1</v>
      </c>
      <c r="M5" s="69"/>
      <c r="N5" s="69">
        <v>663.33</v>
      </c>
      <c r="O5" s="69">
        <v>18.5</v>
      </c>
      <c r="P5" s="69"/>
    </row>
    <row r="6" spans="1:17">
      <c r="A6" s="86">
        <v>45536</v>
      </c>
      <c r="B6" s="69" t="s">
        <v>393</v>
      </c>
      <c r="C6" s="69" t="s">
        <v>395</v>
      </c>
      <c r="D6" s="69" t="s">
        <v>579</v>
      </c>
      <c r="F6" s="69">
        <v>8164</v>
      </c>
      <c r="G6" s="69">
        <v>198</v>
      </c>
      <c r="H6" s="69">
        <v>107</v>
      </c>
      <c r="I6" s="69">
        <v>13966</v>
      </c>
      <c r="J6" s="69">
        <v>11966</v>
      </c>
      <c r="K6" s="69">
        <v>116</v>
      </c>
      <c r="L6" s="69"/>
      <c r="N6" s="69">
        <v>584.55999999999995</v>
      </c>
      <c r="O6" s="69">
        <v>23.13</v>
      </c>
      <c r="P6" s="69"/>
    </row>
    <row r="7" spans="1:17">
      <c r="A7" s="86">
        <v>45536</v>
      </c>
      <c r="B7" s="69" t="s">
        <v>393</v>
      </c>
      <c r="C7" s="69" t="s">
        <v>395</v>
      </c>
      <c r="D7" s="69" t="s">
        <v>580</v>
      </c>
      <c r="F7" s="69">
        <v>1001</v>
      </c>
      <c r="G7" s="69">
        <v>15</v>
      </c>
      <c r="H7" s="69">
        <v>13</v>
      </c>
      <c r="I7" s="69">
        <v>2201</v>
      </c>
      <c r="J7" s="69">
        <v>1765</v>
      </c>
      <c r="K7" s="69">
        <v>13</v>
      </c>
      <c r="L7" s="69"/>
      <c r="N7" s="69">
        <v>454.79</v>
      </c>
      <c r="O7" s="69">
        <v>25.67</v>
      </c>
      <c r="P7" s="69"/>
    </row>
    <row r="8" spans="1:17">
      <c r="A8" s="86">
        <v>45536</v>
      </c>
      <c r="B8" s="69" t="s">
        <v>393</v>
      </c>
      <c r="C8" s="69" t="s">
        <v>395</v>
      </c>
      <c r="D8" s="69" t="s">
        <v>581</v>
      </c>
      <c r="F8" s="69">
        <v>1780</v>
      </c>
      <c r="G8" s="69">
        <v>32</v>
      </c>
      <c r="H8" s="69">
        <v>23</v>
      </c>
      <c r="I8" s="69">
        <v>6163</v>
      </c>
      <c r="J8" s="69">
        <v>4200</v>
      </c>
      <c r="K8" s="69">
        <v>25</v>
      </c>
      <c r="L8" s="69"/>
      <c r="N8" s="69">
        <v>288.82</v>
      </c>
      <c r="O8" s="69">
        <v>22.25</v>
      </c>
      <c r="P8" s="69"/>
    </row>
    <row r="9" spans="1:17">
      <c r="A9" s="86">
        <v>45536</v>
      </c>
      <c r="B9" s="69" t="s">
        <v>393</v>
      </c>
      <c r="C9" s="69" t="s">
        <v>395</v>
      </c>
      <c r="D9" s="69" t="s">
        <v>582</v>
      </c>
      <c r="F9" s="69">
        <v>253997</v>
      </c>
      <c r="G9" s="69">
        <v>6153</v>
      </c>
      <c r="H9" s="69">
        <v>4364</v>
      </c>
      <c r="I9" s="69">
        <v>383159</v>
      </c>
      <c r="J9" s="69">
        <v>189408</v>
      </c>
      <c r="K9" s="69">
        <v>4497</v>
      </c>
      <c r="L9" s="69">
        <v>1</v>
      </c>
      <c r="M9" s="69"/>
      <c r="N9" s="69">
        <v>662.9</v>
      </c>
      <c r="O9" s="69">
        <v>18.73</v>
      </c>
      <c r="P9" s="69"/>
    </row>
    <row r="10" spans="1:17">
      <c r="A10" s="86">
        <v>45536</v>
      </c>
      <c r="B10" s="69" t="s">
        <v>393</v>
      </c>
      <c r="C10" s="69" t="s">
        <v>396</v>
      </c>
      <c r="D10" s="69" t="s">
        <v>579</v>
      </c>
      <c r="F10" s="69">
        <v>77</v>
      </c>
      <c r="G10" s="69">
        <v>2</v>
      </c>
      <c r="H10" s="69">
        <v>1</v>
      </c>
      <c r="I10" s="69">
        <v>150</v>
      </c>
      <c r="J10" s="69">
        <v>123</v>
      </c>
      <c r="K10" s="69">
        <v>1</v>
      </c>
      <c r="L10" s="69"/>
      <c r="N10" s="69">
        <v>513.33000000000004</v>
      </c>
      <c r="O10" s="69">
        <v>9.6300000000000008</v>
      </c>
      <c r="P10" s="69"/>
    </row>
    <row r="11" spans="1:17">
      <c r="A11" s="86">
        <v>45536</v>
      </c>
      <c r="B11" s="69" t="s">
        <v>393</v>
      </c>
      <c r="C11" s="69" t="s">
        <v>396</v>
      </c>
      <c r="D11" s="69" t="s">
        <v>580</v>
      </c>
      <c r="F11" s="69">
        <v>125</v>
      </c>
      <c r="G11" s="69">
        <v>4</v>
      </c>
      <c r="H11" s="69">
        <v>3</v>
      </c>
      <c r="I11" s="69">
        <v>288</v>
      </c>
      <c r="J11" s="69">
        <v>218</v>
      </c>
      <c r="K11" s="69">
        <v>3</v>
      </c>
      <c r="L11" s="69"/>
      <c r="N11" s="69">
        <v>434.03</v>
      </c>
      <c r="O11" s="69">
        <v>13.89</v>
      </c>
      <c r="P11" s="69"/>
    </row>
    <row r="12" spans="1:17">
      <c r="A12" s="86">
        <v>45536</v>
      </c>
      <c r="B12" s="69" t="s">
        <v>393</v>
      </c>
      <c r="C12" s="69" t="s">
        <v>396</v>
      </c>
      <c r="D12" s="69" t="s">
        <v>581</v>
      </c>
      <c r="F12" s="69">
        <v>6</v>
      </c>
      <c r="G12" s="69">
        <v>0</v>
      </c>
      <c r="H12" s="69">
        <v>1</v>
      </c>
      <c r="I12" s="69">
        <v>16</v>
      </c>
      <c r="J12" s="69">
        <v>15</v>
      </c>
      <c r="K12" s="69">
        <v>1</v>
      </c>
      <c r="L12" s="69"/>
      <c r="N12" s="69">
        <v>375</v>
      </c>
      <c r="O12" s="69">
        <v>2</v>
      </c>
      <c r="P12" s="69"/>
    </row>
    <row r="13" spans="1:17">
      <c r="A13" s="86">
        <v>45536</v>
      </c>
      <c r="B13" s="69" t="s">
        <v>393</v>
      </c>
      <c r="C13" s="69" t="s">
        <v>396</v>
      </c>
      <c r="D13" s="69" t="s">
        <v>582</v>
      </c>
      <c r="F13" s="69">
        <v>25307</v>
      </c>
      <c r="G13" s="69">
        <v>624</v>
      </c>
      <c r="H13" s="69">
        <v>434</v>
      </c>
      <c r="I13" s="69">
        <v>39311</v>
      </c>
      <c r="J13" s="69">
        <v>18481</v>
      </c>
      <c r="K13" s="69">
        <v>453</v>
      </c>
      <c r="L13" s="69"/>
      <c r="N13" s="69">
        <v>643.76</v>
      </c>
      <c r="O13" s="69">
        <v>18.62</v>
      </c>
      <c r="P13" s="69"/>
    </row>
    <row r="14" spans="1:17">
      <c r="A14" s="86">
        <v>45536</v>
      </c>
      <c r="B14" s="69" t="s">
        <v>583</v>
      </c>
      <c r="C14" s="69" t="s">
        <v>397</v>
      </c>
      <c r="D14" s="69" t="s">
        <v>397</v>
      </c>
      <c r="F14" s="69">
        <v>0</v>
      </c>
      <c r="H14" s="69">
        <v>4</v>
      </c>
      <c r="K14" s="69">
        <v>5</v>
      </c>
      <c r="L14" s="69"/>
      <c r="O14" s="69">
        <v>0</v>
      </c>
      <c r="P14" s="69"/>
    </row>
    <row r="15" spans="1:17">
      <c r="A15" s="86">
        <v>45536</v>
      </c>
      <c r="B15" s="69" t="s">
        <v>583</v>
      </c>
      <c r="C15" s="69" t="s">
        <v>399</v>
      </c>
      <c r="D15" s="69" t="s">
        <v>399</v>
      </c>
      <c r="F15" s="69">
        <v>0</v>
      </c>
      <c r="H15" s="69">
        <v>8</v>
      </c>
      <c r="K15" s="69">
        <v>8</v>
      </c>
      <c r="L15" s="69"/>
      <c r="O15" s="69">
        <v>0</v>
      </c>
      <c r="P15" s="69"/>
    </row>
    <row r="16" spans="1:17">
      <c r="A16" s="86">
        <v>45536</v>
      </c>
      <c r="B16" s="69" t="s">
        <v>191</v>
      </c>
      <c r="C16" s="69" t="s">
        <v>397</v>
      </c>
      <c r="D16" s="69" t="s">
        <v>397</v>
      </c>
      <c r="F16" s="69">
        <v>48478</v>
      </c>
      <c r="G16" s="69">
        <v>1197</v>
      </c>
      <c r="H16" s="69">
        <v>1100</v>
      </c>
      <c r="I16" s="69">
        <v>37218</v>
      </c>
      <c r="J16" s="69">
        <v>28274</v>
      </c>
      <c r="K16" s="69">
        <v>1115</v>
      </c>
      <c r="L16" s="69"/>
      <c r="N16" s="69">
        <v>1302.54</v>
      </c>
      <c r="O16" s="69">
        <v>14.49</v>
      </c>
      <c r="P16" s="69"/>
    </row>
    <row r="17" spans="1:16">
      <c r="A17" s="86">
        <v>45536</v>
      </c>
      <c r="B17" s="69" t="s">
        <v>191</v>
      </c>
      <c r="C17" s="69" t="s">
        <v>398</v>
      </c>
      <c r="D17" s="69" t="s">
        <v>398</v>
      </c>
      <c r="F17" s="69">
        <v>10282</v>
      </c>
      <c r="G17" s="69">
        <v>383</v>
      </c>
      <c r="H17" s="69">
        <v>216</v>
      </c>
      <c r="I17" s="69">
        <v>16286</v>
      </c>
      <c r="J17" s="69">
        <v>14524</v>
      </c>
      <c r="K17" s="69">
        <v>233</v>
      </c>
      <c r="L17" s="69"/>
      <c r="N17" s="69">
        <v>631.34</v>
      </c>
      <c r="O17" s="69">
        <v>14.71</v>
      </c>
      <c r="P17" s="69"/>
    </row>
    <row r="18" spans="1:16">
      <c r="A18" s="86">
        <v>45536</v>
      </c>
      <c r="B18" s="69" t="s">
        <v>191</v>
      </c>
      <c r="C18" s="69" t="s">
        <v>399</v>
      </c>
      <c r="D18" s="69" t="s">
        <v>399</v>
      </c>
      <c r="F18" s="69">
        <v>19777</v>
      </c>
      <c r="G18" s="69">
        <v>681</v>
      </c>
      <c r="H18" s="69">
        <v>388</v>
      </c>
      <c r="I18" s="69">
        <v>23572</v>
      </c>
      <c r="J18" s="69">
        <v>20665</v>
      </c>
      <c r="K18" s="69">
        <v>398</v>
      </c>
      <c r="L18" s="69"/>
      <c r="N18" s="69">
        <v>839</v>
      </c>
      <c r="O18" s="69">
        <v>16.559999999999999</v>
      </c>
      <c r="P18" s="69"/>
    </row>
    <row r="19" spans="1:16">
      <c r="A19" s="86">
        <v>45536</v>
      </c>
      <c r="B19" s="69" t="s">
        <v>205</v>
      </c>
      <c r="C19" s="69" t="s">
        <v>401</v>
      </c>
      <c r="D19" s="69" t="s">
        <v>584</v>
      </c>
      <c r="F19" s="69">
        <v>30784</v>
      </c>
      <c r="G19" s="69">
        <v>435</v>
      </c>
      <c r="H19" s="69">
        <v>64</v>
      </c>
      <c r="I19" s="69">
        <v>12029</v>
      </c>
      <c r="J19" s="69">
        <v>10261</v>
      </c>
      <c r="K19" s="69">
        <v>608</v>
      </c>
      <c r="L19" s="69"/>
      <c r="N19" s="69">
        <v>2559.15</v>
      </c>
      <c r="O19" s="69">
        <v>16.88</v>
      </c>
      <c r="P19" s="69"/>
    </row>
    <row r="20" spans="1:16">
      <c r="A20" s="86">
        <v>45536</v>
      </c>
      <c r="B20" s="69" t="s">
        <v>205</v>
      </c>
      <c r="C20" s="69" t="s">
        <v>402</v>
      </c>
      <c r="D20" s="69" t="s">
        <v>585</v>
      </c>
      <c r="F20" s="69">
        <v>23580</v>
      </c>
      <c r="G20" s="69">
        <v>278</v>
      </c>
      <c r="H20" s="69">
        <v>32</v>
      </c>
      <c r="I20" s="69">
        <v>7498</v>
      </c>
      <c r="J20" s="69">
        <v>6157</v>
      </c>
      <c r="K20" s="69">
        <v>457</v>
      </c>
      <c r="L20" s="69"/>
      <c r="N20" s="69">
        <v>3144.84</v>
      </c>
      <c r="O20" s="69">
        <v>17.2</v>
      </c>
      <c r="P20" s="69"/>
    </row>
    <row r="21" spans="1:16">
      <c r="A21" s="86">
        <v>45536</v>
      </c>
      <c r="B21" s="69" t="s">
        <v>586</v>
      </c>
      <c r="C21" s="69" t="s">
        <v>404</v>
      </c>
      <c r="D21" s="69" t="s">
        <v>587</v>
      </c>
      <c r="F21" s="69">
        <v>0</v>
      </c>
      <c r="H21" s="69">
        <v>3</v>
      </c>
      <c r="K21" s="69">
        <v>4</v>
      </c>
      <c r="L21" s="69"/>
      <c r="O21" s="69">
        <v>0</v>
      </c>
      <c r="P21" s="69"/>
    </row>
    <row r="22" spans="1:16">
      <c r="A22" s="86">
        <v>45536</v>
      </c>
      <c r="B22" s="69" t="s">
        <v>223</v>
      </c>
      <c r="C22" s="69" t="s">
        <v>404</v>
      </c>
      <c r="D22" s="69" t="s">
        <v>587</v>
      </c>
      <c r="F22" s="69">
        <v>17467</v>
      </c>
      <c r="G22" s="69">
        <v>124</v>
      </c>
      <c r="H22" s="69">
        <v>67</v>
      </c>
      <c r="I22" s="69">
        <v>29577</v>
      </c>
      <c r="J22" s="69">
        <v>25310</v>
      </c>
      <c r="K22" s="69">
        <v>72</v>
      </c>
      <c r="L22" s="69"/>
      <c r="N22" s="69">
        <v>590.55999999999995</v>
      </c>
      <c r="O22" s="69">
        <v>80.87</v>
      </c>
      <c r="P22" s="69"/>
    </row>
    <row r="23" spans="1:16">
      <c r="A23" s="86">
        <v>45536</v>
      </c>
      <c r="B23" s="69" t="s">
        <v>239</v>
      </c>
      <c r="C23" s="69" t="s">
        <v>405</v>
      </c>
      <c r="D23" s="69" t="s">
        <v>588</v>
      </c>
      <c r="F23" s="69">
        <v>32328</v>
      </c>
      <c r="G23" s="69">
        <v>1274</v>
      </c>
      <c r="H23" s="69">
        <v>600</v>
      </c>
      <c r="I23" s="69">
        <v>46288</v>
      </c>
      <c r="J23" s="69">
        <v>38810</v>
      </c>
      <c r="K23" s="69">
        <v>646</v>
      </c>
      <c r="L23" s="69"/>
      <c r="N23" s="69">
        <v>698.41</v>
      </c>
      <c r="O23" s="69">
        <v>16.66</v>
      </c>
      <c r="P23" s="69"/>
    </row>
    <row r="24" spans="1:16">
      <c r="A24" s="86">
        <v>45536</v>
      </c>
      <c r="B24" s="69" t="s">
        <v>406</v>
      </c>
      <c r="C24" s="69" t="s">
        <v>406</v>
      </c>
      <c r="D24" s="69" t="s">
        <v>589</v>
      </c>
      <c r="F24" s="69">
        <v>222009</v>
      </c>
      <c r="G24" s="69">
        <v>1060</v>
      </c>
      <c r="H24" s="69">
        <v>603</v>
      </c>
      <c r="I24" s="69">
        <v>337469</v>
      </c>
      <c r="J24" s="69">
        <v>320845</v>
      </c>
      <c r="K24" s="69">
        <v>651</v>
      </c>
      <c r="L24" s="69">
        <v>1</v>
      </c>
      <c r="M24" s="69">
        <v>4</v>
      </c>
      <c r="N24" s="69">
        <v>657.86</v>
      </c>
      <c r="O24" s="69">
        <v>107.3</v>
      </c>
      <c r="P24" s="69"/>
    </row>
    <row r="25" spans="1:16">
      <c r="A25" s="86">
        <v>45536</v>
      </c>
      <c r="B25" s="69" t="s">
        <v>406</v>
      </c>
      <c r="C25" s="69" t="s">
        <v>406</v>
      </c>
      <c r="D25" s="69" t="s">
        <v>590</v>
      </c>
      <c r="F25" s="69">
        <v>112414</v>
      </c>
      <c r="G25" s="69">
        <v>328</v>
      </c>
      <c r="H25" s="69">
        <v>16</v>
      </c>
      <c r="I25" s="69">
        <v>170066</v>
      </c>
      <c r="J25" s="69">
        <v>166339</v>
      </c>
      <c r="K25" s="69">
        <v>203</v>
      </c>
      <c r="L25" s="69"/>
      <c r="N25" s="69">
        <v>661</v>
      </c>
      <c r="O25" s="69">
        <v>167.78</v>
      </c>
      <c r="P25" s="69"/>
    </row>
    <row r="26" spans="1:16">
      <c r="A26" s="86">
        <v>45536</v>
      </c>
      <c r="B26" s="69" t="s">
        <v>591</v>
      </c>
      <c r="C26" s="69" t="s">
        <v>407</v>
      </c>
      <c r="D26" s="69" t="s">
        <v>592</v>
      </c>
      <c r="F26" s="69">
        <v>0</v>
      </c>
      <c r="K26" s="69">
        <v>65</v>
      </c>
      <c r="L26" s="69"/>
      <c r="O26" s="69">
        <v>0</v>
      </c>
      <c r="P26" s="69"/>
    </row>
    <row r="27" spans="1:16">
      <c r="A27" s="86">
        <v>45536</v>
      </c>
      <c r="B27" s="69" t="s">
        <v>243</v>
      </c>
      <c r="C27" s="69" t="s">
        <v>407</v>
      </c>
      <c r="D27" s="69" t="s">
        <v>592</v>
      </c>
      <c r="F27" s="69">
        <v>73281</v>
      </c>
      <c r="G27" s="69">
        <v>516</v>
      </c>
      <c r="H27" s="69">
        <v>6</v>
      </c>
      <c r="I27" s="69">
        <v>66613</v>
      </c>
      <c r="J27" s="69">
        <v>49695</v>
      </c>
      <c r="K27" s="69">
        <v>11466</v>
      </c>
      <c r="L27" s="69">
        <v>139</v>
      </c>
      <c r="M27" s="69"/>
      <c r="N27" s="69">
        <v>1100.0999999999999</v>
      </c>
      <c r="O27" s="69">
        <v>2.11</v>
      </c>
      <c r="P27" s="69"/>
    </row>
    <row r="28" spans="1:16">
      <c r="A28" s="86">
        <v>45536</v>
      </c>
      <c r="B28" s="69" t="s">
        <v>593</v>
      </c>
      <c r="C28" s="69" t="s">
        <v>409</v>
      </c>
      <c r="D28" s="69" t="s">
        <v>594</v>
      </c>
      <c r="F28" s="69">
        <v>0</v>
      </c>
      <c r="O28" s="69">
        <v>0</v>
      </c>
      <c r="P28" s="69"/>
    </row>
    <row r="29" spans="1:16">
      <c r="A29" s="86">
        <v>45536</v>
      </c>
      <c r="B29" s="69" t="s">
        <v>268</v>
      </c>
      <c r="C29" s="69" t="s">
        <v>411</v>
      </c>
      <c r="D29" s="69" t="s">
        <v>595</v>
      </c>
      <c r="F29" s="69">
        <v>64947</v>
      </c>
      <c r="G29" s="69">
        <v>1558</v>
      </c>
      <c r="H29" s="69">
        <v>1052</v>
      </c>
      <c r="I29" s="69">
        <v>140978</v>
      </c>
      <c r="J29" s="69">
        <v>101632</v>
      </c>
      <c r="K29" s="69">
        <v>1091</v>
      </c>
      <c r="L29" s="69"/>
      <c r="N29" s="69">
        <v>460.69</v>
      </c>
      <c r="O29" s="69">
        <v>19.84</v>
      </c>
      <c r="P29" s="69"/>
    </row>
    <row r="30" spans="1:16">
      <c r="A30" s="86">
        <v>45536</v>
      </c>
      <c r="B30" s="69" t="s">
        <v>596</v>
      </c>
      <c r="C30" s="69" t="s">
        <v>412</v>
      </c>
      <c r="D30" s="69" t="s">
        <v>597</v>
      </c>
      <c r="F30" s="69">
        <v>0</v>
      </c>
      <c r="H30" s="69">
        <v>1</v>
      </c>
      <c r="K30" s="69">
        <v>1</v>
      </c>
      <c r="L30" s="69"/>
      <c r="O30" s="69">
        <v>0</v>
      </c>
      <c r="P30" s="69"/>
    </row>
    <row r="31" spans="1:16">
      <c r="A31" s="86">
        <v>45536</v>
      </c>
      <c r="B31" s="69" t="s">
        <v>273</v>
      </c>
      <c r="C31" s="69" t="s">
        <v>412</v>
      </c>
      <c r="D31" s="69" t="s">
        <v>597</v>
      </c>
      <c r="F31" s="69">
        <v>53532</v>
      </c>
      <c r="G31" s="69">
        <v>1516</v>
      </c>
      <c r="H31" s="69">
        <v>973</v>
      </c>
      <c r="I31" s="69">
        <v>41932</v>
      </c>
      <c r="J31" s="69">
        <v>37659</v>
      </c>
      <c r="K31" s="69">
        <v>1007</v>
      </c>
      <c r="L31" s="69"/>
      <c r="N31" s="69">
        <v>1276.6400000000001</v>
      </c>
      <c r="O31" s="69">
        <v>17.72</v>
      </c>
      <c r="P31" s="69"/>
    </row>
    <row r="32" spans="1:16">
      <c r="A32" s="86">
        <v>45536</v>
      </c>
      <c r="B32" s="69" t="s">
        <v>598</v>
      </c>
      <c r="C32" s="69" t="s">
        <v>412</v>
      </c>
      <c r="D32" s="69" t="s">
        <v>599</v>
      </c>
      <c r="F32" s="69">
        <v>0</v>
      </c>
      <c r="H32" s="69">
        <v>14</v>
      </c>
      <c r="K32" s="69">
        <v>26</v>
      </c>
      <c r="L32" s="69"/>
      <c r="O32" s="69">
        <v>0</v>
      </c>
      <c r="P32" s="69"/>
    </row>
    <row r="33" spans="1:16">
      <c r="A33" s="86">
        <v>45536</v>
      </c>
      <c r="B33" s="69" t="s">
        <v>277</v>
      </c>
      <c r="C33" s="69" t="s">
        <v>412</v>
      </c>
      <c r="D33" s="69" t="s">
        <v>599</v>
      </c>
      <c r="F33" s="69">
        <v>51902</v>
      </c>
      <c r="G33" s="69">
        <v>1213</v>
      </c>
      <c r="H33" s="69">
        <v>1042</v>
      </c>
      <c r="I33" s="69">
        <v>36647</v>
      </c>
      <c r="J33" s="69">
        <v>33522</v>
      </c>
      <c r="K33" s="69">
        <v>6225</v>
      </c>
      <c r="L33" s="69"/>
      <c r="N33" s="69">
        <v>1416.27</v>
      </c>
      <c r="O33" s="69">
        <v>2.78</v>
      </c>
      <c r="P33" s="69"/>
    </row>
    <row r="34" spans="1:16">
      <c r="A34" s="86">
        <v>45536</v>
      </c>
      <c r="B34" s="69" t="s">
        <v>600</v>
      </c>
      <c r="C34" s="69" t="s">
        <v>412</v>
      </c>
      <c r="D34" s="69" t="s">
        <v>601</v>
      </c>
      <c r="F34" s="69">
        <v>0</v>
      </c>
      <c r="H34" s="69">
        <v>3</v>
      </c>
      <c r="K34" s="69">
        <v>3</v>
      </c>
      <c r="L34" s="69"/>
      <c r="O34" s="69">
        <v>0</v>
      </c>
      <c r="P34" s="69"/>
    </row>
    <row r="35" spans="1:16">
      <c r="A35" s="86">
        <v>45536</v>
      </c>
      <c r="B35" s="69" t="s">
        <v>282</v>
      </c>
      <c r="C35" s="69" t="s">
        <v>412</v>
      </c>
      <c r="D35" s="69" t="s">
        <v>601</v>
      </c>
      <c r="F35" s="69">
        <v>52052</v>
      </c>
      <c r="G35" s="69">
        <v>2315</v>
      </c>
      <c r="H35" s="69">
        <v>1115</v>
      </c>
      <c r="I35" s="69">
        <v>94887</v>
      </c>
      <c r="J35" s="69">
        <v>79230</v>
      </c>
      <c r="K35" s="69">
        <v>1220</v>
      </c>
      <c r="L35" s="69">
        <v>1</v>
      </c>
      <c r="M35" s="69"/>
      <c r="N35" s="69">
        <v>548.57000000000005</v>
      </c>
      <c r="O35" s="69">
        <v>14.2</v>
      </c>
      <c r="P35" s="69"/>
    </row>
    <row r="36" spans="1:16">
      <c r="A36" s="86">
        <v>45536</v>
      </c>
      <c r="B36" s="69" t="s">
        <v>602</v>
      </c>
      <c r="C36" s="69" t="s">
        <v>415</v>
      </c>
      <c r="D36" s="69" t="s">
        <v>603</v>
      </c>
      <c r="F36" s="69">
        <v>0</v>
      </c>
      <c r="K36" s="69">
        <v>14</v>
      </c>
      <c r="L36" s="69"/>
      <c r="O36" s="69">
        <v>0</v>
      </c>
      <c r="P36" s="69"/>
    </row>
    <row r="37" spans="1:16">
      <c r="A37" s="86">
        <v>45536</v>
      </c>
      <c r="B37" s="69" t="s">
        <v>602</v>
      </c>
      <c r="C37" s="69" t="s">
        <v>417</v>
      </c>
      <c r="D37" s="69" t="s">
        <v>585</v>
      </c>
      <c r="F37" s="69">
        <v>0</v>
      </c>
      <c r="H37" s="69">
        <v>1</v>
      </c>
      <c r="K37" s="69">
        <v>59</v>
      </c>
      <c r="L37" s="69"/>
      <c r="O37" s="69">
        <v>0</v>
      </c>
      <c r="P37" s="69"/>
    </row>
    <row r="38" spans="1:16">
      <c r="A38" s="86">
        <v>45536</v>
      </c>
      <c r="B38" s="69" t="s">
        <v>286</v>
      </c>
      <c r="C38" s="69" t="s">
        <v>415</v>
      </c>
      <c r="D38" s="69" t="s">
        <v>603</v>
      </c>
      <c r="F38" s="69">
        <v>31545</v>
      </c>
      <c r="G38" s="69">
        <v>121</v>
      </c>
      <c r="H38" s="69">
        <v>37</v>
      </c>
      <c r="I38" s="69">
        <v>80582</v>
      </c>
      <c r="J38" s="69">
        <v>80582</v>
      </c>
      <c r="K38" s="69">
        <v>5861</v>
      </c>
      <c r="L38" s="69"/>
      <c r="N38" s="69">
        <v>391.46</v>
      </c>
      <c r="O38" s="69">
        <v>1.79</v>
      </c>
      <c r="P38" s="69"/>
    </row>
    <row r="39" spans="1:16">
      <c r="A39" s="86">
        <v>45536</v>
      </c>
      <c r="B39" s="69" t="s">
        <v>286</v>
      </c>
      <c r="C39" s="69" t="s">
        <v>417</v>
      </c>
      <c r="D39" s="69" t="s">
        <v>585</v>
      </c>
      <c r="F39" s="69">
        <v>28578</v>
      </c>
      <c r="G39" s="69">
        <v>115</v>
      </c>
      <c r="H39" s="69">
        <v>40</v>
      </c>
      <c r="I39" s="69">
        <v>72390</v>
      </c>
      <c r="J39" s="69">
        <v>71703</v>
      </c>
      <c r="K39" s="69">
        <v>7088</v>
      </c>
      <c r="L39" s="69"/>
      <c r="N39" s="69">
        <v>394.78</v>
      </c>
      <c r="O39" s="69">
        <v>1.34</v>
      </c>
      <c r="P39" s="69"/>
    </row>
    <row r="40" spans="1:16">
      <c r="A40" s="86">
        <v>45536</v>
      </c>
      <c r="B40" s="69" t="s">
        <v>604</v>
      </c>
      <c r="C40" s="69" t="s">
        <v>434</v>
      </c>
      <c r="D40" s="69" t="s">
        <v>605</v>
      </c>
      <c r="F40" s="69">
        <v>0</v>
      </c>
      <c r="H40" s="69">
        <v>4</v>
      </c>
      <c r="K40" s="69">
        <v>4</v>
      </c>
      <c r="L40" s="69"/>
      <c r="O40" s="69">
        <v>0</v>
      </c>
      <c r="P40" s="69"/>
    </row>
    <row r="41" spans="1:16">
      <c r="A41" s="86">
        <v>45536</v>
      </c>
      <c r="B41" s="69" t="s">
        <v>604</v>
      </c>
      <c r="C41" s="69" t="s">
        <v>606</v>
      </c>
      <c r="D41" s="69" t="s">
        <v>607</v>
      </c>
      <c r="F41" s="69">
        <v>0</v>
      </c>
      <c r="H41" s="69">
        <v>10</v>
      </c>
      <c r="K41" s="69">
        <v>10</v>
      </c>
      <c r="L41" s="69"/>
      <c r="O41" s="69">
        <v>0</v>
      </c>
      <c r="P41" s="69"/>
    </row>
    <row r="42" spans="1:16">
      <c r="A42" s="86">
        <v>45536</v>
      </c>
      <c r="B42" s="69" t="s">
        <v>604</v>
      </c>
      <c r="C42" s="69" t="s">
        <v>435</v>
      </c>
      <c r="D42" s="69" t="s">
        <v>608</v>
      </c>
      <c r="F42" s="69">
        <v>0</v>
      </c>
      <c r="H42" s="69">
        <v>5</v>
      </c>
      <c r="K42" s="69">
        <v>5</v>
      </c>
      <c r="L42" s="69"/>
      <c r="O42" s="69">
        <v>0</v>
      </c>
      <c r="P42" s="69"/>
    </row>
    <row r="43" spans="1:16">
      <c r="A43" s="86">
        <v>45536</v>
      </c>
      <c r="B43" s="69" t="s">
        <v>604</v>
      </c>
      <c r="C43" s="69" t="s">
        <v>436</v>
      </c>
      <c r="D43" s="69" t="s">
        <v>609</v>
      </c>
      <c r="F43" s="69">
        <v>0</v>
      </c>
      <c r="H43" s="69">
        <v>16</v>
      </c>
      <c r="K43" s="69">
        <v>17</v>
      </c>
      <c r="L43" s="69"/>
      <c r="O43" s="69">
        <v>0</v>
      </c>
      <c r="P43" s="69"/>
    </row>
    <row r="44" spans="1:16">
      <c r="A44" s="86">
        <v>45536</v>
      </c>
      <c r="B44" s="69" t="s">
        <v>604</v>
      </c>
      <c r="C44" s="69" t="s">
        <v>437</v>
      </c>
      <c r="D44" s="69" t="s">
        <v>610</v>
      </c>
      <c r="F44" s="69">
        <v>0</v>
      </c>
      <c r="H44" s="69">
        <v>2</v>
      </c>
      <c r="K44" s="69">
        <v>3</v>
      </c>
      <c r="L44" s="69"/>
      <c r="O44" s="69">
        <v>0</v>
      </c>
      <c r="P44" s="69"/>
    </row>
    <row r="45" spans="1:16">
      <c r="A45" s="86">
        <v>45536</v>
      </c>
      <c r="B45" s="69" t="s">
        <v>604</v>
      </c>
      <c r="C45" s="69" t="s">
        <v>438</v>
      </c>
      <c r="D45" s="69" t="s">
        <v>611</v>
      </c>
      <c r="F45" s="69">
        <v>0</v>
      </c>
      <c r="H45" s="69">
        <v>10</v>
      </c>
      <c r="K45" s="69">
        <v>10</v>
      </c>
      <c r="L45" s="69"/>
      <c r="O45" s="69">
        <v>0</v>
      </c>
      <c r="P45" s="69"/>
    </row>
    <row r="46" spans="1:16">
      <c r="A46" s="86">
        <v>45536</v>
      </c>
      <c r="B46" s="69" t="s">
        <v>604</v>
      </c>
      <c r="C46" s="69" t="s">
        <v>439</v>
      </c>
      <c r="D46" s="69" t="s">
        <v>612</v>
      </c>
      <c r="F46" s="69">
        <v>0</v>
      </c>
      <c r="H46" s="69">
        <v>3</v>
      </c>
      <c r="K46" s="69">
        <v>3</v>
      </c>
      <c r="L46" s="69"/>
      <c r="O46" s="69">
        <v>0</v>
      </c>
      <c r="P46" s="69"/>
    </row>
    <row r="47" spans="1:16">
      <c r="A47" s="86">
        <v>45536</v>
      </c>
      <c r="B47" s="69" t="s">
        <v>604</v>
      </c>
      <c r="C47" s="69" t="s">
        <v>440</v>
      </c>
      <c r="D47" s="69" t="s">
        <v>613</v>
      </c>
      <c r="F47" s="69">
        <v>0</v>
      </c>
      <c r="H47" s="69">
        <v>2</v>
      </c>
      <c r="K47" s="69">
        <v>2</v>
      </c>
      <c r="L47" s="69"/>
      <c r="O47" s="69">
        <v>0</v>
      </c>
      <c r="P47" s="69"/>
    </row>
    <row r="48" spans="1:16">
      <c r="A48" s="86">
        <v>45536</v>
      </c>
      <c r="B48" s="69" t="s">
        <v>604</v>
      </c>
      <c r="C48" s="69" t="s">
        <v>441</v>
      </c>
      <c r="D48" s="69" t="s">
        <v>614</v>
      </c>
      <c r="F48" s="69">
        <v>0</v>
      </c>
      <c r="H48" s="69">
        <v>1</v>
      </c>
      <c r="K48" s="69">
        <v>1</v>
      </c>
      <c r="L48" s="69"/>
      <c r="O48" s="69">
        <v>0</v>
      </c>
      <c r="P48" s="69"/>
    </row>
    <row r="49" spans="1:16">
      <c r="A49" s="86">
        <v>45536</v>
      </c>
      <c r="B49" s="69" t="s">
        <v>604</v>
      </c>
      <c r="C49" s="69" t="s">
        <v>442</v>
      </c>
      <c r="D49" s="69" t="s">
        <v>615</v>
      </c>
      <c r="F49" s="69">
        <v>0</v>
      </c>
      <c r="H49" s="69">
        <v>6</v>
      </c>
      <c r="K49" s="69">
        <v>6</v>
      </c>
      <c r="L49" s="69"/>
      <c r="O49" s="69">
        <v>0</v>
      </c>
      <c r="P49" s="69"/>
    </row>
    <row r="50" spans="1:16">
      <c r="A50" s="86">
        <v>45536</v>
      </c>
      <c r="B50" s="69" t="s">
        <v>604</v>
      </c>
      <c r="C50" s="69" t="s">
        <v>443</v>
      </c>
      <c r="D50" s="69" t="s">
        <v>615</v>
      </c>
      <c r="F50" s="69">
        <v>0</v>
      </c>
      <c r="H50" s="69">
        <v>1</v>
      </c>
      <c r="K50" s="69">
        <v>1</v>
      </c>
      <c r="L50" s="69"/>
      <c r="O50" s="69">
        <v>0</v>
      </c>
      <c r="P50" s="69"/>
    </row>
    <row r="51" spans="1:16">
      <c r="A51" s="86">
        <v>45536</v>
      </c>
      <c r="B51" s="69" t="s">
        <v>604</v>
      </c>
      <c r="C51" s="69" t="s">
        <v>616</v>
      </c>
      <c r="D51" s="69" t="s">
        <v>617</v>
      </c>
      <c r="F51" s="69">
        <v>0</v>
      </c>
      <c r="H51" s="69">
        <v>6</v>
      </c>
      <c r="K51" s="69">
        <v>6</v>
      </c>
      <c r="L51" s="69"/>
      <c r="O51" s="69">
        <v>0</v>
      </c>
      <c r="P51" s="69"/>
    </row>
    <row r="52" spans="1:16">
      <c r="A52" s="86">
        <v>45536</v>
      </c>
      <c r="B52" s="69" t="s">
        <v>604</v>
      </c>
      <c r="C52" s="69" t="s">
        <v>445</v>
      </c>
      <c r="D52" s="69" t="s">
        <v>618</v>
      </c>
      <c r="F52" s="69">
        <v>0</v>
      </c>
      <c r="H52" s="69">
        <v>5</v>
      </c>
      <c r="K52" s="69">
        <v>5</v>
      </c>
      <c r="L52" s="69"/>
      <c r="O52" s="69">
        <v>0</v>
      </c>
      <c r="P52" s="69"/>
    </row>
    <row r="53" spans="1:16">
      <c r="A53" s="86">
        <v>45536</v>
      </c>
      <c r="B53" s="69" t="s">
        <v>604</v>
      </c>
      <c r="C53" s="69" t="s">
        <v>446</v>
      </c>
      <c r="D53" s="69" t="s">
        <v>619</v>
      </c>
      <c r="F53" s="69">
        <v>0</v>
      </c>
      <c r="H53" s="69">
        <v>16</v>
      </c>
      <c r="K53" s="69">
        <v>17</v>
      </c>
      <c r="L53" s="69"/>
      <c r="O53" s="69">
        <v>0</v>
      </c>
      <c r="P53" s="69"/>
    </row>
    <row r="54" spans="1:16">
      <c r="A54" s="86">
        <v>45536</v>
      </c>
      <c r="B54" s="69" t="s">
        <v>604</v>
      </c>
      <c r="C54" s="69" t="s">
        <v>447</v>
      </c>
      <c r="D54" s="69" t="s">
        <v>620</v>
      </c>
      <c r="F54" s="69">
        <v>0</v>
      </c>
      <c r="H54" s="69">
        <v>19</v>
      </c>
      <c r="K54" s="69">
        <v>19</v>
      </c>
      <c r="L54" s="69"/>
      <c r="O54" s="69">
        <v>0</v>
      </c>
      <c r="P54" s="69"/>
    </row>
    <row r="55" spans="1:16">
      <c r="A55" s="86">
        <v>45536</v>
      </c>
      <c r="B55" s="69" t="s">
        <v>621</v>
      </c>
      <c r="C55" s="69" t="s">
        <v>622</v>
      </c>
      <c r="D55" s="69" t="s">
        <v>623</v>
      </c>
      <c r="F55" s="69">
        <v>0</v>
      </c>
      <c r="H55" s="69">
        <v>11</v>
      </c>
      <c r="K55" s="69">
        <v>11</v>
      </c>
      <c r="L55" s="69"/>
      <c r="O55" s="69">
        <v>0</v>
      </c>
      <c r="P55" s="69"/>
    </row>
    <row r="56" spans="1:16">
      <c r="A56" s="86">
        <v>45536</v>
      </c>
      <c r="B56" s="69" t="s">
        <v>621</v>
      </c>
      <c r="C56" s="69" t="s">
        <v>624</v>
      </c>
      <c r="D56" s="69" t="s">
        <v>625</v>
      </c>
      <c r="F56" s="69">
        <v>0</v>
      </c>
      <c r="H56" s="69">
        <v>15</v>
      </c>
      <c r="K56" s="69">
        <v>16</v>
      </c>
      <c r="L56" s="69"/>
      <c r="O56" s="69">
        <v>0</v>
      </c>
      <c r="P56" s="69"/>
    </row>
    <row r="57" spans="1:16">
      <c r="A57" s="86">
        <v>45536</v>
      </c>
      <c r="B57" s="69" t="s">
        <v>621</v>
      </c>
      <c r="C57" s="69" t="s">
        <v>626</v>
      </c>
      <c r="D57" s="69" t="s">
        <v>627</v>
      </c>
      <c r="F57" s="69">
        <v>0</v>
      </c>
      <c r="H57" s="69">
        <v>14</v>
      </c>
      <c r="K57" s="69">
        <v>14</v>
      </c>
      <c r="L57" s="69"/>
      <c r="O57" s="69">
        <v>0</v>
      </c>
      <c r="P57" s="69"/>
    </row>
    <row r="58" spans="1:16">
      <c r="A58" s="86">
        <v>45536</v>
      </c>
      <c r="B58" s="69" t="s">
        <v>621</v>
      </c>
      <c r="C58" s="69" t="s">
        <v>628</v>
      </c>
      <c r="D58" s="69" t="s">
        <v>629</v>
      </c>
      <c r="F58" s="69">
        <v>0</v>
      </c>
      <c r="H58" s="69">
        <v>9</v>
      </c>
      <c r="K58" s="69">
        <v>11</v>
      </c>
      <c r="L58" s="69"/>
      <c r="O58" s="69">
        <v>0</v>
      </c>
      <c r="P58" s="69"/>
    </row>
    <row r="59" spans="1:16">
      <c r="A59" s="86">
        <v>45536</v>
      </c>
      <c r="B59" s="69" t="s">
        <v>621</v>
      </c>
      <c r="C59" s="69" t="s">
        <v>630</v>
      </c>
      <c r="D59" s="69" t="s">
        <v>631</v>
      </c>
      <c r="F59" s="69">
        <v>0</v>
      </c>
      <c r="H59" s="69">
        <v>10</v>
      </c>
      <c r="K59" s="69">
        <v>11</v>
      </c>
      <c r="L59" s="69"/>
      <c r="O59" s="69">
        <v>0</v>
      </c>
      <c r="P59" s="69"/>
    </row>
    <row r="60" spans="1:16">
      <c r="A60" s="86">
        <v>45536</v>
      </c>
      <c r="B60" s="69" t="s">
        <v>621</v>
      </c>
      <c r="C60" s="69" t="s">
        <v>632</v>
      </c>
      <c r="D60" s="69" t="s">
        <v>633</v>
      </c>
      <c r="F60" s="69">
        <v>0</v>
      </c>
      <c r="H60" s="69">
        <v>13</v>
      </c>
      <c r="K60" s="69">
        <v>14</v>
      </c>
      <c r="L60" s="69"/>
      <c r="O60" s="69">
        <v>0</v>
      </c>
      <c r="P60" s="69"/>
    </row>
    <row r="61" spans="1:16">
      <c r="A61" s="86">
        <v>45536</v>
      </c>
      <c r="B61" s="69" t="s">
        <v>621</v>
      </c>
      <c r="C61" s="69" t="s">
        <v>634</v>
      </c>
      <c r="D61" s="69" t="s">
        <v>635</v>
      </c>
      <c r="F61" s="69">
        <v>0</v>
      </c>
      <c r="H61" s="69">
        <v>11</v>
      </c>
      <c r="K61" s="69">
        <v>14</v>
      </c>
      <c r="L61" s="69"/>
      <c r="O61" s="69">
        <v>0</v>
      </c>
      <c r="P61" s="69"/>
    </row>
    <row r="62" spans="1:16">
      <c r="A62" s="86">
        <v>45536</v>
      </c>
      <c r="B62" s="69" t="s">
        <v>636</v>
      </c>
      <c r="C62" s="69" t="s">
        <v>449</v>
      </c>
      <c r="D62" s="69" t="s">
        <v>637</v>
      </c>
      <c r="F62" s="69">
        <v>0</v>
      </c>
      <c r="H62" s="69">
        <v>17</v>
      </c>
      <c r="K62" s="69">
        <v>17</v>
      </c>
      <c r="L62" s="69"/>
      <c r="O62" s="69">
        <v>0</v>
      </c>
      <c r="P62" s="69"/>
    </row>
    <row r="63" spans="1:16">
      <c r="A63" s="86">
        <v>45536</v>
      </c>
      <c r="B63" s="69" t="s">
        <v>450</v>
      </c>
      <c r="C63" s="69" t="s">
        <v>451</v>
      </c>
      <c r="D63" s="69" t="s">
        <v>638</v>
      </c>
      <c r="F63" s="69">
        <v>0</v>
      </c>
      <c r="G63" s="69">
        <v>0</v>
      </c>
      <c r="H63" s="69">
        <v>16</v>
      </c>
      <c r="I63" s="69">
        <v>0</v>
      </c>
      <c r="J63" s="69">
        <v>0</v>
      </c>
      <c r="K63" s="69">
        <v>16</v>
      </c>
      <c r="L63" s="69"/>
      <c r="O63" s="69">
        <v>0</v>
      </c>
      <c r="P63" s="69"/>
    </row>
    <row r="64" spans="1:16">
      <c r="A64" s="86">
        <v>45536</v>
      </c>
      <c r="B64" s="69" t="s">
        <v>639</v>
      </c>
      <c r="C64" s="69" t="s">
        <v>234</v>
      </c>
      <c r="D64" s="69" t="s">
        <v>234</v>
      </c>
      <c r="F64" s="69">
        <v>0</v>
      </c>
      <c r="H64" s="69">
        <v>2</v>
      </c>
      <c r="K64" s="69">
        <v>2</v>
      </c>
      <c r="L64" s="69"/>
      <c r="O64" s="69">
        <v>0</v>
      </c>
      <c r="P64" s="69"/>
    </row>
    <row r="65" spans="1:17">
      <c r="A65" s="86">
        <v>45536</v>
      </c>
      <c r="B65" s="69" t="s">
        <v>639</v>
      </c>
      <c r="C65" s="69" t="s">
        <v>452</v>
      </c>
      <c r="D65" s="69" t="s">
        <v>452</v>
      </c>
      <c r="F65" s="69">
        <v>0</v>
      </c>
      <c r="H65" s="69">
        <v>3</v>
      </c>
      <c r="K65" s="69">
        <v>3</v>
      </c>
      <c r="L65" s="69"/>
      <c r="O65" s="69">
        <v>0</v>
      </c>
      <c r="P65" s="69"/>
    </row>
    <row r="66" spans="1:17">
      <c r="A66" s="86">
        <v>45536</v>
      </c>
      <c r="B66" s="69" t="s">
        <v>639</v>
      </c>
      <c r="C66" s="69" t="s">
        <v>238</v>
      </c>
      <c r="D66" s="69" t="s">
        <v>238</v>
      </c>
      <c r="F66" s="69">
        <v>0</v>
      </c>
      <c r="H66" s="69">
        <v>4</v>
      </c>
      <c r="K66" s="69">
        <v>4</v>
      </c>
      <c r="L66" s="69"/>
      <c r="O66" s="69">
        <v>0</v>
      </c>
      <c r="P66" s="69"/>
    </row>
    <row r="67" spans="1:17">
      <c r="A67" s="86">
        <v>45536</v>
      </c>
      <c r="B67" s="69" t="s">
        <v>639</v>
      </c>
      <c r="C67" s="69" t="s">
        <v>230</v>
      </c>
      <c r="D67" s="69" t="s">
        <v>640</v>
      </c>
      <c r="F67" s="69">
        <v>0</v>
      </c>
      <c r="H67" s="69">
        <v>4</v>
      </c>
      <c r="K67" s="69">
        <v>4</v>
      </c>
      <c r="L67" s="69"/>
      <c r="O67" s="69">
        <v>0</v>
      </c>
      <c r="P67" s="69"/>
    </row>
    <row r="68" spans="1:17">
      <c r="A68" s="86">
        <v>45536</v>
      </c>
      <c r="B68" s="69" t="s">
        <v>639</v>
      </c>
      <c r="C68" s="69" t="s">
        <v>237</v>
      </c>
      <c r="D68" s="69" t="s">
        <v>237</v>
      </c>
      <c r="F68" s="69">
        <v>0</v>
      </c>
      <c r="H68" s="69">
        <v>3</v>
      </c>
      <c r="K68" s="69">
        <v>4</v>
      </c>
      <c r="L68" s="69"/>
      <c r="O68" s="69">
        <v>0</v>
      </c>
      <c r="P68" s="69"/>
    </row>
    <row r="69" spans="1:17">
      <c r="A69" s="86">
        <v>45536</v>
      </c>
      <c r="B69" s="69" t="s">
        <v>639</v>
      </c>
      <c r="C69" s="69" t="s">
        <v>235</v>
      </c>
      <c r="D69" s="69" t="s">
        <v>235</v>
      </c>
      <c r="F69" s="69">
        <v>0</v>
      </c>
      <c r="H69" s="69">
        <v>1</v>
      </c>
      <c r="K69" s="69">
        <v>1</v>
      </c>
      <c r="L69" s="69"/>
      <c r="O69" s="69">
        <v>0</v>
      </c>
      <c r="P69" s="69"/>
    </row>
    <row r="70" spans="1:17">
      <c r="A70" s="86">
        <v>45536</v>
      </c>
      <c r="B70" s="69" t="s">
        <v>639</v>
      </c>
      <c r="C70" s="69" t="s">
        <v>233</v>
      </c>
      <c r="D70" s="69" t="s">
        <v>641</v>
      </c>
      <c r="F70" s="69">
        <v>0</v>
      </c>
      <c r="H70" s="69">
        <v>7</v>
      </c>
      <c r="K70" s="69">
        <v>7</v>
      </c>
      <c r="L70" s="69"/>
      <c r="O70" s="69">
        <v>0</v>
      </c>
      <c r="P70" s="69"/>
    </row>
    <row r="71" spans="1:17">
      <c r="A71" s="86">
        <v>45536</v>
      </c>
      <c r="B71" s="69" t="s">
        <v>639</v>
      </c>
      <c r="C71" s="69" t="s">
        <v>453</v>
      </c>
      <c r="D71" s="69" t="s">
        <v>453</v>
      </c>
      <c r="F71" s="69">
        <v>0</v>
      </c>
      <c r="H71" s="69">
        <v>3</v>
      </c>
      <c r="K71" s="69">
        <v>4</v>
      </c>
      <c r="L71" s="69"/>
      <c r="O71" s="69">
        <v>0</v>
      </c>
      <c r="P71" s="69"/>
    </row>
    <row r="72" spans="1:17">
      <c r="A72" s="86">
        <v>45536</v>
      </c>
      <c r="B72" s="69" t="s">
        <v>639</v>
      </c>
      <c r="C72" s="69" t="s">
        <v>232</v>
      </c>
      <c r="D72" s="69" t="s">
        <v>642</v>
      </c>
      <c r="F72" s="69">
        <v>0</v>
      </c>
      <c r="H72" s="69">
        <v>8</v>
      </c>
      <c r="K72" s="69">
        <v>8</v>
      </c>
      <c r="L72" s="69"/>
      <c r="O72" s="69">
        <v>0</v>
      </c>
      <c r="P72" s="69"/>
    </row>
    <row r="73" spans="1:17">
      <c r="A73" s="86">
        <v>45536</v>
      </c>
      <c r="B73" s="69" t="s">
        <v>639</v>
      </c>
      <c r="C73" s="69" t="s">
        <v>231</v>
      </c>
      <c r="D73" s="69" t="s">
        <v>231</v>
      </c>
      <c r="F73" s="69">
        <v>0</v>
      </c>
      <c r="H73" s="69">
        <v>13</v>
      </c>
      <c r="K73" s="69">
        <v>13</v>
      </c>
      <c r="L73" s="69"/>
      <c r="O73" s="69">
        <v>0</v>
      </c>
      <c r="P73" s="69"/>
    </row>
    <row r="74" spans="1:17">
      <c r="A74" s="86">
        <v>45536</v>
      </c>
      <c r="B74" s="69" t="s">
        <v>643</v>
      </c>
      <c r="C74" s="69" t="s">
        <v>347</v>
      </c>
      <c r="D74" s="69" t="s">
        <v>644</v>
      </c>
      <c r="F74" s="69">
        <v>0</v>
      </c>
      <c r="O74" s="69">
        <v>0</v>
      </c>
      <c r="P74" s="69"/>
    </row>
    <row r="75" spans="1:17">
      <c r="A75" s="86">
        <v>45536</v>
      </c>
      <c r="B75" s="69" t="s">
        <v>101</v>
      </c>
      <c r="C75" s="69" t="s">
        <v>347</v>
      </c>
      <c r="D75" s="69" t="s">
        <v>645</v>
      </c>
      <c r="E75" s="69">
        <v>41</v>
      </c>
      <c r="F75" s="69">
        <v>118643</v>
      </c>
      <c r="G75" s="69">
        <v>821</v>
      </c>
      <c r="H75" s="69">
        <v>407</v>
      </c>
      <c r="I75" s="69">
        <v>61001</v>
      </c>
      <c r="J75" s="69">
        <v>44722</v>
      </c>
      <c r="K75" s="69">
        <v>479</v>
      </c>
      <c r="L75" s="69"/>
      <c r="M75" s="69">
        <v>1</v>
      </c>
      <c r="N75" s="69">
        <v>1944.94</v>
      </c>
      <c r="O75" s="69">
        <v>74.709999999999994</v>
      </c>
      <c r="P75" s="69"/>
    </row>
    <row r="76" spans="1:17">
      <c r="A76" s="86">
        <v>45536</v>
      </c>
      <c r="B76" s="69" t="s">
        <v>646</v>
      </c>
      <c r="C76" s="69" t="s">
        <v>349</v>
      </c>
      <c r="D76" s="69" t="s">
        <v>647</v>
      </c>
      <c r="F76" s="69">
        <v>0</v>
      </c>
      <c r="H76" s="69">
        <v>2</v>
      </c>
      <c r="K76" s="69">
        <v>2</v>
      </c>
      <c r="L76" s="69"/>
      <c r="O76" s="69">
        <v>0</v>
      </c>
      <c r="P76" s="69"/>
      <c r="Q76" s="85"/>
    </row>
    <row r="77" spans="1:17">
      <c r="A77" s="86">
        <v>45536</v>
      </c>
      <c r="B77" s="69" t="s">
        <v>123</v>
      </c>
      <c r="C77" s="69" t="s">
        <v>348</v>
      </c>
      <c r="D77" s="69" t="s">
        <v>648</v>
      </c>
      <c r="E77" s="69">
        <v>32</v>
      </c>
      <c r="F77" s="69">
        <v>68263</v>
      </c>
      <c r="G77" s="69">
        <v>540</v>
      </c>
      <c r="H77" s="69">
        <v>274</v>
      </c>
      <c r="I77" s="69">
        <v>40729</v>
      </c>
      <c r="J77" s="69">
        <v>34788</v>
      </c>
      <c r="K77" s="69">
        <v>320</v>
      </c>
      <c r="L77" s="69"/>
      <c r="N77" s="69">
        <v>1676.03</v>
      </c>
      <c r="O77" s="69">
        <v>66.66</v>
      </c>
      <c r="P77" s="69"/>
      <c r="Q77" s="85"/>
    </row>
    <row r="78" spans="1:17">
      <c r="A78" s="86">
        <v>45536</v>
      </c>
      <c r="B78" s="69" t="s">
        <v>123</v>
      </c>
      <c r="C78" s="69" t="s">
        <v>349</v>
      </c>
      <c r="D78" s="69" t="s">
        <v>647</v>
      </c>
      <c r="E78" s="69">
        <v>4</v>
      </c>
      <c r="F78" s="69">
        <v>23600</v>
      </c>
      <c r="G78" s="69">
        <v>131</v>
      </c>
      <c r="H78" s="69">
        <v>64</v>
      </c>
      <c r="I78" s="69">
        <v>10349</v>
      </c>
      <c r="J78" s="69">
        <v>8937</v>
      </c>
      <c r="K78" s="69">
        <v>72</v>
      </c>
      <c r="L78" s="69"/>
      <c r="N78" s="69">
        <v>2280.41</v>
      </c>
      <c r="O78" s="69">
        <v>104.89</v>
      </c>
      <c r="P78" s="69"/>
      <c r="Q78" s="85"/>
    </row>
    <row r="79" spans="1:17">
      <c r="A79" s="86">
        <v>45536</v>
      </c>
      <c r="B79" s="69" t="s">
        <v>365</v>
      </c>
      <c r="C79" s="69" t="s">
        <v>366</v>
      </c>
      <c r="D79" s="69" t="s">
        <v>649</v>
      </c>
      <c r="E79" s="69">
        <v>29</v>
      </c>
      <c r="F79" s="69">
        <v>75378</v>
      </c>
      <c r="G79" s="69">
        <v>415</v>
      </c>
      <c r="H79" s="69">
        <v>219</v>
      </c>
      <c r="I79" s="69">
        <v>34956</v>
      </c>
      <c r="J79" s="69">
        <v>26910</v>
      </c>
      <c r="K79" s="69">
        <v>242</v>
      </c>
      <c r="L79" s="69"/>
      <c r="M79" s="69">
        <v>1</v>
      </c>
      <c r="N79" s="69">
        <v>2156.37</v>
      </c>
      <c r="O79" s="69">
        <v>95.29</v>
      </c>
      <c r="P79" s="69"/>
    </row>
    <row r="80" spans="1:17">
      <c r="A80" s="86">
        <v>45536</v>
      </c>
      <c r="B80" s="69" t="s">
        <v>109</v>
      </c>
      <c r="C80" s="69" t="s">
        <v>367</v>
      </c>
      <c r="D80" s="69" t="s">
        <v>650</v>
      </c>
      <c r="E80" s="69">
        <v>26</v>
      </c>
      <c r="F80" s="69">
        <v>90327</v>
      </c>
      <c r="G80" s="69">
        <v>474</v>
      </c>
      <c r="H80" s="69">
        <v>246</v>
      </c>
      <c r="I80" s="69">
        <v>33632</v>
      </c>
      <c r="J80" s="69">
        <v>28007</v>
      </c>
      <c r="K80" s="69">
        <v>299</v>
      </c>
      <c r="L80" s="69"/>
      <c r="N80" s="69">
        <v>2685.75</v>
      </c>
      <c r="O80" s="69">
        <v>95.18</v>
      </c>
      <c r="P80" s="69"/>
    </row>
    <row r="81" spans="1:16">
      <c r="A81" s="86">
        <v>45536</v>
      </c>
      <c r="B81" s="69" t="s">
        <v>109</v>
      </c>
      <c r="C81" s="69" t="s">
        <v>366</v>
      </c>
      <c r="D81" s="69" t="s">
        <v>649</v>
      </c>
      <c r="F81" s="69">
        <v>3028</v>
      </c>
      <c r="G81" s="69">
        <v>25</v>
      </c>
      <c r="H81" s="69">
        <v>10</v>
      </c>
      <c r="I81" s="69">
        <v>2315</v>
      </c>
      <c r="J81" s="69">
        <v>2223</v>
      </c>
      <c r="K81" s="69">
        <v>11</v>
      </c>
      <c r="L81" s="69"/>
      <c r="N81" s="69">
        <v>1307.99</v>
      </c>
      <c r="O81" s="69">
        <v>91.76</v>
      </c>
      <c r="P81" s="69"/>
    </row>
    <row r="82" spans="1:16">
      <c r="A82" s="86">
        <v>45536</v>
      </c>
      <c r="B82" s="69" t="s">
        <v>109</v>
      </c>
      <c r="C82" s="69" t="s">
        <v>366</v>
      </c>
      <c r="D82" s="69" t="s">
        <v>651</v>
      </c>
      <c r="E82" s="69">
        <v>22</v>
      </c>
      <c r="F82" s="69">
        <v>129269</v>
      </c>
      <c r="G82" s="69">
        <v>651</v>
      </c>
      <c r="H82" s="69">
        <v>334</v>
      </c>
      <c r="I82" s="69">
        <v>63488</v>
      </c>
      <c r="J82" s="69">
        <v>53182</v>
      </c>
      <c r="K82" s="69">
        <v>402</v>
      </c>
      <c r="L82" s="69">
        <v>1</v>
      </c>
      <c r="M82" s="69"/>
      <c r="N82" s="69">
        <v>2036.12</v>
      </c>
      <c r="O82" s="69">
        <v>103.25</v>
      </c>
      <c r="P82" s="69"/>
    </row>
    <row r="83" spans="1:16">
      <c r="A83" s="86">
        <v>45536</v>
      </c>
      <c r="B83" s="69" t="s">
        <v>652</v>
      </c>
      <c r="C83" s="69" t="s">
        <v>370</v>
      </c>
      <c r="D83" s="69" t="s">
        <v>653</v>
      </c>
      <c r="F83" s="69">
        <v>0</v>
      </c>
      <c r="H83" s="69">
        <v>1</v>
      </c>
      <c r="K83" s="69">
        <v>1</v>
      </c>
      <c r="L83" s="69"/>
      <c r="O83" s="69">
        <v>0</v>
      </c>
      <c r="P83" s="69"/>
    </row>
    <row r="84" spans="1:16">
      <c r="A84" s="86">
        <v>45536</v>
      </c>
      <c r="B84" s="69" t="s">
        <v>127</v>
      </c>
      <c r="C84" s="69" t="s">
        <v>369</v>
      </c>
      <c r="D84" s="69" t="s">
        <v>654</v>
      </c>
      <c r="E84" s="69">
        <v>24</v>
      </c>
      <c r="F84" s="69">
        <v>49095</v>
      </c>
      <c r="G84" s="69">
        <v>241</v>
      </c>
      <c r="H84" s="69">
        <v>110</v>
      </c>
      <c r="I84" s="69">
        <v>18015</v>
      </c>
      <c r="J84" s="69">
        <v>15749</v>
      </c>
      <c r="K84" s="69">
        <v>118</v>
      </c>
      <c r="L84" s="69"/>
      <c r="M84" s="69">
        <v>1</v>
      </c>
      <c r="N84" s="69">
        <v>2725.23</v>
      </c>
      <c r="O84" s="69">
        <v>121.52</v>
      </c>
      <c r="P84" s="69"/>
    </row>
    <row r="85" spans="1:16">
      <c r="A85" s="86">
        <v>45536</v>
      </c>
      <c r="B85" s="69" t="s">
        <v>127</v>
      </c>
      <c r="C85" s="69" t="s">
        <v>370</v>
      </c>
      <c r="D85" s="69" t="s">
        <v>655</v>
      </c>
      <c r="E85" s="69">
        <v>28</v>
      </c>
      <c r="F85" s="69">
        <v>60053</v>
      </c>
      <c r="G85" s="69">
        <v>293</v>
      </c>
      <c r="H85" s="69">
        <v>134</v>
      </c>
      <c r="I85" s="69">
        <v>20256</v>
      </c>
      <c r="J85" s="69">
        <v>17198</v>
      </c>
      <c r="K85" s="69">
        <v>155</v>
      </c>
      <c r="L85" s="69"/>
      <c r="M85" s="69">
        <v>1</v>
      </c>
      <c r="N85" s="69">
        <v>2964.7</v>
      </c>
      <c r="O85" s="69">
        <v>114.17</v>
      </c>
      <c r="P85" s="69"/>
    </row>
    <row r="86" spans="1:16">
      <c r="A86" s="86">
        <v>45536</v>
      </c>
      <c r="B86" s="69" t="s">
        <v>131</v>
      </c>
      <c r="C86" s="69" t="s">
        <v>371</v>
      </c>
      <c r="D86" s="69" t="s">
        <v>656</v>
      </c>
      <c r="E86" s="69">
        <v>22</v>
      </c>
      <c r="F86" s="69">
        <v>47237</v>
      </c>
      <c r="G86" s="69">
        <v>238</v>
      </c>
      <c r="H86" s="69">
        <v>141</v>
      </c>
      <c r="I86" s="69">
        <v>24069</v>
      </c>
      <c r="J86" s="69">
        <v>21049</v>
      </c>
      <c r="K86" s="69">
        <v>171</v>
      </c>
      <c r="L86" s="69"/>
      <c r="M86" s="69">
        <v>2</v>
      </c>
      <c r="N86" s="69">
        <v>1962.57</v>
      </c>
      <c r="O86" s="69">
        <v>83.31</v>
      </c>
      <c r="P86" s="69"/>
    </row>
    <row r="87" spans="1:16">
      <c r="A87" s="86">
        <v>45536</v>
      </c>
      <c r="B87" s="69" t="s">
        <v>138</v>
      </c>
      <c r="C87" s="69" t="s">
        <v>375</v>
      </c>
      <c r="D87" s="69" t="s">
        <v>657</v>
      </c>
      <c r="F87" s="69">
        <v>0</v>
      </c>
      <c r="G87" s="69">
        <v>0</v>
      </c>
      <c r="H87" s="69">
        <v>1</v>
      </c>
      <c r="I87" s="69">
        <v>0</v>
      </c>
      <c r="J87" s="69">
        <v>0</v>
      </c>
      <c r="K87" s="69">
        <v>1</v>
      </c>
      <c r="L87" s="69"/>
      <c r="O87" s="69">
        <v>0</v>
      </c>
      <c r="P87" s="69"/>
    </row>
    <row r="88" spans="1:16">
      <c r="A88" s="86">
        <v>45536</v>
      </c>
      <c r="B88" s="69" t="s">
        <v>377</v>
      </c>
      <c r="C88" s="69" t="s">
        <v>373</v>
      </c>
      <c r="D88" s="69" t="s">
        <v>658</v>
      </c>
      <c r="E88" s="69">
        <v>28</v>
      </c>
      <c r="F88" s="69">
        <v>78895</v>
      </c>
      <c r="G88" s="69">
        <v>455</v>
      </c>
      <c r="H88" s="69">
        <v>236</v>
      </c>
      <c r="I88" s="69">
        <v>42170</v>
      </c>
      <c r="J88" s="69">
        <v>29261</v>
      </c>
      <c r="K88" s="69">
        <v>274</v>
      </c>
      <c r="L88" s="69">
        <v>1</v>
      </c>
      <c r="M88" s="69">
        <v>1</v>
      </c>
      <c r="N88" s="69">
        <v>1870.88</v>
      </c>
      <c r="O88" s="69">
        <v>89.05</v>
      </c>
      <c r="P88" s="69"/>
    </row>
    <row r="89" spans="1:16">
      <c r="A89" s="86">
        <v>45536</v>
      </c>
      <c r="B89" s="69" t="s">
        <v>377</v>
      </c>
      <c r="C89" s="69" t="s">
        <v>375</v>
      </c>
      <c r="D89" s="69" t="s">
        <v>659</v>
      </c>
      <c r="E89" s="69">
        <v>9</v>
      </c>
      <c r="F89" s="69">
        <v>65704</v>
      </c>
      <c r="G89" s="69">
        <v>67</v>
      </c>
      <c r="H89" s="69">
        <v>27</v>
      </c>
      <c r="I89" s="69">
        <v>4341</v>
      </c>
      <c r="J89" s="69">
        <v>607</v>
      </c>
      <c r="K89" s="69">
        <v>36</v>
      </c>
      <c r="L89" s="69"/>
      <c r="N89" s="69">
        <v>15135.68</v>
      </c>
      <c r="O89" s="69">
        <v>521.46</v>
      </c>
      <c r="P89" s="69"/>
    </row>
    <row r="90" spans="1:16">
      <c r="A90" s="86">
        <v>45536</v>
      </c>
      <c r="B90" s="69" t="s">
        <v>145</v>
      </c>
      <c r="C90" s="69" t="s">
        <v>378</v>
      </c>
      <c r="D90" s="69" t="s">
        <v>660</v>
      </c>
      <c r="E90" s="69">
        <v>22</v>
      </c>
      <c r="F90" s="69">
        <v>65514</v>
      </c>
      <c r="G90" s="69">
        <v>403</v>
      </c>
      <c r="H90" s="69">
        <v>181</v>
      </c>
      <c r="I90" s="69">
        <v>20453</v>
      </c>
      <c r="J90" s="69">
        <v>17493</v>
      </c>
      <c r="K90" s="69">
        <v>209</v>
      </c>
      <c r="L90" s="69">
        <v>1</v>
      </c>
      <c r="M90" s="69"/>
      <c r="N90" s="69">
        <v>3203.15</v>
      </c>
      <c r="O90" s="69">
        <v>97.2</v>
      </c>
      <c r="P90" s="69"/>
    </row>
    <row r="91" spans="1:16">
      <c r="A91" s="86">
        <v>45536</v>
      </c>
      <c r="B91" s="69" t="s">
        <v>379</v>
      </c>
      <c r="C91" s="69" t="s">
        <v>380</v>
      </c>
      <c r="D91" s="69" t="s">
        <v>661</v>
      </c>
      <c r="E91" s="69">
        <v>20</v>
      </c>
      <c r="F91" s="69">
        <v>33837</v>
      </c>
      <c r="G91" s="69">
        <v>282</v>
      </c>
      <c r="H91" s="69">
        <v>129</v>
      </c>
      <c r="I91" s="69">
        <v>14360</v>
      </c>
      <c r="J91" s="69">
        <v>11065</v>
      </c>
      <c r="K91" s="69">
        <v>140</v>
      </c>
      <c r="L91" s="69"/>
      <c r="N91" s="69">
        <v>2356.34</v>
      </c>
      <c r="O91" s="69">
        <v>73.56</v>
      </c>
      <c r="P91" s="69"/>
    </row>
    <row r="92" spans="1:16">
      <c r="A92" s="86">
        <v>45536</v>
      </c>
      <c r="B92" s="69" t="s">
        <v>150</v>
      </c>
      <c r="C92" s="69" t="s">
        <v>380</v>
      </c>
      <c r="D92" s="69" t="s">
        <v>662</v>
      </c>
      <c r="E92" s="69">
        <v>26</v>
      </c>
      <c r="F92" s="69">
        <v>61068</v>
      </c>
      <c r="G92" s="69">
        <v>597</v>
      </c>
      <c r="H92" s="69">
        <v>246</v>
      </c>
      <c r="I92" s="69">
        <v>25171</v>
      </c>
      <c r="J92" s="69">
        <v>21773</v>
      </c>
      <c r="K92" s="69">
        <v>279</v>
      </c>
      <c r="L92" s="69">
        <v>2</v>
      </c>
      <c r="M92" s="69"/>
      <c r="N92" s="69">
        <v>2426.13</v>
      </c>
      <c r="O92" s="69">
        <v>68.31</v>
      </c>
      <c r="P92" s="69"/>
    </row>
    <row r="93" spans="1:16">
      <c r="A93" s="86">
        <v>45536</v>
      </c>
      <c r="B93" s="69" t="s">
        <v>383</v>
      </c>
      <c r="C93" s="69" t="s">
        <v>381</v>
      </c>
      <c r="D93" s="69" t="s">
        <v>663</v>
      </c>
      <c r="E93" s="69">
        <v>17</v>
      </c>
      <c r="F93" s="69">
        <v>83822</v>
      </c>
      <c r="G93" s="69">
        <v>794</v>
      </c>
      <c r="H93" s="69">
        <v>320</v>
      </c>
      <c r="I93" s="69">
        <v>42503</v>
      </c>
      <c r="J93" s="69">
        <v>30381</v>
      </c>
      <c r="K93" s="69">
        <v>394</v>
      </c>
      <c r="L93" s="69">
        <v>1</v>
      </c>
      <c r="M93" s="69"/>
      <c r="N93" s="69">
        <v>1972.14</v>
      </c>
      <c r="O93" s="69">
        <v>68.819999999999993</v>
      </c>
      <c r="P93" s="69"/>
    </row>
    <row r="94" spans="1:16">
      <c r="A94" s="86">
        <v>45536</v>
      </c>
      <c r="B94" s="69" t="s">
        <v>157</v>
      </c>
      <c r="C94" s="69" t="s">
        <v>384</v>
      </c>
      <c r="D94" s="69" t="s">
        <v>664</v>
      </c>
      <c r="E94" s="69">
        <v>62</v>
      </c>
      <c r="F94" s="69">
        <v>97351</v>
      </c>
      <c r="G94" s="69">
        <v>917</v>
      </c>
      <c r="H94" s="69">
        <v>378</v>
      </c>
      <c r="I94" s="69">
        <v>46280</v>
      </c>
      <c r="J94" s="69">
        <v>34279</v>
      </c>
      <c r="K94" s="69">
        <v>490</v>
      </c>
      <c r="L94" s="69">
        <v>1</v>
      </c>
      <c r="M94" s="69">
        <v>1</v>
      </c>
      <c r="N94" s="69">
        <v>2103.52</v>
      </c>
      <c r="O94" s="69">
        <v>60.92</v>
      </c>
      <c r="P94" s="69"/>
    </row>
    <row r="95" spans="1:16">
      <c r="A95" s="86">
        <v>45536</v>
      </c>
      <c r="B95" s="69" t="s">
        <v>157</v>
      </c>
      <c r="C95" s="69" t="s">
        <v>385</v>
      </c>
      <c r="D95" s="69" t="s">
        <v>665</v>
      </c>
      <c r="E95" s="69">
        <v>18</v>
      </c>
      <c r="F95" s="69">
        <v>39353</v>
      </c>
      <c r="G95" s="69">
        <v>291</v>
      </c>
      <c r="H95" s="69">
        <v>156</v>
      </c>
      <c r="I95" s="69">
        <v>24896</v>
      </c>
      <c r="J95" s="69">
        <v>18916</v>
      </c>
      <c r="K95" s="69">
        <v>197</v>
      </c>
      <c r="L95" s="69"/>
      <c r="N95" s="69">
        <v>1580.7</v>
      </c>
      <c r="O95" s="69">
        <v>62.76</v>
      </c>
      <c r="P95" s="69"/>
    </row>
    <row r="96" spans="1:16">
      <c r="A96" s="86">
        <v>45536</v>
      </c>
      <c r="B96" s="69" t="s">
        <v>666</v>
      </c>
      <c r="C96" s="69" t="s">
        <v>386</v>
      </c>
      <c r="D96" s="69" t="s">
        <v>667</v>
      </c>
      <c r="F96" s="69">
        <v>0</v>
      </c>
      <c r="M96" s="69">
        <v>1</v>
      </c>
      <c r="N96" s="69"/>
      <c r="O96" s="69">
        <v>0</v>
      </c>
      <c r="P96" s="69"/>
    </row>
    <row r="97" spans="1:16">
      <c r="A97" s="86">
        <v>45536</v>
      </c>
      <c r="B97" s="69" t="s">
        <v>161</v>
      </c>
      <c r="C97" s="69" t="s">
        <v>386</v>
      </c>
      <c r="D97" s="69" t="s">
        <v>668</v>
      </c>
      <c r="E97" s="69">
        <v>31</v>
      </c>
      <c r="F97" s="69">
        <v>36960</v>
      </c>
      <c r="G97" s="69">
        <v>373</v>
      </c>
      <c r="H97" s="69">
        <v>178</v>
      </c>
      <c r="I97" s="69">
        <v>17000</v>
      </c>
      <c r="J97" s="69">
        <v>13975</v>
      </c>
      <c r="K97" s="69">
        <v>217</v>
      </c>
      <c r="L97" s="69">
        <v>1</v>
      </c>
      <c r="M97" s="69">
        <v>1</v>
      </c>
      <c r="N97" s="69">
        <v>2174.12</v>
      </c>
      <c r="O97" s="69">
        <v>51.4</v>
      </c>
      <c r="P97" s="69"/>
    </row>
    <row r="98" spans="1:16">
      <c r="A98" s="86">
        <v>45536</v>
      </c>
      <c r="B98" s="69" t="s">
        <v>161</v>
      </c>
      <c r="C98" s="69" t="s">
        <v>387</v>
      </c>
      <c r="D98" s="69" t="s">
        <v>669</v>
      </c>
      <c r="E98" s="69">
        <v>26</v>
      </c>
      <c r="F98" s="69">
        <v>38228</v>
      </c>
      <c r="G98" s="69">
        <v>636</v>
      </c>
      <c r="H98" s="69">
        <v>267</v>
      </c>
      <c r="I98" s="69">
        <v>23785</v>
      </c>
      <c r="J98" s="69">
        <v>18596</v>
      </c>
      <c r="K98" s="69">
        <v>309</v>
      </c>
      <c r="L98" s="69"/>
      <c r="N98" s="69">
        <v>1607.23</v>
      </c>
      <c r="O98" s="69">
        <v>39.049999999999997</v>
      </c>
      <c r="P98" s="69"/>
    </row>
    <row r="99" spans="1:16">
      <c r="A99" s="86">
        <v>45536</v>
      </c>
      <c r="B99" s="69" t="s">
        <v>350</v>
      </c>
      <c r="C99" s="69" t="s">
        <v>351</v>
      </c>
      <c r="D99" s="69" t="s">
        <v>670</v>
      </c>
      <c r="E99" s="69">
        <v>23</v>
      </c>
      <c r="F99" s="69">
        <v>49276</v>
      </c>
      <c r="G99" s="69">
        <v>248</v>
      </c>
      <c r="H99" s="69">
        <v>112</v>
      </c>
      <c r="I99" s="69">
        <v>14004</v>
      </c>
      <c r="J99" s="69">
        <v>11908</v>
      </c>
      <c r="K99" s="69">
        <v>136</v>
      </c>
      <c r="L99" s="69">
        <v>1</v>
      </c>
      <c r="M99" s="69"/>
      <c r="N99" s="69">
        <v>3518.71</v>
      </c>
      <c r="O99" s="69">
        <v>95.5</v>
      </c>
      <c r="P99" s="69"/>
    </row>
    <row r="100" spans="1:16">
      <c r="A100" s="86">
        <v>45536</v>
      </c>
      <c r="B100" s="69" t="s">
        <v>134</v>
      </c>
      <c r="C100" s="69" t="s">
        <v>351</v>
      </c>
      <c r="D100" s="69" t="s">
        <v>671</v>
      </c>
      <c r="E100" s="69">
        <v>24</v>
      </c>
      <c r="F100" s="69">
        <v>52975</v>
      </c>
      <c r="G100" s="69">
        <v>609</v>
      </c>
      <c r="H100" s="69">
        <v>276</v>
      </c>
      <c r="I100" s="69">
        <v>19018</v>
      </c>
      <c r="J100" s="69">
        <v>13912</v>
      </c>
      <c r="K100" s="69">
        <v>350</v>
      </c>
      <c r="L100" s="69">
        <v>1</v>
      </c>
      <c r="M100" s="69"/>
      <c r="N100" s="69">
        <v>2785.52</v>
      </c>
      <c r="O100" s="69">
        <v>47.6</v>
      </c>
      <c r="P100" s="69"/>
    </row>
    <row r="101" spans="1:16">
      <c r="A101" s="86">
        <v>45536</v>
      </c>
      <c r="B101" s="69" t="s">
        <v>672</v>
      </c>
      <c r="C101" s="69" t="s">
        <v>673</v>
      </c>
      <c r="D101" s="69" t="s">
        <v>674</v>
      </c>
      <c r="F101" s="69">
        <v>0</v>
      </c>
      <c r="K101" s="69">
        <v>4</v>
      </c>
      <c r="L101" s="69"/>
      <c r="O101" s="69">
        <v>0</v>
      </c>
      <c r="P101" s="69"/>
    </row>
    <row r="102" spans="1:16">
      <c r="A102" s="86">
        <v>45536</v>
      </c>
      <c r="B102" s="69" t="s">
        <v>672</v>
      </c>
      <c r="C102" s="69" t="s">
        <v>675</v>
      </c>
      <c r="D102" s="69" t="s">
        <v>676</v>
      </c>
      <c r="F102" s="69">
        <v>0</v>
      </c>
      <c r="H102" s="69">
        <v>1</v>
      </c>
      <c r="K102" s="69">
        <v>6</v>
      </c>
      <c r="L102" s="69"/>
      <c r="O102" s="69">
        <v>0</v>
      </c>
      <c r="P102" s="69"/>
    </row>
    <row r="103" spans="1:16">
      <c r="A103" s="86">
        <v>45536</v>
      </c>
      <c r="B103" s="69" t="s">
        <v>672</v>
      </c>
      <c r="C103" s="69" t="s">
        <v>677</v>
      </c>
      <c r="D103" s="69" t="s">
        <v>678</v>
      </c>
      <c r="F103" s="69">
        <v>0</v>
      </c>
      <c r="O103" s="69">
        <v>0</v>
      </c>
      <c r="P103" s="69"/>
    </row>
    <row r="104" spans="1:16">
      <c r="A104" s="86">
        <v>45536</v>
      </c>
      <c r="B104" s="69" t="s">
        <v>672</v>
      </c>
      <c r="C104" s="69" t="s">
        <v>677</v>
      </c>
      <c r="D104" s="69" t="s">
        <v>679</v>
      </c>
      <c r="F104" s="69">
        <v>0</v>
      </c>
      <c r="O104" s="69">
        <v>0</v>
      </c>
      <c r="P104" s="69"/>
    </row>
    <row r="105" spans="1:16">
      <c r="A105" s="86">
        <v>45536</v>
      </c>
      <c r="B105" s="69" t="s">
        <v>672</v>
      </c>
      <c r="C105" s="69" t="s">
        <v>677</v>
      </c>
      <c r="D105" s="69" t="s">
        <v>680</v>
      </c>
      <c r="F105" s="69">
        <v>0</v>
      </c>
      <c r="K105" s="69">
        <v>4</v>
      </c>
      <c r="L105" s="69"/>
      <c r="O105" s="69">
        <v>0</v>
      </c>
      <c r="P105" s="69"/>
    </row>
    <row r="106" spans="1:16">
      <c r="A106" s="86">
        <v>45536</v>
      </c>
      <c r="B106" s="69" t="s">
        <v>672</v>
      </c>
      <c r="C106" s="69" t="s">
        <v>677</v>
      </c>
      <c r="D106" s="69" t="s">
        <v>681</v>
      </c>
      <c r="F106" s="69">
        <v>0</v>
      </c>
      <c r="H106" s="69">
        <v>1</v>
      </c>
      <c r="K106" s="69">
        <v>4</v>
      </c>
      <c r="L106" s="69"/>
      <c r="M106" s="69">
        <v>1</v>
      </c>
      <c r="N106" s="69"/>
      <c r="O106" s="69">
        <v>0</v>
      </c>
      <c r="P106" s="69"/>
    </row>
    <row r="107" spans="1:16">
      <c r="A107" s="86">
        <v>45536</v>
      </c>
      <c r="B107" s="69" t="s">
        <v>141</v>
      </c>
      <c r="C107" s="69" t="s">
        <v>352</v>
      </c>
      <c r="D107" s="69" t="s">
        <v>682</v>
      </c>
      <c r="F107" s="69">
        <v>10503</v>
      </c>
      <c r="G107" s="69">
        <v>97</v>
      </c>
      <c r="H107" s="69">
        <v>16</v>
      </c>
      <c r="I107" s="69">
        <v>1884</v>
      </c>
      <c r="J107" s="69">
        <v>1507</v>
      </c>
      <c r="K107" s="69">
        <v>408</v>
      </c>
      <c r="L107" s="69"/>
      <c r="M107" s="69">
        <v>16</v>
      </c>
      <c r="N107" s="69">
        <v>5574.84</v>
      </c>
      <c r="O107" s="69">
        <v>8.15</v>
      </c>
      <c r="P107" s="69"/>
    </row>
    <row r="108" spans="1:16">
      <c r="A108" s="86">
        <v>45536</v>
      </c>
      <c r="B108" s="69" t="s">
        <v>141</v>
      </c>
      <c r="C108" s="69" t="s">
        <v>355</v>
      </c>
      <c r="D108" s="69" t="s">
        <v>683</v>
      </c>
      <c r="F108" s="69">
        <v>10590</v>
      </c>
      <c r="G108" s="69">
        <v>167</v>
      </c>
      <c r="H108" s="69">
        <v>105</v>
      </c>
      <c r="I108" s="69">
        <v>5229</v>
      </c>
      <c r="J108" s="69">
        <v>4259</v>
      </c>
      <c r="K108" s="69">
        <v>122</v>
      </c>
      <c r="L108" s="69"/>
      <c r="M108" s="69">
        <v>15</v>
      </c>
      <c r="N108" s="69">
        <v>2025.24</v>
      </c>
      <c r="O108" s="69">
        <v>25.04</v>
      </c>
      <c r="P108" s="69"/>
    </row>
    <row r="109" spans="1:16">
      <c r="A109" s="86">
        <v>45536</v>
      </c>
      <c r="B109" s="69" t="s">
        <v>141</v>
      </c>
      <c r="C109" s="69" t="s">
        <v>356</v>
      </c>
      <c r="D109" s="69" t="s">
        <v>684</v>
      </c>
      <c r="F109" s="69">
        <v>10594</v>
      </c>
      <c r="G109" s="69">
        <v>88</v>
      </c>
      <c r="H109" s="69">
        <v>26</v>
      </c>
      <c r="I109" s="69">
        <v>3033</v>
      </c>
      <c r="J109" s="69">
        <v>2553</v>
      </c>
      <c r="K109" s="69">
        <v>37</v>
      </c>
      <c r="L109" s="69"/>
      <c r="M109" s="69">
        <v>9</v>
      </c>
      <c r="N109" s="69">
        <v>3492.91</v>
      </c>
      <c r="O109" s="69">
        <v>69.7</v>
      </c>
      <c r="P109" s="69"/>
    </row>
    <row r="110" spans="1:16">
      <c r="A110" s="86">
        <v>45536</v>
      </c>
      <c r="B110" s="69" t="s">
        <v>141</v>
      </c>
      <c r="C110" s="69" t="s">
        <v>357</v>
      </c>
      <c r="D110" s="69" t="s">
        <v>685</v>
      </c>
      <c r="F110" s="69">
        <v>10570</v>
      </c>
      <c r="G110" s="69">
        <v>56</v>
      </c>
      <c r="H110" s="69">
        <v>22</v>
      </c>
      <c r="I110" s="69">
        <v>2888</v>
      </c>
      <c r="J110" s="69">
        <v>2288</v>
      </c>
      <c r="K110" s="69">
        <v>25</v>
      </c>
      <c r="L110" s="69"/>
      <c r="M110" s="69">
        <v>10</v>
      </c>
      <c r="N110" s="69">
        <v>3659.97</v>
      </c>
      <c r="O110" s="69">
        <v>91.12</v>
      </c>
      <c r="P110" s="69"/>
    </row>
    <row r="111" spans="1:16">
      <c r="A111" s="86">
        <v>45536</v>
      </c>
      <c r="B111" s="69" t="s">
        <v>141</v>
      </c>
      <c r="C111" s="69" t="s">
        <v>358</v>
      </c>
      <c r="D111" s="69" t="s">
        <v>685</v>
      </c>
      <c r="F111" s="69">
        <v>10624</v>
      </c>
      <c r="G111" s="69">
        <v>85</v>
      </c>
      <c r="H111" s="69">
        <v>35</v>
      </c>
      <c r="I111" s="69">
        <v>2212</v>
      </c>
      <c r="J111" s="69">
        <v>1762</v>
      </c>
      <c r="K111" s="69">
        <v>38</v>
      </c>
      <c r="L111" s="69"/>
      <c r="M111" s="69">
        <v>13</v>
      </c>
      <c r="N111" s="69">
        <v>4802.8900000000003</v>
      </c>
      <c r="O111" s="69">
        <v>64.39</v>
      </c>
      <c r="P111" s="69"/>
    </row>
    <row r="112" spans="1:16">
      <c r="A112" s="86">
        <v>45536</v>
      </c>
      <c r="B112" s="69" t="s">
        <v>141</v>
      </c>
      <c r="C112" s="69" t="s">
        <v>359</v>
      </c>
      <c r="D112" s="69" t="s">
        <v>686</v>
      </c>
      <c r="F112" s="69">
        <v>10530</v>
      </c>
      <c r="G112" s="69">
        <v>91</v>
      </c>
      <c r="H112" s="69">
        <v>49</v>
      </c>
      <c r="I112" s="69">
        <v>4048</v>
      </c>
      <c r="J112" s="69">
        <v>3386</v>
      </c>
      <c r="K112" s="69">
        <v>55</v>
      </c>
      <c r="L112" s="69"/>
      <c r="M112" s="69">
        <v>23</v>
      </c>
      <c r="N112" s="69">
        <v>2601.2800000000002</v>
      </c>
      <c r="O112" s="69">
        <v>41.79</v>
      </c>
      <c r="P112" s="69"/>
    </row>
    <row r="113" spans="1:16">
      <c r="A113" s="86">
        <v>45536</v>
      </c>
      <c r="B113" s="69" t="s">
        <v>141</v>
      </c>
      <c r="C113" s="69" t="s">
        <v>360</v>
      </c>
      <c r="D113" s="69" t="s">
        <v>687</v>
      </c>
      <c r="F113" s="69">
        <v>10960</v>
      </c>
      <c r="G113" s="69">
        <v>66</v>
      </c>
      <c r="H113" s="69">
        <v>32</v>
      </c>
      <c r="I113" s="69">
        <v>2687</v>
      </c>
      <c r="J113" s="69">
        <v>2104</v>
      </c>
      <c r="K113" s="69">
        <v>37</v>
      </c>
      <c r="L113" s="69"/>
      <c r="M113" s="69">
        <v>5</v>
      </c>
      <c r="N113" s="69">
        <v>4078.9</v>
      </c>
      <c r="O113" s="69">
        <v>86.3</v>
      </c>
      <c r="P113" s="69"/>
    </row>
    <row r="114" spans="1:16">
      <c r="A114" s="86">
        <v>45536</v>
      </c>
      <c r="B114" s="69" t="s">
        <v>141</v>
      </c>
      <c r="C114" s="69" t="s">
        <v>361</v>
      </c>
      <c r="D114" s="69" t="s">
        <v>688</v>
      </c>
      <c r="F114" s="69">
        <v>10524</v>
      </c>
      <c r="G114" s="69">
        <v>121</v>
      </c>
      <c r="H114" s="69">
        <v>57</v>
      </c>
      <c r="I114" s="69">
        <v>3213</v>
      </c>
      <c r="J114" s="69">
        <v>2717</v>
      </c>
      <c r="K114" s="69">
        <v>67</v>
      </c>
      <c r="L114" s="69">
        <v>1</v>
      </c>
      <c r="M114" s="69">
        <v>25</v>
      </c>
      <c r="N114" s="69">
        <v>3275.44</v>
      </c>
      <c r="O114" s="69">
        <v>35.43</v>
      </c>
      <c r="P114" s="69"/>
    </row>
    <row r="115" spans="1:16">
      <c r="A115" s="86">
        <v>45536</v>
      </c>
      <c r="B115" s="69" t="s">
        <v>141</v>
      </c>
      <c r="C115" s="69" t="s">
        <v>362</v>
      </c>
      <c r="D115" s="69" t="s">
        <v>689</v>
      </c>
      <c r="F115" s="69">
        <v>10534</v>
      </c>
      <c r="G115" s="69">
        <v>58</v>
      </c>
      <c r="H115" s="69">
        <v>23</v>
      </c>
      <c r="I115" s="69">
        <v>2316</v>
      </c>
      <c r="J115" s="69">
        <v>1828</v>
      </c>
      <c r="K115" s="69">
        <v>32</v>
      </c>
      <c r="L115" s="69"/>
      <c r="M115" s="69">
        <v>10</v>
      </c>
      <c r="N115" s="69">
        <v>4548.3599999999997</v>
      </c>
      <c r="O115" s="69">
        <v>76.33</v>
      </c>
      <c r="P115" s="69"/>
    </row>
    <row r="116" spans="1:16">
      <c r="A116" s="86">
        <v>45536</v>
      </c>
      <c r="B116" s="69" t="s">
        <v>141</v>
      </c>
      <c r="C116" s="69" t="s">
        <v>363</v>
      </c>
      <c r="D116" s="69" t="s">
        <v>690</v>
      </c>
      <c r="F116" s="69">
        <v>10723</v>
      </c>
      <c r="G116" s="69">
        <v>133</v>
      </c>
      <c r="H116" s="69">
        <v>61</v>
      </c>
      <c r="I116" s="69">
        <v>4477</v>
      </c>
      <c r="J116" s="69">
        <v>3652</v>
      </c>
      <c r="K116" s="69">
        <v>79</v>
      </c>
      <c r="L116" s="69"/>
      <c r="M116" s="69">
        <v>18</v>
      </c>
      <c r="N116" s="69">
        <v>2395.13</v>
      </c>
      <c r="O116" s="69">
        <v>35.159999999999997</v>
      </c>
      <c r="P116" s="69"/>
    </row>
    <row r="117" spans="1:16">
      <c r="A117" s="86">
        <v>45536</v>
      </c>
      <c r="B117" s="69" t="s">
        <v>141</v>
      </c>
      <c r="C117" s="69" t="s">
        <v>364</v>
      </c>
      <c r="D117" s="69" t="s">
        <v>691</v>
      </c>
      <c r="F117" s="69">
        <v>10427</v>
      </c>
      <c r="G117" s="69">
        <v>127</v>
      </c>
      <c r="H117" s="69">
        <v>56</v>
      </c>
      <c r="I117" s="69">
        <v>3284</v>
      </c>
      <c r="J117" s="69">
        <v>2391</v>
      </c>
      <c r="K117" s="69">
        <v>68</v>
      </c>
      <c r="L117" s="69">
        <v>1</v>
      </c>
      <c r="M117" s="69">
        <v>18</v>
      </c>
      <c r="N117" s="69">
        <v>3175.09</v>
      </c>
      <c r="O117" s="69">
        <v>38.19</v>
      </c>
      <c r="P117" s="69"/>
    </row>
    <row r="118" spans="1:16">
      <c r="A118" s="86">
        <v>45537</v>
      </c>
      <c r="B118" s="69" t="s">
        <v>185</v>
      </c>
      <c r="C118" s="69" t="s">
        <v>392</v>
      </c>
      <c r="D118" s="69" t="s">
        <v>692</v>
      </c>
      <c r="F118" s="69">
        <v>76377</v>
      </c>
      <c r="G118" s="69">
        <v>1651</v>
      </c>
      <c r="H118" s="69">
        <v>888</v>
      </c>
      <c r="I118" s="69">
        <v>65636</v>
      </c>
      <c r="J118" s="69">
        <v>56682</v>
      </c>
      <c r="K118" s="69">
        <v>945</v>
      </c>
      <c r="L118" s="69">
        <v>1</v>
      </c>
      <c r="M118" s="69"/>
      <c r="N118" s="69">
        <v>1163.6400000000001</v>
      </c>
      <c r="O118" s="69">
        <v>26.62</v>
      </c>
      <c r="P118" s="69"/>
    </row>
    <row r="119" spans="1:16">
      <c r="A119" s="86">
        <v>45537</v>
      </c>
      <c r="B119" s="69" t="s">
        <v>393</v>
      </c>
      <c r="C119" s="69" t="s">
        <v>394</v>
      </c>
      <c r="D119" s="69" t="s">
        <v>579</v>
      </c>
      <c r="F119" s="69">
        <v>1906</v>
      </c>
      <c r="G119" s="69">
        <v>37</v>
      </c>
      <c r="H119" s="69">
        <v>21</v>
      </c>
      <c r="I119" s="69">
        <v>4176</v>
      </c>
      <c r="J119" s="69">
        <v>3529</v>
      </c>
      <c r="K119" s="69">
        <v>23</v>
      </c>
      <c r="L119" s="69"/>
      <c r="N119" s="69">
        <v>456.42</v>
      </c>
      <c r="O119" s="69">
        <v>25.76</v>
      </c>
      <c r="P119" s="69"/>
    </row>
    <row r="120" spans="1:16">
      <c r="A120" s="86">
        <v>45537</v>
      </c>
      <c r="B120" s="69" t="s">
        <v>393</v>
      </c>
      <c r="C120" s="69" t="s">
        <v>394</v>
      </c>
      <c r="D120" s="69" t="s">
        <v>580</v>
      </c>
      <c r="F120" s="69">
        <v>415</v>
      </c>
      <c r="G120" s="69">
        <v>7</v>
      </c>
      <c r="H120" s="69">
        <v>6</v>
      </c>
      <c r="I120" s="69">
        <v>822</v>
      </c>
      <c r="J120" s="69">
        <v>700</v>
      </c>
      <c r="K120" s="69">
        <v>8</v>
      </c>
      <c r="L120" s="69"/>
      <c r="N120" s="69">
        <v>504.87</v>
      </c>
      <c r="O120" s="69">
        <v>17.29</v>
      </c>
      <c r="P120" s="69"/>
    </row>
    <row r="121" spans="1:16">
      <c r="A121" s="86">
        <v>45537</v>
      </c>
      <c r="B121" s="69" t="s">
        <v>393</v>
      </c>
      <c r="C121" s="69" t="s">
        <v>394</v>
      </c>
      <c r="D121" s="69" t="s">
        <v>581</v>
      </c>
      <c r="F121" s="69">
        <v>549</v>
      </c>
      <c r="G121" s="69">
        <v>17</v>
      </c>
      <c r="H121" s="69">
        <v>11</v>
      </c>
      <c r="I121" s="69">
        <v>1731</v>
      </c>
      <c r="J121" s="69">
        <v>1237</v>
      </c>
      <c r="K121" s="69">
        <v>12</v>
      </c>
      <c r="L121" s="69"/>
      <c r="N121" s="69">
        <v>317.16000000000003</v>
      </c>
      <c r="O121" s="69">
        <v>15.25</v>
      </c>
      <c r="P121" s="69"/>
    </row>
    <row r="122" spans="1:16">
      <c r="A122" s="86">
        <v>45537</v>
      </c>
      <c r="B122" s="69" t="s">
        <v>393</v>
      </c>
      <c r="C122" s="69" t="s">
        <v>394</v>
      </c>
      <c r="D122" s="69" t="s">
        <v>582</v>
      </c>
      <c r="F122" s="69">
        <v>131372</v>
      </c>
      <c r="G122" s="69">
        <v>3454</v>
      </c>
      <c r="H122" s="69">
        <v>2236</v>
      </c>
      <c r="I122" s="69">
        <v>194181</v>
      </c>
      <c r="J122" s="69">
        <v>113750</v>
      </c>
      <c r="K122" s="69">
        <v>2315</v>
      </c>
      <c r="L122" s="69"/>
      <c r="N122" s="69">
        <v>676.54</v>
      </c>
      <c r="O122" s="69">
        <v>18.82</v>
      </c>
      <c r="P122" s="69"/>
    </row>
    <row r="123" spans="1:16">
      <c r="A123" s="86">
        <v>45537</v>
      </c>
      <c r="B123" s="69" t="s">
        <v>393</v>
      </c>
      <c r="C123" s="69" t="s">
        <v>395</v>
      </c>
      <c r="D123" s="69" t="s">
        <v>579</v>
      </c>
      <c r="F123" s="69">
        <v>3926</v>
      </c>
      <c r="G123" s="69">
        <v>93</v>
      </c>
      <c r="H123" s="69">
        <v>49</v>
      </c>
      <c r="I123" s="69">
        <v>7579</v>
      </c>
      <c r="J123" s="69">
        <v>6503</v>
      </c>
      <c r="K123" s="69">
        <v>53</v>
      </c>
      <c r="L123" s="69"/>
      <c r="N123" s="69">
        <v>518.01</v>
      </c>
      <c r="O123" s="69">
        <v>24.69</v>
      </c>
      <c r="P123" s="69"/>
    </row>
    <row r="124" spans="1:16">
      <c r="A124" s="86">
        <v>45537</v>
      </c>
      <c r="B124" s="69" t="s">
        <v>393</v>
      </c>
      <c r="C124" s="69" t="s">
        <v>395</v>
      </c>
      <c r="D124" s="69" t="s">
        <v>580</v>
      </c>
      <c r="F124" s="69">
        <v>829</v>
      </c>
      <c r="G124" s="69">
        <v>14</v>
      </c>
      <c r="H124" s="69">
        <v>9</v>
      </c>
      <c r="I124" s="69">
        <v>1803</v>
      </c>
      <c r="J124" s="69">
        <v>1467</v>
      </c>
      <c r="K124" s="69">
        <v>9</v>
      </c>
      <c r="L124" s="69"/>
      <c r="N124" s="69">
        <v>459.79</v>
      </c>
      <c r="O124" s="69">
        <v>30.7</v>
      </c>
      <c r="P124" s="69"/>
    </row>
    <row r="125" spans="1:16">
      <c r="A125" s="86">
        <v>45537</v>
      </c>
      <c r="B125" s="69" t="s">
        <v>393</v>
      </c>
      <c r="C125" s="69" t="s">
        <v>395</v>
      </c>
      <c r="D125" s="69" t="s">
        <v>581</v>
      </c>
      <c r="F125" s="69">
        <v>1035</v>
      </c>
      <c r="G125" s="69">
        <v>28</v>
      </c>
      <c r="H125" s="69">
        <v>22</v>
      </c>
      <c r="I125" s="69">
        <v>3671</v>
      </c>
      <c r="J125" s="69">
        <v>2684</v>
      </c>
      <c r="K125" s="69">
        <v>23</v>
      </c>
      <c r="L125" s="69"/>
      <c r="N125" s="69">
        <v>281.94</v>
      </c>
      <c r="O125" s="69">
        <v>15</v>
      </c>
      <c r="P125" s="69"/>
    </row>
    <row r="126" spans="1:16">
      <c r="A126" s="86">
        <v>45537</v>
      </c>
      <c r="B126" s="69" t="s">
        <v>393</v>
      </c>
      <c r="C126" s="69" t="s">
        <v>395</v>
      </c>
      <c r="D126" s="69" t="s">
        <v>582</v>
      </c>
      <c r="F126" s="69">
        <v>227605</v>
      </c>
      <c r="G126" s="69">
        <v>5413</v>
      </c>
      <c r="H126" s="69">
        <v>3761</v>
      </c>
      <c r="I126" s="69">
        <v>333418</v>
      </c>
      <c r="J126" s="69">
        <v>171066</v>
      </c>
      <c r="K126" s="69">
        <v>3875</v>
      </c>
      <c r="L126" s="69">
        <v>2</v>
      </c>
      <c r="M126" s="69"/>
      <c r="N126" s="69">
        <v>682.64</v>
      </c>
      <c r="O126" s="69">
        <v>19.45</v>
      </c>
      <c r="P126" s="69"/>
    </row>
    <row r="127" spans="1:16">
      <c r="A127" s="86">
        <v>45537</v>
      </c>
      <c r="B127" s="69" t="s">
        <v>393</v>
      </c>
      <c r="C127" s="69" t="s">
        <v>396</v>
      </c>
      <c r="D127" s="69" t="s">
        <v>579</v>
      </c>
      <c r="F127" s="69">
        <v>32</v>
      </c>
      <c r="G127" s="69">
        <v>2</v>
      </c>
      <c r="H127" s="69">
        <v>2</v>
      </c>
      <c r="I127" s="69">
        <v>41</v>
      </c>
      <c r="J127" s="69">
        <v>35</v>
      </c>
      <c r="K127" s="69">
        <v>2</v>
      </c>
      <c r="L127" s="69"/>
      <c r="N127" s="69">
        <v>780.49</v>
      </c>
      <c r="O127" s="69">
        <v>5.33</v>
      </c>
      <c r="P127" s="69"/>
    </row>
    <row r="128" spans="1:16">
      <c r="A128" s="86">
        <v>45537</v>
      </c>
      <c r="B128" s="69" t="s">
        <v>393</v>
      </c>
      <c r="C128" s="69" t="s">
        <v>396</v>
      </c>
      <c r="D128" s="69" t="s">
        <v>580</v>
      </c>
      <c r="F128" s="69">
        <v>1</v>
      </c>
      <c r="G128" s="69">
        <v>0</v>
      </c>
      <c r="I128" s="69">
        <v>2</v>
      </c>
      <c r="J128" s="69">
        <v>2</v>
      </c>
      <c r="K128" s="69"/>
      <c r="N128" s="69">
        <v>500</v>
      </c>
      <c r="O128" s="69"/>
    </row>
    <row r="129" spans="1:16">
      <c r="A129" s="86">
        <v>45537</v>
      </c>
      <c r="B129" s="69" t="s">
        <v>393</v>
      </c>
      <c r="C129" s="69" t="s">
        <v>396</v>
      </c>
      <c r="D129" s="69" t="s">
        <v>581</v>
      </c>
      <c r="F129" s="69">
        <v>32</v>
      </c>
      <c r="G129" s="69">
        <v>0</v>
      </c>
      <c r="I129" s="69">
        <v>80</v>
      </c>
      <c r="J129" s="69">
        <v>70</v>
      </c>
      <c r="K129" s="69"/>
      <c r="N129" s="69">
        <v>400</v>
      </c>
      <c r="O129" s="69"/>
    </row>
    <row r="130" spans="1:16">
      <c r="A130" s="86">
        <v>45537</v>
      </c>
      <c r="B130" s="69" t="s">
        <v>393</v>
      </c>
      <c r="C130" s="69" t="s">
        <v>396</v>
      </c>
      <c r="D130" s="69" t="s">
        <v>582</v>
      </c>
      <c r="F130" s="69">
        <v>21756</v>
      </c>
      <c r="G130" s="69">
        <v>549</v>
      </c>
      <c r="H130" s="69">
        <v>405</v>
      </c>
      <c r="I130" s="69">
        <v>35325</v>
      </c>
      <c r="J130" s="69">
        <v>16547</v>
      </c>
      <c r="K130" s="69">
        <v>416</v>
      </c>
      <c r="L130" s="69"/>
      <c r="N130" s="69">
        <v>615.88</v>
      </c>
      <c r="O130" s="69">
        <v>17.32</v>
      </c>
      <c r="P130" s="69"/>
    </row>
    <row r="131" spans="1:16">
      <c r="A131" s="86">
        <v>45537</v>
      </c>
      <c r="B131" s="69" t="s">
        <v>191</v>
      </c>
      <c r="C131" s="69" t="s">
        <v>397</v>
      </c>
      <c r="D131" s="69" t="s">
        <v>397</v>
      </c>
      <c r="F131" s="69">
        <v>38308</v>
      </c>
      <c r="G131" s="69">
        <v>761</v>
      </c>
      <c r="H131" s="69">
        <v>684</v>
      </c>
      <c r="I131" s="69">
        <v>32550</v>
      </c>
      <c r="J131" s="69">
        <v>23449</v>
      </c>
      <c r="K131" s="69">
        <v>692</v>
      </c>
      <c r="L131" s="69"/>
      <c r="N131" s="69">
        <v>1176.9000000000001</v>
      </c>
      <c r="O131" s="69">
        <v>18.45</v>
      </c>
      <c r="P131" s="69"/>
    </row>
    <row r="132" spans="1:16">
      <c r="A132" s="86">
        <v>45537</v>
      </c>
      <c r="B132" s="69" t="s">
        <v>191</v>
      </c>
      <c r="C132" s="69" t="s">
        <v>398</v>
      </c>
      <c r="D132" s="69" t="s">
        <v>398</v>
      </c>
      <c r="F132" s="69">
        <v>9014</v>
      </c>
      <c r="G132" s="69">
        <v>276</v>
      </c>
      <c r="H132" s="69">
        <v>174</v>
      </c>
      <c r="I132" s="69">
        <v>8379</v>
      </c>
      <c r="J132" s="69">
        <v>7113</v>
      </c>
      <c r="K132" s="69">
        <v>187</v>
      </c>
      <c r="L132" s="69">
        <v>1</v>
      </c>
      <c r="M132" s="69"/>
      <c r="N132" s="69">
        <v>1075.78</v>
      </c>
      <c r="O132" s="69">
        <v>16.010000000000002</v>
      </c>
      <c r="P132" s="69"/>
    </row>
    <row r="133" spans="1:16">
      <c r="A133" s="86">
        <v>45537</v>
      </c>
      <c r="B133" s="69" t="s">
        <v>191</v>
      </c>
      <c r="C133" s="69" t="s">
        <v>399</v>
      </c>
      <c r="D133" s="69" t="s">
        <v>399</v>
      </c>
      <c r="F133" s="69">
        <v>35764</v>
      </c>
      <c r="G133" s="69">
        <v>927</v>
      </c>
      <c r="H133" s="69">
        <v>583</v>
      </c>
      <c r="I133" s="69">
        <v>28832</v>
      </c>
      <c r="J133" s="69">
        <v>24527</v>
      </c>
      <c r="K133" s="69">
        <v>596</v>
      </c>
      <c r="L133" s="69"/>
      <c r="N133" s="69">
        <v>1240.43</v>
      </c>
      <c r="O133" s="69">
        <v>20</v>
      </c>
      <c r="P133" s="69"/>
    </row>
    <row r="134" spans="1:16">
      <c r="A134" s="86">
        <v>45537</v>
      </c>
      <c r="B134" s="69" t="s">
        <v>205</v>
      </c>
      <c r="C134" s="69" t="s">
        <v>401</v>
      </c>
      <c r="D134" s="69" t="s">
        <v>584</v>
      </c>
      <c r="F134" s="69">
        <v>32541</v>
      </c>
      <c r="G134" s="69">
        <v>295</v>
      </c>
      <c r="H134" s="69">
        <v>24</v>
      </c>
      <c r="I134" s="69">
        <v>6277</v>
      </c>
      <c r="J134" s="69">
        <v>5236</v>
      </c>
      <c r="K134" s="69">
        <v>587</v>
      </c>
      <c r="L134" s="69"/>
      <c r="N134" s="69">
        <v>5184.16</v>
      </c>
      <c r="O134" s="69">
        <v>18.48</v>
      </c>
      <c r="P134" s="69"/>
    </row>
    <row r="135" spans="1:16">
      <c r="A135" s="86">
        <v>45537</v>
      </c>
      <c r="B135" s="69" t="s">
        <v>205</v>
      </c>
      <c r="C135" s="69" t="s">
        <v>402</v>
      </c>
      <c r="D135" s="69" t="s">
        <v>585</v>
      </c>
      <c r="F135" s="69">
        <v>19353</v>
      </c>
      <c r="G135" s="69">
        <v>157</v>
      </c>
      <c r="H135" s="69">
        <v>20</v>
      </c>
      <c r="I135" s="69">
        <v>4534</v>
      </c>
      <c r="J135" s="69">
        <v>3874</v>
      </c>
      <c r="K135" s="69">
        <v>342</v>
      </c>
      <c r="L135" s="69"/>
      <c r="N135" s="69">
        <v>4268.42</v>
      </c>
      <c r="O135" s="69">
        <v>18.86</v>
      </c>
      <c r="P135" s="69"/>
    </row>
    <row r="136" spans="1:16">
      <c r="A136" s="86">
        <v>45537</v>
      </c>
      <c r="B136" s="69" t="s">
        <v>218</v>
      </c>
      <c r="C136" s="69" t="s">
        <v>403</v>
      </c>
      <c r="D136" s="69" t="s">
        <v>693</v>
      </c>
      <c r="F136" s="69">
        <v>18911</v>
      </c>
      <c r="G136" s="69">
        <v>711</v>
      </c>
      <c r="H136" s="69">
        <v>326</v>
      </c>
      <c r="I136" s="69">
        <v>18102</v>
      </c>
      <c r="J136" s="69">
        <v>15374</v>
      </c>
      <c r="K136" s="69">
        <v>345</v>
      </c>
      <c r="L136" s="69"/>
      <c r="N136" s="69">
        <v>1044.69</v>
      </c>
      <c r="O136" s="69">
        <v>18.18</v>
      </c>
      <c r="P136" s="69"/>
    </row>
    <row r="137" spans="1:16">
      <c r="A137" s="86">
        <v>45537</v>
      </c>
      <c r="B137" s="69" t="s">
        <v>218</v>
      </c>
      <c r="C137" s="69" t="s">
        <v>403</v>
      </c>
      <c r="D137" s="69" t="s">
        <v>694</v>
      </c>
      <c r="F137" s="69">
        <v>55895</v>
      </c>
      <c r="G137" s="69">
        <v>2533</v>
      </c>
      <c r="H137" s="69">
        <v>993</v>
      </c>
      <c r="I137" s="69">
        <v>53626</v>
      </c>
      <c r="J137" s="69">
        <v>47090</v>
      </c>
      <c r="K137" s="69">
        <v>1048</v>
      </c>
      <c r="L137" s="69">
        <v>1</v>
      </c>
      <c r="M137" s="69">
        <v>1</v>
      </c>
      <c r="N137" s="69">
        <v>1042.31</v>
      </c>
      <c r="O137" s="69">
        <v>17.5</v>
      </c>
      <c r="P137" s="69"/>
    </row>
    <row r="138" spans="1:16">
      <c r="A138" s="86">
        <v>45537</v>
      </c>
      <c r="B138" s="69" t="s">
        <v>223</v>
      </c>
      <c r="C138" s="69" t="s">
        <v>404</v>
      </c>
      <c r="D138" s="69" t="s">
        <v>587</v>
      </c>
      <c r="F138" s="69">
        <v>16921</v>
      </c>
      <c r="G138" s="69">
        <v>76</v>
      </c>
      <c r="H138" s="69">
        <v>35</v>
      </c>
      <c r="I138" s="69">
        <v>24668</v>
      </c>
      <c r="J138" s="69">
        <v>21415</v>
      </c>
      <c r="K138" s="69">
        <v>38</v>
      </c>
      <c r="L138" s="69"/>
      <c r="N138" s="69">
        <v>685.95</v>
      </c>
      <c r="O138" s="69">
        <v>147.13999999999999</v>
      </c>
      <c r="P138" s="69"/>
    </row>
    <row r="139" spans="1:16">
      <c r="A139" s="86">
        <v>45537</v>
      </c>
      <c r="B139" s="69" t="s">
        <v>239</v>
      </c>
      <c r="C139" s="69" t="s">
        <v>405</v>
      </c>
      <c r="D139" s="69" t="s">
        <v>588</v>
      </c>
      <c r="F139" s="69">
        <v>30562</v>
      </c>
      <c r="G139" s="69">
        <v>847</v>
      </c>
      <c r="H139" s="69">
        <v>484</v>
      </c>
      <c r="I139" s="69">
        <v>30119</v>
      </c>
      <c r="J139" s="69">
        <v>22703</v>
      </c>
      <c r="K139" s="69">
        <v>512</v>
      </c>
      <c r="L139" s="69"/>
      <c r="N139" s="69">
        <v>1014.71</v>
      </c>
      <c r="O139" s="69">
        <v>19.899999999999999</v>
      </c>
      <c r="P139" s="69"/>
    </row>
    <row r="140" spans="1:16">
      <c r="A140" s="86">
        <v>45537</v>
      </c>
      <c r="B140" s="69" t="s">
        <v>406</v>
      </c>
      <c r="C140" s="69" t="s">
        <v>406</v>
      </c>
      <c r="D140" s="69" t="s">
        <v>589</v>
      </c>
      <c r="F140" s="69">
        <v>0</v>
      </c>
      <c r="G140" s="69">
        <v>0</v>
      </c>
      <c r="H140" s="69">
        <v>5</v>
      </c>
      <c r="I140" s="69">
        <v>0</v>
      </c>
      <c r="J140" s="69">
        <v>0</v>
      </c>
      <c r="K140" s="69">
        <v>7</v>
      </c>
      <c r="L140" s="69"/>
      <c r="O140" s="69">
        <v>0</v>
      </c>
      <c r="P140" s="69"/>
    </row>
    <row r="141" spans="1:16">
      <c r="A141" s="86">
        <v>45537</v>
      </c>
      <c r="B141" s="69" t="s">
        <v>406</v>
      </c>
      <c r="C141" s="69" t="s">
        <v>406</v>
      </c>
      <c r="D141" s="69" t="s">
        <v>590</v>
      </c>
      <c r="F141" s="69">
        <v>0</v>
      </c>
      <c r="G141" s="69">
        <v>0</v>
      </c>
      <c r="I141" s="69">
        <v>0</v>
      </c>
      <c r="J141" s="69">
        <v>0</v>
      </c>
      <c r="K141" s="69">
        <v>4</v>
      </c>
      <c r="L141" s="69"/>
      <c r="O141" s="69">
        <v>0</v>
      </c>
      <c r="P141" s="69"/>
    </row>
    <row r="142" spans="1:16">
      <c r="A142" s="86">
        <v>45537</v>
      </c>
      <c r="B142" s="69" t="s">
        <v>243</v>
      </c>
      <c r="C142" s="69" t="s">
        <v>407</v>
      </c>
      <c r="D142" s="69" t="s">
        <v>592</v>
      </c>
      <c r="F142" s="69">
        <v>70781</v>
      </c>
      <c r="G142" s="69">
        <v>454</v>
      </c>
      <c r="H142" s="69">
        <v>2</v>
      </c>
      <c r="I142" s="69">
        <v>67268</v>
      </c>
      <c r="J142" s="69">
        <v>49734</v>
      </c>
      <c r="K142" s="69">
        <v>10746</v>
      </c>
      <c r="L142" s="69">
        <v>129</v>
      </c>
      <c r="M142" s="69"/>
      <c r="N142" s="69">
        <v>1052.22</v>
      </c>
      <c r="O142" s="69">
        <v>2.1800000000000002</v>
      </c>
      <c r="P142" s="69"/>
    </row>
    <row r="143" spans="1:16">
      <c r="A143" s="86">
        <v>45537</v>
      </c>
      <c r="B143" s="69" t="s">
        <v>248</v>
      </c>
      <c r="C143" s="69" t="s">
        <v>408</v>
      </c>
      <c r="D143" s="69" t="s">
        <v>695</v>
      </c>
      <c r="F143" s="69">
        <v>47523</v>
      </c>
      <c r="G143" s="69">
        <v>711</v>
      </c>
      <c r="H143" s="69">
        <v>583</v>
      </c>
      <c r="I143" s="69">
        <v>66033</v>
      </c>
      <c r="J143" s="69">
        <v>35928</v>
      </c>
      <c r="K143" s="69">
        <v>588</v>
      </c>
      <c r="L143" s="69"/>
      <c r="N143" s="69">
        <v>719.69</v>
      </c>
      <c r="O143" s="69">
        <v>26.94</v>
      </c>
      <c r="P143" s="69"/>
    </row>
    <row r="144" spans="1:16">
      <c r="A144" s="86">
        <v>45537</v>
      </c>
      <c r="B144" s="69" t="s">
        <v>253</v>
      </c>
      <c r="C144" s="69" t="s">
        <v>409</v>
      </c>
      <c r="D144" s="69" t="s">
        <v>594</v>
      </c>
      <c r="F144" s="69">
        <v>23885</v>
      </c>
      <c r="G144" s="69">
        <v>489</v>
      </c>
      <c r="H144" s="69">
        <v>268</v>
      </c>
      <c r="I144" s="69">
        <v>21461</v>
      </c>
      <c r="J144" s="69">
        <v>19163</v>
      </c>
      <c r="K144" s="69">
        <v>284</v>
      </c>
      <c r="L144" s="69"/>
      <c r="N144" s="69">
        <v>1112.95</v>
      </c>
      <c r="O144" s="69">
        <v>27.87</v>
      </c>
      <c r="P144" s="69"/>
    </row>
    <row r="145" spans="1:17">
      <c r="A145" s="86">
        <v>45537</v>
      </c>
      <c r="B145" s="69" t="s">
        <v>253</v>
      </c>
      <c r="C145" s="69" t="s">
        <v>410</v>
      </c>
      <c r="D145" s="69" t="s">
        <v>696</v>
      </c>
      <c r="F145" s="69">
        <v>27064</v>
      </c>
      <c r="G145" s="69">
        <v>535</v>
      </c>
      <c r="H145" s="69">
        <v>324</v>
      </c>
      <c r="I145" s="69">
        <v>25365</v>
      </c>
      <c r="J145" s="69">
        <v>21035</v>
      </c>
      <c r="K145" s="69">
        <v>339</v>
      </c>
      <c r="L145" s="69"/>
      <c r="N145" s="69">
        <v>1066.98</v>
      </c>
      <c r="O145" s="69">
        <v>26.59</v>
      </c>
      <c r="P145" s="69"/>
    </row>
    <row r="146" spans="1:17">
      <c r="A146" s="86">
        <v>45537</v>
      </c>
      <c r="B146" s="69" t="s">
        <v>268</v>
      </c>
      <c r="C146" s="69" t="s">
        <v>411</v>
      </c>
      <c r="D146" s="69" t="s">
        <v>595</v>
      </c>
      <c r="F146" s="69">
        <v>60822</v>
      </c>
      <c r="G146" s="69">
        <v>1506</v>
      </c>
      <c r="H146" s="69">
        <v>961</v>
      </c>
      <c r="I146" s="69">
        <v>106321</v>
      </c>
      <c r="J146" s="69">
        <v>78035</v>
      </c>
      <c r="K146" s="69">
        <v>995</v>
      </c>
      <c r="L146" s="69"/>
      <c r="N146" s="69">
        <v>572.05999999999995</v>
      </c>
      <c r="O146" s="69">
        <v>20.36</v>
      </c>
      <c r="P146" s="69"/>
    </row>
    <row r="147" spans="1:17">
      <c r="A147" s="86">
        <v>45537</v>
      </c>
      <c r="B147" s="69" t="s">
        <v>273</v>
      </c>
      <c r="C147" s="69" t="s">
        <v>412</v>
      </c>
      <c r="D147" s="69" t="s">
        <v>597</v>
      </c>
      <c r="F147" s="69">
        <v>65377</v>
      </c>
      <c r="G147" s="69">
        <v>1700</v>
      </c>
      <c r="H147" s="69">
        <v>1057</v>
      </c>
      <c r="I147" s="69">
        <v>62069</v>
      </c>
      <c r="J147" s="69">
        <v>56335</v>
      </c>
      <c r="K147" s="69">
        <v>1099</v>
      </c>
      <c r="L147" s="69"/>
      <c r="M147" s="69">
        <v>1</v>
      </c>
      <c r="N147" s="69">
        <v>1053.3</v>
      </c>
      <c r="O147" s="69">
        <v>19.79</v>
      </c>
      <c r="P147" s="69"/>
    </row>
    <row r="148" spans="1:17">
      <c r="A148" s="86">
        <v>45537</v>
      </c>
      <c r="B148" s="69" t="s">
        <v>277</v>
      </c>
      <c r="C148" s="69" t="s">
        <v>412</v>
      </c>
      <c r="D148" s="69" t="s">
        <v>599</v>
      </c>
      <c r="F148" s="69">
        <v>47372</v>
      </c>
      <c r="G148" s="69">
        <v>945</v>
      </c>
      <c r="H148" s="69">
        <v>887</v>
      </c>
      <c r="I148" s="69">
        <v>21729</v>
      </c>
      <c r="J148" s="69">
        <v>19719</v>
      </c>
      <c r="K148" s="69">
        <v>3407</v>
      </c>
      <c r="L148" s="69"/>
      <c r="N148" s="69">
        <v>2180.13</v>
      </c>
      <c r="O148" s="69">
        <v>4.63</v>
      </c>
      <c r="P148" s="69"/>
    </row>
    <row r="149" spans="1:17">
      <c r="A149" s="86">
        <v>45537</v>
      </c>
      <c r="B149" s="69" t="s">
        <v>282</v>
      </c>
      <c r="C149" s="69" t="s">
        <v>412</v>
      </c>
      <c r="D149" s="69" t="s">
        <v>601</v>
      </c>
      <c r="F149" s="69">
        <v>48061</v>
      </c>
      <c r="G149" s="69">
        <v>1672</v>
      </c>
      <c r="H149" s="69">
        <v>894</v>
      </c>
      <c r="I149" s="69">
        <v>75375</v>
      </c>
      <c r="J149" s="69">
        <v>61553</v>
      </c>
      <c r="K149" s="69">
        <v>970</v>
      </c>
      <c r="L149" s="69">
        <v>1</v>
      </c>
      <c r="M149" s="69"/>
      <c r="N149" s="69">
        <v>637.63</v>
      </c>
      <c r="O149" s="69">
        <v>16.48</v>
      </c>
      <c r="P149" s="69"/>
    </row>
    <row r="150" spans="1:17">
      <c r="A150" s="86">
        <v>45537</v>
      </c>
      <c r="B150" s="69" t="s">
        <v>286</v>
      </c>
      <c r="C150" s="69" t="s">
        <v>415</v>
      </c>
      <c r="D150" s="69" t="s">
        <v>603</v>
      </c>
      <c r="F150" s="69">
        <v>42236</v>
      </c>
      <c r="G150" s="69">
        <v>209</v>
      </c>
      <c r="H150" s="69">
        <v>55</v>
      </c>
      <c r="I150" s="69">
        <v>101600</v>
      </c>
      <c r="J150" s="69">
        <v>101600</v>
      </c>
      <c r="K150" s="69">
        <v>8687</v>
      </c>
      <c r="L150" s="69">
        <v>1</v>
      </c>
      <c r="M150" s="69"/>
      <c r="N150" s="69">
        <v>415.71</v>
      </c>
      <c r="O150" s="69">
        <v>1.62</v>
      </c>
      <c r="P150" s="69"/>
    </row>
    <row r="151" spans="1:17">
      <c r="A151" s="86">
        <v>45537</v>
      </c>
      <c r="B151" s="69" t="s">
        <v>286</v>
      </c>
      <c r="C151" s="69" t="s">
        <v>417</v>
      </c>
      <c r="D151" s="69" t="s">
        <v>585</v>
      </c>
      <c r="F151" s="69">
        <v>29947</v>
      </c>
      <c r="G151" s="69">
        <v>151</v>
      </c>
      <c r="H151" s="69">
        <v>41</v>
      </c>
      <c r="I151" s="69">
        <v>71891</v>
      </c>
      <c r="J151" s="69">
        <v>71374</v>
      </c>
      <c r="K151" s="69">
        <v>7531</v>
      </c>
      <c r="L151" s="69"/>
      <c r="N151" s="69">
        <v>416.56</v>
      </c>
      <c r="O151" s="69">
        <v>1.33</v>
      </c>
      <c r="P151" s="69"/>
    </row>
    <row r="152" spans="1:17">
      <c r="A152" s="86">
        <v>45537</v>
      </c>
      <c r="B152" s="69" t="s">
        <v>419</v>
      </c>
      <c r="C152" s="69" t="s">
        <v>420</v>
      </c>
      <c r="D152" s="69" t="s">
        <v>697</v>
      </c>
      <c r="F152" s="69">
        <v>15666</v>
      </c>
      <c r="G152" s="69">
        <v>14</v>
      </c>
      <c r="I152" s="69">
        <v>32264</v>
      </c>
      <c r="J152" s="69">
        <v>31609</v>
      </c>
      <c r="K152" s="69">
        <v>7</v>
      </c>
      <c r="L152" s="69"/>
      <c r="N152" s="69">
        <v>485.56</v>
      </c>
      <c r="O152" s="69">
        <v>746</v>
      </c>
      <c r="P152" s="69"/>
    </row>
    <row r="153" spans="1:17">
      <c r="A153" s="86">
        <v>45537</v>
      </c>
      <c r="B153" s="69" t="s">
        <v>422</v>
      </c>
      <c r="C153" s="69" t="s">
        <v>423</v>
      </c>
      <c r="D153" s="69" t="s">
        <v>422</v>
      </c>
      <c r="F153" s="69">
        <v>11482</v>
      </c>
      <c r="G153" s="69">
        <v>12</v>
      </c>
      <c r="H153" s="69">
        <v>7</v>
      </c>
      <c r="I153" s="69">
        <v>2956</v>
      </c>
      <c r="J153" s="69">
        <v>2558</v>
      </c>
      <c r="K153" s="69">
        <v>11</v>
      </c>
      <c r="L153" s="69"/>
      <c r="N153" s="69">
        <v>3884.3</v>
      </c>
      <c r="O153" s="69">
        <v>302.16000000000003</v>
      </c>
      <c r="P153" s="69"/>
    </row>
    <row r="154" spans="1:17">
      <c r="A154" s="86">
        <v>45537</v>
      </c>
      <c r="B154" s="69" t="s">
        <v>426</v>
      </c>
      <c r="C154" s="69" t="s">
        <v>427</v>
      </c>
      <c r="D154" s="69" t="s">
        <v>426</v>
      </c>
      <c r="F154" s="69">
        <v>12036</v>
      </c>
      <c r="G154" s="69">
        <v>96</v>
      </c>
      <c r="H154" s="69">
        <v>34</v>
      </c>
      <c r="I154" s="69">
        <v>3435</v>
      </c>
      <c r="J154" s="69">
        <v>2963</v>
      </c>
      <c r="K154" s="69">
        <v>48</v>
      </c>
      <c r="L154" s="69"/>
      <c r="N154" s="69">
        <v>3503.93</v>
      </c>
      <c r="O154" s="69">
        <v>83.01</v>
      </c>
      <c r="P154" s="69"/>
    </row>
    <row r="155" spans="1:17">
      <c r="A155" s="86">
        <v>45537</v>
      </c>
      <c r="B155" s="69" t="s">
        <v>428</v>
      </c>
      <c r="C155" s="69" t="s">
        <v>429</v>
      </c>
      <c r="D155" s="69" t="s">
        <v>428</v>
      </c>
      <c r="F155" s="69">
        <v>11161</v>
      </c>
      <c r="G155" s="69">
        <v>67</v>
      </c>
      <c r="H155" s="69">
        <v>30</v>
      </c>
      <c r="I155" s="69">
        <v>1319</v>
      </c>
      <c r="J155" s="69">
        <v>1065</v>
      </c>
      <c r="K155" s="69">
        <v>47</v>
      </c>
      <c r="L155" s="69"/>
      <c r="N155" s="69">
        <v>8461.7099999999991</v>
      </c>
      <c r="O155" s="69">
        <v>79.16</v>
      </c>
      <c r="P155" s="69"/>
    </row>
    <row r="156" spans="1:17">
      <c r="A156" s="86">
        <v>45537</v>
      </c>
      <c r="B156" s="69" t="s">
        <v>604</v>
      </c>
      <c r="C156" s="69" t="s">
        <v>436</v>
      </c>
      <c r="D156" s="69" t="s">
        <v>609</v>
      </c>
      <c r="F156" s="69">
        <v>0</v>
      </c>
      <c r="O156" s="69">
        <v>0</v>
      </c>
      <c r="P156" s="69"/>
      <c r="Q156" s="85"/>
    </row>
    <row r="157" spans="1:17">
      <c r="A157" s="86">
        <v>45537</v>
      </c>
      <c r="B157" s="69" t="s">
        <v>604</v>
      </c>
      <c r="C157" s="69" t="s">
        <v>437</v>
      </c>
      <c r="D157" s="69" t="s">
        <v>610</v>
      </c>
      <c r="F157" s="69">
        <v>0</v>
      </c>
      <c r="O157" s="69">
        <v>0</v>
      </c>
      <c r="P157" s="69"/>
      <c r="Q157" s="85"/>
    </row>
    <row r="158" spans="1:17">
      <c r="A158" s="86">
        <v>45537</v>
      </c>
      <c r="B158" s="69" t="s">
        <v>604</v>
      </c>
      <c r="C158" s="69" t="s">
        <v>439</v>
      </c>
      <c r="D158" s="69" t="s">
        <v>612</v>
      </c>
      <c r="F158" s="69">
        <v>0</v>
      </c>
      <c r="O158" s="69">
        <v>0</v>
      </c>
      <c r="P158" s="69"/>
    </row>
    <row r="159" spans="1:17">
      <c r="A159" s="86">
        <v>45537</v>
      </c>
      <c r="B159" s="69" t="s">
        <v>604</v>
      </c>
      <c r="C159" s="69" t="s">
        <v>440</v>
      </c>
      <c r="D159" s="69" t="s">
        <v>613</v>
      </c>
      <c r="F159" s="69">
        <v>0</v>
      </c>
      <c r="O159" s="69">
        <v>0</v>
      </c>
      <c r="P159" s="69"/>
    </row>
    <row r="160" spans="1:17">
      <c r="A160" s="86">
        <v>45537</v>
      </c>
      <c r="B160" s="69" t="s">
        <v>604</v>
      </c>
      <c r="C160" s="69" t="s">
        <v>443</v>
      </c>
      <c r="D160" s="69" t="s">
        <v>615</v>
      </c>
      <c r="F160" s="69">
        <v>0</v>
      </c>
      <c r="O160" s="69">
        <v>0</v>
      </c>
      <c r="P160" s="69"/>
    </row>
    <row r="161" spans="1:16">
      <c r="A161" s="86">
        <v>45537</v>
      </c>
      <c r="B161" s="69" t="s">
        <v>604</v>
      </c>
      <c r="C161" s="69" t="s">
        <v>447</v>
      </c>
      <c r="D161" s="69" t="s">
        <v>620</v>
      </c>
      <c r="F161" s="69">
        <v>0</v>
      </c>
      <c r="O161" s="69">
        <v>0</v>
      </c>
      <c r="P161" s="69"/>
    </row>
    <row r="162" spans="1:16">
      <c r="A162" s="86">
        <v>45537</v>
      </c>
      <c r="B162" s="69" t="s">
        <v>621</v>
      </c>
      <c r="C162" s="69" t="s">
        <v>622</v>
      </c>
      <c r="D162" s="69" t="s">
        <v>623</v>
      </c>
      <c r="F162" s="69">
        <v>0</v>
      </c>
      <c r="H162" s="69">
        <v>2</v>
      </c>
      <c r="K162" s="69">
        <v>2</v>
      </c>
      <c r="L162" s="69"/>
      <c r="O162" s="69">
        <v>0</v>
      </c>
      <c r="P162" s="69"/>
    </row>
    <row r="163" spans="1:16">
      <c r="A163" s="86">
        <v>45537</v>
      </c>
      <c r="B163" s="69" t="s">
        <v>621</v>
      </c>
      <c r="C163" s="69" t="s">
        <v>624</v>
      </c>
      <c r="D163" s="69" t="s">
        <v>625</v>
      </c>
      <c r="F163" s="69">
        <v>0</v>
      </c>
      <c r="O163" s="69">
        <v>0</v>
      </c>
      <c r="P163" s="69"/>
    </row>
    <row r="164" spans="1:16">
      <c r="A164" s="86">
        <v>45537</v>
      </c>
      <c r="B164" s="69" t="s">
        <v>621</v>
      </c>
      <c r="C164" s="69" t="s">
        <v>628</v>
      </c>
      <c r="D164" s="69" t="s">
        <v>629</v>
      </c>
      <c r="F164" s="69">
        <v>0</v>
      </c>
      <c r="O164" s="69">
        <v>0</v>
      </c>
      <c r="P164" s="69"/>
    </row>
    <row r="165" spans="1:16">
      <c r="A165" s="86">
        <v>45537</v>
      </c>
      <c r="B165" s="69" t="s">
        <v>621</v>
      </c>
      <c r="C165" s="69" t="s">
        <v>630</v>
      </c>
      <c r="D165" s="69" t="s">
        <v>631</v>
      </c>
      <c r="F165" s="69">
        <v>0</v>
      </c>
      <c r="M165" s="69">
        <v>1</v>
      </c>
      <c r="N165" s="69"/>
      <c r="O165" s="69">
        <v>0</v>
      </c>
      <c r="P165" s="69"/>
    </row>
    <row r="166" spans="1:16">
      <c r="A166" s="86">
        <v>45537</v>
      </c>
      <c r="B166" s="69" t="s">
        <v>621</v>
      </c>
      <c r="C166" s="69" t="s">
        <v>632</v>
      </c>
      <c r="D166" s="69" t="s">
        <v>633</v>
      </c>
      <c r="F166" s="69">
        <v>0</v>
      </c>
      <c r="H166" s="69">
        <v>1</v>
      </c>
      <c r="K166" s="69">
        <v>1</v>
      </c>
      <c r="L166" s="69"/>
      <c r="O166" s="69">
        <v>0</v>
      </c>
      <c r="P166" s="69"/>
    </row>
    <row r="167" spans="1:16">
      <c r="A167" s="86">
        <v>45537</v>
      </c>
      <c r="B167" s="69" t="s">
        <v>621</v>
      </c>
      <c r="C167" s="69" t="s">
        <v>634</v>
      </c>
      <c r="D167" s="69" t="s">
        <v>635</v>
      </c>
      <c r="F167" s="69">
        <v>0</v>
      </c>
      <c r="O167" s="69">
        <v>0</v>
      </c>
      <c r="P167" s="69"/>
    </row>
    <row r="168" spans="1:16">
      <c r="A168" s="86">
        <v>45537</v>
      </c>
      <c r="B168" s="69" t="s">
        <v>639</v>
      </c>
      <c r="C168" s="69" t="s">
        <v>452</v>
      </c>
      <c r="D168" s="69" t="s">
        <v>452</v>
      </c>
      <c r="F168" s="69">
        <v>0</v>
      </c>
      <c r="O168" s="69">
        <v>0</v>
      </c>
      <c r="P168" s="69"/>
    </row>
    <row r="169" spans="1:16">
      <c r="A169" s="86">
        <v>45537</v>
      </c>
      <c r="B169" s="69" t="s">
        <v>639</v>
      </c>
      <c r="C169" s="69" t="s">
        <v>230</v>
      </c>
      <c r="D169" s="69" t="s">
        <v>640</v>
      </c>
      <c r="F169" s="69">
        <v>0</v>
      </c>
      <c r="O169" s="69">
        <v>0</v>
      </c>
      <c r="P169" s="69"/>
    </row>
    <row r="170" spans="1:16">
      <c r="A170" s="86">
        <v>45537</v>
      </c>
      <c r="B170" s="69" t="s">
        <v>639</v>
      </c>
      <c r="C170" s="69" t="s">
        <v>232</v>
      </c>
      <c r="D170" s="69" t="s">
        <v>642</v>
      </c>
      <c r="F170" s="69">
        <v>0</v>
      </c>
      <c r="H170" s="69">
        <v>1</v>
      </c>
      <c r="K170" s="69">
        <v>1</v>
      </c>
      <c r="L170" s="69"/>
      <c r="O170" s="69">
        <v>0</v>
      </c>
      <c r="P170" s="69"/>
    </row>
    <row r="171" spans="1:16">
      <c r="A171" s="86">
        <v>45537</v>
      </c>
      <c r="B171" s="69" t="s">
        <v>639</v>
      </c>
      <c r="C171" s="69" t="s">
        <v>231</v>
      </c>
      <c r="D171" s="69" t="s">
        <v>231</v>
      </c>
      <c r="F171" s="69">
        <v>0</v>
      </c>
      <c r="O171" s="69">
        <v>0</v>
      </c>
      <c r="P171" s="69"/>
    </row>
    <row r="172" spans="1:16">
      <c r="A172" s="86">
        <v>45537</v>
      </c>
      <c r="B172" s="69" t="s">
        <v>101</v>
      </c>
      <c r="C172" s="69" t="s">
        <v>347</v>
      </c>
      <c r="D172" s="69" t="s">
        <v>645</v>
      </c>
      <c r="E172" s="69">
        <v>35</v>
      </c>
      <c r="F172" s="69">
        <v>118282</v>
      </c>
      <c r="G172" s="69">
        <v>609</v>
      </c>
      <c r="H172" s="69">
        <v>330</v>
      </c>
      <c r="I172" s="69">
        <v>44653</v>
      </c>
      <c r="J172" s="69">
        <v>32043</v>
      </c>
      <c r="K172" s="69">
        <v>372</v>
      </c>
      <c r="L172" s="69"/>
      <c r="M172" s="69">
        <v>2</v>
      </c>
      <c r="N172" s="69">
        <v>2648.91</v>
      </c>
      <c r="O172" s="69">
        <v>94.47</v>
      </c>
      <c r="P172" s="69"/>
    </row>
    <row r="173" spans="1:16">
      <c r="A173" s="86">
        <v>45537</v>
      </c>
      <c r="B173" s="69" t="s">
        <v>646</v>
      </c>
      <c r="C173" s="69" t="s">
        <v>349</v>
      </c>
      <c r="D173" s="69" t="s">
        <v>647</v>
      </c>
      <c r="F173" s="69">
        <v>0</v>
      </c>
      <c r="M173" s="69">
        <v>1</v>
      </c>
      <c r="N173" s="69"/>
      <c r="O173" s="69">
        <v>0</v>
      </c>
      <c r="P173" s="69"/>
    </row>
    <row r="174" spans="1:16">
      <c r="A174" s="86">
        <v>45537</v>
      </c>
      <c r="B174" s="69" t="s">
        <v>123</v>
      </c>
      <c r="C174" s="69" t="s">
        <v>348</v>
      </c>
      <c r="D174" s="69" t="s">
        <v>648</v>
      </c>
      <c r="E174" s="69">
        <v>44</v>
      </c>
      <c r="F174" s="69">
        <v>61186</v>
      </c>
      <c r="G174" s="69">
        <v>385</v>
      </c>
      <c r="H174" s="69">
        <v>185</v>
      </c>
      <c r="I174" s="69">
        <v>17721</v>
      </c>
      <c r="J174" s="69">
        <v>15216</v>
      </c>
      <c r="K174" s="69">
        <v>204</v>
      </c>
      <c r="L174" s="69"/>
      <c r="M174" s="69">
        <v>2</v>
      </c>
      <c r="N174" s="69">
        <v>3452.74</v>
      </c>
      <c r="O174" s="69">
        <v>85.94</v>
      </c>
      <c r="P174" s="69"/>
    </row>
    <row r="175" spans="1:16">
      <c r="A175" s="86">
        <v>45537</v>
      </c>
      <c r="B175" s="69" t="s">
        <v>123</v>
      </c>
      <c r="C175" s="69" t="s">
        <v>349</v>
      </c>
      <c r="D175" s="69" t="s">
        <v>647</v>
      </c>
      <c r="E175" s="69">
        <v>10</v>
      </c>
      <c r="F175" s="69">
        <v>29591</v>
      </c>
      <c r="G175" s="69">
        <v>155</v>
      </c>
      <c r="H175" s="69">
        <v>80</v>
      </c>
      <c r="I175" s="69">
        <v>8579</v>
      </c>
      <c r="J175" s="69">
        <v>7219</v>
      </c>
      <c r="K175" s="69">
        <v>90</v>
      </c>
      <c r="L175" s="69"/>
      <c r="M175" s="69">
        <v>2</v>
      </c>
      <c r="N175" s="69">
        <v>3449.24</v>
      </c>
      <c r="O175" s="69">
        <v>100.31</v>
      </c>
      <c r="P175" s="69"/>
    </row>
    <row r="176" spans="1:16">
      <c r="A176" s="86">
        <v>45537</v>
      </c>
      <c r="B176" s="69" t="s">
        <v>109</v>
      </c>
      <c r="C176" s="69" t="s">
        <v>367</v>
      </c>
      <c r="D176" s="69" t="s">
        <v>650</v>
      </c>
      <c r="E176" s="69">
        <v>28</v>
      </c>
      <c r="F176" s="69">
        <v>78357</v>
      </c>
      <c r="G176" s="69">
        <v>376</v>
      </c>
      <c r="H176" s="69">
        <v>167</v>
      </c>
      <c r="I176" s="69">
        <v>21904</v>
      </c>
      <c r="J176" s="69">
        <v>17717</v>
      </c>
      <c r="K176" s="69">
        <v>212</v>
      </c>
      <c r="L176" s="69">
        <v>3</v>
      </c>
      <c r="M176" s="69">
        <v>1</v>
      </c>
      <c r="N176" s="69">
        <v>3577.29</v>
      </c>
      <c r="O176" s="69">
        <v>110.99</v>
      </c>
      <c r="P176" s="69"/>
    </row>
    <row r="177" spans="1:16">
      <c r="A177" s="86">
        <v>45537</v>
      </c>
      <c r="B177" s="69" t="s">
        <v>109</v>
      </c>
      <c r="C177" s="69" t="s">
        <v>366</v>
      </c>
      <c r="D177" s="69" t="s">
        <v>649</v>
      </c>
      <c r="E177" s="69">
        <v>4</v>
      </c>
      <c r="F177" s="69">
        <v>29266</v>
      </c>
      <c r="G177" s="69">
        <v>117</v>
      </c>
      <c r="H177" s="69">
        <v>45</v>
      </c>
      <c r="I177" s="69">
        <v>10389</v>
      </c>
      <c r="J177" s="69">
        <v>9161</v>
      </c>
      <c r="K177" s="69">
        <v>52</v>
      </c>
      <c r="L177" s="69"/>
      <c r="N177" s="69">
        <v>2817.02</v>
      </c>
      <c r="O177" s="69">
        <v>178.45</v>
      </c>
      <c r="P177" s="69"/>
    </row>
    <row r="178" spans="1:16">
      <c r="A178" s="86">
        <v>45537</v>
      </c>
      <c r="B178" s="69" t="s">
        <v>109</v>
      </c>
      <c r="C178" s="69" t="s">
        <v>366</v>
      </c>
      <c r="D178" s="69" t="s">
        <v>651</v>
      </c>
      <c r="E178" s="69">
        <v>19</v>
      </c>
      <c r="F178" s="69">
        <v>105189</v>
      </c>
      <c r="G178" s="69">
        <v>341</v>
      </c>
      <c r="H178" s="69">
        <v>179</v>
      </c>
      <c r="I178" s="69">
        <v>33366</v>
      </c>
      <c r="J178" s="69">
        <v>28794</v>
      </c>
      <c r="K178" s="69">
        <v>200</v>
      </c>
      <c r="L178" s="69"/>
      <c r="N178" s="69">
        <v>3152.58</v>
      </c>
      <c r="O178" s="69">
        <v>164.87</v>
      </c>
      <c r="P178" s="69"/>
    </row>
    <row r="179" spans="1:16">
      <c r="A179" s="86">
        <v>45537</v>
      </c>
      <c r="B179" s="69" t="s">
        <v>127</v>
      </c>
      <c r="C179" s="69" t="s">
        <v>369</v>
      </c>
      <c r="D179" s="69" t="s">
        <v>654</v>
      </c>
      <c r="E179" s="69">
        <v>24</v>
      </c>
      <c r="F179" s="69">
        <v>48813</v>
      </c>
      <c r="G179" s="69">
        <v>236</v>
      </c>
      <c r="H179" s="69">
        <v>129</v>
      </c>
      <c r="I179" s="69">
        <v>19735</v>
      </c>
      <c r="J179" s="69">
        <v>17654</v>
      </c>
      <c r="K179" s="69">
        <v>142</v>
      </c>
      <c r="L179" s="69">
        <v>1</v>
      </c>
      <c r="M179" s="69"/>
      <c r="N179" s="69">
        <v>2473.42</v>
      </c>
      <c r="O179" s="69">
        <v>101.91</v>
      </c>
      <c r="P179" s="69"/>
    </row>
    <row r="180" spans="1:16">
      <c r="A180" s="86">
        <v>45537</v>
      </c>
      <c r="B180" s="69" t="s">
        <v>127</v>
      </c>
      <c r="C180" s="69" t="s">
        <v>370</v>
      </c>
      <c r="D180" s="69" t="s">
        <v>655</v>
      </c>
      <c r="E180" s="69">
        <v>22</v>
      </c>
      <c r="F180" s="69">
        <v>54648</v>
      </c>
      <c r="G180" s="69">
        <v>252</v>
      </c>
      <c r="H180" s="69">
        <v>122</v>
      </c>
      <c r="I180" s="69">
        <v>15352</v>
      </c>
      <c r="J180" s="69">
        <v>13438</v>
      </c>
      <c r="K180" s="69">
        <v>130</v>
      </c>
      <c r="L180" s="69">
        <v>2</v>
      </c>
      <c r="M180" s="69"/>
      <c r="N180" s="69">
        <v>3559.67</v>
      </c>
      <c r="O180" s="69">
        <v>124.48</v>
      </c>
      <c r="P180" s="69"/>
    </row>
    <row r="181" spans="1:16">
      <c r="A181" s="86">
        <v>45537</v>
      </c>
      <c r="B181" s="69" t="s">
        <v>131</v>
      </c>
      <c r="C181" s="69" t="s">
        <v>371</v>
      </c>
      <c r="D181" s="69" t="s">
        <v>698</v>
      </c>
      <c r="E181" s="69">
        <v>6</v>
      </c>
      <c r="F181" s="69">
        <v>16131</v>
      </c>
      <c r="G181" s="69">
        <v>65</v>
      </c>
      <c r="H181" s="69">
        <v>36</v>
      </c>
      <c r="I181" s="69">
        <v>4680</v>
      </c>
      <c r="J181" s="69">
        <v>4274</v>
      </c>
      <c r="K181" s="69">
        <v>41</v>
      </c>
      <c r="L181" s="69"/>
      <c r="N181" s="69">
        <v>3446.79</v>
      </c>
      <c r="O181" s="69">
        <v>119.49</v>
      </c>
      <c r="P181" s="69"/>
    </row>
    <row r="182" spans="1:16">
      <c r="A182" s="86">
        <v>45537</v>
      </c>
      <c r="B182" s="69" t="s">
        <v>131</v>
      </c>
      <c r="C182" s="69" t="s">
        <v>371</v>
      </c>
      <c r="D182" s="69" t="s">
        <v>656</v>
      </c>
      <c r="E182" s="69">
        <v>13</v>
      </c>
      <c r="F182" s="69">
        <v>31026</v>
      </c>
      <c r="G182" s="69">
        <v>122</v>
      </c>
      <c r="H182" s="69">
        <v>69</v>
      </c>
      <c r="I182" s="69">
        <v>12560</v>
      </c>
      <c r="J182" s="69">
        <v>11051</v>
      </c>
      <c r="K182" s="69">
        <v>85</v>
      </c>
      <c r="L182" s="69"/>
      <c r="N182" s="69">
        <v>2470.2199999999998</v>
      </c>
      <c r="O182" s="69">
        <v>110.02</v>
      </c>
      <c r="P182" s="69"/>
    </row>
    <row r="183" spans="1:16">
      <c r="A183" s="86">
        <v>45537</v>
      </c>
      <c r="B183" s="69" t="s">
        <v>377</v>
      </c>
      <c r="C183" s="69" t="s">
        <v>373</v>
      </c>
      <c r="D183" s="69" t="s">
        <v>699</v>
      </c>
      <c r="E183" s="69">
        <v>13</v>
      </c>
      <c r="F183" s="69">
        <v>42293</v>
      </c>
      <c r="G183" s="69">
        <v>295</v>
      </c>
      <c r="H183" s="69">
        <v>120</v>
      </c>
      <c r="I183" s="69">
        <v>23512</v>
      </c>
      <c r="J183" s="69">
        <v>16327</v>
      </c>
      <c r="K183" s="69">
        <v>138</v>
      </c>
      <c r="L183" s="69"/>
      <c r="N183" s="69">
        <v>1798.78</v>
      </c>
      <c r="O183" s="69">
        <v>96.12</v>
      </c>
      <c r="P183" s="69"/>
    </row>
    <row r="184" spans="1:16">
      <c r="A184" s="86">
        <v>45537</v>
      </c>
      <c r="B184" s="69" t="s">
        <v>377</v>
      </c>
      <c r="C184" s="69" t="s">
        <v>373</v>
      </c>
      <c r="D184" s="69" t="s">
        <v>658</v>
      </c>
      <c r="E184" s="69">
        <v>10</v>
      </c>
      <c r="F184" s="69">
        <v>36615</v>
      </c>
      <c r="G184" s="69">
        <v>174</v>
      </c>
      <c r="H184" s="69">
        <v>83</v>
      </c>
      <c r="I184" s="69">
        <v>17249</v>
      </c>
      <c r="J184" s="69">
        <v>12862</v>
      </c>
      <c r="K184" s="69">
        <v>91</v>
      </c>
      <c r="L184" s="69"/>
      <c r="N184" s="69">
        <v>2122.73</v>
      </c>
      <c r="O184" s="69">
        <v>124.97</v>
      </c>
      <c r="P184" s="69"/>
    </row>
    <row r="185" spans="1:16">
      <c r="A185" s="86">
        <v>45537</v>
      </c>
      <c r="B185" s="69" t="s">
        <v>377</v>
      </c>
      <c r="C185" s="69" t="s">
        <v>375</v>
      </c>
      <c r="D185" s="69" t="s">
        <v>700</v>
      </c>
      <c r="E185" s="69">
        <v>1</v>
      </c>
      <c r="F185" s="69">
        <v>27359</v>
      </c>
      <c r="G185" s="69">
        <v>17</v>
      </c>
      <c r="H185" s="69">
        <v>8</v>
      </c>
      <c r="I185" s="69">
        <v>1866</v>
      </c>
      <c r="J185" s="69">
        <v>481</v>
      </c>
      <c r="K185" s="69">
        <v>10</v>
      </c>
      <c r="L185" s="69"/>
      <c r="N185" s="69">
        <v>14661.84</v>
      </c>
      <c r="O185" s="69">
        <v>854.97</v>
      </c>
      <c r="P185" s="69"/>
    </row>
    <row r="186" spans="1:16">
      <c r="A186" s="86">
        <v>45537</v>
      </c>
      <c r="B186" s="69" t="s">
        <v>377</v>
      </c>
      <c r="C186" s="69" t="s">
        <v>375</v>
      </c>
      <c r="D186" s="69" t="s">
        <v>657</v>
      </c>
      <c r="E186" s="69">
        <v>1</v>
      </c>
      <c r="F186" s="69">
        <v>14645</v>
      </c>
      <c r="G186" s="69">
        <v>9</v>
      </c>
      <c r="H186" s="69">
        <v>5</v>
      </c>
      <c r="I186" s="69">
        <v>1171</v>
      </c>
      <c r="J186" s="69">
        <v>366</v>
      </c>
      <c r="K186" s="69">
        <v>6</v>
      </c>
      <c r="L186" s="69"/>
      <c r="N186" s="69">
        <v>12506.4</v>
      </c>
      <c r="O186" s="69">
        <v>732.25</v>
      </c>
      <c r="P186" s="69"/>
    </row>
    <row r="187" spans="1:16">
      <c r="A187" s="86">
        <v>45537</v>
      </c>
      <c r="B187" s="69" t="s">
        <v>377</v>
      </c>
      <c r="C187" s="69" t="s">
        <v>375</v>
      </c>
      <c r="D187" s="69" t="s">
        <v>659</v>
      </c>
      <c r="E187" s="69">
        <v>1</v>
      </c>
      <c r="F187" s="69">
        <v>14860</v>
      </c>
      <c r="G187" s="69">
        <v>10</v>
      </c>
      <c r="H187" s="69">
        <v>6</v>
      </c>
      <c r="I187" s="69">
        <v>1092</v>
      </c>
      <c r="J187" s="69">
        <v>418</v>
      </c>
      <c r="K187" s="69">
        <v>6</v>
      </c>
      <c r="L187" s="69"/>
      <c r="N187" s="69">
        <v>13608.06</v>
      </c>
      <c r="O187" s="69">
        <v>743</v>
      </c>
      <c r="P187" s="69"/>
    </row>
    <row r="188" spans="1:16">
      <c r="A188" s="86">
        <v>45537</v>
      </c>
      <c r="B188" s="69" t="s">
        <v>145</v>
      </c>
      <c r="C188" s="69" t="s">
        <v>378</v>
      </c>
      <c r="D188" s="69" t="s">
        <v>660</v>
      </c>
      <c r="E188" s="69">
        <v>40</v>
      </c>
      <c r="F188" s="69">
        <v>64608</v>
      </c>
      <c r="G188" s="69">
        <v>571</v>
      </c>
      <c r="H188" s="69">
        <v>251</v>
      </c>
      <c r="I188" s="69">
        <v>18674</v>
      </c>
      <c r="J188" s="69">
        <v>16044</v>
      </c>
      <c r="K188" s="69">
        <v>286</v>
      </c>
      <c r="L188" s="69">
        <v>5</v>
      </c>
      <c r="M188" s="69">
        <v>2</v>
      </c>
      <c r="N188" s="69">
        <v>3459.78</v>
      </c>
      <c r="O188" s="69">
        <v>67.3</v>
      </c>
      <c r="P188" s="69"/>
    </row>
    <row r="189" spans="1:16">
      <c r="A189" s="86">
        <v>45537</v>
      </c>
      <c r="B189" s="69" t="s">
        <v>150</v>
      </c>
      <c r="C189" s="69" t="s">
        <v>380</v>
      </c>
      <c r="D189" s="69" t="s">
        <v>662</v>
      </c>
      <c r="E189" s="69">
        <v>24</v>
      </c>
      <c r="F189" s="69">
        <v>59917</v>
      </c>
      <c r="G189" s="69">
        <v>567</v>
      </c>
      <c r="H189" s="69">
        <v>215</v>
      </c>
      <c r="I189" s="69">
        <v>17513</v>
      </c>
      <c r="J189" s="69">
        <v>14041</v>
      </c>
      <c r="K189" s="69">
        <v>240</v>
      </c>
      <c r="L189" s="69">
        <v>1</v>
      </c>
      <c r="M189" s="69"/>
      <c r="N189" s="69">
        <v>3421.29</v>
      </c>
      <c r="O189" s="69">
        <v>77.709999999999994</v>
      </c>
      <c r="P189" s="69"/>
    </row>
    <row r="190" spans="1:16">
      <c r="A190" s="86">
        <v>45537</v>
      </c>
      <c r="B190" s="69" t="s">
        <v>383</v>
      </c>
      <c r="C190" s="69" t="s">
        <v>381</v>
      </c>
      <c r="D190" s="69" t="s">
        <v>701</v>
      </c>
      <c r="E190" s="69">
        <v>1</v>
      </c>
      <c r="F190" s="69">
        <v>15054</v>
      </c>
      <c r="G190" s="69">
        <v>96</v>
      </c>
      <c r="H190" s="69">
        <v>43</v>
      </c>
      <c r="I190" s="69">
        <v>8478</v>
      </c>
      <c r="J190" s="69">
        <v>6671</v>
      </c>
      <c r="K190" s="69">
        <v>49</v>
      </c>
      <c r="L190" s="69"/>
      <c r="N190" s="69">
        <v>1775.65</v>
      </c>
      <c r="O190" s="69">
        <v>101.03</v>
      </c>
      <c r="P190" s="69"/>
    </row>
    <row r="191" spans="1:16">
      <c r="A191" s="86">
        <v>45537</v>
      </c>
      <c r="B191" s="69" t="s">
        <v>383</v>
      </c>
      <c r="C191" s="69" t="s">
        <v>381</v>
      </c>
      <c r="D191" s="69" t="s">
        <v>663</v>
      </c>
      <c r="E191" s="69">
        <v>7</v>
      </c>
      <c r="F191" s="69">
        <v>69058</v>
      </c>
      <c r="G191" s="69">
        <v>302</v>
      </c>
      <c r="H191" s="69">
        <v>149</v>
      </c>
      <c r="I191" s="69">
        <v>23077</v>
      </c>
      <c r="J191" s="69">
        <v>16207</v>
      </c>
      <c r="K191" s="69">
        <v>178</v>
      </c>
      <c r="L191" s="69"/>
      <c r="N191" s="69">
        <v>2992.5</v>
      </c>
      <c r="O191" s="69">
        <v>126.02</v>
      </c>
      <c r="P191" s="69"/>
    </row>
    <row r="192" spans="1:16">
      <c r="A192" s="86">
        <v>45537</v>
      </c>
      <c r="B192" s="69" t="s">
        <v>157</v>
      </c>
      <c r="C192" s="69" t="s">
        <v>384</v>
      </c>
      <c r="D192" s="69" t="s">
        <v>664</v>
      </c>
      <c r="E192" s="69">
        <v>50</v>
      </c>
      <c r="F192" s="69">
        <v>76715</v>
      </c>
      <c r="G192" s="69">
        <v>552</v>
      </c>
      <c r="H192" s="69">
        <v>273</v>
      </c>
      <c r="I192" s="69">
        <v>37449</v>
      </c>
      <c r="J192" s="69">
        <v>30412</v>
      </c>
      <c r="K192" s="69">
        <v>337</v>
      </c>
      <c r="L192" s="69">
        <v>2</v>
      </c>
      <c r="M192" s="69">
        <v>2</v>
      </c>
      <c r="N192" s="69">
        <v>2048.52</v>
      </c>
      <c r="O192" s="69">
        <v>68.62</v>
      </c>
      <c r="P192" s="69"/>
    </row>
    <row r="193" spans="1:16">
      <c r="A193" s="86">
        <v>45537</v>
      </c>
      <c r="B193" s="69" t="s">
        <v>157</v>
      </c>
      <c r="C193" s="69" t="s">
        <v>385</v>
      </c>
      <c r="D193" s="69" t="s">
        <v>665</v>
      </c>
      <c r="E193" s="69">
        <v>21</v>
      </c>
      <c r="F193" s="69">
        <v>36067</v>
      </c>
      <c r="G193" s="69">
        <v>265</v>
      </c>
      <c r="H193" s="69">
        <v>132</v>
      </c>
      <c r="I193" s="69">
        <v>31294</v>
      </c>
      <c r="J193" s="69">
        <v>19670</v>
      </c>
      <c r="K193" s="69">
        <v>157</v>
      </c>
      <c r="L193" s="69"/>
      <c r="N193" s="69">
        <v>1152.52</v>
      </c>
      <c r="O193" s="69">
        <v>70.31</v>
      </c>
      <c r="P193" s="69"/>
    </row>
    <row r="194" spans="1:16">
      <c r="A194" s="86">
        <v>45537</v>
      </c>
      <c r="B194" s="69" t="s">
        <v>161</v>
      </c>
      <c r="C194" s="69" t="s">
        <v>386</v>
      </c>
      <c r="D194" s="69" t="s">
        <v>668</v>
      </c>
      <c r="E194" s="69">
        <v>17</v>
      </c>
      <c r="F194" s="69">
        <v>40747</v>
      </c>
      <c r="G194" s="69">
        <v>261</v>
      </c>
      <c r="H194" s="69">
        <v>130</v>
      </c>
      <c r="I194" s="69">
        <v>18248</v>
      </c>
      <c r="J194" s="69">
        <v>15108</v>
      </c>
      <c r="K194" s="69">
        <v>147</v>
      </c>
      <c r="L194" s="69"/>
      <c r="M194" s="69">
        <v>1</v>
      </c>
      <c r="N194" s="69">
        <v>2232.96</v>
      </c>
      <c r="O194" s="69">
        <v>85.42</v>
      </c>
      <c r="P194" s="69"/>
    </row>
    <row r="195" spans="1:16">
      <c r="A195" s="86">
        <v>45537</v>
      </c>
      <c r="B195" s="69" t="s">
        <v>161</v>
      </c>
      <c r="C195" s="69" t="s">
        <v>387</v>
      </c>
      <c r="D195" s="69" t="s">
        <v>669</v>
      </c>
      <c r="E195" s="69">
        <v>25</v>
      </c>
      <c r="F195" s="69">
        <v>37740</v>
      </c>
      <c r="G195" s="69">
        <v>559</v>
      </c>
      <c r="H195" s="69">
        <v>225</v>
      </c>
      <c r="I195" s="69">
        <v>23579</v>
      </c>
      <c r="J195" s="69">
        <v>18434</v>
      </c>
      <c r="K195" s="69">
        <v>267</v>
      </c>
      <c r="L195" s="69">
        <v>2</v>
      </c>
      <c r="M195" s="69">
        <v>1</v>
      </c>
      <c r="N195" s="69">
        <v>1600.58</v>
      </c>
      <c r="O195" s="69">
        <v>43.88</v>
      </c>
      <c r="P195" s="69"/>
    </row>
    <row r="196" spans="1:16">
      <c r="A196" s="86">
        <v>45537</v>
      </c>
      <c r="B196" s="69" t="s">
        <v>350</v>
      </c>
      <c r="C196" s="69" t="s">
        <v>351</v>
      </c>
      <c r="D196" s="69" t="s">
        <v>670</v>
      </c>
      <c r="F196" s="69">
        <v>0</v>
      </c>
      <c r="G196" s="69">
        <v>0</v>
      </c>
      <c r="I196" s="69">
        <v>0</v>
      </c>
      <c r="J196" s="69">
        <v>0</v>
      </c>
      <c r="K196" s="69"/>
      <c r="O196" s="69">
        <v>0</v>
      </c>
      <c r="P196" s="69"/>
    </row>
    <row r="197" spans="1:16">
      <c r="A197" s="86">
        <v>45537</v>
      </c>
      <c r="B197" s="69" t="s">
        <v>134</v>
      </c>
      <c r="C197" s="69" t="s">
        <v>351</v>
      </c>
      <c r="D197" s="69" t="s">
        <v>671</v>
      </c>
      <c r="E197" s="69">
        <v>21</v>
      </c>
      <c r="F197" s="69">
        <v>54072</v>
      </c>
      <c r="G197" s="69">
        <v>387</v>
      </c>
      <c r="H197" s="69">
        <v>183</v>
      </c>
      <c r="I197" s="69">
        <v>18512</v>
      </c>
      <c r="J197" s="69">
        <v>13306</v>
      </c>
      <c r="K197" s="69">
        <v>238</v>
      </c>
      <c r="L197" s="69">
        <v>1</v>
      </c>
      <c r="M197" s="69"/>
      <c r="N197" s="69">
        <v>2920.92</v>
      </c>
      <c r="O197" s="69">
        <v>68.97</v>
      </c>
      <c r="P197" s="69"/>
    </row>
    <row r="198" spans="1:16">
      <c r="A198" s="86">
        <v>45537</v>
      </c>
      <c r="B198" s="69" t="s">
        <v>672</v>
      </c>
      <c r="C198" s="69" t="s">
        <v>675</v>
      </c>
      <c r="D198" s="69" t="s">
        <v>676</v>
      </c>
      <c r="F198" s="69">
        <v>0</v>
      </c>
      <c r="O198" s="69">
        <v>0</v>
      </c>
      <c r="P198" s="69"/>
    </row>
    <row r="199" spans="1:16">
      <c r="A199" s="86">
        <v>45537</v>
      </c>
      <c r="B199" s="69" t="s">
        <v>672</v>
      </c>
      <c r="C199" s="69" t="s">
        <v>677</v>
      </c>
      <c r="D199" s="69" t="s">
        <v>678</v>
      </c>
      <c r="F199" s="69">
        <v>0</v>
      </c>
      <c r="O199" s="69">
        <v>0</v>
      </c>
      <c r="P199" s="69"/>
    </row>
    <row r="200" spans="1:16">
      <c r="A200" s="86">
        <v>45537</v>
      </c>
      <c r="B200" s="69" t="s">
        <v>672</v>
      </c>
      <c r="C200" s="69" t="s">
        <v>677</v>
      </c>
      <c r="D200" s="69" t="s">
        <v>680</v>
      </c>
      <c r="F200" s="69">
        <v>0</v>
      </c>
      <c r="O200" s="69">
        <v>0</v>
      </c>
      <c r="P200" s="69"/>
    </row>
    <row r="201" spans="1:16">
      <c r="A201" s="86">
        <v>45537</v>
      </c>
      <c r="B201" s="69" t="s">
        <v>672</v>
      </c>
      <c r="C201" s="69" t="s">
        <v>677</v>
      </c>
      <c r="D201" s="69" t="s">
        <v>681</v>
      </c>
      <c r="F201" s="69">
        <v>0</v>
      </c>
      <c r="O201" s="69">
        <v>0</v>
      </c>
      <c r="P201" s="69"/>
    </row>
    <row r="202" spans="1:16">
      <c r="A202" s="86">
        <v>45537</v>
      </c>
      <c r="B202" s="69" t="s">
        <v>141</v>
      </c>
      <c r="C202" s="69" t="s">
        <v>352</v>
      </c>
      <c r="D202" s="69" t="s">
        <v>682</v>
      </c>
      <c r="F202" s="69">
        <v>11175</v>
      </c>
      <c r="G202" s="69">
        <v>57</v>
      </c>
      <c r="H202" s="69">
        <v>17</v>
      </c>
      <c r="I202" s="69">
        <v>850</v>
      </c>
      <c r="J202" s="69">
        <v>722</v>
      </c>
      <c r="K202" s="69">
        <v>219</v>
      </c>
      <c r="L202" s="69"/>
      <c r="M202" s="69">
        <v>10</v>
      </c>
      <c r="N202" s="69">
        <v>13147.06</v>
      </c>
      <c r="O202" s="69">
        <v>15.9</v>
      </c>
      <c r="P202" s="69"/>
    </row>
    <row r="203" spans="1:16">
      <c r="A203" s="86">
        <v>45537</v>
      </c>
      <c r="B203" s="69" t="s">
        <v>141</v>
      </c>
      <c r="C203" s="69" t="s">
        <v>355</v>
      </c>
      <c r="D203" s="69" t="s">
        <v>683</v>
      </c>
      <c r="F203" s="69">
        <v>10344</v>
      </c>
      <c r="G203" s="69">
        <v>56</v>
      </c>
      <c r="H203" s="69">
        <v>37</v>
      </c>
      <c r="I203" s="69">
        <v>2045</v>
      </c>
      <c r="J203" s="69">
        <v>1663</v>
      </c>
      <c r="K203" s="69">
        <v>45</v>
      </c>
      <c r="L203" s="69"/>
      <c r="M203" s="69">
        <v>13</v>
      </c>
      <c r="N203" s="69">
        <v>5058.1899999999996</v>
      </c>
      <c r="O203" s="69">
        <v>54.73</v>
      </c>
      <c r="P203" s="69"/>
    </row>
    <row r="204" spans="1:16">
      <c r="A204" s="86">
        <v>45537</v>
      </c>
      <c r="B204" s="69" t="s">
        <v>141</v>
      </c>
      <c r="C204" s="69" t="s">
        <v>356</v>
      </c>
      <c r="D204" s="69" t="s">
        <v>684</v>
      </c>
      <c r="F204" s="69">
        <v>10716</v>
      </c>
      <c r="G204" s="69">
        <v>29</v>
      </c>
      <c r="H204" s="69">
        <v>11</v>
      </c>
      <c r="I204" s="69">
        <v>695</v>
      </c>
      <c r="J204" s="69">
        <v>596</v>
      </c>
      <c r="K204" s="69">
        <v>14</v>
      </c>
      <c r="L204" s="69"/>
      <c r="M204" s="69">
        <v>8</v>
      </c>
      <c r="N204" s="69">
        <v>15418.71</v>
      </c>
      <c r="O204" s="69">
        <v>137.38</v>
      </c>
      <c r="P204" s="69"/>
    </row>
    <row r="205" spans="1:16">
      <c r="A205" s="86">
        <v>45537</v>
      </c>
      <c r="B205" s="69" t="s">
        <v>141</v>
      </c>
      <c r="C205" s="69" t="s">
        <v>357</v>
      </c>
      <c r="D205" s="69" t="s">
        <v>685</v>
      </c>
      <c r="F205" s="69">
        <v>10890</v>
      </c>
      <c r="G205" s="69">
        <v>40</v>
      </c>
      <c r="H205" s="69">
        <v>17</v>
      </c>
      <c r="I205" s="69">
        <v>1310</v>
      </c>
      <c r="J205" s="69">
        <v>1049</v>
      </c>
      <c r="K205" s="69">
        <v>18</v>
      </c>
      <c r="L205" s="69"/>
      <c r="M205" s="69">
        <v>11</v>
      </c>
      <c r="N205" s="69">
        <v>8312.98</v>
      </c>
      <c r="O205" s="69">
        <v>105.73</v>
      </c>
      <c r="P205" s="69"/>
    </row>
    <row r="206" spans="1:16">
      <c r="A206" s="86">
        <v>45537</v>
      </c>
      <c r="B206" s="69" t="s">
        <v>141</v>
      </c>
      <c r="C206" s="69" t="s">
        <v>358</v>
      </c>
      <c r="D206" s="69" t="s">
        <v>685</v>
      </c>
      <c r="F206" s="69">
        <v>11510</v>
      </c>
      <c r="G206" s="69">
        <v>41</v>
      </c>
      <c r="H206" s="69">
        <v>21</v>
      </c>
      <c r="I206" s="69">
        <v>1040</v>
      </c>
      <c r="J206" s="69">
        <v>839</v>
      </c>
      <c r="K206" s="69">
        <v>25</v>
      </c>
      <c r="L206" s="69"/>
      <c r="M206" s="69">
        <v>10</v>
      </c>
      <c r="N206" s="69">
        <v>11067.31</v>
      </c>
      <c r="O206" s="69">
        <v>96.72</v>
      </c>
      <c r="P206" s="69"/>
    </row>
    <row r="207" spans="1:16">
      <c r="A207" s="86">
        <v>45537</v>
      </c>
      <c r="B207" s="69" t="s">
        <v>141</v>
      </c>
      <c r="C207" s="69" t="s">
        <v>359</v>
      </c>
      <c r="D207" s="69" t="s">
        <v>686</v>
      </c>
      <c r="F207" s="69">
        <v>11135</v>
      </c>
      <c r="G207" s="69">
        <v>37</v>
      </c>
      <c r="H207" s="69">
        <v>22</v>
      </c>
      <c r="I207" s="69">
        <v>1901</v>
      </c>
      <c r="J207" s="69">
        <v>1572</v>
      </c>
      <c r="K207" s="69">
        <v>25</v>
      </c>
      <c r="L207" s="69"/>
      <c r="M207" s="69">
        <v>10</v>
      </c>
      <c r="N207" s="69">
        <v>5857.44</v>
      </c>
      <c r="O207" s="69">
        <v>92.02</v>
      </c>
      <c r="P207" s="69"/>
    </row>
    <row r="208" spans="1:16">
      <c r="A208" s="86">
        <v>45537</v>
      </c>
      <c r="B208" s="69" t="s">
        <v>141</v>
      </c>
      <c r="C208" s="69" t="s">
        <v>360</v>
      </c>
      <c r="D208" s="69" t="s">
        <v>687</v>
      </c>
      <c r="F208" s="69">
        <v>11375</v>
      </c>
      <c r="G208" s="69">
        <v>44</v>
      </c>
      <c r="H208" s="69">
        <v>18</v>
      </c>
      <c r="I208" s="69">
        <v>1054</v>
      </c>
      <c r="J208" s="69">
        <v>860</v>
      </c>
      <c r="K208" s="69">
        <v>22</v>
      </c>
      <c r="L208" s="69"/>
      <c r="M208" s="69">
        <v>11</v>
      </c>
      <c r="N208" s="69">
        <v>10792.22</v>
      </c>
      <c r="O208" s="69">
        <v>101.56</v>
      </c>
      <c r="P208" s="69"/>
    </row>
    <row r="209" spans="1:16">
      <c r="A209" s="86">
        <v>45537</v>
      </c>
      <c r="B209" s="69" t="s">
        <v>141</v>
      </c>
      <c r="C209" s="69" t="s">
        <v>361</v>
      </c>
      <c r="D209" s="69" t="s">
        <v>688</v>
      </c>
      <c r="F209" s="69">
        <v>11584</v>
      </c>
      <c r="G209" s="69">
        <v>69</v>
      </c>
      <c r="H209" s="69">
        <v>36</v>
      </c>
      <c r="I209" s="69">
        <v>1197</v>
      </c>
      <c r="J209" s="69">
        <v>995</v>
      </c>
      <c r="K209" s="69">
        <v>38</v>
      </c>
      <c r="L209" s="69">
        <v>1</v>
      </c>
      <c r="M209" s="69">
        <v>23</v>
      </c>
      <c r="N209" s="69">
        <v>9677.5300000000007</v>
      </c>
      <c r="O209" s="69">
        <v>54.9</v>
      </c>
      <c r="P209" s="69"/>
    </row>
    <row r="210" spans="1:16">
      <c r="A210" s="86">
        <v>45537</v>
      </c>
      <c r="B210" s="69" t="s">
        <v>141</v>
      </c>
      <c r="C210" s="69" t="s">
        <v>362</v>
      </c>
      <c r="D210" s="69" t="s">
        <v>689</v>
      </c>
      <c r="F210" s="69">
        <v>10990</v>
      </c>
      <c r="G210" s="69">
        <v>70</v>
      </c>
      <c r="H210" s="69">
        <v>32</v>
      </c>
      <c r="I210" s="69">
        <v>1125</v>
      </c>
      <c r="J210" s="69">
        <v>900</v>
      </c>
      <c r="K210" s="69">
        <v>36</v>
      </c>
      <c r="L210" s="69"/>
      <c r="M210" s="69">
        <v>14</v>
      </c>
      <c r="N210" s="69">
        <v>9768.89</v>
      </c>
      <c r="O210" s="69">
        <v>65.42</v>
      </c>
      <c r="P210" s="69"/>
    </row>
    <row r="211" spans="1:16">
      <c r="A211" s="86">
        <v>45537</v>
      </c>
      <c r="B211" s="69" t="s">
        <v>141</v>
      </c>
      <c r="C211" s="69" t="s">
        <v>363</v>
      </c>
      <c r="D211" s="69" t="s">
        <v>690</v>
      </c>
      <c r="F211" s="69">
        <v>10920</v>
      </c>
      <c r="G211" s="69">
        <v>70</v>
      </c>
      <c r="H211" s="69">
        <v>47</v>
      </c>
      <c r="I211" s="69">
        <v>1625</v>
      </c>
      <c r="J211" s="69">
        <v>1317</v>
      </c>
      <c r="K211" s="69">
        <v>52</v>
      </c>
      <c r="L211" s="69"/>
      <c r="M211" s="69">
        <v>22</v>
      </c>
      <c r="N211" s="69">
        <v>6720</v>
      </c>
      <c r="O211" s="69">
        <v>44.03</v>
      </c>
      <c r="P211" s="69"/>
    </row>
    <row r="212" spans="1:16">
      <c r="A212" s="86">
        <v>45537</v>
      </c>
      <c r="B212" s="69" t="s">
        <v>141</v>
      </c>
      <c r="C212" s="69" t="s">
        <v>364</v>
      </c>
      <c r="D212" s="69" t="s">
        <v>691</v>
      </c>
      <c r="F212" s="69">
        <v>11181</v>
      </c>
      <c r="G212" s="69">
        <v>63</v>
      </c>
      <c r="H212" s="69">
        <v>31</v>
      </c>
      <c r="I212" s="69">
        <v>1483</v>
      </c>
      <c r="J212" s="69">
        <v>1048</v>
      </c>
      <c r="K212" s="69">
        <v>39</v>
      </c>
      <c r="L212" s="69"/>
      <c r="M212" s="69">
        <v>15</v>
      </c>
      <c r="N212" s="69">
        <v>7539.45</v>
      </c>
      <c r="O212" s="69">
        <v>62.46</v>
      </c>
      <c r="P212" s="69"/>
    </row>
    <row r="213" spans="1:16">
      <c r="A213" s="86">
        <v>45538</v>
      </c>
      <c r="B213" s="69" t="s">
        <v>185</v>
      </c>
      <c r="C213" s="69" t="s">
        <v>392</v>
      </c>
      <c r="D213" s="69" t="s">
        <v>692</v>
      </c>
      <c r="F213" s="69">
        <v>178465</v>
      </c>
      <c r="G213" s="69">
        <v>3339</v>
      </c>
      <c r="H213" s="69">
        <v>2067</v>
      </c>
      <c r="I213" s="69">
        <v>230446</v>
      </c>
      <c r="J213" s="69">
        <v>180657</v>
      </c>
      <c r="K213" s="69">
        <v>2181</v>
      </c>
      <c r="L213" s="69"/>
      <c r="N213" s="69">
        <v>774.43</v>
      </c>
      <c r="O213" s="69">
        <v>26.72</v>
      </c>
      <c r="P213" s="69"/>
    </row>
    <row r="214" spans="1:16">
      <c r="A214" s="86">
        <v>45538</v>
      </c>
      <c r="B214" s="69" t="s">
        <v>393</v>
      </c>
      <c r="C214" s="69" t="s">
        <v>394</v>
      </c>
      <c r="D214" s="69" t="s">
        <v>579</v>
      </c>
      <c r="F214" s="69">
        <v>2413</v>
      </c>
      <c r="G214" s="69">
        <v>42</v>
      </c>
      <c r="H214" s="69">
        <v>27</v>
      </c>
      <c r="I214" s="69">
        <v>3169</v>
      </c>
      <c r="J214" s="69">
        <v>2689</v>
      </c>
      <c r="K214" s="69">
        <v>101</v>
      </c>
      <c r="L214" s="69"/>
      <c r="N214" s="69">
        <v>761.44</v>
      </c>
      <c r="O214" s="69">
        <v>7.96</v>
      </c>
      <c r="P214" s="69"/>
    </row>
    <row r="215" spans="1:16">
      <c r="A215" s="86">
        <v>45538</v>
      </c>
      <c r="B215" s="69" t="s">
        <v>393</v>
      </c>
      <c r="C215" s="69" t="s">
        <v>394</v>
      </c>
      <c r="D215" s="69" t="s">
        <v>580</v>
      </c>
      <c r="F215" s="69">
        <v>1435</v>
      </c>
      <c r="G215" s="69">
        <v>29</v>
      </c>
      <c r="H215" s="69">
        <v>22</v>
      </c>
      <c r="I215" s="69">
        <v>1120</v>
      </c>
      <c r="J215" s="69">
        <v>974</v>
      </c>
      <c r="K215" s="69">
        <v>178</v>
      </c>
      <c r="L215" s="69"/>
      <c r="N215" s="69">
        <v>1281.25</v>
      </c>
      <c r="O215" s="69">
        <v>2.69</v>
      </c>
      <c r="P215" s="69"/>
    </row>
    <row r="216" spans="1:16">
      <c r="A216" s="86">
        <v>45538</v>
      </c>
      <c r="B216" s="69" t="s">
        <v>393</v>
      </c>
      <c r="C216" s="69" t="s">
        <v>394</v>
      </c>
      <c r="D216" s="69" t="s">
        <v>581</v>
      </c>
      <c r="F216" s="69">
        <v>1051</v>
      </c>
      <c r="G216" s="69">
        <v>18</v>
      </c>
      <c r="H216" s="69">
        <v>12</v>
      </c>
      <c r="I216" s="69">
        <v>1642</v>
      </c>
      <c r="J216" s="69">
        <v>1223</v>
      </c>
      <c r="K216" s="69">
        <v>71</v>
      </c>
      <c r="L216" s="69"/>
      <c r="N216" s="69">
        <v>640.07000000000005</v>
      </c>
      <c r="O216" s="69">
        <v>4.93</v>
      </c>
      <c r="P216" s="69"/>
    </row>
    <row r="217" spans="1:16">
      <c r="A217" s="86">
        <v>45538</v>
      </c>
      <c r="B217" s="69" t="s">
        <v>393</v>
      </c>
      <c r="C217" s="69" t="s">
        <v>394</v>
      </c>
      <c r="D217" s="69" t="s">
        <v>582</v>
      </c>
      <c r="F217" s="69">
        <v>124132</v>
      </c>
      <c r="G217" s="69">
        <v>2940</v>
      </c>
      <c r="H217" s="69">
        <v>2034</v>
      </c>
      <c r="I217" s="69">
        <v>154103</v>
      </c>
      <c r="J217" s="69">
        <v>91724</v>
      </c>
      <c r="K217" s="69">
        <v>2106</v>
      </c>
      <c r="L217" s="69">
        <v>1</v>
      </c>
      <c r="M217" s="69"/>
      <c r="N217" s="69">
        <v>805.51</v>
      </c>
      <c r="O217" s="69">
        <v>19.46</v>
      </c>
      <c r="P217" s="69"/>
    </row>
    <row r="218" spans="1:16">
      <c r="A218" s="86">
        <v>45538</v>
      </c>
      <c r="B218" s="69" t="s">
        <v>393</v>
      </c>
      <c r="C218" s="69" t="s">
        <v>395</v>
      </c>
      <c r="D218" s="69" t="s">
        <v>579</v>
      </c>
      <c r="F218" s="69">
        <v>3363</v>
      </c>
      <c r="G218" s="69">
        <v>71</v>
      </c>
      <c r="H218" s="69">
        <v>38</v>
      </c>
      <c r="I218" s="69">
        <v>5339</v>
      </c>
      <c r="J218" s="69">
        <v>4689</v>
      </c>
      <c r="K218" s="69">
        <v>139</v>
      </c>
      <c r="L218" s="69"/>
      <c r="N218" s="69">
        <v>629.89</v>
      </c>
      <c r="O218" s="69">
        <v>7.97</v>
      </c>
      <c r="P218" s="69"/>
    </row>
    <row r="219" spans="1:16">
      <c r="A219" s="86">
        <v>45538</v>
      </c>
      <c r="B219" s="69" t="s">
        <v>393</v>
      </c>
      <c r="C219" s="69" t="s">
        <v>395</v>
      </c>
      <c r="D219" s="69" t="s">
        <v>580</v>
      </c>
      <c r="F219" s="69">
        <v>4826</v>
      </c>
      <c r="G219" s="69">
        <v>66</v>
      </c>
      <c r="H219" s="69">
        <v>56</v>
      </c>
      <c r="I219" s="69">
        <v>3808</v>
      </c>
      <c r="J219" s="69">
        <v>3342</v>
      </c>
      <c r="K219" s="69">
        <v>637</v>
      </c>
      <c r="L219" s="69"/>
      <c r="N219" s="69">
        <v>1267.33</v>
      </c>
      <c r="O219" s="69">
        <v>2.5299999999999998</v>
      </c>
      <c r="P219" s="69"/>
    </row>
    <row r="220" spans="1:16">
      <c r="A220" s="86">
        <v>45538</v>
      </c>
      <c r="B220" s="69" t="s">
        <v>393</v>
      </c>
      <c r="C220" s="69" t="s">
        <v>395</v>
      </c>
      <c r="D220" s="69" t="s">
        <v>581</v>
      </c>
      <c r="F220" s="69">
        <v>1286</v>
      </c>
      <c r="G220" s="69">
        <v>24</v>
      </c>
      <c r="H220" s="69">
        <v>18</v>
      </c>
      <c r="I220" s="69">
        <v>2720</v>
      </c>
      <c r="J220" s="69">
        <v>2115</v>
      </c>
      <c r="K220" s="69">
        <v>76</v>
      </c>
      <c r="L220" s="69"/>
      <c r="N220" s="69">
        <v>472.79</v>
      </c>
      <c r="O220" s="69">
        <v>5.64</v>
      </c>
      <c r="P220" s="69"/>
    </row>
    <row r="221" spans="1:16">
      <c r="A221" s="86">
        <v>45538</v>
      </c>
      <c r="B221" s="69" t="s">
        <v>393</v>
      </c>
      <c r="C221" s="69" t="s">
        <v>395</v>
      </c>
      <c r="D221" s="69" t="s">
        <v>582</v>
      </c>
      <c r="F221" s="69">
        <v>227259</v>
      </c>
      <c r="G221" s="69">
        <v>4693</v>
      </c>
      <c r="H221" s="69">
        <v>3621</v>
      </c>
      <c r="I221" s="69">
        <v>289088</v>
      </c>
      <c r="J221" s="69">
        <v>141075</v>
      </c>
      <c r="K221" s="69">
        <v>3701</v>
      </c>
      <c r="L221" s="69">
        <v>1</v>
      </c>
      <c r="M221" s="69"/>
      <c r="N221" s="69">
        <v>786.12</v>
      </c>
      <c r="O221" s="69">
        <v>20.36</v>
      </c>
      <c r="P221" s="69"/>
    </row>
    <row r="222" spans="1:16">
      <c r="A222" s="86">
        <v>45538</v>
      </c>
      <c r="B222" s="69" t="s">
        <v>393</v>
      </c>
      <c r="C222" s="69" t="s">
        <v>396</v>
      </c>
      <c r="D222" s="69" t="s">
        <v>579</v>
      </c>
      <c r="F222" s="69">
        <v>160</v>
      </c>
      <c r="G222" s="69">
        <v>3</v>
      </c>
      <c r="H222" s="69">
        <v>2</v>
      </c>
      <c r="I222" s="69">
        <v>152</v>
      </c>
      <c r="J222" s="69">
        <v>130</v>
      </c>
      <c r="K222" s="69">
        <v>9</v>
      </c>
      <c r="L222" s="69"/>
      <c r="N222" s="69">
        <v>1052.6300000000001</v>
      </c>
      <c r="O222" s="69">
        <v>5.93</v>
      </c>
      <c r="P222" s="69"/>
    </row>
    <row r="223" spans="1:16">
      <c r="A223" s="86">
        <v>45538</v>
      </c>
      <c r="B223" s="69" t="s">
        <v>393</v>
      </c>
      <c r="C223" s="69" t="s">
        <v>396</v>
      </c>
      <c r="D223" s="69" t="s">
        <v>580</v>
      </c>
      <c r="F223" s="69">
        <v>14</v>
      </c>
      <c r="G223" s="69">
        <v>0</v>
      </c>
      <c r="I223" s="69">
        <v>11</v>
      </c>
      <c r="J223" s="69">
        <v>11</v>
      </c>
      <c r="K223" s="69">
        <v>2</v>
      </c>
      <c r="L223" s="69"/>
      <c r="N223" s="69">
        <v>1272.73</v>
      </c>
      <c r="O223" s="69">
        <v>2.33</v>
      </c>
      <c r="P223" s="69"/>
    </row>
    <row r="224" spans="1:16">
      <c r="A224" s="86">
        <v>45538</v>
      </c>
      <c r="B224" s="69" t="s">
        <v>393</v>
      </c>
      <c r="C224" s="69" t="s">
        <v>396</v>
      </c>
      <c r="D224" s="69" t="s">
        <v>581</v>
      </c>
      <c r="F224" s="69">
        <v>327</v>
      </c>
      <c r="G224" s="69">
        <v>10</v>
      </c>
      <c r="H224" s="69">
        <v>6</v>
      </c>
      <c r="I224" s="69">
        <v>468</v>
      </c>
      <c r="J224" s="69">
        <v>366</v>
      </c>
      <c r="K224" s="69">
        <v>31</v>
      </c>
      <c r="L224" s="69"/>
      <c r="N224" s="69">
        <v>698.72</v>
      </c>
      <c r="O224" s="69">
        <v>3.52</v>
      </c>
      <c r="P224" s="69"/>
    </row>
    <row r="225" spans="1:17">
      <c r="A225" s="86">
        <v>45538</v>
      </c>
      <c r="B225" s="69" t="s">
        <v>393</v>
      </c>
      <c r="C225" s="69" t="s">
        <v>396</v>
      </c>
      <c r="D225" s="69" t="s">
        <v>582</v>
      </c>
      <c r="F225" s="69">
        <v>21437</v>
      </c>
      <c r="G225" s="69">
        <v>513</v>
      </c>
      <c r="H225" s="69">
        <v>369</v>
      </c>
      <c r="I225" s="69">
        <v>27378</v>
      </c>
      <c r="J225" s="69">
        <v>13219</v>
      </c>
      <c r="K225" s="69">
        <v>378</v>
      </c>
      <c r="L225" s="69"/>
      <c r="N225" s="69">
        <v>783</v>
      </c>
      <c r="O225" s="69">
        <v>18.739999999999998</v>
      </c>
      <c r="P225" s="69"/>
    </row>
    <row r="226" spans="1:17">
      <c r="A226" s="86">
        <v>45538</v>
      </c>
      <c r="B226" s="69" t="s">
        <v>191</v>
      </c>
      <c r="C226" s="69" t="s">
        <v>397</v>
      </c>
      <c r="D226" s="69" t="s">
        <v>397</v>
      </c>
      <c r="F226" s="69">
        <v>61749</v>
      </c>
      <c r="G226" s="69">
        <v>1121</v>
      </c>
      <c r="H226" s="69">
        <v>1059</v>
      </c>
      <c r="I226" s="69">
        <v>30094</v>
      </c>
      <c r="J226" s="69">
        <v>24355</v>
      </c>
      <c r="K226" s="69">
        <v>1073</v>
      </c>
      <c r="L226" s="69"/>
      <c r="N226" s="69">
        <v>2051.87</v>
      </c>
      <c r="O226" s="69">
        <v>19.18</v>
      </c>
      <c r="P226" s="69"/>
    </row>
    <row r="227" spans="1:17">
      <c r="A227" s="86">
        <v>45538</v>
      </c>
      <c r="B227" s="69" t="s">
        <v>191</v>
      </c>
      <c r="C227" s="69" t="s">
        <v>398</v>
      </c>
      <c r="D227" s="69" t="s">
        <v>398</v>
      </c>
      <c r="F227" s="69">
        <v>1568</v>
      </c>
      <c r="G227" s="69">
        <v>38</v>
      </c>
      <c r="H227" s="69">
        <v>31</v>
      </c>
      <c r="I227" s="69">
        <v>1558</v>
      </c>
      <c r="J227" s="69">
        <v>1370</v>
      </c>
      <c r="K227" s="69">
        <v>33</v>
      </c>
      <c r="L227" s="69"/>
      <c r="N227" s="69">
        <v>1006.42</v>
      </c>
      <c r="O227" s="69">
        <v>15.84</v>
      </c>
      <c r="P227" s="69"/>
    </row>
    <row r="228" spans="1:17">
      <c r="A228" s="86">
        <v>45538</v>
      </c>
      <c r="B228" s="69" t="s">
        <v>191</v>
      </c>
      <c r="C228" s="69" t="s">
        <v>399</v>
      </c>
      <c r="D228" s="69" t="s">
        <v>399</v>
      </c>
      <c r="F228" s="69">
        <v>19342</v>
      </c>
      <c r="G228" s="69">
        <v>482</v>
      </c>
      <c r="H228" s="69">
        <v>349</v>
      </c>
      <c r="I228" s="69">
        <v>18619</v>
      </c>
      <c r="J228" s="69">
        <v>14443</v>
      </c>
      <c r="K228" s="69">
        <v>355</v>
      </c>
      <c r="L228" s="69"/>
      <c r="N228" s="69">
        <v>1038.83</v>
      </c>
      <c r="O228" s="69">
        <v>18.16</v>
      </c>
      <c r="P228" s="69"/>
    </row>
    <row r="229" spans="1:17">
      <c r="A229" s="86">
        <v>45538</v>
      </c>
      <c r="B229" s="69" t="s">
        <v>205</v>
      </c>
      <c r="C229" s="69" t="s">
        <v>400</v>
      </c>
      <c r="D229" s="69" t="s">
        <v>603</v>
      </c>
      <c r="F229" s="69">
        <v>31544</v>
      </c>
      <c r="G229" s="69">
        <v>197</v>
      </c>
      <c r="H229" s="69">
        <v>19</v>
      </c>
      <c r="I229" s="69">
        <v>3756</v>
      </c>
      <c r="J229" s="69">
        <v>3193</v>
      </c>
      <c r="K229" s="69">
        <v>692</v>
      </c>
      <c r="L229" s="69"/>
      <c r="N229" s="69">
        <v>8398.2999999999993</v>
      </c>
      <c r="O229" s="69">
        <v>15.19</v>
      </c>
      <c r="P229" s="69"/>
    </row>
    <row r="230" spans="1:17">
      <c r="A230" s="86">
        <v>45538</v>
      </c>
      <c r="B230" s="69" t="s">
        <v>205</v>
      </c>
      <c r="C230" s="69" t="s">
        <v>401</v>
      </c>
      <c r="D230" s="69" t="s">
        <v>584</v>
      </c>
      <c r="F230" s="69">
        <v>11199</v>
      </c>
      <c r="G230" s="69">
        <v>132</v>
      </c>
      <c r="H230" s="69">
        <v>12</v>
      </c>
      <c r="I230" s="69">
        <v>3585</v>
      </c>
      <c r="J230" s="69">
        <v>3188</v>
      </c>
      <c r="K230" s="69">
        <v>197</v>
      </c>
      <c r="L230" s="69"/>
      <c r="N230" s="69">
        <v>3123.85</v>
      </c>
      <c r="O230" s="69">
        <v>18.95</v>
      </c>
      <c r="P230" s="69"/>
      <c r="Q230" s="85"/>
    </row>
    <row r="231" spans="1:17">
      <c r="A231" s="86">
        <v>45538</v>
      </c>
      <c r="B231" s="69" t="s">
        <v>205</v>
      </c>
      <c r="C231" s="69" t="s">
        <v>402</v>
      </c>
      <c r="D231" s="69" t="s">
        <v>585</v>
      </c>
      <c r="F231" s="69">
        <v>7772</v>
      </c>
      <c r="G231" s="69">
        <v>71</v>
      </c>
      <c r="H231" s="69">
        <v>9</v>
      </c>
      <c r="I231" s="69">
        <v>2137</v>
      </c>
      <c r="J231" s="69">
        <v>1911</v>
      </c>
      <c r="K231" s="69">
        <v>134</v>
      </c>
      <c r="L231" s="69"/>
      <c r="N231" s="69">
        <v>3636.87</v>
      </c>
      <c r="O231" s="69">
        <v>19.329999999999998</v>
      </c>
      <c r="P231" s="69"/>
      <c r="Q231" s="85"/>
    </row>
    <row r="232" spans="1:17">
      <c r="A232" s="86">
        <v>45538</v>
      </c>
      <c r="B232" s="69" t="s">
        <v>218</v>
      </c>
      <c r="C232" s="69" t="s">
        <v>403</v>
      </c>
      <c r="D232" s="69" t="s">
        <v>693</v>
      </c>
      <c r="F232" s="69">
        <v>61645</v>
      </c>
      <c r="G232" s="69">
        <v>2058</v>
      </c>
      <c r="H232" s="69">
        <v>985</v>
      </c>
      <c r="I232" s="69">
        <v>70550</v>
      </c>
      <c r="J232" s="69">
        <v>56817</v>
      </c>
      <c r="K232" s="69">
        <v>1043</v>
      </c>
      <c r="L232" s="69">
        <v>1</v>
      </c>
      <c r="M232" s="69">
        <v>1</v>
      </c>
      <c r="N232" s="69">
        <v>873.78</v>
      </c>
      <c r="O232" s="69">
        <v>18.95</v>
      </c>
      <c r="P232" s="69"/>
      <c r="Q232" s="85"/>
    </row>
    <row r="233" spans="1:17">
      <c r="A233" s="86">
        <v>45538</v>
      </c>
      <c r="B233" s="69" t="s">
        <v>218</v>
      </c>
      <c r="C233" s="69" t="s">
        <v>403</v>
      </c>
      <c r="D233" s="69" t="s">
        <v>694</v>
      </c>
      <c r="F233" s="69">
        <v>117482</v>
      </c>
      <c r="G233" s="69">
        <v>3953</v>
      </c>
      <c r="H233" s="69">
        <v>1846</v>
      </c>
      <c r="I233" s="69">
        <v>133871</v>
      </c>
      <c r="J233" s="69">
        <v>102993</v>
      </c>
      <c r="K233" s="69">
        <v>1950</v>
      </c>
      <c r="L233" s="69">
        <v>1</v>
      </c>
      <c r="M233" s="69"/>
      <c r="N233" s="69">
        <v>877.58</v>
      </c>
      <c r="O233" s="69">
        <v>19.71</v>
      </c>
      <c r="P233" s="69"/>
      <c r="Q233" s="85"/>
    </row>
    <row r="234" spans="1:17">
      <c r="A234" s="86">
        <v>45538</v>
      </c>
      <c r="B234" s="69" t="s">
        <v>223</v>
      </c>
      <c r="C234" s="69" t="s">
        <v>404</v>
      </c>
      <c r="D234" s="69" t="s">
        <v>587</v>
      </c>
      <c r="F234" s="69">
        <v>15226</v>
      </c>
      <c r="G234" s="69">
        <v>100</v>
      </c>
      <c r="H234" s="69">
        <v>52</v>
      </c>
      <c r="I234" s="69">
        <v>11706</v>
      </c>
      <c r="J234" s="69">
        <v>10562</v>
      </c>
      <c r="K234" s="69">
        <v>60</v>
      </c>
      <c r="L234" s="69"/>
      <c r="N234" s="69">
        <v>1300.7</v>
      </c>
      <c r="O234" s="69">
        <v>84.59</v>
      </c>
      <c r="P234" s="69"/>
      <c r="Q234" s="85"/>
    </row>
    <row r="235" spans="1:17">
      <c r="A235" s="86">
        <v>45538</v>
      </c>
      <c r="B235" s="69" t="s">
        <v>239</v>
      </c>
      <c r="C235" s="69" t="s">
        <v>405</v>
      </c>
      <c r="D235" s="69" t="s">
        <v>588</v>
      </c>
      <c r="F235" s="69">
        <v>32451</v>
      </c>
      <c r="G235" s="69">
        <v>883</v>
      </c>
      <c r="H235" s="69">
        <v>475</v>
      </c>
      <c r="I235" s="69">
        <v>27866</v>
      </c>
      <c r="J235" s="69">
        <v>20967</v>
      </c>
      <c r="K235" s="69">
        <v>494</v>
      </c>
      <c r="L235" s="69"/>
      <c r="N235" s="69">
        <v>1164.54</v>
      </c>
      <c r="O235" s="69">
        <v>21.87</v>
      </c>
      <c r="P235" s="69"/>
    </row>
    <row r="236" spans="1:17">
      <c r="A236" s="86">
        <v>45538</v>
      </c>
      <c r="B236" s="69" t="s">
        <v>243</v>
      </c>
      <c r="C236" s="69" t="s">
        <v>407</v>
      </c>
      <c r="D236" s="69" t="s">
        <v>592</v>
      </c>
      <c r="F236" s="69">
        <v>68712</v>
      </c>
      <c r="G236" s="69">
        <v>431</v>
      </c>
      <c r="H236" s="69">
        <v>1</v>
      </c>
      <c r="I236" s="69">
        <v>60776</v>
      </c>
      <c r="J236" s="69">
        <v>47543</v>
      </c>
      <c r="K236" s="69">
        <v>10452</v>
      </c>
      <c r="L236" s="69">
        <v>103</v>
      </c>
      <c r="M236" s="69"/>
      <c r="N236" s="69">
        <v>1130.58</v>
      </c>
      <c r="O236" s="69">
        <v>2.1800000000000002</v>
      </c>
      <c r="P236" s="69"/>
    </row>
    <row r="237" spans="1:17">
      <c r="A237" s="86">
        <v>45538</v>
      </c>
      <c r="B237" s="69" t="s">
        <v>248</v>
      </c>
      <c r="C237" s="69" t="s">
        <v>408</v>
      </c>
      <c r="D237" s="69" t="s">
        <v>695</v>
      </c>
      <c r="F237" s="69">
        <v>114499</v>
      </c>
      <c r="G237" s="69">
        <v>1640</v>
      </c>
      <c r="H237" s="69">
        <v>1417</v>
      </c>
      <c r="I237" s="69">
        <v>185917</v>
      </c>
      <c r="J237" s="69">
        <v>89186</v>
      </c>
      <c r="K237" s="69">
        <v>1433</v>
      </c>
      <c r="L237" s="69">
        <v>2</v>
      </c>
      <c r="M237" s="69"/>
      <c r="N237" s="69">
        <v>615.86</v>
      </c>
      <c r="O237" s="69">
        <v>26.42</v>
      </c>
      <c r="P237" s="69"/>
    </row>
    <row r="238" spans="1:17">
      <c r="A238" s="86">
        <v>45538</v>
      </c>
      <c r="B238" s="69" t="s">
        <v>253</v>
      </c>
      <c r="C238" s="69" t="s">
        <v>409</v>
      </c>
      <c r="D238" s="69" t="s">
        <v>594</v>
      </c>
      <c r="F238" s="69">
        <v>48629</v>
      </c>
      <c r="G238" s="69">
        <v>912</v>
      </c>
      <c r="H238" s="69">
        <v>601</v>
      </c>
      <c r="I238" s="69">
        <v>60326</v>
      </c>
      <c r="J238" s="69">
        <v>38227</v>
      </c>
      <c r="K238" s="69">
        <v>626</v>
      </c>
      <c r="L238" s="69"/>
      <c r="N238" s="69">
        <v>806.1</v>
      </c>
      <c r="O238" s="69">
        <v>25.47</v>
      </c>
      <c r="P238" s="69"/>
    </row>
    <row r="239" spans="1:17">
      <c r="A239" s="86">
        <v>45538</v>
      </c>
      <c r="B239" s="69" t="s">
        <v>253</v>
      </c>
      <c r="C239" s="69" t="s">
        <v>410</v>
      </c>
      <c r="D239" s="69" t="s">
        <v>696</v>
      </c>
      <c r="F239" s="69">
        <v>71939</v>
      </c>
      <c r="G239" s="69">
        <v>1325</v>
      </c>
      <c r="H239" s="69">
        <v>846</v>
      </c>
      <c r="I239" s="69">
        <v>67184</v>
      </c>
      <c r="J239" s="69">
        <v>54062</v>
      </c>
      <c r="K239" s="69">
        <v>896</v>
      </c>
      <c r="L239" s="69"/>
      <c r="N239" s="69">
        <v>1070.78</v>
      </c>
      <c r="O239" s="69">
        <v>26.71</v>
      </c>
      <c r="P239" s="69"/>
    </row>
    <row r="240" spans="1:17">
      <c r="A240" s="86">
        <v>45538</v>
      </c>
      <c r="B240" s="69" t="s">
        <v>268</v>
      </c>
      <c r="C240" s="69" t="s">
        <v>411</v>
      </c>
      <c r="D240" s="69" t="s">
        <v>595</v>
      </c>
      <c r="F240" s="69">
        <v>64908</v>
      </c>
      <c r="G240" s="69">
        <v>1308</v>
      </c>
      <c r="H240" s="69">
        <v>851</v>
      </c>
      <c r="I240" s="69">
        <v>106473</v>
      </c>
      <c r="J240" s="69">
        <v>76315</v>
      </c>
      <c r="K240" s="69">
        <v>885</v>
      </c>
      <c r="L240" s="69"/>
      <c r="N240" s="69">
        <v>609.62</v>
      </c>
      <c r="O240" s="69">
        <v>24.42</v>
      </c>
      <c r="P240" s="69"/>
    </row>
    <row r="241" spans="1:16">
      <c r="A241" s="86">
        <v>45538</v>
      </c>
      <c r="B241" s="69" t="s">
        <v>273</v>
      </c>
      <c r="C241" s="69" t="s">
        <v>412</v>
      </c>
      <c r="D241" s="69" t="s">
        <v>597</v>
      </c>
      <c r="F241" s="69">
        <v>64248</v>
      </c>
      <c r="G241" s="69">
        <v>1440</v>
      </c>
      <c r="H241" s="69">
        <v>906</v>
      </c>
      <c r="I241" s="69">
        <v>58894</v>
      </c>
      <c r="J241" s="69">
        <v>55413</v>
      </c>
      <c r="K241" s="69">
        <v>988</v>
      </c>
      <c r="L241" s="69">
        <v>1</v>
      </c>
      <c r="M241" s="69">
        <v>1</v>
      </c>
      <c r="N241" s="69">
        <v>1090.9100000000001</v>
      </c>
      <c r="O241" s="69">
        <v>21.61</v>
      </c>
      <c r="P241" s="69"/>
    </row>
    <row r="242" spans="1:16">
      <c r="A242" s="86">
        <v>45538</v>
      </c>
      <c r="B242" s="69" t="s">
        <v>277</v>
      </c>
      <c r="C242" s="69" t="s">
        <v>412</v>
      </c>
      <c r="D242" s="69" t="s">
        <v>599</v>
      </c>
      <c r="F242" s="69">
        <v>47535</v>
      </c>
      <c r="G242" s="69">
        <v>884</v>
      </c>
      <c r="H242" s="69">
        <v>823</v>
      </c>
      <c r="I242" s="69">
        <v>18307</v>
      </c>
      <c r="J242" s="69">
        <v>17248</v>
      </c>
      <c r="K242" s="69">
        <v>2767</v>
      </c>
      <c r="L242" s="69"/>
      <c r="N242" s="69">
        <v>2596.5500000000002</v>
      </c>
      <c r="O242" s="69">
        <v>5.73</v>
      </c>
      <c r="P242" s="69"/>
    </row>
    <row r="243" spans="1:16">
      <c r="A243" s="86">
        <v>45538</v>
      </c>
      <c r="B243" s="69" t="s">
        <v>282</v>
      </c>
      <c r="C243" s="69" t="s">
        <v>412</v>
      </c>
      <c r="D243" s="69" t="s">
        <v>601</v>
      </c>
      <c r="F243" s="69">
        <v>47482</v>
      </c>
      <c r="G243" s="69">
        <v>1466</v>
      </c>
      <c r="H243" s="69">
        <v>791</v>
      </c>
      <c r="I243" s="69">
        <v>59282</v>
      </c>
      <c r="J243" s="69">
        <v>49739</v>
      </c>
      <c r="K243" s="69">
        <v>854</v>
      </c>
      <c r="L243" s="69">
        <v>1</v>
      </c>
      <c r="M243" s="69"/>
      <c r="N243" s="69">
        <v>800.95</v>
      </c>
      <c r="O243" s="69">
        <v>18.510000000000002</v>
      </c>
      <c r="P243" s="69"/>
    </row>
    <row r="244" spans="1:16">
      <c r="A244" s="86">
        <v>45538</v>
      </c>
      <c r="B244" s="69" t="s">
        <v>286</v>
      </c>
      <c r="C244" s="69" t="s">
        <v>415</v>
      </c>
      <c r="D244" s="69" t="s">
        <v>603</v>
      </c>
      <c r="F244" s="69">
        <v>43494</v>
      </c>
      <c r="G244" s="69">
        <v>190</v>
      </c>
      <c r="H244" s="69">
        <v>59</v>
      </c>
      <c r="I244" s="69">
        <v>92380</v>
      </c>
      <c r="J244" s="69">
        <v>92380</v>
      </c>
      <c r="K244" s="69">
        <v>8659</v>
      </c>
      <c r="L244" s="69"/>
      <c r="N244" s="69">
        <v>470.82</v>
      </c>
      <c r="O244" s="69">
        <v>1.67</v>
      </c>
      <c r="P244" s="69"/>
    </row>
    <row r="245" spans="1:16">
      <c r="A245" s="86">
        <v>45538</v>
      </c>
      <c r="B245" s="69" t="s">
        <v>286</v>
      </c>
      <c r="C245" s="69" t="s">
        <v>417</v>
      </c>
      <c r="D245" s="69" t="s">
        <v>585</v>
      </c>
      <c r="F245" s="69">
        <v>20920</v>
      </c>
      <c r="G245" s="69">
        <v>89</v>
      </c>
      <c r="H245" s="69">
        <v>33</v>
      </c>
      <c r="I245" s="69">
        <v>44217</v>
      </c>
      <c r="J245" s="69">
        <v>43766</v>
      </c>
      <c r="K245" s="69">
        <v>4326</v>
      </c>
      <c r="L245" s="69"/>
      <c r="N245" s="69">
        <v>473.12</v>
      </c>
      <c r="O245" s="69">
        <v>1.61</v>
      </c>
      <c r="P245" s="69"/>
    </row>
    <row r="246" spans="1:16">
      <c r="A246" s="86">
        <v>45538</v>
      </c>
      <c r="B246" s="69" t="s">
        <v>419</v>
      </c>
      <c r="C246" s="69" t="s">
        <v>420</v>
      </c>
      <c r="D246" s="69" t="s">
        <v>697</v>
      </c>
      <c r="F246" s="69">
        <v>61868</v>
      </c>
      <c r="G246" s="69">
        <v>344</v>
      </c>
      <c r="H246" s="69">
        <v>5</v>
      </c>
      <c r="I246" s="69">
        <v>139376</v>
      </c>
      <c r="J246" s="69">
        <v>132802</v>
      </c>
      <c r="K246" s="69">
        <v>197</v>
      </c>
      <c r="L246" s="69"/>
      <c r="N246" s="69">
        <v>443.89</v>
      </c>
      <c r="O246" s="69">
        <v>100.27</v>
      </c>
      <c r="P246" s="69"/>
    </row>
    <row r="247" spans="1:16">
      <c r="A247" s="86">
        <v>45538</v>
      </c>
      <c r="B247" s="69" t="s">
        <v>422</v>
      </c>
      <c r="C247" s="69" t="s">
        <v>423</v>
      </c>
      <c r="D247" s="69" t="s">
        <v>422</v>
      </c>
      <c r="F247" s="69">
        <v>14024</v>
      </c>
      <c r="G247" s="69">
        <v>23</v>
      </c>
      <c r="H247" s="69">
        <v>12</v>
      </c>
      <c r="I247" s="69">
        <v>4604</v>
      </c>
      <c r="J247" s="69">
        <v>3830</v>
      </c>
      <c r="K247" s="69">
        <v>16</v>
      </c>
      <c r="L247" s="69"/>
      <c r="N247" s="69">
        <v>3046.05</v>
      </c>
      <c r="O247" s="69">
        <v>292.17</v>
      </c>
      <c r="P247" s="69"/>
    </row>
    <row r="248" spans="1:16">
      <c r="A248" s="86">
        <v>45538</v>
      </c>
      <c r="B248" s="69" t="s">
        <v>426</v>
      </c>
      <c r="C248" s="69" t="s">
        <v>427</v>
      </c>
      <c r="D248" s="69" t="s">
        <v>426</v>
      </c>
      <c r="F248" s="69">
        <v>13972</v>
      </c>
      <c r="G248" s="69">
        <v>107</v>
      </c>
      <c r="H248" s="69">
        <v>47</v>
      </c>
      <c r="I248" s="69">
        <v>4736</v>
      </c>
      <c r="J248" s="69">
        <v>3986</v>
      </c>
      <c r="K248" s="69">
        <v>65</v>
      </c>
      <c r="L248" s="69"/>
      <c r="N248" s="69">
        <v>2950.17</v>
      </c>
      <c r="O248" s="69">
        <v>70.569999999999993</v>
      </c>
      <c r="P248" s="69"/>
    </row>
    <row r="249" spans="1:16">
      <c r="A249" s="86">
        <v>45538</v>
      </c>
      <c r="B249" s="69" t="s">
        <v>428</v>
      </c>
      <c r="C249" s="69" t="s">
        <v>429</v>
      </c>
      <c r="D249" s="69" t="s">
        <v>428</v>
      </c>
      <c r="F249" s="69">
        <v>14583</v>
      </c>
      <c r="G249" s="69">
        <v>47</v>
      </c>
      <c r="H249" s="69">
        <v>19</v>
      </c>
      <c r="I249" s="69">
        <v>1257</v>
      </c>
      <c r="J249" s="69">
        <v>950</v>
      </c>
      <c r="K249" s="69">
        <v>28</v>
      </c>
      <c r="L249" s="69"/>
      <c r="N249" s="69">
        <v>11601.43</v>
      </c>
      <c r="O249" s="69">
        <v>173.61</v>
      </c>
      <c r="P249" s="69"/>
    </row>
    <row r="250" spans="1:16">
      <c r="A250" s="86">
        <v>45538</v>
      </c>
      <c r="B250" s="69" t="s">
        <v>604</v>
      </c>
      <c r="C250" s="69" t="s">
        <v>436</v>
      </c>
      <c r="D250" s="69" t="s">
        <v>609</v>
      </c>
      <c r="F250" s="69">
        <v>0</v>
      </c>
      <c r="O250" s="69">
        <v>0</v>
      </c>
      <c r="P250" s="69"/>
    </row>
    <row r="251" spans="1:16">
      <c r="A251" s="86">
        <v>45538</v>
      </c>
      <c r="B251" s="69" t="s">
        <v>604</v>
      </c>
      <c r="C251" s="69" t="s">
        <v>443</v>
      </c>
      <c r="D251" s="69" t="s">
        <v>615</v>
      </c>
      <c r="F251" s="69">
        <v>0</v>
      </c>
      <c r="O251" s="69">
        <v>0</v>
      </c>
      <c r="P251" s="69"/>
    </row>
    <row r="252" spans="1:16">
      <c r="A252" s="86">
        <v>45538</v>
      </c>
      <c r="B252" s="69" t="s">
        <v>604</v>
      </c>
      <c r="C252" s="69" t="s">
        <v>446</v>
      </c>
      <c r="D252" s="69" t="s">
        <v>619</v>
      </c>
      <c r="F252" s="69">
        <v>0</v>
      </c>
      <c r="O252" s="69">
        <v>0</v>
      </c>
      <c r="P252" s="69"/>
    </row>
    <row r="253" spans="1:16">
      <c r="A253" s="86">
        <v>45538</v>
      </c>
      <c r="B253" s="69" t="s">
        <v>621</v>
      </c>
      <c r="C253" s="69" t="s">
        <v>624</v>
      </c>
      <c r="D253" s="69" t="s">
        <v>625</v>
      </c>
      <c r="F253" s="69">
        <v>0</v>
      </c>
      <c r="O253" s="69">
        <v>0</v>
      </c>
      <c r="P253" s="69"/>
    </row>
    <row r="254" spans="1:16">
      <c r="A254" s="86">
        <v>45538</v>
      </c>
      <c r="B254" s="69" t="s">
        <v>621</v>
      </c>
      <c r="C254" s="69" t="s">
        <v>626</v>
      </c>
      <c r="D254" s="69" t="s">
        <v>627</v>
      </c>
      <c r="F254" s="69">
        <v>0</v>
      </c>
      <c r="O254" s="69">
        <v>0</v>
      </c>
      <c r="P254" s="69"/>
    </row>
    <row r="255" spans="1:16">
      <c r="A255" s="86">
        <v>45538</v>
      </c>
      <c r="B255" s="69" t="s">
        <v>621</v>
      </c>
      <c r="C255" s="69" t="s">
        <v>628</v>
      </c>
      <c r="D255" s="69" t="s">
        <v>629</v>
      </c>
      <c r="F255" s="69">
        <v>0</v>
      </c>
      <c r="O255" s="69">
        <v>0</v>
      </c>
      <c r="P255" s="69"/>
    </row>
    <row r="256" spans="1:16">
      <c r="A256" s="86">
        <v>45538</v>
      </c>
      <c r="B256" s="69" t="s">
        <v>621</v>
      </c>
      <c r="C256" s="69" t="s">
        <v>630</v>
      </c>
      <c r="D256" s="69" t="s">
        <v>631</v>
      </c>
      <c r="F256" s="69">
        <v>0</v>
      </c>
      <c r="O256" s="69">
        <v>0</v>
      </c>
      <c r="P256" s="69"/>
    </row>
    <row r="257" spans="1:16">
      <c r="A257" s="86">
        <v>45538</v>
      </c>
      <c r="B257" s="69" t="s">
        <v>621</v>
      </c>
      <c r="C257" s="69" t="s">
        <v>634</v>
      </c>
      <c r="D257" s="69" t="s">
        <v>635</v>
      </c>
      <c r="F257" s="69">
        <v>0</v>
      </c>
      <c r="O257" s="69">
        <v>0</v>
      </c>
      <c r="P257" s="69"/>
    </row>
    <row r="258" spans="1:16">
      <c r="A258" s="86">
        <v>45538</v>
      </c>
      <c r="B258" s="69" t="s">
        <v>639</v>
      </c>
      <c r="C258" s="69" t="s">
        <v>234</v>
      </c>
      <c r="D258" s="69" t="s">
        <v>234</v>
      </c>
      <c r="F258" s="69">
        <v>0</v>
      </c>
      <c r="O258" s="69">
        <v>0</v>
      </c>
      <c r="P258" s="69"/>
    </row>
    <row r="259" spans="1:16">
      <c r="A259" s="86">
        <v>45538</v>
      </c>
      <c r="B259" s="69" t="s">
        <v>639</v>
      </c>
      <c r="C259" s="69" t="s">
        <v>452</v>
      </c>
      <c r="D259" s="69" t="s">
        <v>452</v>
      </c>
      <c r="F259" s="69">
        <v>0</v>
      </c>
      <c r="O259" s="69">
        <v>0</v>
      </c>
      <c r="P259" s="69"/>
    </row>
    <row r="260" spans="1:16">
      <c r="A260" s="86">
        <v>45538</v>
      </c>
      <c r="B260" s="69" t="s">
        <v>639</v>
      </c>
      <c r="C260" s="69" t="s">
        <v>237</v>
      </c>
      <c r="D260" s="69" t="s">
        <v>237</v>
      </c>
      <c r="F260" s="69">
        <v>0</v>
      </c>
      <c r="O260" s="69">
        <v>0</v>
      </c>
      <c r="P260" s="69"/>
    </row>
    <row r="261" spans="1:16">
      <c r="A261" s="86">
        <v>45538</v>
      </c>
      <c r="B261" s="69" t="s">
        <v>639</v>
      </c>
      <c r="C261" s="69" t="s">
        <v>233</v>
      </c>
      <c r="D261" s="69" t="s">
        <v>641</v>
      </c>
      <c r="F261" s="69">
        <v>0</v>
      </c>
      <c r="O261" s="69">
        <v>0</v>
      </c>
      <c r="P261" s="69"/>
    </row>
    <row r="262" spans="1:16">
      <c r="A262" s="86">
        <v>45538</v>
      </c>
      <c r="B262" s="69" t="s">
        <v>639</v>
      </c>
      <c r="C262" s="69" t="s">
        <v>453</v>
      </c>
      <c r="D262" s="69" t="s">
        <v>453</v>
      </c>
      <c r="F262" s="69">
        <v>0</v>
      </c>
      <c r="O262" s="69">
        <v>0</v>
      </c>
      <c r="P262" s="69"/>
    </row>
    <row r="263" spans="1:16">
      <c r="A263" s="86">
        <v>45538</v>
      </c>
      <c r="B263" s="69" t="s">
        <v>639</v>
      </c>
      <c r="C263" s="69" t="s">
        <v>231</v>
      </c>
      <c r="D263" s="69" t="s">
        <v>231</v>
      </c>
      <c r="F263" s="69">
        <v>0</v>
      </c>
      <c r="O263" s="69">
        <v>0</v>
      </c>
      <c r="P263" s="69"/>
    </row>
    <row r="264" spans="1:16">
      <c r="A264" s="86">
        <v>45538</v>
      </c>
      <c r="B264" s="69" t="s">
        <v>101</v>
      </c>
      <c r="C264" s="69" t="s">
        <v>347</v>
      </c>
      <c r="D264" s="69" t="s">
        <v>645</v>
      </c>
      <c r="E264" s="69">
        <v>37</v>
      </c>
      <c r="F264" s="69">
        <v>115797</v>
      </c>
      <c r="G264" s="69">
        <v>548</v>
      </c>
      <c r="H264" s="69">
        <v>278</v>
      </c>
      <c r="I264" s="69">
        <v>32722</v>
      </c>
      <c r="J264" s="69" t="s">
        <v>702</v>
      </c>
      <c r="K264" s="69">
        <v>315</v>
      </c>
      <c r="L264" s="69"/>
      <c r="M264" s="69">
        <v>4</v>
      </c>
      <c r="N264" s="69">
        <v>3538.81</v>
      </c>
      <c r="O264" s="69">
        <v>106.24</v>
      </c>
      <c r="P264" s="69"/>
    </row>
    <row r="265" spans="1:16">
      <c r="A265" s="86">
        <v>45538</v>
      </c>
      <c r="B265" s="69" t="s">
        <v>646</v>
      </c>
      <c r="C265" s="69" t="s">
        <v>349</v>
      </c>
      <c r="D265" s="69" t="s">
        <v>647</v>
      </c>
      <c r="F265" s="69">
        <v>0</v>
      </c>
      <c r="M265" s="69">
        <v>1</v>
      </c>
      <c r="N265" s="69"/>
      <c r="O265" s="69">
        <v>0</v>
      </c>
      <c r="P265" s="69"/>
    </row>
    <row r="266" spans="1:16">
      <c r="A266" s="86">
        <v>45538</v>
      </c>
      <c r="B266" s="69" t="s">
        <v>123</v>
      </c>
      <c r="C266" s="69" t="s">
        <v>348</v>
      </c>
      <c r="D266" s="69" t="s">
        <v>648</v>
      </c>
      <c r="E266" s="69">
        <v>21</v>
      </c>
      <c r="F266" s="69">
        <v>58992</v>
      </c>
      <c r="G266" s="69">
        <v>260</v>
      </c>
      <c r="H266" s="69">
        <v>133</v>
      </c>
      <c r="I266" s="69">
        <v>12346</v>
      </c>
      <c r="J266" s="69">
        <v>10402</v>
      </c>
      <c r="K266" s="69">
        <v>147</v>
      </c>
      <c r="L266" s="69"/>
      <c r="M266" s="69">
        <v>1</v>
      </c>
      <c r="N266" s="69">
        <v>4778.2299999999996</v>
      </c>
      <c r="O266" s="69">
        <v>121.13</v>
      </c>
      <c r="P266" s="69"/>
    </row>
    <row r="267" spans="1:16">
      <c r="A267" s="86">
        <v>45538</v>
      </c>
      <c r="B267" s="69" t="s">
        <v>123</v>
      </c>
      <c r="C267" s="69" t="s">
        <v>349</v>
      </c>
      <c r="D267" s="69" t="s">
        <v>647</v>
      </c>
      <c r="E267" s="69">
        <v>11</v>
      </c>
      <c r="F267" s="69">
        <v>29823</v>
      </c>
      <c r="G267" s="69">
        <v>106</v>
      </c>
      <c r="H267" s="69">
        <v>60</v>
      </c>
      <c r="I267" s="69">
        <v>7191</v>
      </c>
      <c r="J267" s="69">
        <v>5974</v>
      </c>
      <c r="K267" s="69">
        <v>63</v>
      </c>
      <c r="L267" s="69"/>
      <c r="N267" s="69">
        <v>4147.2700000000004</v>
      </c>
      <c r="O267" s="69">
        <v>141.34</v>
      </c>
      <c r="P267" s="69"/>
    </row>
    <row r="268" spans="1:16">
      <c r="A268" s="86">
        <v>45538</v>
      </c>
      <c r="B268" s="69" t="s">
        <v>109</v>
      </c>
      <c r="C268" s="69" t="s">
        <v>367</v>
      </c>
      <c r="D268" s="69" t="s">
        <v>650</v>
      </c>
      <c r="E268" s="69">
        <v>48</v>
      </c>
      <c r="F268" s="69">
        <v>118997</v>
      </c>
      <c r="G268" s="69">
        <v>552</v>
      </c>
      <c r="H268" s="69">
        <v>260</v>
      </c>
      <c r="I268" s="69">
        <v>38345</v>
      </c>
      <c r="J268" s="69">
        <v>31012</v>
      </c>
      <c r="K268" s="69">
        <v>307</v>
      </c>
      <c r="L268" s="69"/>
      <c r="N268" s="69">
        <v>3103.33</v>
      </c>
      <c r="O268" s="69">
        <v>116.78</v>
      </c>
      <c r="P268" s="69"/>
    </row>
    <row r="269" spans="1:16">
      <c r="A269" s="86">
        <v>45538</v>
      </c>
      <c r="B269" s="69" t="s">
        <v>109</v>
      </c>
      <c r="C269" s="69" t="s">
        <v>366</v>
      </c>
      <c r="D269" s="69" t="s">
        <v>649</v>
      </c>
      <c r="E269" s="69">
        <v>1</v>
      </c>
      <c r="F269" s="69">
        <v>6622</v>
      </c>
      <c r="G269" s="69">
        <v>22</v>
      </c>
      <c r="H269" s="69">
        <v>9</v>
      </c>
      <c r="I269" s="69">
        <v>1672</v>
      </c>
      <c r="J269" s="69">
        <v>1554</v>
      </c>
      <c r="K269" s="69">
        <v>12</v>
      </c>
      <c r="L269" s="69"/>
      <c r="M269" s="69">
        <v>1</v>
      </c>
      <c r="N269" s="69">
        <v>3960.53</v>
      </c>
      <c r="O269" s="69">
        <v>147.16</v>
      </c>
      <c r="P269" s="69"/>
    </row>
    <row r="270" spans="1:16">
      <c r="A270" s="86">
        <v>45538</v>
      </c>
      <c r="B270" s="69" t="s">
        <v>109</v>
      </c>
      <c r="C270" s="69" t="s">
        <v>366</v>
      </c>
      <c r="D270" s="69" t="s">
        <v>651</v>
      </c>
      <c r="E270" s="69">
        <v>3</v>
      </c>
      <c r="F270" s="69">
        <v>24455</v>
      </c>
      <c r="G270" s="69">
        <v>65</v>
      </c>
      <c r="H270" s="69">
        <v>32</v>
      </c>
      <c r="I270" s="69">
        <v>5732</v>
      </c>
      <c r="J270" s="69">
        <v>5336</v>
      </c>
      <c r="K270" s="69">
        <v>37</v>
      </c>
      <c r="L270" s="69"/>
      <c r="N270" s="69">
        <v>4266.3999999999996</v>
      </c>
      <c r="O270" s="69">
        <v>207.25</v>
      </c>
      <c r="P270" s="69"/>
    </row>
    <row r="271" spans="1:16">
      <c r="A271" s="86">
        <v>45538</v>
      </c>
      <c r="B271" s="69" t="s">
        <v>109</v>
      </c>
      <c r="C271" s="69" t="s">
        <v>366</v>
      </c>
      <c r="D271" s="69" t="s">
        <v>703</v>
      </c>
      <c r="E271" s="69">
        <v>13</v>
      </c>
      <c r="F271" s="69">
        <v>103577</v>
      </c>
      <c r="G271" s="69">
        <v>260</v>
      </c>
      <c r="H271" s="69">
        <v>145</v>
      </c>
      <c r="I271" s="69">
        <v>25452</v>
      </c>
      <c r="J271" s="69">
        <v>20969</v>
      </c>
      <c r="K271" s="69">
        <v>166</v>
      </c>
      <c r="L271" s="69"/>
      <c r="N271" s="69">
        <v>4069.5</v>
      </c>
      <c r="O271" s="69">
        <v>196.17</v>
      </c>
      <c r="P271" s="69"/>
    </row>
    <row r="272" spans="1:16">
      <c r="A272" s="86">
        <v>45538</v>
      </c>
      <c r="B272" s="69" t="s">
        <v>127</v>
      </c>
      <c r="C272" s="69" t="s">
        <v>369</v>
      </c>
      <c r="D272" s="69" t="s">
        <v>654</v>
      </c>
      <c r="E272" s="69">
        <v>23</v>
      </c>
      <c r="F272" s="69">
        <v>47899</v>
      </c>
      <c r="G272" s="69">
        <v>206</v>
      </c>
      <c r="H272" s="69">
        <v>115</v>
      </c>
      <c r="I272" s="69">
        <v>19275</v>
      </c>
      <c r="J272" s="69">
        <v>16981</v>
      </c>
      <c r="K272" s="69">
        <v>122</v>
      </c>
      <c r="L272" s="69"/>
      <c r="N272" s="69">
        <v>2485.0300000000002</v>
      </c>
      <c r="O272" s="69">
        <v>115.98</v>
      </c>
      <c r="P272" s="69"/>
    </row>
    <row r="273" spans="1:16">
      <c r="A273" s="86">
        <v>45538</v>
      </c>
      <c r="B273" s="69" t="s">
        <v>127</v>
      </c>
      <c r="C273" s="69" t="s">
        <v>370</v>
      </c>
      <c r="D273" s="69" t="s">
        <v>655</v>
      </c>
      <c r="E273" s="69">
        <v>26</v>
      </c>
      <c r="F273" s="69">
        <v>59108</v>
      </c>
      <c r="G273" s="69">
        <v>255</v>
      </c>
      <c r="H273" s="69">
        <v>136</v>
      </c>
      <c r="I273" s="69">
        <v>17129</v>
      </c>
      <c r="J273" s="69">
        <v>15096</v>
      </c>
      <c r="K273" s="69">
        <v>152</v>
      </c>
      <c r="L273" s="69"/>
      <c r="N273" s="69">
        <v>3450.76</v>
      </c>
      <c r="O273" s="69">
        <v>116.35</v>
      </c>
      <c r="P273" s="69"/>
    </row>
    <row r="274" spans="1:16">
      <c r="A274" s="86">
        <v>45538</v>
      </c>
      <c r="B274" s="69" t="s">
        <v>131</v>
      </c>
      <c r="C274" s="69" t="s">
        <v>371</v>
      </c>
      <c r="D274" s="69" t="s">
        <v>698</v>
      </c>
      <c r="E274" s="69">
        <v>19</v>
      </c>
      <c r="F274" s="69">
        <v>32138</v>
      </c>
      <c r="G274" s="69">
        <v>152</v>
      </c>
      <c r="H274" s="69">
        <v>83</v>
      </c>
      <c r="I274" s="69">
        <v>7090</v>
      </c>
      <c r="J274" s="69">
        <v>6017</v>
      </c>
      <c r="K274" s="69">
        <v>90</v>
      </c>
      <c r="L274" s="69"/>
      <c r="N274" s="69">
        <v>4532.8599999999997</v>
      </c>
      <c r="O274" s="69">
        <v>104.34</v>
      </c>
      <c r="P274" s="69"/>
    </row>
    <row r="275" spans="1:16">
      <c r="A275" s="86">
        <v>45538</v>
      </c>
      <c r="B275" s="69" t="s">
        <v>131</v>
      </c>
      <c r="C275" s="69" t="s">
        <v>371</v>
      </c>
      <c r="D275" s="69" t="s">
        <v>656</v>
      </c>
      <c r="E275" s="69">
        <v>2</v>
      </c>
      <c r="F275" s="69">
        <v>14968</v>
      </c>
      <c r="G275" s="69">
        <v>43</v>
      </c>
      <c r="H275" s="69">
        <v>30</v>
      </c>
      <c r="I275" s="69">
        <v>4878</v>
      </c>
      <c r="J275" s="69">
        <v>4482</v>
      </c>
      <c r="K275" s="69">
        <v>34</v>
      </c>
      <c r="L275" s="69"/>
      <c r="N275" s="69">
        <v>3068.47</v>
      </c>
      <c r="O275" s="69">
        <v>141.21</v>
      </c>
      <c r="P275" s="69"/>
    </row>
    <row r="276" spans="1:16">
      <c r="A276" s="86">
        <v>45538</v>
      </c>
      <c r="B276" s="69" t="s">
        <v>138</v>
      </c>
      <c r="C276" s="69" t="s">
        <v>373</v>
      </c>
      <c r="D276" s="69" t="s">
        <v>699</v>
      </c>
      <c r="E276" s="69">
        <v>3</v>
      </c>
      <c r="F276" s="69">
        <v>25605</v>
      </c>
      <c r="G276" s="69">
        <v>38</v>
      </c>
      <c r="H276" s="69">
        <v>22</v>
      </c>
      <c r="I276" s="69">
        <v>3117</v>
      </c>
      <c r="J276" s="69">
        <v>2854</v>
      </c>
      <c r="K276" s="69">
        <v>24</v>
      </c>
      <c r="L276" s="69"/>
      <c r="N276" s="69">
        <v>8214.6299999999992</v>
      </c>
      <c r="O276" s="69">
        <v>328.27</v>
      </c>
      <c r="P276" s="69"/>
    </row>
    <row r="277" spans="1:16">
      <c r="A277" s="86">
        <v>45538</v>
      </c>
      <c r="B277" s="69" t="s">
        <v>138</v>
      </c>
      <c r="C277" s="69" t="s">
        <v>373</v>
      </c>
      <c r="D277" s="69" t="s">
        <v>658</v>
      </c>
      <c r="E277" s="69">
        <v>1</v>
      </c>
      <c r="F277" s="69">
        <v>7215</v>
      </c>
      <c r="G277" s="69">
        <v>10</v>
      </c>
      <c r="H277" s="69">
        <v>4</v>
      </c>
      <c r="I277" s="69">
        <v>1057</v>
      </c>
      <c r="J277" s="69">
        <v>997</v>
      </c>
      <c r="K277" s="69">
        <v>5</v>
      </c>
      <c r="L277" s="69"/>
      <c r="N277" s="69">
        <v>6825.92</v>
      </c>
      <c r="O277" s="69">
        <v>424.41</v>
      </c>
      <c r="P277" s="69"/>
    </row>
    <row r="278" spans="1:16">
      <c r="A278" s="86">
        <v>45538</v>
      </c>
      <c r="B278" s="69" t="s">
        <v>138</v>
      </c>
      <c r="C278" s="69" t="s">
        <v>374</v>
      </c>
      <c r="D278" s="69" t="s">
        <v>658</v>
      </c>
      <c r="E278" s="69">
        <v>2</v>
      </c>
      <c r="F278" s="69">
        <v>1006</v>
      </c>
      <c r="G278" s="69">
        <v>11</v>
      </c>
      <c r="H278" s="69">
        <v>5</v>
      </c>
      <c r="I278" s="69">
        <v>204</v>
      </c>
      <c r="J278" s="69">
        <v>186</v>
      </c>
      <c r="K278" s="69">
        <v>6</v>
      </c>
      <c r="L278" s="69"/>
      <c r="N278" s="69">
        <v>4931.37</v>
      </c>
      <c r="O278" s="69">
        <v>45.73</v>
      </c>
      <c r="P278" s="69"/>
    </row>
    <row r="279" spans="1:16">
      <c r="A279" s="86">
        <v>45538</v>
      </c>
      <c r="B279" s="69" t="s">
        <v>138</v>
      </c>
      <c r="C279" s="69" t="s">
        <v>374</v>
      </c>
      <c r="D279" s="69" t="s">
        <v>704</v>
      </c>
      <c r="E279" s="69">
        <v>15</v>
      </c>
      <c r="F279" s="69">
        <v>31097</v>
      </c>
      <c r="G279" s="69">
        <v>124</v>
      </c>
      <c r="H279" s="69">
        <v>67</v>
      </c>
      <c r="I279" s="69">
        <v>10800</v>
      </c>
      <c r="J279" s="69">
        <v>9403</v>
      </c>
      <c r="K279" s="69">
        <v>71</v>
      </c>
      <c r="L279" s="69">
        <v>2</v>
      </c>
      <c r="M279" s="69"/>
      <c r="N279" s="69">
        <v>2879.35</v>
      </c>
      <c r="O279" s="69">
        <v>124.89</v>
      </c>
      <c r="P279" s="69"/>
    </row>
    <row r="280" spans="1:16">
      <c r="A280" s="86">
        <v>45538</v>
      </c>
      <c r="B280" s="69" t="s">
        <v>138</v>
      </c>
      <c r="C280" s="69" t="s">
        <v>375</v>
      </c>
      <c r="D280" s="69" t="s">
        <v>658</v>
      </c>
      <c r="F280" s="69">
        <v>450</v>
      </c>
      <c r="G280" s="69">
        <v>0</v>
      </c>
      <c r="I280" s="69">
        <v>81</v>
      </c>
      <c r="J280" s="69">
        <v>78</v>
      </c>
      <c r="K280" s="69"/>
      <c r="N280" s="69">
        <v>5555.56</v>
      </c>
      <c r="O280" s="69"/>
    </row>
    <row r="281" spans="1:16">
      <c r="A281" s="86">
        <v>45538</v>
      </c>
      <c r="B281" s="69" t="s">
        <v>138</v>
      </c>
      <c r="C281" s="69" t="s">
        <v>375</v>
      </c>
      <c r="D281" s="69" t="s">
        <v>657</v>
      </c>
      <c r="E281" s="69">
        <v>18</v>
      </c>
      <c r="F281" s="69">
        <v>32101</v>
      </c>
      <c r="G281" s="69">
        <v>121</v>
      </c>
      <c r="H281" s="69">
        <v>62</v>
      </c>
      <c r="I281" s="69">
        <v>11587</v>
      </c>
      <c r="J281" s="69">
        <v>10148</v>
      </c>
      <c r="K281" s="69">
        <v>68</v>
      </c>
      <c r="L281" s="69">
        <v>1</v>
      </c>
      <c r="M281" s="69"/>
      <c r="N281" s="69">
        <v>2770.43</v>
      </c>
      <c r="O281" s="69">
        <v>132.1</v>
      </c>
      <c r="P281" s="69"/>
    </row>
    <row r="282" spans="1:16">
      <c r="A282" s="86">
        <v>45538</v>
      </c>
      <c r="B282" s="69" t="s">
        <v>377</v>
      </c>
      <c r="C282" s="69" t="s">
        <v>373</v>
      </c>
      <c r="D282" s="69" t="s">
        <v>699</v>
      </c>
      <c r="E282" s="69">
        <v>3</v>
      </c>
      <c r="F282" s="69">
        <v>19141</v>
      </c>
      <c r="G282" s="69">
        <v>37</v>
      </c>
      <c r="H282" s="69">
        <v>18</v>
      </c>
      <c r="I282" s="69">
        <v>2957</v>
      </c>
      <c r="J282" s="69">
        <v>2555</v>
      </c>
      <c r="K282" s="69">
        <v>21</v>
      </c>
      <c r="L282" s="69"/>
      <c r="N282" s="69">
        <v>6473.11</v>
      </c>
      <c r="O282" s="69">
        <v>277.41000000000003</v>
      </c>
      <c r="P282" s="69"/>
    </row>
    <row r="283" spans="1:16">
      <c r="A283" s="86">
        <v>45538</v>
      </c>
      <c r="B283" s="69" t="s">
        <v>377</v>
      </c>
      <c r="C283" s="69" t="s">
        <v>373</v>
      </c>
      <c r="D283" s="69" t="s">
        <v>658</v>
      </c>
      <c r="E283" s="69">
        <v>4</v>
      </c>
      <c r="F283" s="69">
        <v>11764</v>
      </c>
      <c r="G283" s="69">
        <v>37</v>
      </c>
      <c r="H283" s="69">
        <v>18</v>
      </c>
      <c r="I283" s="69">
        <v>2304</v>
      </c>
      <c r="J283" s="69">
        <v>2044</v>
      </c>
      <c r="K283" s="69">
        <v>18</v>
      </c>
      <c r="L283" s="69"/>
      <c r="N283" s="69">
        <v>5105.8999999999996</v>
      </c>
      <c r="O283" s="69">
        <v>189.74</v>
      </c>
      <c r="P283" s="69"/>
    </row>
    <row r="284" spans="1:16">
      <c r="A284" s="86">
        <v>45538</v>
      </c>
      <c r="B284" s="69" t="s">
        <v>377</v>
      </c>
      <c r="C284" s="69" t="s">
        <v>375</v>
      </c>
      <c r="D284" s="69" t="s">
        <v>700</v>
      </c>
      <c r="E284" s="69">
        <v>3</v>
      </c>
      <c r="F284" s="69">
        <v>15748</v>
      </c>
      <c r="G284" s="69">
        <v>18</v>
      </c>
      <c r="H284" s="69">
        <v>10</v>
      </c>
      <c r="I284" s="69">
        <v>971</v>
      </c>
      <c r="J284" s="69">
        <v>386</v>
      </c>
      <c r="K284" s="69">
        <v>10</v>
      </c>
      <c r="L284" s="69"/>
      <c r="N284" s="69">
        <v>16218.33</v>
      </c>
      <c r="O284" s="69">
        <v>437.44</v>
      </c>
      <c r="P284" s="69"/>
    </row>
    <row r="285" spans="1:16">
      <c r="A285" s="86">
        <v>45538</v>
      </c>
      <c r="B285" s="69" t="s">
        <v>145</v>
      </c>
      <c r="C285" s="69" t="s">
        <v>378</v>
      </c>
      <c r="D285" s="69" t="s">
        <v>660</v>
      </c>
      <c r="E285" s="69">
        <v>34</v>
      </c>
      <c r="F285" s="69">
        <v>62866</v>
      </c>
      <c r="G285" s="69">
        <v>438</v>
      </c>
      <c r="H285" s="69">
        <v>209</v>
      </c>
      <c r="I285" s="69">
        <v>15500</v>
      </c>
      <c r="J285" s="69">
        <v>13437</v>
      </c>
      <c r="K285" s="69">
        <v>238</v>
      </c>
      <c r="L285" s="69">
        <v>1</v>
      </c>
      <c r="M285" s="69">
        <v>1</v>
      </c>
      <c r="N285" s="69">
        <v>4055.87</v>
      </c>
      <c r="O285" s="69">
        <v>79.58</v>
      </c>
      <c r="P285" s="69"/>
    </row>
    <row r="286" spans="1:16">
      <c r="A286" s="86">
        <v>45538</v>
      </c>
      <c r="B286" s="69" t="s">
        <v>150</v>
      </c>
      <c r="C286" s="69" t="s">
        <v>380</v>
      </c>
      <c r="D286" s="69" t="s">
        <v>661</v>
      </c>
      <c r="F286" s="69">
        <v>3713</v>
      </c>
      <c r="G286" s="69">
        <v>9</v>
      </c>
      <c r="H286" s="69">
        <v>5</v>
      </c>
      <c r="I286" s="69">
        <v>571</v>
      </c>
      <c r="J286" s="69">
        <v>478</v>
      </c>
      <c r="K286" s="69">
        <v>5</v>
      </c>
      <c r="L286" s="69"/>
      <c r="N286" s="69">
        <v>6502.63</v>
      </c>
      <c r="O286" s="69">
        <v>247.53</v>
      </c>
      <c r="P286" s="69"/>
    </row>
    <row r="287" spans="1:16">
      <c r="A287" s="86">
        <v>45538</v>
      </c>
      <c r="B287" s="69" t="s">
        <v>150</v>
      </c>
      <c r="C287" s="69" t="s">
        <v>380</v>
      </c>
      <c r="D287" s="69" t="s">
        <v>662</v>
      </c>
      <c r="E287" s="69">
        <v>26</v>
      </c>
      <c r="F287" s="69">
        <v>54731</v>
      </c>
      <c r="G287" s="69">
        <v>440</v>
      </c>
      <c r="H287" s="69">
        <v>161</v>
      </c>
      <c r="I287" s="69">
        <v>16219</v>
      </c>
      <c r="J287" s="69">
        <v>13035</v>
      </c>
      <c r="K287" s="69">
        <v>180</v>
      </c>
      <c r="L287" s="69"/>
      <c r="N287" s="69">
        <v>3374.5</v>
      </c>
      <c r="O287" s="69">
        <v>92.3</v>
      </c>
      <c r="P287" s="69"/>
    </row>
    <row r="288" spans="1:16">
      <c r="A288" s="86">
        <v>45538</v>
      </c>
      <c r="B288" s="69" t="s">
        <v>153</v>
      </c>
      <c r="C288" s="69" t="s">
        <v>381</v>
      </c>
      <c r="D288" s="69" t="s">
        <v>701</v>
      </c>
      <c r="E288" s="69">
        <v>10</v>
      </c>
      <c r="F288" s="69">
        <v>22063</v>
      </c>
      <c r="G288" s="69">
        <v>95</v>
      </c>
      <c r="H288" s="69">
        <v>32</v>
      </c>
      <c r="I288" s="69">
        <v>3838</v>
      </c>
      <c r="J288" s="69">
        <v>3180</v>
      </c>
      <c r="K288" s="69">
        <v>39</v>
      </c>
      <c r="L288" s="69">
        <v>1</v>
      </c>
      <c r="M288" s="69"/>
      <c r="N288" s="69">
        <v>5748.57</v>
      </c>
      <c r="O288" s="69">
        <v>158.72999999999999</v>
      </c>
      <c r="P288" s="69"/>
    </row>
    <row r="289" spans="1:16">
      <c r="A289" s="86">
        <v>45538</v>
      </c>
      <c r="B289" s="69" t="s">
        <v>153</v>
      </c>
      <c r="C289" s="69" t="s">
        <v>381</v>
      </c>
      <c r="D289" s="69" t="s">
        <v>663</v>
      </c>
      <c r="E289" s="69">
        <v>8</v>
      </c>
      <c r="F289" s="69">
        <v>29175</v>
      </c>
      <c r="G289" s="69">
        <v>138</v>
      </c>
      <c r="H289" s="69">
        <v>63</v>
      </c>
      <c r="I289" s="69">
        <v>6322</v>
      </c>
      <c r="J289" s="69">
        <v>5324</v>
      </c>
      <c r="K289" s="69">
        <v>92</v>
      </c>
      <c r="L289" s="69"/>
      <c r="N289" s="69">
        <v>4614.84</v>
      </c>
      <c r="O289" s="69">
        <v>99.91</v>
      </c>
      <c r="P289" s="69"/>
    </row>
    <row r="290" spans="1:16">
      <c r="A290" s="86">
        <v>45538</v>
      </c>
      <c r="B290" s="69" t="s">
        <v>383</v>
      </c>
      <c r="C290" s="69" t="s">
        <v>381</v>
      </c>
      <c r="D290" s="69" t="s">
        <v>701</v>
      </c>
      <c r="E290" s="69">
        <v>1</v>
      </c>
      <c r="F290" s="69">
        <v>8487</v>
      </c>
      <c r="G290" s="69">
        <v>15</v>
      </c>
      <c r="H290" s="69">
        <v>2</v>
      </c>
      <c r="I290" s="69">
        <v>1382</v>
      </c>
      <c r="J290" s="69">
        <v>1227</v>
      </c>
      <c r="K290" s="69">
        <v>3</v>
      </c>
      <c r="L290" s="69"/>
      <c r="N290" s="69">
        <v>6141.1</v>
      </c>
      <c r="O290" s="69">
        <v>771.55</v>
      </c>
      <c r="P290" s="69"/>
    </row>
    <row r="291" spans="1:16">
      <c r="A291" s="86">
        <v>45538</v>
      </c>
      <c r="B291" s="69" t="s">
        <v>383</v>
      </c>
      <c r="C291" s="69" t="s">
        <v>381</v>
      </c>
      <c r="D291" s="69" t="s">
        <v>663</v>
      </c>
      <c r="E291" s="69">
        <v>1</v>
      </c>
      <c r="F291" s="69">
        <v>9881</v>
      </c>
      <c r="G291" s="69">
        <v>28</v>
      </c>
      <c r="H291" s="69">
        <v>11</v>
      </c>
      <c r="I291" s="69">
        <v>1952</v>
      </c>
      <c r="J291" s="69">
        <v>1772</v>
      </c>
      <c r="K291" s="69">
        <v>13</v>
      </c>
      <c r="L291" s="69"/>
      <c r="N291" s="69">
        <v>5061.99</v>
      </c>
      <c r="O291" s="69">
        <v>241</v>
      </c>
      <c r="P291" s="69"/>
    </row>
    <row r="292" spans="1:16">
      <c r="A292" s="86">
        <v>45538</v>
      </c>
      <c r="B292" s="69" t="s">
        <v>157</v>
      </c>
      <c r="C292" s="69" t="s">
        <v>384</v>
      </c>
      <c r="D292" s="69" t="s">
        <v>664</v>
      </c>
      <c r="E292" s="69">
        <v>42</v>
      </c>
      <c r="F292" s="69">
        <v>74463</v>
      </c>
      <c r="G292" s="69">
        <v>435</v>
      </c>
      <c r="H292" s="69">
        <v>218</v>
      </c>
      <c r="I292" s="69">
        <v>38155</v>
      </c>
      <c r="J292" s="69">
        <v>31073</v>
      </c>
      <c r="K292" s="69">
        <v>247</v>
      </c>
      <c r="L292" s="69">
        <v>3</v>
      </c>
      <c r="M292" s="69">
        <v>3</v>
      </c>
      <c r="N292" s="69">
        <v>1951.59</v>
      </c>
      <c r="O292" s="69">
        <v>87.81</v>
      </c>
      <c r="P292" s="69"/>
    </row>
    <row r="293" spans="1:16">
      <c r="A293" s="86">
        <v>45538</v>
      </c>
      <c r="B293" s="69" t="s">
        <v>157</v>
      </c>
      <c r="C293" s="69" t="s">
        <v>385</v>
      </c>
      <c r="D293" s="69" t="s">
        <v>665</v>
      </c>
      <c r="E293" s="69">
        <v>24</v>
      </c>
      <c r="F293" s="69">
        <v>37078</v>
      </c>
      <c r="G293" s="69">
        <v>314</v>
      </c>
      <c r="H293" s="69">
        <v>162</v>
      </c>
      <c r="I293" s="69">
        <v>35955</v>
      </c>
      <c r="J293" s="69">
        <v>20823</v>
      </c>
      <c r="K293" s="69">
        <v>188</v>
      </c>
      <c r="L293" s="69">
        <v>2</v>
      </c>
      <c r="M293" s="69">
        <v>2</v>
      </c>
      <c r="N293" s="69">
        <v>1031.23</v>
      </c>
      <c r="O293" s="69">
        <v>59.14</v>
      </c>
      <c r="P293" s="69"/>
    </row>
    <row r="294" spans="1:16">
      <c r="A294" s="86">
        <v>45538</v>
      </c>
      <c r="B294" s="69" t="s">
        <v>161</v>
      </c>
      <c r="C294" s="69" t="s">
        <v>386</v>
      </c>
      <c r="D294" s="69" t="s">
        <v>668</v>
      </c>
      <c r="E294" s="69">
        <v>21</v>
      </c>
      <c r="F294" s="69">
        <v>36456</v>
      </c>
      <c r="G294" s="69">
        <v>206</v>
      </c>
      <c r="H294" s="69">
        <v>112</v>
      </c>
      <c r="I294" s="69">
        <v>14321</v>
      </c>
      <c r="J294" s="69">
        <v>11802</v>
      </c>
      <c r="K294" s="69">
        <v>131</v>
      </c>
      <c r="L294" s="69">
        <v>2</v>
      </c>
      <c r="M294" s="69"/>
      <c r="N294" s="69">
        <v>2545.63</v>
      </c>
      <c r="O294" s="69">
        <v>82.85</v>
      </c>
      <c r="P294" s="69"/>
    </row>
    <row r="295" spans="1:16">
      <c r="A295" s="86">
        <v>45538</v>
      </c>
      <c r="B295" s="69" t="s">
        <v>161</v>
      </c>
      <c r="C295" s="69" t="s">
        <v>387</v>
      </c>
      <c r="D295" s="69" t="s">
        <v>669</v>
      </c>
      <c r="E295" s="69">
        <v>26</v>
      </c>
      <c r="F295" s="69">
        <v>36880</v>
      </c>
      <c r="G295" s="69">
        <v>483</v>
      </c>
      <c r="H295" s="69">
        <v>229</v>
      </c>
      <c r="I295" s="69">
        <v>20574</v>
      </c>
      <c r="J295" s="69">
        <v>16424</v>
      </c>
      <c r="K295" s="69">
        <v>261</v>
      </c>
      <c r="L295" s="69">
        <v>1</v>
      </c>
      <c r="M295" s="69"/>
      <c r="N295" s="69">
        <v>1792.55</v>
      </c>
      <c r="O295" s="69">
        <v>44.06</v>
      </c>
      <c r="P295" s="69"/>
    </row>
    <row r="296" spans="1:16">
      <c r="A296" s="86">
        <v>45538</v>
      </c>
      <c r="B296" s="69" t="s">
        <v>350</v>
      </c>
      <c r="C296" s="69" t="s">
        <v>351</v>
      </c>
      <c r="D296" s="69" t="s">
        <v>670</v>
      </c>
      <c r="F296" s="69">
        <v>0</v>
      </c>
      <c r="G296" s="69">
        <v>0</v>
      </c>
      <c r="I296" s="69">
        <v>0</v>
      </c>
      <c r="J296" s="69">
        <v>0</v>
      </c>
      <c r="K296" s="69"/>
      <c r="O296" s="69">
        <v>0</v>
      </c>
      <c r="P296" s="69"/>
    </row>
    <row r="297" spans="1:16">
      <c r="A297" s="86">
        <v>45538</v>
      </c>
      <c r="B297" s="69" t="s">
        <v>134</v>
      </c>
      <c r="C297" s="69" t="s">
        <v>351</v>
      </c>
      <c r="D297" s="69" t="s">
        <v>670</v>
      </c>
      <c r="F297" s="69">
        <v>5079</v>
      </c>
      <c r="G297" s="69">
        <v>14</v>
      </c>
      <c r="H297" s="69">
        <v>6</v>
      </c>
      <c r="I297" s="69">
        <v>1182</v>
      </c>
      <c r="J297" s="69">
        <v>955</v>
      </c>
      <c r="K297" s="69">
        <v>10</v>
      </c>
      <c r="L297" s="69"/>
      <c r="N297" s="69">
        <v>4296.95</v>
      </c>
      <c r="O297" s="69">
        <v>169.3</v>
      </c>
      <c r="P297" s="69"/>
    </row>
    <row r="298" spans="1:16">
      <c r="A298" s="86">
        <v>45538</v>
      </c>
      <c r="B298" s="69" t="s">
        <v>134</v>
      </c>
      <c r="C298" s="69" t="s">
        <v>351</v>
      </c>
      <c r="D298" s="69" t="s">
        <v>671</v>
      </c>
      <c r="E298" s="69">
        <v>10</v>
      </c>
      <c r="F298" s="69">
        <v>47784</v>
      </c>
      <c r="G298" s="69">
        <v>237</v>
      </c>
      <c r="H298" s="69">
        <v>110</v>
      </c>
      <c r="I298" s="69">
        <v>16184</v>
      </c>
      <c r="J298" s="69">
        <v>11854</v>
      </c>
      <c r="K298" s="69">
        <v>138</v>
      </c>
      <c r="L298" s="69"/>
      <c r="N298" s="69">
        <v>2952.55</v>
      </c>
      <c r="O298" s="69">
        <v>100.81</v>
      </c>
      <c r="P298" s="69"/>
    </row>
    <row r="299" spans="1:16">
      <c r="A299" s="86">
        <v>45538</v>
      </c>
      <c r="B299" s="69" t="s">
        <v>672</v>
      </c>
      <c r="C299" s="69" t="s">
        <v>673</v>
      </c>
      <c r="D299" s="69" t="s">
        <v>674</v>
      </c>
      <c r="F299" s="69">
        <v>0</v>
      </c>
      <c r="O299" s="69">
        <v>0</v>
      </c>
      <c r="P299" s="69"/>
    </row>
    <row r="300" spans="1:16">
      <c r="A300" s="86">
        <v>45538</v>
      </c>
      <c r="B300" s="69" t="s">
        <v>672</v>
      </c>
      <c r="C300" s="69" t="s">
        <v>675</v>
      </c>
      <c r="D300" s="69" t="s">
        <v>676</v>
      </c>
      <c r="F300" s="69">
        <v>0</v>
      </c>
      <c r="O300" s="69">
        <v>0</v>
      </c>
      <c r="P300" s="69"/>
    </row>
    <row r="301" spans="1:16">
      <c r="A301" s="86">
        <v>45538</v>
      </c>
      <c r="B301" s="69" t="s">
        <v>672</v>
      </c>
      <c r="C301" s="69" t="s">
        <v>677</v>
      </c>
      <c r="D301" s="69" t="s">
        <v>679</v>
      </c>
      <c r="F301" s="69">
        <v>0</v>
      </c>
      <c r="O301" s="69">
        <v>0</v>
      </c>
      <c r="P301" s="69"/>
    </row>
    <row r="302" spans="1:16">
      <c r="A302" s="86">
        <v>45538</v>
      </c>
      <c r="B302" s="69" t="s">
        <v>672</v>
      </c>
      <c r="C302" s="69" t="s">
        <v>677</v>
      </c>
      <c r="D302" s="69" t="s">
        <v>680</v>
      </c>
      <c r="F302" s="69">
        <v>0</v>
      </c>
      <c r="O302" s="69">
        <v>0</v>
      </c>
      <c r="P302" s="69"/>
    </row>
    <row r="303" spans="1:16">
      <c r="A303" s="86">
        <v>45538</v>
      </c>
      <c r="B303" s="69" t="s">
        <v>141</v>
      </c>
      <c r="C303" s="69" t="s">
        <v>352</v>
      </c>
      <c r="D303" s="69" t="s">
        <v>682</v>
      </c>
      <c r="F303" s="69">
        <v>10597</v>
      </c>
      <c r="G303" s="69">
        <v>66</v>
      </c>
      <c r="H303" s="69">
        <v>18</v>
      </c>
      <c r="I303" s="69">
        <v>896</v>
      </c>
      <c r="J303" s="69">
        <v>735</v>
      </c>
      <c r="K303" s="69">
        <v>214</v>
      </c>
      <c r="L303" s="69"/>
      <c r="M303" s="69">
        <v>16</v>
      </c>
      <c r="N303" s="69">
        <v>11827.01</v>
      </c>
      <c r="O303" s="69">
        <v>14.86</v>
      </c>
      <c r="P303" s="69"/>
    </row>
    <row r="304" spans="1:16">
      <c r="A304" s="86">
        <v>45538</v>
      </c>
      <c r="B304" s="69" t="s">
        <v>141</v>
      </c>
      <c r="C304" s="69" t="s">
        <v>355</v>
      </c>
      <c r="D304" s="69" t="s">
        <v>683</v>
      </c>
      <c r="F304" s="69">
        <v>11273</v>
      </c>
      <c r="G304" s="69">
        <v>69</v>
      </c>
      <c r="H304" s="69">
        <v>45</v>
      </c>
      <c r="I304" s="69">
        <v>1756</v>
      </c>
      <c r="J304" s="69">
        <v>1414</v>
      </c>
      <c r="K304" s="69">
        <v>53</v>
      </c>
      <c r="L304" s="69"/>
      <c r="M304" s="69">
        <v>22</v>
      </c>
      <c r="N304" s="69">
        <v>6419.7</v>
      </c>
      <c r="O304" s="69">
        <v>46.01</v>
      </c>
      <c r="P304" s="69"/>
    </row>
    <row r="305" spans="1:17">
      <c r="A305" s="86">
        <v>45538</v>
      </c>
      <c r="B305" s="69" t="s">
        <v>141</v>
      </c>
      <c r="C305" s="69" t="s">
        <v>356</v>
      </c>
      <c r="D305" s="69" t="s">
        <v>684</v>
      </c>
      <c r="F305" s="69">
        <v>11106</v>
      </c>
      <c r="G305" s="69">
        <v>46</v>
      </c>
      <c r="H305" s="69">
        <v>25</v>
      </c>
      <c r="I305" s="69">
        <v>855</v>
      </c>
      <c r="J305" s="69">
        <v>706</v>
      </c>
      <c r="K305" s="69">
        <v>30</v>
      </c>
      <c r="L305" s="69"/>
      <c r="M305" s="69">
        <v>12</v>
      </c>
      <c r="N305" s="69">
        <v>12989.47</v>
      </c>
      <c r="O305" s="69">
        <v>76.59</v>
      </c>
      <c r="P305" s="69"/>
    </row>
    <row r="306" spans="1:17">
      <c r="A306" s="86">
        <v>45538</v>
      </c>
      <c r="B306" s="69" t="s">
        <v>141</v>
      </c>
      <c r="C306" s="69" t="s">
        <v>357</v>
      </c>
      <c r="D306" s="69" t="s">
        <v>685</v>
      </c>
      <c r="F306" s="69">
        <v>11185</v>
      </c>
      <c r="G306" s="69">
        <v>59</v>
      </c>
      <c r="H306" s="69">
        <v>29</v>
      </c>
      <c r="I306" s="69">
        <v>1177</v>
      </c>
      <c r="J306" s="69">
        <v>954</v>
      </c>
      <c r="K306" s="69">
        <v>32</v>
      </c>
      <c r="L306" s="69">
        <v>1</v>
      </c>
      <c r="M306" s="69">
        <v>13</v>
      </c>
      <c r="N306" s="69">
        <v>9502.9699999999993</v>
      </c>
      <c r="O306" s="69">
        <v>71.7</v>
      </c>
      <c r="P306" s="69"/>
      <c r="Q306" s="85"/>
    </row>
    <row r="307" spans="1:17">
      <c r="A307" s="86">
        <v>45538</v>
      </c>
      <c r="B307" s="69" t="s">
        <v>141</v>
      </c>
      <c r="C307" s="69" t="s">
        <v>358</v>
      </c>
      <c r="D307" s="69" t="s">
        <v>685</v>
      </c>
      <c r="F307" s="69">
        <v>11195</v>
      </c>
      <c r="G307" s="69">
        <v>63</v>
      </c>
      <c r="H307" s="69">
        <v>26</v>
      </c>
      <c r="I307" s="69">
        <v>1032</v>
      </c>
      <c r="J307" s="69">
        <v>845</v>
      </c>
      <c r="K307" s="69">
        <v>32</v>
      </c>
      <c r="L307" s="69"/>
      <c r="M307" s="69">
        <v>12</v>
      </c>
      <c r="N307" s="69">
        <v>10847.87</v>
      </c>
      <c r="O307" s="69">
        <v>75.13</v>
      </c>
      <c r="P307" s="69"/>
      <c r="Q307" s="85"/>
    </row>
    <row r="308" spans="1:17">
      <c r="A308" s="86">
        <v>45538</v>
      </c>
      <c r="B308" s="69" t="s">
        <v>141</v>
      </c>
      <c r="C308" s="69" t="s">
        <v>359</v>
      </c>
      <c r="D308" s="69" t="s">
        <v>686</v>
      </c>
      <c r="F308" s="69">
        <v>11111</v>
      </c>
      <c r="G308" s="69">
        <v>61</v>
      </c>
      <c r="H308" s="69">
        <v>34</v>
      </c>
      <c r="I308" s="69">
        <v>2010</v>
      </c>
      <c r="J308" s="69">
        <v>1641</v>
      </c>
      <c r="K308" s="69">
        <v>35</v>
      </c>
      <c r="L308" s="69">
        <v>1</v>
      </c>
      <c r="M308" s="69">
        <v>16</v>
      </c>
      <c r="N308" s="69">
        <v>5527.86</v>
      </c>
      <c r="O308" s="69">
        <v>62.77</v>
      </c>
      <c r="P308" s="69"/>
      <c r="Q308" s="85"/>
    </row>
    <row r="309" spans="1:17">
      <c r="A309" s="86">
        <v>45538</v>
      </c>
      <c r="B309" s="69" t="s">
        <v>141</v>
      </c>
      <c r="C309" s="69" t="s">
        <v>360</v>
      </c>
      <c r="D309" s="69" t="s">
        <v>687</v>
      </c>
      <c r="F309" s="69">
        <v>11216</v>
      </c>
      <c r="G309" s="69">
        <v>66</v>
      </c>
      <c r="H309" s="69">
        <v>33</v>
      </c>
      <c r="I309" s="69">
        <v>1009</v>
      </c>
      <c r="J309" s="69">
        <v>838</v>
      </c>
      <c r="K309" s="69">
        <v>40</v>
      </c>
      <c r="L309" s="69"/>
      <c r="M309" s="69">
        <v>15</v>
      </c>
      <c r="N309" s="69">
        <v>11115.96</v>
      </c>
      <c r="O309" s="69">
        <v>61.63</v>
      </c>
      <c r="P309" s="69"/>
    </row>
    <row r="310" spans="1:17">
      <c r="A310" s="86">
        <v>45538</v>
      </c>
      <c r="B310" s="69" t="s">
        <v>141</v>
      </c>
      <c r="C310" s="69" t="s">
        <v>361</v>
      </c>
      <c r="D310" s="69" t="s">
        <v>688</v>
      </c>
      <c r="F310" s="69">
        <v>11002</v>
      </c>
      <c r="G310" s="69">
        <v>100</v>
      </c>
      <c r="H310" s="69">
        <v>53</v>
      </c>
      <c r="I310" s="69">
        <v>1384</v>
      </c>
      <c r="J310" s="69">
        <v>1161</v>
      </c>
      <c r="K310" s="69">
        <v>54</v>
      </c>
      <c r="L310" s="69"/>
      <c r="M310" s="69">
        <v>20</v>
      </c>
      <c r="N310" s="69">
        <v>7949.42</v>
      </c>
      <c r="O310" s="69">
        <v>44.91</v>
      </c>
      <c r="P310" s="69"/>
    </row>
    <row r="311" spans="1:17">
      <c r="A311" s="86">
        <v>45538</v>
      </c>
      <c r="B311" s="69" t="s">
        <v>141</v>
      </c>
      <c r="C311" s="69" t="s">
        <v>362</v>
      </c>
      <c r="D311" s="69" t="s">
        <v>689</v>
      </c>
      <c r="F311" s="69">
        <v>10939</v>
      </c>
      <c r="G311" s="69">
        <v>40</v>
      </c>
      <c r="H311" s="69">
        <v>22</v>
      </c>
      <c r="I311" s="69">
        <v>1143</v>
      </c>
      <c r="J311" s="69">
        <v>969</v>
      </c>
      <c r="K311" s="69">
        <v>24</v>
      </c>
      <c r="L311" s="69"/>
      <c r="M311" s="69">
        <v>11</v>
      </c>
      <c r="N311" s="69">
        <v>9570.43</v>
      </c>
      <c r="O311" s="69">
        <v>95.96</v>
      </c>
      <c r="P311" s="69"/>
    </row>
    <row r="312" spans="1:17">
      <c r="A312" s="86">
        <v>45538</v>
      </c>
      <c r="B312" s="69" t="s">
        <v>141</v>
      </c>
      <c r="C312" s="69" t="s">
        <v>363</v>
      </c>
      <c r="D312" s="69" t="s">
        <v>690</v>
      </c>
      <c r="F312" s="69">
        <v>11124</v>
      </c>
      <c r="G312" s="69">
        <v>100</v>
      </c>
      <c r="H312" s="69">
        <v>54</v>
      </c>
      <c r="I312" s="69">
        <v>1729</v>
      </c>
      <c r="J312" s="69">
        <v>1417</v>
      </c>
      <c r="K312" s="69">
        <v>68</v>
      </c>
      <c r="L312" s="69"/>
      <c r="M312" s="69">
        <v>25</v>
      </c>
      <c r="N312" s="69">
        <v>6433.78</v>
      </c>
      <c r="O312" s="69">
        <v>35.090000000000003</v>
      </c>
      <c r="P312" s="69"/>
    </row>
    <row r="313" spans="1:17">
      <c r="A313" s="86">
        <v>45538</v>
      </c>
      <c r="B313" s="69" t="s">
        <v>141</v>
      </c>
      <c r="C313" s="69" t="s">
        <v>364</v>
      </c>
      <c r="D313" s="69" t="s">
        <v>691</v>
      </c>
      <c r="F313" s="69">
        <v>11289</v>
      </c>
      <c r="G313" s="69">
        <v>87</v>
      </c>
      <c r="H313" s="69">
        <v>46</v>
      </c>
      <c r="I313" s="69">
        <v>1486</v>
      </c>
      <c r="J313" s="69">
        <v>1154</v>
      </c>
      <c r="K313" s="69">
        <v>53</v>
      </c>
      <c r="L313" s="69"/>
      <c r="M313" s="69">
        <v>17</v>
      </c>
      <c r="N313" s="69">
        <v>7596.9</v>
      </c>
      <c r="O313" s="69">
        <v>46.46</v>
      </c>
      <c r="P313" s="69"/>
    </row>
    <row r="314" spans="1:17">
      <c r="A314" s="86">
        <v>45539</v>
      </c>
      <c r="B314" s="69" t="s">
        <v>185</v>
      </c>
      <c r="C314" s="69" t="s">
        <v>392</v>
      </c>
      <c r="D314" s="69" t="s">
        <v>692</v>
      </c>
      <c r="F314" s="69">
        <v>172175</v>
      </c>
      <c r="G314" s="69">
        <v>3219</v>
      </c>
      <c r="H314" s="69">
        <v>2169</v>
      </c>
      <c r="I314" s="69">
        <v>287927</v>
      </c>
      <c r="J314" s="69">
        <v>216437</v>
      </c>
      <c r="K314" s="69">
        <v>2257</v>
      </c>
      <c r="L314" s="69"/>
      <c r="N314" s="69">
        <v>597.98</v>
      </c>
      <c r="O314" s="69">
        <v>24.85</v>
      </c>
      <c r="P314" s="69"/>
    </row>
    <row r="315" spans="1:17">
      <c r="A315" s="86">
        <v>45539</v>
      </c>
      <c r="B315" s="69" t="s">
        <v>393</v>
      </c>
      <c r="C315" s="69" t="s">
        <v>394</v>
      </c>
      <c r="D315" s="69" t="s">
        <v>579</v>
      </c>
      <c r="F315" s="69">
        <v>2612</v>
      </c>
      <c r="G315" s="69">
        <v>47</v>
      </c>
      <c r="H315" s="69">
        <v>37</v>
      </c>
      <c r="I315" s="69">
        <v>3162</v>
      </c>
      <c r="J315" s="69">
        <v>2803</v>
      </c>
      <c r="K315" s="69">
        <v>267</v>
      </c>
      <c r="L315" s="69"/>
      <c r="N315" s="69">
        <v>826.06</v>
      </c>
      <c r="O315" s="69">
        <v>3.26</v>
      </c>
      <c r="P315" s="69"/>
    </row>
    <row r="316" spans="1:17">
      <c r="A316" s="86">
        <v>45539</v>
      </c>
      <c r="B316" s="69" t="s">
        <v>393</v>
      </c>
      <c r="C316" s="69" t="s">
        <v>394</v>
      </c>
      <c r="D316" s="69" t="s">
        <v>580</v>
      </c>
      <c r="F316" s="69">
        <v>1947</v>
      </c>
      <c r="G316" s="69">
        <v>20</v>
      </c>
      <c r="H316" s="69">
        <v>18</v>
      </c>
      <c r="I316" s="69">
        <v>1518</v>
      </c>
      <c r="J316" s="69">
        <v>1239</v>
      </c>
      <c r="K316" s="69">
        <v>333</v>
      </c>
      <c r="L316" s="69"/>
      <c r="N316" s="69">
        <v>1282.6099999999999</v>
      </c>
      <c r="O316" s="69">
        <v>1.95</v>
      </c>
      <c r="P316" s="69"/>
    </row>
    <row r="317" spans="1:17">
      <c r="A317" s="86">
        <v>45539</v>
      </c>
      <c r="B317" s="69" t="s">
        <v>393</v>
      </c>
      <c r="C317" s="69" t="s">
        <v>394</v>
      </c>
      <c r="D317" s="69" t="s">
        <v>581</v>
      </c>
      <c r="F317" s="69">
        <v>2053</v>
      </c>
      <c r="G317" s="69">
        <v>41</v>
      </c>
      <c r="H317" s="69">
        <v>30</v>
      </c>
      <c r="I317" s="69">
        <v>2311</v>
      </c>
      <c r="J317" s="69">
        <v>1911</v>
      </c>
      <c r="K317" s="69">
        <v>210</v>
      </c>
      <c r="L317" s="69"/>
      <c r="N317" s="69">
        <v>888.36</v>
      </c>
      <c r="O317" s="69">
        <v>3.26</v>
      </c>
      <c r="P317" s="69"/>
    </row>
    <row r="318" spans="1:17">
      <c r="A318" s="86">
        <v>45539</v>
      </c>
      <c r="B318" s="69" t="s">
        <v>393</v>
      </c>
      <c r="C318" s="69" t="s">
        <v>394</v>
      </c>
      <c r="D318" s="69" t="s">
        <v>582</v>
      </c>
      <c r="F318" s="69">
        <v>118378</v>
      </c>
      <c r="G318" s="69">
        <v>2460</v>
      </c>
      <c r="H318" s="69">
        <v>1827</v>
      </c>
      <c r="I318" s="69">
        <v>128407</v>
      </c>
      <c r="J318" s="69">
        <v>68465</v>
      </c>
      <c r="K318" s="69">
        <v>1881</v>
      </c>
      <c r="L318" s="69"/>
      <c r="N318" s="69">
        <v>921.9</v>
      </c>
      <c r="O318" s="69">
        <v>20.96</v>
      </c>
      <c r="P318" s="69"/>
    </row>
    <row r="319" spans="1:17">
      <c r="A319" s="86">
        <v>45539</v>
      </c>
      <c r="B319" s="69" t="s">
        <v>393</v>
      </c>
      <c r="C319" s="69" t="s">
        <v>395</v>
      </c>
      <c r="D319" s="69" t="s">
        <v>579</v>
      </c>
      <c r="F319" s="69">
        <v>3782</v>
      </c>
      <c r="G319" s="69">
        <v>83</v>
      </c>
      <c r="H319" s="69">
        <v>43</v>
      </c>
      <c r="I319" s="69">
        <v>4828</v>
      </c>
      <c r="J319" s="69">
        <v>4166</v>
      </c>
      <c r="K319" s="69">
        <v>318</v>
      </c>
      <c r="L319" s="69"/>
      <c r="N319" s="69">
        <v>783.35</v>
      </c>
      <c r="O319" s="69">
        <v>3.96</v>
      </c>
      <c r="P319" s="69"/>
    </row>
    <row r="320" spans="1:17">
      <c r="A320" s="86">
        <v>45539</v>
      </c>
      <c r="B320" s="69" t="s">
        <v>393</v>
      </c>
      <c r="C320" s="69" t="s">
        <v>395</v>
      </c>
      <c r="D320" s="69" t="s">
        <v>580</v>
      </c>
      <c r="F320" s="69">
        <v>9844</v>
      </c>
      <c r="G320" s="69">
        <v>126</v>
      </c>
      <c r="H320" s="69">
        <v>120</v>
      </c>
      <c r="I320" s="69">
        <v>6253</v>
      </c>
      <c r="J320" s="69">
        <v>5066</v>
      </c>
      <c r="K320" s="69">
        <v>1840</v>
      </c>
      <c r="L320" s="69"/>
      <c r="N320" s="69">
        <v>1574.28</v>
      </c>
      <c r="O320" s="69">
        <v>1.78</v>
      </c>
      <c r="P320" s="69"/>
    </row>
    <row r="321" spans="1:16">
      <c r="A321" s="86">
        <v>45539</v>
      </c>
      <c r="B321" s="69" t="s">
        <v>393</v>
      </c>
      <c r="C321" s="69" t="s">
        <v>395</v>
      </c>
      <c r="D321" s="69" t="s">
        <v>581</v>
      </c>
      <c r="F321" s="69">
        <v>1981</v>
      </c>
      <c r="G321" s="69">
        <v>28</v>
      </c>
      <c r="H321" s="69">
        <v>19</v>
      </c>
      <c r="I321" s="69">
        <v>3554</v>
      </c>
      <c r="J321" s="69">
        <v>2734</v>
      </c>
      <c r="K321" s="69">
        <v>174</v>
      </c>
      <c r="L321" s="69"/>
      <c r="N321" s="69">
        <v>557.4</v>
      </c>
      <c r="O321" s="69">
        <v>3.8</v>
      </c>
      <c r="P321" s="69"/>
    </row>
    <row r="322" spans="1:16">
      <c r="A322" s="86">
        <v>45539</v>
      </c>
      <c r="B322" s="69" t="s">
        <v>393</v>
      </c>
      <c r="C322" s="69" t="s">
        <v>395</v>
      </c>
      <c r="D322" s="69" t="s">
        <v>582</v>
      </c>
      <c r="F322" s="69">
        <v>243705</v>
      </c>
      <c r="G322" s="69">
        <v>4897</v>
      </c>
      <c r="H322" s="69">
        <v>3807</v>
      </c>
      <c r="I322" s="69">
        <v>256184</v>
      </c>
      <c r="J322" s="69">
        <v>125183</v>
      </c>
      <c r="K322" s="69">
        <v>3903</v>
      </c>
      <c r="L322" s="69">
        <v>4</v>
      </c>
      <c r="M322" s="69"/>
      <c r="N322" s="69">
        <v>951.29</v>
      </c>
      <c r="O322" s="69">
        <v>20.75</v>
      </c>
      <c r="P322" s="69"/>
    </row>
    <row r="323" spans="1:16">
      <c r="A323" s="86">
        <v>45539</v>
      </c>
      <c r="B323" s="69" t="s">
        <v>393</v>
      </c>
      <c r="C323" s="69" t="s">
        <v>396</v>
      </c>
      <c r="D323" s="69" t="s">
        <v>579</v>
      </c>
      <c r="F323" s="69">
        <v>277</v>
      </c>
      <c r="G323" s="69">
        <v>7</v>
      </c>
      <c r="H323" s="69">
        <v>3</v>
      </c>
      <c r="I323" s="69">
        <v>275</v>
      </c>
      <c r="J323" s="69">
        <v>243</v>
      </c>
      <c r="K323" s="69">
        <v>22</v>
      </c>
      <c r="L323" s="69"/>
      <c r="N323" s="69">
        <v>1007.27</v>
      </c>
      <c r="O323" s="69">
        <v>4.2</v>
      </c>
      <c r="P323" s="69"/>
    </row>
    <row r="324" spans="1:16">
      <c r="A324" s="86">
        <v>45539</v>
      </c>
      <c r="B324" s="69" t="s">
        <v>393</v>
      </c>
      <c r="C324" s="69" t="s">
        <v>396</v>
      </c>
      <c r="D324" s="69" t="s">
        <v>580</v>
      </c>
      <c r="F324" s="69">
        <v>847</v>
      </c>
      <c r="G324" s="69">
        <v>14</v>
      </c>
      <c r="H324" s="69">
        <v>12</v>
      </c>
      <c r="I324" s="69">
        <v>568</v>
      </c>
      <c r="J324" s="69">
        <v>483</v>
      </c>
      <c r="K324" s="69">
        <v>147</v>
      </c>
      <c r="L324" s="69"/>
      <c r="N324" s="69">
        <v>1491.2</v>
      </c>
      <c r="O324" s="69">
        <v>1.92</v>
      </c>
      <c r="P324" s="69"/>
    </row>
    <row r="325" spans="1:16">
      <c r="A325" s="86">
        <v>45539</v>
      </c>
      <c r="B325" s="69" t="s">
        <v>393</v>
      </c>
      <c r="C325" s="69" t="s">
        <v>396</v>
      </c>
      <c r="D325" s="69" t="s">
        <v>581</v>
      </c>
      <c r="F325" s="69">
        <v>93</v>
      </c>
      <c r="G325" s="69">
        <v>0</v>
      </c>
      <c r="I325" s="69">
        <v>109</v>
      </c>
      <c r="J325" s="69">
        <v>84</v>
      </c>
      <c r="K325" s="69">
        <v>12</v>
      </c>
      <c r="L325" s="69"/>
      <c r="N325" s="69">
        <v>853.21</v>
      </c>
      <c r="O325" s="69">
        <v>2.58</v>
      </c>
      <c r="P325" s="69"/>
    </row>
    <row r="326" spans="1:16">
      <c r="A326" s="86">
        <v>45539</v>
      </c>
      <c r="B326" s="69" t="s">
        <v>393</v>
      </c>
      <c r="C326" s="69" t="s">
        <v>396</v>
      </c>
      <c r="D326" s="69" t="s">
        <v>582</v>
      </c>
      <c r="F326" s="69">
        <v>24642</v>
      </c>
      <c r="G326" s="69">
        <v>488</v>
      </c>
      <c r="H326" s="69">
        <v>379</v>
      </c>
      <c r="I326" s="69">
        <v>27740</v>
      </c>
      <c r="J326" s="69">
        <v>12288</v>
      </c>
      <c r="K326" s="69">
        <v>388</v>
      </c>
      <c r="L326" s="69"/>
      <c r="N326" s="69">
        <v>888.32</v>
      </c>
      <c r="O326" s="69">
        <v>21.17</v>
      </c>
      <c r="P326" s="69"/>
    </row>
    <row r="327" spans="1:16">
      <c r="A327" s="86">
        <v>45539</v>
      </c>
      <c r="B327" s="69" t="s">
        <v>191</v>
      </c>
      <c r="C327" s="69" t="s">
        <v>397</v>
      </c>
      <c r="D327" s="69" t="s">
        <v>397</v>
      </c>
      <c r="F327" s="69">
        <v>80834</v>
      </c>
      <c r="G327" s="69">
        <v>1586</v>
      </c>
      <c r="H327" s="69">
        <v>1487</v>
      </c>
      <c r="I327" s="69">
        <v>38254</v>
      </c>
      <c r="J327" s="69">
        <v>33546</v>
      </c>
      <c r="K327" s="69">
        <v>1498</v>
      </c>
      <c r="L327" s="69"/>
      <c r="N327" s="69">
        <v>2113.09</v>
      </c>
      <c r="O327" s="69">
        <v>17.989999999999998</v>
      </c>
      <c r="P327" s="69"/>
    </row>
    <row r="328" spans="1:16">
      <c r="A328" s="86">
        <v>45539</v>
      </c>
      <c r="B328" s="69" t="s">
        <v>191</v>
      </c>
      <c r="C328" s="69" t="s">
        <v>398</v>
      </c>
      <c r="D328" s="69" t="s">
        <v>398</v>
      </c>
      <c r="F328" s="69">
        <v>315</v>
      </c>
      <c r="G328" s="69">
        <v>12</v>
      </c>
      <c r="H328" s="69">
        <v>11</v>
      </c>
      <c r="I328" s="69">
        <v>312</v>
      </c>
      <c r="J328" s="69">
        <v>293</v>
      </c>
      <c r="K328" s="69">
        <v>11</v>
      </c>
      <c r="L328" s="69"/>
      <c r="N328" s="69">
        <v>1009.62</v>
      </c>
      <c r="O328" s="69">
        <v>9.5500000000000007</v>
      </c>
      <c r="P328" s="69"/>
    </row>
    <row r="329" spans="1:16">
      <c r="A329" s="86">
        <v>45539</v>
      </c>
      <c r="B329" s="69" t="s">
        <v>191</v>
      </c>
      <c r="C329" s="69" t="s">
        <v>399</v>
      </c>
      <c r="D329" s="69" t="s">
        <v>399</v>
      </c>
      <c r="F329" s="69">
        <v>7070</v>
      </c>
      <c r="G329" s="69">
        <v>186</v>
      </c>
      <c r="H329" s="69">
        <v>133</v>
      </c>
      <c r="I329" s="69">
        <v>7690</v>
      </c>
      <c r="J329" s="69">
        <v>6063</v>
      </c>
      <c r="K329" s="69">
        <v>134</v>
      </c>
      <c r="L329" s="69"/>
      <c r="N329" s="69">
        <v>919.38</v>
      </c>
      <c r="O329" s="69">
        <v>17.59</v>
      </c>
      <c r="P329" s="69"/>
    </row>
    <row r="330" spans="1:16">
      <c r="A330" s="86">
        <v>45539</v>
      </c>
      <c r="B330" s="69" t="s">
        <v>205</v>
      </c>
      <c r="C330" s="69" t="s">
        <v>400</v>
      </c>
      <c r="D330" s="69" t="s">
        <v>603</v>
      </c>
      <c r="F330" s="69">
        <v>40532</v>
      </c>
      <c r="G330" s="69">
        <v>451</v>
      </c>
      <c r="H330" s="69">
        <v>31</v>
      </c>
      <c r="I330" s="69">
        <v>7573</v>
      </c>
      <c r="J330" s="69">
        <v>6538</v>
      </c>
      <c r="K330" s="69">
        <v>772</v>
      </c>
      <c r="L330" s="69"/>
      <c r="N330" s="69">
        <v>5352.17</v>
      </c>
      <c r="O330" s="69">
        <v>17.5</v>
      </c>
      <c r="P330" s="69"/>
    </row>
    <row r="331" spans="1:16">
      <c r="A331" s="86">
        <v>45539</v>
      </c>
      <c r="B331" s="69" t="s">
        <v>205</v>
      </c>
      <c r="C331" s="69" t="s">
        <v>401</v>
      </c>
      <c r="D331" s="69" t="s">
        <v>584</v>
      </c>
      <c r="F331" s="69">
        <v>5289</v>
      </c>
      <c r="G331" s="69">
        <v>75</v>
      </c>
      <c r="H331" s="69">
        <v>14</v>
      </c>
      <c r="I331" s="69">
        <v>1906</v>
      </c>
      <c r="J331" s="69">
        <v>1758</v>
      </c>
      <c r="K331" s="69">
        <v>112</v>
      </c>
      <c r="L331" s="69"/>
      <c r="N331" s="69">
        <v>2774.92</v>
      </c>
      <c r="O331" s="69">
        <v>15.74</v>
      </c>
      <c r="P331" s="69"/>
    </row>
    <row r="332" spans="1:16">
      <c r="A332" s="86">
        <v>45539</v>
      </c>
      <c r="B332" s="69" t="s">
        <v>205</v>
      </c>
      <c r="C332" s="69" t="s">
        <v>402</v>
      </c>
      <c r="D332" s="69" t="s">
        <v>585</v>
      </c>
      <c r="F332" s="69">
        <v>4818</v>
      </c>
      <c r="G332" s="69">
        <v>55</v>
      </c>
      <c r="H332" s="69">
        <v>6</v>
      </c>
      <c r="I332" s="69">
        <v>1537</v>
      </c>
      <c r="J332" s="69">
        <v>1392</v>
      </c>
      <c r="K332" s="69">
        <v>94</v>
      </c>
      <c r="L332" s="69"/>
      <c r="N332" s="69">
        <v>3134.68</v>
      </c>
      <c r="O332" s="69">
        <v>17.09</v>
      </c>
      <c r="P332" s="69"/>
    </row>
    <row r="333" spans="1:16">
      <c r="A333" s="86">
        <v>45539</v>
      </c>
      <c r="B333" s="69" t="s">
        <v>218</v>
      </c>
      <c r="C333" s="69" t="s">
        <v>403</v>
      </c>
      <c r="D333" s="69" t="s">
        <v>693</v>
      </c>
      <c r="F333" s="69">
        <v>64485</v>
      </c>
      <c r="G333" s="69">
        <v>2212</v>
      </c>
      <c r="H333" s="69">
        <v>1086</v>
      </c>
      <c r="I333" s="69">
        <v>107024</v>
      </c>
      <c r="J333" s="69">
        <v>86071</v>
      </c>
      <c r="K333" s="69">
        <v>1142</v>
      </c>
      <c r="L333" s="69">
        <v>2</v>
      </c>
      <c r="M333" s="69"/>
      <c r="N333" s="69">
        <v>602.53</v>
      </c>
      <c r="O333" s="69">
        <v>18.420000000000002</v>
      </c>
      <c r="P333" s="69"/>
    </row>
    <row r="334" spans="1:16">
      <c r="A334" s="86">
        <v>45539</v>
      </c>
      <c r="B334" s="69" t="s">
        <v>218</v>
      </c>
      <c r="C334" s="69" t="s">
        <v>403</v>
      </c>
      <c r="D334" s="69" t="s">
        <v>694</v>
      </c>
      <c r="F334" s="69">
        <v>113023</v>
      </c>
      <c r="G334" s="69">
        <v>4038</v>
      </c>
      <c r="H334" s="69">
        <v>1923</v>
      </c>
      <c r="I334" s="69">
        <v>186304</v>
      </c>
      <c r="J334" s="69">
        <v>147698</v>
      </c>
      <c r="K334" s="69">
        <v>2013</v>
      </c>
      <c r="L334" s="69"/>
      <c r="N334" s="69">
        <v>606.66</v>
      </c>
      <c r="O334" s="69">
        <v>18.21</v>
      </c>
      <c r="P334" s="69"/>
    </row>
    <row r="335" spans="1:16">
      <c r="A335" s="86">
        <v>45539</v>
      </c>
      <c r="B335" s="69" t="s">
        <v>223</v>
      </c>
      <c r="C335" s="69" t="s">
        <v>404</v>
      </c>
      <c r="D335" s="69" t="s">
        <v>587</v>
      </c>
      <c r="F335" s="69">
        <v>15864</v>
      </c>
      <c r="G335" s="69">
        <v>98</v>
      </c>
      <c r="H335" s="69">
        <v>46</v>
      </c>
      <c r="I335" s="69">
        <v>10382</v>
      </c>
      <c r="J335" s="69">
        <v>9253</v>
      </c>
      <c r="K335" s="69">
        <v>54</v>
      </c>
      <c r="L335" s="69">
        <v>1</v>
      </c>
      <c r="M335" s="69"/>
      <c r="N335" s="69">
        <v>1528.03</v>
      </c>
      <c r="O335" s="69">
        <v>96.73</v>
      </c>
      <c r="P335" s="69"/>
    </row>
    <row r="336" spans="1:16">
      <c r="A336" s="86">
        <v>45539</v>
      </c>
      <c r="B336" s="69" t="s">
        <v>239</v>
      </c>
      <c r="C336" s="69" t="s">
        <v>405</v>
      </c>
      <c r="D336" s="69" t="s">
        <v>588</v>
      </c>
      <c r="F336" s="69">
        <v>31557</v>
      </c>
      <c r="G336" s="69">
        <v>887</v>
      </c>
      <c r="H336" s="69">
        <v>525</v>
      </c>
      <c r="I336" s="69">
        <v>24752</v>
      </c>
      <c r="J336" s="69">
        <v>19129</v>
      </c>
      <c r="K336" s="69">
        <v>552</v>
      </c>
      <c r="L336" s="69"/>
      <c r="N336" s="69">
        <v>1274.93</v>
      </c>
      <c r="O336" s="69">
        <v>19.04</v>
      </c>
      <c r="P336" s="69"/>
    </row>
    <row r="337" spans="1:16">
      <c r="A337" s="86">
        <v>45539</v>
      </c>
      <c r="B337" s="69" t="s">
        <v>243</v>
      </c>
      <c r="C337" s="69" t="s">
        <v>407</v>
      </c>
      <c r="D337" s="69" t="s">
        <v>592</v>
      </c>
      <c r="F337" s="69">
        <v>65432</v>
      </c>
      <c r="G337" s="69">
        <v>432</v>
      </c>
      <c r="H337" s="69">
        <v>7</v>
      </c>
      <c r="I337" s="69">
        <v>57882</v>
      </c>
      <c r="J337" s="69">
        <v>44874</v>
      </c>
      <c r="K337" s="69">
        <v>10087</v>
      </c>
      <c r="L337" s="69">
        <v>108</v>
      </c>
      <c r="M337" s="69"/>
      <c r="N337" s="69">
        <v>1130.44</v>
      </c>
      <c r="O337" s="69">
        <v>2.15</v>
      </c>
      <c r="P337" s="69"/>
    </row>
    <row r="338" spans="1:16">
      <c r="A338" s="86">
        <v>45539</v>
      </c>
      <c r="B338" s="69" t="s">
        <v>248</v>
      </c>
      <c r="C338" s="69" t="s">
        <v>408</v>
      </c>
      <c r="D338" s="69" t="s">
        <v>695</v>
      </c>
      <c r="F338" s="69">
        <v>113529</v>
      </c>
      <c r="G338" s="69">
        <v>1691</v>
      </c>
      <c r="H338" s="69">
        <v>1497</v>
      </c>
      <c r="I338" s="69">
        <v>258527</v>
      </c>
      <c r="J338" s="69">
        <v>106861</v>
      </c>
      <c r="K338" s="69">
        <v>1507</v>
      </c>
      <c r="L338" s="69"/>
      <c r="N338" s="69">
        <v>439.14</v>
      </c>
      <c r="O338" s="69">
        <v>24.78</v>
      </c>
      <c r="P338" s="69"/>
    </row>
    <row r="339" spans="1:16">
      <c r="A339" s="86">
        <v>45539</v>
      </c>
      <c r="B339" s="69" t="s">
        <v>593</v>
      </c>
      <c r="C339" s="69" t="s">
        <v>409</v>
      </c>
      <c r="D339" s="69" t="s">
        <v>594</v>
      </c>
      <c r="F339" s="69">
        <v>0</v>
      </c>
      <c r="O339" s="69">
        <v>0</v>
      </c>
      <c r="P339" s="69"/>
    </row>
    <row r="340" spans="1:16">
      <c r="A340" s="86">
        <v>45539</v>
      </c>
      <c r="B340" s="69" t="s">
        <v>253</v>
      </c>
      <c r="C340" s="69" t="s">
        <v>409</v>
      </c>
      <c r="D340" s="69" t="s">
        <v>594</v>
      </c>
      <c r="F340" s="69">
        <v>35016</v>
      </c>
      <c r="G340" s="69">
        <v>608</v>
      </c>
      <c r="H340" s="69">
        <v>461</v>
      </c>
      <c r="I340" s="69">
        <v>52278</v>
      </c>
      <c r="J340" s="69">
        <v>30007</v>
      </c>
      <c r="K340" s="69">
        <v>469</v>
      </c>
      <c r="L340" s="69"/>
      <c r="N340" s="69">
        <v>669.8</v>
      </c>
      <c r="O340" s="69">
        <v>24.54</v>
      </c>
      <c r="P340" s="69"/>
    </row>
    <row r="341" spans="1:16">
      <c r="A341" s="86">
        <v>45539</v>
      </c>
      <c r="B341" s="69" t="s">
        <v>253</v>
      </c>
      <c r="C341" s="69" t="s">
        <v>410</v>
      </c>
      <c r="D341" s="69" t="s">
        <v>696</v>
      </c>
      <c r="F341" s="69">
        <v>83169</v>
      </c>
      <c r="G341" s="69">
        <v>1497</v>
      </c>
      <c r="H341" s="69">
        <v>1011</v>
      </c>
      <c r="I341" s="69">
        <v>93717</v>
      </c>
      <c r="J341" s="69">
        <v>69614</v>
      </c>
      <c r="K341" s="69">
        <v>1063</v>
      </c>
      <c r="L341" s="69"/>
      <c r="N341" s="69">
        <v>887.45</v>
      </c>
      <c r="O341" s="69">
        <v>26.05</v>
      </c>
      <c r="P341" s="69"/>
    </row>
    <row r="342" spans="1:16">
      <c r="A342" s="86">
        <v>45539</v>
      </c>
      <c r="B342" s="69" t="s">
        <v>268</v>
      </c>
      <c r="C342" s="69" t="s">
        <v>411</v>
      </c>
      <c r="D342" s="69" t="s">
        <v>595</v>
      </c>
      <c r="F342" s="69">
        <v>61775</v>
      </c>
      <c r="G342" s="69">
        <v>1270</v>
      </c>
      <c r="H342" s="69">
        <v>851</v>
      </c>
      <c r="I342" s="69">
        <v>105313</v>
      </c>
      <c r="J342" s="69">
        <v>68997</v>
      </c>
      <c r="K342" s="69">
        <v>886</v>
      </c>
      <c r="L342" s="69">
        <v>1</v>
      </c>
      <c r="M342" s="69"/>
      <c r="N342" s="69">
        <v>586.58000000000004</v>
      </c>
      <c r="O342" s="69">
        <v>23.18</v>
      </c>
      <c r="P342" s="69"/>
    </row>
    <row r="343" spans="1:16">
      <c r="A343" s="86">
        <v>45539</v>
      </c>
      <c r="B343" s="69" t="s">
        <v>273</v>
      </c>
      <c r="C343" s="69" t="s">
        <v>412</v>
      </c>
      <c r="D343" s="69" t="s">
        <v>597</v>
      </c>
      <c r="F343" s="69">
        <v>65390</v>
      </c>
      <c r="G343" s="69">
        <v>1380</v>
      </c>
      <c r="H343" s="69">
        <v>902</v>
      </c>
      <c r="I343" s="69">
        <v>42958</v>
      </c>
      <c r="J343" s="69">
        <v>38977</v>
      </c>
      <c r="K343" s="69">
        <v>989</v>
      </c>
      <c r="L343" s="69"/>
      <c r="N343" s="69">
        <v>1522.18</v>
      </c>
      <c r="O343" s="69">
        <v>22.02</v>
      </c>
      <c r="P343" s="69"/>
    </row>
    <row r="344" spans="1:16">
      <c r="A344" s="86">
        <v>45539</v>
      </c>
      <c r="B344" s="69" t="s">
        <v>277</v>
      </c>
      <c r="C344" s="69" t="s">
        <v>412</v>
      </c>
      <c r="D344" s="69" t="s">
        <v>599</v>
      </c>
      <c r="F344" s="69">
        <v>49760</v>
      </c>
      <c r="G344" s="69">
        <v>965</v>
      </c>
      <c r="H344" s="69">
        <v>940</v>
      </c>
      <c r="I344" s="69">
        <v>17179</v>
      </c>
      <c r="J344" s="69">
        <v>15619</v>
      </c>
      <c r="K344" s="69">
        <v>2862</v>
      </c>
      <c r="L344" s="69"/>
      <c r="N344" s="69">
        <v>2896.56</v>
      </c>
      <c r="O344" s="69">
        <v>5.79</v>
      </c>
      <c r="P344" s="69"/>
    </row>
    <row r="345" spans="1:16">
      <c r="A345" s="86">
        <v>45539</v>
      </c>
      <c r="B345" s="69" t="s">
        <v>282</v>
      </c>
      <c r="C345" s="69" t="s">
        <v>412</v>
      </c>
      <c r="D345" s="69" t="s">
        <v>601</v>
      </c>
      <c r="F345" s="69">
        <v>49767</v>
      </c>
      <c r="G345" s="69">
        <v>1433</v>
      </c>
      <c r="H345" s="69">
        <v>792</v>
      </c>
      <c r="I345" s="69">
        <v>59220</v>
      </c>
      <c r="J345" s="69">
        <v>49845</v>
      </c>
      <c r="K345" s="69">
        <v>842</v>
      </c>
      <c r="L345" s="69">
        <v>1</v>
      </c>
      <c r="M345" s="69"/>
      <c r="N345" s="69">
        <v>840.37</v>
      </c>
      <c r="O345" s="69">
        <v>19.68</v>
      </c>
      <c r="P345" s="69"/>
    </row>
    <row r="346" spans="1:16">
      <c r="A346" s="86">
        <v>45539</v>
      </c>
      <c r="B346" s="69" t="s">
        <v>286</v>
      </c>
      <c r="C346" s="69" t="s">
        <v>415</v>
      </c>
      <c r="D346" s="69" t="s">
        <v>603</v>
      </c>
      <c r="F346" s="69">
        <v>47631</v>
      </c>
      <c r="G346" s="69">
        <v>152</v>
      </c>
      <c r="H346" s="69">
        <v>45</v>
      </c>
      <c r="I346" s="69">
        <v>86805</v>
      </c>
      <c r="J346" s="69">
        <v>85155</v>
      </c>
      <c r="K346" s="69">
        <v>7557</v>
      </c>
      <c r="L346" s="69"/>
      <c r="N346" s="69">
        <v>548.71</v>
      </c>
      <c r="O346" s="69">
        <v>2.1</v>
      </c>
      <c r="P346" s="69"/>
    </row>
    <row r="347" spans="1:16">
      <c r="A347" s="86">
        <v>45539</v>
      </c>
      <c r="B347" s="69" t="s">
        <v>286</v>
      </c>
      <c r="C347" s="69" t="s">
        <v>417</v>
      </c>
      <c r="D347" s="69" t="s">
        <v>585</v>
      </c>
      <c r="F347" s="69">
        <v>18247</v>
      </c>
      <c r="G347" s="69">
        <v>56</v>
      </c>
      <c r="H347" s="69">
        <v>15</v>
      </c>
      <c r="I347" s="69">
        <v>33441</v>
      </c>
      <c r="J347" s="69">
        <v>33225</v>
      </c>
      <c r="K347" s="69">
        <v>2903</v>
      </c>
      <c r="L347" s="69"/>
      <c r="N347" s="69">
        <v>545.65</v>
      </c>
      <c r="O347" s="69">
        <v>2.1</v>
      </c>
      <c r="P347" s="69"/>
    </row>
    <row r="348" spans="1:16">
      <c r="A348" s="86">
        <v>45539</v>
      </c>
      <c r="B348" s="69" t="s">
        <v>419</v>
      </c>
      <c r="C348" s="69" t="s">
        <v>420</v>
      </c>
      <c r="D348" s="69" t="s">
        <v>697</v>
      </c>
      <c r="F348" s="69">
        <v>64120</v>
      </c>
      <c r="G348" s="69">
        <v>224</v>
      </c>
      <c r="H348" s="69">
        <v>5</v>
      </c>
      <c r="I348" s="69">
        <v>114434</v>
      </c>
      <c r="J348" s="69">
        <v>111765</v>
      </c>
      <c r="K348" s="69">
        <v>132</v>
      </c>
      <c r="L348" s="69"/>
      <c r="M348" s="69">
        <v>1</v>
      </c>
      <c r="N348" s="69">
        <v>560.32000000000005</v>
      </c>
      <c r="O348" s="69">
        <v>132.75</v>
      </c>
      <c r="P348" s="69"/>
    </row>
    <row r="349" spans="1:16">
      <c r="A349" s="86">
        <v>45539</v>
      </c>
      <c r="B349" s="69" t="s">
        <v>422</v>
      </c>
      <c r="C349" s="69" t="s">
        <v>423</v>
      </c>
      <c r="D349" s="69" t="s">
        <v>422</v>
      </c>
      <c r="F349" s="69">
        <v>13686</v>
      </c>
      <c r="G349" s="69">
        <v>22</v>
      </c>
      <c r="H349" s="69">
        <v>11</v>
      </c>
      <c r="I349" s="69">
        <v>4797</v>
      </c>
      <c r="J349" s="69">
        <v>4016</v>
      </c>
      <c r="K349" s="69">
        <v>13</v>
      </c>
      <c r="L349" s="69"/>
      <c r="N349" s="69">
        <v>2853.03</v>
      </c>
      <c r="O349" s="69">
        <v>311.05</v>
      </c>
      <c r="P349" s="69"/>
    </row>
    <row r="350" spans="1:16">
      <c r="A350" s="86">
        <v>45539</v>
      </c>
      <c r="B350" s="69" t="s">
        <v>424</v>
      </c>
      <c r="C350" s="69" t="s">
        <v>425</v>
      </c>
      <c r="D350" s="69" t="s">
        <v>424</v>
      </c>
      <c r="F350" s="69">
        <v>9360</v>
      </c>
      <c r="G350" s="69">
        <v>50</v>
      </c>
      <c r="H350" s="69">
        <v>10</v>
      </c>
      <c r="I350" s="69">
        <v>793</v>
      </c>
      <c r="J350" s="69">
        <v>672</v>
      </c>
      <c r="K350" s="69">
        <v>26</v>
      </c>
      <c r="L350" s="69"/>
      <c r="N350" s="69">
        <v>11803.28</v>
      </c>
      <c r="O350" s="69">
        <v>120</v>
      </c>
      <c r="P350" s="69"/>
    </row>
    <row r="351" spans="1:16">
      <c r="A351" s="86">
        <v>45539</v>
      </c>
      <c r="B351" s="69" t="s">
        <v>426</v>
      </c>
      <c r="C351" s="69" t="s">
        <v>427</v>
      </c>
      <c r="D351" s="69" t="s">
        <v>426</v>
      </c>
      <c r="F351" s="69">
        <v>13654</v>
      </c>
      <c r="G351" s="69">
        <v>106</v>
      </c>
      <c r="H351" s="69">
        <v>39</v>
      </c>
      <c r="I351" s="69">
        <v>4929</v>
      </c>
      <c r="J351" s="69">
        <v>4169</v>
      </c>
      <c r="K351" s="69">
        <v>57</v>
      </c>
      <c r="L351" s="69"/>
      <c r="N351" s="69">
        <v>2770.14</v>
      </c>
      <c r="O351" s="69">
        <v>79.38</v>
      </c>
      <c r="P351" s="69"/>
    </row>
    <row r="352" spans="1:16">
      <c r="A352" s="86">
        <v>45539</v>
      </c>
      <c r="B352" s="69" t="s">
        <v>428</v>
      </c>
      <c r="C352" s="69" t="s">
        <v>429</v>
      </c>
      <c r="D352" s="69" t="s">
        <v>428</v>
      </c>
      <c r="F352" s="69">
        <v>13632</v>
      </c>
      <c r="G352" s="69">
        <v>38</v>
      </c>
      <c r="H352" s="69">
        <v>16</v>
      </c>
      <c r="I352" s="69">
        <v>1254</v>
      </c>
      <c r="J352" s="69">
        <v>989</v>
      </c>
      <c r="K352" s="69">
        <v>25</v>
      </c>
      <c r="L352" s="69"/>
      <c r="N352" s="69">
        <v>10870.81</v>
      </c>
      <c r="O352" s="69">
        <v>179.37</v>
      </c>
      <c r="P352" s="69"/>
    </row>
    <row r="353" spans="1:16">
      <c r="A353" s="86">
        <v>45539</v>
      </c>
      <c r="B353" s="69" t="s">
        <v>604</v>
      </c>
      <c r="C353" s="69" t="s">
        <v>437</v>
      </c>
      <c r="D353" s="69" t="s">
        <v>610</v>
      </c>
      <c r="F353" s="69">
        <v>0</v>
      </c>
      <c r="O353" s="69">
        <v>0</v>
      </c>
      <c r="P353" s="69"/>
    </row>
    <row r="354" spans="1:16">
      <c r="A354" s="86">
        <v>45539</v>
      </c>
      <c r="B354" s="69" t="s">
        <v>604</v>
      </c>
      <c r="C354" s="69" t="s">
        <v>438</v>
      </c>
      <c r="D354" s="69" t="s">
        <v>611</v>
      </c>
      <c r="F354" s="69">
        <v>0</v>
      </c>
      <c r="O354" s="69">
        <v>0</v>
      </c>
      <c r="P354" s="69"/>
    </row>
    <row r="355" spans="1:16">
      <c r="A355" s="86">
        <v>45539</v>
      </c>
      <c r="B355" s="69" t="s">
        <v>604</v>
      </c>
      <c r="C355" s="69" t="s">
        <v>441</v>
      </c>
      <c r="D355" s="69" t="s">
        <v>614</v>
      </c>
      <c r="F355" s="69">
        <v>0</v>
      </c>
      <c r="O355" s="69">
        <v>0</v>
      </c>
      <c r="P355" s="69"/>
    </row>
    <row r="356" spans="1:16">
      <c r="A356" s="86">
        <v>45539</v>
      </c>
      <c r="B356" s="69" t="s">
        <v>621</v>
      </c>
      <c r="C356" s="69" t="s">
        <v>624</v>
      </c>
      <c r="D356" s="69" t="s">
        <v>625</v>
      </c>
      <c r="F356" s="69">
        <v>0</v>
      </c>
      <c r="O356" s="69">
        <v>0</v>
      </c>
      <c r="P356" s="69"/>
    </row>
    <row r="357" spans="1:16">
      <c r="A357" s="86">
        <v>45539</v>
      </c>
      <c r="B357" s="69" t="s">
        <v>621</v>
      </c>
      <c r="C357" s="69" t="s">
        <v>630</v>
      </c>
      <c r="D357" s="69" t="s">
        <v>631</v>
      </c>
      <c r="F357" s="69">
        <v>0</v>
      </c>
      <c r="O357" s="69">
        <v>0</v>
      </c>
      <c r="P357" s="69"/>
    </row>
    <row r="358" spans="1:16">
      <c r="A358" s="86">
        <v>45539</v>
      </c>
      <c r="B358" s="69" t="s">
        <v>621</v>
      </c>
      <c r="C358" s="69" t="s">
        <v>634</v>
      </c>
      <c r="D358" s="69" t="s">
        <v>635</v>
      </c>
      <c r="F358" s="69">
        <v>0</v>
      </c>
      <c r="O358" s="69">
        <v>0</v>
      </c>
      <c r="P358" s="69"/>
    </row>
    <row r="359" spans="1:16">
      <c r="A359" s="86">
        <v>45539</v>
      </c>
      <c r="B359" s="69" t="s">
        <v>639</v>
      </c>
      <c r="C359" s="69" t="s">
        <v>238</v>
      </c>
      <c r="D359" s="69" t="s">
        <v>238</v>
      </c>
      <c r="F359" s="69">
        <v>0</v>
      </c>
      <c r="O359" s="69">
        <v>0</v>
      </c>
      <c r="P359" s="69"/>
    </row>
    <row r="360" spans="1:16">
      <c r="A360" s="86">
        <v>45539</v>
      </c>
      <c r="B360" s="69" t="s">
        <v>639</v>
      </c>
      <c r="C360" s="69" t="s">
        <v>233</v>
      </c>
      <c r="D360" s="69" t="s">
        <v>641</v>
      </c>
      <c r="F360" s="69">
        <v>0</v>
      </c>
      <c r="O360" s="69">
        <v>0</v>
      </c>
      <c r="P360" s="69"/>
    </row>
    <row r="361" spans="1:16">
      <c r="A361" s="86">
        <v>45539</v>
      </c>
      <c r="B361" s="69" t="s">
        <v>639</v>
      </c>
      <c r="C361" s="69" t="s">
        <v>232</v>
      </c>
      <c r="D361" s="69" t="s">
        <v>642</v>
      </c>
      <c r="F361" s="69">
        <v>0</v>
      </c>
      <c r="O361" s="69">
        <v>0</v>
      </c>
      <c r="P361" s="69"/>
    </row>
    <row r="362" spans="1:16">
      <c r="A362" s="86">
        <v>45539</v>
      </c>
      <c r="B362" s="69" t="s">
        <v>643</v>
      </c>
      <c r="C362" s="69" t="s">
        <v>347</v>
      </c>
      <c r="D362" s="69" t="s">
        <v>644</v>
      </c>
      <c r="F362" s="69">
        <v>0</v>
      </c>
      <c r="O362" s="69">
        <v>0</v>
      </c>
      <c r="P362" s="69"/>
    </row>
    <row r="363" spans="1:16">
      <c r="A363" s="86">
        <v>45539</v>
      </c>
      <c r="B363" s="69" t="s">
        <v>101</v>
      </c>
      <c r="C363" s="69" t="s">
        <v>347</v>
      </c>
      <c r="D363" s="69" t="s">
        <v>645</v>
      </c>
      <c r="E363" s="69">
        <v>31</v>
      </c>
      <c r="F363" s="69">
        <v>116277</v>
      </c>
      <c r="G363" s="69">
        <v>442</v>
      </c>
      <c r="H363" s="69">
        <v>251</v>
      </c>
      <c r="I363" s="69">
        <v>28068</v>
      </c>
      <c r="J363" s="69" t="s">
        <v>702</v>
      </c>
      <c r="K363" s="69">
        <v>282</v>
      </c>
      <c r="L363" s="69">
        <v>1</v>
      </c>
      <c r="M363" s="69">
        <v>2</v>
      </c>
      <c r="N363" s="69">
        <v>4142.6899999999996</v>
      </c>
      <c r="O363" s="69">
        <v>118.05</v>
      </c>
      <c r="P363" s="69"/>
    </row>
    <row r="364" spans="1:16">
      <c r="A364" s="86">
        <v>45539</v>
      </c>
      <c r="B364" s="69" t="s">
        <v>123</v>
      </c>
      <c r="C364" s="69" t="s">
        <v>348</v>
      </c>
      <c r="D364" s="69" t="s">
        <v>648</v>
      </c>
      <c r="E364" s="69">
        <v>11</v>
      </c>
      <c r="F364" s="69">
        <v>23751</v>
      </c>
      <c r="G364" s="69">
        <v>104</v>
      </c>
      <c r="H364" s="69">
        <v>58</v>
      </c>
      <c r="I364" s="69">
        <v>4358</v>
      </c>
      <c r="J364" s="69">
        <v>3860</v>
      </c>
      <c r="K364" s="69">
        <v>69</v>
      </c>
      <c r="L364" s="69">
        <v>1</v>
      </c>
      <c r="M364" s="69"/>
      <c r="N364" s="69">
        <v>5449.98</v>
      </c>
      <c r="O364" s="69">
        <v>102.82</v>
      </c>
      <c r="P364" s="69"/>
    </row>
    <row r="365" spans="1:16">
      <c r="A365" s="86">
        <v>45539</v>
      </c>
      <c r="B365" s="69" t="s">
        <v>123</v>
      </c>
      <c r="C365" s="69" t="s">
        <v>349</v>
      </c>
      <c r="D365" s="69" t="s">
        <v>647</v>
      </c>
      <c r="E365" s="69">
        <v>27</v>
      </c>
      <c r="F365" s="69">
        <v>62830</v>
      </c>
      <c r="G365" s="69">
        <v>317</v>
      </c>
      <c r="H365" s="69">
        <v>159</v>
      </c>
      <c r="I365" s="69">
        <v>11712</v>
      </c>
      <c r="J365" s="69">
        <v>9584</v>
      </c>
      <c r="K365" s="69">
        <v>177</v>
      </c>
      <c r="L365" s="69">
        <v>1</v>
      </c>
      <c r="M365" s="69"/>
      <c r="N365" s="69">
        <v>5364.58</v>
      </c>
      <c r="O365" s="69">
        <v>107.04</v>
      </c>
      <c r="P365" s="69"/>
    </row>
    <row r="366" spans="1:16">
      <c r="A366" s="86">
        <v>45539</v>
      </c>
      <c r="B366" s="69" t="s">
        <v>109</v>
      </c>
      <c r="C366" s="69" t="s">
        <v>367</v>
      </c>
      <c r="D366" s="69" t="s">
        <v>650</v>
      </c>
      <c r="E366" s="69">
        <v>38</v>
      </c>
      <c r="F366" s="69">
        <v>129129</v>
      </c>
      <c r="G366" s="69">
        <v>470</v>
      </c>
      <c r="H366" s="69">
        <v>248</v>
      </c>
      <c r="I366" s="69">
        <v>41604</v>
      </c>
      <c r="J366" s="69">
        <v>33322</v>
      </c>
      <c r="K366" s="69">
        <v>282</v>
      </c>
      <c r="L366" s="69">
        <v>2</v>
      </c>
      <c r="M366" s="69">
        <v>1</v>
      </c>
      <c r="N366" s="69">
        <v>3103.76</v>
      </c>
      <c r="O366" s="69">
        <v>138.55000000000001</v>
      </c>
      <c r="P366" s="69"/>
    </row>
    <row r="367" spans="1:16">
      <c r="A367" s="86">
        <v>45539</v>
      </c>
      <c r="B367" s="69" t="s">
        <v>109</v>
      </c>
      <c r="C367" s="69" t="s">
        <v>366</v>
      </c>
      <c r="D367" s="69" t="s">
        <v>703</v>
      </c>
      <c r="E367" s="69">
        <v>4</v>
      </c>
      <c r="F367" s="69">
        <v>32873</v>
      </c>
      <c r="G367" s="69">
        <v>87</v>
      </c>
      <c r="H367" s="69">
        <v>44</v>
      </c>
      <c r="I367" s="69">
        <v>5943</v>
      </c>
      <c r="J367" s="69">
        <v>5317</v>
      </c>
      <c r="K367" s="69">
        <v>51</v>
      </c>
      <c r="L367" s="69"/>
      <c r="N367" s="69">
        <v>5531.38</v>
      </c>
      <c r="O367" s="69">
        <v>204.18</v>
      </c>
      <c r="P367" s="69"/>
    </row>
    <row r="368" spans="1:16">
      <c r="A368" s="86">
        <v>45539</v>
      </c>
      <c r="B368" s="69" t="s">
        <v>127</v>
      </c>
      <c r="C368" s="69" t="s">
        <v>369</v>
      </c>
      <c r="D368" s="69" t="s">
        <v>654</v>
      </c>
      <c r="E368" s="69">
        <v>22</v>
      </c>
      <c r="F368" s="69">
        <v>46782</v>
      </c>
      <c r="G368" s="69">
        <v>222</v>
      </c>
      <c r="H368" s="69">
        <v>132</v>
      </c>
      <c r="I368" s="69">
        <v>16493</v>
      </c>
      <c r="J368" s="69">
        <v>14052</v>
      </c>
      <c r="K368" s="69">
        <v>139</v>
      </c>
      <c r="L368" s="69">
        <v>2</v>
      </c>
      <c r="M368" s="69">
        <v>1</v>
      </c>
      <c r="N368" s="69">
        <v>2836.48</v>
      </c>
      <c r="O368" s="69">
        <v>99.11</v>
      </c>
      <c r="P368" s="69"/>
    </row>
    <row r="369" spans="1:17">
      <c r="A369" s="86">
        <v>45539</v>
      </c>
      <c r="B369" s="69" t="s">
        <v>127</v>
      </c>
      <c r="C369" s="69" t="s">
        <v>370</v>
      </c>
      <c r="D369" s="69" t="s">
        <v>655</v>
      </c>
      <c r="E369" s="69">
        <v>15</v>
      </c>
      <c r="F369" s="69">
        <v>58642</v>
      </c>
      <c r="G369" s="69">
        <v>200</v>
      </c>
      <c r="H369" s="69">
        <v>99</v>
      </c>
      <c r="I369" s="69">
        <v>15571</v>
      </c>
      <c r="J369" s="69">
        <v>13501</v>
      </c>
      <c r="K369" s="69">
        <v>103</v>
      </c>
      <c r="L369" s="69"/>
      <c r="N369" s="69">
        <v>3766.1</v>
      </c>
      <c r="O369" s="69">
        <v>172.99</v>
      </c>
      <c r="P369" s="69"/>
    </row>
    <row r="370" spans="1:17">
      <c r="A370" s="86">
        <v>45539</v>
      </c>
      <c r="B370" s="69" t="s">
        <v>131</v>
      </c>
      <c r="C370" s="69" t="s">
        <v>371</v>
      </c>
      <c r="D370" s="69" t="s">
        <v>698</v>
      </c>
      <c r="E370" s="69">
        <v>8</v>
      </c>
      <c r="F370" s="69">
        <v>34061</v>
      </c>
      <c r="G370" s="69">
        <v>105</v>
      </c>
      <c r="H370" s="69">
        <v>49</v>
      </c>
      <c r="I370" s="69">
        <v>6005</v>
      </c>
      <c r="J370" s="69">
        <v>5498</v>
      </c>
      <c r="K370" s="69">
        <v>56</v>
      </c>
      <c r="L370" s="69">
        <v>1</v>
      </c>
      <c r="M370" s="69"/>
      <c r="N370" s="69">
        <v>5672.11</v>
      </c>
      <c r="O370" s="69">
        <v>183.12</v>
      </c>
      <c r="P370" s="69"/>
    </row>
    <row r="371" spans="1:17">
      <c r="A371" s="86">
        <v>45539</v>
      </c>
      <c r="B371" s="69" t="s">
        <v>131</v>
      </c>
      <c r="C371" s="69" t="s">
        <v>371</v>
      </c>
      <c r="D371" s="69" t="s">
        <v>656</v>
      </c>
      <c r="E371" s="69">
        <v>4</v>
      </c>
      <c r="F371" s="69">
        <v>12104</v>
      </c>
      <c r="G371" s="69">
        <v>33</v>
      </c>
      <c r="H371" s="69">
        <v>22</v>
      </c>
      <c r="I371" s="69">
        <v>3152</v>
      </c>
      <c r="J371" s="69">
        <v>2881</v>
      </c>
      <c r="K371" s="69">
        <v>24</v>
      </c>
      <c r="L371" s="69"/>
      <c r="M371" s="69">
        <v>1</v>
      </c>
      <c r="N371" s="69">
        <v>3840.1</v>
      </c>
      <c r="O371" s="69">
        <v>139.13</v>
      </c>
      <c r="P371" s="69"/>
    </row>
    <row r="372" spans="1:17">
      <c r="A372" s="86">
        <v>45539</v>
      </c>
      <c r="B372" s="69" t="s">
        <v>138</v>
      </c>
      <c r="C372" s="69" t="s">
        <v>373</v>
      </c>
      <c r="D372" s="69" t="s">
        <v>699</v>
      </c>
      <c r="F372" s="69">
        <v>6074</v>
      </c>
      <c r="G372" s="69">
        <v>5</v>
      </c>
      <c r="H372" s="69">
        <v>3</v>
      </c>
      <c r="I372" s="69">
        <v>407</v>
      </c>
      <c r="J372" s="69">
        <v>397</v>
      </c>
      <c r="K372" s="69">
        <v>3</v>
      </c>
      <c r="L372" s="69"/>
      <c r="N372" s="69">
        <v>14923.83</v>
      </c>
      <c r="O372" s="69">
        <v>674.89</v>
      </c>
      <c r="P372" s="69"/>
    </row>
    <row r="373" spans="1:17">
      <c r="A373" s="86">
        <v>45539</v>
      </c>
      <c r="B373" s="69" t="s">
        <v>138</v>
      </c>
      <c r="C373" s="69" t="s">
        <v>373</v>
      </c>
      <c r="D373" s="69" t="s">
        <v>658</v>
      </c>
      <c r="E373" s="69">
        <v>1</v>
      </c>
      <c r="F373" s="69">
        <v>3367</v>
      </c>
      <c r="G373" s="69">
        <v>1</v>
      </c>
      <c r="H373" s="69">
        <v>2</v>
      </c>
      <c r="I373" s="69">
        <v>194</v>
      </c>
      <c r="J373" s="69">
        <v>187</v>
      </c>
      <c r="K373" s="69">
        <v>2</v>
      </c>
      <c r="L373" s="69"/>
      <c r="N373" s="69">
        <v>17355.669999999998</v>
      </c>
      <c r="O373" s="69">
        <v>420.88</v>
      </c>
      <c r="P373" s="69"/>
    </row>
    <row r="374" spans="1:17">
      <c r="A374" s="86">
        <v>45539</v>
      </c>
      <c r="B374" s="69" t="s">
        <v>138</v>
      </c>
      <c r="C374" s="69" t="s">
        <v>374</v>
      </c>
      <c r="D374" s="69" t="s">
        <v>658</v>
      </c>
      <c r="E374" s="69">
        <v>4</v>
      </c>
      <c r="F374" s="69">
        <v>12109</v>
      </c>
      <c r="G374" s="69">
        <v>55</v>
      </c>
      <c r="H374" s="69">
        <v>22</v>
      </c>
      <c r="I374" s="69">
        <v>1910</v>
      </c>
      <c r="J374" s="69">
        <v>1644</v>
      </c>
      <c r="K374" s="69">
        <v>26</v>
      </c>
      <c r="L374" s="69">
        <v>2</v>
      </c>
      <c r="M374" s="69">
        <v>1</v>
      </c>
      <c r="N374" s="69">
        <v>6339.79</v>
      </c>
      <c r="O374" s="69">
        <v>127.46</v>
      </c>
      <c r="P374" s="69"/>
      <c r="Q374" s="85"/>
    </row>
    <row r="375" spans="1:17">
      <c r="A375" s="86">
        <v>45539</v>
      </c>
      <c r="B375" s="69" t="s">
        <v>138</v>
      </c>
      <c r="C375" s="69" t="s">
        <v>374</v>
      </c>
      <c r="D375" s="69" t="s">
        <v>704</v>
      </c>
      <c r="E375" s="69">
        <v>16</v>
      </c>
      <c r="F375" s="69">
        <v>43837</v>
      </c>
      <c r="G375" s="69">
        <v>123</v>
      </c>
      <c r="H375" s="69">
        <v>76</v>
      </c>
      <c r="I375" s="69">
        <v>13386</v>
      </c>
      <c r="J375" s="69">
        <v>11361</v>
      </c>
      <c r="K375" s="69">
        <v>81</v>
      </c>
      <c r="L375" s="69"/>
      <c r="M375" s="69">
        <v>1</v>
      </c>
      <c r="N375" s="69">
        <v>3274.84</v>
      </c>
      <c r="O375" s="69">
        <v>157.12</v>
      </c>
      <c r="P375" s="69"/>
      <c r="Q375" s="85"/>
    </row>
    <row r="376" spans="1:17">
      <c r="A376" s="86">
        <v>45539</v>
      </c>
      <c r="B376" s="69" t="s">
        <v>138</v>
      </c>
      <c r="C376" s="69" t="s">
        <v>375</v>
      </c>
      <c r="D376" s="69" t="s">
        <v>658</v>
      </c>
      <c r="E376" s="69">
        <v>1</v>
      </c>
      <c r="F376" s="69">
        <v>3557</v>
      </c>
      <c r="G376" s="69">
        <v>9</v>
      </c>
      <c r="H376" s="69">
        <v>7</v>
      </c>
      <c r="I376" s="69">
        <v>929</v>
      </c>
      <c r="J376" s="69">
        <v>825</v>
      </c>
      <c r="K376" s="69">
        <v>9</v>
      </c>
      <c r="L376" s="69"/>
      <c r="N376" s="69">
        <v>3828.85</v>
      </c>
      <c r="O376" s="69">
        <v>122.66</v>
      </c>
      <c r="P376" s="69"/>
    </row>
    <row r="377" spans="1:17">
      <c r="A377" s="86">
        <v>45539</v>
      </c>
      <c r="B377" s="69" t="s">
        <v>138</v>
      </c>
      <c r="C377" s="69" t="s">
        <v>375</v>
      </c>
      <c r="D377" s="69" t="s">
        <v>657</v>
      </c>
      <c r="E377" s="69">
        <v>18</v>
      </c>
      <c r="F377" s="69">
        <v>53462</v>
      </c>
      <c r="G377" s="69">
        <v>143</v>
      </c>
      <c r="H377" s="69">
        <v>80</v>
      </c>
      <c r="I377" s="69">
        <v>15632</v>
      </c>
      <c r="J377" s="69">
        <v>13423</v>
      </c>
      <c r="K377" s="69">
        <v>88</v>
      </c>
      <c r="L377" s="69"/>
      <c r="N377" s="69">
        <v>3420.04</v>
      </c>
      <c r="O377" s="69">
        <v>178.21</v>
      </c>
      <c r="P377" s="69"/>
    </row>
    <row r="378" spans="1:17">
      <c r="A378" s="86">
        <v>45539</v>
      </c>
      <c r="B378" s="69" t="s">
        <v>145</v>
      </c>
      <c r="C378" s="69" t="s">
        <v>378</v>
      </c>
      <c r="D378" s="69" t="s">
        <v>660</v>
      </c>
      <c r="E378" s="69">
        <v>34</v>
      </c>
      <c r="F378" s="69">
        <v>61855</v>
      </c>
      <c r="G378" s="69">
        <v>422</v>
      </c>
      <c r="H378" s="69">
        <v>189</v>
      </c>
      <c r="I378" s="69">
        <v>13986</v>
      </c>
      <c r="J378" s="69">
        <v>12100</v>
      </c>
      <c r="K378" s="69">
        <v>214</v>
      </c>
      <c r="L378" s="69">
        <v>2</v>
      </c>
      <c r="M378" s="69">
        <v>1</v>
      </c>
      <c r="N378" s="69">
        <v>4422.6400000000003</v>
      </c>
      <c r="O378" s="69">
        <v>86.27</v>
      </c>
      <c r="P378" s="69"/>
    </row>
    <row r="379" spans="1:17">
      <c r="A379" s="86">
        <v>45539</v>
      </c>
      <c r="B379" s="69" t="s">
        <v>150</v>
      </c>
      <c r="C379" s="69" t="s">
        <v>380</v>
      </c>
      <c r="D379" s="69" t="s">
        <v>661</v>
      </c>
      <c r="E379" s="69">
        <v>2</v>
      </c>
      <c r="F379" s="69">
        <v>7470</v>
      </c>
      <c r="G379" s="69">
        <v>52</v>
      </c>
      <c r="H379" s="69">
        <v>15</v>
      </c>
      <c r="I379" s="69">
        <v>2196</v>
      </c>
      <c r="J379" s="69">
        <v>1707</v>
      </c>
      <c r="K379" s="69">
        <v>15</v>
      </c>
      <c r="L379" s="69"/>
      <c r="N379" s="69">
        <v>3401.64</v>
      </c>
      <c r="O379" s="69">
        <v>152.44999999999999</v>
      </c>
      <c r="P379" s="69"/>
    </row>
    <row r="380" spans="1:17">
      <c r="A380" s="86">
        <v>45539</v>
      </c>
      <c r="B380" s="69" t="s">
        <v>150</v>
      </c>
      <c r="C380" s="69" t="s">
        <v>380</v>
      </c>
      <c r="D380" s="69" t="s">
        <v>662</v>
      </c>
      <c r="E380" s="69">
        <v>28</v>
      </c>
      <c r="F380" s="69">
        <v>49751</v>
      </c>
      <c r="G380" s="69">
        <v>366</v>
      </c>
      <c r="H380" s="69">
        <v>132</v>
      </c>
      <c r="I380" s="69">
        <v>15398</v>
      </c>
      <c r="J380" s="69">
        <v>13360</v>
      </c>
      <c r="K380" s="69">
        <v>148</v>
      </c>
      <c r="L380" s="69">
        <v>1</v>
      </c>
      <c r="M380" s="69"/>
      <c r="N380" s="69">
        <v>3231</v>
      </c>
      <c r="O380" s="69">
        <v>99.11</v>
      </c>
      <c r="P380" s="69"/>
    </row>
    <row r="381" spans="1:17">
      <c r="A381" s="86">
        <v>45539</v>
      </c>
      <c r="B381" s="69" t="s">
        <v>153</v>
      </c>
      <c r="C381" s="69" t="s">
        <v>381</v>
      </c>
      <c r="D381" s="69" t="s">
        <v>701</v>
      </c>
      <c r="E381" s="69">
        <v>6</v>
      </c>
      <c r="F381" s="69">
        <v>20834</v>
      </c>
      <c r="G381" s="69">
        <v>83</v>
      </c>
      <c r="H381" s="69">
        <v>33</v>
      </c>
      <c r="I381" s="69">
        <v>3382</v>
      </c>
      <c r="J381" s="69">
        <v>2828</v>
      </c>
      <c r="K381" s="69">
        <v>41</v>
      </c>
      <c r="L381" s="69"/>
      <c r="M381" s="69">
        <v>1</v>
      </c>
      <c r="N381" s="69">
        <v>6160.26</v>
      </c>
      <c r="O381" s="69">
        <v>148.81</v>
      </c>
      <c r="P381" s="69"/>
    </row>
    <row r="382" spans="1:17">
      <c r="A382" s="86">
        <v>45539</v>
      </c>
      <c r="B382" s="69" t="s">
        <v>153</v>
      </c>
      <c r="C382" s="69" t="s">
        <v>381</v>
      </c>
      <c r="D382" s="69" t="s">
        <v>663</v>
      </c>
      <c r="E382" s="69">
        <v>11</v>
      </c>
      <c r="F382" s="69">
        <v>46203</v>
      </c>
      <c r="G382" s="69">
        <v>147</v>
      </c>
      <c r="H382" s="69">
        <v>80</v>
      </c>
      <c r="I382" s="69">
        <v>8983</v>
      </c>
      <c r="J382" s="69">
        <v>7578</v>
      </c>
      <c r="K382" s="69">
        <v>118</v>
      </c>
      <c r="L382" s="69">
        <v>1</v>
      </c>
      <c r="M382" s="69"/>
      <c r="N382" s="69">
        <v>5143.38</v>
      </c>
      <c r="O382" s="69">
        <v>122.23</v>
      </c>
      <c r="P382" s="69"/>
    </row>
    <row r="383" spans="1:17">
      <c r="A383" s="86">
        <v>45539</v>
      </c>
      <c r="B383" s="69" t="s">
        <v>157</v>
      </c>
      <c r="C383" s="69" t="s">
        <v>384</v>
      </c>
      <c r="D383" s="69" t="s">
        <v>664</v>
      </c>
      <c r="E383" s="69">
        <v>34</v>
      </c>
      <c r="F383" s="69">
        <v>55130</v>
      </c>
      <c r="G383" s="69">
        <v>315</v>
      </c>
      <c r="H383" s="69">
        <v>177</v>
      </c>
      <c r="I383" s="69">
        <v>26674</v>
      </c>
      <c r="J383" s="69">
        <v>22171</v>
      </c>
      <c r="K383" s="69">
        <v>207</v>
      </c>
      <c r="L383" s="69"/>
      <c r="M383" s="69">
        <v>1</v>
      </c>
      <c r="N383" s="69">
        <v>2066.81</v>
      </c>
      <c r="O383" s="69">
        <v>79.44</v>
      </c>
      <c r="P383" s="69"/>
    </row>
    <row r="384" spans="1:17">
      <c r="A384" s="86">
        <v>45539</v>
      </c>
      <c r="B384" s="69" t="s">
        <v>157</v>
      </c>
      <c r="C384" s="69" t="s">
        <v>385</v>
      </c>
      <c r="D384" s="69" t="s">
        <v>665</v>
      </c>
      <c r="E384" s="69">
        <v>24</v>
      </c>
      <c r="F384" s="69">
        <v>36941</v>
      </c>
      <c r="G384" s="69">
        <v>260</v>
      </c>
      <c r="H384" s="69">
        <v>146</v>
      </c>
      <c r="I384" s="69">
        <v>31626</v>
      </c>
      <c r="J384" s="69">
        <v>18588</v>
      </c>
      <c r="K384" s="69">
        <v>166</v>
      </c>
      <c r="L384" s="69">
        <v>1</v>
      </c>
      <c r="M384" s="69"/>
      <c r="N384" s="69">
        <v>1168.06</v>
      </c>
      <c r="O384" s="69">
        <v>67.41</v>
      </c>
      <c r="P384" s="69"/>
    </row>
    <row r="385" spans="1:16">
      <c r="A385" s="86">
        <v>45539</v>
      </c>
      <c r="B385" s="69" t="s">
        <v>161</v>
      </c>
      <c r="C385" s="69" t="s">
        <v>386</v>
      </c>
      <c r="D385" s="69" t="s">
        <v>668</v>
      </c>
      <c r="E385" s="69">
        <v>19</v>
      </c>
      <c r="F385" s="69">
        <v>36183</v>
      </c>
      <c r="G385" s="69">
        <v>246</v>
      </c>
      <c r="H385" s="69">
        <v>119</v>
      </c>
      <c r="I385" s="69">
        <v>13388</v>
      </c>
      <c r="J385" s="69">
        <v>10819</v>
      </c>
      <c r="K385" s="69">
        <v>143</v>
      </c>
      <c r="L385" s="69"/>
      <c r="M385" s="69">
        <v>1</v>
      </c>
      <c r="N385" s="69">
        <v>2702.64</v>
      </c>
      <c r="O385" s="69">
        <v>77.31</v>
      </c>
      <c r="P385" s="69"/>
    </row>
    <row r="386" spans="1:16">
      <c r="A386" s="86">
        <v>45539</v>
      </c>
      <c r="B386" s="69" t="s">
        <v>161</v>
      </c>
      <c r="C386" s="69" t="s">
        <v>387</v>
      </c>
      <c r="D386" s="69" t="s">
        <v>669</v>
      </c>
      <c r="E386" s="69">
        <v>24</v>
      </c>
      <c r="F386" s="69">
        <v>37090</v>
      </c>
      <c r="G386" s="69">
        <v>371</v>
      </c>
      <c r="H386" s="69">
        <v>181</v>
      </c>
      <c r="I386" s="69">
        <v>18064</v>
      </c>
      <c r="J386" s="69">
        <v>14117</v>
      </c>
      <c r="K386" s="69">
        <v>206</v>
      </c>
      <c r="L386" s="69">
        <v>1</v>
      </c>
      <c r="M386" s="69">
        <v>2</v>
      </c>
      <c r="N386" s="69">
        <v>2053.2600000000002</v>
      </c>
      <c r="O386" s="69">
        <v>54.62</v>
      </c>
      <c r="P386" s="69"/>
    </row>
    <row r="387" spans="1:16">
      <c r="A387" s="86">
        <v>45539</v>
      </c>
      <c r="B387" s="69" t="s">
        <v>134</v>
      </c>
      <c r="C387" s="69" t="s">
        <v>351</v>
      </c>
      <c r="D387" s="69" t="s">
        <v>670</v>
      </c>
      <c r="E387" s="69">
        <v>2</v>
      </c>
      <c r="F387" s="69">
        <v>5551</v>
      </c>
      <c r="G387" s="69">
        <v>41</v>
      </c>
      <c r="H387" s="69">
        <v>14</v>
      </c>
      <c r="I387" s="69">
        <v>1201</v>
      </c>
      <c r="J387" s="69">
        <v>901</v>
      </c>
      <c r="K387" s="69">
        <v>15</v>
      </c>
      <c r="L387" s="69"/>
      <c r="N387" s="69">
        <v>4621.9799999999996</v>
      </c>
      <c r="O387" s="69">
        <v>113.29</v>
      </c>
      <c r="P387" s="69"/>
    </row>
    <row r="388" spans="1:16">
      <c r="A388" s="86">
        <v>45539</v>
      </c>
      <c r="B388" s="69" t="s">
        <v>134</v>
      </c>
      <c r="C388" s="69" t="s">
        <v>351</v>
      </c>
      <c r="D388" s="69" t="s">
        <v>671</v>
      </c>
      <c r="E388" s="69">
        <v>23</v>
      </c>
      <c r="F388" s="69">
        <v>48012</v>
      </c>
      <c r="G388" s="69">
        <v>284</v>
      </c>
      <c r="H388" s="69">
        <v>139</v>
      </c>
      <c r="I388" s="69">
        <v>14323</v>
      </c>
      <c r="J388" s="69">
        <v>10256</v>
      </c>
      <c r="K388" s="69">
        <v>162</v>
      </c>
      <c r="L388" s="69">
        <v>1</v>
      </c>
      <c r="M388" s="69"/>
      <c r="N388" s="69">
        <v>3352.09</v>
      </c>
      <c r="O388" s="69">
        <v>86.98</v>
      </c>
      <c r="P388" s="69"/>
    </row>
    <row r="389" spans="1:16">
      <c r="A389" s="86">
        <v>45539</v>
      </c>
      <c r="B389" s="69" t="s">
        <v>672</v>
      </c>
      <c r="C389" s="69" t="s">
        <v>673</v>
      </c>
      <c r="D389" s="69" t="s">
        <v>674</v>
      </c>
      <c r="F389" s="69">
        <v>0</v>
      </c>
      <c r="O389" s="69">
        <v>0</v>
      </c>
      <c r="P389" s="69"/>
    </row>
    <row r="390" spans="1:16">
      <c r="A390" s="86">
        <v>45539</v>
      </c>
      <c r="B390" s="69" t="s">
        <v>672</v>
      </c>
      <c r="C390" s="69" t="s">
        <v>675</v>
      </c>
      <c r="D390" s="69" t="s">
        <v>676</v>
      </c>
      <c r="F390" s="69">
        <v>0</v>
      </c>
      <c r="O390" s="69">
        <v>0</v>
      </c>
      <c r="P390" s="69"/>
    </row>
    <row r="391" spans="1:16">
      <c r="A391" s="86">
        <v>45539</v>
      </c>
      <c r="B391" s="69" t="s">
        <v>672</v>
      </c>
      <c r="C391" s="69" t="s">
        <v>677</v>
      </c>
      <c r="D391" s="69" t="s">
        <v>679</v>
      </c>
      <c r="F391" s="69">
        <v>0</v>
      </c>
      <c r="O391" s="69">
        <v>0</v>
      </c>
      <c r="P391" s="69"/>
    </row>
    <row r="392" spans="1:16">
      <c r="A392" s="86">
        <v>45539</v>
      </c>
      <c r="B392" s="69" t="s">
        <v>672</v>
      </c>
      <c r="C392" s="69" t="s">
        <v>677</v>
      </c>
      <c r="D392" s="69" t="s">
        <v>680</v>
      </c>
      <c r="F392" s="69">
        <v>0</v>
      </c>
      <c r="O392" s="69">
        <v>0</v>
      </c>
      <c r="P392" s="69"/>
    </row>
    <row r="393" spans="1:16">
      <c r="A393" s="86">
        <v>45539</v>
      </c>
      <c r="B393" s="69" t="s">
        <v>141</v>
      </c>
      <c r="C393" s="69" t="s">
        <v>352</v>
      </c>
      <c r="D393" s="69" t="s">
        <v>682</v>
      </c>
      <c r="F393" s="69">
        <v>10343</v>
      </c>
      <c r="G393" s="69">
        <v>75</v>
      </c>
      <c r="H393" s="69">
        <v>22</v>
      </c>
      <c r="I393" s="69">
        <v>1265</v>
      </c>
      <c r="J393" s="69">
        <v>1054</v>
      </c>
      <c r="K393" s="69">
        <v>320</v>
      </c>
      <c r="L393" s="69"/>
      <c r="M393" s="69">
        <v>19</v>
      </c>
      <c r="N393" s="69">
        <v>8176.28</v>
      </c>
      <c r="O393" s="69">
        <v>9.76</v>
      </c>
      <c r="P393" s="69"/>
    </row>
    <row r="394" spans="1:16">
      <c r="A394" s="86">
        <v>45539</v>
      </c>
      <c r="B394" s="69" t="s">
        <v>141</v>
      </c>
      <c r="C394" s="69" t="s">
        <v>355</v>
      </c>
      <c r="D394" s="69" t="s">
        <v>683</v>
      </c>
      <c r="F394" s="69">
        <v>10239</v>
      </c>
      <c r="G394" s="69">
        <v>105</v>
      </c>
      <c r="H394" s="69">
        <v>61</v>
      </c>
      <c r="I394" s="69">
        <v>2335</v>
      </c>
      <c r="J394" s="69">
        <v>1921</v>
      </c>
      <c r="K394" s="69">
        <v>72</v>
      </c>
      <c r="L394" s="69"/>
      <c r="M394" s="69">
        <v>16</v>
      </c>
      <c r="N394" s="69">
        <v>4385.01</v>
      </c>
      <c r="O394" s="69">
        <v>37.369999999999997</v>
      </c>
      <c r="P394" s="69"/>
    </row>
    <row r="395" spans="1:16">
      <c r="A395" s="86">
        <v>45539</v>
      </c>
      <c r="B395" s="69" t="s">
        <v>141</v>
      </c>
      <c r="C395" s="69" t="s">
        <v>356</v>
      </c>
      <c r="D395" s="69" t="s">
        <v>684</v>
      </c>
      <c r="F395" s="69">
        <v>10512</v>
      </c>
      <c r="G395" s="69">
        <v>67</v>
      </c>
      <c r="H395" s="69">
        <v>32</v>
      </c>
      <c r="I395" s="69">
        <v>1288</v>
      </c>
      <c r="J395" s="69">
        <v>1099</v>
      </c>
      <c r="K395" s="69">
        <v>37</v>
      </c>
      <c r="L395" s="69"/>
      <c r="M395" s="69">
        <v>14</v>
      </c>
      <c r="N395" s="69">
        <v>8161.49</v>
      </c>
      <c r="O395" s="69">
        <v>63.71</v>
      </c>
      <c r="P395" s="69"/>
    </row>
    <row r="396" spans="1:16">
      <c r="A396" s="86">
        <v>45539</v>
      </c>
      <c r="B396" s="69" t="s">
        <v>141</v>
      </c>
      <c r="C396" s="69" t="s">
        <v>357</v>
      </c>
      <c r="D396" s="69" t="s">
        <v>685</v>
      </c>
      <c r="F396" s="69">
        <v>10518</v>
      </c>
      <c r="G396" s="69">
        <v>83</v>
      </c>
      <c r="H396" s="69">
        <v>40</v>
      </c>
      <c r="I396" s="69">
        <v>1462</v>
      </c>
      <c r="J396" s="69">
        <v>1251</v>
      </c>
      <c r="K396" s="69">
        <v>44</v>
      </c>
      <c r="L396" s="69">
        <v>1</v>
      </c>
      <c r="M396" s="69">
        <v>21</v>
      </c>
      <c r="N396" s="69">
        <v>7194.25</v>
      </c>
      <c r="O396" s="69">
        <v>46.54</v>
      </c>
      <c r="P396" s="69"/>
    </row>
    <row r="397" spans="1:16">
      <c r="A397" s="86">
        <v>45539</v>
      </c>
      <c r="B397" s="69" t="s">
        <v>141</v>
      </c>
      <c r="C397" s="69" t="s">
        <v>358</v>
      </c>
      <c r="D397" s="69" t="s">
        <v>685</v>
      </c>
      <c r="F397" s="69">
        <v>10576</v>
      </c>
      <c r="G397" s="69">
        <v>77</v>
      </c>
      <c r="H397" s="69">
        <v>38</v>
      </c>
      <c r="I397" s="69">
        <v>1430</v>
      </c>
      <c r="J397" s="69">
        <v>1184</v>
      </c>
      <c r="K397" s="69">
        <v>43</v>
      </c>
      <c r="L397" s="69">
        <v>1</v>
      </c>
      <c r="M397" s="69">
        <v>18</v>
      </c>
      <c r="N397" s="69">
        <v>7395.8</v>
      </c>
      <c r="O397" s="69">
        <v>49.89</v>
      </c>
      <c r="P397" s="69"/>
    </row>
    <row r="398" spans="1:16">
      <c r="A398" s="86">
        <v>45539</v>
      </c>
      <c r="B398" s="69" t="s">
        <v>141</v>
      </c>
      <c r="C398" s="69" t="s">
        <v>359</v>
      </c>
      <c r="D398" s="69" t="s">
        <v>686</v>
      </c>
      <c r="F398" s="69">
        <v>10554</v>
      </c>
      <c r="G398" s="69">
        <v>48</v>
      </c>
      <c r="H398" s="69">
        <v>32</v>
      </c>
      <c r="I398" s="69">
        <v>1878</v>
      </c>
      <c r="J398" s="69">
        <v>1570</v>
      </c>
      <c r="K398" s="69">
        <v>37</v>
      </c>
      <c r="L398" s="69"/>
      <c r="M398" s="69">
        <v>15</v>
      </c>
      <c r="N398" s="69">
        <v>5619.81</v>
      </c>
      <c r="O398" s="69">
        <v>59.29</v>
      </c>
      <c r="P398" s="69"/>
    </row>
    <row r="399" spans="1:16">
      <c r="A399" s="86">
        <v>45539</v>
      </c>
      <c r="B399" s="69" t="s">
        <v>141</v>
      </c>
      <c r="C399" s="69" t="s">
        <v>360</v>
      </c>
      <c r="D399" s="69" t="s">
        <v>687</v>
      </c>
      <c r="F399" s="69">
        <v>10854</v>
      </c>
      <c r="G399" s="69">
        <v>70</v>
      </c>
      <c r="H399" s="69">
        <v>26</v>
      </c>
      <c r="I399" s="69">
        <v>1213</v>
      </c>
      <c r="J399" s="69">
        <v>1031</v>
      </c>
      <c r="K399" s="69">
        <v>34</v>
      </c>
      <c r="L399" s="69">
        <v>1</v>
      </c>
      <c r="M399" s="69">
        <v>14</v>
      </c>
      <c r="N399" s="69">
        <v>8948.06</v>
      </c>
      <c r="O399" s="69">
        <v>67.84</v>
      </c>
      <c r="P399" s="69"/>
    </row>
    <row r="400" spans="1:16">
      <c r="A400" s="86">
        <v>45539</v>
      </c>
      <c r="B400" s="69" t="s">
        <v>141</v>
      </c>
      <c r="C400" s="69" t="s">
        <v>361</v>
      </c>
      <c r="D400" s="69" t="s">
        <v>688</v>
      </c>
      <c r="F400" s="69">
        <v>9926</v>
      </c>
      <c r="G400" s="69">
        <v>114</v>
      </c>
      <c r="H400" s="69">
        <v>54</v>
      </c>
      <c r="I400" s="69">
        <v>1893</v>
      </c>
      <c r="J400" s="69">
        <v>1662</v>
      </c>
      <c r="K400" s="69">
        <v>58</v>
      </c>
      <c r="L400" s="69"/>
      <c r="M400" s="69">
        <v>32</v>
      </c>
      <c r="N400" s="69">
        <v>5243.53</v>
      </c>
      <c r="O400" s="69">
        <v>31.81</v>
      </c>
      <c r="P400" s="69"/>
    </row>
    <row r="401" spans="1:16">
      <c r="A401" s="86">
        <v>45539</v>
      </c>
      <c r="B401" s="69" t="s">
        <v>141</v>
      </c>
      <c r="C401" s="69" t="s">
        <v>362</v>
      </c>
      <c r="D401" s="69" t="s">
        <v>689</v>
      </c>
      <c r="F401" s="69">
        <v>10236</v>
      </c>
      <c r="G401" s="69">
        <v>73</v>
      </c>
      <c r="H401" s="69">
        <v>32</v>
      </c>
      <c r="I401" s="69">
        <v>1603</v>
      </c>
      <c r="J401" s="69">
        <v>1337</v>
      </c>
      <c r="K401" s="69">
        <v>34</v>
      </c>
      <c r="L401" s="69">
        <v>2</v>
      </c>
      <c r="M401" s="69">
        <v>14</v>
      </c>
      <c r="N401" s="69">
        <v>6385.53</v>
      </c>
      <c r="O401" s="69">
        <v>59.51</v>
      </c>
      <c r="P401" s="69"/>
    </row>
    <row r="402" spans="1:16">
      <c r="A402" s="86">
        <v>45539</v>
      </c>
      <c r="B402" s="69" t="s">
        <v>141</v>
      </c>
      <c r="C402" s="69" t="s">
        <v>363</v>
      </c>
      <c r="D402" s="69" t="s">
        <v>690</v>
      </c>
      <c r="F402" s="69">
        <v>10460</v>
      </c>
      <c r="G402" s="69">
        <v>87</v>
      </c>
      <c r="H402" s="69">
        <v>42</v>
      </c>
      <c r="I402" s="69">
        <v>2043</v>
      </c>
      <c r="J402" s="69">
        <v>1741</v>
      </c>
      <c r="K402" s="69">
        <v>50</v>
      </c>
      <c r="L402" s="69"/>
      <c r="M402" s="69">
        <v>18</v>
      </c>
      <c r="N402" s="69">
        <v>5119.92</v>
      </c>
      <c r="O402" s="69">
        <v>45.88</v>
      </c>
      <c r="P402" s="69"/>
    </row>
    <row r="403" spans="1:16">
      <c r="A403" s="86">
        <v>45539</v>
      </c>
      <c r="B403" s="69" t="s">
        <v>141</v>
      </c>
      <c r="C403" s="69" t="s">
        <v>364</v>
      </c>
      <c r="D403" s="69" t="s">
        <v>691</v>
      </c>
      <c r="F403" s="69">
        <v>10195</v>
      </c>
      <c r="G403" s="69">
        <v>94</v>
      </c>
      <c r="H403" s="69">
        <v>46</v>
      </c>
      <c r="I403" s="69">
        <v>1520</v>
      </c>
      <c r="J403" s="69">
        <v>1214</v>
      </c>
      <c r="K403" s="69">
        <v>48</v>
      </c>
      <c r="L403" s="69"/>
      <c r="M403" s="69">
        <v>22</v>
      </c>
      <c r="N403" s="69">
        <v>6707.24</v>
      </c>
      <c r="O403" s="69">
        <v>41.44</v>
      </c>
      <c r="P403" s="69"/>
    </row>
    <row r="404" spans="1:16">
      <c r="A404" s="86">
        <v>45540</v>
      </c>
      <c r="B404" s="69" t="s">
        <v>185</v>
      </c>
      <c r="C404" s="69" t="s">
        <v>392</v>
      </c>
      <c r="D404" s="69" t="s">
        <v>692</v>
      </c>
      <c r="F404" s="69">
        <v>150189</v>
      </c>
      <c r="G404" s="69">
        <v>2807</v>
      </c>
      <c r="H404" s="69">
        <v>1944</v>
      </c>
      <c r="I404" s="69">
        <v>244374</v>
      </c>
      <c r="J404" s="69">
        <v>189671</v>
      </c>
      <c r="K404" s="69">
        <v>2023</v>
      </c>
      <c r="L404" s="69"/>
      <c r="N404" s="69">
        <v>614.59</v>
      </c>
      <c r="O404" s="69">
        <v>24.01</v>
      </c>
      <c r="P404" s="69"/>
    </row>
    <row r="405" spans="1:16">
      <c r="A405" s="86">
        <v>45540</v>
      </c>
      <c r="B405" s="69" t="s">
        <v>393</v>
      </c>
      <c r="C405" s="69" t="s">
        <v>394</v>
      </c>
      <c r="D405" s="69" t="s">
        <v>579</v>
      </c>
      <c r="F405" s="69">
        <v>3824</v>
      </c>
      <c r="G405" s="69">
        <v>68</v>
      </c>
      <c r="H405" s="69">
        <v>49</v>
      </c>
      <c r="I405" s="69">
        <v>5736</v>
      </c>
      <c r="J405" s="69">
        <v>5058</v>
      </c>
      <c r="K405" s="69">
        <v>407</v>
      </c>
      <c r="L405" s="69"/>
      <c r="N405" s="69">
        <v>666.67</v>
      </c>
      <c r="O405" s="69">
        <v>3.13</v>
      </c>
      <c r="P405" s="69"/>
    </row>
    <row r="406" spans="1:16">
      <c r="A406" s="86">
        <v>45540</v>
      </c>
      <c r="B406" s="69" t="s">
        <v>393</v>
      </c>
      <c r="C406" s="69" t="s">
        <v>394</v>
      </c>
      <c r="D406" s="69" t="s">
        <v>580</v>
      </c>
      <c r="F406" s="69">
        <v>1479</v>
      </c>
      <c r="G406" s="69">
        <v>30</v>
      </c>
      <c r="H406" s="69">
        <v>27</v>
      </c>
      <c r="I406" s="69">
        <v>1343</v>
      </c>
      <c r="J406" s="69">
        <v>1142</v>
      </c>
      <c r="K406" s="69">
        <v>249</v>
      </c>
      <c r="L406" s="69"/>
      <c r="N406" s="69">
        <v>1101.27</v>
      </c>
      <c r="O406" s="69">
        <v>1.98</v>
      </c>
      <c r="P406" s="69"/>
    </row>
    <row r="407" spans="1:16">
      <c r="A407" s="86">
        <v>45540</v>
      </c>
      <c r="B407" s="69" t="s">
        <v>393</v>
      </c>
      <c r="C407" s="69" t="s">
        <v>394</v>
      </c>
      <c r="D407" s="69" t="s">
        <v>581</v>
      </c>
      <c r="F407" s="69">
        <v>2672</v>
      </c>
      <c r="G407" s="69">
        <v>61</v>
      </c>
      <c r="H407" s="69">
        <v>38</v>
      </c>
      <c r="I407" s="69">
        <v>3900</v>
      </c>
      <c r="J407" s="69">
        <v>3207</v>
      </c>
      <c r="K407" s="69">
        <v>274</v>
      </c>
      <c r="L407" s="69"/>
      <c r="N407" s="69">
        <v>685.13</v>
      </c>
      <c r="O407" s="69">
        <v>3.23</v>
      </c>
      <c r="P407" s="69"/>
    </row>
    <row r="408" spans="1:16">
      <c r="A408" s="86">
        <v>45540</v>
      </c>
      <c r="B408" s="69" t="s">
        <v>393</v>
      </c>
      <c r="C408" s="69" t="s">
        <v>394</v>
      </c>
      <c r="D408" s="69" t="s">
        <v>582</v>
      </c>
      <c r="F408" s="69">
        <v>118123</v>
      </c>
      <c r="G408" s="69">
        <v>2720</v>
      </c>
      <c r="H408" s="69">
        <v>1760</v>
      </c>
      <c r="I408" s="69">
        <v>151010</v>
      </c>
      <c r="J408" s="69">
        <v>94502</v>
      </c>
      <c r="K408" s="69">
        <v>1817</v>
      </c>
      <c r="L408" s="69"/>
      <c r="N408" s="69">
        <v>782.22</v>
      </c>
      <c r="O408" s="69">
        <v>21.55</v>
      </c>
      <c r="P408" s="69"/>
    </row>
    <row r="409" spans="1:16">
      <c r="A409" s="86">
        <v>45540</v>
      </c>
      <c r="B409" s="69" t="s">
        <v>393</v>
      </c>
      <c r="C409" s="69" t="s">
        <v>395</v>
      </c>
      <c r="D409" s="69" t="s">
        <v>579</v>
      </c>
      <c r="F409" s="69">
        <v>6708</v>
      </c>
      <c r="G409" s="69">
        <v>145</v>
      </c>
      <c r="H409" s="69">
        <v>85</v>
      </c>
      <c r="I409" s="69">
        <v>9524</v>
      </c>
      <c r="J409" s="69">
        <v>8491</v>
      </c>
      <c r="K409" s="69">
        <v>603</v>
      </c>
      <c r="L409" s="69"/>
      <c r="N409" s="69">
        <v>704.33</v>
      </c>
      <c r="O409" s="69">
        <v>3.69</v>
      </c>
      <c r="P409" s="69"/>
    </row>
    <row r="410" spans="1:16">
      <c r="A410" s="86">
        <v>45540</v>
      </c>
      <c r="B410" s="69" t="s">
        <v>393</v>
      </c>
      <c r="C410" s="69" t="s">
        <v>395</v>
      </c>
      <c r="D410" s="69" t="s">
        <v>580</v>
      </c>
      <c r="F410" s="69">
        <v>8656</v>
      </c>
      <c r="G410" s="69">
        <v>146</v>
      </c>
      <c r="H410" s="69">
        <v>137</v>
      </c>
      <c r="I410" s="69">
        <v>5799</v>
      </c>
      <c r="J410" s="69">
        <v>4875</v>
      </c>
      <c r="K410" s="69">
        <v>1610</v>
      </c>
      <c r="L410" s="69"/>
      <c r="N410" s="69">
        <v>1492.67</v>
      </c>
      <c r="O410" s="69">
        <v>1.79</v>
      </c>
      <c r="P410" s="69"/>
    </row>
    <row r="411" spans="1:16">
      <c r="A411" s="86">
        <v>45540</v>
      </c>
      <c r="B411" s="69" t="s">
        <v>393</v>
      </c>
      <c r="C411" s="69" t="s">
        <v>395</v>
      </c>
      <c r="D411" s="69" t="s">
        <v>581</v>
      </c>
      <c r="F411" s="69">
        <v>2695</v>
      </c>
      <c r="G411" s="69">
        <v>55</v>
      </c>
      <c r="H411" s="69">
        <v>39</v>
      </c>
      <c r="I411" s="69">
        <v>5602</v>
      </c>
      <c r="J411" s="69">
        <v>4299</v>
      </c>
      <c r="K411" s="69">
        <v>205</v>
      </c>
      <c r="L411" s="69"/>
      <c r="N411" s="69">
        <v>481.08</v>
      </c>
      <c r="O411" s="69">
        <v>4.38</v>
      </c>
      <c r="P411" s="69"/>
    </row>
    <row r="412" spans="1:16">
      <c r="A412" s="86">
        <v>45540</v>
      </c>
      <c r="B412" s="69" t="s">
        <v>393</v>
      </c>
      <c r="C412" s="69" t="s">
        <v>395</v>
      </c>
      <c r="D412" s="69" t="s">
        <v>582</v>
      </c>
      <c r="F412" s="69">
        <v>242075</v>
      </c>
      <c r="G412" s="69">
        <v>5368</v>
      </c>
      <c r="H412" s="69">
        <v>3734</v>
      </c>
      <c r="I412" s="69">
        <v>293658</v>
      </c>
      <c r="J412" s="69">
        <v>175532</v>
      </c>
      <c r="K412" s="69">
        <v>3837</v>
      </c>
      <c r="L412" s="69">
        <v>3</v>
      </c>
      <c r="M412" s="69"/>
      <c r="N412" s="69">
        <v>824.34</v>
      </c>
      <c r="O412" s="69">
        <v>20.95</v>
      </c>
      <c r="P412" s="69"/>
    </row>
    <row r="413" spans="1:16">
      <c r="A413" s="86">
        <v>45540</v>
      </c>
      <c r="B413" s="69" t="s">
        <v>393</v>
      </c>
      <c r="C413" s="69" t="s">
        <v>396</v>
      </c>
      <c r="D413" s="69" t="s">
        <v>579</v>
      </c>
      <c r="F413" s="69">
        <v>26</v>
      </c>
      <c r="G413" s="69">
        <v>0</v>
      </c>
      <c r="I413" s="69">
        <v>22</v>
      </c>
      <c r="J413" s="69">
        <v>20</v>
      </c>
      <c r="K413" s="69"/>
      <c r="N413" s="69">
        <v>1181.82</v>
      </c>
      <c r="O413" s="69"/>
    </row>
    <row r="414" spans="1:16">
      <c r="A414" s="86">
        <v>45540</v>
      </c>
      <c r="B414" s="69" t="s">
        <v>393</v>
      </c>
      <c r="C414" s="69" t="s">
        <v>396</v>
      </c>
      <c r="D414" s="69" t="s">
        <v>580</v>
      </c>
      <c r="F414" s="69">
        <v>665</v>
      </c>
      <c r="G414" s="69">
        <v>5</v>
      </c>
      <c r="H414" s="69">
        <v>3</v>
      </c>
      <c r="I414" s="69">
        <v>570</v>
      </c>
      <c r="J414" s="69">
        <v>489</v>
      </c>
      <c r="K414" s="69">
        <v>101</v>
      </c>
      <c r="L414" s="69"/>
      <c r="N414" s="69">
        <v>1166.67</v>
      </c>
      <c r="O414" s="69">
        <v>2.19</v>
      </c>
      <c r="P414" s="69"/>
    </row>
    <row r="415" spans="1:16">
      <c r="A415" s="86">
        <v>45540</v>
      </c>
      <c r="B415" s="69" t="s">
        <v>393</v>
      </c>
      <c r="C415" s="69" t="s">
        <v>396</v>
      </c>
      <c r="D415" s="69" t="s">
        <v>581</v>
      </c>
      <c r="F415" s="69">
        <v>11</v>
      </c>
      <c r="G415" s="69">
        <v>0</v>
      </c>
      <c r="I415" s="69">
        <v>16</v>
      </c>
      <c r="J415" s="69">
        <v>12</v>
      </c>
      <c r="K415" s="69"/>
      <c r="N415" s="69">
        <v>687.5</v>
      </c>
      <c r="O415" s="69"/>
    </row>
    <row r="416" spans="1:16">
      <c r="A416" s="86">
        <v>45540</v>
      </c>
      <c r="B416" s="69" t="s">
        <v>393</v>
      </c>
      <c r="C416" s="69" t="s">
        <v>396</v>
      </c>
      <c r="D416" s="69" t="s">
        <v>582</v>
      </c>
      <c r="F416" s="69">
        <v>25764</v>
      </c>
      <c r="G416" s="69">
        <v>592</v>
      </c>
      <c r="H416" s="69">
        <v>412</v>
      </c>
      <c r="I416" s="69">
        <v>28967</v>
      </c>
      <c r="J416" s="69">
        <v>16210</v>
      </c>
      <c r="K416" s="69">
        <v>423</v>
      </c>
      <c r="L416" s="69">
        <v>1</v>
      </c>
      <c r="M416" s="69"/>
      <c r="N416" s="69">
        <v>889.43</v>
      </c>
      <c r="O416" s="69">
        <v>20.190000000000001</v>
      </c>
      <c r="P416" s="69"/>
    </row>
    <row r="417" spans="1:16">
      <c r="A417" s="86">
        <v>45540</v>
      </c>
      <c r="B417" s="69" t="s">
        <v>191</v>
      </c>
      <c r="C417" s="69" t="s">
        <v>397</v>
      </c>
      <c r="D417" s="69" t="s">
        <v>397</v>
      </c>
      <c r="F417" s="69">
        <v>81976</v>
      </c>
      <c r="G417" s="69">
        <v>1887</v>
      </c>
      <c r="H417" s="69">
        <v>1738</v>
      </c>
      <c r="I417" s="69">
        <v>45471</v>
      </c>
      <c r="J417" s="69">
        <v>40513</v>
      </c>
      <c r="K417" s="69">
        <v>1765</v>
      </c>
      <c r="L417" s="69"/>
      <c r="N417" s="69">
        <v>1802.82</v>
      </c>
      <c r="O417" s="69">
        <v>15.48</v>
      </c>
      <c r="P417" s="69"/>
    </row>
    <row r="418" spans="1:16">
      <c r="A418" s="86">
        <v>45540</v>
      </c>
      <c r="B418" s="69" t="s">
        <v>191</v>
      </c>
      <c r="C418" s="69" t="s">
        <v>398</v>
      </c>
      <c r="D418" s="69" t="s">
        <v>398</v>
      </c>
      <c r="F418" s="69">
        <v>311</v>
      </c>
      <c r="G418" s="69">
        <v>21</v>
      </c>
      <c r="H418" s="69">
        <v>8</v>
      </c>
      <c r="I418" s="69">
        <v>308</v>
      </c>
      <c r="J418" s="69">
        <v>271</v>
      </c>
      <c r="K418" s="69">
        <v>12</v>
      </c>
      <c r="L418" s="69"/>
      <c r="N418" s="69">
        <v>1009.74</v>
      </c>
      <c r="O418" s="69">
        <v>8.64</v>
      </c>
      <c r="P418" s="69"/>
    </row>
    <row r="419" spans="1:16">
      <c r="A419" s="86">
        <v>45540</v>
      </c>
      <c r="B419" s="69" t="s">
        <v>191</v>
      </c>
      <c r="C419" s="69" t="s">
        <v>399</v>
      </c>
      <c r="D419" s="69" t="s">
        <v>399</v>
      </c>
      <c r="F419" s="69">
        <v>1915</v>
      </c>
      <c r="G419" s="69">
        <v>77</v>
      </c>
      <c r="H419" s="69">
        <v>60</v>
      </c>
      <c r="I419" s="69">
        <v>2561</v>
      </c>
      <c r="J419" s="69">
        <v>1964</v>
      </c>
      <c r="K419" s="69">
        <v>60</v>
      </c>
      <c r="L419" s="69"/>
      <c r="N419" s="69">
        <v>747.75</v>
      </c>
      <c r="O419" s="69">
        <v>10.64</v>
      </c>
      <c r="P419" s="69"/>
    </row>
    <row r="420" spans="1:16">
      <c r="A420" s="86">
        <v>45540</v>
      </c>
      <c r="B420" s="69" t="s">
        <v>205</v>
      </c>
      <c r="C420" s="69" t="s">
        <v>400</v>
      </c>
      <c r="D420" s="69" t="s">
        <v>603</v>
      </c>
      <c r="F420" s="69">
        <v>43944</v>
      </c>
      <c r="G420" s="69">
        <v>536</v>
      </c>
      <c r="H420" s="69">
        <v>36</v>
      </c>
      <c r="I420" s="69">
        <v>8183</v>
      </c>
      <c r="J420" s="69">
        <v>7228</v>
      </c>
      <c r="K420" s="69">
        <v>793</v>
      </c>
      <c r="L420" s="69"/>
      <c r="M420" s="69">
        <v>1</v>
      </c>
      <c r="N420" s="69">
        <v>5370.16</v>
      </c>
      <c r="O420" s="69">
        <v>18.46</v>
      </c>
      <c r="P420" s="69"/>
    </row>
    <row r="421" spans="1:16">
      <c r="A421" s="86">
        <v>45540</v>
      </c>
      <c r="B421" s="69" t="s">
        <v>205</v>
      </c>
      <c r="C421" s="69" t="s">
        <v>401</v>
      </c>
      <c r="D421" s="69" t="s">
        <v>584</v>
      </c>
      <c r="F421" s="69">
        <v>3110</v>
      </c>
      <c r="G421" s="69">
        <v>42</v>
      </c>
      <c r="H421" s="69">
        <v>5</v>
      </c>
      <c r="I421" s="69">
        <v>1036</v>
      </c>
      <c r="J421" s="69">
        <v>971</v>
      </c>
      <c r="K421" s="69">
        <v>59</v>
      </c>
      <c r="L421" s="69"/>
      <c r="N421" s="69">
        <v>3001.93</v>
      </c>
      <c r="O421" s="69">
        <v>17.57</v>
      </c>
      <c r="P421" s="69"/>
    </row>
    <row r="422" spans="1:16">
      <c r="A422" s="86">
        <v>45540</v>
      </c>
      <c r="B422" s="69" t="s">
        <v>205</v>
      </c>
      <c r="C422" s="69" t="s">
        <v>402</v>
      </c>
      <c r="D422" s="69" t="s">
        <v>585</v>
      </c>
      <c r="F422" s="69">
        <v>2619</v>
      </c>
      <c r="G422" s="69">
        <v>39</v>
      </c>
      <c r="H422" s="69">
        <v>7</v>
      </c>
      <c r="I422" s="69">
        <v>837</v>
      </c>
      <c r="J422" s="69">
        <v>768</v>
      </c>
      <c r="K422" s="69">
        <v>52</v>
      </c>
      <c r="L422" s="69"/>
      <c r="N422" s="69">
        <v>3129.03</v>
      </c>
      <c r="O422" s="69">
        <v>16.79</v>
      </c>
      <c r="P422" s="69"/>
    </row>
    <row r="423" spans="1:16">
      <c r="A423" s="86">
        <v>45540</v>
      </c>
      <c r="B423" s="69" t="s">
        <v>218</v>
      </c>
      <c r="C423" s="69" t="s">
        <v>403</v>
      </c>
      <c r="D423" s="69" t="s">
        <v>693</v>
      </c>
      <c r="F423" s="69">
        <v>22694</v>
      </c>
      <c r="G423" s="69">
        <v>793</v>
      </c>
      <c r="H423" s="69">
        <v>405</v>
      </c>
      <c r="I423" s="69">
        <v>33696</v>
      </c>
      <c r="J423" s="69">
        <v>28629</v>
      </c>
      <c r="K423" s="69">
        <v>443</v>
      </c>
      <c r="L423" s="69"/>
      <c r="N423" s="69">
        <v>673.49</v>
      </c>
      <c r="O423" s="69">
        <v>16.11</v>
      </c>
      <c r="P423" s="69"/>
    </row>
    <row r="424" spans="1:16">
      <c r="A424" s="86">
        <v>45540</v>
      </c>
      <c r="B424" s="69" t="s">
        <v>218</v>
      </c>
      <c r="C424" s="69" t="s">
        <v>403</v>
      </c>
      <c r="D424" s="69" t="s">
        <v>705</v>
      </c>
      <c r="F424" s="69">
        <v>99588</v>
      </c>
      <c r="G424" s="69">
        <v>4833</v>
      </c>
      <c r="H424" s="69">
        <v>2221</v>
      </c>
      <c r="I424" s="69">
        <v>70860</v>
      </c>
      <c r="J424" s="69">
        <v>61613</v>
      </c>
      <c r="K424" s="69">
        <v>2392</v>
      </c>
      <c r="L424" s="69"/>
      <c r="M424" s="69">
        <v>1</v>
      </c>
      <c r="N424" s="69">
        <v>1405.42</v>
      </c>
      <c r="O424" s="69">
        <v>13.8</v>
      </c>
      <c r="P424" s="69"/>
    </row>
    <row r="425" spans="1:16">
      <c r="A425" s="86">
        <v>45540</v>
      </c>
      <c r="B425" s="69" t="s">
        <v>218</v>
      </c>
      <c r="C425" s="69" t="s">
        <v>403</v>
      </c>
      <c r="D425" s="69" t="s">
        <v>694</v>
      </c>
      <c r="F425" s="69">
        <v>26529</v>
      </c>
      <c r="G425" s="69">
        <v>971</v>
      </c>
      <c r="H425" s="69">
        <v>490</v>
      </c>
      <c r="I425" s="69">
        <v>39598</v>
      </c>
      <c r="J425" s="69">
        <v>32982</v>
      </c>
      <c r="K425" s="69">
        <v>523</v>
      </c>
      <c r="L425" s="69"/>
      <c r="N425" s="69">
        <v>669.96</v>
      </c>
      <c r="O425" s="69">
        <v>16.11</v>
      </c>
      <c r="P425" s="69"/>
    </row>
    <row r="426" spans="1:16">
      <c r="A426" s="86">
        <v>45540</v>
      </c>
      <c r="B426" s="69" t="s">
        <v>223</v>
      </c>
      <c r="C426" s="69" t="s">
        <v>404</v>
      </c>
      <c r="D426" s="69" t="s">
        <v>587</v>
      </c>
      <c r="F426" s="69">
        <v>15219</v>
      </c>
      <c r="G426" s="69">
        <v>118</v>
      </c>
      <c r="H426" s="69">
        <v>61</v>
      </c>
      <c r="I426" s="69">
        <v>7203</v>
      </c>
      <c r="J426" s="69">
        <v>6453</v>
      </c>
      <c r="K426" s="69">
        <v>73</v>
      </c>
      <c r="L426" s="69"/>
      <c r="N426" s="69">
        <v>2112.87</v>
      </c>
      <c r="O426" s="69">
        <v>69.489999999999995</v>
      </c>
      <c r="P426" s="69"/>
    </row>
    <row r="427" spans="1:16">
      <c r="A427" s="86">
        <v>45540</v>
      </c>
      <c r="B427" s="69" t="s">
        <v>239</v>
      </c>
      <c r="C427" s="69" t="s">
        <v>405</v>
      </c>
      <c r="D427" s="69" t="s">
        <v>588</v>
      </c>
      <c r="F427" s="69">
        <v>33226</v>
      </c>
      <c r="G427" s="69">
        <v>913</v>
      </c>
      <c r="H427" s="69">
        <v>487</v>
      </c>
      <c r="I427" s="69">
        <v>27695</v>
      </c>
      <c r="J427" s="69">
        <v>21488</v>
      </c>
      <c r="K427" s="69">
        <v>517</v>
      </c>
      <c r="L427" s="69">
        <v>1</v>
      </c>
      <c r="M427" s="69"/>
      <c r="N427" s="69">
        <v>1199.71</v>
      </c>
      <c r="O427" s="69">
        <v>21.38</v>
      </c>
      <c r="P427" s="69"/>
    </row>
    <row r="428" spans="1:16">
      <c r="A428" s="86">
        <v>45540</v>
      </c>
      <c r="B428" s="69" t="s">
        <v>591</v>
      </c>
      <c r="C428" s="69" t="s">
        <v>407</v>
      </c>
      <c r="D428" s="69" t="s">
        <v>592</v>
      </c>
      <c r="F428" s="69">
        <v>0</v>
      </c>
      <c r="L428" s="69">
        <v>1</v>
      </c>
      <c r="M428" s="69"/>
      <c r="O428" s="69">
        <v>0</v>
      </c>
      <c r="P428" s="69"/>
    </row>
    <row r="429" spans="1:16">
      <c r="A429" s="86">
        <v>45540</v>
      </c>
      <c r="B429" s="69" t="s">
        <v>243</v>
      </c>
      <c r="C429" s="69" t="s">
        <v>407</v>
      </c>
      <c r="D429" s="69" t="s">
        <v>592</v>
      </c>
      <c r="F429" s="69">
        <v>64762</v>
      </c>
      <c r="G429" s="69">
        <v>427</v>
      </c>
      <c r="H429" s="69">
        <v>4</v>
      </c>
      <c r="I429" s="69">
        <v>51042</v>
      </c>
      <c r="J429" s="69">
        <v>40452</v>
      </c>
      <c r="K429" s="69">
        <v>8831</v>
      </c>
      <c r="L429" s="69">
        <v>127</v>
      </c>
      <c r="M429" s="69"/>
      <c r="N429" s="69">
        <v>1268.8</v>
      </c>
      <c r="O429" s="69">
        <v>2.42</v>
      </c>
      <c r="P429" s="69"/>
    </row>
    <row r="430" spans="1:16">
      <c r="A430" s="86">
        <v>45540</v>
      </c>
      <c r="B430" s="69" t="s">
        <v>248</v>
      </c>
      <c r="C430" s="69" t="s">
        <v>408</v>
      </c>
      <c r="D430" s="69" t="s">
        <v>706</v>
      </c>
      <c r="F430" s="69">
        <v>67474</v>
      </c>
      <c r="G430" s="69">
        <v>1308</v>
      </c>
      <c r="H430" s="69">
        <v>1084</v>
      </c>
      <c r="I430" s="69">
        <v>31227</v>
      </c>
      <c r="J430" s="69">
        <v>27726</v>
      </c>
      <c r="K430" s="69">
        <v>3827</v>
      </c>
      <c r="L430" s="69">
        <v>1</v>
      </c>
      <c r="M430" s="69"/>
      <c r="N430" s="69">
        <v>2160.7600000000002</v>
      </c>
      <c r="O430" s="69">
        <v>5.88</v>
      </c>
      <c r="P430" s="69"/>
    </row>
    <row r="431" spans="1:16">
      <c r="A431" s="86">
        <v>45540</v>
      </c>
      <c r="B431" s="69" t="s">
        <v>248</v>
      </c>
      <c r="C431" s="69" t="s">
        <v>408</v>
      </c>
      <c r="D431" s="69" t="s">
        <v>695</v>
      </c>
      <c r="F431" s="69">
        <v>29523</v>
      </c>
      <c r="G431" s="69">
        <v>368</v>
      </c>
      <c r="H431" s="69">
        <v>347</v>
      </c>
      <c r="I431" s="69">
        <v>52562</v>
      </c>
      <c r="J431" s="69">
        <v>27409</v>
      </c>
      <c r="K431" s="69">
        <v>352</v>
      </c>
      <c r="L431" s="69"/>
      <c r="N431" s="69">
        <v>561.67999999999995</v>
      </c>
      <c r="O431" s="69">
        <v>26.94</v>
      </c>
      <c r="P431" s="69"/>
    </row>
    <row r="432" spans="1:16">
      <c r="A432" s="86">
        <v>45540</v>
      </c>
      <c r="B432" s="69" t="s">
        <v>253</v>
      </c>
      <c r="C432" s="69" t="s">
        <v>409</v>
      </c>
      <c r="D432" s="69" t="s">
        <v>707</v>
      </c>
      <c r="F432" s="69">
        <v>77208</v>
      </c>
      <c r="G432" s="69">
        <v>1624</v>
      </c>
      <c r="H432" s="69">
        <v>1478</v>
      </c>
      <c r="I432" s="69">
        <v>26009</v>
      </c>
      <c r="J432" s="69">
        <v>24631</v>
      </c>
      <c r="K432" s="69">
        <v>4946</v>
      </c>
      <c r="L432" s="69"/>
      <c r="N432" s="69">
        <v>2968.51</v>
      </c>
      <c r="O432" s="69">
        <v>5.2</v>
      </c>
      <c r="P432" s="69"/>
    </row>
    <row r="433" spans="1:17">
      <c r="A433" s="86">
        <v>45540</v>
      </c>
      <c r="B433" s="69" t="s">
        <v>253</v>
      </c>
      <c r="C433" s="69" t="s">
        <v>409</v>
      </c>
      <c r="D433" s="69" t="s">
        <v>594</v>
      </c>
      <c r="F433" s="69">
        <v>11704</v>
      </c>
      <c r="G433" s="69">
        <v>170</v>
      </c>
      <c r="H433" s="69">
        <v>148</v>
      </c>
      <c r="I433" s="69">
        <v>12380</v>
      </c>
      <c r="J433" s="69">
        <v>8287</v>
      </c>
      <c r="K433" s="69">
        <v>151</v>
      </c>
      <c r="L433" s="69"/>
      <c r="N433" s="69">
        <v>945.4</v>
      </c>
      <c r="O433" s="69">
        <v>23.5</v>
      </c>
      <c r="P433" s="69"/>
    </row>
    <row r="434" spans="1:17">
      <c r="A434" s="86">
        <v>45540</v>
      </c>
      <c r="B434" s="69" t="s">
        <v>253</v>
      </c>
      <c r="C434" s="69" t="s">
        <v>409</v>
      </c>
      <c r="D434" s="69" t="s">
        <v>708</v>
      </c>
      <c r="F434" s="69">
        <v>607</v>
      </c>
      <c r="G434" s="69">
        <v>5</v>
      </c>
      <c r="H434" s="69">
        <v>5</v>
      </c>
      <c r="I434" s="69">
        <v>383</v>
      </c>
      <c r="J434" s="69" t="s">
        <v>702</v>
      </c>
      <c r="K434" s="69">
        <v>6</v>
      </c>
      <c r="L434" s="69"/>
      <c r="N434" s="69">
        <v>1584.86</v>
      </c>
      <c r="O434" s="69">
        <v>33.72</v>
      </c>
      <c r="P434" s="69"/>
      <c r="Q434" s="85"/>
    </row>
    <row r="435" spans="1:17">
      <c r="A435" s="86">
        <v>45540</v>
      </c>
      <c r="B435" s="69" t="s">
        <v>253</v>
      </c>
      <c r="C435" s="69" t="s">
        <v>410</v>
      </c>
      <c r="D435" s="69" t="s">
        <v>696</v>
      </c>
      <c r="F435" s="69">
        <v>23333</v>
      </c>
      <c r="G435" s="69">
        <v>302</v>
      </c>
      <c r="H435" s="69">
        <v>257</v>
      </c>
      <c r="I435" s="69">
        <v>20522</v>
      </c>
      <c r="J435" s="69">
        <v>15567</v>
      </c>
      <c r="K435" s="69">
        <v>264</v>
      </c>
      <c r="L435" s="69"/>
      <c r="N435" s="69">
        <v>1136.97</v>
      </c>
      <c r="O435" s="69">
        <v>29.42</v>
      </c>
      <c r="P435" s="69"/>
      <c r="Q435" s="85"/>
    </row>
    <row r="436" spans="1:17">
      <c r="A436" s="86">
        <v>45540</v>
      </c>
      <c r="B436" s="69" t="s">
        <v>268</v>
      </c>
      <c r="C436" s="69" t="s">
        <v>411</v>
      </c>
      <c r="D436" s="69" t="s">
        <v>595</v>
      </c>
      <c r="F436" s="69">
        <v>66444</v>
      </c>
      <c r="G436" s="69">
        <v>1440</v>
      </c>
      <c r="H436" s="69">
        <v>923</v>
      </c>
      <c r="I436" s="69">
        <v>103875</v>
      </c>
      <c r="J436" s="69">
        <v>72879</v>
      </c>
      <c r="K436" s="69">
        <v>971</v>
      </c>
      <c r="L436" s="69"/>
      <c r="M436" s="69">
        <v>3</v>
      </c>
      <c r="N436" s="69">
        <v>639.65</v>
      </c>
      <c r="O436" s="69">
        <v>22.67</v>
      </c>
      <c r="P436" s="69"/>
    </row>
    <row r="437" spans="1:17">
      <c r="A437" s="86">
        <v>45540</v>
      </c>
      <c r="B437" s="69" t="s">
        <v>273</v>
      </c>
      <c r="C437" s="69" t="s">
        <v>412</v>
      </c>
      <c r="D437" s="69" t="s">
        <v>597</v>
      </c>
      <c r="F437" s="69">
        <v>65807</v>
      </c>
      <c r="G437" s="69">
        <v>1592</v>
      </c>
      <c r="H437" s="69">
        <v>1059</v>
      </c>
      <c r="I437" s="69">
        <v>58160</v>
      </c>
      <c r="J437" s="69">
        <v>55065</v>
      </c>
      <c r="K437" s="69">
        <v>1173</v>
      </c>
      <c r="L437" s="69"/>
      <c r="N437" s="69">
        <v>1131.48</v>
      </c>
      <c r="O437" s="69">
        <v>18.690000000000001</v>
      </c>
      <c r="P437" s="69"/>
    </row>
    <row r="438" spans="1:17">
      <c r="A438" s="86">
        <v>45540</v>
      </c>
      <c r="B438" s="69" t="s">
        <v>277</v>
      </c>
      <c r="C438" s="69" t="s">
        <v>412</v>
      </c>
      <c r="D438" s="69" t="s">
        <v>599</v>
      </c>
      <c r="F438" s="69">
        <v>48593</v>
      </c>
      <c r="G438" s="69">
        <v>1054</v>
      </c>
      <c r="H438" s="69">
        <v>970</v>
      </c>
      <c r="I438" s="69">
        <v>17159</v>
      </c>
      <c r="J438" s="69">
        <v>15607</v>
      </c>
      <c r="K438" s="69">
        <v>2894</v>
      </c>
      <c r="L438" s="69"/>
      <c r="N438" s="69">
        <v>2831.92</v>
      </c>
      <c r="O438" s="69">
        <v>5.6</v>
      </c>
      <c r="P438" s="69"/>
    </row>
    <row r="439" spans="1:17">
      <c r="A439" s="86">
        <v>45540</v>
      </c>
      <c r="B439" s="69" t="s">
        <v>282</v>
      </c>
      <c r="C439" s="69" t="s">
        <v>412</v>
      </c>
      <c r="D439" s="69" t="s">
        <v>601</v>
      </c>
      <c r="F439" s="69">
        <v>52146</v>
      </c>
      <c r="G439" s="69">
        <v>1578</v>
      </c>
      <c r="H439" s="69">
        <v>897</v>
      </c>
      <c r="I439" s="69">
        <v>62124</v>
      </c>
      <c r="J439" s="69">
        <v>53619</v>
      </c>
      <c r="K439" s="69">
        <v>973</v>
      </c>
      <c r="L439" s="69"/>
      <c r="N439" s="69">
        <v>839.39</v>
      </c>
      <c r="O439" s="69">
        <v>17.86</v>
      </c>
      <c r="P439" s="69"/>
    </row>
    <row r="440" spans="1:17">
      <c r="A440" s="86">
        <v>45540</v>
      </c>
      <c r="B440" s="69" t="s">
        <v>286</v>
      </c>
      <c r="C440" s="69" t="s">
        <v>415</v>
      </c>
      <c r="D440" s="69" t="s">
        <v>603</v>
      </c>
      <c r="F440" s="69">
        <v>37089</v>
      </c>
      <c r="G440" s="69">
        <v>146</v>
      </c>
      <c r="H440" s="69">
        <v>47</v>
      </c>
      <c r="I440" s="69">
        <v>68553</v>
      </c>
      <c r="J440" s="69">
        <v>67784</v>
      </c>
      <c r="K440" s="69">
        <v>6303</v>
      </c>
      <c r="L440" s="69"/>
      <c r="N440" s="69">
        <v>541.03</v>
      </c>
      <c r="O440" s="69">
        <v>1.96</v>
      </c>
      <c r="P440" s="69"/>
    </row>
    <row r="441" spans="1:17">
      <c r="A441" s="86">
        <v>45540</v>
      </c>
      <c r="B441" s="69" t="s">
        <v>286</v>
      </c>
      <c r="C441" s="69" t="s">
        <v>417</v>
      </c>
      <c r="D441" s="69" t="s">
        <v>585</v>
      </c>
      <c r="F441" s="69">
        <v>32905</v>
      </c>
      <c r="G441" s="69">
        <v>116</v>
      </c>
      <c r="H441" s="69">
        <v>50</v>
      </c>
      <c r="I441" s="69">
        <v>60592</v>
      </c>
      <c r="J441" s="69">
        <v>59056</v>
      </c>
      <c r="K441" s="69">
        <v>5616</v>
      </c>
      <c r="L441" s="69"/>
      <c r="N441" s="69">
        <v>543.05999999999995</v>
      </c>
      <c r="O441" s="69">
        <v>1.95</v>
      </c>
      <c r="P441" s="69"/>
    </row>
    <row r="442" spans="1:17">
      <c r="A442" s="86">
        <v>45540</v>
      </c>
      <c r="B442" s="69" t="s">
        <v>419</v>
      </c>
      <c r="C442" s="69" t="s">
        <v>420</v>
      </c>
      <c r="D442" s="69" t="s">
        <v>697</v>
      </c>
      <c r="F442" s="69">
        <v>62086</v>
      </c>
      <c r="G442" s="69">
        <v>205</v>
      </c>
      <c r="H442" s="69">
        <v>3</v>
      </c>
      <c r="I442" s="69">
        <v>108896</v>
      </c>
      <c r="J442" s="69">
        <v>103258</v>
      </c>
      <c r="K442" s="69">
        <v>115</v>
      </c>
      <c r="L442" s="69"/>
      <c r="N442" s="69">
        <v>570.14</v>
      </c>
      <c r="O442" s="69">
        <v>149.6</v>
      </c>
      <c r="P442" s="69"/>
    </row>
    <row r="443" spans="1:17">
      <c r="A443" s="86">
        <v>45540</v>
      </c>
      <c r="B443" s="69" t="s">
        <v>422</v>
      </c>
      <c r="C443" s="69" t="s">
        <v>423</v>
      </c>
      <c r="D443" s="69" t="s">
        <v>422</v>
      </c>
      <c r="F443" s="69">
        <v>13733</v>
      </c>
      <c r="G443" s="69">
        <v>12</v>
      </c>
      <c r="H443" s="69">
        <v>9</v>
      </c>
      <c r="I443" s="69">
        <v>4216</v>
      </c>
      <c r="J443" s="69">
        <v>3494</v>
      </c>
      <c r="K443" s="69">
        <v>11</v>
      </c>
      <c r="L443" s="69"/>
      <c r="N443" s="69">
        <v>3257.35</v>
      </c>
      <c r="O443" s="69">
        <v>361.39</v>
      </c>
      <c r="P443" s="69"/>
    </row>
    <row r="444" spans="1:17">
      <c r="A444" s="86">
        <v>45540</v>
      </c>
      <c r="B444" s="69" t="s">
        <v>424</v>
      </c>
      <c r="C444" s="69" t="s">
        <v>425</v>
      </c>
      <c r="D444" s="69" t="s">
        <v>424</v>
      </c>
      <c r="F444" s="69">
        <v>15115</v>
      </c>
      <c r="G444" s="69">
        <v>67</v>
      </c>
      <c r="H444" s="69">
        <v>15</v>
      </c>
      <c r="I444" s="69">
        <v>1151</v>
      </c>
      <c r="J444" s="69">
        <v>892</v>
      </c>
      <c r="K444" s="69">
        <v>34</v>
      </c>
      <c r="L444" s="69"/>
      <c r="N444" s="69">
        <v>13132.06</v>
      </c>
      <c r="O444" s="69">
        <v>141.26</v>
      </c>
      <c r="P444" s="69"/>
    </row>
    <row r="445" spans="1:17">
      <c r="A445" s="86">
        <v>45540</v>
      </c>
      <c r="B445" s="69" t="s">
        <v>426</v>
      </c>
      <c r="C445" s="69" t="s">
        <v>427</v>
      </c>
      <c r="D445" s="69" t="s">
        <v>426</v>
      </c>
      <c r="F445" s="69">
        <v>13727</v>
      </c>
      <c r="G445" s="69">
        <v>66</v>
      </c>
      <c r="H445" s="69">
        <v>33</v>
      </c>
      <c r="I445" s="69">
        <v>4458</v>
      </c>
      <c r="J445" s="69">
        <v>3692</v>
      </c>
      <c r="K445" s="69">
        <v>40</v>
      </c>
      <c r="L445" s="69"/>
      <c r="N445" s="69">
        <v>3079.18</v>
      </c>
      <c r="O445" s="69">
        <v>114.39</v>
      </c>
      <c r="P445" s="69"/>
    </row>
    <row r="446" spans="1:17">
      <c r="A446" s="86">
        <v>45540</v>
      </c>
      <c r="B446" s="69" t="s">
        <v>428</v>
      </c>
      <c r="C446" s="69" t="s">
        <v>429</v>
      </c>
      <c r="D446" s="69" t="s">
        <v>428</v>
      </c>
      <c r="F446" s="69">
        <v>13171</v>
      </c>
      <c r="G446" s="69">
        <v>24</v>
      </c>
      <c r="H446" s="69">
        <v>11</v>
      </c>
      <c r="I446" s="69">
        <v>1191</v>
      </c>
      <c r="J446" s="69">
        <v>925</v>
      </c>
      <c r="K446" s="69">
        <v>14</v>
      </c>
      <c r="L446" s="69"/>
      <c r="M446" s="69">
        <v>1</v>
      </c>
      <c r="N446" s="69">
        <v>11058.77</v>
      </c>
      <c r="O446" s="69">
        <v>306.3</v>
      </c>
      <c r="P446" s="69"/>
    </row>
    <row r="447" spans="1:17">
      <c r="A447" s="86">
        <v>45540</v>
      </c>
      <c r="B447" s="69" t="s">
        <v>604</v>
      </c>
      <c r="C447" s="69" t="s">
        <v>437</v>
      </c>
      <c r="D447" s="69" t="s">
        <v>610</v>
      </c>
      <c r="F447" s="69">
        <v>0</v>
      </c>
      <c r="O447" s="69">
        <v>0</v>
      </c>
      <c r="P447" s="69"/>
    </row>
    <row r="448" spans="1:17">
      <c r="A448" s="86">
        <v>45540</v>
      </c>
      <c r="B448" s="69" t="s">
        <v>604</v>
      </c>
      <c r="C448" s="69" t="s">
        <v>439</v>
      </c>
      <c r="D448" s="69" t="s">
        <v>612</v>
      </c>
      <c r="F448" s="69">
        <v>0</v>
      </c>
      <c r="O448" s="69">
        <v>0</v>
      </c>
      <c r="P448" s="69"/>
    </row>
    <row r="449" spans="1:16">
      <c r="A449" s="86">
        <v>45540</v>
      </c>
      <c r="B449" s="69" t="s">
        <v>604</v>
      </c>
      <c r="C449" s="69" t="s">
        <v>440</v>
      </c>
      <c r="D449" s="69" t="s">
        <v>613</v>
      </c>
      <c r="F449" s="69">
        <v>0</v>
      </c>
      <c r="O449" s="69">
        <v>0</v>
      </c>
      <c r="P449" s="69"/>
    </row>
    <row r="450" spans="1:16">
      <c r="A450" s="86">
        <v>45540</v>
      </c>
      <c r="B450" s="69" t="s">
        <v>621</v>
      </c>
      <c r="C450" s="69" t="s">
        <v>628</v>
      </c>
      <c r="D450" s="69" t="s">
        <v>629</v>
      </c>
      <c r="F450" s="69">
        <v>0</v>
      </c>
      <c r="O450" s="69">
        <v>0</v>
      </c>
      <c r="P450" s="69"/>
    </row>
    <row r="451" spans="1:16">
      <c r="A451" s="86">
        <v>45540</v>
      </c>
      <c r="B451" s="69" t="s">
        <v>621</v>
      </c>
      <c r="C451" s="69" t="s">
        <v>630</v>
      </c>
      <c r="D451" s="69" t="s">
        <v>631</v>
      </c>
      <c r="F451" s="69">
        <v>0</v>
      </c>
      <c r="O451" s="69">
        <v>0</v>
      </c>
      <c r="P451" s="69"/>
    </row>
    <row r="452" spans="1:16">
      <c r="A452" s="86">
        <v>45540</v>
      </c>
      <c r="B452" s="69" t="s">
        <v>621</v>
      </c>
      <c r="C452" s="69" t="s">
        <v>632</v>
      </c>
      <c r="D452" s="69" t="s">
        <v>633</v>
      </c>
      <c r="F452" s="69">
        <v>0</v>
      </c>
      <c r="O452" s="69">
        <v>0</v>
      </c>
      <c r="P452" s="69"/>
    </row>
    <row r="453" spans="1:16">
      <c r="A453" s="86">
        <v>45540</v>
      </c>
      <c r="B453" s="69" t="s">
        <v>639</v>
      </c>
      <c r="C453" s="69" t="s">
        <v>231</v>
      </c>
      <c r="D453" s="69" t="s">
        <v>231</v>
      </c>
      <c r="F453" s="69">
        <v>0</v>
      </c>
      <c r="O453" s="69">
        <v>0</v>
      </c>
      <c r="P453" s="69"/>
    </row>
    <row r="454" spans="1:16">
      <c r="A454" s="86">
        <v>45540</v>
      </c>
      <c r="B454" s="69" t="s">
        <v>101</v>
      </c>
      <c r="C454" s="69" t="s">
        <v>347</v>
      </c>
      <c r="D454" s="69" t="s">
        <v>645</v>
      </c>
      <c r="E454" s="69">
        <v>32</v>
      </c>
      <c r="F454" s="69">
        <v>116946</v>
      </c>
      <c r="G454" s="69">
        <v>405</v>
      </c>
      <c r="H454" s="69">
        <v>234</v>
      </c>
      <c r="I454" s="69">
        <v>27099</v>
      </c>
      <c r="J454" s="69" t="s">
        <v>702</v>
      </c>
      <c r="K454" s="69">
        <v>257</v>
      </c>
      <c r="L454" s="69"/>
      <c r="N454" s="69">
        <v>4315.51</v>
      </c>
      <c r="O454" s="69">
        <v>132.88999999999999</v>
      </c>
      <c r="P454" s="69"/>
    </row>
    <row r="455" spans="1:16">
      <c r="A455" s="86">
        <v>45540</v>
      </c>
      <c r="B455" s="69" t="s">
        <v>123</v>
      </c>
      <c r="C455" s="69" t="s">
        <v>348</v>
      </c>
      <c r="D455" s="69" t="s">
        <v>648</v>
      </c>
      <c r="E455" s="69">
        <v>8</v>
      </c>
      <c r="F455" s="69">
        <v>26446</v>
      </c>
      <c r="G455" s="69">
        <v>112</v>
      </c>
      <c r="H455" s="69">
        <v>62</v>
      </c>
      <c r="I455" s="69">
        <v>6011</v>
      </c>
      <c r="J455" s="69">
        <v>5503</v>
      </c>
      <c r="K455" s="69">
        <v>69</v>
      </c>
      <c r="L455" s="69"/>
      <c r="N455" s="69">
        <v>4399.6000000000004</v>
      </c>
      <c r="O455" s="69">
        <v>118.59</v>
      </c>
      <c r="P455" s="69"/>
    </row>
    <row r="456" spans="1:16">
      <c r="A456" s="86">
        <v>45540</v>
      </c>
      <c r="B456" s="69" t="s">
        <v>123</v>
      </c>
      <c r="C456" s="69" t="s">
        <v>349</v>
      </c>
      <c r="D456" s="69" t="s">
        <v>647</v>
      </c>
      <c r="E456" s="69">
        <v>23</v>
      </c>
      <c r="F456" s="69">
        <v>59738</v>
      </c>
      <c r="G456" s="69">
        <v>280</v>
      </c>
      <c r="H456" s="69">
        <v>139</v>
      </c>
      <c r="I456" s="69">
        <v>13260</v>
      </c>
      <c r="J456" s="69">
        <v>11565</v>
      </c>
      <c r="K456" s="69">
        <v>156</v>
      </c>
      <c r="L456" s="69"/>
      <c r="N456" s="69">
        <v>4505.13</v>
      </c>
      <c r="O456" s="69">
        <v>116.22</v>
      </c>
      <c r="P456" s="69"/>
    </row>
    <row r="457" spans="1:16">
      <c r="A457" s="86">
        <v>45540</v>
      </c>
      <c r="B457" s="69" t="s">
        <v>109</v>
      </c>
      <c r="C457" s="69" t="s">
        <v>367</v>
      </c>
      <c r="D457" s="69" t="s">
        <v>650</v>
      </c>
      <c r="E457" s="69">
        <v>42</v>
      </c>
      <c r="F457" s="69">
        <v>130310</v>
      </c>
      <c r="G457" s="69">
        <v>508</v>
      </c>
      <c r="H457" s="69">
        <v>252</v>
      </c>
      <c r="I457" s="69">
        <v>41257</v>
      </c>
      <c r="J457" s="69">
        <v>34253</v>
      </c>
      <c r="K457" s="69">
        <v>283</v>
      </c>
      <c r="L457" s="69"/>
      <c r="M457" s="69">
        <v>1</v>
      </c>
      <c r="N457" s="69">
        <v>3158.49</v>
      </c>
      <c r="O457" s="69">
        <v>138.91999999999999</v>
      </c>
      <c r="P457" s="69"/>
    </row>
    <row r="458" spans="1:16">
      <c r="A458" s="86">
        <v>45540</v>
      </c>
      <c r="B458" s="69" t="s">
        <v>127</v>
      </c>
      <c r="C458" s="69" t="s">
        <v>369</v>
      </c>
      <c r="D458" s="69" t="s">
        <v>654</v>
      </c>
      <c r="E458" s="69">
        <v>16</v>
      </c>
      <c r="F458" s="69">
        <v>46477</v>
      </c>
      <c r="G458" s="69">
        <v>180</v>
      </c>
      <c r="H458" s="69">
        <v>108</v>
      </c>
      <c r="I458" s="69">
        <v>16785</v>
      </c>
      <c r="J458" s="69">
        <v>14543</v>
      </c>
      <c r="K458" s="69">
        <v>115</v>
      </c>
      <c r="L458" s="69"/>
      <c r="N458" s="69">
        <v>2768.96</v>
      </c>
      <c r="O458" s="69">
        <v>122.63</v>
      </c>
      <c r="P458" s="69"/>
    </row>
    <row r="459" spans="1:16">
      <c r="A459" s="86">
        <v>45540</v>
      </c>
      <c r="B459" s="69" t="s">
        <v>127</v>
      </c>
      <c r="C459" s="69" t="s">
        <v>370</v>
      </c>
      <c r="D459" s="69" t="s">
        <v>655</v>
      </c>
      <c r="E459" s="69">
        <v>17</v>
      </c>
      <c r="F459" s="69">
        <v>58210</v>
      </c>
      <c r="G459" s="69">
        <v>172</v>
      </c>
      <c r="H459" s="69">
        <v>91</v>
      </c>
      <c r="I459" s="69">
        <v>13864</v>
      </c>
      <c r="J459" s="69">
        <v>12369</v>
      </c>
      <c r="K459" s="69">
        <v>98</v>
      </c>
      <c r="L459" s="69"/>
      <c r="N459" s="69">
        <v>4198.6400000000003</v>
      </c>
      <c r="O459" s="69">
        <v>177.47</v>
      </c>
      <c r="P459" s="69"/>
    </row>
    <row r="460" spans="1:16">
      <c r="A460" s="86">
        <v>45540</v>
      </c>
      <c r="B460" s="69" t="s">
        <v>131</v>
      </c>
      <c r="C460" s="69" t="s">
        <v>371</v>
      </c>
      <c r="D460" s="69" t="s">
        <v>698</v>
      </c>
      <c r="E460" s="69">
        <v>14</v>
      </c>
      <c r="F460" s="69">
        <v>35979</v>
      </c>
      <c r="G460" s="69">
        <v>122</v>
      </c>
      <c r="H460" s="69">
        <v>53</v>
      </c>
      <c r="I460" s="69">
        <v>6263</v>
      </c>
      <c r="J460" s="69">
        <v>5784</v>
      </c>
      <c r="K460" s="69">
        <v>64</v>
      </c>
      <c r="L460" s="69"/>
      <c r="N460" s="69">
        <v>5744.69</v>
      </c>
      <c r="O460" s="69">
        <v>163.54</v>
      </c>
      <c r="P460" s="69"/>
    </row>
    <row r="461" spans="1:16">
      <c r="A461" s="86">
        <v>45540</v>
      </c>
      <c r="B461" s="69" t="s">
        <v>131</v>
      </c>
      <c r="C461" s="69" t="s">
        <v>371</v>
      </c>
      <c r="D461" s="69" t="s">
        <v>656</v>
      </c>
      <c r="F461" s="69">
        <v>8578</v>
      </c>
      <c r="G461" s="69">
        <v>11</v>
      </c>
      <c r="H461" s="69">
        <v>7</v>
      </c>
      <c r="I461" s="69">
        <v>2063</v>
      </c>
      <c r="J461" s="69">
        <v>1923</v>
      </c>
      <c r="K461" s="69">
        <v>8</v>
      </c>
      <c r="L461" s="69"/>
      <c r="N461" s="69">
        <v>4158.0200000000004</v>
      </c>
      <c r="O461" s="69">
        <v>357.42</v>
      </c>
      <c r="P461" s="69"/>
    </row>
    <row r="462" spans="1:16">
      <c r="A462" s="86">
        <v>45540</v>
      </c>
      <c r="B462" s="69" t="s">
        <v>138</v>
      </c>
      <c r="C462" s="69" t="s">
        <v>374</v>
      </c>
      <c r="D462" s="69" t="s">
        <v>658</v>
      </c>
      <c r="E462" s="69">
        <v>9</v>
      </c>
      <c r="F462" s="69">
        <v>20053</v>
      </c>
      <c r="G462" s="69">
        <v>60</v>
      </c>
      <c r="H462" s="69">
        <v>28</v>
      </c>
      <c r="I462" s="69">
        <v>3540</v>
      </c>
      <c r="J462" s="69">
        <v>3177</v>
      </c>
      <c r="K462" s="69">
        <v>32</v>
      </c>
      <c r="L462" s="69"/>
      <c r="N462" s="69">
        <v>5664.69</v>
      </c>
      <c r="O462" s="69">
        <v>172.87</v>
      </c>
      <c r="P462" s="69"/>
    </row>
    <row r="463" spans="1:16">
      <c r="A463" s="86">
        <v>45540</v>
      </c>
      <c r="B463" s="69" t="s">
        <v>138</v>
      </c>
      <c r="C463" s="69" t="s">
        <v>374</v>
      </c>
      <c r="D463" s="69" t="s">
        <v>704</v>
      </c>
      <c r="E463" s="69">
        <v>12</v>
      </c>
      <c r="F463" s="69">
        <v>41393</v>
      </c>
      <c r="G463" s="69">
        <v>99</v>
      </c>
      <c r="H463" s="69">
        <v>57</v>
      </c>
      <c r="I463" s="69">
        <v>10697</v>
      </c>
      <c r="J463" s="69">
        <v>9650</v>
      </c>
      <c r="K463" s="69">
        <v>61</v>
      </c>
      <c r="L463" s="69"/>
      <c r="N463" s="69">
        <v>3869.59</v>
      </c>
      <c r="O463" s="69">
        <v>199.97</v>
      </c>
      <c r="P463" s="69"/>
    </row>
    <row r="464" spans="1:16">
      <c r="A464" s="86">
        <v>45540</v>
      </c>
      <c r="B464" s="69" t="s">
        <v>138</v>
      </c>
      <c r="C464" s="69" t="s">
        <v>375</v>
      </c>
      <c r="D464" s="69" t="s">
        <v>658</v>
      </c>
      <c r="F464" s="69">
        <v>1122</v>
      </c>
      <c r="G464" s="69">
        <v>3</v>
      </c>
      <c r="H464" s="69">
        <v>1</v>
      </c>
      <c r="I464" s="69">
        <v>164</v>
      </c>
      <c r="J464" s="69">
        <v>160</v>
      </c>
      <c r="K464" s="69">
        <v>1</v>
      </c>
      <c r="L464" s="69"/>
      <c r="N464" s="69">
        <v>6841.46</v>
      </c>
      <c r="O464" s="69">
        <v>374</v>
      </c>
      <c r="P464" s="69"/>
    </row>
    <row r="465" spans="1:16">
      <c r="A465" s="86">
        <v>45540</v>
      </c>
      <c r="B465" s="69" t="s">
        <v>138</v>
      </c>
      <c r="C465" s="69" t="s">
        <v>375</v>
      </c>
      <c r="D465" s="69" t="s">
        <v>700</v>
      </c>
      <c r="E465" s="69">
        <v>1</v>
      </c>
      <c r="F465" s="69">
        <v>4114</v>
      </c>
      <c r="G465" s="69">
        <v>18</v>
      </c>
      <c r="H465" s="69">
        <v>4</v>
      </c>
      <c r="I465" s="69">
        <v>610</v>
      </c>
      <c r="J465" s="69">
        <v>542</v>
      </c>
      <c r="K465" s="69">
        <v>5</v>
      </c>
      <c r="L465" s="69"/>
      <c r="N465" s="69">
        <v>6744.26</v>
      </c>
      <c r="O465" s="69">
        <v>242</v>
      </c>
      <c r="P465" s="69"/>
    </row>
    <row r="466" spans="1:16">
      <c r="A466" s="86">
        <v>45540</v>
      </c>
      <c r="B466" s="69" t="s">
        <v>138</v>
      </c>
      <c r="C466" s="69" t="s">
        <v>375</v>
      </c>
      <c r="D466" s="69" t="s">
        <v>657</v>
      </c>
      <c r="E466" s="69">
        <v>24</v>
      </c>
      <c r="F466" s="69">
        <v>55400</v>
      </c>
      <c r="G466" s="69">
        <v>154</v>
      </c>
      <c r="H466" s="69">
        <v>79</v>
      </c>
      <c r="I466" s="69">
        <v>14710</v>
      </c>
      <c r="J466" s="69">
        <v>12802</v>
      </c>
      <c r="K466" s="69">
        <v>89</v>
      </c>
      <c r="L466" s="69"/>
      <c r="M466" s="69">
        <v>2</v>
      </c>
      <c r="N466" s="69">
        <v>3766.15</v>
      </c>
      <c r="O466" s="69">
        <v>169.42</v>
      </c>
      <c r="P466" s="69"/>
    </row>
    <row r="467" spans="1:16">
      <c r="A467" s="86">
        <v>45540</v>
      </c>
      <c r="B467" s="69" t="s">
        <v>145</v>
      </c>
      <c r="C467" s="69" t="s">
        <v>378</v>
      </c>
      <c r="D467" s="69" t="s">
        <v>660</v>
      </c>
      <c r="E467" s="69">
        <v>24</v>
      </c>
      <c r="F467" s="69">
        <v>61180</v>
      </c>
      <c r="G467" s="69">
        <v>374</v>
      </c>
      <c r="H467" s="69">
        <v>204</v>
      </c>
      <c r="I467" s="69">
        <v>13358</v>
      </c>
      <c r="J467" s="69">
        <v>11758</v>
      </c>
      <c r="K467" s="69">
        <v>227</v>
      </c>
      <c r="L467" s="69"/>
      <c r="N467" s="69">
        <v>4580.03</v>
      </c>
      <c r="O467" s="69">
        <v>83.92</v>
      </c>
      <c r="P467" s="69"/>
    </row>
    <row r="468" spans="1:16">
      <c r="A468" s="86">
        <v>45540</v>
      </c>
      <c r="B468" s="69" t="s">
        <v>150</v>
      </c>
      <c r="C468" s="69" t="s">
        <v>380</v>
      </c>
      <c r="D468" s="69" t="s">
        <v>661</v>
      </c>
      <c r="E468" s="69">
        <v>3</v>
      </c>
      <c r="F468" s="69">
        <v>5074</v>
      </c>
      <c r="G468" s="69">
        <v>48</v>
      </c>
      <c r="H468" s="69">
        <v>19</v>
      </c>
      <c r="I468" s="69">
        <v>1656</v>
      </c>
      <c r="J468" s="69">
        <v>1360</v>
      </c>
      <c r="K468" s="69">
        <v>19</v>
      </c>
      <c r="L468" s="69"/>
      <c r="N468" s="69">
        <v>3064.01</v>
      </c>
      <c r="O468" s="69">
        <v>80.540000000000006</v>
      </c>
      <c r="P468" s="69"/>
    </row>
    <row r="469" spans="1:16">
      <c r="A469" s="86">
        <v>45540</v>
      </c>
      <c r="B469" s="69" t="s">
        <v>150</v>
      </c>
      <c r="C469" s="69" t="s">
        <v>380</v>
      </c>
      <c r="D469" s="69" t="s">
        <v>662</v>
      </c>
      <c r="E469" s="69">
        <v>25</v>
      </c>
      <c r="F469" s="69">
        <v>51752</v>
      </c>
      <c r="G469" s="69">
        <v>441</v>
      </c>
      <c r="H469" s="69">
        <v>153</v>
      </c>
      <c r="I469" s="69">
        <v>15531</v>
      </c>
      <c r="J469" s="69">
        <v>13625</v>
      </c>
      <c r="K469" s="69">
        <v>177</v>
      </c>
      <c r="L469" s="69"/>
      <c r="N469" s="69">
        <v>3332.17</v>
      </c>
      <c r="O469" s="69">
        <v>88.92</v>
      </c>
      <c r="P469" s="69"/>
    </row>
    <row r="470" spans="1:16">
      <c r="A470" s="86">
        <v>45540</v>
      </c>
      <c r="B470" s="69" t="s">
        <v>153</v>
      </c>
      <c r="C470" s="69" t="s">
        <v>381</v>
      </c>
      <c r="D470" s="69" t="s">
        <v>701</v>
      </c>
      <c r="E470" s="69">
        <v>4</v>
      </c>
      <c r="F470" s="69">
        <v>28763</v>
      </c>
      <c r="G470" s="69">
        <v>132</v>
      </c>
      <c r="H470" s="69">
        <v>58</v>
      </c>
      <c r="I470" s="69">
        <v>5051</v>
      </c>
      <c r="J470" s="69">
        <v>4208</v>
      </c>
      <c r="K470" s="69">
        <v>68</v>
      </c>
      <c r="L470" s="69"/>
      <c r="N470" s="69">
        <v>5694.52</v>
      </c>
      <c r="O470" s="69">
        <v>135.66999999999999</v>
      </c>
      <c r="P470" s="69"/>
    </row>
    <row r="471" spans="1:16">
      <c r="A471" s="86">
        <v>45540</v>
      </c>
      <c r="B471" s="69" t="s">
        <v>153</v>
      </c>
      <c r="C471" s="69" t="s">
        <v>381</v>
      </c>
      <c r="D471" s="69" t="s">
        <v>663</v>
      </c>
      <c r="E471" s="69">
        <v>13</v>
      </c>
      <c r="F471" s="69">
        <v>37105</v>
      </c>
      <c r="G471" s="69">
        <v>137</v>
      </c>
      <c r="H471" s="69">
        <v>77</v>
      </c>
      <c r="I471" s="69">
        <v>8832</v>
      </c>
      <c r="J471" s="69">
        <v>7665</v>
      </c>
      <c r="K471" s="69">
        <v>101</v>
      </c>
      <c r="L471" s="69"/>
      <c r="N471" s="69">
        <v>4201.2</v>
      </c>
      <c r="O471" s="69">
        <v>112.78</v>
      </c>
      <c r="P471" s="69"/>
    </row>
    <row r="472" spans="1:16">
      <c r="A472" s="86">
        <v>45540</v>
      </c>
      <c r="B472" s="69" t="s">
        <v>157</v>
      </c>
      <c r="C472" s="69" t="s">
        <v>384</v>
      </c>
      <c r="D472" s="69" t="s">
        <v>664</v>
      </c>
      <c r="E472" s="69">
        <v>36</v>
      </c>
      <c r="F472" s="69">
        <v>42975</v>
      </c>
      <c r="G472" s="69">
        <v>274</v>
      </c>
      <c r="H472" s="69">
        <v>140</v>
      </c>
      <c r="I472" s="69">
        <v>20659</v>
      </c>
      <c r="J472" s="69">
        <v>17249</v>
      </c>
      <c r="K472" s="69">
        <v>165</v>
      </c>
      <c r="L472" s="69"/>
      <c r="N472" s="69">
        <v>2080.21</v>
      </c>
      <c r="O472" s="69">
        <v>75.790000000000006</v>
      </c>
      <c r="P472" s="69"/>
    </row>
    <row r="473" spans="1:16">
      <c r="A473" s="86">
        <v>45540</v>
      </c>
      <c r="B473" s="69" t="s">
        <v>157</v>
      </c>
      <c r="C473" s="69" t="s">
        <v>385</v>
      </c>
      <c r="D473" s="69" t="s">
        <v>665</v>
      </c>
      <c r="E473" s="69">
        <v>14</v>
      </c>
      <c r="F473" s="69">
        <v>21400</v>
      </c>
      <c r="G473" s="69">
        <v>240</v>
      </c>
      <c r="H473" s="69">
        <v>134</v>
      </c>
      <c r="I473" s="69">
        <v>29478</v>
      </c>
      <c r="J473" s="69">
        <v>18579</v>
      </c>
      <c r="K473" s="69">
        <v>157</v>
      </c>
      <c r="L473" s="69">
        <v>1</v>
      </c>
      <c r="M473" s="69">
        <v>1</v>
      </c>
      <c r="N473" s="69">
        <v>725.97</v>
      </c>
      <c r="O473" s="69">
        <v>42.54</v>
      </c>
      <c r="P473" s="69"/>
    </row>
    <row r="474" spans="1:16">
      <c r="A474" s="86">
        <v>45540</v>
      </c>
      <c r="B474" s="69" t="s">
        <v>161</v>
      </c>
      <c r="C474" s="69" t="s">
        <v>386</v>
      </c>
      <c r="D474" s="69" t="s">
        <v>668</v>
      </c>
      <c r="E474" s="69">
        <v>14</v>
      </c>
      <c r="F474" s="69">
        <v>36347</v>
      </c>
      <c r="G474" s="69">
        <v>177</v>
      </c>
      <c r="H474" s="69">
        <v>99</v>
      </c>
      <c r="I474" s="69">
        <v>14321</v>
      </c>
      <c r="J474" s="69">
        <v>11954</v>
      </c>
      <c r="K474" s="69">
        <v>118</v>
      </c>
      <c r="L474" s="69"/>
      <c r="N474" s="69">
        <v>2538.02</v>
      </c>
      <c r="O474" s="69">
        <v>95.15</v>
      </c>
      <c r="P474" s="69"/>
    </row>
    <row r="475" spans="1:16">
      <c r="A475" s="86">
        <v>45540</v>
      </c>
      <c r="B475" s="69" t="s">
        <v>161</v>
      </c>
      <c r="C475" s="69" t="s">
        <v>387</v>
      </c>
      <c r="D475" s="69" t="s">
        <v>669</v>
      </c>
      <c r="E475" s="69">
        <v>21</v>
      </c>
      <c r="F475" s="69">
        <v>36955</v>
      </c>
      <c r="G475" s="69">
        <v>350</v>
      </c>
      <c r="H475" s="69">
        <v>176</v>
      </c>
      <c r="I475" s="69">
        <v>19434</v>
      </c>
      <c r="J475" s="69">
        <v>15870</v>
      </c>
      <c r="K475" s="69">
        <v>199</v>
      </c>
      <c r="L475" s="69">
        <v>1</v>
      </c>
      <c r="M475" s="69"/>
      <c r="N475" s="69">
        <v>1901.56</v>
      </c>
      <c r="O475" s="69">
        <v>57.65</v>
      </c>
      <c r="P475" s="69"/>
    </row>
    <row r="476" spans="1:16">
      <c r="A476" s="86">
        <v>45540</v>
      </c>
      <c r="B476" s="69" t="s">
        <v>134</v>
      </c>
      <c r="C476" s="69" t="s">
        <v>351</v>
      </c>
      <c r="D476" s="69" t="s">
        <v>670</v>
      </c>
      <c r="E476" s="69">
        <v>1</v>
      </c>
      <c r="F476" s="69">
        <v>2485</v>
      </c>
      <c r="G476" s="69">
        <v>13</v>
      </c>
      <c r="H476" s="69">
        <v>4</v>
      </c>
      <c r="I476" s="69">
        <v>556</v>
      </c>
      <c r="J476" s="69">
        <v>467</v>
      </c>
      <c r="K476" s="69">
        <v>7</v>
      </c>
      <c r="L476" s="69"/>
      <c r="N476" s="69">
        <v>4469.42</v>
      </c>
      <c r="O476" s="69">
        <v>108.04</v>
      </c>
      <c r="P476" s="69"/>
    </row>
    <row r="477" spans="1:16">
      <c r="A477" s="86">
        <v>45540</v>
      </c>
      <c r="B477" s="69" t="s">
        <v>134</v>
      </c>
      <c r="C477" s="69" t="s">
        <v>351</v>
      </c>
      <c r="D477" s="69" t="s">
        <v>671</v>
      </c>
      <c r="E477" s="69">
        <v>17</v>
      </c>
      <c r="F477" s="69">
        <v>42329</v>
      </c>
      <c r="G477" s="69">
        <v>318</v>
      </c>
      <c r="H477" s="69">
        <v>138</v>
      </c>
      <c r="I477" s="69">
        <v>15206</v>
      </c>
      <c r="J477" s="69">
        <v>12450</v>
      </c>
      <c r="K477" s="69">
        <v>158</v>
      </c>
      <c r="L477" s="69"/>
      <c r="M477" s="69">
        <v>2</v>
      </c>
      <c r="N477" s="69">
        <v>2783.7</v>
      </c>
      <c r="O477" s="69">
        <v>77.81</v>
      </c>
      <c r="P477" s="69"/>
    </row>
    <row r="478" spans="1:16">
      <c r="A478" s="86">
        <v>45540</v>
      </c>
      <c r="B478" s="69" t="s">
        <v>672</v>
      </c>
      <c r="C478" s="69" t="s">
        <v>677</v>
      </c>
      <c r="D478" s="69" t="s">
        <v>678</v>
      </c>
      <c r="F478" s="69">
        <v>0</v>
      </c>
      <c r="O478" s="69">
        <v>0</v>
      </c>
      <c r="P478" s="69"/>
    </row>
    <row r="479" spans="1:16">
      <c r="A479" s="86">
        <v>45540</v>
      </c>
      <c r="B479" s="69" t="s">
        <v>672</v>
      </c>
      <c r="C479" s="69" t="s">
        <v>677</v>
      </c>
      <c r="D479" s="69" t="s">
        <v>679</v>
      </c>
      <c r="F479" s="69">
        <v>0</v>
      </c>
      <c r="O479" s="69">
        <v>0</v>
      </c>
      <c r="P479" s="69"/>
    </row>
    <row r="480" spans="1:16">
      <c r="A480" s="86">
        <v>45540</v>
      </c>
      <c r="B480" s="69" t="s">
        <v>141</v>
      </c>
      <c r="C480" s="69" t="s">
        <v>352</v>
      </c>
      <c r="D480" s="69" t="s">
        <v>682</v>
      </c>
      <c r="F480" s="69">
        <v>10376</v>
      </c>
      <c r="G480" s="69">
        <v>89</v>
      </c>
      <c r="H480" s="69">
        <v>17</v>
      </c>
      <c r="I480" s="69">
        <v>1407</v>
      </c>
      <c r="J480" s="69">
        <v>1169</v>
      </c>
      <c r="K480" s="69">
        <v>354</v>
      </c>
      <c r="L480" s="69"/>
      <c r="M480" s="69">
        <v>13</v>
      </c>
      <c r="N480" s="69">
        <v>7374.56</v>
      </c>
      <c r="O480" s="69">
        <v>9.2100000000000009</v>
      </c>
      <c r="P480" s="69"/>
    </row>
    <row r="481" spans="1:17">
      <c r="A481" s="86">
        <v>45540</v>
      </c>
      <c r="B481" s="69" t="s">
        <v>141</v>
      </c>
      <c r="C481" s="69" t="s">
        <v>355</v>
      </c>
      <c r="D481" s="69" t="s">
        <v>683</v>
      </c>
      <c r="F481" s="69">
        <v>10783</v>
      </c>
      <c r="G481" s="69">
        <v>116</v>
      </c>
      <c r="H481" s="69">
        <v>69</v>
      </c>
      <c r="I481" s="69">
        <v>2408</v>
      </c>
      <c r="J481" s="69">
        <v>2038</v>
      </c>
      <c r="K481" s="69">
        <v>78</v>
      </c>
      <c r="L481" s="69">
        <v>1</v>
      </c>
      <c r="M481" s="69">
        <v>27</v>
      </c>
      <c r="N481" s="69">
        <v>4477.99</v>
      </c>
      <c r="O481" s="69">
        <v>31.26</v>
      </c>
      <c r="P481" s="69"/>
    </row>
    <row r="482" spans="1:17">
      <c r="A482" s="86">
        <v>45540</v>
      </c>
      <c r="B482" s="69" t="s">
        <v>141</v>
      </c>
      <c r="C482" s="69" t="s">
        <v>356</v>
      </c>
      <c r="D482" s="69" t="s">
        <v>684</v>
      </c>
      <c r="F482" s="69">
        <v>10602</v>
      </c>
      <c r="G482" s="69">
        <v>84</v>
      </c>
      <c r="H482" s="69">
        <v>34</v>
      </c>
      <c r="I482" s="69">
        <v>1825</v>
      </c>
      <c r="J482" s="69">
        <v>1521</v>
      </c>
      <c r="K482" s="69">
        <v>41</v>
      </c>
      <c r="L482" s="69"/>
      <c r="M482" s="69">
        <v>16</v>
      </c>
      <c r="N482" s="69">
        <v>5809.32</v>
      </c>
      <c r="O482" s="69">
        <v>55.51</v>
      </c>
      <c r="P482" s="69"/>
    </row>
    <row r="483" spans="1:17">
      <c r="A483" s="86">
        <v>45540</v>
      </c>
      <c r="B483" s="69" t="s">
        <v>141</v>
      </c>
      <c r="C483" s="69" t="s">
        <v>357</v>
      </c>
      <c r="D483" s="69" t="s">
        <v>685</v>
      </c>
      <c r="F483" s="69">
        <v>9921</v>
      </c>
      <c r="G483" s="69">
        <v>71</v>
      </c>
      <c r="H483" s="69">
        <v>39</v>
      </c>
      <c r="I483" s="69">
        <v>1309</v>
      </c>
      <c r="J483" s="69">
        <v>1133</v>
      </c>
      <c r="K483" s="69">
        <v>41</v>
      </c>
      <c r="L483" s="69">
        <v>1</v>
      </c>
      <c r="M483" s="69">
        <v>18</v>
      </c>
      <c r="N483" s="69">
        <v>7579.07</v>
      </c>
      <c r="O483" s="69">
        <v>49.61</v>
      </c>
      <c r="P483" s="69"/>
    </row>
    <row r="484" spans="1:17">
      <c r="A484" s="86">
        <v>45540</v>
      </c>
      <c r="B484" s="69" t="s">
        <v>141</v>
      </c>
      <c r="C484" s="69" t="s">
        <v>358</v>
      </c>
      <c r="D484" s="69" t="s">
        <v>685</v>
      </c>
      <c r="F484" s="69">
        <v>10841</v>
      </c>
      <c r="G484" s="69">
        <v>85</v>
      </c>
      <c r="H484" s="69">
        <v>38</v>
      </c>
      <c r="I484" s="69">
        <v>1414</v>
      </c>
      <c r="J484" s="69">
        <v>1217</v>
      </c>
      <c r="K484" s="69">
        <v>43</v>
      </c>
      <c r="L484" s="69"/>
      <c r="M484" s="69">
        <v>18</v>
      </c>
      <c r="N484" s="69">
        <v>7666.9</v>
      </c>
      <c r="O484" s="69">
        <v>53.94</v>
      </c>
      <c r="P484" s="69"/>
    </row>
    <row r="485" spans="1:17">
      <c r="A485" s="86">
        <v>45540</v>
      </c>
      <c r="B485" s="69" t="s">
        <v>141</v>
      </c>
      <c r="C485" s="69" t="s">
        <v>359</v>
      </c>
      <c r="D485" s="69" t="s">
        <v>686</v>
      </c>
      <c r="F485" s="69">
        <v>10625</v>
      </c>
      <c r="G485" s="69">
        <v>80</v>
      </c>
      <c r="H485" s="69">
        <v>59</v>
      </c>
      <c r="I485" s="69">
        <v>2432</v>
      </c>
      <c r="J485" s="69">
        <v>1991</v>
      </c>
      <c r="K485" s="69">
        <v>65</v>
      </c>
      <c r="L485" s="69"/>
      <c r="M485" s="69">
        <v>28</v>
      </c>
      <c r="N485" s="69">
        <v>4368.83</v>
      </c>
      <c r="O485" s="69">
        <v>32.39</v>
      </c>
      <c r="P485" s="69"/>
    </row>
    <row r="486" spans="1:17">
      <c r="A486" s="86">
        <v>45540</v>
      </c>
      <c r="B486" s="69" t="s">
        <v>141</v>
      </c>
      <c r="C486" s="69" t="s">
        <v>360</v>
      </c>
      <c r="D486" s="69" t="s">
        <v>687</v>
      </c>
      <c r="F486" s="69">
        <v>10658</v>
      </c>
      <c r="G486" s="69">
        <v>88</v>
      </c>
      <c r="H486" s="69">
        <v>40</v>
      </c>
      <c r="I486" s="69">
        <v>1344</v>
      </c>
      <c r="J486" s="69">
        <v>1157</v>
      </c>
      <c r="K486" s="69">
        <v>49</v>
      </c>
      <c r="L486" s="69"/>
      <c r="M486" s="69">
        <v>18</v>
      </c>
      <c r="N486" s="69">
        <v>7930.06</v>
      </c>
      <c r="O486" s="69">
        <v>46.34</v>
      </c>
      <c r="P486" s="69"/>
    </row>
    <row r="487" spans="1:17">
      <c r="A487" s="86">
        <v>45540</v>
      </c>
      <c r="B487" s="69" t="s">
        <v>141</v>
      </c>
      <c r="C487" s="69" t="s">
        <v>361</v>
      </c>
      <c r="D487" s="69" t="s">
        <v>688</v>
      </c>
      <c r="F487" s="69">
        <v>9789</v>
      </c>
      <c r="G487" s="69">
        <v>92</v>
      </c>
      <c r="H487" s="69">
        <v>42</v>
      </c>
      <c r="I487" s="69">
        <v>2097</v>
      </c>
      <c r="J487" s="69">
        <v>1844</v>
      </c>
      <c r="K487" s="69">
        <v>45</v>
      </c>
      <c r="L487" s="69"/>
      <c r="M487" s="69">
        <v>26</v>
      </c>
      <c r="N487" s="69">
        <v>4668.1000000000004</v>
      </c>
      <c r="O487" s="69">
        <v>39.79</v>
      </c>
      <c r="P487" s="69"/>
    </row>
    <row r="488" spans="1:17">
      <c r="A488" s="86">
        <v>45540</v>
      </c>
      <c r="B488" s="69" t="s">
        <v>141</v>
      </c>
      <c r="C488" s="69" t="s">
        <v>362</v>
      </c>
      <c r="D488" s="69" t="s">
        <v>689</v>
      </c>
      <c r="F488" s="69">
        <v>9859</v>
      </c>
      <c r="G488" s="69">
        <v>61</v>
      </c>
      <c r="H488" s="69">
        <v>33</v>
      </c>
      <c r="I488" s="69">
        <v>1843</v>
      </c>
      <c r="J488" s="69">
        <v>1549</v>
      </c>
      <c r="K488" s="69">
        <v>35</v>
      </c>
      <c r="L488" s="69"/>
      <c r="M488" s="69">
        <v>9</v>
      </c>
      <c r="N488" s="69">
        <v>5349.43</v>
      </c>
      <c r="O488" s="69">
        <v>67.069999999999993</v>
      </c>
      <c r="P488" s="69"/>
    </row>
    <row r="489" spans="1:17">
      <c r="A489" s="86">
        <v>45540</v>
      </c>
      <c r="B489" s="69" t="s">
        <v>141</v>
      </c>
      <c r="C489" s="69" t="s">
        <v>363</v>
      </c>
      <c r="D489" s="69" t="s">
        <v>690</v>
      </c>
      <c r="F489" s="69">
        <v>10480</v>
      </c>
      <c r="G489" s="69">
        <v>109</v>
      </c>
      <c r="H489" s="69">
        <v>56</v>
      </c>
      <c r="I489" s="69">
        <v>2315</v>
      </c>
      <c r="J489" s="69">
        <v>1946</v>
      </c>
      <c r="K489" s="69">
        <v>64</v>
      </c>
      <c r="L489" s="69"/>
      <c r="M489" s="69">
        <v>26</v>
      </c>
      <c r="N489" s="69">
        <v>4527</v>
      </c>
      <c r="O489" s="69">
        <v>34.93</v>
      </c>
      <c r="P489" s="69"/>
    </row>
    <row r="490" spans="1:17">
      <c r="A490" s="86">
        <v>45540</v>
      </c>
      <c r="B490" s="69" t="s">
        <v>141</v>
      </c>
      <c r="C490" s="69" t="s">
        <v>364</v>
      </c>
      <c r="D490" s="69" t="s">
        <v>691</v>
      </c>
      <c r="F490" s="69">
        <v>10059</v>
      </c>
      <c r="G490" s="69">
        <v>86</v>
      </c>
      <c r="H490" s="69">
        <v>45</v>
      </c>
      <c r="I490" s="69">
        <v>1770</v>
      </c>
      <c r="J490" s="69">
        <v>1469</v>
      </c>
      <c r="K490" s="69">
        <v>49</v>
      </c>
      <c r="L490" s="69"/>
      <c r="M490" s="69">
        <v>23</v>
      </c>
      <c r="N490" s="69">
        <v>5683.05</v>
      </c>
      <c r="O490" s="69">
        <v>41.91</v>
      </c>
      <c r="P490" s="69"/>
    </row>
    <row r="491" spans="1:17">
      <c r="A491" s="86">
        <v>45541</v>
      </c>
      <c r="B491" s="69" t="s">
        <v>185</v>
      </c>
      <c r="C491" s="69" t="s">
        <v>392</v>
      </c>
      <c r="D491" s="69" t="s">
        <v>692</v>
      </c>
      <c r="F491" s="69">
        <v>148684</v>
      </c>
      <c r="G491" s="69">
        <v>2755</v>
      </c>
      <c r="H491" s="69">
        <v>1901</v>
      </c>
      <c r="I491" s="69">
        <v>253495</v>
      </c>
      <c r="J491" s="69">
        <v>187776</v>
      </c>
      <c r="K491" s="69">
        <v>1999</v>
      </c>
      <c r="L491" s="69"/>
      <c r="N491" s="69">
        <v>586.54</v>
      </c>
      <c r="O491" s="69">
        <v>24.35</v>
      </c>
      <c r="P491" s="69"/>
    </row>
    <row r="492" spans="1:17">
      <c r="A492" s="86">
        <v>45541</v>
      </c>
      <c r="B492" s="69" t="s">
        <v>393</v>
      </c>
      <c r="C492" s="69" t="s">
        <v>394</v>
      </c>
      <c r="D492" s="69" t="s">
        <v>579</v>
      </c>
      <c r="F492" s="69">
        <v>2928</v>
      </c>
      <c r="G492" s="69">
        <v>49</v>
      </c>
      <c r="H492" s="69">
        <v>36</v>
      </c>
      <c r="I492" s="69">
        <v>3977</v>
      </c>
      <c r="J492" s="69">
        <v>3419</v>
      </c>
      <c r="K492" s="69">
        <v>342</v>
      </c>
      <c r="L492" s="69"/>
      <c r="N492" s="69">
        <v>736.23</v>
      </c>
      <c r="O492" s="69">
        <v>2.85</v>
      </c>
      <c r="P492" s="69"/>
    </row>
    <row r="493" spans="1:17">
      <c r="A493" s="86">
        <v>45541</v>
      </c>
      <c r="B493" s="69" t="s">
        <v>393</v>
      </c>
      <c r="C493" s="69" t="s">
        <v>394</v>
      </c>
      <c r="D493" s="69" t="s">
        <v>580</v>
      </c>
      <c r="F493" s="69">
        <v>1741</v>
      </c>
      <c r="G493" s="69">
        <v>14</v>
      </c>
      <c r="H493" s="69">
        <v>13</v>
      </c>
      <c r="I493" s="69">
        <v>1171</v>
      </c>
      <c r="J493" s="69">
        <v>957</v>
      </c>
      <c r="K493" s="69">
        <v>275</v>
      </c>
      <c r="L493" s="69"/>
      <c r="N493" s="69">
        <v>1486.76</v>
      </c>
      <c r="O493" s="69">
        <v>2.11</v>
      </c>
      <c r="P493" s="69"/>
    </row>
    <row r="494" spans="1:17">
      <c r="A494" s="86">
        <v>45541</v>
      </c>
      <c r="B494" s="69" t="s">
        <v>393</v>
      </c>
      <c r="C494" s="69" t="s">
        <v>394</v>
      </c>
      <c r="D494" s="69" t="s">
        <v>581</v>
      </c>
      <c r="F494" s="69">
        <v>2767</v>
      </c>
      <c r="G494" s="69">
        <v>42</v>
      </c>
      <c r="H494" s="69">
        <v>30</v>
      </c>
      <c r="I494" s="69">
        <v>3760</v>
      </c>
      <c r="J494" s="69">
        <v>3030</v>
      </c>
      <c r="K494" s="69">
        <v>171</v>
      </c>
      <c r="L494" s="69"/>
      <c r="N494" s="69">
        <v>735.9</v>
      </c>
      <c r="O494" s="69">
        <v>5.39</v>
      </c>
      <c r="P494" s="69"/>
      <c r="Q494" s="85"/>
    </row>
    <row r="495" spans="1:17">
      <c r="A495" s="86">
        <v>45541</v>
      </c>
      <c r="B495" s="69" t="s">
        <v>393</v>
      </c>
      <c r="C495" s="69" t="s">
        <v>394</v>
      </c>
      <c r="D495" s="69" t="s">
        <v>582</v>
      </c>
      <c r="F495" s="69">
        <v>109561</v>
      </c>
      <c r="G495" s="69">
        <v>2270</v>
      </c>
      <c r="H495" s="69">
        <v>1631</v>
      </c>
      <c r="I495" s="69">
        <v>133569</v>
      </c>
      <c r="J495" s="69">
        <v>73239</v>
      </c>
      <c r="K495" s="69">
        <v>1685</v>
      </c>
      <c r="L495" s="69"/>
      <c r="N495" s="69">
        <v>820.26</v>
      </c>
      <c r="O495" s="69">
        <v>21.59</v>
      </c>
      <c r="P495" s="69"/>
      <c r="Q495" s="85"/>
    </row>
    <row r="496" spans="1:17">
      <c r="A496" s="86">
        <v>45541</v>
      </c>
      <c r="B496" s="69" t="s">
        <v>393</v>
      </c>
      <c r="C496" s="69" t="s">
        <v>395</v>
      </c>
      <c r="D496" s="69" t="s">
        <v>579</v>
      </c>
      <c r="F496" s="69">
        <v>4469</v>
      </c>
      <c r="G496" s="69">
        <v>92</v>
      </c>
      <c r="H496" s="69">
        <v>62</v>
      </c>
      <c r="I496" s="69">
        <v>5532</v>
      </c>
      <c r="J496" s="69">
        <v>4719</v>
      </c>
      <c r="K496" s="69">
        <v>429</v>
      </c>
      <c r="L496" s="69"/>
      <c r="N496" s="69">
        <v>807.85</v>
      </c>
      <c r="O496" s="69">
        <v>3.43</v>
      </c>
      <c r="P496" s="69"/>
    </row>
    <row r="497" spans="1:16">
      <c r="A497" s="86">
        <v>45541</v>
      </c>
      <c r="B497" s="69" t="s">
        <v>393</v>
      </c>
      <c r="C497" s="69" t="s">
        <v>395</v>
      </c>
      <c r="D497" s="69" t="s">
        <v>580</v>
      </c>
      <c r="F497" s="69">
        <v>9499</v>
      </c>
      <c r="G497" s="69">
        <v>126</v>
      </c>
      <c r="H497" s="69">
        <v>114</v>
      </c>
      <c r="I497" s="69">
        <v>5685</v>
      </c>
      <c r="J497" s="69">
        <v>4823</v>
      </c>
      <c r="K497" s="69">
        <v>1646</v>
      </c>
      <c r="L497" s="69"/>
      <c r="N497" s="69">
        <v>1670.89</v>
      </c>
      <c r="O497" s="69">
        <v>1.92</v>
      </c>
      <c r="P497" s="69"/>
    </row>
    <row r="498" spans="1:16">
      <c r="A498" s="86">
        <v>45541</v>
      </c>
      <c r="B498" s="69" t="s">
        <v>393</v>
      </c>
      <c r="C498" s="69" t="s">
        <v>395</v>
      </c>
      <c r="D498" s="69" t="s">
        <v>581</v>
      </c>
      <c r="F498" s="69">
        <v>3245</v>
      </c>
      <c r="G498" s="69">
        <v>63</v>
      </c>
      <c r="H498" s="69">
        <v>32</v>
      </c>
      <c r="I498" s="69">
        <v>5735</v>
      </c>
      <c r="J498" s="69">
        <v>4467</v>
      </c>
      <c r="K498" s="69">
        <v>191</v>
      </c>
      <c r="L498" s="69"/>
      <c r="N498" s="69">
        <v>565.82000000000005</v>
      </c>
      <c r="O498" s="69">
        <v>5.66</v>
      </c>
      <c r="P498" s="69"/>
    </row>
    <row r="499" spans="1:16">
      <c r="A499" s="86">
        <v>45541</v>
      </c>
      <c r="B499" s="69" t="s">
        <v>393</v>
      </c>
      <c r="C499" s="69" t="s">
        <v>395</v>
      </c>
      <c r="D499" s="69" t="s">
        <v>582</v>
      </c>
      <c r="F499" s="69">
        <v>216413</v>
      </c>
      <c r="G499" s="69">
        <v>4348</v>
      </c>
      <c r="H499" s="69">
        <v>3316</v>
      </c>
      <c r="I499" s="69">
        <v>273138</v>
      </c>
      <c r="J499" s="69">
        <v>136882</v>
      </c>
      <c r="K499" s="69">
        <v>3400</v>
      </c>
      <c r="L499" s="69"/>
      <c r="N499" s="69">
        <v>792.32</v>
      </c>
      <c r="O499" s="69">
        <v>21.07</v>
      </c>
      <c r="P499" s="69"/>
    </row>
    <row r="500" spans="1:16">
      <c r="A500" s="86">
        <v>45541</v>
      </c>
      <c r="B500" s="69" t="s">
        <v>393</v>
      </c>
      <c r="C500" s="69" t="s">
        <v>396</v>
      </c>
      <c r="D500" s="69" t="s">
        <v>579</v>
      </c>
      <c r="F500" s="69">
        <v>199</v>
      </c>
      <c r="G500" s="69">
        <v>3</v>
      </c>
      <c r="H500" s="69">
        <v>1</v>
      </c>
      <c r="I500" s="69">
        <v>241</v>
      </c>
      <c r="J500" s="69">
        <v>211</v>
      </c>
      <c r="K500" s="69">
        <v>17</v>
      </c>
      <c r="L500" s="69"/>
      <c r="N500" s="69">
        <v>825.73</v>
      </c>
      <c r="O500" s="69">
        <v>3.9</v>
      </c>
      <c r="P500" s="69"/>
    </row>
    <row r="501" spans="1:16">
      <c r="A501" s="86">
        <v>45541</v>
      </c>
      <c r="B501" s="69" t="s">
        <v>393</v>
      </c>
      <c r="C501" s="69" t="s">
        <v>396</v>
      </c>
      <c r="D501" s="69" t="s">
        <v>580</v>
      </c>
      <c r="F501" s="69">
        <v>9</v>
      </c>
      <c r="G501" s="69">
        <v>2</v>
      </c>
      <c r="H501" s="69">
        <v>1</v>
      </c>
      <c r="I501" s="69">
        <v>14</v>
      </c>
      <c r="J501" s="69">
        <v>11</v>
      </c>
      <c r="K501" s="69">
        <v>3</v>
      </c>
      <c r="L501" s="69"/>
      <c r="N501" s="69">
        <v>642.86</v>
      </c>
      <c r="O501" s="69">
        <v>1</v>
      </c>
      <c r="P501" s="69"/>
    </row>
    <row r="502" spans="1:16">
      <c r="A502" s="86">
        <v>45541</v>
      </c>
      <c r="B502" s="69" t="s">
        <v>393</v>
      </c>
      <c r="C502" s="69" t="s">
        <v>396</v>
      </c>
      <c r="D502" s="69" t="s">
        <v>581</v>
      </c>
      <c r="F502" s="69">
        <v>173</v>
      </c>
      <c r="G502" s="69">
        <v>5</v>
      </c>
      <c r="H502" s="69">
        <v>2</v>
      </c>
      <c r="I502" s="69">
        <v>247</v>
      </c>
      <c r="J502" s="69">
        <v>200</v>
      </c>
      <c r="K502" s="69">
        <v>9</v>
      </c>
      <c r="L502" s="69"/>
      <c r="N502" s="69">
        <v>700.4</v>
      </c>
      <c r="O502" s="69">
        <v>6.41</v>
      </c>
      <c r="P502" s="69"/>
    </row>
    <row r="503" spans="1:16">
      <c r="A503" s="86">
        <v>45541</v>
      </c>
      <c r="B503" s="69" t="s">
        <v>393</v>
      </c>
      <c r="C503" s="69" t="s">
        <v>396</v>
      </c>
      <c r="D503" s="69" t="s">
        <v>582</v>
      </c>
      <c r="F503" s="69">
        <v>24413</v>
      </c>
      <c r="G503" s="69">
        <v>509</v>
      </c>
      <c r="H503" s="69">
        <v>363</v>
      </c>
      <c r="I503" s="69">
        <v>29703</v>
      </c>
      <c r="J503" s="69">
        <v>14170</v>
      </c>
      <c r="K503" s="69">
        <v>382</v>
      </c>
      <c r="L503" s="69"/>
      <c r="N503" s="69">
        <v>821.9</v>
      </c>
      <c r="O503" s="69">
        <v>21.3</v>
      </c>
      <c r="P503" s="69"/>
    </row>
    <row r="504" spans="1:16">
      <c r="A504" s="86">
        <v>45541</v>
      </c>
      <c r="B504" s="69" t="s">
        <v>191</v>
      </c>
      <c r="C504" s="69" t="s">
        <v>397</v>
      </c>
      <c r="D504" s="69" t="s">
        <v>397</v>
      </c>
      <c r="F504" s="69">
        <v>77237</v>
      </c>
      <c r="G504" s="69">
        <v>1751</v>
      </c>
      <c r="H504" s="69">
        <v>1599</v>
      </c>
      <c r="I504" s="69">
        <v>53713</v>
      </c>
      <c r="J504" s="69">
        <v>45656</v>
      </c>
      <c r="K504" s="69">
        <v>1615</v>
      </c>
      <c r="L504" s="69">
        <v>1</v>
      </c>
      <c r="M504" s="69"/>
      <c r="N504" s="69">
        <v>1437.96</v>
      </c>
      <c r="O504" s="69">
        <v>15.94</v>
      </c>
      <c r="P504" s="69"/>
    </row>
    <row r="505" spans="1:16">
      <c r="A505" s="86">
        <v>45541</v>
      </c>
      <c r="B505" s="69" t="s">
        <v>191</v>
      </c>
      <c r="C505" s="69" t="s">
        <v>398</v>
      </c>
      <c r="D505" s="69" t="s">
        <v>398</v>
      </c>
      <c r="F505" s="69">
        <v>445</v>
      </c>
      <c r="G505" s="69">
        <v>22</v>
      </c>
      <c r="H505" s="69">
        <v>14</v>
      </c>
      <c r="I505" s="69">
        <v>338</v>
      </c>
      <c r="J505" s="69">
        <v>329</v>
      </c>
      <c r="K505" s="69">
        <v>15</v>
      </c>
      <c r="L505" s="69"/>
      <c r="N505" s="69">
        <v>1316.57</v>
      </c>
      <c r="O505" s="69">
        <v>9.67</v>
      </c>
      <c r="P505" s="69"/>
    </row>
    <row r="506" spans="1:16">
      <c r="A506" s="86">
        <v>45541</v>
      </c>
      <c r="B506" s="69" t="s">
        <v>191</v>
      </c>
      <c r="C506" s="69" t="s">
        <v>399</v>
      </c>
      <c r="D506" s="69" t="s">
        <v>399</v>
      </c>
      <c r="F506" s="69">
        <v>1324</v>
      </c>
      <c r="G506" s="69">
        <v>46</v>
      </c>
      <c r="H506" s="69">
        <v>33</v>
      </c>
      <c r="I506" s="69">
        <v>1604</v>
      </c>
      <c r="J506" s="69">
        <v>1300</v>
      </c>
      <c r="K506" s="69">
        <v>33</v>
      </c>
      <c r="L506" s="69"/>
      <c r="N506" s="69">
        <v>825.44</v>
      </c>
      <c r="O506" s="69">
        <v>13.37</v>
      </c>
      <c r="P506" s="69"/>
    </row>
    <row r="507" spans="1:16">
      <c r="A507" s="86">
        <v>45541</v>
      </c>
      <c r="B507" s="69" t="s">
        <v>205</v>
      </c>
      <c r="C507" s="69" t="s">
        <v>400</v>
      </c>
      <c r="D507" s="69" t="s">
        <v>603</v>
      </c>
      <c r="F507" s="69">
        <v>46931</v>
      </c>
      <c r="G507" s="69">
        <v>674</v>
      </c>
      <c r="H507" s="69">
        <v>58</v>
      </c>
      <c r="I507" s="69">
        <v>9792</v>
      </c>
      <c r="J507" s="69">
        <v>8253</v>
      </c>
      <c r="K507" s="69">
        <v>863</v>
      </c>
      <c r="L507" s="69"/>
      <c r="N507" s="69">
        <v>4792.79</v>
      </c>
      <c r="O507" s="69">
        <v>18.13</v>
      </c>
      <c r="P507" s="69"/>
    </row>
    <row r="508" spans="1:16">
      <c r="A508" s="86">
        <v>45541</v>
      </c>
      <c r="B508" s="69" t="s">
        <v>205</v>
      </c>
      <c r="C508" s="69" t="s">
        <v>401</v>
      </c>
      <c r="D508" s="69" t="s">
        <v>584</v>
      </c>
      <c r="F508" s="69">
        <v>2946</v>
      </c>
      <c r="G508" s="69">
        <v>42</v>
      </c>
      <c r="H508" s="69">
        <v>1</v>
      </c>
      <c r="I508" s="69">
        <v>910</v>
      </c>
      <c r="J508" s="69">
        <v>833</v>
      </c>
      <c r="K508" s="69">
        <v>52</v>
      </c>
      <c r="L508" s="69"/>
      <c r="N508" s="69">
        <v>3237.36</v>
      </c>
      <c r="O508" s="69">
        <v>18.88</v>
      </c>
      <c r="P508" s="69"/>
    </row>
    <row r="509" spans="1:16">
      <c r="A509" s="86">
        <v>45541</v>
      </c>
      <c r="B509" s="69" t="s">
        <v>205</v>
      </c>
      <c r="C509" s="69" t="s">
        <v>402</v>
      </c>
      <c r="D509" s="69" t="s">
        <v>585</v>
      </c>
      <c r="F509" s="69">
        <v>2536</v>
      </c>
      <c r="G509" s="69">
        <v>34</v>
      </c>
      <c r="H509" s="69">
        <v>5</v>
      </c>
      <c r="I509" s="69">
        <v>643</v>
      </c>
      <c r="J509" s="69">
        <v>591</v>
      </c>
      <c r="K509" s="69">
        <v>47</v>
      </c>
      <c r="L509" s="69"/>
      <c r="N509" s="69">
        <v>3944.01</v>
      </c>
      <c r="O509" s="69">
        <v>17.989999999999998</v>
      </c>
      <c r="P509" s="69"/>
    </row>
    <row r="510" spans="1:16">
      <c r="A510" s="86">
        <v>45541</v>
      </c>
      <c r="B510" s="69" t="s">
        <v>218</v>
      </c>
      <c r="C510" s="69" t="s">
        <v>403</v>
      </c>
      <c r="D510" s="69" t="s">
        <v>693</v>
      </c>
      <c r="F510" s="69">
        <v>4478</v>
      </c>
      <c r="G510" s="69">
        <v>262</v>
      </c>
      <c r="H510" s="69">
        <v>99</v>
      </c>
      <c r="I510" s="69">
        <v>4488</v>
      </c>
      <c r="J510" s="69">
        <v>3835</v>
      </c>
      <c r="K510" s="69">
        <v>136</v>
      </c>
      <c r="L510" s="69"/>
      <c r="N510" s="69">
        <v>997.77</v>
      </c>
      <c r="O510" s="69">
        <v>10.46</v>
      </c>
      <c r="P510" s="69"/>
    </row>
    <row r="511" spans="1:16">
      <c r="A511" s="86">
        <v>45541</v>
      </c>
      <c r="B511" s="69" t="s">
        <v>218</v>
      </c>
      <c r="C511" s="69" t="s">
        <v>403</v>
      </c>
      <c r="D511" s="69" t="s">
        <v>705</v>
      </c>
      <c r="F511" s="69">
        <v>125967</v>
      </c>
      <c r="G511" s="69">
        <v>5524</v>
      </c>
      <c r="H511" s="69">
        <v>2692</v>
      </c>
      <c r="I511" s="69">
        <v>96239</v>
      </c>
      <c r="J511" s="69">
        <v>84671</v>
      </c>
      <c r="K511" s="69">
        <v>2899</v>
      </c>
      <c r="L511" s="69">
        <v>1</v>
      </c>
      <c r="M511" s="69"/>
      <c r="N511" s="69">
        <v>1308.9000000000001</v>
      </c>
      <c r="O511" s="69">
        <v>14.4</v>
      </c>
      <c r="P511" s="69"/>
    </row>
    <row r="512" spans="1:16">
      <c r="A512" s="86">
        <v>45541</v>
      </c>
      <c r="B512" s="69" t="s">
        <v>218</v>
      </c>
      <c r="C512" s="69" t="s">
        <v>403</v>
      </c>
      <c r="D512" s="69" t="s">
        <v>694</v>
      </c>
      <c r="F512" s="69">
        <v>708</v>
      </c>
      <c r="G512" s="69">
        <v>32</v>
      </c>
      <c r="H512" s="69">
        <v>10</v>
      </c>
      <c r="I512" s="69">
        <v>658</v>
      </c>
      <c r="J512" s="69">
        <v>579</v>
      </c>
      <c r="K512" s="69">
        <v>16</v>
      </c>
      <c r="L512" s="69"/>
      <c r="M512" s="69">
        <v>1</v>
      </c>
      <c r="N512" s="69">
        <v>1075.99</v>
      </c>
      <c r="O512" s="69">
        <v>10.57</v>
      </c>
      <c r="P512" s="69"/>
    </row>
    <row r="513" spans="1:16">
      <c r="A513" s="86">
        <v>45541</v>
      </c>
      <c r="B513" s="69" t="s">
        <v>223</v>
      </c>
      <c r="C513" s="69" t="s">
        <v>404</v>
      </c>
      <c r="D513" s="69" t="s">
        <v>587</v>
      </c>
      <c r="F513" s="69">
        <v>16209</v>
      </c>
      <c r="G513" s="69">
        <v>72</v>
      </c>
      <c r="H513" s="69">
        <v>33</v>
      </c>
      <c r="I513" s="69">
        <v>4303</v>
      </c>
      <c r="J513" s="69">
        <v>3836</v>
      </c>
      <c r="K513" s="69">
        <v>39</v>
      </c>
      <c r="L513" s="69"/>
      <c r="M513" s="69">
        <v>1</v>
      </c>
      <c r="N513" s="69">
        <v>3766.91</v>
      </c>
      <c r="O513" s="69">
        <v>136.21</v>
      </c>
      <c r="P513" s="69"/>
    </row>
    <row r="514" spans="1:16">
      <c r="A514" s="86">
        <v>45541</v>
      </c>
      <c r="B514" s="69" t="s">
        <v>239</v>
      </c>
      <c r="C514" s="69" t="s">
        <v>405</v>
      </c>
      <c r="D514" s="69" t="s">
        <v>588</v>
      </c>
      <c r="F514" s="69">
        <v>31105</v>
      </c>
      <c r="G514" s="69">
        <v>952</v>
      </c>
      <c r="H514" s="69">
        <v>503</v>
      </c>
      <c r="I514" s="69">
        <v>27480</v>
      </c>
      <c r="J514" s="69">
        <v>20017</v>
      </c>
      <c r="K514" s="69">
        <v>536</v>
      </c>
      <c r="L514" s="69">
        <v>1</v>
      </c>
      <c r="M514" s="69"/>
      <c r="N514" s="69">
        <v>1131.9100000000001</v>
      </c>
      <c r="O514" s="69">
        <v>19.309999999999999</v>
      </c>
      <c r="P514" s="69"/>
    </row>
    <row r="515" spans="1:16">
      <c r="A515" s="86">
        <v>45541</v>
      </c>
      <c r="B515" s="69" t="s">
        <v>243</v>
      </c>
      <c r="C515" s="69" t="s">
        <v>407</v>
      </c>
      <c r="D515" s="69" t="s">
        <v>592</v>
      </c>
      <c r="F515" s="69">
        <v>64242</v>
      </c>
      <c r="G515" s="69">
        <v>380</v>
      </c>
      <c r="H515" s="69">
        <v>2</v>
      </c>
      <c r="I515" s="69">
        <v>46449</v>
      </c>
      <c r="J515" s="69">
        <v>37600</v>
      </c>
      <c r="K515" s="69">
        <v>7534</v>
      </c>
      <c r="L515" s="69">
        <v>102</v>
      </c>
      <c r="M515" s="69"/>
      <c r="N515" s="69">
        <v>1383.07</v>
      </c>
      <c r="O515" s="69">
        <v>2.82</v>
      </c>
      <c r="P515" s="69"/>
    </row>
    <row r="516" spans="1:16">
      <c r="A516" s="86">
        <v>45541</v>
      </c>
      <c r="B516" s="69" t="s">
        <v>248</v>
      </c>
      <c r="C516" s="69" t="s">
        <v>408</v>
      </c>
      <c r="D516" s="69" t="s">
        <v>706</v>
      </c>
      <c r="F516" s="69">
        <v>79053</v>
      </c>
      <c r="G516" s="69">
        <v>1770</v>
      </c>
      <c r="H516" s="69">
        <v>1434</v>
      </c>
      <c r="I516" s="69">
        <v>37153</v>
      </c>
      <c r="J516" s="69">
        <v>33311</v>
      </c>
      <c r="K516" s="69">
        <v>1992</v>
      </c>
      <c r="L516" s="69"/>
      <c r="N516" s="69">
        <v>2127.77</v>
      </c>
      <c r="O516" s="69">
        <v>13.2</v>
      </c>
      <c r="P516" s="69"/>
    </row>
    <row r="517" spans="1:16">
      <c r="A517" s="86">
        <v>45541</v>
      </c>
      <c r="B517" s="69" t="s">
        <v>248</v>
      </c>
      <c r="C517" s="69" t="s">
        <v>408</v>
      </c>
      <c r="D517" s="69" t="s">
        <v>695</v>
      </c>
      <c r="F517" s="69">
        <v>124</v>
      </c>
      <c r="G517" s="69">
        <v>4</v>
      </c>
      <c r="H517" s="69">
        <v>1</v>
      </c>
      <c r="I517" s="69">
        <v>222</v>
      </c>
      <c r="J517" s="69">
        <v>145</v>
      </c>
      <c r="K517" s="69">
        <v>1</v>
      </c>
      <c r="L517" s="69"/>
      <c r="N517" s="69">
        <v>558.55999999999995</v>
      </c>
      <c r="O517" s="69">
        <v>41.33</v>
      </c>
      <c r="P517" s="69"/>
    </row>
    <row r="518" spans="1:16">
      <c r="A518" s="86">
        <v>45541</v>
      </c>
      <c r="B518" s="69" t="s">
        <v>253</v>
      </c>
      <c r="C518" s="69" t="s">
        <v>409</v>
      </c>
      <c r="D518" s="69" t="s">
        <v>707</v>
      </c>
      <c r="F518" s="69">
        <v>89020</v>
      </c>
      <c r="G518" s="69">
        <v>2169</v>
      </c>
      <c r="H518" s="69">
        <v>1958</v>
      </c>
      <c r="I518" s="69">
        <v>31988</v>
      </c>
      <c r="J518" s="69">
        <v>29439</v>
      </c>
      <c r="K518" s="69">
        <v>2863</v>
      </c>
      <c r="L518" s="69"/>
      <c r="N518" s="69">
        <v>2782.92</v>
      </c>
      <c r="O518" s="69">
        <v>10.35</v>
      </c>
      <c r="P518" s="69"/>
    </row>
    <row r="519" spans="1:16">
      <c r="A519" s="86">
        <v>45541</v>
      </c>
      <c r="B519" s="69" t="s">
        <v>253</v>
      </c>
      <c r="C519" s="69" t="s">
        <v>409</v>
      </c>
      <c r="D519" s="69" t="s">
        <v>594</v>
      </c>
      <c r="F519" s="69">
        <v>121</v>
      </c>
      <c r="G519" s="69">
        <v>4</v>
      </c>
      <c r="H519" s="69">
        <v>4</v>
      </c>
      <c r="I519" s="69">
        <v>145</v>
      </c>
      <c r="J519" s="69">
        <v>131</v>
      </c>
      <c r="K519" s="69">
        <v>4</v>
      </c>
      <c r="L519" s="69"/>
      <c r="N519" s="69">
        <v>834.48</v>
      </c>
      <c r="O519" s="69">
        <v>10.08</v>
      </c>
      <c r="P519" s="69"/>
    </row>
    <row r="520" spans="1:16">
      <c r="A520" s="86">
        <v>45541</v>
      </c>
      <c r="B520" s="69" t="s">
        <v>253</v>
      </c>
      <c r="C520" s="69" t="s">
        <v>409</v>
      </c>
      <c r="D520" s="69" t="s">
        <v>708</v>
      </c>
      <c r="F520" s="69">
        <v>48</v>
      </c>
      <c r="G520" s="69">
        <v>0</v>
      </c>
      <c r="I520" s="69">
        <v>37</v>
      </c>
      <c r="J520" s="69" t="s">
        <v>702</v>
      </c>
      <c r="K520" s="69"/>
      <c r="N520" s="69">
        <v>1297.3</v>
      </c>
      <c r="O520" s="69"/>
    </row>
    <row r="521" spans="1:16">
      <c r="A521" s="86">
        <v>45541</v>
      </c>
      <c r="B521" s="69" t="s">
        <v>253</v>
      </c>
      <c r="C521" s="69" t="s">
        <v>410</v>
      </c>
      <c r="D521" s="69" t="s">
        <v>696</v>
      </c>
      <c r="F521" s="69">
        <v>0</v>
      </c>
      <c r="G521" s="69">
        <v>0</v>
      </c>
      <c r="H521" s="69">
        <v>1</v>
      </c>
      <c r="I521" s="69">
        <v>0</v>
      </c>
      <c r="J521" s="69">
        <v>0</v>
      </c>
      <c r="K521" s="69">
        <v>1</v>
      </c>
      <c r="L521" s="69"/>
      <c r="O521" s="69">
        <v>0</v>
      </c>
      <c r="P521" s="69"/>
    </row>
    <row r="522" spans="1:16">
      <c r="A522" s="86">
        <v>45541</v>
      </c>
      <c r="B522" s="69" t="s">
        <v>268</v>
      </c>
      <c r="C522" s="69" t="s">
        <v>411</v>
      </c>
      <c r="D522" s="69" t="s">
        <v>595</v>
      </c>
      <c r="F522" s="69">
        <v>60459</v>
      </c>
      <c r="G522" s="69">
        <v>1333</v>
      </c>
      <c r="H522" s="69">
        <v>854</v>
      </c>
      <c r="I522" s="69">
        <v>93073</v>
      </c>
      <c r="J522" s="69">
        <v>59295</v>
      </c>
      <c r="K522" s="69">
        <v>880</v>
      </c>
      <c r="L522" s="69"/>
      <c r="N522" s="69">
        <v>649.59</v>
      </c>
      <c r="O522" s="69">
        <v>22.88</v>
      </c>
      <c r="P522" s="69"/>
    </row>
    <row r="523" spans="1:16">
      <c r="A523" s="86">
        <v>45541</v>
      </c>
      <c r="B523" s="69" t="s">
        <v>273</v>
      </c>
      <c r="C523" s="69" t="s">
        <v>412</v>
      </c>
      <c r="D523" s="69" t="s">
        <v>597</v>
      </c>
      <c r="F523" s="69">
        <v>62891</v>
      </c>
      <c r="G523" s="69">
        <v>1419</v>
      </c>
      <c r="H523" s="69">
        <v>951</v>
      </c>
      <c r="I523" s="69">
        <v>49456</v>
      </c>
      <c r="J523" s="69">
        <v>45465</v>
      </c>
      <c r="K523" s="69">
        <v>1072</v>
      </c>
      <c r="L523" s="69">
        <v>1</v>
      </c>
      <c r="M523" s="69"/>
      <c r="N523" s="69">
        <v>1271.6600000000001</v>
      </c>
      <c r="O523" s="69">
        <v>19.53</v>
      </c>
      <c r="P523" s="69"/>
    </row>
    <row r="524" spans="1:16">
      <c r="A524" s="86">
        <v>45541</v>
      </c>
      <c r="B524" s="69" t="s">
        <v>277</v>
      </c>
      <c r="C524" s="69" t="s">
        <v>412</v>
      </c>
      <c r="D524" s="69" t="s">
        <v>599</v>
      </c>
      <c r="F524" s="69">
        <v>47033</v>
      </c>
      <c r="G524" s="69">
        <v>1076</v>
      </c>
      <c r="H524" s="69">
        <v>995</v>
      </c>
      <c r="I524" s="69">
        <v>16316</v>
      </c>
      <c r="J524" s="69">
        <v>15177</v>
      </c>
      <c r="K524" s="69">
        <v>3403</v>
      </c>
      <c r="L524" s="69"/>
      <c r="M524" s="69">
        <v>1</v>
      </c>
      <c r="N524" s="69">
        <v>2882.63</v>
      </c>
      <c r="O524" s="69">
        <v>4.5999999999999996</v>
      </c>
      <c r="P524" s="69"/>
    </row>
    <row r="525" spans="1:16">
      <c r="A525" s="86">
        <v>45541</v>
      </c>
      <c r="B525" s="69" t="s">
        <v>282</v>
      </c>
      <c r="C525" s="69" t="s">
        <v>412</v>
      </c>
      <c r="D525" s="69" t="s">
        <v>601</v>
      </c>
      <c r="F525" s="69">
        <v>48077</v>
      </c>
      <c r="G525" s="69">
        <v>1349</v>
      </c>
      <c r="H525" s="69">
        <v>826</v>
      </c>
      <c r="I525" s="69">
        <v>54841</v>
      </c>
      <c r="J525" s="69">
        <v>44799</v>
      </c>
      <c r="K525" s="69">
        <v>867</v>
      </c>
      <c r="L525" s="69">
        <v>2</v>
      </c>
      <c r="M525" s="69"/>
      <c r="N525" s="69">
        <v>876.66</v>
      </c>
      <c r="O525" s="69">
        <v>18.43</v>
      </c>
      <c r="P525" s="69"/>
    </row>
    <row r="526" spans="1:16">
      <c r="A526" s="86">
        <v>45541</v>
      </c>
      <c r="B526" s="69" t="s">
        <v>286</v>
      </c>
      <c r="C526" s="69" t="s">
        <v>415</v>
      </c>
      <c r="D526" s="69" t="s">
        <v>603</v>
      </c>
      <c r="F526" s="69">
        <v>49071</v>
      </c>
      <c r="G526" s="69">
        <v>142</v>
      </c>
      <c r="H526" s="69">
        <v>40</v>
      </c>
      <c r="I526" s="69">
        <v>81118</v>
      </c>
      <c r="J526" s="69">
        <v>79603</v>
      </c>
      <c r="K526" s="69">
        <v>6201</v>
      </c>
      <c r="L526" s="69"/>
      <c r="M526" s="69">
        <v>1</v>
      </c>
      <c r="N526" s="69">
        <v>604.92999999999995</v>
      </c>
      <c r="O526" s="69">
        <v>2.64</v>
      </c>
      <c r="P526" s="69"/>
    </row>
    <row r="527" spans="1:16">
      <c r="A527" s="86">
        <v>45541</v>
      </c>
      <c r="B527" s="69" t="s">
        <v>286</v>
      </c>
      <c r="C527" s="69" t="s">
        <v>417</v>
      </c>
      <c r="D527" s="69" t="s">
        <v>585</v>
      </c>
      <c r="F527" s="69">
        <v>15645</v>
      </c>
      <c r="G527" s="69">
        <v>47</v>
      </c>
      <c r="H527" s="69">
        <v>13</v>
      </c>
      <c r="I527" s="69">
        <v>26129</v>
      </c>
      <c r="J527" s="69">
        <v>26129</v>
      </c>
      <c r="K527" s="69">
        <v>2444</v>
      </c>
      <c r="L527" s="69"/>
      <c r="N527" s="69">
        <v>598.76</v>
      </c>
      <c r="O527" s="69">
        <v>2.13</v>
      </c>
      <c r="P527" s="69"/>
    </row>
    <row r="528" spans="1:16">
      <c r="A528" s="86">
        <v>45541</v>
      </c>
      <c r="B528" s="69" t="s">
        <v>419</v>
      </c>
      <c r="C528" s="69" t="s">
        <v>420</v>
      </c>
      <c r="D528" s="69" t="s">
        <v>697</v>
      </c>
      <c r="F528" s="69">
        <v>63820</v>
      </c>
      <c r="G528" s="69">
        <v>204</v>
      </c>
      <c r="H528" s="69">
        <v>5</v>
      </c>
      <c r="I528" s="69">
        <v>104700</v>
      </c>
      <c r="J528" s="69">
        <v>104700</v>
      </c>
      <c r="K528" s="69">
        <v>98</v>
      </c>
      <c r="L528" s="69">
        <v>1</v>
      </c>
      <c r="M528" s="69"/>
      <c r="N528" s="69">
        <v>609.54999999999995</v>
      </c>
      <c r="O528" s="69">
        <v>176.79</v>
      </c>
      <c r="P528" s="69"/>
    </row>
    <row r="529" spans="1:16">
      <c r="A529" s="86">
        <v>45541</v>
      </c>
      <c r="B529" s="69" t="s">
        <v>422</v>
      </c>
      <c r="C529" s="69" t="s">
        <v>423</v>
      </c>
      <c r="D529" s="69" t="s">
        <v>422</v>
      </c>
      <c r="F529" s="69">
        <v>13058</v>
      </c>
      <c r="G529" s="69">
        <v>23</v>
      </c>
      <c r="H529" s="69">
        <v>9</v>
      </c>
      <c r="I529" s="69">
        <v>4565</v>
      </c>
      <c r="J529" s="69">
        <v>3884</v>
      </c>
      <c r="K529" s="69">
        <v>10</v>
      </c>
      <c r="L529" s="69"/>
      <c r="N529" s="69">
        <v>2860.46</v>
      </c>
      <c r="O529" s="69">
        <v>290.18</v>
      </c>
      <c r="P529" s="69"/>
    </row>
    <row r="530" spans="1:16">
      <c r="A530" s="86">
        <v>45541</v>
      </c>
      <c r="B530" s="69" t="s">
        <v>424</v>
      </c>
      <c r="C530" s="69" t="s">
        <v>425</v>
      </c>
      <c r="D530" s="69" t="s">
        <v>424</v>
      </c>
      <c r="F530" s="69">
        <v>14652</v>
      </c>
      <c r="G530" s="69">
        <v>45</v>
      </c>
      <c r="H530" s="69">
        <v>17</v>
      </c>
      <c r="I530" s="69">
        <v>1252</v>
      </c>
      <c r="J530" s="69">
        <v>988</v>
      </c>
      <c r="K530" s="69">
        <v>25</v>
      </c>
      <c r="L530" s="69"/>
      <c r="N530" s="69">
        <v>11702.88</v>
      </c>
      <c r="O530" s="69">
        <v>195.36</v>
      </c>
      <c r="P530" s="69"/>
    </row>
    <row r="531" spans="1:16">
      <c r="A531" s="86">
        <v>45541</v>
      </c>
      <c r="B531" s="69" t="s">
        <v>426</v>
      </c>
      <c r="C531" s="69" t="s">
        <v>427</v>
      </c>
      <c r="D531" s="69" t="s">
        <v>426</v>
      </c>
      <c r="F531" s="69">
        <v>12847</v>
      </c>
      <c r="G531" s="69">
        <v>47</v>
      </c>
      <c r="H531" s="69">
        <v>18</v>
      </c>
      <c r="I531" s="69">
        <v>4871</v>
      </c>
      <c r="J531" s="69">
        <v>4068</v>
      </c>
      <c r="K531" s="69">
        <v>26</v>
      </c>
      <c r="L531" s="69"/>
      <c r="N531" s="69">
        <v>2637.45</v>
      </c>
      <c r="O531" s="69">
        <v>164.71</v>
      </c>
      <c r="P531" s="69"/>
    </row>
    <row r="532" spans="1:16">
      <c r="A532" s="86">
        <v>45541</v>
      </c>
      <c r="B532" s="69" t="s">
        <v>428</v>
      </c>
      <c r="C532" s="69" t="s">
        <v>429</v>
      </c>
      <c r="D532" s="69" t="s">
        <v>428</v>
      </c>
      <c r="F532" s="69">
        <v>13453</v>
      </c>
      <c r="G532" s="69">
        <v>25</v>
      </c>
      <c r="H532" s="69">
        <v>11</v>
      </c>
      <c r="I532" s="69">
        <v>1284</v>
      </c>
      <c r="J532" s="69">
        <v>1011</v>
      </c>
      <c r="K532" s="69">
        <v>13</v>
      </c>
      <c r="L532" s="69"/>
      <c r="N532" s="69">
        <v>10477.41</v>
      </c>
      <c r="O532" s="69">
        <v>344.95</v>
      </c>
      <c r="P532" s="69"/>
    </row>
    <row r="533" spans="1:16">
      <c r="A533" s="86">
        <v>45541</v>
      </c>
      <c r="B533" s="69" t="s">
        <v>621</v>
      </c>
      <c r="C533" s="69" t="s">
        <v>628</v>
      </c>
      <c r="D533" s="69" t="s">
        <v>629</v>
      </c>
      <c r="F533" s="69">
        <v>0</v>
      </c>
      <c r="O533" s="69">
        <v>0</v>
      </c>
      <c r="P533" s="69"/>
    </row>
    <row r="534" spans="1:16">
      <c r="A534" s="86">
        <v>45541</v>
      </c>
      <c r="B534" s="69" t="s">
        <v>621</v>
      </c>
      <c r="C534" s="69" t="s">
        <v>632</v>
      </c>
      <c r="D534" s="69" t="s">
        <v>633</v>
      </c>
      <c r="F534" s="69">
        <v>0</v>
      </c>
      <c r="O534" s="69">
        <v>0</v>
      </c>
      <c r="P534" s="69"/>
    </row>
    <row r="535" spans="1:16">
      <c r="A535" s="86">
        <v>45541</v>
      </c>
      <c r="B535" s="69" t="s">
        <v>639</v>
      </c>
      <c r="C535" s="69" t="s">
        <v>238</v>
      </c>
      <c r="D535" s="69" t="s">
        <v>238</v>
      </c>
      <c r="F535" s="69">
        <v>0</v>
      </c>
      <c r="O535" s="69">
        <v>0</v>
      </c>
      <c r="P535" s="69"/>
    </row>
    <row r="536" spans="1:16">
      <c r="A536" s="86">
        <v>45541</v>
      </c>
      <c r="B536" s="69" t="s">
        <v>101</v>
      </c>
      <c r="C536" s="69" t="s">
        <v>347</v>
      </c>
      <c r="D536" s="69" t="s">
        <v>645</v>
      </c>
      <c r="E536" s="69">
        <v>31</v>
      </c>
      <c r="F536" s="69">
        <v>120281</v>
      </c>
      <c r="G536" s="69">
        <v>444</v>
      </c>
      <c r="H536" s="69">
        <v>226</v>
      </c>
      <c r="I536" s="69">
        <v>28751</v>
      </c>
      <c r="J536" s="69" t="s">
        <v>702</v>
      </c>
      <c r="K536" s="69">
        <v>254</v>
      </c>
      <c r="L536" s="69">
        <v>1</v>
      </c>
      <c r="M536" s="69"/>
      <c r="N536" s="69">
        <v>4183.54</v>
      </c>
      <c r="O536" s="69">
        <v>138.1</v>
      </c>
      <c r="P536" s="69"/>
    </row>
    <row r="537" spans="1:16">
      <c r="A537" s="86">
        <v>45541</v>
      </c>
      <c r="B537" s="69" t="s">
        <v>123</v>
      </c>
      <c r="C537" s="69" t="s">
        <v>348</v>
      </c>
      <c r="D537" s="69" t="s">
        <v>648</v>
      </c>
      <c r="E537" s="69">
        <v>11</v>
      </c>
      <c r="F537" s="69">
        <v>23878</v>
      </c>
      <c r="G537" s="69">
        <v>105</v>
      </c>
      <c r="H537" s="69">
        <v>50</v>
      </c>
      <c r="I537" s="69">
        <v>4862</v>
      </c>
      <c r="J537" s="69">
        <v>4345</v>
      </c>
      <c r="K537" s="69">
        <v>62</v>
      </c>
      <c r="L537" s="69"/>
      <c r="N537" s="69">
        <v>4911.1499999999996</v>
      </c>
      <c r="O537" s="69">
        <v>114.8</v>
      </c>
      <c r="P537" s="69"/>
    </row>
    <row r="538" spans="1:16">
      <c r="A538" s="86">
        <v>45541</v>
      </c>
      <c r="B538" s="69" t="s">
        <v>123</v>
      </c>
      <c r="C538" s="69" t="s">
        <v>349</v>
      </c>
      <c r="D538" s="69" t="s">
        <v>647</v>
      </c>
      <c r="E538" s="69">
        <v>28</v>
      </c>
      <c r="F538" s="69">
        <v>59324</v>
      </c>
      <c r="G538" s="69">
        <v>310</v>
      </c>
      <c r="H538" s="69">
        <v>146</v>
      </c>
      <c r="I538" s="69">
        <v>12838</v>
      </c>
      <c r="J538" s="69">
        <v>10796</v>
      </c>
      <c r="K538" s="69">
        <v>163</v>
      </c>
      <c r="L538" s="69">
        <v>1</v>
      </c>
      <c r="M538" s="69"/>
      <c r="N538" s="69">
        <v>4620.97</v>
      </c>
      <c r="O538" s="69">
        <v>108.45</v>
      </c>
      <c r="P538" s="69"/>
    </row>
    <row r="539" spans="1:16">
      <c r="A539" s="86">
        <v>45541</v>
      </c>
      <c r="B539" s="69" t="s">
        <v>109</v>
      </c>
      <c r="C539" s="69" t="s">
        <v>367</v>
      </c>
      <c r="D539" s="69" t="s">
        <v>650</v>
      </c>
      <c r="E539" s="69">
        <v>36</v>
      </c>
      <c r="F539" s="69">
        <v>124264</v>
      </c>
      <c r="G539" s="69">
        <v>500</v>
      </c>
      <c r="H539" s="69">
        <v>268</v>
      </c>
      <c r="I539" s="69">
        <v>45073</v>
      </c>
      <c r="J539" s="69">
        <v>37074</v>
      </c>
      <c r="K539" s="69">
        <v>301</v>
      </c>
      <c r="L539" s="69"/>
      <c r="M539" s="69">
        <v>2</v>
      </c>
      <c r="N539" s="69">
        <v>2756.95</v>
      </c>
      <c r="O539" s="69">
        <v>126.03</v>
      </c>
      <c r="P539" s="69"/>
    </row>
    <row r="540" spans="1:16">
      <c r="A540" s="86">
        <v>45541</v>
      </c>
      <c r="B540" s="69" t="s">
        <v>127</v>
      </c>
      <c r="C540" s="69" t="s">
        <v>369</v>
      </c>
      <c r="D540" s="69" t="s">
        <v>654</v>
      </c>
      <c r="E540" s="69">
        <v>9</v>
      </c>
      <c r="F540" s="69">
        <v>36166</v>
      </c>
      <c r="G540" s="69">
        <v>118</v>
      </c>
      <c r="H540" s="69">
        <v>69</v>
      </c>
      <c r="I540" s="69">
        <v>12571</v>
      </c>
      <c r="J540" s="69">
        <v>10973</v>
      </c>
      <c r="K540" s="69">
        <v>76</v>
      </c>
      <c r="L540" s="69">
        <v>1</v>
      </c>
      <c r="M540" s="69">
        <v>1</v>
      </c>
      <c r="N540" s="69">
        <v>2876.94</v>
      </c>
      <c r="O540" s="69">
        <v>143.52000000000001</v>
      </c>
      <c r="P540" s="69"/>
    </row>
    <row r="541" spans="1:16">
      <c r="A541" s="86">
        <v>45541</v>
      </c>
      <c r="B541" s="69" t="s">
        <v>127</v>
      </c>
      <c r="C541" s="69" t="s">
        <v>370</v>
      </c>
      <c r="D541" s="69" t="s">
        <v>655</v>
      </c>
      <c r="E541" s="69">
        <v>15</v>
      </c>
      <c r="F541" s="69">
        <v>56626</v>
      </c>
      <c r="G541" s="69">
        <v>152</v>
      </c>
      <c r="H541" s="69">
        <v>86</v>
      </c>
      <c r="I541" s="69">
        <v>16356</v>
      </c>
      <c r="J541" s="69">
        <v>14727</v>
      </c>
      <c r="K541" s="69">
        <v>94</v>
      </c>
      <c r="L541" s="69"/>
      <c r="M541" s="69">
        <v>2</v>
      </c>
      <c r="N541" s="69">
        <v>3462.09</v>
      </c>
      <c r="O541" s="69">
        <v>177.51</v>
      </c>
      <c r="P541" s="69"/>
    </row>
    <row r="542" spans="1:16">
      <c r="A542" s="86">
        <v>45541</v>
      </c>
      <c r="B542" s="69" t="s">
        <v>131</v>
      </c>
      <c r="C542" s="69" t="s">
        <v>371</v>
      </c>
      <c r="D542" s="69" t="s">
        <v>698</v>
      </c>
      <c r="E542" s="69">
        <v>8</v>
      </c>
      <c r="F542" s="69">
        <v>36873</v>
      </c>
      <c r="G542" s="69">
        <v>117</v>
      </c>
      <c r="H542" s="69">
        <v>61</v>
      </c>
      <c r="I542" s="69">
        <v>8768</v>
      </c>
      <c r="J542" s="69">
        <v>8202</v>
      </c>
      <c r="K542" s="69">
        <v>72</v>
      </c>
      <c r="L542" s="69"/>
      <c r="N542" s="69">
        <v>4205.41</v>
      </c>
      <c r="O542" s="69">
        <v>158.25</v>
      </c>
      <c r="P542" s="69"/>
    </row>
    <row r="543" spans="1:16">
      <c r="A543" s="86">
        <v>45541</v>
      </c>
      <c r="B543" s="69" t="s">
        <v>131</v>
      </c>
      <c r="C543" s="69" t="s">
        <v>371</v>
      </c>
      <c r="D543" s="69" t="s">
        <v>656</v>
      </c>
      <c r="E543" s="69">
        <v>1</v>
      </c>
      <c r="F543" s="69">
        <v>7917</v>
      </c>
      <c r="G543" s="69">
        <v>23</v>
      </c>
      <c r="H543" s="69">
        <v>16</v>
      </c>
      <c r="I543" s="69">
        <v>2242</v>
      </c>
      <c r="J543" s="69">
        <v>2031</v>
      </c>
      <c r="K543" s="69">
        <v>17</v>
      </c>
      <c r="L543" s="69"/>
      <c r="N543" s="69">
        <v>3531.22</v>
      </c>
      <c r="O543" s="69">
        <v>149.38</v>
      </c>
      <c r="P543" s="69"/>
    </row>
    <row r="544" spans="1:16">
      <c r="A544" s="86">
        <v>45541</v>
      </c>
      <c r="B544" s="69" t="s">
        <v>138</v>
      </c>
      <c r="C544" s="69" t="s">
        <v>374</v>
      </c>
      <c r="D544" s="69" t="s">
        <v>658</v>
      </c>
      <c r="E544" s="69">
        <v>5</v>
      </c>
      <c r="F544" s="69">
        <v>14473</v>
      </c>
      <c r="G544" s="69">
        <v>52</v>
      </c>
      <c r="H544" s="69">
        <v>22</v>
      </c>
      <c r="I544" s="69">
        <v>3771</v>
      </c>
      <c r="J544" s="69">
        <v>3386</v>
      </c>
      <c r="K544" s="69">
        <v>25</v>
      </c>
      <c r="L544" s="69"/>
      <c r="N544" s="69">
        <v>3837.97</v>
      </c>
      <c r="O544" s="69">
        <v>170.27</v>
      </c>
      <c r="P544" s="69"/>
    </row>
    <row r="545" spans="1:17">
      <c r="A545" s="86">
        <v>45541</v>
      </c>
      <c r="B545" s="69" t="s">
        <v>138</v>
      </c>
      <c r="C545" s="69" t="s">
        <v>374</v>
      </c>
      <c r="D545" s="69" t="s">
        <v>704</v>
      </c>
      <c r="E545" s="69">
        <v>17</v>
      </c>
      <c r="F545" s="69">
        <v>45502</v>
      </c>
      <c r="G545" s="69">
        <v>125</v>
      </c>
      <c r="H545" s="69">
        <v>79</v>
      </c>
      <c r="I545" s="69">
        <v>14795</v>
      </c>
      <c r="J545" s="69">
        <v>13559</v>
      </c>
      <c r="K545" s="69">
        <v>86</v>
      </c>
      <c r="L545" s="69">
        <v>1</v>
      </c>
      <c r="M545" s="69">
        <v>2</v>
      </c>
      <c r="N545" s="69">
        <v>3075.5</v>
      </c>
      <c r="O545" s="69">
        <v>151.66999999999999</v>
      </c>
      <c r="P545" s="69"/>
    </row>
    <row r="546" spans="1:17">
      <c r="A546" s="86">
        <v>45541</v>
      </c>
      <c r="B546" s="69" t="s">
        <v>138</v>
      </c>
      <c r="C546" s="69" t="s">
        <v>375</v>
      </c>
      <c r="D546" s="69" t="s">
        <v>700</v>
      </c>
      <c r="E546" s="69">
        <v>3</v>
      </c>
      <c r="F546" s="69">
        <v>7250</v>
      </c>
      <c r="G546" s="69">
        <v>25</v>
      </c>
      <c r="H546" s="69">
        <v>11</v>
      </c>
      <c r="I546" s="69">
        <v>1470</v>
      </c>
      <c r="J546" s="69">
        <v>1281</v>
      </c>
      <c r="K546" s="69">
        <v>12</v>
      </c>
      <c r="L546" s="69"/>
      <c r="N546" s="69">
        <v>4931.97</v>
      </c>
      <c r="O546" s="69">
        <v>172.62</v>
      </c>
      <c r="P546" s="69"/>
    </row>
    <row r="547" spans="1:17">
      <c r="A547" s="86">
        <v>45541</v>
      </c>
      <c r="B547" s="69" t="s">
        <v>138</v>
      </c>
      <c r="C547" s="69" t="s">
        <v>375</v>
      </c>
      <c r="D547" s="69" t="s">
        <v>657</v>
      </c>
      <c r="E547" s="69">
        <v>18</v>
      </c>
      <c r="F547" s="69">
        <v>52730</v>
      </c>
      <c r="G547" s="69">
        <v>172</v>
      </c>
      <c r="H547" s="69">
        <v>97</v>
      </c>
      <c r="I547" s="69">
        <v>18093</v>
      </c>
      <c r="J547" s="69">
        <v>16587</v>
      </c>
      <c r="K547" s="69">
        <v>109</v>
      </c>
      <c r="L547" s="69">
        <v>1</v>
      </c>
      <c r="M547" s="69">
        <v>1</v>
      </c>
      <c r="N547" s="69">
        <v>2914.39</v>
      </c>
      <c r="O547" s="69">
        <v>142.51</v>
      </c>
      <c r="P547" s="69"/>
    </row>
    <row r="548" spans="1:17">
      <c r="A548" s="86">
        <v>45541</v>
      </c>
      <c r="B548" s="69" t="s">
        <v>145</v>
      </c>
      <c r="C548" s="69" t="s">
        <v>378</v>
      </c>
      <c r="D548" s="69" t="s">
        <v>660</v>
      </c>
      <c r="E548" s="69">
        <v>24</v>
      </c>
      <c r="F548" s="69">
        <v>59629</v>
      </c>
      <c r="G548" s="69">
        <v>392</v>
      </c>
      <c r="H548" s="69">
        <v>206</v>
      </c>
      <c r="I548" s="69">
        <v>12988</v>
      </c>
      <c r="J548" s="69">
        <v>11439</v>
      </c>
      <c r="K548" s="69">
        <v>226</v>
      </c>
      <c r="L548" s="69">
        <v>1</v>
      </c>
      <c r="M548" s="69">
        <v>1</v>
      </c>
      <c r="N548" s="69">
        <v>4591.08</v>
      </c>
      <c r="O548" s="69">
        <v>80.91</v>
      </c>
      <c r="P548" s="69"/>
    </row>
    <row r="549" spans="1:17">
      <c r="A549" s="86">
        <v>45541</v>
      </c>
      <c r="B549" s="69" t="s">
        <v>150</v>
      </c>
      <c r="C549" s="69" t="s">
        <v>380</v>
      </c>
      <c r="D549" s="69" t="s">
        <v>661</v>
      </c>
      <c r="E549" s="69">
        <v>9</v>
      </c>
      <c r="F549" s="69">
        <v>14936</v>
      </c>
      <c r="G549" s="69">
        <v>135</v>
      </c>
      <c r="H549" s="69">
        <v>63</v>
      </c>
      <c r="I549" s="69">
        <v>4821</v>
      </c>
      <c r="J549" s="69">
        <v>3503</v>
      </c>
      <c r="K549" s="69">
        <v>68</v>
      </c>
      <c r="L549" s="69"/>
      <c r="M549" s="69">
        <v>1</v>
      </c>
      <c r="N549" s="69">
        <v>3098.11</v>
      </c>
      <c r="O549" s="69">
        <v>65.510000000000005</v>
      </c>
      <c r="P549" s="69"/>
      <c r="Q549" s="85"/>
    </row>
    <row r="550" spans="1:17">
      <c r="A550" s="86">
        <v>45541</v>
      </c>
      <c r="B550" s="69" t="s">
        <v>150</v>
      </c>
      <c r="C550" s="69" t="s">
        <v>380</v>
      </c>
      <c r="D550" s="69" t="s">
        <v>662</v>
      </c>
      <c r="E550" s="69">
        <v>17</v>
      </c>
      <c r="F550" s="69">
        <v>40074</v>
      </c>
      <c r="G550" s="69">
        <v>312</v>
      </c>
      <c r="H550" s="69">
        <v>126</v>
      </c>
      <c r="I550" s="69">
        <v>11704</v>
      </c>
      <c r="J550" s="69">
        <v>10252</v>
      </c>
      <c r="K550" s="69">
        <v>143</v>
      </c>
      <c r="L550" s="69">
        <v>1</v>
      </c>
      <c r="M550" s="69"/>
      <c r="N550" s="69">
        <v>3423.96</v>
      </c>
      <c r="O550" s="69">
        <v>86.18</v>
      </c>
      <c r="P550" s="69"/>
      <c r="Q550" s="85"/>
    </row>
    <row r="551" spans="1:17">
      <c r="A551" s="86">
        <v>45541</v>
      </c>
      <c r="B551" s="69" t="s">
        <v>153</v>
      </c>
      <c r="C551" s="69" t="s">
        <v>381</v>
      </c>
      <c r="D551" s="69" t="s">
        <v>701</v>
      </c>
      <c r="E551" s="69">
        <v>2</v>
      </c>
      <c r="F551" s="69">
        <v>24315</v>
      </c>
      <c r="G551" s="69">
        <v>74</v>
      </c>
      <c r="H551" s="69">
        <v>41</v>
      </c>
      <c r="I551" s="69">
        <v>5383</v>
      </c>
      <c r="J551" s="69">
        <v>4877</v>
      </c>
      <c r="K551" s="69">
        <v>49</v>
      </c>
      <c r="L551" s="69"/>
      <c r="N551" s="69">
        <v>4517</v>
      </c>
      <c r="O551" s="69">
        <v>159.97</v>
      </c>
      <c r="P551" s="69"/>
    </row>
    <row r="552" spans="1:17">
      <c r="A552" s="86">
        <v>45541</v>
      </c>
      <c r="B552" s="69" t="s">
        <v>153</v>
      </c>
      <c r="C552" s="69" t="s">
        <v>381</v>
      </c>
      <c r="D552" s="69" t="s">
        <v>663</v>
      </c>
      <c r="E552" s="69">
        <v>11</v>
      </c>
      <c r="F552" s="69">
        <v>40696</v>
      </c>
      <c r="G552" s="69">
        <v>137</v>
      </c>
      <c r="H552" s="69">
        <v>75</v>
      </c>
      <c r="I552" s="69">
        <v>9826</v>
      </c>
      <c r="J552" s="69">
        <v>8415</v>
      </c>
      <c r="K552" s="69">
        <v>95</v>
      </c>
      <c r="L552" s="69"/>
      <c r="N552" s="69">
        <v>4141.66</v>
      </c>
      <c r="O552" s="69">
        <v>132.56</v>
      </c>
      <c r="P552" s="69"/>
    </row>
    <row r="553" spans="1:17">
      <c r="A553" s="86">
        <v>45541</v>
      </c>
      <c r="B553" s="69" t="s">
        <v>157</v>
      </c>
      <c r="C553" s="69" t="s">
        <v>384</v>
      </c>
      <c r="D553" s="69" t="s">
        <v>664</v>
      </c>
      <c r="E553" s="69">
        <v>25</v>
      </c>
      <c r="F553" s="69">
        <v>41495</v>
      </c>
      <c r="G553" s="69">
        <v>229</v>
      </c>
      <c r="H553" s="69">
        <v>128</v>
      </c>
      <c r="I553" s="69">
        <v>21058</v>
      </c>
      <c r="J553" s="69">
        <v>18434</v>
      </c>
      <c r="K553" s="69">
        <v>152</v>
      </c>
      <c r="L553" s="69">
        <v>1</v>
      </c>
      <c r="M553" s="69"/>
      <c r="N553" s="69">
        <v>1970.51</v>
      </c>
      <c r="O553" s="69">
        <v>81.680000000000007</v>
      </c>
      <c r="P553" s="69"/>
    </row>
    <row r="554" spans="1:17">
      <c r="A554" s="86">
        <v>45541</v>
      </c>
      <c r="B554" s="69" t="s">
        <v>157</v>
      </c>
      <c r="C554" s="69" t="s">
        <v>385</v>
      </c>
      <c r="D554" s="69" t="s">
        <v>665</v>
      </c>
      <c r="E554" s="69">
        <v>15</v>
      </c>
      <c r="F554" s="69">
        <v>26682</v>
      </c>
      <c r="G554" s="69">
        <v>162</v>
      </c>
      <c r="H554" s="69">
        <v>92</v>
      </c>
      <c r="I554" s="69">
        <v>12000</v>
      </c>
      <c r="J554" s="69">
        <v>10628</v>
      </c>
      <c r="K554" s="69">
        <v>104</v>
      </c>
      <c r="L554" s="69">
        <v>1</v>
      </c>
      <c r="M554" s="69"/>
      <c r="N554" s="69">
        <v>2223.5</v>
      </c>
      <c r="O554" s="69">
        <v>77.56</v>
      </c>
      <c r="P554" s="69"/>
    </row>
    <row r="555" spans="1:17">
      <c r="A555" s="86">
        <v>45541</v>
      </c>
      <c r="B555" s="69" t="s">
        <v>161</v>
      </c>
      <c r="C555" s="69" t="s">
        <v>386</v>
      </c>
      <c r="D555" s="69" t="s">
        <v>668</v>
      </c>
      <c r="E555" s="69">
        <v>14</v>
      </c>
      <c r="F555" s="69">
        <v>43848</v>
      </c>
      <c r="G555" s="69">
        <v>236</v>
      </c>
      <c r="H555" s="69">
        <v>131</v>
      </c>
      <c r="I555" s="69">
        <v>14370</v>
      </c>
      <c r="J555" s="69">
        <v>12705</v>
      </c>
      <c r="K555" s="69">
        <v>166</v>
      </c>
      <c r="L555" s="69"/>
      <c r="M555" s="69">
        <v>2</v>
      </c>
      <c r="N555" s="69">
        <v>3051.36</v>
      </c>
      <c r="O555" s="69">
        <v>81.96</v>
      </c>
      <c r="P555" s="69"/>
    </row>
    <row r="556" spans="1:17">
      <c r="A556" s="86">
        <v>45541</v>
      </c>
      <c r="B556" s="69" t="s">
        <v>161</v>
      </c>
      <c r="C556" s="69" t="s">
        <v>387</v>
      </c>
      <c r="D556" s="69" t="s">
        <v>669</v>
      </c>
      <c r="E556" s="69">
        <v>24</v>
      </c>
      <c r="F556" s="69">
        <v>35486</v>
      </c>
      <c r="G556" s="69">
        <v>370</v>
      </c>
      <c r="H556" s="69">
        <v>173</v>
      </c>
      <c r="I556" s="69">
        <v>24128</v>
      </c>
      <c r="J556" s="69">
        <v>19717</v>
      </c>
      <c r="K556" s="69">
        <v>199</v>
      </c>
      <c r="L556" s="69"/>
      <c r="M556" s="69">
        <v>2</v>
      </c>
      <c r="N556" s="69">
        <v>1470.74</v>
      </c>
      <c r="O556" s="69">
        <v>54.09</v>
      </c>
      <c r="P556" s="69"/>
    </row>
    <row r="557" spans="1:17">
      <c r="A557" s="86">
        <v>45541</v>
      </c>
      <c r="B557" s="69" t="s">
        <v>134</v>
      </c>
      <c r="C557" s="69" t="s">
        <v>351</v>
      </c>
      <c r="D557" s="69" t="s">
        <v>671</v>
      </c>
      <c r="E557" s="69">
        <v>13</v>
      </c>
      <c r="F557" s="69">
        <v>32415</v>
      </c>
      <c r="G557" s="69">
        <v>298</v>
      </c>
      <c r="H557" s="69">
        <v>152</v>
      </c>
      <c r="I557" s="69">
        <v>13886</v>
      </c>
      <c r="J557" s="69">
        <v>11527</v>
      </c>
      <c r="K557" s="69">
        <v>185</v>
      </c>
      <c r="L557" s="69">
        <v>1</v>
      </c>
      <c r="M557" s="69"/>
      <c r="N557" s="69">
        <v>2334.37</v>
      </c>
      <c r="O557" s="69">
        <v>51.95</v>
      </c>
      <c r="P557" s="69"/>
    </row>
    <row r="558" spans="1:17">
      <c r="A558" s="86">
        <v>45541</v>
      </c>
      <c r="B558" s="69" t="s">
        <v>141</v>
      </c>
      <c r="C558" s="69" t="s">
        <v>352</v>
      </c>
      <c r="D558" s="69" t="s">
        <v>682</v>
      </c>
      <c r="F558" s="69">
        <v>9677</v>
      </c>
      <c r="G558" s="69">
        <v>70</v>
      </c>
      <c r="H558" s="69">
        <v>23</v>
      </c>
      <c r="I558" s="69">
        <v>1310</v>
      </c>
      <c r="J558" s="69">
        <v>1091</v>
      </c>
      <c r="K558" s="69">
        <v>306</v>
      </c>
      <c r="L558" s="69"/>
      <c r="M558" s="69">
        <v>17</v>
      </c>
      <c r="N558" s="69">
        <v>7387.02</v>
      </c>
      <c r="O558" s="69">
        <v>9.81</v>
      </c>
      <c r="P558" s="69"/>
    </row>
    <row r="559" spans="1:17">
      <c r="A559" s="86">
        <v>45541</v>
      </c>
      <c r="B559" s="69" t="s">
        <v>141</v>
      </c>
      <c r="C559" s="69" t="s">
        <v>355</v>
      </c>
      <c r="D559" s="69" t="s">
        <v>683</v>
      </c>
      <c r="F559" s="69">
        <v>9567</v>
      </c>
      <c r="G559" s="69">
        <v>123</v>
      </c>
      <c r="H559" s="69">
        <v>58</v>
      </c>
      <c r="I559" s="69">
        <v>2309</v>
      </c>
      <c r="J559" s="69">
        <v>1884</v>
      </c>
      <c r="K559" s="69">
        <v>74</v>
      </c>
      <c r="L559" s="69"/>
      <c r="M559" s="69">
        <v>24</v>
      </c>
      <c r="N559" s="69">
        <v>4143.3500000000004</v>
      </c>
      <c r="O559" s="69">
        <v>29.44</v>
      </c>
      <c r="P559" s="69"/>
    </row>
    <row r="560" spans="1:17">
      <c r="A560" s="86">
        <v>45541</v>
      </c>
      <c r="B560" s="69" t="s">
        <v>141</v>
      </c>
      <c r="C560" s="69" t="s">
        <v>356</v>
      </c>
      <c r="D560" s="69" t="s">
        <v>684</v>
      </c>
      <c r="F560" s="69">
        <v>9694</v>
      </c>
      <c r="G560" s="69">
        <v>72</v>
      </c>
      <c r="H560" s="69">
        <v>27</v>
      </c>
      <c r="I560" s="69">
        <v>1869</v>
      </c>
      <c r="J560" s="69">
        <v>1530</v>
      </c>
      <c r="K560" s="69">
        <v>33</v>
      </c>
      <c r="L560" s="69">
        <v>1</v>
      </c>
      <c r="M560" s="69">
        <v>12</v>
      </c>
      <c r="N560" s="69">
        <v>5186.7299999999996</v>
      </c>
      <c r="O560" s="69">
        <v>64.63</v>
      </c>
      <c r="P560" s="69"/>
    </row>
    <row r="561" spans="1:16">
      <c r="A561" s="86">
        <v>45541</v>
      </c>
      <c r="B561" s="69" t="s">
        <v>141</v>
      </c>
      <c r="C561" s="69" t="s">
        <v>357</v>
      </c>
      <c r="D561" s="69" t="s">
        <v>685</v>
      </c>
      <c r="F561" s="69">
        <v>9858</v>
      </c>
      <c r="G561" s="69">
        <v>87</v>
      </c>
      <c r="H561" s="69">
        <v>48</v>
      </c>
      <c r="I561" s="69">
        <v>1414</v>
      </c>
      <c r="J561" s="69">
        <v>1308</v>
      </c>
      <c r="K561" s="69">
        <v>52</v>
      </c>
      <c r="L561" s="69">
        <v>2</v>
      </c>
      <c r="M561" s="69">
        <v>18</v>
      </c>
      <c r="N561" s="69">
        <v>6971.71</v>
      </c>
      <c r="O561" s="69">
        <v>41.59</v>
      </c>
      <c r="P561" s="69"/>
    </row>
    <row r="562" spans="1:16">
      <c r="A562" s="86">
        <v>45541</v>
      </c>
      <c r="B562" s="69" t="s">
        <v>141</v>
      </c>
      <c r="C562" s="69" t="s">
        <v>358</v>
      </c>
      <c r="D562" s="69" t="s">
        <v>685</v>
      </c>
      <c r="F562" s="69">
        <v>9774</v>
      </c>
      <c r="G562" s="69">
        <v>88</v>
      </c>
      <c r="H562" s="69">
        <v>37</v>
      </c>
      <c r="I562" s="69">
        <v>1535</v>
      </c>
      <c r="J562" s="69">
        <v>1322</v>
      </c>
      <c r="K562" s="69">
        <v>42</v>
      </c>
      <c r="L562" s="69"/>
      <c r="M562" s="69">
        <v>19</v>
      </c>
      <c r="N562" s="69">
        <v>6367.43</v>
      </c>
      <c r="O562" s="69">
        <v>46.99</v>
      </c>
      <c r="P562" s="69"/>
    </row>
    <row r="563" spans="1:16">
      <c r="A563" s="86">
        <v>45541</v>
      </c>
      <c r="B563" s="69" t="s">
        <v>141</v>
      </c>
      <c r="C563" s="69" t="s">
        <v>359</v>
      </c>
      <c r="D563" s="69" t="s">
        <v>686</v>
      </c>
      <c r="F563" s="69">
        <v>9446</v>
      </c>
      <c r="G563" s="69">
        <v>61</v>
      </c>
      <c r="H563" s="69">
        <v>38</v>
      </c>
      <c r="I563" s="69">
        <v>2468</v>
      </c>
      <c r="J563" s="69">
        <v>2069</v>
      </c>
      <c r="K563" s="69">
        <v>42</v>
      </c>
      <c r="L563" s="69"/>
      <c r="M563" s="69">
        <v>19</v>
      </c>
      <c r="N563" s="69">
        <v>3827.39</v>
      </c>
      <c r="O563" s="69">
        <v>40.54</v>
      </c>
      <c r="P563" s="69"/>
    </row>
    <row r="564" spans="1:16">
      <c r="A564" s="86">
        <v>45541</v>
      </c>
      <c r="B564" s="69" t="s">
        <v>141</v>
      </c>
      <c r="C564" s="69" t="s">
        <v>360</v>
      </c>
      <c r="D564" s="69" t="s">
        <v>687</v>
      </c>
      <c r="F564" s="69">
        <v>9633</v>
      </c>
      <c r="G564" s="69">
        <v>67</v>
      </c>
      <c r="H564" s="69">
        <v>34</v>
      </c>
      <c r="I564" s="69">
        <v>1367</v>
      </c>
      <c r="J564" s="69">
        <v>1190</v>
      </c>
      <c r="K564" s="69">
        <v>36</v>
      </c>
      <c r="L564" s="69"/>
      <c r="M564" s="69">
        <v>18</v>
      </c>
      <c r="N564" s="69">
        <v>7046.82</v>
      </c>
      <c r="O564" s="69">
        <v>52.93</v>
      </c>
      <c r="P564" s="69"/>
    </row>
    <row r="565" spans="1:16">
      <c r="A565" s="86">
        <v>45541</v>
      </c>
      <c r="B565" s="69" t="s">
        <v>141</v>
      </c>
      <c r="C565" s="69" t="s">
        <v>361</v>
      </c>
      <c r="D565" s="69" t="s">
        <v>688</v>
      </c>
      <c r="F565" s="69">
        <v>9690</v>
      </c>
      <c r="G565" s="69">
        <v>117</v>
      </c>
      <c r="H565" s="69">
        <v>47</v>
      </c>
      <c r="I565" s="69">
        <v>2003</v>
      </c>
      <c r="J565" s="69">
        <v>1727</v>
      </c>
      <c r="K565" s="69">
        <v>53</v>
      </c>
      <c r="L565" s="69">
        <v>1</v>
      </c>
      <c r="M565" s="69">
        <v>21</v>
      </c>
      <c r="N565" s="69">
        <v>4837.74</v>
      </c>
      <c r="O565" s="69">
        <v>38</v>
      </c>
      <c r="P565" s="69"/>
    </row>
    <row r="566" spans="1:16">
      <c r="A566" s="86">
        <v>45541</v>
      </c>
      <c r="B566" s="69" t="s">
        <v>141</v>
      </c>
      <c r="C566" s="69" t="s">
        <v>362</v>
      </c>
      <c r="D566" s="69" t="s">
        <v>689</v>
      </c>
      <c r="F566" s="69">
        <v>9744</v>
      </c>
      <c r="G566" s="69">
        <v>76</v>
      </c>
      <c r="H566" s="69">
        <v>38</v>
      </c>
      <c r="I566" s="69">
        <v>1856</v>
      </c>
      <c r="J566" s="69">
        <v>1531</v>
      </c>
      <c r="K566" s="69">
        <v>43</v>
      </c>
      <c r="L566" s="69"/>
      <c r="M566" s="69">
        <v>14</v>
      </c>
      <c r="N566" s="69">
        <v>5250</v>
      </c>
      <c r="O566" s="69">
        <v>52.67</v>
      </c>
      <c r="P566" s="69"/>
    </row>
    <row r="567" spans="1:16">
      <c r="A567" s="86">
        <v>45541</v>
      </c>
      <c r="B567" s="69" t="s">
        <v>141</v>
      </c>
      <c r="C567" s="69" t="s">
        <v>363</v>
      </c>
      <c r="D567" s="69" t="s">
        <v>690</v>
      </c>
      <c r="F567" s="69">
        <v>9719</v>
      </c>
      <c r="G567" s="69">
        <v>120</v>
      </c>
      <c r="H567" s="69">
        <v>64</v>
      </c>
      <c r="I567" s="69">
        <v>2223</v>
      </c>
      <c r="J567" s="69">
        <v>1891</v>
      </c>
      <c r="K567" s="69">
        <v>72</v>
      </c>
      <c r="L567" s="69"/>
      <c r="M567" s="69">
        <v>37</v>
      </c>
      <c r="N567" s="69">
        <v>4372.0200000000004</v>
      </c>
      <c r="O567" s="69">
        <v>26.13</v>
      </c>
      <c r="P567" s="69"/>
    </row>
    <row r="568" spans="1:16">
      <c r="A568" s="86">
        <v>45541</v>
      </c>
      <c r="B568" s="69" t="s">
        <v>141</v>
      </c>
      <c r="C568" s="69" t="s">
        <v>364</v>
      </c>
      <c r="D568" s="69" t="s">
        <v>691</v>
      </c>
      <c r="F568" s="69">
        <v>9647</v>
      </c>
      <c r="G568" s="69">
        <v>103</v>
      </c>
      <c r="H568" s="69">
        <v>58</v>
      </c>
      <c r="I568" s="69">
        <v>1870</v>
      </c>
      <c r="J568" s="69">
        <v>1532</v>
      </c>
      <c r="K568" s="69">
        <v>69</v>
      </c>
      <c r="L568" s="69"/>
      <c r="M568" s="69">
        <v>20</v>
      </c>
      <c r="N568" s="69">
        <v>5158.82</v>
      </c>
      <c r="O568" s="69">
        <v>33.15</v>
      </c>
      <c r="P568" s="69"/>
    </row>
    <row r="569" spans="1:16">
      <c r="A569" s="86">
        <v>45542</v>
      </c>
      <c r="B569" s="69" t="s">
        <v>185</v>
      </c>
      <c r="C569" s="69" t="s">
        <v>392</v>
      </c>
      <c r="D569" s="69" t="s">
        <v>692</v>
      </c>
      <c r="F569" s="69">
        <v>154632</v>
      </c>
      <c r="G569" s="69">
        <v>2781</v>
      </c>
      <c r="H569" s="69">
        <v>1900</v>
      </c>
      <c r="I569" s="69">
        <v>236037</v>
      </c>
      <c r="J569" s="69">
        <v>185344</v>
      </c>
      <c r="K569" s="69">
        <v>1990</v>
      </c>
      <c r="L569" s="69">
        <v>1</v>
      </c>
      <c r="M569" s="69"/>
      <c r="N569" s="69">
        <v>655.12</v>
      </c>
      <c r="O569" s="69">
        <v>25.32</v>
      </c>
      <c r="P569" s="69"/>
    </row>
    <row r="570" spans="1:16">
      <c r="A570" s="86">
        <v>45542</v>
      </c>
      <c r="B570" s="69" t="s">
        <v>393</v>
      </c>
      <c r="C570" s="69" t="s">
        <v>394</v>
      </c>
      <c r="D570" s="69" t="s">
        <v>579</v>
      </c>
      <c r="F570" s="69">
        <v>4160</v>
      </c>
      <c r="G570" s="69">
        <v>79</v>
      </c>
      <c r="H570" s="69">
        <v>63</v>
      </c>
      <c r="I570" s="69">
        <v>5579</v>
      </c>
      <c r="J570" s="69">
        <v>4799</v>
      </c>
      <c r="K570" s="69">
        <v>431</v>
      </c>
      <c r="L570" s="69"/>
      <c r="N570" s="69">
        <v>745.65</v>
      </c>
      <c r="O570" s="69">
        <v>3.2</v>
      </c>
      <c r="P570" s="69"/>
    </row>
    <row r="571" spans="1:16">
      <c r="A571" s="86">
        <v>45542</v>
      </c>
      <c r="B571" s="69" t="s">
        <v>393</v>
      </c>
      <c r="C571" s="69" t="s">
        <v>394</v>
      </c>
      <c r="D571" s="69" t="s">
        <v>580</v>
      </c>
      <c r="F571" s="69">
        <v>1983</v>
      </c>
      <c r="G571" s="69">
        <v>30</v>
      </c>
      <c r="H571" s="69">
        <v>25</v>
      </c>
      <c r="I571" s="69">
        <v>1459</v>
      </c>
      <c r="J571" s="69">
        <v>1191</v>
      </c>
      <c r="K571" s="69">
        <v>333</v>
      </c>
      <c r="L571" s="69"/>
      <c r="N571" s="69">
        <v>1359.15</v>
      </c>
      <c r="O571" s="69">
        <v>1.98</v>
      </c>
      <c r="P571" s="69"/>
    </row>
    <row r="572" spans="1:16">
      <c r="A572" s="86">
        <v>45542</v>
      </c>
      <c r="B572" s="69" t="s">
        <v>393</v>
      </c>
      <c r="C572" s="69" t="s">
        <v>394</v>
      </c>
      <c r="D572" s="69" t="s">
        <v>581</v>
      </c>
      <c r="F572" s="69">
        <v>4580</v>
      </c>
      <c r="G572" s="69">
        <v>90</v>
      </c>
      <c r="H572" s="69">
        <v>50</v>
      </c>
      <c r="I572" s="69">
        <v>6477</v>
      </c>
      <c r="J572" s="69">
        <v>5468</v>
      </c>
      <c r="K572" s="69">
        <v>229</v>
      </c>
      <c r="L572" s="69"/>
      <c r="N572" s="69">
        <v>707.12</v>
      </c>
      <c r="O572" s="69">
        <v>6.67</v>
      </c>
      <c r="P572" s="69"/>
    </row>
    <row r="573" spans="1:16">
      <c r="A573" s="86">
        <v>45542</v>
      </c>
      <c r="B573" s="69" t="s">
        <v>393</v>
      </c>
      <c r="C573" s="69" t="s">
        <v>394</v>
      </c>
      <c r="D573" s="69" t="s">
        <v>582</v>
      </c>
      <c r="F573" s="69">
        <v>133699</v>
      </c>
      <c r="G573" s="69">
        <v>2659</v>
      </c>
      <c r="H573" s="69">
        <v>1799</v>
      </c>
      <c r="I573" s="69">
        <v>147064</v>
      </c>
      <c r="J573" s="69">
        <v>89487</v>
      </c>
      <c r="K573" s="69">
        <v>1863</v>
      </c>
      <c r="L573" s="69">
        <v>2</v>
      </c>
      <c r="M573" s="69">
        <v>1</v>
      </c>
      <c r="N573" s="69">
        <v>909.12</v>
      </c>
      <c r="O573" s="69">
        <v>23.81</v>
      </c>
      <c r="P573" s="69"/>
    </row>
    <row r="574" spans="1:16">
      <c r="A574" s="86">
        <v>45542</v>
      </c>
      <c r="B574" s="69" t="s">
        <v>393</v>
      </c>
      <c r="C574" s="69" t="s">
        <v>395</v>
      </c>
      <c r="D574" s="69" t="s">
        <v>579</v>
      </c>
      <c r="F574" s="69">
        <v>6659</v>
      </c>
      <c r="G574" s="69">
        <v>132</v>
      </c>
      <c r="H574" s="69">
        <v>96</v>
      </c>
      <c r="I574" s="69">
        <v>8231</v>
      </c>
      <c r="J574" s="69">
        <v>7058</v>
      </c>
      <c r="K574" s="69">
        <v>725</v>
      </c>
      <c r="L574" s="69">
        <v>1</v>
      </c>
      <c r="M574" s="69"/>
      <c r="N574" s="69">
        <v>809.01</v>
      </c>
      <c r="O574" s="69">
        <v>3.06</v>
      </c>
      <c r="P574" s="69"/>
    </row>
    <row r="575" spans="1:16">
      <c r="A575" s="86">
        <v>45542</v>
      </c>
      <c r="B575" s="69" t="s">
        <v>393</v>
      </c>
      <c r="C575" s="69" t="s">
        <v>395</v>
      </c>
      <c r="D575" s="69" t="s">
        <v>580</v>
      </c>
      <c r="F575" s="69">
        <v>10812</v>
      </c>
      <c r="G575" s="69">
        <v>162</v>
      </c>
      <c r="H575" s="69">
        <v>148</v>
      </c>
      <c r="I575" s="69">
        <v>6738</v>
      </c>
      <c r="J575" s="69">
        <v>5685</v>
      </c>
      <c r="K575" s="69">
        <v>1914</v>
      </c>
      <c r="L575" s="69"/>
      <c r="N575" s="69">
        <v>1604.63</v>
      </c>
      <c r="O575" s="69">
        <v>1.88</v>
      </c>
      <c r="P575" s="69"/>
    </row>
    <row r="576" spans="1:16">
      <c r="A576" s="86">
        <v>45542</v>
      </c>
      <c r="B576" s="69" t="s">
        <v>393</v>
      </c>
      <c r="C576" s="69" t="s">
        <v>395</v>
      </c>
      <c r="D576" s="69" t="s">
        <v>581</v>
      </c>
      <c r="F576" s="69">
        <v>5709</v>
      </c>
      <c r="G576" s="69">
        <v>123</v>
      </c>
      <c r="H576" s="69">
        <v>69</v>
      </c>
      <c r="I576" s="69">
        <v>9625</v>
      </c>
      <c r="J576" s="69">
        <v>7874</v>
      </c>
      <c r="K576" s="69">
        <v>209</v>
      </c>
      <c r="L576" s="69"/>
      <c r="N576" s="69">
        <v>593.14</v>
      </c>
      <c r="O576" s="69">
        <v>9.0299999999999994</v>
      </c>
      <c r="P576" s="69"/>
    </row>
    <row r="577" spans="1:16">
      <c r="A577" s="86">
        <v>45542</v>
      </c>
      <c r="B577" s="69" t="s">
        <v>393</v>
      </c>
      <c r="C577" s="69" t="s">
        <v>395</v>
      </c>
      <c r="D577" s="69" t="s">
        <v>582</v>
      </c>
      <c r="F577" s="69">
        <v>221326</v>
      </c>
      <c r="G577" s="69">
        <v>4560</v>
      </c>
      <c r="H577" s="69">
        <v>3278</v>
      </c>
      <c r="I577" s="69">
        <v>263240</v>
      </c>
      <c r="J577" s="69">
        <v>142130</v>
      </c>
      <c r="K577" s="69">
        <v>3406</v>
      </c>
      <c r="L577" s="69">
        <v>2</v>
      </c>
      <c r="M577" s="69"/>
      <c r="N577" s="69">
        <v>840.78</v>
      </c>
      <c r="O577" s="69">
        <v>21.57</v>
      </c>
      <c r="P577" s="69"/>
    </row>
    <row r="578" spans="1:16">
      <c r="A578" s="86">
        <v>45542</v>
      </c>
      <c r="B578" s="69" t="s">
        <v>393</v>
      </c>
      <c r="C578" s="69" t="s">
        <v>396</v>
      </c>
      <c r="D578" s="69" t="s">
        <v>579</v>
      </c>
      <c r="F578" s="69">
        <v>609</v>
      </c>
      <c r="G578" s="69">
        <v>9</v>
      </c>
      <c r="H578" s="69">
        <v>5</v>
      </c>
      <c r="I578" s="69">
        <v>742</v>
      </c>
      <c r="J578" s="69">
        <v>636</v>
      </c>
      <c r="K578" s="69">
        <v>45</v>
      </c>
      <c r="L578" s="69"/>
      <c r="N578" s="69">
        <v>820.75</v>
      </c>
      <c r="O578" s="69">
        <v>4.51</v>
      </c>
      <c r="P578" s="69"/>
    </row>
    <row r="579" spans="1:16">
      <c r="A579" s="86">
        <v>45542</v>
      </c>
      <c r="B579" s="69" t="s">
        <v>393</v>
      </c>
      <c r="C579" s="69" t="s">
        <v>396</v>
      </c>
      <c r="D579" s="69" t="s">
        <v>580</v>
      </c>
      <c r="F579" s="69">
        <v>0</v>
      </c>
      <c r="G579" s="69">
        <v>0</v>
      </c>
      <c r="I579" s="69">
        <v>2</v>
      </c>
      <c r="J579" s="69">
        <v>2</v>
      </c>
      <c r="K579" s="69"/>
      <c r="N579" s="69">
        <v>0</v>
      </c>
      <c r="O579" s="69"/>
    </row>
    <row r="580" spans="1:16">
      <c r="A580" s="86">
        <v>45542</v>
      </c>
      <c r="B580" s="69" t="s">
        <v>393</v>
      </c>
      <c r="C580" s="69" t="s">
        <v>396</v>
      </c>
      <c r="D580" s="69" t="s">
        <v>581</v>
      </c>
      <c r="F580" s="69">
        <v>472</v>
      </c>
      <c r="G580" s="69">
        <v>10</v>
      </c>
      <c r="H580" s="69">
        <v>6</v>
      </c>
      <c r="I580" s="69">
        <v>578</v>
      </c>
      <c r="J580" s="69">
        <v>490</v>
      </c>
      <c r="K580" s="69">
        <v>28</v>
      </c>
      <c r="L580" s="69"/>
      <c r="N580" s="69">
        <v>816.61</v>
      </c>
      <c r="O580" s="69">
        <v>5.62</v>
      </c>
      <c r="P580" s="69"/>
    </row>
    <row r="581" spans="1:16">
      <c r="A581" s="86">
        <v>45542</v>
      </c>
      <c r="B581" s="69" t="s">
        <v>393</v>
      </c>
      <c r="C581" s="69" t="s">
        <v>396</v>
      </c>
      <c r="D581" s="69" t="s">
        <v>582</v>
      </c>
      <c r="F581" s="69">
        <v>22575</v>
      </c>
      <c r="G581" s="69">
        <v>468</v>
      </c>
      <c r="H581" s="69">
        <v>327</v>
      </c>
      <c r="I581" s="69">
        <v>24905</v>
      </c>
      <c r="J581" s="69">
        <v>13825</v>
      </c>
      <c r="K581" s="69">
        <v>342</v>
      </c>
      <c r="L581" s="69"/>
      <c r="N581" s="69">
        <v>906.44</v>
      </c>
      <c r="O581" s="69">
        <v>21.9</v>
      </c>
      <c r="P581" s="69"/>
    </row>
    <row r="582" spans="1:16">
      <c r="A582" s="86">
        <v>45542</v>
      </c>
      <c r="B582" s="69" t="s">
        <v>191</v>
      </c>
      <c r="C582" s="69" t="s">
        <v>397</v>
      </c>
      <c r="D582" s="69" t="s">
        <v>397</v>
      </c>
      <c r="F582" s="69">
        <v>10603</v>
      </c>
      <c r="G582" s="69">
        <v>240</v>
      </c>
      <c r="H582" s="69">
        <v>207</v>
      </c>
      <c r="I582" s="69">
        <v>8248</v>
      </c>
      <c r="J582" s="69">
        <v>6055</v>
      </c>
      <c r="K582" s="69">
        <v>215</v>
      </c>
      <c r="L582" s="69"/>
      <c r="N582" s="69">
        <v>1285.52</v>
      </c>
      <c r="O582" s="69">
        <v>16.440000000000001</v>
      </c>
      <c r="P582" s="69"/>
    </row>
    <row r="583" spans="1:16">
      <c r="A583" s="86">
        <v>45542</v>
      </c>
      <c r="B583" s="69" t="s">
        <v>191</v>
      </c>
      <c r="C583" s="69" t="s">
        <v>398</v>
      </c>
      <c r="D583" s="69" t="s">
        <v>398</v>
      </c>
      <c r="F583" s="69">
        <v>23106</v>
      </c>
      <c r="G583" s="69">
        <v>513</v>
      </c>
      <c r="H583" s="69">
        <v>303</v>
      </c>
      <c r="I583" s="69">
        <v>15055</v>
      </c>
      <c r="J583" s="69">
        <v>13805</v>
      </c>
      <c r="K583" s="69">
        <v>322</v>
      </c>
      <c r="L583" s="69"/>
      <c r="N583" s="69">
        <v>1534.77</v>
      </c>
      <c r="O583" s="69">
        <v>23.92</v>
      </c>
      <c r="P583" s="69"/>
    </row>
    <row r="584" spans="1:16">
      <c r="A584" s="86">
        <v>45542</v>
      </c>
      <c r="B584" s="69" t="s">
        <v>191</v>
      </c>
      <c r="C584" s="69" t="s">
        <v>399</v>
      </c>
      <c r="D584" s="69" t="s">
        <v>399</v>
      </c>
      <c r="F584" s="69">
        <v>56610</v>
      </c>
      <c r="G584" s="69">
        <v>1250</v>
      </c>
      <c r="H584" s="69">
        <v>712</v>
      </c>
      <c r="I584" s="69">
        <v>34335</v>
      </c>
      <c r="J584" s="69">
        <v>33109</v>
      </c>
      <c r="K584" s="69">
        <v>738</v>
      </c>
      <c r="L584" s="69"/>
      <c r="N584" s="69">
        <v>1648.75</v>
      </c>
      <c r="O584" s="69">
        <v>25.57</v>
      </c>
      <c r="P584" s="69"/>
    </row>
    <row r="585" spans="1:16">
      <c r="A585" s="86">
        <v>45542</v>
      </c>
      <c r="B585" s="69" t="s">
        <v>205</v>
      </c>
      <c r="C585" s="69" t="s">
        <v>400</v>
      </c>
      <c r="D585" s="69" t="s">
        <v>603</v>
      </c>
      <c r="F585" s="69">
        <v>51187</v>
      </c>
      <c r="G585" s="69">
        <v>635</v>
      </c>
      <c r="H585" s="69">
        <v>34</v>
      </c>
      <c r="I585" s="69">
        <v>10886</v>
      </c>
      <c r="J585" s="69">
        <v>9267</v>
      </c>
      <c r="K585" s="69">
        <v>889</v>
      </c>
      <c r="L585" s="69">
        <v>1</v>
      </c>
      <c r="M585" s="69"/>
      <c r="N585" s="69">
        <v>4702.09</v>
      </c>
      <c r="O585" s="69">
        <v>19.18</v>
      </c>
      <c r="P585" s="69"/>
    </row>
    <row r="586" spans="1:16">
      <c r="A586" s="86">
        <v>45542</v>
      </c>
      <c r="B586" s="69" t="s">
        <v>205</v>
      </c>
      <c r="C586" s="69" t="s">
        <v>401</v>
      </c>
      <c r="D586" s="69" t="s">
        <v>584</v>
      </c>
      <c r="F586" s="69">
        <v>1249</v>
      </c>
      <c r="G586" s="69">
        <v>21</v>
      </c>
      <c r="H586" s="69">
        <v>3</v>
      </c>
      <c r="I586" s="69">
        <v>386</v>
      </c>
      <c r="J586" s="69">
        <v>365</v>
      </c>
      <c r="K586" s="69">
        <v>24</v>
      </c>
      <c r="L586" s="69"/>
      <c r="N586" s="69">
        <v>3235.75</v>
      </c>
      <c r="O586" s="69">
        <v>17.350000000000001</v>
      </c>
      <c r="P586" s="69"/>
    </row>
    <row r="587" spans="1:16">
      <c r="A587" s="86">
        <v>45542</v>
      </c>
      <c r="B587" s="69" t="s">
        <v>205</v>
      </c>
      <c r="C587" s="69" t="s">
        <v>402</v>
      </c>
      <c r="D587" s="69" t="s">
        <v>585</v>
      </c>
      <c r="F587" s="69">
        <v>686</v>
      </c>
      <c r="G587" s="69">
        <v>9</v>
      </c>
      <c r="I587" s="69">
        <v>186</v>
      </c>
      <c r="J587" s="69">
        <v>175</v>
      </c>
      <c r="K587" s="69">
        <v>9</v>
      </c>
      <c r="L587" s="69"/>
      <c r="N587" s="69">
        <v>3688.17</v>
      </c>
      <c r="O587" s="69">
        <v>25.41</v>
      </c>
      <c r="P587" s="69"/>
    </row>
    <row r="588" spans="1:16">
      <c r="A588" s="86">
        <v>45542</v>
      </c>
      <c r="B588" s="69" t="s">
        <v>218</v>
      </c>
      <c r="C588" s="69" t="s">
        <v>403</v>
      </c>
      <c r="D588" s="69" t="s">
        <v>693</v>
      </c>
      <c r="F588" s="69">
        <v>13235</v>
      </c>
      <c r="G588" s="69">
        <v>708</v>
      </c>
      <c r="H588" s="69">
        <v>264</v>
      </c>
      <c r="I588" s="69">
        <v>16291</v>
      </c>
      <c r="J588" s="69">
        <v>14084</v>
      </c>
      <c r="K588" s="69">
        <v>317</v>
      </c>
      <c r="L588" s="69">
        <v>1</v>
      </c>
      <c r="M588" s="69"/>
      <c r="N588" s="69">
        <v>812.41</v>
      </c>
      <c r="O588" s="69">
        <v>13.73</v>
      </c>
      <c r="P588" s="69"/>
    </row>
    <row r="589" spans="1:16">
      <c r="A589" s="86">
        <v>45542</v>
      </c>
      <c r="B589" s="69" t="s">
        <v>218</v>
      </c>
      <c r="C589" s="69" t="s">
        <v>403</v>
      </c>
      <c r="D589" s="69" t="s">
        <v>705</v>
      </c>
      <c r="F589" s="69">
        <v>134184</v>
      </c>
      <c r="G589" s="69">
        <v>5206</v>
      </c>
      <c r="H589" s="69">
        <v>2734</v>
      </c>
      <c r="I589" s="69">
        <v>134390</v>
      </c>
      <c r="J589" s="69">
        <v>109676</v>
      </c>
      <c r="K589" s="69">
        <v>2997</v>
      </c>
      <c r="L589" s="69">
        <v>2</v>
      </c>
      <c r="M589" s="69"/>
      <c r="N589" s="69">
        <v>998.47</v>
      </c>
      <c r="O589" s="69">
        <v>14.76</v>
      </c>
      <c r="P589" s="69"/>
    </row>
    <row r="590" spans="1:16">
      <c r="A590" s="86">
        <v>45542</v>
      </c>
      <c r="B590" s="69" t="s">
        <v>218</v>
      </c>
      <c r="C590" s="69" t="s">
        <v>403</v>
      </c>
      <c r="D590" s="69" t="s">
        <v>694</v>
      </c>
      <c r="F590" s="69">
        <v>666</v>
      </c>
      <c r="G590" s="69">
        <v>26</v>
      </c>
      <c r="H590" s="69">
        <v>13</v>
      </c>
      <c r="I590" s="69">
        <v>947</v>
      </c>
      <c r="J590" s="69">
        <v>742</v>
      </c>
      <c r="K590" s="69">
        <v>17</v>
      </c>
      <c r="L590" s="69"/>
      <c r="N590" s="69">
        <v>703.27</v>
      </c>
      <c r="O590" s="69">
        <v>10.09</v>
      </c>
      <c r="P590" s="69"/>
    </row>
    <row r="591" spans="1:16">
      <c r="A591" s="86">
        <v>45542</v>
      </c>
      <c r="B591" s="69" t="s">
        <v>223</v>
      </c>
      <c r="C591" s="69" t="s">
        <v>404</v>
      </c>
      <c r="D591" s="69" t="s">
        <v>587</v>
      </c>
      <c r="F591" s="69">
        <v>16167</v>
      </c>
      <c r="G591" s="69">
        <v>53</v>
      </c>
      <c r="H591" s="69">
        <v>30</v>
      </c>
      <c r="I591" s="69">
        <v>3496</v>
      </c>
      <c r="J591" s="69">
        <v>3049</v>
      </c>
      <c r="K591" s="69">
        <v>35</v>
      </c>
      <c r="L591" s="69"/>
      <c r="N591" s="69">
        <v>4624.43</v>
      </c>
      <c r="O591" s="69">
        <v>152.52000000000001</v>
      </c>
      <c r="P591" s="69"/>
    </row>
    <row r="592" spans="1:16">
      <c r="A592" s="86">
        <v>45542</v>
      </c>
      <c r="B592" s="69" t="s">
        <v>239</v>
      </c>
      <c r="C592" s="69" t="s">
        <v>405</v>
      </c>
      <c r="D592" s="69" t="s">
        <v>588</v>
      </c>
      <c r="F592" s="69">
        <v>32064</v>
      </c>
      <c r="G592" s="69">
        <v>828</v>
      </c>
      <c r="H592" s="69">
        <v>512</v>
      </c>
      <c r="I592" s="69">
        <v>20102</v>
      </c>
      <c r="J592" s="69">
        <v>16341</v>
      </c>
      <c r="K592" s="69">
        <v>534</v>
      </c>
      <c r="L592" s="69"/>
      <c r="N592" s="69">
        <v>1595.07</v>
      </c>
      <c r="O592" s="69">
        <v>20</v>
      </c>
      <c r="P592" s="69"/>
    </row>
    <row r="593" spans="1:16">
      <c r="A593" s="86">
        <v>45542</v>
      </c>
      <c r="B593" s="69" t="s">
        <v>406</v>
      </c>
      <c r="C593" s="69" t="s">
        <v>406</v>
      </c>
      <c r="D593" s="69" t="s">
        <v>590</v>
      </c>
      <c r="F593" s="69">
        <v>0</v>
      </c>
      <c r="G593" s="69">
        <v>0</v>
      </c>
      <c r="I593" s="69">
        <v>0</v>
      </c>
      <c r="J593" s="69">
        <v>0</v>
      </c>
      <c r="K593" s="69"/>
      <c r="O593" s="69">
        <v>0</v>
      </c>
      <c r="P593" s="69"/>
    </row>
    <row r="594" spans="1:16">
      <c r="A594" s="86">
        <v>45542</v>
      </c>
      <c r="B594" s="69" t="s">
        <v>243</v>
      </c>
      <c r="C594" s="69" t="s">
        <v>407</v>
      </c>
      <c r="D594" s="69" t="s">
        <v>592</v>
      </c>
      <c r="F594" s="69">
        <v>65841</v>
      </c>
      <c r="G594" s="69">
        <v>366</v>
      </c>
      <c r="H594" s="69">
        <v>7</v>
      </c>
      <c r="I594" s="69">
        <v>36816</v>
      </c>
      <c r="J594" s="69">
        <v>30874</v>
      </c>
      <c r="K594" s="69">
        <v>5628</v>
      </c>
      <c r="L594" s="69">
        <v>75</v>
      </c>
      <c r="M594" s="69"/>
      <c r="N594" s="69">
        <v>1788.38</v>
      </c>
      <c r="O594" s="69">
        <v>3.87</v>
      </c>
      <c r="P594" s="69"/>
    </row>
    <row r="595" spans="1:16">
      <c r="A595" s="86">
        <v>45542</v>
      </c>
      <c r="B595" s="69" t="s">
        <v>248</v>
      </c>
      <c r="C595" s="69" t="s">
        <v>408</v>
      </c>
      <c r="D595" s="69" t="s">
        <v>706</v>
      </c>
      <c r="F595" s="69">
        <v>82598</v>
      </c>
      <c r="G595" s="69">
        <v>1674</v>
      </c>
      <c r="H595" s="69">
        <v>1493</v>
      </c>
      <c r="I595" s="69">
        <v>38793</v>
      </c>
      <c r="J595" s="69">
        <v>34401</v>
      </c>
      <c r="K595" s="69">
        <v>2154</v>
      </c>
      <c r="L595" s="69"/>
      <c r="N595" s="69">
        <v>2129.1999999999998</v>
      </c>
      <c r="O595" s="69">
        <v>12.75</v>
      </c>
      <c r="P595" s="69"/>
    </row>
    <row r="596" spans="1:16">
      <c r="A596" s="86">
        <v>45542</v>
      </c>
      <c r="B596" s="69" t="s">
        <v>248</v>
      </c>
      <c r="C596" s="69" t="s">
        <v>408</v>
      </c>
      <c r="D596" s="69" t="s">
        <v>695</v>
      </c>
      <c r="F596" s="69">
        <v>75</v>
      </c>
      <c r="G596" s="69">
        <v>0</v>
      </c>
      <c r="H596" s="69">
        <v>1</v>
      </c>
      <c r="I596" s="69">
        <v>155</v>
      </c>
      <c r="J596" s="69">
        <v>93</v>
      </c>
      <c r="K596" s="69">
        <v>1</v>
      </c>
      <c r="L596" s="69"/>
      <c r="N596" s="69">
        <v>483.87</v>
      </c>
      <c r="O596" s="69">
        <v>9.3800000000000008</v>
      </c>
      <c r="P596" s="69"/>
    </row>
    <row r="597" spans="1:16">
      <c r="A597" s="86">
        <v>45542</v>
      </c>
      <c r="B597" s="69" t="s">
        <v>253</v>
      </c>
      <c r="C597" s="69" t="s">
        <v>409</v>
      </c>
      <c r="D597" s="69" t="s">
        <v>707</v>
      </c>
      <c r="F597" s="69">
        <v>97385</v>
      </c>
      <c r="G597" s="69">
        <v>2432</v>
      </c>
      <c r="H597" s="69">
        <v>2237</v>
      </c>
      <c r="I597" s="69">
        <v>35188</v>
      </c>
      <c r="J597" s="69">
        <v>32532</v>
      </c>
      <c r="K597" s="69">
        <v>2998</v>
      </c>
      <c r="L597" s="69"/>
      <c r="N597" s="69">
        <v>2767.56</v>
      </c>
      <c r="O597" s="69">
        <v>10.83</v>
      </c>
      <c r="P597" s="69"/>
    </row>
    <row r="598" spans="1:16">
      <c r="A598" s="86">
        <v>45542</v>
      </c>
      <c r="B598" s="69" t="s">
        <v>253</v>
      </c>
      <c r="C598" s="69" t="s">
        <v>409</v>
      </c>
      <c r="D598" s="69" t="s">
        <v>594</v>
      </c>
      <c r="F598" s="69">
        <v>85</v>
      </c>
      <c r="G598" s="69">
        <v>0</v>
      </c>
      <c r="I598" s="69">
        <v>249</v>
      </c>
      <c r="J598" s="69">
        <v>236</v>
      </c>
      <c r="K598" s="69"/>
      <c r="N598" s="69">
        <v>341.37</v>
      </c>
      <c r="O598" s="69"/>
    </row>
    <row r="599" spans="1:16">
      <c r="A599" s="86">
        <v>45542</v>
      </c>
      <c r="B599" s="69" t="s">
        <v>253</v>
      </c>
      <c r="C599" s="69" t="s">
        <v>409</v>
      </c>
      <c r="D599" s="69" t="s">
        <v>708</v>
      </c>
      <c r="F599" s="69">
        <v>67</v>
      </c>
      <c r="G599" s="69">
        <v>3</v>
      </c>
      <c r="H599" s="69">
        <v>3</v>
      </c>
      <c r="I599" s="69">
        <v>108</v>
      </c>
      <c r="J599" s="69" t="s">
        <v>702</v>
      </c>
      <c r="K599" s="69">
        <v>3</v>
      </c>
      <c r="L599" s="69"/>
      <c r="N599" s="69">
        <v>620.37</v>
      </c>
      <c r="O599" s="69">
        <v>7.44</v>
      </c>
      <c r="P599" s="69"/>
    </row>
    <row r="600" spans="1:16">
      <c r="A600" s="86">
        <v>45542</v>
      </c>
      <c r="B600" s="69" t="s">
        <v>268</v>
      </c>
      <c r="C600" s="69" t="s">
        <v>411</v>
      </c>
      <c r="D600" s="69" t="s">
        <v>595</v>
      </c>
      <c r="F600" s="69">
        <v>64155</v>
      </c>
      <c r="G600" s="69">
        <v>1176</v>
      </c>
      <c r="H600" s="69">
        <v>799</v>
      </c>
      <c r="I600" s="69">
        <v>75541</v>
      </c>
      <c r="J600" s="69">
        <v>51469</v>
      </c>
      <c r="K600" s="69">
        <v>831</v>
      </c>
      <c r="L600" s="69"/>
      <c r="N600" s="69">
        <v>849.27</v>
      </c>
      <c r="O600" s="69">
        <v>25.71</v>
      </c>
      <c r="P600" s="69"/>
    </row>
    <row r="601" spans="1:16">
      <c r="A601" s="86">
        <v>45542</v>
      </c>
      <c r="B601" s="69" t="s">
        <v>273</v>
      </c>
      <c r="C601" s="69" t="s">
        <v>412</v>
      </c>
      <c r="D601" s="69" t="s">
        <v>597</v>
      </c>
      <c r="F601" s="69">
        <v>64614</v>
      </c>
      <c r="G601" s="69">
        <v>1391</v>
      </c>
      <c r="H601" s="69">
        <v>955</v>
      </c>
      <c r="I601" s="69">
        <v>45560</v>
      </c>
      <c r="J601" s="69">
        <v>41018</v>
      </c>
      <c r="K601" s="69">
        <v>1075</v>
      </c>
      <c r="L601" s="69"/>
      <c r="N601" s="69">
        <v>1418.22</v>
      </c>
      <c r="O601" s="69">
        <v>20.03</v>
      </c>
      <c r="P601" s="69"/>
    </row>
    <row r="602" spans="1:16">
      <c r="A602" s="86">
        <v>45542</v>
      </c>
      <c r="B602" s="69" t="s">
        <v>277</v>
      </c>
      <c r="C602" s="69" t="s">
        <v>412</v>
      </c>
      <c r="D602" s="69" t="s">
        <v>599</v>
      </c>
      <c r="F602" s="69">
        <v>48825</v>
      </c>
      <c r="G602" s="69">
        <v>1005</v>
      </c>
      <c r="H602" s="69">
        <v>962</v>
      </c>
      <c r="I602" s="69">
        <v>14854</v>
      </c>
      <c r="J602" s="69">
        <v>13665</v>
      </c>
      <c r="K602" s="69">
        <v>3031</v>
      </c>
      <c r="L602" s="69"/>
      <c r="N602" s="69">
        <v>3286.99</v>
      </c>
      <c r="O602" s="69">
        <v>5.37</v>
      </c>
      <c r="P602" s="69"/>
    </row>
    <row r="603" spans="1:16">
      <c r="A603" s="86">
        <v>45542</v>
      </c>
      <c r="B603" s="69" t="s">
        <v>282</v>
      </c>
      <c r="C603" s="69" t="s">
        <v>412</v>
      </c>
      <c r="D603" s="69" t="s">
        <v>601</v>
      </c>
      <c r="F603" s="69">
        <v>49295</v>
      </c>
      <c r="G603" s="69">
        <v>1085</v>
      </c>
      <c r="H603" s="69">
        <v>779</v>
      </c>
      <c r="I603" s="69">
        <v>45671</v>
      </c>
      <c r="J603" s="69">
        <v>39151</v>
      </c>
      <c r="K603" s="69">
        <v>825</v>
      </c>
      <c r="L603" s="69"/>
      <c r="N603" s="69">
        <v>1079.3499999999999</v>
      </c>
      <c r="O603" s="69">
        <v>19.89</v>
      </c>
      <c r="P603" s="69"/>
    </row>
    <row r="604" spans="1:16">
      <c r="A604" s="86">
        <v>45542</v>
      </c>
      <c r="B604" s="69" t="s">
        <v>286</v>
      </c>
      <c r="C604" s="69" t="s">
        <v>415</v>
      </c>
      <c r="D604" s="69" t="s">
        <v>603</v>
      </c>
      <c r="F604" s="69">
        <v>53861</v>
      </c>
      <c r="G604" s="69">
        <v>175</v>
      </c>
      <c r="H604" s="69">
        <v>51</v>
      </c>
      <c r="I604" s="69">
        <v>90662</v>
      </c>
      <c r="J604" s="69">
        <v>90662</v>
      </c>
      <c r="K604" s="69">
        <v>7415</v>
      </c>
      <c r="L604" s="69"/>
      <c r="N604" s="69">
        <v>594.09</v>
      </c>
      <c r="O604" s="69">
        <v>2.42</v>
      </c>
      <c r="P604" s="69"/>
    </row>
    <row r="605" spans="1:16">
      <c r="A605" s="86">
        <v>45542</v>
      </c>
      <c r="B605" s="69" t="s">
        <v>286</v>
      </c>
      <c r="C605" s="69" t="s">
        <v>417</v>
      </c>
      <c r="D605" s="69" t="s">
        <v>585</v>
      </c>
      <c r="F605" s="69">
        <v>15187</v>
      </c>
      <c r="G605" s="69">
        <v>55</v>
      </c>
      <c r="H605" s="69">
        <v>26</v>
      </c>
      <c r="I605" s="69">
        <v>25981</v>
      </c>
      <c r="J605" s="69">
        <v>25072</v>
      </c>
      <c r="K605" s="69">
        <v>2354</v>
      </c>
      <c r="L605" s="69"/>
      <c r="N605" s="69">
        <v>584.54</v>
      </c>
      <c r="O605" s="69">
        <v>2.15</v>
      </c>
      <c r="P605" s="69"/>
    </row>
    <row r="606" spans="1:16">
      <c r="A606" s="86">
        <v>45542</v>
      </c>
      <c r="B606" s="69" t="s">
        <v>419</v>
      </c>
      <c r="C606" s="69" t="s">
        <v>420</v>
      </c>
      <c r="D606" s="69" t="s">
        <v>697</v>
      </c>
      <c r="F606" s="69">
        <v>65854</v>
      </c>
      <c r="G606" s="69">
        <v>140</v>
      </c>
      <c r="H606" s="69">
        <v>4</v>
      </c>
      <c r="I606" s="69">
        <v>108658</v>
      </c>
      <c r="J606" s="69">
        <v>105194</v>
      </c>
      <c r="K606" s="69">
        <v>60</v>
      </c>
      <c r="L606" s="69">
        <v>1</v>
      </c>
      <c r="M606" s="69"/>
      <c r="N606" s="69">
        <v>606.07000000000005</v>
      </c>
      <c r="O606" s="69">
        <v>261.33</v>
      </c>
      <c r="P606" s="69"/>
    </row>
    <row r="607" spans="1:16">
      <c r="A607" s="86">
        <v>45542</v>
      </c>
      <c r="B607" s="69" t="s">
        <v>422</v>
      </c>
      <c r="C607" s="69" t="s">
        <v>423</v>
      </c>
      <c r="D607" s="69" t="s">
        <v>422</v>
      </c>
      <c r="F607" s="69">
        <v>12633</v>
      </c>
      <c r="G607" s="69">
        <v>16</v>
      </c>
      <c r="H607" s="69">
        <v>7</v>
      </c>
      <c r="I607" s="69">
        <v>4731</v>
      </c>
      <c r="J607" s="69">
        <v>3973</v>
      </c>
      <c r="K607" s="69">
        <v>8</v>
      </c>
      <c r="L607" s="69"/>
      <c r="N607" s="69">
        <v>2670.26</v>
      </c>
      <c r="O607" s="69">
        <v>371.56</v>
      </c>
      <c r="P607" s="69"/>
    </row>
    <row r="608" spans="1:16">
      <c r="A608" s="86">
        <v>45542</v>
      </c>
      <c r="B608" s="69" t="s">
        <v>424</v>
      </c>
      <c r="C608" s="69" t="s">
        <v>425</v>
      </c>
      <c r="D608" s="69" t="s">
        <v>424</v>
      </c>
      <c r="F608" s="69">
        <v>13807</v>
      </c>
      <c r="G608" s="69">
        <v>44</v>
      </c>
      <c r="H608" s="69">
        <v>14</v>
      </c>
      <c r="I608" s="69">
        <v>1332</v>
      </c>
      <c r="J608" s="69">
        <v>988</v>
      </c>
      <c r="K608" s="69">
        <v>18</v>
      </c>
      <c r="L608" s="69"/>
      <c r="N608" s="69">
        <v>10365.620000000001</v>
      </c>
      <c r="O608" s="69">
        <v>234.02</v>
      </c>
      <c r="P608" s="69"/>
    </row>
    <row r="609" spans="1:16">
      <c r="A609" s="86">
        <v>45542</v>
      </c>
      <c r="B609" s="69" t="s">
        <v>426</v>
      </c>
      <c r="C609" s="69" t="s">
        <v>427</v>
      </c>
      <c r="D609" s="69" t="s">
        <v>426</v>
      </c>
      <c r="F609" s="69">
        <v>12545</v>
      </c>
      <c r="G609" s="69">
        <v>35</v>
      </c>
      <c r="H609" s="69">
        <v>14</v>
      </c>
      <c r="I609" s="69">
        <v>4931</v>
      </c>
      <c r="J609" s="69">
        <v>4150</v>
      </c>
      <c r="K609" s="69">
        <v>16</v>
      </c>
      <c r="L609" s="69"/>
      <c r="N609" s="69">
        <v>2544.11</v>
      </c>
      <c r="O609" s="69">
        <v>256.02</v>
      </c>
      <c r="P609" s="69"/>
    </row>
    <row r="610" spans="1:16">
      <c r="A610" s="86">
        <v>45542</v>
      </c>
      <c r="B610" s="69" t="s">
        <v>428</v>
      </c>
      <c r="C610" s="69" t="s">
        <v>429</v>
      </c>
      <c r="D610" s="69" t="s">
        <v>428</v>
      </c>
      <c r="F610" s="69">
        <v>12615</v>
      </c>
      <c r="G610" s="69">
        <v>19</v>
      </c>
      <c r="H610" s="69">
        <v>12</v>
      </c>
      <c r="I610" s="69">
        <v>1247</v>
      </c>
      <c r="J610" s="69">
        <v>964</v>
      </c>
      <c r="K610" s="69">
        <v>13</v>
      </c>
      <c r="L610" s="69"/>
      <c r="N610" s="69">
        <v>10116.280000000001</v>
      </c>
      <c r="O610" s="69">
        <v>323.45999999999998</v>
      </c>
      <c r="P610" s="69"/>
    </row>
    <row r="611" spans="1:16">
      <c r="A611" s="86">
        <v>45542</v>
      </c>
      <c r="B611" s="69" t="s">
        <v>604</v>
      </c>
      <c r="C611" s="69" t="s">
        <v>437</v>
      </c>
      <c r="D611" s="69" t="s">
        <v>610</v>
      </c>
      <c r="F611" s="69">
        <v>0</v>
      </c>
      <c r="O611" s="69">
        <v>0</v>
      </c>
      <c r="P611" s="69"/>
    </row>
    <row r="612" spans="1:16">
      <c r="A612" s="86">
        <v>45542</v>
      </c>
      <c r="B612" s="69" t="s">
        <v>621</v>
      </c>
      <c r="C612" s="69" t="s">
        <v>626</v>
      </c>
      <c r="D612" s="69" t="s">
        <v>627</v>
      </c>
      <c r="F612" s="69">
        <v>0</v>
      </c>
      <c r="O612" s="69">
        <v>0</v>
      </c>
      <c r="P612" s="69"/>
    </row>
    <row r="613" spans="1:16">
      <c r="A613" s="86">
        <v>45542</v>
      </c>
      <c r="B613" s="69" t="s">
        <v>621</v>
      </c>
      <c r="C613" s="69" t="s">
        <v>628</v>
      </c>
      <c r="D613" s="69" t="s">
        <v>629</v>
      </c>
      <c r="F613" s="69">
        <v>0</v>
      </c>
      <c r="O613" s="69">
        <v>0</v>
      </c>
      <c r="P613" s="69"/>
    </row>
    <row r="614" spans="1:16">
      <c r="A614" s="86">
        <v>45542</v>
      </c>
      <c r="B614" s="69" t="s">
        <v>643</v>
      </c>
      <c r="C614" s="69" t="s">
        <v>347</v>
      </c>
      <c r="D614" s="69" t="s">
        <v>644</v>
      </c>
      <c r="F614" s="69">
        <v>0</v>
      </c>
      <c r="O614" s="69">
        <v>0</v>
      </c>
      <c r="P614" s="69"/>
    </row>
    <row r="615" spans="1:16">
      <c r="A615" s="86">
        <v>45542</v>
      </c>
      <c r="B615" s="69" t="s">
        <v>101</v>
      </c>
      <c r="C615" s="69" t="s">
        <v>347</v>
      </c>
      <c r="D615" s="69" t="s">
        <v>645</v>
      </c>
      <c r="E615" s="69">
        <v>38</v>
      </c>
      <c r="F615" s="69">
        <v>100106</v>
      </c>
      <c r="G615" s="69">
        <v>439</v>
      </c>
      <c r="H615" s="69">
        <v>252</v>
      </c>
      <c r="I615" s="69">
        <v>31679</v>
      </c>
      <c r="J615" s="69" t="s">
        <v>702</v>
      </c>
      <c r="K615" s="69">
        <v>274</v>
      </c>
      <c r="L615" s="69"/>
      <c r="M615" s="69">
        <v>1</v>
      </c>
      <c r="N615" s="69">
        <v>3160.01</v>
      </c>
      <c r="O615" s="69">
        <v>99.21</v>
      </c>
      <c r="P615" s="69"/>
    </row>
    <row r="616" spans="1:16">
      <c r="A616" s="86">
        <v>45542</v>
      </c>
      <c r="B616" s="69" t="s">
        <v>123</v>
      </c>
      <c r="C616" s="69" t="s">
        <v>348</v>
      </c>
      <c r="D616" s="69" t="s">
        <v>648</v>
      </c>
      <c r="E616" s="69">
        <v>3</v>
      </c>
      <c r="F616" s="69">
        <v>14570</v>
      </c>
      <c r="G616" s="69">
        <v>68</v>
      </c>
      <c r="H616" s="69">
        <v>37</v>
      </c>
      <c r="I616" s="69">
        <v>2453</v>
      </c>
      <c r="J616" s="69">
        <v>2251</v>
      </c>
      <c r="K616" s="69">
        <v>45</v>
      </c>
      <c r="L616" s="69"/>
      <c r="N616" s="69">
        <v>5939.67</v>
      </c>
      <c r="O616" s="69">
        <v>103.33</v>
      </c>
      <c r="P616" s="69"/>
    </row>
    <row r="617" spans="1:16">
      <c r="A617" s="86">
        <v>45542</v>
      </c>
      <c r="B617" s="69" t="s">
        <v>123</v>
      </c>
      <c r="C617" s="69" t="s">
        <v>349</v>
      </c>
      <c r="D617" s="69" t="s">
        <v>647</v>
      </c>
      <c r="E617" s="69">
        <v>25</v>
      </c>
      <c r="F617" s="69">
        <v>64433</v>
      </c>
      <c r="G617" s="69">
        <v>290</v>
      </c>
      <c r="H617" s="69">
        <v>159</v>
      </c>
      <c r="I617" s="69">
        <v>12410</v>
      </c>
      <c r="J617" s="69">
        <v>10320</v>
      </c>
      <c r="K617" s="69">
        <v>177</v>
      </c>
      <c r="L617" s="69">
        <v>1</v>
      </c>
      <c r="M617" s="69"/>
      <c r="N617" s="69">
        <v>5192.0200000000004</v>
      </c>
      <c r="O617" s="69">
        <v>110.52</v>
      </c>
      <c r="P617" s="69"/>
    </row>
    <row r="618" spans="1:16">
      <c r="A618" s="86">
        <v>45542</v>
      </c>
      <c r="B618" s="69" t="s">
        <v>109</v>
      </c>
      <c r="C618" s="69" t="s">
        <v>367</v>
      </c>
      <c r="D618" s="69" t="s">
        <v>650</v>
      </c>
      <c r="E618" s="69">
        <v>33</v>
      </c>
      <c r="F618" s="69">
        <v>118822</v>
      </c>
      <c r="G618" s="69">
        <v>419</v>
      </c>
      <c r="H618" s="69">
        <v>226</v>
      </c>
      <c r="I618" s="69">
        <v>51763</v>
      </c>
      <c r="J618" s="69">
        <v>44334</v>
      </c>
      <c r="K618" s="69">
        <v>252</v>
      </c>
      <c r="L618" s="69">
        <v>1</v>
      </c>
      <c r="M618" s="69"/>
      <c r="N618" s="69">
        <v>2295.5</v>
      </c>
      <c r="O618" s="69">
        <v>144.19999999999999</v>
      </c>
      <c r="P618" s="69"/>
    </row>
    <row r="619" spans="1:16">
      <c r="A619" s="86">
        <v>45542</v>
      </c>
      <c r="B619" s="69" t="s">
        <v>127</v>
      </c>
      <c r="C619" s="69" t="s">
        <v>369</v>
      </c>
      <c r="D619" s="69" t="s">
        <v>654</v>
      </c>
      <c r="E619" s="69">
        <v>31</v>
      </c>
      <c r="F619" s="69">
        <v>52767</v>
      </c>
      <c r="G619" s="69">
        <v>257</v>
      </c>
      <c r="H619" s="69">
        <v>127</v>
      </c>
      <c r="I619" s="69">
        <v>20420</v>
      </c>
      <c r="J619" s="69">
        <v>18573</v>
      </c>
      <c r="K619" s="69">
        <v>142</v>
      </c>
      <c r="L619" s="69"/>
      <c r="N619" s="69">
        <v>2584.08</v>
      </c>
      <c r="O619" s="69">
        <v>107.69</v>
      </c>
      <c r="P619" s="69"/>
    </row>
    <row r="620" spans="1:16">
      <c r="A620" s="86">
        <v>45542</v>
      </c>
      <c r="B620" s="69" t="s">
        <v>127</v>
      </c>
      <c r="C620" s="69" t="s">
        <v>370</v>
      </c>
      <c r="D620" s="69" t="s">
        <v>655</v>
      </c>
      <c r="E620" s="69">
        <v>28</v>
      </c>
      <c r="F620" s="69">
        <v>55446</v>
      </c>
      <c r="G620" s="69">
        <v>237</v>
      </c>
      <c r="H620" s="69">
        <v>121</v>
      </c>
      <c r="I620" s="69">
        <v>17109</v>
      </c>
      <c r="J620" s="69">
        <v>15080</v>
      </c>
      <c r="K620" s="69">
        <v>134</v>
      </c>
      <c r="L620" s="69"/>
      <c r="N620" s="69">
        <v>3240.75</v>
      </c>
      <c r="O620" s="69">
        <v>121.06</v>
      </c>
      <c r="P620" s="69"/>
    </row>
    <row r="621" spans="1:16">
      <c r="A621" s="86">
        <v>45542</v>
      </c>
      <c r="B621" s="69" t="s">
        <v>131</v>
      </c>
      <c r="C621" s="69" t="s">
        <v>371</v>
      </c>
      <c r="D621" s="69" t="s">
        <v>698</v>
      </c>
      <c r="E621" s="69">
        <v>22</v>
      </c>
      <c r="F621" s="69">
        <v>35357</v>
      </c>
      <c r="G621" s="69">
        <v>174</v>
      </c>
      <c r="H621" s="69">
        <v>86</v>
      </c>
      <c r="I621" s="69">
        <v>8687</v>
      </c>
      <c r="J621" s="69">
        <v>8292</v>
      </c>
      <c r="K621" s="69">
        <v>94</v>
      </c>
      <c r="L621" s="69"/>
      <c r="N621" s="69">
        <v>4070.1</v>
      </c>
      <c r="O621" s="69">
        <v>108.46</v>
      </c>
      <c r="P621" s="69"/>
    </row>
    <row r="622" spans="1:16">
      <c r="A622" s="86">
        <v>45542</v>
      </c>
      <c r="B622" s="69" t="s">
        <v>131</v>
      </c>
      <c r="C622" s="69" t="s">
        <v>371</v>
      </c>
      <c r="D622" s="69" t="s">
        <v>656</v>
      </c>
      <c r="E622" s="69">
        <v>2</v>
      </c>
      <c r="F622" s="69">
        <v>7622</v>
      </c>
      <c r="G622" s="69">
        <v>19</v>
      </c>
      <c r="H622" s="69">
        <v>13</v>
      </c>
      <c r="I622" s="69">
        <v>2337</v>
      </c>
      <c r="J622" s="69">
        <v>2239</v>
      </c>
      <c r="K622" s="69">
        <v>13</v>
      </c>
      <c r="L622" s="69"/>
      <c r="N622" s="69">
        <v>3261.45</v>
      </c>
      <c r="O622" s="69">
        <v>177.26</v>
      </c>
      <c r="P622" s="69"/>
    </row>
    <row r="623" spans="1:16">
      <c r="A623" s="86">
        <v>45542</v>
      </c>
      <c r="B623" s="69" t="s">
        <v>138</v>
      </c>
      <c r="C623" s="69" t="s">
        <v>374</v>
      </c>
      <c r="D623" s="69" t="s">
        <v>658</v>
      </c>
      <c r="E623" s="69">
        <v>2</v>
      </c>
      <c r="F623" s="69">
        <v>10727</v>
      </c>
      <c r="G623" s="69">
        <v>44</v>
      </c>
      <c r="H623" s="69">
        <v>24</v>
      </c>
      <c r="I623" s="69">
        <v>3114</v>
      </c>
      <c r="J623" s="69">
        <v>2850</v>
      </c>
      <c r="K623" s="69">
        <v>30</v>
      </c>
      <c r="L623" s="69"/>
      <c r="N623" s="69">
        <v>3444.77</v>
      </c>
      <c r="O623" s="69">
        <v>114.12</v>
      </c>
      <c r="P623" s="69"/>
    </row>
    <row r="624" spans="1:16">
      <c r="A624" s="86">
        <v>45542</v>
      </c>
      <c r="B624" s="69" t="s">
        <v>138</v>
      </c>
      <c r="C624" s="69" t="s">
        <v>374</v>
      </c>
      <c r="D624" s="69" t="s">
        <v>704</v>
      </c>
      <c r="E624" s="69">
        <v>20</v>
      </c>
      <c r="F624" s="69">
        <v>47111</v>
      </c>
      <c r="G624" s="69">
        <v>175</v>
      </c>
      <c r="H624" s="69">
        <v>92</v>
      </c>
      <c r="I624" s="69">
        <v>16632</v>
      </c>
      <c r="J624" s="69">
        <v>15308</v>
      </c>
      <c r="K624" s="69">
        <v>98</v>
      </c>
      <c r="L624" s="69"/>
      <c r="N624" s="69">
        <v>2832.55</v>
      </c>
      <c r="O624" s="69">
        <v>140.63</v>
      </c>
      <c r="P624" s="69"/>
    </row>
    <row r="625" spans="1:17">
      <c r="A625" s="86">
        <v>45542</v>
      </c>
      <c r="B625" s="69" t="s">
        <v>138</v>
      </c>
      <c r="C625" s="69" t="s">
        <v>375</v>
      </c>
      <c r="D625" s="69" t="s">
        <v>700</v>
      </c>
      <c r="E625" s="69">
        <v>3</v>
      </c>
      <c r="F625" s="69">
        <v>6700</v>
      </c>
      <c r="G625" s="69">
        <v>32</v>
      </c>
      <c r="H625" s="69">
        <v>17</v>
      </c>
      <c r="I625" s="69">
        <v>1605</v>
      </c>
      <c r="J625" s="69">
        <v>1401</v>
      </c>
      <c r="K625" s="69">
        <v>19</v>
      </c>
      <c r="L625" s="69"/>
      <c r="N625" s="69">
        <v>4174.45</v>
      </c>
      <c r="O625" s="69">
        <v>106.35</v>
      </c>
      <c r="P625" s="69"/>
    </row>
    <row r="626" spans="1:17">
      <c r="A626" s="86">
        <v>45542</v>
      </c>
      <c r="B626" s="69" t="s">
        <v>138</v>
      </c>
      <c r="C626" s="69" t="s">
        <v>375</v>
      </c>
      <c r="D626" s="69" t="s">
        <v>657</v>
      </c>
      <c r="E626" s="69">
        <v>20</v>
      </c>
      <c r="F626" s="69">
        <v>50879</v>
      </c>
      <c r="G626" s="69">
        <v>162</v>
      </c>
      <c r="H626" s="69">
        <v>92</v>
      </c>
      <c r="I626" s="69">
        <v>19524</v>
      </c>
      <c r="J626" s="69">
        <v>17786</v>
      </c>
      <c r="K626" s="69">
        <v>98</v>
      </c>
      <c r="L626" s="69"/>
      <c r="M626" s="69">
        <v>1</v>
      </c>
      <c r="N626" s="69">
        <v>2605.9699999999998</v>
      </c>
      <c r="O626" s="69">
        <v>148.77000000000001</v>
      </c>
      <c r="P626" s="69"/>
    </row>
    <row r="627" spans="1:17">
      <c r="A627" s="86">
        <v>45542</v>
      </c>
      <c r="B627" s="69" t="s">
        <v>145</v>
      </c>
      <c r="C627" s="69" t="s">
        <v>378</v>
      </c>
      <c r="D627" s="69" t="s">
        <v>660</v>
      </c>
      <c r="E627" s="69">
        <v>28</v>
      </c>
      <c r="F627" s="69">
        <v>57305</v>
      </c>
      <c r="G627" s="69">
        <v>391</v>
      </c>
      <c r="H627" s="69">
        <v>190</v>
      </c>
      <c r="I627" s="69">
        <v>13496</v>
      </c>
      <c r="J627" s="69">
        <v>11640</v>
      </c>
      <c r="K627" s="69">
        <v>218</v>
      </c>
      <c r="L627" s="69"/>
      <c r="N627" s="69">
        <v>4246.07</v>
      </c>
      <c r="O627" s="69">
        <v>80.709999999999994</v>
      </c>
      <c r="P627" s="69"/>
      <c r="Q627" s="85"/>
    </row>
    <row r="628" spans="1:17">
      <c r="A628" s="86">
        <v>45542</v>
      </c>
      <c r="B628" s="69" t="s">
        <v>150</v>
      </c>
      <c r="C628" s="69" t="s">
        <v>380</v>
      </c>
      <c r="D628" s="69" t="s">
        <v>661</v>
      </c>
      <c r="E628" s="69">
        <v>16</v>
      </c>
      <c r="F628" s="69">
        <v>22700</v>
      </c>
      <c r="G628" s="69">
        <v>207</v>
      </c>
      <c r="H628" s="69">
        <v>92</v>
      </c>
      <c r="I628" s="69">
        <v>7153</v>
      </c>
      <c r="J628" s="69">
        <v>5319</v>
      </c>
      <c r="K628" s="69">
        <v>97</v>
      </c>
      <c r="L628" s="69"/>
      <c r="M628" s="69">
        <v>1</v>
      </c>
      <c r="N628" s="69">
        <v>3173.49</v>
      </c>
      <c r="O628" s="69">
        <v>69.209999999999994</v>
      </c>
      <c r="P628" s="69"/>
      <c r="Q628" s="85"/>
    </row>
    <row r="629" spans="1:17">
      <c r="A629" s="86">
        <v>45542</v>
      </c>
      <c r="B629" s="69" t="s">
        <v>150</v>
      </c>
      <c r="C629" s="69" t="s">
        <v>380</v>
      </c>
      <c r="D629" s="69" t="s">
        <v>662</v>
      </c>
      <c r="E629" s="69">
        <v>24</v>
      </c>
      <c r="F629" s="69">
        <v>29432</v>
      </c>
      <c r="G629" s="69">
        <v>236</v>
      </c>
      <c r="H629" s="69">
        <v>101</v>
      </c>
      <c r="I629" s="69">
        <v>10567</v>
      </c>
      <c r="J629" s="69">
        <v>9580</v>
      </c>
      <c r="K629" s="69">
        <v>114</v>
      </c>
      <c r="L629" s="69"/>
      <c r="M629" s="69">
        <v>2</v>
      </c>
      <c r="N629" s="69">
        <v>2785.27</v>
      </c>
      <c r="O629" s="69">
        <v>73.760000000000005</v>
      </c>
      <c r="P629" s="69"/>
    </row>
    <row r="630" spans="1:17">
      <c r="A630" s="86">
        <v>45542</v>
      </c>
      <c r="B630" s="69" t="s">
        <v>153</v>
      </c>
      <c r="C630" s="69" t="s">
        <v>381</v>
      </c>
      <c r="D630" s="69" t="s">
        <v>701</v>
      </c>
      <c r="E630" s="69">
        <v>5</v>
      </c>
      <c r="F630" s="69">
        <v>22099</v>
      </c>
      <c r="G630" s="69">
        <v>79</v>
      </c>
      <c r="H630" s="69">
        <v>27</v>
      </c>
      <c r="I630" s="69">
        <v>5008</v>
      </c>
      <c r="J630" s="69">
        <v>4440</v>
      </c>
      <c r="K630" s="69">
        <v>34</v>
      </c>
      <c r="L630" s="69"/>
      <c r="N630" s="69">
        <v>4412.74</v>
      </c>
      <c r="O630" s="69">
        <v>197.31</v>
      </c>
      <c r="P630" s="69"/>
    </row>
    <row r="631" spans="1:17">
      <c r="A631" s="86">
        <v>45542</v>
      </c>
      <c r="B631" s="69" t="s">
        <v>153</v>
      </c>
      <c r="C631" s="69" t="s">
        <v>381</v>
      </c>
      <c r="D631" s="69" t="s">
        <v>663</v>
      </c>
      <c r="E631" s="69">
        <v>10</v>
      </c>
      <c r="F631" s="69">
        <v>40191</v>
      </c>
      <c r="G631" s="69">
        <v>135</v>
      </c>
      <c r="H631" s="69">
        <v>75</v>
      </c>
      <c r="I631" s="69">
        <v>9748</v>
      </c>
      <c r="J631" s="69">
        <v>8746</v>
      </c>
      <c r="K631" s="69">
        <v>95</v>
      </c>
      <c r="L631" s="69"/>
      <c r="N631" s="69">
        <v>4123</v>
      </c>
      <c r="O631" s="69">
        <v>131.77000000000001</v>
      </c>
      <c r="P631" s="69"/>
    </row>
    <row r="632" spans="1:17">
      <c r="A632" s="86">
        <v>45542</v>
      </c>
      <c r="B632" s="69" t="s">
        <v>157</v>
      </c>
      <c r="C632" s="69" t="s">
        <v>384</v>
      </c>
      <c r="D632" s="69" t="s">
        <v>664</v>
      </c>
      <c r="E632" s="69">
        <v>25</v>
      </c>
      <c r="F632" s="69">
        <v>37928</v>
      </c>
      <c r="G632" s="69">
        <v>221</v>
      </c>
      <c r="H632" s="69">
        <v>114</v>
      </c>
      <c r="I632" s="69">
        <v>22132</v>
      </c>
      <c r="J632" s="69">
        <v>19551</v>
      </c>
      <c r="K632" s="69">
        <v>131</v>
      </c>
      <c r="L632" s="69"/>
      <c r="M632" s="69">
        <v>1</v>
      </c>
      <c r="N632" s="69">
        <v>1713.72</v>
      </c>
      <c r="O632" s="69">
        <v>84.47</v>
      </c>
      <c r="P632" s="69"/>
    </row>
    <row r="633" spans="1:17">
      <c r="A633" s="86">
        <v>45542</v>
      </c>
      <c r="B633" s="69" t="s">
        <v>157</v>
      </c>
      <c r="C633" s="69" t="s">
        <v>385</v>
      </c>
      <c r="D633" s="69" t="s">
        <v>665</v>
      </c>
      <c r="E633" s="69">
        <v>3</v>
      </c>
      <c r="F633" s="69">
        <v>11019</v>
      </c>
      <c r="G633" s="69">
        <v>66</v>
      </c>
      <c r="H633" s="69">
        <v>26</v>
      </c>
      <c r="I633" s="69">
        <v>5084</v>
      </c>
      <c r="J633" s="69">
        <v>4508</v>
      </c>
      <c r="K633" s="69">
        <v>34</v>
      </c>
      <c r="L633" s="69"/>
      <c r="N633" s="69">
        <v>2167.39</v>
      </c>
      <c r="O633" s="69">
        <v>102.03</v>
      </c>
      <c r="P633" s="69"/>
    </row>
    <row r="634" spans="1:17">
      <c r="A634" s="86">
        <v>45542</v>
      </c>
      <c r="B634" s="69" t="s">
        <v>161</v>
      </c>
      <c r="C634" s="69" t="s">
        <v>386</v>
      </c>
      <c r="D634" s="69" t="s">
        <v>668</v>
      </c>
      <c r="E634" s="69">
        <v>21</v>
      </c>
      <c r="F634" s="69">
        <v>25456</v>
      </c>
      <c r="G634" s="69">
        <v>235</v>
      </c>
      <c r="H634" s="69">
        <v>136</v>
      </c>
      <c r="I634" s="69">
        <v>12638</v>
      </c>
      <c r="J634" s="69">
        <v>11153</v>
      </c>
      <c r="K634" s="69">
        <v>164</v>
      </c>
      <c r="L634" s="69"/>
      <c r="N634" s="69">
        <v>2014.24</v>
      </c>
      <c r="O634" s="69">
        <v>47.58</v>
      </c>
      <c r="P634" s="69"/>
    </row>
    <row r="635" spans="1:17">
      <c r="A635" s="86">
        <v>45542</v>
      </c>
      <c r="B635" s="69" t="s">
        <v>161</v>
      </c>
      <c r="C635" s="69" t="s">
        <v>387</v>
      </c>
      <c r="D635" s="69" t="s">
        <v>669</v>
      </c>
      <c r="E635" s="69">
        <v>16</v>
      </c>
      <c r="F635" s="69">
        <v>33466</v>
      </c>
      <c r="G635" s="69">
        <v>389</v>
      </c>
      <c r="H635" s="69">
        <v>220</v>
      </c>
      <c r="I635" s="69">
        <v>25642</v>
      </c>
      <c r="J635" s="69">
        <v>21906</v>
      </c>
      <c r="K635" s="69">
        <v>241</v>
      </c>
      <c r="L635" s="69"/>
      <c r="M635" s="69">
        <v>1</v>
      </c>
      <c r="N635" s="69">
        <v>1305.1199999999999</v>
      </c>
      <c r="O635" s="69">
        <v>44.09</v>
      </c>
      <c r="P635" s="69"/>
    </row>
    <row r="636" spans="1:17">
      <c r="A636" s="86">
        <v>45542</v>
      </c>
      <c r="B636" s="69" t="s">
        <v>134</v>
      </c>
      <c r="C636" s="69" t="s">
        <v>351</v>
      </c>
      <c r="D636" s="69" t="s">
        <v>671</v>
      </c>
      <c r="E636" s="69">
        <v>6</v>
      </c>
      <c r="F636" s="69">
        <v>29253</v>
      </c>
      <c r="G636" s="69">
        <v>287</v>
      </c>
      <c r="H636" s="69">
        <v>125</v>
      </c>
      <c r="I636" s="69">
        <v>13563</v>
      </c>
      <c r="J636" s="69">
        <v>11406</v>
      </c>
      <c r="K636" s="69">
        <v>144</v>
      </c>
      <c r="L636" s="69"/>
      <c r="M636" s="69">
        <v>1</v>
      </c>
      <c r="N636" s="69">
        <v>2156.8200000000002</v>
      </c>
      <c r="O636" s="69">
        <v>59.7</v>
      </c>
      <c r="P636" s="69"/>
    </row>
    <row r="637" spans="1:17">
      <c r="A637" s="86">
        <v>45542</v>
      </c>
      <c r="B637" s="69" t="s">
        <v>141</v>
      </c>
      <c r="C637" s="69" t="s">
        <v>352</v>
      </c>
      <c r="D637" s="69" t="s">
        <v>682</v>
      </c>
      <c r="F637" s="69">
        <v>9711</v>
      </c>
      <c r="G637" s="69">
        <v>68</v>
      </c>
      <c r="H637" s="69">
        <v>20</v>
      </c>
      <c r="I637" s="69">
        <v>1323</v>
      </c>
      <c r="J637" s="69">
        <v>1071</v>
      </c>
      <c r="K637" s="69">
        <v>338</v>
      </c>
      <c r="L637" s="69"/>
      <c r="M637" s="69">
        <v>17</v>
      </c>
      <c r="N637" s="69">
        <v>7340.14</v>
      </c>
      <c r="O637" s="69">
        <v>8.86</v>
      </c>
      <c r="P637" s="69"/>
    </row>
    <row r="638" spans="1:17">
      <c r="A638" s="86">
        <v>45542</v>
      </c>
      <c r="B638" s="69" t="s">
        <v>141</v>
      </c>
      <c r="C638" s="69" t="s">
        <v>355</v>
      </c>
      <c r="D638" s="69" t="s">
        <v>683</v>
      </c>
      <c r="F638" s="69">
        <v>9828</v>
      </c>
      <c r="G638" s="69">
        <v>139</v>
      </c>
      <c r="H638" s="69">
        <v>54</v>
      </c>
      <c r="I638" s="69">
        <v>2071</v>
      </c>
      <c r="J638" s="69">
        <v>1709</v>
      </c>
      <c r="K638" s="69">
        <v>69</v>
      </c>
      <c r="L638" s="69">
        <v>1</v>
      </c>
      <c r="M638" s="69">
        <v>15</v>
      </c>
      <c r="N638" s="69">
        <v>4745.53</v>
      </c>
      <c r="O638" s="69">
        <v>36.54</v>
      </c>
      <c r="P638" s="69"/>
    </row>
    <row r="639" spans="1:17">
      <c r="A639" s="86">
        <v>45542</v>
      </c>
      <c r="B639" s="69" t="s">
        <v>141</v>
      </c>
      <c r="C639" s="69" t="s">
        <v>356</v>
      </c>
      <c r="D639" s="69" t="s">
        <v>684</v>
      </c>
      <c r="F639" s="69">
        <v>9726</v>
      </c>
      <c r="G639" s="69">
        <v>74</v>
      </c>
      <c r="H639" s="69">
        <v>28</v>
      </c>
      <c r="I639" s="69">
        <v>1769</v>
      </c>
      <c r="J639" s="69">
        <v>1491</v>
      </c>
      <c r="K639" s="69">
        <v>32</v>
      </c>
      <c r="L639" s="69"/>
      <c r="M639" s="69">
        <v>10</v>
      </c>
      <c r="N639" s="69">
        <v>5498.02</v>
      </c>
      <c r="O639" s="69">
        <v>69.97</v>
      </c>
      <c r="P639" s="69"/>
    </row>
    <row r="640" spans="1:17">
      <c r="A640" s="86">
        <v>45542</v>
      </c>
      <c r="B640" s="69" t="s">
        <v>141</v>
      </c>
      <c r="C640" s="69" t="s">
        <v>357</v>
      </c>
      <c r="D640" s="69" t="s">
        <v>685</v>
      </c>
      <c r="F640" s="69">
        <v>9727</v>
      </c>
      <c r="G640" s="69">
        <v>107</v>
      </c>
      <c r="H640" s="69">
        <v>48</v>
      </c>
      <c r="I640" s="69">
        <v>1557</v>
      </c>
      <c r="J640" s="69">
        <v>1341</v>
      </c>
      <c r="K640" s="69">
        <v>52</v>
      </c>
      <c r="L640" s="69"/>
      <c r="M640" s="69">
        <v>24</v>
      </c>
      <c r="N640" s="69">
        <v>6247.27</v>
      </c>
      <c r="O640" s="69">
        <v>38.909999999999997</v>
      </c>
      <c r="P640" s="69"/>
    </row>
    <row r="641" spans="1:16">
      <c r="A641" s="86">
        <v>45542</v>
      </c>
      <c r="B641" s="69" t="s">
        <v>141</v>
      </c>
      <c r="C641" s="69" t="s">
        <v>358</v>
      </c>
      <c r="D641" s="69" t="s">
        <v>685</v>
      </c>
      <c r="F641" s="69">
        <v>9517</v>
      </c>
      <c r="G641" s="69">
        <v>107</v>
      </c>
      <c r="H641" s="69">
        <v>40</v>
      </c>
      <c r="I641" s="69">
        <v>1683</v>
      </c>
      <c r="J641" s="69">
        <v>1417</v>
      </c>
      <c r="K641" s="69">
        <v>44</v>
      </c>
      <c r="L641" s="69"/>
      <c r="M641" s="69">
        <v>18</v>
      </c>
      <c r="N641" s="69">
        <v>5654.78</v>
      </c>
      <c r="O641" s="69">
        <v>46.42</v>
      </c>
      <c r="P641" s="69"/>
    </row>
    <row r="642" spans="1:16">
      <c r="A642" s="86">
        <v>45542</v>
      </c>
      <c r="B642" s="69" t="s">
        <v>141</v>
      </c>
      <c r="C642" s="69" t="s">
        <v>359</v>
      </c>
      <c r="D642" s="69" t="s">
        <v>686</v>
      </c>
      <c r="F642" s="69">
        <v>10041</v>
      </c>
      <c r="G642" s="69">
        <v>51</v>
      </c>
      <c r="H642" s="69">
        <v>29</v>
      </c>
      <c r="I642" s="69">
        <v>2127</v>
      </c>
      <c r="J642" s="69">
        <v>1854</v>
      </c>
      <c r="K642" s="69">
        <v>33</v>
      </c>
      <c r="L642" s="69"/>
      <c r="M642" s="69">
        <v>11</v>
      </c>
      <c r="N642" s="69">
        <v>4720.7299999999996</v>
      </c>
      <c r="O642" s="69">
        <v>56.09</v>
      </c>
      <c r="P642" s="69"/>
    </row>
    <row r="643" spans="1:16">
      <c r="A643" s="86">
        <v>45542</v>
      </c>
      <c r="B643" s="69" t="s">
        <v>141</v>
      </c>
      <c r="C643" s="69" t="s">
        <v>360</v>
      </c>
      <c r="D643" s="69" t="s">
        <v>687</v>
      </c>
      <c r="F643" s="69">
        <v>9823</v>
      </c>
      <c r="G643" s="69">
        <v>80</v>
      </c>
      <c r="H643" s="69">
        <v>37</v>
      </c>
      <c r="I643" s="69">
        <v>1541</v>
      </c>
      <c r="J643" s="69">
        <v>1311</v>
      </c>
      <c r="K643" s="69">
        <v>44</v>
      </c>
      <c r="L643" s="69"/>
      <c r="M643" s="69">
        <v>13</v>
      </c>
      <c r="N643" s="69">
        <v>6374.43</v>
      </c>
      <c r="O643" s="69">
        <v>51.97</v>
      </c>
      <c r="P643" s="69"/>
    </row>
    <row r="644" spans="1:16">
      <c r="A644" s="86">
        <v>45542</v>
      </c>
      <c r="B644" s="69" t="s">
        <v>141</v>
      </c>
      <c r="C644" s="69" t="s">
        <v>361</v>
      </c>
      <c r="D644" s="69" t="s">
        <v>688</v>
      </c>
      <c r="F644" s="69">
        <v>9703</v>
      </c>
      <c r="G644" s="69">
        <v>122</v>
      </c>
      <c r="H644" s="69">
        <v>52</v>
      </c>
      <c r="I644" s="69">
        <v>1569</v>
      </c>
      <c r="J644" s="69">
        <v>1298</v>
      </c>
      <c r="K644" s="69">
        <v>58</v>
      </c>
      <c r="L644" s="69"/>
      <c r="M644" s="69">
        <v>26</v>
      </c>
      <c r="N644" s="69">
        <v>6184.19</v>
      </c>
      <c r="O644" s="69">
        <v>34.049999999999997</v>
      </c>
      <c r="P644" s="69"/>
    </row>
    <row r="645" spans="1:16">
      <c r="A645" s="86">
        <v>45542</v>
      </c>
      <c r="B645" s="69" t="s">
        <v>141</v>
      </c>
      <c r="C645" s="69" t="s">
        <v>362</v>
      </c>
      <c r="D645" s="69" t="s">
        <v>689</v>
      </c>
      <c r="F645" s="69">
        <v>9756</v>
      </c>
      <c r="G645" s="69">
        <v>87</v>
      </c>
      <c r="H645" s="69">
        <v>38</v>
      </c>
      <c r="I645" s="69">
        <v>1938</v>
      </c>
      <c r="J645" s="69">
        <v>1635</v>
      </c>
      <c r="K645" s="69">
        <v>44</v>
      </c>
      <c r="L645" s="69">
        <v>1</v>
      </c>
      <c r="M645" s="69">
        <v>15</v>
      </c>
      <c r="N645" s="69">
        <v>5034.0600000000004</v>
      </c>
      <c r="O645" s="69">
        <v>49.78</v>
      </c>
      <c r="P645" s="69"/>
    </row>
    <row r="646" spans="1:16">
      <c r="A646" s="86">
        <v>45542</v>
      </c>
      <c r="B646" s="69" t="s">
        <v>141</v>
      </c>
      <c r="C646" s="69" t="s">
        <v>363</v>
      </c>
      <c r="D646" s="69" t="s">
        <v>690</v>
      </c>
      <c r="F646" s="69">
        <v>9718</v>
      </c>
      <c r="G646" s="69">
        <v>121</v>
      </c>
      <c r="H646" s="69">
        <v>64</v>
      </c>
      <c r="I646" s="69">
        <v>2402</v>
      </c>
      <c r="J646" s="69">
        <v>1971</v>
      </c>
      <c r="K646" s="69">
        <v>73</v>
      </c>
      <c r="L646" s="69">
        <v>1</v>
      </c>
      <c r="M646" s="69">
        <v>33</v>
      </c>
      <c r="N646" s="69">
        <v>4045.8</v>
      </c>
      <c r="O646" s="69">
        <v>26.85</v>
      </c>
      <c r="P646" s="69"/>
    </row>
    <row r="647" spans="1:16">
      <c r="A647" s="86">
        <v>45542</v>
      </c>
      <c r="B647" s="69" t="s">
        <v>141</v>
      </c>
      <c r="C647" s="69" t="s">
        <v>364</v>
      </c>
      <c r="D647" s="69" t="s">
        <v>691</v>
      </c>
      <c r="F647" s="69">
        <v>9868</v>
      </c>
      <c r="G647" s="69">
        <v>153</v>
      </c>
      <c r="H647" s="69">
        <v>73</v>
      </c>
      <c r="I647" s="69">
        <v>2478</v>
      </c>
      <c r="J647" s="69">
        <v>2057</v>
      </c>
      <c r="K647" s="69">
        <v>79</v>
      </c>
      <c r="L647" s="69"/>
      <c r="M647" s="69">
        <v>25</v>
      </c>
      <c r="N647" s="69">
        <v>3982.24</v>
      </c>
      <c r="O647" s="69">
        <v>28.77</v>
      </c>
      <c r="P647" s="69"/>
    </row>
    <row r="648" spans="1:16">
      <c r="A648" s="86">
        <v>45543</v>
      </c>
      <c r="B648" s="69" t="s">
        <v>185</v>
      </c>
      <c r="C648" s="69" t="s">
        <v>392</v>
      </c>
      <c r="D648" s="69" t="s">
        <v>692</v>
      </c>
      <c r="F648" s="69">
        <v>157008</v>
      </c>
      <c r="G648" s="69">
        <v>2615</v>
      </c>
      <c r="H648" s="69">
        <v>1884</v>
      </c>
      <c r="I648" s="69">
        <v>224391</v>
      </c>
      <c r="J648" s="69">
        <v>174224</v>
      </c>
      <c r="K648" s="69">
        <v>1951</v>
      </c>
      <c r="L648" s="69"/>
      <c r="N648" s="69">
        <v>699.71</v>
      </c>
      <c r="O648" s="69">
        <v>26.28</v>
      </c>
      <c r="P648" s="69"/>
    </row>
    <row r="649" spans="1:16">
      <c r="A649" s="86">
        <v>45543</v>
      </c>
      <c r="B649" s="69" t="s">
        <v>393</v>
      </c>
      <c r="C649" s="69" t="s">
        <v>394</v>
      </c>
      <c r="D649" s="69" t="s">
        <v>579</v>
      </c>
      <c r="F649" s="69">
        <v>4627</v>
      </c>
      <c r="G649" s="69">
        <v>61</v>
      </c>
      <c r="H649" s="69">
        <v>45</v>
      </c>
      <c r="I649" s="69">
        <v>5708</v>
      </c>
      <c r="J649" s="69">
        <v>4804</v>
      </c>
      <c r="K649" s="69">
        <v>539</v>
      </c>
      <c r="L649" s="69"/>
      <c r="N649" s="69">
        <v>810.62</v>
      </c>
      <c r="O649" s="69">
        <v>2.84</v>
      </c>
      <c r="P649" s="69"/>
    </row>
    <row r="650" spans="1:16">
      <c r="A650" s="86">
        <v>45543</v>
      </c>
      <c r="B650" s="69" t="s">
        <v>393</v>
      </c>
      <c r="C650" s="69" t="s">
        <v>394</v>
      </c>
      <c r="D650" s="69" t="s">
        <v>580</v>
      </c>
      <c r="F650" s="69">
        <v>1555</v>
      </c>
      <c r="G650" s="69">
        <v>29</v>
      </c>
      <c r="H650" s="69">
        <v>28</v>
      </c>
      <c r="I650" s="69">
        <v>1219</v>
      </c>
      <c r="J650" s="69">
        <v>1003</v>
      </c>
      <c r="K650" s="69">
        <v>274</v>
      </c>
      <c r="L650" s="69"/>
      <c r="M650" s="69">
        <v>1</v>
      </c>
      <c r="N650" s="69">
        <v>1275.6400000000001</v>
      </c>
      <c r="O650" s="69">
        <v>1.89</v>
      </c>
      <c r="P650" s="69"/>
    </row>
    <row r="651" spans="1:16">
      <c r="A651" s="86">
        <v>45543</v>
      </c>
      <c r="B651" s="69" t="s">
        <v>393</v>
      </c>
      <c r="C651" s="69" t="s">
        <v>394</v>
      </c>
      <c r="D651" s="69" t="s">
        <v>581</v>
      </c>
      <c r="F651" s="69">
        <v>3805</v>
      </c>
      <c r="G651" s="69">
        <v>61</v>
      </c>
      <c r="H651" s="69">
        <v>35</v>
      </c>
      <c r="I651" s="69">
        <v>5707</v>
      </c>
      <c r="J651" s="69">
        <v>4647</v>
      </c>
      <c r="K651" s="69">
        <v>233</v>
      </c>
      <c r="L651" s="69"/>
      <c r="N651" s="69">
        <v>666.73</v>
      </c>
      <c r="O651" s="69">
        <v>5.33</v>
      </c>
      <c r="P651" s="69"/>
    </row>
    <row r="652" spans="1:16">
      <c r="A652" s="86">
        <v>45543</v>
      </c>
      <c r="B652" s="69" t="s">
        <v>393</v>
      </c>
      <c r="C652" s="69" t="s">
        <v>394</v>
      </c>
      <c r="D652" s="69" t="s">
        <v>582</v>
      </c>
      <c r="F652" s="69">
        <v>144583</v>
      </c>
      <c r="G652" s="69">
        <v>2968</v>
      </c>
      <c r="H652" s="69">
        <v>2025</v>
      </c>
      <c r="I652" s="69">
        <v>148716</v>
      </c>
      <c r="J652" s="69">
        <v>91505</v>
      </c>
      <c r="K652" s="69">
        <v>2087</v>
      </c>
      <c r="L652" s="69"/>
      <c r="N652" s="69">
        <v>972.21</v>
      </c>
      <c r="O652" s="69">
        <v>22.87</v>
      </c>
      <c r="P652" s="69"/>
    </row>
    <row r="653" spans="1:16">
      <c r="A653" s="86">
        <v>45543</v>
      </c>
      <c r="B653" s="69" t="s">
        <v>393</v>
      </c>
      <c r="C653" s="69" t="s">
        <v>395</v>
      </c>
      <c r="D653" s="69" t="s">
        <v>579</v>
      </c>
      <c r="F653" s="69">
        <v>7966</v>
      </c>
      <c r="G653" s="69">
        <v>142</v>
      </c>
      <c r="H653" s="69">
        <v>106</v>
      </c>
      <c r="I653" s="69">
        <v>8214</v>
      </c>
      <c r="J653" s="69">
        <v>6846</v>
      </c>
      <c r="K653" s="69">
        <v>1060</v>
      </c>
      <c r="L653" s="69"/>
      <c r="N653" s="69">
        <v>969.81</v>
      </c>
      <c r="O653" s="69">
        <v>2.5099999999999998</v>
      </c>
      <c r="P653" s="69"/>
    </row>
    <row r="654" spans="1:16">
      <c r="A654" s="86">
        <v>45543</v>
      </c>
      <c r="B654" s="69" t="s">
        <v>393</v>
      </c>
      <c r="C654" s="69" t="s">
        <v>395</v>
      </c>
      <c r="D654" s="69" t="s">
        <v>580</v>
      </c>
      <c r="F654" s="69">
        <v>10080</v>
      </c>
      <c r="G654" s="69">
        <v>175</v>
      </c>
      <c r="H654" s="69">
        <v>161</v>
      </c>
      <c r="I654" s="69">
        <v>6386</v>
      </c>
      <c r="J654" s="69">
        <v>5440</v>
      </c>
      <c r="K654" s="69">
        <v>1892</v>
      </c>
      <c r="L654" s="69"/>
      <c r="N654" s="69">
        <v>1578.45</v>
      </c>
      <c r="O654" s="69">
        <v>1.78</v>
      </c>
      <c r="P654" s="69"/>
    </row>
    <row r="655" spans="1:16">
      <c r="A655" s="86">
        <v>45543</v>
      </c>
      <c r="B655" s="69" t="s">
        <v>393</v>
      </c>
      <c r="C655" s="69" t="s">
        <v>395</v>
      </c>
      <c r="D655" s="69" t="s">
        <v>581</v>
      </c>
      <c r="F655" s="69">
        <v>4224</v>
      </c>
      <c r="G655" s="69">
        <v>75</v>
      </c>
      <c r="H655" s="69">
        <v>56</v>
      </c>
      <c r="I655" s="69">
        <v>8447</v>
      </c>
      <c r="J655" s="69">
        <v>6659</v>
      </c>
      <c r="K655" s="69">
        <v>173</v>
      </c>
      <c r="L655" s="69"/>
      <c r="N655" s="69">
        <v>500.06</v>
      </c>
      <c r="O655" s="69">
        <v>8.14</v>
      </c>
      <c r="P655" s="69"/>
    </row>
    <row r="656" spans="1:16">
      <c r="A656" s="86">
        <v>45543</v>
      </c>
      <c r="B656" s="69" t="s">
        <v>393</v>
      </c>
      <c r="C656" s="69" t="s">
        <v>395</v>
      </c>
      <c r="D656" s="69" t="s">
        <v>582</v>
      </c>
      <c r="F656" s="69">
        <v>231960</v>
      </c>
      <c r="G656" s="69">
        <v>4754</v>
      </c>
      <c r="H656" s="69">
        <v>3363</v>
      </c>
      <c r="I656" s="69">
        <v>257595</v>
      </c>
      <c r="J656" s="69">
        <v>147769</v>
      </c>
      <c r="K656" s="69">
        <v>3477</v>
      </c>
      <c r="L656" s="69">
        <v>1</v>
      </c>
      <c r="M656" s="69">
        <v>1</v>
      </c>
      <c r="N656" s="69">
        <v>900.48</v>
      </c>
      <c r="O656" s="69">
        <v>22.18</v>
      </c>
      <c r="P656" s="69"/>
    </row>
    <row r="657" spans="1:16">
      <c r="A657" s="86">
        <v>45543</v>
      </c>
      <c r="B657" s="69" t="s">
        <v>393</v>
      </c>
      <c r="C657" s="69" t="s">
        <v>396</v>
      </c>
      <c r="D657" s="69" t="s">
        <v>579</v>
      </c>
      <c r="F657" s="69">
        <v>56</v>
      </c>
      <c r="G657" s="69">
        <v>0</v>
      </c>
      <c r="I657" s="69">
        <v>99</v>
      </c>
      <c r="J657" s="69">
        <v>83</v>
      </c>
      <c r="K657" s="69">
        <v>2</v>
      </c>
      <c r="L657" s="69"/>
      <c r="N657" s="69">
        <v>565.66</v>
      </c>
      <c r="O657" s="69">
        <v>9.33</v>
      </c>
      <c r="P657" s="69"/>
    </row>
    <row r="658" spans="1:16">
      <c r="A658" s="86">
        <v>45543</v>
      </c>
      <c r="B658" s="69" t="s">
        <v>393</v>
      </c>
      <c r="C658" s="69" t="s">
        <v>396</v>
      </c>
      <c r="D658" s="69" t="s">
        <v>580</v>
      </c>
      <c r="F658" s="69">
        <v>755</v>
      </c>
      <c r="G658" s="69">
        <v>5</v>
      </c>
      <c r="H658" s="69">
        <v>4</v>
      </c>
      <c r="I658" s="69">
        <v>820</v>
      </c>
      <c r="J658" s="69">
        <v>648</v>
      </c>
      <c r="K658" s="69">
        <v>100</v>
      </c>
      <c r="L658" s="69"/>
      <c r="N658" s="69">
        <v>920.73</v>
      </c>
      <c r="O658" s="69">
        <v>2.52</v>
      </c>
      <c r="P658" s="69"/>
    </row>
    <row r="659" spans="1:16">
      <c r="A659" s="86">
        <v>45543</v>
      </c>
      <c r="B659" s="69" t="s">
        <v>393</v>
      </c>
      <c r="C659" s="69" t="s">
        <v>396</v>
      </c>
      <c r="D659" s="69" t="s">
        <v>581</v>
      </c>
      <c r="F659" s="69">
        <v>7</v>
      </c>
      <c r="G659" s="69">
        <v>0</v>
      </c>
      <c r="I659" s="69">
        <v>14</v>
      </c>
      <c r="J659" s="69">
        <v>12</v>
      </c>
      <c r="K659" s="69">
        <v>1</v>
      </c>
      <c r="L659" s="69"/>
      <c r="N659" s="69">
        <v>500</v>
      </c>
      <c r="O659" s="69">
        <v>2.33</v>
      </c>
      <c r="P659" s="69"/>
    </row>
    <row r="660" spans="1:16">
      <c r="A660" s="86">
        <v>45543</v>
      </c>
      <c r="B660" s="69" t="s">
        <v>393</v>
      </c>
      <c r="C660" s="69" t="s">
        <v>396</v>
      </c>
      <c r="D660" s="69" t="s">
        <v>582</v>
      </c>
      <c r="F660" s="69">
        <v>24895</v>
      </c>
      <c r="G660" s="69">
        <v>510</v>
      </c>
      <c r="H660" s="69">
        <v>354</v>
      </c>
      <c r="I660" s="69">
        <v>25543</v>
      </c>
      <c r="J660" s="69">
        <v>14545</v>
      </c>
      <c r="K660" s="69">
        <v>365</v>
      </c>
      <c r="L660" s="69">
        <v>2</v>
      </c>
      <c r="M660" s="69"/>
      <c r="N660" s="69">
        <v>974.63</v>
      </c>
      <c r="O660" s="69">
        <v>22.65</v>
      </c>
      <c r="P660" s="69"/>
    </row>
    <row r="661" spans="1:16">
      <c r="A661" s="86">
        <v>45543</v>
      </c>
      <c r="B661" s="69" t="s">
        <v>191</v>
      </c>
      <c r="C661" s="69" t="s">
        <v>397</v>
      </c>
      <c r="D661" s="69" t="s">
        <v>397</v>
      </c>
      <c r="F661" s="69">
        <v>1627</v>
      </c>
      <c r="G661" s="69">
        <v>48</v>
      </c>
      <c r="H661" s="69">
        <v>31</v>
      </c>
      <c r="I661" s="69">
        <v>2069</v>
      </c>
      <c r="J661" s="69">
        <v>1638</v>
      </c>
      <c r="K661" s="69">
        <v>35</v>
      </c>
      <c r="L661" s="69"/>
      <c r="N661" s="69">
        <v>786.37</v>
      </c>
      <c r="O661" s="69">
        <v>15.5</v>
      </c>
      <c r="P661" s="69"/>
    </row>
    <row r="662" spans="1:16">
      <c r="A662" s="86">
        <v>45543</v>
      </c>
      <c r="B662" s="69" t="s">
        <v>191</v>
      </c>
      <c r="C662" s="69" t="s">
        <v>398</v>
      </c>
      <c r="D662" s="69" t="s">
        <v>398</v>
      </c>
      <c r="F662" s="69">
        <v>18148</v>
      </c>
      <c r="G662" s="69">
        <v>437</v>
      </c>
      <c r="H662" s="69">
        <v>276</v>
      </c>
      <c r="I662" s="69">
        <v>14076</v>
      </c>
      <c r="J662" s="69">
        <v>12405</v>
      </c>
      <c r="K662" s="69">
        <v>297</v>
      </c>
      <c r="L662" s="69"/>
      <c r="N662" s="69">
        <v>1289.29</v>
      </c>
      <c r="O662" s="69">
        <v>20.37</v>
      </c>
      <c r="P662" s="69"/>
    </row>
    <row r="663" spans="1:16">
      <c r="A663" s="86">
        <v>45543</v>
      </c>
      <c r="B663" s="69" t="s">
        <v>191</v>
      </c>
      <c r="C663" s="69" t="s">
        <v>399</v>
      </c>
      <c r="D663" s="69" t="s">
        <v>399</v>
      </c>
      <c r="F663" s="69">
        <v>73704</v>
      </c>
      <c r="G663" s="69">
        <v>1746</v>
      </c>
      <c r="H663" s="69">
        <v>1038</v>
      </c>
      <c r="I663" s="69">
        <v>54296</v>
      </c>
      <c r="J663" s="69">
        <v>48311</v>
      </c>
      <c r="K663" s="69">
        <v>1090</v>
      </c>
      <c r="L663" s="69"/>
      <c r="M663" s="69">
        <v>1</v>
      </c>
      <c r="N663" s="69">
        <v>1357.45</v>
      </c>
      <c r="O663" s="69">
        <v>22.51</v>
      </c>
      <c r="P663" s="69"/>
    </row>
    <row r="664" spans="1:16">
      <c r="A664" s="86">
        <v>45543</v>
      </c>
      <c r="B664" s="69" t="s">
        <v>205</v>
      </c>
      <c r="C664" s="69" t="s">
        <v>400</v>
      </c>
      <c r="D664" s="69" t="s">
        <v>603</v>
      </c>
      <c r="F664" s="69">
        <v>53490</v>
      </c>
      <c r="G664" s="69">
        <v>670</v>
      </c>
      <c r="H664" s="69">
        <v>53</v>
      </c>
      <c r="I664" s="69">
        <v>12147</v>
      </c>
      <c r="J664" s="69">
        <v>10402</v>
      </c>
      <c r="K664" s="69">
        <v>925</v>
      </c>
      <c r="L664" s="69"/>
      <c r="N664" s="69">
        <v>4403.5600000000004</v>
      </c>
      <c r="O664" s="69">
        <v>19.28</v>
      </c>
      <c r="P664" s="69"/>
    </row>
    <row r="665" spans="1:16">
      <c r="A665" s="86">
        <v>45543</v>
      </c>
      <c r="B665" s="69" t="s">
        <v>205</v>
      </c>
      <c r="C665" s="69" t="s">
        <v>401</v>
      </c>
      <c r="D665" s="69" t="s">
        <v>584</v>
      </c>
      <c r="F665" s="69">
        <v>1131</v>
      </c>
      <c r="G665" s="69">
        <v>11</v>
      </c>
      <c r="I665" s="69">
        <v>352</v>
      </c>
      <c r="J665" s="69">
        <v>336</v>
      </c>
      <c r="K665" s="69">
        <v>16</v>
      </c>
      <c r="L665" s="69"/>
      <c r="N665" s="69">
        <v>3213.07</v>
      </c>
      <c r="O665" s="69">
        <v>23.56</v>
      </c>
      <c r="P665" s="69"/>
    </row>
    <row r="666" spans="1:16">
      <c r="A666" s="86">
        <v>45543</v>
      </c>
      <c r="B666" s="69" t="s">
        <v>205</v>
      </c>
      <c r="C666" s="69" t="s">
        <v>402</v>
      </c>
      <c r="D666" s="69" t="s">
        <v>585</v>
      </c>
      <c r="F666" s="69">
        <v>1056</v>
      </c>
      <c r="G666" s="69">
        <v>18</v>
      </c>
      <c r="H666" s="69">
        <v>1</v>
      </c>
      <c r="I666" s="69">
        <v>216</v>
      </c>
      <c r="J666" s="69">
        <v>204</v>
      </c>
      <c r="K666" s="69">
        <v>19</v>
      </c>
      <c r="L666" s="69"/>
      <c r="N666" s="69">
        <v>4888.8900000000003</v>
      </c>
      <c r="O666" s="69">
        <v>18.53</v>
      </c>
      <c r="P666" s="69"/>
    </row>
    <row r="667" spans="1:16">
      <c r="A667" s="86">
        <v>45543</v>
      </c>
      <c r="B667" s="69" t="s">
        <v>218</v>
      </c>
      <c r="C667" s="69" t="s">
        <v>403</v>
      </c>
      <c r="D667" s="69" t="s">
        <v>693</v>
      </c>
      <c r="F667" s="69">
        <v>15218</v>
      </c>
      <c r="G667" s="69">
        <v>762</v>
      </c>
      <c r="H667" s="69">
        <v>318</v>
      </c>
      <c r="I667" s="69">
        <v>22508</v>
      </c>
      <c r="J667" s="69">
        <v>18929</v>
      </c>
      <c r="K667" s="69">
        <v>391</v>
      </c>
      <c r="L667" s="69">
        <v>2</v>
      </c>
      <c r="M667" s="69"/>
      <c r="N667" s="69">
        <v>676.12</v>
      </c>
      <c r="O667" s="69">
        <v>12.35</v>
      </c>
      <c r="P667" s="69"/>
    </row>
    <row r="668" spans="1:16">
      <c r="A668" s="86">
        <v>45543</v>
      </c>
      <c r="B668" s="69" t="s">
        <v>218</v>
      </c>
      <c r="C668" s="69" t="s">
        <v>403</v>
      </c>
      <c r="D668" s="69" t="s">
        <v>705</v>
      </c>
      <c r="F668" s="69">
        <v>136269</v>
      </c>
      <c r="G668" s="69">
        <v>5057</v>
      </c>
      <c r="H668" s="69">
        <v>2807</v>
      </c>
      <c r="I668" s="69">
        <v>160260</v>
      </c>
      <c r="J668" s="69">
        <v>133358</v>
      </c>
      <c r="K668" s="69">
        <v>3022</v>
      </c>
      <c r="L668" s="69">
        <v>3</v>
      </c>
      <c r="M668" s="69">
        <v>1</v>
      </c>
      <c r="N668" s="69">
        <v>850.3</v>
      </c>
      <c r="O668" s="69">
        <v>14.72</v>
      </c>
      <c r="P668" s="69"/>
    </row>
    <row r="669" spans="1:16">
      <c r="A669" s="86">
        <v>45543</v>
      </c>
      <c r="B669" s="69" t="s">
        <v>218</v>
      </c>
      <c r="C669" s="69" t="s">
        <v>403</v>
      </c>
      <c r="D669" s="69" t="s">
        <v>694</v>
      </c>
      <c r="F669" s="69">
        <v>786</v>
      </c>
      <c r="G669" s="69">
        <v>45</v>
      </c>
      <c r="H669" s="69">
        <v>12</v>
      </c>
      <c r="I669" s="69">
        <v>1332</v>
      </c>
      <c r="J669" s="69">
        <v>1144</v>
      </c>
      <c r="K669" s="69">
        <v>20</v>
      </c>
      <c r="L669" s="69"/>
      <c r="N669" s="69">
        <v>590.09</v>
      </c>
      <c r="O669" s="69">
        <v>12.09</v>
      </c>
      <c r="P669" s="69"/>
    </row>
    <row r="670" spans="1:16">
      <c r="A670" s="86">
        <v>45543</v>
      </c>
      <c r="B670" s="69" t="s">
        <v>223</v>
      </c>
      <c r="C670" s="69" t="s">
        <v>404</v>
      </c>
      <c r="D670" s="69" t="s">
        <v>587</v>
      </c>
      <c r="F670" s="69">
        <v>17220</v>
      </c>
      <c r="G670" s="69">
        <v>31</v>
      </c>
      <c r="H670" s="69">
        <v>10</v>
      </c>
      <c r="I670" s="69">
        <v>3557</v>
      </c>
      <c r="J670" s="69">
        <v>3003</v>
      </c>
      <c r="K670" s="69">
        <v>16</v>
      </c>
      <c r="L670" s="69"/>
      <c r="N670" s="69">
        <v>4841.16</v>
      </c>
      <c r="O670" s="69">
        <v>358.75</v>
      </c>
      <c r="P670" s="69"/>
    </row>
    <row r="671" spans="1:16">
      <c r="A671" s="86">
        <v>45543</v>
      </c>
      <c r="B671" s="69" t="s">
        <v>239</v>
      </c>
      <c r="C671" s="69" t="s">
        <v>405</v>
      </c>
      <c r="D671" s="69" t="s">
        <v>588</v>
      </c>
      <c r="F671" s="69">
        <v>33120</v>
      </c>
      <c r="G671" s="69">
        <v>794</v>
      </c>
      <c r="H671" s="69">
        <v>518</v>
      </c>
      <c r="I671" s="69">
        <v>21809</v>
      </c>
      <c r="J671" s="69">
        <v>17211</v>
      </c>
      <c r="K671" s="69">
        <v>547</v>
      </c>
      <c r="L671" s="69"/>
      <c r="N671" s="69">
        <v>1518.64</v>
      </c>
      <c r="O671" s="69">
        <v>20.170000000000002</v>
      </c>
      <c r="P671" s="69"/>
    </row>
    <row r="672" spans="1:16">
      <c r="A672" s="86">
        <v>45543</v>
      </c>
      <c r="B672" s="69" t="s">
        <v>243</v>
      </c>
      <c r="C672" s="69" t="s">
        <v>407</v>
      </c>
      <c r="D672" s="69" t="s">
        <v>592</v>
      </c>
      <c r="F672" s="69">
        <v>70627</v>
      </c>
      <c r="G672" s="69">
        <v>443</v>
      </c>
      <c r="H672" s="69">
        <v>10</v>
      </c>
      <c r="I672" s="69">
        <v>39116</v>
      </c>
      <c r="J672" s="69">
        <v>31445</v>
      </c>
      <c r="K672" s="69">
        <v>6545</v>
      </c>
      <c r="L672" s="69">
        <v>92</v>
      </c>
      <c r="M672" s="69"/>
      <c r="N672" s="69">
        <v>1805.58</v>
      </c>
      <c r="O672" s="69">
        <v>3.56</v>
      </c>
      <c r="P672" s="69"/>
    </row>
    <row r="673" spans="1:16">
      <c r="A673" s="86">
        <v>45543</v>
      </c>
      <c r="B673" s="69" t="s">
        <v>248</v>
      </c>
      <c r="C673" s="69" t="s">
        <v>408</v>
      </c>
      <c r="D673" s="69" t="s">
        <v>706</v>
      </c>
      <c r="F673" s="69">
        <v>86310</v>
      </c>
      <c r="G673" s="69">
        <v>1948</v>
      </c>
      <c r="H673" s="69">
        <v>1734</v>
      </c>
      <c r="I673" s="69">
        <v>44707</v>
      </c>
      <c r="J673" s="69">
        <v>39808</v>
      </c>
      <c r="K673" s="69">
        <v>2342</v>
      </c>
      <c r="L673" s="69"/>
      <c r="N673" s="69">
        <v>1930.57</v>
      </c>
      <c r="O673" s="69">
        <v>12.25</v>
      </c>
      <c r="P673" s="69"/>
    </row>
    <row r="674" spans="1:16">
      <c r="A674" s="86">
        <v>45543</v>
      </c>
      <c r="B674" s="69" t="s">
        <v>248</v>
      </c>
      <c r="C674" s="69" t="s">
        <v>408</v>
      </c>
      <c r="D674" s="69" t="s">
        <v>695</v>
      </c>
      <c r="F674" s="69">
        <v>0</v>
      </c>
      <c r="G674" s="69">
        <v>0</v>
      </c>
      <c r="I674" s="69">
        <v>4</v>
      </c>
      <c r="J674" s="69">
        <v>4</v>
      </c>
      <c r="K674" s="69"/>
      <c r="N674" s="69">
        <v>0</v>
      </c>
      <c r="O674" s="69"/>
    </row>
    <row r="675" spans="1:16">
      <c r="A675" s="86">
        <v>45543</v>
      </c>
      <c r="B675" s="69" t="s">
        <v>253</v>
      </c>
      <c r="C675" s="69" t="s">
        <v>409</v>
      </c>
      <c r="D675" s="69" t="s">
        <v>707</v>
      </c>
      <c r="F675" s="69">
        <v>96888</v>
      </c>
      <c r="G675" s="69">
        <v>2442</v>
      </c>
      <c r="H675" s="69">
        <v>2291</v>
      </c>
      <c r="I675" s="69">
        <v>36064</v>
      </c>
      <c r="J675" s="69">
        <v>33133</v>
      </c>
      <c r="K675" s="69">
        <v>2816</v>
      </c>
      <c r="L675" s="69"/>
      <c r="N675" s="69">
        <v>2686.56</v>
      </c>
      <c r="O675" s="69">
        <v>11.4</v>
      </c>
      <c r="P675" s="69"/>
    </row>
    <row r="676" spans="1:16">
      <c r="A676" s="86">
        <v>45543</v>
      </c>
      <c r="B676" s="69" t="s">
        <v>253</v>
      </c>
      <c r="C676" s="69" t="s">
        <v>409</v>
      </c>
      <c r="D676" s="69" t="s">
        <v>594</v>
      </c>
      <c r="F676" s="69">
        <v>11</v>
      </c>
      <c r="G676" s="69">
        <v>3</v>
      </c>
      <c r="H676" s="69">
        <v>2</v>
      </c>
      <c r="I676" s="69">
        <v>39</v>
      </c>
      <c r="J676" s="69">
        <v>37</v>
      </c>
      <c r="K676" s="69">
        <v>2</v>
      </c>
      <c r="L676" s="69"/>
      <c r="N676" s="69">
        <v>282.05</v>
      </c>
      <c r="O676" s="69">
        <v>1.83</v>
      </c>
      <c r="P676" s="69"/>
    </row>
    <row r="677" spans="1:16">
      <c r="A677" s="86">
        <v>45543</v>
      </c>
      <c r="B677" s="69" t="s">
        <v>253</v>
      </c>
      <c r="C677" s="69" t="s">
        <v>409</v>
      </c>
      <c r="D677" s="69" t="s">
        <v>708</v>
      </c>
      <c r="F677" s="69">
        <v>37</v>
      </c>
      <c r="G677" s="69">
        <v>0</v>
      </c>
      <c r="I677" s="69">
        <v>46</v>
      </c>
      <c r="J677" s="69" t="s">
        <v>702</v>
      </c>
      <c r="K677" s="69"/>
      <c r="N677" s="69">
        <v>804.35</v>
      </c>
      <c r="O677" s="69"/>
    </row>
    <row r="678" spans="1:16">
      <c r="A678" s="86">
        <v>45543</v>
      </c>
      <c r="B678" s="69" t="s">
        <v>268</v>
      </c>
      <c r="C678" s="69" t="s">
        <v>411</v>
      </c>
      <c r="D678" s="69" t="s">
        <v>595</v>
      </c>
      <c r="F678" s="69">
        <v>66094</v>
      </c>
      <c r="G678" s="69">
        <v>1207</v>
      </c>
      <c r="H678" s="69">
        <v>832</v>
      </c>
      <c r="I678" s="69">
        <v>84687</v>
      </c>
      <c r="J678" s="69">
        <v>58392</v>
      </c>
      <c r="K678" s="69">
        <v>863</v>
      </c>
      <c r="L678" s="69"/>
      <c r="N678" s="69">
        <v>780.45</v>
      </c>
      <c r="O678" s="69">
        <v>25.47</v>
      </c>
      <c r="P678" s="69"/>
    </row>
    <row r="679" spans="1:16">
      <c r="A679" s="86">
        <v>45543</v>
      </c>
      <c r="B679" s="69" t="s">
        <v>273</v>
      </c>
      <c r="C679" s="69" t="s">
        <v>412</v>
      </c>
      <c r="D679" s="69" t="s">
        <v>597</v>
      </c>
      <c r="F679" s="69">
        <v>67286</v>
      </c>
      <c r="G679" s="69">
        <v>1434</v>
      </c>
      <c r="H679" s="69">
        <v>1011</v>
      </c>
      <c r="I679" s="69">
        <v>47017</v>
      </c>
      <c r="J679" s="69">
        <v>41544</v>
      </c>
      <c r="K679" s="69">
        <v>1136</v>
      </c>
      <c r="L679" s="69">
        <v>1</v>
      </c>
      <c r="M679" s="69">
        <v>1</v>
      </c>
      <c r="N679" s="69">
        <v>1431.1</v>
      </c>
      <c r="O679" s="69">
        <v>19.7</v>
      </c>
      <c r="P679" s="69"/>
    </row>
    <row r="680" spans="1:16">
      <c r="A680" s="86">
        <v>45543</v>
      </c>
      <c r="B680" s="69" t="s">
        <v>277</v>
      </c>
      <c r="C680" s="69" t="s">
        <v>412</v>
      </c>
      <c r="D680" s="69" t="s">
        <v>599</v>
      </c>
      <c r="F680" s="69">
        <v>51041</v>
      </c>
      <c r="G680" s="69">
        <v>1063</v>
      </c>
      <c r="H680" s="69">
        <v>993</v>
      </c>
      <c r="I680" s="69">
        <v>15166</v>
      </c>
      <c r="J680" s="69">
        <v>13874</v>
      </c>
      <c r="K680" s="69">
        <v>3523</v>
      </c>
      <c r="L680" s="69"/>
      <c r="N680" s="69">
        <v>3365.49</v>
      </c>
      <c r="O680" s="69">
        <v>4.83</v>
      </c>
      <c r="P680" s="69"/>
    </row>
    <row r="681" spans="1:16">
      <c r="A681" s="86">
        <v>45543</v>
      </c>
      <c r="B681" s="69" t="s">
        <v>282</v>
      </c>
      <c r="C681" s="69" t="s">
        <v>412</v>
      </c>
      <c r="D681" s="69" t="s">
        <v>601</v>
      </c>
      <c r="F681" s="69">
        <v>51430</v>
      </c>
      <c r="G681" s="69">
        <v>1179</v>
      </c>
      <c r="H681" s="69">
        <v>826</v>
      </c>
      <c r="I681" s="69">
        <v>49754</v>
      </c>
      <c r="J681" s="69">
        <v>39690</v>
      </c>
      <c r="K681" s="69">
        <v>874</v>
      </c>
      <c r="L681" s="69"/>
      <c r="N681" s="69">
        <v>1033.69</v>
      </c>
      <c r="O681" s="69">
        <v>19.579999999999998</v>
      </c>
      <c r="P681" s="69"/>
    </row>
    <row r="682" spans="1:16">
      <c r="A682" s="86">
        <v>45543</v>
      </c>
      <c r="B682" s="69" t="s">
        <v>286</v>
      </c>
      <c r="C682" s="69" t="s">
        <v>415</v>
      </c>
      <c r="D682" s="69" t="s">
        <v>603</v>
      </c>
      <c r="F682" s="69">
        <v>47707</v>
      </c>
      <c r="G682" s="69">
        <v>185</v>
      </c>
      <c r="H682" s="69">
        <v>50</v>
      </c>
      <c r="I682" s="69">
        <v>86775</v>
      </c>
      <c r="J682" s="69">
        <v>85168</v>
      </c>
      <c r="K682" s="69">
        <v>7339</v>
      </c>
      <c r="L682" s="69"/>
      <c r="N682" s="69">
        <v>549.78</v>
      </c>
      <c r="O682" s="69">
        <v>2.17</v>
      </c>
      <c r="P682" s="69"/>
    </row>
    <row r="683" spans="1:16">
      <c r="A683" s="86">
        <v>45543</v>
      </c>
      <c r="B683" s="69" t="s">
        <v>286</v>
      </c>
      <c r="C683" s="69" t="s">
        <v>417</v>
      </c>
      <c r="D683" s="69" t="s">
        <v>585</v>
      </c>
      <c r="F683" s="69">
        <v>25728</v>
      </c>
      <c r="G683" s="69">
        <v>74</v>
      </c>
      <c r="H683" s="69">
        <v>25</v>
      </c>
      <c r="I683" s="69">
        <v>47017</v>
      </c>
      <c r="J683" s="69">
        <v>46271</v>
      </c>
      <c r="K683" s="69">
        <v>4446</v>
      </c>
      <c r="L683" s="69"/>
      <c r="N683" s="69">
        <v>547.21</v>
      </c>
      <c r="O683" s="69">
        <v>1.93</v>
      </c>
      <c r="P683" s="69"/>
    </row>
    <row r="684" spans="1:16">
      <c r="A684" s="86">
        <v>45543</v>
      </c>
      <c r="B684" s="69" t="s">
        <v>419</v>
      </c>
      <c r="C684" s="69" t="s">
        <v>420</v>
      </c>
      <c r="D684" s="69" t="s">
        <v>697</v>
      </c>
      <c r="F684" s="69">
        <v>69800</v>
      </c>
      <c r="G684" s="69">
        <v>201</v>
      </c>
      <c r="H684" s="69">
        <v>2</v>
      </c>
      <c r="I684" s="69">
        <v>121625</v>
      </c>
      <c r="J684" s="69">
        <v>118968</v>
      </c>
      <c r="K684" s="69">
        <v>89</v>
      </c>
      <c r="L684" s="69"/>
      <c r="N684" s="69">
        <v>573.9</v>
      </c>
      <c r="O684" s="69">
        <v>198.3</v>
      </c>
      <c r="P684" s="69"/>
    </row>
    <row r="685" spans="1:16">
      <c r="A685" s="86">
        <v>45543</v>
      </c>
      <c r="B685" s="69" t="s">
        <v>422</v>
      </c>
      <c r="C685" s="69" t="s">
        <v>423</v>
      </c>
      <c r="D685" s="69" t="s">
        <v>422</v>
      </c>
      <c r="F685" s="69">
        <v>14556</v>
      </c>
      <c r="G685" s="69">
        <v>14</v>
      </c>
      <c r="H685" s="69">
        <v>9</v>
      </c>
      <c r="I685" s="69">
        <v>4989</v>
      </c>
      <c r="J685" s="69">
        <v>4128</v>
      </c>
      <c r="K685" s="69">
        <v>10</v>
      </c>
      <c r="L685" s="69"/>
      <c r="N685" s="69">
        <v>2917.62</v>
      </c>
      <c r="O685" s="69">
        <v>485.2</v>
      </c>
      <c r="P685" s="69"/>
    </row>
    <row r="686" spans="1:16">
      <c r="A686" s="86">
        <v>45543</v>
      </c>
      <c r="B686" s="69" t="s">
        <v>424</v>
      </c>
      <c r="C686" s="69" t="s">
        <v>425</v>
      </c>
      <c r="D686" s="69" t="s">
        <v>424</v>
      </c>
      <c r="F686" s="69">
        <v>14902</v>
      </c>
      <c r="G686" s="69">
        <v>32</v>
      </c>
      <c r="H686" s="69">
        <v>11</v>
      </c>
      <c r="I686" s="69">
        <v>1320</v>
      </c>
      <c r="J686" s="69">
        <v>1014</v>
      </c>
      <c r="K686" s="69">
        <v>14</v>
      </c>
      <c r="L686" s="69">
        <v>1</v>
      </c>
      <c r="M686" s="69"/>
      <c r="N686" s="69">
        <v>11289.39</v>
      </c>
      <c r="O686" s="69">
        <v>338.68</v>
      </c>
      <c r="P686" s="69"/>
    </row>
    <row r="687" spans="1:16">
      <c r="A687" s="86">
        <v>45543</v>
      </c>
      <c r="B687" s="69" t="s">
        <v>426</v>
      </c>
      <c r="C687" s="69" t="s">
        <v>427</v>
      </c>
      <c r="D687" s="69" t="s">
        <v>426</v>
      </c>
      <c r="F687" s="69">
        <v>14606</v>
      </c>
      <c r="G687" s="69">
        <v>38</v>
      </c>
      <c r="H687" s="69">
        <v>18</v>
      </c>
      <c r="I687" s="69">
        <v>5276</v>
      </c>
      <c r="J687" s="69">
        <v>4349</v>
      </c>
      <c r="K687" s="69">
        <v>22</v>
      </c>
      <c r="L687" s="69"/>
      <c r="N687" s="69">
        <v>2768.39</v>
      </c>
      <c r="O687" s="69">
        <v>218</v>
      </c>
      <c r="P687" s="69"/>
    </row>
    <row r="688" spans="1:16">
      <c r="A688" s="86">
        <v>45543</v>
      </c>
      <c r="B688" s="69" t="s">
        <v>428</v>
      </c>
      <c r="C688" s="69" t="s">
        <v>429</v>
      </c>
      <c r="D688" s="69" t="s">
        <v>428</v>
      </c>
      <c r="F688" s="69">
        <v>13980</v>
      </c>
      <c r="G688" s="69">
        <v>12</v>
      </c>
      <c r="H688" s="69">
        <v>8</v>
      </c>
      <c r="I688" s="69">
        <v>1284</v>
      </c>
      <c r="J688" s="69">
        <v>994</v>
      </c>
      <c r="K688" s="69">
        <v>10</v>
      </c>
      <c r="L688" s="69"/>
      <c r="N688" s="69">
        <v>10887.85</v>
      </c>
      <c r="O688" s="69">
        <v>466</v>
      </c>
      <c r="P688" s="69"/>
    </row>
    <row r="689" spans="1:17">
      <c r="A689" s="86">
        <v>45543</v>
      </c>
      <c r="B689" s="69" t="s">
        <v>101</v>
      </c>
      <c r="C689" s="69" t="s">
        <v>347</v>
      </c>
      <c r="D689" s="69" t="s">
        <v>645</v>
      </c>
      <c r="E689" s="69">
        <v>39</v>
      </c>
      <c r="F689" s="69">
        <v>117204</v>
      </c>
      <c r="G689" s="69">
        <v>489</v>
      </c>
      <c r="H689" s="69">
        <v>265</v>
      </c>
      <c r="I689" s="69">
        <v>33556</v>
      </c>
      <c r="J689" s="69" t="s">
        <v>702</v>
      </c>
      <c r="K689" s="69">
        <v>304</v>
      </c>
      <c r="L689" s="69"/>
      <c r="N689" s="69">
        <v>3492.79</v>
      </c>
      <c r="O689" s="69">
        <v>109.03</v>
      </c>
      <c r="P689" s="69"/>
    </row>
    <row r="690" spans="1:17">
      <c r="A690" s="86">
        <v>45543</v>
      </c>
      <c r="B690" s="69" t="s">
        <v>123</v>
      </c>
      <c r="C690" s="69" t="s">
        <v>348</v>
      </c>
      <c r="D690" s="69" t="s">
        <v>648</v>
      </c>
      <c r="E690" s="69">
        <v>4</v>
      </c>
      <c r="F690" s="69">
        <v>11369</v>
      </c>
      <c r="G690" s="69">
        <v>47</v>
      </c>
      <c r="H690" s="69">
        <v>20</v>
      </c>
      <c r="I690" s="69">
        <v>2373</v>
      </c>
      <c r="J690" s="69">
        <v>2171</v>
      </c>
      <c r="K690" s="69">
        <v>23</v>
      </c>
      <c r="L690" s="69">
        <v>1</v>
      </c>
      <c r="M690" s="69">
        <v>1</v>
      </c>
      <c r="N690" s="69">
        <v>4790.9799999999996</v>
      </c>
      <c r="O690" s="69">
        <v>135.35</v>
      </c>
      <c r="P690" s="69"/>
    </row>
    <row r="691" spans="1:17">
      <c r="A691" s="86">
        <v>45543</v>
      </c>
      <c r="B691" s="69" t="s">
        <v>123</v>
      </c>
      <c r="C691" s="69" t="s">
        <v>349</v>
      </c>
      <c r="D691" s="69" t="s">
        <v>647</v>
      </c>
      <c r="E691" s="69">
        <v>30</v>
      </c>
      <c r="F691" s="69">
        <v>77592</v>
      </c>
      <c r="G691" s="69">
        <v>372</v>
      </c>
      <c r="H691" s="69">
        <v>184</v>
      </c>
      <c r="I691" s="69">
        <v>18685</v>
      </c>
      <c r="J691" s="69">
        <v>15606</v>
      </c>
      <c r="K691" s="69">
        <v>198</v>
      </c>
      <c r="L691" s="69"/>
      <c r="N691" s="69">
        <v>4152.6400000000003</v>
      </c>
      <c r="O691" s="69">
        <v>118.64</v>
      </c>
      <c r="P691" s="69"/>
    </row>
    <row r="692" spans="1:17">
      <c r="A692" s="86">
        <v>45543</v>
      </c>
      <c r="B692" s="69" t="s">
        <v>109</v>
      </c>
      <c r="C692" s="69" t="s">
        <v>367</v>
      </c>
      <c r="D692" s="69" t="s">
        <v>650</v>
      </c>
      <c r="E692" s="69">
        <v>39</v>
      </c>
      <c r="F692" s="69">
        <v>133572</v>
      </c>
      <c r="G692" s="69">
        <v>477</v>
      </c>
      <c r="H692" s="69">
        <v>272</v>
      </c>
      <c r="I692" s="69">
        <v>52807</v>
      </c>
      <c r="J692" s="69">
        <v>44956</v>
      </c>
      <c r="K692" s="69">
        <v>293</v>
      </c>
      <c r="L692" s="69">
        <v>2</v>
      </c>
      <c r="M692" s="69">
        <v>1</v>
      </c>
      <c r="N692" s="69">
        <v>2529.44</v>
      </c>
      <c r="O692" s="69">
        <v>138.56</v>
      </c>
      <c r="P692" s="69"/>
    </row>
    <row r="693" spans="1:17">
      <c r="A693" s="86">
        <v>45543</v>
      </c>
      <c r="B693" s="69" t="s">
        <v>127</v>
      </c>
      <c r="C693" s="69" t="s">
        <v>369</v>
      </c>
      <c r="D693" s="69" t="s">
        <v>654</v>
      </c>
      <c r="E693" s="69">
        <v>15</v>
      </c>
      <c r="F693" s="69">
        <v>48252</v>
      </c>
      <c r="G693" s="69">
        <v>187</v>
      </c>
      <c r="H693" s="69">
        <v>106</v>
      </c>
      <c r="I693" s="69">
        <v>18089</v>
      </c>
      <c r="J693" s="69">
        <v>16266</v>
      </c>
      <c r="K693" s="69">
        <v>113</v>
      </c>
      <c r="L693" s="69"/>
      <c r="M693" s="69">
        <v>1</v>
      </c>
      <c r="N693" s="69">
        <v>2667.48</v>
      </c>
      <c r="O693" s="69">
        <v>130.06</v>
      </c>
      <c r="P693" s="69"/>
    </row>
    <row r="694" spans="1:17">
      <c r="A694" s="86">
        <v>45543</v>
      </c>
      <c r="B694" s="69" t="s">
        <v>127</v>
      </c>
      <c r="C694" s="69" t="s">
        <v>370</v>
      </c>
      <c r="D694" s="69" t="s">
        <v>655</v>
      </c>
      <c r="E694" s="69">
        <v>23</v>
      </c>
      <c r="F694" s="69">
        <v>58392</v>
      </c>
      <c r="G694" s="69">
        <v>232</v>
      </c>
      <c r="H694" s="69">
        <v>126</v>
      </c>
      <c r="I694" s="69">
        <v>18568</v>
      </c>
      <c r="J694" s="69">
        <v>16461</v>
      </c>
      <c r="K694" s="69">
        <v>137</v>
      </c>
      <c r="L694" s="69"/>
      <c r="N694" s="69">
        <v>3144.77</v>
      </c>
      <c r="O694" s="69">
        <v>127.77</v>
      </c>
      <c r="P694" s="69"/>
    </row>
    <row r="695" spans="1:17">
      <c r="A695" s="86">
        <v>45543</v>
      </c>
      <c r="B695" s="69" t="s">
        <v>131</v>
      </c>
      <c r="C695" s="69" t="s">
        <v>371</v>
      </c>
      <c r="D695" s="69" t="s">
        <v>698</v>
      </c>
      <c r="E695" s="69">
        <v>15</v>
      </c>
      <c r="F695" s="69">
        <v>38589</v>
      </c>
      <c r="G695" s="69">
        <v>146</v>
      </c>
      <c r="H695" s="69">
        <v>85</v>
      </c>
      <c r="I695" s="69">
        <v>9522</v>
      </c>
      <c r="J695" s="69">
        <v>8893</v>
      </c>
      <c r="K695" s="69">
        <v>92</v>
      </c>
      <c r="L695" s="69"/>
      <c r="N695" s="69">
        <v>4052.61</v>
      </c>
      <c r="O695" s="69">
        <v>126.11</v>
      </c>
      <c r="P695" s="69"/>
    </row>
    <row r="696" spans="1:17">
      <c r="A696" s="86">
        <v>45543</v>
      </c>
      <c r="B696" s="69" t="s">
        <v>131</v>
      </c>
      <c r="C696" s="69" t="s">
        <v>371</v>
      </c>
      <c r="D696" s="69" t="s">
        <v>656</v>
      </c>
      <c r="E696" s="69">
        <v>5</v>
      </c>
      <c r="F696" s="69">
        <v>7450</v>
      </c>
      <c r="G696" s="69">
        <v>43</v>
      </c>
      <c r="H696" s="69">
        <v>26</v>
      </c>
      <c r="I696" s="69">
        <v>2308</v>
      </c>
      <c r="J696" s="69">
        <v>2170</v>
      </c>
      <c r="K696" s="69">
        <v>28</v>
      </c>
      <c r="L696" s="69"/>
      <c r="N696" s="69">
        <v>3227.9</v>
      </c>
      <c r="O696" s="69">
        <v>78.42</v>
      </c>
      <c r="P696" s="69"/>
    </row>
    <row r="697" spans="1:17">
      <c r="A697" s="86">
        <v>45543</v>
      </c>
      <c r="B697" s="69" t="s">
        <v>138</v>
      </c>
      <c r="C697" s="69" t="s">
        <v>374</v>
      </c>
      <c r="D697" s="69" t="s">
        <v>658</v>
      </c>
      <c r="E697" s="69">
        <v>8</v>
      </c>
      <c r="F697" s="69">
        <v>13520</v>
      </c>
      <c r="G697" s="69">
        <v>53</v>
      </c>
      <c r="H697" s="69">
        <v>25</v>
      </c>
      <c r="I697" s="69">
        <v>3730</v>
      </c>
      <c r="J697" s="69">
        <v>3364</v>
      </c>
      <c r="K697" s="69">
        <v>29</v>
      </c>
      <c r="L697" s="69"/>
      <c r="N697" s="69">
        <v>3624.66</v>
      </c>
      <c r="O697" s="69">
        <v>131.26</v>
      </c>
      <c r="P697" s="69"/>
    </row>
    <row r="698" spans="1:17">
      <c r="A698" s="86">
        <v>45543</v>
      </c>
      <c r="B698" s="69" t="s">
        <v>138</v>
      </c>
      <c r="C698" s="69" t="s">
        <v>374</v>
      </c>
      <c r="D698" s="69" t="s">
        <v>704</v>
      </c>
      <c r="E698" s="69">
        <v>20</v>
      </c>
      <c r="F698" s="69">
        <v>51087</v>
      </c>
      <c r="G698" s="69">
        <v>169</v>
      </c>
      <c r="H698" s="69">
        <v>97</v>
      </c>
      <c r="I698" s="69">
        <v>16489</v>
      </c>
      <c r="J698" s="69">
        <v>14908</v>
      </c>
      <c r="K698" s="69">
        <v>107</v>
      </c>
      <c r="L698" s="69">
        <v>1</v>
      </c>
      <c r="M698" s="69"/>
      <c r="N698" s="69">
        <v>3098.25</v>
      </c>
      <c r="O698" s="69">
        <v>140.74</v>
      </c>
      <c r="P698" s="69"/>
    </row>
    <row r="699" spans="1:17">
      <c r="A699" s="86">
        <v>45543</v>
      </c>
      <c r="B699" s="69" t="s">
        <v>138</v>
      </c>
      <c r="C699" s="69" t="s">
        <v>375</v>
      </c>
      <c r="D699" s="69" t="s">
        <v>700</v>
      </c>
      <c r="E699" s="69">
        <v>5</v>
      </c>
      <c r="F699" s="69">
        <v>11041</v>
      </c>
      <c r="G699" s="69">
        <v>60</v>
      </c>
      <c r="H699" s="69">
        <v>33</v>
      </c>
      <c r="I699" s="69">
        <v>3210</v>
      </c>
      <c r="J699" s="69">
        <v>2845</v>
      </c>
      <c r="K699" s="69">
        <v>38</v>
      </c>
      <c r="L699" s="69"/>
      <c r="N699" s="69">
        <v>3439.56</v>
      </c>
      <c r="O699" s="69">
        <v>89.04</v>
      </c>
      <c r="P699" s="69"/>
    </row>
    <row r="700" spans="1:17">
      <c r="A700" s="86">
        <v>45543</v>
      </c>
      <c r="B700" s="69" t="s">
        <v>138</v>
      </c>
      <c r="C700" s="69" t="s">
        <v>375</v>
      </c>
      <c r="D700" s="69" t="s">
        <v>657</v>
      </c>
      <c r="E700" s="69">
        <v>18</v>
      </c>
      <c r="F700" s="69">
        <v>53108</v>
      </c>
      <c r="G700" s="69">
        <v>164</v>
      </c>
      <c r="H700" s="69">
        <v>95</v>
      </c>
      <c r="I700" s="69">
        <v>21679</v>
      </c>
      <c r="J700" s="69">
        <v>19965</v>
      </c>
      <c r="K700" s="69">
        <v>101</v>
      </c>
      <c r="L700" s="69"/>
      <c r="N700" s="69">
        <v>2449.7399999999998</v>
      </c>
      <c r="O700" s="69">
        <v>155.74</v>
      </c>
      <c r="P700" s="69"/>
    </row>
    <row r="701" spans="1:17">
      <c r="A701" s="86">
        <v>45543</v>
      </c>
      <c r="B701" s="69" t="s">
        <v>145</v>
      </c>
      <c r="C701" s="69" t="s">
        <v>378</v>
      </c>
      <c r="D701" s="69" t="s">
        <v>660</v>
      </c>
      <c r="E701" s="69">
        <v>29</v>
      </c>
      <c r="F701" s="69">
        <v>63564</v>
      </c>
      <c r="G701" s="69">
        <v>475</v>
      </c>
      <c r="H701" s="69">
        <v>245</v>
      </c>
      <c r="I701" s="69">
        <v>16039</v>
      </c>
      <c r="J701" s="69">
        <v>14258</v>
      </c>
      <c r="K701" s="69">
        <v>277</v>
      </c>
      <c r="L701" s="69">
        <v>1</v>
      </c>
      <c r="M701" s="69"/>
      <c r="N701" s="69">
        <v>3963.09</v>
      </c>
      <c r="O701" s="69">
        <v>71.260000000000005</v>
      </c>
      <c r="P701" s="69"/>
      <c r="Q701" s="85"/>
    </row>
    <row r="702" spans="1:17">
      <c r="A702" s="86">
        <v>45543</v>
      </c>
      <c r="B702" s="69" t="s">
        <v>150</v>
      </c>
      <c r="C702" s="69" t="s">
        <v>380</v>
      </c>
      <c r="D702" s="69" t="s">
        <v>661</v>
      </c>
      <c r="E702" s="69">
        <v>12</v>
      </c>
      <c r="F702" s="69">
        <v>20607</v>
      </c>
      <c r="G702" s="69">
        <v>187</v>
      </c>
      <c r="H702" s="69">
        <v>72</v>
      </c>
      <c r="I702" s="69">
        <v>7605</v>
      </c>
      <c r="J702" s="69">
        <v>5926</v>
      </c>
      <c r="K702" s="69">
        <v>77</v>
      </c>
      <c r="L702" s="69">
        <v>1</v>
      </c>
      <c r="M702" s="69"/>
      <c r="N702" s="69">
        <v>2709.66</v>
      </c>
      <c r="O702" s="69">
        <v>80.180000000000007</v>
      </c>
      <c r="P702" s="69"/>
      <c r="Q702" s="85"/>
    </row>
    <row r="703" spans="1:17">
      <c r="A703" s="86">
        <v>45543</v>
      </c>
      <c r="B703" s="69" t="s">
        <v>150</v>
      </c>
      <c r="C703" s="69" t="s">
        <v>380</v>
      </c>
      <c r="D703" s="69" t="s">
        <v>662</v>
      </c>
      <c r="E703" s="69">
        <v>22</v>
      </c>
      <c r="F703" s="69">
        <v>38539</v>
      </c>
      <c r="G703" s="69">
        <v>240</v>
      </c>
      <c r="H703" s="69">
        <v>108</v>
      </c>
      <c r="I703" s="69">
        <v>14955</v>
      </c>
      <c r="J703" s="69">
        <v>13161</v>
      </c>
      <c r="K703" s="69">
        <v>123</v>
      </c>
      <c r="L703" s="69">
        <v>1</v>
      </c>
      <c r="M703" s="69"/>
      <c r="N703" s="69">
        <v>2577</v>
      </c>
      <c r="O703" s="69">
        <v>92.87</v>
      </c>
      <c r="P703" s="69"/>
    </row>
    <row r="704" spans="1:17">
      <c r="A704" s="86">
        <v>45543</v>
      </c>
      <c r="B704" s="69" t="s">
        <v>153</v>
      </c>
      <c r="C704" s="69" t="s">
        <v>381</v>
      </c>
      <c r="D704" s="69" t="s">
        <v>701</v>
      </c>
      <c r="E704" s="69">
        <v>4</v>
      </c>
      <c r="F704" s="69">
        <v>20676</v>
      </c>
      <c r="G704" s="69">
        <v>97</v>
      </c>
      <c r="H704" s="69">
        <v>33</v>
      </c>
      <c r="I704" s="69">
        <v>4114</v>
      </c>
      <c r="J704" s="69">
        <v>3560</v>
      </c>
      <c r="K704" s="69">
        <v>45</v>
      </c>
      <c r="L704" s="69">
        <v>1</v>
      </c>
      <c r="M704" s="69"/>
      <c r="N704" s="69">
        <v>5025.7700000000004</v>
      </c>
      <c r="O704" s="69">
        <v>142.59</v>
      </c>
      <c r="P704" s="69"/>
    </row>
    <row r="705" spans="1:16">
      <c r="A705" s="86">
        <v>45543</v>
      </c>
      <c r="B705" s="69" t="s">
        <v>153</v>
      </c>
      <c r="C705" s="69" t="s">
        <v>381</v>
      </c>
      <c r="D705" s="69" t="s">
        <v>663</v>
      </c>
      <c r="E705" s="69">
        <v>13</v>
      </c>
      <c r="F705" s="69">
        <v>44476</v>
      </c>
      <c r="G705" s="69">
        <v>150</v>
      </c>
      <c r="H705" s="69">
        <v>76</v>
      </c>
      <c r="I705" s="69">
        <v>9952</v>
      </c>
      <c r="J705" s="69">
        <v>8855</v>
      </c>
      <c r="K705" s="69">
        <v>105</v>
      </c>
      <c r="L705" s="69"/>
      <c r="N705" s="69">
        <v>4469.05</v>
      </c>
      <c r="O705" s="69">
        <v>130.43</v>
      </c>
      <c r="P705" s="69"/>
    </row>
    <row r="706" spans="1:16">
      <c r="A706" s="86">
        <v>45543</v>
      </c>
      <c r="B706" s="69" t="s">
        <v>157</v>
      </c>
      <c r="C706" s="69" t="s">
        <v>384</v>
      </c>
      <c r="D706" s="69" t="s">
        <v>664</v>
      </c>
      <c r="E706" s="69">
        <v>45</v>
      </c>
      <c r="F706" s="69">
        <v>61117</v>
      </c>
      <c r="G706" s="69">
        <v>361</v>
      </c>
      <c r="H706" s="69">
        <v>184</v>
      </c>
      <c r="I706" s="69">
        <v>37097</v>
      </c>
      <c r="J706" s="69">
        <v>31721</v>
      </c>
      <c r="K706" s="69">
        <v>216</v>
      </c>
      <c r="L706" s="69">
        <v>2</v>
      </c>
      <c r="M706" s="69"/>
      <c r="N706" s="69">
        <v>1647.49</v>
      </c>
      <c r="O706" s="69">
        <v>82.26</v>
      </c>
      <c r="P706" s="69"/>
    </row>
    <row r="707" spans="1:16">
      <c r="A707" s="86">
        <v>45543</v>
      </c>
      <c r="B707" s="69" t="s">
        <v>157</v>
      </c>
      <c r="C707" s="69" t="s">
        <v>385</v>
      </c>
      <c r="D707" s="69" t="s">
        <v>665</v>
      </c>
      <c r="E707" s="69">
        <v>13</v>
      </c>
      <c r="F707" s="69">
        <v>36748</v>
      </c>
      <c r="G707" s="69">
        <v>173</v>
      </c>
      <c r="H707" s="69">
        <v>89</v>
      </c>
      <c r="I707" s="69">
        <v>14867</v>
      </c>
      <c r="J707" s="69">
        <v>12992</v>
      </c>
      <c r="K707" s="69">
        <v>109</v>
      </c>
      <c r="L707" s="69"/>
      <c r="N707" s="69">
        <v>2471.7800000000002</v>
      </c>
      <c r="O707" s="69">
        <v>104.1</v>
      </c>
      <c r="P707" s="69"/>
    </row>
    <row r="708" spans="1:16">
      <c r="A708" s="86">
        <v>45543</v>
      </c>
      <c r="B708" s="69" t="s">
        <v>161</v>
      </c>
      <c r="C708" s="69" t="s">
        <v>386</v>
      </c>
      <c r="D708" s="69" t="s">
        <v>668</v>
      </c>
      <c r="E708" s="69">
        <v>32</v>
      </c>
      <c r="F708" s="69">
        <v>37360</v>
      </c>
      <c r="G708" s="69">
        <v>288</v>
      </c>
      <c r="H708" s="69">
        <v>154</v>
      </c>
      <c r="I708" s="69">
        <v>18431</v>
      </c>
      <c r="J708" s="69">
        <v>15628</v>
      </c>
      <c r="K708" s="69">
        <v>194</v>
      </c>
      <c r="L708" s="69"/>
      <c r="M708" s="69">
        <v>1</v>
      </c>
      <c r="N708" s="69">
        <v>2027.02</v>
      </c>
      <c r="O708" s="69">
        <v>57.57</v>
      </c>
      <c r="P708" s="69"/>
    </row>
    <row r="709" spans="1:16">
      <c r="A709" s="86">
        <v>45543</v>
      </c>
      <c r="B709" s="69" t="s">
        <v>161</v>
      </c>
      <c r="C709" s="69" t="s">
        <v>387</v>
      </c>
      <c r="D709" s="69" t="s">
        <v>669</v>
      </c>
      <c r="E709" s="69">
        <v>19</v>
      </c>
      <c r="F709" s="69">
        <v>37490</v>
      </c>
      <c r="G709" s="69">
        <v>375</v>
      </c>
      <c r="H709" s="69">
        <v>202</v>
      </c>
      <c r="I709" s="69">
        <v>29908</v>
      </c>
      <c r="J709" s="69">
        <v>24939</v>
      </c>
      <c r="K709" s="69">
        <v>224</v>
      </c>
      <c r="L709" s="69"/>
      <c r="N709" s="69">
        <v>1253.51</v>
      </c>
      <c r="O709" s="69">
        <v>52.73</v>
      </c>
      <c r="P709" s="69"/>
    </row>
    <row r="710" spans="1:16">
      <c r="A710" s="86">
        <v>45543</v>
      </c>
      <c r="B710" s="69" t="s">
        <v>134</v>
      </c>
      <c r="C710" s="69" t="s">
        <v>351</v>
      </c>
      <c r="D710" s="69" t="s">
        <v>671</v>
      </c>
      <c r="E710" s="69">
        <v>25</v>
      </c>
      <c r="F710" s="69">
        <v>47265</v>
      </c>
      <c r="G710" s="69">
        <v>378</v>
      </c>
      <c r="H710" s="69">
        <v>185</v>
      </c>
      <c r="I710" s="69">
        <v>19147</v>
      </c>
      <c r="J710" s="69">
        <v>16014</v>
      </c>
      <c r="K710" s="69">
        <v>238</v>
      </c>
      <c r="L710" s="69">
        <v>1</v>
      </c>
      <c r="M710" s="69">
        <v>1</v>
      </c>
      <c r="N710" s="69">
        <v>2468.5300000000002</v>
      </c>
      <c r="O710" s="69">
        <v>55.93</v>
      </c>
      <c r="P710" s="69"/>
    </row>
    <row r="711" spans="1:16">
      <c r="A711" s="86">
        <v>45543</v>
      </c>
      <c r="B711" s="69" t="s">
        <v>141</v>
      </c>
      <c r="C711" s="69" t="s">
        <v>352</v>
      </c>
      <c r="D711" s="69" t="s">
        <v>682</v>
      </c>
      <c r="F711" s="69">
        <v>10532</v>
      </c>
      <c r="G711" s="69">
        <v>103</v>
      </c>
      <c r="H711" s="69">
        <v>20</v>
      </c>
      <c r="I711" s="69">
        <v>1544</v>
      </c>
      <c r="J711" s="69">
        <v>1205</v>
      </c>
      <c r="K711" s="69">
        <v>433</v>
      </c>
      <c r="L711" s="69"/>
      <c r="M711" s="69">
        <v>13</v>
      </c>
      <c r="N711" s="69">
        <v>6821.24</v>
      </c>
      <c r="O711" s="69">
        <v>7.78</v>
      </c>
      <c r="P711" s="69"/>
    </row>
    <row r="712" spans="1:16">
      <c r="A712" s="86">
        <v>45543</v>
      </c>
      <c r="B712" s="69" t="s">
        <v>141</v>
      </c>
      <c r="C712" s="69" t="s">
        <v>355</v>
      </c>
      <c r="D712" s="69" t="s">
        <v>683</v>
      </c>
      <c r="F712" s="69">
        <v>10453</v>
      </c>
      <c r="G712" s="69">
        <v>133</v>
      </c>
      <c r="H712" s="69">
        <v>69</v>
      </c>
      <c r="I712" s="69">
        <v>2594</v>
      </c>
      <c r="J712" s="69">
        <v>2079</v>
      </c>
      <c r="K712" s="69">
        <v>88</v>
      </c>
      <c r="L712" s="69"/>
      <c r="M712" s="69">
        <v>23</v>
      </c>
      <c r="N712" s="69">
        <v>4029.68</v>
      </c>
      <c r="O712" s="69">
        <v>30.21</v>
      </c>
      <c r="P712" s="69"/>
    </row>
    <row r="713" spans="1:16">
      <c r="A713" s="86">
        <v>45543</v>
      </c>
      <c r="B713" s="69" t="s">
        <v>141</v>
      </c>
      <c r="C713" s="69" t="s">
        <v>356</v>
      </c>
      <c r="D713" s="69" t="s">
        <v>684</v>
      </c>
      <c r="F713" s="69">
        <v>10218</v>
      </c>
      <c r="G713" s="69">
        <v>107</v>
      </c>
      <c r="H713" s="69">
        <v>44</v>
      </c>
      <c r="I713" s="69">
        <v>1977</v>
      </c>
      <c r="J713" s="69">
        <v>1601</v>
      </c>
      <c r="K713" s="69">
        <v>55</v>
      </c>
      <c r="L713" s="69"/>
      <c r="M713" s="69">
        <v>22</v>
      </c>
      <c r="N713" s="69">
        <v>5168.4399999999996</v>
      </c>
      <c r="O713" s="69">
        <v>40.549999999999997</v>
      </c>
      <c r="P713" s="69"/>
    </row>
    <row r="714" spans="1:16">
      <c r="A714" s="86">
        <v>45543</v>
      </c>
      <c r="B714" s="69" t="s">
        <v>141</v>
      </c>
      <c r="C714" s="69" t="s">
        <v>357</v>
      </c>
      <c r="D714" s="69" t="s">
        <v>685</v>
      </c>
      <c r="F714" s="69">
        <v>10422</v>
      </c>
      <c r="G714" s="69">
        <v>81</v>
      </c>
      <c r="H714" s="69">
        <v>44</v>
      </c>
      <c r="I714" s="69">
        <v>1841</v>
      </c>
      <c r="J714" s="69">
        <v>1554</v>
      </c>
      <c r="K714" s="69">
        <v>50</v>
      </c>
      <c r="L714" s="69"/>
      <c r="M714" s="69">
        <v>19</v>
      </c>
      <c r="N714" s="69">
        <v>5661.05</v>
      </c>
      <c r="O714" s="69">
        <v>47.16</v>
      </c>
      <c r="P714" s="69"/>
    </row>
    <row r="715" spans="1:16">
      <c r="A715" s="86">
        <v>45543</v>
      </c>
      <c r="B715" s="69" t="s">
        <v>141</v>
      </c>
      <c r="C715" s="69" t="s">
        <v>358</v>
      </c>
      <c r="D715" s="69" t="s">
        <v>685</v>
      </c>
      <c r="F715" s="69">
        <v>10346</v>
      </c>
      <c r="G715" s="69">
        <v>96</v>
      </c>
      <c r="H715" s="69">
        <v>39</v>
      </c>
      <c r="I715" s="69">
        <v>1692</v>
      </c>
      <c r="J715" s="69">
        <v>1401</v>
      </c>
      <c r="K715" s="69">
        <v>45</v>
      </c>
      <c r="L715" s="69">
        <v>1</v>
      </c>
      <c r="M715" s="69">
        <v>23</v>
      </c>
      <c r="N715" s="69">
        <v>6114.66</v>
      </c>
      <c r="O715" s="69">
        <v>44.4</v>
      </c>
      <c r="P715" s="69"/>
    </row>
    <row r="716" spans="1:16">
      <c r="A716" s="86">
        <v>45543</v>
      </c>
      <c r="B716" s="69" t="s">
        <v>141</v>
      </c>
      <c r="C716" s="69" t="s">
        <v>359</v>
      </c>
      <c r="D716" s="69" t="s">
        <v>686</v>
      </c>
      <c r="F716" s="69">
        <v>10325</v>
      </c>
      <c r="G716" s="69">
        <v>99</v>
      </c>
      <c r="H716" s="69">
        <v>47</v>
      </c>
      <c r="I716" s="69">
        <v>2874</v>
      </c>
      <c r="J716" s="69">
        <v>2208</v>
      </c>
      <c r="K716" s="69">
        <v>56</v>
      </c>
      <c r="L716" s="69"/>
      <c r="M716" s="69">
        <v>16</v>
      </c>
      <c r="N716" s="69">
        <v>3592.55</v>
      </c>
      <c r="O716" s="69">
        <v>38.1</v>
      </c>
      <c r="P716" s="69"/>
    </row>
    <row r="717" spans="1:16">
      <c r="A717" s="86">
        <v>45543</v>
      </c>
      <c r="B717" s="69" t="s">
        <v>141</v>
      </c>
      <c r="C717" s="69" t="s">
        <v>360</v>
      </c>
      <c r="D717" s="69" t="s">
        <v>687</v>
      </c>
      <c r="F717" s="69">
        <v>10366</v>
      </c>
      <c r="G717" s="69">
        <v>93</v>
      </c>
      <c r="H717" s="69">
        <v>35</v>
      </c>
      <c r="I717" s="69">
        <v>1788</v>
      </c>
      <c r="J717" s="69">
        <v>1522</v>
      </c>
      <c r="K717" s="69">
        <v>43</v>
      </c>
      <c r="L717" s="69"/>
      <c r="M717" s="69">
        <v>10</v>
      </c>
      <c r="N717" s="69">
        <v>5797.54</v>
      </c>
      <c r="O717" s="69">
        <v>62.45</v>
      </c>
      <c r="P717" s="69"/>
    </row>
    <row r="718" spans="1:16">
      <c r="A718" s="86">
        <v>45543</v>
      </c>
      <c r="B718" s="69" t="s">
        <v>141</v>
      </c>
      <c r="C718" s="69" t="s">
        <v>361</v>
      </c>
      <c r="D718" s="69" t="s">
        <v>688</v>
      </c>
      <c r="F718" s="69">
        <v>10558</v>
      </c>
      <c r="G718" s="69">
        <v>104</v>
      </c>
      <c r="H718" s="69">
        <v>52</v>
      </c>
      <c r="I718" s="69">
        <v>1865</v>
      </c>
      <c r="J718" s="69">
        <v>1536</v>
      </c>
      <c r="K718" s="69">
        <v>63</v>
      </c>
      <c r="L718" s="69">
        <v>1</v>
      </c>
      <c r="M718" s="69">
        <v>23</v>
      </c>
      <c r="N718" s="69">
        <v>5661.13</v>
      </c>
      <c r="O718" s="69">
        <v>37.31</v>
      </c>
      <c r="P718" s="69"/>
    </row>
    <row r="719" spans="1:16">
      <c r="A719" s="86">
        <v>45543</v>
      </c>
      <c r="B719" s="69" t="s">
        <v>141</v>
      </c>
      <c r="C719" s="69" t="s">
        <v>362</v>
      </c>
      <c r="D719" s="69" t="s">
        <v>689</v>
      </c>
      <c r="F719" s="69">
        <v>10450</v>
      </c>
      <c r="G719" s="69">
        <v>90</v>
      </c>
      <c r="H719" s="69">
        <v>49</v>
      </c>
      <c r="I719" s="69">
        <v>2038</v>
      </c>
      <c r="J719" s="69">
        <v>1701</v>
      </c>
      <c r="K719" s="69">
        <v>55</v>
      </c>
      <c r="L719" s="69"/>
      <c r="M719" s="69">
        <v>17</v>
      </c>
      <c r="N719" s="69">
        <v>5127.58</v>
      </c>
      <c r="O719" s="69">
        <v>44.66</v>
      </c>
      <c r="P719" s="69"/>
    </row>
    <row r="720" spans="1:16">
      <c r="A720" s="86">
        <v>45543</v>
      </c>
      <c r="B720" s="69" t="s">
        <v>141</v>
      </c>
      <c r="C720" s="69" t="s">
        <v>363</v>
      </c>
      <c r="D720" s="69" t="s">
        <v>690</v>
      </c>
      <c r="F720" s="69">
        <v>10445</v>
      </c>
      <c r="G720" s="69">
        <v>118</v>
      </c>
      <c r="H720" s="69">
        <v>60</v>
      </c>
      <c r="I720" s="69">
        <v>2601</v>
      </c>
      <c r="J720" s="69">
        <v>2103</v>
      </c>
      <c r="K720" s="69">
        <v>74</v>
      </c>
      <c r="L720" s="69">
        <v>1</v>
      </c>
      <c r="M720" s="69">
        <v>28</v>
      </c>
      <c r="N720" s="69">
        <v>4015.76</v>
      </c>
      <c r="O720" s="69">
        <v>31.56</v>
      </c>
      <c r="P720" s="69"/>
    </row>
    <row r="721" spans="1:16">
      <c r="A721" s="86">
        <v>45543</v>
      </c>
      <c r="B721" s="69" t="s">
        <v>141</v>
      </c>
      <c r="C721" s="69" t="s">
        <v>364</v>
      </c>
      <c r="D721" s="69" t="s">
        <v>691</v>
      </c>
      <c r="F721" s="69">
        <v>10325</v>
      </c>
      <c r="G721" s="69">
        <v>148</v>
      </c>
      <c r="H721" s="69">
        <v>73</v>
      </c>
      <c r="I721" s="69">
        <v>2752</v>
      </c>
      <c r="J721" s="69">
        <v>2263</v>
      </c>
      <c r="K721" s="69">
        <v>83</v>
      </c>
      <c r="L721" s="69">
        <v>1</v>
      </c>
      <c r="M721" s="69">
        <v>26</v>
      </c>
      <c r="N721" s="69">
        <v>3751.82</v>
      </c>
      <c r="O721" s="69">
        <v>28.68</v>
      </c>
      <c r="P721" s="69"/>
    </row>
    <row r="722" spans="1:16">
      <c r="A722" s="86">
        <v>45544</v>
      </c>
      <c r="B722" s="69" t="s">
        <v>185</v>
      </c>
      <c r="C722" s="69" t="s">
        <v>392</v>
      </c>
      <c r="D722" s="69" t="s">
        <v>692</v>
      </c>
      <c r="F722" s="69">
        <v>151879</v>
      </c>
      <c r="G722" s="69">
        <v>2422</v>
      </c>
      <c r="H722" s="69">
        <v>1752</v>
      </c>
      <c r="I722" s="69">
        <v>231856</v>
      </c>
      <c r="J722" s="69">
        <v>178083</v>
      </c>
      <c r="K722" s="69">
        <v>1809</v>
      </c>
      <c r="L722" s="69"/>
      <c r="N722" s="69">
        <v>655.05999999999995</v>
      </c>
      <c r="O722" s="69">
        <v>27.55</v>
      </c>
      <c r="P722" s="69"/>
    </row>
    <row r="723" spans="1:16">
      <c r="A723" s="86">
        <v>45544</v>
      </c>
      <c r="B723" s="69" t="s">
        <v>393</v>
      </c>
      <c r="C723" s="69" t="s">
        <v>394</v>
      </c>
      <c r="D723" s="69" t="s">
        <v>579</v>
      </c>
      <c r="F723" s="69">
        <v>1656</v>
      </c>
      <c r="G723" s="69">
        <v>26</v>
      </c>
      <c r="H723" s="69">
        <v>21</v>
      </c>
      <c r="I723" s="69">
        <v>3513</v>
      </c>
      <c r="J723" s="69">
        <v>3052</v>
      </c>
      <c r="K723" s="69">
        <v>43</v>
      </c>
      <c r="L723" s="69"/>
      <c r="N723" s="69">
        <v>471.39</v>
      </c>
      <c r="O723" s="69">
        <v>12.84</v>
      </c>
      <c r="P723" s="69"/>
    </row>
    <row r="724" spans="1:16">
      <c r="A724" s="86">
        <v>45544</v>
      </c>
      <c r="B724" s="69" t="s">
        <v>393</v>
      </c>
      <c r="C724" s="69" t="s">
        <v>394</v>
      </c>
      <c r="D724" s="69" t="s">
        <v>580</v>
      </c>
      <c r="F724" s="69">
        <v>420</v>
      </c>
      <c r="G724" s="69">
        <v>7</v>
      </c>
      <c r="H724" s="69">
        <v>6</v>
      </c>
      <c r="I724" s="69">
        <v>597</v>
      </c>
      <c r="J724" s="69">
        <v>453</v>
      </c>
      <c r="K724" s="69">
        <v>21</v>
      </c>
      <c r="L724" s="69"/>
      <c r="N724" s="69">
        <v>703.52</v>
      </c>
      <c r="O724" s="69">
        <v>6.67</v>
      </c>
      <c r="P724" s="69"/>
    </row>
    <row r="725" spans="1:16">
      <c r="A725" s="86">
        <v>45544</v>
      </c>
      <c r="B725" s="69" t="s">
        <v>393</v>
      </c>
      <c r="C725" s="69" t="s">
        <v>394</v>
      </c>
      <c r="D725" s="69" t="s">
        <v>581</v>
      </c>
      <c r="F725" s="69">
        <v>1639</v>
      </c>
      <c r="G725" s="69">
        <v>30</v>
      </c>
      <c r="H725" s="69">
        <v>15</v>
      </c>
      <c r="I725" s="69">
        <v>3227</v>
      </c>
      <c r="J725" s="69">
        <v>2671</v>
      </c>
      <c r="K725" s="69">
        <v>21</v>
      </c>
      <c r="L725" s="69"/>
      <c r="N725" s="69">
        <v>507.9</v>
      </c>
      <c r="O725" s="69">
        <v>26.02</v>
      </c>
      <c r="P725" s="69"/>
    </row>
    <row r="726" spans="1:16">
      <c r="A726" s="86">
        <v>45544</v>
      </c>
      <c r="B726" s="69" t="s">
        <v>393</v>
      </c>
      <c r="C726" s="69" t="s">
        <v>394</v>
      </c>
      <c r="D726" s="69" t="s">
        <v>582</v>
      </c>
      <c r="F726" s="69">
        <v>139305</v>
      </c>
      <c r="G726" s="69">
        <v>2523</v>
      </c>
      <c r="H726" s="69">
        <v>1953</v>
      </c>
      <c r="I726" s="69">
        <v>134183</v>
      </c>
      <c r="J726" s="69">
        <v>75473</v>
      </c>
      <c r="K726" s="69">
        <v>2012</v>
      </c>
      <c r="L726" s="69">
        <v>1</v>
      </c>
      <c r="M726" s="69"/>
      <c r="N726" s="69">
        <v>1038.17</v>
      </c>
      <c r="O726" s="69">
        <v>22.94</v>
      </c>
      <c r="P726" s="69"/>
    </row>
    <row r="727" spans="1:16">
      <c r="A727" s="86">
        <v>45544</v>
      </c>
      <c r="B727" s="69" t="s">
        <v>393</v>
      </c>
      <c r="C727" s="69" t="s">
        <v>395</v>
      </c>
      <c r="D727" s="69" t="s">
        <v>579</v>
      </c>
      <c r="F727" s="69">
        <v>2787</v>
      </c>
      <c r="G727" s="69">
        <v>42</v>
      </c>
      <c r="H727" s="69">
        <v>35</v>
      </c>
      <c r="I727" s="69">
        <v>4241</v>
      </c>
      <c r="J727" s="69">
        <v>3662</v>
      </c>
      <c r="K727" s="69">
        <v>58</v>
      </c>
      <c r="L727" s="69"/>
      <c r="N727" s="69">
        <v>657.16</v>
      </c>
      <c r="O727" s="69">
        <v>14.75</v>
      </c>
      <c r="P727" s="69"/>
    </row>
    <row r="728" spans="1:16">
      <c r="A728" s="86">
        <v>45544</v>
      </c>
      <c r="B728" s="69" t="s">
        <v>393</v>
      </c>
      <c r="C728" s="69" t="s">
        <v>395</v>
      </c>
      <c r="D728" s="69" t="s">
        <v>580</v>
      </c>
      <c r="F728" s="69">
        <v>1101</v>
      </c>
      <c r="G728" s="69">
        <v>15</v>
      </c>
      <c r="H728" s="69">
        <v>12</v>
      </c>
      <c r="I728" s="69">
        <v>1361</v>
      </c>
      <c r="J728" s="69">
        <v>1114</v>
      </c>
      <c r="K728" s="69">
        <v>74</v>
      </c>
      <c r="L728" s="69"/>
      <c r="N728" s="69">
        <v>808.96</v>
      </c>
      <c r="O728" s="69">
        <v>4.96</v>
      </c>
      <c r="P728" s="69"/>
    </row>
    <row r="729" spans="1:16">
      <c r="A729" s="86">
        <v>45544</v>
      </c>
      <c r="B729" s="69" t="s">
        <v>393</v>
      </c>
      <c r="C729" s="69" t="s">
        <v>395</v>
      </c>
      <c r="D729" s="69" t="s">
        <v>581</v>
      </c>
      <c r="F729" s="69">
        <v>2732</v>
      </c>
      <c r="G729" s="69">
        <v>60</v>
      </c>
      <c r="H729" s="69">
        <v>39</v>
      </c>
      <c r="I729" s="69">
        <v>5771</v>
      </c>
      <c r="J729" s="69">
        <v>4469</v>
      </c>
      <c r="K729" s="69">
        <v>46</v>
      </c>
      <c r="L729" s="69"/>
      <c r="N729" s="69">
        <v>473.4</v>
      </c>
      <c r="O729" s="69">
        <v>19.8</v>
      </c>
      <c r="P729" s="69"/>
    </row>
    <row r="730" spans="1:16">
      <c r="A730" s="86">
        <v>45544</v>
      </c>
      <c r="B730" s="69" t="s">
        <v>393</v>
      </c>
      <c r="C730" s="69" t="s">
        <v>395</v>
      </c>
      <c r="D730" s="69" t="s">
        <v>582</v>
      </c>
      <c r="F730" s="69">
        <v>234728</v>
      </c>
      <c r="G730" s="69">
        <v>4257</v>
      </c>
      <c r="H730" s="69">
        <v>3347</v>
      </c>
      <c r="I730" s="69">
        <v>235471</v>
      </c>
      <c r="J730" s="69">
        <v>123722</v>
      </c>
      <c r="K730" s="69">
        <v>3419</v>
      </c>
      <c r="L730" s="69">
        <v>3</v>
      </c>
      <c r="M730" s="69"/>
      <c r="N730" s="69">
        <v>996.84</v>
      </c>
      <c r="O730" s="69">
        <v>22.76</v>
      </c>
      <c r="P730" s="69"/>
    </row>
    <row r="731" spans="1:16">
      <c r="A731" s="86">
        <v>45544</v>
      </c>
      <c r="B731" s="69" t="s">
        <v>393</v>
      </c>
      <c r="C731" s="69" t="s">
        <v>396</v>
      </c>
      <c r="D731" s="69" t="s">
        <v>579</v>
      </c>
      <c r="F731" s="69">
        <v>3</v>
      </c>
      <c r="G731" s="69">
        <v>0</v>
      </c>
      <c r="I731" s="69">
        <v>2</v>
      </c>
      <c r="J731" s="69">
        <v>2</v>
      </c>
      <c r="K731" s="69"/>
      <c r="N731" s="69">
        <v>1500</v>
      </c>
      <c r="O731" s="69"/>
    </row>
    <row r="732" spans="1:16">
      <c r="A732" s="86">
        <v>45544</v>
      </c>
      <c r="B732" s="69" t="s">
        <v>393</v>
      </c>
      <c r="C732" s="69" t="s">
        <v>396</v>
      </c>
      <c r="D732" s="69" t="s">
        <v>580</v>
      </c>
      <c r="F732" s="69">
        <v>36</v>
      </c>
      <c r="G732" s="69">
        <v>0</v>
      </c>
      <c r="I732" s="69">
        <v>54</v>
      </c>
      <c r="J732" s="69">
        <v>42</v>
      </c>
      <c r="K732" s="69">
        <v>1</v>
      </c>
      <c r="L732" s="69"/>
      <c r="N732" s="69">
        <v>666.67</v>
      </c>
      <c r="O732" s="69">
        <v>12</v>
      </c>
      <c r="P732" s="69"/>
    </row>
    <row r="733" spans="1:16">
      <c r="A733" s="86">
        <v>45544</v>
      </c>
      <c r="B733" s="69" t="s">
        <v>393</v>
      </c>
      <c r="C733" s="69" t="s">
        <v>396</v>
      </c>
      <c r="D733" s="69" t="s">
        <v>581</v>
      </c>
      <c r="F733" s="69">
        <v>6</v>
      </c>
      <c r="G733" s="69">
        <v>2</v>
      </c>
      <c r="H733" s="69">
        <v>1</v>
      </c>
      <c r="I733" s="69">
        <v>19</v>
      </c>
      <c r="J733" s="69">
        <v>14</v>
      </c>
      <c r="K733" s="69">
        <v>1</v>
      </c>
      <c r="L733" s="69"/>
      <c r="N733" s="69">
        <v>315.79000000000002</v>
      </c>
      <c r="O733" s="69">
        <v>2</v>
      </c>
      <c r="P733" s="69"/>
    </row>
    <row r="734" spans="1:16">
      <c r="A734" s="86">
        <v>45544</v>
      </c>
      <c r="B734" s="69" t="s">
        <v>393</v>
      </c>
      <c r="C734" s="69" t="s">
        <v>396</v>
      </c>
      <c r="D734" s="69" t="s">
        <v>582</v>
      </c>
      <c r="F734" s="69">
        <v>23235</v>
      </c>
      <c r="G734" s="69">
        <v>456</v>
      </c>
      <c r="H734" s="69">
        <v>314</v>
      </c>
      <c r="I734" s="69">
        <v>24096</v>
      </c>
      <c r="J734" s="69">
        <v>12225</v>
      </c>
      <c r="K734" s="69">
        <v>317</v>
      </c>
      <c r="L734" s="69"/>
      <c r="N734" s="69">
        <v>964.27</v>
      </c>
      <c r="O734" s="69">
        <v>24.3</v>
      </c>
      <c r="P734" s="69"/>
    </row>
    <row r="735" spans="1:16">
      <c r="A735" s="86">
        <v>45544</v>
      </c>
      <c r="B735" s="69" t="s">
        <v>191</v>
      </c>
      <c r="C735" s="69" t="s">
        <v>397</v>
      </c>
      <c r="D735" s="69" t="s">
        <v>397</v>
      </c>
      <c r="F735" s="69">
        <v>297</v>
      </c>
      <c r="G735" s="69">
        <v>6</v>
      </c>
      <c r="H735" s="69">
        <v>3</v>
      </c>
      <c r="I735" s="69">
        <v>319</v>
      </c>
      <c r="J735" s="69">
        <v>260</v>
      </c>
      <c r="K735" s="69">
        <v>3</v>
      </c>
      <c r="L735" s="69"/>
      <c r="N735" s="69">
        <v>931.03</v>
      </c>
      <c r="O735" s="69">
        <v>33</v>
      </c>
      <c r="P735" s="69"/>
    </row>
    <row r="736" spans="1:16">
      <c r="A736" s="86">
        <v>45544</v>
      </c>
      <c r="B736" s="69" t="s">
        <v>191</v>
      </c>
      <c r="C736" s="69" t="s">
        <v>398</v>
      </c>
      <c r="D736" s="69" t="s">
        <v>398</v>
      </c>
      <c r="F736" s="69">
        <v>7670</v>
      </c>
      <c r="G736" s="69">
        <v>159</v>
      </c>
      <c r="H736" s="69">
        <v>93</v>
      </c>
      <c r="I736" s="69">
        <v>5739</v>
      </c>
      <c r="J736" s="69">
        <v>5025</v>
      </c>
      <c r="K736" s="69">
        <v>97</v>
      </c>
      <c r="L736" s="69"/>
      <c r="N736" s="69">
        <v>1336.47</v>
      </c>
      <c r="O736" s="69">
        <v>26.36</v>
      </c>
      <c r="P736" s="69"/>
    </row>
    <row r="737" spans="1:16">
      <c r="A737" s="86">
        <v>45544</v>
      </c>
      <c r="B737" s="69" t="s">
        <v>191</v>
      </c>
      <c r="C737" s="69" t="s">
        <v>399</v>
      </c>
      <c r="D737" s="69" t="s">
        <v>399</v>
      </c>
      <c r="F737" s="69">
        <v>81529</v>
      </c>
      <c r="G737" s="69">
        <v>1705</v>
      </c>
      <c r="H737" s="69">
        <v>1078</v>
      </c>
      <c r="I737" s="69">
        <v>62298</v>
      </c>
      <c r="J737" s="69">
        <v>52195</v>
      </c>
      <c r="K737" s="69">
        <v>1115</v>
      </c>
      <c r="L737" s="69"/>
      <c r="M737" s="69">
        <v>1</v>
      </c>
      <c r="N737" s="69">
        <v>1308.69</v>
      </c>
      <c r="O737" s="69">
        <v>24.34</v>
      </c>
      <c r="P737" s="69"/>
    </row>
    <row r="738" spans="1:16">
      <c r="A738" s="86">
        <v>45544</v>
      </c>
      <c r="B738" s="69" t="s">
        <v>205</v>
      </c>
      <c r="C738" s="69" t="s">
        <v>400</v>
      </c>
      <c r="D738" s="69" t="s">
        <v>603</v>
      </c>
      <c r="F738" s="69">
        <v>50845</v>
      </c>
      <c r="G738" s="69">
        <v>655</v>
      </c>
      <c r="H738" s="69">
        <v>48</v>
      </c>
      <c r="I738" s="69">
        <v>10751</v>
      </c>
      <c r="J738" s="69">
        <v>9319</v>
      </c>
      <c r="K738" s="69">
        <v>916</v>
      </c>
      <c r="L738" s="69"/>
      <c r="N738" s="69">
        <v>4729.33</v>
      </c>
      <c r="O738" s="69">
        <v>18.5</v>
      </c>
      <c r="P738" s="69"/>
    </row>
    <row r="739" spans="1:16">
      <c r="A739" s="86">
        <v>45544</v>
      </c>
      <c r="B739" s="69" t="s">
        <v>205</v>
      </c>
      <c r="C739" s="69" t="s">
        <v>401</v>
      </c>
      <c r="D739" s="69" t="s">
        <v>584</v>
      </c>
      <c r="F739" s="69">
        <v>1290</v>
      </c>
      <c r="G739" s="69">
        <v>12</v>
      </c>
      <c r="I739" s="69">
        <v>302</v>
      </c>
      <c r="J739" s="69">
        <v>288</v>
      </c>
      <c r="K739" s="69">
        <v>19</v>
      </c>
      <c r="L739" s="69"/>
      <c r="N739" s="69">
        <v>4271.5200000000004</v>
      </c>
      <c r="O739" s="69">
        <v>22.63</v>
      </c>
      <c r="P739" s="69"/>
    </row>
    <row r="740" spans="1:16">
      <c r="A740" s="86">
        <v>45544</v>
      </c>
      <c r="B740" s="69" t="s">
        <v>205</v>
      </c>
      <c r="C740" s="69" t="s">
        <v>402</v>
      </c>
      <c r="D740" s="69" t="s">
        <v>585</v>
      </c>
      <c r="F740" s="69">
        <v>772</v>
      </c>
      <c r="G740" s="69">
        <v>13</v>
      </c>
      <c r="H740" s="69">
        <v>1</v>
      </c>
      <c r="I740" s="69">
        <v>161</v>
      </c>
      <c r="J740" s="69">
        <v>156</v>
      </c>
      <c r="K740" s="69">
        <v>17</v>
      </c>
      <c r="L740" s="69"/>
      <c r="N740" s="69">
        <v>4795.03</v>
      </c>
      <c r="O740" s="69">
        <v>15.14</v>
      </c>
      <c r="P740" s="69"/>
    </row>
    <row r="741" spans="1:16">
      <c r="A741" s="86">
        <v>45544</v>
      </c>
      <c r="B741" s="69" t="s">
        <v>218</v>
      </c>
      <c r="C741" s="69" t="s">
        <v>403</v>
      </c>
      <c r="D741" s="69" t="s">
        <v>693</v>
      </c>
      <c r="F741" s="69">
        <v>11052</v>
      </c>
      <c r="G741" s="69">
        <v>484</v>
      </c>
      <c r="H741" s="69">
        <v>199</v>
      </c>
      <c r="I741" s="69">
        <v>17539</v>
      </c>
      <c r="J741" s="69">
        <v>14915</v>
      </c>
      <c r="K741" s="69">
        <v>231</v>
      </c>
      <c r="L741" s="69"/>
      <c r="M741" s="69">
        <v>1</v>
      </c>
      <c r="N741" s="69">
        <v>630.14</v>
      </c>
      <c r="O741" s="69">
        <v>14.78</v>
      </c>
      <c r="P741" s="69"/>
    </row>
    <row r="742" spans="1:16">
      <c r="A742" s="86">
        <v>45544</v>
      </c>
      <c r="B742" s="69" t="s">
        <v>218</v>
      </c>
      <c r="C742" s="69" t="s">
        <v>403</v>
      </c>
      <c r="D742" s="69" t="s">
        <v>705</v>
      </c>
      <c r="F742" s="69">
        <v>136797</v>
      </c>
      <c r="G742" s="69">
        <v>4769</v>
      </c>
      <c r="H742" s="69">
        <v>2538</v>
      </c>
      <c r="I742" s="69">
        <v>171175</v>
      </c>
      <c r="J742" s="69">
        <v>145900</v>
      </c>
      <c r="K742" s="69">
        <v>2718</v>
      </c>
      <c r="L742" s="69">
        <v>3</v>
      </c>
      <c r="M742" s="69">
        <v>1</v>
      </c>
      <c r="N742" s="69">
        <v>799.16</v>
      </c>
      <c r="O742" s="69">
        <v>16.3</v>
      </c>
      <c r="P742" s="69"/>
    </row>
    <row r="743" spans="1:16">
      <c r="A743" s="86">
        <v>45544</v>
      </c>
      <c r="B743" s="69" t="s">
        <v>218</v>
      </c>
      <c r="C743" s="69" t="s">
        <v>403</v>
      </c>
      <c r="D743" s="69" t="s">
        <v>694</v>
      </c>
      <c r="F743" s="69">
        <v>610</v>
      </c>
      <c r="G743" s="69">
        <v>26</v>
      </c>
      <c r="H743" s="69">
        <v>11</v>
      </c>
      <c r="I743" s="69">
        <v>866</v>
      </c>
      <c r="J743" s="69">
        <v>718</v>
      </c>
      <c r="K743" s="69">
        <v>15</v>
      </c>
      <c r="L743" s="69">
        <v>1</v>
      </c>
      <c r="M743" s="69">
        <v>1</v>
      </c>
      <c r="N743" s="69">
        <v>704.39</v>
      </c>
      <c r="O743" s="69">
        <v>6.16</v>
      </c>
      <c r="P743" s="69"/>
    </row>
    <row r="744" spans="1:16">
      <c r="A744" s="86">
        <v>45544</v>
      </c>
      <c r="B744" s="69" t="s">
        <v>223</v>
      </c>
      <c r="C744" s="69" t="s">
        <v>404</v>
      </c>
      <c r="D744" s="69" t="s">
        <v>587</v>
      </c>
      <c r="F744" s="69">
        <v>16350</v>
      </c>
      <c r="G744" s="69">
        <v>45</v>
      </c>
      <c r="H744" s="69">
        <v>19</v>
      </c>
      <c r="I744" s="69">
        <v>4052</v>
      </c>
      <c r="J744" s="69">
        <v>3481</v>
      </c>
      <c r="K744" s="69">
        <v>22</v>
      </c>
      <c r="L744" s="69"/>
      <c r="N744" s="69">
        <v>4035.04</v>
      </c>
      <c r="O744" s="69">
        <v>247.73</v>
      </c>
      <c r="P744" s="69"/>
    </row>
    <row r="745" spans="1:16">
      <c r="A745" s="86">
        <v>45544</v>
      </c>
      <c r="B745" s="69" t="s">
        <v>239</v>
      </c>
      <c r="C745" s="69" t="s">
        <v>405</v>
      </c>
      <c r="D745" s="69" t="s">
        <v>588</v>
      </c>
      <c r="F745" s="69">
        <v>32737</v>
      </c>
      <c r="G745" s="69">
        <v>797</v>
      </c>
      <c r="H745" s="69">
        <v>480</v>
      </c>
      <c r="I745" s="69">
        <v>21354</v>
      </c>
      <c r="J745" s="69">
        <v>17471</v>
      </c>
      <c r="K745" s="69">
        <v>501</v>
      </c>
      <c r="L745" s="69"/>
      <c r="N745" s="69">
        <v>1533.06</v>
      </c>
      <c r="O745" s="69">
        <v>21.78</v>
      </c>
      <c r="P745" s="69"/>
    </row>
    <row r="746" spans="1:16">
      <c r="A746" s="86">
        <v>45544</v>
      </c>
      <c r="B746" s="69" t="s">
        <v>243</v>
      </c>
      <c r="C746" s="69" t="s">
        <v>407</v>
      </c>
      <c r="D746" s="69" t="s">
        <v>592</v>
      </c>
      <c r="F746" s="69">
        <v>68392</v>
      </c>
      <c r="G746" s="69">
        <v>409</v>
      </c>
      <c r="H746" s="69">
        <v>12</v>
      </c>
      <c r="I746" s="69">
        <v>37584</v>
      </c>
      <c r="J746" s="69">
        <v>30420</v>
      </c>
      <c r="K746" s="69">
        <v>6482</v>
      </c>
      <c r="L746" s="69">
        <v>69</v>
      </c>
      <c r="M746" s="69"/>
      <c r="N746" s="69">
        <v>1819.71</v>
      </c>
      <c r="O746" s="69">
        <v>3.49</v>
      </c>
      <c r="P746" s="69"/>
    </row>
    <row r="747" spans="1:16">
      <c r="A747" s="86">
        <v>45544</v>
      </c>
      <c r="B747" s="69" t="s">
        <v>248</v>
      </c>
      <c r="C747" s="69" t="s">
        <v>408</v>
      </c>
      <c r="D747" s="69" t="s">
        <v>706</v>
      </c>
      <c r="F747" s="69">
        <v>82428</v>
      </c>
      <c r="G747" s="69">
        <v>1596</v>
      </c>
      <c r="H747" s="69">
        <v>1457</v>
      </c>
      <c r="I747" s="69">
        <v>32850</v>
      </c>
      <c r="J747" s="69">
        <v>29470</v>
      </c>
      <c r="K747" s="69">
        <v>1839</v>
      </c>
      <c r="L747" s="69">
        <v>1</v>
      </c>
      <c r="M747" s="69"/>
      <c r="N747" s="69">
        <v>2509.2199999999998</v>
      </c>
      <c r="O747" s="69">
        <v>14.91</v>
      </c>
      <c r="P747" s="69"/>
    </row>
    <row r="748" spans="1:16">
      <c r="A748" s="86">
        <v>45544</v>
      </c>
      <c r="B748" s="69" t="s">
        <v>248</v>
      </c>
      <c r="C748" s="69" t="s">
        <v>408</v>
      </c>
      <c r="D748" s="69" t="s">
        <v>695</v>
      </c>
      <c r="F748" s="69">
        <v>44</v>
      </c>
      <c r="G748" s="69">
        <v>2</v>
      </c>
      <c r="H748" s="69">
        <v>1</v>
      </c>
      <c r="I748" s="69">
        <v>60</v>
      </c>
      <c r="J748" s="69">
        <v>48</v>
      </c>
      <c r="K748" s="69">
        <v>2</v>
      </c>
      <c r="L748" s="69"/>
      <c r="N748" s="69">
        <v>733.33</v>
      </c>
      <c r="O748" s="69">
        <v>7.33</v>
      </c>
      <c r="P748" s="69"/>
    </row>
    <row r="749" spans="1:16">
      <c r="A749" s="86">
        <v>45544</v>
      </c>
      <c r="B749" s="69" t="s">
        <v>253</v>
      </c>
      <c r="C749" s="69" t="s">
        <v>409</v>
      </c>
      <c r="D749" s="69" t="s">
        <v>707</v>
      </c>
      <c r="F749" s="69">
        <v>98347</v>
      </c>
      <c r="G749" s="69">
        <v>2337</v>
      </c>
      <c r="H749" s="69">
        <v>2130</v>
      </c>
      <c r="I749" s="69">
        <v>32856</v>
      </c>
      <c r="J749" s="69">
        <v>30521</v>
      </c>
      <c r="K749" s="69">
        <v>2593</v>
      </c>
      <c r="L749" s="69"/>
      <c r="N749" s="69">
        <v>2993.27</v>
      </c>
      <c r="O749" s="69">
        <v>12.64</v>
      </c>
      <c r="P749" s="69"/>
    </row>
    <row r="750" spans="1:16">
      <c r="A750" s="86">
        <v>45544</v>
      </c>
      <c r="B750" s="69" t="s">
        <v>253</v>
      </c>
      <c r="C750" s="69" t="s">
        <v>409</v>
      </c>
      <c r="D750" s="69" t="s">
        <v>594</v>
      </c>
      <c r="F750" s="69">
        <v>11</v>
      </c>
      <c r="G750" s="69">
        <v>0</v>
      </c>
      <c r="I750" s="69">
        <v>49</v>
      </c>
      <c r="J750" s="69">
        <v>47</v>
      </c>
      <c r="K750" s="69"/>
      <c r="N750" s="69">
        <v>224.49</v>
      </c>
      <c r="O750" s="69"/>
    </row>
    <row r="751" spans="1:16">
      <c r="A751" s="86">
        <v>45544</v>
      </c>
      <c r="B751" s="69" t="s">
        <v>253</v>
      </c>
      <c r="C751" s="69" t="s">
        <v>409</v>
      </c>
      <c r="D751" s="69" t="s">
        <v>708</v>
      </c>
      <c r="F751" s="69">
        <v>3</v>
      </c>
      <c r="G751" s="69">
        <v>0</v>
      </c>
      <c r="I751" s="69">
        <v>9</v>
      </c>
      <c r="J751" s="69" t="s">
        <v>702</v>
      </c>
      <c r="K751" s="69"/>
      <c r="N751" s="69">
        <v>333.33</v>
      </c>
      <c r="O751" s="69"/>
    </row>
    <row r="752" spans="1:16">
      <c r="A752" s="86">
        <v>45544</v>
      </c>
      <c r="B752" s="69" t="s">
        <v>268</v>
      </c>
      <c r="C752" s="69" t="s">
        <v>411</v>
      </c>
      <c r="D752" s="69" t="s">
        <v>595</v>
      </c>
      <c r="F752" s="69">
        <v>64276</v>
      </c>
      <c r="G752" s="69">
        <v>1164</v>
      </c>
      <c r="H752" s="69">
        <v>790</v>
      </c>
      <c r="I752" s="69">
        <v>81741</v>
      </c>
      <c r="J752" s="69">
        <v>55488</v>
      </c>
      <c r="K752" s="69">
        <v>820</v>
      </c>
      <c r="L752" s="69">
        <v>1</v>
      </c>
      <c r="M752" s="69"/>
      <c r="N752" s="69">
        <v>786.34</v>
      </c>
      <c r="O752" s="69">
        <v>26.1</v>
      </c>
      <c r="P752" s="69"/>
    </row>
    <row r="753" spans="1:16">
      <c r="A753" s="86">
        <v>45544</v>
      </c>
      <c r="B753" s="69" t="s">
        <v>273</v>
      </c>
      <c r="C753" s="69" t="s">
        <v>412</v>
      </c>
      <c r="D753" s="69" t="s">
        <v>597</v>
      </c>
      <c r="F753" s="69">
        <v>65726</v>
      </c>
      <c r="G753" s="69">
        <v>1243</v>
      </c>
      <c r="H753" s="69">
        <v>858</v>
      </c>
      <c r="I753" s="69">
        <v>45437</v>
      </c>
      <c r="J753" s="69">
        <v>40370</v>
      </c>
      <c r="K753" s="69">
        <v>891</v>
      </c>
      <c r="L753" s="69">
        <v>1</v>
      </c>
      <c r="M753" s="69"/>
      <c r="N753" s="69">
        <v>1446.53</v>
      </c>
      <c r="O753" s="69">
        <v>24.57</v>
      </c>
      <c r="P753" s="69"/>
    </row>
    <row r="754" spans="1:16">
      <c r="A754" s="86">
        <v>45544</v>
      </c>
      <c r="B754" s="69" t="s">
        <v>277</v>
      </c>
      <c r="C754" s="69" t="s">
        <v>412</v>
      </c>
      <c r="D754" s="69" t="s">
        <v>599</v>
      </c>
      <c r="F754" s="69">
        <v>49115</v>
      </c>
      <c r="G754" s="69">
        <v>1031</v>
      </c>
      <c r="H754" s="69">
        <v>979</v>
      </c>
      <c r="I754" s="69">
        <v>14738</v>
      </c>
      <c r="J754" s="69">
        <v>13249</v>
      </c>
      <c r="K754" s="69">
        <v>3388</v>
      </c>
      <c r="L754" s="69"/>
      <c r="N754" s="69">
        <v>3332.54</v>
      </c>
      <c r="O754" s="69">
        <v>4.83</v>
      </c>
      <c r="P754" s="69"/>
    </row>
    <row r="755" spans="1:16">
      <c r="A755" s="86">
        <v>45544</v>
      </c>
      <c r="B755" s="69" t="s">
        <v>282</v>
      </c>
      <c r="C755" s="69" t="s">
        <v>412</v>
      </c>
      <c r="D755" s="69" t="s">
        <v>601</v>
      </c>
      <c r="F755" s="69">
        <v>50343</v>
      </c>
      <c r="G755" s="69">
        <v>1035</v>
      </c>
      <c r="H755" s="69">
        <v>763</v>
      </c>
      <c r="I755" s="69">
        <v>47403</v>
      </c>
      <c r="J755" s="69">
        <v>38237</v>
      </c>
      <c r="K755" s="69">
        <v>796</v>
      </c>
      <c r="L755" s="69"/>
      <c r="N755" s="69">
        <v>1062.02</v>
      </c>
      <c r="O755" s="69">
        <v>21.06</v>
      </c>
      <c r="P755" s="69"/>
    </row>
    <row r="756" spans="1:16">
      <c r="A756" s="86">
        <v>45544</v>
      </c>
      <c r="B756" s="69" t="s">
        <v>286</v>
      </c>
      <c r="C756" s="69" t="s">
        <v>415</v>
      </c>
      <c r="D756" s="69" t="s">
        <v>603</v>
      </c>
      <c r="F756" s="69">
        <v>39070</v>
      </c>
      <c r="G756" s="69">
        <v>125</v>
      </c>
      <c r="H756" s="69">
        <v>31</v>
      </c>
      <c r="I756" s="69">
        <v>68570</v>
      </c>
      <c r="J756" s="69">
        <v>68570</v>
      </c>
      <c r="K756" s="69">
        <v>5954</v>
      </c>
      <c r="L756" s="69"/>
      <c r="N756" s="69">
        <v>569.78</v>
      </c>
      <c r="O756" s="69">
        <v>2.19</v>
      </c>
      <c r="P756" s="69"/>
    </row>
    <row r="757" spans="1:16">
      <c r="A757" s="86">
        <v>45544</v>
      </c>
      <c r="B757" s="69" t="s">
        <v>286</v>
      </c>
      <c r="C757" s="69" t="s">
        <v>417</v>
      </c>
      <c r="D757" s="69" t="s">
        <v>585</v>
      </c>
      <c r="F757" s="69">
        <v>28688</v>
      </c>
      <c r="G757" s="69">
        <v>101</v>
      </c>
      <c r="H757" s="69">
        <v>26</v>
      </c>
      <c r="I757" s="69">
        <v>50460</v>
      </c>
      <c r="J757" s="69">
        <v>50182</v>
      </c>
      <c r="K757" s="69">
        <v>4987</v>
      </c>
      <c r="L757" s="69"/>
      <c r="N757" s="69">
        <v>568.53</v>
      </c>
      <c r="O757" s="69">
        <v>1.92</v>
      </c>
      <c r="P757" s="69"/>
    </row>
    <row r="758" spans="1:16">
      <c r="A758" s="86">
        <v>45544</v>
      </c>
      <c r="B758" s="69" t="s">
        <v>419</v>
      </c>
      <c r="C758" s="69" t="s">
        <v>420</v>
      </c>
      <c r="D758" s="69" t="s">
        <v>697</v>
      </c>
      <c r="F758" s="69">
        <v>67850</v>
      </c>
      <c r="G758" s="69">
        <v>150</v>
      </c>
      <c r="H758" s="69">
        <v>5</v>
      </c>
      <c r="I758" s="69">
        <v>109784</v>
      </c>
      <c r="J758" s="69">
        <v>107664</v>
      </c>
      <c r="K758" s="69">
        <v>51</v>
      </c>
      <c r="L758" s="69"/>
      <c r="M758" s="69">
        <v>1</v>
      </c>
      <c r="N758" s="69">
        <v>618.03</v>
      </c>
      <c r="O758" s="69">
        <v>308.41000000000003</v>
      </c>
      <c r="P758" s="69"/>
    </row>
    <row r="759" spans="1:16">
      <c r="A759" s="86">
        <v>45544</v>
      </c>
      <c r="B759" s="69" t="s">
        <v>422</v>
      </c>
      <c r="C759" s="69" t="s">
        <v>423</v>
      </c>
      <c r="D759" s="69" t="s">
        <v>422</v>
      </c>
      <c r="F759" s="69">
        <v>14887</v>
      </c>
      <c r="G759" s="69">
        <v>14</v>
      </c>
      <c r="H759" s="69">
        <v>11</v>
      </c>
      <c r="I759" s="69">
        <v>4781</v>
      </c>
      <c r="J759" s="69">
        <v>3881</v>
      </c>
      <c r="K759" s="69">
        <v>13</v>
      </c>
      <c r="L759" s="69"/>
      <c r="N759" s="69">
        <v>3113.78</v>
      </c>
      <c r="O759" s="69">
        <v>381.72</v>
      </c>
      <c r="P759" s="69"/>
    </row>
    <row r="760" spans="1:16">
      <c r="A760" s="86">
        <v>45544</v>
      </c>
      <c r="B760" s="69" t="s">
        <v>424</v>
      </c>
      <c r="C760" s="69" t="s">
        <v>425</v>
      </c>
      <c r="D760" s="69" t="s">
        <v>424</v>
      </c>
      <c r="F760" s="69">
        <v>16266</v>
      </c>
      <c r="G760" s="69">
        <v>27</v>
      </c>
      <c r="H760" s="69">
        <v>7</v>
      </c>
      <c r="I760" s="69">
        <v>1353</v>
      </c>
      <c r="J760" s="69">
        <v>1030</v>
      </c>
      <c r="K760" s="69">
        <v>20</v>
      </c>
      <c r="L760" s="69"/>
      <c r="N760" s="69">
        <v>12022.17</v>
      </c>
      <c r="O760" s="69">
        <v>271.10000000000002</v>
      </c>
      <c r="P760" s="69"/>
    </row>
    <row r="761" spans="1:16">
      <c r="A761" s="86">
        <v>45544</v>
      </c>
      <c r="B761" s="69" t="s">
        <v>426</v>
      </c>
      <c r="C761" s="69" t="s">
        <v>427</v>
      </c>
      <c r="D761" s="69" t="s">
        <v>426</v>
      </c>
      <c r="F761" s="69">
        <v>14822</v>
      </c>
      <c r="G761" s="69">
        <v>52</v>
      </c>
      <c r="H761" s="69">
        <v>23</v>
      </c>
      <c r="I761" s="69">
        <v>4958</v>
      </c>
      <c r="J761" s="69">
        <v>4076</v>
      </c>
      <c r="K761" s="69">
        <v>27</v>
      </c>
      <c r="L761" s="69"/>
      <c r="N761" s="69">
        <v>2989.51</v>
      </c>
      <c r="O761" s="69">
        <v>182.99</v>
      </c>
      <c r="P761" s="69"/>
    </row>
    <row r="762" spans="1:16">
      <c r="A762" s="86">
        <v>45544</v>
      </c>
      <c r="B762" s="69" t="s">
        <v>428</v>
      </c>
      <c r="C762" s="69" t="s">
        <v>429</v>
      </c>
      <c r="D762" s="69" t="s">
        <v>428</v>
      </c>
      <c r="F762" s="69">
        <v>14919</v>
      </c>
      <c r="G762" s="69">
        <v>20</v>
      </c>
      <c r="H762" s="69">
        <v>10</v>
      </c>
      <c r="I762" s="69">
        <v>1222</v>
      </c>
      <c r="J762" s="69">
        <v>936</v>
      </c>
      <c r="K762" s="69">
        <v>13</v>
      </c>
      <c r="L762" s="69"/>
      <c r="N762" s="69">
        <v>12208.67</v>
      </c>
      <c r="O762" s="69">
        <v>382.54</v>
      </c>
      <c r="P762" s="69"/>
    </row>
    <row r="763" spans="1:16">
      <c r="A763" s="86">
        <v>45544</v>
      </c>
      <c r="B763" s="69" t="s">
        <v>432</v>
      </c>
      <c r="C763" s="69" t="s">
        <v>433</v>
      </c>
      <c r="D763" s="69" t="s">
        <v>709</v>
      </c>
      <c r="F763" s="69">
        <v>33139</v>
      </c>
      <c r="G763" s="69">
        <v>606</v>
      </c>
      <c r="H763" s="69">
        <v>367</v>
      </c>
      <c r="I763" s="69">
        <v>20241</v>
      </c>
      <c r="J763" s="69">
        <v>17881</v>
      </c>
      <c r="K763" s="69">
        <v>389</v>
      </c>
      <c r="L763" s="69"/>
      <c r="N763" s="69">
        <v>1637.22</v>
      </c>
      <c r="O763" s="69">
        <v>28.28</v>
      </c>
      <c r="P763" s="69"/>
    </row>
    <row r="764" spans="1:16">
      <c r="A764" s="86">
        <v>45544</v>
      </c>
      <c r="B764" s="69" t="s">
        <v>432</v>
      </c>
      <c r="C764" s="69" t="s">
        <v>434</v>
      </c>
      <c r="D764" s="69" t="s">
        <v>709</v>
      </c>
      <c r="F764" s="69">
        <v>31638</v>
      </c>
      <c r="G764" s="69">
        <v>545</v>
      </c>
      <c r="H764" s="69">
        <v>343</v>
      </c>
      <c r="I764" s="69">
        <v>21799</v>
      </c>
      <c r="J764" s="69">
        <v>18707</v>
      </c>
      <c r="K764" s="69">
        <v>375</v>
      </c>
      <c r="L764" s="69"/>
      <c r="N764" s="69">
        <v>1451.35</v>
      </c>
      <c r="O764" s="69">
        <v>28.12</v>
      </c>
      <c r="P764" s="69"/>
    </row>
    <row r="765" spans="1:16">
      <c r="A765" s="86">
        <v>45544</v>
      </c>
      <c r="B765" s="69" t="s">
        <v>432</v>
      </c>
      <c r="C765" s="69" t="s">
        <v>435</v>
      </c>
      <c r="D765" s="69" t="s">
        <v>608</v>
      </c>
      <c r="F765" s="69">
        <v>31721</v>
      </c>
      <c r="G765" s="69">
        <v>123</v>
      </c>
      <c r="H765" s="69">
        <v>82</v>
      </c>
      <c r="I765" s="69">
        <v>8623</v>
      </c>
      <c r="J765" s="69">
        <v>8149</v>
      </c>
      <c r="K765" s="69">
        <v>85</v>
      </c>
      <c r="L765" s="69"/>
      <c r="N765" s="69">
        <v>3678.65</v>
      </c>
      <c r="O765" s="69">
        <v>124.4</v>
      </c>
      <c r="P765" s="69"/>
    </row>
    <row r="766" spans="1:16">
      <c r="A766" s="86">
        <v>45544</v>
      </c>
      <c r="B766" s="69" t="s">
        <v>432</v>
      </c>
      <c r="C766" s="69" t="s">
        <v>436</v>
      </c>
      <c r="D766" s="69" t="s">
        <v>710</v>
      </c>
      <c r="F766" s="69">
        <v>31156</v>
      </c>
      <c r="G766" s="69">
        <v>617</v>
      </c>
      <c r="H766" s="69">
        <v>375</v>
      </c>
      <c r="I766" s="69">
        <v>20398</v>
      </c>
      <c r="J766" s="69">
        <v>17412</v>
      </c>
      <c r="K766" s="69">
        <v>415</v>
      </c>
      <c r="L766" s="69"/>
      <c r="N766" s="69">
        <v>1527.4</v>
      </c>
      <c r="O766" s="69">
        <v>24.92</v>
      </c>
      <c r="P766" s="69"/>
    </row>
    <row r="767" spans="1:16">
      <c r="A767" s="86">
        <v>45544</v>
      </c>
      <c r="B767" s="69" t="s">
        <v>432</v>
      </c>
      <c r="C767" s="69" t="s">
        <v>437</v>
      </c>
      <c r="D767" s="69" t="s">
        <v>610</v>
      </c>
      <c r="F767" s="69">
        <v>75821</v>
      </c>
      <c r="G767" s="69">
        <v>207</v>
      </c>
      <c r="H767" s="69">
        <v>135</v>
      </c>
      <c r="I767" s="69">
        <v>15098</v>
      </c>
      <c r="J767" s="69">
        <v>14560</v>
      </c>
      <c r="K767" s="69">
        <v>143</v>
      </c>
      <c r="L767" s="69"/>
      <c r="N767" s="69">
        <v>5021.92</v>
      </c>
      <c r="O767" s="69">
        <v>174.7</v>
      </c>
      <c r="P767" s="69"/>
    </row>
    <row r="768" spans="1:16">
      <c r="A768" s="86">
        <v>45544</v>
      </c>
      <c r="B768" s="69" t="s">
        <v>432</v>
      </c>
      <c r="C768" s="69" t="s">
        <v>438</v>
      </c>
      <c r="D768" s="69" t="s">
        <v>711</v>
      </c>
      <c r="F768" s="69">
        <v>79520</v>
      </c>
      <c r="G768" s="69">
        <v>181</v>
      </c>
      <c r="H768" s="69">
        <v>143</v>
      </c>
      <c r="I768" s="69">
        <v>15764</v>
      </c>
      <c r="J768" s="69">
        <v>14974</v>
      </c>
      <c r="K768" s="69">
        <v>148</v>
      </c>
      <c r="L768" s="69"/>
      <c r="N768" s="69">
        <v>5044.3999999999996</v>
      </c>
      <c r="O768" s="69">
        <v>177.1</v>
      </c>
      <c r="P768" s="69"/>
    </row>
    <row r="769" spans="1:17">
      <c r="A769" s="86">
        <v>45544</v>
      </c>
      <c r="B769" s="69" t="s">
        <v>432</v>
      </c>
      <c r="C769" s="69" t="s">
        <v>439</v>
      </c>
      <c r="D769" s="69" t="s">
        <v>612</v>
      </c>
      <c r="F769" s="69">
        <v>9844</v>
      </c>
      <c r="G769" s="69">
        <v>290</v>
      </c>
      <c r="H769" s="69">
        <v>168</v>
      </c>
      <c r="I769" s="69">
        <v>5124</v>
      </c>
      <c r="J769" s="69">
        <v>4345</v>
      </c>
      <c r="K769" s="69">
        <v>185</v>
      </c>
      <c r="L769" s="69"/>
      <c r="M769" s="69">
        <v>1</v>
      </c>
      <c r="N769" s="69">
        <v>1921.16</v>
      </c>
      <c r="O769" s="69">
        <v>16.89</v>
      </c>
      <c r="P769" s="69"/>
    </row>
    <row r="770" spans="1:17">
      <c r="A770" s="86">
        <v>45544</v>
      </c>
      <c r="B770" s="69" t="s">
        <v>432</v>
      </c>
      <c r="C770" s="69" t="s">
        <v>440</v>
      </c>
      <c r="D770" s="69" t="s">
        <v>712</v>
      </c>
      <c r="F770" s="69">
        <v>28678</v>
      </c>
      <c r="G770" s="69">
        <v>431</v>
      </c>
      <c r="H770" s="69">
        <v>300</v>
      </c>
      <c r="I770" s="69">
        <v>23974</v>
      </c>
      <c r="J770" s="69">
        <v>19273</v>
      </c>
      <c r="K770" s="69">
        <v>322</v>
      </c>
      <c r="L770" s="69"/>
      <c r="N770" s="69">
        <v>1196.21</v>
      </c>
      <c r="O770" s="69">
        <v>29.53</v>
      </c>
      <c r="P770" s="69"/>
    </row>
    <row r="771" spans="1:17">
      <c r="A771" s="86">
        <v>45544</v>
      </c>
      <c r="B771" s="69" t="s">
        <v>432</v>
      </c>
      <c r="C771" s="69" t="s">
        <v>441</v>
      </c>
      <c r="D771" s="69" t="s">
        <v>614</v>
      </c>
      <c r="F771" s="69">
        <v>67141</v>
      </c>
      <c r="G771" s="69">
        <v>160</v>
      </c>
      <c r="H771" s="69">
        <v>118</v>
      </c>
      <c r="I771" s="69">
        <v>12945</v>
      </c>
      <c r="J771" s="69">
        <v>12522</v>
      </c>
      <c r="K771" s="69">
        <v>127</v>
      </c>
      <c r="L771" s="69"/>
      <c r="N771" s="69">
        <v>5186.6400000000003</v>
      </c>
      <c r="O771" s="69">
        <v>176.22</v>
      </c>
      <c r="P771" s="69"/>
    </row>
    <row r="772" spans="1:17">
      <c r="A772" s="86">
        <v>45544</v>
      </c>
      <c r="B772" s="69" t="s">
        <v>432</v>
      </c>
      <c r="C772" s="69" t="s">
        <v>442</v>
      </c>
      <c r="D772" s="69" t="s">
        <v>615</v>
      </c>
      <c r="F772" s="69">
        <v>9719</v>
      </c>
      <c r="G772" s="69">
        <v>149</v>
      </c>
      <c r="H772" s="69">
        <v>113</v>
      </c>
      <c r="I772" s="69">
        <v>6932</v>
      </c>
      <c r="J772" s="69">
        <v>5618</v>
      </c>
      <c r="K772" s="69">
        <v>117</v>
      </c>
      <c r="L772" s="69"/>
      <c r="N772" s="69">
        <v>1402.05</v>
      </c>
      <c r="O772" s="69">
        <v>27.69</v>
      </c>
      <c r="P772" s="69"/>
      <c r="Q772" s="85"/>
    </row>
    <row r="773" spans="1:17">
      <c r="A773" s="86">
        <v>45544</v>
      </c>
      <c r="B773" s="69" t="s">
        <v>432</v>
      </c>
      <c r="C773" s="69" t="s">
        <v>443</v>
      </c>
      <c r="D773" s="69" t="s">
        <v>615</v>
      </c>
      <c r="F773" s="69">
        <v>9747</v>
      </c>
      <c r="G773" s="69">
        <v>183</v>
      </c>
      <c r="H773" s="69">
        <v>105</v>
      </c>
      <c r="I773" s="69">
        <v>6953</v>
      </c>
      <c r="J773" s="69">
        <v>6033</v>
      </c>
      <c r="K773" s="69">
        <v>114</v>
      </c>
      <c r="L773" s="69"/>
      <c r="M773" s="69">
        <v>1</v>
      </c>
      <c r="N773" s="69">
        <v>1401.84</v>
      </c>
      <c r="O773" s="69">
        <v>27.3</v>
      </c>
      <c r="P773" s="69"/>
      <c r="Q773" s="85"/>
    </row>
    <row r="774" spans="1:17">
      <c r="A774" s="86">
        <v>45544</v>
      </c>
      <c r="B774" s="69" t="s">
        <v>432</v>
      </c>
      <c r="C774" s="69" t="s">
        <v>444</v>
      </c>
      <c r="D774" s="69" t="s">
        <v>713</v>
      </c>
      <c r="F774" s="69">
        <v>31032</v>
      </c>
      <c r="G774" s="69">
        <v>390</v>
      </c>
      <c r="H774" s="69">
        <v>297</v>
      </c>
      <c r="I774" s="69">
        <v>28968</v>
      </c>
      <c r="J774" s="69">
        <v>19007</v>
      </c>
      <c r="K774" s="69">
        <v>316</v>
      </c>
      <c r="L774" s="69">
        <v>1</v>
      </c>
      <c r="M774" s="69">
        <v>1</v>
      </c>
      <c r="N774" s="69">
        <v>1071.25</v>
      </c>
      <c r="O774" s="69">
        <v>30.85</v>
      </c>
      <c r="P774" s="69"/>
      <c r="Q774" s="85"/>
    </row>
    <row r="775" spans="1:17">
      <c r="A775" s="86">
        <v>45544</v>
      </c>
      <c r="B775" s="69" t="s">
        <v>432</v>
      </c>
      <c r="C775" s="69" t="s">
        <v>445</v>
      </c>
      <c r="D775" s="69" t="s">
        <v>618</v>
      </c>
      <c r="F775" s="69">
        <v>7695</v>
      </c>
      <c r="G775" s="69">
        <v>116</v>
      </c>
      <c r="H775" s="69">
        <v>78</v>
      </c>
      <c r="I775" s="69">
        <v>5079</v>
      </c>
      <c r="J775" s="69">
        <v>4341</v>
      </c>
      <c r="K775" s="69">
        <v>82</v>
      </c>
      <c r="L775" s="69"/>
      <c r="N775" s="69">
        <v>1515.06</v>
      </c>
      <c r="O775" s="69">
        <v>30.06</v>
      </c>
      <c r="P775" s="69"/>
    </row>
    <row r="776" spans="1:17">
      <c r="A776" s="86">
        <v>45544</v>
      </c>
      <c r="B776" s="69" t="s">
        <v>432</v>
      </c>
      <c r="C776" s="69" t="s">
        <v>446</v>
      </c>
      <c r="D776" s="69" t="s">
        <v>714</v>
      </c>
      <c r="F776" s="69">
        <v>27325</v>
      </c>
      <c r="G776" s="69">
        <v>572</v>
      </c>
      <c r="H776" s="69">
        <v>360</v>
      </c>
      <c r="I776" s="69">
        <v>17664</v>
      </c>
      <c r="J776" s="69">
        <v>15296</v>
      </c>
      <c r="K776" s="69">
        <v>404</v>
      </c>
      <c r="L776" s="69"/>
      <c r="N776" s="69">
        <v>1546.93</v>
      </c>
      <c r="O776" s="69">
        <v>22.36</v>
      </c>
      <c r="P776" s="69"/>
    </row>
    <row r="777" spans="1:17">
      <c r="A777" s="86">
        <v>45544</v>
      </c>
      <c r="B777" s="69" t="s">
        <v>432</v>
      </c>
      <c r="C777" s="69" t="s">
        <v>447</v>
      </c>
      <c r="D777" s="69" t="s">
        <v>620</v>
      </c>
      <c r="F777" s="69">
        <v>9243</v>
      </c>
      <c r="G777" s="69">
        <v>188</v>
      </c>
      <c r="H777" s="69">
        <v>104</v>
      </c>
      <c r="I777" s="69">
        <v>5171</v>
      </c>
      <c r="J777" s="69">
        <v>4722</v>
      </c>
      <c r="K777" s="69">
        <v>116</v>
      </c>
      <c r="L777" s="69"/>
      <c r="N777" s="69">
        <v>1787.47</v>
      </c>
      <c r="O777" s="69">
        <v>26.11</v>
      </c>
      <c r="P777" s="69"/>
    </row>
    <row r="778" spans="1:17">
      <c r="A778" s="86">
        <v>45544</v>
      </c>
      <c r="B778" s="69" t="s">
        <v>454</v>
      </c>
      <c r="C778" s="69" t="s">
        <v>202</v>
      </c>
      <c r="D778" s="69" t="s">
        <v>715</v>
      </c>
      <c r="F778" s="69">
        <v>19877</v>
      </c>
      <c r="G778" s="69">
        <v>289</v>
      </c>
      <c r="H778" s="69">
        <v>210</v>
      </c>
      <c r="I778" s="69">
        <v>14459</v>
      </c>
      <c r="J778" s="69">
        <v>12007</v>
      </c>
      <c r="K778" s="69">
        <v>221</v>
      </c>
      <c r="L778" s="69"/>
      <c r="N778" s="69">
        <v>1374.71</v>
      </c>
      <c r="O778" s="69">
        <v>29.98</v>
      </c>
      <c r="P778" s="69"/>
    </row>
    <row r="779" spans="1:17">
      <c r="A779" s="86">
        <v>45544</v>
      </c>
      <c r="B779" s="69" t="s">
        <v>454</v>
      </c>
      <c r="C779" s="69" t="s">
        <v>198</v>
      </c>
      <c r="D779" s="69" t="s">
        <v>715</v>
      </c>
      <c r="F779" s="69">
        <v>17089</v>
      </c>
      <c r="G779" s="69">
        <v>262</v>
      </c>
      <c r="H779" s="69">
        <v>169</v>
      </c>
      <c r="I779" s="69">
        <v>13265</v>
      </c>
      <c r="J779" s="69">
        <v>11349</v>
      </c>
      <c r="K779" s="69">
        <v>184</v>
      </c>
      <c r="L779" s="69"/>
      <c r="M779" s="69">
        <v>1</v>
      </c>
      <c r="N779" s="69">
        <v>1288.28</v>
      </c>
      <c r="O779" s="69">
        <v>30.74</v>
      </c>
      <c r="P779" s="69"/>
    </row>
    <row r="780" spans="1:17">
      <c r="A780" s="86">
        <v>45544</v>
      </c>
      <c r="B780" s="69" t="s">
        <v>454</v>
      </c>
      <c r="C780" s="69" t="s">
        <v>201</v>
      </c>
      <c r="D780" s="69" t="s">
        <v>716</v>
      </c>
      <c r="F780" s="69">
        <v>17599</v>
      </c>
      <c r="G780" s="69">
        <v>281</v>
      </c>
      <c r="H780" s="69">
        <v>181</v>
      </c>
      <c r="I780" s="69">
        <v>11752</v>
      </c>
      <c r="J780" s="69">
        <v>10450</v>
      </c>
      <c r="K780" s="69">
        <v>198</v>
      </c>
      <c r="L780" s="69"/>
      <c r="N780" s="69">
        <v>1497.53</v>
      </c>
      <c r="O780" s="69">
        <v>29.63</v>
      </c>
      <c r="P780" s="69"/>
    </row>
    <row r="781" spans="1:17">
      <c r="A781" s="86">
        <v>45544</v>
      </c>
      <c r="B781" s="69" t="s">
        <v>454</v>
      </c>
      <c r="C781" s="69" t="s">
        <v>197</v>
      </c>
      <c r="D781" s="69" t="s">
        <v>717</v>
      </c>
      <c r="F781" s="69">
        <v>16644</v>
      </c>
      <c r="G781" s="69">
        <v>393</v>
      </c>
      <c r="H781" s="69">
        <v>218</v>
      </c>
      <c r="I781" s="69">
        <v>8976</v>
      </c>
      <c r="J781" s="69">
        <v>7458</v>
      </c>
      <c r="K781" s="69">
        <v>246</v>
      </c>
      <c r="L781" s="69"/>
      <c r="N781" s="69">
        <v>1854.28</v>
      </c>
      <c r="O781" s="69">
        <v>22.37</v>
      </c>
      <c r="P781" s="69"/>
    </row>
    <row r="782" spans="1:17">
      <c r="A782" s="86">
        <v>45544</v>
      </c>
      <c r="B782" s="69" t="s">
        <v>454</v>
      </c>
      <c r="C782" s="69" t="s">
        <v>199</v>
      </c>
      <c r="D782" s="69" t="s">
        <v>718</v>
      </c>
      <c r="F782" s="69">
        <v>16964</v>
      </c>
      <c r="G782" s="69">
        <v>243</v>
      </c>
      <c r="H782" s="69">
        <v>148</v>
      </c>
      <c r="I782" s="69">
        <v>13505</v>
      </c>
      <c r="J782" s="69">
        <v>11606</v>
      </c>
      <c r="K782" s="69">
        <v>163</v>
      </c>
      <c r="L782" s="69"/>
      <c r="N782" s="69">
        <v>1256.1300000000001</v>
      </c>
      <c r="O782" s="69">
        <v>34.69</v>
      </c>
      <c r="P782" s="69"/>
    </row>
    <row r="783" spans="1:17">
      <c r="A783" s="86">
        <v>45544</v>
      </c>
      <c r="B783" s="69" t="s">
        <v>454</v>
      </c>
      <c r="C783" s="69" t="s">
        <v>196</v>
      </c>
      <c r="D783" s="69" t="s">
        <v>235</v>
      </c>
      <c r="F783" s="69">
        <v>16854</v>
      </c>
      <c r="G783" s="69">
        <v>191</v>
      </c>
      <c r="H783" s="69">
        <v>133</v>
      </c>
      <c r="I783" s="69">
        <v>13009</v>
      </c>
      <c r="J783" s="69">
        <v>11291</v>
      </c>
      <c r="K783" s="69">
        <v>143</v>
      </c>
      <c r="L783" s="69"/>
      <c r="N783" s="69">
        <v>1295.56</v>
      </c>
      <c r="O783" s="69">
        <v>39.29</v>
      </c>
      <c r="P783" s="69"/>
    </row>
    <row r="784" spans="1:17">
      <c r="A784" s="86">
        <v>45544</v>
      </c>
      <c r="B784" s="69" t="s">
        <v>454</v>
      </c>
      <c r="C784" s="69" t="s">
        <v>200</v>
      </c>
      <c r="D784" s="69" t="s">
        <v>719</v>
      </c>
      <c r="F784" s="69">
        <v>17100</v>
      </c>
      <c r="G784" s="69">
        <v>372</v>
      </c>
      <c r="H784" s="69">
        <v>220</v>
      </c>
      <c r="I784" s="69">
        <v>12156</v>
      </c>
      <c r="J784" s="69">
        <v>10622</v>
      </c>
      <c r="K784" s="69">
        <v>239</v>
      </c>
      <c r="L784" s="69"/>
      <c r="N784" s="69">
        <v>1406.71</v>
      </c>
      <c r="O784" s="69">
        <v>23.49</v>
      </c>
      <c r="P784" s="69"/>
    </row>
    <row r="785" spans="1:16">
      <c r="A785" s="86">
        <v>45544</v>
      </c>
      <c r="B785" s="69" t="s">
        <v>455</v>
      </c>
      <c r="C785" s="69" t="s">
        <v>456</v>
      </c>
      <c r="D785" s="69" t="s">
        <v>720</v>
      </c>
      <c r="F785" s="69">
        <v>6749</v>
      </c>
      <c r="G785" s="69">
        <v>106</v>
      </c>
      <c r="H785" s="69">
        <v>66</v>
      </c>
      <c r="I785" s="69">
        <v>5337</v>
      </c>
      <c r="J785" s="69">
        <v>4808</v>
      </c>
      <c r="K785" s="69">
        <v>69</v>
      </c>
      <c r="L785" s="69"/>
      <c r="N785" s="69">
        <v>1264.57</v>
      </c>
      <c r="O785" s="69">
        <v>32.6</v>
      </c>
      <c r="P785" s="69"/>
    </row>
    <row r="786" spans="1:16">
      <c r="A786" s="86">
        <v>45544</v>
      </c>
      <c r="B786" s="69" t="s">
        <v>101</v>
      </c>
      <c r="C786" s="69" t="s">
        <v>347</v>
      </c>
      <c r="D786" s="69" t="s">
        <v>645</v>
      </c>
      <c r="E786" s="69">
        <v>36</v>
      </c>
      <c r="F786" s="69">
        <v>126469</v>
      </c>
      <c r="G786" s="69">
        <v>546</v>
      </c>
      <c r="H786" s="69">
        <v>290</v>
      </c>
      <c r="I786" s="69">
        <v>35442</v>
      </c>
      <c r="J786" s="69" t="s">
        <v>702</v>
      </c>
      <c r="K786" s="69">
        <v>323</v>
      </c>
      <c r="L786" s="69">
        <v>3</v>
      </c>
      <c r="M786" s="69">
        <v>3</v>
      </c>
      <c r="N786" s="69">
        <v>3568.34</v>
      </c>
      <c r="O786" s="69">
        <v>105.04</v>
      </c>
      <c r="P786" s="69"/>
    </row>
    <row r="787" spans="1:16">
      <c r="A787" s="86">
        <v>45544</v>
      </c>
      <c r="B787" s="69" t="s">
        <v>123</v>
      </c>
      <c r="C787" s="69" t="s">
        <v>348</v>
      </c>
      <c r="D787" s="69" t="s">
        <v>648</v>
      </c>
      <c r="E787" s="69">
        <v>3</v>
      </c>
      <c r="F787" s="69">
        <v>12602</v>
      </c>
      <c r="G787" s="69">
        <v>49</v>
      </c>
      <c r="H787" s="69">
        <v>23</v>
      </c>
      <c r="I787" s="69">
        <v>2025</v>
      </c>
      <c r="J787" s="69">
        <v>1849</v>
      </c>
      <c r="K787" s="69">
        <v>28</v>
      </c>
      <c r="L787" s="69"/>
      <c r="N787" s="69">
        <v>6223.21</v>
      </c>
      <c r="O787" s="69">
        <v>140.02000000000001</v>
      </c>
      <c r="P787" s="69"/>
    </row>
    <row r="788" spans="1:16">
      <c r="A788" s="86">
        <v>45544</v>
      </c>
      <c r="B788" s="69" t="s">
        <v>123</v>
      </c>
      <c r="C788" s="69" t="s">
        <v>349</v>
      </c>
      <c r="D788" s="69" t="s">
        <v>647</v>
      </c>
      <c r="E788" s="69">
        <v>34</v>
      </c>
      <c r="F788" s="69">
        <v>77046</v>
      </c>
      <c r="G788" s="69">
        <v>361</v>
      </c>
      <c r="H788" s="69">
        <v>170</v>
      </c>
      <c r="I788" s="69">
        <v>13887</v>
      </c>
      <c r="J788" s="69">
        <v>11674</v>
      </c>
      <c r="K788" s="69">
        <v>190</v>
      </c>
      <c r="L788" s="69">
        <v>1</v>
      </c>
      <c r="M788" s="69">
        <v>1</v>
      </c>
      <c r="N788" s="69">
        <v>5548.07</v>
      </c>
      <c r="O788" s="69">
        <v>119.45</v>
      </c>
      <c r="P788" s="69"/>
    </row>
    <row r="789" spans="1:16">
      <c r="A789" s="86">
        <v>45544</v>
      </c>
      <c r="B789" s="69" t="s">
        <v>109</v>
      </c>
      <c r="C789" s="69" t="s">
        <v>367</v>
      </c>
      <c r="D789" s="69" t="s">
        <v>650</v>
      </c>
      <c r="E789" s="69">
        <v>47</v>
      </c>
      <c r="F789" s="69">
        <v>170804</v>
      </c>
      <c r="G789" s="69">
        <v>604</v>
      </c>
      <c r="H789" s="69">
        <v>308</v>
      </c>
      <c r="I789" s="69">
        <v>60999</v>
      </c>
      <c r="J789" s="69">
        <v>50711</v>
      </c>
      <c r="K789" s="69">
        <v>354</v>
      </c>
      <c r="L789" s="69"/>
      <c r="M789" s="69">
        <v>3</v>
      </c>
      <c r="N789" s="69">
        <v>2800.11</v>
      </c>
      <c r="O789" s="69">
        <v>145.12</v>
      </c>
      <c r="P789" s="69"/>
    </row>
    <row r="790" spans="1:16">
      <c r="A790" s="86">
        <v>45544</v>
      </c>
      <c r="B790" s="69" t="s">
        <v>127</v>
      </c>
      <c r="C790" s="69" t="s">
        <v>369</v>
      </c>
      <c r="D790" s="69" t="s">
        <v>654</v>
      </c>
      <c r="E790" s="69">
        <v>34</v>
      </c>
      <c r="F790" s="69">
        <v>48676</v>
      </c>
      <c r="G790" s="69">
        <v>218</v>
      </c>
      <c r="H790" s="69">
        <v>117</v>
      </c>
      <c r="I790" s="69">
        <v>16558</v>
      </c>
      <c r="J790" s="69">
        <v>14716</v>
      </c>
      <c r="K790" s="69">
        <v>123</v>
      </c>
      <c r="L790" s="69"/>
      <c r="M790" s="69">
        <v>1</v>
      </c>
      <c r="N790" s="69">
        <v>2939.73</v>
      </c>
      <c r="O790" s="69">
        <v>110.38</v>
      </c>
      <c r="P790" s="69"/>
    </row>
    <row r="791" spans="1:16">
      <c r="A791" s="86">
        <v>45544</v>
      </c>
      <c r="B791" s="69" t="s">
        <v>127</v>
      </c>
      <c r="C791" s="69" t="s">
        <v>370</v>
      </c>
      <c r="D791" s="69" t="s">
        <v>655</v>
      </c>
      <c r="E791" s="69">
        <v>16</v>
      </c>
      <c r="F791" s="69">
        <v>40253</v>
      </c>
      <c r="G791" s="69">
        <v>150</v>
      </c>
      <c r="H791" s="69">
        <v>77</v>
      </c>
      <c r="I791" s="69">
        <v>11945</v>
      </c>
      <c r="J791" s="69">
        <v>10514</v>
      </c>
      <c r="K791" s="69">
        <v>80</v>
      </c>
      <c r="L791" s="69"/>
      <c r="M791" s="69">
        <v>1</v>
      </c>
      <c r="N791" s="69">
        <v>3369.86</v>
      </c>
      <c r="O791" s="69">
        <v>145.32</v>
      </c>
      <c r="P791" s="69"/>
    </row>
    <row r="792" spans="1:16">
      <c r="A792" s="86">
        <v>45544</v>
      </c>
      <c r="B792" s="69" t="s">
        <v>131</v>
      </c>
      <c r="C792" s="69" t="s">
        <v>371</v>
      </c>
      <c r="D792" s="69" t="s">
        <v>698</v>
      </c>
      <c r="E792" s="69">
        <v>18</v>
      </c>
      <c r="F792" s="69">
        <v>33524</v>
      </c>
      <c r="G792" s="69">
        <v>163</v>
      </c>
      <c r="H792" s="69">
        <v>75</v>
      </c>
      <c r="I792" s="69">
        <v>8816</v>
      </c>
      <c r="J792" s="69">
        <v>8294</v>
      </c>
      <c r="K792" s="69">
        <v>80</v>
      </c>
      <c r="L792" s="69"/>
      <c r="N792" s="69">
        <v>3802.63</v>
      </c>
      <c r="O792" s="69">
        <v>121.46</v>
      </c>
      <c r="P792" s="69"/>
    </row>
    <row r="793" spans="1:16">
      <c r="A793" s="86">
        <v>45544</v>
      </c>
      <c r="B793" s="69" t="s">
        <v>131</v>
      </c>
      <c r="C793" s="69" t="s">
        <v>371</v>
      </c>
      <c r="D793" s="69" t="s">
        <v>656</v>
      </c>
      <c r="E793" s="69">
        <v>2</v>
      </c>
      <c r="F793" s="69">
        <v>11160</v>
      </c>
      <c r="G793" s="69">
        <v>32</v>
      </c>
      <c r="H793" s="69">
        <v>21</v>
      </c>
      <c r="I793" s="69">
        <v>3042</v>
      </c>
      <c r="J793" s="69">
        <v>2792</v>
      </c>
      <c r="K793" s="69">
        <v>23</v>
      </c>
      <c r="L793" s="69"/>
      <c r="N793" s="69">
        <v>3668.64</v>
      </c>
      <c r="O793" s="69">
        <v>152.88</v>
      </c>
      <c r="P793" s="69"/>
    </row>
    <row r="794" spans="1:16">
      <c r="A794" s="86">
        <v>45544</v>
      </c>
      <c r="B794" s="69" t="s">
        <v>138</v>
      </c>
      <c r="C794" s="69" t="s">
        <v>374</v>
      </c>
      <c r="D794" s="69" t="s">
        <v>658</v>
      </c>
      <c r="E794" s="69">
        <v>9</v>
      </c>
      <c r="F794" s="69">
        <v>26812</v>
      </c>
      <c r="G794" s="69">
        <v>84</v>
      </c>
      <c r="H794" s="69">
        <v>46</v>
      </c>
      <c r="I794" s="69">
        <v>6420</v>
      </c>
      <c r="J794" s="69">
        <v>5789</v>
      </c>
      <c r="K794" s="69">
        <v>52</v>
      </c>
      <c r="L794" s="69"/>
      <c r="N794" s="69">
        <v>4176.32</v>
      </c>
      <c r="O794" s="69">
        <v>154.09</v>
      </c>
      <c r="P794" s="69"/>
    </row>
    <row r="795" spans="1:16">
      <c r="A795" s="86">
        <v>45544</v>
      </c>
      <c r="B795" s="69" t="s">
        <v>138</v>
      </c>
      <c r="C795" s="69" t="s">
        <v>374</v>
      </c>
      <c r="D795" s="69" t="s">
        <v>704</v>
      </c>
      <c r="E795" s="69">
        <v>14</v>
      </c>
      <c r="F795" s="69">
        <v>35741</v>
      </c>
      <c r="G795" s="69">
        <v>100</v>
      </c>
      <c r="H795" s="69">
        <v>55</v>
      </c>
      <c r="I795" s="69">
        <v>10271</v>
      </c>
      <c r="J795" s="69">
        <v>9436</v>
      </c>
      <c r="K795" s="69">
        <v>58</v>
      </c>
      <c r="L795" s="69"/>
      <c r="M795" s="69">
        <v>1</v>
      </c>
      <c r="N795" s="69">
        <v>3479.8</v>
      </c>
      <c r="O795" s="69">
        <v>173.5</v>
      </c>
      <c r="P795" s="69"/>
    </row>
    <row r="796" spans="1:16">
      <c r="A796" s="86">
        <v>45544</v>
      </c>
      <c r="B796" s="69" t="s">
        <v>138</v>
      </c>
      <c r="C796" s="69" t="s">
        <v>375</v>
      </c>
      <c r="D796" s="69" t="s">
        <v>700</v>
      </c>
      <c r="E796" s="69">
        <v>15</v>
      </c>
      <c r="F796" s="69">
        <v>30318</v>
      </c>
      <c r="G796" s="69">
        <v>103</v>
      </c>
      <c r="H796" s="69">
        <v>53</v>
      </c>
      <c r="I796" s="69">
        <v>7452</v>
      </c>
      <c r="J796" s="69">
        <v>6659</v>
      </c>
      <c r="K796" s="69">
        <v>57</v>
      </c>
      <c r="L796" s="69"/>
      <c r="N796" s="69">
        <v>4068.44</v>
      </c>
      <c r="O796" s="69">
        <v>150.84</v>
      </c>
      <c r="P796" s="69"/>
    </row>
    <row r="797" spans="1:16">
      <c r="A797" s="86">
        <v>45544</v>
      </c>
      <c r="B797" s="69" t="s">
        <v>138</v>
      </c>
      <c r="C797" s="69" t="s">
        <v>375</v>
      </c>
      <c r="D797" s="69" t="s">
        <v>657</v>
      </c>
      <c r="E797" s="69">
        <v>23</v>
      </c>
      <c r="F797" s="69">
        <v>32269</v>
      </c>
      <c r="G797" s="69">
        <v>135</v>
      </c>
      <c r="H797" s="69">
        <v>67</v>
      </c>
      <c r="I797" s="69">
        <v>11625</v>
      </c>
      <c r="J797" s="69">
        <v>11032</v>
      </c>
      <c r="K797" s="69">
        <v>70</v>
      </c>
      <c r="L797" s="69"/>
      <c r="N797" s="69">
        <v>2775.83</v>
      </c>
      <c r="O797" s="69">
        <v>126.05</v>
      </c>
      <c r="P797" s="69"/>
    </row>
    <row r="798" spans="1:16">
      <c r="A798" s="86">
        <v>45544</v>
      </c>
      <c r="B798" s="69" t="s">
        <v>145</v>
      </c>
      <c r="C798" s="69" t="s">
        <v>378</v>
      </c>
      <c r="D798" s="69" t="s">
        <v>660</v>
      </c>
      <c r="E798" s="69">
        <v>29</v>
      </c>
      <c r="F798" s="69">
        <v>69803</v>
      </c>
      <c r="G798" s="69">
        <v>409</v>
      </c>
      <c r="H798" s="69">
        <v>201</v>
      </c>
      <c r="I798" s="69">
        <v>17498</v>
      </c>
      <c r="J798" s="69">
        <v>14913</v>
      </c>
      <c r="K798" s="69">
        <v>224</v>
      </c>
      <c r="L798" s="69"/>
      <c r="N798" s="69">
        <v>3989.2</v>
      </c>
      <c r="O798" s="69">
        <v>95.49</v>
      </c>
      <c r="P798" s="69"/>
    </row>
    <row r="799" spans="1:16">
      <c r="A799" s="86">
        <v>45544</v>
      </c>
      <c r="B799" s="69" t="s">
        <v>150</v>
      </c>
      <c r="C799" s="69" t="s">
        <v>380</v>
      </c>
      <c r="D799" s="69" t="s">
        <v>661</v>
      </c>
      <c r="E799" s="69">
        <v>12</v>
      </c>
      <c r="F799" s="69">
        <v>20685</v>
      </c>
      <c r="G799" s="69">
        <v>169</v>
      </c>
      <c r="H799" s="69">
        <v>72</v>
      </c>
      <c r="I799" s="69">
        <v>6935</v>
      </c>
      <c r="J799" s="69">
        <v>5534</v>
      </c>
      <c r="K799" s="69">
        <v>77</v>
      </c>
      <c r="L799" s="69">
        <v>1</v>
      </c>
      <c r="M799" s="69">
        <v>1</v>
      </c>
      <c r="N799" s="69">
        <v>2982.7</v>
      </c>
      <c r="O799" s="69">
        <v>78.95</v>
      </c>
      <c r="P799" s="69"/>
    </row>
    <row r="800" spans="1:16">
      <c r="A800" s="86">
        <v>45544</v>
      </c>
      <c r="B800" s="69" t="s">
        <v>150</v>
      </c>
      <c r="C800" s="69" t="s">
        <v>380</v>
      </c>
      <c r="D800" s="69" t="s">
        <v>662</v>
      </c>
      <c r="E800" s="69">
        <v>34</v>
      </c>
      <c r="F800" s="69">
        <v>44064</v>
      </c>
      <c r="G800" s="69">
        <v>292</v>
      </c>
      <c r="H800" s="69">
        <v>127</v>
      </c>
      <c r="I800" s="69">
        <v>15769</v>
      </c>
      <c r="J800" s="69">
        <v>14325</v>
      </c>
      <c r="K800" s="69">
        <v>138</v>
      </c>
      <c r="L800" s="69"/>
      <c r="N800" s="69">
        <v>2794.34</v>
      </c>
      <c r="O800" s="69">
        <v>91.04</v>
      </c>
      <c r="P800" s="69"/>
    </row>
    <row r="801" spans="1:16">
      <c r="A801" s="86">
        <v>45544</v>
      </c>
      <c r="B801" s="69" t="s">
        <v>153</v>
      </c>
      <c r="C801" s="69" t="s">
        <v>381</v>
      </c>
      <c r="D801" s="69" t="s">
        <v>701</v>
      </c>
      <c r="E801" s="69">
        <v>4</v>
      </c>
      <c r="F801" s="69">
        <v>23930</v>
      </c>
      <c r="G801" s="69">
        <v>93</v>
      </c>
      <c r="H801" s="69">
        <v>37</v>
      </c>
      <c r="I801" s="69">
        <v>4479</v>
      </c>
      <c r="J801" s="69">
        <v>3801</v>
      </c>
      <c r="K801" s="69">
        <v>45</v>
      </c>
      <c r="L801" s="69"/>
      <c r="N801" s="69">
        <v>5342.71</v>
      </c>
      <c r="O801" s="69">
        <v>167.34</v>
      </c>
      <c r="P801" s="69"/>
    </row>
    <row r="802" spans="1:16">
      <c r="A802" s="86">
        <v>45544</v>
      </c>
      <c r="B802" s="69" t="s">
        <v>153</v>
      </c>
      <c r="C802" s="69" t="s">
        <v>381</v>
      </c>
      <c r="D802" s="69" t="s">
        <v>663</v>
      </c>
      <c r="E802" s="69">
        <v>6</v>
      </c>
      <c r="F802" s="69">
        <v>42585</v>
      </c>
      <c r="G802" s="69">
        <v>122</v>
      </c>
      <c r="H802" s="69">
        <v>76</v>
      </c>
      <c r="I802" s="69">
        <v>9720</v>
      </c>
      <c r="J802" s="69">
        <v>8220</v>
      </c>
      <c r="K802" s="69">
        <v>99</v>
      </c>
      <c r="L802" s="69"/>
      <c r="N802" s="69">
        <v>4381.17</v>
      </c>
      <c r="O802" s="69">
        <v>137.37</v>
      </c>
      <c r="P802" s="69"/>
    </row>
    <row r="803" spans="1:16">
      <c r="A803" s="86">
        <v>45544</v>
      </c>
      <c r="B803" s="69" t="s">
        <v>157</v>
      </c>
      <c r="C803" s="69" t="s">
        <v>384</v>
      </c>
      <c r="D803" s="69" t="s">
        <v>664</v>
      </c>
      <c r="E803" s="69">
        <v>35</v>
      </c>
      <c r="F803" s="69">
        <v>62922</v>
      </c>
      <c r="G803" s="69">
        <v>354</v>
      </c>
      <c r="H803" s="69">
        <v>193</v>
      </c>
      <c r="I803" s="69">
        <v>36971</v>
      </c>
      <c r="J803" s="69">
        <v>32330</v>
      </c>
      <c r="K803" s="69">
        <v>217</v>
      </c>
      <c r="L803" s="69">
        <v>4</v>
      </c>
      <c r="M803" s="69"/>
      <c r="N803" s="69">
        <v>1701.93</v>
      </c>
      <c r="O803" s="69">
        <v>86.08</v>
      </c>
      <c r="P803" s="69"/>
    </row>
    <row r="804" spans="1:16">
      <c r="A804" s="86">
        <v>45544</v>
      </c>
      <c r="B804" s="69" t="s">
        <v>157</v>
      </c>
      <c r="C804" s="69" t="s">
        <v>385</v>
      </c>
      <c r="D804" s="69" t="s">
        <v>665</v>
      </c>
      <c r="E804" s="69">
        <v>25</v>
      </c>
      <c r="F804" s="69">
        <v>51259</v>
      </c>
      <c r="G804" s="69">
        <v>238</v>
      </c>
      <c r="H804" s="69">
        <v>112</v>
      </c>
      <c r="I804" s="69">
        <v>18345</v>
      </c>
      <c r="J804" s="69">
        <v>16353</v>
      </c>
      <c r="K804" s="69">
        <v>128</v>
      </c>
      <c r="L804" s="69"/>
      <c r="N804" s="69">
        <v>2794.17</v>
      </c>
      <c r="O804" s="69">
        <v>117.84</v>
      </c>
      <c r="P804" s="69"/>
    </row>
    <row r="805" spans="1:16">
      <c r="A805" s="86">
        <v>45544</v>
      </c>
      <c r="B805" s="69" t="s">
        <v>161</v>
      </c>
      <c r="C805" s="69" t="s">
        <v>386</v>
      </c>
      <c r="D805" s="69" t="s">
        <v>668</v>
      </c>
      <c r="E805" s="69">
        <v>31</v>
      </c>
      <c r="F805" s="69">
        <v>39606</v>
      </c>
      <c r="G805" s="69">
        <v>373</v>
      </c>
      <c r="H805" s="69">
        <v>192</v>
      </c>
      <c r="I805" s="69">
        <v>23017</v>
      </c>
      <c r="J805" s="69">
        <v>20060</v>
      </c>
      <c r="K805" s="69">
        <v>222</v>
      </c>
      <c r="L805" s="69"/>
      <c r="N805" s="69">
        <v>1720.73</v>
      </c>
      <c r="O805" s="69">
        <v>54.33</v>
      </c>
      <c r="P805" s="69"/>
    </row>
    <row r="806" spans="1:16">
      <c r="A806" s="86">
        <v>45544</v>
      </c>
      <c r="B806" s="69" t="s">
        <v>161</v>
      </c>
      <c r="C806" s="69" t="s">
        <v>387</v>
      </c>
      <c r="D806" s="69" t="s">
        <v>669</v>
      </c>
      <c r="E806" s="69">
        <v>35</v>
      </c>
      <c r="F806" s="69">
        <v>37549</v>
      </c>
      <c r="G806" s="69">
        <v>458</v>
      </c>
      <c r="H806" s="69">
        <v>200</v>
      </c>
      <c r="I806" s="69">
        <v>30601</v>
      </c>
      <c r="J806" s="69">
        <v>25801</v>
      </c>
      <c r="K806" s="69">
        <v>231</v>
      </c>
      <c r="L806" s="69">
        <v>1</v>
      </c>
      <c r="M806" s="69">
        <v>1</v>
      </c>
      <c r="N806" s="69">
        <v>1227.05</v>
      </c>
      <c r="O806" s="69">
        <v>48.96</v>
      </c>
      <c r="P806" s="69"/>
    </row>
    <row r="807" spans="1:16">
      <c r="A807" s="86">
        <v>45544</v>
      </c>
      <c r="B807" s="69" t="s">
        <v>134</v>
      </c>
      <c r="C807" s="69" t="s">
        <v>351</v>
      </c>
      <c r="D807" s="69" t="s">
        <v>671</v>
      </c>
      <c r="E807" s="69">
        <v>26</v>
      </c>
      <c r="F807" s="69">
        <v>51080</v>
      </c>
      <c r="G807" s="69">
        <v>292</v>
      </c>
      <c r="H807" s="69">
        <v>161</v>
      </c>
      <c r="I807" s="69">
        <v>21004</v>
      </c>
      <c r="J807" s="69">
        <v>18318</v>
      </c>
      <c r="K807" s="69">
        <v>213</v>
      </c>
      <c r="L807" s="69">
        <v>1</v>
      </c>
      <c r="M807" s="69">
        <v>1</v>
      </c>
      <c r="N807" s="69">
        <v>2431.92</v>
      </c>
      <c r="O807" s="69">
        <v>69.5</v>
      </c>
      <c r="P807" s="69"/>
    </row>
    <row r="808" spans="1:16">
      <c r="A808" s="86">
        <v>45544</v>
      </c>
      <c r="B808" s="69" t="s">
        <v>141</v>
      </c>
      <c r="C808" s="69" t="s">
        <v>352</v>
      </c>
      <c r="D808" s="69" t="s">
        <v>682</v>
      </c>
      <c r="F808" s="69">
        <v>10410</v>
      </c>
      <c r="G808" s="69">
        <v>97</v>
      </c>
      <c r="H808" s="69">
        <v>24</v>
      </c>
      <c r="I808" s="69">
        <v>1166</v>
      </c>
      <c r="J808" s="69">
        <v>952</v>
      </c>
      <c r="K808" s="69">
        <v>320</v>
      </c>
      <c r="L808" s="69"/>
      <c r="M808" s="69">
        <v>16</v>
      </c>
      <c r="N808" s="69">
        <v>8927.9599999999991</v>
      </c>
      <c r="O808" s="69">
        <v>10.07</v>
      </c>
      <c r="P808" s="69"/>
    </row>
    <row r="809" spans="1:16">
      <c r="A809" s="86">
        <v>45544</v>
      </c>
      <c r="B809" s="69" t="s">
        <v>141</v>
      </c>
      <c r="C809" s="69" t="s">
        <v>355</v>
      </c>
      <c r="D809" s="69" t="s">
        <v>683</v>
      </c>
      <c r="F809" s="69">
        <v>10228</v>
      </c>
      <c r="G809" s="69">
        <v>107</v>
      </c>
      <c r="H809" s="69">
        <v>47</v>
      </c>
      <c r="I809" s="69">
        <v>2268</v>
      </c>
      <c r="J809" s="69">
        <v>1832</v>
      </c>
      <c r="K809" s="69">
        <v>68</v>
      </c>
      <c r="L809" s="69"/>
      <c r="M809" s="69">
        <v>23</v>
      </c>
      <c r="N809" s="69">
        <v>4509.7</v>
      </c>
      <c r="O809" s="69">
        <v>33.42</v>
      </c>
      <c r="P809" s="69"/>
    </row>
    <row r="810" spans="1:16">
      <c r="A810" s="86">
        <v>45544</v>
      </c>
      <c r="B810" s="69" t="s">
        <v>141</v>
      </c>
      <c r="C810" s="69" t="s">
        <v>356</v>
      </c>
      <c r="D810" s="69" t="s">
        <v>684</v>
      </c>
      <c r="F810" s="69">
        <v>10560</v>
      </c>
      <c r="G810" s="69">
        <v>90</v>
      </c>
      <c r="H810" s="69">
        <v>38</v>
      </c>
      <c r="I810" s="69">
        <v>1749</v>
      </c>
      <c r="J810" s="69">
        <v>1456</v>
      </c>
      <c r="K810" s="69">
        <v>42</v>
      </c>
      <c r="L810" s="69">
        <v>1</v>
      </c>
      <c r="M810" s="69">
        <v>16</v>
      </c>
      <c r="N810" s="69">
        <v>6037.74</v>
      </c>
      <c r="O810" s="69">
        <v>51.76</v>
      </c>
      <c r="P810" s="69"/>
    </row>
    <row r="811" spans="1:16">
      <c r="A811" s="86">
        <v>45544</v>
      </c>
      <c r="B811" s="69" t="s">
        <v>141</v>
      </c>
      <c r="C811" s="69" t="s">
        <v>357</v>
      </c>
      <c r="D811" s="69" t="s">
        <v>685</v>
      </c>
      <c r="F811" s="69">
        <v>10456</v>
      </c>
      <c r="G811" s="69">
        <v>82</v>
      </c>
      <c r="H811" s="69">
        <v>42</v>
      </c>
      <c r="I811" s="69">
        <v>1590</v>
      </c>
      <c r="J811" s="69">
        <v>1393</v>
      </c>
      <c r="K811" s="69">
        <v>47</v>
      </c>
      <c r="L811" s="69"/>
      <c r="M811" s="69">
        <v>21</v>
      </c>
      <c r="N811" s="69">
        <v>6576.1</v>
      </c>
      <c r="O811" s="69">
        <v>45.66</v>
      </c>
      <c r="P811" s="69"/>
    </row>
    <row r="812" spans="1:16">
      <c r="A812" s="86">
        <v>45544</v>
      </c>
      <c r="B812" s="69" t="s">
        <v>141</v>
      </c>
      <c r="C812" s="69" t="s">
        <v>358</v>
      </c>
      <c r="D812" s="69" t="s">
        <v>685</v>
      </c>
      <c r="F812" s="69">
        <v>10429</v>
      </c>
      <c r="G812" s="69">
        <v>118</v>
      </c>
      <c r="H812" s="69">
        <v>42</v>
      </c>
      <c r="I812" s="69">
        <v>1773</v>
      </c>
      <c r="J812" s="69">
        <v>1512</v>
      </c>
      <c r="K812" s="69">
        <v>51</v>
      </c>
      <c r="L812" s="69">
        <v>1</v>
      </c>
      <c r="M812" s="69">
        <v>15</v>
      </c>
      <c r="N812" s="69">
        <v>5882.12</v>
      </c>
      <c r="O812" s="69">
        <v>45.15</v>
      </c>
      <c r="P812" s="69"/>
    </row>
    <row r="813" spans="1:16">
      <c r="A813" s="86">
        <v>45544</v>
      </c>
      <c r="B813" s="69" t="s">
        <v>141</v>
      </c>
      <c r="C813" s="69" t="s">
        <v>359</v>
      </c>
      <c r="D813" s="69" t="s">
        <v>686</v>
      </c>
      <c r="F813" s="69">
        <v>10393</v>
      </c>
      <c r="G813" s="69">
        <v>94</v>
      </c>
      <c r="H813" s="69">
        <v>39</v>
      </c>
      <c r="I813" s="69">
        <v>2501</v>
      </c>
      <c r="J813" s="69">
        <v>1962</v>
      </c>
      <c r="K813" s="69">
        <v>47</v>
      </c>
      <c r="L813" s="69"/>
      <c r="M813" s="69">
        <v>20</v>
      </c>
      <c r="N813" s="69">
        <v>4155.54</v>
      </c>
      <c r="O813" s="69">
        <v>39.82</v>
      </c>
      <c r="P813" s="69"/>
    </row>
    <row r="814" spans="1:16">
      <c r="A814" s="86">
        <v>45544</v>
      </c>
      <c r="B814" s="69" t="s">
        <v>141</v>
      </c>
      <c r="C814" s="69" t="s">
        <v>360</v>
      </c>
      <c r="D814" s="69" t="s">
        <v>687</v>
      </c>
      <c r="F814" s="69">
        <v>10365</v>
      </c>
      <c r="G814" s="69">
        <v>111</v>
      </c>
      <c r="H814" s="69">
        <v>52</v>
      </c>
      <c r="I814" s="69">
        <v>1771</v>
      </c>
      <c r="J814" s="69">
        <v>1477</v>
      </c>
      <c r="K814" s="69">
        <v>62</v>
      </c>
      <c r="L814" s="69">
        <v>1</v>
      </c>
      <c r="M814" s="69">
        <v>21</v>
      </c>
      <c r="N814" s="69">
        <v>5852.63</v>
      </c>
      <c r="O814" s="69">
        <v>35.5</v>
      </c>
      <c r="P814" s="69"/>
    </row>
    <row r="815" spans="1:16">
      <c r="A815" s="86">
        <v>45544</v>
      </c>
      <c r="B815" s="69" t="s">
        <v>141</v>
      </c>
      <c r="C815" s="69" t="s">
        <v>361</v>
      </c>
      <c r="D815" s="69" t="s">
        <v>688</v>
      </c>
      <c r="F815" s="69">
        <v>10417</v>
      </c>
      <c r="G815" s="69">
        <v>141</v>
      </c>
      <c r="H815" s="69">
        <v>55</v>
      </c>
      <c r="I815" s="69">
        <v>1583</v>
      </c>
      <c r="J815" s="69">
        <v>1327</v>
      </c>
      <c r="K815" s="69">
        <v>65</v>
      </c>
      <c r="L815" s="69"/>
      <c r="M815" s="69">
        <v>23</v>
      </c>
      <c r="N815" s="69">
        <v>6580.54</v>
      </c>
      <c r="O815" s="69">
        <v>34.61</v>
      </c>
      <c r="P815" s="69"/>
    </row>
    <row r="816" spans="1:16">
      <c r="A816" s="86">
        <v>45544</v>
      </c>
      <c r="B816" s="69" t="s">
        <v>141</v>
      </c>
      <c r="C816" s="69" t="s">
        <v>362</v>
      </c>
      <c r="D816" s="69" t="s">
        <v>689</v>
      </c>
      <c r="F816" s="69">
        <v>10724</v>
      </c>
      <c r="G816" s="69">
        <v>73</v>
      </c>
      <c r="H816" s="69">
        <v>29</v>
      </c>
      <c r="I816" s="69">
        <v>1589</v>
      </c>
      <c r="J816" s="69">
        <v>1363</v>
      </c>
      <c r="K816" s="69">
        <v>37</v>
      </c>
      <c r="L816" s="69"/>
      <c r="M816" s="69">
        <v>12</v>
      </c>
      <c r="N816" s="69">
        <v>6748.9</v>
      </c>
      <c r="O816" s="69">
        <v>63.83</v>
      </c>
      <c r="P816" s="69"/>
    </row>
    <row r="817" spans="1:16">
      <c r="A817" s="86">
        <v>45544</v>
      </c>
      <c r="B817" s="69" t="s">
        <v>141</v>
      </c>
      <c r="C817" s="69" t="s">
        <v>363</v>
      </c>
      <c r="D817" s="69" t="s">
        <v>690</v>
      </c>
      <c r="F817" s="69">
        <v>10447</v>
      </c>
      <c r="G817" s="69">
        <v>114</v>
      </c>
      <c r="H817" s="69">
        <v>59</v>
      </c>
      <c r="I817" s="69">
        <v>2157</v>
      </c>
      <c r="J817" s="69">
        <v>1825</v>
      </c>
      <c r="K817" s="69">
        <v>65</v>
      </c>
      <c r="L817" s="69"/>
      <c r="M817" s="69">
        <v>27</v>
      </c>
      <c r="N817" s="69">
        <v>4843.3</v>
      </c>
      <c r="O817" s="69">
        <v>32.85</v>
      </c>
      <c r="P817" s="69"/>
    </row>
    <row r="818" spans="1:16">
      <c r="A818" s="86">
        <v>45544</v>
      </c>
      <c r="B818" s="69" t="s">
        <v>141</v>
      </c>
      <c r="C818" s="69" t="s">
        <v>364</v>
      </c>
      <c r="D818" s="69" t="s">
        <v>691</v>
      </c>
      <c r="F818" s="69">
        <v>10151</v>
      </c>
      <c r="G818" s="69">
        <v>134</v>
      </c>
      <c r="H818" s="69">
        <v>59</v>
      </c>
      <c r="I818" s="69">
        <v>2249</v>
      </c>
      <c r="J818" s="69">
        <v>1871</v>
      </c>
      <c r="K818" s="69">
        <v>69</v>
      </c>
      <c r="L818" s="69"/>
      <c r="M818" s="69">
        <v>24</v>
      </c>
      <c r="N818" s="69">
        <v>4513.5600000000004</v>
      </c>
      <c r="O818" s="69">
        <v>31.92</v>
      </c>
      <c r="P818" s="69"/>
    </row>
    <row r="819" spans="1:16">
      <c r="A819" s="86">
        <v>45545</v>
      </c>
      <c r="B819" s="69" t="s">
        <v>185</v>
      </c>
      <c r="C819" s="69" t="s">
        <v>392</v>
      </c>
      <c r="D819" s="69" t="s">
        <v>692</v>
      </c>
      <c r="F819" s="69">
        <v>163921</v>
      </c>
      <c r="G819" s="69">
        <v>2394</v>
      </c>
      <c r="H819" s="69">
        <v>1751</v>
      </c>
      <c r="I819" s="69">
        <v>225512</v>
      </c>
      <c r="J819" s="69">
        <v>170699</v>
      </c>
      <c r="K819" s="69">
        <v>1808</v>
      </c>
      <c r="L819" s="69">
        <v>1</v>
      </c>
      <c r="M819" s="69"/>
      <c r="N819" s="69">
        <v>726.88</v>
      </c>
      <c r="O819" s="69">
        <v>29.69</v>
      </c>
      <c r="P819" s="69"/>
    </row>
    <row r="820" spans="1:16">
      <c r="A820" s="86">
        <v>45545</v>
      </c>
      <c r="B820" s="69" t="s">
        <v>393</v>
      </c>
      <c r="C820" s="69" t="s">
        <v>394</v>
      </c>
      <c r="D820" s="69" t="s">
        <v>579</v>
      </c>
      <c r="F820" s="69">
        <v>917</v>
      </c>
      <c r="G820" s="69">
        <v>14</v>
      </c>
      <c r="H820" s="69">
        <v>11</v>
      </c>
      <c r="I820" s="69">
        <v>1923</v>
      </c>
      <c r="J820" s="69">
        <v>1662</v>
      </c>
      <c r="K820" s="69">
        <v>13</v>
      </c>
      <c r="L820" s="69"/>
      <c r="N820" s="69">
        <v>476.86</v>
      </c>
      <c r="O820" s="69">
        <v>23.51</v>
      </c>
      <c r="P820" s="69"/>
    </row>
    <row r="821" spans="1:16">
      <c r="A821" s="86">
        <v>45545</v>
      </c>
      <c r="B821" s="69" t="s">
        <v>393</v>
      </c>
      <c r="C821" s="69" t="s">
        <v>394</v>
      </c>
      <c r="D821" s="69" t="s">
        <v>580</v>
      </c>
      <c r="F821" s="69">
        <v>221</v>
      </c>
      <c r="G821" s="69">
        <v>4</v>
      </c>
      <c r="H821" s="69">
        <v>4</v>
      </c>
      <c r="I821" s="69">
        <v>350</v>
      </c>
      <c r="J821" s="69">
        <v>284</v>
      </c>
      <c r="K821" s="69">
        <v>4</v>
      </c>
      <c r="L821" s="69"/>
      <c r="N821" s="69">
        <v>631.42999999999995</v>
      </c>
      <c r="O821" s="69">
        <v>18.420000000000002</v>
      </c>
      <c r="P821" s="69"/>
    </row>
    <row r="822" spans="1:16">
      <c r="A822" s="86">
        <v>45545</v>
      </c>
      <c r="B822" s="69" t="s">
        <v>393</v>
      </c>
      <c r="C822" s="69" t="s">
        <v>394</v>
      </c>
      <c r="D822" s="69" t="s">
        <v>581</v>
      </c>
      <c r="F822" s="69">
        <v>1181</v>
      </c>
      <c r="G822" s="69">
        <v>12</v>
      </c>
      <c r="H822" s="69">
        <v>7</v>
      </c>
      <c r="I822" s="69">
        <v>1990</v>
      </c>
      <c r="J822" s="69">
        <v>1652</v>
      </c>
      <c r="K822" s="69">
        <v>10</v>
      </c>
      <c r="L822" s="69"/>
      <c r="N822" s="69">
        <v>593.47</v>
      </c>
      <c r="O822" s="69">
        <v>39.369999999999997</v>
      </c>
      <c r="P822" s="69"/>
    </row>
    <row r="823" spans="1:16">
      <c r="A823" s="86">
        <v>45545</v>
      </c>
      <c r="B823" s="69" t="s">
        <v>393</v>
      </c>
      <c r="C823" s="69" t="s">
        <v>394</v>
      </c>
      <c r="D823" s="69" t="s">
        <v>582</v>
      </c>
      <c r="F823" s="69">
        <v>135839</v>
      </c>
      <c r="G823" s="69">
        <v>2145</v>
      </c>
      <c r="H823" s="69">
        <v>1783</v>
      </c>
      <c r="I823" s="69">
        <v>105554</v>
      </c>
      <c r="J823" s="69">
        <v>50551</v>
      </c>
      <c r="K823" s="69">
        <v>1809</v>
      </c>
      <c r="L823" s="69"/>
      <c r="N823" s="69">
        <v>1286.9100000000001</v>
      </c>
      <c r="O823" s="69">
        <v>24.94</v>
      </c>
      <c r="P823" s="69"/>
    </row>
    <row r="824" spans="1:16">
      <c r="A824" s="86">
        <v>45545</v>
      </c>
      <c r="B824" s="69" t="s">
        <v>393</v>
      </c>
      <c r="C824" s="69" t="s">
        <v>395</v>
      </c>
      <c r="D824" s="69" t="s">
        <v>579</v>
      </c>
      <c r="F824" s="69">
        <v>1791</v>
      </c>
      <c r="G824" s="69">
        <v>42</v>
      </c>
      <c r="H824" s="69">
        <v>21</v>
      </c>
      <c r="I824" s="69">
        <v>2521</v>
      </c>
      <c r="J824" s="69">
        <v>2107</v>
      </c>
      <c r="K824" s="69">
        <v>23</v>
      </c>
      <c r="L824" s="69"/>
      <c r="N824" s="69">
        <v>710.43</v>
      </c>
      <c r="O824" s="69">
        <v>24.2</v>
      </c>
      <c r="P824" s="69"/>
    </row>
    <row r="825" spans="1:16">
      <c r="A825" s="86">
        <v>45545</v>
      </c>
      <c r="B825" s="69" t="s">
        <v>393</v>
      </c>
      <c r="C825" s="69" t="s">
        <v>395</v>
      </c>
      <c r="D825" s="69" t="s">
        <v>580</v>
      </c>
      <c r="F825" s="69">
        <v>522</v>
      </c>
      <c r="G825" s="69">
        <v>8</v>
      </c>
      <c r="H825" s="69">
        <v>5</v>
      </c>
      <c r="I825" s="69">
        <v>832</v>
      </c>
      <c r="J825" s="69">
        <v>633</v>
      </c>
      <c r="K825" s="69">
        <v>5</v>
      </c>
      <c r="L825" s="69"/>
      <c r="N825" s="69">
        <v>627.4</v>
      </c>
      <c r="O825" s="69">
        <v>34.799999999999997</v>
      </c>
      <c r="P825" s="69"/>
    </row>
    <row r="826" spans="1:16">
      <c r="A826" s="86">
        <v>45545</v>
      </c>
      <c r="B826" s="69" t="s">
        <v>393</v>
      </c>
      <c r="C826" s="69" t="s">
        <v>395</v>
      </c>
      <c r="D826" s="69" t="s">
        <v>581</v>
      </c>
      <c r="F826" s="69">
        <v>2409</v>
      </c>
      <c r="G826" s="69">
        <v>60</v>
      </c>
      <c r="H826" s="69">
        <v>32</v>
      </c>
      <c r="I826" s="69">
        <v>3952</v>
      </c>
      <c r="J826" s="69">
        <v>3163</v>
      </c>
      <c r="K826" s="69">
        <v>36</v>
      </c>
      <c r="L826" s="69"/>
      <c r="N826" s="69">
        <v>609.55999999999995</v>
      </c>
      <c r="O826" s="69">
        <v>22.31</v>
      </c>
      <c r="P826" s="69"/>
    </row>
    <row r="827" spans="1:16">
      <c r="A827" s="86">
        <v>45545</v>
      </c>
      <c r="B827" s="69" t="s">
        <v>393</v>
      </c>
      <c r="C827" s="69" t="s">
        <v>395</v>
      </c>
      <c r="D827" s="69" t="s">
        <v>582</v>
      </c>
      <c r="F827" s="69">
        <v>217172</v>
      </c>
      <c r="G827" s="69">
        <v>3421</v>
      </c>
      <c r="H827" s="69">
        <v>2948</v>
      </c>
      <c r="I827" s="69">
        <v>170926</v>
      </c>
      <c r="J827" s="69">
        <v>81276</v>
      </c>
      <c r="K827" s="69">
        <v>2998</v>
      </c>
      <c r="L827" s="69"/>
      <c r="N827" s="69">
        <v>1270.56</v>
      </c>
      <c r="O827" s="69">
        <v>24.01</v>
      </c>
      <c r="P827" s="69"/>
    </row>
    <row r="828" spans="1:16">
      <c r="A828" s="86">
        <v>45545</v>
      </c>
      <c r="B828" s="69" t="s">
        <v>393</v>
      </c>
      <c r="C828" s="69" t="s">
        <v>396</v>
      </c>
      <c r="D828" s="69" t="s">
        <v>579</v>
      </c>
      <c r="F828" s="69">
        <v>5</v>
      </c>
      <c r="G828" s="69">
        <v>0</v>
      </c>
      <c r="I828" s="69">
        <v>7</v>
      </c>
      <c r="J828" s="69">
        <v>6</v>
      </c>
      <c r="K828" s="69"/>
      <c r="N828" s="69">
        <v>714.29</v>
      </c>
      <c r="O828" s="69"/>
    </row>
    <row r="829" spans="1:16">
      <c r="A829" s="86">
        <v>45545</v>
      </c>
      <c r="B829" s="69" t="s">
        <v>393</v>
      </c>
      <c r="C829" s="69" t="s">
        <v>396</v>
      </c>
      <c r="D829" s="69" t="s">
        <v>580</v>
      </c>
      <c r="F829" s="69">
        <v>1</v>
      </c>
      <c r="G829" s="69">
        <v>0</v>
      </c>
      <c r="I829" s="69">
        <v>1</v>
      </c>
      <c r="J829" s="69">
        <v>1</v>
      </c>
      <c r="K829" s="69"/>
      <c r="N829" s="69">
        <v>1000</v>
      </c>
      <c r="O829" s="69"/>
    </row>
    <row r="830" spans="1:16">
      <c r="A830" s="86">
        <v>45545</v>
      </c>
      <c r="B830" s="69" t="s">
        <v>393</v>
      </c>
      <c r="C830" s="69" t="s">
        <v>396</v>
      </c>
      <c r="D830" s="69" t="s">
        <v>581</v>
      </c>
      <c r="F830" s="69">
        <v>251</v>
      </c>
      <c r="G830" s="69">
        <v>4</v>
      </c>
      <c r="H830" s="69">
        <v>3</v>
      </c>
      <c r="I830" s="69">
        <v>485</v>
      </c>
      <c r="J830" s="69">
        <v>366</v>
      </c>
      <c r="K830" s="69">
        <v>3</v>
      </c>
      <c r="L830" s="69"/>
      <c r="N830" s="69">
        <v>517.53</v>
      </c>
      <c r="O830" s="69">
        <v>27.89</v>
      </c>
      <c r="P830" s="69"/>
    </row>
    <row r="831" spans="1:16">
      <c r="A831" s="86">
        <v>45545</v>
      </c>
      <c r="B831" s="69" t="s">
        <v>393</v>
      </c>
      <c r="C831" s="69" t="s">
        <v>396</v>
      </c>
      <c r="D831" s="69" t="s">
        <v>582</v>
      </c>
      <c r="F831" s="69">
        <v>21185</v>
      </c>
      <c r="G831" s="69">
        <v>337</v>
      </c>
      <c r="H831" s="69">
        <v>276</v>
      </c>
      <c r="I831" s="69">
        <v>17905</v>
      </c>
      <c r="J831" s="69">
        <v>8409</v>
      </c>
      <c r="K831" s="69">
        <v>279</v>
      </c>
      <c r="L831" s="69"/>
      <c r="N831" s="69">
        <v>1183.19</v>
      </c>
      <c r="O831" s="69">
        <v>25.31</v>
      </c>
      <c r="P831" s="69"/>
    </row>
    <row r="832" spans="1:16">
      <c r="A832" s="86">
        <v>45545</v>
      </c>
      <c r="B832" s="69" t="s">
        <v>191</v>
      </c>
      <c r="C832" s="69" t="s">
        <v>397</v>
      </c>
      <c r="D832" s="69" t="s">
        <v>397</v>
      </c>
      <c r="F832" s="69">
        <v>404</v>
      </c>
      <c r="G832" s="69">
        <v>11</v>
      </c>
      <c r="H832" s="69">
        <v>9</v>
      </c>
      <c r="I832" s="69">
        <v>324</v>
      </c>
      <c r="J832" s="69">
        <v>273</v>
      </c>
      <c r="K832" s="69">
        <v>11</v>
      </c>
      <c r="L832" s="69"/>
      <c r="N832" s="69">
        <v>1246.9100000000001</v>
      </c>
      <c r="O832" s="69">
        <v>12.24</v>
      </c>
      <c r="P832" s="69"/>
    </row>
    <row r="833" spans="1:16">
      <c r="A833" s="86">
        <v>45545</v>
      </c>
      <c r="B833" s="69" t="s">
        <v>191</v>
      </c>
      <c r="C833" s="69" t="s">
        <v>398</v>
      </c>
      <c r="D833" s="69" t="s">
        <v>398</v>
      </c>
      <c r="F833" s="69">
        <v>4098</v>
      </c>
      <c r="G833" s="69">
        <v>86</v>
      </c>
      <c r="H833" s="69">
        <v>69</v>
      </c>
      <c r="I833" s="69">
        <v>2847</v>
      </c>
      <c r="J833" s="69">
        <v>2624</v>
      </c>
      <c r="K833" s="69">
        <v>70</v>
      </c>
      <c r="L833" s="69"/>
      <c r="N833" s="69">
        <v>1439.41</v>
      </c>
      <c r="O833" s="69">
        <v>19.510000000000002</v>
      </c>
      <c r="P833" s="69"/>
    </row>
    <row r="834" spans="1:16">
      <c r="A834" s="86">
        <v>45545</v>
      </c>
      <c r="B834" s="69" t="s">
        <v>191</v>
      </c>
      <c r="C834" s="69" t="s">
        <v>399</v>
      </c>
      <c r="D834" s="69" t="s">
        <v>399</v>
      </c>
      <c r="F834" s="69">
        <v>78567</v>
      </c>
      <c r="G834" s="69">
        <v>1651</v>
      </c>
      <c r="H834" s="69">
        <v>1054</v>
      </c>
      <c r="I834" s="69">
        <v>55262</v>
      </c>
      <c r="J834" s="69">
        <v>46000</v>
      </c>
      <c r="K834" s="69">
        <v>1093</v>
      </c>
      <c r="L834" s="69"/>
      <c r="M834" s="69">
        <v>1</v>
      </c>
      <c r="N834" s="69">
        <v>1421.72</v>
      </c>
      <c r="O834" s="69">
        <v>23.92</v>
      </c>
      <c r="P834" s="69"/>
    </row>
    <row r="835" spans="1:16">
      <c r="A835" s="86">
        <v>45545</v>
      </c>
      <c r="B835" s="69" t="s">
        <v>205</v>
      </c>
      <c r="C835" s="69" t="s">
        <v>400</v>
      </c>
      <c r="D835" s="69" t="s">
        <v>603</v>
      </c>
      <c r="F835" s="69">
        <v>47369</v>
      </c>
      <c r="G835" s="69">
        <v>575</v>
      </c>
      <c r="H835" s="69">
        <v>40</v>
      </c>
      <c r="I835" s="69">
        <v>10540</v>
      </c>
      <c r="J835" s="69">
        <v>9184</v>
      </c>
      <c r="K835" s="69">
        <v>738</v>
      </c>
      <c r="L835" s="69"/>
      <c r="N835" s="69">
        <v>4494.21</v>
      </c>
      <c r="O835" s="69">
        <v>21.4</v>
      </c>
      <c r="P835" s="69"/>
    </row>
    <row r="836" spans="1:16">
      <c r="A836" s="86">
        <v>45545</v>
      </c>
      <c r="B836" s="69" t="s">
        <v>205</v>
      </c>
      <c r="C836" s="69" t="s">
        <v>401</v>
      </c>
      <c r="D836" s="69" t="s">
        <v>584</v>
      </c>
      <c r="F836" s="69">
        <v>1031</v>
      </c>
      <c r="G836" s="69">
        <v>22</v>
      </c>
      <c r="H836" s="69">
        <v>2</v>
      </c>
      <c r="I836" s="69">
        <v>237</v>
      </c>
      <c r="J836" s="69">
        <v>224</v>
      </c>
      <c r="K836" s="69">
        <v>20</v>
      </c>
      <c r="L836" s="69"/>
      <c r="N836" s="69">
        <v>4350.21</v>
      </c>
      <c r="O836" s="69">
        <v>17.18</v>
      </c>
      <c r="P836" s="69"/>
    </row>
    <row r="837" spans="1:16">
      <c r="A837" s="86">
        <v>45545</v>
      </c>
      <c r="B837" s="69" t="s">
        <v>205</v>
      </c>
      <c r="C837" s="69" t="s">
        <v>402</v>
      </c>
      <c r="D837" s="69" t="s">
        <v>585</v>
      </c>
      <c r="F837" s="69">
        <v>687</v>
      </c>
      <c r="G837" s="69">
        <v>8</v>
      </c>
      <c r="H837" s="69">
        <v>2</v>
      </c>
      <c r="I837" s="69">
        <v>126</v>
      </c>
      <c r="J837" s="69">
        <v>122</v>
      </c>
      <c r="K837" s="69">
        <v>9</v>
      </c>
      <c r="L837" s="69"/>
      <c r="N837" s="69">
        <v>5452.38</v>
      </c>
      <c r="O837" s="69">
        <v>25.44</v>
      </c>
      <c r="P837" s="69"/>
    </row>
    <row r="838" spans="1:16">
      <c r="A838" s="86">
        <v>45545</v>
      </c>
      <c r="B838" s="69" t="s">
        <v>218</v>
      </c>
      <c r="C838" s="69" t="s">
        <v>403</v>
      </c>
      <c r="D838" s="69" t="s">
        <v>693</v>
      </c>
      <c r="F838" s="69">
        <v>8945</v>
      </c>
      <c r="G838" s="69">
        <v>307</v>
      </c>
      <c r="H838" s="69">
        <v>160</v>
      </c>
      <c r="I838" s="69">
        <v>12518</v>
      </c>
      <c r="J838" s="69">
        <v>10540</v>
      </c>
      <c r="K838" s="69">
        <v>178</v>
      </c>
      <c r="L838" s="69"/>
      <c r="M838" s="69">
        <v>1</v>
      </c>
      <c r="N838" s="69">
        <v>714.57</v>
      </c>
      <c r="O838" s="69">
        <v>14.83</v>
      </c>
      <c r="P838" s="69"/>
    </row>
    <row r="839" spans="1:16">
      <c r="A839" s="86">
        <v>45545</v>
      </c>
      <c r="B839" s="69" t="s">
        <v>218</v>
      </c>
      <c r="C839" s="69" t="s">
        <v>403</v>
      </c>
      <c r="D839" s="69" t="s">
        <v>705</v>
      </c>
      <c r="F839" s="69">
        <v>164676</v>
      </c>
      <c r="G839" s="69">
        <v>4613</v>
      </c>
      <c r="H839" s="69">
        <v>2598</v>
      </c>
      <c r="I839" s="69">
        <v>165341</v>
      </c>
      <c r="J839" s="69">
        <v>144811</v>
      </c>
      <c r="K839" s="69">
        <v>2797</v>
      </c>
      <c r="L839" s="69">
        <v>2</v>
      </c>
      <c r="M839" s="69">
        <v>1</v>
      </c>
      <c r="N839" s="69">
        <v>995.98</v>
      </c>
      <c r="O839" s="69">
        <v>19.23</v>
      </c>
      <c r="P839" s="69"/>
    </row>
    <row r="840" spans="1:16">
      <c r="A840" s="86">
        <v>45545</v>
      </c>
      <c r="B840" s="69" t="s">
        <v>218</v>
      </c>
      <c r="C840" s="69" t="s">
        <v>403</v>
      </c>
      <c r="D840" s="69" t="s">
        <v>694</v>
      </c>
      <c r="F840" s="69">
        <v>1057</v>
      </c>
      <c r="G840" s="69">
        <v>36</v>
      </c>
      <c r="H840" s="69">
        <v>19</v>
      </c>
      <c r="I840" s="69">
        <v>1286</v>
      </c>
      <c r="J840" s="69">
        <v>1078</v>
      </c>
      <c r="K840" s="69">
        <v>23</v>
      </c>
      <c r="L840" s="69"/>
      <c r="N840" s="69">
        <v>821.93</v>
      </c>
      <c r="O840" s="69">
        <v>11.88</v>
      </c>
      <c r="P840" s="69"/>
    </row>
    <row r="841" spans="1:16">
      <c r="A841" s="86">
        <v>45545</v>
      </c>
      <c r="B841" s="69" t="s">
        <v>223</v>
      </c>
      <c r="C841" s="69" t="s">
        <v>404</v>
      </c>
      <c r="D841" s="69" t="s">
        <v>587</v>
      </c>
      <c r="F841" s="69">
        <v>16035</v>
      </c>
      <c r="G841" s="69">
        <v>60</v>
      </c>
      <c r="H841" s="69">
        <v>36</v>
      </c>
      <c r="I841" s="69">
        <v>3178</v>
      </c>
      <c r="J841" s="69">
        <v>2622</v>
      </c>
      <c r="K841" s="69">
        <v>38</v>
      </c>
      <c r="L841" s="69"/>
      <c r="N841" s="69">
        <v>5045.63</v>
      </c>
      <c r="O841" s="69">
        <v>139.43</v>
      </c>
      <c r="P841" s="69"/>
    </row>
    <row r="842" spans="1:16">
      <c r="A842" s="86">
        <v>45545</v>
      </c>
      <c r="B842" s="69" t="s">
        <v>239</v>
      </c>
      <c r="C842" s="69" t="s">
        <v>405</v>
      </c>
      <c r="D842" s="69" t="s">
        <v>588</v>
      </c>
      <c r="F842" s="69">
        <v>30784</v>
      </c>
      <c r="G842" s="69">
        <v>738</v>
      </c>
      <c r="H842" s="69">
        <v>446</v>
      </c>
      <c r="I842" s="69">
        <v>16870</v>
      </c>
      <c r="J842" s="69">
        <v>13672</v>
      </c>
      <c r="K842" s="69">
        <v>462</v>
      </c>
      <c r="L842" s="69">
        <v>1</v>
      </c>
      <c r="M842" s="69"/>
      <c r="N842" s="69">
        <v>1824.78</v>
      </c>
      <c r="O842" s="69">
        <v>22.18</v>
      </c>
      <c r="P842" s="69"/>
    </row>
    <row r="843" spans="1:16">
      <c r="A843" s="86">
        <v>45545</v>
      </c>
      <c r="B843" s="69" t="s">
        <v>243</v>
      </c>
      <c r="C843" s="69" t="s">
        <v>407</v>
      </c>
      <c r="D843" s="69" t="s">
        <v>592</v>
      </c>
      <c r="F843" s="69">
        <v>63974</v>
      </c>
      <c r="G843" s="69">
        <v>333</v>
      </c>
      <c r="H843" s="69">
        <v>4</v>
      </c>
      <c r="I843" s="69">
        <v>29972</v>
      </c>
      <c r="J843" s="69">
        <v>24292</v>
      </c>
      <c r="K843" s="69">
        <v>4677</v>
      </c>
      <c r="L843" s="69">
        <v>65</v>
      </c>
      <c r="M843" s="69"/>
      <c r="N843" s="69">
        <v>2134.46</v>
      </c>
      <c r="O843" s="69">
        <v>4.5199999999999996</v>
      </c>
      <c r="P843" s="69"/>
    </row>
    <row r="844" spans="1:16">
      <c r="A844" s="86">
        <v>45545</v>
      </c>
      <c r="B844" s="69" t="s">
        <v>248</v>
      </c>
      <c r="C844" s="69" t="s">
        <v>408</v>
      </c>
      <c r="D844" s="69" t="s">
        <v>706</v>
      </c>
      <c r="F844" s="69">
        <v>86749</v>
      </c>
      <c r="G844" s="69">
        <v>1456</v>
      </c>
      <c r="H844" s="69">
        <v>1395</v>
      </c>
      <c r="I844" s="69">
        <v>27626</v>
      </c>
      <c r="J844" s="69">
        <v>24220</v>
      </c>
      <c r="K844" s="69">
        <v>1796</v>
      </c>
      <c r="L844" s="69"/>
      <c r="N844" s="69">
        <v>3140.12</v>
      </c>
      <c r="O844" s="69">
        <v>16.079999999999998</v>
      </c>
      <c r="P844" s="69"/>
    </row>
    <row r="845" spans="1:16">
      <c r="A845" s="86">
        <v>45545</v>
      </c>
      <c r="B845" s="69" t="s">
        <v>248</v>
      </c>
      <c r="C845" s="69" t="s">
        <v>408</v>
      </c>
      <c r="D845" s="69" t="s">
        <v>695</v>
      </c>
      <c r="F845" s="69">
        <v>68</v>
      </c>
      <c r="G845" s="69">
        <v>0</v>
      </c>
      <c r="I845" s="69">
        <v>78</v>
      </c>
      <c r="J845" s="69">
        <v>69</v>
      </c>
      <c r="K845" s="69"/>
      <c r="N845" s="69">
        <v>871.79</v>
      </c>
      <c r="O845" s="69"/>
    </row>
    <row r="846" spans="1:16">
      <c r="A846" s="86">
        <v>45545</v>
      </c>
      <c r="B846" s="69" t="s">
        <v>253</v>
      </c>
      <c r="C846" s="69" t="s">
        <v>409</v>
      </c>
      <c r="D846" s="69" t="s">
        <v>707</v>
      </c>
      <c r="F846" s="69">
        <v>104987</v>
      </c>
      <c r="G846" s="69">
        <v>1957</v>
      </c>
      <c r="H846" s="69">
        <v>1833</v>
      </c>
      <c r="I846" s="69">
        <v>24072</v>
      </c>
      <c r="J846" s="69">
        <v>21721</v>
      </c>
      <c r="K846" s="69">
        <v>2399</v>
      </c>
      <c r="L846" s="69"/>
      <c r="N846" s="69">
        <v>4361.37</v>
      </c>
      <c r="O846" s="69">
        <v>14.54</v>
      </c>
      <c r="P846" s="69"/>
    </row>
    <row r="847" spans="1:16">
      <c r="A847" s="86">
        <v>45545</v>
      </c>
      <c r="B847" s="69" t="s">
        <v>253</v>
      </c>
      <c r="C847" s="69" t="s">
        <v>409</v>
      </c>
      <c r="D847" s="69" t="s">
        <v>594</v>
      </c>
      <c r="F847" s="69">
        <v>93</v>
      </c>
      <c r="G847" s="69">
        <v>2</v>
      </c>
      <c r="H847" s="69">
        <v>2</v>
      </c>
      <c r="I847" s="69">
        <v>310</v>
      </c>
      <c r="J847" s="69">
        <v>283</v>
      </c>
      <c r="K847" s="69">
        <v>2</v>
      </c>
      <c r="L847" s="69"/>
      <c r="N847" s="69">
        <v>300</v>
      </c>
      <c r="O847" s="69">
        <v>15.5</v>
      </c>
      <c r="P847" s="69"/>
    </row>
    <row r="848" spans="1:16">
      <c r="A848" s="86">
        <v>45545</v>
      </c>
      <c r="B848" s="69" t="s">
        <v>253</v>
      </c>
      <c r="C848" s="69" t="s">
        <v>409</v>
      </c>
      <c r="D848" s="69" t="s">
        <v>708</v>
      </c>
      <c r="F848" s="69">
        <v>49</v>
      </c>
      <c r="G848" s="69">
        <v>0</v>
      </c>
      <c r="I848" s="69">
        <v>107</v>
      </c>
      <c r="J848" s="69" t="s">
        <v>702</v>
      </c>
      <c r="K848" s="69"/>
      <c r="N848" s="69">
        <v>457.94</v>
      </c>
      <c r="O848" s="69"/>
    </row>
    <row r="849" spans="1:17">
      <c r="A849" s="86">
        <v>45545</v>
      </c>
      <c r="B849" s="69" t="s">
        <v>268</v>
      </c>
      <c r="C849" s="69" t="s">
        <v>411</v>
      </c>
      <c r="D849" s="69" t="s">
        <v>595</v>
      </c>
      <c r="F849" s="69">
        <v>59886</v>
      </c>
      <c r="G849" s="69">
        <v>1036</v>
      </c>
      <c r="H849" s="69">
        <v>779</v>
      </c>
      <c r="I849" s="69">
        <v>66634</v>
      </c>
      <c r="J849" s="69">
        <v>42569</v>
      </c>
      <c r="K849" s="69">
        <v>803</v>
      </c>
      <c r="L849" s="69"/>
      <c r="N849" s="69">
        <v>898.73</v>
      </c>
      <c r="O849" s="69">
        <v>24.85</v>
      </c>
      <c r="P849" s="69"/>
      <c r="Q849" s="85"/>
    </row>
    <row r="850" spans="1:17">
      <c r="A850" s="86">
        <v>45545</v>
      </c>
      <c r="B850" s="69" t="s">
        <v>273</v>
      </c>
      <c r="C850" s="69" t="s">
        <v>412</v>
      </c>
      <c r="D850" s="69" t="s">
        <v>597</v>
      </c>
      <c r="F850" s="69">
        <v>64989</v>
      </c>
      <c r="G850" s="69">
        <v>1091</v>
      </c>
      <c r="H850" s="69">
        <v>810</v>
      </c>
      <c r="I850" s="69">
        <v>34960</v>
      </c>
      <c r="J850" s="69">
        <v>31039</v>
      </c>
      <c r="K850" s="69">
        <v>822</v>
      </c>
      <c r="L850" s="69"/>
      <c r="M850" s="69">
        <v>1</v>
      </c>
      <c r="N850" s="69">
        <v>1858.95</v>
      </c>
      <c r="O850" s="69">
        <v>26.29</v>
      </c>
      <c r="P850" s="69"/>
      <c r="Q850" s="85"/>
    </row>
    <row r="851" spans="1:17">
      <c r="A851" s="86">
        <v>45545</v>
      </c>
      <c r="B851" s="69" t="s">
        <v>277</v>
      </c>
      <c r="C851" s="69" t="s">
        <v>412</v>
      </c>
      <c r="D851" s="69" t="s">
        <v>599</v>
      </c>
      <c r="F851" s="69">
        <v>47980</v>
      </c>
      <c r="G851" s="69">
        <v>866</v>
      </c>
      <c r="H851" s="69">
        <v>851</v>
      </c>
      <c r="I851" s="69">
        <v>11849</v>
      </c>
      <c r="J851" s="69">
        <v>11025</v>
      </c>
      <c r="K851" s="69">
        <v>2671</v>
      </c>
      <c r="L851" s="69"/>
      <c r="N851" s="69">
        <v>4049.29</v>
      </c>
      <c r="O851" s="69">
        <v>5.99</v>
      </c>
      <c r="P851" s="69"/>
    </row>
    <row r="852" spans="1:17">
      <c r="A852" s="86">
        <v>45545</v>
      </c>
      <c r="B852" s="69" t="s">
        <v>282</v>
      </c>
      <c r="C852" s="69" t="s">
        <v>412</v>
      </c>
      <c r="D852" s="69" t="s">
        <v>601</v>
      </c>
      <c r="F852" s="69">
        <v>45577</v>
      </c>
      <c r="G852" s="69">
        <v>820</v>
      </c>
      <c r="H852" s="69">
        <v>649</v>
      </c>
      <c r="I852" s="69">
        <v>38049</v>
      </c>
      <c r="J852" s="69">
        <v>30325</v>
      </c>
      <c r="K852" s="69">
        <v>670</v>
      </c>
      <c r="L852" s="69"/>
      <c r="N852" s="69">
        <v>1197.8499999999999</v>
      </c>
      <c r="O852" s="69">
        <v>22.66</v>
      </c>
      <c r="P852" s="69"/>
    </row>
    <row r="853" spans="1:17">
      <c r="A853" s="86">
        <v>45545</v>
      </c>
      <c r="B853" s="69" t="s">
        <v>286</v>
      </c>
      <c r="C853" s="69" t="s">
        <v>415</v>
      </c>
      <c r="D853" s="69" t="s">
        <v>603</v>
      </c>
      <c r="F853" s="69">
        <v>27854</v>
      </c>
      <c r="G853" s="69">
        <v>87</v>
      </c>
      <c r="H853" s="69">
        <v>24</v>
      </c>
      <c r="I853" s="69">
        <v>45814</v>
      </c>
      <c r="J853" s="69">
        <v>45814</v>
      </c>
      <c r="K853" s="69">
        <v>3982</v>
      </c>
      <c r="L853" s="69"/>
      <c r="N853" s="69">
        <v>607.98</v>
      </c>
      <c r="O853" s="69">
        <v>2.33</v>
      </c>
      <c r="P853" s="69"/>
    </row>
    <row r="854" spans="1:17">
      <c r="A854" s="86">
        <v>45545</v>
      </c>
      <c r="B854" s="69" t="s">
        <v>286</v>
      </c>
      <c r="C854" s="69" t="s">
        <v>417</v>
      </c>
      <c r="D854" s="69" t="s">
        <v>585</v>
      </c>
      <c r="F854" s="69">
        <v>35395</v>
      </c>
      <c r="G854" s="69">
        <v>106</v>
      </c>
      <c r="H854" s="69">
        <v>35</v>
      </c>
      <c r="I854" s="69">
        <v>57845</v>
      </c>
      <c r="J854" s="69">
        <v>56875</v>
      </c>
      <c r="K854" s="69">
        <v>5228</v>
      </c>
      <c r="L854" s="69"/>
      <c r="N854" s="69">
        <v>611.89</v>
      </c>
      <c r="O854" s="69">
        <v>2.2599999999999998</v>
      </c>
      <c r="P854" s="69"/>
    </row>
    <row r="855" spans="1:17">
      <c r="A855" s="86">
        <v>45545</v>
      </c>
      <c r="B855" s="69" t="s">
        <v>419</v>
      </c>
      <c r="C855" s="69" t="s">
        <v>420</v>
      </c>
      <c r="D855" s="69" t="s">
        <v>697</v>
      </c>
      <c r="F855" s="69">
        <v>58575</v>
      </c>
      <c r="G855" s="69">
        <v>139</v>
      </c>
      <c r="H855" s="69">
        <v>2</v>
      </c>
      <c r="I855" s="69">
        <v>90770</v>
      </c>
      <c r="J855" s="69">
        <v>89362</v>
      </c>
      <c r="K855" s="69">
        <v>52</v>
      </c>
      <c r="L855" s="69"/>
      <c r="N855" s="69">
        <v>645.30999999999995</v>
      </c>
      <c r="O855" s="69">
        <v>265.05</v>
      </c>
      <c r="P855" s="69"/>
    </row>
    <row r="856" spans="1:17">
      <c r="A856" s="86">
        <v>45545</v>
      </c>
      <c r="B856" s="69" t="s">
        <v>422</v>
      </c>
      <c r="C856" s="69" t="s">
        <v>423</v>
      </c>
      <c r="D856" s="69" t="s">
        <v>422</v>
      </c>
      <c r="F856" s="69">
        <v>14296</v>
      </c>
      <c r="G856" s="69">
        <v>13</v>
      </c>
      <c r="H856" s="69">
        <v>6</v>
      </c>
      <c r="I856" s="69">
        <v>4588</v>
      </c>
      <c r="J856" s="69">
        <v>3800</v>
      </c>
      <c r="K856" s="69">
        <v>9</v>
      </c>
      <c r="L856" s="69"/>
      <c r="N856" s="69">
        <v>3115.95</v>
      </c>
      <c r="O856" s="69">
        <v>386.38</v>
      </c>
      <c r="P856" s="69"/>
    </row>
    <row r="857" spans="1:17">
      <c r="A857" s="86">
        <v>45545</v>
      </c>
      <c r="B857" s="69" t="s">
        <v>424</v>
      </c>
      <c r="C857" s="69" t="s">
        <v>425</v>
      </c>
      <c r="D857" s="69" t="s">
        <v>424</v>
      </c>
      <c r="F857" s="69">
        <v>16362</v>
      </c>
      <c r="G857" s="69">
        <v>27</v>
      </c>
      <c r="H857" s="69">
        <v>13</v>
      </c>
      <c r="I857" s="69">
        <v>1299</v>
      </c>
      <c r="J857" s="69">
        <v>1006</v>
      </c>
      <c r="K857" s="69">
        <v>16</v>
      </c>
      <c r="L857" s="69"/>
      <c r="N857" s="69">
        <v>12595.84</v>
      </c>
      <c r="O857" s="69">
        <v>340.88</v>
      </c>
      <c r="P857" s="69"/>
    </row>
    <row r="858" spans="1:17">
      <c r="A858" s="86">
        <v>45545</v>
      </c>
      <c r="B858" s="69" t="s">
        <v>426</v>
      </c>
      <c r="C858" s="69" t="s">
        <v>427</v>
      </c>
      <c r="D858" s="69" t="s">
        <v>426</v>
      </c>
      <c r="F858" s="69">
        <v>14284</v>
      </c>
      <c r="G858" s="69">
        <v>48</v>
      </c>
      <c r="H858" s="69">
        <v>19</v>
      </c>
      <c r="I858" s="69">
        <v>4794</v>
      </c>
      <c r="J858" s="69">
        <v>3976</v>
      </c>
      <c r="K858" s="69">
        <v>25</v>
      </c>
      <c r="L858" s="69"/>
      <c r="N858" s="69">
        <v>2979.56</v>
      </c>
      <c r="O858" s="69">
        <v>190.45</v>
      </c>
      <c r="P858" s="69"/>
    </row>
    <row r="859" spans="1:17">
      <c r="A859" s="86">
        <v>45545</v>
      </c>
      <c r="B859" s="69" t="s">
        <v>428</v>
      </c>
      <c r="C859" s="69" t="s">
        <v>429</v>
      </c>
      <c r="D859" s="69" t="s">
        <v>428</v>
      </c>
      <c r="F859" s="69">
        <v>14655</v>
      </c>
      <c r="G859" s="69">
        <v>18</v>
      </c>
      <c r="H859" s="69">
        <v>6</v>
      </c>
      <c r="I859" s="69">
        <v>1259</v>
      </c>
      <c r="J859" s="69">
        <v>961</v>
      </c>
      <c r="K859" s="69">
        <v>11</v>
      </c>
      <c r="L859" s="69"/>
      <c r="N859" s="69">
        <v>11640.19</v>
      </c>
      <c r="O859" s="69">
        <v>444.09</v>
      </c>
      <c r="P859" s="69"/>
    </row>
    <row r="860" spans="1:17">
      <c r="A860" s="86">
        <v>45545</v>
      </c>
      <c r="B860" s="69" t="s">
        <v>432</v>
      </c>
      <c r="C860" s="69" t="s">
        <v>433</v>
      </c>
      <c r="D860" s="69" t="s">
        <v>709</v>
      </c>
      <c r="F860" s="69">
        <v>48215</v>
      </c>
      <c r="G860" s="69">
        <v>692</v>
      </c>
      <c r="H860" s="69">
        <v>460</v>
      </c>
      <c r="I860" s="69">
        <v>33445</v>
      </c>
      <c r="J860" s="69">
        <v>28763</v>
      </c>
      <c r="K860" s="69">
        <v>478</v>
      </c>
      <c r="L860" s="69"/>
      <c r="N860" s="69">
        <v>1441.62</v>
      </c>
      <c r="O860" s="69">
        <v>33.51</v>
      </c>
      <c r="P860" s="69"/>
    </row>
    <row r="861" spans="1:17">
      <c r="A861" s="86">
        <v>45545</v>
      </c>
      <c r="B861" s="69" t="s">
        <v>432</v>
      </c>
      <c r="C861" s="69" t="s">
        <v>434</v>
      </c>
      <c r="D861" s="69" t="s">
        <v>709</v>
      </c>
      <c r="F861" s="69">
        <v>45666</v>
      </c>
      <c r="G861" s="69">
        <v>673</v>
      </c>
      <c r="H861" s="69">
        <v>443</v>
      </c>
      <c r="I861" s="69">
        <v>35748</v>
      </c>
      <c r="J861" s="69">
        <v>30206</v>
      </c>
      <c r="K861" s="69">
        <v>465</v>
      </c>
      <c r="L861" s="69"/>
      <c r="N861" s="69">
        <v>1277.44</v>
      </c>
      <c r="O861" s="69">
        <v>32.5</v>
      </c>
      <c r="P861" s="69"/>
    </row>
    <row r="862" spans="1:17">
      <c r="A862" s="86">
        <v>45545</v>
      </c>
      <c r="B862" s="69" t="s">
        <v>432</v>
      </c>
      <c r="C862" s="69" t="s">
        <v>436</v>
      </c>
      <c r="D862" s="69" t="s">
        <v>710</v>
      </c>
      <c r="F862" s="69">
        <v>44103</v>
      </c>
      <c r="G862" s="69">
        <v>858</v>
      </c>
      <c r="H862" s="69">
        <v>482</v>
      </c>
      <c r="I862" s="69">
        <v>33162</v>
      </c>
      <c r="J862" s="69">
        <v>28082</v>
      </c>
      <c r="K862" s="69">
        <v>528</v>
      </c>
      <c r="L862" s="69"/>
      <c r="N862" s="69">
        <v>1329.93</v>
      </c>
      <c r="O862" s="69">
        <v>27.67</v>
      </c>
      <c r="P862" s="69"/>
    </row>
    <row r="863" spans="1:17">
      <c r="A863" s="86">
        <v>45545</v>
      </c>
      <c r="B863" s="69" t="s">
        <v>432</v>
      </c>
      <c r="C863" s="69" t="s">
        <v>437</v>
      </c>
      <c r="D863" s="69" t="s">
        <v>610</v>
      </c>
      <c r="F863" s="69">
        <v>0</v>
      </c>
      <c r="G863" s="69">
        <v>0</v>
      </c>
      <c r="H863" s="69">
        <v>1</v>
      </c>
      <c r="I863" s="69">
        <v>0</v>
      </c>
      <c r="J863" s="69">
        <v>0</v>
      </c>
      <c r="K863" s="69">
        <v>1</v>
      </c>
      <c r="L863" s="69"/>
      <c r="O863" s="69">
        <v>0</v>
      </c>
      <c r="P863" s="69"/>
    </row>
    <row r="864" spans="1:17">
      <c r="A864" s="86">
        <v>45545</v>
      </c>
      <c r="B864" s="69" t="s">
        <v>432</v>
      </c>
      <c r="C864" s="69" t="s">
        <v>438</v>
      </c>
      <c r="D864" s="69" t="s">
        <v>711</v>
      </c>
      <c r="F864" s="69">
        <v>43541</v>
      </c>
      <c r="G864" s="69">
        <v>701</v>
      </c>
      <c r="H864" s="69">
        <v>429</v>
      </c>
      <c r="I864" s="69">
        <v>25255</v>
      </c>
      <c r="J864" s="69">
        <v>20765</v>
      </c>
      <c r="K864" s="69">
        <v>464</v>
      </c>
      <c r="L864" s="69"/>
      <c r="M864" s="69">
        <v>2</v>
      </c>
      <c r="N864" s="69">
        <v>1724.05</v>
      </c>
      <c r="O864" s="69">
        <v>30.17</v>
      </c>
      <c r="P864" s="69"/>
    </row>
    <row r="865" spans="1:16">
      <c r="A865" s="86">
        <v>45545</v>
      </c>
      <c r="B865" s="69" t="s">
        <v>432</v>
      </c>
      <c r="C865" s="69" t="s">
        <v>439</v>
      </c>
      <c r="D865" s="69" t="s">
        <v>612</v>
      </c>
      <c r="F865" s="69">
        <v>0</v>
      </c>
      <c r="G865" s="69">
        <v>0</v>
      </c>
      <c r="I865" s="69">
        <v>0</v>
      </c>
      <c r="J865" s="69">
        <v>0</v>
      </c>
      <c r="K865" s="69"/>
      <c r="O865" s="69">
        <v>0</v>
      </c>
      <c r="P865" s="69"/>
    </row>
    <row r="866" spans="1:16">
      <c r="A866" s="86">
        <v>45545</v>
      </c>
      <c r="B866" s="69" t="s">
        <v>432</v>
      </c>
      <c r="C866" s="69" t="s">
        <v>440</v>
      </c>
      <c r="D866" s="69" t="s">
        <v>712</v>
      </c>
      <c r="F866" s="69">
        <v>41876</v>
      </c>
      <c r="G866" s="69">
        <v>607</v>
      </c>
      <c r="H866" s="69">
        <v>411</v>
      </c>
      <c r="I866" s="69">
        <v>29760</v>
      </c>
      <c r="J866" s="69">
        <v>23896</v>
      </c>
      <c r="K866" s="69">
        <v>447</v>
      </c>
      <c r="L866" s="69">
        <v>1</v>
      </c>
      <c r="M866" s="69"/>
      <c r="N866" s="69">
        <v>1407.12</v>
      </c>
      <c r="O866" s="69">
        <v>30.39</v>
      </c>
      <c r="P866" s="69"/>
    </row>
    <row r="867" spans="1:16">
      <c r="A867" s="86">
        <v>45545</v>
      </c>
      <c r="B867" s="69" t="s">
        <v>432</v>
      </c>
      <c r="C867" s="69" t="s">
        <v>442</v>
      </c>
      <c r="D867" s="69" t="s">
        <v>615</v>
      </c>
      <c r="F867" s="69">
        <v>0</v>
      </c>
      <c r="G867" s="69">
        <v>0</v>
      </c>
      <c r="I867" s="69">
        <v>0</v>
      </c>
      <c r="J867" s="69">
        <v>0</v>
      </c>
      <c r="K867" s="69"/>
      <c r="O867" s="69">
        <v>0</v>
      </c>
      <c r="P867" s="69"/>
    </row>
    <row r="868" spans="1:16">
      <c r="A868" s="86">
        <v>45545</v>
      </c>
      <c r="B868" s="69" t="s">
        <v>432</v>
      </c>
      <c r="C868" s="69" t="s">
        <v>443</v>
      </c>
      <c r="D868" s="69" t="s">
        <v>615</v>
      </c>
      <c r="F868" s="69">
        <v>0</v>
      </c>
      <c r="G868" s="69">
        <v>0</v>
      </c>
      <c r="H868" s="69">
        <v>1</v>
      </c>
      <c r="I868" s="69">
        <v>0</v>
      </c>
      <c r="J868" s="69">
        <v>0</v>
      </c>
      <c r="K868" s="69">
        <v>1</v>
      </c>
      <c r="L868" s="69"/>
      <c r="O868" s="69">
        <v>0</v>
      </c>
      <c r="P868" s="69"/>
    </row>
    <row r="869" spans="1:16">
      <c r="A869" s="86">
        <v>45545</v>
      </c>
      <c r="B869" s="69" t="s">
        <v>432</v>
      </c>
      <c r="C869" s="69" t="s">
        <v>444</v>
      </c>
      <c r="D869" s="69" t="s">
        <v>713</v>
      </c>
      <c r="F869" s="69">
        <v>43425</v>
      </c>
      <c r="G869" s="69">
        <v>570</v>
      </c>
      <c r="H869" s="69">
        <v>495</v>
      </c>
      <c r="I869" s="69">
        <v>46343</v>
      </c>
      <c r="J869" s="69">
        <v>26663</v>
      </c>
      <c r="K869" s="69">
        <v>510</v>
      </c>
      <c r="L869" s="69"/>
      <c r="N869" s="69">
        <v>937.03</v>
      </c>
      <c r="O869" s="69">
        <v>28.2</v>
      </c>
      <c r="P869" s="69"/>
    </row>
    <row r="870" spans="1:16">
      <c r="A870" s="86">
        <v>45545</v>
      </c>
      <c r="B870" s="69" t="s">
        <v>432</v>
      </c>
      <c r="C870" s="69" t="s">
        <v>445</v>
      </c>
      <c r="D870" s="69" t="s">
        <v>618</v>
      </c>
      <c r="F870" s="69">
        <v>0</v>
      </c>
      <c r="G870" s="69">
        <v>0</v>
      </c>
      <c r="H870" s="69">
        <v>2</v>
      </c>
      <c r="I870" s="69">
        <v>0</v>
      </c>
      <c r="J870" s="69">
        <v>0</v>
      </c>
      <c r="K870" s="69">
        <v>2</v>
      </c>
      <c r="L870" s="69"/>
      <c r="O870" s="69">
        <v>0</v>
      </c>
      <c r="P870" s="69"/>
    </row>
    <row r="871" spans="1:16">
      <c r="A871" s="86">
        <v>45545</v>
      </c>
      <c r="B871" s="69" t="s">
        <v>432</v>
      </c>
      <c r="C871" s="69" t="s">
        <v>446</v>
      </c>
      <c r="D871" s="69" t="s">
        <v>714</v>
      </c>
      <c r="F871" s="69">
        <v>40339</v>
      </c>
      <c r="G871" s="69">
        <v>699</v>
      </c>
      <c r="H871" s="69">
        <v>438</v>
      </c>
      <c r="I871" s="69">
        <v>27159</v>
      </c>
      <c r="J871" s="69">
        <v>22880</v>
      </c>
      <c r="K871" s="69">
        <v>481</v>
      </c>
      <c r="L871" s="69"/>
      <c r="N871" s="69">
        <v>1485.29</v>
      </c>
      <c r="O871" s="69">
        <v>27.31</v>
      </c>
      <c r="P871" s="69"/>
    </row>
    <row r="872" spans="1:16">
      <c r="A872" s="86">
        <v>45545</v>
      </c>
      <c r="B872" s="69" t="s">
        <v>454</v>
      </c>
      <c r="C872" s="69" t="s">
        <v>202</v>
      </c>
      <c r="D872" s="69" t="s">
        <v>715</v>
      </c>
      <c r="F872" s="69">
        <v>49259</v>
      </c>
      <c r="G872" s="69">
        <v>721</v>
      </c>
      <c r="H872" s="69">
        <v>491</v>
      </c>
      <c r="I872" s="69">
        <v>43298</v>
      </c>
      <c r="J872" s="69">
        <v>33589</v>
      </c>
      <c r="K872" s="69">
        <v>508</v>
      </c>
      <c r="L872" s="69"/>
      <c r="N872" s="69">
        <v>1137.67</v>
      </c>
      <c r="O872" s="69">
        <v>32.11</v>
      </c>
      <c r="P872" s="69"/>
    </row>
    <row r="873" spans="1:16">
      <c r="A873" s="86">
        <v>45545</v>
      </c>
      <c r="B873" s="69" t="s">
        <v>454</v>
      </c>
      <c r="C873" s="69" t="s">
        <v>198</v>
      </c>
      <c r="D873" s="69" t="s">
        <v>715</v>
      </c>
      <c r="F873" s="69">
        <v>44927</v>
      </c>
      <c r="G873" s="69">
        <v>578</v>
      </c>
      <c r="H873" s="69">
        <v>425</v>
      </c>
      <c r="I873" s="69">
        <v>43190</v>
      </c>
      <c r="J873" s="69">
        <v>30262</v>
      </c>
      <c r="K873" s="69">
        <v>441</v>
      </c>
      <c r="L873" s="69"/>
      <c r="N873" s="69">
        <v>1040.22</v>
      </c>
      <c r="O873" s="69">
        <v>33.700000000000003</v>
      </c>
      <c r="P873" s="69"/>
    </row>
    <row r="874" spans="1:16">
      <c r="A874" s="86">
        <v>45545</v>
      </c>
      <c r="B874" s="69" t="s">
        <v>454</v>
      </c>
      <c r="C874" s="69" t="s">
        <v>201</v>
      </c>
      <c r="D874" s="69" t="s">
        <v>716</v>
      </c>
      <c r="F874" s="69">
        <v>39321</v>
      </c>
      <c r="G874" s="69">
        <v>568</v>
      </c>
      <c r="H874" s="69">
        <v>383</v>
      </c>
      <c r="I874" s="69">
        <v>31270</v>
      </c>
      <c r="J874" s="69">
        <v>25720</v>
      </c>
      <c r="K874" s="69">
        <v>412</v>
      </c>
      <c r="L874" s="69"/>
      <c r="N874" s="69">
        <v>1257.47</v>
      </c>
      <c r="O874" s="69">
        <v>31.56</v>
      </c>
      <c r="P874" s="69"/>
    </row>
    <row r="875" spans="1:16">
      <c r="A875" s="86">
        <v>45545</v>
      </c>
      <c r="B875" s="69" t="s">
        <v>454</v>
      </c>
      <c r="C875" s="69" t="s">
        <v>197</v>
      </c>
      <c r="D875" s="69" t="s">
        <v>717</v>
      </c>
      <c r="F875" s="69">
        <v>44893</v>
      </c>
      <c r="G875" s="69">
        <v>946</v>
      </c>
      <c r="H875" s="69">
        <v>557</v>
      </c>
      <c r="I875" s="69">
        <v>30455</v>
      </c>
      <c r="J875" s="69">
        <v>24575</v>
      </c>
      <c r="K875" s="69">
        <v>601</v>
      </c>
      <c r="L875" s="69"/>
      <c r="N875" s="69">
        <v>1474.08</v>
      </c>
      <c r="O875" s="69">
        <v>24.4</v>
      </c>
      <c r="P875" s="69"/>
    </row>
    <row r="876" spans="1:16">
      <c r="A876" s="86">
        <v>45545</v>
      </c>
      <c r="B876" s="69" t="s">
        <v>454</v>
      </c>
      <c r="C876" s="69" t="s">
        <v>199</v>
      </c>
      <c r="D876" s="69" t="s">
        <v>718</v>
      </c>
      <c r="F876" s="69">
        <v>39354</v>
      </c>
      <c r="G876" s="69">
        <v>530</v>
      </c>
      <c r="H876" s="69">
        <v>373</v>
      </c>
      <c r="I876" s="69">
        <v>38974</v>
      </c>
      <c r="J876" s="69">
        <v>28206</v>
      </c>
      <c r="K876" s="69">
        <v>396</v>
      </c>
      <c r="L876" s="69">
        <v>1</v>
      </c>
      <c r="M876" s="69"/>
      <c r="N876" s="69">
        <v>1009.75</v>
      </c>
      <c r="O876" s="69">
        <v>32.770000000000003</v>
      </c>
      <c r="P876" s="69"/>
    </row>
    <row r="877" spans="1:16">
      <c r="A877" s="86">
        <v>45545</v>
      </c>
      <c r="B877" s="69" t="s">
        <v>454</v>
      </c>
      <c r="C877" s="69" t="s">
        <v>196</v>
      </c>
      <c r="D877" s="69" t="s">
        <v>235</v>
      </c>
      <c r="F877" s="69">
        <v>43371</v>
      </c>
      <c r="G877" s="69">
        <v>571</v>
      </c>
      <c r="H877" s="69">
        <v>430</v>
      </c>
      <c r="I877" s="69">
        <v>45579</v>
      </c>
      <c r="J877" s="69">
        <v>32117</v>
      </c>
      <c r="K877" s="69">
        <v>451</v>
      </c>
      <c r="L877" s="69"/>
      <c r="N877" s="69">
        <v>951.56</v>
      </c>
      <c r="O877" s="69">
        <v>31.91</v>
      </c>
      <c r="P877" s="69"/>
    </row>
    <row r="878" spans="1:16">
      <c r="A878" s="86">
        <v>45545</v>
      </c>
      <c r="B878" s="69" t="s">
        <v>454</v>
      </c>
      <c r="C878" s="69" t="s">
        <v>200</v>
      </c>
      <c r="D878" s="69" t="s">
        <v>719</v>
      </c>
      <c r="F878" s="69">
        <v>40784</v>
      </c>
      <c r="G878" s="69">
        <v>849</v>
      </c>
      <c r="H878" s="69">
        <v>508</v>
      </c>
      <c r="I878" s="69">
        <v>28743</v>
      </c>
      <c r="J878" s="69">
        <v>24853</v>
      </c>
      <c r="K878" s="69">
        <v>565</v>
      </c>
      <c r="L878" s="69"/>
      <c r="M878" s="69">
        <v>1</v>
      </c>
      <c r="N878" s="69">
        <v>1418.92</v>
      </c>
      <c r="O878" s="69">
        <v>23.31</v>
      </c>
      <c r="P878" s="69"/>
    </row>
    <row r="879" spans="1:16">
      <c r="A879" s="86">
        <v>45545</v>
      </c>
      <c r="B879" s="69" t="s">
        <v>455</v>
      </c>
      <c r="C879" s="69" t="s">
        <v>456</v>
      </c>
      <c r="D879" s="69" t="s">
        <v>720</v>
      </c>
      <c r="F879" s="69">
        <v>16093</v>
      </c>
      <c r="G879" s="69">
        <v>252</v>
      </c>
      <c r="H879" s="69">
        <v>150</v>
      </c>
      <c r="I879" s="69">
        <v>17010</v>
      </c>
      <c r="J879" s="69">
        <v>13948</v>
      </c>
      <c r="K879" s="69">
        <v>164</v>
      </c>
      <c r="L879" s="69"/>
      <c r="N879" s="69">
        <v>946.09</v>
      </c>
      <c r="O879" s="69">
        <v>31.74</v>
      </c>
      <c r="P879" s="69"/>
    </row>
    <row r="880" spans="1:16">
      <c r="A880" s="86">
        <v>45545</v>
      </c>
      <c r="B880" s="69" t="s">
        <v>101</v>
      </c>
      <c r="C880" s="69" t="s">
        <v>347</v>
      </c>
      <c r="D880" s="69" t="s">
        <v>645</v>
      </c>
      <c r="E880" s="69">
        <v>25</v>
      </c>
      <c r="F880" s="69">
        <v>98556</v>
      </c>
      <c r="G880" s="69">
        <v>363</v>
      </c>
      <c r="H880" s="69">
        <v>207</v>
      </c>
      <c r="I880" s="69">
        <v>22996</v>
      </c>
      <c r="J880" s="69">
        <v>17404</v>
      </c>
      <c r="K880" s="69">
        <v>224</v>
      </c>
      <c r="L880" s="69"/>
      <c r="N880" s="69">
        <v>4285.79</v>
      </c>
      <c r="O880" s="69">
        <v>120.93</v>
      </c>
      <c r="P880" s="69"/>
    </row>
    <row r="881" spans="1:16">
      <c r="A881" s="86">
        <v>45545</v>
      </c>
      <c r="B881" s="69" t="s">
        <v>123</v>
      </c>
      <c r="C881" s="69" t="s">
        <v>348</v>
      </c>
      <c r="D881" s="69" t="s">
        <v>648</v>
      </c>
      <c r="E881" s="69">
        <v>6</v>
      </c>
      <c r="F881" s="69">
        <v>13749</v>
      </c>
      <c r="G881" s="69">
        <v>57</v>
      </c>
      <c r="H881" s="69">
        <v>29</v>
      </c>
      <c r="I881" s="69">
        <v>2098</v>
      </c>
      <c r="J881" s="69">
        <v>1944</v>
      </c>
      <c r="K881" s="69">
        <v>37</v>
      </c>
      <c r="L881" s="69">
        <v>1</v>
      </c>
      <c r="M881" s="69"/>
      <c r="N881" s="69">
        <v>6553.38</v>
      </c>
      <c r="O881" s="69">
        <v>109.99</v>
      </c>
      <c r="P881" s="69"/>
    </row>
    <row r="882" spans="1:16">
      <c r="A882" s="86">
        <v>45545</v>
      </c>
      <c r="B882" s="69" t="s">
        <v>123</v>
      </c>
      <c r="C882" s="69" t="s">
        <v>349</v>
      </c>
      <c r="D882" s="69" t="s">
        <v>647</v>
      </c>
      <c r="E882" s="69">
        <v>29</v>
      </c>
      <c r="F882" s="69">
        <v>74637</v>
      </c>
      <c r="G882" s="69">
        <v>334</v>
      </c>
      <c r="H882" s="69">
        <v>169</v>
      </c>
      <c r="I882" s="69">
        <v>13066</v>
      </c>
      <c r="J882" s="69">
        <v>11186</v>
      </c>
      <c r="K882" s="69">
        <v>181</v>
      </c>
      <c r="L882" s="69">
        <v>1</v>
      </c>
      <c r="M882" s="69"/>
      <c r="N882" s="69">
        <v>5712.31</v>
      </c>
      <c r="O882" s="69">
        <v>123.16</v>
      </c>
      <c r="P882" s="69"/>
    </row>
    <row r="883" spans="1:16">
      <c r="A883" s="86">
        <v>45545</v>
      </c>
      <c r="B883" s="69" t="s">
        <v>109</v>
      </c>
      <c r="C883" s="69" t="s">
        <v>367</v>
      </c>
      <c r="D883" s="69" t="s">
        <v>650</v>
      </c>
      <c r="E883" s="69">
        <v>60</v>
      </c>
      <c r="F883" s="69">
        <v>201844</v>
      </c>
      <c r="G883" s="69">
        <v>674</v>
      </c>
      <c r="H883" s="69">
        <v>330</v>
      </c>
      <c r="I883" s="69">
        <v>60012</v>
      </c>
      <c r="J883" s="69">
        <v>49884</v>
      </c>
      <c r="K883" s="69">
        <v>374</v>
      </c>
      <c r="L883" s="69">
        <v>3</v>
      </c>
      <c r="M883" s="69">
        <v>1</v>
      </c>
      <c r="N883" s="69">
        <v>3363.39</v>
      </c>
      <c r="O883" s="69">
        <v>160.44999999999999</v>
      </c>
      <c r="P883" s="69"/>
    </row>
    <row r="884" spans="1:16">
      <c r="A884" s="86">
        <v>45545</v>
      </c>
      <c r="B884" s="69" t="s">
        <v>127</v>
      </c>
      <c r="C884" s="69" t="s">
        <v>369</v>
      </c>
      <c r="D884" s="69" t="s">
        <v>654</v>
      </c>
      <c r="E884" s="69">
        <v>22</v>
      </c>
      <c r="F884" s="69">
        <v>47689</v>
      </c>
      <c r="G884" s="69">
        <v>210</v>
      </c>
      <c r="H884" s="69">
        <v>116</v>
      </c>
      <c r="I884" s="69">
        <v>12736</v>
      </c>
      <c r="J884" s="69">
        <v>10777</v>
      </c>
      <c r="K884" s="69">
        <v>127</v>
      </c>
      <c r="L884" s="69"/>
      <c r="N884" s="69">
        <v>3744.43</v>
      </c>
      <c r="O884" s="69">
        <v>111.95</v>
      </c>
      <c r="P884" s="69"/>
    </row>
    <row r="885" spans="1:16">
      <c r="A885" s="86">
        <v>45545</v>
      </c>
      <c r="B885" s="69" t="s">
        <v>131</v>
      </c>
      <c r="C885" s="69" t="s">
        <v>371</v>
      </c>
      <c r="D885" s="69" t="s">
        <v>698</v>
      </c>
      <c r="E885" s="69">
        <v>15</v>
      </c>
      <c r="F885" s="69">
        <v>32956</v>
      </c>
      <c r="G885" s="69">
        <v>133</v>
      </c>
      <c r="H885" s="69">
        <v>69</v>
      </c>
      <c r="I885" s="69">
        <v>7189</v>
      </c>
      <c r="J885" s="69">
        <v>6581</v>
      </c>
      <c r="K885" s="69">
        <v>73</v>
      </c>
      <c r="L885" s="69">
        <v>2</v>
      </c>
      <c r="M885" s="69"/>
      <c r="N885" s="69">
        <v>4584.2299999999996</v>
      </c>
      <c r="O885" s="69">
        <v>128.72999999999999</v>
      </c>
      <c r="P885" s="69"/>
    </row>
    <row r="886" spans="1:16">
      <c r="A886" s="86">
        <v>45545</v>
      </c>
      <c r="B886" s="69" t="s">
        <v>131</v>
      </c>
      <c r="C886" s="69" t="s">
        <v>371</v>
      </c>
      <c r="D886" s="69" t="s">
        <v>656</v>
      </c>
      <c r="E886" s="69">
        <v>3</v>
      </c>
      <c r="F886" s="69">
        <v>11660</v>
      </c>
      <c r="G886" s="69">
        <v>44</v>
      </c>
      <c r="H886" s="69">
        <v>28</v>
      </c>
      <c r="I886" s="69">
        <v>2498</v>
      </c>
      <c r="J886" s="69">
        <v>2271</v>
      </c>
      <c r="K886" s="69">
        <v>30</v>
      </c>
      <c r="L886" s="69"/>
      <c r="N886" s="69">
        <v>4667.7299999999996</v>
      </c>
      <c r="O886" s="69">
        <v>121.46</v>
      </c>
      <c r="P886" s="69"/>
    </row>
    <row r="887" spans="1:16">
      <c r="A887" s="86">
        <v>45545</v>
      </c>
      <c r="B887" s="69" t="s">
        <v>138</v>
      </c>
      <c r="C887" s="69" t="s">
        <v>374</v>
      </c>
      <c r="D887" s="69" t="s">
        <v>658</v>
      </c>
      <c r="E887" s="69">
        <v>9</v>
      </c>
      <c r="F887" s="69">
        <v>61170</v>
      </c>
      <c r="G887" s="69">
        <v>129</v>
      </c>
      <c r="H887" s="69">
        <v>80</v>
      </c>
      <c r="I887" s="69">
        <v>13563</v>
      </c>
      <c r="J887" s="69">
        <v>11975</v>
      </c>
      <c r="K887" s="69">
        <v>88</v>
      </c>
      <c r="L887" s="69"/>
      <c r="N887" s="69">
        <v>4510.0600000000004</v>
      </c>
      <c r="O887" s="69">
        <v>216.91</v>
      </c>
      <c r="P887" s="69"/>
    </row>
    <row r="888" spans="1:16">
      <c r="A888" s="86">
        <v>45545</v>
      </c>
      <c r="B888" s="69" t="s">
        <v>138</v>
      </c>
      <c r="C888" s="69" t="s">
        <v>375</v>
      </c>
      <c r="D888" s="69" t="s">
        <v>700</v>
      </c>
      <c r="E888" s="69">
        <v>11</v>
      </c>
      <c r="F888" s="69">
        <v>57881</v>
      </c>
      <c r="G888" s="69">
        <v>188</v>
      </c>
      <c r="H888" s="69">
        <v>91</v>
      </c>
      <c r="I888" s="69">
        <v>13305</v>
      </c>
      <c r="J888" s="69">
        <v>11370</v>
      </c>
      <c r="K888" s="69">
        <v>102</v>
      </c>
      <c r="L888" s="69"/>
      <c r="N888" s="69">
        <v>4350.32</v>
      </c>
      <c r="O888" s="69">
        <v>175.93</v>
      </c>
      <c r="P888" s="69"/>
    </row>
    <row r="889" spans="1:16">
      <c r="A889" s="86">
        <v>45545</v>
      </c>
      <c r="B889" s="69" t="s">
        <v>145</v>
      </c>
      <c r="C889" s="69" t="s">
        <v>378</v>
      </c>
      <c r="D889" s="69" t="s">
        <v>660</v>
      </c>
      <c r="E889" s="69">
        <v>24</v>
      </c>
      <c r="F889" s="69">
        <v>57550</v>
      </c>
      <c r="G889" s="69">
        <v>332</v>
      </c>
      <c r="H889" s="69">
        <v>161</v>
      </c>
      <c r="I889" s="69">
        <v>12648</v>
      </c>
      <c r="J889" s="69">
        <v>11247</v>
      </c>
      <c r="K889" s="69">
        <v>186</v>
      </c>
      <c r="L889" s="69"/>
      <c r="M889" s="69">
        <v>1</v>
      </c>
      <c r="N889" s="69">
        <v>4550.13</v>
      </c>
      <c r="O889" s="69">
        <v>94.81</v>
      </c>
      <c r="P889" s="69"/>
    </row>
    <row r="890" spans="1:16">
      <c r="A890" s="86">
        <v>45545</v>
      </c>
      <c r="B890" s="69" t="s">
        <v>150</v>
      </c>
      <c r="C890" s="69" t="s">
        <v>380</v>
      </c>
      <c r="D890" s="69" t="s">
        <v>661</v>
      </c>
      <c r="E890" s="69">
        <v>8</v>
      </c>
      <c r="F890" s="69">
        <v>15296</v>
      </c>
      <c r="G890" s="69">
        <v>151</v>
      </c>
      <c r="H890" s="69">
        <v>56</v>
      </c>
      <c r="I890" s="69">
        <v>4563</v>
      </c>
      <c r="J890" s="69">
        <v>3608</v>
      </c>
      <c r="K890" s="69">
        <v>62</v>
      </c>
      <c r="L890" s="69">
        <v>1</v>
      </c>
      <c r="M890" s="69">
        <v>1</v>
      </c>
      <c r="N890" s="69">
        <v>3352.18</v>
      </c>
      <c r="O890" s="69">
        <v>72.84</v>
      </c>
      <c r="P890" s="69"/>
    </row>
    <row r="891" spans="1:16">
      <c r="A891" s="86">
        <v>45545</v>
      </c>
      <c r="B891" s="69" t="s">
        <v>150</v>
      </c>
      <c r="C891" s="69" t="s">
        <v>380</v>
      </c>
      <c r="D891" s="69" t="s">
        <v>662</v>
      </c>
      <c r="E891" s="69">
        <v>19</v>
      </c>
      <c r="F891" s="69">
        <v>37884</v>
      </c>
      <c r="G891" s="69">
        <v>224</v>
      </c>
      <c r="H891" s="69">
        <v>115</v>
      </c>
      <c r="I891" s="69">
        <v>13337</v>
      </c>
      <c r="J891" s="69">
        <v>12393</v>
      </c>
      <c r="K891" s="69">
        <v>123</v>
      </c>
      <c r="L891" s="69"/>
      <c r="M891" s="69">
        <v>3</v>
      </c>
      <c r="N891" s="69">
        <v>2840.52</v>
      </c>
      <c r="O891" s="69">
        <v>90.2</v>
      </c>
      <c r="P891" s="69"/>
    </row>
    <row r="892" spans="1:16">
      <c r="A892" s="86">
        <v>45545</v>
      </c>
      <c r="B892" s="69" t="s">
        <v>153</v>
      </c>
      <c r="C892" s="69" t="s">
        <v>381</v>
      </c>
      <c r="D892" s="69" t="s">
        <v>701</v>
      </c>
      <c r="E892" s="69">
        <v>7</v>
      </c>
      <c r="F892" s="69">
        <v>24251</v>
      </c>
      <c r="G892" s="69">
        <v>95</v>
      </c>
      <c r="H892" s="69">
        <v>39</v>
      </c>
      <c r="I892" s="69">
        <v>4365</v>
      </c>
      <c r="J892" s="69">
        <v>3802</v>
      </c>
      <c r="K892" s="69">
        <v>54</v>
      </c>
      <c r="L892" s="69">
        <v>1</v>
      </c>
      <c r="M892" s="69"/>
      <c r="N892" s="69">
        <v>5555.78</v>
      </c>
      <c r="O892" s="69">
        <v>136.24</v>
      </c>
      <c r="P892" s="69"/>
    </row>
    <row r="893" spans="1:16">
      <c r="A893" s="86">
        <v>45545</v>
      </c>
      <c r="B893" s="69" t="s">
        <v>153</v>
      </c>
      <c r="C893" s="69" t="s">
        <v>381</v>
      </c>
      <c r="D893" s="69" t="s">
        <v>663</v>
      </c>
      <c r="E893" s="69">
        <v>8</v>
      </c>
      <c r="F893" s="69">
        <v>38073</v>
      </c>
      <c r="G893" s="69">
        <v>107</v>
      </c>
      <c r="H893" s="69">
        <v>59</v>
      </c>
      <c r="I893" s="69">
        <v>8695</v>
      </c>
      <c r="J893" s="69">
        <v>7632</v>
      </c>
      <c r="K893" s="69">
        <v>77</v>
      </c>
      <c r="L893" s="69"/>
      <c r="N893" s="69">
        <v>4378.72</v>
      </c>
      <c r="O893" s="69">
        <v>154.13999999999999</v>
      </c>
      <c r="P893" s="69"/>
    </row>
    <row r="894" spans="1:16">
      <c r="A894" s="86">
        <v>45545</v>
      </c>
      <c r="B894" s="69" t="s">
        <v>157</v>
      </c>
      <c r="C894" s="69" t="s">
        <v>384</v>
      </c>
      <c r="D894" s="69" t="s">
        <v>664</v>
      </c>
      <c r="E894" s="69">
        <v>39</v>
      </c>
      <c r="F894" s="69">
        <v>73451</v>
      </c>
      <c r="G894" s="69">
        <v>360</v>
      </c>
      <c r="H894" s="69">
        <v>196</v>
      </c>
      <c r="I894" s="69">
        <v>41700</v>
      </c>
      <c r="J894" s="69">
        <v>37494</v>
      </c>
      <c r="K894" s="69">
        <v>224</v>
      </c>
      <c r="L894" s="69"/>
      <c r="M894" s="69">
        <v>1</v>
      </c>
      <c r="N894" s="69">
        <v>1761.41</v>
      </c>
      <c r="O894" s="69">
        <v>97.16</v>
      </c>
      <c r="P894" s="69"/>
    </row>
    <row r="895" spans="1:16">
      <c r="A895" s="86">
        <v>45545</v>
      </c>
      <c r="B895" s="69" t="s">
        <v>157</v>
      </c>
      <c r="C895" s="69" t="s">
        <v>385</v>
      </c>
      <c r="D895" s="69" t="s">
        <v>665</v>
      </c>
      <c r="E895" s="69">
        <v>43</v>
      </c>
      <c r="F895" s="69">
        <v>73821</v>
      </c>
      <c r="G895" s="69">
        <v>449</v>
      </c>
      <c r="H895" s="69">
        <v>205</v>
      </c>
      <c r="I895" s="69">
        <v>29706</v>
      </c>
      <c r="J895" s="69">
        <v>25216</v>
      </c>
      <c r="K895" s="69">
        <v>239</v>
      </c>
      <c r="L895" s="69">
        <v>2</v>
      </c>
      <c r="M895" s="69">
        <v>1</v>
      </c>
      <c r="N895" s="69">
        <v>2485.0500000000002</v>
      </c>
      <c r="O895" s="69">
        <v>91.25</v>
      </c>
      <c r="P895" s="69"/>
    </row>
    <row r="896" spans="1:16">
      <c r="A896" s="86">
        <v>45545</v>
      </c>
      <c r="B896" s="69" t="s">
        <v>161</v>
      </c>
      <c r="C896" s="69" t="s">
        <v>386</v>
      </c>
      <c r="D896" s="69" t="s">
        <v>668</v>
      </c>
      <c r="E896" s="69">
        <v>24</v>
      </c>
      <c r="F896" s="69">
        <v>37866</v>
      </c>
      <c r="G896" s="69">
        <v>212</v>
      </c>
      <c r="H896" s="69">
        <v>120</v>
      </c>
      <c r="I896" s="69">
        <v>15242</v>
      </c>
      <c r="J896" s="69">
        <v>13597</v>
      </c>
      <c r="K896" s="69">
        <v>149</v>
      </c>
      <c r="L896" s="69"/>
      <c r="N896" s="69">
        <v>2484.3200000000002</v>
      </c>
      <c r="O896" s="69">
        <v>76.5</v>
      </c>
      <c r="P896" s="69"/>
    </row>
    <row r="897" spans="1:16">
      <c r="A897" s="86">
        <v>45545</v>
      </c>
      <c r="B897" s="69" t="s">
        <v>161</v>
      </c>
      <c r="C897" s="69" t="s">
        <v>387</v>
      </c>
      <c r="D897" s="69" t="s">
        <v>669</v>
      </c>
      <c r="E897" s="69">
        <v>18</v>
      </c>
      <c r="F897" s="69">
        <v>33824</v>
      </c>
      <c r="G897" s="69">
        <v>282</v>
      </c>
      <c r="H897" s="69">
        <v>145</v>
      </c>
      <c r="I897" s="69">
        <v>21120</v>
      </c>
      <c r="J897" s="69">
        <v>17744</v>
      </c>
      <c r="K897" s="69">
        <v>158</v>
      </c>
      <c r="L897" s="69"/>
      <c r="N897" s="69">
        <v>1601.52</v>
      </c>
      <c r="O897" s="69">
        <v>66.19</v>
      </c>
      <c r="P897" s="69"/>
    </row>
    <row r="898" spans="1:16">
      <c r="A898" s="86">
        <v>45545</v>
      </c>
      <c r="B898" s="69" t="s">
        <v>134</v>
      </c>
      <c r="C898" s="69" t="s">
        <v>351</v>
      </c>
      <c r="D898" s="69" t="s">
        <v>671</v>
      </c>
      <c r="E898" s="69">
        <v>20</v>
      </c>
      <c r="F898" s="69">
        <v>42548</v>
      </c>
      <c r="G898" s="69">
        <v>243</v>
      </c>
      <c r="H898" s="69">
        <v>130</v>
      </c>
      <c r="I898" s="69">
        <v>16924</v>
      </c>
      <c r="J898" s="69">
        <v>14969</v>
      </c>
      <c r="K898" s="69">
        <v>195</v>
      </c>
      <c r="L898" s="69"/>
      <c r="N898" s="69">
        <v>2514.06</v>
      </c>
      <c r="O898" s="69">
        <v>63.03</v>
      </c>
      <c r="P898" s="69"/>
    </row>
    <row r="899" spans="1:16">
      <c r="A899" s="86">
        <v>45545</v>
      </c>
      <c r="B899" s="69" t="s">
        <v>141</v>
      </c>
      <c r="C899" s="69" t="s">
        <v>352</v>
      </c>
      <c r="D899" s="69" t="s">
        <v>682</v>
      </c>
      <c r="F899" s="69">
        <v>12159</v>
      </c>
      <c r="G899" s="69">
        <v>96</v>
      </c>
      <c r="H899" s="69">
        <v>28</v>
      </c>
      <c r="I899" s="69">
        <v>1237</v>
      </c>
      <c r="J899" s="69">
        <v>994</v>
      </c>
      <c r="K899" s="69">
        <v>346</v>
      </c>
      <c r="L899" s="69"/>
      <c r="M899" s="69">
        <v>21</v>
      </c>
      <c r="N899" s="69">
        <v>9829.43</v>
      </c>
      <c r="O899" s="69">
        <v>10.72</v>
      </c>
      <c r="P899" s="69"/>
    </row>
    <row r="900" spans="1:16">
      <c r="A900" s="86">
        <v>45545</v>
      </c>
      <c r="B900" s="69" t="s">
        <v>141</v>
      </c>
      <c r="C900" s="69" t="s">
        <v>355</v>
      </c>
      <c r="D900" s="69" t="s">
        <v>683</v>
      </c>
      <c r="F900" s="69">
        <v>12118</v>
      </c>
      <c r="G900" s="69">
        <v>122</v>
      </c>
      <c r="H900" s="69">
        <v>49</v>
      </c>
      <c r="I900" s="69">
        <v>2561</v>
      </c>
      <c r="J900" s="69">
        <v>2060</v>
      </c>
      <c r="K900" s="69">
        <v>59</v>
      </c>
      <c r="L900" s="69">
        <v>1</v>
      </c>
      <c r="M900" s="69">
        <v>16</v>
      </c>
      <c r="N900" s="69">
        <v>4731.75</v>
      </c>
      <c r="O900" s="69">
        <v>49.66</v>
      </c>
      <c r="P900" s="69"/>
    </row>
    <row r="901" spans="1:16">
      <c r="A901" s="86">
        <v>45545</v>
      </c>
      <c r="B901" s="69" t="s">
        <v>141</v>
      </c>
      <c r="C901" s="69" t="s">
        <v>356</v>
      </c>
      <c r="D901" s="69" t="s">
        <v>684</v>
      </c>
      <c r="F901" s="69">
        <v>12738</v>
      </c>
      <c r="G901" s="69">
        <v>106</v>
      </c>
      <c r="H901" s="69">
        <v>38</v>
      </c>
      <c r="I901" s="69">
        <v>2017</v>
      </c>
      <c r="J901" s="69">
        <v>1623</v>
      </c>
      <c r="K901" s="69">
        <v>41</v>
      </c>
      <c r="L901" s="69"/>
      <c r="M901" s="69">
        <v>18</v>
      </c>
      <c r="N901" s="69">
        <v>6315.32</v>
      </c>
      <c r="O901" s="69">
        <v>61.24</v>
      </c>
      <c r="P901" s="69"/>
    </row>
    <row r="902" spans="1:16">
      <c r="A902" s="86">
        <v>45545</v>
      </c>
      <c r="B902" s="69" t="s">
        <v>141</v>
      </c>
      <c r="C902" s="69" t="s">
        <v>357</v>
      </c>
      <c r="D902" s="69" t="s">
        <v>685</v>
      </c>
      <c r="F902" s="69">
        <v>12714</v>
      </c>
      <c r="G902" s="69">
        <v>86</v>
      </c>
      <c r="H902" s="69">
        <v>39</v>
      </c>
      <c r="I902" s="69">
        <v>1641</v>
      </c>
      <c r="J902" s="69">
        <v>1405</v>
      </c>
      <c r="K902" s="69">
        <v>44</v>
      </c>
      <c r="L902" s="69"/>
      <c r="M902" s="69">
        <v>18</v>
      </c>
      <c r="N902" s="69">
        <v>7747.71</v>
      </c>
      <c r="O902" s="69">
        <v>61.42</v>
      </c>
      <c r="P902" s="69"/>
    </row>
    <row r="903" spans="1:16">
      <c r="A903" s="86">
        <v>45545</v>
      </c>
      <c r="B903" s="69" t="s">
        <v>141</v>
      </c>
      <c r="C903" s="69" t="s">
        <v>358</v>
      </c>
      <c r="D903" s="69" t="s">
        <v>685</v>
      </c>
      <c r="F903" s="69">
        <v>12062</v>
      </c>
      <c r="G903" s="69">
        <v>117</v>
      </c>
      <c r="H903" s="69">
        <v>43</v>
      </c>
      <c r="I903" s="69">
        <v>1909</v>
      </c>
      <c r="J903" s="69">
        <v>1653</v>
      </c>
      <c r="K903" s="69">
        <v>47</v>
      </c>
      <c r="L903" s="69">
        <v>1</v>
      </c>
      <c r="M903" s="69">
        <v>23</v>
      </c>
      <c r="N903" s="69">
        <v>6318.49</v>
      </c>
      <c r="O903" s="69">
        <v>49.84</v>
      </c>
      <c r="P903" s="69"/>
    </row>
    <row r="904" spans="1:16">
      <c r="A904" s="86">
        <v>45545</v>
      </c>
      <c r="B904" s="69" t="s">
        <v>141</v>
      </c>
      <c r="C904" s="69" t="s">
        <v>359</v>
      </c>
      <c r="D904" s="69" t="s">
        <v>686</v>
      </c>
      <c r="F904" s="69">
        <v>11751</v>
      </c>
      <c r="G904" s="69">
        <v>82</v>
      </c>
      <c r="H904" s="69">
        <v>50</v>
      </c>
      <c r="I904" s="69">
        <v>2590</v>
      </c>
      <c r="J904" s="69">
        <v>2079</v>
      </c>
      <c r="K904" s="69">
        <v>55</v>
      </c>
      <c r="L904" s="69">
        <v>1</v>
      </c>
      <c r="M904" s="69">
        <v>23</v>
      </c>
      <c r="N904" s="69">
        <v>4537.07</v>
      </c>
      <c r="O904" s="69">
        <v>39.97</v>
      </c>
      <c r="P904" s="69"/>
    </row>
    <row r="905" spans="1:16">
      <c r="A905" s="86">
        <v>45545</v>
      </c>
      <c r="B905" s="69" t="s">
        <v>141</v>
      </c>
      <c r="C905" s="69" t="s">
        <v>360</v>
      </c>
      <c r="D905" s="69" t="s">
        <v>687</v>
      </c>
      <c r="F905" s="69">
        <v>12531</v>
      </c>
      <c r="G905" s="69">
        <v>96</v>
      </c>
      <c r="H905" s="69">
        <v>36</v>
      </c>
      <c r="I905" s="69">
        <v>1956</v>
      </c>
      <c r="J905" s="69">
        <v>1655</v>
      </c>
      <c r="K905" s="69">
        <v>45</v>
      </c>
      <c r="L905" s="69"/>
      <c r="M905" s="69">
        <v>11</v>
      </c>
      <c r="N905" s="69">
        <v>6406.44</v>
      </c>
      <c r="O905" s="69">
        <v>67.010000000000005</v>
      </c>
      <c r="P905" s="69"/>
    </row>
    <row r="906" spans="1:16">
      <c r="A906" s="86">
        <v>45545</v>
      </c>
      <c r="B906" s="69" t="s">
        <v>141</v>
      </c>
      <c r="C906" s="69" t="s">
        <v>361</v>
      </c>
      <c r="D906" s="69" t="s">
        <v>688</v>
      </c>
      <c r="F906" s="69">
        <v>12207</v>
      </c>
      <c r="G906" s="69">
        <v>144</v>
      </c>
      <c r="H906" s="69">
        <v>62</v>
      </c>
      <c r="I906" s="69">
        <v>1668</v>
      </c>
      <c r="J906" s="69">
        <v>1362</v>
      </c>
      <c r="K906" s="69">
        <v>71</v>
      </c>
      <c r="L906" s="69"/>
      <c r="M906" s="69">
        <v>32</v>
      </c>
      <c r="N906" s="69">
        <v>7318.35</v>
      </c>
      <c r="O906" s="69">
        <v>34.78</v>
      </c>
      <c r="P906" s="69"/>
    </row>
    <row r="907" spans="1:16">
      <c r="A907" s="86">
        <v>45545</v>
      </c>
      <c r="B907" s="69" t="s">
        <v>141</v>
      </c>
      <c r="C907" s="69" t="s">
        <v>362</v>
      </c>
      <c r="D907" s="69" t="s">
        <v>689</v>
      </c>
      <c r="F907" s="69">
        <v>11818</v>
      </c>
      <c r="G907" s="69">
        <v>64</v>
      </c>
      <c r="H907" s="69">
        <v>38</v>
      </c>
      <c r="I907" s="69">
        <v>1780</v>
      </c>
      <c r="J907" s="69">
        <v>1508</v>
      </c>
      <c r="K907" s="69">
        <v>43</v>
      </c>
      <c r="L907" s="69"/>
      <c r="M907" s="69">
        <v>14</v>
      </c>
      <c r="N907" s="69">
        <v>6639.33</v>
      </c>
      <c r="O907" s="69">
        <v>61.23</v>
      </c>
      <c r="P907" s="69"/>
    </row>
    <row r="908" spans="1:16">
      <c r="A908" s="86">
        <v>45545</v>
      </c>
      <c r="B908" s="69" t="s">
        <v>141</v>
      </c>
      <c r="C908" s="69" t="s">
        <v>363</v>
      </c>
      <c r="D908" s="69" t="s">
        <v>690</v>
      </c>
      <c r="F908" s="69">
        <v>12620</v>
      </c>
      <c r="G908" s="69">
        <v>104</v>
      </c>
      <c r="H908" s="69">
        <v>49</v>
      </c>
      <c r="I908" s="69">
        <v>2530</v>
      </c>
      <c r="J908" s="69">
        <v>2104</v>
      </c>
      <c r="K908" s="69">
        <v>59</v>
      </c>
      <c r="L908" s="69"/>
      <c r="M908" s="69">
        <v>24</v>
      </c>
      <c r="N908" s="69">
        <v>4988.1400000000003</v>
      </c>
      <c r="O908" s="69">
        <v>45.56</v>
      </c>
      <c r="P908" s="69"/>
    </row>
    <row r="909" spans="1:16">
      <c r="A909" s="86">
        <v>45545</v>
      </c>
      <c r="B909" s="69" t="s">
        <v>141</v>
      </c>
      <c r="C909" s="69" t="s">
        <v>364</v>
      </c>
      <c r="D909" s="69" t="s">
        <v>691</v>
      </c>
      <c r="F909" s="69">
        <v>11883</v>
      </c>
      <c r="G909" s="69">
        <v>126</v>
      </c>
      <c r="H909" s="69">
        <v>64</v>
      </c>
      <c r="I909" s="69">
        <v>2579</v>
      </c>
      <c r="J909" s="69">
        <v>2154</v>
      </c>
      <c r="K909" s="69">
        <v>74</v>
      </c>
      <c r="L909" s="69">
        <v>2</v>
      </c>
      <c r="M909" s="69">
        <v>28</v>
      </c>
      <c r="N909" s="69">
        <v>4607.6000000000004</v>
      </c>
      <c r="O909" s="69">
        <v>34.64</v>
      </c>
      <c r="P909" s="69"/>
    </row>
    <row r="910" spans="1:16">
      <c r="A910" s="86">
        <v>45546</v>
      </c>
      <c r="B910" s="69" t="s">
        <v>391</v>
      </c>
      <c r="C910" s="69" t="s">
        <v>391</v>
      </c>
      <c r="D910" s="69" t="s">
        <v>721</v>
      </c>
      <c r="F910" s="69">
        <v>16073</v>
      </c>
      <c r="G910" s="69">
        <v>21</v>
      </c>
      <c r="H910" s="69">
        <v>3</v>
      </c>
      <c r="I910" s="69">
        <v>22125</v>
      </c>
      <c r="J910" s="69">
        <v>22125</v>
      </c>
      <c r="K910" s="69">
        <v>11</v>
      </c>
      <c r="L910" s="69"/>
      <c r="N910" s="69">
        <v>726.46</v>
      </c>
      <c r="O910" s="69">
        <v>487.06</v>
      </c>
      <c r="P910" s="69"/>
    </row>
    <row r="911" spans="1:16">
      <c r="A911" s="86">
        <v>45546</v>
      </c>
      <c r="B911" s="69" t="s">
        <v>391</v>
      </c>
      <c r="C911" s="69" t="s">
        <v>391</v>
      </c>
      <c r="D911" s="69" t="s">
        <v>391</v>
      </c>
      <c r="F911" s="69">
        <v>30314</v>
      </c>
      <c r="G911" s="69">
        <v>42</v>
      </c>
      <c r="H911" s="69">
        <v>1</v>
      </c>
      <c r="I911" s="69">
        <v>41664</v>
      </c>
      <c r="J911" s="69">
        <v>41570</v>
      </c>
      <c r="K911" s="69">
        <v>18</v>
      </c>
      <c r="L911" s="69"/>
      <c r="N911" s="69">
        <v>727.58</v>
      </c>
      <c r="O911" s="69">
        <v>513.79999999999995</v>
      </c>
      <c r="P911" s="69"/>
    </row>
    <row r="912" spans="1:16">
      <c r="A912" s="86">
        <v>45546</v>
      </c>
      <c r="B912" s="69" t="s">
        <v>185</v>
      </c>
      <c r="C912" s="69" t="s">
        <v>392</v>
      </c>
      <c r="D912" s="69" t="s">
        <v>692</v>
      </c>
      <c r="F912" s="69">
        <v>162985</v>
      </c>
      <c r="G912" s="69">
        <v>2158</v>
      </c>
      <c r="H912" s="69">
        <v>1632</v>
      </c>
      <c r="I912" s="69">
        <v>209286</v>
      </c>
      <c r="J912" s="69">
        <v>155059</v>
      </c>
      <c r="K912" s="69">
        <v>1679</v>
      </c>
      <c r="L912" s="69">
        <v>1</v>
      </c>
      <c r="M912" s="69"/>
      <c r="N912" s="69">
        <v>778.77</v>
      </c>
      <c r="O912" s="69">
        <v>31.8</v>
      </c>
      <c r="P912" s="69"/>
    </row>
    <row r="913" spans="1:17">
      <c r="A913" s="86">
        <v>45546</v>
      </c>
      <c r="B913" s="69" t="s">
        <v>393</v>
      </c>
      <c r="C913" s="69" t="s">
        <v>394</v>
      </c>
      <c r="D913" s="69" t="s">
        <v>579</v>
      </c>
      <c r="F913" s="69">
        <v>772</v>
      </c>
      <c r="G913" s="69">
        <v>12</v>
      </c>
      <c r="H913" s="69">
        <v>14</v>
      </c>
      <c r="I913" s="69">
        <v>1943</v>
      </c>
      <c r="J913" s="69">
        <v>1610</v>
      </c>
      <c r="K913" s="69">
        <v>15</v>
      </c>
      <c r="L913" s="69"/>
      <c r="N913" s="69">
        <v>397.32</v>
      </c>
      <c r="O913" s="69">
        <v>17.16</v>
      </c>
      <c r="P913" s="69"/>
    </row>
    <row r="914" spans="1:17">
      <c r="A914" s="86">
        <v>45546</v>
      </c>
      <c r="B914" s="69" t="s">
        <v>393</v>
      </c>
      <c r="C914" s="69" t="s">
        <v>394</v>
      </c>
      <c r="D914" s="69" t="s">
        <v>580</v>
      </c>
      <c r="F914" s="69">
        <v>144</v>
      </c>
      <c r="G914" s="69">
        <v>4</v>
      </c>
      <c r="H914" s="69">
        <v>3</v>
      </c>
      <c r="I914" s="69">
        <v>293</v>
      </c>
      <c r="J914" s="69">
        <v>233</v>
      </c>
      <c r="K914" s="69">
        <v>4</v>
      </c>
      <c r="L914" s="69"/>
      <c r="N914" s="69">
        <v>491.47</v>
      </c>
      <c r="O914" s="69">
        <v>12</v>
      </c>
      <c r="P914" s="69"/>
    </row>
    <row r="915" spans="1:17">
      <c r="A915" s="86">
        <v>45546</v>
      </c>
      <c r="B915" s="69" t="s">
        <v>393</v>
      </c>
      <c r="C915" s="69" t="s">
        <v>394</v>
      </c>
      <c r="D915" s="69" t="s">
        <v>581</v>
      </c>
      <c r="F915" s="69">
        <v>1003</v>
      </c>
      <c r="G915" s="69">
        <v>15</v>
      </c>
      <c r="H915" s="69">
        <v>12</v>
      </c>
      <c r="I915" s="69">
        <v>1714</v>
      </c>
      <c r="J915" s="69">
        <v>1357</v>
      </c>
      <c r="K915" s="69">
        <v>12</v>
      </c>
      <c r="L915" s="69"/>
      <c r="N915" s="69">
        <v>585.17999999999995</v>
      </c>
      <c r="O915" s="69">
        <v>27.86</v>
      </c>
      <c r="P915" s="69"/>
    </row>
    <row r="916" spans="1:17">
      <c r="A916" s="86">
        <v>45546</v>
      </c>
      <c r="B916" s="69" t="s">
        <v>393</v>
      </c>
      <c r="C916" s="69" t="s">
        <v>394</v>
      </c>
      <c r="D916" s="69" t="s">
        <v>582</v>
      </c>
      <c r="F916" s="69">
        <v>138140</v>
      </c>
      <c r="G916" s="69">
        <v>2016</v>
      </c>
      <c r="H916" s="69">
        <v>1709</v>
      </c>
      <c r="I916" s="69">
        <v>101679</v>
      </c>
      <c r="J916" s="69">
        <v>47345</v>
      </c>
      <c r="K916" s="69">
        <v>1752</v>
      </c>
      <c r="L916" s="69"/>
      <c r="N916" s="69">
        <v>1358.59</v>
      </c>
      <c r="O916" s="69">
        <v>26.23</v>
      </c>
      <c r="P916" s="69"/>
    </row>
    <row r="917" spans="1:17">
      <c r="A917" s="86">
        <v>45546</v>
      </c>
      <c r="B917" s="69" t="s">
        <v>393</v>
      </c>
      <c r="C917" s="69" t="s">
        <v>395</v>
      </c>
      <c r="D917" s="69" t="s">
        <v>579</v>
      </c>
      <c r="F917" s="69">
        <v>1400</v>
      </c>
      <c r="G917" s="69">
        <v>23</v>
      </c>
      <c r="H917" s="69">
        <v>17</v>
      </c>
      <c r="I917" s="69">
        <v>2107</v>
      </c>
      <c r="J917" s="69">
        <v>1763</v>
      </c>
      <c r="K917" s="69">
        <v>21</v>
      </c>
      <c r="L917" s="69"/>
      <c r="N917" s="69">
        <v>664.45</v>
      </c>
      <c r="O917" s="69">
        <v>22.22</v>
      </c>
      <c r="P917" s="69"/>
    </row>
    <row r="918" spans="1:17">
      <c r="A918" s="86">
        <v>45546</v>
      </c>
      <c r="B918" s="69" t="s">
        <v>393</v>
      </c>
      <c r="C918" s="69" t="s">
        <v>395</v>
      </c>
      <c r="D918" s="69" t="s">
        <v>580</v>
      </c>
      <c r="F918" s="69">
        <v>369</v>
      </c>
      <c r="G918" s="69">
        <v>2</v>
      </c>
      <c r="H918" s="69">
        <v>3</v>
      </c>
      <c r="I918" s="69">
        <v>810</v>
      </c>
      <c r="J918" s="69">
        <v>570</v>
      </c>
      <c r="K918" s="69">
        <v>3</v>
      </c>
      <c r="L918" s="69"/>
      <c r="N918" s="69">
        <v>455.56</v>
      </c>
      <c r="O918" s="69">
        <v>41</v>
      </c>
      <c r="P918" s="69"/>
    </row>
    <row r="919" spans="1:17">
      <c r="A919" s="86">
        <v>45546</v>
      </c>
      <c r="B919" s="69" t="s">
        <v>393</v>
      </c>
      <c r="C919" s="69" t="s">
        <v>395</v>
      </c>
      <c r="D919" s="69" t="s">
        <v>581</v>
      </c>
      <c r="F919" s="69">
        <v>1605</v>
      </c>
      <c r="G919" s="69">
        <v>28</v>
      </c>
      <c r="H919" s="69">
        <v>14</v>
      </c>
      <c r="I919" s="69">
        <v>2928</v>
      </c>
      <c r="J919" s="69">
        <v>2298</v>
      </c>
      <c r="K919" s="69">
        <v>15</v>
      </c>
      <c r="L919" s="69"/>
      <c r="N919" s="69">
        <v>548.16</v>
      </c>
      <c r="O919" s="69">
        <v>35.67</v>
      </c>
      <c r="P919" s="69"/>
    </row>
    <row r="920" spans="1:17">
      <c r="A920" s="86">
        <v>45546</v>
      </c>
      <c r="B920" s="69" t="s">
        <v>393</v>
      </c>
      <c r="C920" s="69" t="s">
        <v>395</v>
      </c>
      <c r="D920" s="69" t="s">
        <v>582</v>
      </c>
      <c r="F920" s="69">
        <v>211998</v>
      </c>
      <c r="G920" s="69">
        <v>3226</v>
      </c>
      <c r="H920" s="69">
        <v>2813</v>
      </c>
      <c r="I920" s="69">
        <v>162584</v>
      </c>
      <c r="J920" s="69">
        <v>75873</v>
      </c>
      <c r="K920" s="69">
        <v>2858</v>
      </c>
      <c r="L920" s="69">
        <v>1</v>
      </c>
      <c r="M920" s="69"/>
      <c r="N920" s="69">
        <v>1303.93</v>
      </c>
      <c r="O920" s="69">
        <v>24.66</v>
      </c>
      <c r="P920" s="69"/>
    </row>
    <row r="921" spans="1:17">
      <c r="A921" s="86">
        <v>45546</v>
      </c>
      <c r="B921" s="69" t="s">
        <v>393</v>
      </c>
      <c r="C921" s="69" t="s">
        <v>396</v>
      </c>
      <c r="D921" s="69" t="s">
        <v>579</v>
      </c>
      <c r="F921" s="69">
        <v>72</v>
      </c>
      <c r="G921" s="69">
        <v>0</v>
      </c>
      <c r="I921" s="69">
        <v>151</v>
      </c>
      <c r="J921" s="69">
        <v>123</v>
      </c>
      <c r="K921" s="69"/>
      <c r="N921" s="69">
        <v>476.82</v>
      </c>
      <c r="O921" s="69"/>
    </row>
    <row r="922" spans="1:17">
      <c r="A922" s="86">
        <v>45546</v>
      </c>
      <c r="B922" s="69" t="s">
        <v>393</v>
      </c>
      <c r="C922" s="69" t="s">
        <v>396</v>
      </c>
      <c r="D922" s="69" t="s">
        <v>580</v>
      </c>
      <c r="F922" s="69">
        <v>5</v>
      </c>
      <c r="G922" s="69">
        <v>0</v>
      </c>
      <c r="I922" s="69">
        <v>8</v>
      </c>
      <c r="J922" s="69">
        <v>8</v>
      </c>
      <c r="K922" s="69"/>
      <c r="N922" s="69">
        <v>625</v>
      </c>
      <c r="O922" s="69"/>
    </row>
    <row r="923" spans="1:17">
      <c r="A923" s="86">
        <v>45546</v>
      </c>
      <c r="B923" s="69" t="s">
        <v>393</v>
      </c>
      <c r="C923" s="69" t="s">
        <v>396</v>
      </c>
      <c r="D923" s="69" t="s">
        <v>581</v>
      </c>
      <c r="F923" s="69">
        <v>22</v>
      </c>
      <c r="G923" s="69">
        <v>0</v>
      </c>
      <c r="I923" s="69">
        <v>54</v>
      </c>
      <c r="J923" s="69">
        <v>36</v>
      </c>
      <c r="K923" s="69"/>
      <c r="N923" s="69">
        <v>407.41</v>
      </c>
      <c r="O923" s="69"/>
    </row>
    <row r="924" spans="1:17">
      <c r="A924" s="86">
        <v>45546</v>
      </c>
      <c r="B924" s="69" t="s">
        <v>393</v>
      </c>
      <c r="C924" s="69" t="s">
        <v>396</v>
      </c>
      <c r="D924" s="69" t="s">
        <v>582</v>
      </c>
      <c r="F924" s="69">
        <v>20564</v>
      </c>
      <c r="G924" s="69">
        <v>362</v>
      </c>
      <c r="H924" s="69">
        <v>305</v>
      </c>
      <c r="I924" s="69">
        <v>16723</v>
      </c>
      <c r="J924" s="69">
        <v>7641</v>
      </c>
      <c r="K924" s="69">
        <v>309</v>
      </c>
      <c r="L924" s="69"/>
      <c r="N924" s="69">
        <v>1229.68</v>
      </c>
      <c r="O924" s="69">
        <v>22.18</v>
      </c>
      <c r="P924" s="69"/>
    </row>
    <row r="925" spans="1:17">
      <c r="A925" s="86">
        <v>45546</v>
      </c>
      <c r="B925" s="69" t="s">
        <v>191</v>
      </c>
      <c r="C925" s="69" t="s">
        <v>397</v>
      </c>
      <c r="D925" s="69" t="s">
        <v>397</v>
      </c>
      <c r="F925" s="69">
        <v>431</v>
      </c>
      <c r="G925" s="69">
        <v>20</v>
      </c>
      <c r="H925" s="69">
        <v>13</v>
      </c>
      <c r="I925" s="69">
        <v>276</v>
      </c>
      <c r="J925" s="69">
        <v>225</v>
      </c>
      <c r="K925" s="69">
        <v>14</v>
      </c>
      <c r="L925" s="69"/>
      <c r="N925" s="69">
        <v>1561.59</v>
      </c>
      <c r="O925" s="69">
        <v>10.26</v>
      </c>
      <c r="P925" s="69"/>
      <c r="Q925" s="85"/>
    </row>
    <row r="926" spans="1:17">
      <c r="A926" s="86">
        <v>45546</v>
      </c>
      <c r="B926" s="69" t="s">
        <v>191</v>
      </c>
      <c r="C926" s="69" t="s">
        <v>398</v>
      </c>
      <c r="D926" s="69" t="s">
        <v>398</v>
      </c>
      <c r="F926" s="69">
        <v>3880</v>
      </c>
      <c r="G926" s="69">
        <v>89</v>
      </c>
      <c r="H926" s="69">
        <v>58</v>
      </c>
      <c r="I926" s="69">
        <v>2466</v>
      </c>
      <c r="J926" s="69">
        <v>2272</v>
      </c>
      <c r="K926" s="69">
        <v>64</v>
      </c>
      <c r="L926" s="69"/>
      <c r="N926" s="69">
        <v>1573.4</v>
      </c>
      <c r="O926" s="69">
        <v>20.21</v>
      </c>
      <c r="P926" s="69"/>
      <c r="Q926" s="85"/>
    </row>
    <row r="927" spans="1:17">
      <c r="A927" s="86">
        <v>45546</v>
      </c>
      <c r="B927" s="69" t="s">
        <v>191</v>
      </c>
      <c r="C927" s="69" t="s">
        <v>399</v>
      </c>
      <c r="D927" s="69" t="s">
        <v>399</v>
      </c>
      <c r="F927" s="69">
        <v>80470</v>
      </c>
      <c r="G927" s="69">
        <v>1456</v>
      </c>
      <c r="H927" s="69">
        <v>893</v>
      </c>
      <c r="I927" s="69">
        <v>57178</v>
      </c>
      <c r="J927" s="69">
        <v>46048</v>
      </c>
      <c r="K927" s="69">
        <v>940</v>
      </c>
      <c r="L927" s="69"/>
      <c r="N927" s="69">
        <v>1407.36</v>
      </c>
      <c r="O927" s="69">
        <v>28.54</v>
      </c>
      <c r="P927" s="69"/>
      <c r="Q927" s="85"/>
    </row>
    <row r="928" spans="1:17">
      <c r="A928" s="86">
        <v>45546</v>
      </c>
      <c r="B928" s="69" t="s">
        <v>205</v>
      </c>
      <c r="C928" s="69" t="s">
        <v>400</v>
      </c>
      <c r="D928" s="69" t="s">
        <v>603</v>
      </c>
      <c r="F928" s="69">
        <v>47563</v>
      </c>
      <c r="G928" s="69">
        <v>566</v>
      </c>
      <c r="H928" s="69">
        <v>25</v>
      </c>
      <c r="I928" s="69">
        <v>10830</v>
      </c>
      <c r="J928" s="69">
        <v>9214</v>
      </c>
      <c r="K928" s="69">
        <v>736</v>
      </c>
      <c r="L928" s="69"/>
      <c r="M928" s="69">
        <v>1</v>
      </c>
      <c r="N928" s="69">
        <v>4391.78</v>
      </c>
      <c r="O928" s="69">
        <v>21.53</v>
      </c>
      <c r="P928" s="69"/>
    </row>
    <row r="929" spans="1:16">
      <c r="A929" s="86">
        <v>45546</v>
      </c>
      <c r="B929" s="69" t="s">
        <v>205</v>
      </c>
      <c r="C929" s="69" t="s">
        <v>401</v>
      </c>
      <c r="D929" s="69" t="s">
        <v>584</v>
      </c>
      <c r="F929" s="69">
        <v>1142</v>
      </c>
      <c r="G929" s="69">
        <v>15</v>
      </c>
      <c r="H929" s="69">
        <v>2</v>
      </c>
      <c r="I929" s="69">
        <v>283</v>
      </c>
      <c r="J929" s="69">
        <v>272</v>
      </c>
      <c r="K929" s="69">
        <v>22</v>
      </c>
      <c r="L929" s="69"/>
      <c r="N929" s="69">
        <v>4035.34</v>
      </c>
      <c r="O929" s="69">
        <v>17.3</v>
      </c>
      <c r="P929" s="69"/>
    </row>
    <row r="930" spans="1:16">
      <c r="A930" s="86">
        <v>45546</v>
      </c>
      <c r="B930" s="69" t="s">
        <v>205</v>
      </c>
      <c r="C930" s="69" t="s">
        <v>402</v>
      </c>
      <c r="D930" s="69" t="s">
        <v>585</v>
      </c>
      <c r="F930" s="69">
        <v>1419</v>
      </c>
      <c r="G930" s="69">
        <v>21</v>
      </c>
      <c r="H930" s="69">
        <v>1</v>
      </c>
      <c r="I930" s="69">
        <v>227</v>
      </c>
      <c r="J930" s="69">
        <v>217</v>
      </c>
      <c r="K930" s="69">
        <v>26</v>
      </c>
      <c r="L930" s="69"/>
      <c r="N930" s="69">
        <v>6251.1</v>
      </c>
      <c r="O930" s="69">
        <v>18.190000000000001</v>
      </c>
      <c r="P930" s="69"/>
    </row>
    <row r="931" spans="1:16">
      <c r="A931" s="86">
        <v>45546</v>
      </c>
      <c r="B931" s="69" t="s">
        <v>218</v>
      </c>
      <c r="C931" s="69" t="s">
        <v>403</v>
      </c>
      <c r="D931" s="69" t="s">
        <v>693</v>
      </c>
      <c r="F931" s="69">
        <v>5671</v>
      </c>
      <c r="G931" s="69">
        <v>183</v>
      </c>
      <c r="H931" s="69">
        <v>86</v>
      </c>
      <c r="I931" s="69">
        <v>9413</v>
      </c>
      <c r="J931" s="69">
        <v>7444</v>
      </c>
      <c r="K931" s="69">
        <v>102</v>
      </c>
      <c r="L931" s="69"/>
      <c r="N931" s="69">
        <v>602.46</v>
      </c>
      <c r="O931" s="69">
        <v>17.670000000000002</v>
      </c>
      <c r="P931" s="69"/>
    </row>
    <row r="932" spans="1:16">
      <c r="A932" s="86">
        <v>45546</v>
      </c>
      <c r="B932" s="69" t="s">
        <v>218</v>
      </c>
      <c r="C932" s="69" t="s">
        <v>403</v>
      </c>
      <c r="D932" s="69" t="s">
        <v>705</v>
      </c>
      <c r="F932" s="69">
        <v>148926</v>
      </c>
      <c r="G932" s="69">
        <v>4240</v>
      </c>
      <c r="H932" s="69">
        <v>2294</v>
      </c>
      <c r="I932" s="69">
        <v>155950</v>
      </c>
      <c r="J932" s="69">
        <v>135653</v>
      </c>
      <c r="K932" s="69">
        <v>2462</v>
      </c>
      <c r="L932" s="69">
        <v>3</v>
      </c>
      <c r="M932" s="69">
        <v>1</v>
      </c>
      <c r="N932" s="69">
        <v>954.96</v>
      </c>
      <c r="O932" s="69">
        <v>19.62</v>
      </c>
      <c r="P932" s="69"/>
    </row>
    <row r="933" spans="1:16">
      <c r="A933" s="86">
        <v>45546</v>
      </c>
      <c r="B933" s="69" t="s">
        <v>218</v>
      </c>
      <c r="C933" s="69" t="s">
        <v>403</v>
      </c>
      <c r="D933" s="69" t="s">
        <v>694</v>
      </c>
      <c r="F933" s="69">
        <v>1375</v>
      </c>
      <c r="G933" s="69">
        <v>42</v>
      </c>
      <c r="H933" s="69">
        <v>17</v>
      </c>
      <c r="I933" s="69">
        <v>1675</v>
      </c>
      <c r="J933" s="69">
        <v>1350</v>
      </c>
      <c r="K933" s="69">
        <v>27</v>
      </c>
      <c r="L933" s="69"/>
      <c r="N933" s="69">
        <v>820.9</v>
      </c>
      <c r="O933" s="69">
        <v>15.99</v>
      </c>
      <c r="P933" s="69"/>
    </row>
    <row r="934" spans="1:16">
      <c r="A934" s="86">
        <v>45546</v>
      </c>
      <c r="B934" s="69" t="s">
        <v>223</v>
      </c>
      <c r="C934" s="69" t="s">
        <v>404</v>
      </c>
      <c r="D934" s="69" t="s">
        <v>587</v>
      </c>
      <c r="F934" s="69">
        <v>15057</v>
      </c>
      <c r="G934" s="69">
        <v>74</v>
      </c>
      <c r="H934" s="69">
        <v>36</v>
      </c>
      <c r="I934" s="69">
        <v>6753</v>
      </c>
      <c r="J934" s="69">
        <v>5846</v>
      </c>
      <c r="K934" s="69">
        <v>41</v>
      </c>
      <c r="L934" s="69"/>
      <c r="N934" s="69">
        <v>2229.6799999999998</v>
      </c>
      <c r="O934" s="69">
        <v>121.43</v>
      </c>
      <c r="P934" s="69"/>
    </row>
    <row r="935" spans="1:16">
      <c r="A935" s="86">
        <v>45546</v>
      </c>
      <c r="B935" s="69" t="s">
        <v>239</v>
      </c>
      <c r="C935" s="69" t="s">
        <v>405</v>
      </c>
      <c r="D935" s="69" t="s">
        <v>588</v>
      </c>
      <c r="F935" s="69">
        <v>31531</v>
      </c>
      <c r="G935" s="69">
        <v>628</v>
      </c>
      <c r="H935" s="69">
        <v>393</v>
      </c>
      <c r="I935" s="69">
        <v>17472</v>
      </c>
      <c r="J935" s="69">
        <v>14410</v>
      </c>
      <c r="K935" s="69">
        <v>412</v>
      </c>
      <c r="L935" s="69"/>
      <c r="N935" s="69">
        <v>1804.66</v>
      </c>
      <c r="O935" s="69">
        <v>25.51</v>
      </c>
      <c r="P935" s="69"/>
    </row>
    <row r="936" spans="1:16">
      <c r="A936" s="86">
        <v>45546</v>
      </c>
      <c r="B936" s="69" t="s">
        <v>243</v>
      </c>
      <c r="C936" s="69" t="s">
        <v>407</v>
      </c>
      <c r="D936" s="69" t="s">
        <v>592</v>
      </c>
      <c r="F936" s="69">
        <v>65478</v>
      </c>
      <c r="G936" s="69">
        <v>351</v>
      </c>
      <c r="H936" s="69">
        <v>7</v>
      </c>
      <c r="I936" s="69">
        <v>28239</v>
      </c>
      <c r="J936" s="69">
        <v>22780</v>
      </c>
      <c r="K936" s="69">
        <v>4233</v>
      </c>
      <c r="L936" s="69">
        <v>72</v>
      </c>
      <c r="M936" s="69"/>
      <c r="N936" s="69">
        <v>2318.71</v>
      </c>
      <c r="O936" s="69">
        <v>5.0999999999999996</v>
      </c>
      <c r="P936" s="69"/>
    </row>
    <row r="937" spans="1:16">
      <c r="A937" s="86">
        <v>45546</v>
      </c>
      <c r="B937" s="69" t="s">
        <v>248</v>
      </c>
      <c r="C937" s="69" t="s">
        <v>408</v>
      </c>
      <c r="D937" s="69" t="s">
        <v>706</v>
      </c>
      <c r="F937" s="69">
        <v>101084</v>
      </c>
      <c r="G937" s="69">
        <v>1865</v>
      </c>
      <c r="H937" s="69">
        <v>1658</v>
      </c>
      <c r="I937" s="69">
        <v>36099</v>
      </c>
      <c r="J937" s="69">
        <v>32781</v>
      </c>
      <c r="K937" s="69">
        <v>2162</v>
      </c>
      <c r="L937" s="69"/>
      <c r="N937" s="69">
        <v>2800.19</v>
      </c>
      <c r="O937" s="69">
        <v>15.56</v>
      </c>
      <c r="P937" s="69"/>
    </row>
    <row r="938" spans="1:16">
      <c r="A938" s="86">
        <v>45546</v>
      </c>
      <c r="B938" s="69" t="s">
        <v>248</v>
      </c>
      <c r="C938" s="69" t="s">
        <v>408</v>
      </c>
      <c r="D938" s="69" t="s">
        <v>695</v>
      </c>
      <c r="F938" s="69">
        <v>4</v>
      </c>
      <c r="G938" s="69">
        <v>0</v>
      </c>
      <c r="I938" s="69">
        <v>10</v>
      </c>
      <c r="J938" s="69">
        <v>8</v>
      </c>
      <c r="K938" s="69"/>
      <c r="N938" s="69">
        <v>400</v>
      </c>
      <c r="O938" s="69"/>
    </row>
    <row r="939" spans="1:16">
      <c r="A939" s="86">
        <v>45546</v>
      </c>
      <c r="B939" s="69" t="s">
        <v>253</v>
      </c>
      <c r="C939" s="69" t="s">
        <v>409</v>
      </c>
      <c r="D939" s="69" t="s">
        <v>707</v>
      </c>
      <c r="F939" s="69">
        <v>112534</v>
      </c>
      <c r="G939" s="69">
        <v>1966</v>
      </c>
      <c r="H939" s="69">
        <v>1845</v>
      </c>
      <c r="I939" s="69">
        <v>27490</v>
      </c>
      <c r="J939" s="69">
        <v>25486</v>
      </c>
      <c r="K939" s="69">
        <v>2251</v>
      </c>
      <c r="L939" s="69"/>
      <c r="N939" s="69">
        <v>4093.63</v>
      </c>
      <c r="O939" s="69">
        <v>16.62</v>
      </c>
      <c r="P939" s="69"/>
    </row>
    <row r="940" spans="1:16">
      <c r="A940" s="86">
        <v>45546</v>
      </c>
      <c r="B940" s="69" t="s">
        <v>253</v>
      </c>
      <c r="C940" s="69" t="s">
        <v>409</v>
      </c>
      <c r="D940" s="69" t="s">
        <v>594</v>
      </c>
      <c r="F940" s="69">
        <v>62</v>
      </c>
      <c r="G940" s="69">
        <v>0</v>
      </c>
      <c r="I940" s="69">
        <v>158</v>
      </c>
      <c r="J940" s="69">
        <v>145</v>
      </c>
      <c r="K940" s="69"/>
      <c r="N940" s="69">
        <v>392.41</v>
      </c>
      <c r="O940" s="69"/>
    </row>
    <row r="941" spans="1:16">
      <c r="A941" s="86">
        <v>45546</v>
      </c>
      <c r="B941" s="69" t="s">
        <v>253</v>
      </c>
      <c r="C941" s="69" t="s">
        <v>409</v>
      </c>
      <c r="D941" s="69" t="s">
        <v>708</v>
      </c>
      <c r="F941" s="69">
        <v>24</v>
      </c>
      <c r="G941" s="69">
        <v>2</v>
      </c>
      <c r="H941" s="69">
        <v>2</v>
      </c>
      <c r="I941" s="69">
        <v>99</v>
      </c>
      <c r="J941" s="69" t="s">
        <v>702</v>
      </c>
      <c r="K941" s="69">
        <v>2</v>
      </c>
      <c r="L941" s="69"/>
      <c r="N941" s="69">
        <v>242.42</v>
      </c>
      <c r="O941" s="69">
        <v>4</v>
      </c>
      <c r="P941" s="69"/>
    </row>
    <row r="942" spans="1:16">
      <c r="A942" s="86">
        <v>45546</v>
      </c>
      <c r="B942" s="69" t="s">
        <v>268</v>
      </c>
      <c r="C942" s="69" t="s">
        <v>411</v>
      </c>
      <c r="D942" s="69" t="s">
        <v>595</v>
      </c>
      <c r="F942" s="69">
        <v>60421</v>
      </c>
      <c r="G942" s="69">
        <v>943</v>
      </c>
      <c r="H942" s="69">
        <v>698</v>
      </c>
      <c r="I942" s="69">
        <v>64119</v>
      </c>
      <c r="J942" s="69">
        <v>40170</v>
      </c>
      <c r="K942" s="69">
        <v>720</v>
      </c>
      <c r="L942" s="69"/>
      <c r="N942" s="69">
        <v>942.33</v>
      </c>
      <c r="O942" s="69">
        <v>27.96</v>
      </c>
      <c r="P942" s="69"/>
    </row>
    <row r="943" spans="1:16">
      <c r="A943" s="86">
        <v>45546</v>
      </c>
      <c r="B943" s="69" t="s">
        <v>273</v>
      </c>
      <c r="C943" s="69" t="s">
        <v>412</v>
      </c>
      <c r="D943" s="69" t="s">
        <v>597</v>
      </c>
      <c r="F943" s="69">
        <v>64653</v>
      </c>
      <c r="G943" s="69">
        <v>987</v>
      </c>
      <c r="H943" s="69">
        <v>691</v>
      </c>
      <c r="I943" s="69">
        <v>34561</v>
      </c>
      <c r="J943" s="69">
        <v>31926</v>
      </c>
      <c r="K943" s="69">
        <v>714</v>
      </c>
      <c r="L943" s="69"/>
      <c r="N943" s="69">
        <v>1870.69</v>
      </c>
      <c r="O943" s="69">
        <v>30.17</v>
      </c>
      <c r="P943" s="69"/>
    </row>
    <row r="944" spans="1:16">
      <c r="A944" s="86">
        <v>45546</v>
      </c>
      <c r="B944" s="69" t="s">
        <v>277</v>
      </c>
      <c r="C944" s="69" t="s">
        <v>412</v>
      </c>
      <c r="D944" s="69" t="s">
        <v>599</v>
      </c>
      <c r="F944" s="69">
        <v>49179</v>
      </c>
      <c r="G944" s="69">
        <v>880</v>
      </c>
      <c r="H944" s="69">
        <v>844</v>
      </c>
      <c r="I944" s="69">
        <v>13003</v>
      </c>
      <c r="J944" s="69">
        <v>11924</v>
      </c>
      <c r="K944" s="69">
        <v>2849</v>
      </c>
      <c r="L944" s="69"/>
      <c r="N944" s="69">
        <v>3782.13</v>
      </c>
      <c r="O944" s="69">
        <v>5.75</v>
      </c>
      <c r="P944" s="69"/>
    </row>
    <row r="945" spans="1:16">
      <c r="A945" s="86">
        <v>45546</v>
      </c>
      <c r="B945" s="69" t="s">
        <v>282</v>
      </c>
      <c r="C945" s="69" t="s">
        <v>412</v>
      </c>
      <c r="D945" s="69" t="s">
        <v>601</v>
      </c>
      <c r="F945" s="69">
        <v>47533</v>
      </c>
      <c r="G945" s="69">
        <v>803</v>
      </c>
      <c r="H945" s="69">
        <v>634</v>
      </c>
      <c r="I945" s="69">
        <v>37617</v>
      </c>
      <c r="J945" s="69">
        <v>29901</v>
      </c>
      <c r="K945" s="69">
        <v>655</v>
      </c>
      <c r="L945" s="69"/>
      <c r="M945" s="69">
        <v>1</v>
      </c>
      <c r="N945" s="69">
        <v>1263.5999999999999</v>
      </c>
      <c r="O945" s="69">
        <v>24.15</v>
      </c>
      <c r="P945" s="69"/>
    </row>
    <row r="946" spans="1:16">
      <c r="A946" s="86">
        <v>45546</v>
      </c>
      <c r="B946" s="69" t="s">
        <v>286</v>
      </c>
      <c r="C946" s="69" t="s">
        <v>415</v>
      </c>
      <c r="D946" s="69" t="s">
        <v>603</v>
      </c>
      <c r="F946" s="69">
        <v>26046</v>
      </c>
      <c r="G946" s="69">
        <v>53</v>
      </c>
      <c r="H946" s="69">
        <v>15</v>
      </c>
      <c r="I946" s="69">
        <v>39833</v>
      </c>
      <c r="J946" s="69">
        <v>39039</v>
      </c>
      <c r="K946" s="69">
        <v>3114</v>
      </c>
      <c r="L946" s="69"/>
      <c r="N946" s="69">
        <v>653.88</v>
      </c>
      <c r="O946" s="69">
        <v>2.79</v>
      </c>
      <c r="P946" s="69"/>
    </row>
    <row r="947" spans="1:16">
      <c r="A947" s="86">
        <v>45546</v>
      </c>
      <c r="B947" s="69" t="s">
        <v>286</v>
      </c>
      <c r="C947" s="69" t="s">
        <v>417</v>
      </c>
      <c r="D947" s="69" t="s">
        <v>585</v>
      </c>
      <c r="F947" s="69">
        <v>35997</v>
      </c>
      <c r="G947" s="69">
        <v>78</v>
      </c>
      <c r="H947" s="69">
        <v>19</v>
      </c>
      <c r="I947" s="69">
        <v>54770</v>
      </c>
      <c r="J947" s="69">
        <v>54707</v>
      </c>
      <c r="K947" s="69">
        <v>4602</v>
      </c>
      <c r="L947" s="69"/>
      <c r="N947" s="69">
        <v>657.24</v>
      </c>
      <c r="O947" s="69">
        <v>2.61</v>
      </c>
      <c r="P947" s="69"/>
    </row>
    <row r="948" spans="1:16">
      <c r="A948" s="86">
        <v>45546</v>
      </c>
      <c r="B948" s="69" t="s">
        <v>419</v>
      </c>
      <c r="C948" s="69" t="s">
        <v>420</v>
      </c>
      <c r="D948" s="69" t="s">
        <v>697</v>
      </c>
      <c r="F948" s="69">
        <v>63257</v>
      </c>
      <c r="G948" s="69">
        <v>135</v>
      </c>
      <c r="H948" s="69">
        <v>3</v>
      </c>
      <c r="I948" s="69">
        <v>92923</v>
      </c>
      <c r="J948" s="69">
        <v>90624</v>
      </c>
      <c r="K948" s="69">
        <v>66</v>
      </c>
      <c r="L948" s="69"/>
      <c r="N948" s="69">
        <v>680.75</v>
      </c>
      <c r="O948" s="69">
        <v>231.71</v>
      </c>
      <c r="P948" s="69"/>
    </row>
    <row r="949" spans="1:16">
      <c r="A949" s="86">
        <v>45546</v>
      </c>
      <c r="B949" s="69" t="s">
        <v>422</v>
      </c>
      <c r="C949" s="69" t="s">
        <v>423</v>
      </c>
      <c r="D949" s="69" t="s">
        <v>422</v>
      </c>
      <c r="F949" s="69">
        <v>14252</v>
      </c>
      <c r="G949" s="69">
        <v>14</v>
      </c>
      <c r="H949" s="69">
        <v>8</v>
      </c>
      <c r="I949" s="69">
        <v>4737</v>
      </c>
      <c r="J949" s="69">
        <v>3887</v>
      </c>
      <c r="K949" s="69">
        <v>9</v>
      </c>
      <c r="L949" s="69"/>
      <c r="N949" s="69">
        <v>3008.66</v>
      </c>
      <c r="O949" s="69">
        <v>445.38</v>
      </c>
      <c r="P949" s="69"/>
    </row>
    <row r="950" spans="1:16">
      <c r="A950" s="86">
        <v>45546</v>
      </c>
      <c r="B950" s="69" t="s">
        <v>424</v>
      </c>
      <c r="C950" s="69" t="s">
        <v>425</v>
      </c>
      <c r="D950" s="69" t="s">
        <v>424</v>
      </c>
      <c r="F950" s="69">
        <v>15767</v>
      </c>
      <c r="G950" s="69">
        <v>26</v>
      </c>
      <c r="H950" s="69">
        <v>12</v>
      </c>
      <c r="I950" s="69">
        <v>1306</v>
      </c>
      <c r="J950" s="69">
        <v>1027</v>
      </c>
      <c r="K950" s="69">
        <v>17</v>
      </c>
      <c r="L950" s="69"/>
      <c r="N950" s="69">
        <v>12072.74</v>
      </c>
      <c r="O950" s="69">
        <v>309.16000000000003</v>
      </c>
      <c r="P950" s="69"/>
    </row>
    <row r="951" spans="1:16">
      <c r="A951" s="86">
        <v>45546</v>
      </c>
      <c r="B951" s="69" t="s">
        <v>426</v>
      </c>
      <c r="C951" s="69" t="s">
        <v>427</v>
      </c>
      <c r="D951" s="69" t="s">
        <v>426</v>
      </c>
      <c r="F951" s="69">
        <v>14219</v>
      </c>
      <c r="G951" s="69">
        <v>30</v>
      </c>
      <c r="H951" s="69">
        <v>15</v>
      </c>
      <c r="I951" s="69">
        <v>4876</v>
      </c>
      <c r="J951" s="69">
        <v>4074</v>
      </c>
      <c r="K951" s="69">
        <v>17</v>
      </c>
      <c r="L951" s="69"/>
      <c r="N951" s="69">
        <v>2916.12</v>
      </c>
      <c r="O951" s="69">
        <v>278.8</v>
      </c>
      <c r="P951" s="69"/>
    </row>
    <row r="952" spans="1:16">
      <c r="A952" s="86">
        <v>45546</v>
      </c>
      <c r="B952" s="69" t="s">
        <v>428</v>
      </c>
      <c r="C952" s="69" t="s">
        <v>429</v>
      </c>
      <c r="D952" s="69" t="s">
        <v>428</v>
      </c>
      <c r="F952" s="69">
        <v>14313</v>
      </c>
      <c r="G952" s="69">
        <v>18</v>
      </c>
      <c r="H952" s="69">
        <v>8</v>
      </c>
      <c r="I952" s="69">
        <v>1298</v>
      </c>
      <c r="J952" s="69">
        <v>1004</v>
      </c>
      <c r="K952" s="69">
        <v>8</v>
      </c>
      <c r="L952" s="69"/>
      <c r="N952" s="69">
        <v>11026.96</v>
      </c>
      <c r="O952" s="69">
        <v>596.38</v>
      </c>
      <c r="P952" s="69"/>
    </row>
    <row r="953" spans="1:16">
      <c r="A953" s="86">
        <v>45546</v>
      </c>
      <c r="B953" s="69" t="s">
        <v>432</v>
      </c>
      <c r="C953" s="69" t="s">
        <v>433</v>
      </c>
      <c r="D953" s="69" t="s">
        <v>709</v>
      </c>
      <c r="F953" s="69">
        <v>47008</v>
      </c>
      <c r="G953" s="69">
        <v>657</v>
      </c>
      <c r="H953" s="69">
        <v>427</v>
      </c>
      <c r="I953" s="69">
        <v>37105</v>
      </c>
      <c r="J953" s="69">
        <v>30571</v>
      </c>
      <c r="K953" s="69">
        <v>452</v>
      </c>
      <c r="L953" s="69">
        <v>1</v>
      </c>
      <c r="M953" s="69"/>
      <c r="N953" s="69">
        <v>1266.8900000000001</v>
      </c>
      <c r="O953" s="69">
        <v>34.36</v>
      </c>
      <c r="P953" s="69"/>
    </row>
    <row r="954" spans="1:16">
      <c r="A954" s="86">
        <v>45546</v>
      </c>
      <c r="B954" s="69" t="s">
        <v>432</v>
      </c>
      <c r="C954" s="69" t="s">
        <v>434</v>
      </c>
      <c r="D954" s="69" t="s">
        <v>709</v>
      </c>
      <c r="F954" s="69">
        <v>46015</v>
      </c>
      <c r="G954" s="69">
        <v>600</v>
      </c>
      <c r="H954" s="69">
        <v>417</v>
      </c>
      <c r="I954" s="69">
        <v>40829</v>
      </c>
      <c r="J954" s="69">
        <v>31513</v>
      </c>
      <c r="K954" s="69">
        <v>437</v>
      </c>
      <c r="L954" s="69"/>
      <c r="N954" s="69">
        <v>1127.02</v>
      </c>
      <c r="O954" s="69">
        <v>34.83</v>
      </c>
      <c r="P954" s="69"/>
    </row>
    <row r="955" spans="1:16">
      <c r="A955" s="86">
        <v>45546</v>
      </c>
      <c r="B955" s="69" t="s">
        <v>432</v>
      </c>
      <c r="C955" s="69" t="s">
        <v>436</v>
      </c>
      <c r="D955" s="69" t="s">
        <v>710</v>
      </c>
      <c r="F955" s="69">
        <v>43134</v>
      </c>
      <c r="G955" s="69">
        <v>863</v>
      </c>
      <c r="H955" s="69">
        <v>503</v>
      </c>
      <c r="I955" s="69">
        <v>38094</v>
      </c>
      <c r="J955" s="69">
        <v>31508</v>
      </c>
      <c r="K955" s="69">
        <v>540</v>
      </c>
      <c r="L955" s="69">
        <v>1</v>
      </c>
      <c r="M955" s="69"/>
      <c r="N955" s="69">
        <v>1132.3</v>
      </c>
      <c r="O955" s="69">
        <v>26.35</v>
      </c>
      <c r="P955" s="69"/>
    </row>
    <row r="956" spans="1:16">
      <c r="A956" s="86">
        <v>45546</v>
      </c>
      <c r="B956" s="69" t="s">
        <v>432</v>
      </c>
      <c r="C956" s="69" t="s">
        <v>438</v>
      </c>
      <c r="D956" s="69" t="s">
        <v>711</v>
      </c>
      <c r="F956" s="69">
        <v>41318</v>
      </c>
      <c r="G956" s="69">
        <v>698</v>
      </c>
      <c r="H956" s="69">
        <v>440</v>
      </c>
      <c r="I956" s="69">
        <v>29448</v>
      </c>
      <c r="J956" s="69">
        <v>24264</v>
      </c>
      <c r="K956" s="69">
        <v>469</v>
      </c>
      <c r="L956" s="69"/>
      <c r="M956" s="69">
        <v>2</v>
      </c>
      <c r="N956" s="69">
        <v>1403.08</v>
      </c>
      <c r="O956" s="69">
        <v>27.79</v>
      </c>
      <c r="P956" s="69"/>
    </row>
    <row r="957" spans="1:16">
      <c r="A957" s="86">
        <v>45546</v>
      </c>
      <c r="B957" s="69" t="s">
        <v>432</v>
      </c>
      <c r="C957" s="69" t="s">
        <v>440</v>
      </c>
      <c r="D957" s="69" t="s">
        <v>712</v>
      </c>
      <c r="F957" s="69">
        <v>41672</v>
      </c>
      <c r="G957" s="69">
        <v>513</v>
      </c>
      <c r="H957" s="69">
        <v>348</v>
      </c>
      <c r="I957" s="69">
        <v>35039</v>
      </c>
      <c r="J957" s="69">
        <v>27625</v>
      </c>
      <c r="K957" s="69">
        <v>371</v>
      </c>
      <c r="L957" s="69"/>
      <c r="N957" s="69">
        <v>1189.3</v>
      </c>
      <c r="O957" s="69">
        <v>36.619999999999997</v>
      </c>
      <c r="P957" s="69"/>
    </row>
    <row r="958" spans="1:16">
      <c r="A958" s="86">
        <v>45546</v>
      </c>
      <c r="B958" s="69" t="s">
        <v>432</v>
      </c>
      <c r="C958" s="69" t="s">
        <v>444</v>
      </c>
      <c r="D958" s="69" t="s">
        <v>713</v>
      </c>
      <c r="F958" s="69">
        <v>42758</v>
      </c>
      <c r="G958" s="69">
        <v>503</v>
      </c>
      <c r="H958" s="69">
        <v>411</v>
      </c>
      <c r="I958" s="69">
        <v>53572</v>
      </c>
      <c r="J958" s="69">
        <v>30558</v>
      </c>
      <c r="K958" s="69">
        <v>425</v>
      </c>
      <c r="L958" s="69">
        <v>1</v>
      </c>
      <c r="M958" s="69"/>
      <c r="N958" s="69">
        <v>798.14</v>
      </c>
      <c r="O958" s="69">
        <v>33.35</v>
      </c>
      <c r="P958" s="69"/>
    </row>
    <row r="959" spans="1:16">
      <c r="A959" s="86">
        <v>45546</v>
      </c>
      <c r="B959" s="69" t="s">
        <v>432</v>
      </c>
      <c r="C959" s="69" t="s">
        <v>446</v>
      </c>
      <c r="D959" s="69" t="s">
        <v>714</v>
      </c>
      <c r="F959" s="69">
        <v>43709</v>
      </c>
      <c r="G959" s="69">
        <v>776</v>
      </c>
      <c r="H959" s="69">
        <v>502</v>
      </c>
      <c r="I959" s="69">
        <v>34220</v>
      </c>
      <c r="J959" s="69">
        <v>29018</v>
      </c>
      <c r="K959" s="69">
        <v>540</v>
      </c>
      <c r="L959" s="69">
        <v>2</v>
      </c>
      <c r="M959" s="69"/>
      <c r="N959" s="69">
        <v>1277.29</v>
      </c>
      <c r="O959" s="69">
        <v>26.39</v>
      </c>
      <c r="P959" s="69"/>
    </row>
    <row r="960" spans="1:16">
      <c r="A960" s="86">
        <v>45546</v>
      </c>
      <c r="B960" s="69" t="s">
        <v>454</v>
      </c>
      <c r="C960" s="69" t="s">
        <v>202</v>
      </c>
      <c r="D960" s="69" t="s">
        <v>715</v>
      </c>
      <c r="F960" s="69">
        <v>47031</v>
      </c>
      <c r="G960" s="69">
        <v>578</v>
      </c>
      <c r="H960" s="69">
        <v>430</v>
      </c>
      <c r="I960" s="69">
        <v>45993</v>
      </c>
      <c r="J960" s="69">
        <v>31676</v>
      </c>
      <c r="K960" s="69">
        <v>463</v>
      </c>
      <c r="L960" s="69"/>
      <c r="N960" s="69">
        <v>1022.57</v>
      </c>
      <c r="O960" s="69">
        <v>33.380000000000003</v>
      </c>
      <c r="P960" s="69"/>
    </row>
    <row r="961" spans="1:16">
      <c r="A961" s="86">
        <v>45546</v>
      </c>
      <c r="B961" s="69" t="s">
        <v>454</v>
      </c>
      <c r="C961" s="69" t="s">
        <v>198</v>
      </c>
      <c r="D961" s="69" t="s">
        <v>715</v>
      </c>
      <c r="F961" s="69">
        <v>45894</v>
      </c>
      <c r="G961" s="69">
        <v>598</v>
      </c>
      <c r="H961" s="69">
        <v>437</v>
      </c>
      <c r="I961" s="69">
        <v>48910</v>
      </c>
      <c r="J961" s="69">
        <v>33525</v>
      </c>
      <c r="K961" s="69">
        <v>455</v>
      </c>
      <c r="L961" s="69"/>
      <c r="N961" s="69">
        <v>938.34</v>
      </c>
      <c r="O961" s="69">
        <v>33.26</v>
      </c>
      <c r="P961" s="69"/>
    </row>
    <row r="962" spans="1:16">
      <c r="A962" s="86">
        <v>45546</v>
      </c>
      <c r="B962" s="69" t="s">
        <v>454</v>
      </c>
      <c r="C962" s="69" t="s">
        <v>201</v>
      </c>
      <c r="D962" s="69" t="s">
        <v>716</v>
      </c>
      <c r="F962" s="69">
        <v>43199</v>
      </c>
      <c r="G962" s="69">
        <v>635</v>
      </c>
      <c r="H962" s="69">
        <v>416</v>
      </c>
      <c r="I962" s="69">
        <v>39360</v>
      </c>
      <c r="J962" s="69">
        <v>30628</v>
      </c>
      <c r="K962" s="69">
        <v>451</v>
      </c>
      <c r="L962" s="69">
        <v>2</v>
      </c>
      <c r="M962" s="69"/>
      <c r="N962" s="69">
        <v>1097.54</v>
      </c>
      <c r="O962" s="69">
        <v>31.49</v>
      </c>
      <c r="P962" s="69"/>
    </row>
    <row r="963" spans="1:16">
      <c r="A963" s="86">
        <v>45546</v>
      </c>
      <c r="B963" s="69" t="s">
        <v>454</v>
      </c>
      <c r="C963" s="69" t="s">
        <v>197</v>
      </c>
      <c r="D963" s="69" t="s">
        <v>717</v>
      </c>
      <c r="F963" s="69">
        <v>42806</v>
      </c>
      <c r="G963" s="69">
        <v>848</v>
      </c>
      <c r="H963" s="69">
        <v>478</v>
      </c>
      <c r="I963" s="69">
        <v>33644</v>
      </c>
      <c r="J963" s="69">
        <v>27319</v>
      </c>
      <c r="K963" s="69">
        <v>525</v>
      </c>
      <c r="L963" s="69"/>
      <c r="N963" s="69">
        <v>1272.32</v>
      </c>
      <c r="O963" s="69">
        <v>25.79</v>
      </c>
      <c r="P963" s="69"/>
    </row>
    <row r="964" spans="1:16">
      <c r="A964" s="86">
        <v>45546</v>
      </c>
      <c r="B964" s="69" t="s">
        <v>454</v>
      </c>
      <c r="C964" s="69" t="s">
        <v>199</v>
      </c>
      <c r="D964" s="69" t="s">
        <v>718</v>
      </c>
      <c r="F964" s="69">
        <v>42104</v>
      </c>
      <c r="G964" s="69">
        <v>585</v>
      </c>
      <c r="H964" s="69">
        <v>417</v>
      </c>
      <c r="I964" s="69">
        <v>49289</v>
      </c>
      <c r="J964" s="69">
        <v>30292</v>
      </c>
      <c r="K964" s="69">
        <v>441</v>
      </c>
      <c r="L964" s="69"/>
      <c r="M964" s="69">
        <v>1</v>
      </c>
      <c r="N964" s="69">
        <v>854.23</v>
      </c>
      <c r="O964" s="69">
        <v>30.89</v>
      </c>
      <c r="P964" s="69"/>
    </row>
    <row r="965" spans="1:16">
      <c r="A965" s="86">
        <v>45546</v>
      </c>
      <c r="B965" s="69" t="s">
        <v>454</v>
      </c>
      <c r="C965" s="69" t="s">
        <v>196</v>
      </c>
      <c r="D965" s="69" t="s">
        <v>235</v>
      </c>
      <c r="F965" s="69">
        <v>43790</v>
      </c>
      <c r="G965" s="69">
        <v>580</v>
      </c>
      <c r="H965" s="69">
        <v>421</v>
      </c>
      <c r="I965" s="69">
        <v>53292</v>
      </c>
      <c r="J965" s="69">
        <v>36186</v>
      </c>
      <c r="K965" s="69">
        <v>442</v>
      </c>
      <c r="L965" s="69"/>
      <c r="N965" s="69">
        <v>821.7</v>
      </c>
      <c r="O965" s="69">
        <v>32.880000000000003</v>
      </c>
      <c r="P965" s="69"/>
    </row>
    <row r="966" spans="1:16">
      <c r="A966" s="86">
        <v>45546</v>
      </c>
      <c r="B966" s="69" t="s">
        <v>454</v>
      </c>
      <c r="C966" s="69" t="s">
        <v>200</v>
      </c>
      <c r="D966" s="69" t="s">
        <v>719</v>
      </c>
      <c r="F966" s="69">
        <v>42531</v>
      </c>
      <c r="G966" s="69">
        <v>894</v>
      </c>
      <c r="H966" s="69">
        <v>521</v>
      </c>
      <c r="I966" s="69">
        <v>34055</v>
      </c>
      <c r="J966" s="69">
        <v>28832</v>
      </c>
      <c r="K966" s="69">
        <v>565</v>
      </c>
      <c r="L966" s="69"/>
      <c r="N966" s="69">
        <v>1248.8900000000001</v>
      </c>
      <c r="O966" s="69">
        <v>24.84</v>
      </c>
      <c r="P966" s="69"/>
    </row>
    <row r="967" spans="1:16">
      <c r="A967" s="86">
        <v>45546</v>
      </c>
      <c r="B967" s="69" t="s">
        <v>455</v>
      </c>
      <c r="C967" s="69" t="s">
        <v>456</v>
      </c>
      <c r="D967" s="69" t="s">
        <v>720</v>
      </c>
      <c r="F967" s="69">
        <v>15219</v>
      </c>
      <c r="G967" s="69">
        <v>189</v>
      </c>
      <c r="H967" s="69">
        <v>119</v>
      </c>
      <c r="I967" s="69">
        <v>14457</v>
      </c>
      <c r="J967" s="69">
        <v>10910</v>
      </c>
      <c r="K967" s="69">
        <v>126</v>
      </c>
      <c r="L967" s="69"/>
      <c r="N967" s="69">
        <v>1052.71</v>
      </c>
      <c r="O967" s="69">
        <v>40.26</v>
      </c>
      <c r="P967" s="69"/>
    </row>
    <row r="968" spans="1:16">
      <c r="A968" s="86">
        <v>45546</v>
      </c>
      <c r="B968" s="69" t="s">
        <v>101</v>
      </c>
      <c r="C968" s="69" t="s">
        <v>347</v>
      </c>
      <c r="D968" s="69" t="s">
        <v>645</v>
      </c>
      <c r="E968" s="69">
        <v>31</v>
      </c>
      <c r="F968" s="69">
        <v>100178</v>
      </c>
      <c r="G968" s="69">
        <v>324</v>
      </c>
      <c r="H968" s="69">
        <v>176</v>
      </c>
      <c r="I968" s="69">
        <v>22157</v>
      </c>
      <c r="J968" s="69" t="s">
        <v>702</v>
      </c>
      <c r="K968" s="69">
        <v>195</v>
      </c>
      <c r="L968" s="69"/>
      <c r="N968" s="69">
        <v>4521.28</v>
      </c>
      <c r="O968" s="69">
        <v>135.19</v>
      </c>
      <c r="P968" s="69"/>
    </row>
    <row r="969" spans="1:16">
      <c r="A969" s="86">
        <v>45546</v>
      </c>
      <c r="B969" s="69" t="s">
        <v>123</v>
      </c>
      <c r="C969" s="69" t="s">
        <v>348</v>
      </c>
      <c r="D969" s="69" t="s">
        <v>648</v>
      </c>
      <c r="E969" s="69">
        <v>7</v>
      </c>
      <c r="F969" s="69">
        <v>15453</v>
      </c>
      <c r="G969" s="69">
        <v>78</v>
      </c>
      <c r="H969" s="69">
        <v>38</v>
      </c>
      <c r="I969" s="69">
        <v>2278</v>
      </c>
      <c r="J969" s="69">
        <v>2113</v>
      </c>
      <c r="K969" s="69">
        <v>42</v>
      </c>
      <c r="L969" s="69"/>
      <c r="N969" s="69">
        <v>6783.58</v>
      </c>
      <c r="O969" s="69">
        <v>110.38</v>
      </c>
      <c r="P969" s="69"/>
    </row>
    <row r="970" spans="1:16">
      <c r="A970" s="86">
        <v>45546</v>
      </c>
      <c r="B970" s="69" t="s">
        <v>123</v>
      </c>
      <c r="C970" s="69" t="s">
        <v>349</v>
      </c>
      <c r="D970" s="69" t="s">
        <v>647</v>
      </c>
      <c r="E970" s="69">
        <v>25</v>
      </c>
      <c r="F970" s="69">
        <v>72564</v>
      </c>
      <c r="G970" s="69">
        <v>297</v>
      </c>
      <c r="H970" s="69">
        <v>152</v>
      </c>
      <c r="I970" s="69">
        <v>13159</v>
      </c>
      <c r="J970" s="69">
        <v>11049</v>
      </c>
      <c r="K970" s="69">
        <v>167</v>
      </c>
      <c r="L970" s="69"/>
      <c r="M970" s="69">
        <v>2</v>
      </c>
      <c r="N970" s="69">
        <v>5514.4</v>
      </c>
      <c r="O970" s="69">
        <v>130.28</v>
      </c>
      <c r="P970" s="69"/>
    </row>
    <row r="971" spans="1:16">
      <c r="A971" s="86">
        <v>45546</v>
      </c>
      <c r="B971" s="69" t="s">
        <v>109</v>
      </c>
      <c r="C971" s="69" t="s">
        <v>367</v>
      </c>
      <c r="D971" s="69" t="s">
        <v>650</v>
      </c>
      <c r="E971" s="69">
        <v>49</v>
      </c>
      <c r="F971" s="69">
        <v>198854</v>
      </c>
      <c r="G971" s="69">
        <v>603</v>
      </c>
      <c r="H971" s="69">
        <v>314</v>
      </c>
      <c r="I971" s="69">
        <v>58230</v>
      </c>
      <c r="J971" s="69">
        <v>48178</v>
      </c>
      <c r="K971" s="69">
        <v>359</v>
      </c>
      <c r="L971" s="69"/>
      <c r="N971" s="69">
        <v>3414.98</v>
      </c>
      <c r="O971" s="69">
        <v>169.09</v>
      </c>
      <c r="P971" s="69"/>
    </row>
    <row r="972" spans="1:16">
      <c r="A972" s="86">
        <v>45546</v>
      </c>
      <c r="B972" s="69" t="s">
        <v>109</v>
      </c>
      <c r="C972" s="69" t="s">
        <v>368</v>
      </c>
      <c r="D972" s="69" t="s">
        <v>650</v>
      </c>
      <c r="E972" s="69">
        <v>5</v>
      </c>
      <c r="F972" s="69">
        <v>36028</v>
      </c>
      <c r="G972" s="69">
        <v>74</v>
      </c>
      <c r="H972" s="69">
        <v>41</v>
      </c>
      <c r="I972" s="69">
        <v>12078</v>
      </c>
      <c r="J972" s="69">
        <v>10965</v>
      </c>
      <c r="K972" s="69">
        <v>49</v>
      </c>
      <c r="L972" s="69">
        <v>1</v>
      </c>
      <c r="M972" s="69"/>
      <c r="N972" s="69">
        <v>2982.94</v>
      </c>
      <c r="O972" s="69">
        <v>226.59</v>
      </c>
      <c r="P972" s="69"/>
    </row>
    <row r="973" spans="1:16">
      <c r="A973" s="86">
        <v>45546</v>
      </c>
      <c r="B973" s="69" t="s">
        <v>127</v>
      </c>
      <c r="C973" s="69" t="s">
        <v>369</v>
      </c>
      <c r="D973" s="69" t="s">
        <v>654</v>
      </c>
      <c r="E973" s="69">
        <v>21</v>
      </c>
      <c r="F973" s="69">
        <v>47251</v>
      </c>
      <c r="G973" s="69">
        <v>189</v>
      </c>
      <c r="H973" s="69">
        <v>107</v>
      </c>
      <c r="I973" s="69">
        <v>12675</v>
      </c>
      <c r="J973" s="69">
        <v>10793</v>
      </c>
      <c r="K973" s="69">
        <v>117</v>
      </c>
      <c r="L973" s="69"/>
      <c r="M973" s="69">
        <v>1</v>
      </c>
      <c r="N973" s="69">
        <v>3727.89</v>
      </c>
      <c r="O973" s="69">
        <v>119.62</v>
      </c>
      <c r="P973" s="69"/>
    </row>
    <row r="974" spans="1:16">
      <c r="A974" s="86">
        <v>45546</v>
      </c>
      <c r="B974" s="69" t="s">
        <v>131</v>
      </c>
      <c r="C974" s="69" t="s">
        <v>371</v>
      </c>
      <c r="D974" s="69" t="s">
        <v>698</v>
      </c>
      <c r="E974" s="69">
        <v>11</v>
      </c>
      <c r="F974" s="69">
        <v>36236</v>
      </c>
      <c r="G974" s="69">
        <v>99</v>
      </c>
      <c r="H974" s="69">
        <v>55</v>
      </c>
      <c r="I974" s="69">
        <v>6805</v>
      </c>
      <c r="J974" s="69">
        <v>6307</v>
      </c>
      <c r="K974" s="69">
        <v>58</v>
      </c>
      <c r="L974" s="69"/>
      <c r="N974" s="69">
        <v>5324.91</v>
      </c>
      <c r="O974" s="69">
        <v>184.88</v>
      </c>
      <c r="P974" s="69"/>
    </row>
    <row r="975" spans="1:16">
      <c r="A975" s="86">
        <v>45546</v>
      </c>
      <c r="B975" s="69" t="s">
        <v>131</v>
      </c>
      <c r="C975" s="69" t="s">
        <v>371</v>
      </c>
      <c r="D975" s="69" t="s">
        <v>656</v>
      </c>
      <c r="F975" s="69">
        <v>4691</v>
      </c>
      <c r="G975" s="69">
        <v>7</v>
      </c>
      <c r="H975" s="69">
        <v>5</v>
      </c>
      <c r="I975" s="69">
        <v>938</v>
      </c>
      <c r="J975" s="69">
        <v>876</v>
      </c>
      <c r="K975" s="69">
        <v>5</v>
      </c>
      <c r="L975" s="69"/>
      <c r="N975" s="69">
        <v>5001.07</v>
      </c>
      <c r="O975" s="69">
        <v>312.73</v>
      </c>
      <c r="P975" s="69"/>
    </row>
    <row r="976" spans="1:16">
      <c r="A976" s="86">
        <v>45546</v>
      </c>
      <c r="B976" s="69" t="s">
        <v>138</v>
      </c>
      <c r="C976" s="69" t="s">
        <v>372</v>
      </c>
      <c r="D976" s="69" t="s">
        <v>722</v>
      </c>
      <c r="E976" s="69">
        <v>1</v>
      </c>
      <c r="F976" s="69">
        <v>2296</v>
      </c>
      <c r="G976" s="69">
        <v>10</v>
      </c>
      <c r="H976" s="69">
        <v>6</v>
      </c>
      <c r="I976" s="69">
        <v>429</v>
      </c>
      <c r="J976" s="69">
        <v>391</v>
      </c>
      <c r="K976" s="69">
        <v>6</v>
      </c>
      <c r="L976" s="69"/>
      <c r="N976" s="69">
        <v>5351.98</v>
      </c>
      <c r="O976" s="69">
        <v>114.8</v>
      </c>
      <c r="P976" s="69"/>
    </row>
    <row r="977" spans="1:16">
      <c r="A977" s="86">
        <v>45546</v>
      </c>
      <c r="B977" s="69" t="s">
        <v>138</v>
      </c>
      <c r="C977" s="69" t="s">
        <v>372</v>
      </c>
      <c r="D977" s="69" t="s">
        <v>723</v>
      </c>
      <c r="E977" s="69">
        <v>11</v>
      </c>
      <c r="F977" s="69">
        <v>26511</v>
      </c>
      <c r="G977" s="69">
        <v>51</v>
      </c>
      <c r="H977" s="69">
        <v>29</v>
      </c>
      <c r="I977" s="69">
        <v>7092</v>
      </c>
      <c r="J977" s="69">
        <v>6706</v>
      </c>
      <c r="K977" s="69">
        <v>34</v>
      </c>
      <c r="L977" s="69"/>
      <c r="N977" s="69">
        <v>3738.16</v>
      </c>
      <c r="O977" s="69">
        <v>213.8</v>
      </c>
      <c r="P977" s="69"/>
    </row>
    <row r="978" spans="1:16">
      <c r="A978" s="86">
        <v>45546</v>
      </c>
      <c r="B978" s="69" t="s">
        <v>138</v>
      </c>
      <c r="C978" s="69" t="s">
        <v>374</v>
      </c>
      <c r="D978" s="69" t="s">
        <v>658</v>
      </c>
      <c r="E978" s="69">
        <v>17</v>
      </c>
      <c r="F978" s="69">
        <v>34488</v>
      </c>
      <c r="G978" s="69">
        <v>112</v>
      </c>
      <c r="H978" s="69">
        <v>52</v>
      </c>
      <c r="I978" s="69">
        <v>6442</v>
      </c>
      <c r="J978" s="69">
        <v>5893</v>
      </c>
      <c r="K978" s="69">
        <v>65</v>
      </c>
      <c r="L978" s="69">
        <v>1</v>
      </c>
      <c r="M978" s="69"/>
      <c r="N978" s="69">
        <v>5353.62</v>
      </c>
      <c r="O978" s="69">
        <v>149.30000000000001</v>
      </c>
      <c r="P978" s="69"/>
    </row>
    <row r="979" spans="1:16">
      <c r="A979" s="86">
        <v>45546</v>
      </c>
      <c r="B979" s="69" t="s">
        <v>138</v>
      </c>
      <c r="C979" s="69" t="s">
        <v>374</v>
      </c>
      <c r="D979" s="69" t="s">
        <v>704</v>
      </c>
      <c r="F979" s="69">
        <v>719</v>
      </c>
      <c r="G979" s="69">
        <v>1</v>
      </c>
      <c r="H979" s="69">
        <v>1</v>
      </c>
      <c r="I979" s="69">
        <v>144</v>
      </c>
      <c r="J979" s="69">
        <v>144</v>
      </c>
      <c r="K979" s="69">
        <v>1</v>
      </c>
      <c r="L979" s="69"/>
      <c r="N979" s="69">
        <v>4993.0600000000004</v>
      </c>
      <c r="O979" s="69">
        <v>239.67</v>
      </c>
      <c r="P979" s="69"/>
    </row>
    <row r="980" spans="1:16">
      <c r="A980" s="86">
        <v>45546</v>
      </c>
      <c r="B980" s="69" t="s">
        <v>138</v>
      </c>
      <c r="C980" s="69" t="s">
        <v>375</v>
      </c>
      <c r="D980" s="69" t="s">
        <v>700</v>
      </c>
      <c r="E980" s="69">
        <v>13</v>
      </c>
      <c r="F980" s="69">
        <v>30800</v>
      </c>
      <c r="G980" s="69">
        <v>100</v>
      </c>
      <c r="H980" s="69">
        <v>46</v>
      </c>
      <c r="I980" s="69">
        <v>5904</v>
      </c>
      <c r="J980" s="69">
        <v>5174</v>
      </c>
      <c r="K980" s="69">
        <v>53</v>
      </c>
      <c r="L980" s="69"/>
      <c r="N980" s="69">
        <v>5216.8</v>
      </c>
      <c r="O980" s="69">
        <v>166.49</v>
      </c>
      <c r="P980" s="69"/>
    </row>
    <row r="981" spans="1:16">
      <c r="A981" s="86">
        <v>45546</v>
      </c>
      <c r="B981" s="69" t="s">
        <v>138</v>
      </c>
      <c r="C981" s="69" t="s">
        <v>375</v>
      </c>
      <c r="D981" s="69" t="s">
        <v>657</v>
      </c>
      <c r="E981" s="69">
        <v>20</v>
      </c>
      <c r="F981" s="69">
        <v>33025</v>
      </c>
      <c r="G981" s="69">
        <v>112</v>
      </c>
      <c r="H981" s="69">
        <v>54</v>
      </c>
      <c r="I981" s="69">
        <v>12340</v>
      </c>
      <c r="J981" s="69">
        <v>11697</v>
      </c>
      <c r="K981" s="69">
        <v>59</v>
      </c>
      <c r="L981" s="69"/>
      <c r="M981" s="69">
        <v>1</v>
      </c>
      <c r="N981" s="69">
        <v>2676.26</v>
      </c>
      <c r="O981" s="69">
        <v>148.09</v>
      </c>
      <c r="P981" s="69"/>
    </row>
    <row r="982" spans="1:16">
      <c r="A982" s="86">
        <v>45546</v>
      </c>
      <c r="B982" s="69" t="s">
        <v>145</v>
      </c>
      <c r="C982" s="69" t="s">
        <v>378</v>
      </c>
      <c r="D982" s="69" t="s">
        <v>660</v>
      </c>
      <c r="E982" s="69">
        <v>26</v>
      </c>
      <c r="F982" s="69">
        <v>56173</v>
      </c>
      <c r="G982" s="69">
        <v>323</v>
      </c>
      <c r="H982" s="69">
        <v>142</v>
      </c>
      <c r="I982" s="69">
        <v>12994</v>
      </c>
      <c r="J982" s="69">
        <v>11527</v>
      </c>
      <c r="K982" s="69">
        <v>165</v>
      </c>
      <c r="L982" s="69"/>
      <c r="N982" s="69">
        <v>4323</v>
      </c>
      <c r="O982" s="69">
        <v>102.69</v>
      </c>
      <c r="P982" s="69"/>
    </row>
    <row r="983" spans="1:16">
      <c r="A983" s="86">
        <v>45546</v>
      </c>
      <c r="B983" s="69" t="s">
        <v>150</v>
      </c>
      <c r="C983" s="69" t="s">
        <v>380</v>
      </c>
      <c r="D983" s="69" t="s">
        <v>661</v>
      </c>
      <c r="E983" s="69">
        <v>5</v>
      </c>
      <c r="F983" s="69">
        <v>9392</v>
      </c>
      <c r="G983" s="69">
        <v>94</v>
      </c>
      <c r="H983" s="69">
        <v>34</v>
      </c>
      <c r="I983" s="69">
        <v>2509</v>
      </c>
      <c r="J983" s="69">
        <v>2104</v>
      </c>
      <c r="K983" s="69">
        <v>39</v>
      </c>
      <c r="L983" s="69"/>
      <c r="M983" s="69">
        <v>1</v>
      </c>
      <c r="N983" s="69">
        <v>3743.32</v>
      </c>
      <c r="O983" s="69">
        <v>71.69</v>
      </c>
      <c r="P983" s="69"/>
    </row>
    <row r="984" spans="1:16">
      <c r="A984" s="86">
        <v>45546</v>
      </c>
      <c r="B984" s="69" t="s">
        <v>150</v>
      </c>
      <c r="C984" s="69" t="s">
        <v>380</v>
      </c>
      <c r="D984" s="69" t="s">
        <v>662</v>
      </c>
      <c r="E984" s="69">
        <v>21</v>
      </c>
      <c r="F984" s="69">
        <v>42161</v>
      </c>
      <c r="G984" s="69">
        <v>274</v>
      </c>
      <c r="H984" s="69">
        <v>130</v>
      </c>
      <c r="I984" s="69">
        <v>15581</v>
      </c>
      <c r="J984" s="69">
        <v>14103</v>
      </c>
      <c r="K984" s="69">
        <v>141</v>
      </c>
      <c r="L984" s="69"/>
      <c r="N984" s="69">
        <v>2705.92</v>
      </c>
      <c r="O984" s="69">
        <v>90.47</v>
      </c>
      <c r="P984" s="69"/>
    </row>
    <row r="985" spans="1:16">
      <c r="A985" s="86">
        <v>45546</v>
      </c>
      <c r="B985" s="69" t="s">
        <v>153</v>
      </c>
      <c r="C985" s="69" t="s">
        <v>381</v>
      </c>
      <c r="D985" s="69" t="s">
        <v>701</v>
      </c>
      <c r="E985" s="69">
        <v>1</v>
      </c>
      <c r="F985" s="69">
        <v>13936</v>
      </c>
      <c r="G985" s="69">
        <v>28</v>
      </c>
      <c r="H985" s="69">
        <v>10</v>
      </c>
      <c r="I985" s="69">
        <v>2164</v>
      </c>
      <c r="J985" s="69">
        <v>1963</v>
      </c>
      <c r="K985" s="69">
        <v>14</v>
      </c>
      <c r="L985" s="69"/>
      <c r="N985" s="69">
        <v>6439.93</v>
      </c>
      <c r="O985" s="69">
        <v>316.73</v>
      </c>
      <c r="P985" s="69"/>
    </row>
    <row r="986" spans="1:16">
      <c r="A986" s="86">
        <v>45546</v>
      </c>
      <c r="B986" s="69" t="s">
        <v>153</v>
      </c>
      <c r="C986" s="69" t="s">
        <v>381</v>
      </c>
      <c r="D986" s="69" t="s">
        <v>663</v>
      </c>
      <c r="E986" s="69">
        <v>7</v>
      </c>
      <c r="F986" s="69">
        <v>44109</v>
      </c>
      <c r="G986" s="69">
        <v>137</v>
      </c>
      <c r="H986" s="69">
        <v>83</v>
      </c>
      <c r="I986" s="69">
        <v>9715</v>
      </c>
      <c r="J986" s="69">
        <v>8397</v>
      </c>
      <c r="K986" s="69">
        <v>104</v>
      </c>
      <c r="L986" s="69"/>
      <c r="N986" s="69">
        <v>4540.3</v>
      </c>
      <c r="O986" s="69">
        <v>135.30000000000001</v>
      </c>
      <c r="P986" s="69"/>
    </row>
    <row r="987" spans="1:16">
      <c r="A987" s="86">
        <v>45546</v>
      </c>
      <c r="B987" s="69" t="s">
        <v>153</v>
      </c>
      <c r="C987" s="69" t="s">
        <v>382</v>
      </c>
      <c r="D987" s="69" t="s">
        <v>724</v>
      </c>
      <c r="F987" s="69">
        <v>24158</v>
      </c>
      <c r="G987" s="69">
        <v>58</v>
      </c>
      <c r="H987" s="69">
        <v>31</v>
      </c>
      <c r="I987" s="69">
        <v>4226</v>
      </c>
      <c r="J987" s="69">
        <v>3960</v>
      </c>
      <c r="K987" s="69">
        <v>36</v>
      </c>
      <c r="L987" s="69"/>
      <c r="N987" s="69">
        <v>5716.52</v>
      </c>
      <c r="O987" s="69">
        <v>223.69</v>
      </c>
      <c r="P987" s="69"/>
    </row>
    <row r="988" spans="1:16">
      <c r="A988" s="86">
        <v>45546</v>
      </c>
      <c r="B988" s="69" t="s">
        <v>153</v>
      </c>
      <c r="C988" s="69" t="s">
        <v>382</v>
      </c>
      <c r="D988" s="69" t="s">
        <v>725</v>
      </c>
      <c r="E988" s="69">
        <v>5</v>
      </c>
      <c r="F988" s="69">
        <v>39322</v>
      </c>
      <c r="G988" s="69">
        <v>78</v>
      </c>
      <c r="H988" s="69">
        <v>31</v>
      </c>
      <c r="I988" s="69">
        <v>7259</v>
      </c>
      <c r="J988" s="69">
        <v>6764</v>
      </c>
      <c r="K988" s="69">
        <v>49</v>
      </c>
      <c r="L988" s="69"/>
      <c r="N988" s="69">
        <v>5417</v>
      </c>
      <c r="O988" s="69">
        <v>250.46</v>
      </c>
      <c r="P988" s="69"/>
    </row>
    <row r="989" spans="1:16">
      <c r="A989" s="86">
        <v>45546</v>
      </c>
      <c r="B989" s="69" t="s">
        <v>157</v>
      </c>
      <c r="C989" s="69" t="s">
        <v>384</v>
      </c>
      <c r="D989" s="69" t="s">
        <v>664</v>
      </c>
      <c r="E989" s="69">
        <v>32</v>
      </c>
      <c r="F989" s="69">
        <v>50090</v>
      </c>
      <c r="G989" s="69">
        <v>261</v>
      </c>
      <c r="H989" s="69">
        <v>139</v>
      </c>
      <c r="I989" s="69">
        <v>25317</v>
      </c>
      <c r="J989" s="69">
        <v>22045</v>
      </c>
      <c r="K989" s="69">
        <v>157</v>
      </c>
      <c r="L989" s="69">
        <v>1</v>
      </c>
      <c r="M989" s="69"/>
      <c r="N989" s="69">
        <v>1978.51</v>
      </c>
      <c r="O989" s="69">
        <v>93.1</v>
      </c>
      <c r="P989" s="69"/>
    </row>
    <row r="990" spans="1:16">
      <c r="A990" s="86">
        <v>45546</v>
      </c>
      <c r="B990" s="69" t="s">
        <v>157</v>
      </c>
      <c r="C990" s="69" t="s">
        <v>385</v>
      </c>
      <c r="D990" s="69" t="s">
        <v>665</v>
      </c>
      <c r="E990" s="69">
        <v>35</v>
      </c>
      <c r="F990" s="69">
        <v>62280</v>
      </c>
      <c r="G990" s="69">
        <v>322</v>
      </c>
      <c r="H990" s="69">
        <v>161</v>
      </c>
      <c r="I990" s="69">
        <v>23387</v>
      </c>
      <c r="J990" s="69">
        <v>19860</v>
      </c>
      <c r="K990" s="69">
        <v>181</v>
      </c>
      <c r="L990" s="69"/>
      <c r="N990" s="69">
        <v>2663.02</v>
      </c>
      <c r="O990" s="69">
        <v>101.6</v>
      </c>
      <c r="P990" s="69"/>
    </row>
    <row r="991" spans="1:16">
      <c r="A991" s="86">
        <v>45546</v>
      </c>
      <c r="B991" s="69" t="s">
        <v>161</v>
      </c>
      <c r="C991" s="69" t="s">
        <v>386</v>
      </c>
      <c r="D991" s="69" t="s">
        <v>668</v>
      </c>
      <c r="E991" s="69">
        <v>18</v>
      </c>
      <c r="F991" s="69">
        <v>33965</v>
      </c>
      <c r="G991" s="69">
        <v>148</v>
      </c>
      <c r="H991" s="69">
        <v>80</v>
      </c>
      <c r="I991" s="69">
        <v>12083</v>
      </c>
      <c r="J991" s="69">
        <v>10708</v>
      </c>
      <c r="K991" s="69">
        <v>89</v>
      </c>
      <c r="L991" s="69"/>
      <c r="M991" s="69">
        <v>1</v>
      </c>
      <c r="N991" s="69">
        <v>2810.97</v>
      </c>
      <c r="O991" s="69">
        <v>111.36</v>
      </c>
      <c r="P991" s="69"/>
    </row>
    <row r="992" spans="1:16">
      <c r="A992" s="86">
        <v>45546</v>
      </c>
      <c r="B992" s="69" t="s">
        <v>161</v>
      </c>
      <c r="C992" s="69" t="s">
        <v>387</v>
      </c>
      <c r="D992" s="69" t="s">
        <v>669</v>
      </c>
      <c r="E992" s="69">
        <v>21</v>
      </c>
      <c r="F992" s="69">
        <v>33809</v>
      </c>
      <c r="G992" s="69">
        <v>315</v>
      </c>
      <c r="H992" s="69">
        <v>170</v>
      </c>
      <c r="I992" s="69">
        <v>19971</v>
      </c>
      <c r="J992" s="69">
        <v>16551</v>
      </c>
      <c r="K992" s="69">
        <v>188</v>
      </c>
      <c r="L992" s="69"/>
      <c r="M992" s="69">
        <v>1</v>
      </c>
      <c r="N992" s="69">
        <v>1692.9</v>
      </c>
      <c r="O992" s="69">
        <v>55.24</v>
      </c>
      <c r="P992" s="69"/>
    </row>
    <row r="993" spans="1:17">
      <c r="A993" s="86">
        <v>45546</v>
      </c>
      <c r="B993" s="69" t="s">
        <v>134</v>
      </c>
      <c r="C993" s="69" t="s">
        <v>351</v>
      </c>
      <c r="D993" s="69" t="s">
        <v>671</v>
      </c>
      <c r="E993" s="69">
        <v>31</v>
      </c>
      <c r="F993" s="69">
        <v>39403</v>
      </c>
      <c r="G993" s="69">
        <v>257</v>
      </c>
      <c r="H993" s="69">
        <v>142</v>
      </c>
      <c r="I993" s="69">
        <v>15334</v>
      </c>
      <c r="J993" s="69">
        <v>13934</v>
      </c>
      <c r="K993" s="69">
        <v>183</v>
      </c>
      <c r="L993" s="69">
        <v>1</v>
      </c>
      <c r="M993" s="69"/>
      <c r="N993" s="69">
        <v>2569.65</v>
      </c>
      <c r="O993" s="69">
        <v>60.34</v>
      </c>
      <c r="P993" s="69"/>
    </row>
    <row r="994" spans="1:17">
      <c r="A994" s="86">
        <v>45546</v>
      </c>
      <c r="B994" s="69" t="s">
        <v>141</v>
      </c>
      <c r="C994" s="69" t="s">
        <v>352</v>
      </c>
      <c r="D994" s="69" t="s">
        <v>682</v>
      </c>
      <c r="F994" s="69">
        <v>11145</v>
      </c>
      <c r="G994" s="69">
        <v>74</v>
      </c>
      <c r="H994" s="69">
        <v>13</v>
      </c>
      <c r="I994" s="69">
        <v>1386</v>
      </c>
      <c r="J994" s="69">
        <v>1075</v>
      </c>
      <c r="K994" s="69">
        <v>336</v>
      </c>
      <c r="L994" s="69"/>
      <c r="M994" s="69">
        <v>11</v>
      </c>
      <c r="N994" s="69">
        <v>8041.13</v>
      </c>
      <c r="O994" s="69">
        <v>10.52</v>
      </c>
      <c r="P994" s="69"/>
    </row>
    <row r="995" spans="1:17">
      <c r="A995" s="86">
        <v>45546</v>
      </c>
      <c r="B995" s="69" t="s">
        <v>141</v>
      </c>
      <c r="C995" s="69" t="s">
        <v>355</v>
      </c>
      <c r="D995" s="69" t="s">
        <v>683</v>
      </c>
      <c r="F995" s="69">
        <v>10327</v>
      </c>
      <c r="G995" s="69">
        <v>111</v>
      </c>
      <c r="H995" s="69">
        <v>51</v>
      </c>
      <c r="I995" s="69">
        <v>2281</v>
      </c>
      <c r="J995" s="69">
        <v>1852</v>
      </c>
      <c r="K995" s="69">
        <v>69</v>
      </c>
      <c r="L995" s="69"/>
      <c r="M995" s="69">
        <v>19</v>
      </c>
      <c r="N995" s="69">
        <v>4527.3999999999996</v>
      </c>
      <c r="O995" s="69">
        <v>35.25</v>
      </c>
      <c r="P995" s="69"/>
    </row>
    <row r="996" spans="1:17">
      <c r="A996" s="86">
        <v>45546</v>
      </c>
      <c r="B996" s="69" t="s">
        <v>141</v>
      </c>
      <c r="C996" s="69" t="s">
        <v>356</v>
      </c>
      <c r="D996" s="69" t="s">
        <v>684</v>
      </c>
      <c r="F996" s="69">
        <v>10518</v>
      </c>
      <c r="G996" s="69">
        <v>93</v>
      </c>
      <c r="H996" s="69">
        <v>35</v>
      </c>
      <c r="I996" s="69">
        <v>1853</v>
      </c>
      <c r="J996" s="69">
        <v>1520</v>
      </c>
      <c r="K996" s="69">
        <v>39</v>
      </c>
      <c r="L996" s="69"/>
      <c r="M996" s="69">
        <v>16</v>
      </c>
      <c r="N996" s="69">
        <v>5676.2</v>
      </c>
      <c r="O996" s="69">
        <v>54.78</v>
      </c>
      <c r="P996" s="69"/>
    </row>
    <row r="997" spans="1:17">
      <c r="A997" s="86">
        <v>45546</v>
      </c>
      <c r="B997" s="69" t="s">
        <v>141</v>
      </c>
      <c r="C997" s="69" t="s">
        <v>357</v>
      </c>
      <c r="D997" s="69" t="s">
        <v>685</v>
      </c>
      <c r="F997" s="69">
        <v>10460</v>
      </c>
      <c r="G997" s="69">
        <v>65</v>
      </c>
      <c r="H997" s="69">
        <v>28</v>
      </c>
      <c r="I997" s="69">
        <v>1616</v>
      </c>
      <c r="J997" s="69">
        <v>1375</v>
      </c>
      <c r="K997" s="69">
        <v>30</v>
      </c>
      <c r="L997" s="69"/>
      <c r="M997" s="69">
        <v>12</v>
      </c>
      <c r="N997" s="69">
        <v>6472.77</v>
      </c>
      <c r="O997" s="69">
        <v>71.64</v>
      </c>
      <c r="P997" s="69"/>
    </row>
    <row r="998" spans="1:17">
      <c r="A998" s="86">
        <v>45546</v>
      </c>
      <c r="B998" s="69" t="s">
        <v>141</v>
      </c>
      <c r="C998" s="69" t="s">
        <v>358</v>
      </c>
      <c r="D998" s="69" t="s">
        <v>685</v>
      </c>
      <c r="F998" s="69">
        <v>10598</v>
      </c>
      <c r="G998" s="69">
        <v>87</v>
      </c>
      <c r="H998" s="69">
        <v>33</v>
      </c>
      <c r="I998" s="69">
        <v>1723</v>
      </c>
      <c r="J998" s="69">
        <v>1470</v>
      </c>
      <c r="K998" s="69">
        <v>39</v>
      </c>
      <c r="L998" s="69"/>
      <c r="M998" s="69">
        <v>23</v>
      </c>
      <c r="N998" s="69">
        <v>6150.9</v>
      </c>
      <c r="O998" s="69">
        <v>46.69</v>
      </c>
      <c r="P998" s="69"/>
    </row>
    <row r="999" spans="1:17">
      <c r="A999" s="86">
        <v>45546</v>
      </c>
      <c r="B999" s="69" t="s">
        <v>141</v>
      </c>
      <c r="C999" s="69" t="s">
        <v>359</v>
      </c>
      <c r="D999" s="69" t="s">
        <v>686</v>
      </c>
      <c r="F999" s="69">
        <v>10616</v>
      </c>
      <c r="G999" s="69">
        <v>92</v>
      </c>
      <c r="H999" s="69">
        <v>53</v>
      </c>
      <c r="I999" s="69">
        <v>2590</v>
      </c>
      <c r="J999" s="69">
        <v>2050</v>
      </c>
      <c r="K999" s="69">
        <v>58</v>
      </c>
      <c r="L999" s="69"/>
      <c r="M999" s="69">
        <v>27</v>
      </c>
      <c r="N999" s="69">
        <v>4098.84</v>
      </c>
      <c r="O999" s="69">
        <v>36.99</v>
      </c>
      <c r="P999" s="69"/>
    </row>
    <row r="1000" spans="1:17">
      <c r="A1000" s="86">
        <v>45546</v>
      </c>
      <c r="B1000" s="69" t="s">
        <v>141</v>
      </c>
      <c r="C1000" s="69" t="s">
        <v>360</v>
      </c>
      <c r="D1000" s="69" t="s">
        <v>687</v>
      </c>
      <c r="F1000" s="69">
        <v>10313</v>
      </c>
      <c r="G1000" s="69">
        <v>73</v>
      </c>
      <c r="H1000" s="69">
        <v>35</v>
      </c>
      <c r="I1000" s="69">
        <v>1710</v>
      </c>
      <c r="J1000" s="69">
        <v>1426</v>
      </c>
      <c r="K1000" s="69">
        <v>41</v>
      </c>
      <c r="L1000" s="69"/>
      <c r="M1000" s="69">
        <v>9</v>
      </c>
      <c r="N1000" s="69">
        <v>6030.99</v>
      </c>
      <c r="O1000" s="69">
        <v>66.540000000000006</v>
      </c>
      <c r="P1000" s="69"/>
      <c r="Q1000" s="85"/>
    </row>
    <row r="1001" spans="1:17">
      <c r="A1001" s="86">
        <v>45546</v>
      </c>
      <c r="B1001" s="69" t="s">
        <v>141</v>
      </c>
      <c r="C1001" s="69" t="s">
        <v>361</v>
      </c>
      <c r="D1001" s="69" t="s">
        <v>688</v>
      </c>
      <c r="F1001" s="69">
        <v>10077</v>
      </c>
      <c r="G1001" s="69">
        <v>111</v>
      </c>
      <c r="H1001" s="69">
        <v>49</v>
      </c>
      <c r="I1001" s="69">
        <v>1513</v>
      </c>
      <c r="J1001" s="69">
        <v>1220</v>
      </c>
      <c r="K1001" s="69">
        <v>51</v>
      </c>
      <c r="L1001" s="69"/>
      <c r="M1001" s="69">
        <v>21</v>
      </c>
      <c r="N1001" s="69">
        <v>6660.28</v>
      </c>
      <c r="O1001" s="69">
        <v>39.21</v>
      </c>
      <c r="P1001" s="69"/>
      <c r="Q1001" s="85"/>
    </row>
    <row r="1002" spans="1:17">
      <c r="A1002" s="86">
        <v>45546</v>
      </c>
      <c r="B1002" s="69" t="s">
        <v>141</v>
      </c>
      <c r="C1002" s="69" t="s">
        <v>362</v>
      </c>
      <c r="D1002" s="69" t="s">
        <v>689</v>
      </c>
      <c r="F1002" s="69">
        <v>10156</v>
      </c>
      <c r="G1002" s="69">
        <v>68</v>
      </c>
      <c r="H1002" s="69">
        <v>38</v>
      </c>
      <c r="I1002" s="69">
        <v>1652</v>
      </c>
      <c r="J1002" s="69">
        <v>1403</v>
      </c>
      <c r="K1002" s="69">
        <v>39</v>
      </c>
      <c r="L1002" s="69">
        <v>1</v>
      </c>
      <c r="M1002" s="69">
        <v>15</v>
      </c>
      <c r="N1002" s="69">
        <v>6147.7</v>
      </c>
      <c r="O1002" s="69">
        <v>55.2</v>
      </c>
      <c r="P1002" s="69"/>
    </row>
    <row r="1003" spans="1:17">
      <c r="A1003" s="86">
        <v>45546</v>
      </c>
      <c r="B1003" s="69" t="s">
        <v>141</v>
      </c>
      <c r="C1003" s="69" t="s">
        <v>363</v>
      </c>
      <c r="D1003" s="69" t="s">
        <v>690</v>
      </c>
      <c r="F1003" s="69">
        <v>11250</v>
      </c>
      <c r="G1003" s="69">
        <v>116</v>
      </c>
      <c r="H1003" s="69">
        <v>56</v>
      </c>
      <c r="I1003" s="69">
        <v>2451</v>
      </c>
      <c r="J1003" s="69">
        <v>2016</v>
      </c>
      <c r="K1003" s="69">
        <v>66</v>
      </c>
      <c r="L1003" s="69"/>
      <c r="M1003" s="69">
        <v>31</v>
      </c>
      <c r="N1003" s="69">
        <v>4589.96</v>
      </c>
      <c r="O1003" s="69">
        <v>34.299999999999997</v>
      </c>
      <c r="P1003" s="69"/>
    </row>
    <row r="1004" spans="1:17">
      <c r="A1004" s="86">
        <v>45546</v>
      </c>
      <c r="B1004" s="69" t="s">
        <v>141</v>
      </c>
      <c r="C1004" s="69" t="s">
        <v>364</v>
      </c>
      <c r="D1004" s="69" t="s">
        <v>691</v>
      </c>
      <c r="F1004" s="69">
        <v>10161</v>
      </c>
      <c r="G1004" s="69">
        <v>97</v>
      </c>
      <c r="H1004" s="69">
        <v>37</v>
      </c>
      <c r="I1004" s="69">
        <v>2086</v>
      </c>
      <c r="J1004" s="69">
        <v>1718</v>
      </c>
      <c r="K1004" s="69">
        <v>45</v>
      </c>
      <c r="L1004" s="69">
        <v>1</v>
      </c>
      <c r="M1004" s="69">
        <v>8</v>
      </c>
      <c r="N1004" s="69">
        <v>4871.05</v>
      </c>
      <c r="O1004" s="69">
        <v>58.73</v>
      </c>
      <c r="P1004" s="69"/>
    </row>
    <row r="1005" spans="1:17">
      <c r="A1005" s="86">
        <v>45547</v>
      </c>
      <c r="B1005" s="69" t="s">
        <v>391</v>
      </c>
      <c r="C1005" s="69" t="s">
        <v>391</v>
      </c>
      <c r="D1005" s="69" t="s">
        <v>721</v>
      </c>
      <c r="F1005" s="69">
        <v>35436</v>
      </c>
      <c r="G1005" s="69">
        <v>40</v>
      </c>
      <c r="H1005" s="69">
        <v>10</v>
      </c>
      <c r="I1005" s="69">
        <v>46021</v>
      </c>
      <c r="J1005" s="69">
        <v>45286</v>
      </c>
      <c r="K1005" s="69">
        <v>19</v>
      </c>
      <c r="L1005" s="69"/>
      <c r="N1005" s="69">
        <v>770</v>
      </c>
      <c r="O1005" s="69">
        <v>528.9</v>
      </c>
      <c r="P1005" s="69"/>
    </row>
    <row r="1006" spans="1:17">
      <c r="A1006" s="86">
        <v>45547</v>
      </c>
      <c r="B1006" s="69" t="s">
        <v>391</v>
      </c>
      <c r="C1006" s="69" t="s">
        <v>391</v>
      </c>
      <c r="D1006" s="69" t="s">
        <v>391</v>
      </c>
      <c r="F1006" s="69">
        <v>29193</v>
      </c>
      <c r="G1006" s="69">
        <v>27</v>
      </c>
      <c r="H1006" s="69">
        <v>3</v>
      </c>
      <c r="I1006" s="69">
        <v>37783</v>
      </c>
      <c r="J1006" s="69">
        <v>36798</v>
      </c>
      <c r="K1006" s="69">
        <v>10</v>
      </c>
      <c r="L1006" s="69"/>
      <c r="N1006" s="69">
        <v>772.65</v>
      </c>
      <c r="O1006" s="69">
        <v>834.09</v>
      </c>
      <c r="P1006" s="69"/>
    </row>
    <row r="1007" spans="1:17">
      <c r="A1007" s="86">
        <v>45547</v>
      </c>
      <c r="B1007" s="69" t="s">
        <v>185</v>
      </c>
      <c r="C1007" s="69" t="s">
        <v>392</v>
      </c>
      <c r="D1007" s="69" t="s">
        <v>692</v>
      </c>
      <c r="F1007" s="69">
        <v>168115</v>
      </c>
      <c r="G1007" s="69">
        <v>2167</v>
      </c>
      <c r="H1007" s="69">
        <v>1648</v>
      </c>
      <c r="I1007" s="69">
        <v>197910</v>
      </c>
      <c r="J1007" s="69">
        <v>143099</v>
      </c>
      <c r="K1007" s="69">
        <v>1706</v>
      </c>
      <c r="L1007" s="69"/>
      <c r="M1007" s="69">
        <v>1</v>
      </c>
      <c r="N1007" s="69">
        <v>849.45</v>
      </c>
      <c r="O1007" s="69">
        <v>31.89</v>
      </c>
      <c r="P1007" s="69"/>
    </row>
    <row r="1008" spans="1:17">
      <c r="A1008" s="86">
        <v>45547</v>
      </c>
      <c r="B1008" s="69" t="s">
        <v>393</v>
      </c>
      <c r="C1008" s="69" t="s">
        <v>394</v>
      </c>
      <c r="D1008" s="69" t="s">
        <v>579</v>
      </c>
      <c r="F1008" s="69">
        <v>949</v>
      </c>
      <c r="G1008" s="69">
        <v>13</v>
      </c>
      <c r="H1008" s="69">
        <v>8</v>
      </c>
      <c r="I1008" s="69">
        <v>2256</v>
      </c>
      <c r="J1008" s="69">
        <v>1860</v>
      </c>
      <c r="K1008" s="69">
        <v>9</v>
      </c>
      <c r="L1008" s="69"/>
      <c r="N1008" s="69">
        <v>420.66</v>
      </c>
      <c r="O1008" s="69">
        <v>29.66</v>
      </c>
      <c r="P1008" s="69"/>
    </row>
    <row r="1009" spans="1:16">
      <c r="A1009" s="86">
        <v>45547</v>
      </c>
      <c r="B1009" s="69" t="s">
        <v>393</v>
      </c>
      <c r="C1009" s="69" t="s">
        <v>394</v>
      </c>
      <c r="D1009" s="69" t="s">
        <v>580</v>
      </c>
      <c r="F1009" s="69">
        <v>274</v>
      </c>
      <c r="G1009" s="69">
        <v>3</v>
      </c>
      <c r="H1009" s="69">
        <v>3</v>
      </c>
      <c r="I1009" s="69">
        <v>220</v>
      </c>
      <c r="J1009" s="69">
        <v>174</v>
      </c>
      <c r="K1009" s="69">
        <v>3</v>
      </c>
      <c r="L1009" s="69"/>
      <c r="N1009" s="69">
        <v>1245.45</v>
      </c>
      <c r="O1009" s="69">
        <v>30.44</v>
      </c>
      <c r="P1009" s="69"/>
    </row>
    <row r="1010" spans="1:16">
      <c r="A1010" s="86">
        <v>45547</v>
      </c>
      <c r="B1010" s="69" t="s">
        <v>393</v>
      </c>
      <c r="C1010" s="69" t="s">
        <v>394</v>
      </c>
      <c r="D1010" s="69" t="s">
        <v>581</v>
      </c>
      <c r="F1010" s="69">
        <v>1005</v>
      </c>
      <c r="G1010" s="69">
        <v>19</v>
      </c>
      <c r="H1010" s="69">
        <v>15</v>
      </c>
      <c r="I1010" s="69">
        <v>1618</v>
      </c>
      <c r="J1010" s="69">
        <v>1372</v>
      </c>
      <c r="K1010" s="69">
        <v>15</v>
      </c>
      <c r="L1010" s="69"/>
      <c r="N1010" s="69">
        <v>621.14</v>
      </c>
      <c r="O1010" s="69">
        <v>22.33</v>
      </c>
      <c r="P1010" s="69"/>
    </row>
    <row r="1011" spans="1:16">
      <c r="A1011" s="86">
        <v>45547</v>
      </c>
      <c r="B1011" s="69" t="s">
        <v>393</v>
      </c>
      <c r="C1011" s="69" t="s">
        <v>394</v>
      </c>
      <c r="D1011" s="69" t="s">
        <v>582</v>
      </c>
      <c r="F1011" s="69">
        <v>136991</v>
      </c>
      <c r="G1011" s="69">
        <v>2163</v>
      </c>
      <c r="H1011" s="69">
        <v>1723</v>
      </c>
      <c r="I1011" s="69">
        <v>107071</v>
      </c>
      <c r="J1011" s="69">
        <v>52880</v>
      </c>
      <c r="K1011" s="69">
        <v>1758</v>
      </c>
      <c r="L1011" s="69">
        <v>1</v>
      </c>
      <c r="M1011" s="69"/>
      <c r="N1011" s="69">
        <v>1279.44</v>
      </c>
      <c r="O1011" s="69">
        <v>25.94</v>
      </c>
      <c r="P1011" s="69"/>
    </row>
    <row r="1012" spans="1:16">
      <c r="A1012" s="86">
        <v>45547</v>
      </c>
      <c r="B1012" s="69" t="s">
        <v>393</v>
      </c>
      <c r="C1012" s="69" t="s">
        <v>395</v>
      </c>
      <c r="D1012" s="69" t="s">
        <v>579</v>
      </c>
      <c r="F1012" s="69">
        <v>1739</v>
      </c>
      <c r="G1012" s="69">
        <v>26</v>
      </c>
      <c r="H1012" s="69">
        <v>19</v>
      </c>
      <c r="I1012" s="69">
        <v>2997</v>
      </c>
      <c r="J1012" s="69">
        <v>2413</v>
      </c>
      <c r="K1012" s="69">
        <v>20</v>
      </c>
      <c r="L1012" s="69"/>
      <c r="N1012" s="69">
        <v>580.25</v>
      </c>
      <c r="O1012" s="69">
        <v>28.98</v>
      </c>
      <c r="P1012" s="69"/>
    </row>
    <row r="1013" spans="1:16">
      <c r="A1013" s="86">
        <v>45547</v>
      </c>
      <c r="B1013" s="69" t="s">
        <v>393</v>
      </c>
      <c r="C1013" s="69" t="s">
        <v>395</v>
      </c>
      <c r="D1013" s="69" t="s">
        <v>580</v>
      </c>
      <c r="F1013" s="69">
        <v>423</v>
      </c>
      <c r="G1013" s="69">
        <v>3</v>
      </c>
      <c r="H1013" s="69">
        <v>3</v>
      </c>
      <c r="I1013" s="69">
        <v>852</v>
      </c>
      <c r="J1013" s="69">
        <v>593</v>
      </c>
      <c r="K1013" s="69">
        <v>3</v>
      </c>
      <c r="L1013" s="69"/>
      <c r="N1013" s="69">
        <v>496.48</v>
      </c>
      <c r="O1013" s="69">
        <v>47</v>
      </c>
      <c r="P1013" s="69"/>
    </row>
    <row r="1014" spans="1:16">
      <c r="A1014" s="86">
        <v>45547</v>
      </c>
      <c r="B1014" s="69" t="s">
        <v>393</v>
      </c>
      <c r="C1014" s="69" t="s">
        <v>395</v>
      </c>
      <c r="D1014" s="69" t="s">
        <v>581</v>
      </c>
      <c r="F1014" s="69">
        <v>1441</v>
      </c>
      <c r="G1014" s="69">
        <v>16</v>
      </c>
      <c r="H1014" s="69">
        <v>12</v>
      </c>
      <c r="I1014" s="69">
        <v>2450</v>
      </c>
      <c r="J1014" s="69">
        <v>1966</v>
      </c>
      <c r="K1014" s="69">
        <v>13</v>
      </c>
      <c r="L1014" s="69"/>
      <c r="N1014" s="69">
        <v>588.16</v>
      </c>
      <c r="O1014" s="69">
        <v>36.950000000000003</v>
      </c>
      <c r="P1014" s="69"/>
    </row>
    <row r="1015" spans="1:16">
      <c r="A1015" s="86">
        <v>45547</v>
      </c>
      <c r="B1015" s="69" t="s">
        <v>393</v>
      </c>
      <c r="C1015" s="69" t="s">
        <v>395</v>
      </c>
      <c r="D1015" s="69" t="s">
        <v>582</v>
      </c>
      <c r="F1015" s="69">
        <v>232487</v>
      </c>
      <c r="G1015" s="69">
        <v>3772</v>
      </c>
      <c r="H1015" s="69">
        <v>3055</v>
      </c>
      <c r="I1015" s="69">
        <v>189958</v>
      </c>
      <c r="J1015" s="69">
        <v>93118</v>
      </c>
      <c r="K1015" s="69">
        <v>3119</v>
      </c>
      <c r="L1015" s="69">
        <v>1</v>
      </c>
      <c r="M1015" s="69"/>
      <c r="N1015" s="69">
        <v>1223.8900000000001</v>
      </c>
      <c r="O1015" s="69">
        <v>24.76</v>
      </c>
      <c r="P1015" s="69"/>
    </row>
    <row r="1016" spans="1:16">
      <c r="A1016" s="86">
        <v>45547</v>
      </c>
      <c r="B1016" s="69" t="s">
        <v>393</v>
      </c>
      <c r="C1016" s="69" t="s">
        <v>396</v>
      </c>
      <c r="D1016" s="69" t="s">
        <v>579</v>
      </c>
      <c r="F1016" s="69">
        <v>0</v>
      </c>
      <c r="G1016" s="69">
        <v>0</v>
      </c>
      <c r="I1016" s="69">
        <v>1</v>
      </c>
      <c r="J1016" s="69">
        <v>1</v>
      </c>
      <c r="K1016" s="69"/>
      <c r="N1016" s="69">
        <v>0</v>
      </c>
      <c r="O1016" s="69"/>
    </row>
    <row r="1017" spans="1:16">
      <c r="A1017" s="86">
        <v>45547</v>
      </c>
      <c r="B1017" s="69" t="s">
        <v>393</v>
      </c>
      <c r="C1017" s="69" t="s">
        <v>396</v>
      </c>
      <c r="D1017" s="69" t="s">
        <v>580</v>
      </c>
      <c r="F1017" s="69">
        <v>44</v>
      </c>
      <c r="G1017" s="69">
        <v>0</v>
      </c>
      <c r="I1017" s="69">
        <v>153</v>
      </c>
      <c r="J1017" s="69">
        <v>114</v>
      </c>
      <c r="K1017" s="69"/>
      <c r="N1017" s="69">
        <v>287.58</v>
      </c>
      <c r="O1017" s="69"/>
    </row>
    <row r="1018" spans="1:16">
      <c r="A1018" s="86">
        <v>45547</v>
      </c>
      <c r="B1018" s="69" t="s">
        <v>393</v>
      </c>
      <c r="C1018" s="69" t="s">
        <v>396</v>
      </c>
      <c r="D1018" s="69" t="s">
        <v>581</v>
      </c>
      <c r="F1018" s="69">
        <v>2</v>
      </c>
      <c r="G1018" s="69">
        <v>0</v>
      </c>
      <c r="I1018" s="69">
        <v>2</v>
      </c>
      <c r="J1018" s="69">
        <v>2</v>
      </c>
      <c r="K1018" s="69"/>
      <c r="N1018" s="69">
        <v>1000</v>
      </c>
      <c r="O1018" s="69"/>
    </row>
    <row r="1019" spans="1:16">
      <c r="A1019" s="86">
        <v>45547</v>
      </c>
      <c r="B1019" s="69" t="s">
        <v>393</v>
      </c>
      <c r="C1019" s="69" t="s">
        <v>396</v>
      </c>
      <c r="D1019" s="69" t="s">
        <v>582</v>
      </c>
      <c r="F1019" s="69">
        <v>24539</v>
      </c>
      <c r="G1019" s="69">
        <v>416</v>
      </c>
      <c r="H1019" s="69">
        <v>320</v>
      </c>
      <c r="I1019" s="69">
        <v>21339</v>
      </c>
      <c r="J1019" s="69">
        <v>9953</v>
      </c>
      <c r="K1019" s="69">
        <v>327</v>
      </c>
      <c r="L1019" s="69"/>
      <c r="N1019" s="69">
        <v>1149.96</v>
      </c>
      <c r="O1019" s="69">
        <v>25.01</v>
      </c>
      <c r="P1019" s="69"/>
    </row>
    <row r="1020" spans="1:16">
      <c r="A1020" s="86">
        <v>45547</v>
      </c>
      <c r="B1020" s="69" t="s">
        <v>191</v>
      </c>
      <c r="C1020" s="69" t="s">
        <v>397</v>
      </c>
      <c r="D1020" s="69" t="s">
        <v>397</v>
      </c>
      <c r="F1020" s="69">
        <v>469</v>
      </c>
      <c r="G1020" s="69">
        <v>9</v>
      </c>
      <c r="H1020" s="69">
        <v>5</v>
      </c>
      <c r="I1020" s="69">
        <v>249</v>
      </c>
      <c r="J1020" s="69">
        <v>233</v>
      </c>
      <c r="K1020" s="69">
        <v>7</v>
      </c>
      <c r="L1020" s="69"/>
      <c r="N1020" s="69">
        <v>1883.53</v>
      </c>
      <c r="O1020" s="69">
        <v>22.33</v>
      </c>
      <c r="P1020" s="69"/>
    </row>
    <row r="1021" spans="1:16">
      <c r="A1021" s="86">
        <v>45547</v>
      </c>
      <c r="B1021" s="69" t="s">
        <v>191</v>
      </c>
      <c r="C1021" s="69" t="s">
        <v>398</v>
      </c>
      <c r="D1021" s="69" t="s">
        <v>398</v>
      </c>
      <c r="F1021" s="69">
        <v>4285</v>
      </c>
      <c r="G1021" s="69">
        <v>100</v>
      </c>
      <c r="H1021" s="69">
        <v>64</v>
      </c>
      <c r="I1021" s="69">
        <v>2613</v>
      </c>
      <c r="J1021" s="69">
        <v>2439</v>
      </c>
      <c r="K1021" s="69">
        <v>70</v>
      </c>
      <c r="L1021" s="69"/>
      <c r="N1021" s="69">
        <v>1639.88</v>
      </c>
      <c r="O1021" s="69">
        <v>20.399999999999999</v>
      </c>
      <c r="P1021" s="69"/>
    </row>
    <row r="1022" spans="1:16">
      <c r="A1022" s="86">
        <v>45547</v>
      </c>
      <c r="B1022" s="69" t="s">
        <v>191</v>
      </c>
      <c r="C1022" s="69" t="s">
        <v>399</v>
      </c>
      <c r="D1022" s="69" t="s">
        <v>399</v>
      </c>
      <c r="F1022" s="69">
        <v>83402</v>
      </c>
      <c r="G1022" s="69">
        <v>1445</v>
      </c>
      <c r="H1022" s="69">
        <v>917</v>
      </c>
      <c r="I1022" s="69">
        <v>60521</v>
      </c>
      <c r="J1022" s="69">
        <v>50187</v>
      </c>
      <c r="K1022" s="69">
        <v>946</v>
      </c>
      <c r="L1022" s="69"/>
      <c r="N1022" s="69">
        <v>1378.07</v>
      </c>
      <c r="O1022" s="69">
        <v>29.39</v>
      </c>
      <c r="P1022" s="69"/>
    </row>
    <row r="1023" spans="1:16">
      <c r="A1023" s="86">
        <v>45547</v>
      </c>
      <c r="B1023" s="69" t="s">
        <v>205</v>
      </c>
      <c r="C1023" s="69" t="s">
        <v>400</v>
      </c>
      <c r="D1023" s="69" t="s">
        <v>603</v>
      </c>
      <c r="F1023" s="69">
        <v>46917</v>
      </c>
      <c r="G1023" s="69">
        <v>543</v>
      </c>
      <c r="H1023" s="69">
        <v>38</v>
      </c>
      <c r="I1023" s="69">
        <v>11305</v>
      </c>
      <c r="J1023" s="69">
        <v>9925</v>
      </c>
      <c r="K1023" s="69">
        <v>656</v>
      </c>
      <c r="L1023" s="69"/>
      <c r="N1023" s="69">
        <v>4150.1099999999997</v>
      </c>
      <c r="O1023" s="69">
        <v>23.84</v>
      </c>
      <c r="P1023" s="69"/>
    </row>
    <row r="1024" spans="1:16">
      <c r="A1024" s="86">
        <v>45547</v>
      </c>
      <c r="B1024" s="69" t="s">
        <v>205</v>
      </c>
      <c r="C1024" s="69" t="s">
        <v>401</v>
      </c>
      <c r="D1024" s="69" t="s">
        <v>584</v>
      </c>
      <c r="F1024" s="69">
        <v>1470</v>
      </c>
      <c r="G1024" s="69">
        <v>18</v>
      </c>
      <c r="I1024" s="69">
        <v>343</v>
      </c>
      <c r="J1024" s="69">
        <v>336</v>
      </c>
      <c r="K1024" s="69">
        <v>19</v>
      </c>
      <c r="L1024" s="69"/>
      <c r="N1024" s="69">
        <v>4285.71</v>
      </c>
      <c r="O1024" s="69">
        <v>25.79</v>
      </c>
      <c r="P1024" s="69"/>
    </row>
    <row r="1025" spans="1:16">
      <c r="A1025" s="86">
        <v>45547</v>
      </c>
      <c r="B1025" s="69" t="s">
        <v>205</v>
      </c>
      <c r="C1025" s="69" t="s">
        <v>402</v>
      </c>
      <c r="D1025" s="69" t="s">
        <v>585</v>
      </c>
      <c r="F1025" s="69">
        <v>1294</v>
      </c>
      <c r="G1025" s="69">
        <v>14</v>
      </c>
      <c r="H1025" s="69">
        <v>2</v>
      </c>
      <c r="I1025" s="69">
        <v>236</v>
      </c>
      <c r="J1025" s="69">
        <v>231</v>
      </c>
      <c r="K1025" s="69">
        <v>23</v>
      </c>
      <c r="L1025" s="69"/>
      <c r="N1025" s="69">
        <v>5483.05</v>
      </c>
      <c r="O1025" s="69">
        <v>18.75</v>
      </c>
      <c r="P1025" s="69"/>
    </row>
    <row r="1026" spans="1:16">
      <c r="A1026" s="86">
        <v>45547</v>
      </c>
      <c r="B1026" s="69" t="s">
        <v>218</v>
      </c>
      <c r="C1026" s="69" t="s">
        <v>403</v>
      </c>
      <c r="D1026" s="69" t="s">
        <v>693</v>
      </c>
      <c r="F1026" s="69">
        <v>4703</v>
      </c>
      <c r="G1026" s="69">
        <v>149</v>
      </c>
      <c r="H1026" s="69">
        <v>57</v>
      </c>
      <c r="I1026" s="69">
        <v>7837</v>
      </c>
      <c r="J1026" s="69">
        <v>6064</v>
      </c>
      <c r="K1026" s="69">
        <v>72</v>
      </c>
      <c r="L1026" s="69"/>
      <c r="M1026" s="69">
        <v>1</v>
      </c>
      <c r="N1026" s="69">
        <v>600.1</v>
      </c>
      <c r="O1026" s="69">
        <v>20.72</v>
      </c>
      <c r="P1026" s="69"/>
    </row>
    <row r="1027" spans="1:16">
      <c r="A1027" s="86">
        <v>45547</v>
      </c>
      <c r="B1027" s="69" t="s">
        <v>218</v>
      </c>
      <c r="C1027" s="69" t="s">
        <v>403</v>
      </c>
      <c r="D1027" s="69" t="s">
        <v>705</v>
      </c>
      <c r="F1027" s="69">
        <v>154344</v>
      </c>
      <c r="G1027" s="69">
        <v>4201</v>
      </c>
      <c r="H1027" s="69">
        <v>2391</v>
      </c>
      <c r="I1027" s="69">
        <v>165829</v>
      </c>
      <c r="J1027" s="69">
        <v>141399</v>
      </c>
      <c r="K1027" s="69">
        <v>2573</v>
      </c>
      <c r="L1027" s="69">
        <v>2</v>
      </c>
      <c r="M1027" s="69"/>
      <c r="N1027" s="69">
        <v>930.74</v>
      </c>
      <c r="O1027" s="69">
        <v>19.39</v>
      </c>
      <c r="P1027" s="69"/>
    </row>
    <row r="1028" spans="1:16">
      <c r="A1028" s="86">
        <v>45547</v>
      </c>
      <c r="B1028" s="69" t="s">
        <v>218</v>
      </c>
      <c r="C1028" s="69" t="s">
        <v>403</v>
      </c>
      <c r="D1028" s="69" t="s">
        <v>694</v>
      </c>
      <c r="F1028" s="69">
        <v>1457</v>
      </c>
      <c r="G1028" s="69">
        <v>44</v>
      </c>
      <c r="H1028" s="69">
        <v>23</v>
      </c>
      <c r="I1028" s="69">
        <v>1758</v>
      </c>
      <c r="J1028" s="69">
        <v>1383</v>
      </c>
      <c r="K1028" s="69">
        <v>27</v>
      </c>
      <c r="L1028" s="69"/>
      <c r="N1028" s="69">
        <v>828.78</v>
      </c>
      <c r="O1028" s="69">
        <v>17.989999999999998</v>
      </c>
      <c r="P1028" s="69"/>
    </row>
    <row r="1029" spans="1:16">
      <c r="A1029" s="86">
        <v>45547</v>
      </c>
      <c r="B1029" s="69" t="s">
        <v>223</v>
      </c>
      <c r="C1029" s="69" t="s">
        <v>404</v>
      </c>
      <c r="D1029" s="69" t="s">
        <v>587</v>
      </c>
      <c r="F1029" s="69">
        <v>14233</v>
      </c>
      <c r="G1029" s="69">
        <v>125</v>
      </c>
      <c r="H1029" s="69">
        <v>61</v>
      </c>
      <c r="I1029" s="69">
        <v>8638</v>
      </c>
      <c r="J1029" s="69">
        <v>7562</v>
      </c>
      <c r="K1029" s="69">
        <v>72</v>
      </c>
      <c r="L1029" s="69"/>
      <c r="N1029" s="69">
        <v>1647.72</v>
      </c>
      <c r="O1029" s="69">
        <v>65.59</v>
      </c>
      <c r="P1029" s="69"/>
    </row>
    <row r="1030" spans="1:16">
      <c r="A1030" s="86">
        <v>45547</v>
      </c>
      <c r="B1030" s="69" t="s">
        <v>239</v>
      </c>
      <c r="C1030" s="69" t="s">
        <v>405</v>
      </c>
      <c r="D1030" s="69" t="s">
        <v>588</v>
      </c>
      <c r="F1030" s="69">
        <v>30987</v>
      </c>
      <c r="G1030" s="69">
        <v>689</v>
      </c>
      <c r="H1030" s="69">
        <v>473</v>
      </c>
      <c r="I1030" s="69">
        <v>17382</v>
      </c>
      <c r="J1030" s="69">
        <v>13872</v>
      </c>
      <c r="K1030" s="69">
        <v>493</v>
      </c>
      <c r="L1030" s="69"/>
      <c r="N1030" s="69">
        <v>1782.71</v>
      </c>
      <c r="O1030" s="69">
        <v>20.95</v>
      </c>
      <c r="P1030" s="69"/>
    </row>
    <row r="1031" spans="1:16">
      <c r="A1031" s="86">
        <v>45547</v>
      </c>
      <c r="B1031" s="69" t="s">
        <v>243</v>
      </c>
      <c r="C1031" s="69" t="s">
        <v>407</v>
      </c>
      <c r="D1031" s="69" t="s">
        <v>592</v>
      </c>
      <c r="F1031" s="69">
        <v>64495</v>
      </c>
      <c r="G1031" s="69">
        <v>361</v>
      </c>
      <c r="H1031" s="69">
        <v>5</v>
      </c>
      <c r="I1031" s="69">
        <v>28087</v>
      </c>
      <c r="J1031" s="69">
        <v>23051</v>
      </c>
      <c r="K1031" s="69">
        <v>4469</v>
      </c>
      <c r="L1031" s="69">
        <v>78</v>
      </c>
      <c r="M1031" s="69"/>
      <c r="N1031" s="69">
        <v>2296.2600000000002</v>
      </c>
      <c r="O1031" s="69">
        <v>4.76</v>
      </c>
      <c r="P1031" s="69"/>
    </row>
    <row r="1032" spans="1:16">
      <c r="A1032" s="86">
        <v>45547</v>
      </c>
      <c r="B1032" s="69" t="s">
        <v>248</v>
      </c>
      <c r="C1032" s="69" t="s">
        <v>408</v>
      </c>
      <c r="D1032" s="69" t="s">
        <v>706</v>
      </c>
      <c r="F1032" s="69">
        <v>92099</v>
      </c>
      <c r="G1032" s="69">
        <v>1574</v>
      </c>
      <c r="H1032" s="69">
        <v>1454</v>
      </c>
      <c r="I1032" s="69">
        <v>30215</v>
      </c>
      <c r="J1032" s="69">
        <v>27477</v>
      </c>
      <c r="K1032" s="69">
        <v>1735</v>
      </c>
      <c r="L1032" s="69"/>
      <c r="N1032" s="69">
        <v>3048.12</v>
      </c>
      <c r="O1032" s="69">
        <v>17.62</v>
      </c>
      <c r="P1032" s="69"/>
    </row>
    <row r="1033" spans="1:16">
      <c r="A1033" s="86">
        <v>45547</v>
      </c>
      <c r="B1033" s="69" t="s">
        <v>248</v>
      </c>
      <c r="C1033" s="69" t="s">
        <v>408</v>
      </c>
      <c r="D1033" s="69" t="s">
        <v>695</v>
      </c>
      <c r="F1033" s="69">
        <v>27</v>
      </c>
      <c r="G1033" s="69">
        <v>1</v>
      </c>
      <c r="I1033" s="69">
        <v>17</v>
      </c>
      <c r="J1033" s="69">
        <v>16</v>
      </c>
      <c r="K1033" s="69"/>
      <c r="N1033" s="69">
        <v>1588.24</v>
      </c>
      <c r="O1033" s="69"/>
    </row>
    <row r="1034" spans="1:16">
      <c r="A1034" s="86">
        <v>45547</v>
      </c>
      <c r="B1034" s="69" t="s">
        <v>253</v>
      </c>
      <c r="C1034" s="69" t="s">
        <v>409</v>
      </c>
      <c r="D1034" s="69" t="s">
        <v>707</v>
      </c>
      <c r="F1034" s="69">
        <v>108802</v>
      </c>
      <c r="G1034" s="69">
        <v>1962</v>
      </c>
      <c r="H1034" s="69">
        <v>1867</v>
      </c>
      <c r="I1034" s="69">
        <v>25420</v>
      </c>
      <c r="J1034" s="69">
        <v>23340</v>
      </c>
      <c r="K1034" s="69">
        <v>2276</v>
      </c>
      <c r="L1034" s="69"/>
      <c r="N1034" s="69">
        <v>4280.17</v>
      </c>
      <c r="O1034" s="69">
        <v>15.89</v>
      </c>
      <c r="P1034" s="69"/>
    </row>
    <row r="1035" spans="1:16">
      <c r="A1035" s="86">
        <v>45547</v>
      </c>
      <c r="B1035" s="69" t="s">
        <v>253</v>
      </c>
      <c r="C1035" s="69" t="s">
        <v>409</v>
      </c>
      <c r="D1035" s="69" t="s">
        <v>594</v>
      </c>
      <c r="F1035" s="69">
        <v>16</v>
      </c>
      <c r="G1035" s="69">
        <v>3</v>
      </c>
      <c r="H1035" s="69">
        <v>3</v>
      </c>
      <c r="I1035" s="69">
        <v>52</v>
      </c>
      <c r="J1035" s="69">
        <v>49</v>
      </c>
      <c r="K1035" s="69">
        <v>3</v>
      </c>
      <c r="L1035" s="69"/>
      <c r="N1035" s="69">
        <v>307.69</v>
      </c>
      <c r="O1035" s="69">
        <v>1.78</v>
      </c>
      <c r="P1035" s="69"/>
    </row>
    <row r="1036" spans="1:16">
      <c r="A1036" s="86">
        <v>45547</v>
      </c>
      <c r="B1036" s="69" t="s">
        <v>253</v>
      </c>
      <c r="C1036" s="69" t="s">
        <v>409</v>
      </c>
      <c r="D1036" s="69" t="s">
        <v>708</v>
      </c>
      <c r="F1036" s="69">
        <v>6</v>
      </c>
      <c r="G1036" s="69">
        <v>0</v>
      </c>
      <c r="I1036" s="69">
        <v>11</v>
      </c>
      <c r="J1036" s="69" t="s">
        <v>702</v>
      </c>
      <c r="K1036" s="69"/>
      <c r="N1036" s="69">
        <v>545.45000000000005</v>
      </c>
      <c r="O1036" s="69"/>
    </row>
    <row r="1037" spans="1:16">
      <c r="A1037" s="86">
        <v>45547</v>
      </c>
      <c r="B1037" s="69" t="s">
        <v>268</v>
      </c>
      <c r="C1037" s="69" t="s">
        <v>411</v>
      </c>
      <c r="D1037" s="69" t="s">
        <v>595</v>
      </c>
      <c r="F1037" s="69">
        <v>61607</v>
      </c>
      <c r="G1037" s="69">
        <v>936</v>
      </c>
      <c r="H1037" s="69">
        <v>689</v>
      </c>
      <c r="I1037" s="69">
        <v>67507</v>
      </c>
      <c r="J1037" s="69">
        <v>42396</v>
      </c>
      <c r="K1037" s="69">
        <v>707</v>
      </c>
      <c r="L1037" s="69"/>
      <c r="N1037" s="69">
        <v>912.6</v>
      </c>
      <c r="O1037" s="69">
        <v>28.98</v>
      </c>
      <c r="P1037" s="69"/>
    </row>
    <row r="1038" spans="1:16">
      <c r="A1038" s="86">
        <v>45547</v>
      </c>
      <c r="B1038" s="69" t="s">
        <v>273</v>
      </c>
      <c r="C1038" s="69" t="s">
        <v>412</v>
      </c>
      <c r="D1038" s="69" t="s">
        <v>597</v>
      </c>
      <c r="F1038" s="69">
        <v>63890</v>
      </c>
      <c r="G1038" s="69">
        <v>988</v>
      </c>
      <c r="H1038" s="69">
        <v>675</v>
      </c>
      <c r="I1038" s="69">
        <v>32219</v>
      </c>
      <c r="J1038" s="69">
        <v>29046</v>
      </c>
      <c r="K1038" s="69">
        <v>707</v>
      </c>
      <c r="L1038" s="69"/>
      <c r="N1038" s="69">
        <v>1982.99</v>
      </c>
      <c r="O1038" s="69">
        <v>30.11</v>
      </c>
      <c r="P1038" s="69"/>
    </row>
    <row r="1039" spans="1:16">
      <c r="A1039" s="86">
        <v>45547</v>
      </c>
      <c r="B1039" s="69" t="s">
        <v>277</v>
      </c>
      <c r="C1039" s="69" t="s">
        <v>412</v>
      </c>
      <c r="D1039" s="69" t="s">
        <v>599</v>
      </c>
      <c r="F1039" s="69">
        <v>47653</v>
      </c>
      <c r="G1039" s="69">
        <v>806</v>
      </c>
      <c r="H1039" s="69">
        <v>759</v>
      </c>
      <c r="I1039" s="69">
        <v>11530</v>
      </c>
      <c r="J1039" s="69">
        <v>10460</v>
      </c>
      <c r="K1039" s="69">
        <v>2254</v>
      </c>
      <c r="L1039" s="69"/>
      <c r="N1039" s="69">
        <v>4132.96</v>
      </c>
      <c r="O1039" s="69">
        <v>7.05</v>
      </c>
      <c r="P1039" s="69"/>
    </row>
    <row r="1040" spans="1:16">
      <c r="A1040" s="86">
        <v>45547</v>
      </c>
      <c r="B1040" s="69" t="s">
        <v>282</v>
      </c>
      <c r="C1040" s="69" t="s">
        <v>412</v>
      </c>
      <c r="D1040" s="69" t="s">
        <v>601</v>
      </c>
      <c r="F1040" s="69">
        <v>48753</v>
      </c>
      <c r="G1040" s="69">
        <v>829</v>
      </c>
      <c r="H1040" s="69">
        <v>625</v>
      </c>
      <c r="I1040" s="69">
        <v>38906</v>
      </c>
      <c r="J1040" s="69">
        <v>30316</v>
      </c>
      <c r="K1040" s="69">
        <v>642</v>
      </c>
      <c r="L1040" s="69">
        <v>1</v>
      </c>
      <c r="M1040" s="69">
        <v>1</v>
      </c>
      <c r="N1040" s="69">
        <v>1253.0999999999999</v>
      </c>
      <c r="O1040" s="69">
        <v>25.18</v>
      </c>
      <c r="P1040" s="69"/>
    </row>
    <row r="1041" spans="1:16">
      <c r="A1041" s="86">
        <v>45547</v>
      </c>
      <c r="B1041" s="69" t="s">
        <v>286</v>
      </c>
      <c r="C1041" s="69" t="s">
        <v>415</v>
      </c>
      <c r="D1041" s="69" t="s">
        <v>603</v>
      </c>
      <c r="F1041" s="69">
        <v>24815</v>
      </c>
      <c r="G1041" s="69">
        <v>71</v>
      </c>
      <c r="H1041" s="69">
        <v>13</v>
      </c>
      <c r="I1041" s="69">
        <v>36374</v>
      </c>
      <c r="J1041" s="69">
        <v>36374</v>
      </c>
      <c r="K1041" s="69">
        <v>2881</v>
      </c>
      <c r="L1041" s="69"/>
      <c r="N1041" s="69">
        <v>682.22</v>
      </c>
      <c r="O1041" s="69">
        <v>2.87</v>
      </c>
      <c r="P1041" s="69"/>
    </row>
    <row r="1042" spans="1:16">
      <c r="A1042" s="86">
        <v>45547</v>
      </c>
      <c r="B1042" s="69" t="s">
        <v>286</v>
      </c>
      <c r="C1042" s="69" t="s">
        <v>417</v>
      </c>
      <c r="D1042" s="69" t="s">
        <v>585</v>
      </c>
      <c r="F1042" s="69">
        <v>41567</v>
      </c>
      <c r="G1042" s="69">
        <v>119</v>
      </c>
      <c r="H1042" s="69">
        <v>26</v>
      </c>
      <c r="I1042" s="69">
        <v>60684</v>
      </c>
      <c r="J1042" s="69">
        <v>60684</v>
      </c>
      <c r="K1042" s="69">
        <v>5096</v>
      </c>
      <c r="L1042" s="69"/>
      <c r="N1042" s="69">
        <v>684.97</v>
      </c>
      <c r="O1042" s="69">
        <v>2.72</v>
      </c>
      <c r="P1042" s="69"/>
    </row>
    <row r="1043" spans="1:16">
      <c r="A1043" s="86">
        <v>45547</v>
      </c>
      <c r="B1043" s="69" t="s">
        <v>419</v>
      </c>
      <c r="C1043" s="69" t="s">
        <v>420</v>
      </c>
      <c r="D1043" s="69" t="s">
        <v>697</v>
      </c>
      <c r="F1043" s="69">
        <v>63533</v>
      </c>
      <c r="G1043" s="69">
        <v>118</v>
      </c>
      <c r="I1043" s="69">
        <v>89892</v>
      </c>
      <c r="J1043" s="69">
        <v>88618</v>
      </c>
      <c r="K1043" s="69">
        <v>31</v>
      </c>
      <c r="L1043" s="69"/>
      <c r="N1043" s="69">
        <v>706.77</v>
      </c>
      <c r="O1043" s="69">
        <v>417.98</v>
      </c>
      <c r="P1043" s="69"/>
    </row>
    <row r="1044" spans="1:16">
      <c r="A1044" s="86">
        <v>45547</v>
      </c>
      <c r="B1044" s="69" t="s">
        <v>422</v>
      </c>
      <c r="C1044" s="69" t="s">
        <v>423</v>
      </c>
      <c r="D1044" s="69" t="s">
        <v>422</v>
      </c>
      <c r="F1044" s="69">
        <v>14059</v>
      </c>
      <c r="G1044" s="69">
        <v>14</v>
      </c>
      <c r="H1044" s="69">
        <v>11</v>
      </c>
      <c r="I1044" s="69">
        <v>4426</v>
      </c>
      <c r="J1044" s="69">
        <v>3635</v>
      </c>
      <c r="K1044" s="69">
        <v>11</v>
      </c>
      <c r="L1044" s="69"/>
      <c r="N1044" s="69">
        <v>3176.46</v>
      </c>
      <c r="O1044" s="69">
        <v>292.89999999999998</v>
      </c>
      <c r="P1044" s="69"/>
    </row>
    <row r="1045" spans="1:16">
      <c r="A1045" s="86">
        <v>45547</v>
      </c>
      <c r="B1045" s="69" t="s">
        <v>424</v>
      </c>
      <c r="C1045" s="69" t="s">
        <v>425</v>
      </c>
      <c r="D1045" s="69" t="s">
        <v>424</v>
      </c>
      <c r="F1045" s="69">
        <v>15688</v>
      </c>
      <c r="G1045" s="69">
        <v>15</v>
      </c>
      <c r="H1045" s="69">
        <v>8</v>
      </c>
      <c r="I1045" s="69">
        <v>1308</v>
      </c>
      <c r="J1045" s="69">
        <v>998</v>
      </c>
      <c r="K1045" s="69">
        <v>14</v>
      </c>
      <c r="L1045" s="69"/>
      <c r="N1045" s="69">
        <v>11993.88</v>
      </c>
      <c r="O1045" s="69">
        <v>373.52</v>
      </c>
      <c r="P1045" s="69"/>
    </row>
    <row r="1046" spans="1:16">
      <c r="A1046" s="86">
        <v>45547</v>
      </c>
      <c r="B1046" s="69" t="s">
        <v>426</v>
      </c>
      <c r="C1046" s="69" t="s">
        <v>427</v>
      </c>
      <c r="D1046" s="69" t="s">
        <v>426</v>
      </c>
      <c r="F1046" s="69">
        <v>13746</v>
      </c>
      <c r="G1046" s="69">
        <v>31</v>
      </c>
      <c r="H1046" s="69">
        <v>19</v>
      </c>
      <c r="I1046" s="69">
        <v>4514</v>
      </c>
      <c r="J1046" s="69">
        <v>3791</v>
      </c>
      <c r="K1046" s="69">
        <v>20</v>
      </c>
      <c r="L1046" s="69"/>
      <c r="N1046" s="69">
        <v>3045.19</v>
      </c>
      <c r="O1046" s="69">
        <v>229.1</v>
      </c>
      <c r="P1046" s="69"/>
    </row>
    <row r="1047" spans="1:16">
      <c r="A1047" s="86">
        <v>45547</v>
      </c>
      <c r="B1047" s="69" t="s">
        <v>428</v>
      </c>
      <c r="C1047" s="69" t="s">
        <v>429</v>
      </c>
      <c r="D1047" s="69" t="s">
        <v>428</v>
      </c>
      <c r="F1047" s="69">
        <v>13719</v>
      </c>
      <c r="G1047" s="69">
        <v>19</v>
      </c>
      <c r="H1047" s="69">
        <v>10</v>
      </c>
      <c r="I1047" s="69">
        <v>1240</v>
      </c>
      <c r="J1047" s="69">
        <v>956</v>
      </c>
      <c r="K1047" s="69">
        <v>13</v>
      </c>
      <c r="L1047" s="69"/>
      <c r="N1047" s="69">
        <v>11063.71</v>
      </c>
      <c r="O1047" s="69">
        <v>351.77</v>
      </c>
      <c r="P1047" s="69"/>
    </row>
    <row r="1048" spans="1:16">
      <c r="A1048" s="86">
        <v>45547</v>
      </c>
      <c r="B1048" s="69" t="s">
        <v>430</v>
      </c>
      <c r="C1048" s="69" t="s">
        <v>431</v>
      </c>
      <c r="D1048" s="69" t="s">
        <v>726</v>
      </c>
      <c r="F1048" s="69">
        <v>13368</v>
      </c>
      <c r="G1048" s="69">
        <v>31</v>
      </c>
      <c r="H1048" s="69">
        <v>17</v>
      </c>
      <c r="I1048" s="69">
        <v>18219</v>
      </c>
      <c r="J1048" s="69">
        <v>17557</v>
      </c>
      <c r="K1048" s="69">
        <v>19</v>
      </c>
      <c r="L1048" s="69"/>
      <c r="N1048" s="69">
        <v>733.74</v>
      </c>
      <c r="O1048" s="69">
        <v>234.53</v>
      </c>
      <c r="P1048" s="69"/>
    </row>
    <row r="1049" spans="1:16">
      <c r="A1049" s="86">
        <v>45547</v>
      </c>
      <c r="B1049" s="69" t="s">
        <v>432</v>
      </c>
      <c r="C1049" s="69" t="s">
        <v>433</v>
      </c>
      <c r="D1049" s="69" t="s">
        <v>709</v>
      </c>
      <c r="F1049" s="69">
        <v>46720</v>
      </c>
      <c r="G1049" s="69">
        <v>629</v>
      </c>
      <c r="H1049" s="69">
        <v>412</v>
      </c>
      <c r="I1049" s="69">
        <v>33724</v>
      </c>
      <c r="J1049" s="69">
        <v>27521</v>
      </c>
      <c r="K1049" s="69">
        <v>433</v>
      </c>
      <c r="L1049" s="69"/>
      <c r="N1049" s="69">
        <v>1385.36</v>
      </c>
      <c r="O1049" s="69">
        <v>35.69</v>
      </c>
      <c r="P1049" s="69"/>
    </row>
    <row r="1050" spans="1:16">
      <c r="A1050" s="86">
        <v>45547</v>
      </c>
      <c r="B1050" s="69" t="s">
        <v>432</v>
      </c>
      <c r="C1050" s="69" t="s">
        <v>434</v>
      </c>
      <c r="D1050" s="69" t="s">
        <v>709</v>
      </c>
      <c r="F1050" s="69">
        <v>46813</v>
      </c>
      <c r="G1050" s="69">
        <v>649</v>
      </c>
      <c r="H1050" s="69">
        <v>431</v>
      </c>
      <c r="I1050" s="69">
        <v>41373</v>
      </c>
      <c r="J1050" s="69">
        <v>32545</v>
      </c>
      <c r="K1050" s="69">
        <v>454</v>
      </c>
      <c r="L1050" s="69"/>
      <c r="N1050" s="69">
        <v>1131.49</v>
      </c>
      <c r="O1050" s="69">
        <v>34.119999999999997</v>
      </c>
      <c r="P1050" s="69"/>
    </row>
    <row r="1051" spans="1:16">
      <c r="A1051" s="86">
        <v>45547</v>
      </c>
      <c r="B1051" s="69" t="s">
        <v>432</v>
      </c>
      <c r="C1051" s="69" t="s">
        <v>436</v>
      </c>
      <c r="D1051" s="69" t="s">
        <v>710</v>
      </c>
      <c r="F1051" s="69">
        <v>42526</v>
      </c>
      <c r="G1051" s="69">
        <v>848</v>
      </c>
      <c r="H1051" s="69">
        <v>481</v>
      </c>
      <c r="I1051" s="69">
        <v>36746</v>
      </c>
      <c r="J1051" s="69">
        <v>30469</v>
      </c>
      <c r="K1051" s="69">
        <v>515</v>
      </c>
      <c r="L1051" s="69"/>
      <c r="N1051" s="69">
        <v>1157.3</v>
      </c>
      <c r="O1051" s="69">
        <v>27.17</v>
      </c>
      <c r="P1051" s="69"/>
    </row>
    <row r="1052" spans="1:16">
      <c r="A1052" s="86">
        <v>45547</v>
      </c>
      <c r="B1052" s="69" t="s">
        <v>432</v>
      </c>
      <c r="C1052" s="69" t="s">
        <v>438</v>
      </c>
      <c r="D1052" s="69" t="s">
        <v>711</v>
      </c>
      <c r="F1052" s="69">
        <v>40032</v>
      </c>
      <c r="G1052" s="69">
        <v>635</v>
      </c>
      <c r="H1052" s="69">
        <v>415</v>
      </c>
      <c r="I1052" s="69">
        <v>28299</v>
      </c>
      <c r="J1052" s="69">
        <v>23916</v>
      </c>
      <c r="K1052" s="69">
        <v>436</v>
      </c>
      <c r="L1052" s="69"/>
      <c r="N1052" s="69">
        <v>1414.61</v>
      </c>
      <c r="O1052" s="69">
        <v>29.44</v>
      </c>
      <c r="P1052" s="69"/>
    </row>
    <row r="1053" spans="1:16">
      <c r="A1053" s="86">
        <v>45547</v>
      </c>
      <c r="B1053" s="69" t="s">
        <v>432</v>
      </c>
      <c r="C1053" s="69" t="s">
        <v>440</v>
      </c>
      <c r="D1053" s="69" t="s">
        <v>712</v>
      </c>
      <c r="F1053" s="69">
        <v>42356</v>
      </c>
      <c r="G1053" s="69">
        <v>531</v>
      </c>
      <c r="H1053" s="69">
        <v>378</v>
      </c>
      <c r="I1053" s="69">
        <v>36201</v>
      </c>
      <c r="J1053" s="69">
        <v>29434</v>
      </c>
      <c r="K1053" s="69">
        <v>397</v>
      </c>
      <c r="L1053" s="69"/>
      <c r="N1053" s="69">
        <v>1170.02</v>
      </c>
      <c r="O1053" s="69">
        <v>34.950000000000003</v>
      </c>
      <c r="P1053" s="69"/>
    </row>
    <row r="1054" spans="1:16">
      <c r="A1054" s="86">
        <v>45547</v>
      </c>
      <c r="B1054" s="69" t="s">
        <v>432</v>
      </c>
      <c r="C1054" s="69" t="s">
        <v>442</v>
      </c>
      <c r="D1054" s="69" t="s">
        <v>615</v>
      </c>
      <c r="F1054" s="69">
        <v>0</v>
      </c>
      <c r="G1054" s="69">
        <v>0</v>
      </c>
      <c r="I1054" s="69">
        <v>0</v>
      </c>
      <c r="J1054" s="69">
        <v>0</v>
      </c>
      <c r="K1054" s="69"/>
      <c r="O1054" s="69">
        <v>0</v>
      </c>
      <c r="P1054" s="69"/>
    </row>
    <row r="1055" spans="1:16">
      <c r="A1055" s="86">
        <v>45547</v>
      </c>
      <c r="B1055" s="69" t="s">
        <v>432</v>
      </c>
      <c r="C1055" s="69" t="s">
        <v>444</v>
      </c>
      <c r="D1055" s="69" t="s">
        <v>713</v>
      </c>
      <c r="F1055" s="69">
        <v>41907</v>
      </c>
      <c r="G1055" s="69">
        <v>457</v>
      </c>
      <c r="H1055" s="69">
        <v>370</v>
      </c>
      <c r="I1055" s="69">
        <v>47146</v>
      </c>
      <c r="J1055" s="69">
        <v>28778</v>
      </c>
      <c r="K1055" s="69">
        <v>381</v>
      </c>
      <c r="L1055" s="69"/>
      <c r="N1055" s="69">
        <v>888.88</v>
      </c>
      <c r="O1055" s="69">
        <v>35.729999999999997</v>
      </c>
      <c r="P1055" s="69"/>
    </row>
    <row r="1056" spans="1:16">
      <c r="A1056" s="86">
        <v>45547</v>
      </c>
      <c r="B1056" s="69" t="s">
        <v>432</v>
      </c>
      <c r="C1056" s="69" t="s">
        <v>446</v>
      </c>
      <c r="D1056" s="69" t="s">
        <v>714</v>
      </c>
      <c r="F1056" s="69">
        <v>42570</v>
      </c>
      <c r="G1056" s="69">
        <v>736</v>
      </c>
      <c r="H1056" s="69">
        <v>504</v>
      </c>
      <c r="I1056" s="69">
        <v>32917</v>
      </c>
      <c r="J1056" s="69">
        <v>28108</v>
      </c>
      <c r="K1056" s="69">
        <v>528</v>
      </c>
      <c r="L1056" s="69"/>
      <c r="N1056" s="69">
        <v>1293.25</v>
      </c>
      <c r="O1056" s="69">
        <v>26.1</v>
      </c>
      <c r="P1056" s="69"/>
    </row>
    <row r="1057" spans="1:17">
      <c r="A1057" s="86">
        <v>45547</v>
      </c>
      <c r="B1057" s="69" t="s">
        <v>450</v>
      </c>
      <c r="C1057" s="69" t="s">
        <v>451</v>
      </c>
      <c r="D1057" s="69" t="s">
        <v>638</v>
      </c>
      <c r="F1057" s="69">
        <v>13334</v>
      </c>
      <c r="G1057" s="69">
        <v>210</v>
      </c>
      <c r="H1057" s="69">
        <v>174</v>
      </c>
      <c r="I1057" s="69">
        <v>16819</v>
      </c>
      <c r="J1057" s="69">
        <v>8530</v>
      </c>
      <c r="K1057" s="69">
        <v>176</v>
      </c>
      <c r="L1057" s="69"/>
      <c r="N1057" s="69">
        <v>792.79</v>
      </c>
      <c r="O1057" s="69">
        <v>25.25</v>
      </c>
      <c r="P1057" s="69"/>
    </row>
    <row r="1058" spans="1:17">
      <c r="A1058" s="86">
        <v>45547</v>
      </c>
      <c r="B1058" s="69" t="s">
        <v>454</v>
      </c>
      <c r="C1058" s="69" t="s">
        <v>202</v>
      </c>
      <c r="D1058" s="69" t="s">
        <v>715</v>
      </c>
      <c r="F1058" s="69">
        <v>47115</v>
      </c>
      <c r="G1058" s="69">
        <v>606</v>
      </c>
      <c r="H1058" s="69">
        <v>452</v>
      </c>
      <c r="I1058" s="69">
        <v>43358</v>
      </c>
      <c r="J1058" s="69">
        <v>32523</v>
      </c>
      <c r="K1058" s="69">
        <v>472</v>
      </c>
      <c r="L1058" s="69"/>
      <c r="N1058" s="69">
        <v>1086.6500000000001</v>
      </c>
      <c r="O1058" s="69">
        <v>32.92</v>
      </c>
      <c r="P1058" s="69"/>
    </row>
    <row r="1059" spans="1:17">
      <c r="A1059" s="86">
        <v>45547</v>
      </c>
      <c r="B1059" s="69" t="s">
        <v>454</v>
      </c>
      <c r="C1059" s="69" t="s">
        <v>198</v>
      </c>
      <c r="D1059" s="69" t="s">
        <v>715</v>
      </c>
      <c r="F1059" s="69">
        <v>47611</v>
      </c>
      <c r="G1059" s="69">
        <v>617</v>
      </c>
      <c r="H1059" s="69">
        <v>439</v>
      </c>
      <c r="I1059" s="69">
        <v>49766</v>
      </c>
      <c r="J1059" s="69">
        <v>33315</v>
      </c>
      <c r="K1059" s="69">
        <v>461</v>
      </c>
      <c r="L1059" s="69"/>
      <c r="N1059" s="69">
        <v>956.7</v>
      </c>
      <c r="O1059" s="69">
        <v>33.94</v>
      </c>
      <c r="P1059" s="69"/>
    </row>
    <row r="1060" spans="1:17">
      <c r="A1060" s="86">
        <v>45547</v>
      </c>
      <c r="B1060" s="69" t="s">
        <v>454</v>
      </c>
      <c r="C1060" s="69" t="s">
        <v>201</v>
      </c>
      <c r="D1060" s="69" t="s">
        <v>716</v>
      </c>
      <c r="F1060" s="69">
        <v>43322</v>
      </c>
      <c r="G1060" s="69">
        <v>691</v>
      </c>
      <c r="H1060" s="69">
        <v>450</v>
      </c>
      <c r="I1060" s="69">
        <v>38723</v>
      </c>
      <c r="J1060" s="69">
        <v>31654</v>
      </c>
      <c r="K1060" s="69">
        <v>485</v>
      </c>
      <c r="L1060" s="69"/>
      <c r="N1060" s="69">
        <v>1118.77</v>
      </c>
      <c r="O1060" s="69">
        <v>29.13</v>
      </c>
      <c r="P1060" s="69"/>
    </row>
    <row r="1061" spans="1:17">
      <c r="A1061" s="86">
        <v>45547</v>
      </c>
      <c r="B1061" s="69" t="s">
        <v>454</v>
      </c>
      <c r="C1061" s="69" t="s">
        <v>197</v>
      </c>
      <c r="D1061" s="69" t="s">
        <v>717</v>
      </c>
      <c r="F1061" s="69">
        <v>42812</v>
      </c>
      <c r="G1061" s="69">
        <v>764</v>
      </c>
      <c r="H1061" s="69">
        <v>464</v>
      </c>
      <c r="I1061" s="69">
        <v>35673</v>
      </c>
      <c r="J1061" s="69">
        <v>29675</v>
      </c>
      <c r="K1061" s="69">
        <v>505</v>
      </c>
      <c r="L1061" s="69"/>
      <c r="N1061" s="69">
        <v>1200.1199999999999</v>
      </c>
      <c r="O1061" s="69">
        <v>26.66</v>
      </c>
      <c r="P1061" s="69"/>
    </row>
    <row r="1062" spans="1:17">
      <c r="A1062" s="86">
        <v>45547</v>
      </c>
      <c r="B1062" s="69" t="s">
        <v>454</v>
      </c>
      <c r="C1062" s="69" t="s">
        <v>199</v>
      </c>
      <c r="D1062" s="69" t="s">
        <v>718</v>
      </c>
      <c r="F1062" s="69">
        <v>43115</v>
      </c>
      <c r="G1062" s="69">
        <v>563</v>
      </c>
      <c r="H1062" s="69">
        <v>375</v>
      </c>
      <c r="I1062" s="69">
        <v>48513</v>
      </c>
      <c r="J1062" s="69">
        <v>33500</v>
      </c>
      <c r="K1062" s="69">
        <v>397</v>
      </c>
      <c r="L1062" s="69">
        <v>1</v>
      </c>
      <c r="M1062" s="69"/>
      <c r="N1062" s="69">
        <v>888.73</v>
      </c>
      <c r="O1062" s="69">
        <v>34.94</v>
      </c>
      <c r="P1062" s="69"/>
    </row>
    <row r="1063" spans="1:17">
      <c r="A1063" s="86">
        <v>45547</v>
      </c>
      <c r="B1063" s="69" t="s">
        <v>454</v>
      </c>
      <c r="C1063" s="69" t="s">
        <v>196</v>
      </c>
      <c r="D1063" s="69" t="s">
        <v>235</v>
      </c>
      <c r="F1063" s="69">
        <v>42866</v>
      </c>
      <c r="G1063" s="69">
        <v>536</v>
      </c>
      <c r="H1063" s="69">
        <v>371</v>
      </c>
      <c r="I1063" s="69">
        <v>48371</v>
      </c>
      <c r="J1063" s="69">
        <v>34265</v>
      </c>
      <c r="K1063" s="69">
        <v>392</v>
      </c>
      <c r="L1063" s="69"/>
      <c r="N1063" s="69">
        <v>886.19</v>
      </c>
      <c r="O1063" s="69">
        <v>36.14</v>
      </c>
      <c r="P1063" s="69"/>
    </row>
    <row r="1064" spans="1:17">
      <c r="A1064" s="86">
        <v>45547</v>
      </c>
      <c r="B1064" s="69" t="s">
        <v>454</v>
      </c>
      <c r="C1064" s="69" t="s">
        <v>200</v>
      </c>
      <c r="D1064" s="69" t="s">
        <v>719</v>
      </c>
      <c r="F1064" s="69">
        <v>42887</v>
      </c>
      <c r="G1064" s="69">
        <v>856</v>
      </c>
      <c r="H1064" s="69">
        <v>507</v>
      </c>
      <c r="I1064" s="69">
        <v>35625</v>
      </c>
      <c r="J1064" s="69">
        <v>30171</v>
      </c>
      <c r="K1064" s="69">
        <v>538</v>
      </c>
      <c r="L1064" s="69"/>
      <c r="N1064" s="69">
        <v>1203.8499999999999</v>
      </c>
      <c r="O1064" s="69">
        <v>26.12</v>
      </c>
      <c r="P1064" s="69"/>
    </row>
    <row r="1065" spans="1:17">
      <c r="A1065" s="86">
        <v>45547</v>
      </c>
      <c r="B1065" s="69" t="s">
        <v>455</v>
      </c>
      <c r="C1065" s="69" t="s">
        <v>456</v>
      </c>
      <c r="D1065" s="69" t="s">
        <v>720</v>
      </c>
      <c r="F1065" s="69">
        <v>16778</v>
      </c>
      <c r="G1065" s="69">
        <v>222</v>
      </c>
      <c r="H1065" s="69">
        <v>142</v>
      </c>
      <c r="I1065" s="69">
        <v>17669</v>
      </c>
      <c r="J1065" s="69">
        <v>12415</v>
      </c>
      <c r="K1065" s="69">
        <v>148</v>
      </c>
      <c r="L1065" s="69"/>
      <c r="N1065" s="69">
        <v>949.57</v>
      </c>
      <c r="O1065" s="69">
        <v>37.369999999999997</v>
      </c>
      <c r="P1065" s="69"/>
    </row>
    <row r="1066" spans="1:17">
      <c r="A1066" s="86">
        <v>45547</v>
      </c>
      <c r="B1066" s="69" t="s">
        <v>101</v>
      </c>
      <c r="C1066" s="69" t="s">
        <v>347</v>
      </c>
      <c r="D1066" s="69" t="s">
        <v>645</v>
      </c>
      <c r="E1066" s="69">
        <v>28</v>
      </c>
      <c r="F1066" s="69">
        <v>97920</v>
      </c>
      <c r="G1066" s="69">
        <v>333</v>
      </c>
      <c r="H1066" s="69">
        <v>194</v>
      </c>
      <c r="I1066" s="69">
        <v>23173</v>
      </c>
      <c r="J1066" s="69" t="s">
        <v>702</v>
      </c>
      <c r="K1066" s="69">
        <v>218</v>
      </c>
      <c r="L1066" s="69">
        <v>1</v>
      </c>
      <c r="M1066" s="69"/>
      <c r="N1066" s="69">
        <v>4225.6099999999997</v>
      </c>
      <c r="O1066" s="69">
        <v>122.09</v>
      </c>
      <c r="P1066" s="69"/>
    </row>
    <row r="1067" spans="1:17">
      <c r="A1067" s="86">
        <v>45547</v>
      </c>
      <c r="B1067" s="69" t="s">
        <v>123</v>
      </c>
      <c r="C1067" s="69" t="s">
        <v>348</v>
      </c>
      <c r="D1067" s="69" t="s">
        <v>648</v>
      </c>
      <c r="E1067" s="69">
        <v>9</v>
      </c>
      <c r="F1067" s="69">
        <v>12740</v>
      </c>
      <c r="G1067" s="69">
        <v>53</v>
      </c>
      <c r="H1067" s="69">
        <v>29</v>
      </c>
      <c r="I1067" s="69">
        <v>2071</v>
      </c>
      <c r="J1067" s="69">
        <v>1936</v>
      </c>
      <c r="K1067" s="69">
        <v>32</v>
      </c>
      <c r="L1067" s="69"/>
      <c r="N1067" s="69">
        <v>6151.62</v>
      </c>
      <c r="O1067" s="69">
        <v>111.75</v>
      </c>
      <c r="P1067" s="69"/>
    </row>
    <row r="1068" spans="1:17">
      <c r="A1068" s="86">
        <v>45547</v>
      </c>
      <c r="B1068" s="69" t="s">
        <v>123</v>
      </c>
      <c r="C1068" s="69" t="s">
        <v>349</v>
      </c>
      <c r="D1068" s="69" t="s">
        <v>647</v>
      </c>
      <c r="E1068" s="69">
        <v>26</v>
      </c>
      <c r="F1068" s="69">
        <v>72793</v>
      </c>
      <c r="G1068" s="69">
        <v>294</v>
      </c>
      <c r="H1068" s="69">
        <v>142</v>
      </c>
      <c r="I1068" s="69">
        <v>14660</v>
      </c>
      <c r="J1068" s="69">
        <v>12621</v>
      </c>
      <c r="K1068" s="69">
        <v>165</v>
      </c>
      <c r="L1068" s="69"/>
      <c r="N1068" s="69">
        <v>4965.42</v>
      </c>
      <c r="O1068" s="69">
        <v>132.83000000000001</v>
      </c>
      <c r="P1068" s="69"/>
    </row>
    <row r="1069" spans="1:17">
      <c r="A1069" s="86">
        <v>45547</v>
      </c>
      <c r="B1069" s="69" t="s">
        <v>109</v>
      </c>
      <c r="C1069" s="69" t="s">
        <v>367</v>
      </c>
      <c r="D1069" s="69" t="s">
        <v>650</v>
      </c>
      <c r="E1069" s="69">
        <v>46</v>
      </c>
      <c r="F1069" s="69">
        <v>194289</v>
      </c>
      <c r="G1069" s="69">
        <v>541</v>
      </c>
      <c r="H1069" s="69">
        <v>279</v>
      </c>
      <c r="I1069" s="69">
        <v>60328</v>
      </c>
      <c r="J1069" s="69">
        <v>51682</v>
      </c>
      <c r="K1069" s="69">
        <v>317</v>
      </c>
      <c r="L1069" s="69">
        <v>1</v>
      </c>
      <c r="M1069" s="69"/>
      <c r="N1069" s="69">
        <v>3220.54</v>
      </c>
      <c r="O1069" s="69">
        <v>185.57</v>
      </c>
      <c r="P1069" s="69"/>
    </row>
    <row r="1070" spans="1:17">
      <c r="A1070" s="86">
        <v>45547</v>
      </c>
      <c r="B1070" s="69" t="s">
        <v>109</v>
      </c>
      <c r="C1070" s="69" t="s">
        <v>368</v>
      </c>
      <c r="D1070" s="69" t="s">
        <v>650</v>
      </c>
      <c r="E1070" s="69">
        <v>12</v>
      </c>
      <c r="F1070" s="69">
        <v>67556</v>
      </c>
      <c r="G1070" s="69">
        <v>167</v>
      </c>
      <c r="H1070" s="69">
        <v>86</v>
      </c>
      <c r="I1070" s="69">
        <v>22275</v>
      </c>
      <c r="J1070" s="69">
        <v>19693</v>
      </c>
      <c r="K1070" s="69">
        <v>107</v>
      </c>
      <c r="L1070" s="69">
        <v>1</v>
      </c>
      <c r="M1070" s="69">
        <v>1</v>
      </c>
      <c r="N1070" s="69">
        <v>3032.82</v>
      </c>
      <c r="O1070" s="69">
        <v>190.84</v>
      </c>
      <c r="P1070" s="69"/>
    </row>
    <row r="1071" spans="1:17">
      <c r="A1071" s="86">
        <v>45547</v>
      </c>
      <c r="B1071" s="69" t="s">
        <v>127</v>
      </c>
      <c r="C1071" s="69" t="s">
        <v>369</v>
      </c>
      <c r="D1071" s="69" t="s">
        <v>654</v>
      </c>
      <c r="E1071" s="69">
        <v>24</v>
      </c>
      <c r="F1071" s="69">
        <v>46032</v>
      </c>
      <c r="G1071" s="69">
        <v>194</v>
      </c>
      <c r="H1071" s="69">
        <v>105</v>
      </c>
      <c r="I1071" s="69">
        <v>11845</v>
      </c>
      <c r="J1071" s="69">
        <v>10395</v>
      </c>
      <c r="K1071" s="69">
        <v>113</v>
      </c>
      <c r="L1071" s="69">
        <v>1</v>
      </c>
      <c r="M1071" s="69"/>
      <c r="N1071" s="69">
        <v>3886.2</v>
      </c>
      <c r="O1071" s="69">
        <v>118.33</v>
      </c>
      <c r="P1071" s="69"/>
    </row>
    <row r="1072" spans="1:17">
      <c r="A1072" s="86">
        <v>45547</v>
      </c>
      <c r="B1072" s="69" t="s">
        <v>127</v>
      </c>
      <c r="C1072" s="69" t="s">
        <v>370</v>
      </c>
      <c r="D1072" s="69" t="s">
        <v>655</v>
      </c>
      <c r="E1072" s="69">
        <v>1</v>
      </c>
      <c r="F1072" s="69">
        <v>0</v>
      </c>
      <c r="G1072" s="69">
        <v>0</v>
      </c>
      <c r="I1072" s="69">
        <v>0</v>
      </c>
      <c r="J1072" s="69">
        <v>0</v>
      </c>
      <c r="K1072" s="69"/>
      <c r="O1072" s="69">
        <v>0</v>
      </c>
      <c r="P1072" s="69"/>
      <c r="Q1072" s="85"/>
    </row>
    <row r="1073" spans="1:17">
      <c r="A1073" s="86">
        <v>45547</v>
      </c>
      <c r="B1073" s="69" t="s">
        <v>131</v>
      </c>
      <c r="C1073" s="69" t="s">
        <v>371</v>
      </c>
      <c r="D1073" s="69" t="s">
        <v>698</v>
      </c>
      <c r="E1073" s="69">
        <v>11</v>
      </c>
      <c r="F1073" s="69">
        <v>49546</v>
      </c>
      <c r="G1073" s="69">
        <v>173</v>
      </c>
      <c r="H1073" s="69">
        <v>79</v>
      </c>
      <c r="I1073" s="69">
        <v>13877</v>
      </c>
      <c r="J1073" s="69">
        <v>10185</v>
      </c>
      <c r="K1073" s="69">
        <v>88</v>
      </c>
      <c r="L1073" s="69"/>
      <c r="N1073" s="69">
        <v>3570.37</v>
      </c>
      <c r="O1073" s="69">
        <v>172.63</v>
      </c>
      <c r="P1073" s="69"/>
      <c r="Q1073" s="85"/>
    </row>
    <row r="1074" spans="1:17">
      <c r="A1074" s="86">
        <v>45547</v>
      </c>
      <c r="B1074" s="69" t="s">
        <v>138</v>
      </c>
      <c r="C1074" s="69" t="s">
        <v>372</v>
      </c>
      <c r="D1074" s="69" t="s">
        <v>722</v>
      </c>
      <c r="E1074" s="69">
        <v>8</v>
      </c>
      <c r="F1074" s="69">
        <v>26818</v>
      </c>
      <c r="G1074" s="69">
        <v>100</v>
      </c>
      <c r="H1074" s="69">
        <v>55</v>
      </c>
      <c r="I1074" s="69">
        <v>5923</v>
      </c>
      <c r="J1074" s="69">
        <v>5440</v>
      </c>
      <c r="K1074" s="69">
        <v>64</v>
      </c>
      <c r="L1074" s="69">
        <v>1</v>
      </c>
      <c r="M1074" s="69"/>
      <c r="N1074" s="69">
        <v>4527.7700000000004</v>
      </c>
      <c r="O1074" s="69">
        <v>127.1</v>
      </c>
      <c r="P1074" s="69"/>
    </row>
    <row r="1075" spans="1:17">
      <c r="A1075" s="86">
        <v>45547</v>
      </c>
      <c r="B1075" s="69" t="s">
        <v>138</v>
      </c>
      <c r="C1075" s="69" t="s">
        <v>372</v>
      </c>
      <c r="D1075" s="69" t="s">
        <v>723</v>
      </c>
      <c r="E1075" s="69">
        <v>11</v>
      </c>
      <c r="F1075" s="69">
        <v>28713</v>
      </c>
      <c r="G1075" s="69">
        <v>74</v>
      </c>
      <c r="H1075" s="69">
        <v>37</v>
      </c>
      <c r="I1075" s="69">
        <v>7205</v>
      </c>
      <c r="J1075" s="69">
        <v>6631</v>
      </c>
      <c r="K1075" s="69">
        <v>41</v>
      </c>
      <c r="L1075" s="69"/>
      <c r="N1075" s="69">
        <v>3985.15</v>
      </c>
      <c r="O1075" s="69">
        <v>198.02</v>
      </c>
      <c r="P1075" s="69"/>
    </row>
    <row r="1076" spans="1:17">
      <c r="A1076" s="86">
        <v>45547</v>
      </c>
      <c r="B1076" s="69" t="s">
        <v>138</v>
      </c>
      <c r="C1076" s="69" t="s">
        <v>375</v>
      </c>
      <c r="D1076" s="69" t="s">
        <v>657</v>
      </c>
      <c r="E1076" s="69">
        <v>16</v>
      </c>
      <c r="F1076" s="69">
        <v>55985</v>
      </c>
      <c r="G1076" s="69">
        <v>185</v>
      </c>
      <c r="H1076" s="69">
        <v>104</v>
      </c>
      <c r="I1076" s="69">
        <v>21928</v>
      </c>
      <c r="J1076" s="69">
        <v>19831</v>
      </c>
      <c r="K1076" s="69">
        <v>111</v>
      </c>
      <c r="L1076" s="69">
        <v>1</v>
      </c>
      <c r="M1076" s="69"/>
      <c r="N1076" s="69">
        <v>2553.13</v>
      </c>
      <c r="O1076" s="69">
        <v>152.55000000000001</v>
      </c>
      <c r="P1076" s="69"/>
    </row>
    <row r="1077" spans="1:17">
      <c r="A1077" s="86">
        <v>45547</v>
      </c>
      <c r="B1077" s="69" t="s">
        <v>145</v>
      </c>
      <c r="C1077" s="69" t="s">
        <v>378</v>
      </c>
      <c r="D1077" s="69" t="s">
        <v>660</v>
      </c>
      <c r="E1077" s="69">
        <v>17</v>
      </c>
      <c r="F1077" s="69">
        <v>54208</v>
      </c>
      <c r="G1077" s="69">
        <v>258</v>
      </c>
      <c r="H1077" s="69">
        <v>120</v>
      </c>
      <c r="I1077" s="69">
        <v>11303</v>
      </c>
      <c r="J1077" s="69">
        <v>9942</v>
      </c>
      <c r="K1077" s="69">
        <v>135</v>
      </c>
      <c r="L1077" s="69"/>
      <c r="N1077" s="69">
        <v>4795.8900000000003</v>
      </c>
      <c r="O1077" s="69">
        <v>123.48</v>
      </c>
      <c r="P1077" s="69"/>
    </row>
    <row r="1078" spans="1:17">
      <c r="A1078" s="86">
        <v>45547</v>
      </c>
      <c r="B1078" s="69" t="s">
        <v>150</v>
      </c>
      <c r="C1078" s="69" t="s">
        <v>380</v>
      </c>
      <c r="D1078" s="69" t="s">
        <v>661</v>
      </c>
      <c r="F1078" s="69">
        <v>0</v>
      </c>
      <c r="G1078" s="69">
        <v>0</v>
      </c>
      <c r="I1078" s="69">
        <v>0</v>
      </c>
      <c r="J1078" s="69">
        <v>0</v>
      </c>
      <c r="K1078" s="69"/>
      <c r="O1078" s="69">
        <v>0</v>
      </c>
      <c r="P1078" s="69"/>
    </row>
    <row r="1079" spans="1:17">
      <c r="A1079" s="86">
        <v>45547</v>
      </c>
      <c r="B1079" s="69" t="s">
        <v>150</v>
      </c>
      <c r="C1079" s="69" t="s">
        <v>380</v>
      </c>
      <c r="D1079" s="69" t="s">
        <v>662</v>
      </c>
      <c r="E1079" s="69">
        <v>30</v>
      </c>
      <c r="F1079" s="69">
        <v>50417</v>
      </c>
      <c r="G1079" s="69">
        <v>290</v>
      </c>
      <c r="H1079" s="69">
        <v>143</v>
      </c>
      <c r="I1079" s="69">
        <v>18212</v>
      </c>
      <c r="J1079" s="69">
        <v>16204</v>
      </c>
      <c r="K1079" s="69">
        <v>153</v>
      </c>
      <c r="L1079" s="69"/>
      <c r="M1079" s="69">
        <v>1</v>
      </c>
      <c r="N1079" s="69">
        <v>2768.34</v>
      </c>
      <c r="O1079" s="69">
        <v>95.85</v>
      </c>
      <c r="P1079" s="69"/>
    </row>
    <row r="1080" spans="1:17">
      <c r="A1080" s="86">
        <v>45547</v>
      </c>
      <c r="B1080" s="69" t="s">
        <v>153</v>
      </c>
      <c r="C1080" s="69" t="s">
        <v>381</v>
      </c>
      <c r="D1080" s="69" t="s">
        <v>663</v>
      </c>
      <c r="E1080" s="69">
        <v>10</v>
      </c>
      <c r="F1080" s="69">
        <v>48636</v>
      </c>
      <c r="G1080" s="69">
        <v>147</v>
      </c>
      <c r="H1080" s="69">
        <v>90</v>
      </c>
      <c r="I1080" s="69">
        <v>9508</v>
      </c>
      <c r="J1080" s="69">
        <v>8421</v>
      </c>
      <c r="K1080" s="69">
        <v>108</v>
      </c>
      <c r="L1080" s="69"/>
      <c r="M1080" s="69">
        <v>1</v>
      </c>
      <c r="N1080" s="69">
        <v>5115.2700000000004</v>
      </c>
      <c r="O1080" s="69">
        <v>139.36000000000001</v>
      </c>
      <c r="P1080" s="69"/>
    </row>
    <row r="1081" spans="1:17">
      <c r="A1081" s="86">
        <v>45547</v>
      </c>
      <c r="B1081" s="69" t="s">
        <v>153</v>
      </c>
      <c r="C1081" s="69" t="s">
        <v>382</v>
      </c>
      <c r="D1081" s="69" t="s">
        <v>724</v>
      </c>
      <c r="E1081" s="69">
        <v>3</v>
      </c>
      <c r="F1081" s="69">
        <v>10152</v>
      </c>
      <c r="G1081" s="69">
        <v>24</v>
      </c>
      <c r="H1081" s="69">
        <v>10</v>
      </c>
      <c r="I1081" s="69">
        <v>1345</v>
      </c>
      <c r="J1081" s="69">
        <v>1136</v>
      </c>
      <c r="K1081" s="69">
        <v>12</v>
      </c>
      <c r="L1081" s="69"/>
      <c r="N1081" s="69">
        <v>7547.96</v>
      </c>
      <c r="O1081" s="69">
        <v>241.71</v>
      </c>
      <c r="P1081" s="69"/>
    </row>
    <row r="1082" spans="1:17">
      <c r="A1082" s="86">
        <v>45547</v>
      </c>
      <c r="B1082" s="69" t="s">
        <v>153</v>
      </c>
      <c r="C1082" s="69" t="s">
        <v>382</v>
      </c>
      <c r="D1082" s="69" t="s">
        <v>725</v>
      </c>
      <c r="E1082" s="69">
        <v>8</v>
      </c>
      <c r="F1082" s="69">
        <v>53828</v>
      </c>
      <c r="G1082" s="69">
        <v>127</v>
      </c>
      <c r="H1082" s="69">
        <v>50</v>
      </c>
      <c r="I1082" s="69">
        <v>6818</v>
      </c>
      <c r="J1082" s="69">
        <v>5498</v>
      </c>
      <c r="K1082" s="69">
        <v>68</v>
      </c>
      <c r="L1082" s="69"/>
      <c r="N1082" s="69">
        <v>7894.98</v>
      </c>
      <c r="O1082" s="69">
        <v>244.67</v>
      </c>
      <c r="P1082" s="69"/>
    </row>
    <row r="1083" spans="1:17">
      <c r="A1083" s="86">
        <v>45547</v>
      </c>
      <c r="B1083" s="69" t="s">
        <v>157</v>
      </c>
      <c r="C1083" s="69" t="s">
        <v>384</v>
      </c>
      <c r="D1083" s="69" t="s">
        <v>664</v>
      </c>
      <c r="E1083" s="69">
        <v>31</v>
      </c>
      <c r="F1083" s="69">
        <v>48075</v>
      </c>
      <c r="G1083" s="69">
        <v>260</v>
      </c>
      <c r="H1083" s="69">
        <v>143</v>
      </c>
      <c r="I1083" s="69">
        <v>25257</v>
      </c>
      <c r="J1083" s="69">
        <v>22324</v>
      </c>
      <c r="K1083" s="69">
        <v>155</v>
      </c>
      <c r="L1083" s="69">
        <v>2</v>
      </c>
      <c r="M1083" s="69">
        <v>2</v>
      </c>
      <c r="N1083" s="69">
        <v>1903.43</v>
      </c>
      <c r="O1083" s="69">
        <v>89.86</v>
      </c>
      <c r="P1083" s="69"/>
    </row>
    <row r="1084" spans="1:17">
      <c r="A1084" s="86">
        <v>45547</v>
      </c>
      <c r="B1084" s="69" t="s">
        <v>157</v>
      </c>
      <c r="C1084" s="69" t="s">
        <v>385</v>
      </c>
      <c r="D1084" s="69" t="s">
        <v>665</v>
      </c>
      <c r="E1084" s="69">
        <v>25</v>
      </c>
      <c r="F1084" s="69">
        <v>47516</v>
      </c>
      <c r="G1084" s="69">
        <v>228</v>
      </c>
      <c r="H1084" s="69">
        <v>113</v>
      </c>
      <c r="I1084" s="69">
        <v>21165</v>
      </c>
      <c r="J1084" s="69">
        <v>18678</v>
      </c>
      <c r="K1084" s="69">
        <v>134</v>
      </c>
      <c r="L1084" s="69"/>
      <c r="N1084" s="69">
        <v>2245.0300000000002</v>
      </c>
      <c r="O1084" s="69">
        <v>104.89</v>
      </c>
      <c r="P1084" s="69"/>
    </row>
    <row r="1085" spans="1:17">
      <c r="A1085" s="86">
        <v>45547</v>
      </c>
      <c r="B1085" s="69" t="s">
        <v>161</v>
      </c>
      <c r="C1085" s="69" t="s">
        <v>386</v>
      </c>
      <c r="D1085" s="69" t="s">
        <v>668</v>
      </c>
      <c r="E1085" s="69">
        <v>20</v>
      </c>
      <c r="F1085" s="69">
        <v>29893</v>
      </c>
      <c r="G1085" s="69">
        <v>184</v>
      </c>
      <c r="H1085" s="69">
        <v>107</v>
      </c>
      <c r="I1085" s="69">
        <v>14762</v>
      </c>
      <c r="J1085" s="69">
        <v>13347</v>
      </c>
      <c r="K1085" s="69">
        <v>139</v>
      </c>
      <c r="L1085" s="69"/>
      <c r="N1085" s="69">
        <v>2025</v>
      </c>
      <c r="O1085" s="69">
        <v>65.41</v>
      </c>
      <c r="P1085" s="69"/>
    </row>
    <row r="1086" spans="1:17">
      <c r="A1086" s="86">
        <v>45547</v>
      </c>
      <c r="B1086" s="69" t="s">
        <v>161</v>
      </c>
      <c r="C1086" s="69" t="s">
        <v>387</v>
      </c>
      <c r="D1086" s="69" t="s">
        <v>669</v>
      </c>
      <c r="E1086" s="69">
        <v>16</v>
      </c>
      <c r="F1086" s="69">
        <v>32741</v>
      </c>
      <c r="G1086" s="69">
        <v>248</v>
      </c>
      <c r="H1086" s="69">
        <v>138</v>
      </c>
      <c r="I1086" s="69">
        <v>20468</v>
      </c>
      <c r="J1086" s="69">
        <v>17656</v>
      </c>
      <c r="K1086" s="69">
        <v>146</v>
      </c>
      <c r="L1086" s="69">
        <v>1</v>
      </c>
      <c r="M1086" s="69"/>
      <c r="N1086" s="69">
        <v>1599.62</v>
      </c>
      <c r="O1086" s="69">
        <v>69.37</v>
      </c>
      <c r="P1086" s="69"/>
    </row>
    <row r="1087" spans="1:17">
      <c r="A1087" s="86">
        <v>45547</v>
      </c>
      <c r="B1087" s="69" t="s">
        <v>134</v>
      </c>
      <c r="C1087" s="69" t="s">
        <v>351</v>
      </c>
      <c r="D1087" s="69" t="s">
        <v>671</v>
      </c>
      <c r="E1087" s="69">
        <v>18</v>
      </c>
      <c r="F1087" s="69">
        <v>39962</v>
      </c>
      <c r="G1087" s="69">
        <v>221</v>
      </c>
      <c r="H1087" s="69">
        <v>109</v>
      </c>
      <c r="I1087" s="69">
        <v>14083</v>
      </c>
      <c r="J1087" s="69">
        <v>12426</v>
      </c>
      <c r="K1087" s="69">
        <v>158</v>
      </c>
      <c r="L1087" s="69"/>
      <c r="N1087" s="69">
        <v>2837.61</v>
      </c>
      <c r="O1087" s="69">
        <v>70.11</v>
      </c>
      <c r="P1087" s="69"/>
    </row>
    <row r="1088" spans="1:17">
      <c r="A1088" s="86">
        <v>45547</v>
      </c>
      <c r="B1088" s="69" t="s">
        <v>141</v>
      </c>
      <c r="C1088" s="69" t="s">
        <v>352</v>
      </c>
      <c r="D1088" s="69" t="s">
        <v>682</v>
      </c>
      <c r="F1088" s="69">
        <v>10207</v>
      </c>
      <c r="G1088" s="69">
        <v>83</v>
      </c>
      <c r="H1088" s="69">
        <v>24</v>
      </c>
      <c r="I1088" s="69">
        <v>1001</v>
      </c>
      <c r="J1088" s="69">
        <v>811</v>
      </c>
      <c r="K1088" s="69">
        <v>311</v>
      </c>
      <c r="L1088" s="69"/>
      <c r="M1088" s="69">
        <v>14</v>
      </c>
      <c r="N1088" s="69">
        <v>10196.799999999999</v>
      </c>
      <c r="O1088" s="69">
        <v>10.18</v>
      </c>
      <c r="P1088" s="69"/>
    </row>
    <row r="1089" spans="1:16">
      <c r="A1089" s="86">
        <v>45547</v>
      </c>
      <c r="B1089" s="69" t="s">
        <v>141</v>
      </c>
      <c r="C1089" s="69" t="s">
        <v>355</v>
      </c>
      <c r="D1089" s="69" t="s">
        <v>683</v>
      </c>
      <c r="F1089" s="69">
        <v>10074</v>
      </c>
      <c r="G1089" s="69">
        <v>112</v>
      </c>
      <c r="H1089" s="69">
        <v>47</v>
      </c>
      <c r="I1089" s="69">
        <v>2385</v>
      </c>
      <c r="J1089" s="69">
        <v>1977</v>
      </c>
      <c r="K1089" s="69">
        <v>56</v>
      </c>
      <c r="L1089" s="69"/>
      <c r="M1089" s="69">
        <v>18</v>
      </c>
      <c r="N1089" s="69">
        <v>4223.8999999999996</v>
      </c>
      <c r="O1089" s="69">
        <v>39.979999999999997</v>
      </c>
      <c r="P1089" s="69"/>
    </row>
    <row r="1090" spans="1:16">
      <c r="A1090" s="86">
        <v>45547</v>
      </c>
      <c r="B1090" s="69" t="s">
        <v>141</v>
      </c>
      <c r="C1090" s="69" t="s">
        <v>356</v>
      </c>
      <c r="D1090" s="69" t="s">
        <v>684</v>
      </c>
      <c r="F1090" s="69">
        <v>10180</v>
      </c>
      <c r="G1090" s="69">
        <v>93</v>
      </c>
      <c r="H1090" s="69">
        <v>35</v>
      </c>
      <c r="I1090" s="69">
        <v>1679</v>
      </c>
      <c r="J1090" s="69">
        <v>1379</v>
      </c>
      <c r="K1090" s="69">
        <v>44</v>
      </c>
      <c r="L1090" s="69"/>
      <c r="M1090" s="69">
        <v>25</v>
      </c>
      <c r="N1090" s="69">
        <v>6063.13</v>
      </c>
      <c r="O1090" s="69">
        <v>43.14</v>
      </c>
      <c r="P1090" s="69"/>
    </row>
    <row r="1091" spans="1:16">
      <c r="A1091" s="86">
        <v>45547</v>
      </c>
      <c r="B1091" s="69" t="s">
        <v>141</v>
      </c>
      <c r="C1091" s="69" t="s">
        <v>357</v>
      </c>
      <c r="D1091" s="69" t="s">
        <v>685</v>
      </c>
      <c r="F1091" s="69">
        <v>10006</v>
      </c>
      <c r="G1091" s="69">
        <v>69</v>
      </c>
      <c r="H1091" s="69">
        <v>31</v>
      </c>
      <c r="I1091" s="69">
        <v>1629</v>
      </c>
      <c r="J1091" s="69">
        <v>1430</v>
      </c>
      <c r="K1091" s="69">
        <v>35</v>
      </c>
      <c r="L1091" s="69">
        <v>1</v>
      </c>
      <c r="M1091" s="69">
        <v>16</v>
      </c>
      <c r="N1091" s="69">
        <v>6142.42</v>
      </c>
      <c r="O1091" s="69">
        <v>59.56</v>
      </c>
      <c r="P1091" s="69"/>
    </row>
    <row r="1092" spans="1:16">
      <c r="A1092" s="86">
        <v>45547</v>
      </c>
      <c r="B1092" s="69" t="s">
        <v>141</v>
      </c>
      <c r="C1092" s="69" t="s">
        <v>358</v>
      </c>
      <c r="D1092" s="69" t="s">
        <v>685</v>
      </c>
      <c r="F1092" s="69">
        <v>9835</v>
      </c>
      <c r="G1092" s="69">
        <v>90</v>
      </c>
      <c r="H1092" s="69">
        <v>36</v>
      </c>
      <c r="I1092" s="69">
        <v>1850</v>
      </c>
      <c r="J1092" s="69">
        <v>1610</v>
      </c>
      <c r="K1092" s="69">
        <v>39</v>
      </c>
      <c r="L1092" s="69"/>
      <c r="M1092" s="69">
        <v>13</v>
      </c>
      <c r="N1092" s="69">
        <v>5316.22</v>
      </c>
      <c r="O1092" s="69">
        <v>56.52</v>
      </c>
      <c r="P1092" s="69"/>
    </row>
    <row r="1093" spans="1:16">
      <c r="A1093" s="86">
        <v>45547</v>
      </c>
      <c r="B1093" s="69" t="s">
        <v>141</v>
      </c>
      <c r="C1093" s="69" t="s">
        <v>359</v>
      </c>
      <c r="D1093" s="69" t="s">
        <v>686</v>
      </c>
      <c r="F1093" s="69">
        <v>10009</v>
      </c>
      <c r="G1093" s="69">
        <v>101</v>
      </c>
      <c r="H1093" s="69">
        <v>53</v>
      </c>
      <c r="I1093" s="69">
        <v>2588</v>
      </c>
      <c r="J1093" s="69">
        <v>2026</v>
      </c>
      <c r="K1093" s="69">
        <v>55</v>
      </c>
      <c r="L1093" s="69"/>
      <c r="M1093" s="69">
        <v>26</v>
      </c>
      <c r="N1093" s="69">
        <v>3867.47</v>
      </c>
      <c r="O1093" s="69">
        <v>29.79</v>
      </c>
      <c r="P1093" s="69"/>
    </row>
    <row r="1094" spans="1:16">
      <c r="A1094" s="86">
        <v>45547</v>
      </c>
      <c r="B1094" s="69" t="s">
        <v>141</v>
      </c>
      <c r="C1094" s="69" t="s">
        <v>360</v>
      </c>
      <c r="D1094" s="69" t="s">
        <v>687</v>
      </c>
      <c r="F1094" s="69">
        <v>9897</v>
      </c>
      <c r="G1094" s="69">
        <v>76</v>
      </c>
      <c r="H1094" s="69">
        <v>33</v>
      </c>
      <c r="I1094" s="69">
        <v>1696</v>
      </c>
      <c r="J1094" s="69">
        <v>1425</v>
      </c>
      <c r="K1094" s="69">
        <v>36</v>
      </c>
      <c r="L1094" s="69"/>
      <c r="M1094" s="69">
        <v>14</v>
      </c>
      <c r="N1094" s="69">
        <v>5835.5</v>
      </c>
      <c r="O1094" s="69">
        <v>61.47</v>
      </c>
      <c r="P1094" s="69"/>
    </row>
    <row r="1095" spans="1:16">
      <c r="A1095" s="86">
        <v>45547</v>
      </c>
      <c r="B1095" s="69" t="s">
        <v>141</v>
      </c>
      <c r="C1095" s="69" t="s">
        <v>361</v>
      </c>
      <c r="D1095" s="69" t="s">
        <v>688</v>
      </c>
      <c r="F1095" s="69">
        <v>10238</v>
      </c>
      <c r="G1095" s="69">
        <v>131</v>
      </c>
      <c r="H1095" s="69">
        <v>52</v>
      </c>
      <c r="I1095" s="69">
        <v>1551</v>
      </c>
      <c r="J1095" s="69">
        <v>1261</v>
      </c>
      <c r="K1095" s="69">
        <v>59</v>
      </c>
      <c r="L1095" s="69"/>
      <c r="M1095" s="69">
        <v>28</v>
      </c>
      <c r="N1095" s="69">
        <v>6600.9</v>
      </c>
      <c r="O1095" s="69">
        <v>34.94</v>
      </c>
      <c r="P1095" s="69"/>
    </row>
    <row r="1096" spans="1:16">
      <c r="A1096" s="86">
        <v>45547</v>
      </c>
      <c r="B1096" s="69" t="s">
        <v>141</v>
      </c>
      <c r="C1096" s="69" t="s">
        <v>362</v>
      </c>
      <c r="D1096" s="69" t="s">
        <v>689</v>
      </c>
      <c r="F1096" s="69">
        <v>10240</v>
      </c>
      <c r="G1096" s="69">
        <v>73</v>
      </c>
      <c r="H1096" s="69">
        <v>38</v>
      </c>
      <c r="I1096" s="69">
        <v>1580</v>
      </c>
      <c r="J1096" s="69">
        <v>1358</v>
      </c>
      <c r="K1096" s="69">
        <v>43</v>
      </c>
      <c r="L1096" s="69"/>
      <c r="M1096" s="69">
        <v>14</v>
      </c>
      <c r="N1096" s="69">
        <v>6481.01</v>
      </c>
      <c r="O1096" s="69">
        <v>55.65</v>
      </c>
      <c r="P1096" s="69"/>
    </row>
    <row r="1097" spans="1:16">
      <c r="A1097" s="86">
        <v>45547</v>
      </c>
      <c r="B1097" s="69" t="s">
        <v>141</v>
      </c>
      <c r="C1097" s="69" t="s">
        <v>363</v>
      </c>
      <c r="D1097" s="69" t="s">
        <v>690</v>
      </c>
      <c r="F1097" s="69">
        <v>9994</v>
      </c>
      <c r="G1097" s="69">
        <v>105</v>
      </c>
      <c r="H1097" s="69">
        <v>46</v>
      </c>
      <c r="I1097" s="69">
        <v>2266</v>
      </c>
      <c r="J1097" s="69">
        <v>1887</v>
      </c>
      <c r="K1097" s="69">
        <v>53</v>
      </c>
      <c r="L1097" s="69">
        <v>2</v>
      </c>
      <c r="M1097" s="69">
        <v>27</v>
      </c>
      <c r="N1097" s="69">
        <v>4410.41</v>
      </c>
      <c r="O1097" s="69">
        <v>35.57</v>
      </c>
      <c r="P1097" s="69"/>
    </row>
    <row r="1098" spans="1:16">
      <c r="A1098" s="86">
        <v>45547</v>
      </c>
      <c r="B1098" s="69" t="s">
        <v>141</v>
      </c>
      <c r="C1098" s="69" t="s">
        <v>364</v>
      </c>
      <c r="D1098" s="69" t="s">
        <v>691</v>
      </c>
      <c r="F1098" s="69">
        <v>9986</v>
      </c>
      <c r="G1098" s="69">
        <v>115</v>
      </c>
      <c r="H1098" s="69">
        <v>55</v>
      </c>
      <c r="I1098" s="69">
        <v>2298</v>
      </c>
      <c r="J1098" s="69">
        <v>1908</v>
      </c>
      <c r="K1098" s="69">
        <v>59</v>
      </c>
      <c r="L1098" s="69"/>
      <c r="M1098" s="69">
        <v>25</v>
      </c>
      <c r="N1098" s="69">
        <v>4345.5200000000004</v>
      </c>
      <c r="O1098" s="69">
        <v>35.79</v>
      </c>
      <c r="P1098" s="69"/>
    </row>
    <row r="1099" spans="1:16">
      <c r="A1099" s="86">
        <v>45548</v>
      </c>
      <c r="B1099" s="69" t="s">
        <v>391</v>
      </c>
      <c r="C1099" s="69" t="s">
        <v>391</v>
      </c>
      <c r="D1099" s="69" t="s">
        <v>721</v>
      </c>
      <c r="F1099" s="69">
        <v>27387</v>
      </c>
      <c r="G1099" s="69">
        <v>43</v>
      </c>
      <c r="H1099" s="69">
        <v>7</v>
      </c>
      <c r="I1099" s="69">
        <v>34098</v>
      </c>
      <c r="J1099" s="69">
        <v>33841</v>
      </c>
      <c r="K1099" s="69">
        <v>23</v>
      </c>
      <c r="L1099" s="69"/>
      <c r="N1099" s="69">
        <v>803.18</v>
      </c>
      <c r="O1099" s="69">
        <v>307.72000000000003</v>
      </c>
      <c r="P1099" s="69"/>
    </row>
    <row r="1100" spans="1:16">
      <c r="A1100" s="86">
        <v>45548</v>
      </c>
      <c r="B1100" s="69" t="s">
        <v>391</v>
      </c>
      <c r="C1100" s="69" t="s">
        <v>391</v>
      </c>
      <c r="D1100" s="69" t="s">
        <v>391</v>
      </c>
      <c r="F1100" s="69">
        <v>37320</v>
      </c>
      <c r="G1100" s="69">
        <v>49</v>
      </c>
      <c r="H1100" s="69">
        <v>2</v>
      </c>
      <c r="I1100" s="69">
        <v>46658</v>
      </c>
      <c r="J1100" s="69">
        <v>45065</v>
      </c>
      <c r="K1100" s="69">
        <v>23</v>
      </c>
      <c r="L1100" s="69"/>
      <c r="N1100" s="69">
        <v>799.86</v>
      </c>
      <c r="O1100" s="69">
        <v>444.29</v>
      </c>
      <c r="P1100" s="69"/>
    </row>
    <row r="1101" spans="1:16">
      <c r="A1101" s="86">
        <v>45548</v>
      </c>
      <c r="B1101" s="69" t="s">
        <v>185</v>
      </c>
      <c r="C1101" s="69" t="s">
        <v>392</v>
      </c>
      <c r="D1101" s="69" t="s">
        <v>692</v>
      </c>
      <c r="F1101" s="69">
        <v>165222</v>
      </c>
      <c r="G1101" s="69">
        <v>2141</v>
      </c>
      <c r="H1101" s="69">
        <v>1658</v>
      </c>
      <c r="I1101" s="69">
        <v>185871</v>
      </c>
      <c r="J1101" s="69">
        <v>134375</v>
      </c>
      <c r="K1101" s="69">
        <v>1709</v>
      </c>
      <c r="L1101" s="69"/>
      <c r="N1101" s="69">
        <v>888.91</v>
      </c>
      <c r="O1101" s="69">
        <v>31.59</v>
      </c>
      <c r="P1101" s="69"/>
    </row>
    <row r="1102" spans="1:16">
      <c r="A1102" s="86">
        <v>45548</v>
      </c>
      <c r="B1102" s="69" t="s">
        <v>393</v>
      </c>
      <c r="C1102" s="69" t="s">
        <v>394</v>
      </c>
      <c r="D1102" s="69" t="s">
        <v>579</v>
      </c>
      <c r="F1102" s="69">
        <v>578</v>
      </c>
      <c r="G1102" s="69">
        <v>5</v>
      </c>
      <c r="H1102" s="69">
        <v>4</v>
      </c>
      <c r="I1102" s="69">
        <v>1162</v>
      </c>
      <c r="J1102" s="69">
        <v>980</v>
      </c>
      <c r="K1102" s="69">
        <v>4</v>
      </c>
      <c r="L1102" s="69"/>
      <c r="N1102" s="69">
        <v>497.42</v>
      </c>
      <c r="O1102" s="69">
        <v>48.17</v>
      </c>
      <c r="P1102" s="69"/>
    </row>
    <row r="1103" spans="1:16">
      <c r="A1103" s="86">
        <v>45548</v>
      </c>
      <c r="B1103" s="69" t="s">
        <v>393</v>
      </c>
      <c r="C1103" s="69" t="s">
        <v>394</v>
      </c>
      <c r="D1103" s="69" t="s">
        <v>580</v>
      </c>
      <c r="F1103" s="69">
        <v>157</v>
      </c>
      <c r="G1103" s="69">
        <v>1</v>
      </c>
      <c r="H1103" s="69">
        <v>1</v>
      </c>
      <c r="I1103" s="69">
        <v>325</v>
      </c>
      <c r="J1103" s="69">
        <v>203</v>
      </c>
      <c r="K1103" s="69">
        <v>1</v>
      </c>
      <c r="L1103" s="69"/>
      <c r="N1103" s="69">
        <v>483.08</v>
      </c>
      <c r="O1103" s="69">
        <v>52.33</v>
      </c>
      <c r="P1103" s="69"/>
    </row>
    <row r="1104" spans="1:16">
      <c r="A1104" s="86">
        <v>45548</v>
      </c>
      <c r="B1104" s="69" t="s">
        <v>393</v>
      </c>
      <c r="C1104" s="69" t="s">
        <v>394</v>
      </c>
      <c r="D1104" s="69" t="s">
        <v>581</v>
      </c>
      <c r="F1104" s="69">
        <v>713</v>
      </c>
      <c r="G1104" s="69">
        <v>6</v>
      </c>
      <c r="H1104" s="69">
        <v>3</v>
      </c>
      <c r="I1104" s="69">
        <v>977</v>
      </c>
      <c r="J1104" s="69">
        <v>818</v>
      </c>
      <c r="K1104" s="69">
        <v>3</v>
      </c>
      <c r="L1104" s="69"/>
      <c r="N1104" s="69">
        <v>729.79</v>
      </c>
      <c r="O1104" s="69">
        <v>50.93</v>
      </c>
      <c r="P1104" s="69"/>
    </row>
    <row r="1105" spans="1:16">
      <c r="A1105" s="86">
        <v>45548</v>
      </c>
      <c r="B1105" s="69" t="s">
        <v>393</v>
      </c>
      <c r="C1105" s="69" t="s">
        <v>394</v>
      </c>
      <c r="D1105" s="69" t="s">
        <v>582</v>
      </c>
      <c r="F1105" s="69">
        <v>155090</v>
      </c>
      <c r="G1105" s="69">
        <v>2591</v>
      </c>
      <c r="H1105" s="69">
        <v>1959</v>
      </c>
      <c r="I1105" s="69">
        <v>127105</v>
      </c>
      <c r="J1105" s="69">
        <v>64724</v>
      </c>
      <c r="K1105" s="69">
        <v>2007</v>
      </c>
      <c r="L1105" s="69">
        <v>1</v>
      </c>
      <c r="M1105" s="69"/>
      <c r="N1105" s="69">
        <v>1220.17</v>
      </c>
      <c r="O1105" s="69">
        <v>25.6</v>
      </c>
      <c r="P1105" s="69"/>
    </row>
    <row r="1106" spans="1:16">
      <c r="A1106" s="86">
        <v>45548</v>
      </c>
      <c r="B1106" s="69" t="s">
        <v>393</v>
      </c>
      <c r="C1106" s="69" t="s">
        <v>395</v>
      </c>
      <c r="D1106" s="69" t="s">
        <v>579</v>
      </c>
      <c r="F1106" s="69">
        <v>1077</v>
      </c>
      <c r="G1106" s="69">
        <v>10</v>
      </c>
      <c r="H1106" s="69">
        <v>6</v>
      </c>
      <c r="I1106" s="69">
        <v>1748</v>
      </c>
      <c r="J1106" s="69">
        <v>1466</v>
      </c>
      <c r="K1106" s="69">
        <v>7</v>
      </c>
      <c r="L1106" s="69"/>
      <c r="N1106" s="69">
        <v>616.13</v>
      </c>
      <c r="O1106" s="69">
        <v>34.74</v>
      </c>
      <c r="P1106" s="69"/>
    </row>
    <row r="1107" spans="1:16">
      <c r="A1107" s="86">
        <v>45548</v>
      </c>
      <c r="B1107" s="69" t="s">
        <v>393</v>
      </c>
      <c r="C1107" s="69" t="s">
        <v>395</v>
      </c>
      <c r="D1107" s="69" t="s">
        <v>580</v>
      </c>
      <c r="F1107" s="69">
        <v>384</v>
      </c>
      <c r="G1107" s="69">
        <v>8</v>
      </c>
      <c r="H1107" s="69">
        <v>7</v>
      </c>
      <c r="I1107" s="69">
        <v>563</v>
      </c>
      <c r="J1107" s="69">
        <v>450</v>
      </c>
      <c r="K1107" s="69">
        <v>7</v>
      </c>
      <c r="L1107" s="69"/>
      <c r="N1107" s="69">
        <v>682.06</v>
      </c>
      <c r="O1107" s="69">
        <v>18.29</v>
      </c>
      <c r="P1107" s="69"/>
    </row>
    <row r="1108" spans="1:16">
      <c r="A1108" s="86">
        <v>45548</v>
      </c>
      <c r="B1108" s="69" t="s">
        <v>393</v>
      </c>
      <c r="C1108" s="69" t="s">
        <v>395</v>
      </c>
      <c r="D1108" s="69" t="s">
        <v>581</v>
      </c>
      <c r="F1108" s="69">
        <v>1560</v>
      </c>
      <c r="G1108" s="69">
        <v>23</v>
      </c>
      <c r="H1108" s="69">
        <v>13</v>
      </c>
      <c r="I1108" s="69">
        <v>2567</v>
      </c>
      <c r="J1108" s="69">
        <v>1970</v>
      </c>
      <c r="K1108" s="69">
        <v>13</v>
      </c>
      <c r="L1108" s="69"/>
      <c r="N1108" s="69">
        <v>607.71</v>
      </c>
      <c r="O1108" s="69">
        <v>40</v>
      </c>
      <c r="P1108" s="69"/>
    </row>
    <row r="1109" spans="1:16">
      <c r="A1109" s="86">
        <v>45548</v>
      </c>
      <c r="B1109" s="69" t="s">
        <v>393</v>
      </c>
      <c r="C1109" s="69" t="s">
        <v>395</v>
      </c>
      <c r="D1109" s="69" t="s">
        <v>582</v>
      </c>
      <c r="F1109" s="69">
        <v>216217</v>
      </c>
      <c r="G1109" s="69">
        <v>3577</v>
      </c>
      <c r="H1109" s="69">
        <v>2855</v>
      </c>
      <c r="I1109" s="69">
        <v>197019</v>
      </c>
      <c r="J1109" s="69">
        <v>98106</v>
      </c>
      <c r="K1109" s="69">
        <v>2907</v>
      </c>
      <c r="L1109" s="69"/>
      <c r="N1109" s="69">
        <v>1097.44</v>
      </c>
      <c r="O1109" s="69">
        <v>24.74</v>
      </c>
      <c r="P1109" s="69"/>
    </row>
    <row r="1110" spans="1:16">
      <c r="A1110" s="86">
        <v>45548</v>
      </c>
      <c r="B1110" s="69" t="s">
        <v>393</v>
      </c>
      <c r="C1110" s="69" t="s">
        <v>396</v>
      </c>
      <c r="D1110" s="69" t="s">
        <v>579</v>
      </c>
      <c r="F1110" s="69">
        <v>34</v>
      </c>
      <c r="G1110" s="69">
        <v>2</v>
      </c>
      <c r="I1110" s="69">
        <v>53</v>
      </c>
      <c r="J1110" s="69">
        <v>41</v>
      </c>
      <c r="K1110" s="69"/>
      <c r="N1110" s="69">
        <v>641.51</v>
      </c>
      <c r="O1110" s="69"/>
    </row>
    <row r="1111" spans="1:16">
      <c r="A1111" s="86">
        <v>45548</v>
      </c>
      <c r="B1111" s="69" t="s">
        <v>393</v>
      </c>
      <c r="C1111" s="69" t="s">
        <v>396</v>
      </c>
      <c r="D1111" s="69" t="s">
        <v>580</v>
      </c>
      <c r="F1111" s="69">
        <v>6</v>
      </c>
      <c r="G1111" s="69">
        <v>0</v>
      </c>
      <c r="I1111" s="69">
        <v>4</v>
      </c>
      <c r="J1111" s="69">
        <v>3</v>
      </c>
      <c r="K1111" s="69"/>
      <c r="N1111" s="69">
        <v>1500</v>
      </c>
      <c r="O1111" s="69"/>
    </row>
    <row r="1112" spans="1:16">
      <c r="A1112" s="86">
        <v>45548</v>
      </c>
      <c r="B1112" s="69" t="s">
        <v>393</v>
      </c>
      <c r="C1112" s="69" t="s">
        <v>396</v>
      </c>
      <c r="D1112" s="69" t="s">
        <v>581</v>
      </c>
      <c r="F1112" s="69">
        <v>11</v>
      </c>
      <c r="G1112" s="69">
        <v>0</v>
      </c>
      <c r="I1112" s="69">
        <v>29</v>
      </c>
      <c r="J1112" s="69">
        <v>22</v>
      </c>
      <c r="K1112" s="69"/>
      <c r="N1112" s="69">
        <v>379.31</v>
      </c>
      <c r="O1112" s="69"/>
    </row>
    <row r="1113" spans="1:16">
      <c r="A1113" s="86">
        <v>45548</v>
      </c>
      <c r="B1113" s="69" t="s">
        <v>393</v>
      </c>
      <c r="C1113" s="69" t="s">
        <v>396</v>
      </c>
      <c r="D1113" s="69" t="s">
        <v>582</v>
      </c>
      <c r="F1113" s="69">
        <v>22551</v>
      </c>
      <c r="G1113" s="69">
        <v>365</v>
      </c>
      <c r="H1113" s="69">
        <v>294</v>
      </c>
      <c r="I1113" s="69">
        <v>20272</v>
      </c>
      <c r="J1113" s="69">
        <v>9942</v>
      </c>
      <c r="K1113" s="69">
        <v>300</v>
      </c>
      <c r="L1113" s="69"/>
      <c r="N1113" s="69">
        <v>1112.42</v>
      </c>
      <c r="O1113" s="69">
        <v>24.65</v>
      </c>
      <c r="P1113" s="69"/>
    </row>
    <row r="1114" spans="1:16">
      <c r="A1114" s="86">
        <v>45548</v>
      </c>
      <c r="B1114" s="69" t="s">
        <v>191</v>
      </c>
      <c r="C1114" s="69" t="s">
        <v>397</v>
      </c>
      <c r="D1114" s="69" t="s">
        <v>397</v>
      </c>
      <c r="F1114" s="69">
        <v>523</v>
      </c>
      <c r="G1114" s="69">
        <v>10</v>
      </c>
      <c r="H1114" s="69">
        <v>5</v>
      </c>
      <c r="I1114" s="69">
        <v>240</v>
      </c>
      <c r="J1114" s="69">
        <v>211</v>
      </c>
      <c r="K1114" s="69">
        <v>8</v>
      </c>
      <c r="L1114" s="69"/>
      <c r="N1114" s="69">
        <v>2179.17</v>
      </c>
      <c r="O1114" s="69">
        <v>21.79</v>
      </c>
      <c r="P1114" s="69"/>
    </row>
    <row r="1115" spans="1:16">
      <c r="A1115" s="86">
        <v>45548</v>
      </c>
      <c r="B1115" s="69" t="s">
        <v>191</v>
      </c>
      <c r="C1115" s="69" t="s">
        <v>398</v>
      </c>
      <c r="D1115" s="69" t="s">
        <v>398</v>
      </c>
      <c r="F1115" s="69">
        <v>5844</v>
      </c>
      <c r="G1115" s="69">
        <v>150</v>
      </c>
      <c r="H1115" s="69">
        <v>87</v>
      </c>
      <c r="I1115" s="69">
        <v>3419</v>
      </c>
      <c r="J1115" s="69">
        <v>3177</v>
      </c>
      <c r="K1115" s="69">
        <v>97</v>
      </c>
      <c r="L1115" s="69"/>
      <c r="N1115" s="69">
        <v>1709.27</v>
      </c>
      <c r="O1115" s="69">
        <v>20.079999999999998</v>
      </c>
      <c r="P1115" s="69"/>
    </row>
    <row r="1116" spans="1:16">
      <c r="A1116" s="86">
        <v>45548</v>
      </c>
      <c r="B1116" s="69" t="s">
        <v>191</v>
      </c>
      <c r="C1116" s="69" t="s">
        <v>399</v>
      </c>
      <c r="D1116" s="69" t="s">
        <v>399</v>
      </c>
      <c r="F1116" s="69">
        <v>79327</v>
      </c>
      <c r="G1116" s="69">
        <v>1531</v>
      </c>
      <c r="H1116" s="69">
        <v>953</v>
      </c>
      <c r="I1116" s="69">
        <v>56560</v>
      </c>
      <c r="J1116" s="69">
        <v>46326</v>
      </c>
      <c r="K1116" s="69">
        <v>1000</v>
      </c>
      <c r="L1116" s="69"/>
      <c r="N1116" s="69">
        <v>1402.53</v>
      </c>
      <c r="O1116" s="69">
        <v>26.44</v>
      </c>
      <c r="P1116" s="69"/>
    </row>
    <row r="1117" spans="1:16">
      <c r="A1117" s="86">
        <v>45548</v>
      </c>
      <c r="B1117" s="69" t="s">
        <v>205</v>
      </c>
      <c r="C1117" s="69" t="s">
        <v>400</v>
      </c>
      <c r="D1117" s="69" t="s">
        <v>603</v>
      </c>
      <c r="F1117" s="69">
        <v>48430</v>
      </c>
      <c r="G1117" s="69">
        <v>588</v>
      </c>
      <c r="H1117" s="69">
        <v>37</v>
      </c>
      <c r="I1117" s="69">
        <v>10960</v>
      </c>
      <c r="J1117" s="69">
        <v>9339</v>
      </c>
      <c r="K1117" s="69">
        <v>717</v>
      </c>
      <c r="L1117" s="69"/>
      <c r="N1117" s="69">
        <v>4418.8</v>
      </c>
      <c r="O1117" s="69">
        <v>22.52</v>
      </c>
      <c r="P1117" s="69"/>
    </row>
    <row r="1118" spans="1:16">
      <c r="A1118" s="86">
        <v>45548</v>
      </c>
      <c r="B1118" s="69" t="s">
        <v>205</v>
      </c>
      <c r="C1118" s="69" t="s">
        <v>401</v>
      </c>
      <c r="D1118" s="69" t="s">
        <v>584</v>
      </c>
      <c r="F1118" s="69">
        <v>1539</v>
      </c>
      <c r="G1118" s="69">
        <v>19</v>
      </c>
      <c r="H1118" s="69">
        <v>1</v>
      </c>
      <c r="I1118" s="69">
        <v>352</v>
      </c>
      <c r="J1118" s="69">
        <v>334</v>
      </c>
      <c r="K1118" s="69">
        <v>20</v>
      </c>
      <c r="L1118" s="69"/>
      <c r="N1118" s="69">
        <v>4372.16</v>
      </c>
      <c r="O1118" s="69">
        <v>25.65</v>
      </c>
      <c r="P1118" s="69"/>
    </row>
    <row r="1119" spans="1:16">
      <c r="A1119" s="86">
        <v>45548</v>
      </c>
      <c r="B1119" s="69" t="s">
        <v>205</v>
      </c>
      <c r="C1119" s="69" t="s">
        <v>402</v>
      </c>
      <c r="D1119" s="69" t="s">
        <v>585</v>
      </c>
      <c r="F1119" s="69">
        <v>1287</v>
      </c>
      <c r="G1119" s="69">
        <v>18</v>
      </c>
      <c r="I1119" s="69">
        <v>269</v>
      </c>
      <c r="J1119" s="69">
        <v>246</v>
      </c>
      <c r="K1119" s="69">
        <v>18</v>
      </c>
      <c r="L1119" s="69"/>
      <c r="N1119" s="69">
        <v>4784.3900000000003</v>
      </c>
      <c r="O1119" s="69">
        <v>23.83</v>
      </c>
      <c r="P1119" s="69"/>
    </row>
    <row r="1120" spans="1:16">
      <c r="A1120" s="86">
        <v>45548</v>
      </c>
      <c r="B1120" s="69" t="s">
        <v>218</v>
      </c>
      <c r="C1120" s="69" t="s">
        <v>403</v>
      </c>
      <c r="D1120" s="69" t="s">
        <v>693</v>
      </c>
      <c r="F1120" s="69">
        <v>3735</v>
      </c>
      <c r="G1120" s="69">
        <v>133</v>
      </c>
      <c r="H1120" s="69">
        <v>61</v>
      </c>
      <c r="I1120" s="69">
        <v>5266</v>
      </c>
      <c r="J1120" s="69">
        <v>4137</v>
      </c>
      <c r="K1120" s="69">
        <v>76</v>
      </c>
      <c r="L1120" s="69"/>
      <c r="N1120" s="69">
        <v>709.27</v>
      </c>
      <c r="O1120" s="69">
        <v>13.94</v>
      </c>
      <c r="P1120" s="69"/>
    </row>
    <row r="1121" spans="1:16">
      <c r="A1121" s="86">
        <v>45548</v>
      </c>
      <c r="B1121" s="69" t="s">
        <v>218</v>
      </c>
      <c r="C1121" s="69" t="s">
        <v>403</v>
      </c>
      <c r="D1121" s="69" t="s">
        <v>705</v>
      </c>
      <c r="F1121" s="69">
        <v>152876</v>
      </c>
      <c r="G1121" s="69">
        <v>4028</v>
      </c>
      <c r="H1121" s="69">
        <v>2278</v>
      </c>
      <c r="I1121" s="69">
        <v>153424</v>
      </c>
      <c r="J1121" s="69">
        <v>130550</v>
      </c>
      <c r="K1121" s="69">
        <v>2466</v>
      </c>
      <c r="L1121" s="69">
        <v>1</v>
      </c>
      <c r="M1121" s="69"/>
      <c r="N1121" s="69">
        <v>996.43</v>
      </c>
      <c r="O1121" s="69">
        <v>20.02</v>
      </c>
      <c r="P1121" s="69"/>
    </row>
    <row r="1122" spans="1:16">
      <c r="A1122" s="86">
        <v>45548</v>
      </c>
      <c r="B1122" s="69" t="s">
        <v>218</v>
      </c>
      <c r="C1122" s="69" t="s">
        <v>403</v>
      </c>
      <c r="D1122" s="69" t="s">
        <v>694</v>
      </c>
      <c r="F1122" s="69">
        <v>1552</v>
      </c>
      <c r="G1122" s="69">
        <v>54</v>
      </c>
      <c r="H1122" s="69">
        <v>21</v>
      </c>
      <c r="I1122" s="69">
        <v>1543</v>
      </c>
      <c r="J1122" s="69">
        <v>1266</v>
      </c>
      <c r="K1122" s="69">
        <v>29</v>
      </c>
      <c r="L1122" s="69"/>
      <c r="N1122" s="69">
        <v>1005.83</v>
      </c>
      <c r="O1122" s="69">
        <v>17.84</v>
      </c>
      <c r="P1122" s="69"/>
    </row>
    <row r="1123" spans="1:16">
      <c r="A1123" s="86">
        <v>45548</v>
      </c>
      <c r="B1123" s="69" t="s">
        <v>223</v>
      </c>
      <c r="C1123" s="69" t="s">
        <v>404</v>
      </c>
      <c r="D1123" s="69" t="s">
        <v>587</v>
      </c>
      <c r="F1123" s="69">
        <v>14104</v>
      </c>
      <c r="G1123" s="69">
        <v>112</v>
      </c>
      <c r="H1123" s="69">
        <v>59</v>
      </c>
      <c r="I1123" s="69">
        <v>5276</v>
      </c>
      <c r="J1123" s="69">
        <v>4354</v>
      </c>
      <c r="K1123" s="69">
        <v>70</v>
      </c>
      <c r="L1123" s="69"/>
      <c r="N1123" s="69">
        <v>2673.24</v>
      </c>
      <c r="O1123" s="69">
        <v>67.16</v>
      </c>
      <c r="P1123" s="69"/>
    </row>
    <row r="1124" spans="1:16">
      <c r="A1124" s="86">
        <v>45548</v>
      </c>
      <c r="B1124" s="69" t="s">
        <v>239</v>
      </c>
      <c r="C1124" s="69" t="s">
        <v>405</v>
      </c>
      <c r="D1124" s="69" t="s">
        <v>588</v>
      </c>
      <c r="F1124" s="69">
        <v>30620</v>
      </c>
      <c r="G1124" s="69">
        <v>597</v>
      </c>
      <c r="H1124" s="69">
        <v>396</v>
      </c>
      <c r="I1124" s="69">
        <v>17483</v>
      </c>
      <c r="J1124" s="69">
        <v>13469</v>
      </c>
      <c r="K1124" s="69">
        <v>409</v>
      </c>
      <c r="L1124" s="69">
        <v>1</v>
      </c>
      <c r="M1124" s="69"/>
      <c r="N1124" s="69">
        <v>1751.42</v>
      </c>
      <c r="O1124" s="69">
        <v>24.87</v>
      </c>
      <c r="P1124" s="69"/>
    </row>
    <row r="1125" spans="1:16">
      <c r="A1125" s="86">
        <v>45548</v>
      </c>
      <c r="B1125" s="69" t="s">
        <v>243</v>
      </c>
      <c r="C1125" s="69" t="s">
        <v>407</v>
      </c>
      <c r="D1125" s="69" t="s">
        <v>592</v>
      </c>
      <c r="F1125" s="69">
        <v>65064</v>
      </c>
      <c r="G1125" s="69">
        <v>366</v>
      </c>
      <c r="H1125" s="69">
        <v>4</v>
      </c>
      <c r="I1125" s="69">
        <v>26521</v>
      </c>
      <c r="J1125" s="69">
        <v>21852</v>
      </c>
      <c r="K1125" s="69">
        <v>3698</v>
      </c>
      <c r="L1125" s="69">
        <v>82</v>
      </c>
      <c r="M1125" s="69"/>
      <c r="N1125" s="69">
        <v>2453.3000000000002</v>
      </c>
      <c r="O1125" s="69">
        <v>5.78</v>
      </c>
      <c r="P1125" s="69"/>
    </row>
    <row r="1126" spans="1:16">
      <c r="A1126" s="86">
        <v>45548</v>
      </c>
      <c r="B1126" s="69" t="s">
        <v>248</v>
      </c>
      <c r="C1126" s="69" t="s">
        <v>408</v>
      </c>
      <c r="D1126" s="69" t="s">
        <v>706</v>
      </c>
      <c r="F1126" s="69">
        <v>89906</v>
      </c>
      <c r="G1126" s="69">
        <v>1466</v>
      </c>
      <c r="H1126" s="69">
        <v>1347</v>
      </c>
      <c r="I1126" s="69">
        <v>27794</v>
      </c>
      <c r="J1126" s="69">
        <v>24736</v>
      </c>
      <c r="K1126" s="69">
        <v>1662</v>
      </c>
      <c r="L1126" s="69"/>
      <c r="N1126" s="69">
        <v>3234.73</v>
      </c>
      <c r="O1126" s="69">
        <v>18.010000000000002</v>
      </c>
      <c r="P1126" s="69"/>
    </row>
    <row r="1127" spans="1:16">
      <c r="A1127" s="86">
        <v>45548</v>
      </c>
      <c r="B1127" s="69" t="s">
        <v>248</v>
      </c>
      <c r="C1127" s="69" t="s">
        <v>408</v>
      </c>
      <c r="D1127" s="69" t="s">
        <v>695</v>
      </c>
      <c r="F1127" s="69">
        <v>20</v>
      </c>
      <c r="G1127" s="69">
        <v>1</v>
      </c>
      <c r="H1127" s="69">
        <v>1</v>
      </c>
      <c r="I1127" s="69">
        <v>67</v>
      </c>
      <c r="J1127" s="69">
        <v>45</v>
      </c>
      <c r="K1127" s="69">
        <v>1</v>
      </c>
      <c r="L1127" s="69"/>
      <c r="N1127" s="69">
        <v>298.51</v>
      </c>
      <c r="O1127" s="69">
        <v>6.67</v>
      </c>
      <c r="P1127" s="69"/>
    </row>
    <row r="1128" spans="1:16">
      <c r="A1128" s="86">
        <v>45548</v>
      </c>
      <c r="B1128" s="69" t="s">
        <v>253</v>
      </c>
      <c r="C1128" s="69" t="s">
        <v>409</v>
      </c>
      <c r="D1128" s="69" t="s">
        <v>707</v>
      </c>
      <c r="F1128" s="69">
        <v>103641</v>
      </c>
      <c r="G1128" s="69">
        <v>1570</v>
      </c>
      <c r="H1128" s="69">
        <v>1478</v>
      </c>
      <c r="I1128" s="69">
        <v>21467</v>
      </c>
      <c r="J1128" s="69">
        <v>20008</v>
      </c>
      <c r="K1128" s="69">
        <v>1923</v>
      </c>
      <c r="L1128" s="69"/>
      <c r="N1128" s="69">
        <v>4827.92</v>
      </c>
      <c r="O1128" s="69">
        <v>17.93</v>
      </c>
      <c r="P1128" s="69"/>
    </row>
    <row r="1129" spans="1:16">
      <c r="A1129" s="86">
        <v>45548</v>
      </c>
      <c r="B1129" s="69" t="s">
        <v>253</v>
      </c>
      <c r="C1129" s="69" t="s">
        <v>409</v>
      </c>
      <c r="D1129" s="69" t="s">
        <v>594</v>
      </c>
      <c r="F1129" s="69">
        <v>709</v>
      </c>
      <c r="G1129" s="69">
        <v>9</v>
      </c>
      <c r="H1129" s="69">
        <v>6</v>
      </c>
      <c r="I1129" s="69">
        <v>775</v>
      </c>
      <c r="J1129" s="69">
        <v>683</v>
      </c>
      <c r="K1129" s="69">
        <v>7</v>
      </c>
      <c r="L1129" s="69"/>
      <c r="N1129" s="69">
        <v>914.84</v>
      </c>
      <c r="O1129" s="69">
        <v>33.76</v>
      </c>
      <c r="P1129" s="69"/>
    </row>
    <row r="1130" spans="1:16">
      <c r="A1130" s="86">
        <v>45548</v>
      </c>
      <c r="B1130" s="69" t="s">
        <v>253</v>
      </c>
      <c r="C1130" s="69" t="s">
        <v>409</v>
      </c>
      <c r="D1130" s="69" t="s">
        <v>708</v>
      </c>
      <c r="F1130" s="69">
        <v>69</v>
      </c>
      <c r="G1130" s="69">
        <v>3</v>
      </c>
      <c r="H1130" s="69">
        <v>2</v>
      </c>
      <c r="I1130" s="69">
        <v>61</v>
      </c>
      <c r="J1130" s="69" t="s">
        <v>702</v>
      </c>
      <c r="K1130" s="69">
        <v>2</v>
      </c>
      <c r="L1130" s="69"/>
      <c r="N1130" s="69">
        <v>1131.1500000000001</v>
      </c>
      <c r="O1130" s="69">
        <v>11.5</v>
      </c>
      <c r="P1130" s="69"/>
    </row>
    <row r="1131" spans="1:16">
      <c r="A1131" s="86">
        <v>45548</v>
      </c>
      <c r="B1131" s="69" t="s">
        <v>268</v>
      </c>
      <c r="C1131" s="69" t="s">
        <v>411</v>
      </c>
      <c r="D1131" s="69" t="s">
        <v>595</v>
      </c>
      <c r="F1131" s="69">
        <v>60915</v>
      </c>
      <c r="G1131" s="69">
        <v>900</v>
      </c>
      <c r="H1131" s="69">
        <v>659</v>
      </c>
      <c r="I1131" s="69">
        <v>62819</v>
      </c>
      <c r="J1131" s="69">
        <v>38217</v>
      </c>
      <c r="K1131" s="69">
        <v>674</v>
      </c>
      <c r="L1131" s="69"/>
      <c r="N1131" s="69">
        <v>969.69</v>
      </c>
      <c r="O1131" s="69">
        <v>30.1</v>
      </c>
      <c r="P1131" s="69"/>
    </row>
    <row r="1132" spans="1:16">
      <c r="A1132" s="86">
        <v>45548</v>
      </c>
      <c r="B1132" s="69" t="s">
        <v>273</v>
      </c>
      <c r="C1132" s="69" t="s">
        <v>412</v>
      </c>
      <c r="D1132" s="69" t="s">
        <v>597</v>
      </c>
      <c r="F1132" s="69">
        <v>61353</v>
      </c>
      <c r="G1132" s="69">
        <v>1022</v>
      </c>
      <c r="H1132" s="69">
        <v>726</v>
      </c>
      <c r="I1132" s="69">
        <v>32592</v>
      </c>
      <c r="J1132" s="69">
        <v>29625</v>
      </c>
      <c r="K1132" s="69">
        <v>740</v>
      </c>
      <c r="L1132" s="69"/>
      <c r="N1132" s="69">
        <v>1882.46</v>
      </c>
      <c r="O1132" s="69">
        <v>27.61</v>
      </c>
      <c r="P1132" s="69"/>
    </row>
    <row r="1133" spans="1:16">
      <c r="A1133" s="86">
        <v>45548</v>
      </c>
      <c r="B1133" s="69" t="s">
        <v>277</v>
      </c>
      <c r="C1133" s="69" t="s">
        <v>412</v>
      </c>
      <c r="D1133" s="69" t="s">
        <v>599</v>
      </c>
      <c r="F1133" s="69">
        <v>47306</v>
      </c>
      <c r="G1133" s="69">
        <v>756</v>
      </c>
      <c r="H1133" s="69">
        <v>741</v>
      </c>
      <c r="I1133" s="69">
        <v>10099</v>
      </c>
      <c r="J1133" s="69">
        <v>9164</v>
      </c>
      <c r="K1133" s="69">
        <v>2025</v>
      </c>
      <c r="L1133" s="69"/>
      <c r="N1133" s="69">
        <v>4684.2299999999996</v>
      </c>
      <c r="O1133" s="69">
        <v>7.79</v>
      </c>
      <c r="P1133" s="69"/>
    </row>
    <row r="1134" spans="1:16">
      <c r="A1134" s="86">
        <v>45548</v>
      </c>
      <c r="B1134" s="69" t="s">
        <v>282</v>
      </c>
      <c r="C1134" s="69" t="s">
        <v>412</v>
      </c>
      <c r="D1134" s="69" t="s">
        <v>601</v>
      </c>
      <c r="F1134" s="69">
        <v>46317</v>
      </c>
      <c r="G1134" s="69">
        <v>832</v>
      </c>
      <c r="H1134" s="69">
        <v>648</v>
      </c>
      <c r="I1134" s="69">
        <v>35768</v>
      </c>
      <c r="J1134" s="69">
        <v>29161</v>
      </c>
      <c r="K1134" s="69">
        <v>670</v>
      </c>
      <c r="L1134" s="69"/>
      <c r="N1134" s="69">
        <v>1294.93</v>
      </c>
      <c r="O1134" s="69">
        <v>23</v>
      </c>
      <c r="P1134" s="69"/>
    </row>
    <row r="1135" spans="1:16">
      <c r="A1135" s="86">
        <v>45548</v>
      </c>
      <c r="B1135" s="69" t="s">
        <v>286</v>
      </c>
      <c r="C1135" s="69" t="s">
        <v>415</v>
      </c>
      <c r="D1135" s="69" t="s">
        <v>603</v>
      </c>
      <c r="F1135" s="69">
        <v>24233</v>
      </c>
      <c r="G1135" s="69">
        <v>55</v>
      </c>
      <c r="H1135" s="69">
        <v>19</v>
      </c>
      <c r="I1135" s="69">
        <v>34081</v>
      </c>
      <c r="J1135" s="69">
        <v>33183</v>
      </c>
      <c r="K1135" s="69">
        <v>2621</v>
      </c>
      <c r="L1135" s="69"/>
      <c r="N1135" s="69">
        <v>711.04</v>
      </c>
      <c r="O1135" s="69">
        <v>3.08</v>
      </c>
      <c r="P1135" s="69"/>
    </row>
    <row r="1136" spans="1:16">
      <c r="A1136" s="86">
        <v>45548</v>
      </c>
      <c r="B1136" s="69" t="s">
        <v>286</v>
      </c>
      <c r="C1136" s="69" t="s">
        <v>417</v>
      </c>
      <c r="D1136" s="69" t="s">
        <v>585</v>
      </c>
      <c r="F1136" s="69">
        <v>39504</v>
      </c>
      <c r="G1136" s="69">
        <v>113</v>
      </c>
      <c r="H1136" s="69">
        <v>26</v>
      </c>
      <c r="I1136" s="69">
        <v>55157</v>
      </c>
      <c r="J1136" s="69">
        <v>53960</v>
      </c>
      <c r="K1136" s="69">
        <v>4560</v>
      </c>
      <c r="L1136" s="69"/>
      <c r="N1136" s="69">
        <v>716.21</v>
      </c>
      <c r="O1136" s="69">
        <v>2.89</v>
      </c>
      <c r="P1136" s="69"/>
    </row>
    <row r="1137" spans="1:17">
      <c r="A1137" s="86">
        <v>45548</v>
      </c>
      <c r="B1137" s="69" t="s">
        <v>419</v>
      </c>
      <c r="C1137" s="69" t="s">
        <v>420</v>
      </c>
      <c r="D1137" s="69" t="s">
        <v>697</v>
      </c>
      <c r="F1137" s="69">
        <v>63426</v>
      </c>
      <c r="G1137" s="69">
        <v>101</v>
      </c>
      <c r="H1137" s="69">
        <v>1</v>
      </c>
      <c r="I1137" s="69">
        <v>85017</v>
      </c>
      <c r="J1137" s="69">
        <v>84072</v>
      </c>
      <c r="K1137" s="69">
        <v>39</v>
      </c>
      <c r="L1137" s="69"/>
      <c r="N1137" s="69">
        <v>746.04</v>
      </c>
      <c r="O1137" s="69">
        <v>358.34</v>
      </c>
      <c r="P1137" s="69"/>
    </row>
    <row r="1138" spans="1:17">
      <c r="A1138" s="86">
        <v>45548</v>
      </c>
      <c r="B1138" s="69" t="s">
        <v>422</v>
      </c>
      <c r="C1138" s="69" t="s">
        <v>423</v>
      </c>
      <c r="D1138" s="69" t="s">
        <v>422</v>
      </c>
      <c r="F1138" s="69">
        <v>13563</v>
      </c>
      <c r="G1138" s="69">
        <v>11</v>
      </c>
      <c r="H1138" s="69">
        <v>9</v>
      </c>
      <c r="I1138" s="69">
        <v>4550</v>
      </c>
      <c r="J1138" s="69">
        <v>3807</v>
      </c>
      <c r="K1138" s="69">
        <v>10</v>
      </c>
      <c r="L1138" s="69"/>
      <c r="N1138" s="69">
        <v>2980.88</v>
      </c>
      <c r="O1138" s="69">
        <v>452.1</v>
      </c>
      <c r="P1138" s="69"/>
    </row>
    <row r="1139" spans="1:17">
      <c r="A1139" s="86">
        <v>45548</v>
      </c>
      <c r="B1139" s="69" t="s">
        <v>424</v>
      </c>
      <c r="C1139" s="69" t="s">
        <v>425</v>
      </c>
      <c r="D1139" s="69" t="s">
        <v>424</v>
      </c>
      <c r="F1139" s="69">
        <v>15071</v>
      </c>
      <c r="G1139" s="69">
        <v>26</v>
      </c>
      <c r="H1139" s="69">
        <v>13</v>
      </c>
      <c r="I1139" s="69">
        <v>1374</v>
      </c>
      <c r="J1139" s="69">
        <v>1051</v>
      </c>
      <c r="K1139" s="69">
        <v>15</v>
      </c>
      <c r="L1139" s="69"/>
      <c r="N1139" s="69">
        <v>10968.7</v>
      </c>
      <c r="O1139" s="69">
        <v>334.91</v>
      </c>
      <c r="P1139" s="69"/>
    </row>
    <row r="1140" spans="1:17">
      <c r="A1140" s="86">
        <v>45548</v>
      </c>
      <c r="B1140" s="69" t="s">
        <v>426</v>
      </c>
      <c r="C1140" s="69" t="s">
        <v>427</v>
      </c>
      <c r="D1140" s="69" t="s">
        <v>426</v>
      </c>
      <c r="F1140" s="69">
        <v>13662</v>
      </c>
      <c r="G1140" s="69">
        <v>36</v>
      </c>
      <c r="H1140" s="69">
        <v>18</v>
      </c>
      <c r="I1140" s="69">
        <v>4707</v>
      </c>
      <c r="J1140" s="69">
        <v>4020</v>
      </c>
      <c r="K1140" s="69">
        <v>23</v>
      </c>
      <c r="L1140" s="69"/>
      <c r="M1140" s="69">
        <v>1</v>
      </c>
      <c r="N1140" s="69">
        <v>2902.49</v>
      </c>
      <c r="O1140" s="69">
        <v>195.17</v>
      </c>
      <c r="P1140" s="69"/>
    </row>
    <row r="1141" spans="1:17">
      <c r="A1141" s="86">
        <v>45548</v>
      </c>
      <c r="B1141" s="69" t="s">
        <v>428</v>
      </c>
      <c r="C1141" s="69" t="s">
        <v>429</v>
      </c>
      <c r="D1141" s="69" t="s">
        <v>428</v>
      </c>
      <c r="F1141" s="69">
        <v>13681</v>
      </c>
      <c r="G1141" s="69">
        <v>15</v>
      </c>
      <c r="H1141" s="69">
        <v>8</v>
      </c>
      <c r="I1141" s="69">
        <v>1268</v>
      </c>
      <c r="J1141" s="69">
        <v>986</v>
      </c>
      <c r="K1141" s="69">
        <v>9</v>
      </c>
      <c r="L1141" s="69"/>
      <c r="N1141" s="69">
        <v>10789.43</v>
      </c>
      <c r="O1141" s="69">
        <v>506.7</v>
      </c>
      <c r="P1141" s="69"/>
    </row>
    <row r="1142" spans="1:17">
      <c r="A1142" s="86">
        <v>45548</v>
      </c>
      <c r="B1142" s="69" t="s">
        <v>430</v>
      </c>
      <c r="C1142" s="69" t="s">
        <v>431</v>
      </c>
      <c r="D1142" s="69" t="s">
        <v>726</v>
      </c>
      <c r="F1142" s="69">
        <v>18601</v>
      </c>
      <c r="G1142" s="69">
        <v>58</v>
      </c>
      <c r="H1142" s="69">
        <v>37</v>
      </c>
      <c r="I1142" s="69">
        <v>24666</v>
      </c>
      <c r="J1142" s="69">
        <v>23375</v>
      </c>
      <c r="K1142" s="69">
        <v>40</v>
      </c>
      <c r="L1142" s="69"/>
      <c r="N1142" s="69">
        <v>754.11</v>
      </c>
      <c r="O1142" s="69">
        <v>137.79</v>
      </c>
      <c r="P1142" s="69"/>
    </row>
    <row r="1143" spans="1:17">
      <c r="A1143" s="86">
        <v>45548</v>
      </c>
      <c r="B1143" s="69" t="s">
        <v>432</v>
      </c>
      <c r="C1143" s="69" t="s">
        <v>433</v>
      </c>
      <c r="D1143" s="69" t="s">
        <v>709</v>
      </c>
      <c r="F1143" s="69">
        <v>45399</v>
      </c>
      <c r="G1143" s="69">
        <v>557</v>
      </c>
      <c r="H1143" s="69">
        <v>368</v>
      </c>
      <c r="I1143" s="69">
        <v>33924</v>
      </c>
      <c r="J1143" s="69">
        <v>27595</v>
      </c>
      <c r="K1143" s="69">
        <v>380</v>
      </c>
      <c r="L1143" s="69">
        <v>1</v>
      </c>
      <c r="M1143" s="69"/>
      <c r="N1143" s="69">
        <v>1338.26</v>
      </c>
      <c r="O1143" s="69">
        <v>38.090000000000003</v>
      </c>
      <c r="P1143" s="69"/>
    </row>
    <row r="1144" spans="1:17">
      <c r="A1144" s="86">
        <v>45548</v>
      </c>
      <c r="B1144" s="69" t="s">
        <v>432</v>
      </c>
      <c r="C1144" s="69" t="s">
        <v>434</v>
      </c>
      <c r="D1144" s="69" t="s">
        <v>709</v>
      </c>
      <c r="F1144" s="69">
        <v>45717</v>
      </c>
      <c r="G1144" s="69">
        <v>574</v>
      </c>
      <c r="H1144" s="69">
        <v>423</v>
      </c>
      <c r="I1144" s="69">
        <v>42135</v>
      </c>
      <c r="J1144" s="69">
        <v>31561</v>
      </c>
      <c r="K1144" s="69">
        <v>439</v>
      </c>
      <c r="L1144" s="69"/>
      <c r="N1144" s="69">
        <v>1085.01</v>
      </c>
      <c r="O1144" s="69">
        <v>34.19</v>
      </c>
      <c r="P1144" s="69"/>
    </row>
    <row r="1145" spans="1:17">
      <c r="A1145" s="86">
        <v>45548</v>
      </c>
      <c r="B1145" s="69" t="s">
        <v>432</v>
      </c>
      <c r="C1145" s="69" t="s">
        <v>435</v>
      </c>
      <c r="D1145" s="69" t="s">
        <v>608</v>
      </c>
      <c r="F1145" s="69">
        <v>0</v>
      </c>
      <c r="G1145" s="69">
        <v>0</v>
      </c>
      <c r="I1145" s="69">
        <v>0</v>
      </c>
      <c r="J1145" s="69">
        <v>0</v>
      </c>
      <c r="K1145" s="69"/>
      <c r="O1145" s="69">
        <v>0</v>
      </c>
      <c r="P1145" s="69"/>
    </row>
    <row r="1146" spans="1:17">
      <c r="A1146" s="86">
        <v>45548</v>
      </c>
      <c r="B1146" s="69" t="s">
        <v>432</v>
      </c>
      <c r="C1146" s="69" t="s">
        <v>436</v>
      </c>
      <c r="D1146" s="69" t="s">
        <v>710</v>
      </c>
      <c r="F1146" s="69">
        <v>41643</v>
      </c>
      <c r="G1146" s="69">
        <v>739</v>
      </c>
      <c r="H1146" s="69">
        <v>438</v>
      </c>
      <c r="I1146" s="69">
        <v>36742</v>
      </c>
      <c r="J1146" s="69">
        <v>31241</v>
      </c>
      <c r="K1146" s="69">
        <v>471</v>
      </c>
      <c r="L1146" s="69"/>
      <c r="N1146" s="69">
        <v>1133.3900000000001</v>
      </c>
      <c r="O1146" s="69">
        <v>28.08</v>
      </c>
      <c r="P1146" s="69"/>
      <c r="Q1146" s="85"/>
    </row>
    <row r="1147" spans="1:17">
      <c r="A1147" s="86">
        <v>45548</v>
      </c>
      <c r="B1147" s="69" t="s">
        <v>432</v>
      </c>
      <c r="C1147" s="69" t="s">
        <v>438</v>
      </c>
      <c r="D1147" s="69" t="s">
        <v>711</v>
      </c>
      <c r="F1147" s="69">
        <v>38804</v>
      </c>
      <c r="G1147" s="69">
        <v>631</v>
      </c>
      <c r="H1147" s="69">
        <v>432</v>
      </c>
      <c r="I1147" s="69">
        <v>27378</v>
      </c>
      <c r="J1147" s="69">
        <v>22774</v>
      </c>
      <c r="K1147" s="69">
        <v>456</v>
      </c>
      <c r="L1147" s="69"/>
      <c r="N1147" s="69">
        <v>1417.34</v>
      </c>
      <c r="O1147" s="69">
        <v>28.06</v>
      </c>
      <c r="P1147" s="69"/>
      <c r="Q1147" s="85"/>
    </row>
    <row r="1148" spans="1:17">
      <c r="A1148" s="86">
        <v>45548</v>
      </c>
      <c r="B1148" s="69" t="s">
        <v>432</v>
      </c>
      <c r="C1148" s="69" t="s">
        <v>440</v>
      </c>
      <c r="D1148" s="69" t="s">
        <v>712</v>
      </c>
      <c r="F1148" s="69">
        <v>41706</v>
      </c>
      <c r="G1148" s="69">
        <v>558</v>
      </c>
      <c r="H1148" s="69">
        <v>397</v>
      </c>
      <c r="I1148" s="69">
        <v>35116</v>
      </c>
      <c r="J1148" s="69">
        <v>27566</v>
      </c>
      <c r="K1148" s="69">
        <v>414</v>
      </c>
      <c r="L1148" s="69">
        <v>1</v>
      </c>
      <c r="M1148" s="69"/>
      <c r="N1148" s="69">
        <v>1187.6600000000001</v>
      </c>
      <c r="O1148" s="69">
        <v>33.26</v>
      </c>
      <c r="P1148" s="69"/>
    </row>
    <row r="1149" spans="1:17">
      <c r="A1149" s="86">
        <v>45548</v>
      </c>
      <c r="B1149" s="69" t="s">
        <v>432</v>
      </c>
      <c r="C1149" s="69" t="s">
        <v>444</v>
      </c>
      <c r="D1149" s="69" t="s">
        <v>713</v>
      </c>
      <c r="F1149" s="69">
        <v>41011</v>
      </c>
      <c r="G1149" s="69">
        <v>446</v>
      </c>
      <c r="H1149" s="69">
        <v>385</v>
      </c>
      <c r="I1149" s="69">
        <v>44702</v>
      </c>
      <c r="J1149" s="69">
        <v>27884</v>
      </c>
      <c r="K1149" s="69">
        <v>394</v>
      </c>
      <c r="L1149" s="69"/>
      <c r="M1149" s="69">
        <v>1</v>
      </c>
      <c r="N1149" s="69">
        <v>917.43</v>
      </c>
      <c r="O1149" s="69">
        <v>34.06</v>
      </c>
      <c r="P1149" s="69"/>
    </row>
    <row r="1150" spans="1:17">
      <c r="A1150" s="86">
        <v>45548</v>
      </c>
      <c r="B1150" s="69" t="s">
        <v>432</v>
      </c>
      <c r="C1150" s="69" t="s">
        <v>446</v>
      </c>
      <c r="D1150" s="69" t="s">
        <v>714</v>
      </c>
      <c r="F1150" s="69">
        <v>41522</v>
      </c>
      <c r="G1150" s="69">
        <v>690</v>
      </c>
      <c r="H1150" s="69">
        <v>484</v>
      </c>
      <c r="I1150" s="69">
        <v>31556</v>
      </c>
      <c r="J1150" s="69">
        <v>26834</v>
      </c>
      <c r="K1150" s="69">
        <v>502</v>
      </c>
      <c r="L1150" s="69"/>
      <c r="N1150" s="69">
        <v>1315.82</v>
      </c>
      <c r="O1150" s="69">
        <v>27.21</v>
      </c>
      <c r="P1150" s="69"/>
    </row>
    <row r="1151" spans="1:17">
      <c r="A1151" s="86">
        <v>45548</v>
      </c>
      <c r="B1151" s="69" t="s">
        <v>450</v>
      </c>
      <c r="C1151" s="69" t="s">
        <v>451</v>
      </c>
      <c r="D1151" s="69" t="s">
        <v>638</v>
      </c>
      <c r="F1151" s="69">
        <v>26736</v>
      </c>
      <c r="G1151" s="69">
        <v>341</v>
      </c>
      <c r="H1151" s="69">
        <v>317</v>
      </c>
      <c r="I1151" s="69">
        <v>40785</v>
      </c>
      <c r="J1151" s="69">
        <v>17975</v>
      </c>
      <c r="K1151" s="69">
        <v>319</v>
      </c>
      <c r="L1151" s="69"/>
      <c r="N1151" s="69">
        <v>655.54</v>
      </c>
      <c r="O1151" s="69">
        <v>27.94</v>
      </c>
      <c r="P1151" s="69"/>
    </row>
    <row r="1152" spans="1:17">
      <c r="A1152" s="86">
        <v>45548</v>
      </c>
      <c r="B1152" s="69" t="s">
        <v>454</v>
      </c>
      <c r="C1152" s="69" t="s">
        <v>202</v>
      </c>
      <c r="D1152" s="69" t="s">
        <v>715</v>
      </c>
      <c r="F1152" s="69">
        <v>46691</v>
      </c>
      <c r="G1152" s="69">
        <v>543</v>
      </c>
      <c r="H1152" s="69">
        <v>400</v>
      </c>
      <c r="I1152" s="69">
        <v>37922</v>
      </c>
      <c r="J1152" s="69">
        <v>28483</v>
      </c>
      <c r="K1152" s="69">
        <v>421</v>
      </c>
      <c r="L1152" s="69"/>
      <c r="N1152" s="69">
        <v>1231.24</v>
      </c>
      <c r="O1152" s="69">
        <v>36.53</v>
      </c>
      <c r="P1152" s="69"/>
    </row>
    <row r="1153" spans="1:16">
      <c r="A1153" s="86">
        <v>45548</v>
      </c>
      <c r="B1153" s="69" t="s">
        <v>454</v>
      </c>
      <c r="C1153" s="69" t="s">
        <v>198</v>
      </c>
      <c r="D1153" s="69" t="s">
        <v>715</v>
      </c>
      <c r="F1153" s="69">
        <v>46865</v>
      </c>
      <c r="G1153" s="69">
        <v>581</v>
      </c>
      <c r="H1153" s="69">
        <v>417</v>
      </c>
      <c r="I1153" s="69">
        <v>44713</v>
      </c>
      <c r="J1153" s="69">
        <v>30914</v>
      </c>
      <c r="K1153" s="69">
        <v>437</v>
      </c>
      <c r="L1153" s="69"/>
      <c r="N1153" s="69">
        <v>1048.1300000000001</v>
      </c>
      <c r="O1153" s="69">
        <v>35.75</v>
      </c>
      <c r="P1153" s="69"/>
    </row>
    <row r="1154" spans="1:16">
      <c r="A1154" s="86">
        <v>45548</v>
      </c>
      <c r="B1154" s="69" t="s">
        <v>454</v>
      </c>
      <c r="C1154" s="69" t="s">
        <v>201</v>
      </c>
      <c r="D1154" s="69" t="s">
        <v>716</v>
      </c>
      <c r="F1154" s="69">
        <v>42943</v>
      </c>
      <c r="G1154" s="69">
        <v>650</v>
      </c>
      <c r="H1154" s="69">
        <v>438</v>
      </c>
      <c r="I1154" s="69">
        <v>36607</v>
      </c>
      <c r="J1154" s="69">
        <v>30377</v>
      </c>
      <c r="K1154" s="69">
        <v>461</v>
      </c>
      <c r="L1154" s="69"/>
      <c r="N1154" s="69">
        <v>1173.08</v>
      </c>
      <c r="O1154" s="69">
        <v>30.43</v>
      </c>
      <c r="P1154" s="69"/>
    </row>
    <row r="1155" spans="1:16">
      <c r="A1155" s="86">
        <v>45548</v>
      </c>
      <c r="B1155" s="69" t="s">
        <v>454</v>
      </c>
      <c r="C1155" s="69" t="s">
        <v>197</v>
      </c>
      <c r="D1155" s="69" t="s">
        <v>717</v>
      </c>
      <c r="F1155" s="69">
        <v>42456</v>
      </c>
      <c r="G1155" s="69">
        <v>748</v>
      </c>
      <c r="H1155" s="69">
        <v>459</v>
      </c>
      <c r="I1155" s="69">
        <v>32806</v>
      </c>
      <c r="J1155" s="69">
        <v>26791</v>
      </c>
      <c r="K1155" s="69">
        <v>506</v>
      </c>
      <c r="L1155" s="69"/>
      <c r="N1155" s="69">
        <v>1294.1500000000001</v>
      </c>
      <c r="O1155" s="69">
        <v>26.97</v>
      </c>
      <c r="P1155" s="69"/>
    </row>
    <row r="1156" spans="1:16">
      <c r="A1156" s="86">
        <v>45548</v>
      </c>
      <c r="B1156" s="69" t="s">
        <v>454</v>
      </c>
      <c r="C1156" s="69" t="s">
        <v>199</v>
      </c>
      <c r="D1156" s="69" t="s">
        <v>718</v>
      </c>
      <c r="F1156" s="69">
        <v>42413</v>
      </c>
      <c r="G1156" s="69">
        <v>624</v>
      </c>
      <c r="H1156" s="69">
        <v>445</v>
      </c>
      <c r="I1156" s="69">
        <v>43857</v>
      </c>
      <c r="J1156" s="69">
        <v>30194</v>
      </c>
      <c r="K1156" s="69">
        <v>462</v>
      </c>
      <c r="L1156" s="69">
        <v>1</v>
      </c>
      <c r="M1156" s="69">
        <v>1</v>
      </c>
      <c r="N1156" s="69">
        <v>967.07</v>
      </c>
      <c r="O1156" s="69">
        <v>28.99</v>
      </c>
      <c r="P1156" s="69"/>
    </row>
    <row r="1157" spans="1:16">
      <c r="A1157" s="86">
        <v>45548</v>
      </c>
      <c r="B1157" s="69" t="s">
        <v>454</v>
      </c>
      <c r="C1157" s="69" t="s">
        <v>196</v>
      </c>
      <c r="D1157" s="69" t="s">
        <v>235</v>
      </c>
      <c r="F1157" s="69">
        <v>42396</v>
      </c>
      <c r="G1157" s="69">
        <v>481</v>
      </c>
      <c r="H1157" s="69">
        <v>335</v>
      </c>
      <c r="I1157" s="69">
        <v>42946</v>
      </c>
      <c r="J1157" s="69">
        <v>31884</v>
      </c>
      <c r="K1157" s="69">
        <v>351</v>
      </c>
      <c r="L1157" s="69"/>
      <c r="N1157" s="69">
        <v>987.19</v>
      </c>
      <c r="O1157" s="69">
        <v>39.700000000000003</v>
      </c>
      <c r="P1157" s="69"/>
    </row>
    <row r="1158" spans="1:16">
      <c r="A1158" s="86">
        <v>45548</v>
      </c>
      <c r="B1158" s="69" t="s">
        <v>454</v>
      </c>
      <c r="C1158" s="69" t="s">
        <v>200</v>
      </c>
      <c r="D1158" s="69" t="s">
        <v>719</v>
      </c>
      <c r="F1158" s="69">
        <v>40247</v>
      </c>
      <c r="G1158" s="69">
        <v>753</v>
      </c>
      <c r="H1158" s="69">
        <v>482</v>
      </c>
      <c r="I1158" s="69">
        <v>32193</v>
      </c>
      <c r="J1158" s="69">
        <v>26268</v>
      </c>
      <c r="K1158" s="69">
        <v>521</v>
      </c>
      <c r="L1158" s="69"/>
      <c r="M1158" s="69">
        <v>1</v>
      </c>
      <c r="N1158" s="69">
        <v>1250.18</v>
      </c>
      <c r="O1158" s="69">
        <v>25.3</v>
      </c>
      <c r="P1158" s="69"/>
    </row>
    <row r="1159" spans="1:16">
      <c r="A1159" s="86">
        <v>45548</v>
      </c>
      <c r="B1159" s="69" t="s">
        <v>455</v>
      </c>
      <c r="C1159" s="69" t="s">
        <v>456</v>
      </c>
      <c r="D1159" s="69" t="s">
        <v>720</v>
      </c>
      <c r="F1159" s="69">
        <v>15752</v>
      </c>
      <c r="G1159" s="69">
        <v>204</v>
      </c>
      <c r="H1159" s="69">
        <v>146</v>
      </c>
      <c r="I1159" s="69">
        <v>15033</v>
      </c>
      <c r="J1159" s="69">
        <v>10816</v>
      </c>
      <c r="K1159" s="69">
        <v>149</v>
      </c>
      <c r="L1159" s="69">
        <v>1</v>
      </c>
      <c r="M1159" s="69"/>
      <c r="N1159" s="69">
        <v>1047.83</v>
      </c>
      <c r="O1159" s="69">
        <v>35.08</v>
      </c>
      <c r="P1159" s="69"/>
    </row>
    <row r="1160" spans="1:16">
      <c r="A1160" s="86">
        <v>45548</v>
      </c>
      <c r="B1160" s="69" t="s">
        <v>101</v>
      </c>
      <c r="C1160" s="69" t="s">
        <v>347</v>
      </c>
      <c r="D1160" s="69" t="s">
        <v>645</v>
      </c>
      <c r="E1160" s="69">
        <v>29</v>
      </c>
      <c r="F1160" s="69">
        <v>94867</v>
      </c>
      <c r="G1160" s="69">
        <v>340</v>
      </c>
      <c r="H1160" s="69">
        <v>198</v>
      </c>
      <c r="I1160" s="69">
        <v>22277</v>
      </c>
      <c r="J1160" s="69" t="s">
        <v>702</v>
      </c>
      <c r="K1160" s="69">
        <v>212</v>
      </c>
      <c r="L1160" s="69"/>
      <c r="M1160" s="69">
        <v>2</v>
      </c>
      <c r="N1160" s="69">
        <v>4258.5200000000004</v>
      </c>
      <c r="O1160" s="69">
        <v>124.17</v>
      </c>
      <c r="P1160" s="69"/>
    </row>
    <row r="1161" spans="1:16">
      <c r="A1161" s="86">
        <v>45548</v>
      </c>
      <c r="B1161" s="69" t="s">
        <v>123</v>
      </c>
      <c r="C1161" s="69" t="s">
        <v>348</v>
      </c>
      <c r="D1161" s="69" t="s">
        <v>648</v>
      </c>
      <c r="E1161" s="69">
        <v>3</v>
      </c>
      <c r="F1161" s="69">
        <v>6378</v>
      </c>
      <c r="G1161" s="69">
        <v>17</v>
      </c>
      <c r="H1161" s="69">
        <v>5</v>
      </c>
      <c r="I1161" s="69">
        <v>950</v>
      </c>
      <c r="J1161" s="69">
        <v>901</v>
      </c>
      <c r="K1161" s="69">
        <v>10</v>
      </c>
      <c r="L1161" s="69"/>
      <c r="N1161" s="69">
        <v>6713.68</v>
      </c>
      <c r="O1161" s="69">
        <v>177.17</v>
      </c>
      <c r="P1161" s="69"/>
    </row>
    <row r="1162" spans="1:16">
      <c r="A1162" s="86">
        <v>45548</v>
      </c>
      <c r="B1162" s="69" t="s">
        <v>123</v>
      </c>
      <c r="C1162" s="69" t="s">
        <v>349</v>
      </c>
      <c r="D1162" s="69" t="s">
        <v>647</v>
      </c>
      <c r="E1162" s="69">
        <v>25</v>
      </c>
      <c r="F1162" s="69">
        <v>77392</v>
      </c>
      <c r="G1162" s="69">
        <v>300</v>
      </c>
      <c r="H1162" s="69">
        <v>163</v>
      </c>
      <c r="I1162" s="69">
        <v>15321</v>
      </c>
      <c r="J1162" s="69">
        <v>12783</v>
      </c>
      <c r="K1162" s="69">
        <v>177</v>
      </c>
      <c r="L1162" s="69"/>
      <c r="M1162" s="69">
        <v>2</v>
      </c>
      <c r="N1162" s="69">
        <v>5051.37</v>
      </c>
      <c r="O1162" s="69">
        <v>130.94999999999999</v>
      </c>
      <c r="P1162" s="69"/>
    </row>
    <row r="1163" spans="1:16">
      <c r="A1163" s="86">
        <v>45548</v>
      </c>
      <c r="B1163" s="69" t="s">
        <v>365</v>
      </c>
      <c r="C1163" s="69" t="s">
        <v>366</v>
      </c>
      <c r="D1163" s="69" t="s">
        <v>649</v>
      </c>
      <c r="E1163" s="69">
        <v>15</v>
      </c>
      <c r="F1163" s="69">
        <v>77391</v>
      </c>
      <c r="G1163" s="69">
        <v>214</v>
      </c>
      <c r="H1163" s="69">
        <v>108</v>
      </c>
      <c r="I1163" s="69">
        <v>19319</v>
      </c>
      <c r="J1163" s="69">
        <v>16869</v>
      </c>
      <c r="K1163" s="69">
        <v>116</v>
      </c>
      <c r="L1163" s="69"/>
      <c r="N1163" s="69">
        <v>4005.95</v>
      </c>
      <c r="O1163" s="69">
        <v>204.2</v>
      </c>
      <c r="P1163" s="69"/>
    </row>
    <row r="1164" spans="1:16">
      <c r="A1164" s="86">
        <v>45548</v>
      </c>
      <c r="B1164" s="69" t="s">
        <v>109</v>
      </c>
      <c r="C1164" s="69" t="s">
        <v>367</v>
      </c>
      <c r="D1164" s="69" t="s">
        <v>650</v>
      </c>
      <c r="E1164" s="69">
        <v>8</v>
      </c>
      <c r="F1164" s="69">
        <v>78705</v>
      </c>
      <c r="G1164" s="69">
        <v>199</v>
      </c>
      <c r="H1164" s="69">
        <v>107</v>
      </c>
      <c r="I1164" s="69">
        <v>21789</v>
      </c>
      <c r="J1164" s="69">
        <v>19174</v>
      </c>
      <c r="K1164" s="69">
        <v>123</v>
      </c>
      <c r="L1164" s="69">
        <v>1</v>
      </c>
      <c r="M1164" s="69">
        <v>1</v>
      </c>
      <c r="N1164" s="69">
        <v>3612.14</v>
      </c>
      <c r="O1164" s="69">
        <v>200.78</v>
      </c>
      <c r="P1164" s="69"/>
    </row>
    <row r="1165" spans="1:16">
      <c r="A1165" s="86">
        <v>45548</v>
      </c>
      <c r="B1165" s="69" t="s">
        <v>109</v>
      </c>
      <c r="C1165" s="69" t="s">
        <v>368</v>
      </c>
      <c r="D1165" s="69" t="s">
        <v>650</v>
      </c>
      <c r="E1165" s="69">
        <v>2</v>
      </c>
      <c r="F1165" s="69">
        <v>19178</v>
      </c>
      <c r="G1165" s="69">
        <v>36</v>
      </c>
      <c r="H1165" s="69">
        <v>17</v>
      </c>
      <c r="I1165" s="69">
        <v>5524</v>
      </c>
      <c r="J1165" s="69">
        <v>5103</v>
      </c>
      <c r="K1165" s="69">
        <v>20</v>
      </c>
      <c r="L1165" s="69"/>
      <c r="N1165" s="69">
        <v>3471.76</v>
      </c>
      <c r="O1165" s="69">
        <v>299.66000000000003</v>
      </c>
      <c r="P1165" s="69"/>
    </row>
    <row r="1166" spans="1:16">
      <c r="A1166" s="86">
        <v>45548</v>
      </c>
      <c r="B1166" s="69" t="s">
        <v>127</v>
      </c>
      <c r="C1166" s="69" t="s">
        <v>369</v>
      </c>
      <c r="D1166" s="69" t="s">
        <v>654</v>
      </c>
      <c r="E1166" s="69">
        <v>23</v>
      </c>
      <c r="F1166" s="69">
        <v>45514</v>
      </c>
      <c r="G1166" s="69">
        <v>204</v>
      </c>
      <c r="H1166" s="69">
        <v>103</v>
      </c>
      <c r="I1166" s="69">
        <v>12604</v>
      </c>
      <c r="J1166" s="69">
        <v>11210</v>
      </c>
      <c r="K1166" s="69">
        <v>118</v>
      </c>
      <c r="L1166" s="69">
        <v>1</v>
      </c>
      <c r="M1166" s="69"/>
      <c r="N1166" s="69">
        <v>3611.08</v>
      </c>
      <c r="O1166" s="69">
        <v>112.66</v>
      </c>
      <c r="P1166" s="69"/>
    </row>
    <row r="1167" spans="1:16">
      <c r="A1167" s="86">
        <v>45548</v>
      </c>
      <c r="B1167" s="69" t="s">
        <v>131</v>
      </c>
      <c r="C1167" s="69" t="s">
        <v>371</v>
      </c>
      <c r="D1167" s="69" t="s">
        <v>698</v>
      </c>
      <c r="E1167" s="69">
        <v>24</v>
      </c>
      <c r="F1167" s="69">
        <v>41077</v>
      </c>
      <c r="G1167" s="69">
        <v>304</v>
      </c>
      <c r="H1167" s="69">
        <v>162</v>
      </c>
      <c r="I1167" s="69">
        <v>26973</v>
      </c>
      <c r="J1167" s="69">
        <v>13804</v>
      </c>
      <c r="K1167" s="69">
        <v>178</v>
      </c>
      <c r="L1167" s="69"/>
      <c r="N1167" s="69">
        <v>1522.89</v>
      </c>
      <c r="O1167" s="69">
        <v>70.58</v>
      </c>
      <c r="P1167" s="69"/>
    </row>
    <row r="1168" spans="1:16">
      <c r="A1168" s="86">
        <v>45548</v>
      </c>
      <c r="B1168" s="69" t="s">
        <v>138</v>
      </c>
      <c r="C1168" s="69" t="s">
        <v>372</v>
      </c>
      <c r="D1168" s="69" t="s">
        <v>722</v>
      </c>
      <c r="E1168" s="69">
        <v>6</v>
      </c>
      <c r="F1168" s="69">
        <v>16355</v>
      </c>
      <c r="G1168" s="69">
        <v>42</v>
      </c>
      <c r="H1168" s="69">
        <v>24</v>
      </c>
      <c r="I1168" s="69">
        <v>2979</v>
      </c>
      <c r="J1168" s="69">
        <v>2748</v>
      </c>
      <c r="K1168" s="69">
        <v>26</v>
      </c>
      <c r="L1168" s="69">
        <v>1</v>
      </c>
      <c r="M1168" s="69"/>
      <c r="N1168" s="69">
        <v>5490.1</v>
      </c>
      <c r="O1168" s="69">
        <v>175.86</v>
      </c>
      <c r="P1168" s="69"/>
    </row>
    <row r="1169" spans="1:16">
      <c r="A1169" s="86">
        <v>45548</v>
      </c>
      <c r="B1169" s="69" t="s">
        <v>138</v>
      </c>
      <c r="C1169" s="69" t="s">
        <v>375</v>
      </c>
      <c r="D1169" s="69" t="s">
        <v>657</v>
      </c>
      <c r="E1169" s="69">
        <v>15</v>
      </c>
      <c r="F1169" s="69">
        <v>51060</v>
      </c>
      <c r="G1169" s="69">
        <v>177</v>
      </c>
      <c r="H1169" s="69">
        <v>106</v>
      </c>
      <c r="I1169" s="69">
        <v>19017</v>
      </c>
      <c r="J1169" s="69">
        <v>16976</v>
      </c>
      <c r="K1169" s="69">
        <v>109</v>
      </c>
      <c r="L1169" s="69"/>
      <c r="M1169" s="69">
        <v>1</v>
      </c>
      <c r="N1169" s="69">
        <v>2684.97</v>
      </c>
      <c r="O1169" s="69">
        <v>142.22999999999999</v>
      </c>
      <c r="P1169" s="69"/>
    </row>
    <row r="1170" spans="1:16">
      <c r="A1170" s="86">
        <v>45548</v>
      </c>
      <c r="B1170" s="69" t="s">
        <v>138</v>
      </c>
      <c r="C1170" s="69" t="s">
        <v>376</v>
      </c>
      <c r="D1170" s="69" t="s">
        <v>727</v>
      </c>
      <c r="E1170" s="69">
        <v>9</v>
      </c>
      <c r="F1170" s="69">
        <v>23180</v>
      </c>
      <c r="G1170" s="69">
        <v>63</v>
      </c>
      <c r="H1170" s="69">
        <v>25</v>
      </c>
      <c r="I1170" s="69">
        <v>4652</v>
      </c>
      <c r="J1170" s="69">
        <v>4060</v>
      </c>
      <c r="K1170" s="69">
        <v>33</v>
      </c>
      <c r="L1170" s="69"/>
      <c r="N1170" s="69">
        <v>4982.8</v>
      </c>
      <c r="O1170" s="69">
        <v>198.12</v>
      </c>
      <c r="P1170" s="69"/>
    </row>
    <row r="1171" spans="1:16">
      <c r="A1171" s="86">
        <v>45548</v>
      </c>
      <c r="B1171" s="69" t="s">
        <v>145</v>
      </c>
      <c r="C1171" s="69" t="s">
        <v>378</v>
      </c>
      <c r="D1171" s="69" t="s">
        <v>660</v>
      </c>
      <c r="E1171" s="69">
        <v>30</v>
      </c>
      <c r="F1171" s="69">
        <v>54280</v>
      </c>
      <c r="G1171" s="69">
        <v>279</v>
      </c>
      <c r="H1171" s="69">
        <v>141</v>
      </c>
      <c r="I1171" s="69">
        <v>10660</v>
      </c>
      <c r="J1171" s="69">
        <v>9258</v>
      </c>
      <c r="K1171" s="69">
        <v>159</v>
      </c>
      <c r="L1171" s="69"/>
      <c r="N1171" s="69">
        <v>5091.93</v>
      </c>
      <c r="O1171" s="69">
        <v>101.08</v>
      </c>
      <c r="P1171" s="69"/>
    </row>
    <row r="1172" spans="1:16">
      <c r="A1172" s="86">
        <v>45548</v>
      </c>
      <c r="B1172" s="69" t="s">
        <v>150</v>
      </c>
      <c r="C1172" s="69" t="s">
        <v>380</v>
      </c>
      <c r="D1172" s="69" t="s">
        <v>662</v>
      </c>
      <c r="E1172" s="69">
        <v>29</v>
      </c>
      <c r="F1172" s="69">
        <v>50242</v>
      </c>
      <c r="G1172" s="69">
        <v>299</v>
      </c>
      <c r="H1172" s="69">
        <v>144</v>
      </c>
      <c r="I1172" s="69">
        <v>17128</v>
      </c>
      <c r="J1172" s="69">
        <v>14951</v>
      </c>
      <c r="K1172" s="69">
        <v>160</v>
      </c>
      <c r="L1172" s="69">
        <v>1</v>
      </c>
      <c r="M1172" s="69"/>
      <c r="N1172" s="69">
        <v>2933.33</v>
      </c>
      <c r="O1172" s="69">
        <v>93.04</v>
      </c>
      <c r="P1172" s="69"/>
    </row>
    <row r="1173" spans="1:16">
      <c r="A1173" s="86">
        <v>45548</v>
      </c>
      <c r="B1173" s="69" t="s">
        <v>153</v>
      </c>
      <c r="C1173" s="69" t="s">
        <v>381</v>
      </c>
      <c r="D1173" s="69" t="s">
        <v>701</v>
      </c>
      <c r="E1173" s="69">
        <v>1</v>
      </c>
      <c r="F1173" s="69">
        <v>5701</v>
      </c>
      <c r="G1173" s="69">
        <v>20</v>
      </c>
      <c r="H1173" s="69">
        <v>8</v>
      </c>
      <c r="I1173" s="69">
        <v>928</v>
      </c>
      <c r="J1173" s="69">
        <v>858</v>
      </c>
      <c r="K1173" s="69">
        <v>10</v>
      </c>
      <c r="L1173" s="69"/>
      <c r="M1173" s="69">
        <v>1</v>
      </c>
      <c r="N1173" s="69">
        <v>6143.32</v>
      </c>
      <c r="O1173" s="69">
        <v>150.03</v>
      </c>
      <c r="P1173" s="69"/>
    </row>
    <row r="1174" spans="1:16">
      <c r="A1174" s="86">
        <v>45548</v>
      </c>
      <c r="B1174" s="69" t="s">
        <v>153</v>
      </c>
      <c r="C1174" s="69" t="s">
        <v>381</v>
      </c>
      <c r="D1174" s="69" t="s">
        <v>663</v>
      </c>
      <c r="E1174" s="69">
        <v>8</v>
      </c>
      <c r="F1174" s="69">
        <v>42664</v>
      </c>
      <c r="G1174" s="69">
        <v>124</v>
      </c>
      <c r="H1174" s="69">
        <v>81</v>
      </c>
      <c r="I1174" s="69">
        <v>7765</v>
      </c>
      <c r="J1174" s="69">
        <v>6844</v>
      </c>
      <c r="K1174" s="69">
        <v>100</v>
      </c>
      <c r="L1174" s="69">
        <v>2</v>
      </c>
      <c r="M1174" s="69">
        <v>2</v>
      </c>
      <c r="N1174" s="69">
        <v>5494.4</v>
      </c>
      <c r="O1174" s="69">
        <v>130.07</v>
      </c>
      <c r="P1174" s="69"/>
    </row>
    <row r="1175" spans="1:16">
      <c r="A1175" s="86">
        <v>45548</v>
      </c>
      <c r="B1175" s="69" t="s">
        <v>153</v>
      </c>
      <c r="C1175" s="69" t="s">
        <v>382</v>
      </c>
      <c r="D1175" s="69" t="s">
        <v>724</v>
      </c>
      <c r="F1175" s="69">
        <v>4896</v>
      </c>
      <c r="G1175" s="69">
        <v>8</v>
      </c>
      <c r="H1175" s="69">
        <v>4</v>
      </c>
      <c r="I1175" s="69">
        <v>555</v>
      </c>
      <c r="J1175" s="69">
        <v>464</v>
      </c>
      <c r="K1175" s="69">
        <v>7</v>
      </c>
      <c r="L1175" s="69"/>
      <c r="N1175" s="69">
        <v>8821.6200000000008</v>
      </c>
      <c r="O1175" s="69">
        <v>233.14</v>
      </c>
      <c r="P1175" s="69"/>
    </row>
    <row r="1176" spans="1:16">
      <c r="A1176" s="86">
        <v>45548</v>
      </c>
      <c r="B1176" s="69" t="s">
        <v>153</v>
      </c>
      <c r="C1176" s="69" t="s">
        <v>382</v>
      </c>
      <c r="D1176" s="69" t="s">
        <v>725</v>
      </c>
      <c r="E1176" s="69">
        <v>3</v>
      </c>
      <c r="F1176" s="69">
        <v>26548</v>
      </c>
      <c r="G1176" s="69">
        <v>50</v>
      </c>
      <c r="H1176" s="69">
        <v>24</v>
      </c>
      <c r="I1176" s="69">
        <v>2584</v>
      </c>
      <c r="J1176" s="69">
        <v>2072</v>
      </c>
      <c r="K1176" s="69">
        <v>34</v>
      </c>
      <c r="L1176" s="69"/>
      <c r="N1176" s="69">
        <v>10273.99</v>
      </c>
      <c r="O1176" s="69">
        <v>245.81</v>
      </c>
      <c r="P1176" s="69"/>
    </row>
    <row r="1177" spans="1:16">
      <c r="A1177" s="86">
        <v>45548</v>
      </c>
      <c r="B1177" s="69" t="s">
        <v>157</v>
      </c>
      <c r="C1177" s="69" t="s">
        <v>384</v>
      </c>
      <c r="D1177" s="69" t="s">
        <v>664</v>
      </c>
      <c r="E1177" s="69">
        <v>28</v>
      </c>
      <c r="F1177" s="69">
        <v>47213</v>
      </c>
      <c r="G1177" s="69">
        <v>247</v>
      </c>
      <c r="H1177" s="69">
        <v>140</v>
      </c>
      <c r="I1177" s="69">
        <v>23130</v>
      </c>
      <c r="J1177" s="69">
        <v>20405</v>
      </c>
      <c r="K1177" s="69">
        <v>162</v>
      </c>
      <c r="L1177" s="69">
        <v>1</v>
      </c>
      <c r="M1177" s="69"/>
      <c r="N1177" s="69">
        <v>2041.2</v>
      </c>
      <c r="O1177" s="69">
        <v>86.79</v>
      </c>
      <c r="P1177" s="69"/>
    </row>
    <row r="1178" spans="1:16">
      <c r="A1178" s="86">
        <v>45548</v>
      </c>
      <c r="B1178" s="69" t="s">
        <v>157</v>
      </c>
      <c r="C1178" s="69" t="s">
        <v>385</v>
      </c>
      <c r="D1178" s="69" t="s">
        <v>665</v>
      </c>
      <c r="E1178" s="69">
        <v>27</v>
      </c>
      <c r="F1178" s="69">
        <v>47549</v>
      </c>
      <c r="G1178" s="69">
        <v>234</v>
      </c>
      <c r="H1178" s="69">
        <v>133</v>
      </c>
      <c r="I1178" s="69">
        <v>22126</v>
      </c>
      <c r="J1178" s="69">
        <v>19101</v>
      </c>
      <c r="K1178" s="69">
        <v>146</v>
      </c>
      <c r="L1178" s="69"/>
      <c r="N1178" s="69">
        <v>2149.0100000000002</v>
      </c>
      <c r="O1178" s="69">
        <v>96.45</v>
      </c>
      <c r="P1178" s="69"/>
    </row>
    <row r="1179" spans="1:16">
      <c r="A1179" s="86">
        <v>45548</v>
      </c>
      <c r="B1179" s="69" t="s">
        <v>161</v>
      </c>
      <c r="C1179" s="69" t="s">
        <v>386</v>
      </c>
      <c r="D1179" s="69" t="s">
        <v>668</v>
      </c>
      <c r="E1179" s="69">
        <v>16</v>
      </c>
      <c r="F1179" s="69">
        <v>29341</v>
      </c>
      <c r="G1179" s="69">
        <v>160</v>
      </c>
      <c r="H1179" s="69">
        <v>98</v>
      </c>
      <c r="I1179" s="69">
        <v>13899</v>
      </c>
      <c r="J1179" s="69">
        <v>12476</v>
      </c>
      <c r="K1179" s="69">
        <v>114</v>
      </c>
      <c r="L1179" s="69"/>
      <c r="N1179" s="69">
        <v>2111.02</v>
      </c>
      <c r="O1179" s="69">
        <v>78.239999999999995</v>
      </c>
      <c r="P1179" s="69"/>
    </row>
    <row r="1180" spans="1:16">
      <c r="A1180" s="86">
        <v>45548</v>
      </c>
      <c r="B1180" s="69" t="s">
        <v>161</v>
      </c>
      <c r="C1180" s="69" t="s">
        <v>387</v>
      </c>
      <c r="D1180" s="69" t="s">
        <v>669</v>
      </c>
      <c r="E1180" s="69">
        <v>20</v>
      </c>
      <c r="F1180" s="69">
        <v>32191</v>
      </c>
      <c r="G1180" s="69">
        <v>256</v>
      </c>
      <c r="H1180" s="69">
        <v>145</v>
      </c>
      <c r="I1180" s="69">
        <v>20474</v>
      </c>
      <c r="J1180" s="69">
        <v>17868</v>
      </c>
      <c r="K1180" s="69">
        <v>156</v>
      </c>
      <c r="L1180" s="69"/>
      <c r="M1180" s="69">
        <v>1</v>
      </c>
      <c r="N1180" s="69">
        <v>1572.29</v>
      </c>
      <c r="O1180" s="69">
        <v>63.12</v>
      </c>
      <c r="P1180" s="69"/>
    </row>
    <row r="1181" spans="1:16">
      <c r="A1181" s="86">
        <v>45548</v>
      </c>
      <c r="B1181" s="69" t="s">
        <v>134</v>
      </c>
      <c r="C1181" s="69" t="s">
        <v>351</v>
      </c>
      <c r="D1181" s="69" t="s">
        <v>671</v>
      </c>
      <c r="E1181" s="69">
        <v>18</v>
      </c>
      <c r="F1181" s="69">
        <v>45994</v>
      </c>
      <c r="G1181" s="69">
        <v>191</v>
      </c>
      <c r="H1181" s="69">
        <v>104</v>
      </c>
      <c r="I1181" s="69">
        <v>15335</v>
      </c>
      <c r="J1181" s="69">
        <v>14037</v>
      </c>
      <c r="K1181" s="69">
        <v>137</v>
      </c>
      <c r="L1181" s="69"/>
      <c r="N1181" s="69">
        <v>2999.28</v>
      </c>
      <c r="O1181" s="69">
        <v>99.55</v>
      </c>
      <c r="P1181" s="69"/>
    </row>
    <row r="1182" spans="1:16">
      <c r="A1182" s="86">
        <v>45548</v>
      </c>
      <c r="B1182" s="69" t="s">
        <v>141</v>
      </c>
      <c r="C1182" s="69" t="s">
        <v>352</v>
      </c>
      <c r="D1182" s="69" t="s">
        <v>682</v>
      </c>
      <c r="F1182" s="69">
        <v>9825</v>
      </c>
      <c r="G1182" s="69">
        <v>78</v>
      </c>
      <c r="H1182" s="69">
        <v>21</v>
      </c>
      <c r="I1182" s="69">
        <v>1193</v>
      </c>
      <c r="J1182" s="69">
        <v>920</v>
      </c>
      <c r="K1182" s="69">
        <v>326</v>
      </c>
      <c r="L1182" s="69">
        <v>1</v>
      </c>
      <c r="M1182" s="69">
        <v>16</v>
      </c>
      <c r="N1182" s="69">
        <v>8235.5400000000009</v>
      </c>
      <c r="O1182" s="69">
        <v>9.3800000000000008</v>
      </c>
      <c r="P1182" s="69"/>
    </row>
    <row r="1183" spans="1:16">
      <c r="A1183" s="86">
        <v>45548</v>
      </c>
      <c r="B1183" s="69" t="s">
        <v>141</v>
      </c>
      <c r="C1183" s="69" t="s">
        <v>355</v>
      </c>
      <c r="D1183" s="69" t="s">
        <v>683</v>
      </c>
      <c r="F1183" s="69">
        <v>9872</v>
      </c>
      <c r="G1183" s="69">
        <v>141</v>
      </c>
      <c r="H1183" s="69">
        <v>65</v>
      </c>
      <c r="I1183" s="69">
        <v>2395</v>
      </c>
      <c r="J1183" s="69">
        <v>1975</v>
      </c>
      <c r="K1183" s="69">
        <v>80</v>
      </c>
      <c r="L1183" s="69"/>
      <c r="M1183" s="69">
        <v>20</v>
      </c>
      <c r="N1183" s="69">
        <v>4121.92</v>
      </c>
      <c r="O1183" s="69">
        <v>30.1</v>
      </c>
      <c r="P1183" s="69"/>
    </row>
    <row r="1184" spans="1:16">
      <c r="A1184" s="86">
        <v>45548</v>
      </c>
      <c r="B1184" s="69" t="s">
        <v>141</v>
      </c>
      <c r="C1184" s="69" t="s">
        <v>356</v>
      </c>
      <c r="D1184" s="69" t="s">
        <v>684</v>
      </c>
      <c r="F1184" s="69">
        <v>9752</v>
      </c>
      <c r="G1184" s="69">
        <v>64</v>
      </c>
      <c r="H1184" s="69">
        <v>30</v>
      </c>
      <c r="I1184" s="69">
        <v>1751</v>
      </c>
      <c r="J1184" s="69">
        <v>1459</v>
      </c>
      <c r="K1184" s="69">
        <v>32</v>
      </c>
      <c r="L1184" s="69"/>
      <c r="M1184" s="69">
        <v>17</v>
      </c>
      <c r="N1184" s="69">
        <v>5569.39</v>
      </c>
      <c r="O1184" s="69">
        <v>58.75</v>
      </c>
      <c r="P1184" s="69"/>
    </row>
    <row r="1185" spans="1:16">
      <c r="A1185" s="86">
        <v>45548</v>
      </c>
      <c r="B1185" s="69" t="s">
        <v>141</v>
      </c>
      <c r="C1185" s="69" t="s">
        <v>357</v>
      </c>
      <c r="D1185" s="69" t="s">
        <v>685</v>
      </c>
      <c r="F1185" s="69">
        <v>9913</v>
      </c>
      <c r="G1185" s="69">
        <v>63</v>
      </c>
      <c r="H1185" s="69">
        <v>32</v>
      </c>
      <c r="I1185" s="69">
        <v>1596</v>
      </c>
      <c r="J1185" s="69">
        <v>1399</v>
      </c>
      <c r="K1185" s="69">
        <v>35</v>
      </c>
      <c r="L1185" s="69"/>
      <c r="M1185" s="69">
        <v>19</v>
      </c>
      <c r="N1185" s="69">
        <v>6211.15</v>
      </c>
      <c r="O1185" s="69">
        <v>52.45</v>
      </c>
      <c r="P1185" s="69"/>
    </row>
    <row r="1186" spans="1:16">
      <c r="A1186" s="86">
        <v>45548</v>
      </c>
      <c r="B1186" s="69" t="s">
        <v>141</v>
      </c>
      <c r="C1186" s="69" t="s">
        <v>358</v>
      </c>
      <c r="D1186" s="69" t="s">
        <v>685</v>
      </c>
      <c r="F1186" s="69">
        <v>9784</v>
      </c>
      <c r="G1186" s="69">
        <v>81</v>
      </c>
      <c r="H1186" s="69">
        <v>29</v>
      </c>
      <c r="I1186" s="69">
        <v>1557</v>
      </c>
      <c r="J1186" s="69">
        <v>1392</v>
      </c>
      <c r="K1186" s="69">
        <v>35</v>
      </c>
      <c r="L1186" s="69"/>
      <c r="M1186" s="69">
        <v>18</v>
      </c>
      <c r="N1186" s="69">
        <v>6283.88</v>
      </c>
      <c r="O1186" s="69">
        <v>53.76</v>
      </c>
      <c r="P1186" s="69"/>
    </row>
    <row r="1187" spans="1:16">
      <c r="A1187" s="86">
        <v>45548</v>
      </c>
      <c r="B1187" s="69" t="s">
        <v>141</v>
      </c>
      <c r="C1187" s="69" t="s">
        <v>359</v>
      </c>
      <c r="D1187" s="69" t="s">
        <v>686</v>
      </c>
      <c r="F1187" s="69">
        <v>9745</v>
      </c>
      <c r="G1187" s="69">
        <v>85</v>
      </c>
      <c r="H1187" s="69">
        <v>39</v>
      </c>
      <c r="I1187" s="69">
        <v>2655</v>
      </c>
      <c r="J1187" s="69">
        <v>2168</v>
      </c>
      <c r="K1187" s="69">
        <v>41</v>
      </c>
      <c r="L1187" s="69"/>
      <c r="M1187" s="69">
        <v>17</v>
      </c>
      <c r="N1187" s="69">
        <v>3670.43</v>
      </c>
      <c r="O1187" s="69">
        <v>49.22</v>
      </c>
      <c r="P1187" s="69"/>
    </row>
    <row r="1188" spans="1:16">
      <c r="A1188" s="86">
        <v>45548</v>
      </c>
      <c r="B1188" s="69" t="s">
        <v>141</v>
      </c>
      <c r="C1188" s="69" t="s">
        <v>360</v>
      </c>
      <c r="D1188" s="69" t="s">
        <v>687</v>
      </c>
      <c r="F1188" s="69">
        <v>9898</v>
      </c>
      <c r="G1188" s="69">
        <v>78</v>
      </c>
      <c r="H1188" s="69">
        <v>40</v>
      </c>
      <c r="I1188" s="69">
        <v>1697</v>
      </c>
      <c r="J1188" s="69">
        <v>1449</v>
      </c>
      <c r="K1188" s="69">
        <v>44</v>
      </c>
      <c r="L1188" s="69"/>
      <c r="M1188" s="69">
        <v>18</v>
      </c>
      <c r="N1188" s="69">
        <v>5832.65</v>
      </c>
      <c r="O1188" s="69">
        <v>48.28</v>
      </c>
      <c r="P1188" s="69"/>
    </row>
    <row r="1189" spans="1:16">
      <c r="A1189" s="86">
        <v>45548</v>
      </c>
      <c r="B1189" s="69" t="s">
        <v>141</v>
      </c>
      <c r="C1189" s="69" t="s">
        <v>361</v>
      </c>
      <c r="D1189" s="69" t="s">
        <v>688</v>
      </c>
      <c r="F1189" s="69">
        <v>9876</v>
      </c>
      <c r="G1189" s="69">
        <v>134</v>
      </c>
      <c r="H1189" s="69">
        <v>55</v>
      </c>
      <c r="I1189" s="69">
        <v>1574</v>
      </c>
      <c r="J1189" s="69">
        <v>1318</v>
      </c>
      <c r="K1189" s="69">
        <v>61</v>
      </c>
      <c r="L1189" s="69"/>
      <c r="M1189" s="69">
        <v>24</v>
      </c>
      <c r="N1189" s="69">
        <v>6274.46</v>
      </c>
      <c r="O1189" s="69">
        <v>34.06</v>
      </c>
      <c r="P1189" s="69"/>
    </row>
    <row r="1190" spans="1:16">
      <c r="A1190" s="86">
        <v>45548</v>
      </c>
      <c r="B1190" s="69" t="s">
        <v>141</v>
      </c>
      <c r="C1190" s="69" t="s">
        <v>362</v>
      </c>
      <c r="D1190" s="69" t="s">
        <v>689</v>
      </c>
      <c r="F1190" s="69">
        <v>9936</v>
      </c>
      <c r="G1190" s="69">
        <v>66</v>
      </c>
      <c r="H1190" s="69">
        <v>32</v>
      </c>
      <c r="I1190" s="69">
        <v>1691</v>
      </c>
      <c r="J1190" s="69">
        <v>1426</v>
      </c>
      <c r="K1190" s="69">
        <v>37</v>
      </c>
      <c r="L1190" s="69"/>
      <c r="M1190" s="69">
        <v>11</v>
      </c>
      <c r="N1190" s="69">
        <v>5875.81</v>
      </c>
      <c r="O1190" s="69">
        <v>61.33</v>
      </c>
      <c r="P1190" s="69"/>
    </row>
    <row r="1191" spans="1:16">
      <c r="A1191" s="86">
        <v>45548</v>
      </c>
      <c r="B1191" s="69" t="s">
        <v>141</v>
      </c>
      <c r="C1191" s="69" t="s">
        <v>363</v>
      </c>
      <c r="D1191" s="69" t="s">
        <v>690</v>
      </c>
      <c r="F1191" s="69">
        <v>10029</v>
      </c>
      <c r="G1191" s="69">
        <v>117</v>
      </c>
      <c r="H1191" s="69">
        <v>52</v>
      </c>
      <c r="I1191" s="69">
        <v>2391</v>
      </c>
      <c r="J1191" s="69">
        <v>2016</v>
      </c>
      <c r="K1191" s="69">
        <v>63</v>
      </c>
      <c r="L1191" s="69"/>
      <c r="M1191" s="69">
        <v>27</v>
      </c>
      <c r="N1191" s="69">
        <v>4194.4799999999996</v>
      </c>
      <c r="O1191" s="69">
        <v>33.21</v>
      </c>
      <c r="P1191" s="69"/>
    </row>
    <row r="1192" spans="1:16">
      <c r="A1192" s="86">
        <v>45548</v>
      </c>
      <c r="B1192" s="69" t="s">
        <v>141</v>
      </c>
      <c r="C1192" s="69" t="s">
        <v>364</v>
      </c>
      <c r="D1192" s="69" t="s">
        <v>691</v>
      </c>
      <c r="F1192" s="69">
        <v>9844</v>
      </c>
      <c r="G1192" s="69">
        <v>129</v>
      </c>
      <c r="H1192" s="69">
        <v>63</v>
      </c>
      <c r="I1192" s="69">
        <v>2407</v>
      </c>
      <c r="J1192" s="69">
        <v>2001</v>
      </c>
      <c r="K1192" s="69">
        <v>74</v>
      </c>
      <c r="L1192" s="69"/>
      <c r="M1192" s="69">
        <v>27</v>
      </c>
      <c r="N1192" s="69">
        <v>4089.74</v>
      </c>
      <c r="O1192" s="69">
        <v>28.78</v>
      </c>
      <c r="P1192" s="69"/>
    </row>
    <row r="1193" spans="1:16">
      <c r="A1193" s="86">
        <v>45549</v>
      </c>
      <c r="B1193" s="69" t="s">
        <v>391</v>
      </c>
      <c r="C1193" s="69" t="s">
        <v>391</v>
      </c>
      <c r="D1193" s="69" t="s">
        <v>721</v>
      </c>
      <c r="F1193" s="69">
        <v>20557</v>
      </c>
      <c r="G1193" s="69">
        <v>26</v>
      </c>
      <c r="H1193" s="69">
        <v>6</v>
      </c>
      <c r="I1193" s="69">
        <v>26548</v>
      </c>
      <c r="J1193" s="69">
        <v>26090</v>
      </c>
      <c r="K1193" s="69">
        <v>16</v>
      </c>
      <c r="L1193" s="69"/>
      <c r="N1193" s="69">
        <v>774.33</v>
      </c>
      <c r="O1193" s="69">
        <v>428.27</v>
      </c>
      <c r="P1193" s="69"/>
    </row>
    <row r="1194" spans="1:16">
      <c r="A1194" s="86">
        <v>45549</v>
      </c>
      <c r="B1194" s="69" t="s">
        <v>391</v>
      </c>
      <c r="C1194" s="69" t="s">
        <v>391</v>
      </c>
      <c r="D1194" s="69" t="s">
        <v>391</v>
      </c>
      <c r="F1194" s="69">
        <v>45014</v>
      </c>
      <c r="G1194" s="69">
        <v>55</v>
      </c>
      <c r="H1194" s="69">
        <v>1</v>
      </c>
      <c r="I1194" s="69">
        <v>59395</v>
      </c>
      <c r="J1194" s="69">
        <v>58833</v>
      </c>
      <c r="K1194" s="69">
        <v>28</v>
      </c>
      <c r="L1194" s="69"/>
      <c r="N1194" s="69">
        <v>757.88</v>
      </c>
      <c r="O1194" s="69">
        <v>505.78</v>
      </c>
      <c r="P1194" s="69"/>
    </row>
    <row r="1195" spans="1:16">
      <c r="A1195" s="86">
        <v>45549</v>
      </c>
      <c r="B1195" s="69" t="s">
        <v>185</v>
      </c>
      <c r="C1195" s="69" t="s">
        <v>392</v>
      </c>
      <c r="D1195" s="69" t="s">
        <v>692</v>
      </c>
      <c r="F1195" s="69">
        <v>170950</v>
      </c>
      <c r="G1195" s="69">
        <v>2308</v>
      </c>
      <c r="H1195" s="69">
        <v>1772</v>
      </c>
      <c r="I1195" s="69">
        <v>199015</v>
      </c>
      <c r="J1195" s="69">
        <v>144592</v>
      </c>
      <c r="K1195" s="69">
        <v>1839</v>
      </c>
      <c r="L1195" s="69">
        <v>1</v>
      </c>
      <c r="M1195" s="69"/>
      <c r="N1195" s="69">
        <v>858.98</v>
      </c>
      <c r="O1195" s="69">
        <v>30.32</v>
      </c>
      <c r="P1195" s="69"/>
    </row>
    <row r="1196" spans="1:16">
      <c r="A1196" s="86">
        <v>45549</v>
      </c>
      <c r="B1196" s="69" t="s">
        <v>393</v>
      </c>
      <c r="C1196" s="69" t="s">
        <v>394</v>
      </c>
      <c r="D1196" s="69" t="s">
        <v>579</v>
      </c>
      <c r="F1196" s="69">
        <v>447</v>
      </c>
      <c r="G1196" s="69">
        <v>8</v>
      </c>
      <c r="H1196" s="69">
        <v>5</v>
      </c>
      <c r="I1196" s="69">
        <v>865</v>
      </c>
      <c r="J1196" s="69">
        <v>768</v>
      </c>
      <c r="K1196" s="69">
        <v>5</v>
      </c>
      <c r="L1196" s="69"/>
      <c r="N1196" s="69">
        <v>516.76</v>
      </c>
      <c r="O1196" s="69">
        <v>29.8</v>
      </c>
      <c r="P1196" s="69"/>
    </row>
    <row r="1197" spans="1:16">
      <c r="A1197" s="86">
        <v>45549</v>
      </c>
      <c r="B1197" s="69" t="s">
        <v>393</v>
      </c>
      <c r="C1197" s="69" t="s">
        <v>394</v>
      </c>
      <c r="D1197" s="69" t="s">
        <v>580</v>
      </c>
      <c r="F1197" s="69">
        <v>142</v>
      </c>
      <c r="G1197" s="69">
        <v>1</v>
      </c>
      <c r="H1197" s="69">
        <v>1</v>
      </c>
      <c r="I1197" s="69">
        <v>244</v>
      </c>
      <c r="J1197" s="69">
        <v>183</v>
      </c>
      <c r="K1197" s="69">
        <v>1</v>
      </c>
      <c r="L1197" s="69"/>
      <c r="N1197" s="69">
        <v>581.97</v>
      </c>
      <c r="O1197" s="69">
        <v>47.33</v>
      </c>
      <c r="P1197" s="69"/>
    </row>
    <row r="1198" spans="1:16">
      <c r="A1198" s="86">
        <v>45549</v>
      </c>
      <c r="B1198" s="69" t="s">
        <v>393</v>
      </c>
      <c r="C1198" s="69" t="s">
        <v>394</v>
      </c>
      <c r="D1198" s="69" t="s">
        <v>581</v>
      </c>
      <c r="F1198" s="69">
        <v>487</v>
      </c>
      <c r="G1198" s="69">
        <v>8</v>
      </c>
      <c r="H1198" s="69">
        <v>5</v>
      </c>
      <c r="I1198" s="69">
        <v>723</v>
      </c>
      <c r="J1198" s="69">
        <v>605</v>
      </c>
      <c r="K1198" s="69">
        <v>5</v>
      </c>
      <c r="L1198" s="69"/>
      <c r="N1198" s="69">
        <v>673.58</v>
      </c>
      <c r="O1198" s="69">
        <v>32.47</v>
      </c>
      <c r="P1198" s="69"/>
    </row>
    <row r="1199" spans="1:16">
      <c r="A1199" s="86">
        <v>45549</v>
      </c>
      <c r="B1199" s="69" t="s">
        <v>393</v>
      </c>
      <c r="C1199" s="69" t="s">
        <v>394</v>
      </c>
      <c r="D1199" s="69" t="s">
        <v>582</v>
      </c>
      <c r="F1199" s="69">
        <v>134261</v>
      </c>
      <c r="G1199" s="69">
        <v>2158</v>
      </c>
      <c r="H1199" s="69">
        <v>1736</v>
      </c>
      <c r="I1199" s="69">
        <v>124472</v>
      </c>
      <c r="J1199" s="69">
        <v>67128</v>
      </c>
      <c r="K1199" s="69">
        <v>1776</v>
      </c>
      <c r="L1199" s="69">
        <v>1</v>
      </c>
      <c r="M1199" s="69"/>
      <c r="N1199" s="69">
        <v>1078.6400000000001</v>
      </c>
      <c r="O1199" s="69">
        <v>25.1</v>
      </c>
      <c r="P1199" s="69"/>
    </row>
    <row r="1200" spans="1:16">
      <c r="A1200" s="86">
        <v>45549</v>
      </c>
      <c r="B1200" s="69" t="s">
        <v>393</v>
      </c>
      <c r="C1200" s="69" t="s">
        <v>395</v>
      </c>
      <c r="D1200" s="69" t="s">
        <v>579</v>
      </c>
      <c r="F1200" s="69">
        <v>933</v>
      </c>
      <c r="G1200" s="69">
        <v>18</v>
      </c>
      <c r="H1200" s="69">
        <v>12</v>
      </c>
      <c r="I1200" s="69">
        <v>1399</v>
      </c>
      <c r="J1200" s="69">
        <v>1210</v>
      </c>
      <c r="K1200" s="69">
        <v>12</v>
      </c>
      <c r="L1200" s="69"/>
      <c r="N1200" s="69">
        <v>666.9</v>
      </c>
      <c r="O1200" s="69">
        <v>25.92</v>
      </c>
      <c r="P1200" s="69"/>
    </row>
    <row r="1201" spans="1:16">
      <c r="A1201" s="86">
        <v>45549</v>
      </c>
      <c r="B1201" s="69" t="s">
        <v>393</v>
      </c>
      <c r="C1201" s="69" t="s">
        <v>395</v>
      </c>
      <c r="D1201" s="69" t="s">
        <v>580</v>
      </c>
      <c r="F1201" s="69">
        <v>233</v>
      </c>
      <c r="G1201" s="69">
        <v>4</v>
      </c>
      <c r="H1201" s="69">
        <v>3</v>
      </c>
      <c r="I1201" s="69">
        <v>351</v>
      </c>
      <c r="J1201" s="69">
        <v>292</v>
      </c>
      <c r="K1201" s="69">
        <v>4</v>
      </c>
      <c r="L1201" s="69"/>
      <c r="N1201" s="69">
        <v>663.82</v>
      </c>
      <c r="O1201" s="69">
        <v>19.420000000000002</v>
      </c>
      <c r="P1201" s="69"/>
    </row>
    <row r="1202" spans="1:16">
      <c r="A1202" s="86">
        <v>45549</v>
      </c>
      <c r="B1202" s="69" t="s">
        <v>393</v>
      </c>
      <c r="C1202" s="69" t="s">
        <v>395</v>
      </c>
      <c r="D1202" s="69" t="s">
        <v>581</v>
      </c>
      <c r="F1202" s="69">
        <v>659</v>
      </c>
      <c r="G1202" s="69">
        <v>10</v>
      </c>
      <c r="H1202" s="69">
        <v>8</v>
      </c>
      <c r="I1202" s="69">
        <v>1017</v>
      </c>
      <c r="J1202" s="69">
        <v>853</v>
      </c>
      <c r="K1202" s="69">
        <v>9</v>
      </c>
      <c r="L1202" s="69"/>
      <c r="N1202" s="69">
        <v>647.98</v>
      </c>
      <c r="O1202" s="69">
        <v>20.59</v>
      </c>
      <c r="P1202" s="69"/>
    </row>
    <row r="1203" spans="1:16">
      <c r="A1203" s="86">
        <v>45549</v>
      </c>
      <c r="B1203" s="69" t="s">
        <v>393</v>
      </c>
      <c r="C1203" s="69" t="s">
        <v>395</v>
      </c>
      <c r="D1203" s="69" t="s">
        <v>582</v>
      </c>
      <c r="F1203" s="69">
        <v>244994</v>
      </c>
      <c r="G1203" s="69">
        <v>4130</v>
      </c>
      <c r="H1203" s="69">
        <v>3348</v>
      </c>
      <c r="I1203" s="69">
        <v>244255</v>
      </c>
      <c r="J1203" s="69">
        <v>119485</v>
      </c>
      <c r="K1203" s="69">
        <v>3410</v>
      </c>
      <c r="L1203" s="69">
        <v>1</v>
      </c>
      <c r="M1203" s="69"/>
      <c r="N1203" s="69">
        <v>1003.03</v>
      </c>
      <c r="O1203" s="69">
        <v>23.89</v>
      </c>
      <c r="P1203" s="69"/>
    </row>
    <row r="1204" spans="1:16">
      <c r="A1204" s="86">
        <v>45549</v>
      </c>
      <c r="B1204" s="69" t="s">
        <v>393</v>
      </c>
      <c r="C1204" s="69" t="s">
        <v>396</v>
      </c>
      <c r="D1204" s="69" t="s">
        <v>579</v>
      </c>
      <c r="F1204" s="69">
        <v>38</v>
      </c>
      <c r="G1204" s="69">
        <v>0</v>
      </c>
      <c r="I1204" s="69">
        <v>60</v>
      </c>
      <c r="J1204" s="69">
        <v>52</v>
      </c>
      <c r="K1204" s="69"/>
      <c r="N1204" s="69">
        <v>633.33000000000004</v>
      </c>
      <c r="O1204" s="69"/>
    </row>
    <row r="1205" spans="1:16">
      <c r="A1205" s="86">
        <v>45549</v>
      </c>
      <c r="B1205" s="69" t="s">
        <v>393</v>
      </c>
      <c r="C1205" s="69" t="s">
        <v>396</v>
      </c>
      <c r="D1205" s="69" t="s">
        <v>580</v>
      </c>
      <c r="F1205" s="69">
        <v>3</v>
      </c>
      <c r="G1205" s="69">
        <v>0</v>
      </c>
      <c r="I1205" s="69">
        <v>6</v>
      </c>
      <c r="J1205" s="69">
        <v>4</v>
      </c>
      <c r="K1205" s="69"/>
      <c r="N1205" s="69">
        <v>500</v>
      </c>
      <c r="O1205" s="69"/>
    </row>
    <row r="1206" spans="1:16">
      <c r="A1206" s="86">
        <v>45549</v>
      </c>
      <c r="B1206" s="69" t="s">
        <v>393</v>
      </c>
      <c r="C1206" s="69" t="s">
        <v>396</v>
      </c>
      <c r="D1206" s="69" t="s">
        <v>581</v>
      </c>
      <c r="F1206" s="69">
        <v>81</v>
      </c>
      <c r="G1206" s="69">
        <v>1</v>
      </c>
      <c r="H1206" s="69">
        <v>1</v>
      </c>
      <c r="I1206" s="69">
        <v>139</v>
      </c>
      <c r="J1206" s="69">
        <v>110</v>
      </c>
      <c r="K1206" s="69">
        <v>1</v>
      </c>
      <c r="L1206" s="69"/>
      <c r="N1206" s="69">
        <v>582.73</v>
      </c>
      <c r="O1206" s="69">
        <v>27</v>
      </c>
      <c r="P1206" s="69"/>
    </row>
    <row r="1207" spans="1:16">
      <c r="A1207" s="86">
        <v>45549</v>
      </c>
      <c r="B1207" s="69" t="s">
        <v>393</v>
      </c>
      <c r="C1207" s="69" t="s">
        <v>396</v>
      </c>
      <c r="D1207" s="69" t="s">
        <v>582</v>
      </c>
      <c r="F1207" s="69">
        <v>27473</v>
      </c>
      <c r="G1207" s="69">
        <v>476</v>
      </c>
      <c r="H1207" s="69">
        <v>385</v>
      </c>
      <c r="I1207" s="69">
        <v>28296</v>
      </c>
      <c r="J1207" s="69">
        <v>12401</v>
      </c>
      <c r="K1207" s="69">
        <v>394</v>
      </c>
      <c r="L1207" s="69"/>
      <c r="N1207" s="69">
        <v>970.91</v>
      </c>
      <c r="O1207" s="69">
        <v>23.05</v>
      </c>
      <c r="P1207" s="69"/>
    </row>
    <row r="1208" spans="1:16">
      <c r="A1208" s="86">
        <v>45549</v>
      </c>
      <c r="B1208" s="69" t="s">
        <v>191</v>
      </c>
      <c r="C1208" s="69" t="s">
        <v>397</v>
      </c>
      <c r="D1208" s="69" t="s">
        <v>397</v>
      </c>
      <c r="F1208" s="69">
        <v>293</v>
      </c>
      <c r="G1208" s="69">
        <v>6</v>
      </c>
      <c r="H1208" s="69">
        <v>2</v>
      </c>
      <c r="I1208" s="69">
        <v>183</v>
      </c>
      <c r="J1208" s="69">
        <v>160</v>
      </c>
      <c r="K1208" s="69">
        <v>3</v>
      </c>
      <c r="L1208" s="69"/>
      <c r="N1208" s="69">
        <v>1601.09</v>
      </c>
      <c r="O1208" s="69">
        <v>32.56</v>
      </c>
      <c r="P1208" s="69"/>
    </row>
    <row r="1209" spans="1:16">
      <c r="A1209" s="86">
        <v>45549</v>
      </c>
      <c r="B1209" s="69" t="s">
        <v>191</v>
      </c>
      <c r="C1209" s="69" t="s">
        <v>398</v>
      </c>
      <c r="D1209" s="69" t="s">
        <v>398</v>
      </c>
      <c r="F1209" s="69">
        <v>12273</v>
      </c>
      <c r="G1209" s="69">
        <v>236</v>
      </c>
      <c r="H1209" s="69">
        <v>152</v>
      </c>
      <c r="I1209" s="69">
        <v>6765</v>
      </c>
      <c r="J1209" s="69">
        <v>6189</v>
      </c>
      <c r="K1209" s="69">
        <v>157</v>
      </c>
      <c r="L1209" s="69"/>
      <c r="N1209" s="69">
        <v>1814.19</v>
      </c>
      <c r="O1209" s="69">
        <v>26.06</v>
      </c>
      <c r="P1209" s="69"/>
    </row>
    <row r="1210" spans="1:16">
      <c r="A1210" s="86">
        <v>45549</v>
      </c>
      <c r="B1210" s="69" t="s">
        <v>191</v>
      </c>
      <c r="C1210" s="69" t="s">
        <v>399</v>
      </c>
      <c r="D1210" s="69" t="s">
        <v>399</v>
      </c>
      <c r="F1210" s="69">
        <v>76065</v>
      </c>
      <c r="G1210" s="69">
        <v>1361</v>
      </c>
      <c r="H1210" s="69">
        <v>873</v>
      </c>
      <c r="I1210" s="69">
        <v>53641</v>
      </c>
      <c r="J1210" s="69">
        <v>45030</v>
      </c>
      <c r="K1210" s="69">
        <v>906</v>
      </c>
      <c r="L1210" s="69"/>
      <c r="N1210" s="69">
        <v>1418.04</v>
      </c>
      <c r="O1210" s="69">
        <v>27.99</v>
      </c>
      <c r="P1210" s="69"/>
    </row>
    <row r="1211" spans="1:16">
      <c r="A1211" s="86">
        <v>45549</v>
      </c>
      <c r="B1211" s="69" t="s">
        <v>205</v>
      </c>
      <c r="C1211" s="69" t="s">
        <v>400</v>
      </c>
      <c r="D1211" s="69" t="s">
        <v>603</v>
      </c>
      <c r="F1211" s="69">
        <v>49834</v>
      </c>
      <c r="G1211" s="69">
        <v>644</v>
      </c>
      <c r="H1211" s="69">
        <v>35</v>
      </c>
      <c r="I1211" s="69">
        <v>11276</v>
      </c>
      <c r="J1211" s="69">
        <v>9663</v>
      </c>
      <c r="K1211" s="69">
        <v>743</v>
      </c>
      <c r="L1211" s="69"/>
      <c r="N1211" s="69">
        <v>4419.47</v>
      </c>
      <c r="O1211" s="69">
        <v>22.36</v>
      </c>
      <c r="P1211" s="69"/>
    </row>
    <row r="1212" spans="1:16">
      <c r="A1212" s="86">
        <v>45549</v>
      </c>
      <c r="B1212" s="69" t="s">
        <v>205</v>
      </c>
      <c r="C1212" s="69" t="s">
        <v>401</v>
      </c>
      <c r="D1212" s="69" t="s">
        <v>584</v>
      </c>
      <c r="F1212" s="69">
        <v>2089</v>
      </c>
      <c r="G1212" s="69">
        <v>21</v>
      </c>
      <c r="H1212" s="69">
        <v>1</v>
      </c>
      <c r="I1212" s="69">
        <v>340</v>
      </c>
      <c r="J1212" s="69">
        <v>320</v>
      </c>
      <c r="K1212" s="69">
        <v>28</v>
      </c>
      <c r="L1212" s="69"/>
      <c r="N1212" s="69">
        <v>6144.12</v>
      </c>
      <c r="O1212" s="69">
        <v>24.87</v>
      </c>
      <c r="P1212" s="69"/>
    </row>
    <row r="1213" spans="1:16">
      <c r="A1213" s="86">
        <v>45549</v>
      </c>
      <c r="B1213" s="69" t="s">
        <v>205</v>
      </c>
      <c r="C1213" s="69" t="s">
        <v>402</v>
      </c>
      <c r="D1213" s="69" t="s">
        <v>585</v>
      </c>
      <c r="F1213" s="69">
        <v>1399</v>
      </c>
      <c r="G1213" s="69">
        <v>15</v>
      </c>
      <c r="H1213" s="69">
        <v>1</v>
      </c>
      <c r="I1213" s="69">
        <v>241</v>
      </c>
      <c r="J1213" s="69">
        <v>223</v>
      </c>
      <c r="K1213" s="69">
        <v>15</v>
      </c>
      <c r="L1213" s="69"/>
      <c r="N1213" s="69">
        <v>5804.98</v>
      </c>
      <c r="O1213" s="69">
        <v>31.09</v>
      </c>
      <c r="P1213" s="69"/>
    </row>
    <row r="1214" spans="1:16">
      <c r="A1214" s="86">
        <v>45549</v>
      </c>
      <c r="B1214" s="69" t="s">
        <v>218</v>
      </c>
      <c r="C1214" s="69" t="s">
        <v>403</v>
      </c>
      <c r="D1214" s="69" t="s">
        <v>693</v>
      </c>
      <c r="F1214" s="69">
        <v>2578</v>
      </c>
      <c r="G1214" s="69">
        <v>101</v>
      </c>
      <c r="H1214" s="69">
        <v>49</v>
      </c>
      <c r="I1214" s="69">
        <v>3304</v>
      </c>
      <c r="J1214" s="69">
        <v>2708</v>
      </c>
      <c r="K1214" s="69">
        <v>59</v>
      </c>
      <c r="L1214" s="69">
        <v>1</v>
      </c>
      <c r="M1214" s="69"/>
      <c r="N1214" s="69">
        <v>780.27</v>
      </c>
      <c r="O1214" s="69">
        <v>12.95</v>
      </c>
      <c r="P1214" s="69"/>
    </row>
    <row r="1215" spans="1:16">
      <c r="A1215" s="86">
        <v>45549</v>
      </c>
      <c r="B1215" s="69" t="s">
        <v>218</v>
      </c>
      <c r="C1215" s="69" t="s">
        <v>403</v>
      </c>
      <c r="D1215" s="69" t="s">
        <v>705</v>
      </c>
      <c r="F1215" s="69">
        <v>158262</v>
      </c>
      <c r="G1215" s="69">
        <v>4197</v>
      </c>
      <c r="H1215" s="69">
        <v>2403</v>
      </c>
      <c r="I1215" s="69">
        <v>170254</v>
      </c>
      <c r="J1215" s="69">
        <v>144550</v>
      </c>
      <c r="K1215" s="69">
        <v>2593</v>
      </c>
      <c r="L1215" s="69"/>
      <c r="M1215" s="69">
        <v>1</v>
      </c>
      <c r="N1215" s="69">
        <v>929.56</v>
      </c>
      <c r="O1215" s="69">
        <v>19.739999999999998</v>
      </c>
      <c r="P1215" s="69"/>
    </row>
    <row r="1216" spans="1:16">
      <c r="A1216" s="86">
        <v>45549</v>
      </c>
      <c r="B1216" s="69" t="s">
        <v>218</v>
      </c>
      <c r="C1216" s="69" t="s">
        <v>403</v>
      </c>
      <c r="D1216" s="69" t="s">
        <v>694</v>
      </c>
      <c r="F1216" s="69">
        <v>979</v>
      </c>
      <c r="G1216" s="69">
        <v>42</v>
      </c>
      <c r="H1216" s="69">
        <v>19</v>
      </c>
      <c r="I1216" s="69">
        <v>1041</v>
      </c>
      <c r="J1216" s="69">
        <v>859</v>
      </c>
      <c r="K1216" s="69">
        <v>23</v>
      </c>
      <c r="L1216" s="69"/>
      <c r="N1216" s="69">
        <v>940.44</v>
      </c>
      <c r="O1216" s="69">
        <v>14.19</v>
      </c>
      <c r="P1216" s="69"/>
    </row>
    <row r="1217" spans="1:17">
      <c r="A1217" s="86">
        <v>45549</v>
      </c>
      <c r="B1217" s="69" t="s">
        <v>223</v>
      </c>
      <c r="C1217" s="69" t="s">
        <v>404</v>
      </c>
      <c r="D1217" s="69" t="s">
        <v>587</v>
      </c>
      <c r="F1217" s="69">
        <v>14130</v>
      </c>
      <c r="G1217" s="69">
        <v>138</v>
      </c>
      <c r="H1217" s="69">
        <v>66</v>
      </c>
      <c r="I1217" s="69">
        <v>4180</v>
      </c>
      <c r="J1217" s="69">
        <v>3536</v>
      </c>
      <c r="K1217" s="69">
        <v>74</v>
      </c>
      <c r="L1217" s="69">
        <v>1</v>
      </c>
      <c r="M1217" s="69"/>
      <c r="N1217" s="69">
        <v>3380.38</v>
      </c>
      <c r="O1217" s="69">
        <v>63.08</v>
      </c>
      <c r="P1217" s="69"/>
    </row>
    <row r="1218" spans="1:17">
      <c r="A1218" s="86">
        <v>45549</v>
      </c>
      <c r="B1218" s="69" t="s">
        <v>239</v>
      </c>
      <c r="C1218" s="69" t="s">
        <v>405</v>
      </c>
      <c r="D1218" s="69" t="s">
        <v>588</v>
      </c>
      <c r="F1218" s="69">
        <v>31358</v>
      </c>
      <c r="G1218" s="69">
        <v>635</v>
      </c>
      <c r="H1218" s="69">
        <v>429</v>
      </c>
      <c r="I1218" s="69">
        <v>16635</v>
      </c>
      <c r="J1218" s="69">
        <v>13585</v>
      </c>
      <c r="K1218" s="69">
        <v>452</v>
      </c>
      <c r="L1218" s="69"/>
      <c r="N1218" s="69">
        <v>1885.06</v>
      </c>
      <c r="O1218" s="69">
        <v>23.07</v>
      </c>
      <c r="P1218" s="69"/>
    </row>
    <row r="1219" spans="1:17">
      <c r="A1219" s="86">
        <v>45549</v>
      </c>
      <c r="B1219" s="69" t="s">
        <v>243</v>
      </c>
      <c r="C1219" s="69" t="s">
        <v>407</v>
      </c>
      <c r="D1219" s="69" t="s">
        <v>592</v>
      </c>
      <c r="F1219" s="69">
        <v>65341</v>
      </c>
      <c r="G1219" s="69">
        <v>361</v>
      </c>
      <c r="H1219" s="69">
        <v>3</v>
      </c>
      <c r="I1219" s="69">
        <v>23698</v>
      </c>
      <c r="J1219" s="69">
        <v>19064</v>
      </c>
      <c r="K1219" s="69">
        <v>2779</v>
      </c>
      <c r="L1219" s="69">
        <v>79</v>
      </c>
      <c r="M1219" s="69"/>
      <c r="N1219" s="69">
        <v>2757.24</v>
      </c>
      <c r="O1219" s="69">
        <v>7.69</v>
      </c>
      <c r="P1219" s="69"/>
      <c r="Q1219" s="85"/>
    </row>
    <row r="1220" spans="1:17">
      <c r="A1220" s="86">
        <v>45549</v>
      </c>
      <c r="B1220" s="69" t="s">
        <v>248</v>
      </c>
      <c r="C1220" s="69" t="s">
        <v>408</v>
      </c>
      <c r="D1220" s="69" t="s">
        <v>706</v>
      </c>
      <c r="F1220" s="69">
        <v>94627</v>
      </c>
      <c r="G1220" s="69">
        <v>1540</v>
      </c>
      <c r="H1220" s="69">
        <v>1341</v>
      </c>
      <c r="I1220" s="69">
        <v>27963</v>
      </c>
      <c r="J1220" s="69">
        <v>25381</v>
      </c>
      <c r="K1220" s="69">
        <v>1648</v>
      </c>
      <c r="L1220" s="69"/>
      <c r="M1220" s="69">
        <v>1</v>
      </c>
      <c r="N1220" s="69">
        <v>3384.01</v>
      </c>
      <c r="O1220" s="69">
        <v>19.11</v>
      </c>
      <c r="P1220" s="69"/>
    </row>
    <row r="1221" spans="1:17">
      <c r="A1221" s="86">
        <v>45549</v>
      </c>
      <c r="B1221" s="69" t="s">
        <v>248</v>
      </c>
      <c r="C1221" s="69" t="s">
        <v>408</v>
      </c>
      <c r="D1221" s="69" t="s">
        <v>695</v>
      </c>
      <c r="F1221" s="69">
        <v>34</v>
      </c>
      <c r="G1221" s="69">
        <v>3</v>
      </c>
      <c r="H1221" s="69">
        <v>2</v>
      </c>
      <c r="I1221" s="69">
        <v>39</v>
      </c>
      <c r="J1221" s="69">
        <v>26</v>
      </c>
      <c r="K1221" s="69">
        <v>3</v>
      </c>
      <c r="L1221" s="69"/>
      <c r="N1221" s="69">
        <v>871.79</v>
      </c>
      <c r="O1221" s="69">
        <v>3.78</v>
      </c>
      <c r="P1221" s="69"/>
    </row>
    <row r="1222" spans="1:17">
      <c r="A1222" s="86">
        <v>45549</v>
      </c>
      <c r="B1222" s="69" t="s">
        <v>253</v>
      </c>
      <c r="C1222" s="69" t="s">
        <v>409</v>
      </c>
      <c r="D1222" s="69" t="s">
        <v>707</v>
      </c>
      <c r="F1222" s="69">
        <v>98480</v>
      </c>
      <c r="G1222" s="69">
        <v>1469</v>
      </c>
      <c r="H1222" s="69">
        <v>1370</v>
      </c>
      <c r="I1222" s="69">
        <v>20309</v>
      </c>
      <c r="J1222" s="69">
        <v>18959</v>
      </c>
      <c r="K1222" s="69">
        <v>1887</v>
      </c>
      <c r="L1222" s="69"/>
      <c r="N1222" s="69">
        <v>4849.08</v>
      </c>
      <c r="O1222" s="69">
        <v>17.38</v>
      </c>
      <c r="P1222" s="69"/>
    </row>
    <row r="1223" spans="1:17">
      <c r="A1223" s="86">
        <v>45549</v>
      </c>
      <c r="B1223" s="69" t="s">
        <v>253</v>
      </c>
      <c r="C1223" s="69" t="s">
        <v>409</v>
      </c>
      <c r="D1223" s="69" t="s">
        <v>594</v>
      </c>
      <c r="F1223" s="69">
        <v>2256</v>
      </c>
      <c r="G1223" s="69">
        <v>38</v>
      </c>
      <c r="H1223" s="69">
        <v>32</v>
      </c>
      <c r="I1223" s="69">
        <v>1832</v>
      </c>
      <c r="J1223" s="69">
        <v>1581</v>
      </c>
      <c r="K1223" s="69">
        <v>36</v>
      </c>
      <c r="L1223" s="69"/>
      <c r="N1223" s="69">
        <v>1231.44</v>
      </c>
      <c r="O1223" s="69">
        <v>20.89</v>
      </c>
      <c r="P1223" s="69"/>
    </row>
    <row r="1224" spans="1:17">
      <c r="A1224" s="86">
        <v>45549</v>
      </c>
      <c r="B1224" s="69" t="s">
        <v>253</v>
      </c>
      <c r="C1224" s="69" t="s">
        <v>409</v>
      </c>
      <c r="D1224" s="69" t="s">
        <v>708</v>
      </c>
      <c r="F1224" s="69">
        <v>146</v>
      </c>
      <c r="G1224" s="69">
        <v>5</v>
      </c>
      <c r="H1224" s="69">
        <v>3</v>
      </c>
      <c r="I1224" s="69">
        <v>92</v>
      </c>
      <c r="J1224" s="69" t="s">
        <v>702</v>
      </c>
      <c r="K1224" s="69">
        <v>3</v>
      </c>
      <c r="L1224" s="69"/>
      <c r="N1224" s="69">
        <v>1586.96</v>
      </c>
      <c r="O1224" s="69">
        <v>16.22</v>
      </c>
      <c r="P1224" s="69"/>
    </row>
    <row r="1225" spans="1:17">
      <c r="A1225" s="86">
        <v>45549</v>
      </c>
      <c r="B1225" s="69" t="s">
        <v>268</v>
      </c>
      <c r="C1225" s="69" t="s">
        <v>411</v>
      </c>
      <c r="D1225" s="69" t="s">
        <v>595</v>
      </c>
      <c r="F1225" s="69">
        <v>61933</v>
      </c>
      <c r="G1225" s="69">
        <v>992</v>
      </c>
      <c r="H1225" s="69">
        <v>758</v>
      </c>
      <c r="I1225" s="69">
        <v>63409</v>
      </c>
      <c r="J1225" s="69">
        <v>37337</v>
      </c>
      <c r="K1225" s="69">
        <v>780</v>
      </c>
      <c r="L1225" s="69"/>
      <c r="N1225" s="69">
        <v>976.72</v>
      </c>
      <c r="O1225" s="69">
        <v>26.4</v>
      </c>
      <c r="P1225" s="69"/>
    </row>
    <row r="1226" spans="1:17">
      <c r="A1226" s="86">
        <v>45549</v>
      </c>
      <c r="B1226" s="69" t="s">
        <v>273</v>
      </c>
      <c r="C1226" s="69" t="s">
        <v>412</v>
      </c>
      <c r="D1226" s="69" t="s">
        <v>597</v>
      </c>
      <c r="F1226" s="69">
        <v>64311</v>
      </c>
      <c r="G1226" s="69">
        <v>1038</v>
      </c>
      <c r="H1226" s="69">
        <v>710</v>
      </c>
      <c r="I1226" s="69">
        <v>32722</v>
      </c>
      <c r="J1226" s="69">
        <v>29595</v>
      </c>
      <c r="K1226" s="69">
        <v>733</v>
      </c>
      <c r="L1226" s="69"/>
      <c r="N1226" s="69">
        <v>1965.37</v>
      </c>
      <c r="O1226" s="69">
        <v>29.23</v>
      </c>
      <c r="P1226" s="69"/>
    </row>
    <row r="1227" spans="1:17">
      <c r="A1227" s="86">
        <v>45549</v>
      </c>
      <c r="B1227" s="69" t="s">
        <v>277</v>
      </c>
      <c r="C1227" s="69" t="s">
        <v>412</v>
      </c>
      <c r="D1227" s="69" t="s">
        <v>599</v>
      </c>
      <c r="F1227" s="69">
        <v>48927</v>
      </c>
      <c r="G1227" s="69">
        <v>754</v>
      </c>
      <c r="H1227" s="69">
        <v>748</v>
      </c>
      <c r="I1227" s="69">
        <v>10834</v>
      </c>
      <c r="J1227" s="69">
        <v>10096</v>
      </c>
      <c r="K1227" s="69">
        <v>2128</v>
      </c>
      <c r="L1227" s="69"/>
      <c r="M1227" s="69">
        <v>1</v>
      </c>
      <c r="N1227" s="69">
        <v>4516.0600000000004</v>
      </c>
      <c r="O1227" s="69">
        <v>7.66</v>
      </c>
      <c r="P1227" s="69"/>
    </row>
    <row r="1228" spans="1:17">
      <c r="A1228" s="86">
        <v>45549</v>
      </c>
      <c r="B1228" s="69" t="s">
        <v>282</v>
      </c>
      <c r="C1228" s="69" t="s">
        <v>412</v>
      </c>
      <c r="D1228" s="69" t="s">
        <v>601</v>
      </c>
      <c r="F1228" s="69">
        <v>49301</v>
      </c>
      <c r="G1228" s="69">
        <v>848</v>
      </c>
      <c r="H1228" s="69">
        <v>677</v>
      </c>
      <c r="I1228" s="69">
        <v>38199</v>
      </c>
      <c r="J1228" s="69">
        <v>30604</v>
      </c>
      <c r="K1228" s="69">
        <v>698</v>
      </c>
      <c r="L1228" s="69"/>
      <c r="N1228" s="69">
        <v>1290.6400000000001</v>
      </c>
      <c r="O1228" s="69">
        <v>23.53</v>
      </c>
      <c r="P1228" s="69"/>
    </row>
    <row r="1229" spans="1:17">
      <c r="A1229" s="86">
        <v>45549</v>
      </c>
      <c r="B1229" s="69" t="s">
        <v>286</v>
      </c>
      <c r="C1229" s="69" t="s">
        <v>415</v>
      </c>
      <c r="D1229" s="69" t="s">
        <v>603</v>
      </c>
      <c r="F1229" s="69">
        <v>31714</v>
      </c>
      <c r="G1229" s="69">
        <v>69</v>
      </c>
      <c r="H1229" s="69">
        <v>21</v>
      </c>
      <c r="I1229" s="69">
        <v>46519</v>
      </c>
      <c r="J1229" s="69">
        <v>46519</v>
      </c>
      <c r="K1229" s="69">
        <v>3367</v>
      </c>
      <c r="L1229" s="69"/>
      <c r="N1229" s="69">
        <v>681.74</v>
      </c>
      <c r="O1229" s="69">
        <v>3.14</v>
      </c>
      <c r="P1229" s="69"/>
    </row>
    <row r="1230" spans="1:17">
      <c r="A1230" s="86">
        <v>45549</v>
      </c>
      <c r="B1230" s="69" t="s">
        <v>286</v>
      </c>
      <c r="C1230" s="69" t="s">
        <v>417</v>
      </c>
      <c r="D1230" s="69" t="s">
        <v>585</v>
      </c>
      <c r="F1230" s="69">
        <v>37795</v>
      </c>
      <c r="G1230" s="69">
        <v>92</v>
      </c>
      <c r="H1230" s="69">
        <v>24</v>
      </c>
      <c r="I1230" s="69">
        <v>55007</v>
      </c>
      <c r="J1230" s="69">
        <v>54510</v>
      </c>
      <c r="K1230" s="69">
        <v>4484</v>
      </c>
      <c r="L1230" s="69"/>
      <c r="N1230" s="69">
        <v>687.09</v>
      </c>
      <c r="O1230" s="69">
        <v>2.81</v>
      </c>
      <c r="P1230" s="69"/>
    </row>
    <row r="1231" spans="1:17">
      <c r="A1231" s="86">
        <v>45549</v>
      </c>
      <c r="B1231" s="69" t="s">
        <v>419</v>
      </c>
      <c r="C1231" s="69" t="s">
        <v>420</v>
      </c>
      <c r="D1231" s="69" t="s">
        <v>697</v>
      </c>
      <c r="F1231" s="69">
        <v>65590</v>
      </c>
      <c r="G1231" s="69">
        <v>113</v>
      </c>
      <c r="H1231" s="69">
        <v>1</v>
      </c>
      <c r="I1231" s="69">
        <v>91673</v>
      </c>
      <c r="J1231" s="69">
        <v>89525</v>
      </c>
      <c r="K1231" s="69">
        <v>38</v>
      </c>
      <c r="L1231" s="69"/>
      <c r="N1231" s="69">
        <v>715.48</v>
      </c>
      <c r="O1231" s="69">
        <v>399.94</v>
      </c>
      <c r="P1231" s="69"/>
    </row>
    <row r="1232" spans="1:17">
      <c r="A1232" s="86">
        <v>45549</v>
      </c>
      <c r="B1232" s="69" t="s">
        <v>422</v>
      </c>
      <c r="C1232" s="69" t="s">
        <v>423</v>
      </c>
      <c r="D1232" s="69" t="s">
        <v>422</v>
      </c>
      <c r="F1232" s="69">
        <v>12891</v>
      </c>
      <c r="G1232" s="69">
        <v>7</v>
      </c>
      <c r="H1232" s="69">
        <v>4</v>
      </c>
      <c r="I1232" s="69">
        <v>4605</v>
      </c>
      <c r="J1232" s="69">
        <v>3829</v>
      </c>
      <c r="K1232" s="69">
        <v>4</v>
      </c>
      <c r="L1232" s="69"/>
      <c r="N1232" s="69">
        <v>2799.35</v>
      </c>
      <c r="O1232" s="69">
        <v>1074.25</v>
      </c>
      <c r="P1232" s="69"/>
    </row>
    <row r="1233" spans="1:16">
      <c r="A1233" s="86">
        <v>45549</v>
      </c>
      <c r="B1233" s="69" t="s">
        <v>424</v>
      </c>
      <c r="C1233" s="69" t="s">
        <v>425</v>
      </c>
      <c r="D1233" s="69" t="s">
        <v>424</v>
      </c>
      <c r="F1233" s="69">
        <v>14658</v>
      </c>
      <c r="G1233" s="69">
        <v>13</v>
      </c>
      <c r="H1233" s="69">
        <v>9</v>
      </c>
      <c r="I1233" s="69">
        <v>1294</v>
      </c>
      <c r="J1233" s="69">
        <v>994</v>
      </c>
      <c r="K1233" s="69">
        <v>12</v>
      </c>
      <c r="L1233" s="69"/>
      <c r="N1233" s="69">
        <v>11327.67</v>
      </c>
      <c r="O1233" s="69">
        <v>357.51</v>
      </c>
      <c r="P1233" s="69"/>
    </row>
    <row r="1234" spans="1:16">
      <c r="A1234" s="86">
        <v>45549</v>
      </c>
      <c r="B1234" s="69" t="s">
        <v>426</v>
      </c>
      <c r="C1234" s="69" t="s">
        <v>427</v>
      </c>
      <c r="D1234" s="69" t="s">
        <v>426</v>
      </c>
      <c r="F1234" s="69">
        <v>13165</v>
      </c>
      <c r="G1234" s="69">
        <v>27</v>
      </c>
      <c r="H1234" s="69">
        <v>7</v>
      </c>
      <c r="I1234" s="69">
        <v>4814</v>
      </c>
      <c r="J1234" s="69">
        <v>3962</v>
      </c>
      <c r="K1234" s="69">
        <v>11</v>
      </c>
      <c r="L1234" s="69"/>
      <c r="M1234" s="69">
        <v>1</v>
      </c>
      <c r="N1234" s="69">
        <v>2734.73</v>
      </c>
      <c r="O1234" s="69">
        <v>355.81</v>
      </c>
      <c r="P1234" s="69"/>
    </row>
    <row r="1235" spans="1:16">
      <c r="A1235" s="86">
        <v>45549</v>
      </c>
      <c r="B1235" s="69" t="s">
        <v>428</v>
      </c>
      <c r="C1235" s="69" t="s">
        <v>429</v>
      </c>
      <c r="D1235" s="69" t="s">
        <v>428</v>
      </c>
      <c r="F1235" s="69">
        <v>13161</v>
      </c>
      <c r="G1235" s="69">
        <v>11</v>
      </c>
      <c r="H1235" s="69">
        <v>7</v>
      </c>
      <c r="I1235" s="69">
        <v>1270</v>
      </c>
      <c r="J1235" s="69">
        <v>976</v>
      </c>
      <c r="K1235" s="69">
        <v>7</v>
      </c>
      <c r="L1235" s="69"/>
      <c r="N1235" s="69">
        <v>10362.99</v>
      </c>
      <c r="O1235" s="69">
        <v>626.71</v>
      </c>
      <c r="P1235" s="69"/>
    </row>
    <row r="1236" spans="1:16">
      <c r="A1236" s="86">
        <v>45549</v>
      </c>
      <c r="B1236" s="69" t="s">
        <v>430</v>
      </c>
      <c r="C1236" s="69" t="s">
        <v>431</v>
      </c>
      <c r="D1236" s="69" t="s">
        <v>726</v>
      </c>
      <c r="F1236" s="69">
        <v>19392</v>
      </c>
      <c r="G1236" s="69">
        <v>79</v>
      </c>
      <c r="H1236" s="69">
        <v>56</v>
      </c>
      <c r="I1236" s="69">
        <v>25490</v>
      </c>
      <c r="J1236" s="69">
        <v>24091</v>
      </c>
      <c r="K1236" s="69">
        <v>59</v>
      </c>
      <c r="L1236" s="69"/>
      <c r="N1236" s="69">
        <v>760.77</v>
      </c>
      <c r="O1236" s="69">
        <v>106.55</v>
      </c>
      <c r="P1236" s="69"/>
    </row>
    <row r="1237" spans="1:16">
      <c r="A1237" s="86">
        <v>45549</v>
      </c>
      <c r="B1237" s="69" t="s">
        <v>432</v>
      </c>
      <c r="C1237" s="69" t="s">
        <v>433</v>
      </c>
      <c r="D1237" s="69" t="s">
        <v>709</v>
      </c>
      <c r="F1237" s="69">
        <v>47359</v>
      </c>
      <c r="G1237" s="69">
        <v>598</v>
      </c>
      <c r="H1237" s="69">
        <v>404</v>
      </c>
      <c r="I1237" s="69">
        <v>38250</v>
      </c>
      <c r="J1237" s="69">
        <v>30071</v>
      </c>
      <c r="K1237" s="69">
        <v>423</v>
      </c>
      <c r="L1237" s="69"/>
      <c r="N1237" s="69">
        <v>1238.1400000000001</v>
      </c>
      <c r="O1237" s="69">
        <v>37.03</v>
      </c>
      <c r="P1237" s="69"/>
    </row>
    <row r="1238" spans="1:16">
      <c r="A1238" s="86">
        <v>45549</v>
      </c>
      <c r="B1238" s="69" t="s">
        <v>432</v>
      </c>
      <c r="C1238" s="69" t="s">
        <v>434</v>
      </c>
      <c r="D1238" s="69" t="s">
        <v>709</v>
      </c>
      <c r="F1238" s="69">
        <v>47276</v>
      </c>
      <c r="G1238" s="69">
        <v>580</v>
      </c>
      <c r="H1238" s="69">
        <v>444</v>
      </c>
      <c r="I1238" s="69">
        <v>45213</v>
      </c>
      <c r="J1238" s="69">
        <v>34058</v>
      </c>
      <c r="K1238" s="69">
        <v>460</v>
      </c>
      <c r="L1238" s="69"/>
      <c r="N1238" s="69">
        <v>1045.6300000000001</v>
      </c>
      <c r="O1238" s="69">
        <v>34.01</v>
      </c>
      <c r="P1238" s="69"/>
    </row>
    <row r="1239" spans="1:16">
      <c r="A1239" s="86">
        <v>45549</v>
      </c>
      <c r="B1239" s="69" t="s">
        <v>432</v>
      </c>
      <c r="C1239" s="69" t="s">
        <v>436</v>
      </c>
      <c r="D1239" s="69" t="s">
        <v>710</v>
      </c>
      <c r="F1239" s="69">
        <v>43147</v>
      </c>
      <c r="G1239" s="69">
        <v>821</v>
      </c>
      <c r="H1239" s="69">
        <v>523</v>
      </c>
      <c r="I1239" s="69">
        <v>39938</v>
      </c>
      <c r="J1239" s="69">
        <v>33255</v>
      </c>
      <c r="K1239" s="69">
        <v>554</v>
      </c>
      <c r="L1239" s="69"/>
      <c r="N1239" s="69">
        <v>1080.3499999999999</v>
      </c>
      <c r="O1239" s="69">
        <v>25.46</v>
      </c>
      <c r="P1239" s="69"/>
    </row>
    <row r="1240" spans="1:16">
      <c r="A1240" s="86">
        <v>45549</v>
      </c>
      <c r="B1240" s="69" t="s">
        <v>432</v>
      </c>
      <c r="C1240" s="69" t="s">
        <v>438</v>
      </c>
      <c r="D1240" s="69" t="s">
        <v>711</v>
      </c>
      <c r="F1240" s="69">
        <v>39953</v>
      </c>
      <c r="G1240" s="69">
        <v>673</v>
      </c>
      <c r="H1240" s="69">
        <v>450</v>
      </c>
      <c r="I1240" s="69">
        <v>31157</v>
      </c>
      <c r="J1240" s="69">
        <v>26255</v>
      </c>
      <c r="K1240" s="69">
        <v>476</v>
      </c>
      <c r="L1240" s="69"/>
      <c r="N1240" s="69">
        <v>1282.31</v>
      </c>
      <c r="O1240" s="69">
        <v>27.29</v>
      </c>
      <c r="P1240" s="69"/>
    </row>
    <row r="1241" spans="1:16">
      <c r="A1241" s="86">
        <v>45549</v>
      </c>
      <c r="B1241" s="69" t="s">
        <v>432</v>
      </c>
      <c r="C1241" s="69" t="s">
        <v>440</v>
      </c>
      <c r="D1241" s="69" t="s">
        <v>712</v>
      </c>
      <c r="F1241" s="69">
        <v>42818</v>
      </c>
      <c r="G1241" s="69">
        <v>516</v>
      </c>
      <c r="H1241" s="69">
        <v>375</v>
      </c>
      <c r="I1241" s="69">
        <v>37130</v>
      </c>
      <c r="J1241" s="69">
        <v>29565</v>
      </c>
      <c r="K1241" s="69">
        <v>395</v>
      </c>
      <c r="L1241" s="69">
        <v>1</v>
      </c>
      <c r="M1241" s="69"/>
      <c r="N1241" s="69">
        <v>1153.19</v>
      </c>
      <c r="O1241" s="69">
        <v>35.33</v>
      </c>
      <c r="P1241" s="69"/>
    </row>
    <row r="1242" spans="1:16">
      <c r="A1242" s="86">
        <v>45549</v>
      </c>
      <c r="B1242" s="69" t="s">
        <v>432</v>
      </c>
      <c r="C1242" s="69" t="s">
        <v>444</v>
      </c>
      <c r="D1242" s="69" t="s">
        <v>713</v>
      </c>
      <c r="F1242" s="69">
        <v>42509</v>
      </c>
      <c r="G1242" s="69">
        <v>496</v>
      </c>
      <c r="H1242" s="69">
        <v>413</v>
      </c>
      <c r="I1242" s="69">
        <v>46995</v>
      </c>
      <c r="J1242" s="69">
        <v>28588</v>
      </c>
      <c r="K1242" s="69">
        <v>423</v>
      </c>
      <c r="L1242" s="69"/>
      <c r="N1242" s="69">
        <v>904.54</v>
      </c>
      <c r="O1242" s="69">
        <v>33.11</v>
      </c>
      <c r="P1242" s="69"/>
    </row>
    <row r="1243" spans="1:16">
      <c r="A1243" s="86">
        <v>45549</v>
      </c>
      <c r="B1243" s="69" t="s">
        <v>432</v>
      </c>
      <c r="C1243" s="69" t="s">
        <v>446</v>
      </c>
      <c r="D1243" s="69" t="s">
        <v>714</v>
      </c>
      <c r="F1243" s="69">
        <v>42776</v>
      </c>
      <c r="G1243" s="69">
        <v>724</v>
      </c>
      <c r="H1243" s="69">
        <v>499</v>
      </c>
      <c r="I1243" s="69">
        <v>34120</v>
      </c>
      <c r="J1243" s="69">
        <v>28614</v>
      </c>
      <c r="K1243" s="69">
        <v>519</v>
      </c>
      <c r="L1243" s="69"/>
      <c r="N1243" s="69">
        <v>1253.69</v>
      </c>
      <c r="O1243" s="69">
        <v>26.89</v>
      </c>
      <c r="P1243" s="69"/>
    </row>
    <row r="1244" spans="1:16">
      <c r="A1244" s="86">
        <v>45549</v>
      </c>
      <c r="B1244" s="69" t="s">
        <v>432</v>
      </c>
      <c r="C1244" s="69" t="s">
        <v>447</v>
      </c>
      <c r="D1244" s="69" t="s">
        <v>620</v>
      </c>
      <c r="F1244" s="69">
        <v>0</v>
      </c>
      <c r="G1244" s="69">
        <v>0</v>
      </c>
      <c r="I1244" s="69">
        <v>0</v>
      </c>
      <c r="J1244" s="69">
        <v>0</v>
      </c>
      <c r="K1244" s="69"/>
      <c r="O1244" s="69">
        <v>0</v>
      </c>
      <c r="P1244" s="69"/>
    </row>
    <row r="1245" spans="1:16">
      <c r="A1245" s="86">
        <v>45549</v>
      </c>
      <c r="B1245" s="69" t="s">
        <v>450</v>
      </c>
      <c r="C1245" s="69" t="s">
        <v>451</v>
      </c>
      <c r="D1245" s="69" t="s">
        <v>638</v>
      </c>
      <c r="F1245" s="69">
        <v>27561</v>
      </c>
      <c r="G1245" s="69">
        <v>414</v>
      </c>
      <c r="H1245" s="69">
        <v>394</v>
      </c>
      <c r="I1245" s="69">
        <v>54125</v>
      </c>
      <c r="J1245" s="69">
        <v>22698</v>
      </c>
      <c r="K1245" s="69">
        <v>395</v>
      </c>
      <c r="L1245" s="69"/>
      <c r="N1245" s="69">
        <v>509.21</v>
      </c>
      <c r="O1245" s="69">
        <v>23.16</v>
      </c>
      <c r="P1245" s="69"/>
    </row>
    <row r="1246" spans="1:16">
      <c r="A1246" s="86">
        <v>45549</v>
      </c>
      <c r="B1246" s="69" t="s">
        <v>454</v>
      </c>
      <c r="C1246" s="69" t="s">
        <v>202</v>
      </c>
      <c r="D1246" s="69" t="s">
        <v>715</v>
      </c>
      <c r="F1246" s="69">
        <v>47919</v>
      </c>
      <c r="G1246" s="69">
        <v>510</v>
      </c>
      <c r="H1246" s="69">
        <v>381</v>
      </c>
      <c r="I1246" s="69">
        <v>42927</v>
      </c>
      <c r="J1246" s="69">
        <v>32088</v>
      </c>
      <c r="K1246" s="69">
        <v>392</v>
      </c>
      <c r="L1246" s="69"/>
      <c r="N1246" s="69">
        <v>1116.29</v>
      </c>
      <c r="O1246" s="69">
        <v>40.57</v>
      </c>
      <c r="P1246" s="69"/>
    </row>
    <row r="1247" spans="1:16">
      <c r="A1247" s="86">
        <v>45549</v>
      </c>
      <c r="B1247" s="69" t="s">
        <v>454</v>
      </c>
      <c r="C1247" s="69" t="s">
        <v>198</v>
      </c>
      <c r="D1247" s="69" t="s">
        <v>715</v>
      </c>
      <c r="F1247" s="69">
        <v>48402</v>
      </c>
      <c r="G1247" s="69">
        <v>590</v>
      </c>
      <c r="H1247" s="69">
        <v>439</v>
      </c>
      <c r="I1247" s="69">
        <v>51048</v>
      </c>
      <c r="J1247" s="69">
        <v>35125</v>
      </c>
      <c r="K1247" s="69">
        <v>456</v>
      </c>
      <c r="L1247" s="69"/>
      <c r="N1247" s="69">
        <v>948.17</v>
      </c>
      <c r="O1247" s="69">
        <v>35.380000000000003</v>
      </c>
      <c r="P1247" s="69"/>
    </row>
    <row r="1248" spans="1:16">
      <c r="A1248" s="86">
        <v>45549</v>
      </c>
      <c r="B1248" s="69" t="s">
        <v>454</v>
      </c>
      <c r="C1248" s="69" t="s">
        <v>201</v>
      </c>
      <c r="D1248" s="69" t="s">
        <v>716</v>
      </c>
      <c r="F1248" s="69">
        <v>43826</v>
      </c>
      <c r="G1248" s="69">
        <v>650</v>
      </c>
      <c r="H1248" s="69">
        <v>429</v>
      </c>
      <c r="I1248" s="69">
        <v>40584</v>
      </c>
      <c r="J1248" s="69">
        <v>33029</v>
      </c>
      <c r="K1248" s="69">
        <v>461</v>
      </c>
      <c r="L1248" s="69"/>
      <c r="N1248" s="69">
        <v>1079.8800000000001</v>
      </c>
      <c r="O1248" s="69">
        <v>31.24</v>
      </c>
      <c r="P1248" s="69"/>
    </row>
    <row r="1249" spans="1:16">
      <c r="A1249" s="86">
        <v>45549</v>
      </c>
      <c r="B1249" s="69" t="s">
        <v>454</v>
      </c>
      <c r="C1249" s="69" t="s">
        <v>197</v>
      </c>
      <c r="D1249" s="69" t="s">
        <v>717</v>
      </c>
      <c r="F1249" s="69">
        <v>43687</v>
      </c>
      <c r="G1249" s="69">
        <v>858</v>
      </c>
      <c r="H1249" s="69">
        <v>528</v>
      </c>
      <c r="I1249" s="69">
        <v>37037</v>
      </c>
      <c r="J1249" s="69">
        <v>30645</v>
      </c>
      <c r="K1249" s="69">
        <v>571</v>
      </c>
      <c r="L1249" s="69"/>
      <c r="N1249" s="69">
        <v>1179.55</v>
      </c>
      <c r="O1249" s="69">
        <v>24.81</v>
      </c>
      <c r="P1249" s="69"/>
    </row>
    <row r="1250" spans="1:16">
      <c r="A1250" s="86">
        <v>45549</v>
      </c>
      <c r="B1250" s="69" t="s">
        <v>454</v>
      </c>
      <c r="C1250" s="69" t="s">
        <v>199</v>
      </c>
      <c r="D1250" s="69" t="s">
        <v>718</v>
      </c>
      <c r="F1250" s="69">
        <v>43755</v>
      </c>
      <c r="G1250" s="69">
        <v>605</v>
      </c>
      <c r="H1250" s="69">
        <v>441</v>
      </c>
      <c r="I1250" s="69">
        <v>47349</v>
      </c>
      <c r="J1250" s="69">
        <v>33832</v>
      </c>
      <c r="K1250" s="69">
        <v>459</v>
      </c>
      <c r="L1250" s="69"/>
      <c r="N1250" s="69">
        <v>924.1</v>
      </c>
      <c r="O1250" s="69">
        <v>30.53</v>
      </c>
      <c r="P1250" s="69"/>
    </row>
    <row r="1251" spans="1:16">
      <c r="A1251" s="86">
        <v>45549</v>
      </c>
      <c r="B1251" s="69" t="s">
        <v>454</v>
      </c>
      <c r="C1251" s="69" t="s">
        <v>196</v>
      </c>
      <c r="D1251" s="69" t="s">
        <v>235</v>
      </c>
      <c r="F1251" s="69">
        <v>43236</v>
      </c>
      <c r="G1251" s="69">
        <v>532</v>
      </c>
      <c r="H1251" s="69">
        <v>401</v>
      </c>
      <c r="I1251" s="69">
        <v>51314</v>
      </c>
      <c r="J1251" s="69">
        <v>34348</v>
      </c>
      <c r="K1251" s="69">
        <v>414</v>
      </c>
      <c r="L1251" s="69"/>
      <c r="M1251" s="69">
        <v>1</v>
      </c>
      <c r="N1251" s="69">
        <v>842.58</v>
      </c>
      <c r="O1251" s="69">
        <v>33.130000000000003</v>
      </c>
      <c r="P1251" s="69"/>
    </row>
    <row r="1252" spans="1:16">
      <c r="A1252" s="86">
        <v>45549</v>
      </c>
      <c r="B1252" s="69" t="s">
        <v>454</v>
      </c>
      <c r="C1252" s="69" t="s">
        <v>200</v>
      </c>
      <c r="D1252" s="69" t="s">
        <v>719</v>
      </c>
      <c r="F1252" s="69">
        <v>43736</v>
      </c>
      <c r="G1252" s="69">
        <v>850</v>
      </c>
      <c r="H1252" s="69">
        <v>540</v>
      </c>
      <c r="I1252" s="69">
        <v>37287</v>
      </c>
      <c r="J1252" s="69">
        <v>30698</v>
      </c>
      <c r="K1252" s="69">
        <v>580</v>
      </c>
      <c r="L1252" s="69"/>
      <c r="N1252" s="69">
        <v>1172.96</v>
      </c>
      <c r="O1252" s="69">
        <v>24.32</v>
      </c>
      <c r="P1252" s="69"/>
    </row>
    <row r="1253" spans="1:16">
      <c r="A1253" s="86">
        <v>45549</v>
      </c>
      <c r="B1253" s="69" t="s">
        <v>455</v>
      </c>
      <c r="C1253" s="69" t="s">
        <v>456</v>
      </c>
      <c r="D1253" s="69" t="s">
        <v>720</v>
      </c>
      <c r="F1253" s="69">
        <v>17160</v>
      </c>
      <c r="G1253" s="69">
        <v>202</v>
      </c>
      <c r="H1253" s="69">
        <v>143</v>
      </c>
      <c r="I1253" s="69">
        <v>19606</v>
      </c>
      <c r="J1253" s="69">
        <v>14140</v>
      </c>
      <c r="K1253" s="69">
        <v>152</v>
      </c>
      <c r="L1253" s="69"/>
      <c r="N1253" s="69">
        <v>875.24</v>
      </c>
      <c r="O1253" s="69">
        <v>37.630000000000003</v>
      </c>
      <c r="P1253" s="69"/>
    </row>
    <row r="1254" spans="1:16">
      <c r="A1254" s="86">
        <v>45549</v>
      </c>
      <c r="B1254" s="69" t="s">
        <v>101</v>
      </c>
      <c r="C1254" s="69" t="s">
        <v>347</v>
      </c>
      <c r="D1254" s="69" t="s">
        <v>645</v>
      </c>
      <c r="E1254" s="69">
        <v>29</v>
      </c>
      <c r="F1254" s="69">
        <v>94794</v>
      </c>
      <c r="G1254" s="69">
        <v>314</v>
      </c>
      <c r="H1254" s="69">
        <v>179</v>
      </c>
      <c r="I1254" s="69">
        <v>22816</v>
      </c>
      <c r="J1254" s="69" t="s">
        <v>702</v>
      </c>
      <c r="K1254" s="69">
        <v>204</v>
      </c>
      <c r="L1254" s="69"/>
      <c r="M1254" s="69">
        <v>3</v>
      </c>
      <c r="N1254" s="69">
        <v>4154.72</v>
      </c>
      <c r="O1254" s="69">
        <v>125.06</v>
      </c>
      <c r="P1254" s="69"/>
    </row>
    <row r="1255" spans="1:16">
      <c r="A1255" s="86">
        <v>45549</v>
      </c>
      <c r="B1255" s="69" t="s">
        <v>123</v>
      </c>
      <c r="C1255" s="69" t="s">
        <v>348</v>
      </c>
      <c r="D1255" s="69" t="s">
        <v>648</v>
      </c>
      <c r="E1255" s="69">
        <v>2</v>
      </c>
      <c r="F1255" s="69">
        <v>6331</v>
      </c>
      <c r="G1255" s="69">
        <v>26</v>
      </c>
      <c r="H1255" s="69">
        <v>10</v>
      </c>
      <c r="I1255" s="69">
        <v>863</v>
      </c>
      <c r="J1255" s="69">
        <v>793</v>
      </c>
      <c r="K1255" s="69">
        <v>13</v>
      </c>
      <c r="L1255" s="69"/>
      <c r="N1255" s="69">
        <v>7336.04</v>
      </c>
      <c r="O1255" s="69">
        <v>147.22999999999999</v>
      </c>
      <c r="P1255" s="69"/>
    </row>
    <row r="1256" spans="1:16">
      <c r="A1256" s="86">
        <v>45549</v>
      </c>
      <c r="B1256" s="69" t="s">
        <v>123</v>
      </c>
      <c r="C1256" s="69" t="s">
        <v>349</v>
      </c>
      <c r="D1256" s="69" t="s">
        <v>647</v>
      </c>
      <c r="E1256" s="69">
        <v>37</v>
      </c>
      <c r="F1256" s="69">
        <v>75389</v>
      </c>
      <c r="G1256" s="69">
        <v>350</v>
      </c>
      <c r="H1256" s="69">
        <v>193</v>
      </c>
      <c r="I1256" s="69">
        <v>14031</v>
      </c>
      <c r="J1256" s="69">
        <v>11288</v>
      </c>
      <c r="K1256" s="69">
        <v>213</v>
      </c>
      <c r="L1256" s="69">
        <v>1</v>
      </c>
      <c r="M1256" s="69"/>
      <c r="N1256" s="69">
        <v>5373.03</v>
      </c>
      <c r="O1256" s="69">
        <v>105.29</v>
      </c>
      <c r="P1256" s="69"/>
    </row>
    <row r="1257" spans="1:16">
      <c r="A1257" s="86">
        <v>45549</v>
      </c>
      <c r="B1257" s="69" t="s">
        <v>365</v>
      </c>
      <c r="C1257" s="69" t="s">
        <v>366</v>
      </c>
      <c r="D1257" s="69" t="s">
        <v>649</v>
      </c>
      <c r="E1257" s="69">
        <v>24</v>
      </c>
      <c r="F1257" s="69">
        <v>130249</v>
      </c>
      <c r="G1257" s="69">
        <v>294</v>
      </c>
      <c r="H1257" s="69">
        <v>145</v>
      </c>
      <c r="I1257" s="69">
        <v>26096</v>
      </c>
      <c r="J1257" s="69">
        <v>20027</v>
      </c>
      <c r="K1257" s="69">
        <v>163</v>
      </c>
      <c r="L1257" s="69"/>
      <c r="N1257" s="69">
        <v>4991.1499999999996</v>
      </c>
      <c r="O1257" s="69">
        <v>242.55</v>
      </c>
      <c r="P1257" s="69"/>
    </row>
    <row r="1258" spans="1:16">
      <c r="A1258" s="86">
        <v>45549</v>
      </c>
      <c r="B1258" s="69" t="s">
        <v>127</v>
      </c>
      <c r="C1258" s="69" t="s">
        <v>369</v>
      </c>
      <c r="D1258" s="69" t="s">
        <v>654</v>
      </c>
      <c r="E1258" s="69">
        <v>25</v>
      </c>
      <c r="F1258" s="69">
        <v>44544</v>
      </c>
      <c r="G1258" s="69">
        <v>205</v>
      </c>
      <c r="H1258" s="69">
        <v>114</v>
      </c>
      <c r="I1258" s="69">
        <v>12128</v>
      </c>
      <c r="J1258" s="69">
        <v>10893</v>
      </c>
      <c r="K1258" s="69">
        <v>125</v>
      </c>
      <c r="L1258" s="69">
        <v>1</v>
      </c>
      <c r="M1258" s="69"/>
      <c r="N1258" s="69">
        <v>3672.82</v>
      </c>
      <c r="O1258" s="69">
        <v>104.32</v>
      </c>
      <c r="P1258" s="69"/>
    </row>
    <row r="1259" spans="1:16">
      <c r="A1259" s="86">
        <v>45549</v>
      </c>
      <c r="B1259" s="69" t="s">
        <v>131</v>
      </c>
      <c r="C1259" s="69" t="s">
        <v>371</v>
      </c>
      <c r="D1259" s="69" t="s">
        <v>698</v>
      </c>
      <c r="E1259" s="69">
        <v>20</v>
      </c>
      <c r="F1259" s="69">
        <v>26004</v>
      </c>
      <c r="G1259" s="69">
        <v>278</v>
      </c>
      <c r="H1259" s="69">
        <v>143</v>
      </c>
      <c r="I1259" s="69">
        <v>27156</v>
      </c>
      <c r="J1259" s="69">
        <v>15665</v>
      </c>
      <c r="K1259" s="69">
        <v>160</v>
      </c>
      <c r="L1259" s="69"/>
      <c r="N1259" s="69">
        <v>957.58</v>
      </c>
      <c r="O1259" s="69">
        <v>49.72</v>
      </c>
      <c r="P1259" s="69"/>
    </row>
    <row r="1260" spans="1:16">
      <c r="A1260" s="86">
        <v>45549</v>
      </c>
      <c r="B1260" s="69" t="s">
        <v>138</v>
      </c>
      <c r="C1260" s="69" t="s">
        <v>375</v>
      </c>
      <c r="D1260" s="69" t="s">
        <v>657</v>
      </c>
      <c r="E1260" s="69">
        <v>29</v>
      </c>
      <c r="F1260" s="69">
        <v>52167</v>
      </c>
      <c r="G1260" s="69">
        <v>217</v>
      </c>
      <c r="H1260" s="69">
        <v>129</v>
      </c>
      <c r="I1260" s="69">
        <v>20805</v>
      </c>
      <c r="J1260" s="69">
        <v>18530</v>
      </c>
      <c r="K1260" s="69">
        <v>137</v>
      </c>
      <c r="L1260" s="69">
        <v>1</v>
      </c>
      <c r="M1260" s="69"/>
      <c r="N1260" s="69">
        <v>2507.4299999999998</v>
      </c>
      <c r="O1260" s="69">
        <v>110.76</v>
      </c>
      <c r="P1260" s="69"/>
    </row>
    <row r="1261" spans="1:16">
      <c r="A1261" s="86">
        <v>45549</v>
      </c>
      <c r="B1261" s="69" t="s">
        <v>138</v>
      </c>
      <c r="C1261" s="69" t="s">
        <v>376</v>
      </c>
      <c r="D1261" s="69" t="s">
        <v>727</v>
      </c>
      <c r="E1261" s="69">
        <v>5</v>
      </c>
      <c r="F1261" s="69">
        <v>35714</v>
      </c>
      <c r="G1261" s="69">
        <v>71</v>
      </c>
      <c r="H1261" s="69">
        <v>32</v>
      </c>
      <c r="I1261" s="69">
        <v>7206</v>
      </c>
      <c r="J1261" s="69">
        <v>5730</v>
      </c>
      <c r="K1261" s="69">
        <v>35</v>
      </c>
      <c r="L1261" s="69"/>
      <c r="N1261" s="69">
        <v>4956.1499999999996</v>
      </c>
      <c r="O1261" s="69">
        <v>310.56</v>
      </c>
      <c r="P1261" s="69"/>
    </row>
    <row r="1262" spans="1:16">
      <c r="A1262" s="86">
        <v>45549</v>
      </c>
      <c r="B1262" s="69" t="s">
        <v>145</v>
      </c>
      <c r="C1262" s="69" t="s">
        <v>378</v>
      </c>
      <c r="D1262" s="69" t="s">
        <v>660</v>
      </c>
      <c r="E1262" s="69">
        <v>28</v>
      </c>
      <c r="F1262" s="69">
        <v>52029</v>
      </c>
      <c r="G1262" s="69">
        <v>295</v>
      </c>
      <c r="H1262" s="69">
        <v>159</v>
      </c>
      <c r="I1262" s="69">
        <v>10122</v>
      </c>
      <c r="J1262" s="69">
        <v>8852</v>
      </c>
      <c r="K1262" s="69">
        <v>177</v>
      </c>
      <c r="L1262" s="69"/>
      <c r="M1262" s="69">
        <v>1</v>
      </c>
      <c r="N1262" s="69">
        <v>5140.1899999999996</v>
      </c>
      <c r="O1262" s="69">
        <v>88.33</v>
      </c>
      <c r="P1262" s="69"/>
    </row>
    <row r="1263" spans="1:16">
      <c r="A1263" s="86">
        <v>45549</v>
      </c>
      <c r="B1263" s="69" t="s">
        <v>150</v>
      </c>
      <c r="C1263" s="69" t="s">
        <v>380</v>
      </c>
      <c r="D1263" s="69" t="s">
        <v>662</v>
      </c>
      <c r="E1263" s="69">
        <v>23</v>
      </c>
      <c r="F1263" s="69">
        <v>48083</v>
      </c>
      <c r="G1263" s="69">
        <v>269</v>
      </c>
      <c r="H1263" s="69">
        <v>142</v>
      </c>
      <c r="I1263" s="69">
        <v>16390</v>
      </c>
      <c r="J1263" s="69">
        <v>14783</v>
      </c>
      <c r="K1263" s="69">
        <v>155</v>
      </c>
      <c r="L1263" s="69"/>
      <c r="M1263" s="69">
        <v>1</v>
      </c>
      <c r="N1263" s="69">
        <v>2933.68</v>
      </c>
      <c r="O1263" s="69">
        <v>92.82</v>
      </c>
      <c r="P1263" s="69"/>
    </row>
    <row r="1264" spans="1:16">
      <c r="A1264" s="86">
        <v>45549</v>
      </c>
      <c r="B1264" s="69" t="s">
        <v>153</v>
      </c>
      <c r="C1264" s="69" t="s">
        <v>381</v>
      </c>
      <c r="D1264" s="69" t="s">
        <v>701</v>
      </c>
      <c r="F1264" s="69">
        <v>11440</v>
      </c>
      <c r="G1264" s="69">
        <v>40</v>
      </c>
      <c r="H1264" s="69">
        <v>22</v>
      </c>
      <c r="I1264" s="69">
        <v>1919</v>
      </c>
      <c r="J1264" s="69">
        <v>1725</v>
      </c>
      <c r="K1264" s="69">
        <v>29</v>
      </c>
      <c r="L1264" s="69"/>
      <c r="N1264" s="69">
        <v>5961.44</v>
      </c>
      <c r="O1264" s="69">
        <v>131.49</v>
      </c>
      <c r="P1264" s="69"/>
    </row>
    <row r="1265" spans="1:16">
      <c r="A1265" s="86">
        <v>45549</v>
      </c>
      <c r="B1265" s="69" t="s">
        <v>153</v>
      </c>
      <c r="C1265" s="69" t="s">
        <v>381</v>
      </c>
      <c r="D1265" s="69" t="s">
        <v>663</v>
      </c>
      <c r="E1265" s="69">
        <v>14</v>
      </c>
      <c r="F1265" s="69">
        <v>35031</v>
      </c>
      <c r="G1265" s="69">
        <v>138</v>
      </c>
      <c r="H1265" s="69">
        <v>71</v>
      </c>
      <c r="I1265" s="69">
        <v>6758</v>
      </c>
      <c r="J1265" s="69">
        <v>6001</v>
      </c>
      <c r="K1265" s="69">
        <v>81</v>
      </c>
      <c r="L1265" s="69">
        <v>1</v>
      </c>
      <c r="M1265" s="69"/>
      <c r="N1265" s="69">
        <v>5183.63</v>
      </c>
      <c r="O1265" s="69">
        <v>128.32</v>
      </c>
      <c r="P1265" s="69"/>
    </row>
    <row r="1266" spans="1:16">
      <c r="A1266" s="86">
        <v>45549</v>
      </c>
      <c r="B1266" s="69" t="s">
        <v>157</v>
      </c>
      <c r="C1266" s="69" t="s">
        <v>384</v>
      </c>
      <c r="D1266" s="69" t="s">
        <v>664</v>
      </c>
      <c r="E1266" s="69">
        <v>31</v>
      </c>
      <c r="F1266" s="69">
        <v>47119</v>
      </c>
      <c r="G1266" s="69">
        <v>240</v>
      </c>
      <c r="H1266" s="69">
        <v>141</v>
      </c>
      <c r="I1266" s="69">
        <v>24371</v>
      </c>
      <c r="J1266" s="69">
        <v>21643</v>
      </c>
      <c r="K1266" s="69">
        <v>148</v>
      </c>
      <c r="L1266" s="69"/>
      <c r="M1266" s="69">
        <v>1</v>
      </c>
      <c r="N1266" s="69">
        <v>1933.4</v>
      </c>
      <c r="O1266" s="69">
        <v>92.03</v>
      </c>
      <c r="P1266" s="69"/>
    </row>
    <row r="1267" spans="1:16">
      <c r="A1267" s="86">
        <v>45549</v>
      </c>
      <c r="B1267" s="69" t="s">
        <v>157</v>
      </c>
      <c r="C1267" s="69" t="s">
        <v>385</v>
      </c>
      <c r="D1267" s="69" t="s">
        <v>665</v>
      </c>
      <c r="E1267" s="69">
        <v>24</v>
      </c>
      <c r="F1267" s="69">
        <v>40125</v>
      </c>
      <c r="G1267" s="69">
        <v>357</v>
      </c>
      <c r="H1267" s="69">
        <v>190</v>
      </c>
      <c r="I1267" s="69">
        <v>45367</v>
      </c>
      <c r="J1267" s="69">
        <v>31927</v>
      </c>
      <c r="K1267" s="69">
        <v>225</v>
      </c>
      <c r="L1267" s="69"/>
      <c r="M1267" s="69">
        <v>1</v>
      </c>
      <c r="N1267" s="69">
        <v>884.45</v>
      </c>
      <c r="O1267" s="69">
        <v>55.27</v>
      </c>
      <c r="P1267" s="69"/>
    </row>
    <row r="1268" spans="1:16">
      <c r="A1268" s="86">
        <v>45549</v>
      </c>
      <c r="B1268" s="69" t="s">
        <v>161</v>
      </c>
      <c r="C1268" s="69" t="s">
        <v>386</v>
      </c>
      <c r="D1268" s="69" t="s">
        <v>668</v>
      </c>
      <c r="E1268" s="69">
        <v>9</v>
      </c>
      <c r="F1268" s="69">
        <v>28567</v>
      </c>
      <c r="G1268" s="69">
        <v>106</v>
      </c>
      <c r="H1268" s="69">
        <v>61</v>
      </c>
      <c r="I1268" s="69">
        <v>10986</v>
      </c>
      <c r="J1268" s="69">
        <v>9843</v>
      </c>
      <c r="K1268" s="69">
        <v>70</v>
      </c>
      <c r="L1268" s="69"/>
      <c r="N1268" s="69">
        <v>2600.31</v>
      </c>
      <c r="O1268" s="69">
        <v>125.29</v>
      </c>
      <c r="P1268" s="69"/>
    </row>
    <row r="1269" spans="1:16">
      <c r="A1269" s="86">
        <v>45549</v>
      </c>
      <c r="B1269" s="69" t="s">
        <v>161</v>
      </c>
      <c r="C1269" s="69" t="s">
        <v>387</v>
      </c>
      <c r="D1269" s="69" t="s">
        <v>669</v>
      </c>
      <c r="E1269" s="69">
        <v>23</v>
      </c>
      <c r="F1269" s="69">
        <v>30622</v>
      </c>
      <c r="G1269" s="69">
        <v>256</v>
      </c>
      <c r="H1269" s="69">
        <v>140</v>
      </c>
      <c r="I1269" s="69">
        <v>19859</v>
      </c>
      <c r="J1269" s="69">
        <v>17559</v>
      </c>
      <c r="K1269" s="69">
        <v>153</v>
      </c>
      <c r="L1269" s="69">
        <v>1</v>
      </c>
      <c r="M1269" s="69"/>
      <c r="N1269" s="69">
        <v>1541.97</v>
      </c>
      <c r="O1269" s="69">
        <v>60.4</v>
      </c>
      <c r="P1269" s="69"/>
    </row>
    <row r="1270" spans="1:16">
      <c r="A1270" s="86">
        <v>45549</v>
      </c>
      <c r="B1270" s="69" t="s">
        <v>134</v>
      </c>
      <c r="C1270" s="69" t="s">
        <v>351</v>
      </c>
      <c r="D1270" s="69" t="s">
        <v>671</v>
      </c>
      <c r="E1270" s="69">
        <v>19</v>
      </c>
      <c r="F1270" s="69">
        <v>27252</v>
      </c>
      <c r="G1270" s="69">
        <v>167</v>
      </c>
      <c r="H1270" s="69">
        <v>93</v>
      </c>
      <c r="I1270" s="69">
        <v>10302</v>
      </c>
      <c r="J1270" s="69">
        <v>9463</v>
      </c>
      <c r="K1270" s="69">
        <v>117</v>
      </c>
      <c r="L1270" s="69">
        <v>1</v>
      </c>
      <c r="M1270" s="69"/>
      <c r="N1270" s="69">
        <v>2645.31</v>
      </c>
      <c r="O1270" s="69">
        <v>63.82</v>
      </c>
      <c r="P1270" s="69"/>
    </row>
    <row r="1271" spans="1:16">
      <c r="A1271" s="86">
        <v>45549</v>
      </c>
      <c r="B1271" s="69" t="s">
        <v>141</v>
      </c>
      <c r="C1271" s="69" t="s">
        <v>352</v>
      </c>
      <c r="D1271" s="69" t="s">
        <v>682</v>
      </c>
      <c r="F1271" s="69">
        <v>9678</v>
      </c>
      <c r="G1271" s="69">
        <v>79</v>
      </c>
      <c r="H1271" s="69">
        <v>18</v>
      </c>
      <c r="I1271" s="69">
        <v>1265</v>
      </c>
      <c r="J1271" s="69">
        <v>983</v>
      </c>
      <c r="K1271" s="69">
        <v>326</v>
      </c>
      <c r="L1271" s="69"/>
      <c r="M1271" s="69">
        <v>13</v>
      </c>
      <c r="N1271" s="69">
        <v>7650.59</v>
      </c>
      <c r="O1271" s="69">
        <v>9.3699999999999992</v>
      </c>
      <c r="P1271" s="69"/>
    </row>
    <row r="1272" spans="1:16">
      <c r="A1272" s="86">
        <v>45549</v>
      </c>
      <c r="B1272" s="69" t="s">
        <v>141</v>
      </c>
      <c r="C1272" s="69" t="s">
        <v>355</v>
      </c>
      <c r="D1272" s="69" t="s">
        <v>683</v>
      </c>
      <c r="F1272" s="69">
        <v>9780</v>
      </c>
      <c r="G1272" s="69">
        <v>111</v>
      </c>
      <c r="H1272" s="69">
        <v>62</v>
      </c>
      <c r="I1272" s="69">
        <v>2378</v>
      </c>
      <c r="J1272" s="69">
        <v>1952</v>
      </c>
      <c r="K1272" s="69">
        <v>70</v>
      </c>
      <c r="L1272" s="69"/>
      <c r="M1272" s="69">
        <v>15</v>
      </c>
      <c r="N1272" s="69">
        <v>4112.7</v>
      </c>
      <c r="O1272" s="69">
        <v>35.96</v>
      </c>
      <c r="P1272" s="69"/>
    </row>
    <row r="1273" spans="1:16">
      <c r="A1273" s="86">
        <v>45549</v>
      </c>
      <c r="B1273" s="69" t="s">
        <v>141</v>
      </c>
      <c r="C1273" s="69" t="s">
        <v>356</v>
      </c>
      <c r="D1273" s="69" t="s">
        <v>684</v>
      </c>
      <c r="F1273" s="69">
        <v>9971</v>
      </c>
      <c r="G1273" s="69">
        <v>83</v>
      </c>
      <c r="H1273" s="69">
        <v>24</v>
      </c>
      <c r="I1273" s="69">
        <v>2080</v>
      </c>
      <c r="J1273" s="69">
        <v>1710</v>
      </c>
      <c r="K1273" s="69">
        <v>30</v>
      </c>
      <c r="L1273" s="69"/>
      <c r="M1273" s="69">
        <v>15</v>
      </c>
      <c r="N1273" s="69">
        <v>4793.75</v>
      </c>
      <c r="O1273" s="69">
        <v>63.51</v>
      </c>
      <c r="P1273" s="69"/>
    </row>
    <row r="1274" spans="1:16">
      <c r="A1274" s="86">
        <v>45549</v>
      </c>
      <c r="B1274" s="69" t="s">
        <v>141</v>
      </c>
      <c r="C1274" s="69" t="s">
        <v>357</v>
      </c>
      <c r="D1274" s="69" t="s">
        <v>685</v>
      </c>
      <c r="F1274" s="69">
        <v>9885</v>
      </c>
      <c r="G1274" s="69">
        <v>68</v>
      </c>
      <c r="H1274" s="69">
        <v>24</v>
      </c>
      <c r="I1274" s="69">
        <v>1758</v>
      </c>
      <c r="J1274" s="69">
        <v>1530</v>
      </c>
      <c r="K1274" s="69">
        <v>28</v>
      </c>
      <c r="L1274" s="69"/>
      <c r="M1274" s="69">
        <v>8</v>
      </c>
      <c r="N1274" s="69">
        <v>5622.87</v>
      </c>
      <c r="O1274" s="69">
        <v>83.07</v>
      </c>
      <c r="P1274" s="69"/>
    </row>
    <row r="1275" spans="1:16">
      <c r="A1275" s="86">
        <v>45549</v>
      </c>
      <c r="B1275" s="69" t="s">
        <v>141</v>
      </c>
      <c r="C1275" s="69" t="s">
        <v>358</v>
      </c>
      <c r="D1275" s="69" t="s">
        <v>685</v>
      </c>
      <c r="F1275" s="69">
        <v>9773</v>
      </c>
      <c r="G1275" s="69">
        <v>107</v>
      </c>
      <c r="H1275" s="69">
        <v>42</v>
      </c>
      <c r="I1275" s="69">
        <v>1958</v>
      </c>
      <c r="J1275" s="69">
        <v>1720</v>
      </c>
      <c r="K1275" s="69">
        <v>46</v>
      </c>
      <c r="L1275" s="69"/>
      <c r="M1275" s="69">
        <v>21</v>
      </c>
      <c r="N1275" s="69">
        <v>4991.32</v>
      </c>
      <c r="O1275" s="69">
        <v>43.24</v>
      </c>
      <c r="P1275" s="69"/>
    </row>
    <row r="1276" spans="1:16">
      <c r="A1276" s="86">
        <v>45549</v>
      </c>
      <c r="B1276" s="69" t="s">
        <v>141</v>
      </c>
      <c r="C1276" s="69" t="s">
        <v>359</v>
      </c>
      <c r="D1276" s="69" t="s">
        <v>686</v>
      </c>
      <c r="F1276" s="69">
        <v>9784</v>
      </c>
      <c r="G1276" s="69">
        <v>91</v>
      </c>
      <c r="H1276" s="69">
        <v>52</v>
      </c>
      <c r="I1276" s="69">
        <v>2591</v>
      </c>
      <c r="J1276" s="69">
        <v>2106</v>
      </c>
      <c r="K1276" s="69">
        <v>52</v>
      </c>
      <c r="L1276" s="69"/>
      <c r="M1276" s="69">
        <v>19</v>
      </c>
      <c r="N1276" s="69">
        <v>3776.15</v>
      </c>
      <c r="O1276" s="69">
        <v>35.450000000000003</v>
      </c>
      <c r="P1276" s="69"/>
    </row>
    <row r="1277" spans="1:16">
      <c r="A1277" s="86">
        <v>45549</v>
      </c>
      <c r="B1277" s="69" t="s">
        <v>141</v>
      </c>
      <c r="C1277" s="69" t="s">
        <v>360</v>
      </c>
      <c r="D1277" s="69" t="s">
        <v>687</v>
      </c>
      <c r="F1277" s="69">
        <v>9648</v>
      </c>
      <c r="G1277" s="69">
        <v>73</v>
      </c>
      <c r="H1277" s="69">
        <v>34</v>
      </c>
      <c r="I1277" s="69">
        <v>1946</v>
      </c>
      <c r="J1277" s="69">
        <v>1623</v>
      </c>
      <c r="K1277" s="69">
        <v>42</v>
      </c>
      <c r="L1277" s="69">
        <v>2</v>
      </c>
      <c r="M1277" s="69">
        <v>16</v>
      </c>
      <c r="N1277" s="69">
        <v>4957.8599999999997</v>
      </c>
      <c r="O1277" s="69">
        <v>49.48</v>
      </c>
      <c r="P1277" s="69"/>
    </row>
    <row r="1278" spans="1:16">
      <c r="A1278" s="86">
        <v>45549</v>
      </c>
      <c r="B1278" s="69" t="s">
        <v>141</v>
      </c>
      <c r="C1278" s="69" t="s">
        <v>361</v>
      </c>
      <c r="D1278" s="69" t="s">
        <v>688</v>
      </c>
      <c r="F1278" s="69">
        <v>9853</v>
      </c>
      <c r="G1278" s="69">
        <v>121</v>
      </c>
      <c r="H1278" s="69">
        <v>52</v>
      </c>
      <c r="I1278" s="69">
        <v>1734</v>
      </c>
      <c r="J1278" s="69">
        <v>1491</v>
      </c>
      <c r="K1278" s="69">
        <v>59</v>
      </c>
      <c r="L1278" s="69"/>
      <c r="M1278" s="69">
        <v>25</v>
      </c>
      <c r="N1278" s="69">
        <v>5682.24</v>
      </c>
      <c r="O1278" s="69">
        <v>34.450000000000003</v>
      </c>
      <c r="P1278" s="69"/>
    </row>
    <row r="1279" spans="1:16">
      <c r="A1279" s="86">
        <v>45549</v>
      </c>
      <c r="B1279" s="69" t="s">
        <v>141</v>
      </c>
      <c r="C1279" s="69" t="s">
        <v>362</v>
      </c>
      <c r="D1279" s="69" t="s">
        <v>689</v>
      </c>
      <c r="F1279" s="69">
        <v>9874</v>
      </c>
      <c r="G1279" s="69">
        <v>78</v>
      </c>
      <c r="H1279" s="69">
        <v>41</v>
      </c>
      <c r="I1279" s="69">
        <v>1965</v>
      </c>
      <c r="J1279" s="69">
        <v>1635</v>
      </c>
      <c r="K1279" s="69">
        <v>46</v>
      </c>
      <c r="L1279" s="69"/>
      <c r="M1279" s="69">
        <v>19</v>
      </c>
      <c r="N1279" s="69">
        <v>5024.9399999999996</v>
      </c>
      <c r="O1279" s="69">
        <v>46.36</v>
      </c>
      <c r="P1279" s="69"/>
    </row>
    <row r="1280" spans="1:16">
      <c r="A1280" s="86">
        <v>45549</v>
      </c>
      <c r="B1280" s="69" t="s">
        <v>141</v>
      </c>
      <c r="C1280" s="69" t="s">
        <v>363</v>
      </c>
      <c r="D1280" s="69" t="s">
        <v>690</v>
      </c>
      <c r="F1280" s="69">
        <v>9713</v>
      </c>
      <c r="G1280" s="69">
        <v>113</v>
      </c>
      <c r="H1280" s="69">
        <v>52</v>
      </c>
      <c r="I1280" s="69">
        <v>2474</v>
      </c>
      <c r="J1280" s="69">
        <v>2074</v>
      </c>
      <c r="K1280" s="69">
        <v>59</v>
      </c>
      <c r="L1280" s="69"/>
      <c r="M1280" s="69">
        <v>24</v>
      </c>
      <c r="N1280" s="69">
        <v>3926.03</v>
      </c>
      <c r="O1280" s="69">
        <v>35.06</v>
      </c>
      <c r="P1280" s="69"/>
    </row>
    <row r="1281" spans="1:16">
      <c r="A1281" s="86">
        <v>45549</v>
      </c>
      <c r="B1281" s="69" t="s">
        <v>141</v>
      </c>
      <c r="C1281" s="69" t="s">
        <v>364</v>
      </c>
      <c r="D1281" s="69" t="s">
        <v>691</v>
      </c>
      <c r="F1281" s="69">
        <v>9860</v>
      </c>
      <c r="G1281" s="69">
        <v>131</v>
      </c>
      <c r="H1281" s="69">
        <v>73</v>
      </c>
      <c r="I1281" s="69">
        <v>2471</v>
      </c>
      <c r="J1281" s="69">
        <v>2070</v>
      </c>
      <c r="K1281" s="69">
        <v>79</v>
      </c>
      <c r="L1281" s="69">
        <v>1</v>
      </c>
      <c r="M1281" s="69">
        <v>26</v>
      </c>
      <c r="N1281" s="69">
        <v>3990.29</v>
      </c>
      <c r="O1281" s="69">
        <v>27.7</v>
      </c>
      <c r="P1281" s="69"/>
    </row>
    <row r="1282" spans="1:16">
      <c r="A1282" s="86">
        <v>45550</v>
      </c>
      <c r="B1282" s="69" t="s">
        <v>391</v>
      </c>
      <c r="C1282" s="69" t="s">
        <v>391</v>
      </c>
      <c r="D1282" s="69" t="s">
        <v>721</v>
      </c>
      <c r="F1282" s="69">
        <v>28965</v>
      </c>
      <c r="G1282" s="69">
        <v>38</v>
      </c>
      <c r="H1282" s="69">
        <v>5</v>
      </c>
      <c r="I1282" s="69">
        <v>39502</v>
      </c>
      <c r="J1282" s="69">
        <v>38988</v>
      </c>
      <c r="K1282" s="69">
        <v>16</v>
      </c>
      <c r="L1282" s="69"/>
      <c r="N1282" s="69">
        <v>733.25</v>
      </c>
      <c r="O1282" s="69">
        <v>546.51</v>
      </c>
      <c r="P1282" s="69"/>
    </row>
    <row r="1283" spans="1:16">
      <c r="A1283" s="86">
        <v>45550</v>
      </c>
      <c r="B1283" s="69" t="s">
        <v>391</v>
      </c>
      <c r="C1283" s="69" t="s">
        <v>391</v>
      </c>
      <c r="D1283" s="69" t="s">
        <v>391</v>
      </c>
      <c r="F1283" s="69">
        <v>29741</v>
      </c>
      <c r="G1283" s="69">
        <v>49</v>
      </c>
      <c r="H1283" s="69">
        <v>8</v>
      </c>
      <c r="I1283" s="69">
        <v>40188</v>
      </c>
      <c r="J1283" s="69">
        <v>38905</v>
      </c>
      <c r="K1283" s="69">
        <v>24</v>
      </c>
      <c r="L1283" s="69"/>
      <c r="N1283" s="69">
        <v>740.05</v>
      </c>
      <c r="O1283" s="69">
        <v>362.7</v>
      </c>
      <c r="P1283" s="69"/>
    </row>
    <row r="1284" spans="1:16">
      <c r="A1284" s="86">
        <v>45550</v>
      </c>
      <c r="B1284" s="69" t="s">
        <v>185</v>
      </c>
      <c r="C1284" s="69" t="s">
        <v>392</v>
      </c>
      <c r="D1284" s="69" t="s">
        <v>692</v>
      </c>
      <c r="F1284" s="69">
        <v>178861</v>
      </c>
      <c r="G1284" s="69">
        <v>2331</v>
      </c>
      <c r="H1284" s="69">
        <v>1748</v>
      </c>
      <c r="I1284" s="69">
        <v>211016</v>
      </c>
      <c r="J1284" s="69">
        <v>157429</v>
      </c>
      <c r="K1284" s="69">
        <v>1822</v>
      </c>
      <c r="L1284" s="69"/>
      <c r="N1284" s="69">
        <v>847.62</v>
      </c>
      <c r="O1284" s="69">
        <v>31.97</v>
      </c>
      <c r="P1284" s="69"/>
    </row>
    <row r="1285" spans="1:16">
      <c r="A1285" s="86">
        <v>45550</v>
      </c>
      <c r="B1285" s="69" t="s">
        <v>393</v>
      </c>
      <c r="C1285" s="69" t="s">
        <v>394</v>
      </c>
      <c r="D1285" s="69" t="s">
        <v>579</v>
      </c>
      <c r="F1285" s="69">
        <v>725</v>
      </c>
      <c r="G1285" s="69">
        <v>13</v>
      </c>
      <c r="H1285" s="69">
        <v>10</v>
      </c>
      <c r="I1285" s="69">
        <v>1500</v>
      </c>
      <c r="J1285" s="69">
        <v>1239</v>
      </c>
      <c r="K1285" s="69">
        <v>10</v>
      </c>
      <c r="L1285" s="69"/>
      <c r="N1285" s="69">
        <v>483.33</v>
      </c>
      <c r="O1285" s="69">
        <v>20.71</v>
      </c>
      <c r="P1285" s="69"/>
    </row>
    <row r="1286" spans="1:16">
      <c r="A1286" s="86">
        <v>45550</v>
      </c>
      <c r="B1286" s="69" t="s">
        <v>393</v>
      </c>
      <c r="C1286" s="69" t="s">
        <v>394</v>
      </c>
      <c r="D1286" s="69" t="s">
        <v>580</v>
      </c>
      <c r="F1286" s="69">
        <v>200</v>
      </c>
      <c r="G1286" s="69">
        <v>1</v>
      </c>
      <c r="H1286" s="69">
        <v>1</v>
      </c>
      <c r="I1286" s="69">
        <v>352</v>
      </c>
      <c r="J1286" s="69">
        <v>262</v>
      </c>
      <c r="K1286" s="69">
        <v>1</v>
      </c>
      <c r="L1286" s="69"/>
      <c r="N1286" s="69">
        <v>568.17999999999995</v>
      </c>
      <c r="O1286" s="69">
        <v>66.67</v>
      </c>
      <c r="P1286" s="69"/>
    </row>
    <row r="1287" spans="1:16">
      <c r="A1287" s="86">
        <v>45550</v>
      </c>
      <c r="B1287" s="69" t="s">
        <v>393</v>
      </c>
      <c r="C1287" s="69" t="s">
        <v>394</v>
      </c>
      <c r="D1287" s="69" t="s">
        <v>581</v>
      </c>
      <c r="F1287" s="69">
        <v>744</v>
      </c>
      <c r="G1287" s="69">
        <v>11</v>
      </c>
      <c r="H1287" s="69">
        <v>4</v>
      </c>
      <c r="I1287" s="69">
        <v>1232</v>
      </c>
      <c r="J1287" s="69">
        <v>995</v>
      </c>
      <c r="K1287" s="69">
        <v>5</v>
      </c>
      <c r="L1287" s="69"/>
      <c r="N1287" s="69">
        <v>603.9</v>
      </c>
      <c r="O1287" s="69">
        <v>49.6</v>
      </c>
      <c r="P1287" s="69"/>
    </row>
    <row r="1288" spans="1:16">
      <c r="A1288" s="86">
        <v>45550</v>
      </c>
      <c r="B1288" s="69" t="s">
        <v>393</v>
      </c>
      <c r="C1288" s="69" t="s">
        <v>394</v>
      </c>
      <c r="D1288" s="69" t="s">
        <v>582</v>
      </c>
      <c r="F1288" s="69">
        <v>149110</v>
      </c>
      <c r="G1288" s="69">
        <v>2296</v>
      </c>
      <c r="H1288" s="69">
        <v>1918</v>
      </c>
      <c r="I1288" s="69">
        <v>113346</v>
      </c>
      <c r="J1288" s="69">
        <v>57116</v>
      </c>
      <c r="K1288" s="69">
        <v>1948</v>
      </c>
      <c r="L1288" s="69"/>
      <c r="N1288" s="69">
        <v>1315.53</v>
      </c>
      <c r="O1288" s="69">
        <v>25.41</v>
      </c>
      <c r="P1288" s="69"/>
    </row>
    <row r="1289" spans="1:16">
      <c r="A1289" s="86">
        <v>45550</v>
      </c>
      <c r="B1289" s="69" t="s">
        <v>393</v>
      </c>
      <c r="C1289" s="69" t="s">
        <v>395</v>
      </c>
      <c r="D1289" s="69" t="s">
        <v>579</v>
      </c>
      <c r="F1289" s="69">
        <v>1776</v>
      </c>
      <c r="G1289" s="69">
        <v>26</v>
      </c>
      <c r="H1289" s="69">
        <v>16</v>
      </c>
      <c r="I1289" s="69">
        <v>2538</v>
      </c>
      <c r="J1289" s="69">
        <v>2153</v>
      </c>
      <c r="K1289" s="69">
        <v>17</v>
      </c>
      <c r="L1289" s="69"/>
      <c r="N1289" s="69">
        <v>699.76</v>
      </c>
      <c r="O1289" s="69">
        <v>34.82</v>
      </c>
      <c r="P1289" s="69"/>
    </row>
    <row r="1290" spans="1:16">
      <c r="A1290" s="86">
        <v>45550</v>
      </c>
      <c r="B1290" s="69" t="s">
        <v>393</v>
      </c>
      <c r="C1290" s="69" t="s">
        <v>395</v>
      </c>
      <c r="D1290" s="69" t="s">
        <v>580</v>
      </c>
      <c r="F1290" s="69">
        <v>416</v>
      </c>
      <c r="G1290" s="69">
        <v>5</v>
      </c>
      <c r="H1290" s="69">
        <v>4</v>
      </c>
      <c r="I1290" s="69">
        <v>615</v>
      </c>
      <c r="J1290" s="69">
        <v>491</v>
      </c>
      <c r="K1290" s="69">
        <v>5</v>
      </c>
      <c r="L1290" s="69"/>
      <c r="N1290" s="69">
        <v>676.42</v>
      </c>
      <c r="O1290" s="69">
        <v>27.73</v>
      </c>
      <c r="P1290" s="69"/>
    </row>
    <row r="1291" spans="1:16">
      <c r="A1291" s="86">
        <v>45550</v>
      </c>
      <c r="B1291" s="69" t="s">
        <v>393</v>
      </c>
      <c r="C1291" s="69" t="s">
        <v>395</v>
      </c>
      <c r="D1291" s="69" t="s">
        <v>581</v>
      </c>
      <c r="F1291" s="69">
        <v>1320</v>
      </c>
      <c r="G1291" s="69">
        <v>22</v>
      </c>
      <c r="H1291" s="69">
        <v>18</v>
      </c>
      <c r="I1291" s="69">
        <v>2296</v>
      </c>
      <c r="J1291" s="69">
        <v>1825</v>
      </c>
      <c r="K1291" s="69">
        <v>20</v>
      </c>
      <c r="L1291" s="69"/>
      <c r="N1291" s="69">
        <v>574.91</v>
      </c>
      <c r="O1291" s="69">
        <v>22</v>
      </c>
      <c r="P1291" s="69"/>
    </row>
    <row r="1292" spans="1:16">
      <c r="A1292" s="86">
        <v>45550</v>
      </c>
      <c r="B1292" s="69" t="s">
        <v>393</v>
      </c>
      <c r="C1292" s="69" t="s">
        <v>395</v>
      </c>
      <c r="D1292" s="69" t="s">
        <v>582</v>
      </c>
      <c r="F1292" s="69">
        <v>223139</v>
      </c>
      <c r="G1292" s="69">
        <v>3547</v>
      </c>
      <c r="H1292" s="69">
        <v>3039</v>
      </c>
      <c r="I1292" s="69">
        <v>198391</v>
      </c>
      <c r="J1292" s="69">
        <v>94023</v>
      </c>
      <c r="K1292" s="69">
        <v>3084</v>
      </c>
      <c r="L1292" s="69"/>
      <c r="N1292" s="69">
        <v>1124.74</v>
      </c>
      <c r="O1292" s="69">
        <v>24.07</v>
      </c>
      <c r="P1292" s="69"/>
    </row>
    <row r="1293" spans="1:16">
      <c r="A1293" s="86">
        <v>45550</v>
      </c>
      <c r="B1293" s="69" t="s">
        <v>393</v>
      </c>
      <c r="C1293" s="69" t="s">
        <v>396</v>
      </c>
      <c r="D1293" s="69" t="s">
        <v>579</v>
      </c>
      <c r="F1293" s="69">
        <v>19</v>
      </c>
      <c r="G1293" s="69">
        <v>0</v>
      </c>
      <c r="I1293" s="69">
        <v>36</v>
      </c>
      <c r="J1293" s="69">
        <v>31</v>
      </c>
      <c r="K1293" s="69"/>
      <c r="N1293" s="69">
        <v>527.78</v>
      </c>
      <c r="O1293" s="69"/>
    </row>
    <row r="1294" spans="1:16">
      <c r="A1294" s="86">
        <v>45550</v>
      </c>
      <c r="B1294" s="69" t="s">
        <v>393</v>
      </c>
      <c r="C1294" s="69" t="s">
        <v>396</v>
      </c>
      <c r="D1294" s="69" t="s">
        <v>580</v>
      </c>
      <c r="F1294" s="69">
        <v>91</v>
      </c>
      <c r="G1294" s="69">
        <v>3</v>
      </c>
      <c r="H1294" s="69">
        <v>3</v>
      </c>
      <c r="I1294" s="69">
        <v>146</v>
      </c>
      <c r="J1294" s="69">
        <v>106</v>
      </c>
      <c r="K1294" s="69">
        <v>3</v>
      </c>
      <c r="L1294" s="69"/>
      <c r="N1294" s="69">
        <v>623.29</v>
      </c>
      <c r="O1294" s="69">
        <v>10.11</v>
      </c>
      <c r="P1294" s="69"/>
    </row>
    <row r="1295" spans="1:16">
      <c r="A1295" s="86">
        <v>45550</v>
      </c>
      <c r="B1295" s="69" t="s">
        <v>393</v>
      </c>
      <c r="C1295" s="69" t="s">
        <v>396</v>
      </c>
      <c r="D1295" s="69" t="s">
        <v>582</v>
      </c>
      <c r="F1295" s="69">
        <v>27564</v>
      </c>
      <c r="G1295" s="69">
        <v>464</v>
      </c>
      <c r="H1295" s="69">
        <v>391</v>
      </c>
      <c r="I1295" s="69">
        <v>25618</v>
      </c>
      <c r="J1295" s="69">
        <v>11247</v>
      </c>
      <c r="K1295" s="69">
        <v>395</v>
      </c>
      <c r="L1295" s="69"/>
      <c r="N1295" s="69">
        <v>1075.96</v>
      </c>
      <c r="O1295" s="69">
        <v>23.16</v>
      </c>
      <c r="P1295" s="69"/>
    </row>
    <row r="1296" spans="1:16">
      <c r="A1296" s="86">
        <v>45550</v>
      </c>
      <c r="B1296" s="69" t="s">
        <v>191</v>
      </c>
      <c r="C1296" s="69" t="s">
        <v>397</v>
      </c>
      <c r="D1296" s="69" t="s">
        <v>397</v>
      </c>
      <c r="F1296" s="69">
        <v>441</v>
      </c>
      <c r="G1296" s="69">
        <v>7</v>
      </c>
      <c r="H1296" s="69">
        <v>5</v>
      </c>
      <c r="I1296" s="69">
        <v>202</v>
      </c>
      <c r="J1296" s="69">
        <v>171</v>
      </c>
      <c r="K1296" s="69">
        <v>5</v>
      </c>
      <c r="L1296" s="69"/>
      <c r="N1296" s="69">
        <v>2183.17</v>
      </c>
      <c r="O1296" s="69">
        <v>29.4</v>
      </c>
      <c r="P1296" s="69"/>
    </row>
    <row r="1297" spans="1:17">
      <c r="A1297" s="86">
        <v>45550</v>
      </c>
      <c r="B1297" s="69" t="s">
        <v>191</v>
      </c>
      <c r="C1297" s="69" t="s">
        <v>398</v>
      </c>
      <c r="D1297" s="69" t="s">
        <v>398</v>
      </c>
      <c r="F1297" s="69">
        <v>14625</v>
      </c>
      <c r="G1297" s="69">
        <v>273</v>
      </c>
      <c r="H1297" s="69">
        <v>156</v>
      </c>
      <c r="I1297" s="69">
        <v>8372</v>
      </c>
      <c r="J1297" s="69">
        <v>7687</v>
      </c>
      <c r="K1297" s="69">
        <v>164</v>
      </c>
      <c r="L1297" s="69"/>
      <c r="N1297" s="69">
        <v>1746.89</v>
      </c>
      <c r="O1297" s="69">
        <v>29.73</v>
      </c>
      <c r="P1297" s="69"/>
    </row>
    <row r="1298" spans="1:17">
      <c r="A1298" s="86">
        <v>45550</v>
      </c>
      <c r="B1298" s="69" t="s">
        <v>191</v>
      </c>
      <c r="C1298" s="69" t="s">
        <v>399</v>
      </c>
      <c r="D1298" s="69" t="s">
        <v>399</v>
      </c>
      <c r="F1298" s="69">
        <v>79827</v>
      </c>
      <c r="G1298" s="69">
        <v>1427</v>
      </c>
      <c r="H1298" s="69">
        <v>902</v>
      </c>
      <c r="I1298" s="69">
        <v>56381</v>
      </c>
      <c r="J1298" s="69">
        <v>47459</v>
      </c>
      <c r="K1298" s="69">
        <v>936</v>
      </c>
      <c r="L1298" s="69"/>
      <c r="N1298" s="69">
        <v>1415.85</v>
      </c>
      <c r="O1298" s="69">
        <v>28.43</v>
      </c>
      <c r="P1298" s="69"/>
    </row>
    <row r="1299" spans="1:17">
      <c r="A1299" s="86">
        <v>45550</v>
      </c>
      <c r="B1299" s="69" t="s">
        <v>205</v>
      </c>
      <c r="C1299" s="69" t="s">
        <v>400</v>
      </c>
      <c r="D1299" s="69" t="s">
        <v>603</v>
      </c>
      <c r="F1299" s="69">
        <v>53978</v>
      </c>
      <c r="G1299" s="69">
        <v>660</v>
      </c>
      <c r="H1299" s="69">
        <v>35</v>
      </c>
      <c r="I1299" s="69">
        <v>11425</v>
      </c>
      <c r="J1299" s="69">
        <v>9673</v>
      </c>
      <c r="K1299" s="69">
        <v>802</v>
      </c>
      <c r="L1299" s="69"/>
      <c r="N1299" s="69">
        <v>4724.55</v>
      </c>
      <c r="O1299" s="69">
        <v>22.43</v>
      </c>
      <c r="P1299" s="69"/>
    </row>
    <row r="1300" spans="1:17">
      <c r="A1300" s="86">
        <v>45550</v>
      </c>
      <c r="B1300" s="69" t="s">
        <v>205</v>
      </c>
      <c r="C1300" s="69" t="s">
        <v>401</v>
      </c>
      <c r="D1300" s="69" t="s">
        <v>584</v>
      </c>
      <c r="F1300" s="69">
        <v>2547</v>
      </c>
      <c r="G1300" s="69">
        <v>29</v>
      </c>
      <c r="H1300" s="69">
        <v>1</v>
      </c>
      <c r="I1300" s="69">
        <v>441</v>
      </c>
      <c r="J1300" s="69">
        <v>411</v>
      </c>
      <c r="K1300" s="69">
        <v>34</v>
      </c>
      <c r="L1300" s="69"/>
      <c r="N1300" s="69">
        <v>5775.51</v>
      </c>
      <c r="O1300" s="69">
        <v>24.97</v>
      </c>
      <c r="P1300" s="69"/>
    </row>
    <row r="1301" spans="1:17">
      <c r="A1301" s="86">
        <v>45550</v>
      </c>
      <c r="B1301" s="69" t="s">
        <v>205</v>
      </c>
      <c r="C1301" s="69" t="s">
        <v>402</v>
      </c>
      <c r="D1301" s="69" t="s">
        <v>585</v>
      </c>
      <c r="F1301" s="69">
        <v>1696</v>
      </c>
      <c r="G1301" s="69">
        <v>18</v>
      </c>
      <c r="H1301" s="69">
        <v>1</v>
      </c>
      <c r="I1301" s="69">
        <v>278</v>
      </c>
      <c r="J1301" s="69">
        <v>263</v>
      </c>
      <c r="K1301" s="69">
        <v>23</v>
      </c>
      <c r="L1301" s="69"/>
      <c r="N1301" s="69">
        <v>6100.72</v>
      </c>
      <c r="O1301" s="69">
        <v>24.58</v>
      </c>
      <c r="P1301" s="69"/>
    </row>
    <row r="1302" spans="1:17">
      <c r="A1302" s="86">
        <v>45550</v>
      </c>
      <c r="B1302" s="69" t="s">
        <v>218</v>
      </c>
      <c r="C1302" s="69" t="s">
        <v>403</v>
      </c>
      <c r="D1302" s="69" t="s">
        <v>693</v>
      </c>
      <c r="F1302" s="69">
        <v>8076</v>
      </c>
      <c r="G1302" s="69">
        <v>299</v>
      </c>
      <c r="H1302" s="69">
        <v>136</v>
      </c>
      <c r="I1302" s="69">
        <v>8695</v>
      </c>
      <c r="J1302" s="69">
        <v>7111</v>
      </c>
      <c r="K1302" s="69">
        <v>166</v>
      </c>
      <c r="L1302" s="69"/>
      <c r="N1302" s="69">
        <v>928.81</v>
      </c>
      <c r="O1302" s="69">
        <v>15.3</v>
      </c>
      <c r="P1302" s="69"/>
    </row>
    <row r="1303" spans="1:17">
      <c r="A1303" s="86">
        <v>45550</v>
      </c>
      <c r="B1303" s="69" t="s">
        <v>218</v>
      </c>
      <c r="C1303" s="69" t="s">
        <v>403</v>
      </c>
      <c r="D1303" s="69" t="s">
        <v>705</v>
      </c>
      <c r="F1303" s="69">
        <v>165077</v>
      </c>
      <c r="G1303" s="69">
        <v>4222</v>
      </c>
      <c r="H1303" s="69">
        <v>2444</v>
      </c>
      <c r="I1303" s="69">
        <v>182480</v>
      </c>
      <c r="J1303" s="69">
        <v>158829</v>
      </c>
      <c r="K1303" s="69">
        <v>2647</v>
      </c>
      <c r="L1303" s="69">
        <v>2</v>
      </c>
      <c r="M1303" s="69">
        <v>1</v>
      </c>
      <c r="N1303" s="69">
        <v>904.63</v>
      </c>
      <c r="O1303" s="69">
        <v>20.36</v>
      </c>
      <c r="P1303" s="69"/>
    </row>
    <row r="1304" spans="1:17">
      <c r="A1304" s="86">
        <v>45550</v>
      </c>
      <c r="B1304" s="69" t="s">
        <v>218</v>
      </c>
      <c r="C1304" s="69" t="s">
        <v>403</v>
      </c>
      <c r="D1304" s="69" t="s">
        <v>694</v>
      </c>
      <c r="F1304" s="69">
        <v>2192</v>
      </c>
      <c r="G1304" s="69">
        <v>79</v>
      </c>
      <c r="H1304" s="69">
        <v>44</v>
      </c>
      <c r="I1304" s="69">
        <v>2269</v>
      </c>
      <c r="J1304" s="69">
        <v>1845</v>
      </c>
      <c r="K1304" s="69">
        <v>55</v>
      </c>
      <c r="L1304" s="69"/>
      <c r="N1304" s="69">
        <v>966.06</v>
      </c>
      <c r="O1304" s="69">
        <v>12.89</v>
      </c>
      <c r="P1304" s="69"/>
    </row>
    <row r="1305" spans="1:17">
      <c r="A1305" s="86">
        <v>45550</v>
      </c>
      <c r="B1305" s="69" t="s">
        <v>223</v>
      </c>
      <c r="C1305" s="69" t="s">
        <v>404</v>
      </c>
      <c r="D1305" s="69" t="s">
        <v>587</v>
      </c>
      <c r="F1305" s="69">
        <v>15811</v>
      </c>
      <c r="G1305" s="69">
        <v>126</v>
      </c>
      <c r="H1305" s="69">
        <v>63</v>
      </c>
      <c r="I1305" s="69">
        <v>5062</v>
      </c>
      <c r="J1305" s="69">
        <v>4296</v>
      </c>
      <c r="K1305" s="69">
        <v>74</v>
      </c>
      <c r="L1305" s="69"/>
      <c r="N1305" s="69">
        <v>3123.47</v>
      </c>
      <c r="O1305" s="69">
        <v>70.58</v>
      </c>
      <c r="P1305" s="69"/>
    </row>
    <row r="1306" spans="1:17">
      <c r="A1306" s="86">
        <v>45550</v>
      </c>
      <c r="B1306" s="69" t="s">
        <v>239</v>
      </c>
      <c r="C1306" s="69" t="s">
        <v>405</v>
      </c>
      <c r="D1306" s="69" t="s">
        <v>588</v>
      </c>
      <c r="F1306" s="69">
        <v>33938</v>
      </c>
      <c r="G1306" s="69">
        <v>665</v>
      </c>
      <c r="H1306" s="69">
        <v>445</v>
      </c>
      <c r="I1306" s="69">
        <v>17789</v>
      </c>
      <c r="J1306" s="69">
        <v>14234</v>
      </c>
      <c r="K1306" s="69">
        <v>470</v>
      </c>
      <c r="L1306" s="69">
        <v>2</v>
      </c>
      <c r="M1306" s="69"/>
      <c r="N1306" s="69">
        <v>1907.81</v>
      </c>
      <c r="O1306" s="69">
        <v>24</v>
      </c>
      <c r="P1306" s="69"/>
    </row>
    <row r="1307" spans="1:17">
      <c r="A1307" s="86">
        <v>45550</v>
      </c>
      <c r="B1307" s="69" t="s">
        <v>243</v>
      </c>
      <c r="C1307" s="69" t="s">
        <v>407</v>
      </c>
      <c r="D1307" s="69" t="s">
        <v>592</v>
      </c>
      <c r="F1307" s="69">
        <v>71854</v>
      </c>
      <c r="G1307" s="69">
        <v>392</v>
      </c>
      <c r="H1307" s="69">
        <v>1</v>
      </c>
      <c r="I1307" s="69">
        <v>27280</v>
      </c>
      <c r="J1307" s="69">
        <v>21492</v>
      </c>
      <c r="K1307" s="69">
        <v>3270</v>
      </c>
      <c r="L1307" s="69">
        <v>81</v>
      </c>
      <c r="M1307" s="69"/>
      <c r="N1307" s="69">
        <v>2633.94</v>
      </c>
      <c r="O1307" s="69">
        <v>7.21</v>
      </c>
      <c r="P1307" s="69"/>
    </row>
    <row r="1308" spans="1:17">
      <c r="A1308" s="86">
        <v>45550</v>
      </c>
      <c r="B1308" s="69" t="s">
        <v>248</v>
      </c>
      <c r="C1308" s="69" t="s">
        <v>408</v>
      </c>
      <c r="D1308" s="69" t="s">
        <v>706</v>
      </c>
      <c r="F1308" s="69">
        <v>104048</v>
      </c>
      <c r="G1308" s="69">
        <v>1753</v>
      </c>
      <c r="H1308" s="69">
        <v>1564</v>
      </c>
      <c r="I1308" s="69">
        <v>32629</v>
      </c>
      <c r="J1308" s="69">
        <v>29853</v>
      </c>
      <c r="K1308" s="69">
        <v>1972</v>
      </c>
      <c r="L1308" s="69"/>
      <c r="N1308" s="69">
        <v>3188.82</v>
      </c>
      <c r="O1308" s="69">
        <v>17.59</v>
      </c>
      <c r="P1308" s="69"/>
    </row>
    <row r="1309" spans="1:17">
      <c r="A1309" s="86">
        <v>45550</v>
      </c>
      <c r="B1309" s="69" t="s">
        <v>248</v>
      </c>
      <c r="C1309" s="69" t="s">
        <v>408</v>
      </c>
      <c r="D1309" s="69" t="s">
        <v>695</v>
      </c>
      <c r="F1309" s="69">
        <v>11</v>
      </c>
      <c r="G1309" s="69">
        <v>0</v>
      </c>
      <c r="I1309" s="69">
        <v>25</v>
      </c>
      <c r="J1309" s="69">
        <v>18</v>
      </c>
      <c r="K1309" s="69"/>
      <c r="N1309" s="69">
        <v>440</v>
      </c>
      <c r="O1309" s="69"/>
    </row>
    <row r="1310" spans="1:17">
      <c r="A1310" s="86">
        <v>45550</v>
      </c>
      <c r="B1310" s="69" t="s">
        <v>253</v>
      </c>
      <c r="C1310" s="69" t="s">
        <v>409</v>
      </c>
      <c r="D1310" s="69" t="s">
        <v>707</v>
      </c>
      <c r="F1310" s="69">
        <v>124970</v>
      </c>
      <c r="G1310" s="69">
        <v>2020</v>
      </c>
      <c r="H1310" s="69">
        <v>1872</v>
      </c>
      <c r="I1310" s="69">
        <v>28340</v>
      </c>
      <c r="J1310" s="69">
        <v>26345</v>
      </c>
      <c r="K1310" s="69">
        <v>2389</v>
      </c>
      <c r="L1310" s="69"/>
      <c r="N1310" s="69">
        <v>4409.67</v>
      </c>
      <c r="O1310" s="69">
        <v>17.440000000000001</v>
      </c>
      <c r="P1310" s="69"/>
    </row>
    <row r="1311" spans="1:17">
      <c r="A1311" s="86">
        <v>45550</v>
      </c>
      <c r="B1311" s="69" t="s">
        <v>253</v>
      </c>
      <c r="C1311" s="69" t="s">
        <v>409</v>
      </c>
      <c r="D1311" s="69" t="s">
        <v>594</v>
      </c>
      <c r="F1311" s="69">
        <v>111</v>
      </c>
      <c r="G1311" s="69">
        <v>0</v>
      </c>
      <c r="H1311" s="69">
        <v>1</v>
      </c>
      <c r="I1311" s="69">
        <v>234</v>
      </c>
      <c r="J1311" s="69">
        <v>175</v>
      </c>
      <c r="K1311" s="69">
        <v>1</v>
      </c>
      <c r="L1311" s="69"/>
      <c r="N1311" s="69">
        <v>474.36</v>
      </c>
      <c r="O1311" s="69">
        <v>37</v>
      </c>
      <c r="P1311" s="69"/>
      <c r="Q1311" s="85"/>
    </row>
    <row r="1312" spans="1:17">
      <c r="A1312" s="86">
        <v>45550</v>
      </c>
      <c r="B1312" s="69" t="s">
        <v>253</v>
      </c>
      <c r="C1312" s="69" t="s">
        <v>409</v>
      </c>
      <c r="D1312" s="69" t="s">
        <v>708</v>
      </c>
      <c r="F1312" s="69">
        <v>94</v>
      </c>
      <c r="G1312" s="69">
        <v>7</v>
      </c>
      <c r="H1312" s="69">
        <v>6</v>
      </c>
      <c r="I1312" s="69">
        <v>114</v>
      </c>
      <c r="J1312" s="69" t="s">
        <v>702</v>
      </c>
      <c r="K1312" s="69">
        <v>6</v>
      </c>
      <c r="L1312" s="69"/>
      <c r="N1312" s="69">
        <v>824.56</v>
      </c>
      <c r="O1312" s="69">
        <v>5.22</v>
      </c>
      <c r="P1312" s="69"/>
    </row>
    <row r="1313" spans="1:16">
      <c r="A1313" s="86">
        <v>45550</v>
      </c>
      <c r="B1313" s="69" t="s">
        <v>268</v>
      </c>
      <c r="C1313" s="69" t="s">
        <v>411</v>
      </c>
      <c r="D1313" s="69" t="s">
        <v>595</v>
      </c>
      <c r="F1313" s="69">
        <v>66576</v>
      </c>
      <c r="G1313" s="69">
        <v>1013</v>
      </c>
      <c r="H1313" s="69">
        <v>733</v>
      </c>
      <c r="I1313" s="69">
        <v>60032</v>
      </c>
      <c r="J1313" s="69">
        <v>37319</v>
      </c>
      <c r="K1313" s="69">
        <v>755</v>
      </c>
      <c r="L1313" s="69"/>
      <c r="N1313" s="69">
        <v>1109.01</v>
      </c>
      <c r="O1313" s="69">
        <v>29.35</v>
      </c>
      <c r="P1313" s="69"/>
    </row>
    <row r="1314" spans="1:16">
      <c r="A1314" s="86">
        <v>45550</v>
      </c>
      <c r="B1314" s="69" t="s">
        <v>273</v>
      </c>
      <c r="C1314" s="69" t="s">
        <v>412</v>
      </c>
      <c r="D1314" s="69" t="s">
        <v>597</v>
      </c>
      <c r="F1314" s="69">
        <v>68467</v>
      </c>
      <c r="G1314" s="69">
        <v>1173</v>
      </c>
      <c r="H1314" s="69">
        <v>738</v>
      </c>
      <c r="I1314" s="69">
        <v>38307</v>
      </c>
      <c r="J1314" s="69">
        <v>35105</v>
      </c>
      <c r="K1314" s="69">
        <v>768</v>
      </c>
      <c r="L1314" s="69">
        <v>1</v>
      </c>
      <c r="M1314" s="69"/>
      <c r="N1314" s="69">
        <v>1787.32</v>
      </c>
      <c r="O1314" s="69">
        <v>29.68</v>
      </c>
      <c r="P1314" s="69"/>
    </row>
    <row r="1315" spans="1:16">
      <c r="A1315" s="86">
        <v>45550</v>
      </c>
      <c r="B1315" s="69" t="s">
        <v>277</v>
      </c>
      <c r="C1315" s="69" t="s">
        <v>412</v>
      </c>
      <c r="D1315" s="69" t="s">
        <v>599</v>
      </c>
      <c r="F1315" s="69">
        <v>51299</v>
      </c>
      <c r="G1315" s="69">
        <v>796</v>
      </c>
      <c r="H1315" s="69">
        <v>762</v>
      </c>
      <c r="I1315" s="69">
        <v>11801</v>
      </c>
      <c r="J1315" s="69">
        <v>11011</v>
      </c>
      <c r="K1315" s="69">
        <v>2369</v>
      </c>
      <c r="L1315" s="69"/>
      <c r="N1315" s="69">
        <v>4347</v>
      </c>
      <c r="O1315" s="69">
        <v>7.22</v>
      </c>
      <c r="P1315" s="69"/>
    </row>
    <row r="1316" spans="1:16">
      <c r="A1316" s="86">
        <v>45550</v>
      </c>
      <c r="B1316" s="69" t="s">
        <v>282</v>
      </c>
      <c r="C1316" s="69" t="s">
        <v>412</v>
      </c>
      <c r="D1316" s="69" t="s">
        <v>601</v>
      </c>
      <c r="F1316" s="69">
        <v>51967</v>
      </c>
      <c r="G1316" s="69">
        <v>832</v>
      </c>
      <c r="H1316" s="69">
        <v>687</v>
      </c>
      <c r="I1316" s="69">
        <v>38105</v>
      </c>
      <c r="J1316" s="69">
        <v>30284</v>
      </c>
      <c r="K1316" s="69">
        <v>707</v>
      </c>
      <c r="L1316" s="69"/>
      <c r="M1316" s="69">
        <v>1</v>
      </c>
      <c r="N1316" s="69">
        <v>1363.78</v>
      </c>
      <c r="O1316" s="69">
        <v>24.44</v>
      </c>
      <c r="P1316" s="69"/>
    </row>
    <row r="1317" spans="1:16">
      <c r="A1317" s="86">
        <v>45550</v>
      </c>
      <c r="B1317" s="69" t="s">
        <v>286</v>
      </c>
      <c r="C1317" s="69" t="s">
        <v>415</v>
      </c>
      <c r="D1317" s="69" t="s">
        <v>603</v>
      </c>
      <c r="F1317" s="69">
        <v>41703</v>
      </c>
      <c r="G1317" s="69">
        <v>110</v>
      </c>
      <c r="H1317" s="69">
        <v>24</v>
      </c>
      <c r="I1317" s="69">
        <v>63803</v>
      </c>
      <c r="J1317" s="69">
        <v>63794</v>
      </c>
      <c r="K1317" s="69">
        <v>4542</v>
      </c>
      <c r="L1317" s="69"/>
      <c r="M1317" s="69">
        <v>1</v>
      </c>
      <c r="N1317" s="69">
        <v>653.62</v>
      </c>
      <c r="O1317" s="69">
        <v>3.06</v>
      </c>
      <c r="P1317" s="69"/>
    </row>
    <row r="1318" spans="1:16">
      <c r="A1318" s="86">
        <v>45550</v>
      </c>
      <c r="B1318" s="69" t="s">
        <v>286</v>
      </c>
      <c r="C1318" s="69" t="s">
        <v>417</v>
      </c>
      <c r="D1318" s="69" t="s">
        <v>585</v>
      </c>
      <c r="F1318" s="69">
        <v>33231</v>
      </c>
      <c r="G1318" s="69">
        <v>86</v>
      </c>
      <c r="H1318" s="69">
        <v>15</v>
      </c>
      <c r="I1318" s="69">
        <v>50569</v>
      </c>
      <c r="J1318" s="69">
        <v>50569</v>
      </c>
      <c r="K1318" s="69">
        <v>4125</v>
      </c>
      <c r="L1318" s="69"/>
      <c r="M1318" s="69">
        <v>1</v>
      </c>
      <c r="N1318" s="69">
        <v>657.14</v>
      </c>
      <c r="O1318" s="69">
        <v>2.68</v>
      </c>
      <c r="P1318" s="69"/>
    </row>
    <row r="1319" spans="1:16">
      <c r="A1319" s="86">
        <v>45550</v>
      </c>
      <c r="B1319" s="69" t="s">
        <v>419</v>
      </c>
      <c r="C1319" s="69" t="s">
        <v>420</v>
      </c>
      <c r="D1319" s="69" t="s">
        <v>697</v>
      </c>
      <c r="F1319" s="69">
        <v>72085</v>
      </c>
      <c r="G1319" s="69">
        <v>148</v>
      </c>
      <c r="H1319" s="69">
        <v>1</v>
      </c>
      <c r="I1319" s="69">
        <v>104919</v>
      </c>
      <c r="J1319" s="69">
        <v>103611</v>
      </c>
      <c r="K1319" s="69">
        <v>52</v>
      </c>
      <c r="L1319" s="69"/>
      <c r="N1319" s="69">
        <v>687.05</v>
      </c>
      <c r="O1319" s="69">
        <v>318.95999999999998</v>
      </c>
      <c r="P1319" s="69"/>
    </row>
    <row r="1320" spans="1:16">
      <c r="A1320" s="86">
        <v>45550</v>
      </c>
      <c r="B1320" s="69" t="s">
        <v>422</v>
      </c>
      <c r="C1320" s="69" t="s">
        <v>423</v>
      </c>
      <c r="D1320" s="69" t="s">
        <v>422</v>
      </c>
      <c r="F1320" s="69">
        <v>14935</v>
      </c>
      <c r="G1320" s="69">
        <v>23</v>
      </c>
      <c r="H1320" s="69">
        <v>16</v>
      </c>
      <c r="I1320" s="69">
        <v>4993</v>
      </c>
      <c r="J1320" s="69">
        <v>4119</v>
      </c>
      <c r="K1320" s="69">
        <v>17</v>
      </c>
      <c r="L1320" s="69"/>
      <c r="N1320" s="69">
        <v>2991.19</v>
      </c>
      <c r="O1320" s="69">
        <v>266.7</v>
      </c>
      <c r="P1320" s="69"/>
    </row>
    <row r="1321" spans="1:16">
      <c r="A1321" s="86">
        <v>45550</v>
      </c>
      <c r="B1321" s="69" t="s">
        <v>424</v>
      </c>
      <c r="C1321" s="69" t="s">
        <v>425</v>
      </c>
      <c r="D1321" s="69" t="s">
        <v>424</v>
      </c>
      <c r="F1321" s="69">
        <v>16175</v>
      </c>
      <c r="G1321" s="69">
        <v>21</v>
      </c>
      <c r="H1321" s="69">
        <v>11</v>
      </c>
      <c r="I1321" s="69">
        <v>1385</v>
      </c>
      <c r="J1321" s="69">
        <v>1045</v>
      </c>
      <c r="K1321" s="69">
        <v>13</v>
      </c>
      <c r="L1321" s="69"/>
      <c r="N1321" s="69">
        <v>11678.7</v>
      </c>
      <c r="O1321" s="69">
        <v>414.74</v>
      </c>
      <c r="P1321" s="69"/>
    </row>
    <row r="1322" spans="1:16">
      <c r="A1322" s="86">
        <v>45550</v>
      </c>
      <c r="B1322" s="69" t="s">
        <v>426</v>
      </c>
      <c r="C1322" s="69" t="s">
        <v>427</v>
      </c>
      <c r="D1322" s="69" t="s">
        <v>426</v>
      </c>
      <c r="F1322" s="69">
        <v>14823</v>
      </c>
      <c r="G1322" s="69">
        <v>32</v>
      </c>
      <c r="H1322" s="69">
        <v>13</v>
      </c>
      <c r="I1322" s="69">
        <v>5117</v>
      </c>
      <c r="J1322" s="69">
        <v>4277</v>
      </c>
      <c r="K1322" s="69">
        <v>17</v>
      </c>
      <c r="L1322" s="69"/>
      <c r="N1322" s="69">
        <v>2896.81</v>
      </c>
      <c r="O1322" s="69">
        <v>290.64999999999998</v>
      </c>
      <c r="P1322" s="69"/>
    </row>
    <row r="1323" spans="1:16">
      <c r="A1323" s="86">
        <v>45550</v>
      </c>
      <c r="B1323" s="69" t="s">
        <v>428</v>
      </c>
      <c r="C1323" s="69" t="s">
        <v>429</v>
      </c>
      <c r="D1323" s="69" t="s">
        <v>428</v>
      </c>
      <c r="F1323" s="69">
        <v>14227</v>
      </c>
      <c r="G1323" s="69">
        <v>5</v>
      </c>
      <c r="H1323" s="69">
        <v>2</v>
      </c>
      <c r="I1323" s="69">
        <v>1295</v>
      </c>
      <c r="J1323" s="69">
        <v>1005</v>
      </c>
      <c r="K1323" s="69">
        <v>3</v>
      </c>
      <c r="L1323" s="69"/>
      <c r="N1323" s="69">
        <v>10986.1</v>
      </c>
      <c r="O1323" s="69">
        <v>1580.78</v>
      </c>
      <c r="P1323" s="69"/>
    </row>
    <row r="1324" spans="1:16">
      <c r="A1324" s="86">
        <v>45550</v>
      </c>
      <c r="B1324" s="69" t="s">
        <v>430</v>
      </c>
      <c r="C1324" s="69" t="s">
        <v>431</v>
      </c>
      <c r="D1324" s="69" t="s">
        <v>726</v>
      </c>
      <c r="F1324" s="69">
        <v>20256</v>
      </c>
      <c r="G1324" s="69">
        <v>78</v>
      </c>
      <c r="H1324" s="69">
        <v>45</v>
      </c>
      <c r="I1324" s="69">
        <v>26830</v>
      </c>
      <c r="J1324" s="69">
        <v>26161</v>
      </c>
      <c r="K1324" s="69">
        <v>46</v>
      </c>
      <c r="L1324" s="69"/>
      <c r="N1324" s="69">
        <v>754.98</v>
      </c>
      <c r="O1324" s="69">
        <v>141.65</v>
      </c>
      <c r="P1324" s="69"/>
    </row>
    <row r="1325" spans="1:16">
      <c r="A1325" s="86">
        <v>45550</v>
      </c>
      <c r="B1325" s="69" t="s">
        <v>432</v>
      </c>
      <c r="C1325" s="69" t="s">
        <v>433</v>
      </c>
      <c r="D1325" s="69" t="s">
        <v>709</v>
      </c>
      <c r="F1325" s="69">
        <v>47322</v>
      </c>
      <c r="G1325" s="69">
        <v>554</v>
      </c>
      <c r="H1325" s="69">
        <v>376</v>
      </c>
      <c r="I1325" s="69">
        <v>40396</v>
      </c>
      <c r="J1325" s="69">
        <v>31930</v>
      </c>
      <c r="K1325" s="69">
        <v>388</v>
      </c>
      <c r="L1325" s="69"/>
      <c r="N1325" s="69">
        <v>1171.45</v>
      </c>
      <c r="O1325" s="69">
        <v>40.14</v>
      </c>
      <c r="P1325" s="69"/>
    </row>
    <row r="1326" spans="1:16">
      <c r="A1326" s="86">
        <v>45550</v>
      </c>
      <c r="B1326" s="69" t="s">
        <v>432</v>
      </c>
      <c r="C1326" s="69" t="s">
        <v>434</v>
      </c>
      <c r="D1326" s="69" t="s">
        <v>709</v>
      </c>
      <c r="F1326" s="69">
        <v>50689</v>
      </c>
      <c r="G1326" s="69">
        <v>650</v>
      </c>
      <c r="H1326" s="69">
        <v>512</v>
      </c>
      <c r="I1326" s="69">
        <v>47599</v>
      </c>
      <c r="J1326" s="69">
        <v>36682</v>
      </c>
      <c r="K1326" s="69">
        <v>521</v>
      </c>
      <c r="L1326" s="69"/>
      <c r="N1326" s="69">
        <v>1064.92</v>
      </c>
      <c r="O1326" s="69">
        <v>32.22</v>
      </c>
      <c r="P1326" s="69"/>
    </row>
    <row r="1327" spans="1:16">
      <c r="A1327" s="86">
        <v>45550</v>
      </c>
      <c r="B1327" s="69" t="s">
        <v>432</v>
      </c>
      <c r="C1327" s="69" t="s">
        <v>436</v>
      </c>
      <c r="D1327" s="69" t="s">
        <v>710</v>
      </c>
      <c r="F1327" s="69">
        <v>44239</v>
      </c>
      <c r="G1327" s="69">
        <v>749</v>
      </c>
      <c r="H1327" s="69">
        <v>528</v>
      </c>
      <c r="I1327" s="69">
        <v>41486</v>
      </c>
      <c r="J1327" s="69">
        <v>34569</v>
      </c>
      <c r="K1327" s="69">
        <v>552</v>
      </c>
      <c r="L1327" s="69">
        <v>1</v>
      </c>
      <c r="M1327" s="69"/>
      <c r="N1327" s="69">
        <v>1066.3599999999999</v>
      </c>
      <c r="O1327" s="69">
        <v>26.21</v>
      </c>
      <c r="P1327" s="69"/>
    </row>
    <row r="1328" spans="1:16">
      <c r="A1328" s="86">
        <v>45550</v>
      </c>
      <c r="B1328" s="69" t="s">
        <v>432</v>
      </c>
      <c r="C1328" s="69" t="s">
        <v>438</v>
      </c>
      <c r="D1328" s="69" t="s">
        <v>711</v>
      </c>
      <c r="F1328" s="69">
        <v>42262</v>
      </c>
      <c r="G1328" s="69">
        <v>730</v>
      </c>
      <c r="H1328" s="69">
        <v>468</v>
      </c>
      <c r="I1328" s="69">
        <v>33566</v>
      </c>
      <c r="J1328" s="69">
        <v>28493</v>
      </c>
      <c r="K1328" s="69">
        <v>502</v>
      </c>
      <c r="L1328" s="69"/>
      <c r="N1328" s="69">
        <v>1259.07</v>
      </c>
      <c r="O1328" s="69">
        <v>27.5</v>
      </c>
      <c r="P1328" s="69"/>
    </row>
    <row r="1329" spans="1:16">
      <c r="A1329" s="86">
        <v>45550</v>
      </c>
      <c r="B1329" s="69" t="s">
        <v>432</v>
      </c>
      <c r="C1329" s="69" t="s">
        <v>440</v>
      </c>
      <c r="D1329" s="69" t="s">
        <v>712</v>
      </c>
      <c r="F1329" s="69">
        <v>44516</v>
      </c>
      <c r="G1329" s="69">
        <v>548</v>
      </c>
      <c r="H1329" s="69">
        <v>401</v>
      </c>
      <c r="I1329" s="69">
        <v>39195</v>
      </c>
      <c r="J1329" s="69">
        <v>31494</v>
      </c>
      <c r="K1329" s="69">
        <v>420</v>
      </c>
      <c r="L1329" s="69"/>
      <c r="N1329" s="69">
        <v>1135.76</v>
      </c>
      <c r="O1329" s="69">
        <v>34.51</v>
      </c>
      <c r="P1329" s="69"/>
    </row>
    <row r="1330" spans="1:16">
      <c r="A1330" s="86">
        <v>45550</v>
      </c>
      <c r="B1330" s="69" t="s">
        <v>432</v>
      </c>
      <c r="C1330" s="69" t="s">
        <v>444</v>
      </c>
      <c r="D1330" s="69" t="s">
        <v>713</v>
      </c>
      <c r="F1330" s="69">
        <v>45394</v>
      </c>
      <c r="G1330" s="69">
        <v>522</v>
      </c>
      <c r="H1330" s="69">
        <v>403</v>
      </c>
      <c r="I1330" s="69">
        <v>48525</v>
      </c>
      <c r="J1330" s="69">
        <v>31827</v>
      </c>
      <c r="K1330" s="69">
        <v>411</v>
      </c>
      <c r="L1330" s="69">
        <v>1</v>
      </c>
      <c r="M1330" s="69"/>
      <c r="N1330" s="69">
        <v>935.48</v>
      </c>
      <c r="O1330" s="69">
        <v>35.770000000000003</v>
      </c>
      <c r="P1330" s="69"/>
    </row>
    <row r="1331" spans="1:16">
      <c r="A1331" s="86">
        <v>45550</v>
      </c>
      <c r="B1331" s="69" t="s">
        <v>432</v>
      </c>
      <c r="C1331" s="69" t="s">
        <v>446</v>
      </c>
      <c r="D1331" s="69" t="s">
        <v>714</v>
      </c>
      <c r="F1331" s="69">
        <v>45134</v>
      </c>
      <c r="G1331" s="69">
        <v>720</v>
      </c>
      <c r="H1331" s="69">
        <v>497</v>
      </c>
      <c r="I1331" s="69">
        <v>36442</v>
      </c>
      <c r="J1331" s="69">
        <v>30804</v>
      </c>
      <c r="K1331" s="69">
        <v>515</v>
      </c>
      <c r="L1331" s="69"/>
      <c r="N1331" s="69">
        <v>1238.52</v>
      </c>
      <c r="O1331" s="69">
        <v>28.46</v>
      </c>
      <c r="P1331" s="69"/>
    </row>
    <row r="1332" spans="1:16">
      <c r="A1332" s="86">
        <v>45550</v>
      </c>
      <c r="B1332" s="69" t="s">
        <v>450</v>
      </c>
      <c r="C1332" s="69" t="s">
        <v>451</v>
      </c>
      <c r="D1332" s="69" t="s">
        <v>638</v>
      </c>
      <c r="F1332" s="69">
        <v>29679</v>
      </c>
      <c r="G1332" s="69">
        <v>456</v>
      </c>
      <c r="H1332" s="69">
        <v>401</v>
      </c>
      <c r="I1332" s="69">
        <v>52047</v>
      </c>
      <c r="J1332" s="69">
        <v>24186</v>
      </c>
      <c r="K1332" s="69">
        <v>407</v>
      </c>
      <c r="L1332" s="69"/>
      <c r="N1332" s="69">
        <v>570.23</v>
      </c>
      <c r="O1332" s="69">
        <v>24.31</v>
      </c>
      <c r="P1332" s="69"/>
    </row>
    <row r="1333" spans="1:16">
      <c r="A1333" s="86">
        <v>45550</v>
      </c>
      <c r="B1333" s="69" t="s">
        <v>454</v>
      </c>
      <c r="C1333" s="69" t="s">
        <v>202</v>
      </c>
      <c r="D1333" s="69" t="s">
        <v>715</v>
      </c>
      <c r="F1333" s="69">
        <v>48708</v>
      </c>
      <c r="G1333" s="69">
        <v>553</v>
      </c>
      <c r="H1333" s="69">
        <v>410</v>
      </c>
      <c r="I1333" s="69">
        <v>43572</v>
      </c>
      <c r="J1333" s="69">
        <v>33830</v>
      </c>
      <c r="K1333" s="69">
        <v>430</v>
      </c>
      <c r="L1333" s="69"/>
      <c r="N1333" s="69">
        <v>1117.8699999999999</v>
      </c>
      <c r="O1333" s="69">
        <v>36.9</v>
      </c>
      <c r="P1333" s="69"/>
    </row>
    <row r="1334" spans="1:16">
      <c r="A1334" s="86">
        <v>45550</v>
      </c>
      <c r="B1334" s="69" t="s">
        <v>454</v>
      </c>
      <c r="C1334" s="69" t="s">
        <v>198</v>
      </c>
      <c r="D1334" s="69" t="s">
        <v>715</v>
      </c>
      <c r="F1334" s="69">
        <v>50410</v>
      </c>
      <c r="G1334" s="69">
        <v>658</v>
      </c>
      <c r="H1334" s="69">
        <v>478</v>
      </c>
      <c r="I1334" s="69">
        <v>48634</v>
      </c>
      <c r="J1334" s="69">
        <v>34546</v>
      </c>
      <c r="K1334" s="69">
        <v>504</v>
      </c>
      <c r="L1334" s="69"/>
      <c r="N1334" s="69">
        <v>1036.52</v>
      </c>
      <c r="O1334" s="69">
        <v>33.01</v>
      </c>
      <c r="P1334" s="69"/>
    </row>
    <row r="1335" spans="1:16">
      <c r="A1335" s="86">
        <v>45550</v>
      </c>
      <c r="B1335" s="69" t="s">
        <v>454</v>
      </c>
      <c r="C1335" s="69" t="s">
        <v>201</v>
      </c>
      <c r="D1335" s="69" t="s">
        <v>716</v>
      </c>
      <c r="F1335" s="69">
        <v>44483</v>
      </c>
      <c r="G1335" s="69">
        <v>598</v>
      </c>
      <c r="H1335" s="69">
        <v>395</v>
      </c>
      <c r="I1335" s="69">
        <v>43046</v>
      </c>
      <c r="J1335" s="69">
        <v>35082</v>
      </c>
      <c r="K1335" s="69">
        <v>413</v>
      </c>
      <c r="L1335" s="69"/>
      <c r="N1335" s="69">
        <v>1033.3800000000001</v>
      </c>
      <c r="O1335" s="69">
        <v>35.47</v>
      </c>
      <c r="P1335" s="69"/>
    </row>
    <row r="1336" spans="1:16">
      <c r="A1336" s="86">
        <v>45550</v>
      </c>
      <c r="B1336" s="69" t="s">
        <v>454</v>
      </c>
      <c r="C1336" s="69" t="s">
        <v>197</v>
      </c>
      <c r="D1336" s="69" t="s">
        <v>717</v>
      </c>
      <c r="F1336" s="69">
        <v>44520</v>
      </c>
      <c r="G1336" s="69">
        <v>794</v>
      </c>
      <c r="H1336" s="69">
        <v>510</v>
      </c>
      <c r="I1336" s="69">
        <v>38853</v>
      </c>
      <c r="J1336" s="69">
        <v>32622</v>
      </c>
      <c r="K1336" s="69">
        <v>544</v>
      </c>
      <c r="L1336" s="69"/>
      <c r="N1336" s="69">
        <v>1145.8599999999999</v>
      </c>
      <c r="O1336" s="69">
        <v>26.45</v>
      </c>
      <c r="P1336" s="69"/>
    </row>
    <row r="1337" spans="1:16">
      <c r="A1337" s="86">
        <v>45550</v>
      </c>
      <c r="B1337" s="69" t="s">
        <v>454</v>
      </c>
      <c r="C1337" s="69" t="s">
        <v>199</v>
      </c>
      <c r="D1337" s="69" t="s">
        <v>718</v>
      </c>
      <c r="F1337" s="69">
        <v>44999</v>
      </c>
      <c r="G1337" s="69">
        <v>603</v>
      </c>
      <c r="H1337" s="69">
        <v>408</v>
      </c>
      <c r="I1337" s="69">
        <v>47784</v>
      </c>
      <c r="J1337" s="69">
        <v>35102</v>
      </c>
      <c r="K1337" s="69">
        <v>428</v>
      </c>
      <c r="L1337" s="69">
        <v>1</v>
      </c>
      <c r="M1337" s="69"/>
      <c r="N1337" s="69">
        <v>941.72</v>
      </c>
      <c r="O1337" s="69">
        <v>34.32</v>
      </c>
      <c r="P1337" s="69"/>
    </row>
    <row r="1338" spans="1:16">
      <c r="A1338" s="86">
        <v>45550</v>
      </c>
      <c r="B1338" s="69" t="s">
        <v>454</v>
      </c>
      <c r="C1338" s="69" t="s">
        <v>196</v>
      </c>
      <c r="D1338" s="69" t="s">
        <v>235</v>
      </c>
      <c r="F1338" s="69">
        <v>45114</v>
      </c>
      <c r="G1338" s="69">
        <v>530</v>
      </c>
      <c r="H1338" s="69">
        <v>399</v>
      </c>
      <c r="I1338" s="69">
        <v>50460</v>
      </c>
      <c r="J1338" s="69">
        <v>34911</v>
      </c>
      <c r="K1338" s="69">
        <v>412</v>
      </c>
      <c r="L1338" s="69"/>
      <c r="N1338" s="69">
        <v>894.05</v>
      </c>
      <c r="O1338" s="69">
        <v>36.06</v>
      </c>
      <c r="P1338" s="69"/>
    </row>
    <row r="1339" spans="1:16">
      <c r="A1339" s="86">
        <v>45550</v>
      </c>
      <c r="B1339" s="69" t="s">
        <v>454</v>
      </c>
      <c r="C1339" s="69" t="s">
        <v>200</v>
      </c>
      <c r="D1339" s="69" t="s">
        <v>719</v>
      </c>
      <c r="F1339" s="69">
        <v>43695</v>
      </c>
      <c r="G1339" s="69">
        <v>781</v>
      </c>
      <c r="H1339" s="69">
        <v>500</v>
      </c>
      <c r="I1339" s="69">
        <v>38175</v>
      </c>
      <c r="J1339" s="69">
        <v>32256</v>
      </c>
      <c r="K1339" s="69">
        <v>536</v>
      </c>
      <c r="L1339" s="69"/>
      <c r="N1339" s="69">
        <v>1144.5999999999999</v>
      </c>
      <c r="O1339" s="69">
        <v>26.84</v>
      </c>
      <c r="P1339" s="69"/>
    </row>
    <row r="1340" spans="1:16">
      <c r="A1340" s="86">
        <v>45550</v>
      </c>
      <c r="B1340" s="69" t="s">
        <v>455</v>
      </c>
      <c r="C1340" s="69" t="s">
        <v>456</v>
      </c>
      <c r="D1340" s="69" t="s">
        <v>720</v>
      </c>
      <c r="F1340" s="69">
        <v>16427</v>
      </c>
      <c r="G1340" s="69">
        <v>215</v>
      </c>
      <c r="H1340" s="69">
        <v>161</v>
      </c>
      <c r="I1340" s="69">
        <v>16949</v>
      </c>
      <c r="J1340" s="69">
        <v>12531</v>
      </c>
      <c r="K1340" s="69">
        <v>166</v>
      </c>
      <c r="L1340" s="69"/>
      <c r="N1340" s="69">
        <v>969.2</v>
      </c>
      <c r="O1340" s="69">
        <v>32.99</v>
      </c>
      <c r="P1340" s="69"/>
    </row>
    <row r="1341" spans="1:16">
      <c r="A1341" s="86">
        <v>45550</v>
      </c>
      <c r="B1341" s="69" t="s">
        <v>101</v>
      </c>
      <c r="C1341" s="69" t="s">
        <v>347</v>
      </c>
      <c r="D1341" s="69" t="s">
        <v>645</v>
      </c>
      <c r="E1341" s="69">
        <v>23</v>
      </c>
      <c r="F1341" s="69">
        <v>101763</v>
      </c>
      <c r="G1341" s="69">
        <v>320</v>
      </c>
      <c r="H1341" s="69">
        <v>193</v>
      </c>
      <c r="I1341" s="69">
        <v>23121</v>
      </c>
      <c r="J1341" s="69" t="s">
        <v>702</v>
      </c>
      <c r="K1341" s="69">
        <v>222</v>
      </c>
      <c r="L1341" s="69"/>
      <c r="M1341" s="69">
        <v>1</v>
      </c>
      <c r="N1341" s="69">
        <v>4401.32</v>
      </c>
      <c r="O1341" s="69">
        <v>133.19999999999999</v>
      </c>
      <c r="P1341" s="69"/>
    </row>
    <row r="1342" spans="1:16">
      <c r="A1342" s="86">
        <v>45550</v>
      </c>
      <c r="B1342" s="69" t="s">
        <v>123</v>
      </c>
      <c r="C1342" s="69" t="s">
        <v>348</v>
      </c>
      <c r="D1342" s="69" t="s">
        <v>648</v>
      </c>
      <c r="E1342" s="69">
        <v>6</v>
      </c>
      <c r="F1342" s="69">
        <v>6124</v>
      </c>
      <c r="G1342" s="69">
        <v>21</v>
      </c>
      <c r="H1342" s="69">
        <v>13</v>
      </c>
      <c r="I1342" s="69">
        <v>857</v>
      </c>
      <c r="J1342" s="69">
        <v>788</v>
      </c>
      <c r="K1342" s="69">
        <v>15</v>
      </c>
      <c r="L1342" s="69"/>
      <c r="N1342" s="69">
        <v>7145.86</v>
      </c>
      <c r="O1342" s="69">
        <v>107.44</v>
      </c>
      <c r="P1342" s="69"/>
    </row>
    <row r="1343" spans="1:16">
      <c r="A1343" s="86">
        <v>45550</v>
      </c>
      <c r="B1343" s="69" t="s">
        <v>123</v>
      </c>
      <c r="C1343" s="69" t="s">
        <v>349</v>
      </c>
      <c r="D1343" s="69" t="s">
        <v>647</v>
      </c>
      <c r="E1343" s="69">
        <v>30</v>
      </c>
      <c r="F1343" s="69">
        <v>84941</v>
      </c>
      <c r="G1343" s="69">
        <v>373</v>
      </c>
      <c r="H1343" s="69">
        <v>196</v>
      </c>
      <c r="I1343" s="69">
        <v>16096</v>
      </c>
      <c r="J1343" s="69">
        <v>13101</v>
      </c>
      <c r="K1343" s="69">
        <v>221</v>
      </c>
      <c r="L1343" s="69">
        <v>1</v>
      </c>
      <c r="M1343" s="69">
        <v>2</v>
      </c>
      <c r="N1343" s="69">
        <v>5277.15</v>
      </c>
      <c r="O1343" s="69">
        <v>116.2</v>
      </c>
      <c r="P1343" s="69"/>
    </row>
    <row r="1344" spans="1:16">
      <c r="A1344" s="86">
        <v>45550</v>
      </c>
      <c r="B1344" s="69" t="s">
        <v>365</v>
      </c>
      <c r="C1344" s="69" t="s">
        <v>366</v>
      </c>
      <c r="D1344" s="69" t="s">
        <v>649</v>
      </c>
      <c r="E1344" s="69">
        <v>14</v>
      </c>
      <c r="F1344" s="69">
        <v>194620</v>
      </c>
      <c r="G1344" s="69">
        <v>348</v>
      </c>
      <c r="H1344" s="69">
        <v>194</v>
      </c>
      <c r="I1344" s="69">
        <v>36646</v>
      </c>
      <c r="J1344" s="69">
        <v>31559</v>
      </c>
      <c r="K1344" s="69">
        <v>216</v>
      </c>
      <c r="L1344" s="69"/>
      <c r="N1344" s="69">
        <v>5310.81</v>
      </c>
      <c r="O1344" s="69">
        <v>287.89999999999998</v>
      </c>
      <c r="P1344" s="69"/>
    </row>
    <row r="1345" spans="1:16">
      <c r="A1345" s="86">
        <v>45550</v>
      </c>
      <c r="B1345" s="69" t="s">
        <v>127</v>
      </c>
      <c r="C1345" s="69" t="s">
        <v>369</v>
      </c>
      <c r="D1345" s="69" t="s">
        <v>654</v>
      </c>
      <c r="E1345" s="69">
        <v>49</v>
      </c>
      <c r="F1345" s="69">
        <v>58604</v>
      </c>
      <c r="G1345" s="69">
        <v>449</v>
      </c>
      <c r="H1345" s="69">
        <v>230</v>
      </c>
      <c r="I1345" s="69">
        <v>41597</v>
      </c>
      <c r="J1345" s="69">
        <v>38587</v>
      </c>
      <c r="K1345" s="69">
        <v>250</v>
      </c>
      <c r="L1345" s="69">
        <v>1</v>
      </c>
      <c r="M1345" s="69">
        <v>1</v>
      </c>
      <c r="N1345" s="69">
        <v>1408.85</v>
      </c>
      <c r="O1345" s="69">
        <v>68.3</v>
      </c>
      <c r="P1345" s="69"/>
    </row>
    <row r="1346" spans="1:16">
      <c r="A1346" s="86">
        <v>45550</v>
      </c>
      <c r="B1346" s="69" t="s">
        <v>131</v>
      </c>
      <c r="C1346" s="69" t="s">
        <v>371</v>
      </c>
      <c r="D1346" s="69" t="s">
        <v>698</v>
      </c>
      <c r="E1346" s="69">
        <v>17</v>
      </c>
      <c r="F1346" s="69">
        <v>52484</v>
      </c>
      <c r="G1346" s="69">
        <v>282</v>
      </c>
      <c r="H1346" s="69">
        <v>150</v>
      </c>
      <c r="I1346" s="69">
        <v>31112</v>
      </c>
      <c r="J1346" s="69">
        <v>18169</v>
      </c>
      <c r="K1346" s="69">
        <v>173</v>
      </c>
      <c r="L1346" s="69"/>
      <c r="N1346" s="69">
        <v>1686.94</v>
      </c>
      <c r="O1346" s="69">
        <v>94.91</v>
      </c>
      <c r="P1346" s="69"/>
    </row>
    <row r="1347" spans="1:16">
      <c r="A1347" s="86">
        <v>45550</v>
      </c>
      <c r="B1347" s="69" t="s">
        <v>138</v>
      </c>
      <c r="C1347" s="69" t="s">
        <v>375</v>
      </c>
      <c r="D1347" s="69" t="s">
        <v>657</v>
      </c>
      <c r="E1347" s="69">
        <v>23</v>
      </c>
      <c r="F1347" s="69">
        <v>59738</v>
      </c>
      <c r="G1347" s="69">
        <v>204</v>
      </c>
      <c r="H1347" s="69">
        <v>120</v>
      </c>
      <c r="I1347" s="69">
        <v>24211</v>
      </c>
      <c r="J1347" s="69">
        <v>21809</v>
      </c>
      <c r="K1347" s="69">
        <v>129</v>
      </c>
      <c r="L1347" s="69"/>
      <c r="N1347" s="69">
        <v>2467.39</v>
      </c>
      <c r="O1347" s="69">
        <v>137.96</v>
      </c>
      <c r="P1347" s="69"/>
    </row>
    <row r="1348" spans="1:16">
      <c r="A1348" s="86">
        <v>45550</v>
      </c>
      <c r="B1348" s="69" t="s">
        <v>138</v>
      </c>
      <c r="C1348" s="69" t="s">
        <v>376</v>
      </c>
      <c r="D1348" s="69" t="s">
        <v>727</v>
      </c>
      <c r="E1348" s="69">
        <v>10</v>
      </c>
      <c r="F1348" s="69">
        <v>41968</v>
      </c>
      <c r="G1348" s="69">
        <v>101</v>
      </c>
      <c r="H1348" s="69">
        <v>47</v>
      </c>
      <c r="I1348" s="69">
        <v>9085</v>
      </c>
      <c r="J1348" s="69">
        <v>7533</v>
      </c>
      <c r="K1348" s="69">
        <v>53</v>
      </c>
      <c r="L1348" s="69"/>
      <c r="N1348" s="69">
        <v>4619.4799999999996</v>
      </c>
      <c r="O1348" s="69">
        <v>234.46</v>
      </c>
      <c r="P1348" s="69"/>
    </row>
    <row r="1349" spans="1:16">
      <c r="A1349" s="86">
        <v>45550</v>
      </c>
      <c r="B1349" s="69" t="s">
        <v>145</v>
      </c>
      <c r="C1349" s="69" t="s">
        <v>378</v>
      </c>
      <c r="D1349" s="69" t="s">
        <v>660</v>
      </c>
      <c r="E1349" s="69">
        <v>35</v>
      </c>
      <c r="F1349" s="69">
        <v>58511</v>
      </c>
      <c r="G1349" s="69">
        <v>332</v>
      </c>
      <c r="H1349" s="69">
        <v>190</v>
      </c>
      <c r="I1349" s="69">
        <v>13675</v>
      </c>
      <c r="J1349" s="69">
        <v>12182</v>
      </c>
      <c r="K1349" s="69">
        <v>202</v>
      </c>
      <c r="L1349" s="69"/>
      <c r="M1349" s="69">
        <v>1</v>
      </c>
      <c r="N1349" s="69">
        <v>4278.68</v>
      </c>
      <c r="O1349" s="69">
        <v>85.79</v>
      </c>
      <c r="P1349" s="69"/>
    </row>
    <row r="1350" spans="1:16">
      <c r="A1350" s="86">
        <v>45550</v>
      </c>
      <c r="B1350" s="69" t="s">
        <v>150</v>
      </c>
      <c r="C1350" s="69" t="s">
        <v>380</v>
      </c>
      <c r="D1350" s="69" t="s">
        <v>662</v>
      </c>
      <c r="E1350" s="69">
        <v>28</v>
      </c>
      <c r="F1350" s="69">
        <v>54556</v>
      </c>
      <c r="G1350" s="69">
        <v>306</v>
      </c>
      <c r="H1350" s="69">
        <v>152</v>
      </c>
      <c r="I1350" s="69">
        <v>19665</v>
      </c>
      <c r="J1350" s="69">
        <v>18001</v>
      </c>
      <c r="K1350" s="69">
        <v>175</v>
      </c>
      <c r="L1350" s="69"/>
      <c r="N1350" s="69">
        <v>2774.27</v>
      </c>
      <c r="O1350" s="69">
        <v>93.42</v>
      </c>
      <c r="P1350" s="69"/>
    </row>
    <row r="1351" spans="1:16">
      <c r="A1351" s="86">
        <v>45550</v>
      </c>
      <c r="B1351" s="69" t="s">
        <v>153</v>
      </c>
      <c r="C1351" s="69" t="s">
        <v>381</v>
      </c>
      <c r="D1351" s="69" t="s">
        <v>701</v>
      </c>
      <c r="E1351" s="69">
        <v>5</v>
      </c>
      <c r="F1351" s="69">
        <v>13921</v>
      </c>
      <c r="G1351" s="69">
        <v>61</v>
      </c>
      <c r="H1351" s="69">
        <v>26</v>
      </c>
      <c r="I1351" s="69">
        <v>2168</v>
      </c>
      <c r="J1351" s="69">
        <v>1902</v>
      </c>
      <c r="K1351" s="69">
        <v>30</v>
      </c>
      <c r="L1351" s="69"/>
      <c r="N1351" s="69">
        <v>6421.13</v>
      </c>
      <c r="O1351" s="69">
        <v>139.21</v>
      </c>
      <c r="P1351" s="69"/>
    </row>
    <row r="1352" spans="1:16">
      <c r="A1352" s="86">
        <v>45550</v>
      </c>
      <c r="B1352" s="69" t="s">
        <v>153</v>
      </c>
      <c r="C1352" s="69" t="s">
        <v>381</v>
      </c>
      <c r="D1352" s="69" t="s">
        <v>663</v>
      </c>
      <c r="E1352" s="69">
        <v>7</v>
      </c>
      <c r="F1352" s="69">
        <v>37125</v>
      </c>
      <c r="G1352" s="69">
        <v>130</v>
      </c>
      <c r="H1352" s="69">
        <v>75</v>
      </c>
      <c r="I1352" s="69">
        <v>7755</v>
      </c>
      <c r="J1352" s="69">
        <v>6769</v>
      </c>
      <c r="K1352" s="69">
        <v>94</v>
      </c>
      <c r="L1352" s="69"/>
      <c r="N1352" s="69">
        <v>4787.2299999999996</v>
      </c>
      <c r="O1352" s="69">
        <v>125.42</v>
      </c>
      <c r="P1352" s="69"/>
    </row>
    <row r="1353" spans="1:16">
      <c r="A1353" s="86">
        <v>45550</v>
      </c>
      <c r="B1353" s="69" t="s">
        <v>157</v>
      </c>
      <c r="C1353" s="69" t="s">
        <v>384</v>
      </c>
      <c r="D1353" s="69" t="s">
        <v>664</v>
      </c>
      <c r="E1353" s="69">
        <v>29</v>
      </c>
      <c r="F1353" s="69">
        <v>56833</v>
      </c>
      <c r="G1353" s="69">
        <v>258</v>
      </c>
      <c r="H1353" s="69">
        <v>141</v>
      </c>
      <c r="I1353" s="69">
        <v>29147</v>
      </c>
      <c r="J1353" s="69">
        <v>25653</v>
      </c>
      <c r="K1353" s="69">
        <v>158</v>
      </c>
      <c r="L1353" s="69">
        <v>1</v>
      </c>
      <c r="M1353" s="69"/>
      <c r="N1353" s="69">
        <v>1949.87</v>
      </c>
      <c r="O1353" s="69">
        <v>106.43</v>
      </c>
      <c r="P1353" s="69"/>
    </row>
    <row r="1354" spans="1:16">
      <c r="A1354" s="86">
        <v>45550</v>
      </c>
      <c r="B1354" s="69" t="s">
        <v>157</v>
      </c>
      <c r="C1354" s="69" t="s">
        <v>385</v>
      </c>
      <c r="D1354" s="69" t="s">
        <v>665</v>
      </c>
      <c r="E1354" s="69">
        <v>30</v>
      </c>
      <c r="F1354" s="69">
        <v>69517</v>
      </c>
      <c r="G1354" s="69">
        <v>539</v>
      </c>
      <c r="H1354" s="69">
        <v>304</v>
      </c>
      <c r="I1354" s="69">
        <v>64300</v>
      </c>
      <c r="J1354" s="69">
        <v>42900</v>
      </c>
      <c r="K1354" s="69">
        <v>344</v>
      </c>
      <c r="L1354" s="69"/>
      <c r="M1354" s="69">
        <v>1</v>
      </c>
      <c r="N1354" s="69">
        <v>1081.1400000000001</v>
      </c>
      <c r="O1354" s="69">
        <v>63.31</v>
      </c>
      <c r="P1354" s="69"/>
    </row>
    <row r="1355" spans="1:16">
      <c r="A1355" s="86">
        <v>45550</v>
      </c>
      <c r="B1355" s="69" t="s">
        <v>161</v>
      </c>
      <c r="C1355" s="69" t="s">
        <v>386</v>
      </c>
      <c r="D1355" s="69" t="s">
        <v>668</v>
      </c>
      <c r="E1355" s="69">
        <v>8</v>
      </c>
      <c r="F1355" s="69">
        <v>34150</v>
      </c>
      <c r="G1355" s="69">
        <v>119</v>
      </c>
      <c r="H1355" s="69">
        <v>79</v>
      </c>
      <c r="I1355" s="69">
        <v>12111</v>
      </c>
      <c r="J1355" s="69">
        <v>10634</v>
      </c>
      <c r="K1355" s="69">
        <v>87</v>
      </c>
      <c r="L1355" s="69"/>
      <c r="N1355" s="69">
        <v>2819.75</v>
      </c>
      <c r="O1355" s="69">
        <v>123.29</v>
      </c>
      <c r="P1355" s="69"/>
    </row>
    <row r="1356" spans="1:16">
      <c r="A1356" s="86">
        <v>45550</v>
      </c>
      <c r="B1356" s="69" t="s">
        <v>161</v>
      </c>
      <c r="C1356" s="69" t="s">
        <v>387</v>
      </c>
      <c r="D1356" s="69" t="s">
        <v>669</v>
      </c>
      <c r="E1356" s="69">
        <v>26</v>
      </c>
      <c r="F1356" s="69">
        <v>34570</v>
      </c>
      <c r="G1356" s="69">
        <v>308</v>
      </c>
      <c r="H1356" s="69">
        <v>173</v>
      </c>
      <c r="I1356" s="69">
        <v>27256</v>
      </c>
      <c r="J1356" s="69">
        <v>24469</v>
      </c>
      <c r="K1356" s="69">
        <v>191</v>
      </c>
      <c r="L1356" s="69">
        <v>1</v>
      </c>
      <c r="M1356" s="69">
        <v>1</v>
      </c>
      <c r="N1356" s="69">
        <v>1268.3399999999999</v>
      </c>
      <c r="O1356" s="69">
        <v>54.61</v>
      </c>
      <c r="P1356" s="69"/>
    </row>
    <row r="1357" spans="1:16">
      <c r="A1357" s="86">
        <v>45550</v>
      </c>
      <c r="B1357" s="69" t="s">
        <v>134</v>
      </c>
      <c r="C1357" s="69" t="s">
        <v>351</v>
      </c>
      <c r="D1357" s="69" t="s">
        <v>671</v>
      </c>
      <c r="E1357" s="69">
        <v>25</v>
      </c>
      <c r="F1357" s="69">
        <v>50567</v>
      </c>
      <c r="G1357" s="69">
        <v>341</v>
      </c>
      <c r="H1357" s="69">
        <v>195</v>
      </c>
      <c r="I1357" s="69">
        <v>26728</v>
      </c>
      <c r="J1357" s="69">
        <v>23914</v>
      </c>
      <c r="K1357" s="69">
        <v>246</v>
      </c>
      <c r="L1357" s="69"/>
      <c r="N1357" s="69">
        <v>1891.91</v>
      </c>
      <c r="O1357" s="69">
        <v>56.06</v>
      </c>
      <c r="P1357" s="69"/>
    </row>
    <row r="1358" spans="1:16">
      <c r="A1358" s="86">
        <v>45550</v>
      </c>
      <c r="B1358" s="69" t="s">
        <v>141</v>
      </c>
      <c r="C1358" s="69" t="s">
        <v>352</v>
      </c>
      <c r="D1358" s="69" t="s">
        <v>682</v>
      </c>
      <c r="F1358" s="69">
        <v>10702</v>
      </c>
      <c r="G1358" s="69">
        <v>96</v>
      </c>
      <c r="H1358" s="69">
        <v>28</v>
      </c>
      <c r="I1358" s="69">
        <v>1533</v>
      </c>
      <c r="J1358" s="69">
        <v>1159</v>
      </c>
      <c r="K1358" s="69">
        <v>370</v>
      </c>
      <c r="L1358" s="69"/>
      <c r="M1358" s="69">
        <v>15</v>
      </c>
      <c r="N1358" s="69">
        <v>6981.08</v>
      </c>
      <c r="O1358" s="69">
        <v>9.15</v>
      </c>
      <c r="P1358" s="69"/>
    </row>
    <row r="1359" spans="1:16">
      <c r="A1359" s="86">
        <v>45550</v>
      </c>
      <c r="B1359" s="69" t="s">
        <v>141</v>
      </c>
      <c r="C1359" s="69" t="s">
        <v>355</v>
      </c>
      <c r="D1359" s="69" t="s">
        <v>683</v>
      </c>
      <c r="F1359" s="69">
        <v>10609</v>
      </c>
      <c r="G1359" s="69">
        <v>129</v>
      </c>
      <c r="H1359" s="69">
        <v>63</v>
      </c>
      <c r="I1359" s="69">
        <v>2849</v>
      </c>
      <c r="J1359" s="69">
        <v>2281</v>
      </c>
      <c r="K1359" s="69">
        <v>74</v>
      </c>
      <c r="L1359" s="69">
        <v>1</v>
      </c>
      <c r="M1359" s="69">
        <v>24</v>
      </c>
      <c r="N1359" s="69">
        <v>3723.76</v>
      </c>
      <c r="O1359" s="69">
        <v>33.36</v>
      </c>
      <c r="P1359" s="69"/>
    </row>
    <row r="1360" spans="1:16">
      <c r="A1360" s="86">
        <v>45550</v>
      </c>
      <c r="B1360" s="69" t="s">
        <v>141</v>
      </c>
      <c r="C1360" s="69" t="s">
        <v>356</v>
      </c>
      <c r="D1360" s="69" t="s">
        <v>684</v>
      </c>
      <c r="F1360" s="69">
        <v>10920</v>
      </c>
      <c r="G1360" s="69">
        <v>112</v>
      </c>
      <c r="H1360" s="69">
        <v>38</v>
      </c>
      <c r="I1360" s="69">
        <v>2266</v>
      </c>
      <c r="J1360" s="69">
        <v>1800</v>
      </c>
      <c r="K1360" s="69">
        <v>41</v>
      </c>
      <c r="L1360" s="69">
        <v>1</v>
      </c>
      <c r="M1360" s="69">
        <v>15</v>
      </c>
      <c r="N1360" s="69">
        <v>4819.0600000000004</v>
      </c>
      <c r="O1360" s="69">
        <v>57.47</v>
      </c>
      <c r="P1360" s="69"/>
    </row>
    <row r="1361" spans="1:16">
      <c r="A1361" s="86">
        <v>45550</v>
      </c>
      <c r="B1361" s="69" t="s">
        <v>141</v>
      </c>
      <c r="C1361" s="69" t="s">
        <v>357</v>
      </c>
      <c r="D1361" s="69" t="s">
        <v>685</v>
      </c>
      <c r="F1361" s="69">
        <v>10480</v>
      </c>
      <c r="G1361" s="69">
        <v>75</v>
      </c>
      <c r="H1361" s="69">
        <v>35</v>
      </c>
      <c r="I1361" s="69">
        <v>1954</v>
      </c>
      <c r="J1361" s="69">
        <v>1657</v>
      </c>
      <c r="K1361" s="69">
        <v>38</v>
      </c>
      <c r="L1361" s="69"/>
      <c r="M1361" s="69">
        <v>19</v>
      </c>
      <c r="N1361" s="69">
        <v>5363.36</v>
      </c>
      <c r="O1361" s="69">
        <v>56.96</v>
      </c>
      <c r="P1361" s="69"/>
    </row>
    <row r="1362" spans="1:16">
      <c r="A1362" s="86">
        <v>45550</v>
      </c>
      <c r="B1362" s="69" t="s">
        <v>141</v>
      </c>
      <c r="C1362" s="69" t="s">
        <v>358</v>
      </c>
      <c r="D1362" s="69" t="s">
        <v>685</v>
      </c>
      <c r="F1362" s="69">
        <v>10691</v>
      </c>
      <c r="G1362" s="69">
        <v>111</v>
      </c>
      <c r="H1362" s="69">
        <v>38</v>
      </c>
      <c r="I1362" s="69">
        <v>2154</v>
      </c>
      <c r="J1362" s="69">
        <v>1856</v>
      </c>
      <c r="K1362" s="69">
        <v>43</v>
      </c>
      <c r="L1362" s="69"/>
      <c r="M1362" s="69">
        <v>12</v>
      </c>
      <c r="N1362" s="69">
        <v>4963.32</v>
      </c>
      <c r="O1362" s="69">
        <v>60.74</v>
      </c>
      <c r="P1362" s="69"/>
    </row>
    <row r="1363" spans="1:16">
      <c r="A1363" s="86">
        <v>45550</v>
      </c>
      <c r="B1363" s="69" t="s">
        <v>141</v>
      </c>
      <c r="C1363" s="69" t="s">
        <v>359</v>
      </c>
      <c r="D1363" s="69" t="s">
        <v>686</v>
      </c>
      <c r="F1363" s="69">
        <v>10620</v>
      </c>
      <c r="G1363" s="69">
        <v>78</v>
      </c>
      <c r="H1363" s="69">
        <v>42</v>
      </c>
      <c r="I1363" s="69">
        <v>3135</v>
      </c>
      <c r="J1363" s="69">
        <v>2566</v>
      </c>
      <c r="K1363" s="69">
        <v>44</v>
      </c>
      <c r="L1363" s="69">
        <v>1</v>
      </c>
      <c r="M1363" s="69">
        <v>23</v>
      </c>
      <c r="N1363" s="69">
        <v>3387.56</v>
      </c>
      <c r="O1363" s="69">
        <v>46.58</v>
      </c>
      <c r="P1363" s="69"/>
    </row>
    <row r="1364" spans="1:16">
      <c r="A1364" s="86">
        <v>45550</v>
      </c>
      <c r="B1364" s="69" t="s">
        <v>141</v>
      </c>
      <c r="C1364" s="69" t="s">
        <v>360</v>
      </c>
      <c r="D1364" s="69" t="s">
        <v>687</v>
      </c>
      <c r="F1364" s="69">
        <v>10637</v>
      </c>
      <c r="G1364" s="69">
        <v>75</v>
      </c>
      <c r="H1364" s="69">
        <v>40</v>
      </c>
      <c r="I1364" s="69">
        <v>1895</v>
      </c>
      <c r="J1364" s="69">
        <v>1590</v>
      </c>
      <c r="K1364" s="69">
        <v>43</v>
      </c>
      <c r="L1364" s="69">
        <v>1</v>
      </c>
      <c r="M1364" s="69">
        <v>13</v>
      </c>
      <c r="N1364" s="69">
        <v>5613.19</v>
      </c>
      <c r="O1364" s="69">
        <v>60.44</v>
      </c>
      <c r="P1364" s="69"/>
    </row>
    <row r="1365" spans="1:16">
      <c r="A1365" s="86">
        <v>45550</v>
      </c>
      <c r="B1365" s="69" t="s">
        <v>141</v>
      </c>
      <c r="C1365" s="69" t="s">
        <v>361</v>
      </c>
      <c r="D1365" s="69" t="s">
        <v>688</v>
      </c>
      <c r="F1365" s="69">
        <v>10618</v>
      </c>
      <c r="G1365" s="69">
        <v>100</v>
      </c>
      <c r="H1365" s="69">
        <v>36</v>
      </c>
      <c r="I1365" s="69">
        <v>1990</v>
      </c>
      <c r="J1365" s="69">
        <v>1655</v>
      </c>
      <c r="K1365" s="69">
        <v>42</v>
      </c>
      <c r="L1365" s="69"/>
      <c r="M1365" s="69">
        <v>17</v>
      </c>
      <c r="N1365" s="69">
        <v>5335.68</v>
      </c>
      <c r="O1365" s="69">
        <v>55.88</v>
      </c>
      <c r="P1365" s="69"/>
    </row>
    <row r="1366" spans="1:16">
      <c r="A1366" s="86">
        <v>45550</v>
      </c>
      <c r="B1366" s="69" t="s">
        <v>141</v>
      </c>
      <c r="C1366" s="69" t="s">
        <v>362</v>
      </c>
      <c r="D1366" s="69" t="s">
        <v>689</v>
      </c>
      <c r="F1366" s="69">
        <v>10464</v>
      </c>
      <c r="G1366" s="69">
        <v>74</v>
      </c>
      <c r="H1366" s="69">
        <v>29</v>
      </c>
      <c r="I1366" s="69">
        <v>2145</v>
      </c>
      <c r="J1366" s="69">
        <v>1774</v>
      </c>
      <c r="K1366" s="69">
        <v>41</v>
      </c>
      <c r="L1366" s="69"/>
      <c r="M1366" s="69">
        <v>8</v>
      </c>
      <c r="N1366" s="69">
        <v>4878.32</v>
      </c>
      <c r="O1366" s="69">
        <v>66.23</v>
      </c>
      <c r="P1366" s="69"/>
    </row>
    <row r="1367" spans="1:16">
      <c r="A1367" s="86">
        <v>45550</v>
      </c>
      <c r="B1367" s="69" t="s">
        <v>141</v>
      </c>
      <c r="C1367" s="69" t="s">
        <v>363</v>
      </c>
      <c r="D1367" s="69" t="s">
        <v>690</v>
      </c>
      <c r="F1367" s="69">
        <v>10410</v>
      </c>
      <c r="G1367" s="69">
        <v>140</v>
      </c>
      <c r="H1367" s="69">
        <v>65</v>
      </c>
      <c r="I1367" s="69">
        <v>3003</v>
      </c>
      <c r="J1367" s="69">
        <v>2552</v>
      </c>
      <c r="K1367" s="69">
        <v>79</v>
      </c>
      <c r="L1367" s="69"/>
      <c r="M1367" s="69">
        <v>32</v>
      </c>
      <c r="N1367" s="69">
        <v>3466.53</v>
      </c>
      <c r="O1367" s="69">
        <v>28.44</v>
      </c>
      <c r="P1367" s="69"/>
    </row>
    <row r="1368" spans="1:16">
      <c r="A1368" s="86">
        <v>45550</v>
      </c>
      <c r="B1368" s="69" t="s">
        <v>141</v>
      </c>
      <c r="C1368" s="69" t="s">
        <v>364</v>
      </c>
      <c r="D1368" s="69" t="s">
        <v>691</v>
      </c>
      <c r="F1368" s="69">
        <v>10729</v>
      </c>
      <c r="G1368" s="69">
        <v>134</v>
      </c>
      <c r="H1368" s="69">
        <v>60</v>
      </c>
      <c r="I1368" s="69">
        <v>2761</v>
      </c>
      <c r="J1368" s="69">
        <v>2314</v>
      </c>
      <c r="K1368" s="69">
        <v>70</v>
      </c>
      <c r="L1368" s="69">
        <v>1</v>
      </c>
      <c r="M1368" s="69">
        <v>24</v>
      </c>
      <c r="N1368" s="69">
        <v>3885.91</v>
      </c>
      <c r="O1368" s="69">
        <v>34.5</v>
      </c>
      <c r="P1368" s="69"/>
    </row>
    <row r="1369" spans="1:16">
      <c r="A1369" s="86">
        <v>45551</v>
      </c>
      <c r="B1369" s="69" t="s">
        <v>389</v>
      </c>
      <c r="C1369" s="69" t="s">
        <v>179</v>
      </c>
      <c r="D1369" s="69" t="s">
        <v>179</v>
      </c>
      <c r="F1369" s="69">
        <v>19301</v>
      </c>
      <c r="G1369" s="69">
        <v>161</v>
      </c>
      <c r="I1369" s="69">
        <v>29498</v>
      </c>
      <c r="J1369" s="69">
        <v>29195</v>
      </c>
      <c r="K1369" s="69">
        <v>875</v>
      </c>
      <c r="L1369" s="69"/>
      <c r="M1369" s="69">
        <v>1</v>
      </c>
      <c r="N1369" s="69">
        <v>654.32000000000005</v>
      </c>
      <c r="O1369" s="69">
        <v>7.34</v>
      </c>
      <c r="P1369" s="69"/>
    </row>
    <row r="1370" spans="1:16">
      <c r="A1370" s="86">
        <v>45551</v>
      </c>
      <c r="B1370" s="69" t="s">
        <v>391</v>
      </c>
      <c r="C1370" s="69" t="s">
        <v>391</v>
      </c>
      <c r="D1370" s="69" t="s">
        <v>391</v>
      </c>
      <c r="F1370" s="69">
        <v>0</v>
      </c>
      <c r="G1370" s="69">
        <v>0</v>
      </c>
      <c r="I1370" s="69">
        <v>0</v>
      </c>
      <c r="J1370" s="69">
        <v>0</v>
      </c>
      <c r="K1370" s="69"/>
      <c r="O1370" s="69">
        <v>0</v>
      </c>
      <c r="P1370" s="69"/>
    </row>
    <row r="1371" spans="1:16">
      <c r="A1371" s="86">
        <v>45551</v>
      </c>
      <c r="B1371" s="69" t="s">
        <v>185</v>
      </c>
      <c r="C1371" s="69" t="s">
        <v>392</v>
      </c>
      <c r="D1371" s="69" t="s">
        <v>692</v>
      </c>
      <c r="F1371" s="69">
        <v>171524</v>
      </c>
      <c r="G1371" s="69">
        <v>2101</v>
      </c>
      <c r="H1371" s="69">
        <v>1646</v>
      </c>
      <c r="I1371" s="69">
        <v>202047</v>
      </c>
      <c r="J1371" s="69">
        <v>144293</v>
      </c>
      <c r="K1371" s="69">
        <v>1692</v>
      </c>
      <c r="L1371" s="69">
        <v>1</v>
      </c>
      <c r="M1371" s="69">
        <v>1</v>
      </c>
      <c r="N1371" s="69">
        <v>848.93</v>
      </c>
      <c r="O1371" s="69">
        <v>32.89</v>
      </c>
      <c r="P1371" s="69"/>
    </row>
    <row r="1372" spans="1:16">
      <c r="A1372" s="86">
        <v>45551</v>
      </c>
      <c r="B1372" s="69" t="s">
        <v>393</v>
      </c>
      <c r="C1372" s="69" t="s">
        <v>394</v>
      </c>
      <c r="D1372" s="69" t="s">
        <v>579</v>
      </c>
      <c r="F1372" s="69">
        <v>703</v>
      </c>
      <c r="G1372" s="69">
        <v>10</v>
      </c>
      <c r="H1372" s="69">
        <v>8</v>
      </c>
      <c r="I1372" s="69">
        <v>1193</v>
      </c>
      <c r="J1372" s="69">
        <v>1044</v>
      </c>
      <c r="K1372" s="69">
        <v>8</v>
      </c>
      <c r="L1372" s="69"/>
      <c r="N1372" s="69">
        <v>589.27</v>
      </c>
      <c r="O1372" s="69">
        <v>29.29</v>
      </c>
      <c r="P1372" s="69"/>
    </row>
    <row r="1373" spans="1:16">
      <c r="A1373" s="86">
        <v>45551</v>
      </c>
      <c r="B1373" s="69" t="s">
        <v>393</v>
      </c>
      <c r="C1373" s="69" t="s">
        <v>394</v>
      </c>
      <c r="D1373" s="69" t="s">
        <v>580</v>
      </c>
      <c r="F1373" s="69">
        <v>159</v>
      </c>
      <c r="G1373" s="69">
        <v>1</v>
      </c>
      <c r="H1373" s="69">
        <v>1</v>
      </c>
      <c r="I1373" s="69">
        <v>439</v>
      </c>
      <c r="J1373" s="69">
        <v>285</v>
      </c>
      <c r="K1373" s="69">
        <v>1</v>
      </c>
      <c r="L1373" s="69"/>
      <c r="N1373" s="69">
        <v>362.19</v>
      </c>
      <c r="O1373" s="69">
        <v>53</v>
      </c>
      <c r="P1373" s="69"/>
    </row>
    <row r="1374" spans="1:16">
      <c r="A1374" s="86">
        <v>45551</v>
      </c>
      <c r="B1374" s="69" t="s">
        <v>393</v>
      </c>
      <c r="C1374" s="69" t="s">
        <v>394</v>
      </c>
      <c r="D1374" s="69" t="s">
        <v>581</v>
      </c>
      <c r="F1374" s="69">
        <v>2952</v>
      </c>
      <c r="G1374" s="69">
        <v>56</v>
      </c>
      <c r="H1374" s="69">
        <v>38</v>
      </c>
      <c r="I1374" s="69">
        <v>4871</v>
      </c>
      <c r="J1374" s="69">
        <v>4097</v>
      </c>
      <c r="K1374" s="69">
        <v>43</v>
      </c>
      <c r="L1374" s="69"/>
      <c r="N1374" s="69">
        <v>606.04</v>
      </c>
      <c r="O1374" s="69">
        <v>22.88</v>
      </c>
      <c r="P1374" s="69"/>
    </row>
    <row r="1375" spans="1:16">
      <c r="A1375" s="86">
        <v>45551</v>
      </c>
      <c r="B1375" s="69" t="s">
        <v>393</v>
      </c>
      <c r="C1375" s="69" t="s">
        <v>394</v>
      </c>
      <c r="D1375" s="69" t="s">
        <v>582</v>
      </c>
      <c r="F1375" s="69">
        <v>113543</v>
      </c>
      <c r="G1375" s="69">
        <v>1692</v>
      </c>
      <c r="H1375" s="69">
        <v>1234</v>
      </c>
      <c r="I1375" s="69">
        <v>113956</v>
      </c>
      <c r="J1375" s="69">
        <v>64943</v>
      </c>
      <c r="K1375" s="69">
        <v>1275</v>
      </c>
      <c r="L1375" s="69">
        <v>2</v>
      </c>
      <c r="M1375" s="69">
        <v>1</v>
      </c>
      <c r="N1375" s="69">
        <v>996.38</v>
      </c>
      <c r="O1375" s="69">
        <v>29.55</v>
      </c>
      <c r="P1375" s="69"/>
    </row>
    <row r="1376" spans="1:16">
      <c r="A1376" s="86">
        <v>45551</v>
      </c>
      <c r="B1376" s="69" t="s">
        <v>393</v>
      </c>
      <c r="C1376" s="69" t="s">
        <v>395</v>
      </c>
      <c r="D1376" s="69" t="s">
        <v>579</v>
      </c>
      <c r="F1376" s="69">
        <v>1556</v>
      </c>
      <c r="G1376" s="69">
        <v>19</v>
      </c>
      <c r="H1376" s="69">
        <v>13</v>
      </c>
      <c r="I1376" s="69">
        <v>2438</v>
      </c>
      <c r="J1376" s="69">
        <v>2063</v>
      </c>
      <c r="K1376" s="69">
        <v>13</v>
      </c>
      <c r="L1376" s="69"/>
      <c r="N1376" s="69">
        <v>638.23</v>
      </c>
      <c r="O1376" s="69">
        <v>39.9</v>
      </c>
      <c r="P1376" s="69"/>
    </row>
    <row r="1377" spans="1:16">
      <c r="A1377" s="86">
        <v>45551</v>
      </c>
      <c r="B1377" s="69" t="s">
        <v>393</v>
      </c>
      <c r="C1377" s="69" t="s">
        <v>395</v>
      </c>
      <c r="D1377" s="69" t="s">
        <v>580</v>
      </c>
      <c r="F1377" s="69">
        <v>1143</v>
      </c>
      <c r="G1377" s="69">
        <v>19</v>
      </c>
      <c r="H1377" s="69">
        <v>17</v>
      </c>
      <c r="I1377" s="69">
        <v>1756</v>
      </c>
      <c r="J1377" s="69">
        <v>1429</v>
      </c>
      <c r="K1377" s="69">
        <v>18</v>
      </c>
      <c r="L1377" s="69"/>
      <c r="N1377" s="69">
        <v>650.91</v>
      </c>
      <c r="O1377" s="69">
        <v>21.17</v>
      </c>
      <c r="P1377" s="69"/>
    </row>
    <row r="1378" spans="1:16">
      <c r="A1378" s="86">
        <v>45551</v>
      </c>
      <c r="B1378" s="69" t="s">
        <v>393</v>
      </c>
      <c r="C1378" s="69" t="s">
        <v>395</v>
      </c>
      <c r="D1378" s="69" t="s">
        <v>581</v>
      </c>
      <c r="F1378" s="69">
        <v>1850</v>
      </c>
      <c r="G1378" s="69">
        <v>39</v>
      </c>
      <c r="H1378" s="69">
        <v>20</v>
      </c>
      <c r="I1378" s="69">
        <v>2896</v>
      </c>
      <c r="J1378" s="69">
        <v>2333</v>
      </c>
      <c r="K1378" s="69">
        <v>23</v>
      </c>
      <c r="L1378" s="69"/>
      <c r="N1378" s="69">
        <v>638.80999999999995</v>
      </c>
      <c r="O1378" s="69">
        <v>26.81</v>
      </c>
      <c r="P1378" s="69"/>
    </row>
    <row r="1379" spans="1:16">
      <c r="A1379" s="86">
        <v>45551</v>
      </c>
      <c r="B1379" s="69" t="s">
        <v>393</v>
      </c>
      <c r="C1379" s="69" t="s">
        <v>395</v>
      </c>
      <c r="D1379" s="69" t="s">
        <v>582</v>
      </c>
      <c r="F1379" s="69">
        <v>272227</v>
      </c>
      <c r="G1379" s="69">
        <v>4694</v>
      </c>
      <c r="H1379" s="69">
        <v>2962</v>
      </c>
      <c r="I1379" s="69">
        <v>309785</v>
      </c>
      <c r="J1379" s="69">
        <v>188366</v>
      </c>
      <c r="K1379" s="69">
        <v>3073</v>
      </c>
      <c r="L1379" s="69"/>
      <c r="N1379" s="69">
        <v>878.76</v>
      </c>
      <c r="O1379" s="69">
        <v>29.42</v>
      </c>
      <c r="P1379" s="69"/>
    </row>
    <row r="1380" spans="1:16">
      <c r="A1380" s="86">
        <v>45551</v>
      </c>
      <c r="B1380" s="69" t="s">
        <v>393</v>
      </c>
      <c r="C1380" s="69" t="s">
        <v>396</v>
      </c>
      <c r="D1380" s="69" t="s">
        <v>579</v>
      </c>
      <c r="F1380" s="69">
        <v>5</v>
      </c>
      <c r="G1380" s="69">
        <v>0</v>
      </c>
      <c r="I1380" s="69">
        <v>4</v>
      </c>
      <c r="J1380" s="69">
        <v>3</v>
      </c>
      <c r="K1380" s="69"/>
      <c r="N1380" s="69">
        <v>1250</v>
      </c>
      <c r="O1380" s="69"/>
    </row>
    <row r="1381" spans="1:16">
      <c r="A1381" s="86">
        <v>45551</v>
      </c>
      <c r="B1381" s="69" t="s">
        <v>393</v>
      </c>
      <c r="C1381" s="69" t="s">
        <v>396</v>
      </c>
      <c r="D1381" s="69" t="s">
        <v>580</v>
      </c>
      <c r="F1381" s="69">
        <v>8</v>
      </c>
      <c r="G1381" s="69">
        <v>0</v>
      </c>
      <c r="I1381" s="69">
        <v>15</v>
      </c>
      <c r="J1381" s="69">
        <v>14</v>
      </c>
      <c r="K1381" s="69"/>
      <c r="N1381" s="69">
        <v>533.33000000000004</v>
      </c>
      <c r="O1381" s="69"/>
    </row>
    <row r="1382" spans="1:16">
      <c r="A1382" s="86">
        <v>45551</v>
      </c>
      <c r="B1382" s="69" t="s">
        <v>393</v>
      </c>
      <c r="C1382" s="69" t="s">
        <v>396</v>
      </c>
      <c r="D1382" s="69" t="s">
        <v>581</v>
      </c>
      <c r="F1382" s="69">
        <v>555</v>
      </c>
      <c r="G1382" s="69">
        <v>9</v>
      </c>
      <c r="H1382" s="69">
        <v>8</v>
      </c>
      <c r="I1382" s="69">
        <v>886</v>
      </c>
      <c r="J1382" s="69">
        <v>724</v>
      </c>
      <c r="K1382" s="69">
        <v>8</v>
      </c>
      <c r="L1382" s="69"/>
      <c r="N1382" s="69">
        <v>626.41</v>
      </c>
      <c r="O1382" s="69">
        <v>23.13</v>
      </c>
      <c r="P1382" s="69"/>
    </row>
    <row r="1383" spans="1:16">
      <c r="A1383" s="86">
        <v>45551</v>
      </c>
      <c r="B1383" s="69" t="s">
        <v>393</v>
      </c>
      <c r="C1383" s="69" t="s">
        <v>396</v>
      </c>
      <c r="D1383" s="69" t="s">
        <v>582</v>
      </c>
      <c r="F1383" s="69">
        <v>24029</v>
      </c>
      <c r="G1383" s="69">
        <v>390</v>
      </c>
      <c r="H1383" s="69">
        <v>293</v>
      </c>
      <c r="I1383" s="69">
        <v>24677</v>
      </c>
      <c r="J1383" s="69">
        <v>13363</v>
      </c>
      <c r="K1383" s="69">
        <v>305</v>
      </c>
      <c r="L1383" s="69"/>
      <c r="N1383" s="69">
        <v>973.74</v>
      </c>
      <c r="O1383" s="69">
        <v>26.12</v>
      </c>
      <c r="P1383" s="69"/>
    </row>
    <row r="1384" spans="1:16">
      <c r="A1384" s="86">
        <v>45551</v>
      </c>
      <c r="B1384" s="69" t="s">
        <v>191</v>
      </c>
      <c r="C1384" s="69" t="s">
        <v>397</v>
      </c>
      <c r="D1384" s="69" t="s">
        <v>397</v>
      </c>
      <c r="F1384" s="69">
        <v>462</v>
      </c>
      <c r="G1384" s="69">
        <v>5</v>
      </c>
      <c r="H1384" s="69">
        <v>2</v>
      </c>
      <c r="I1384" s="69">
        <v>206</v>
      </c>
      <c r="J1384" s="69">
        <v>176</v>
      </c>
      <c r="K1384" s="69">
        <v>3</v>
      </c>
      <c r="L1384" s="69"/>
      <c r="N1384" s="69">
        <v>2242.7199999999998</v>
      </c>
      <c r="O1384" s="69">
        <v>51.33</v>
      </c>
      <c r="P1384" s="69"/>
    </row>
    <row r="1385" spans="1:16">
      <c r="A1385" s="86">
        <v>45551</v>
      </c>
      <c r="B1385" s="69" t="s">
        <v>191</v>
      </c>
      <c r="C1385" s="69" t="s">
        <v>398</v>
      </c>
      <c r="D1385" s="69" t="s">
        <v>398</v>
      </c>
      <c r="F1385" s="69">
        <v>21409</v>
      </c>
      <c r="G1385" s="69">
        <v>396</v>
      </c>
      <c r="H1385" s="69">
        <v>222</v>
      </c>
      <c r="I1385" s="69">
        <v>11487</v>
      </c>
      <c r="J1385" s="69">
        <v>10469</v>
      </c>
      <c r="K1385" s="69">
        <v>242</v>
      </c>
      <c r="L1385" s="69"/>
      <c r="N1385" s="69">
        <v>1863.76</v>
      </c>
      <c r="O1385" s="69">
        <v>29.49</v>
      </c>
      <c r="P1385" s="69"/>
    </row>
    <row r="1386" spans="1:16">
      <c r="A1386" s="86">
        <v>45551</v>
      </c>
      <c r="B1386" s="69" t="s">
        <v>191</v>
      </c>
      <c r="C1386" s="69" t="s">
        <v>399</v>
      </c>
      <c r="D1386" s="69" t="s">
        <v>399</v>
      </c>
      <c r="F1386" s="69">
        <v>66474</v>
      </c>
      <c r="G1386" s="69">
        <v>1209</v>
      </c>
      <c r="H1386" s="69">
        <v>796</v>
      </c>
      <c r="I1386" s="69">
        <v>46716</v>
      </c>
      <c r="J1386" s="69">
        <v>36990</v>
      </c>
      <c r="K1386" s="69">
        <v>833</v>
      </c>
      <c r="L1386" s="69"/>
      <c r="N1386" s="69">
        <v>1422.94</v>
      </c>
      <c r="O1386" s="69">
        <v>26.6</v>
      </c>
      <c r="P1386" s="69"/>
    </row>
    <row r="1387" spans="1:16">
      <c r="A1387" s="86">
        <v>45551</v>
      </c>
      <c r="B1387" s="69" t="s">
        <v>205</v>
      </c>
      <c r="C1387" s="69" t="s">
        <v>400</v>
      </c>
      <c r="D1387" s="69" t="s">
        <v>603</v>
      </c>
      <c r="F1387" s="69">
        <v>48149</v>
      </c>
      <c r="G1387" s="69">
        <v>560</v>
      </c>
      <c r="H1387" s="69">
        <v>42</v>
      </c>
      <c r="I1387" s="69">
        <v>11530</v>
      </c>
      <c r="J1387" s="69">
        <v>10220</v>
      </c>
      <c r="K1387" s="69">
        <v>695</v>
      </c>
      <c r="L1387" s="69"/>
      <c r="N1387" s="69">
        <v>4175.9799999999996</v>
      </c>
      <c r="O1387" s="69">
        <v>23.09</v>
      </c>
      <c r="P1387" s="69"/>
    </row>
    <row r="1388" spans="1:16">
      <c r="A1388" s="86">
        <v>45551</v>
      </c>
      <c r="B1388" s="69" t="s">
        <v>205</v>
      </c>
      <c r="C1388" s="69" t="s">
        <v>401</v>
      </c>
      <c r="D1388" s="69" t="s">
        <v>584</v>
      </c>
      <c r="F1388" s="69">
        <v>3032</v>
      </c>
      <c r="G1388" s="69">
        <v>39</v>
      </c>
      <c r="H1388" s="69">
        <v>1</v>
      </c>
      <c r="I1388" s="69">
        <v>542</v>
      </c>
      <c r="J1388" s="69">
        <v>518</v>
      </c>
      <c r="K1388" s="69">
        <v>48</v>
      </c>
      <c r="L1388" s="69"/>
      <c r="N1388" s="69">
        <v>5594.1</v>
      </c>
      <c r="O1388" s="69">
        <v>21.06</v>
      </c>
      <c r="P1388" s="69"/>
    </row>
    <row r="1389" spans="1:16">
      <c r="A1389" s="86">
        <v>45551</v>
      </c>
      <c r="B1389" s="69" t="s">
        <v>205</v>
      </c>
      <c r="C1389" s="69" t="s">
        <v>402</v>
      </c>
      <c r="D1389" s="69" t="s">
        <v>585</v>
      </c>
      <c r="F1389" s="69">
        <v>1603</v>
      </c>
      <c r="G1389" s="69">
        <v>22</v>
      </c>
      <c r="H1389" s="69">
        <v>2</v>
      </c>
      <c r="I1389" s="69">
        <v>310</v>
      </c>
      <c r="J1389" s="69">
        <v>300</v>
      </c>
      <c r="K1389" s="69">
        <v>22</v>
      </c>
      <c r="L1389" s="69"/>
      <c r="N1389" s="69">
        <v>5170.97</v>
      </c>
      <c r="O1389" s="69">
        <v>24.29</v>
      </c>
      <c r="P1389" s="69"/>
    </row>
    <row r="1390" spans="1:16">
      <c r="A1390" s="86">
        <v>45551</v>
      </c>
      <c r="B1390" s="69" t="s">
        <v>218</v>
      </c>
      <c r="C1390" s="69" t="s">
        <v>403</v>
      </c>
      <c r="D1390" s="69" t="s">
        <v>693</v>
      </c>
      <c r="F1390" s="69">
        <v>69098</v>
      </c>
      <c r="G1390" s="69">
        <v>2115</v>
      </c>
      <c r="H1390" s="69">
        <v>960</v>
      </c>
      <c r="I1390" s="69">
        <v>79297</v>
      </c>
      <c r="J1390" s="69">
        <v>68970</v>
      </c>
      <c r="K1390" s="69">
        <v>1091</v>
      </c>
      <c r="L1390" s="69">
        <v>1</v>
      </c>
      <c r="M1390" s="69"/>
      <c r="N1390" s="69">
        <v>871.38</v>
      </c>
      <c r="O1390" s="69">
        <v>20.7</v>
      </c>
      <c r="P1390" s="69"/>
    </row>
    <row r="1391" spans="1:16">
      <c r="A1391" s="86">
        <v>45551</v>
      </c>
      <c r="B1391" s="69" t="s">
        <v>218</v>
      </c>
      <c r="C1391" s="69" t="s">
        <v>403</v>
      </c>
      <c r="D1391" s="69" t="s">
        <v>705</v>
      </c>
      <c r="F1391" s="69">
        <v>82282</v>
      </c>
      <c r="G1391" s="69">
        <v>1899</v>
      </c>
      <c r="H1391" s="69">
        <v>1119</v>
      </c>
      <c r="I1391" s="69">
        <v>93910</v>
      </c>
      <c r="J1391" s="69">
        <v>84607</v>
      </c>
      <c r="K1391" s="69">
        <v>1204</v>
      </c>
      <c r="L1391" s="69"/>
      <c r="N1391" s="69">
        <v>876.18</v>
      </c>
      <c r="O1391" s="69">
        <v>21.81</v>
      </c>
      <c r="P1391" s="69"/>
    </row>
    <row r="1392" spans="1:16">
      <c r="A1392" s="86">
        <v>45551</v>
      </c>
      <c r="B1392" s="69" t="s">
        <v>218</v>
      </c>
      <c r="C1392" s="69" t="s">
        <v>403</v>
      </c>
      <c r="D1392" s="69" t="s">
        <v>694</v>
      </c>
      <c r="F1392" s="69">
        <v>1117</v>
      </c>
      <c r="G1392" s="69">
        <v>44</v>
      </c>
      <c r="H1392" s="69">
        <v>21</v>
      </c>
      <c r="I1392" s="69">
        <v>1404</v>
      </c>
      <c r="J1392" s="69">
        <v>1167</v>
      </c>
      <c r="K1392" s="69">
        <v>23</v>
      </c>
      <c r="L1392" s="69"/>
      <c r="N1392" s="69">
        <v>795.58</v>
      </c>
      <c r="O1392" s="69">
        <v>16.190000000000001</v>
      </c>
      <c r="P1392" s="69"/>
    </row>
    <row r="1393" spans="1:17">
      <c r="A1393" s="86">
        <v>45551</v>
      </c>
      <c r="B1393" s="69" t="s">
        <v>223</v>
      </c>
      <c r="C1393" s="69" t="s">
        <v>404</v>
      </c>
      <c r="D1393" s="69" t="s">
        <v>587</v>
      </c>
      <c r="F1393" s="69">
        <v>16065</v>
      </c>
      <c r="G1393" s="69">
        <v>171</v>
      </c>
      <c r="H1393" s="69">
        <v>71</v>
      </c>
      <c r="I1393" s="69">
        <v>8483</v>
      </c>
      <c r="J1393" s="69">
        <v>7368</v>
      </c>
      <c r="K1393" s="69">
        <v>80</v>
      </c>
      <c r="L1393" s="69"/>
      <c r="N1393" s="69">
        <v>1893.79</v>
      </c>
      <c r="O1393" s="69">
        <v>66.94</v>
      </c>
      <c r="P1393" s="69"/>
    </row>
    <row r="1394" spans="1:17">
      <c r="A1394" s="86">
        <v>45551</v>
      </c>
      <c r="B1394" s="69" t="s">
        <v>239</v>
      </c>
      <c r="C1394" s="69" t="s">
        <v>405</v>
      </c>
      <c r="D1394" s="69" t="s">
        <v>588</v>
      </c>
      <c r="F1394" s="69">
        <v>31559</v>
      </c>
      <c r="G1394" s="69">
        <v>584</v>
      </c>
      <c r="H1394" s="69">
        <v>417</v>
      </c>
      <c r="I1394" s="69">
        <v>17006</v>
      </c>
      <c r="J1394" s="69">
        <v>13190</v>
      </c>
      <c r="K1394" s="69">
        <v>433</v>
      </c>
      <c r="L1394" s="69">
        <v>1</v>
      </c>
      <c r="M1394" s="69"/>
      <c r="N1394" s="69">
        <v>1855.76</v>
      </c>
      <c r="O1394" s="69">
        <v>24.22</v>
      </c>
      <c r="P1394" s="69"/>
    </row>
    <row r="1395" spans="1:17">
      <c r="A1395" s="86">
        <v>45551</v>
      </c>
      <c r="B1395" s="69" t="s">
        <v>243</v>
      </c>
      <c r="C1395" s="69" t="s">
        <v>407</v>
      </c>
      <c r="D1395" s="69" t="s">
        <v>592</v>
      </c>
      <c r="F1395" s="69">
        <v>63585</v>
      </c>
      <c r="G1395" s="69">
        <v>381</v>
      </c>
      <c r="H1395" s="69">
        <v>8</v>
      </c>
      <c r="I1395" s="69">
        <v>24713</v>
      </c>
      <c r="J1395" s="69">
        <v>20610</v>
      </c>
      <c r="K1395" s="69">
        <v>3040</v>
      </c>
      <c r="L1395" s="69">
        <v>57</v>
      </c>
      <c r="M1395" s="69"/>
      <c r="N1395" s="69">
        <v>2572.94</v>
      </c>
      <c r="O1395" s="69">
        <v>6.89</v>
      </c>
      <c r="P1395" s="69"/>
    </row>
    <row r="1396" spans="1:17">
      <c r="A1396" s="86">
        <v>45551</v>
      </c>
      <c r="B1396" s="69" t="s">
        <v>248</v>
      </c>
      <c r="C1396" s="69" t="s">
        <v>408</v>
      </c>
      <c r="D1396" s="69" t="s">
        <v>706</v>
      </c>
      <c r="F1396" s="69">
        <v>100140</v>
      </c>
      <c r="G1396" s="69">
        <v>1591</v>
      </c>
      <c r="H1396" s="69">
        <v>1425</v>
      </c>
      <c r="I1396" s="69">
        <v>26857</v>
      </c>
      <c r="J1396" s="69">
        <v>24021</v>
      </c>
      <c r="K1396" s="69">
        <v>1872</v>
      </c>
      <c r="L1396" s="69"/>
      <c r="N1396" s="69">
        <v>3728.64</v>
      </c>
      <c r="O1396" s="69">
        <v>17.77</v>
      </c>
      <c r="P1396" s="69"/>
    </row>
    <row r="1397" spans="1:17">
      <c r="A1397" s="86">
        <v>45551</v>
      </c>
      <c r="B1397" s="69" t="s">
        <v>248</v>
      </c>
      <c r="C1397" s="69" t="s">
        <v>408</v>
      </c>
      <c r="D1397" s="69" t="s">
        <v>695</v>
      </c>
      <c r="F1397" s="69">
        <v>16</v>
      </c>
      <c r="G1397" s="69">
        <v>0</v>
      </c>
      <c r="I1397" s="69">
        <v>86</v>
      </c>
      <c r="J1397" s="69">
        <v>62</v>
      </c>
      <c r="K1397" s="69"/>
      <c r="N1397" s="69">
        <v>186.05</v>
      </c>
      <c r="O1397" s="69"/>
    </row>
    <row r="1398" spans="1:17">
      <c r="A1398" s="86">
        <v>45551</v>
      </c>
      <c r="B1398" s="69" t="s">
        <v>253</v>
      </c>
      <c r="C1398" s="69" t="s">
        <v>409</v>
      </c>
      <c r="D1398" s="69" t="s">
        <v>707</v>
      </c>
      <c r="F1398" s="69">
        <v>99928</v>
      </c>
      <c r="G1398" s="69">
        <v>1587</v>
      </c>
      <c r="H1398" s="69">
        <v>1514</v>
      </c>
      <c r="I1398" s="69">
        <v>23139</v>
      </c>
      <c r="J1398" s="69">
        <v>22132</v>
      </c>
      <c r="K1398" s="69">
        <v>1966</v>
      </c>
      <c r="L1398" s="69"/>
      <c r="N1398" s="69">
        <v>4318.6000000000004</v>
      </c>
      <c r="O1398" s="69">
        <v>16.87</v>
      </c>
      <c r="P1398" s="69"/>
    </row>
    <row r="1399" spans="1:17">
      <c r="A1399" s="86">
        <v>45551</v>
      </c>
      <c r="B1399" s="69" t="s">
        <v>253</v>
      </c>
      <c r="C1399" s="69" t="s">
        <v>409</v>
      </c>
      <c r="D1399" s="69" t="s">
        <v>594</v>
      </c>
      <c r="F1399" s="69">
        <v>1169</v>
      </c>
      <c r="G1399" s="69">
        <v>24</v>
      </c>
      <c r="H1399" s="69">
        <v>15</v>
      </c>
      <c r="I1399" s="69">
        <v>698</v>
      </c>
      <c r="J1399" s="69">
        <v>608</v>
      </c>
      <c r="K1399" s="69">
        <v>16</v>
      </c>
      <c r="L1399" s="69"/>
      <c r="N1399" s="69">
        <v>1674.79</v>
      </c>
      <c r="O1399" s="69">
        <v>24.35</v>
      </c>
      <c r="P1399" s="69"/>
    </row>
    <row r="1400" spans="1:17">
      <c r="A1400" s="86">
        <v>45551</v>
      </c>
      <c r="B1400" s="69" t="s">
        <v>253</v>
      </c>
      <c r="C1400" s="69" t="s">
        <v>409</v>
      </c>
      <c r="D1400" s="69" t="s">
        <v>708</v>
      </c>
      <c r="F1400" s="69">
        <v>357</v>
      </c>
      <c r="G1400" s="69">
        <v>12</v>
      </c>
      <c r="H1400" s="69">
        <v>8</v>
      </c>
      <c r="I1400" s="69">
        <v>187</v>
      </c>
      <c r="J1400" s="69" t="s">
        <v>702</v>
      </c>
      <c r="K1400" s="69">
        <v>8</v>
      </c>
      <c r="L1400" s="69"/>
      <c r="N1400" s="69">
        <v>1909.09</v>
      </c>
      <c r="O1400" s="69">
        <v>14.88</v>
      </c>
      <c r="P1400" s="69"/>
    </row>
    <row r="1401" spans="1:17">
      <c r="A1401" s="86">
        <v>45551</v>
      </c>
      <c r="B1401" s="69" t="s">
        <v>268</v>
      </c>
      <c r="C1401" s="69" t="s">
        <v>411</v>
      </c>
      <c r="D1401" s="69" t="s">
        <v>595</v>
      </c>
      <c r="F1401" s="69">
        <v>62568</v>
      </c>
      <c r="G1401" s="69">
        <v>967</v>
      </c>
      <c r="H1401" s="69">
        <v>730</v>
      </c>
      <c r="I1401" s="69">
        <v>60401</v>
      </c>
      <c r="J1401" s="69">
        <v>37154</v>
      </c>
      <c r="K1401" s="69">
        <v>754</v>
      </c>
      <c r="L1401" s="69"/>
      <c r="N1401" s="69">
        <v>1035.8800000000001</v>
      </c>
      <c r="O1401" s="69">
        <v>27.64</v>
      </c>
      <c r="P1401" s="69"/>
      <c r="Q1401" s="85"/>
    </row>
    <row r="1402" spans="1:17">
      <c r="A1402" s="86">
        <v>45551</v>
      </c>
      <c r="B1402" s="69" t="s">
        <v>273</v>
      </c>
      <c r="C1402" s="69" t="s">
        <v>412</v>
      </c>
      <c r="D1402" s="69" t="s">
        <v>597</v>
      </c>
      <c r="F1402" s="69">
        <v>65439</v>
      </c>
      <c r="G1402" s="69">
        <v>1145</v>
      </c>
      <c r="H1402" s="69">
        <v>751</v>
      </c>
      <c r="I1402" s="69">
        <v>36533</v>
      </c>
      <c r="J1402" s="69">
        <v>32285</v>
      </c>
      <c r="K1402" s="69">
        <v>776</v>
      </c>
      <c r="L1402" s="69"/>
      <c r="M1402" s="69">
        <v>1</v>
      </c>
      <c r="N1402" s="69">
        <v>1791.23</v>
      </c>
      <c r="O1402" s="69">
        <v>28.03</v>
      </c>
      <c r="P1402" s="69"/>
    </row>
    <row r="1403" spans="1:17">
      <c r="A1403" s="86">
        <v>45551</v>
      </c>
      <c r="B1403" s="69" t="s">
        <v>277</v>
      </c>
      <c r="C1403" s="69" t="s">
        <v>412</v>
      </c>
      <c r="D1403" s="69" t="s">
        <v>599</v>
      </c>
      <c r="F1403" s="69">
        <v>52181</v>
      </c>
      <c r="G1403" s="69">
        <v>914</v>
      </c>
      <c r="H1403" s="69">
        <v>831</v>
      </c>
      <c r="I1403" s="69">
        <v>11799</v>
      </c>
      <c r="J1403" s="69">
        <v>10965</v>
      </c>
      <c r="K1403" s="69">
        <v>2252</v>
      </c>
      <c r="L1403" s="69">
        <v>1</v>
      </c>
      <c r="M1403" s="69"/>
      <c r="N1403" s="69">
        <v>4422.49</v>
      </c>
      <c r="O1403" s="69">
        <v>7.72</v>
      </c>
      <c r="P1403" s="69"/>
    </row>
    <row r="1404" spans="1:17">
      <c r="A1404" s="86">
        <v>45551</v>
      </c>
      <c r="B1404" s="69" t="s">
        <v>282</v>
      </c>
      <c r="C1404" s="69" t="s">
        <v>412</v>
      </c>
      <c r="D1404" s="69" t="s">
        <v>601</v>
      </c>
      <c r="F1404" s="69">
        <v>50075</v>
      </c>
      <c r="G1404" s="69">
        <v>783</v>
      </c>
      <c r="H1404" s="69">
        <v>630</v>
      </c>
      <c r="I1404" s="69">
        <v>39021</v>
      </c>
      <c r="J1404" s="69">
        <v>30812</v>
      </c>
      <c r="K1404" s="69">
        <v>646</v>
      </c>
      <c r="L1404" s="69"/>
      <c r="N1404" s="69">
        <v>1283.28</v>
      </c>
      <c r="O1404" s="69">
        <v>25.84</v>
      </c>
      <c r="P1404" s="69"/>
    </row>
    <row r="1405" spans="1:17">
      <c r="A1405" s="86">
        <v>45551</v>
      </c>
      <c r="B1405" s="69" t="s">
        <v>286</v>
      </c>
      <c r="C1405" s="69" t="s">
        <v>415</v>
      </c>
      <c r="D1405" s="69" t="s">
        <v>603</v>
      </c>
      <c r="F1405" s="69">
        <v>46216</v>
      </c>
      <c r="G1405" s="69">
        <v>117</v>
      </c>
      <c r="H1405" s="69">
        <v>24</v>
      </c>
      <c r="I1405" s="69">
        <v>70257</v>
      </c>
      <c r="J1405" s="69">
        <v>70257</v>
      </c>
      <c r="K1405" s="69">
        <v>5519</v>
      </c>
      <c r="L1405" s="69"/>
      <c r="N1405" s="69">
        <v>657.81</v>
      </c>
      <c r="O1405" s="69">
        <v>2.79</v>
      </c>
      <c r="P1405" s="69"/>
    </row>
    <row r="1406" spans="1:17">
      <c r="A1406" s="86">
        <v>45551</v>
      </c>
      <c r="B1406" s="69" t="s">
        <v>286</v>
      </c>
      <c r="C1406" s="69" t="s">
        <v>417</v>
      </c>
      <c r="D1406" s="69" t="s">
        <v>585</v>
      </c>
      <c r="F1406" s="69">
        <v>22252</v>
      </c>
      <c r="G1406" s="69">
        <v>47</v>
      </c>
      <c r="H1406" s="69">
        <v>14</v>
      </c>
      <c r="I1406" s="69">
        <v>33865</v>
      </c>
      <c r="J1406" s="69">
        <v>33865</v>
      </c>
      <c r="K1406" s="69">
        <v>2985</v>
      </c>
      <c r="L1406" s="69"/>
      <c r="N1406" s="69">
        <v>657.08</v>
      </c>
      <c r="O1406" s="69">
        <v>2.48</v>
      </c>
      <c r="P1406" s="69"/>
    </row>
    <row r="1407" spans="1:17">
      <c r="A1407" s="86">
        <v>45551</v>
      </c>
      <c r="B1407" s="69" t="s">
        <v>419</v>
      </c>
      <c r="C1407" s="69" t="s">
        <v>420</v>
      </c>
      <c r="D1407" s="69" t="s">
        <v>697</v>
      </c>
      <c r="F1407" s="69">
        <v>65557</v>
      </c>
      <c r="G1407" s="69">
        <v>110</v>
      </c>
      <c r="H1407" s="69">
        <v>3</v>
      </c>
      <c r="I1407" s="69">
        <v>96462</v>
      </c>
      <c r="J1407" s="69">
        <v>94833</v>
      </c>
      <c r="K1407" s="69">
        <v>31</v>
      </c>
      <c r="L1407" s="69"/>
      <c r="N1407" s="69">
        <v>679.61</v>
      </c>
      <c r="O1407" s="69">
        <v>458.44</v>
      </c>
      <c r="P1407" s="69"/>
    </row>
    <row r="1408" spans="1:17">
      <c r="A1408" s="86">
        <v>45551</v>
      </c>
      <c r="B1408" s="69" t="s">
        <v>422</v>
      </c>
      <c r="C1408" s="69" t="s">
        <v>423</v>
      </c>
      <c r="D1408" s="69" t="s">
        <v>422</v>
      </c>
      <c r="F1408" s="69">
        <v>14875</v>
      </c>
      <c r="G1408" s="69">
        <v>18</v>
      </c>
      <c r="H1408" s="69">
        <v>11</v>
      </c>
      <c r="I1408" s="69">
        <v>4776</v>
      </c>
      <c r="J1408" s="69">
        <v>3860</v>
      </c>
      <c r="K1408" s="69">
        <v>11</v>
      </c>
      <c r="L1408" s="69"/>
      <c r="N1408" s="69">
        <v>3114.53</v>
      </c>
      <c r="O1408" s="69">
        <v>450.76</v>
      </c>
      <c r="P1408" s="69"/>
    </row>
    <row r="1409" spans="1:16">
      <c r="A1409" s="86">
        <v>45551</v>
      </c>
      <c r="B1409" s="69" t="s">
        <v>424</v>
      </c>
      <c r="C1409" s="69" t="s">
        <v>425</v>
      </c>
      <c r="D1409" s="69" t="s">
        <v>424</v>
      </c>
      <c r="F1409" s="69">
        <v>16515</v>
      </c>
      <c r="G1409" s="69">
        <v>24</v>
      </c>
      <c r="H1409" s="69">
        <v>13</v>
      </c>
      <c r="I1409" s="69">
        <v>1322</v>
      </c>
      <c r="J1409" s="69">
        <v>1025</v>
      </c>
      <c r="K1409" s="69">
        <v>17</v>
      </c>
      <c r="L1409" s="69"/>
      <c r="N1409" s="69">
        <v>12492.44</v>
      </c>
      <c r="O1409" s="69">
        <v>323.82</v>
      </c>
      <c r="P1409" s="69"/>
    </row>
    <row r="1410" spans="1:16">
      <c r="A1410" s="86">
        <v>45551</v>
      </c>
      <c r="B1410" s="69" t="s">
        <v>426</v>
      </c>
      <c r="C1410" s="69" t="s">
        <v>427</v>
      </c>
      <c r="D1410" s="69" t="s">
        <v>426</v>
      </c>
      <c r="F1410" s="69">
        <v>14988</v>
      </c>
      <c r="G1410" s="69">
        <v>38</v>
      </c>
      <c r="H1410" s="69">
        <v>21</v>
      </c>
      <c r="I1410" s="69">
        <v>4869</v>
      </c>
      <c r="J1410" s="69">
        <v>3998</v>
      </c>
      <c r="K1410" s="69">
        <v>23</v>
      </c>
      <c r="L1410" s="69"/>
      <c r="N1410" s="69">
        <v>3078.25</v>
      </c>
      <c r="O1410" s="69">
        <v>217.22</v>
      </c>
      <c r="P1410" s="69"/>
    </row>
    <row r="1411" spans="1:16">
      <c r="A1411" s="86">
        <v>45551</v>
      </c>
      <c r="B1411" s="69" t="s">
        <v>428</v>
      </c>
      <c r="C1411" s="69" t="s">
        <v>429</v>
      </c>
      <c r="D1411" s="69" t="s">
        <v>428</v>
      </c>
      <c r="F1411" s="69">
        <v>15152</v>
      </c>
      <c r="G1411" s="69">
        <v>8</v>
      </c>
      <c r="H1411" s="69">
        <v>4</v>
      </c>
      <c r="I1411" s="69">
        <v>1264</v>
      </c>
      <c r="J1411" s="69">
        <v>946</v>
      </c>
      <c r="K1411" s="69">
        <v>6</v>
      </c>
      <c r="L1411" s="69"/>
      <c r="N1411" s="69">
        <v>11987.34</v>
      </c>
      <c r="O1411" s="69">
        <v>841.78</v>
      </c>
      <c r="P1411" s="69"/>
    </row>
    <row r="1412" spans="1:16">
      <c r="A1412" s="86">
        <v>45551</v>
      </c>
      <c r="B1412" s="69" t="s">
        <v>430</v>
      </c>
      <c r="C1412" s="69" t="s">
        <v>431</v>
      </c>
      <c r="D1412" s="69" t="s">
        <v>726</v>
      </c>
      <c r="F1412" s="69">
        <v>19261</v>
      </c>
      <c r="G1412" s="69">
        <v>57</v>
      </c>
      <c r="H1412" s="69">
        <v>35</v>
      </c>
      <c r="I1412" s="69">
        <v>24741</v>
      </c>
      <c r="J1412" s="69">
        <v>23833</v>
      </c>
      <c r="K1412" s="69">
        <v>38</v>
      </c>
      <c r="L1412" s="69"/>
      <c r="N1412" s="69">
        <v>778.51</v>
      </c>
      <c r="O1412" s="69">
        <v>161.86000000000001</v>
      </c>
      <c r="P1412" s="69"/>
    </row>
    <row r="1413" spans="1:16">
      <c r="A1413" s="86">
        <v>45551</v>
      </c>
      <c r="B1413" s="69" t="s">
        <v>432</v>
      </c>
      <c r="C1413" s="69" t="s">
        <v>433</v>
      </c>
      <c r="D1413" s="69" t="s">
        <v>709</v>
      </c>
      <c r="F1413" s="69">
        <v>47993</v>
      </c>
      <c r="G1413" s="69">
        <v>614</v>
      </c>
      <c r="H1413" s="69">
        <v>456</v>
      </c>
      <c r="I1413" s="69">
        <v>42491</v>
      </c>
      <c r="J1413" s="69">
        <v>32593</v>
      </c>
      <c r="K1413" s="69">
        <v>470</v>
      </c>
      <c r="L1413" s="69"/>
      <c r="N1413" s="69">
        <v>1129.49</v>
      </c>
      <c r="O1413" s="69">
        <v>33.92</v>
      </c>
      <c r="P1413" s="69"/>
    </row>
    <row r="1414" spans="1:16">
      <c r="A1414" s="86">
        <v>45551</v>
      </c>
      <c r="B1414" s="69" t="s">
        <v>432</v>
      </c>
      <c r="C1414" s="69" t="s">
        <v>434</v>
      </c>
      <c r="D1414" s="69" t="s">
        <v>709</v>
      </c>
      <c r="F1414" s="69">
        <v>48057</v>
      </c>
      <c r="G1414" s="69">
        <v>593</v>
      </c>
      <c r="H1414" s="69">
        <v>426</v>
      </c>
      <c r="I1414" s="69">
        <v>48206</v>
      </c>
      <c r="J1414" s="69">
        <v>35643</v>
      </c>
      <c r="K1414" s="69">
        <v>437</v>
      </c>
      <c r="L1414" s="69"/>
      <c r="N1414" s="69">
        <v>996.91</v>
      </c>
      <c r="O1414" s="69">
        <v>36.24</v>
      </c>
      <c r="P1414" s="69"/>
    </row>
    <row r="1415" spans="1:16">
      <c r="A1415" s="86">
        <v>45551</v>
      </c>
      <c r="B1415" s="69" t="s">
        <v>432</v>
      </c>
      <c r="C1415" s="69" t="s">
        <v>436</v>
      </c>
      <c r="D1415" s="69" t="s">
        <v>710</v>
      </c>
      <c r="F1415" s="69">
        <v>43733</v>
      </c>
      <c r="G1415" s="69">
        <v>786</v>
      </c>
      <c r="H1415" s="69">
        <v>562</v>
      </c>
      <c r="I1415" s="69">
        <v>46518</v>
      </c>
      <c r="J1415" s="69">
        <v>37985</v>
      </c>
      <c r="K1415" s="69">
        <v>586</v>
      </c>
      <c r="L1415" s="69"/>
      <c r="M1415" s="69">
        <v>2</v>
      </c>
      <c r="N1415" s="69">
        <v>940.13</v>
      </c>
      <c r="O1415" s="69">
        <v>24.43</v>
      </c>
      <c r="P1415" s="69"/>
    </row>
    <row r="1416" spans="1:16">
      <c r="A1416" s="86">
        <v>45551</v>
      </c>
      <c r="B1416" s="69" t="s">
        <v>432</v>
      </c>
      <c r="C1416" s="69" t="s">
        <v>438</v>
      </c>
      <c r="D1416" s="69" t="s">
        <v>711</v>
      </c>
      <c r="F1416" s="69">
        <v>40703</v>
      </c>
      <c r="G1416" s="69">
        <v>698</v>
      </c>
      <c r="H1416" s="69">
        <v>453</v>
      </c>
      <c r="I1416" s="69">
        <v>32371</v>
      </c>
      <c r="J1416" s="69">
        <v>26627</v>
      </c>
      <c r="K1416" s="69">
        <v>490</v>
      </c>
      <c r="L1416" s="69"/>
      <c r="N1416" s="69">
        <v>1257.3900000000001</v>
      </c>
      <c r="O1416" s="69">
        <v>26.94</v>
      </c>
      <c r="P1416" s="69"/>
    </row>
    <row r="1417" spans="1:16">
      <c r="A1417" s="86">
        <v>45551</v>
      </c>
      <c r="B1417" s="69" t="s">
        <v>432</v>
      </c>
      <c r="C1417" s="69" t="s">
        <v>440</v>
      </c>
      <c r="D1417" s="69" t="s">
        <v>712</v>
      </c>
      <c r="F1417" s="69">
        <v>43443</v>
      </c>
      <c r="G1417" s="69">
        <v>558</v>
      </c>
      <c r="H1417" s="69">
        <v>421</v>
      </c>
      <c r="I1417" s="69">
        <v>40372</v>
      </c>
      <c r="J1417" s="69">
        <v>31795</v>
      </c>
      <c r="K1417" s="69">
        <v>433</v>
      </c>
      <c r="L1417" s="69"/>
      <c r="N1417" s="69">
        <v>1076.07</v>
      </c>
      <c r="O1417" s="69">
        <v>32.94</v>
      </c>
      <c r="P1417" s="69"/>
    </row>
    <row r="1418" spans="1:16">
      <c r="A1418" s="86">
        <v>45551</v>
      </c>
      <c r="B1418" s="69" t="s">
        <v>432</v>
      </c>
      <c r="C1418" s="69" t="s">
        <v>444</v>
      </c>
      <c r="D1418" s="69" t="s">
        <v>713</v>
      </c>
      <c r="F1418" s="69">
        <v>42545</v>
      </c>
      <c r="G1418" s="69">
        <v>512</v>
      </c>
      <c r="H1418" s="69">
        <v>423</v>
      </c>
      <c r="I1418" s="69">
        <v>49048</v>
      </c>
      <c r="J1418" s="69">
        <v>29963</v>
      </c>
      <c r="K1418" s="69">
        <v>433</v>
      </c>
      <c r="L1418" s="69"/>
      <c r="N1418" s="69">
        <v>867.42</v>
      </c>
      <c r="O1418" s="69">
        <v>32.75</v>
      </c>
      <c r="P1418" s="69"/>
    </row>
    <row r="1419" spans="1:16">
      <c r="A1419" s="86">
        <v>45551</v>
      </c>
      <c r="B1419" s="69" t="s">
        <v>432</v>
      </c>
      <c r="C1419" s="69" t="s">
        <v>446</v>
      </c>
      <c r="D1419" s="69" t="s">
        <v>714</v>
      </c>
      <c r="F1419" s="69">
        <v>43555</v>
      </c>
      <c r="G1419" s="69">
        <v>703</v>
      </c>
      <c r="H1419" s="69">
        <v>498</v>
      </c>
      <c r="I1419" s="69">
        <v>37381</v>
      </c>
      <c r="J1419" s="69">
        <v>31967</v>
      </c>
      <c r="K1419" s="69">
        <v>522</v>
      </c>
      <c r="L1419" s="69"/>
      <c r="N1419" s="69">
        <v>1165.1600000000001</v>
      </c>
      <c r="O1419" s="69">
        <v>26.37</v>
      </c>
      <c r="P1419" s="69"/>
    </row>
    <row r="1420" spans="1:16">
      <c r="A1420" s="86">
        <v>45551</v>
      </c>
      <c r="B1420" s="69" t="s">
        <v>450</v>
      </c>
      <c r="C1420" s="69" t="s">
        <v>451</v>
      </c>
      <c r="D1420" s="69" t="s">
        <v>638</v>
      </c>
      <c r="F1420" s="69">
        <v>26692</v>
      </c>
      <c r="G1420" s="69">
        <v>385</v>
      </c>
      <c r="H1420" s="69">
        <v>360</v>
      </c>
      <c r="I1420" s="69">
        <v>49090</v>
      </c>
      <c r="J1420" s="69">
        <v>20765</v>
      </c>
      <c r="K1420" s="69">
        <v>360</v>
      </c>
      <c r="L1420" s="69"/>
      <c r="N1420" s="69">
        <v>543.74</v>
      </c>
      <c r="O1420" s="69">
        <v>24.6</v>
      </c>
      <c r="P1420" s="69"/>
    </row>
    <row r="1421" spans="1:16">
      <c r="A1421" s="86">
        <v>45551</v>
      </c>
      <c r="B1421" s="69" t="s">
        <v>454</v>
      </c>
      <c r="C1421" s="69" t="s">
        <v>202</v>
      </c>
      <c r="D1421" s="69" t="s">
        <v>715</v>
      </c>
      <c r="F1421" s="69">
        <v>48504</v>
      </c>
      <c r="G1421" s="69">
        <v>568</v>
      </c>
      <c r="H1421" s="69">
        <v>445</v>
      </c>
      <c r="I1421" s="69">
        <v>41878</v>
      </c>
      <c r="J1421" s="69">
        <v>30308</v>
      </c>
      <c r="K1421" s="69">
        <v>460</v>
      </c>
      <c r="L1421" s="69"/>
      <c r="N1421" s="69">
        <v>1158.22</v>
      </c>
      <c r="O1421" s="69">
        <v>35.15</v>
      </c>
      <c r="P1421" s="69"/>
    </row>
    <row r="1422" spans="1:16">
      <c r="A1422" s="86">
        <v>45551</v>
      </c>
      <c r="B1422" s="69" t="s">
        <v>454</v>
      </c>
      <c r="C1422" s="69" t="s">
        <v>198</v>
      </c>
      <c r="D1422" s="69" t="s">
        <v>715</v>
      </c>
      <c r="F1422" s="69">
        <v>48550</v>
      </c>
      <c r="G1422" s="69">
        <v>532</v>
      </c>
      <c r="H1422" s="69">
        <v>412</v>
      </c>
      <c r="I1422" s="69">
        <v>47244</v>
      </c>
      <c r="J1422" s="69">
        <v>30486</v>
      </c>
      <c r="K1422" s="69">
        <v>422</v>
      </c>
      <c r="L1422" s="69"/>
      <c r="N1422" s="69">
        <v>1027.6400000000001</v>
      </c>
      <c r="O1422" s="69">
        <v>37.9</v>
      </c>
      <c r="P1422" s="69"/>
    </row>
    <row r="1423" spans="1:16">
      <c r="A1423" s="86">
        <v>45551</v>
      </c>
      <c r="B1423" s="69" t="s">
        <v>454</v>
      </c>
      <c r="C1423" s="69" t="s">
        <v>201</v>
      </c>
      <c r="D1423" s="69" t="s">
        <v>716</v>
      </c>
      <c r="F1423" s="69">
        <v>44054</v>
      </c>
      <c r="G1423" s="69">
        <v>627</v>
      </c>
      <c r="H1423" s="69">
        <v>435</v>
      </c>
      <c r="I1423" s="69">
        <v>43464</v>
      </c>
      <c r="J1423" s="69">
        <v>35116</v>
      </c>
      <c r="K1423" s="69">
        <v>466</v>
      </c>
      <c r="L1423" s="69"/>
      <c r="N1423" s="69">
        <v>1013.57</v>
      </c>
      <c r="O1423" s="69">
        <v>30.22</v>
      </c>
      <c r="P1423" s="69"/>
    </row>
    <row r="1424" spans="1:16">
      <c r="A1424" s="86">
        <v>45551</v>
      </c>
      <c r="B1424" s="69" t="s">
        <v>454</v>
      </c>
      <c r="C1424" s="69" t="s">
        <v>197</v>
      </c>
      <c r="D1424" s="69" t="s">
        <v>717</v>
      </c>
      <c r="F1424" s="69">
        <v>43901</v>
      </c>
      <c r="G1424" s="69">
        <v>780</v>
      </c>
      <c r="H1424" s="69">
        <v>513</v>
      </c>
      <c r="I1424" s="69">
        <v>37301</v>
      </c>
      <c r="J1424" s="69">
        <v>30401</v>
      </c>
      <c r="K1424" s="69">
        <v>549</v>
      </c>
      <c r="L1424" s="69">
        <v>1</v>
      </c>
      <c r="M1424" s="69">
        <v>1</v>
      </c>
      <c r="N1424" s="69">
        <v>1176.94</v>
      </c>
      <c r="O1424" s="69">
        <v>25.49</v>
      </c>
      <c r="P1424" s="69"/>
    </row>
    <row r="1425" spans="1:16">
      <c r="A1425" s="86">
        <v>45551</v>
      </c>
      <c r="B1425" s="69" t="s">
        <v>454</v>
      </c>
      <c r="C1425" s="69" t="s">
        <v>199</v>
      </c>
      <c r="D1425" s="69" t="s">
        <v>718</v>
      </c>
      <c r="F1425" s="69">
        <v>43547</v>
      </c>
      <c r="G1425" s="69">
        <v>566</v>
      </c>
      <c r="H1425" s="69">
        <v>386</v>
      </c>
      <c r="I1425" s="69">
        <v>45432</v>
      </c>
      <c r="J1425" s="69">
        <v>32198</v>
      </c>
      <c r="K1425" s="69">
        <v>408</v>
      </c>
      <c r="L1425" s="69"/>
      <c r="N1425" s="69">
        <v>958.51</v>
      </c>
      <c r="O1425" s="69">
        <v>34.590000000000003</v>
      </c>
      <c r="P1425" s="69"/>
    </row>
    <row r="1426" spans="1:16">
      <c r="A1426" s="86">
        <v>45551</v>
      </c>
      <c r="B1426" s="69" t="s">
        <v>454</v>
      </c>
      <c r="C1426" s="69" t="s">
        <v>196</v>
      </c>
      <c r="D1426" s="69" t="s">
        <v>235</v>
      </c>
      <c r="F1426" s="69">
        <v>43450</v>
      </c>
      <c r="G1426" s="69">
        <v>496</v>
      </c>
      <c r="H1426" s="69">
        <v>382</v>
      </c>
      <c r="I1426" s="69">
        <v>48273</v>
      </c>
      <c r="J1426" s="69">
        <v>31796</v>
      </c>
      <c r="K1426" s="69">
        <v>389</v>
      </c>
      <c r="L1426" s="69"/>
      <c r="N1426" s="69">
        <v>900.09</v>
      </c>
      <c r="O1426" s="69">
        <v>36</v>
      </c>
      <c r="P1426" s="69"/>
    </row>
    <row r="1427" spans="1:16">
      <c r="A1427" s="86">
        <v>45551</v>
      </c>
      <c r="B1427" s="69" t="s">
        <v>454</v>
      </c>
      <c r="C1427" s="69" t="s">
        <v>200</v>
      </c>
      <c r="D1427" s="69" t="s">
        <v>719</v>
      </c>
      <c r="F1427" s="69">
        <v>44451</v>
      </c>
      <c r="G1427" s="69">
        <v>818</v>
      </c>
      <c r="H1427" s="69">
        <v>518</v>
      </c>
      <c r="I1427" s="69">
        <v>39871</v>
      </c>
      <c r="J1427" s="69">
        <v>33403</v>
      </c>
      <c r="K1427" s="69">
        <v>561</v>
      </c>
      <c r="L1427" s="69"/>
      <c r="M1427" s="69">
        <v>1</v>
      </c>
      <c r="N1427" s="69">
        <v>1114.8699999999999</v>
      </c>
      <c r="O1427" s="69">
        <v>25.83</v>
      </c>
      <c r="P1427" s="69"/>
    </row>
    <row r="1428" spans="1:16">
      <c r="A1428" s="86">
        <v>45551</v>
      </c>
      <c r="B1428" s="69" t="s">
        <v>455</v>
      </c>
      <c r="C1428" s="69" t="s">
        <v>456</v>
      </c>
      <c r="D1428" s="69" t="s">
        <v>720</v>
      </c>
      <c r="F1428" s="69">
        <v>17351</v>
      </c>
      <c r="G1428" s="69">
        <v>224</v>
      </c>
      <c r="H1428" s="69">
        <v>154</v>
      </c>
      <c r="I1428" s="69">
        <v>19197</v>
      </c>
      <c r="J1428" s="69">
        <v>14491</v>
      </c>
      <c r="K1428" s="69">
        <v>160</v>
      </c>
      <c r="L1428" s="69"/>
      <c r="N1428" s="69">
        <v>903.84</v>
      </c>
      <c r="O1428" s="69">
        <v>35.78</v>
      </c>
      <c r="P1428" s="69"/>
    </row>
    <row r="1429" spans="1:16">
      <c r="A1429" s="86">
        <v>45551</v>
      </c>
      <c r="B1429" s="69" t="s">
        <v>101</v>
      </c>
      <c r="C1429" s="69" t="s">
        <v>347</v>
      </c>
      <c r="D1429" s="69" t="s">
        <v>645</v>
      </c>
      <c r="E1429" s="69">
        <v>17</v>
      </c>
      <c r="F1429" s="69">
        <v>51046</v>
      </c>
      <c r="G1429" s="69">
        <v>176</v>
      </c>
      <c r="H1429" s="69">
        <v>116</v>
      </c>
      <c r="I1429" s="69">
        <v>14411</v>
      </c>
      <c r="J1429" s="69" t="s">
        <v>702</v>
      </c>
      <c r="K1429" s="69">
        <v>120</v>
      </c>
      <c r="L1429" s="69"/>
      <c r="N1429" s="69">
        <v>3542.16</v>
      </c>
      <c r="O1429" s="69">
        <v>112.68</v>
      </c>
      <c r="P1429" s="69"/>
    </row>
    <row r="1430" spans="1:16">
      <c r="A1430" s="86">
        <v>45551</v>
      </c>
      <c r="B1430" s="69" t="s">
        <v>123</v>
      </c>
      <c r="C1430" s="69" t="s">
        <v>348</v>
      </c>
      <c r="D1430" s="69" t="s">
        <v>648</v>
      </c>
      <c r="E1430" s="69">
        <v>5</v>
      </c>
      <c r="F1430" s="69">
        <v>14774</v>
      </c>
      <c r="G1430" s="69">
        <v>49</v>
      </c>
      <c r="H1430" s="69">
        <v>22</v>
      </c>
      <c r="I1430" s="69">
        <v>2023</v>
      </c>
      <c r="J1430" s="69">
        <v>1888</v>
      </c>
      <c r="K1430" s="69">
        <v>28</v>
      </c>
      <c r="L1430" s="69"/>
      <c r="N1430" s="69">
        <v>7303.02</v>
      </c>
      <c r="O1430" s="69">
        <v>157.16999999999999</v>
      </c>
      <c r="P1430" s="69"/>
    </row>
    <row r="1431" spans="1:16">
      <c r="A1431" s="86">
        <v>45551</v>
      </c>
      <c r="B1431" s="69" t="s">
        <v>123</v>
      </c>
      <c r="C1431" s="69" t="s">
        <v>349</v>
      </c>
      <c r="D1431" s="69" t="s">
        <v>647</v>
      </c>
      <c r="E1431" s="69">
        <v>36</v>
      </c>
      <c r="F1431" s="69">
        <v>76177</v>
      </c>
      <c r="G1431" s="69">
        <v>350</v>
      </c>
      <c r="H1431" s="69">
        <v>191</v>
      </c>
      <c r="I1431" s="69">
        <v>13499</v>
      </c>
      <c r="J1431" s="69">
        <v>10639</v>
      </c>
      <c r="K1431" s="69">
        <v>211</v>
      </c>
      <c r="L1431" s="69">
        <v>1</v>
      </c>
      <c r="M1431" s="69"/>
      <c r="N1431" s="69">
        <v>5643.16</v>
      </c>
      <c r="O1431" s="69">
        <v>107.75</v>
      </c>
      <c r="P1431" s="69"/>
    </row>
    <row r="1432" spans="1:16">
      <c r="A1432" s="86">
        <v>45551</v>
      </c>
      <c r="B1432" s="69" t="s">
        <v>365</v>
      </c>
      <c r="C1432" s="69" t="s">
        <v>366</v>
      </c>
      <c r="D1432" s="69" t="s">
        <v>649</v>
      </c>
      <c r="E1432" s="69">
        <v>16</v>
      </c>
      <c r="F1432" s="69">
        <v>56949</v>
      </c>
      <c r="G1432" s="69">
        <v>157</v>
      </c>
      <c r="H1432" s="69">
        <v>64</v>
      </c>
      <c r="I1432" s="69">
        <v>10758</v>
      </c>
      <c r="J1432" s="69">
        <v>9339</v>
      </c>
      <c r="K1432" s="69">
        <v>71</v>
      </c>
      <c r="L1432" s="69"/>
      <c r="M1432" s="69">
        <v>1</v>
      </c>
      <c r="N1432" s="69">
        <v>5293.64</v>
      </c>
      <c r="O1432" s="69">
        <v>230.56</v>
      </c>
      <c r="P1432" s="69"/>
    </row>
    <row r="1433" spans="1:16">
      <c r="A1433" s="86">
        <v>45551</v>
      </c>
      <c r="B1433" s="69" t="s">
        <v>109</v>
      </c>
      <c r="C1433" s="69" t="s">
        <v>367</v>
      </c>
      <c r="D1433" s="69" t="s">
        <v>728</v>
      </c>
      <c r="E1433" s="69">
        <v>2</v>
      </c>
      <c r="F1433" s="69">
        <v>6321</v>
      </c>
      <c r="G1433" s="69">
        <v>41</v>
      </c>
      <c r="H1433" s="69">
        <v>21</v>
      </c>
      <c r="I1433" s="69">
        <v>1174</v>
      </c>
      <c r="J1433" s="69">
        <v>986</v>
      </c>
      <c r="K1433" s="69">
        <v>25</v>
      </c>
      <c r="L1433" s="69"/>
      <c r="N1433" s="69">
        <v>5384.16</v>
      </c>
      <c r="O1433" s="69">
        <v>80.010000000000005</v>
      </c>
      <c r="P1433" s="69"/>
    </row>
    <row r="1434" spans="1:16">
      <c r="A1434" s="86">
        <v>45551</v>
      </c>
      <c r="B1434" s="69" t="s">
        <v>109</v>
      </c>
      <c r="C1434" s="69" t="s">
        <v>367</v>
      </c>
      <c r="D1434" s="69" t="s">
        <v>650</v>
      </c>
      <c r="E1434" s="69">
        <v>27</v>
      </c>
      <c r="F1434" s="69">
        <v>86196</v>
      </c>
      <c r="G1434" s="69">
        <v>282</v>
      </c>
      <c r="H1434" s="69">
        <v>157</v>
      </c>
      <c r="I1434" s="69">
        <v>18989</v>
      </c>
      <c r="J1434" s="69">
        <v>15142</v>
      </c>
      <c r="K1434" s="69">
        <v>185</v>
      </c>
      <c r="L1434" s="69"/>
      <c r="M1434" s="69">
        <v>1</v>
      </c>
      <c r="N1434" s="69">
        <v>4539.26</v>
      </c>
      <c r="O1434" s="69">
        <v>140.84</v>
      </c>
      <c r="P1434" s="69"/>
    </row>
    <row r="1435" spans="1:16">
      <c r="A1435" s="86">
        <v>45551</v>
      </c>
      <c r="B1435" s="69" t="s">
        <v>127</v>
      </c>
      <c r="C1435" s="69" t="s">
        <v>369</v>
      </c>
      <c r="D1435" s="69" t="s">
        <v>654</v>
      </c>
      <c r="E1435" s="69">
        <v>21</v>
      </c>
      <c r="F1435" s="69">
        <v>50995</v>
      </c>
      <c r="G1435" s="69">
        <v>223</v>
      </c>
      <c r="H1435" s="69">
        <v>120</v>
      </c>
      <c r="I1435" s="69">
        <v>12442</v>
      </c>
      <c r="J1435" s="69">
        <v>11027</v>
      </c>
      <c r="K1435" s="69">
        <v>129</v>
      </c>
      <c r="L1435" s="69"/>
      <c r="N1435" s="69">
        <v>4098.62</v>
      </c>
      <c r="O1435" s="69">
        <v>118.59</v>
      </c>
      <c r="P1435" s="69"/>
    </row>
    <row r="1436" spans="1:16">
      <c r="A1436" s="86">
        <v>45551</v>
      </c>
      <c r="B1436" s="69" t="s">
        <v>131</v>
      </c>
      <c r="C1436" s="69" t="s">
        <v>371</v>
      </c>
      <c r="D1436" s="69" t="s">
        <v>698</v>
      </c>
      <c r="E1436" s="69">
        <v>16</v>
      </c>
      <c r="F1436" s="69">
        <v>28669</v>
      </c>
      <c r="G1436" s="69">
        <v>115</v>
      </c>
      <c r="H1436" s="69">
        <v>57</v>
      </c>
      <c r="I1436" s="69">
        <v>3914</v>
      </c>
      <c r="J1436" s="69">
        <v>3392</v>
      </c>
      <c r="K1436" s="69">
        <v>62</v>
      </c>
      <c r="L1436" s="69"/>
      <c r="N1436" s="69">
        <v>7324.73</v>
      </c>
      <c r="O1436" s="69">
        <v>131.51</v>
      </c>
      <c r="P1436" s="69"/>
    </row>
    <row r="1437" spans="1:16">
      <c r="A1437" s="86">
        <v>45551</v>
      </c>
      <c r="B1437" s="69" t="s">
        <v>138</v>
      </c>
      <c r="C1437" s="69" t="s">
        <v>375</v>
      </c>
      <c r="D1437" s="69" t="s">
        <v>657</v>
      </c>
      <c r="E1437" s="69">
        <v>27</v>
      </c>
      <c r="F1437" s="69">
        <v>76185</v>
      </c>
      <c r="G1437" s="69">
        <v>290</v>
      </c>
      <c r="H1437" s="69">
        <v>153</v>
      </c>
      <c r="I1437" s="69">
        <v>23548</v>
      </c>
      <c r="J1437" s="69">
        <v>20557</v>
      </c>
      <c r="K1437" s="69">
        <v>162</v>
      </c>
      <c r="L1437" s="69"/>
      <c r="N1437" s="69">
        <v>3235.31</v>
      </c>
      <c r="O1437" s="69">
        <v>141.08000000000001</v>
      </c>
      <c r="P1437" s="69"/>
    </row>
    <row r="1438" spans="1:16">
      <c r="A1438" s="86">
        <v>45551</v>
      </c>
      <c r="B1438" s="69" t="s">
        <v>138</v>
      </c>
      <c r="C1438" s="69" t="s">
        <v>376</v>
      </c>
      <c r="D1438" s="69" t="s">
        <v>727</v>
      </c>
      <c r="E1438" s="69">
        <v>3</v>
      </c>
      <c r="F1438" s="69">
        <v>14564</v>
      </c>
      <c r="G1438" s="69">
        <v>32</v>
      </c>
      <c r="H1438" s="69">
        <v>14</v>
      </c>
      <c r="I1438" s="69">
        <v>2512</v>
      </c>
      <c r="J1438" s="69">
        <v>2267</v>
      </c>
      <c r="K1438" s="69">
        <v>16</v>
      </c>
      <c r="L1438" s="69"/>
      <c r="N1438" s="69">
        <v>5797.77</v>
      </c>
      <c r="O1438" s="69">
        <v>269.7</v>
      </c>
      <c r="P1438" s="69"/>
    </row>
    <row r="1439" spans="1:16">
      <c r="A1439" s="86">
        <v>45551</v>
      </c>
      <c r="B1439" s="69" t="s">
        <v>145</v>
      </c>
      <c r="C1439" s="69" t="s">
        <v>378</v>
      </c>
      <c r="D1439" s="69" t="s">
        <v>729</v>
      </c>
      <c r="F1439" s="69">
        <v>7845</v>
      </c>
      <c r="G1439" s="69">
        <v>25</v>
      </c>
      <c r="H1439" s="69">
        <v>13</v>
      </c>
      <c r="I1439" s="69">
        <v>1066</v>
      </c>
      <c r="J1439" s="69">
        <v>973</v>
      </c>
      <c r="K1439" s="69">
        <v>14</v>
      </c>
      <c r="L1439" s="69"/>
      <c r="N1439" s="69">
        <v>7359.29</v>
      </c>
      <c r="O1439" s="69">
        <v>186.79</v>
      </c>
      <c r="P1439" s="69"/>
    </row>
    <row r="1440" spans="1:16">
      <c r="A1440" s="86">
        <v>45551</v>
      </c>
      <c r="B1440" s="69" t="s">
        <v>145</v>
      </c>
      <c r="C1440" s="69" t="s">
        <v>378</v>
      </c>
      <c r="D1440" s="69" t="s">
        <v>660</v>
      </c>
      <c r="E1440" s="69">
        <v>16</v>
      </c>
      <c r="F1440" s="69">
        <v>28963</v>
      </c>
      <c r="G1440" s="69">
        <v>157</v>
      </c>
      <c r="H1440" s="69">
        <v>83</v>
      </c>
      <c r="I1440" s="69">
        <v>6524</v>
      </c>
      <c r="J1440" s="69">
        <v>5897</v>
      </c>
      <c r="K1440" s="69">
        <v>90</v>
      </c>
      <c r="L1440" s="69"/>
      <c r="N1440" s="69">
        <v>4439.45</v>
      </c>
      <c r="O1440" s="69">
        <v>95.59</v>
      </c>
      <c r="P1440" s="69"/>
    </row>
    <row r="1441" spans="1:16">
      <c r="A1441" s="86">
        <v>45551</v>
      </c>
      <c r="B1441" s="69" t="s">
        <v>150</v>
      </c>
      <c r="C1441" s="69" t="s">
        <v>380</v>
      </c>
      <c r="D1441" s="69" t="s">
        <v>662</v>
      </c>
      <c r="E1441" s="69">
        <v>27</v>
      </c>
      <c r="F1441" s="69">
        <v>33524</v>
      </c>
      <c r="G1441" s="69">
        <v>208</v>
      </c>
      <c r="H1441" s="69">
        <v>112</v>
      </c>
      <c r="I1441" s="69">
        <v>9979</v>
      </c>
      <c r="J1441" s="69">
        <v>9231</v>
      </c>
      <c r="K1441" s="69">
        <v>118</v>
      </c>
      <c r="L1441" s="69"/>
      <c r="N1441" s="69">
        <v>3359.45</v>
      </c>
      <c r="O1441" s="69">
        <v>81.77</v>
      </c>
      <c r="P1441" s="69"/>
    </row>
    <row r="1442" spans="1:16">
      <c r="A1442" s="86">
        <v>45551</v>
      </c>
      <c r="B1442" s="69" t="s">
        <v>153</v>
      </c>
      <c r="C1442" s="69" t="s">
        <v>381</v>
      </c>
      <c r="D1442" s="69" t="s">
        <v>701</v>
      </c>
      <c r="E1442" s="69">
        <v>1</v>
      </c>
      <c r="F1442" s="69">
        <v>7216</v>
      </c>
      <c r="G1442" s="69">
        <v>29</v>
      </c>
      <c r="H1442" s="69">
        <v>12</v>
      </c>
      <c r="I1442" s="69">
        <v>1025</v>
      </c>
      <c r="J1442" s="69">
        <v>968</v>
      </c>
      <c r="K1442" s="69">
        <v>15</v>
      </c>
      <c r="L1442" s="69"/>
      <c r="N1442" s="69">
        <v>7040</v>
      </c>
      <c r="O1442" s="69">
        <v>153.53</v>
      </c>
      <c r="P1442" s="69"/>
    </row>
    <row r="1443" spans="1:16">
      <c r="A1443" s="86">
        <v>45551</v>
      </c>
      <c r="B1443" s="69" t="s">
        <v>153</v>
      </c>
      <c r="C1443" s="69" t="s">
        <v>381</v>
      </c>
      <c r="D1443" s="69" t="s">
        <v>663</v>
      </c>
      <c r="E1443" s="69">
        <v>9</v>
      </c>
      <c r="F1443" s="69">
        <v>31476</v>
      </c>
      <c r="G1443" s="69">
        <v>158</v>
      </c>
      <c r="H1443" s="69">
        <v>72</v>
      </c>
      <c r="I1443" s="69">
        <v>6127</v>
      </c>
      <c r="J1443" s="69">
        <v>5274</v>
      </c>
      <c r="K1443" s="69">
        <v>88</v>
      </c>
      <c r="L1443" s="69"/>
      <c r="M1443" s="69">
        <v>1</v>
      </c>
      <c r="N1443" s="69">
        <v>5137.26</v>
      </c>
      <c r="O1443" s="69">
        <v>110.44</v>
      </c>
      <c r="P1443" s="69"/>
    </row>
    <row r="1444" spans="1:16">
      <c r="A1444" s="86">
        <v>45551</v>
      </c>
      <c r="B1444" s="69" t="s">
        <v>157</v>
      </c>
      <c r="C1444" s="69" t="s">
        <v>384</v>
      </c>
      <c r="D1444" s="69" t="s">
        <v>664</v>
      </c>
      <c r="E1444" s="69">
        <v>47</v>
      </c>
      <c r="F1444" s="69">
        <v>75156</v>
      </c>
      <c r="G1444" s="69">
        <v>403</v>
      </c>
      <c r="H1444" s="69">
        <v>225</v>
      </c>
      <c r="I1444" s="69">
        <v>36230</v>
      </c>
      <c r="J1444" s="69">
        <v>32558</v>
      </c>
      <c r="K1444" s="69">
        <v>246</v>
      </c>
      <c r="L1444" s="69"/>
      <c r="N1444" s="69">
        <v>2074.41</v>
      </c>
      <c r="O1444" s="69">
        <v>90.22</v>
      </c>
      <c r="P1444" s="69"/>
    </row>
    <row r="1445" spans="1:16">
      <c r="A1445" s="86">
        <v>45551</v>
      </c>
      <c r="B1445" s="69" t="s">
        <v>157</v>
      </c>
      <c r="C1445" s="69" t="s">
        <v>385</v>
      </c>
      <c r="D1445" s="69" t="s">
        <v>665</v>
      </c>
      <c r="E1445" s="69">
        <v>4</v>
      </c>
      <c r="F1445" s="69">
        <v>26169</v>
      </c>
      <c r="G1445" s="69">
        <v>59</v>
      </c>
      <c r="H1445" s="69">
        <v>40</v>
      </c>
      <c r="I1445" s="69">
        <v>8518</v>
      </c>
      <c r="J1445" s="69">
        <v>7590</v>
      </c>
      <c r="K1445" s="69">
        <v>42</v>
      </c>
      <c r="L1445" s="69"/>
      <c r="N1445" s="69">
        <v>3072.2</v>
      </c>
      <c r="O1445" s="69">
        <v>191.01</v>
      </c>
      <c r="P1445" s="69"/>
    </row>
    <row r="1446" spans="1:16">
      <c r="A1446" s="86">
        <v>45551</v>
      </c>
      <c r="B1446" s="69" t="s">
        <v>161</v>
      </c>
      <c r="C1446" s="69" t="s">
        <v>386</v>
      </c>
      <c r="D1446" s="69" t="s">
        <v>668</v>
      </c>
      <c r="E1446" s="69">
        <v>21</v>
      </c>
      <c r="F1446" s="69">
        <v>35666</v>
      </c>
      <c r="G1446" s="69">
        <v>178</v>
      </c>
      <c r="H1446" s="69">
        <v>97</v>
      </c>
      <c r="I1446" s="69">
        <v>14805</v>
      </c>
      <c r="J1446" s="69">
        <v>13624</v>
      </c>
      <c r="K1446" s="69">
        <v>111</v>
      </c>
      <c r="L1446" s="69"/>
      <c r="N1446" s="69">
        <v>2409.0500000000002</v>
      </c>
      <c r="O1446" s="69">
        <v>94.86</v>
      </c>
      <c r="P1446" s="69"/>
    </row>
    <row r="1447" spans="1:16">
      <c r="A1447" s="86">
        <v>45551</v>
      </c>
      <c r="B1447" s="69" t="s">
        <v>161</v>
      </c>
      <c r="C1447" s="69" t="s">
        <v>387</v>
      </c>
      <c r="D1447" s="69" t="s">
        <v>669</v>
      </c>
      <c r="E1447" s="69">
        <v>23</v>
      </c>
      <c r="F1447" s="69">
        <v>31472</v>
      </c>
      <c r="G1447" s="69">
        <v>291</v>
      </c>
      <c r="H1447" s="69">
        <v>172</v>
      </c>
      <c r="I1447" s="69">
        <v>23080</v>
      </c>
      <c r="J1447" s="69">
        <v>20562</v>
      </c>
      <c r="K1447" s="69">
        <v>193</v>
      </c>
      <c r="L1447" s="69">
        <v>2</v>
      </c>
      <c r="M1447" s="69"/>
      <c r="N1447" s="69">
        <v>1363.6</v>
      </c>
      <c r="O1447" s="69">
        <v>50.03</v>
      </c>
      <c r="P1447" s="69"/>
    </row>
    <row r="1448" spans="1:16">
      <c r="A1448" s="86">
        <v>45551</v>
      </c>
      <c r="B1448" s="69" t="s">
        <v>134</v>
      </c>
      <c r="C1448" s="69" t="s">
        <v>351</v>
      </c>
      <c r="D1448" s="69" t="s">
        <v>671</v>
      </c>
      <c r="E1448" s="69">
        <v>19</v>
      </c>
      <c r="F1448" s="69">
        <v>21252</v>
      </c>
      <c r="G1448" s="69">
        <v>147</v>
      </c>
      <c r="H1448" s="69">
        <v>83</v>
      </c>
      <c r="I1448" s="69">
        <v>8865</v>
      </c>
      <c r="J1448" s="69">
        <v>8144</v>
      </c>
      <c r="K1448" s="69">
        <v>120</v>
      </c>
      <c r="L1448" s="69"/>
      <c r="N1448" s="69">
        <v>2397.29</v>
      </c>
      <c r="O1448" s="69">
        <v>43.55</v>
      </c>
      <c r="P1448" s="69"/>
    </row>
    <row r="1449" spans="1:16">
      <c r="A1449" s="86">
        <v>45551</v>
      </c>
      <c r="B1449" s="69" t="s">
        <v>141</v>
      </c>
      <c r="C1449" s="69" t="s">
        <v>352</v>
      </c>
      <c r="D1449" s="69" t="s">
        <v>682</v>
      </c>
      <c r="F1449" s="69">
        <v>10181</v>
      </c>
      <c r="G1449" s="69">
        <v>93</v>
      </c>
      <c r="H1449" s="69">
        <v>29</v>
      </c>
      <c r="I1449" s="69">
        <v>1209</v>
      </c>
      <c r="J1449" s="69">
        <v>995</v>
      </c>
      <c r="K1449" s="69">
        <v>326</v>
      </c>
      <c r="L1449" s="69"/>
      <c r="M1449" s="69">
        <v>18</v>
      </c>
      <c r="N1449" s="69">
        <v>8421.01</v>
      </c>
      <c r="O1449" s="69">
        <v>9.6</v>
      </c>
      <c r="P1449" s="69"/>
    </row>
    <row r="1450" spans="1:16">
      <c r="A1450" s="86">
        <v>45551</v>
      </c>
      <c r="B1450" s="69" t="s">
        <v>141</v>
      </c>
      <c r="C1450" s="69" t="s">
        <v>355</v>
      </c>
      <c r="D1450" s="69" t="s">
        <v>683</v>
      </c>
      <c r="F1450" s="69">
        <v>10408</v>
      </c>
      <c r="G1450" s="69">
        <v>107</v>
      </c>
      <c r="H1450" s="69">
        <v>51</v>
      </c>
      <c r="I1450" s="69">
        <v>2331</v>
      </c>
      <c r="J1450" s="69">
        <v>1949</v>
      </c>
      <c r="K1450" s="69">
        <v>60</v>
      </c>
      <c r="L1450" s="69">
        <v>2</v>
      </c>
      <c r="M1450" s="69">
        <v>18</v>
      </c>
      <c r="N1450" s="69">
        <v>4465.04</v>
      </c>
      <c r="O1450" s="69">
        <v>39.880000000000003</v>
      </c>
      <c r="P1450" s="69"/>
    </row>
    <row r="1451" spans="1:16">
      <c r="A1451" s="86">
        <v>45551</v>
      </c>
      <c r="B1451" s="69" t="s">
        <v>141</v>
      </c>
      <c r="C1451" s="69" t="s">
        <v>356</v>
      </c>
      <c r="D1451" s="69" t="s">
        <v>684</v>
      </c>
      <c r="F1451" s="69">
        <v>10216</v>
      </c>
      <c r="G1451" s="69">
        <v>74</v>
      </c>
      <c r="H1451" s="69">
        <v>33</v>
      </c>
      <c r="I1451" s="69">
        <v>1717</v>
      </c>
      <c r="J1451" s="69">
        <v>1415</v>
      </c>
      <c r="K1451" s="69">
        <v>35</v>
      </c>
      <c r="L1451" s="69"/>
      <c r="M1451" s="69">
        <v>15</v>
      </c>
      <c r="N1451" s="69">
        <v>5949.91</v>
      </c>
      <c r="O1451" s="69">
        <v>60.09</v>
      </c>
      <c r="P1451" s="69"/>
    </row>
    <row r="1452" spans="1:16">
      <c r="A1452" s="86">
        <v>45551</v>
      </c>
      <c r="B1452" s="69" t="s">
        <v>141</v>
      </c>
      <c r="C1452" s="69" t="s">
        <v>357</v>
      </c>
      <c r="D1452" s="69" t="s">
        <v>685</v>
      </c>
      <c r="F1452" s="69">
        <v>10052</v>
      </c>
      <c r="G1452" s="69">
        <v>59</v>
      </c>
      <c r="H1452" s="69">
        <v>26</v>
      </c>
      <c r="I1452" s="69">
        <v>1427</v>
      </c>
      <c r="J1452" s="69">
        <v>1242</v>
      </c>
      <c r="K1452" s="69">
        <v>32</v>
      </c>
      <c r="L1452" s="69"/>
      <c r="M1452" s="69">
        <v>10</v>
      </c>
      <c r="N1452" s="69">
        <v>7044.15</v>
      </c>
      <c r="O1452" s="69">
        <v>71.8</v>
      </c>
      <c r="P1452" s="69"/>
    </row>
    <row r="1453" spans="1:16">
      <c r="A1453" s="86">
        <v>45551</v>
      </c>
      <c r="B1453" s="69" t="s">
        <v>141</v>
      </c>
      <c r="C1453" s="69" t="s">
        <v>358</v>
      </c>
      <c r="D1453" s="69" t="s">
        <v>685</v>
      </c>
      <c r="F1453" s="69">
        <v>10079</v>
      </c>
      <c r="G1453" s="69">
        <v>94</v>
      </c>
      <c r="H1453" s="69">
        <v>32</v>
      </c>
      <c r="I1453" s="69">
        <v>1847</v>
      </c>
      <c r="J1453" s="69">
        <v>1631</v>
      </c>
      <c r="K1453" s="69">
        <v>33</v>
      </c>
      <c r="L1453" s="69"/>
      <c r="M1453" s="69">
        <v>15</v>
      </c>
      <c r="N1453" s="69">
        <v>5456.96</v>
      </c>
      <c r="O1453" s="69">
        <v>57.93</v>
      </c>
      <c r="P1453" s="69"/>
    </row>
    <row r="1454" spans="1:16">
      <c r="A1454" s="86">
        <v>45551</v>
      </c>
      <c r="B1454" s="69" t="s">
        <v>141</v>
      </c>
      <c r="C1454" s="69" t="s">
        <v>359</v>
      </c>
      <c r="D1454" s="69" t="s">
        <v>686</v>
      </c>
      <c r="F1454" s="69">
        <v>10022</v>
      </c>
      <c r="G1454" s="69">
        <v>88</v>
      </c>
      <c r="H1454" s="69">
        <v>52</v>
      </c>
      <c r="I1454" s="69">
        <v>2938</v>
      </c>
      <c r="J1454" s="69">
        <v>2445</v>
      </c>
      <c r="K1454" s="69">
        <v>54</v>
      </c>
      <c r="L1454" s="69"/>
      <c r="M1454" s="69">
        <v>17</v>
      </c>
      <c r="N1454" s="69">
        <v>3411.16</v>
      </c>
      <c r="O1454" s="69">
        <v>35.409999999999997</v>
      </c>
      <c r="P1454" s="69"/>
    </row>
    <row r="1455" spans="1:16">
      <c r="A1455" s="86">
        <v>45551</v>
      </c>
      <c r="B1455" s="69" t="s">
        <v>141</v>
      </c>
      <c r="C1455" s="69" t="s">
        <v>360</v>
      </c>
      <c r="D1455" s="69" t="s">
        <v>687</v>
      </c>
      <c r="F1455" s="69">
        <v>9928</v>
      </c>
      <c r="G1455" s="69">
        <v>77</v>
      </c>
      <c r="H1455" s="69">
        <v>40</v>
      </c>
      <c r="I1455" s="69">
        <v>1800</v>
      </c>
      <c r="J1455" s="69">
        <v>1516</v>
      </c>
      <c r="K1455" s="69">
        <v>45</v>
      </c>
      <c r="L1455" s="69"/>
      <c r="M1455" s="69">
        <v>12</v>
      </c>
      <c r="N1455" s="69">
        <v>5515.56</v>
      </c>
      <c r="O1455" s="69">
        <v>50.91</v>
      </c>
      <c r="P1455" s="69"/>
    </row>
    <row r="1456" spans="1:16">
      <c r="A1456" s="86">
        <v>45551</v>
      </c>
      <c r="B1456" s="69" t="s">
        <v>141</v>
      </c>
      <c r="C1456" s="69" t="s">
        <v>361</v>
      </c>
      <c r="D1456" s="69" t="s">
        <v>688</v>
      </c>
      <c r="F1456" s="69">
        <v>10246</v>
      </c>
      <c r="G1456" s="69">
        <v>146</v>
      </c>
      <c r="H1456" s="69">
        <v>63</v>
      </c>
      <c r="I1456" s="69">
        <v>1608</v>
      </c>
      <c r="J1456" s="69">
        <v>1360</v>
      </c>
      <c r="K1456" s="69">
        <v>71</v>
      </c>
      <c r="L1456" s="69"/>
      <c r="M1456" s="69">
        <v>24</v>
      </c>
      <c r="N1456" s="69">
        <v>6371.89</v>
      </c>
      <c r="O1456" s="69">
        <v>30.86</v>
      </c>
      <c r="P1456" s="69"/>
    </row>
    <row r="1457" spans="1:16">
      <c r="A1457" s="86">
        <v>45551</v>
      </c>
      <c r="B1457" s="69" t="s">
        <v>141</v>
      </c>
      <c r="C1457" s="69" t="s">
        <v>362</v>
      </c>
      <c r="D1457" s="69" t="s">
        <v>689</v>
      </c>
      <c r="F1457" s="69">
        <v>10210</v>
      </c>
      <c r="G1457" s="69">
        <v>77</v>
      </c>
      <c r="H1457" s="69">
        <v>37</v>
      </c>
      <c r="I1457" s="69">
        <v>1535</v>
      </c>
      <c r="J1457" s="69">
        <v>1276</v>
      </c>
      <c r="K1457" s="69">
        <v>40</v>
      </c>
      <c r="L1457" s="69"/>
      <c r="M1457" s="69">
        <v>13</v>
      </c>
      <c r="N1457" s="69">
        <v>6651.47</v>
      </c>
      <c r="O1457" s="69">
        <v>59.71</v>
      </c>
      <c r="P1457" s="69"/>
    </row>
    <row r="1458" spans="1:16">
      <c r="A1458" s="86">
        <v>45551</v>
      </c>
      <c r="B1458" s="69" t="s">
        <v>141</v>
      </c>
      <c r="C1458" s="69" t="s">
        <v>363</v>
      </c>
      <c r="D1458" s="69" t="s">
        <v>690</v>
      </c>
      <c r="F1458" s="69">
        <v>10078</v>
      </c>
      <c r="G1458" s="69">
        <v>117</v>
      </c>
      <c r="H1458" s="69">
        <v>47</v>
      </c>
      <c r="I1458" s="69">
        <v>2730</v>
      </c>
      <c r="J1458" s="69">
        <v>2293</v>
      </c>
      <c r="K1458" s="69">
        <v>58</v>
      </c>
      <c r="L1458" s="69"/>
      <c r="M1458" s="69">
        <v>17</v>
      </c>
      <c r="N1458" s="69">
        <v>3691.58</v>
      </c>
      <c r="O1458" s="69">
        <v>38.909999999999997</v>
      </c>
      <c r="P1458" s="69"/>
    </row>
    <row r="1459" spans="1:16">
      <c r="A1459" s="86">
        <v>45551</v>
      </c>
      <c r="B1459" s="69" t="s">
        <v>141</v>
      </c>
      <c r="C1459" s="69" t="s">
        <v>364</v>
      </c>
      <c r="D1459" s="69" t="s">
        <v>691</v>
      </c>
      <c r="F1459" s="69">
        <v>10203</v>
      </c>
      <c r="G1459" s="69">
        <v>134</v>
      </c>
      <c r="H1459" s="69">
        <v>64</v>
      </c>
      <c r="I1459" s="69">
        <v>2424</v>
      </c>
      <c r="J1459" s="69">
        <v>2035</v>
      </c>
      <c r="K1459" s="69">
        <v>76</v>
      </c>
      <c r="L1459" s="69"/>
      <c r="M1459" s="69">
        <v>31</v>
      </c>
      <c r="N1459" s="69">
        <v>4209.16</v>
      </c>
      <c r="O1459" s="69">
        <v>28.5</v>
      </c>
      <c r="P1459" s="69"/>
    </row>
    <row r="1460" spans="1:16">
      <c r="A1460" s="86">
        <v>45552</v>
      </c>
      <c r="B1460" s="69" t="s">
        <v>388</v>
      </c>
      <c r="C1460" s="69" t="s">
        <v>388</v>
      </c>
      <c r="D1460" s="69" t="s">
        <v>730</v>
      </c>
      <c r="F1460" s="69">
        <v>14060</v>
      </c>
      <c r="G1460" s="69">
        <v>23</v>
      </c>
      <c r="H1460" s="69">
        <v>3</v>
      </c>
      <c r="I1460" s="69">
        <v>18942</v>
      </c>
      <c r="J1460" s="69">
        <v>18634</v>
      </c>
      <c r="K1460" s="69">
        <v>113</v>
      </c>
      <c r="L1460" s="69"/>
      <c r="N1460" s="69">
        <v>742.27</v>
      </c>
      <c r="O1460" s="69">
        <v>40.869999999999997</v>
      </c>
      <c r="P1460" s="69"/>
    </row>
    <row r="1461" spans="1:16">
      <c r="A1461" s="86">
        <v>45552</v>
      </c>
      <c r="B1461" s="69" t="s">
        <v>388</v>
      </c>
      <c r="C1461" s="69" t="s">
        <v>388</v>
      </c>
      <c r="D1461" s="69" t="s">
        <v>731</v>
      </c>
      <c r="F1461" s="69">
        <v>20352</v>
      </c>
      <c r="G1461" s="69">
        <v>37</v>
      </c>
      <c r="H1461" s="69">
        <v>16</v>
      </c>
      <c r="I1461" s="69">
        <v>27341</v>
      </c>
      <c r="J1461" s="69">
        <v>27341</v>
      </c>
      <c r="K1461" s="69">
        <v>24</v>
      </c>
      <c r="L1461" s="69"/>
      <c r="N1461" s="69">
        <v>744.38</v>
      </c>
      <c r="O1461" s="69">
        <v>282.67</v>
      </c>
      <c r="P1461" s="69"/>
    </row>
    <row r="1462" spans="1:16">
      <c r="A1462" s="86">
        <v>45552</v>
      </c>
      <c r="B1462" s="69" t="s">
        <v>389</v>
      </c>
      <c r="C1462" s="69" t="s">
        <v>179</v>
      </c>
      <c r="D1462" s="69" t="s">
        <v>179</v>
      </c>
      <c r="F1462" s="69">
        <v>39302</v>
      </c>
      <c r="G1462" s="69">
        <v>312</v>
      </c>
      <c r="I1462" s="69">
        <v>57199</v>
      </c>
      <c r="J1462" s="69">
        <v>56358</v>
      </c>
      <c r="K1462" s="69">
        <v>1803</v>
      </c>
      <c r="L1462" s="69">
        <v>1</v>
      </c>
      <c r="M1462" s="69"/>
      <c r="N1462" s="69">
        <v>687.11</v>
      </c>
      <c r="O1462" s="69">
        <v>7.26</v>
      </c>
      <c r="P1462" s="69"/>
    </row>
    <row r="1463" spans="1:16">
      <c r="A1463" s="86">
        <v>45552</v>
      </c>
      <c r="B1463" s="69" t="s">
        <v>185</v>
      </c>
      <c r="C1463" s="69" t="s">
        <v>392</v>
      </c>
      <c r="D1463" s="69" t="s">
        <v>692</v>
      </c>
      <c r="F1463" s="69">
        <v>159916</v>
      </c>
      <c r="G1463" s="69">
        <v>2009</v>
      </c>
      <c r="H1463" s="69">
        <v>1568</v>
      </c>
      <c r="I1463" s="69">
        <v>181680</v>
      </c>
      <c r="J1463" s="69">
        <v>126912</v>
      </c>
      <c r="K1463" s="69">
        <v>1608</v>
      </c>
      <c r="L1463" s="69">
        <v>1</v>
      </c>
      <c r="M1463" s="69"/>
      <c r="N1463" s="69">
        <v>880.21</v>
      </c>
      <c r="O1463" s="69">
        <v>32.15</v>
      </c>
      <c r="P1463" s="69"/>
    </row>
    <row r="1464" spans="1:16">
      <c r="A1464" s="86">
        <v>45552</v>
      </c>
      <c r="B1464" s="69" t="s">
        <v>393</v>
      </c>
      <c r="C1464" s="69" t="s">
        <v>394</v>
      </c>
      <c r="D1464" s="69" t="s">
        <v>579</v>
      </c>
      <c r="F1464" s="69">
        <v>19925</v>
      </c>
      <c r="G1464" s="69">
        <v>150</v>
      </c>
      <c r="H1464" s="69">
        <v>102</v>
      </c>
      <c r="I1464" s="69">
        <v>20757</v>
      </c>
      <c r="J1464" s="69">
        <v>17639</v>
      </c>
      <c r="K1464" s="69">
        <v>105</v>
      </c>
      <c r="L1464" s="69"/>
      <c r="N1464" s="69">
        <v>959.92</v>
      </c>
      <c r="O1464" s="69">
        <v>63.25</v>
      </c>
      <c r="P1464" s="69"/>
    </row>
    <row r="1465" spans="1:16">
      <c r="A1465" s="86">
        <v>45552</v>
      </c>
      <c r="B1465" s="69" t="s">
        <v>393</v>
      </c>
      <c r="C1465" s="69" t="s">
        <v>394</v>
      </c>
      <c r="D1465" s="69" t="s">
        <v>580</v>
      </c>
      <c r="F1465" s="69">
        <v>17039</v>
      </c>
      <c r="G1465" s="69">
        <v>163</v>
      </c>
      <c r="H1465" s="69">
        <v>102</v>
      </c>
      <c r="I1465" s="69">
        <v>15516</v>
      </c>
      <c r="J1465" s="69">
        <v>13646</v>
      </c>
      <c r="K1465" s="69">
        <v>103</v>
      </c>
      <c r="L1465" s="69"/>
      <c r="M1465" s="69">
        <v>1</v>
      </c>
      <c r="N1465" s="69">
        <v>1098.1600000000001</v>
      </c>
      <c r="O1465" s="69">
        <v>54.79</v>
      </c>
      <c r="P1465" s="69"/>
    </row>
    <row r="1466" spans="1:16">
      <c r="A1466" s="86">
        <v>45552</v>
      </c>
      <c r="B1466" s="69" t="s">
        <v>393</v>
      </c>
      <c r="C1466" s="69" t="s">
        <v>394</v>
      </c>
      <c r="D1466" s="69" t="s">
        <v>581</v>
      </c>
      <c r="F1466" s="69">
        <v>337</v>
      </c>
      <c r="G1466" s="69">
        <v>2</v>
      </c>
      <c r="H1466" s="69">
        <v>1</v>
      </c>
      <c r="I1466" s="69">
        <v>520</v>
      </c>
      <c r="J1466" s="69">
        <v>428</v>
      </c>
      <c r="K1466" s="69">
        <v>1</v>
      </c>
      <c r="L1466" s="69"/>
      <c r="N1466" s="69">
        <v>648.08000000000004</v>
      </c>
      <c r="O1466" s="69">
        <v>42.13</v>
      </c>
      <c r="P1466" s="69"/>
    </row>
    <row r="1467" spans="1:16">
      <c r="A1467" s="86">
        <v>45552</v>
      </c>
      <c r="B1467" s="69" t="s">
        <v>393</v>
      </c>
      <c r="C1467" s="69" t="s">
        <v>394</v>
      </c>
      <c r="D1467" s="69" t="s">
        <v>582</v>
      </c>
      <c r="F1467" s="69">
        <v>94783</v>
      </c>
      <c r="G1467" s="69">
        <v>1571</v>
      </c>
      <c r="H1467" s="69">
        <v>891</v>
      </c>
      <c r="I1467" s="69">
        <v>91367</v>
      </c>
      <c r="J1467" s="69">
        <v>70236</v>
      </c>
      <c r="K1467" s="69">
        <v>946</v>
      </c>
      <c r="L1467" s="69"/>
      <c r="N1467" s="69">
        <v>1037.3900000000001</v>
      </c>
      <c r="O1467" s="69">
        <v>32.880000000000003</v>
      </c>
      <c r="P1467" s="69"/>
    </row>
    <row r="1468" spans="1:16">
      <c r="A1468" s="86">
        <v>45552</v>
      </c>
      <c r="B1468" s="69" t="s">
        <v>393</v>
      </c>
      <c r="C1468" s="69" t="s">
        <v>395</v>
      </c>
      <c r="D1468" s="69" t="s">
        <v>579</v>
      </c>
      <c r="F1468" s="69">
        <v>67566</v>
      </c>
      <c r="G1468" s="69">
        <v>717</v>
      </c>
      <c r="H1468" s="69">
        <v>454</v>
      </c>
      <c r="I1468" s="69">
        <v>76236</v>
      </c>
      <c r="J1468" s="69">
        <v>64333</v>
      </c>
      <c r="K1468" s="69">
        <v>481</v>
      </c>
      <c r="L1468" s="69"/>
      <c r="N1468" s="69">
        <v>886.27</v>
      </c>
      <c r="O1468" s="69">
        <v>46.5</v>
      </c>
      <c r="P1468" s="69"/>
    </row>
    <row r="1469" spans="1:16">
      <c r="A1469" s="86">
        <v>45552</v>
      </c>
      <c r="B1469" s="69" t="s">
        <v>393</v>
      </c>
      <c r="C1469" s="69" t="s">
        <v>395</v>
      </c>
      <c r="D1469" s="69" t="s">
        <v>580</v>
      </c>
      <c r="F1469" s="69">
        <v>271</v>
      </c>
      <c r="G1469" s="69">
        <v>2</v>
      </c>
      <c r="H1469" s="69">
        <v>2</v>
      </c>
      <c r="I1469" s="69">
        <v>286</v>
      </c>
      <c r="J1469" s="69">
        <v>250</v>
      </c>
      <c r="K1469" s="69">
        <v>2</v>
      </c>
      <c r="L1469" s="69"/>
      <c r="N1469" s="69">
        <v>947.55</v>
      </c>
      <c r="O1469" s="69">
        <v>45.17</v>
      </c>
      <c r="P1469" s="69"/>
    </row>
    <row r="1470" spans="1:16">
      <c r="A1470" s="86">
        <v>45552</v>
      </c>
      <c r="B1470" s="69" t="s">
        <v>393</v>
      </c>
      <c r="C1470" s="69" t="s">
        <v>395</v>
      </c>
      <c r="D1470" s="69" t="s">
        <v>581</v>
      </c>
      <c r="F1470" s="69">
        <v>2096</v>
      </c>
      <c r="G1470" s="69">
        <v>22</v>
      </c>
      <c r="H1470" s="69">
        <v>13</v>
      </c>
      <c r="I1470" s="69">
        <v>3078</v>
      </c>
      <c r="J1470" s="69">
        <v>2556</v>
      </c>
      <c r="K1470" s="69">
        <v>14</v>
      </c>
      <c r="L1470" s="69"/>
      <c r="N1470" s="69">
        <v>680.96</v>
      </c>
      <c r="O1470" s="69">
        <v>49.9</v>
      </c>
      <c r="P1470" s="69"/>
    </row>
    <row r="1471" spans="1:16">
      <c r="A1471" s="86">
        <v>45552</v>
      </c>
      <c r="B1471" s="69" t="s">
        <v>393</v>
      </c>
      <c r="C1471" s="69" t="s">
        <v>395</v>
      </c>
      <c r="D1471" s="69" t="s">
        <v>582</v>
      </c>
      <c r="F1471" s="69">
        <v>139800</v>
      </c>
      <c r="G1471" s="69">
        <v>2150</v>
      </c>
      <c r="H1471" s="69">
        <v>1472</v>
      </c>
      <c r="I1471" s="69">
        <v>157905</v>
      </c>
      <c r="J1471" s="69">
        <v>105925</v>
      </c>
      <c r="K1471" s="69">
        <v>1534</v>
      </c>
      <c r="L1471" s="69"/>
      <c r="N1471" s="69">
        <v>885.34</v>
      </c>
      <c r="O1471" s="69">
        <v>30.18</v>
      </c>
      <c r="P1471" s="69"/>
    </row>
    <row r="1472" spans="1:16">
      <c r="A1472" s="86">
        <v>45552</v>
      </c>
      <c r="B1472" s="69" t="s">
        <v>393</v>
      </c>
      <c r="C1472" s="69" t="s">
        <v>396</v>
      </c>
      <c r="D1472" s="69" t="s">
        <v>579</v>
      </c>
      <c r="F1472" s="69">
        <v>183</v>
      </c>
      <c r="G1472" s="69">
        <v>2</v>
      </c>
      <c r="H1472" s="69">
        <v>1</v>
      </c>
      <c r="I1472" s="69">
        <v>271</v>
      </c>
      <c r="J1472" s="69">
        <v>219</v>
      </c>
      <c r="K1472" s="69">
        <v>2</v>
      </c>
      <c r="L1472" s="69"/>
      <c r="N1472" s="69">
        <v>675.28</v>
      </c>
      <c r="O1472" s="69">
        <v>30.5</v>
      </c>
      <c r="P1472" s="69"/>
    </row>
    <row r="1473" spans="1:16">
      <c r="A1473" s="86">
        <v>45552</v>
      </c>
      <c r="B1473" s="69" t="s">
        <v>393</v>
      </c>
      <c r="C1473" s="69" t="s">
        <v>396</v>
      </c>
      <c r="D1473" s="69" t="s">
        <v>580</v>
      </c>
      <c r="F1473" s="69">
        <v>4551</v>
      </c>
      <c r="G1473" s="69">
        <v>56</v>
      </c>
      <c r="H1473" s="69">
        <v>37</v>
      </c>
      <c r="I1473" s="69">
        <v>4942</v>
      </c>
      <c r="J1473" s="69">
        <v>4142</v>
      </c>
      <c r="K1473" s="69">
        <v>37</v>
      </c>
      <c r="L1473" s="69"/>
      <c r="N1473" s="69">
        <v>920.88</v>
      </c>
      <c r="O1473" s="69">
        <v>41</v>
      </c>
      <c r="P1473" s="69"/>
    </row>
    <row r="1474" spans="1:16">
      <c r="A1474" s="86">
        <v>45552</v>
      </c>
      <c r="B1474" s="69" t="s">
        <v>393</v>
      </c>
      <c r="C1474" s="69" t="s">
        <v>396</v>
      </c>
      <c r="D1474" s="69" t="s">
        <v>581</v>
      </c>
      <c r="F1474" s="69">
        <v>63</v>
      </c>
      <c r="G1474" s="69">
        <v>2</v>
      </c>
      <c r="H1474" s="69">
        <v>1</v>
      </c>
      <c r="I1474" s="69">
        <v>94</v>
      </c>
      <c r="J1474" s="69">
        <v>76</v>
      </c>
      <c r="K1474" s="69">
        <v>1</v>
      </c>
      <c r="L1474" s="69"/>
      <c r="N1474" s="69">
        <v>670.21</v>
      </c>
      <c r="O1474" s="69">
        <v>21</v>
      </c>
      <c r="P1474" s="69"/>
    </row>
    <row r="1475" spans="1:16">
      <c r="A1475" s="86">
        <v>45552</v>
      </c>
      <c r="B1475" s="69" t="s">
        <v>393</v>
      </c>
      <c r="C1475" s="69" t="s">
        <v>396</v>
      </c>
      <c r="D1475" s="69" t="s">
        <v>582</v>
      </c>
      <c r="F1475" s="69">
        <v>14647</v>
      </c>
      <c r="G1475" s="69">
        <v>246</v>
      </c>
      <c r="H1475" s="69">
        <v>143</v>
      </c>
      <c r="I1475" s="69">
        <v>15524</v>
      </c>
      <c r="J1475" s="69">
        <v>10702</v>
      </c>
      <c r="K1475" s="69">
        <v>151</v>
      </c>
      <c r="L1475" s="69"/>
      <c r="N1475" s="69">
        <v>943.51</v>
      </c>
      <c r="O1475" s="69">
        <v>31.98</v>
      </c>
      <c r="P1475" s="69"/>
    </row>
    <row r="1476" spans="1:16">
      <c r="A1476" s="86">
        <v>45552</v>
      </c>
      <c r="B1476" s="69" t="s">
        <v>191</v>
      </c>
      <c r="C1476" s="69" t="s">
        <v>397</v>
      </c>
      <c r="D1476" s="69" t="s">
        <v>397</v>
      </c>
      <c r="F1476" s="69">
        <v>511</v>
      </c>
      <c r="G1476" s="69">
        <v>14</v>
      </c>
      <c r="H1476" s="69">
        <v>8</v>
      </c>
      <c r="I1476" s="69">
        <v>178</v>
      </c>
      <c r="J1476" s="69">
        <v>166</v>
      </c>
      <c r="K1476" s="69">
        <v>8</v>
      </c>
      <c r="L1476" s="69"/>
      <c r="N1476" s="69">
        <v>2870.79</v>
      </c>
      <c r="O1476" s="69">
        <v>21.29</v>
      </c>
      <c r="P1476" s="69"/>
    </row>
    <row r="1477" spans="1:16">
      <c r="A1477" s="86">
        <v>45552</v>
      </c>
      <c r="B1477" s="69" t="s">
        <v>191</v>
      </c>
      <c r="C1477" s="69" t="s">
        <v>398</v>
      </c>
      <c r="D1477" s="69" t="s">
        <v>398</v>
      </c>
      <c r="F1477" s="69">
        <v>28943</v>
      </c>
      <c r="G1477" s="69">
        <v>494</v>
      </c>
      <c r="H1477" s="69">
        <v>352</v>
      </c>
      <c r="I1477" s="69">
        <v>15210</v>
      </c>
      <c r="J1477" s="69">
        <v>13590</v>
      </c>
      <c r="K1477" s="69">
        <v>365</v>
      </c>
      <c r="L1477" s="69"/>
      <c r="N1477" s="69">
        <v>1902.89</v>
      </c>
      <c r="O1477" s="69">
        <v>26.43</v>
      </c>
      <c r="P1477" s="69"/>
    </row>
    <row r="1478" spans="1:16">
      <c r="A1478" s="86">
        <v>45552</v>
      </c>
      <c r="B1478" s="69" t="s">
        <v>191</v>
      </c>
      <c r="C1478" s="69" t="s">
        <v>399</v>
      </c>
      <c r="D1478" s="69" t="s">
        <v>399</v>
      </c>
      <c r="F1478" s="69">
        <v>52204</v>
      </c>
      <c r="G1478" s="69">
        <v>835</v>
      </c>
      <c r="H1478" s="69">
        <v>624</v>
      </c>
      <c r="I1478" s="69">
        <v>37046</v>
      </c>
      <c r="J1478" s="69">
        <v>28700</v>
      </c>
      <c r="K1478" s="69">
        <v>653</v>
      </c>
      <c r="L1478" s="69"/>
      <c r="N1478" s="69">
        <v>1409.17</v>
      </c>
      <c r="O1478" s="69">
        <v>26.65</v>
      </c>
      <c r="P1478" s="69"/>
    </row>
    <row r="1479" spans="1:16">
      <c r="A1479" s="86">
        <v>45552</v>
      </c>
      <c r="B1479" s="69" t="s">
        <v>205</v>
      </c>
      <c r="C1479" s="69" t="s">
        <v>400</v>
      </c>
      <c r="D1479" s="69" t="s">
        <v>603</v>
      </c>
      <c r="F1479" s="69">
        <v>46570</v>
      </c>
      <c r="G1479" s="69">
        <v>548</v>
      </c>
      <c r="H1479" s="69">
        <v>38</v>
      </c>
      <c r="I1479" s="69">
        <v>12376</v>
      </c>
      <c r="J1479" s="69">
        <v>11089</v>
      </c>
      <c r="K1479" s="69">
        <v>704</v>
      </c>
      <c r="L1479" s="69"/>
      <c r="N1479" s="69">
        <v>3762.93</v>
      </c>
      <c r="O1479" s="69">
        <v>22.05</v>
      </c>
      <c r="P1479" s="69"/>
    </row>
    <row r="1480" spans="1:16">
      <c r="A1480" s="86">
        <v>45552</v>
      </c>
      <c r="B1480" s="69" t="s">
        <v>205</v>
      </c>
      <c r="C1480" s="69" t="s">
        <v>401</v>
      </c>
      <c r="D1480" s="69" t="s">
        <v>584</v>
      </c>
      <c r="F1480" s="69">
        <v>2585</v>
      </c>
      <c r="G1480" s="69">
        <v>29</v>
      </c>
      <c r="H1480" s="69">
        <v>1</v>
      </c>
      <c r="I1480" s="69">
        <v>506</v>
      </c>
      <c r="J1480" s="69">
        <v>473</v>
      </c>
      <c r="K1480" s="69">
        <v>35</v>
      </c>
      <c r="L1480" s="69"/>
      <c r="N1480" s="69">
        <v>5108.7</v>
      </c>
      <c r="O1480" s="69">
        <v>24.62</v>
      </c>
      <c r="P1480" s="69"/>
    </row>
    <row r="1481" spans="1:16">
      <c r="A1481" s="86">
        <v>45552</v>
      </c>
      <c r="B1481" s="69" t="s">
        <v>205</v>
      </c>
      <c r="C1481" s="69" t="s">
        <v>402</v>
      </c>
      <c r="D1481" s="69" t="s">
        <v>585</v>
      </c>
      <c r="F1481" s="69">
        <v>1653</v>
      </c>
      <c r="G1481" s="69">
        <v>20</v>
      </c>
      <c r="H1481" s="69">
        <v>1</v>
      </c>
      <c r="I1481" s="69">
        <v>299</v>
      </c>
      <c r="J1481" s="69">
        <v>281</v>
      </c>
      <c r="K1481" s="69">
        <v>24</v>
      </c>
      <c r="L1481" s="69"/>
      <c r="N1481" s="69">
        <v>5528.43</v>
      </c>
      <c r="O1481" s="69">
        <v>22.96</v>
      </c>
      <c r="P1481" s="69"/>
    </row>
    <row r="1482" spans="1:16">
      <c r="A1482" s="86">
        <v>45552</v>
      </c>
      <c r="B1482" s="69" t="s">
        <v>218</v>
      </c>
      <c r="C1482" s="69" t="s">
        <v>403</v>
      </c>
      <c r="D1482" s="69" t="s">
        <v>693</v>
      </c>
      <c r="F1482" s="69">
        <v>141726</v>
      </c>
      <c r="G1482" s="69">
        <v>3879</v>
      </c>
      <c r="H1482" s="69">
        <v>1810</v>
      </c>
      <c r="I1482" s="69">
        <v>167677</v>
      </c>
      <c r="J1482" s="69">
        <v>142097</v>
      </c>
      <c r="K1482" s="69">
        <v>2034</v>
      </c>
      <c r="L1482" s="69">
        <v>2</v>
      </c>
      <c r="M1482" s="69"/>
      <c r="N1482" s="69">
        <v>845.23</v>
      </c>
      <c r="O1482" s="69">
        <v>22.47</v>
      </c>
      <c r="P1482" s="69"/>
    </row>
    <row r="1483" spans="1:16">
      <c r="A1483" s="86">
        <v>45552</v>
      </c>
      <c r="B1483" s="69" t="s">
        <v>218</v>
      </c>
      <c r="C1483" s="69" t="s">
        <v>403</v>
      </c>
      <c r="D1483" s="69" t="s">
        <v>705</v>
      </c>
      <c r="F1483" s="69">
        <v>11175</v>
      </c>
      <c r="G1483" s="69">
        <v>232</v>
      </c>
      <c r="H1483" s="69">
        <v>146</v>
      </c>
      <c r="I1483" s="69">
        <v>10349</v>
      </c>
      <c r="J1483" s="69">
        <v>9391</v>
      </c>
      <c r="K1483" s="69">
        <v>150</v>
      </c>
      <c r="L1483" s="69"/>
      <c r="M1483" s="69">
        <v>1</v>
      </c>
      <c r="N1483" s="69">
        <v>1079.81</v>
      </c>
      <c r="O1483" s="69">
        <v>21.37</v>
      </c>
      <c r="P1483" s="69"/>
    </row>
    <row r="1484" spans="1:16">
      <c r="A1484" s="86">
        <v>45552</v>
      </c>
      <c r="B1484" s="69" t="s">
        <v>218</v>
      </c>
      <c r="C1484" s="69" t="s">
        <v>403</v>
      </c>
      <c r="D1484" s="69" t="s">
        <v>694</v>
      </c>
      <c r="F1484" s="69">
        <v>180</v>
      </c>
      <c r="G1484" s="69">
        <v>5</v>
      </c>
      <c r="H1484" s="69">
        <v>1</v>
      </c>
      <c r="I1484" s="69">
        <v>162</v>
      </c>
      <c r="J1484" s="69">
        <v>147</v>
      </c>
      <c r="K1484" s="69">
        <v>3</v>
      </c>
      <c r="L1484" s="69"/>
      <c r="N1484" s="69">
        <v>1111.1099999999999</v>
      </c>
      <c r="O1484" s="69">
        <v>20</v>
      </c>
      <c r="P1484" s="69"/>
    </row>
    <row r="1485" spans="1:16">
      <c r="A1485" s="86">
        <v>45552</v>
      </c>
      <c r="B1485" s="69" t="s">
        <v>223</v>
      </c>
      <c r="C1485" s="69" t="s">
        <v>404</v>
      </c>
      <c r="D1485" s="69" t="s">
        <v>587</v>
      </c>
      <c r="F1485" s="69">
        <v>15890</v>
      </c>
      <c r="G1485" s="69">
        <v>126</v>
      </c>
      <c r="H1485" s="69">
        <v>54</v>
      </c>
      <c r="I1485" s="69">
        <v>5584</v>
      </c>
      <c r="J1485" s="69">
        <v>4931</v>
      </c>
      <c r="K1485" s="69">
        <v>60</v>
      </c>
      <c r="L1485" s="69"/>
      <c r="N1485" s="69">
        <v>2845.63</v>
      </c>
      <c r="O1485" s="69">
        <v>87.79</v>
      </c>
      <c r="P1485" s="69"/>
    </row>
    <row r="1486" spans="1:16">
      <c r="A1486" s="86">
        <v>45552</v>
      </c>
      <c r="B1486" s="69" t="s">
        <v>239</v>
      </c>
      <c r="C1486" s="69" t="s">
        <v>405</v>
      </c>
      <c r="D1486" s="69" t="s">
        <v>588</v>
      </c>
      <c r="F1486" s="69">
        <v>31258</v>
      </c>
      <c r="G1486" s="69">
        <v>562</v>
      </c>
      <c r="H1486" s="69">
        <v>412</v>
      </c>
      <c r="I1486" s="69">
        <v>16580</v>
      </c>
      <c r="J1486" s="69">
        <v>13181</v>
      </c>
      <c r="K1486" s="69">
        <v>427</v>
      </c>
      <c r="L1486" s="69"/>
      <c r="N1486" s="69">
        <v>1885.28</v>
      </c>
      <c r="O1486" s="69">
        <v>24.36</v>
      </c>
      <c r="P1486" s="69"/>
    </row>
    <row r="1487" spans="1:16">
      <c r="A1487" s="86">
        <v>45552</v>
      </c>
      <c r="B1487" s="69" t="s">
        <v>243</v>
      </c>
      <c r="C1487" s="69" t="s">
        <v>407</v>
      </c>
      <c r="D1487" s="69" t="s">
        <v>592</v>
      </c>
      <c r="F1487" s="69">
        <v>61345</v>
      </c>
      <c r="G1487" s="69">
        <v>302</v>
      </c>
      <c r="I1487" s="69">
        <v>23921</v>
      </c>
      <c r="J1487" s="69">
        <v>20080</v>
      </c>
      <c r="K1487" s="69">
        <v>3422</v>
      </c>
      <c r="L1487" s="69">
        <v>57</v>
      </c>
      <c r="M1487" s="69"/>
      <c r="N1487" s="69">
        <v>2564.48</v>
      </c>
      <c r="O1487" s="69">
        <v>5.91</v>
      </c>
      <c r="P1487" s="69"/>
    </row>
    <row r="1488" spans="1:16">
      <c r="A1488" s="86">
        <v>45552</v>
      </c>
      <c r="B1488" s="69" t="s">
        <v>248</v>
      </c>
      <c r="C1488" s="69" t="s">
        <v>408</v>
      </c>
      <c r="D1488" s="69" t="s">
        <v>706</v>
      </c>
      <c r="F1488" s="69">
        <v>95166</v>
      </c>
      <c r="G1488" s="69">
        <v>1467</v>
      </c>
      <c r="H1488" s="69">
        <v>1360</v>
      </c>
      <c r="I1488" s="69">
        <v>24707</v>
      </c>
      <c r="J1488" s="69">
        <v>22482</v>
      </c>
      <c r="K1488" s="69">
        <v>1833</v>
      </c>
      <c r="L1488" s="69"/>
      <c r="N1488" s="69">
        <v>3851.78</v>
      </c>
      <c r="O1488" s="69">
        <v>17.260000000000002</v>
      </c>
      <c r="P1488" s="69"/>
    </row>
    <row r="1489" spans="1:17">
      <c r="A1489" s="86">
        <v>45552</v>
      </c>
      <c r="B1489" s="69" t="s">
        <v>248</v>
      </c>
      <c r="C1489" s="69" t="s">
        <v>408</v>
      </c>
      <c r="D1489" s="69" t="s">
        <v>695</v>
      </c>
      <c r="F1489" s="69">
        <v>1</v>
      </c>
      <c r="G1489" s="69">
        <v>0</v>
      </c>
      <c r="I1489" s="69">
        <v>1</v>
      </c>
      <c r="J1489" s="69">
        <v>1</v>
      </c>
      <c r="K1489" s="69"/>
      <c r="N1489" s="69">
        <v>1000</v>
      </c>
      <c r="O1489" s="69"/>
    </row>
    <row r="1490" spans="1:17">
      <c r="A1490" s="86">
        <v>45552</v>
      </c>
      <c r="B1490" s="69" t="s">
        <v>253</v>
      </c>
      <c r="C1490" s="69" t="s">
        <v>409</v>
      </c>
      <c r="D1490" s="69" t="s">
        <v>707</v>
      </c>
      <c r="F1490" s="69">
        <v>106103</v>
      </c>
      <c r="G1490" s="69">
        <v>1633</v>
      </c>
      <c r="H1490" s="69">
        <v>1484</v>
      </c>
      <c r="I1490" s="69">
        <v>25964</v>
      </c>
      <c r="J1490" s="69">
        <v>24230</v>
      </c>
      <c r="K1490" s="69">
        <v>1979</v>
      </c>
      <c r="L1490" s="69"/>
      <c r="N1490" s="69">
        <v>4086.54</v>
      </c>
      <c r="O1490" s="69">
        <v>17.86</v>
      </c>
      <c r="P1490" s="69"/>
    </row>
    <row r="1491" spans="1:17">
      <c r="A1491" s="86">
        <v>45552</v>
      </c>
      <c r="B1491" s="69" t="s">
        <v>253</v>
      </c>
      <c r="C1491" s="69" t="s">
        <v>409</v>
      </c>
      <c r="D1491" s="69" t="s">
        <v>594</v>
      </c>
      <c r="F1491" s="69">
        <v>2</v>
      </c>
      <c r="G1491" s="69">
        <v>0</v>
      </c>
      <c r="I1491" s="69">
        <v>3</v>
      </c>
      <c r="J1491" s="69">
        <v>2</v>
      </c>
      <c r="K1491" s="69"/>
      <c r="N1491" s="69">
        <v>666.67</v>
      </c>
      <c r="O1491" s="69"/>
    </row>
    <row r="1492" spans="1:17">
      <c r="A1492" s="86">
        <v>45552</v>
      </c>
      <c r="B1492" s="69" t="s">
        <v>253</v>
      </c>
      <c r="C1492" s="69" t="s">
        <v>409</v>
      </c>
      <c r="D1492" s="69" t="s">
        <v>708</v>
      </c>
      <c r="F1492" s="69">
        <v>2234</v>
      </c>
      <c r="G1492" s="69">
        <v>35</v>
      </c>
      <c r="H1492" s="69">
        <v>19</v>
      </c>
      <c r="I1492" s="69">
        <v>934</v>
      </c>
      <c r="J1492" s="69" t="s">
        <v>702</v>
      </c>
      <c r="K1492" s="69">
        <v>30</v>
      </c>
      <c r="L1492" s="69"/>
      <c r="N1492" s="69">
        <v>2391.86</v>
      </c>
      <c r="O1492" s="69">
        <v>23.52</v>
      </c>
      <c r="P1492" s="69"/>
      <c r="Q1492" s="85"/>
    </row>
    <row r="1493" spans="1:17">
      <c r="A1493" s="86">
        <v>45552</v>
      </c>
      <c r="B1493" s="69" t="s">
        <v>268</v>
      </c>
      <c r="C1493" s="69" t="s">
        <v>411</v>
      </c>
      <c r="D1493" s="69" t="s">
        <v>595</v>
      </c>
      <c r="F1493" s="69">
        <v>61623</v>
      </c>
      <c r="G1493" s="69">
        <v>823</v>
      </c>
      <c r="H1493" s="69">
        <v>628</v>
      </c>
      <c r="I1493" s="69">
        <v>59565</v>
      </c>
      <c r="J1493" s="69">
        <v>35550</v>
      </c>
      <c r="K1493" s="69">
        <v>645</v>
      </c>
      <c r="L1493" s="69"/>
      <c r="N1493" s="69">
        <v>1034.55</v>
      </c>
      <c r="O1493" s="69">
        <v>31.83</v>
      </c>
      <c r="P1493" s="69"/>
    </row>
    <row r="1494" spans="1:17">
      <c r="A1494" s="86">
        <v>45552</v>
      </c>
      <c r="B1494" s="69" t="s">
        <v>273</v>
      </c>
      <c r="C1494" s="69" t="s">
        <v>412</v>
      </c>
      <c r="D1494" s="69" t="s">
        <v>597</v>
      </c>
      <c r="F1494" s="69">
        <v>61170</v>
      </c>
      <c r="G1494" s="69">
        <v>1034</v>
      </c>
      <c r="H1494" s="69">
        <v>716</v>
      </c>
      <c r="I1494" s="69">
        <v>31999</v>
      </c>
      <c r="J1494" s="69">
        <v>28839</v>
      </c>
      <c r="K1494" s="69">
        <v>730</v>
      </c>
      <c r="L1494" s="69"/>
      <c r="M1494" s="69">
        <v>1</v>
      </c>
      <c r="N1494" s="69">
        <v>1911.62</v>
      </c>
      <c r="O1494" s="69">
        <v>27.87</v>
      </c>
      <c r="P1494" s="69"/>
    </row>
    <row r="1495" spans="1:17">
      <c r="A1495" s="86">
        <v>45552</v>
      </c>
      <c r="B1495" s="69" t="s">
        <v>277</v>
      </c>
      <c r="C1495" s="69" t="s">
        <v>412</v>
      </c>
      <c r="D1495" s="69" t="s">
        <v>599</v>
      </c>
      <c r="F1495" s="69">
        <v>47108</v>
      </c>
      <c r="G1495" s="69">
        <v>722</v>
      </c>
      <c r="H1495" s="69">
        <v>724</v>
      </c>
      <c r="I1495" s="69">
        <v>10227</v>
      </c>
      <c r="J1495" s="69">
        <v>9573</v>
      </c>
      <c r="K1495" s="69">
        <v>1752</v>
      </c>
      <c r="L1495" s="69"/>
      <c r="N1495" s="69">
        <v>4606.24</v>
      </c>
      <c r="O1495" s="69">
        <v>8.9600000000000009</v>
      </c>
      <c r="P1495" s="69"/>
    </row>
    <row r="1496" spans="1:17">
      <c r="A1496" s="86">
        <v>45552</v>
      </c>
      <c r="B1496" s="69" t="s">
        <v>282</v>
      </c>
      <c r="C1496" s="69" t="s">
        <v>412</v>
      </c>
      <c r="D1496" s="69" t="s">
        <v>601</v>
      </c>
      <c r="F1496" s="69">
        <v>48095</v>
      </c>
      <c r="G1496" s="69">
        <v>777</v>
      </c>
      <c r="H1496" s="69">
        <v>650</v>
      </c>
      <c r="I1496" s="69">
        <v>35803</v>
      </c>
      <c r="J1496" s="69">
        <v>28222</v>
      </c>
      <c r="K1496" s="69">
        <v>663</v>
      </c>
      <c r="L1496" s="69"/>
      <c r="M1496" s="69">
        <v>2</v>
      </c>
      <c r="N1496" s="69">
        <v>1343.32</v>
      </c>
      <c r="O1496" s="69">
        <v>24.02</v>
      </c>
      <c r="P1496" s="69"/>
    </row>
    <row r="1497" spans="1:17">
      <c r="A1497" s="86">
        <v>45552</v>
      </c>
      <c r="B1497" s="69" t="s">
        <v>286</v>
      </c>
      <c r="C1497" s="69" t="s">
        <v>415</v>
      </c>
      <c r="D1497" s="69" t="s">
        <v>603</v>
      </c>
      <c r="F1497" s="69">
        <v>40530</v>
      </c>
      <c r="G1497" s="69">
        <v>94</v>
      </c>
      <c r="H1497" s="69">
        <v>22</v>
      </c>
      <c r="I1497" s="69">
        <v>59320</v>
      </c>
      <c r="J1497" s="69">
        <v>59320</v>
      </c>
      <c r="K1497" s="69">
        <v>4630</v>
      </c>
      <c r="L1497" s="69"/>
      <c r="N1497" s="69">
        <v>683.24</v>
      </c>
      <c r="O1497" s="69">
        <v>2.92</v>
      </c>
      <c r="P1497" s="69"/>
    </row>
    <row r="1498" spans="1:17">
      <c r="A1498" s="86">
        <v>45552</v>
      </c>
      <c r="B1498" s="69" t="s">
        <v>286</v>
      </c>
      <c r="C1498" s="69" t="s">
        <v>417</v>
      </c>
      <c r="D1498" s="69" t="s">
        <v>585</v>
      </c>
      <c r="F1498" s="69">
        <v>19138</v>
      </c>
      <c r="G1498" s="69">
        <v>38</v>
      </c>
      <c r="H1498" s="69">
        <v>16</v>
      </c>
      <c r="I1498" s="69">
        <v>27994</v>
      </c>
      <c r="J1498" s="69">
        <v>27994</v>
      </c>
      <c r="K1498" s="69">
        <v>2762</v>
      </c>
      <c r="L1498" s="69"/>
      <c r="N1498" s="69">
        <v>683.65</v>
      </c>
      <c r="O1498" s="69">
        <v>2.31</v>
      </c>
      <c r="P1498" s="69"/>
    </row>
    <row r="1499" spans="1:17">
      <c r="A1499" s="86">
        <v>45552</v>
      </c>
      <c r="B1499" s="69" t="s">
        <v>419</v>
      </c>
      <c r="C1499" s="69" t="s">
        <v>420</v>
      </c>
      <c r="D1499" s="69" t="s">
        <v>697</v>
      </c>
      <c r="F1499" s="69">
        <v>57928</v>
      </c>
      <c r="G1499" s="69">
        <v>91</v>
      </c>
      <c r="H1499" s="69">
        <v>1</v>
      </c>
      <c r="I1499" s="69">
        <v>82602</v>
      </c>
      <c r="J1499" s="69">
        <v>80669</v>
      </c>
      <c r="K1499" s="69">
        <v>20</v>
      </c>
      <c r="L1499" s="69">
        <v>1</v>
      </c>
      <c r="M1499" s="69">
        <v>1</v>
      </c>
      <c r="N1499" s="69">
        <v>701.29</v>
      </c>
      <c r="O1499" s="69">
        <v>467.16</v>
      </c>
      <c r="P1499" s="69"/>
    </row>
    <row r="1500" spans="1:17">
      <c r="A1500" s="86">
        <v>45552</v>
      </c>
      <c r="B1500" s="69" t="s">
        <v>422</v>
      </c>
      <c r="C1500" s="69" t="s">
        <v>423</v>
      </c>
      <c r="D1500" s="69" t="s">
        <v>422</v>
      </c>
      <c r="F1500" s="69">
        <v>14509</v>
      </c>
      <c r="G1500" s="69">
        <v>15</v>
      </c>
      <c r="H1500" s="69">
        <v>8</v>
      </c>
      <c r="I1500" s="69">
        <v>4707</v>
      </c>
      <c r="J1500" s="69">
        <v>3848</v>
      </c>
      <c r="K1500" s="69">
        <v>9</v>
      </c>
      <c r="L1500" s="69"/>
      <c r="N1500" s="69">
        <v>3082.43</v>
      </c>
      <c r="O1500" s="69">
        <v>279.02</v>
      </c>
      <c r="P1500" s="69"/>
    </row>
    <row r="1501" spans="1:17">
      <c r="A1501" s="86">
        <v>45552</v>
      </c>
      <c r="B1501" s="69" t="s">
        <v>424</v>
      </c>
      <c r="C1501" s="69" t="s">
        <v>425</v>
      </c>
      <c r="D1501" s="69" t="s">
        <v>424</v>
      </c>
      <c r="F1501" s="69">
        <v>16053</v>
      </c>
      <c r="G1501" s="69">
        <v>13</v>
      </c>
      <c r="H1501" s="69">
        <v>7</v>
      </c>
      <c r="I1501" s="69">
        <v>1395</v>
      </c>
      <c r="J1501" s="69">
        <v>1013</v>
      </c>
      <c r="K1501" s="69">
        <v>7</v>
      </c>
      <c r="L1501" s="69"/>
      <c r="N1501" s="69">
        <v>11507.53</v>
      </c>
      <c r="O1501" s="69">
        <v>617.41999999999996</v>
      </c>
      <c r="P1501" s="69"/>
    </row>
    <row r="1502" spans="1:17">
      <c r="A1502" s="86">
        <v>45552</v>
      </c>
      <c r="B1502" s="69" t="s">
        <v>426</v>
      </c>
      <c r="C1502" s="69" t="s">
        <v>427</v>
      </c>
      <c r="D1502" s="69" t="s">
        <v>426</v>
      </c>
      <c r="F1502" s="69">
        <v>14505</v>
      </c>
      <c r="G1502" s="69">
        <v>26</v>
      </c>
      <c r="H1502" s="69">
        <v>9</v>
      </c>
      <c r="I1502" s="69">
        <v>4861</v>
      </c>
      <c r="J1502" s="69">
        <v>4006</v>
      </c>
      <c r="K1502" s="69">
        <v>11</v>
      </c>
      <c r="L1502" s="69"/>
      <c r="N1502" s="69">
        <v>2983.95</v>
      </c>
      <c r="O1502" s="69">
        <v>414.43</v>
      </c>
      <c r="P1502" s="69"/>
    </row>
    <row r="1503" spans="1:17">
      <c r="A1503" s="86">
        <v>45552</v>
      </c>
      <c r="B1503" s="69" t="s">
        <v>428</v>
      </c>
      <c r="C1503" s="69" t="s">
        <v>429</v>
      </c>
      <c r="D1503" s="69" t="s">
        <v>428</v>
      </c>
      <c r="F1503" s="69">
        <v>14666</v>
      </c>
      <c r="G1503" s="69">
        <v>9</v>
      </c>
      <c r="H1503" s="69">
        <v>5</v>
      </c>
      <c r="I1503" s="69">
        <v>1232</v>
      </c>
      <c r="J1503" s="69">
        <v>967</v>
      </c>
      <c r="K1503" s="69">
        <v>7</v>
      </c>
      <c r="L1503" s="69"/>
      <c r="M1503" s="69">
        <v>1</v>
      </c>
      <c r="N1503" s="69">
        <v>11904.22</v>
      </c>
      <c r="O1503" s="69">
        <v>666.64</v>
      </c>
      <c r="P1503" s="69"/>
    </row>
    <row r="1504" spans="1:17">
      <c r="A1504" s="86">
        <v>45552</v>
      </c>
      <c r="B1504" s="69" t="s">
        <v>430</v>
      </c>
      <c r="C1504" s="69" t="s">
        <v>431</v>
      </c>
      <c r="D1504" s="69" t="s">
        <v>726</v>
      </c>
      <c r="F1504" s="69">
        <v>17976</v>
      </c>
      <c r="G1504" s="69">
        <v>52</v>
      </c>
      <c r="H1504" s="69">
        <v>32</v>
      </c>
      <c r="I1504" s="69">
        <v>21838</v>
      </c>
      <c r="J1504" s="69">
        <v>20933</v>
      </c>
      <c r="K1504" s="69">
        <v>38</v>
      </c>
      <c r="L1504" s="69"/>
      <c r="N1504" s="69">
        <v>823.15</v>
      </c>
      <c r="O1504" s="69">
        <v>151.06</v>
      </c>
      <c r="P1504" s="69"/>
    </row>
    <row r="1505" spans="1:16">
      <c r="A1505" s="86">
        <v>45552</v>
      </c>
      <c r="B1505" s="69" t="s">
        <v>432</v>
      </c>
      <c r="C1505" s="69" t="s">
        <v>433</v>
      </c>
      <c r="D1505" s="69" t="s">
        <v>709</v>
      </c>
      <c r="F1505" s="69">
        <v>44277</v>
      </c>
      <c r="G1505" s="69">
        <v>499</v>
      </c>
      <c r="H1505" s="69">
        <v>384</v>
      </c>
      <c r="I1505" s="69">
        <v>37129</v>
      </c>
      <c r="J1505" s="69">
        <v>28787</v>
      </c>
      <c r="K1505" s="69">
        <v>399</v>
      </c>
      <c r="L1505" s="69"/>
      <c r="N1505" s="69">
        <v>1192.52</v>
      </c>
      <c r="O1505" s="69">
        <v>36.840000000000003</v>
      </c>
      <c r="P1505" s="69"/>
    </row>
    <row r="1506" spans="1:16">
      <c r="A1506" s="86">
        <v>45552</v>
      </c>
      <c r="B1506" s="69" t="s">
        <v>432</v>
      </c>
      <c r="C1506" s="69" t="s">
        <v>434</v>
      </c>
      <c r="D1506" s="69" t="s">
        <v>709</v>
      </c>
      <c r="F1506" s="69">
        <v>43118</v>
      </c>
      <c r="G1506" s="69">
        <v>484</v>
      </c>
      <c r="H1506" s="69">
        <v>365</v>
      </c>
      <c r="I1506" s="69">
        <v>43189</v>
      </c>
      <c r="J1506" s="69">
        <v>30522</v>
      </c>
      <c r="K1506" s="69">
        <v>378</v>
      </c>
      <c r="L1506" s="69"/>
      <c r="N1506" s="69">
        <v>998.36</v>
      </c>
      <c r="O1506" s="69">
        <v>37.69</v>
      </c>
      <c r="P1506" s="69"/>
    </row>
    <row r="1507" spans="1:16">
      <c r="A1507" s="86">
        <v>45552</v>
      </c>
      <c r="B1507" s="69" t="s">
        <v>432</v>
      </c>
      <c r="C1507" s="69" t="s">
        <v>436</v>
      </c>
      <c r="D1507" s="69" t="s">
        <v>710</v>
      </c>
      <c r="F1507" s="69">
        <v>42386</v>
      </c>
      <c r="G1507" s="69">
        <v>697</v>
      </c>
      <c r="H1507" s="69">
        <v>520</v>
      </c>
      <c r="I1507" s="69">
        <v>42767</v>
      </c>
      <c r="J1507" s="69">
        <v>35230</v>
      </c>
      <c r="K1507" s="69">
        <v>535</v>
      </c>
      <c r="L1507" s="69"/>
      <c r="N1507" s="69">
        <v>991.09</v>
      </c>
      <c r="O1507" s="69">
        <v>26</v>
      </c>
      <c r="P1507" s="69"/>
    </row>
    <row r="1508" spans="1:16">
      <c r="A1508" s="86">
        <v>45552</v>
      </c>
      <c r="B1508" s="69" t="s">
        <v>432</v>
      </c>
      <c r="C1508" s="69" t="s">
        <v>438</v>
      </c>
      <c r="D1508" s="69" t="s">
        <v>711</v>
      </c>
      <c r="F1508" s="69">
        <v>37494</v>
      </c>
      <c r="G1508" s="69">
        <v>573</v>
      </c>
      <c r="H1508" s="69">
        <v>386</v>
      </c>
      <c r="I1508" s="69">
        <v>29559</v>
      </c>
      <c r="J1508" s="69">
        <v>24621</v>
      </c>
      <c r="K1508" s="69">
        <v>404</v>
      </c>
      <c r="L1508" s="69"/>
      <c r="N1508" s="69">
        <v>1268.45</v>
      </c>
      <c r="O1508" s="69">
        <v>30.07</v>
      </c>
      <c r="P1508" s="69"/>
    </row>
    <row r="1509" spans="1:16">
      <c r="A1509" s="86">
        <v>45552</v>
      </c>
      <c r="B1509" s="69" t="s">
        <v>432</v>
      </c>
      <c r="C1509" s="69" t="s">
        <v>440</v>
      </c>
      <c r="D1509" s="69" t="s">
        <v>712</v>
      </c>
      <c r="F1509" s="69">
        <v>40444</v>
      </c>
      <c r="G1509" s="69">
        <v>430</v>
      </c>
      <c r="H1509" s="69">
        <v>329</v>
      </c>
      <c r="I1509" s="69">
        <v>37020</v>
      </c>
      <c r="J1509" s="69">
        <v>28403</v>
      </c>
      <c r="K1509" s="69">
        <v>346</v>
      </c>
      <c r="L1509" s="69"/>
      <c r="M1509" s="69">
        <v>1</v>
      </c>
      <c r="N1509" s="69">
        <v>1092.49</v>
      </c>
      <c r="O1509" s="69">
        <v>38.299999999999997</v>
      </c>
      <c r="P1509" s="69"/>
    </row>
    <row r="1510" spans="1:16">
      <c r="A1510" s="86">
        <v>45552</v>
      </c>
      <c r="B1510" s="69" t="s">
        <v>432</v>
      </c>
      <c r="C1510" s="69" t="s">
        <v>444</v>
      </c>
      <c r="D1510" s="69" t="s">
        <v>713</v>
      </c>
      <c r="F1510" s="69">
        <v>40125</v>
      </c>
      <c r="G1510" s="69">
        <v>436</v>
      </c>
      <c r="H1510" s="69">
        <v>356</v>
      </c>
      <c r="I1510" s="69">
        <v>43723</v>
      </c>
      <c r="J1510" s="69">
        <v>27408</v>
      </c>
      <c r="K1510" s="69">
        <v>366</v>
      </c>
      <c r="L1510" s="69"/>
      <c r="N1510" s="69">
        <v>917.71</v>
      </c>
      <c r="O1510" s="69">
        <v>35.57</v>
      </c>
      <c r="P1510" s="69"/>
    </row>
    <row r="1511" spans="1:16">
      <c r="A1511" s="86">
        <v>45552</v>
      </c>
      <c r="B1511" s="69" t="s">
        <v>432</v>
      </c>
      <c r="C1511" s="69" t="s">
        <v>446</v>
      </c>
      <c r="D1511" s="69" t="s">
        <v>714</v>
      </c>
      <c r="F1511" s="69">
        <v>39886</v>
      </c>
      <c r="G1511" s="69">
        <v>634</v>
      </c>
      <c r="H1511" s="69">
        <v>456</v>
      </c>
      <c r="I1511" s="69">
        <v>31931</v>
      </c>
      <c r="J1511" s="69">
        <v>27089</v>
      </c>
      <c r="K1511" s="69">
        <v>475</v>
      </c>
      <c r="L1511" s="69">
        <v>1</v>
      </c>
      <c r="M1511" s="69"/>
      <c r="N1511" s="69">
        <v>1249.1300000000001</v>
      </c>
      <c r="O1511" s="69">
        <v>26.9</v>
      </c>
      <c r="P1511" s="69"/>
    </row>
    <row r="1512" spans="1:16">
      <c r="A1512" s="86">
        <v>45552</v>
      </c>
      <c r="B1512" s="69" t="s">
        <v>450</v>
      </c>
      <c r="C1512" s="69" t="s">
        <v>451</v>
      </c>
      <c r="D1512" s="69" t="s">
        <v>638</v>
      </c>
      <c r="F1512" s="69">
        <v>26594</v>
      </c>
      <c r="G1512" s="69">
        <v>352</v>
      </c>
      <c r="H1512" s="69">
        <v>343</v>
      </c>
      <c r="I1512" s="69">
        <v>55637</v>
      </c>
      <c r="J1512" s="69">
        <v>21994</v>
      </c>
      <c r="K1512" s="69">
        <v>344</v>
      </c>
      <c r="L1512" s="69"/>
      <c r="N1512" s="69">
        <v>477.99</v>
      </c>
      <c r="O1512" s="69">
        <v>25.77</v>
      </c>
      <c r="P1512" s="69"/>
    </row>
    <row r="1513" spans="1:16">
      <c r="A1513" s="86">
        <v>45552</v>
      </c>
      <c r="B1513" s="69" t="s">
        <v>454</v>
      </c>
      <c r="C1513" s="69" t="s">
        <v>202</v>
      </c>
      <c r="D1513" s="69" t="s">
        <v>715</v>
      </c>
      <c r="F1513" s="69">
        <v>46357</v>
      </c>
      <c r="G1513" s="69">
        <v>516</v>
      </c>
      <c r="H1513" s="69">
        <v>407</v>
      </c>
      <c r="I1513" s="69">
        <v>41426</v>
      </c>
      <c r="J1513" s="69">
        <v>28073</v>
      </c>
      <c r="K1513" s="69">
        <v>421</v>
      </c>
      <c r="L1513" s="69"/>
      <c r="N1513" s="69">
        <v>1119.03</v>
      </c>
      <c r="O1513" s="69">
        <v>36.270000000000003</v>
      </c>
      <c r="P1513" s="69"/>
    </row>
    <row r="1514" spans="1:16">
      <c r="A1514" s="86">
        <v>45552</v>
      </c>
      <c r="B1514" s="69" t="s">
        <v>454</v>
      </c>
      <c r="C1514" s="69" t="s">
        <v>198</v>
      </c>
      <c r="D1514" s="69" t="s">
        <v>715</v>
      </c>
      <c r="F1514" s="69">
        <v>45430</v>
      </c>
      <c r="G1514" s="69">
        <v>528</v>
      </c>
      <c r="H1514" s="69">
        <v>458</v>
      </c>
      <c r="I1514" s="69">
        <v>44869</v>
      </c>
      <c r="J1514" s="69">
        <v>28450</v>
      </c>
      <c r="K1514" s="69">
        <v>463</v>
      </c>
      <c r="L1514" s="69">
        <v>1</v>
      </c>
      <c r="M1514" s="69"/>
      <c r="N1514" s="69">
        <v>1012.5</v>
      </c>
      <c r="O1514" s="69">
        <v>32.659999999999997</v>
      </c>
      <c r="P1514" s="69"/>
    </row>
    <row r="1515" spans="1:16">
      <c r="A1515" s="86">
        <v>45552</v>
      </c>
      <c r="B1515" s="69" t="s">
        <v>454</v>
      </c>
      <c r="C1515" s="69" t="s">
        <v>201</v>
      </c>
      <c r="D1515" s="69" t="s">
        <v>716</v>
      </c>
      <c r="F1515" s="69">
        <v>40261</v>
      </c>
      <c r="G1515" s="69">
        <v>517</v>
      </c>
      <c r="H1515" s="69">
        <v>377</v>
      </c>
      <c r="I1515" s="69">
        <v>39069</v>
      </c>
      <c r="J1515" s="69">
        <v>30879</v>
      </c>
      <c r="K1515" s="69">
        <v>398</v>
      </c>
      <c r="L1515" s="69"/>
      <c r="N1515" s="69">
        <v>1030.51</v>
      </c>
      <c r="O1515" s="69">
        <v>32.36</v>
      </c>
      <c r="P1515" s="69"/>
    </row>
    <row r="1516" spans="1:16">
      <c r="A1516" s="86">
        <v>45552</v>
      </c>
      <c r="B1516" s="69" t="s">
        <v>454</v>
      </c>
      <c r="C1516" s="69" t="s">
        <v>197</v>
      </c>
      <c r="D1516" s="69" t="s">
        <v>717</v>
      </c>
      <c r="F1516" s="69">
        <v>42332</v>
      </c>
      <c r="G1516" s="69">
        <v>730</v>
      </c>
      <c r="H1516" s="69">
        <v>458</v>
      </c>
      <c r="I1516" s="69">
        <v>33952</v>
      </c>
      <c r="J1516" s="69">
        <v>27247</v>
      </c>
      <c r="K1516" s="69">
        <v>480</v>
      </c>
      <c r="L1516" s="69"/>
      <c r="N1516" s="69">
        <v>1246.82</v>
      </c>
      <c r="O1516" s="69">
        <v>28.49</v>
      </c>
      <c r="P1516" s="69"/>
    </row>
    <row r="1517" spans="1:16">
      <c r="A1517" s="86">
        <v>45552</v>
      </c>
      <c r="B1517" s="69" t="s">
        <v>454</v>
      </c>
      <c r="C1517" s="69" t="s">
        <v>199</v>
      </c>
      <c r="D1517" s="69" t="s">
        <v>718</v>
      </c>
      <c r="F1517" s="69">
        <v>41617</v>
      </c>
      <c r="G1517" s="69">
        <v>562</v>
      </c>
      <c r="H1517" s="69">
        <v>408</v>
      </c>
      <c r="I1517" s="69">
        <v>43065</v>
      </c>
      <c r="J1517" s="69">
        <v>29273</v>
      </c>
      <c r="K1517" s="69">
        <v>421</v>
      </c>
      <c r="L1517" s="69"/>
      <c r="N1517" s="69">
        <v>966.38</v>
      </c>
      <c r="O1517" s="69">
        <v>32.44</v>
      </c>
      <c r="P1517" s="69"/>
    </row>
    <row r="1518" spans="1:16">
      <c r="A1518" s="86">
        <v>45552</v>
      </c>
      <c r="B1518" s="69" t="s">
        <v>454</v>
      </c>
      <c r="C1518" s="69" t="s">
        <v>196</v>
      </c>
      <c r="D1518" s="69" t="s">
        <v>235</v>
      </c>
      <c r="F1518" s="69">
        <v>40014</v>
      </c>
      <c r="G1518" s="69">
        <v>447</v>
      </c>
      <c r="H1518" s="69">
        <v>346</v>
      </c>
      <c r="I1518" s="69">
        <v>49091</v>
      </c>
      <c r="J1518" s="69">
        <v>30633</v>
      </c>
      <c r="K1518" s="69">
        <v>352</v>
      </c>
      <c r="L1518" s="69"/>
      <c r="N1518" s="69">
        <v>815.1</v>
      </c>
      <c r="O1518" s="69">
        <v>37.71</v>
      </c>
      <c r="P1518" s="69"/>
    </row>
    <row r="1519" spans="1:16">
      <c r="A1519" s="86">
        <v>45552</v>
      </c>
      <c r="B1519" s="69" t="s">
        <v>454</v>
      </c>
      <c r="C1519" s="69" t="s">
        <v>200</v>
      </c>
      <c r="D1519" s="69" t="s">
        <v>719</v>
      </c>
      <c r="F1519" s="69">
        <v>41045</v>
      </c>
      <c r="G1519" s="69">
        <v>841</v>
      </c>
      <c r="H1519" s="69">
        <v>538</v>
      </c>
      <c r="I1519" s="69">
        <v>36004</v>
      </c>
      <c r="J1519" s="69">
        <v>30451</v>
      </c>
      <c r="K1519" s="69">
        <v>568</v>
      </c>
      <c r="L1519" s="69">
        <v>3</v>
      </c>
      <c r="M1519" s="69"/>
      <c r="N1519" s="69">
        <v>1140.01</v>
      </c>
      <c r="O1519" s="69">
        <v>22.99</v>
      </c>
      <c r="P1519" s="69"/>
    </row>
    <row r="1520" spans="1:16">
      <c r="A1520" s="86">
        <v>45552</v>
      </c>
      <c r="B1520" s="69" t="s">
        <v>455</v>
      </c>
      <c r="C1520" s="69" t="s">
        <v>456</v>
      </c>
      <c r="D1520" s="69" t="s">
        <v>720</v>
      </c>
      <c r="F1520" s="69">
        <v>16115</v>
      </c>
      <c r="G1520" s="69">
        <v>183</v>
      </c>
      <c r="H1520" s="69">
        <v>116</v>
      </c>
      <c r="I1520" s="69">
        <v>17293</v>
      </c>
      <c r="J1520" s="69">
        <v>11624</v>
      </c>
      <c r="K1520" s="69">
        <v>122</v>
      </c>
      <c r="L1520" s="69"/>
      <c r="N1520" s="69">
        <v>931.88</v>
      </c>
      <c r="O1520" s="69">
        <v>43.44</v>
      </c>
      <c r="P1520" s="69"/>
    </row>
    <row r="1521" spans="1:16">
      <c r="A1521" s="86">
        <v>45552</v>
      </c>
      <c r="B1521" s="69" t="s">
        <v>101</v>
      </c>
      <c r="C1521" s="69" t="s">
        <v>347</v>
      </c>
      <c r="D1521" s="69" t="s">
        <v>645</v>
      </c>
      <c r="E1521" s="69">
        <v>12</v>
      </c>
      <c r="F1521" s="69">
        <v>54720</v>
      </c>
      <c r="G1521" s="69">
        <v>218</v>
      </c>
      <c r="H1521" s="69">
        <v>133</v>
      </c>
      <c r="I1521" s="69">
        <v>14040</v>
      </c>
      <c r="J1521" s="69">
        <v>10763</v>
      </c>
      <c r="K1521" s="69">
        <v>147</v>
      </c>
      <c r="L1521" s="69"/>
      <c r="M1521" s="69">
        <v>1</v>
      </c>
      <c r="N1521" s="69">
        <v>3897.44</v>
      </c>
      <c r="O1521" s="69">
        <v>107.08</v>
      </c>
      <c r="P1521" s="69"/>
    </row>
    <row r="1522" spans="1:16">
      <c r="A1522" s="86">
        <v>45552</v>
      </c>
      <c r="B1522" s="69" t="s">
        <v>123</v>
      </c>
      <c r="C1522" s="69" t="s">
        <v>348</v>
      </c>
      <c r="D1522" s="69" t="s">
        <v>648</v>
      </c>
      <c r="E1522" s="69">
        <v>11</v>
      </c>
      <c r="F1522" s="69">
        <v>19835</v>
      </c>
      <c r="G1522" s="69">
        <v>100</v>
      </c>
      <c r="H1522" s="69">
        <v>46</v>
      </c>
      <c r="I1522" s="69">
        <v>2766</v>
      </c>
      <c r="J1522" s="69">
        <v>2556</v>
      </c>
      <c r="K1522" s="69">
        <v>55</v>
      </c>
      <c r="L1522" s="69"/>
      <c r="N1522" s="69">
        <v>7171.01</v>
      </c>
      <c r="O1522" s="69">
        <v>106.07</v>
      </c>
      <c r="P1522" s="69"/>
    </row>
    <row r="1523" spans="1:16">
      <c r="A1523" s="86">
        <v>45552</v>
      </c>
      <c r="B1523" s="69" t="s">
        <v>123</v>
      </c>
      <c r="C1523" s="69" t="s">
        <v>349</v>
      </c>
      <c r="D1523" s="69" t="s">
        <v>647</v>
      </c>
      <c r="E1523" s="69">
        <v>29</v>
      </c>
      <c r="F1523" s="69">
        <v>69335</v>
      </c>
      <c r="G1523" s="69">
        <v>258</v>
      </c>
      <c r="H1523" s="69">
        <v>120</v>
      </c>
      <c r="I1523" s="69">
        <v>11259</v>
      </c>
      <c r="J1523" s="69">
        <v>9409</v>
      </c>
      <c r="K1523" s="69">
        <v>132</v>
      </c>
      <c r="L1523" s="69">
        <v>1</v>
      </c>
      <c r="M1523" s="69">
        <v>1</v>
      </c>
      <c r="N1523" s="69">
        <v>6158.18</v>
      </c>
      <c r="O1523" s="69">
        <v>149.75</v>
      </c>
      <c r="P1523" s="69"/>
    </row>
    <row r="1524" spans="1:16">
      <c r="A1524" s="86">
        <v>45552</v>
      </c>
      <c r="B1524" s="69" t="s">
        <v>109</v>
      </c>
      <c r="C1524" s="69" t="s">
        <v>367</v>
      </c>
      <c r="D1524" s="69" t="s">
        <v>728</v>
      </c>
      <c r="F1524" s="69">
        <v>283</v>
      </c>
      <c r="G1524" s="69">
        <v>1</v>
      </c>
      <c r="I1524" s="69">
        <v>61</v>
      </c>
      <c r="J1524" s="69">
        <v>55</v>
      </c>
      <c r="K1524" s="69"/>
      <c r="N1524" s="69">
        <v>4639.34</v>
      </c>
      <c r="O1524" s="69"/>
    </row>
    <row r="1525" spans="1:16">
      <c r="A1525" s="86">
        <v>45552</v>
      </c>
      <c r="B1525" s="69" t="s">
        <v>109</v>
      </c>
      <c r="C1525" s="69" t="s">
        <v>367</v>
      </c>
      <c r="D1525" s="69" t="s">
        <v>650</v>
      </c>
      <c r="E1525" s="69">
        <v>21</v>
      </c>
      <c r="F1525" s="69">
        <v>123906</v>
      </c>
      <c r="G1525" s="69">
        <v>401</v>
      </c>
      <c r="H1525" s="69">
        <v>197</v>
      </c>
      <c r="I1525" s="69">
        <v>29942</v>
      </c>
      <c r="J1525" s="69">
        <v>23568</v>
      </c>
      <c r="K1525" s="69">
        <v>224</v>
      </c>
      <c r="L1525" s="69"/>
      <c r="M1525" s="69">
        <v>1</v>
      </c>
      <c r="N1525" s="69">
        <v>4138.2</v>
      </c>
      <c r="O1525" s="69">
        <v>171.85</v>
      </c>
      <c r="P1525" s="69"/>
    </row>
    <row r="1526" spans="1:16">
      <c r="A1526" s="86">
        <v>45552</v>
      </c>
      <c r="B1526" s="69" t="s">
        <v>127</v>
      </c>
      <c r="C1526" s="69" t="s">
        <v>369</v>
      </c>
      <c r="D1526" s="69" t="s">
        <v>654</v>
      </c>
      <c r="E1526" s="69">
        <v>22</v>
      </c>
      <c r="F1526" s="69">
        <v>51436</v>
      </c>
      <c r="G1526" s="69">
        <v>230</v>
      </c>
      <c r="H1526" s="69">
        <v>114</v>
      </c>
      <c r="I1526" s="69">
        <v>12835</v>
      </c>
      <c r="J1526" s="69">
        <v>11412</v>
      </c>
      <c r="K1526" s="69">
        <v>130</v>
      </c>
      <c r="L1526" s="69">
        <v>1</v>
      </c>
      <c r="M1526" s="69">
        <v>1</v>
      </c>
      <c r="N1526" s="69">
        <v>4007.48</v>
      </c>
      <c r="O1526" s="69">
        <v>117.43</v>
      </c>
      <c r="P1526" s="69"/>
    </row>
    <row r="1527" spans="1:16">
      <c r="A1527" s="86">
        <v>45552</v>
      </c>
      <c r="B1527" s="69" t="s">
        <v>131</v>
      </c>
      <c r="C1527" s="69" t="s">
        <v>371</v>
      </c>
      <c r="D1527" s="69" t="s">
        <v>698</v>
      </c>
      <c r="E1527" s="69">
        <v>19</v>
      </c>
      <c r="F1527" s="69">
        <v>20447</v>
      </c>
      <c r="G1527" s="69">
        <v>130</v>
      </c>
      <c r="H1527" s="69">
        <v>52</v>
      </c>
      <c r="I1527" s="69">
        <v>3747</v>
      </c>
      <c r="J1527" s="69">
        <v>3215</v>
      </c>
      <c r="K1527" s="69">
        <v>60</v>
      </c>
      <c r="L1527" s="69"/>
      <c r="M1527" s="69">
        <v>1</v>
      </c>
      <c r="N1527" s="69">
        <v>5456.9</v>
      </c>
      <c r="O1527" s="69">
        <v>92.52</v>
      </c>
      <c r="P1527" s="69"/>
    </row>
    <row r="1528" spans="1:16">
      <c r="A1528" s="86">
        <v>45552</v>
      </c>
      <c r="B1528" s="69" t="s">
        <v>138</v>
      </c>
      <c r="C1528" s="69" t="s">
        <v>375</v>
      </c>
      <c r="D1528" s="69" t="s">
        <v>657</v>
      </c>
      <c r="E1528" s="69">
        <v>34</v>
      </c>
      <c r="F1528" s="69">
        <v>48576</v>
      </c>
      <c r="G1528" s="69">
        <v>242</v>
      </c>
      <c r="H1528" s="69">
        <v>124</v>
      </c>
      <c r="I1528" s="69">
        <v>17837</v>
      </c>
      <c r="J1528" s="69">
        <v>15961</v>
      </c>
      <c r="K1528" s="69">
        <v>133</v>
      </c>
      <c r="L1528" s="69">
        <v>1</v>
      </c>
      <c r="M1528" s="69"/>
      <c r="N1528" s="69">
        <v>2723.33</v>
      </c>
      <c r="O1528" s="69">
        <v>103.35</v>
      </c>
      <c r="P1528" s="69"/>
    </row>
    <row r="1529" spans="1:16">
      <c r="A1529" s="86">
        <v>45552</v>
      </c>
      <c r="B1529" s="69" t="s">
        <v>138</v>
      </c>
      <c r="C1529" s="69" t="s">
        <v>375</v>
      </c>
      <c r="D1529" s="69" t="s">
        <v>732</v>
      </c>
      <c r="E1529" s="69">
        <v>8</v>
      </c>
      <c r="F1529" s="69">
        <v>11880</v>
      </c>
      <c r="G1529" s="69">
        <v>49</v>
      </c>
      <c r="H1529" s="69">
        <v>26</v>
      </c>
      <c r="I1529" s="69">
        <v>2969</v>
      </c>
      <c r="J1529" s="69">
        <v>2827</v>
      </c>
      <c r="K1529" s="69">
        <v>27</v>
      </c>
      <c r="L1529" s="69"/>
      <c r="N1529" s="69">
        <v>4001.35</v>
      </c>
      <c r="O1529" s="69">
        <v>122.47</v>
      </c>
      <c r="P1529" s="69"/>
    </row>
    <row r="1530" spans="1:16">
      <c r="A1530" s="86">
        <v>45552</v>
      </c>
      <c r="B1530" s="69" t="s">
        <v>145</v>
      </c>
      <c r="C1530" s="69" t="s">
        <v>378</v>
      </c>
      <c r="D1530" s="69" t="s">
        <v>729</v>
      </c>
      <c r="E1530" s="69">
        <v>6</v>
      </c>
      <c r="F1530" s="69">
        <v>21879</v>
      </c>
      <c r="G1530" s="69">
        <v>87</v>
      </c>
      <c r="H1530" s="69">
        <v>30</v>
      </c>
      <c r="I1530" s="69">
        <v>2944</v>
      </c>
      <c r="J1530" s="69">
        <v>2430</v>
      </c>
      <c r="K1530" s="69">
        <v>35</v>
      </c>
      <c r="L1530" s="69"/>
      <c r="N1530" s="69">
        <v>7431.73</v>
      </c>
      <c r="O1530" s="69">
        <v>187</v>
      </c>
      <c r="P1530" s="69"/>
    </row>
    <row r="1531" spans="1:16">
      <c r="A1531" s="86">
        <v>45552</v>
      </c>
      <c r="B1531" s="69" t="s">
        <v>145</v>
      </c>
      <c r="C1531" s="69" t="s">
        <v>378</v>
      </c>
      <c r="D1531" s="69" t="s">
        <v>660</v>
      </c>
      <c r="E1531" s="69">
        <v>3</v>
      </c>
      <c r="F1531" s="69">
        <v>6084</v>
      </c>
      <c r="G1531" s="69">
        <v>19</v>
      </c>
      <c r="H1531" s="69">
        <v>10</v>
      </c>
      <c r="I1531" s="69">
        <v>1244</v>
      </c>
      <c r="J1531" s="69">
        <v>1156</v>
      </c>
      <c r="K1531" s="69">
        <v>12</v>
      </c>
      <c r="L1531" s="69"/>
      <c r="N1531" s="69">
        <v>4890.68</v>
      </c>
      <c r="O1531" s="69">
        <v>144.86000000000001</v>
      </c>
      <c r="P1531" s="69"/>
    </row>
    <row r="1532" spans="1:16">
      <c r="A1532" s="86">
        <v>45552</v>
      </c>
      <c r="B1532" s="69" t="s">
        <v>150</v>
      </c>
      <c r="C1532" s="69" t="s">
        <v>380</v>
      </c>
      <c r="D1532" s="69" t="s">
        <v>662</v>
      </c>
      <c r="E1532" s="69">
        <v>17</v>
      </c>
      <c r="F1532" s="69">
        <v>23540</v>
      </c>
      <c r="G1532" s="69">
        <v>157</v>
      </c>
      <c r="H1532" s="69">
        <v>67</v>
      </c>
      <c r="I1532" s="69">
        <v>6620</v>
      </c>
      <c r="J1532" s="69">
        <v>5924</v>
      </c>
      <c r="K1532" s="69">
        <v>73</v>
      </c>
      <c r="L1532" s="69"/>
      <c r="N1532" s="69">
        <v>3555.89</v>
      </c>
      <c r="O1532" s="69">
        <v>93.04</v>
      </c>
      <c r="P1532" s="69"/>
    </row>
    <row r="1533" spans="1:16">
      <c r="A1533" s="86">
        <v>45552</v>
      </c>
      <c r="B1533" s="69" t="s">
        <v>153</v>
      </c>
      <c r="C1533" s="69" t="s">
        <v>381</v>
      </c>
      <c r="D1533" s="69" t="s">
        <v>663</v>
      </c>
      <c r="E1533" s="69">
        <v>9</v>
      </c>
      <c r="F1533" s="69">
        <v>22592</v>
      </c>
      <c r="G1533" s="69">
        <v>100</v>
      </c>
      <c r="H1533" s="69">
        <v>48</v>
      </c>
      <c r="I1533" s="69">
        <v>4524</v>
      </c>
      <c r="J1533" s="69">
        <v>3779</v>
      </c>
      <c r="K1533" s="69">
        <v>62</v>
      </c>
      <c r="L1533" s="69"/>
      <c r="M1533" s="69">
        <v>1</v>
      </c>
      <c r="N1533" s="69">
        <v>4993.8100000000004</v>
      </c>
      <c r="O1533" s="69">
        <v>109.67</v>
      </c>
      <c r="P1533" s="69"/>
    </row>
    <row r="1534" spans="1:16">
      <c r="A1534" s="86">
        <v>45552</v>
      </c>
      <c r="B1534" s="69" t="s">
        <v>157</v>
      </c>
      <c r="C1534" s="69" t="s">
        <v>384</v>
      </c>
      <c r="D1534" s="69" t="s">
        <v>664</v>
      </c>
      <c r="E1534" s="69">
        <v>58</v>
      </c>
      <c r="F1534" s="69">
        <v>69081</v>
      </c>
      <c r="G1534" s="69">
        <v>467</v>
      </c>
      <c r="H1534" s="69">
        <v>248</v>
      </c>
      <c r="I1534" s="69">
        <v>35403</v>
      </c>
      <c r="J1534" s="69">
        <v>30987</v>
      </c>
      <c r="K1534" s="69">
        <v>284</v>
      </c>
      <c r="L1534" s="69"/>
      <c r="N1534" s="69">
        <v>1951.28</v>
      </c>
      <c r="O1534" s="69">
        <v>71.36</v>
      </c>
      <c r="P1534" s="69"/>
    </row>
    <row r="1535" spans="1:16">
      <c r="A1535" s="86">
        <v>45552</v>
      </c>
      <c r="B1535" s="69" t="s">
        <v>161</v>
      </c>
      <c r="C1535" s="69" t="s">
        <v>387</v>
      </c>
      <c r="D1535" s="69" t="s">
        <v>669</v>
      </c>
      <c r="E1535" s="69">
        <v>25</v>
      </c>
      <c r="F1535" s="69">
        <v>32063</v>
      </c>
      <c r="G1535" s="69">
        <v>358</v>
      </c>
      <c r="H1535" s="69">
        <v>194</v>
      </c>
      <c r="I1535" s="69">
        <v>22701</v>
      </c>
      <c r="J1535" s="69">
        <v>19255</v>
      </c>
      <c r="K1535" s="69">
        <v>223</v>
      </c>
      <c r="L1535" s="69">
        <v>2</v>
      </c>
      <c r="M1535" s="69"/>
      <c r="N1535" s="69">
        <v>1412.4</v>
      </c>
      <c r="O1535" s="69">
        <v>44.35</v>
      </c>
      <c r="P1535" s="69"/>
    </row>
    <row r="1536" spans="1:16">
      <c r="A1536" s="86">
        <v>45552</v>
      </c>
      <c r="B1536" s="69" t="s">
        <v>134</v>
      </c>
      <c r="C1536" s="69" t="s">
        <v>351</v>
      </c>
      <c r="D1536" s="69" t="s">
        <v>671</v>
      </c>
      <c r="E1536" s="69">
        <v>17</v>
      </c>
      <c r="F1536" s="69">
        <v>17575</v>
      </c>
      <c r="G1536" s="69">
        <v>147</v>
      </c>
      <c r="H1536" s="69">
        <v>80</v>
      </c>
      <c r="I1536" s="69">
        <v>7711</v>
      </c>
      <c r="J1536" s="69">
        <v>6907</v>
      </c>
      <c r="K1536" s="69">
        <v>95</v>
      </c>
      <c r="L1536" s="69"/>
      <c r="N1536" s="69">
        <v>2279.21</v>
      </c>
      <c r="O1536" s="69">
        <v>47.5</v>
      </c>
      <c r="P1536" s="69"/>
    </row>
    <row r="1537" spans="1:16">
      <c r="A1537" s="86">
        <v>45552</v>
      </c>
      <c r="B1537" s="69" t="s">
        <v>134</v>
      </c>
      <c r="C1537" s="69" t="s">
        <v>351</v>
      </c>
      <c r="D1537" s="69" t="s">
        <v>733</v>
      </c>
      <c r="F1537" s="69">
        <v>1</v>
      </c>
      <c r="G1537" s="69">
        <v>0</v>
      </c>
      <c r="I1537" s="69">
        <v>1</v>
      </c>
      <c r="J1537" s="69">
        <v>1</v>
      </c>
      <c r="K1537" s="69"/>
      <c r="N1537" s="69">
        <v>1000</v>
      </c>
      <c r="O1537" s="69"/>
    </row>
    <row r="1538" spans="1:16">
      <c r="A1538" s="86">
        <v>45552</v>
      </c>
      <c r="B1538" s="69" t="s">
        <v>141</v>
      </c>
      <c r="C1538" s="69" t="s">
        <v>352</v>
      </c>
      <c r="D1538" s="69" t="s">
        <v>682</v>
      </c>
      <c r="F1538" s="69">
        <v>11962</v>
      </c>
      <c r="G1538" s="69">
        <v>72</v>
      </c>
      <c r="H1538" s="69">
        <v>8</v>
      </c>
      <c r="I1538" s="69">
        <v>1255</v>
      </c>
      <c r="J1538" s="69">
        <v>996</v>
      </c>
      <c r="K1538" s="69">
        <v>312</v>
      </c>
      <c r="L1538" s="69"/>
      <c r="M1538" s="69">
        <v>6</v>
      </c>
      <c r="N1538" s="69">
        <v>9531.4699999999993</v>
      </c>
      <c r="O1538" s="69">
        <v>12.36</v>
      </c>
      <c r="P1538" s="69"/>
    </row>
    <row r="1539" spans="1:16">
      <c r="A1539" s="86">
        <v>45552</v>
      </c>
      <c r="B1539" s="69" t="s">
        <v>141</v>
      </c>
      <c r="C1539" s="69" t="s">
        <v>355</v>
      </c>
      <c r="D1539" s="69" t="s">
        <v>683</v>
      </c>
      <c r="F1539" s="69">
        <v>11794</v>
      </c>
      <c r="G1539" s="69">
        <v>116</v>
      </c>
      <c r="H1539" s="69">
        <v>59</v>
      </c>
      <c r="I1539" s="69">
        <v>2552</v>
      </c>
      <c r="J1539" s="69">
        <v>2114</v>
      </c>
      <c r="K1539" s="69">
        <v>69</v>
      </c>
      <c r="L1539" s="69"/>
      <c r="M1539" s="69">
        <v>15</v>
      </c>
      <c r="N1539" s="69">
        <v>4621.47</v>
      </c>
      <c r="O1539" s="69">
        <v>43.2</v>
      </c>
      <c r="P1539" s="69"/>
    </row>
    <row r="1540" spans="1:16">
      <c r="A1540" s="86">
        <v>45552</v>
      </c>
      <c r="B1540" s="69" t="s">
        <v>141</v>
      </c>
      <c r="C1540" s="69" t="s">
        <v>356</v>
      </c>
      <c r="D1540" s="69" t="s">
        <v>684</v>
      </c>
      <c r="F1540" s="69">
        <v>12208</v>
      </c>
      <c r="G1540" s="69">
        <v>123</v>
      </c>
      <c r="H1540" s="69">
        <v>48</v>
      </c>
      <c r="I1540" s="69">
        <v>2067</v>
      </c>
      <c r="J1540" s="69">
        <v>1634</v>
      </c>
      <c r="K1540" s="69">
        <v>57</v>
      </c>
      <c r="L1540" s="69"/>
      <c r="M1540" s="69">
        <v>19</v>
      </c>
      <c r="N1540" s="69">
        <v>5906.14</v>
      </c>
      <c r="O1540" s="69">
        <v>48.83</v>
      </c>
      <c r="P1540" s="69"/>
    </row>
    <row r="1541" spans="1:16">
      <c r="A1541" s="86">
        <v>45552</v>
      </c>
      <c r="B1541" s="69" t="s">
        <v>141</v>
      </c>
      <c r="C1541" s="69" t="s">
        <v>357</v>
      </c>
      <c r="D1541" s="69" t="s">
        <v>685</v>
      </c>
      <c r="F1541" s="69">
        <v>12219</v>
      </c>
      <c r="G1541" s="69">
        <v>88</v>
      </c>
      <c r="H1541" s="69">
        <v>34</v>
      </c>
      <c r="I1541" s="69">
        <v>1800</v>
      </c>
      <c r="J1541" s="69">
        <v>1541</v>
      </c>
      <c r="K1541" s="69">
        <v>38</v>
      </c>
      <c r="L1541" s="69">
        <v>1</v>
      </c>
      <c r="M1541" s="69">
        <v>18</v>
      </c>
      <c r="N1541" s="69">
        <v>6788.33</v>
      </c>
      <c r="O1541" s="69">
        <v>64.650000000000006</v>
      </c>
      <c r="P1541" s="69"/>
    </row>
    <row r="1542" spans="1:16">
      <c r="A1542" s="86">
        <v>45552</v>
      </c>
      <c r="B1542" s="69" t="s">
        <v>141</v>
      </c>
      <c r="C1542" s="69" t="s">
        <v>358</v>
      </c>
      <c r="D1542" s="69" t="s">
        <v>685</v>
      </c>
      <c r="F1542" s="69">
        <v>12210</v>
      </c>
      <c r="G1542" s="69">
        <v>133</v>
      </c>
      <c r="H1542" s="69">
        <v>60</v>
      </c>
      <c r="I1542" s="69">
        <v>2212</v>
      </c>
      <c r="J1542" s="69">
        <v>1912</v>
      </c>
      <c r="K1542" s="69">
        <v>65</v>
      </c>
      <c r="L1542" s="69"/>
      <c r="M1542" s="69">
        <v>22</v>
      </c>
      <c r="N1542" s="69">
        <v>5519.89</v>
      </c>
      <c r="O1542" s="69">
        <v>40.840000000000003</v>
      </c>
      <c r="P1542" s="69"/>
    </row>
    <row r="1543" spans="1:16">
      <c r="A1543" s="86">
        <v>45552</v>
      </c>
      <c r="B1543" s="69" t="s">
        <v>141</v>
      </c>
      <c r="C1543" s="69" t="s">
        <v>359</v>
      </c>
      <c r="D1543" s="69" t="s">
        <v>686</v>
      </c>
      <c r="F1543" s="69">
        <v>11862</v>
      </c>
      <c r="G1543" s="69">
        <v>100</v>
      </c>
      <c r="H1543" s="69">
        <v>61</v>
      </c>
      <c r="I1543" s="69">
        <v>3448</v>
      </c>
      <c r="J1543" s="69">
        <v>2857</v>
      </c>
      <c r="K1543" s="69">
        <v>66</v>
      </c>
      <c r="L1543" s="69">
        <v>1</v>
      </c>
      <c r="M1543" s="69">
        <v>30</v>
      </c>
      <c r="N1543" s="69">
        <v>3440.26</v>
      </c>
      <c r="O1543" s="69">
        <v>31.3</v>
      </c>
      <c r="P1543" s="69"/>
    </row>
    <row r="1544" spans="1:16">
      <c r="A1544" s="86">
        <v>45552</v>
      </c>
      <c r="B1544" s="69" t="s">
        <v>141</v>
      </c>
      <c r="C1544" s="69" t="s">
        <v>360</v>
      </c>
      <c r="D1544" s="69" t="s">
        <v>687</v>
      </c>
      <c r="F1544" s="69">
        <v>12140</v>
      </c>
      <c r="G1544" s="69">
        <v>76</v>
      </c>
      <c r="H1544" s="69">
        <v>40</v>
      </c>
      <c r="I1544" s="69">
        <v>2059</v>
      </c>
      <c r="J1544" s="69">
        <v>1754</v>
      </c>
      <c r="K1544" s="69">
        <v>47</v>
      </c>
      <c r="L1544" s="69"/>
      <c r="M1544" s="69">
        <v>15</v>
      </c>
      <c r="N1544" s="69">
        <v>5896.07</v>
      </c>
      <c r="O1544" s="69">
        <v>60.7</v>
      </c>
      <c r="P1544" s="69"/>
    </row>
    <row r="1545" spans="1:16">
      <c r="A1545" s="86">
        <v>45552</v>
      </c>
      <c r="B1545" s="69" t="s">
        <v>141</v>
      </c>
      <c r="C1545" s="69" t="s">
        <v>361</v>
      </c>
      <c r="D1545" s="69" t="s">
        <v>688</v>
      </c>
      <c r="F1545" s="69">
        <v>12085</v>
      </c>
      <c r="G1545" s="69">
        <v>157</v>
      </c>
      <c r="H1545" s="69">
        <v>53</v>
      </c>
      <c r="I1545" s="69">
        <v>2140</v>
      </c>
      <c r="J1545" s="69">
        <v>1809</v>
      </c>
      <c r="K1545" s="69">
        <v>62</v>
      </c>
      <c r="L1545" s="69"/>
      <c r="M1545" s="69">
        <v>26</v>
      </c>
      <c r="N1545" s="69">
        <v>5647.2</v>
      </c>
      <c r="O1545" s="69">
        <v>40.83</v>
      </c>
      <c r="P1545" s="69"/>
    </row>
    <row r="1546" spans="1:16">
      <c r="A1546" s="86">
        <v>45552</v>
      </c>
      <c r="B1546" s="69" t="s">
        <v>141</v>
      </c>
      <c r="C1546" s="69" t="s">
        <v>362</v>
      </c>
      <c r="D1546" s="69" t="s">
        <v>689</v>
      </c>
      <c r="F1546" s="69">
        <v>11951</v>
      </c>
      <c r="G1546" s="69">
        <v>107</v>
      </c>
      <c r="H1546" s="69">
        <v>44</v>
      </c>
      <c r="I1546" s="69">
        <v>2093</v>
      </c>
      <c r="J1546" s="69">
        <v>1716</v>
      </c>
      <c r="K1546" s="69">
        <v>52</v>
      </c>
      <c r="L1546" s="69">
        <v>2</v>
      </c>
      <c r="M1546" s="69">
        <v>16</v>
      </c>
      <c r="N1546" s="69">
        <v>5709.99</v>
      </c>
      <c r="O1546" s="69">
        <v>51.51</v>
      </c>
      <c r="P1546" s="69"/>
    </row>
    <row r="1547" spans="1:16">
      <c r="A1547" s="86">
        <v>45552</v>
      </c>
      <c r="B1547" s="69" t="s">
        <v>141</v>
      </c>
      <c r="C1547" s="69" t="s">
        <v>363</v>
      </c>
      <c r="D1547" s="69" t="s">
        <v>690</v>
      </c>
      <c r="F1547" s="69">
        <v>12250</v>
      </c>
      <c r="G1547" s="69">
        <v>124</v>
      </c>
      <c r="H1547" s="69">
        <v>52</v>
      </c>
      <c r="I1547" s="69">
        <v>3028</v>
      </c>
      <c r="J1547" s="69">
        <v>2523</v>
      </c>
      <c r="K1547" s="69">
        <v>63</v>
      </c>
      <c r="L1547" s="69">
        <v>3</v>
      </c>
      <c r="M1547" s="69">
        <v>27</v>
      </c>
      <c r="N1547" s="69">
        <v>4045.57</v>
      </c>
      <c r="O1547" s="69">
        <v>39.26</v>
      </c>
      <c r="P1547" s="69"/>
    </row>
    <row r="1548" spans="1:16">
      <c r="A1548" s="86">
        <v>45552</v>
      </c>
      <c r="B1548" s="69" t="s">
        <v>141</v>
      </c>
      <c r="C1548" s="69" t="s">
        <v>364</v>
      </c>
      <c r="D1548" s="69" t="s">
        <v>691</v>
      </c>
      <c r="F1548" s="69">
        <v>11396</v>
      </c>
      <c r="G1548" s="69">
        <v>131</v>
      </c>
      <c r="H1548" s="69">
        <v>59</v>
      </c>
      <c r="I1548" s="69">
        <v>2638</v>
      </c>
      <c r="J1548" s="69">
        <v>2196</v>
      </c>
      <c r="K1548" s="69">
        <v>73</v>
      </c>
      <c r="L1548" s="69"/>
      <c r="M1548" s="69">
        <v>26</v>
      </c>
      <c r="N1548" s="69">
        <v>4319.9399999999996</v>
      </c>
      <c r="O1548" s="69">
        <v>34.22</v>
      </c>
      <c r="P1548" s="69"/>
    </row>
    <row r="1549" spans="1:16">
      <c r="A1549" s="86">
        <v>45553</v>
      </c>
      <c r="B1549" s="69" t="s">
        <v>388</v>
      </c>
      <c r="C1549" s="69" t="s">
        <v>388</v>
      </c>
      <c r="D1549" s="69" t="s">
        <v>730</v>
      </c>
      <c r="F1549" s="69">
        <v>6259</v>
      </c>
      <c r="G1549" s="69">
        <v>12</v>
      </c>
      <c r="H1549" s="69">
        <v>1</v>
      </c>
      <c r="I1549" s="69">
        <v>7756</v>
      </c>
      <c r="J1549" s="69">
        <v>7673</v>
      </c>
      <c r="K1549" s="69">
        <v>51</v>
      </c>
      <c r="L1549" s="69"/>
      <c r="N1549" s="69">
        <v>806.99</v>
      </c>
      <c r="O1549" s="69">
        <v>38.4</v>
      </c>
      <c r="P1549" s="69"/>
    </row>
    <row r="1550" spans="1:16">
      <c r="A1550" s="86">
        <v>45553</v>
      </c>
      <c r="B1550" s="69" t="s">
        <v>388</v>
      </c>
      <c r="C1550" s="69" t="s">
        <v>388</v>
      </c>
      <c r="D1550" s="69" t="s">
        <v>731</v>
      </c>
      <c r="F1550" s="69">
        <v>49544</v>
      </c>
      <c r="G1550" s="69">
        <v>107</v>
      </c>
      <c r="H1550" s="69">
        <v>52</v>
      </c>
      <c r="I1550" s="69">
        <v>63324</v>
      </c>
      <c r="J1550" s="69">
        <v>62688</v>
      </c>
      <c r="K1550" s="69">
        <v>60</v>
      </c>
      <c r="L1550" s="69"/>
      <c r="N1550" s="69">
        <v>782.39</v>
      </c>
      <c r="O1550" s="69">
        <v>254.07</v>
      </c>
      <c r="P1550" s="69"/>
    </row>
    <row r="1551" spans="1:16">
      <c r="A1551" s="86">
        <v>45553</v>
      </c>
      <c r="B1551" s="69" t="s">
        <v>389</v>
      </c>
      <c r="C1551" s="69" t="s">
        <v>179</v>
      </c>
      <c r="D1551" s="69" t="s">
        <v>179</v>
      </c>
      <c r="F1551" s="69">
        <v>40402</v>
      </c>
      <c r="G1551" s="69">
        <v>354</v>
      </c>
      <c r="H1551" s="69">
        <v>1</v>
      </c>
      <c r="I1551" s="69">
        <v>55994</v>
      </c>
      <c r="J1551" s="69">
        <v>54984</v>
      </c>
      <c r="K1551" s="69">
        <v>1697</v>
      </c>
      <c r="L1551" s="69">
        <v>1</v>
      </c>
      <c r="M1551" s="69">
        <v>1</v>
      </c>
      <c r="N1551" s="69">
        <v>721.54</v>
      </c>
      <c r="O1551" s="69">
        <v>7.93</v>
      </c>
      <c r="P1551" s="69"/>
    </row>
    <row r="1552" spans="1:16">
      <c r="A1552" s="86">
        <v>45553</v>
      </c>
      <c r="B1552" s="69" t="s">
        <v>391</v>
      </c>
      <c r="C1552" s="69" t="s">
        <v>391</v>
      </c>
      <c r="D1552" s="69" t="s">
        <v>721</v>
      </c>
      <c r="F1552" s="69">
        <v>0</v>
      </c>
      <c r="G1552" s="69">
        <v>0</v>
      </c>
      <c r="I1552" s="69">
        <v>0</v>
      </c>
      <c r="J1552" s="69">
        <v>0</v>
      </c>
      <c r="K1552" s="69"/>
      <c r="O1552" s="69">
        <v>0</v>
      </c>
      <c r="P1552" s="69"/>
    </row>
    <row r="1553" spans="1:16">
      <c r="A1553" s="86">
        <v>45553</v>
      </c>
      <c r="B1553" s="69" t="s">
        <v>185</v>
      </c>
      <c r="C1553" s="69" t="s">
        <v>392</v>
      </c>
      <c r="D1553" s="69" t="s">
        <v>692</v>
      </c>
      <c r="F1553" s="69">
        <v>169204</v>
      </c>
      <c r="G1553" s="69">
        <v>1957</v>
      </c>
      <c r="H1553" s="69">
        <v>1568</v>
      </c>
      <c r="I1553" s="69">
        <v>178235</v>
      </c>
      <c r="J1553" s="69">
        <v>125942</v>
      </c>
      <c r="K1553" s="69">
        <v>1606</v>
      </c>
      <c r="L1553" s="69">
        <v>1</v>
      </c>
      <c r="M1553" s="69"/>
      <c r="N1553" s="69">
        <v>949.33</v>
      </c>
      <c r="O1553" s="69">
        <v>34.39</v>
      </c>
      <c r="P1553" s="69"/>
    </row>
    <row r="1554" spans="1:16">
      <c r="A1554" s="86">
        <v>45553</v>
      </c>
      <c r="B1554" s="69" t="s">
        <v>393</v>
      </c>
      <c r="C1554" s="69" t="s">
        <v>394</v>
      </c>
      <c r="D1554" s="69" t="s">
        <v>579</v>
      </c>
      <c r="F1554" s="69">
        <v>2737</v>
      </c>
      <c r="G1554" s="69">
        <v>30</v>
      </c>
      <c r="H1554" s="69">
        <v>29</v>
      </c>
      <c r="I1554" s="69">
        <v>3464</v>
      </c>
      <c r="J1554" s="69">
        <v>3039</v>
      </c>
      <c r="K1554" s="69">
        <v>29</v>
      </c>
      <c r="L1554" s="69"/>
      <c r="N1554" s="69">
        <v>790.13</v>
      </c>
      <c r="O1554" s="69">
        <v>29.75</v>
      </c>
      <c r="P1554" s="69"/>
    </row>
    <row r="1555" spans="1:16">
      <c r="A1555" s="86">
        <v>45553</v>
      </c>
      <c r="B1555" s="69" t="s">
        <v>393</v>
      </c>
      <c r="C1555" s="69" t="s">
        <v>394</v>
      </c>
      <c r="D1555" s="69" t="s">
        <v>580</v>
      </c>
      <c r="F1555" s="69">
        <v>9719</v>
      </c>
      <c r="G1555" s="69">
        <v>67</v>
      </c>
      <c r="H1555" s="69">
        <v>49</v>
      </c>
      <c r="I1555" s="69">
        <v>9500</v>
      </c>
      <c r="J1555" s="69">
        <v>8375</v>
      </c>
      <c r="K1555" s="69">
        <v>50</v>
      </c>
      <c r="L1555" s="69"/>
      <c r="N1555" s="69">
        <v>1023.05</v>
      </c>
      <c r="O1555" s="69">
        <v>64.790000000000006</v>
      </c>
      <c r="P1555" s="69"/>
    </row>
    <row r="1556" spans="1:16">
      <c r="A1556" s="86">
        <v>45553</v>
      </c>
      <c r="B1556" s="69" t="s">
        <v>393</v>
      </c>
      <c r="C1556" s="69" t="s">
        <v>394</v>
      </c>
      <c r="D1556" s="69" t="s">
        <v>581</v>
      </c>
      <c r="F1556" s="69">
        <v>157</v>
      </c>
      <c r="G1556" s="69">
        <v>0</v>
      </c>
      <c r="I1556" s="69">
        <v>279</v>
      </c>
      <c r="J1556" s="69">
        <v>233</v>
      </c>
      <c r="K1556" s="69"/>
      <c r="N1556" s="69">
        <v>562.72</v>
      </c>
      <c r="O1556" s="69"/>
    </row>
    <row r="1557" spans="1:16">
      <c r="A1557" s="86">
        <v>45553</v>
      </c>
      <c r="B1557" s="69" t="s">
        <v>393</v>
      </c>
      <c r="C1557" s="69" t="s">
        <v>394</v>
      </c>
      <c r="D1557" s="69" t="s">
        <v>582</v>
      </c>
      <c r="F1557" s="69">
        <v>130895</v>
      </c>
      <c r="G1557" s="69">
        <v>2357</v>
      </c>
      <c r="H1557" s="69">
        <v>1171</v>
      </c>
      <c r="I1557" s="69">
        <v>132763</v>
      </c>
      <c r="J1557" s="69">
        <v>102120</v>
      </c>
      <c r="K1557" s="69">
        <v>1247</v>
      </c>
      <c r="L1557" s="69">
        <v>1</v>
      </c>
      <c r="M1557" s="69"/>
      <c r="N1557" s="69">
        <v>985.93</v>
      </c>
      <c r="O1557" s="69">
        <v>34.74</v>
      </c>
      <c r="P1557" s="69"/>
    </row>
    <row r="1558" spans="1:16">
      <c r="A1558" s="86">
        <v>45553</v>
      </c>
      <c r="B1558" s="69" t="s">
        <v>393</v>
      </c>
      <c r="C1558" s="69" t="s">
        <v>395</v>
      </c>
      <c r="D1558" s="69" t="s">
        <v>579</v>
      </c>
      <c r="F1558" s="69">
        <v>30038</v>
      </c>
      <c r="G1558" s="69">
        <v>275</v>
      </c>
      <c r="H1558" s="69">
        <v>175</v>
      </c>
      <c r="I1558" s="69">
        <v>27710</v>
      </c>
      <c r="J1558" s="69">
        <v>23780</v>
      </c>
      <c r="K1558" s="69">
        <v>183</v>
      </c>
      <c r="L1558" s="69"/>
      <c r="N1558" s="69">
        <v>1084.01</v>
      </c>
      <c r="O1558" s="69">
        <v>49.73</v>
      </c>
      <c r="P1558" s="69"/>
    </row>
    <row r="1559" spans="1:16">
      <c r="A1559" s="86">
        <v>45553</v>
      </c>
      <c r="B1559" s="69" t="s">
        <v>393</v>
      </c>
      <c r="C1559" s="69" t="s">
        <v>395</v>
      </c>
      <c r="D1559" s="69" t="s">
        <v>580</v>
      </c>
      <c r="F1559" s="69">
        <v>96</v>
      </c>
      <c r="G1559" s="69">
        <v>1</v>
      </c>
      <c r="H1559" s="69">
        <v>1</v>
      </c>
      <c r="I1559" s="69">
        <v>121</v>
      </c>
      <c r="J1559" s="69">
        <v>111</v>
      </c>
      <c r="K1559" s="69">
        <v>1</v>
      </c>
      <c r="L1559" s="69"/>
      <c r="N1559" s="69">
        <v>793.39</v>
      </c>
      <c r="O1559" s="69">
        <v>32</v>
      </c>
      <c r="P1559" s="69"/>
    </row>
    <row r="1560" spans="1:16">
      <c r="A1560" s="86">
        <v>45553</v>
      </c>
      <c r="B1560" s="69" t="s">
        <v>393</v>
      </c>
      <c r="C1560" s="69" t="s">
        <v>395</v>
      </c>
      <c r="D1560" s="69" t="s">
        <v>581</v>
      </c>
      <c r="F1560" s="69">
        <v>246</v>
      </c>
      <c r="G1560" s="69">
        <v>0</v>
      </c>
      <c r="I1560" s="69">
        <v>311</v>
      </c>
      <c r="J1560" s="69">
        <v>264</v>
      </c>
      <c r="K1560" s="69"/>
      <c r="N1560" s="69">
        <v>791</v>
      </c>
      <c r="O1560" s="69"/>
    </row>
    <row r="1561" spans="1:16">
      <c r="A1561" s="86">
        <v>45553</v>
      </c>
      <c r="B1561" s="69" t="s">
        <v>393</v>
      </c>
      <c r="C1561" s="69" t="s">
        <v>395</v>
      </c>
      <c r="D1561" s="69" t="s">
        <v>582</v>
      </c>
      <c r="F1561" s="69">
        <v>209779</v>
      </c>
      <c r="G1561" s="69">
        <v>3262</v>
      </c>
      <c r="H1561" s="69">
        <v>1792</v>
      </c>
      <c r="I1561" s="69">
        <v>227023</v>
      </c>
      <c r="J1561" s="69">
        <v>162254</v>
      </c>
      <c r="K1561" s="69">
        <v>1902</v>
      </c>
      <c r="L1561" s="69"/>
      <c r="N1561" s="69">
        <v>924.04</v>
      </c>
      <c r="O1561" s="69">
        <v>36.409999999999997</v>
      </c>
      <c r="P1561" s="69"/>
    </row>
    <row r="1562" spans="1:16">
      <c r="A1562" s="86">
        <v>45553</v>
      </c>
      <c r="B1562" s="69" t="s">
        <v>393</v>
      </c>
      <c r="C1562" s="69" t="s">
        <v>396</v>
      </c>
      <c r="D1562" s="69" t="s">
        <v>579</v>
      </c>
      <c r="F1562" s="69">
        <v>32</v>
      </c>
      <c r="G1562" s="69">
        <v>0</v>
      </c>
      <c r="I1562" s="69">
        <v>31</v>
      </c>
      <c r="J1562" s="69">
        <v>29</v>
      </c>
      <c r="K1562" s="69"/>
      <c r="N1562" s="69">
        <v>1032.26</v>
      </c>
      <c r="O1562" s="69"/>
    </row>
    <row r="1563" spans="1:16">
      <c r="A1563" s="86">
        <v>45553</v>
      </c>
      <c r="B1563" s="69" t="s">
        <v>393</v>
      </c>
      <c r="C1563" s="69" t="s">
        <v>396</v>
      </c>
      <c r="D1563" s="69" t="s">
        <v>580</v>
      </c>
      <c r="F1563" s="69">
        <v>1506</v>
      </c>
      <c r="G1563" s="69">
        <v>2</v>
      </c>
      <c r="H1563" s="69">
        <v>3</v>
      </c>
      <c r="I1563" s="69">
        <v>1609</v>
      </c>
      <c r="J1563" s="69">
        <v>1332</v>
      </c>
      <c r="K1563" s="69">
        <v>3</v>
      </c>
      <c r="L1563" s="69"/>
      <c r="N1563" s="69">
        <v>935.99</v>
      </c>
      <c r="O1563" s="69">
        <v>167.33</v>
      </c>
      <c r="P1563" s="69"/>
    </row>
    <row r="1564" spans="1:16">
      <c r="A1564" s="86">
        <v>45553</v>
      </c>
      <c r="B1564" s="69" t="s">
        <v>393</v>
      </c>
      <c r="C1564" s="69" t="s">
        <v>396</v>
      </c>
      <c r="D1564" s="69" t="s">
        <v>581</v>
      </c>
      <c r="F1564" s="69">
        <v>28</v>
      </c>
      <c r="G1564" s="69">
        <v>0</v>
      </c>
      <c r="I1564" s="69">
        <v>34</v>
      </c>
      <c r="J1564" s="69">
        <v>29</v>
      </c>
      <c r="K1564" s="69"/>
      <c r="N1564" s="69">
        <v>823.53</v>
      </c>
      <c r="O1564" s="69"/>
    </row>
    <row r="1565" spans="1:16">
      <c r="A1565" s="86">
        <v>45553</v>
      </c>
      <c r="B1565" s="69" t="s">
        <v>393</v>
      </c>
      <c r="C1565" s="69" t="s">
        <v>396</v>
      </c>
      <c r="D1565" s="69" t="s">
        <v>582</v>
      </c>
      <c r="F1565" s="69">
        <v>37202</v>
      </c>
      <c r="G1565" s="69">
        <v>610</v>
      </c>
      <c r="H1565" s="69">
        <v>328</v>
      </c>
      <c r="I1565" s="69">
        <v>37195</v>
      </c>
      <c r="J1565" s="69">
        <v>26164</v>
      </c>
      <c r="K1565" s="69">
        <v>344</v>
      </c>
      <c r="L1565" s="69">
        <v>1</v>
      </c>
      <c r="M1565" s="69"/>
      <c r="N1565" s="69">
        <v>1000.19</v>
      </c>
      <c r="O1565" s="69">
        <v>35.979999999999997</v>
      </c>
      <c r="P1565" s="69"/>
    </row>
    <row r="1566" spans="1:16">
      <c r="A1566" s="86">
        <v>45553</v>
      </c>
      <c r="B1566" s="69" t="s">
        <v>191</v>
      </c>
      <c r="C1566" s="69" t="s">
        <v>397</v>
      </c>
      <c r="D1566" s="69" t="s">
        <v>397</v>
      </c>
      <c r="F1566" s="69">
        <v>346</v>
      </c>
      <c r="G1566" s="69">
        <v>9</v>
      </c>
      <c r="H1566" s="69">
        <v>7</v>
      </c>
      <c r="I1566" s="69">
        <v>129</v>
      </c>
      <c r="J1566" s="69">
        <v>120</v>
      </c>
      <c r="K1566" s="69">
        <v>7</v>
      </c>
      <c r="L1566" s="69"/>
      <c r="N1566" s="69">
        <v>2682.17</v>
      </c>
      <c r="O1566" s="69">
        <v>16.48</v>
      </c>
      <c r="P1566" s="69"/>
    </row>
    <row r="1567" spans="1:16">
      <c r="A1567" s="86">
        <v>45553</v>
      </c>
      <c r="B1567" s="69" t="s">
        <v>191</v>
      </c>
      <c r="C1567" s="69" t="s">
        <v>398</v>
      </c>
      <c r="D1567" s="69" t="s">
        <v>398</v>
      </c>
      <c r="F1567" s="69">
        <v>39069</v>
      </c>
      <c r="G1567" s="69">
        <v>547</v>
      </c>
      <c r="H1567" s="69">
        <v>391</v>
      </c>
      <c r="I1567" s="69">
        <v>21471</v>
      </c>
      <c r="J1567" s="69">
        <v>19052</v>
      </c>
      <c r="K1567" s="69">
        <v>412</v>
      </c>
      <c r="L1567" s="69"/>
      <c r="N1567" s="69">
        <v>1819.62</v>
      </c>
      <c r="O1567" s="69">
        <v>31.56</v>
      </c>
      <c r="P1567" s="69"/>
    </row>
    <row r="1568" spans="1:16">
      <c r="A1568" s="86">
        <v>45553</v>
      </c>
      <c r="B1568" s="69" t="s">
        <v>191</v>
      </c>
      <c r="C1568" s="69" t="s">
        <v>399</v>
      </c>
      <c r="D1568" s="69" t="s">
        <v>399</v>
      </c>
      <c r="F1568" s="69">
        <v>46939</v>
      </c>
      <c r="G1568" s="69">
        <v>732</v>
      </c>
      <c r="H1568" s="69">
        <v>548</v>
      </c>
      <c r="I1568" s="69">
        <v>30160</v>
      </c>
      <c r="J1568" s="69">
        <v>24595</v>
      </c>
      <c r="K1568" s="69">
        <v>570</v>
      </c>
      <c r="L1568" s="69">
        <v>1</v>
      </c>
      <c r="M1568" s="69">
        <v>2</v>
      </c>
      <c r="N1568" s="69">
        <v>1556.33</v>
      </c>
      <c r="O1568" s="69">
        <v>27.26</v>
      </c>
      <c r="P1568" s="69"/>
    </row>
    <row r="1569" spans="1:17">
      <c r="A1569" s="86">
        <v>45553</v>
      </c>
      <c r="B1569" s="69" t="s">
        <v>205</v>
      </c>
      <c r="C1569" s="69" t="s">
        <v>400</v>
      </c>
      <c r="D1569" s="69" t="s">
        <v>603</v>
      </c>
      <c r="F1569" s="69">
        <v>45501</v>
      </c>
      <c r="G1569" s="69">
        <v>565</v>
      </c>
      <c r="H1569" s="69">
        <v>51</v>
      </c>
      <c r="I1569" s="69">
        <v>12125</v>
      </c>
      <c r="J1569" s="69">
        <v>10761</v>
      </c>
      <c r="K1569" s="69">
        <v>658</v>
      </c>
      <c r="L1569" s="69"/>
      <c r="N1569" s="69">
        <v>3752.66</v>
      </c>
      <c r="O1569" s="69">
        <v>23.05</v>
      </c>
      <c r="P1569" s="69"/>
    </row>
    <row r="1570" spans="1:17">
      <c r="A1570" s="86">
        <v>45553</v>
      </c>
      <c r="B1570" s="69" t="s">
        <v>205</v>
      </c>
      <c r="C1570" s="69" t="s">
        <v>401</v>
      </c>
      <c r="D1570" s="69" t="s">
        <v>584</v>
      </c>
      <c r="F1570" s="69">
        <v>2796</v>
      </c>
      <c r="G1570" s="69">
        <v>36</v>
      </c>
      <c r="H1570" s="69">
        <v>1</v>
      </c>
      <c r="I1570" s="69">
        <v>522</v>
      </c>
      <c r="J1570" s="69">
        <v>478</v>
      </c>
      <c r="K1570" s="69">
        <v>42</v>
      </c>
      <c r="L1570" s="69"/>
      <c r="N1570" s="69">
        <v>5356.32</v>
      </c>
      <c r="O1570" s="69">
        <v>22.19</v>
      </c>
      <c r="P1570" s="69"/>
    </row>
    <row r="1571" spans="1:17">
      <c r="A1571" s="86">
        <v>45553</v>
      </c>
      <c r="B1571" s="69" t="s">
        <v>205</v>
      </c>
      <c r="C1571" s="69" t="s">
        <v>402</v>
      </c>
      <c r="D1571" s="69" t="s">
        <v>585</v>
      </c>
      <c r="F1571" s="69">
        <v>2446</v>
      </c>
      <c r="G1571" s="69">
        <v>35</v>
      </c>
      <c r="I1571" s="69">
        <v>324</v>
      </c>
      <c r="J1571" s="69">
        <v>304</v>
      </c>
      <c r="K1571" s="69">
        <v>37</v>
      </c>
      <c r="L1571" s="69"/>
      <c r="N1571" s="69">
        <v>7549.38</v>
      </c>
      <c r="O1571" s="69">
        <v>22.04</v>
      </c>
      <c r="P1571" s="69"/>
    </row>
    <row r="1572" spans="1:17">
      <c r="A1572" s="86">
        <v>45553</v>
      </c>
      <c r="B1572" s="69" t="s">
        <v>218</v>
      </c>
      <c r="C1572" s="69" t="s">
        <v>403</v>
      </c>
      <c r="D1572" s="69" t="s">
        <v>693</v>
      </c>
      <c r="F1572" s="69">
        <v>154068</v>
      </c>
      <c r="G1572" s="69">
        <v>3295</v>
      </c>
      <c r="H1572" s="69">
        <v>1680</v>
      </c>
      <c r="I1572" s="69">
        <v>174127</v>
      </c>
      <c r="J1572" s="69">
        <v>150067</v>
      </c>
      <c r="K1572" s="69">
        <v>1870</v>
      </c>
      <c r="L1572" s="69"/>
      <c r="M1572" s="69">
        <v>2</v>
      </c>
      <c r="N1572" s="69">
        <v>884.8</v>
      </c>
      <c r="O1572" s="69">
        <v>26.35</v>
      </c>
      <c r="P1572" s="69"/>
    </row>
    <row r="1573" spans="1:17">
      <c r="A1573" s="86">
        <v>45553</v>
      </c>
      <c r="B1573" s="69" t="s">
        <v>218</v>
      </c>
      <c r="C1573" s="69" t="s">
        <v>403</v>
      </c>
      <c r="D1573" s="69" t="s">
        <v>705</v>
      </c>
      <c r="F1573" s="69">
        <v>6716</v>
      </c>
      <c r="G1573" s="69">
        <v>110</v>
      </c>
      <c r="H1573" s="69">
        <v>72</v>
      </c>
      <c r="I1573" s="69">
        <v>5880</v>
      </c>
      <c r="J1573" s="69">
        <v>5322</v>
      </c>
      <c r="K1573" s="69">
        <v>80</v>
      </c>
      <c r="L1573" s="69"/>
      <c r="N1573" s="69">
        <v>1142.18</v>
      </c>
      <c r="O1573" s="69">
        <v>24.42</v>
      </c>
      <c r="P1573" s="69"/>
    </row>
    <row r="1574" spans="1:17">
      <c r="A1574" s="86">
        <v>45553</v>
      </c>
      <c r="B1574" s="69" t="s">
        <v>218</v>
      </c>
      <c r="C1574" s="69" t="s">
        <v>403</v>
      </c>
      <c r="D1574" s="69" t="s">
        <v>694</v>
      </c>
      <c r="F1574" s="69">
        <v>139</v>
      </c>
      <c r="G1574" s="69">
        <v>4</v>
      </c>
      <c r="I1574" s="69">
        <v>129</v>
      </c>
      <c r="J1574" s="69">
        <v>112</v>
      </c>
      <c r="K1574" s="69"/>
      <c r="N1574" s="69">
        <v>1077.52</v>
      </c>
      <c r="O1574" s="69"/>
    </row>
    <row r="1575" spans="1:17">
      <c r="A1575" s="86">
        <v>45553</v>
      </c>
      <c r="B1575" s="69" t="s">
        <v>223</v>
      </c>
      <c r="C1575" s="69" t="s">
        <v>404</v>
      </c>
      <c r="D1575" s="69" t="s">
        <v>587</v>
      </c>
      <c r="F1575" s="69">
        <v>14494</v>
      </c>
      <c r="G1575" s="69">
        <v>100</v>
      </c>
      <c r="H1575" s="69">
        <v>45</v>
      </c>
      <c r="I1575" s="69">
        <v>4781</v>
      </c>
      <c r="J1575" s="69">
        <v>4181</v>
      </c>
      <c r="K1575" s="69">
        <v>52</v>
      </c>
      <c r="L1575" s="69"/>
      <c r="N1575" s="69">
        <v>3031.58</v>
      </c>
      <c r="O1575" s="69">
        <v>92.32</v>
      </c>
      <c r="P1575" s="69"/>
      <c r="Q1575" s="85"/>
    </row>
    <row r="1576" spans="1:17">
      <c r="A1576" s="86">
        <v>45553</v>
      </c>
      <c r="B1576" s="69" t="s">
        <v>239</v>
      </c>
      <c r="C1576" s="69" t="s">
        <v>405</v>
      </c>
      <c r="D1576" s="69" t="s">
        <v>588</v>
      </c>
      <c r="F1576" s="69">
        <v>30675</v>
      </c>
      <c r="G1576" s="69">
        <v>530</v>
      </c>
      <c r="H1576" s="69">
        <v>407</v>
      </c>
      <c r="I1576" s="69">
        <v>16507</v>
      </c>
      <c r="J1576" s="69">
        <v>13146</v>
      </c>
      <c r="K1576" s="69">
        <v>424</v>
      </c>
      <c r="L1576" s="69"/>
      <c r="M1576" s="69">
        <v>1</v>
      </c>
      <c r="N1576" s="69">
        <v>1858.3</v>
      </c>
      <c r="O1576" s="69">
        <v>23.96</v>
      </c>
      <c r="P1576" s="69"/>
    </row>
    <row r="1577" spans="1:17">
      <c r="A1577" s="86">
        <v>45553</v>
      </c>
      <c r="B1577" s="69" t="s">
        <v>243</v>
      </c>
      <c r="C1577" s="69" t="s">
        <v>407</v>
      </c>
      <c r="D1577" s="69" t="s">
        <v>592</v>
      </c>
      <c r="F1577" s="69">
        <v>64982</v>
      </c>
      <c r="G1577" s="69">
        <v>290</v>
      </c>
      <c r="H1577" s="69">
        <v>6</v>
      </c>
      <c r="I1577" s="69">
        <v>22413</v>
      </c>
      <c r="J1577" s="69">
        <v>18923</v>
      </c>
      <c r="K1577" s="69">
        <v>3004</v>
      </c>
      <c r="L1577" s="69">
        <v>67</v>
      </c>
      <c r="M1577" s="69"/>
      <c r="N1577" s="69">
        <v>2899.3</v>
      </c>
      <c r="O1577" s="69">
        <v>7.1</v>
      </c>
      <c r="P1577" s="69"/>
    </row>
    <row r="1578" spans="1:17">
      <c r="A1578" s="86">
        <v>45553</v>
      </c>
      <c r="B1578" s="69" t="s">
        <v>248</v>
      </c>
      <c r="C1578" s="69" t="s">
        <v>408</v>
      </c>
      <c r="D1578" s="69" t="s">
        <v>706</v>
      </c>
      <c r="F1578" s="69">
        <v>92593</v>
      </c>
      <c r="G1578" s="69">
        <v>1240</v>
      </c>
      <c r="H1578" s="69">
        <v>1166</v>
      </c>
      <c r="I1578" s="69">
        <v>22496</v>
      </c>
      <c r="J1578" s="69">
        <v>20480</v>
      </c>
      <c r="K1578" s="69">
        <v>1785</v>
      </c>
      <c r="L1578" s="69"/>
      <c r="N1578" s="69">
        <v>4115.9799999999996</v>
      </c>
      <c r="O1578" s="69">
        <v>17.29</v>
      </c>
      <c r="P1578" s="69"/>
    </row>
    <row r="1579" spans="1:17">
      <c r="A1579" s="86">
        <v>45553</v>
      </c>
      <c r="B1579" s="69" t="s">
        <v>248</v>
      </c>
      <c r="C1579" s="69" t="s">
        <v>408</v>
      </c>
      <c r="D1579" s="69" t="s">
        <v>695</v>
      </c>
      <c r="F1579" s="69">
        <v>1</v>
      </c>
      <c r="G1579" s="69">
        <v>0</v>
      </c>
      <c r="I1579" s="69">
        <v>1</v>
      </c>
      <c r="J1579" s="69">
        <v>1</v>
      </c>
      <c r="K1579" s="69"/>
      <c r="N1579" s="69">
        <v>1000</v>
      </c>
      <c r="O1579" s="69"/>
    </row>
    <row r="1580" spans="1:17">
      <c r="A1580" s="86">
        <v>45553</v>
      </c>
      <c r="B1580" s="69" t="s">
        <v>253</v>
      </c>
      <c r="C1580" s="69" t="s">
        <v>409</v>
      </c>
      <c r="D1580" s="69" t="s">
        <v>707</v>
      </c>
      <c r="F1580" s="69">
        <v>108210</v>
      </c>
      <c r="G1580" s="69">
        <v>1620</v>
      </c>
      <c r="H1580" s="69">
        <v>1543</v>
      </c>
      <c r="I1580" s="69">
        <v>29491</v>
      </c>
      <c r="J1580" s="69">
        <v>26830</v>
      </c>
      <c r="K1580" s="69">
        <v>2363</v>
      </c>
      <c r="L1580" s="69">
        <v>1</v>
      </c>
      <c r="M1580" s="69"/>
      <c r="N1580" s="69">
        <v>3669.26</v>
      </c>
      <c r="O1580" s="69">
        <v>15.22</v>
      </c>
      <c r="P1580" s="69"/>
    </row>
    <row r="1581" spans="1:17">
      <c r="A1581" s="86">
        <v>45553</v>
      </c>
      <c r="B1581" s="69" t="s">
        <v>253</v>
      </c>
      <c r="C1581" s="69" t="s">
        <v>409</v>
      </c>
      <c r="D1581" s="69" t="s">
        <v>594</v>
      </c>
      <c r="F1581" s="69">
        <v>0</v>
      </c>
      <c r="G1581" s="69">
        <v>0</v>
      </c>
      <c r="I1581" s="69">
        <v>1</v>
      </c>
      <c r="J1581" s="69">
        <v>1</v>
      </c>
      <c r="K1581" s="69"/>
      <c r="N1581" s="69">
        <v>0</v>
      </c>
      <c r="O1581" s="69"/>
    </row>
    <row r="1582" spans="1:17">
      <c r="A1582" s="86">
        <v>45553</v>
      </c>
      <c r="B1582" s="69" t="s">
        <v>253</v>
      </c>
      <c r="C1582" s="69" t="s">
        <v>409</v>
      </c>
      <c r="D1582" s="69" t="s">
        <v>708</v>
      </c>
      <c r="F1582" s="69">
        <v>0</v>
      </c>
      <c r="G1582" s="69">
        <v>0</v>
      </c>
      <c r="I1582" s="69">
        <v>1</v>
      </c>
      <c r="J1582" s="69">
        <v>1</v>
      </c>
      <c r="K1582" s="69"/>
      <c r="N1582" s="69">
        <v>0</v>
      </c>
      <c r="O1582" s="69"/>
    </row>
    <row r="1583" spans="1:17">
      <c r="A1583" s="86">
        <v>45553</v>
      </c>
      <c r="B1583" s="69" t="s">
        <v>268</v>
      </c>
      <c r="C1583" s="69" t="s">
        <v>411</v>
      </c>
      <c r="D1583" s="69" t="s">
        <v>595</v>
      </c>
      <c r="F1583" s="69">
        <v>60278</v>
      </c>
      <c r="G1583" s="69">
        <v>813</v>
      </c>
      <c r="H1583" s="69">
        <v>645</v>
      </c>
      <c r="I1583" s="69">
        <v>61925</v>
      </c>
      <c r="J1583" s="69">
        <v>35617</v>
      </c>
      <c r="K1583" s="69">
        <v>660</v>
      </c>
      <c r="L1583" s="69">
        <v>1</v>
      </c>
      <c r="M1583" s="69">
        <v>1</v>
      </c>
      <c r="N1583" s="69">
        <v>973.4</v>
      </c>
      <c r="O1583" s="69">
        <v>30.35</v>
      </c>
      <c r="P1583" s="69"/>
    </row>
    <row r="1584" spans="1:17">
      <c r="A1584" s="86">
        <v>45553</v>
      </c>
      <c r="B1584" s="69" t="s">
        <v>273</v>
      </c>
      <c r="C1584" s="69" t="s">
        <v>412</v>
      </c>
      <c r="D1584" s="69" t="s">
        <v>597</v>
      </c>
      <c r="F1584" s="69">
        <v>62682</v>
      </c>
      <c r="G1584" s="69">
        <v>957</v>
      </c>
      <c r="H1584" s="69">
        <v>655</v>
      </c>
      <c r="I1584" s="69">
        <v>31152</v>
      </c>
      <c r="J1584" s="69">
        <v>28077</v>
      </c>
      <c r="K1584" s="69">
        <v>671</v>
      </c>
      <c r="L1584" s="69"/>
      <c r="N1584" s="69">
        <v>2012.13</v>
      </c>
      <c r="O1584" s="69">
        <v>31.11</v>
      </c>
      <c r="P1584" s="69"/>
    </row>
    <row r="1585" spans="1:16">
      <c r="A1585" s="86">
        <v>45553</v>
      </c>
      <c r="B1585" s="69" t="s">
        <v>277</v>
      </c>
      <c r="C1585" s="69" t="s">
        <v>412</v>
      </c>
      <c r="D1585" s="69" t="s">
        <v>599</v>
      </c>
      <c r="F1585" s="69">
        <v>46416</v>
      </c>
      <c r="G1585" s="69">
        <v>644</v>
      </c>
      <c r="H1585" s="69">
        <v>609</v>
      </c>
      <c r="I1585" s="69">
        <v>8877</v>
      </c>
      <c r="J1585" s="69">
        <v>8363</v>
      </c>
      <c r="K1585" s="69">
        <v>1440</v>
      </c>
      <c r="L1585" s="69"/>
      <c r="N1585" s="69">
        <v>5228.79</v>
      </c>
      <c r="O1585" s="69">
        <v>10.74</v>
      </c>
      <c r="P1585" s="69"/>
    </row>
    <row r="1586" spans="1:16">
      <c r="A1586" s="86">
        <v>45553</v>
      </c>
      <c r="B1586" s="69" t="s">
        <v>282</v>
      </c>
      <c r="C1586" s="69" t="s">
        <v>412</v>
      </c>
      <c r="D1586" s="69" t="s">
        <v>601</v>
      </c>
      <c r="F1586" s="69">
        <v>49335</v>
      </c>
      <c r="G1586" s="69">
        <v>756</v>
      </c>
      <c r="H1586" s="69">
        <v>646</v>
      </c>
      <c r="I1586" s="69">
        <v>37198</v>
      </c>
      <c r="J1586" s="69">
        <v>28704</v>
      </c>
      <c r="K1586" s="69">
        <v>665</v>
      </c>
      <c r="L1586" s="69">
        <v>1</v>
      </c>
      <c r="M1586" s="69"/>
      <c r="N1586" s="69">
        <v>1326.28</v>
      </c>
      <c r="O1586" s="69">
        <v>24.68</v>
      </c>
      <c r="P1586" s="69"/>
    </row>
    <row r="1587" spans="1:16">
      <c r="A1587" s="86">
        <v>45553</v>
      </c>
      <c r="B1587" s="69" t="s">
        <v>286</v>
      </c>
      <c r="C1587" s="69" t="s">
        <v>415</v>
      </c>
      <c r="D1587" s="69" t="s">
        <v>603</v>
      </c>
      <c r="F1587" s="69">
        <v>46468</v>
      </c>
      <c r="G1587" s="69">
        <v>123</v>
      </c>
      <c r="H1587" s="69">
        <v>24</v>
      </c>
      <c r="I1587" s="69">
        <v>64660</v>
      </c>
      <c r="J1587" s="69">
        <v>64660</v>
      </c>
      <c r="K1587" s="69">
        <v>5505</v>
      </c>
      <c r="L1587" s="69"/>
      <c r="N1587" s="69">
        <v>718.65</v>
      </c>
      <c r="O1587" s="69">
        <v>2.81</v>
      </c>
      <c r="P1587" s="69"/>
    </row>
    <row r="1588" spans="1:16">
      <c r="A1588" s="86">
        <v>45553</v>
      </c>
      <c r="B1588" s="69" t="s">
        <v>286</v>
      </c>
      <c r="C1588" s="69" t="s">
        <v>417</v>
      </c>
      <c r="D1588" s="69" t="s">
        <v>585</v>
      </c>
      <c r="F1588" s="69">
        <v>21893</v>
      </c>
      <c r="G1588" s="69">
        <v>46</v>
      </c>
      <c r="H1588" s="69">
        <v>13</v>
      </c>
      <c r="I1588" s="69">
        <v>30449</v>
      </c>
      <c r="J1588" s="69">
        <v>30240</v>
      </c>
      <c r="K1588" s="69">
        <v>3048</v>
      </c>
      <c r="L1588" s="69"/>
      <c r="N1588" s="69">
        <v>719.01</v>
      </c>
      <c r="O1588" s="69">
        <v>2.39</v>
      </c>
      <c r="P1588" s="69"/>
    </row>
    <row r="1589" spans="1:16">
      <c r="A1589" s="86">
        <v>45553</v>
      </c>
      <c r="B1589" s="69" t="s">
        <v>419</v>
      </c>
      <c r="C1589" s="69" t="s">
        <v>420</v>
      </c>
      <c r="D1589" s="69" t="s">
        <v>697</v>
      </c>
      <c r="F1589" s="69">
        <v>65208</v>
      </c>
      <c r="G1589" s="69">
        <v>92</v>
      </c>
      <c r="H1589" s="69">
        <v>2</v>
      </c>
      <c r="I1589" s="69">
        <v>89312</v>
      </c>
      <c r="J1589" s="69">
        <v>88330</v>
      </c>
      <c r="K1589" s="69">
        <v>34</v>
      </c>
      <c r="L1589" s="69"/>
      <c r="N1589" s="69">
        <v>730.11</v>
      </c>
      <c r="O1589" s="69">
        <v>494</v>
      </c>
      <c r="P1589" s="69"/>
    </row>
    <row r="1590" spans="1:16">
      <c r="A1590" s="86">
        <v>45553</v>
      </c>
      <c r="B1590" s="69" t="s">
        <v>422</v>
      </c>
      <c r="C1590" s="69" t="s">
        <v>423</v>
      </c>
      <c r="D1590" s="69" t="s">
        <v>422</v>
      </c>
      <c r="F1590" s="69">
        <v>14090</v>
      </c>
      <c r="G1590" s="69">
        <v>21</v>
      </c>
      <c r="H1590" s="69">
        <v>14</v>
      </c>
      <c r="I1590" s="69">
        <v>4638</v>
      </c>
      <c r="J1590" s="69">
        <v>3749</v>
      </c>
      <c r="K1590" s="69">
        <v>14</v>
      </c>
      <c r="L1590" s="69"/>
      <c r="N1590" s="69">
        <v>3037.95</v>
      </c>
      <c r="O1590" s="69">
        <v>299.79000000000002</v>
      </c>
      <c r="P1590" s="69"/>
    </row>
    <row r="1591" spans="1:16">
      <c r="A1591" s="86">
        <v>45553</v>
      </c>
      <c r="B1591" s="69" t="s">
        <v>424</v>
      </c>
      <c r="C1591" s="69" t="s">
        <v>425</v>
      </c>
      <c r="D1591" s="69" t="s">
        <v>424</v>
      </c>
      <c r="F1591" s="69">
        <v>16085</v>
      </c>
      <c r="G1591" s="69">
        <v>19</v>
      </c>
      <c r="H1591" s="69">
        <v>6</v>
      </c>
      <c r="I1591" s="69">
        <v>1445</v>
      </c>
      <c r="J1591" s="69">
        <v>985</v>
      </c>
      <c r="K1591" s="69">
        <v>11</v>
      </c>
      <c r="L1591" s="69"/>
      <c r="M1591" s="69">
        <v>1</v>
      </c>
      <c r="N1591" s="69">
        <v>11131.49</v>
      </c>
      <c r="O1591" s="69">
        <v>374.07</v>
      </c>
      <c r="P1591" s="69"/>
    </row>
    <row r="1592" spans="1:16">
      <c r="A1592" s="86">
        <v>45553</v>
      </c>
      <c r="B1592" s="69" t="s">
        <v>426</v>
      </c>
      <c r="C1592" s="69" t="s">
        <v>427</v>
      </c>
      <c r="D1592" s="69" t="s">
        <v>426</v>
      </c>
      <c r="F1592" s="69">
        <v>14208</v>
      </c>
      <c r="G1592" s="69">
        <v>28</v>
      </c>
      <c r="H1592" s="69">
        <v>15</v>
      </c>
      <c r="I1592" s="69">
        <v>4763</v>
      </c>
      <c r="J1592" s="69">
        <v>3899</v>
      </c>
      <c r="K1592" s="69">
        <v>18</v>
      </c>
      <c r="L1592" s="69"/>
      <c r="N1592" s="69">
        <v>2982.99</v>
      </c>
      <c r="O1592" s="69">
        <v>263.11</v>
      </c>
      <c r="P1592" s="69"/>
    </row>
    <row r="1593" spans="1:16">
      <c r="A1593" s="86">
        <v>45553</v>
      </c>
      <c r="B1593" s="69" t="s">
        <v>428</v>
      </c>
      <c r="C1593" s="69" t="s">
        <v>429</v>
      </c>
      <c r="D1593" s="69" t="s">
        <v>428</v>
      </c>
      <c r="F1593" s="69">
        <v>14432</v>
      </c>
      <c r="G1593" s="69">
        <v>10</v>
      </c>
      <c r="H1593" s="69">
        <v>5</v>
      </c>
      <c r="I1593" s="69">
        <v>1346</v>
      </c>
      <c r="J1593" s="69">
        <v>937</v>
      </c>
      <c r="K1593" s="69">
        <v>6</v>
      </c>
      <c r="L1593" s="69"/>
      <c r="N1593" s="69">
        <v>10722.14</v>
      </c>
      <c r="O1593" s="69">
        <v>801.78</v>
      </c>
      <c r="P1593" s="69"/>
    </row>
    <row r="1594" spans="1:16">
      <c r="A1594" s="86">
        <v>45553</v>
      </c>
      <c r="B1594" s="69" t="s">
        <v>430</v>
      </c>
      <c r="C1594" s="69" t="s">
        <v>431</v>
      </c>
      <c r="D1594" s="69" t="s">
        <v>726</v>
      </c>
      <c r="F1594" s="69">
        <v>18926</v>
      </c>
      <c r="G1594" s="69">
        <v>58</v>
      </c>
      <c r="H1594" s="69">
        <v>37</v>
      </c>
      <c r="I1594" s="69">
        <v>21750</v>
      </c>
      <c r="J1594" s="69">
        <v>20973</v>
      </c>
      <c r="K1594" s="69">
        <v>37</v>
      </c>
      <c r="L1594" s="69"/>
      <c r="N1594" s="69">
        <v>870.16</v>
      </c>
      <c r="O1594" s="69">
        <v>163.16</v>
      </c>
      <c r="P1594" s="69"/>
    </row>
    <row r="1595" spans="1:16">
      <c r="A1595" s="86">
        <v>45553</v>
      </c>
      <c r="B1595" s="69" t="s">
        <v>432</v>
      </c>
      <c r="C1595" s="69" t="s">
        <v>433</v>
      </c>
      <c r="D1595" s="69" t="s">
        <v>709</v>
      </c>
      <c r="F1595" s="69">
        <v>46908</v>
      </c>
      <c r="G1595" s="69">
        <v>508</v>
      </c>
      <c r="H1595" s="69">
        <v>397</v>
      </c>
      <c r="I1595" s="69">
        <v>36047</v>
      </c>
      <c r="J1595" s="69">
        <v>26870</v>
      </c>
      <c r="K1595" s="69">
        <v>405</v>
      </c>
      <c r="L1595" s="69"/>
      <c r="N1595" s="69">
        <v>1301.3</v>
      </c>
      <c r="O1595" s="69">
        <v>38.14</v>
      </c>
      <c r="P1595" s="69"/>
    </row>
    <row r="1596" spans="1:16">
      <c r="A1596" s="86">
        <v>45553</v>
      </c>
      <c r="B1596" s="69" t="s">
        <v>432</v>
      </c>
      <c r="C1596" s="69" t="s">
        <v>434</v>
      </c>
      <c r="D1596" s="69" t="s">
        <v>709</v>
      </c>
      <c r="F1596" s="69">
        <v>47064</v>
      </c>
      <c r="G1596" s="69">
        <v>518</v>
      </c>
      <c r="H1596" s="69">
        <v>415</v>
      </c>
      <c r="I1596" s="69">
        <v>46384</v>
      </c>
      <c r="J1596" s="69">
        <v>32047</v>
      </c>
      <c r="K1596" s="69">
        <v>424</v>
      </c>
      <c r="L1596" s="69"/>
      <c r="N1596" s="69">
        <v>1014.66</v>
      </c>
      <c r="O1596" s="69">
        <v>36.57</v>
      </c>
      <c r="P1596" s="69"/>
    </row>
    <row r="1597" spans="1:16">
      <c r="A1597" s="86">
        <v>45553</v>
      </c>
      <c r="B1597" s="69" t="s">
        <v>432</v>
      </c>
      <c r="C1597" s="69" t="s">
        <v>436</v>
      </c>
      <c r="D1597" s="69" t="s">
        <v>710</v>
      </c>
      <c r="F1597" s="69">
        <v>41004</v>
      </c>
      <c r="G1597" s="69">
        <v>574</v>
      </c>
      <c r="H1597" s="69">
        <v>431</v>
      </c>
      <c r="I1597" s="69">
        <v>36478</v>
      </c>
      <c r="J1597" s="69">
        <v>31514</v>
      </c>
      <c r="K1597" s="69">
        <v>445</v>
      </c>
      <c r="L1597" s="69">
        <v>3</v>
      </c>
      <c r="M1597" s="69">
        <v>1</v>
      </c>
      <c r="N1597" s="69">
        <v>1124.07</v>
      </c>
      <c r="O1597" s="69">
        <v>30.08</v>
      </c>
      <c r="P1597" s="69"/>
    </row>
    <row r="1598" spans="1:16">
      <c r="A1598" s="86">
        <v>45553</v>
      </c>
      <c r="B1598" s="69" t="s">
        <v>432</v>
      </c>
      <c r="C1598" s="69" t="s">
        <v>438</v>
      </c>
      <c r="D1598" s="69" t="s">
        <v>711</v>
      </c>
      <c r="F1598" s="69">
        <v>39134</v>
      </c>
      <c r="G1598" s="69">
        <v>564</v>
      </c>
      <c r="H1598" s="69">
        <v>365</v>
      </c>
      <c r="I1598" s="69">
        <v>30215</v>
      </c>
      <c r="J1598" s="69">
        <v>25156</v>
      </c>
      <c r="K1598" s="69">
        <v>383</v>
      </c>
      <c r="L1598" s="69"/>
      <c r="N1598" s="69">
        <v>1295.18</v>
      </c>
      <c r="O1598" s="69">
        <v>33.020000000000003</v>
      </c>
      <c r="P1598" s="69"/>
    </row>
    <row r="1599" spans="1:16">
      <c r="A1599" s="86">
        <v>45553</v>
      </c>
      <c r="B1599" s="69" t="s">
        <v>432</v>
      </c>
      <c r="C1599" s="69" t="s">
        <v>440</v>
      </c>
      <c r="D1599" s="69" t="s">
        <v>712</v>
      </c>
      <c r="F1599" s="69">
        <v>42600</v>
      </c>
      <c r="G1599" s="69">
        <v>505</v>
      </c>
      <c r="H1599" s="69">
        <v>396</v>
      </c>
      <c r="I1599" s="69">
        <v>37582</v>
      </c>
      <c r="J1599" s="69">
        <v>28394</v>
      </c>
      <c r="K1599" s="69">
        <v>409</v>
      </c>
      <c r="L1599" s="69"/>
      <c r="N1599" s="69">
        <v>1133.52</v>
      </c>
      <c r="O1599" s="69">
        <v>34.58</v>
      </c>
      <c r="P1599" s="69"/>
    </row>
    <row r="1600" spans="1:16">
      <c r="A1600" s="86">
        <v>45553</v>
      </c>
      <c r="B1600" s="69" t="s">
        <v>432</v>
      </c>
      <c r="C1600" s="69" t="s">
        <v>444</v>
      </c>
      <c r="D1600" s="69" t="s">
        <v>713</v>
      </c>
      <c r="F1600" s="69">
        <v>40839</v>
      </c>
      <c r="G1600" s="69">
        <v>395</v>
      </c>
      <c r="H1600" s="69">
        <v>317</v>
      </c>
      <c r="I1600" s="69">
        <v>40269</v>
      </c>
      <c r="J1600" s="69">
        <v>25819</v>
      </c>
      <c r="K1600" s="69">
        <v>327</v>
      </c>
      <c r="L1600" s="69">
        <v>1</v>
      </c>
      <c r="M1600" s="69"/>
      <c r="N1600" s="69">
        <v>1014.15</v>
      </c>
      <c r="O1600" s="69">
        <v>41.21</v>
      </c>
      <c r="P1600" s="69"/>
    </row>
    <row r="1601" spans="1:16">
      <c r="A1601" s="86">
        <v>45553</v>
      </c>
      <c r="B1601" s="69" t="s">
        <v>432</v>
      </c>
      <c r="C1601" s="69" t="s">
        <v>446</v>
      </c>
      <c r="D1601" s="69" t="s">
        <v>714</v>
      </c>
      <c r="F1601" s="69">
        <v>41917</v>
      </c>
      <c r="G1601" s="69">
        <v>658</v>
      </c>
      <c r="H1601" s="69">
        <v>458</v>
      </c>
      <c r="I1601" s="69">
        <v>30469</v>
      </c>
      <c r="J1601" s="69">
        <v>25487</v>
      </c>
      <c r="K1601" s="69">
        <v>485</v>
      </c>
      <c r="L1601" s="69"/>
      <c r="N1601" s="69">
        <v>1375.73</v>
      </c>
      <c r="O1601" s="69">
        <v>28.4</v>
      </c>
      <c r="P1601" s="69"/>
    </row>
    <row r="1602" spans="1:16">
      <c r="A1602" s="86">
        <v>45553</v>
      </c>
      <c r="B1602" s="69" t="s">
        <v>448</v>
      </c>
      <c r="C1602" s="69" t="s">
        <v>449</v>
      </c>
      <c r="D1602" s="69" t="s">
        <v>637</v>
      </c>
      <c r="F1602" s="69">
        <v>17923</v>
      </c>
      <c r="G1602" s="69">
        <v>285</v>
      </c>
      <c r="H1602" s="69">
        <v>176</v>
      </c>
      <c r="I1602" s="69">
        <v>7661</v>
      </c>
      <c r="J1602" s="69">
        <v>7165</v>
      </c>
      <c r="K1602" s="69">
        <v>189</v>
      </c>
      <c r="L1602" s="69"/>
      <c r="N1602" s="69">
        <v>2339.5100000000002</v>
      </c>
      <c r="O1602" s="69">
        <v>31.61</v>
      </c>
      <c r="P1602" s="69"/>
    </row>
    <row r="1603" spans="1:16">
      <c r="A1603" s="86">
        <v>45553</v>
      </c>
      <c r="B1603" s="69" t="s">
        <v>450</v>
      </c>
      <c r="C1603" s="69" t="s">
        <v>451</v>
      </c>
      <c r="D1603" s="69" t="s">
        <v>638</v>
      </c>
      <c r="F1603" s="69">
        <v>25177</v>
      </c>
      <c r="G1603" s="69">
        <v>346</v>
      </c>
      <c r="H1603" s="69">
        <v>329</v>
      </c>
      <c r="I1603" s="69">
        <v>47769</v>
      </c>
      <c r="J1603" s="69">
        <v>19878</v>
      </c>
      <c r="K1603" s="69">
        <v>329</v>
      </c>
      <c r="L1603" s="69"/>
      <c r="N1603" s="69">
        <v>527.05999999999995</v>
      </c>
      <c r="O1603" s="69">
        <v>25.51</v>
      </c>
      <c r="P1603" s="69"/>
    </row>
    <row r="1604" spans="1:16">
      <c r="A1604" s="86">
        <v>45553</v>
      </c>
      <c r="B1604" s="69" t="s">
        <v>228</v>
      </c>
      <c r="C1604" s="69" t="s">
        <v>234</v>
      </c>
      <c r="D1604" s="69" t="s">
        <v>234</v>
      </c>
      <c r="F1604" s="69">
        <v>6542</v>
      </c>
      <c r="G1604" s="69">
        <v>67</v>
      </c>
      <c r="H1604" s="69">
        <v>56</v>
      </c>
      <c r="I1604" s="69">
        <v>3316</v>
      </c>
      <c r="J1604" s="69">
        <v>3032</v>
      </c>
      <c r="K1604" s="69">
        <v>57</v>
      </c>
      <c r="L1604" s="69"/>
      <c r="N1604" s="69">
        <v>1972.86</v>
      </c>
      <c r="O1604" s="69">
        <v>38.26</v>
      </c>
      <c r="P1604" s="69"/>
    </row>
    <row r="1605" spans="1:16">
      <c r="A1605" s="86">
        <v>45553</v>
      </c>
      <c r="B1605" s="69" t="s">
        <v>228</v>
      </c>
      <c r="C1605" s="69" t="s">
        <v>452</v>
      </c>
      <c r="D1605" s="69" t="s">
        <v>452</v>
      </c>
      <c r="F1605" s="69">
        <v>6879</v>
      </c>
      <c r="G1605" s="69">
        <v>83</v>
      </c>
      <c r="H1605" s="69">
        <v>52</v>
      </c>
      <c r="I1605" s="69">
        <v>3686</v>
      </c>
      <c r="J1605" s="69">
        <v>3012</v>
      </c>
      <c r="K1605" s="69">
        <v>58</v>
      </c>
      <c r="L1605" s="69"/>
      <c r="N1605" s="69">
        <v>1866.25</v>
      </c>
      <c r="O1605" s="69">
        <v>39.53</v>
      </c>
      <c r="P1605" s="69"/>
    </row>
    <row r="1606" spans="1:16">
      <c r="A1606" s="86">
        <v>45553</v>
      </c>
      <c r="B1606" s="69" t="s">
        <v>228</v>
      </c>
      <c r="C1606" s="69" t="s">
        <v>238</v>
      </c>
      <c r="D1606" s="69" t="s">
        <v>238</v>
      </c>
      <c r="F1606" s="69">
        <v>6872</v>
      </c>
      <c r="G1606" s="69">
        <v>92</v>
      </c>
      <c r="H1606" s="69">
        <v>60</v>
      </c>
      <c r="I1606" s="69">
        <v>3474</v>
      </c>
      <c r="J1606" s="69">
        <v>2952</v>
      </c>
      <c r="K1606" s="69">
        <v>70</v>
      </c>
      <c r="L1606" s="69"/>
      <c r="N1606" s="69">
        <v>1978.12</v>
      </c>
      <c r="O1606" s="69">
        <v>31.81</v>
      </c>
      <c r="P1606" s="69"/>
    </row>
    <row r="1607" spans="1:16">
      <c r="A1607" s="86">
        <v>45553</v>
      </c>
      <c r="B1607" s="69" t="s">
        <v>228</v>
      </c>
      <c r="C1607" s="69" t="s">
        <v>230</v>
      </c>
      <c r="D1607" s="69" t="s">
        <v>640</v>
      </c>
      <c r="F1607" s="69">
        <v>7017</v>
      </c>
      <c r="G1607" s="69">
        <v>98</v>
      </c>
      <c r="H1607" s="69">
        <v>67</v>
      </c>
      <c r="I1607" s="69">
        <v>4832</v>
      </c>
      <c r="J1607" s="69">
        <v>3469</v>
      </c>
      <c r="K1607" s="69">
        <v>73</v>
      </c>
      <c r="L1607" s="69"/>
      <c r="N1607" s="69">
        <v>1452.19</v>
      </c>
      <c r="O1607" s="69">
        <v>32.04</v>
      </c>
      <c r="P1607" s="69"/>
    </row>
    <row r="1608" spans="1:16">
      <c r="A1608" s="86">
        <v>45553</v>
      </c>
      <c r="B1608" s="69" t="s">
        <v>228</v>
      </c>
      <c r="C1608" s="69" t="s">
        <v>237</v>
      </c>
      <c r="D1608" s="69" t="s">
        <v>237</v>
      </c>
      <c r="F1608" s="69">
        <v>6543</v>
      </c>
      <c r="G1608" s="69">
        <v>56</v>
      </c>
      <c r="H1608" s="69">
        <v>44</v>
      </c>
      <c r="I1608" s="69">
        <v>3782</v>
      </c>
      <c r="J1608" s="69">
        <v>2826</v>
      </c>
      <c r="K1608" s="69">
        <v>48</v>
      </c>
      <c r="L1608" s="69"/>
      <c r="N1608" s="69">
        <v>1730.04</v>
      </c>
      <c r="O1608" s="69">
        <v>43.91</v>
      </c>
      <c r="P1608" s="69"/>
    </row>
    <row r="1609" spans="1:16">
      <c r="A1609" s="86">
        <v>45553</v>
      </c>
      <c r="B1609" s="69" t="s">
        <v>228</v>
      </c>
      <c r="C1609" s="69" t="s">
        <v>235</v>
      </c>
      <c r="D1609" s="69" t="s">
        <v>235</v>
      </c>
      <c r="F1609" s="69">
        <v>6699</v>
      </c>
      <c r="G1609" s="69">
        <v>53</v>
      </c>
      <c r="H1609" s="69">
        <v>40</v>
      </c>
      <c r="I1609" s="69">
        <v>2676</v>
      </c>
      <c r="J1609" s="69">
        <v>2393</v>
      </c>
      <c r="K1609" s="69">
        <v>43</v>
      </c>
      <c r="L1609" s="69"/>
      <c r="N1609" s="69">
        <v>2503.36</v>
      </c>
      <c r="O1609" s="69">
        <v>46.2</v>
      </c>
      <c r="P1609" s="69"/>
    </row>
    <row r="1610" spans="1:16">
      <c r="A1610" s="86">
        <v>45553</v>
      </c>
      <c r="B1610" s="69" t="s">
        <v>228</v>
      </c>
      <c r="C1610" s="69" t="s">
        <v>233</v>
      </c>
      <c r="D1610" s="69" t="s">
        <v>641</v>
      </c>
      <c r="F1610" s="69">
        <v>7337</v>
      </c>
      <c r="G1610" s="69">
        <v>134</v>
      </c>
      <c r="H1610" s="69">
        <v>71</v>
      </c>
      <c r="I1610" s="69">
        <v>2869</v>
      </c>
      <c r="J1610" s="69">
        <v>2747</v>
      </c>
      <c r="K1610" s="69">
        <v>78</v>
      </c>
      <c r="L1610" s="69"/>
      <c r="N1610" s="69">
        <v>2557.34</v>
      </c>
      <c r="O1610" s="69">
        <v>29.83</v>
      </c>
      <c r="P1610" s="69"/>
    </row>
    <row r="1611" spans="1:16">
      <c r="A1611" s="86">
        <v>45553</v>
      </c>
      <c r="B1611" s="69" t="s">
        <v>228</v>
      </c>
      <c r="C1611" s="69" t="s">
        <v>453</v>
      </c>
      <c r="D1611" s="69" t="s">
        <v>453</v>
      </c>
      <c r="F1611" s="69">
        <v>6582</v>
      </c>
      <c r="G1611" s="69">
        <v>68</v>
      </c>
      <c r="H1611" s="69">
        <v>43</v>
      </c>
      <c r="I1611" s="69">
        <v>3457</v>
      </c>
      <c r="J1611" s="69">
        <v>2526</v>
      </c>
      <c r="K1611" s="69">
        <v>48</v>
      </c>
      <c r="L1611" s="69"/>
      <c r="N1611" s="69">
        <v>1903.96</v>
      </c>
      <c r="O1611" s="69">
        <v>45.71</v>
      </c>
      <c r="P1611" s="69"/>
    </row>
    <row r="1612" spans="1:16">
      <c r="A1612" s="86">
        <v>45553</v>
      </c>
      <c r="B1612" s="69" t="s">
        <v>228</v>
      </c>
      <c r="C1612" s="69" t="s">
        <v>232</v>
      </c>
      <c r="D1612" s="69" t="s">
        <v>642</v>
      </c>
      <c r="F1612" s="69">
        <v>6688</v>
      </c>
      <c r="G1612" s="69">
        <v>100</v>
      </c>
      <c r="H1612" s="69">
        <v>63</v>
      </c>
      <c r="I1612" s="69">
        <v>2975</v>
      </c>
      <c r="J1612" s="69">
        <v>2677</v>
      </c>
      <c r="K1612" s="69">
        <v>75</v>
      </c>
      <c r="L1612" s="69"/>
      <c r="N1612" s="69">
        <v>2248.0700000000002</v>
      </c>
      <c r="O1612" s="69">
        <v>25.33</v>
      </c>
      <c r="P1612" s="69"/>
    </row>
    <row r="1613" spans="1:16">
      <c r="A1613" s="86">
        <v>45553</v>
      </c>
      <c r="B1613" s="69" t="s">
        <v>228</v>
      </c>
      <c r="C1613" s="69" t="s">
        <v>231</v>
      </c>
      <c r="D1613" s="69" t="s">
        <v>231</v>
      </c>
      <c r="F1613" s="69">
        <v>6544</v>
      </c>
      <c r="G1613" s="69">
        <v>128</v>
      </c>
      <c r="H1613" s="69">
        <v>92</v>
      </c>
      <c r="I1613" s="69">
        <v>3317</v>
      </c>
      <c r="J1613" s="69">
        <v>2800</v>
      </c>
      <c r="K1613" s="69">
        <v>98</v>
      </c>
      <c r="L1613" s="69"/>
      <c r="N1613" s="69">
        <v>1972.87</v>
      </c>
      <c r="O1613" s="69">
        <v>22.26</v>
      </c>
      <c r="P1613" s="69"/>
    </row>
    <row r="1614" spans="1:16">
      <c r="A1614" s="86">
        <v>45553</v>
      </c>
      <c r="B1614" s="69" t="s">
        <v>256</v>
      </c>
      <c r="C1614" s="69" t="s">
        <v>264</v>
      </c>
      <c r="D1614" s="69" t="s">
        <v>734</v>
      </c>
      <c r="F1614" s="69">
        <v>6415</v>
      </c>
      <c r="G1614" s="69">
        <v>72</v>
      </c>
      <c r="H1614" s="69">
        <v>48</v>
      </c>
      <c r="I1614" s="69">
        <v>2553</v>
      </c>
      <c r="J1614" s="69">
        <v>2211</v>
      </c>
      <c r="K1614" s="69">
        <v>54</v>
      </c>
      <c r="L1614" s="69"/>
      <c r="N1614" s="69">
        <v>2512.73</v>
      </c>
      <c r="O1614" s="69">
        <v>38.409999999999997</v>
      </c>
      <c r="P1614" s="69"/>
    </row>
    <row r="1615" spans="1:16">
      <c r="A1615" s="86">
        <v>45553</v>
      </c>
      <c r="B1615" s="69" t="s">
        <v>256</v>
      </c>
      <c r="C1615" s="69" t="s">
        <v>266</v>
      </c>
      <c r="D1615" s="69" t="s">
        <v>735</v>
      </c>
      <c r="F1615" s="69">
        <v>6276</v>
      </c>
      <c r="G1615" s="69">
        <v>81</v>
      </c>
      <c r="H1615" s="69">
        <v>64</v>
      </c>
      <c r="I1615" s="69">
        <v>2669</v>
      </c>
      <c r="J1615" s="69">
        <v>2270</v>
      </c>
      <c r="K1615" s="69">
        <v>68</v>
      </c>
      <c r="L1615" s="69"/>
      <c r="N1615" s="69">
        <v>2351.44</v>
      </c>
      <c r="O1615" s="69">
        <v>29.89</v>
      </c>
      <c r="P1615" s="69"/>
    </row>
    <row r="1616" spans="1:16">
      <c r="A1616" s="86">
        <v>45553</v>
      </c>
      <c r="B1616" s="69" t="s">
        <v>256</v>
      </c>
      <c r="C1616" s="69" t="s">
        <v>259</v>
      </c>
      <c r="D1616" s="69" t="s">
        <v>736</v>
      </c>
      <c r="F1616" s="69">
        <v>7914</v>
      </c>
      <c r="G1616" s="69">
        <v>81</v>
      </c>
      <c r="H1616" s="69">
        <v>57</v>
      </c>
      <c r="I1616" s="69">
        <v>3698</v>
      </c>
      <c r="J1616" s="69">
        <v>3351</v>
      </c>
      <c r="K1616" s="69">
        <v>61</v>
      </c>
      <c r="L1616" s="69"/>
      <c r="N1616" s="69">
        <v>2140.08</v>
      </c>
      <c r="O1616" s="69">
        <v>43.25</v>
      </c>
      <c r="P1616" s="69"/>
    </row>
    <row r="1617" spans="1:16">
      <c r="A1617" s="86">
        <v>45553</v>
      </c>
      <c r="B1617" s="69" t="s">
        <v>256</v>
      </c>
      <c r="C1617" s="69" t="s">
        <v>263</v>
      </c>
      <c r="D1617" s="69" t="s">
        <v>737</v>
      </c>
      <c r="F1617" s="69">
        <v>6392</v>
      </c>
      <c r="G1617" s="69">
        <v>65</v>
      </c>
      <c r="H1617" s="69">
        <v>40</v>
      </c>
      <c r="I1617" s="69">
        <v>2737</v>
      </c>
      <c r="J1617" s="69">
        <v>2269</v>
      </c>
      <c r="K1617" s="69">
        <v>46</v>
      </c>
      <c r="L1617" s="69"/>
      <c r="N1617" s="69">
        <v>2335.4</v>
      </c>
      <c r="O1617" s="69">
        <v>44.7</v>
      </c>
      <c r="P1617" s="69"/>
    </row>
    <row r="1618" spans="1:16">
      <c r="A1618" s="86">
        <v>45553</v>
      </c>
      <c r="B1618" s="69" t="s">
        <v>256</v>
      </c>
      <c r="C1618" s="69" t="s">
        <v>260</v>
      </c>
      <c r="D1618" s="69" t="s">
        <v>738</v>
      </c>
      <c r="F1618" s="69">
        <v>8104</v>
      </c>
      <c r="G1618" s="69">
        <v>82</v>
      </c>
      <c r="H1618" s="69">
        <v>52</v>
      </c>
      <c r="I1618" s="69">
        <v>3346</v>
      </c>
      <c r="J1618" s="69">
        <v>2930</v>
      </c>
      <c r="K1618" s="69">
        <v>60</v>
      </c>
      <c r="L1618" s="69"/>
      <c r="N1618" s="69">
        <v>2422</v>
      </c>
      <c r="O1618" s="69">
        <v>45.02</v>
      </c>
      <c r="P1618" s="69"/>
    </row>
    <row r="1619" spans="1:16">
      <c r="A1619" s="86">
        <v>45553</v>
      </c>
      <c r="B1619" s="69" t="s">
        <v>256</v>
      </c>
      <c r="C1619" s="69" t="s">
        <v>262</v>
      </c>
      <c r="D1619" s="69" t="s">
        <v>739</v>
      </c>
      <c r="F1619" s="69">
        <v>7713</v>
      </c>
      <c r="G1619" s="69">
        <v>86</v>
      </c>
      <c r="H1619" s="69">
        <v>70</v>
      </c>
      <c r="I1619" s="69">
        <v>3341</v>
      </c>
      <c r="J1619" s="69">
        <v>2747</v>
      </c>
      <c r="K1619" s="69">
        <v>74</v>
      </c>
      <c r="L1619" s="69"/>
      <c r="N1619" s="69">
        <v>2308.59</v>
      </c>
      <c r="O1619" s="69">
        <v>33.979999999999997</v>
      </c>
      <c r="P1619" s="69"/>
    </row>
    <row r="1620" spans="1:16">
      <c r="A1620" s="86">
        <v>45553</v>
      </c>
      <c r="B1620" s="69" t="s">
        <v>256</v>
      </c>
      <c r="C1620" s="69" t="s">
        <v>261</v>
      </c>
      <c r="D1620" s="69" t="s">
        <v>740</v>
      </c>
      <c r="F1620" s="69">
        <v>7964</v>
      </c>
      <c r="G1620" s="69">
        <v>142</v>
      </c>
      <c r="H1620" s="69">
        <v>85</v>
      </c>
      <c r="I1620" s="69">
        <v>2544</v>
      </c>
      <c r="J1620" s="69">
        <v>2188</v>
      </c>
      <c r="K1620" s="69">
        <v>92</v>
      </c>
      <c r="L1620" s="69"/>
      <c r="N1620" s="69">
        <v>3130.5</v>
      </c>
      <c r="O1620" s="69">
        <v>24.81</v>
      </c>
      <c r="P1620" s="69"/>
    </row>
    <row r="1621" spans="1:16">
      <c r="A1621" s="86">
        <v>45553</v>
      </c>
      <c r="B1621" s="69" t="s">
        <v>256</v>
      </c>
      <c r="C1621" s="69" t="s">
        <v>265</v>
      </c>
      <c r="D1621" s="69" t="s">
        <v>741</v>
      </c>
      <c r="F1621" s="69">
        <v>7995</v>
      </c>
      <c r="G1621" s="69">
        <v>107</v>
      </c>
      <c r="H1621" s="69">
        <v>68</v>
      </c>
      <c r="I1621" s="69">
        <v>3131</v>
      </c>
      <c r="J1621" s="69">
        <v>2602</v>
      </c>
      <c r="K1621" s="69">
        <v>76</v>
      </c>
      <c r="L1621" s="69"/>
      <c r="N1621" s="69">
        <v>2553.5</v>
      </c>
      <c r="O1621" s="69">
        <v>30.99</v>
      </c>
      <c r="P1621" s="69"/>
    </row>
    <row r="1622" spans="1:16">
      <c r="A1622" s="86">
        <v>45553</v>
      </c>
      <c r="B1622" s="69" t="s">
        <v>256</v>
      </c>
      <c r="C1622" s="69" t="s">
        <v>258</v>
      </c>
      <c r="D1622" s="69" t="s">
        <v>742</v>
      </c>
      <c r="F1622" s="69">
        <v>7929</v>
      </c>
      <c r="G1622" s="69">
        <v>103</v>
      </c>
      <c r="H1622" s="69">
        <v>64</v>
      </c>
      <c r="I1622" s="69">
        <v>3228</v>
      </c>
      <c r="J1622" s="69">
        <v>2919</v>
      </c>
      <c r="K1622" s="69">
        <v>72</v>
      </c>
      <c r="L1622" s="69"/>
      <c r="N1622" s="69">
        <v>2456.3200000000002</v>
      </c>
      <c r="O1622" s="69">
        <v>36.71</v>
      </c>
      <c r="P1622" s="69"/>
    </row>
    <row r="1623" spans="1:16">
      <c r="A1623" s="86">
        <v>45553</v>
      </c>
      <c r="B1623" s="69" t="s">
        <v>256</v>
      </c>
      <c r="C1623" s="69" t="s">
        <v>257</v>
      </c>
      <c r="D1623" s="69" t="s">
        <v>743</v>
      </c>
      <c r="F1623" s="69">
        <v>8193</v>
      </c>
      <c r="G1623" s="69">
        <v>143</v>
      </c>
      <c r="H1623" s="69">
        <v>96</v>
      </c>
      <c r="I1623" s="69">
        <v>3007</v>
      </c>
      <c r="J1623" s="69">
        <v>2667</v>
      </c>
      <c r="K1623" s="69">
        <v>101</v>
      </c>
      <c r="L1623" s="69"/>
      <c r="N1623" s="69">
        <v>2724.64</v>
      </c>
      <c r="O1623" s="69">
        <v>27.04</v>
      </c>
      <c r="P1623" s="69"/>
    </row>
    <row r="1624" spans="1:16">
      <c r="A1624" s="86">
        <v>45553</v>
      </c>
      <c r="B1624" s="69" t="s">
        <v>454</v>
      </c>
      <c r="C1624" s="69" t="s">
        <v>202</v>
      </c>
      <c r="D1624" s="69" t="s">
        <v>715</v>
      </c>
      <c r="F1624" s="69">
        <v>46897</v>
      </c>
      <c r="G1624" s="69">
        <v>534</v>
      </c>
      <c r="H1624" s="69">
        <v>447</v>
      </c>
      <c r="I1624" s="69">
        <v>41012</v>
      </c>
      <c r="J1624" s="69">
        <v>27716</v>
      </c>
      <c r="K1624" s="69">
        <v>454</v>
      </c>
      <c r="L1624" s="69"/>
      <c r="M1624" s="69">
        <v>1</v>
      </c>
      <c r="N1624" s="69">
        <v>1143.49</v>
      </c>
      <c r="O1624" s="69">
        <v>33.840000000000003</v>
      </c>
      <c r="P1624" s="69"/>
    </row>
    <row r="1625" spans="1:16">
      <c r="A1625" s="86">
        <v>45553</v>
      </c>
      <c r="B1625" s="69" t="s">
        <v>454</v>
      </c>
      <c r="C1625" s="69" t="s">
        <v>198</v>
      </c>
      <c r="D1625" s="69" t="s">
        <v>715</v>
      </c>
      <c r="F1625" s="69">
        <v>45864</v>
      </c>
      <c r="G1625" s="69">
        <v>424</v>
      </c>
      <c r="H1625" s="69">
        <v>346</v>
      </c>
      <c r="I1625" s="69">
        <v>41200</v>
      </c>
      <c r="J1625" s="69">
        <v>27486</v>
      </c>
      <c r="K1625" s="69">
        <v>353</v>
      </c>
      <c r="L1625" s="69"/>
      <c r="N1625" s="69">
        <v>1113.2</v>
      </c>
      <c r="O1625" s="69">
        <v>43.11</v>
      </c>
      <c r="P1625" s="69"/>
    </row>
    <row r="1626" spans="1:16">
      <c r="A1626" s="86">
        <v>45553</v>
      </c>
      <c r="B1626" s="69" t="s">
        <v>454</v>
      </c>
      <c r="C1626" s="69" t="s">
        <v>201</v>
      </c>
      <c r="D1626" s="69" t="s">
        <v>716</v>
      </c>
      <c r="F1626" s="69">
        <v>43405</v>
      </c>
      <c r="G1626" s="69">
        <v>518</v>
      </c>
      <c r="H1626" s="69">
        <v>416</v>
      </c>
      <c r="I1626" s="69">
        <v>39018</v>
      </c>
      <c r="J1626" s="69">
        <v>30764</v>
      </c>
      <c r="K1626" s="69">
        <v>432</v>
      </c>
      <c r="L1626" s="69"/>
      <c r="M1626" s="69">
        <v>1</v>
      </c>
      <c r="N1626" s="69">
        <v>1112.44</v>
      </c>
      <c r="O1626" s="69">
        <v>32.93</v>
      </c>
      <c r="P1626" s="69"/>
    </row>
    <row r="1627" spans="1:16">
      <c r="A1627" s="86">
        <v>45553</v>
      </c>
      <c r="B1627" s="69" t="s">
        <v>454</v>
      </c>
      <c r="C1627" s="69" t="s">
        <v>197</v>
      </c>
      <c r="D1627" s="69" t="s">
        <v>717</v>
      </c>
      <c r="F1627" s="69">
        <v>42814</v>
      </c>
      <c r="G1627" s="69">
        <v>651</v>
      </c>
      <c r="H1627" s="69">
        <v>426</v>
      </c>
      <c r="I1627" s="69">
        <v>33095</v>
      </c>
      <c r="J1627" s="69">
        <v>26714</v>
      </c>
      <c r="K1627" s="69">
        <v>455</v>
      </c>
      <c r="L1627" s="69"/>
      <c r="N1627" s="69">
        <v>1293.67</v>
      </c>
      <c r="O1627" s="69">
        <v>30.26</v>
      </c>
      <c r="P1627" s="69"/>
    </row>
    <row r="1628" spans="1:16">
      <c r="A1628" s="86">
        <v>45553</v>
      </c>
      <c r="B1628" s="69" t="s">
        <v>454</v>
      </c>
      <c r="C1628" s="69" t="s">
        <v>199</v>
      </c>
      <c r="D1628" s="69" t="s">
        <v>718</v>
      </c>
      <c r="F1628" s="69">
        <v>43368</v>
      </c>
      <c r="G1628" s="69">
        <v>518</v>
      </c>
      <c r="H1628" s="69">
        <v>397</v>
      </c>
      <c r="I1628" s="69">
        <v>40889</v>
      </c>
      <c r="J1628" s="69">
        <v>28732</v>
      </c>
      <c r="K1628" s="69">
        <v>403</v>
      </c>
      <c r="L1628" s="69"/>
      <c r="N1628" s="69">
        <v>1060.6300000000001</v>
      </c>
      <c r="O1628" s="69">
        <v>35.43</v>
      </c>
      <c r="P1628" s="69"/>
    </row>
    <row r="1629" spans="1:16">
      <c r="A1629" s="86">
        <v>45553</v>
      </c>
      <c r="B1629" s="69" t="s">
        <v>454</v>
      </c>
      <c r="C1629" s="69" t="s">
        <v>196</v>
      </c>
      <c r="D1629" s="69" t="s">
        <v>235</v>
      </c>
      <c r="F1629" s="69">
        <v>41856</v>
      </c>
      <c r="G1629" s="69">
        <v>404</v>
      </c>
      <c r="H1629" s="69">
        <v>341</v>
      </c>
      <c r="I1629" s="69">
        <v>49157</v>
      </c>
      <c r="J1629" s="69">
        <v>29702</v>
      </c>
      <c r="K1629" s="69">
        <v>347</v>
      </c>
      <c r="L1629" s="69"/>
      <c r="N1629" s="69">
        <v>851.48</v>
      </c>
      <c r="O1629" s="69">
        <v>39.75</v>
      </c>
      <c r="P1629" s="69"/>
    </row>
    <row r="1630" spans="1:16">
      <c r="A1630" s="86">
        <v>45553</v>
      </c>
      <c r="B1630" s="69" t="s">
        <v>454</v>
      </c>
      <c r="C1630" s="69" t="s">
        <v>200</v>
      </c>
      <c r="D1630" s="69" t="s">
        <v>719</v>
      </c>
      <c r="F1630" s="69">
        <v>42991</v>
      </c>
      <c r="G1630" s="69">
        <v>693</v>
      </c>
      <c r="H1630" s="69">
        <v>482</v>
      </c>
      <c r="I1630" s="69">
        <v>35850</v>
      </c>
      <c r="J1630" s="69">
        <v>29976</v>
      </c>
      <c r="K1630" s="69">
        <v>511</v>
      </c>
      <c r="L1630" s="69">
        <v>1</v>
      </c>
      <c r="M1630" s="69"/>
      <c r="N1630" s="69">
        <v>1199.19</v>
      </c>
      <c r="O1630" s="69">
        <v>26.26</v>
      </c>
      <c r="P1630" s="69"/>
    </row>
    <row r="1631" spans="1:16">
      <c r="A1631" s="86">
        <v>45553</v>
      </c>
      <c r="B1631" s="69" t="s">
        <v>455</v>
      </c>
      <c r="C1631" s="69" t="s">
        <v>456</v>
      </c>
      <c r="D1631" s="69" t="s">
        <v>720</v>
      </c>
      <c r="F1631" s="69">
        <v>16522</v>
      </c>
      <c r="G1631" s="69">
        <v>198</v>
      </c>
      <c r="H1631" s="69">
        <v>136</v>
      </c>
      <c r="I1631" s="69">
        <v>18174</v>
      </c>
      <c r="J1631" s="69">
        <v>12887</v>
      </c>
      <c r="K1631" s="69">
        <v>140</v>
      </c>
      <c r="L1631" s="69"/>
      <c r="N1631" s="69">
        <v>909.1</v>
      </c>
      <c r="O1631" s="69">
        <v>38.42</v>
      </c>
      <c r="P1631" s="69"/>
    </row>
    <row r="1632" spans="1:16">
      <c r="A1632" s="86">
        <v>45553</v>
      </c>
      <c r="B1632" s="69" t="s">
        <v>101</v>
      </c>
      <c r="C1632" s="69" t="s">
        <v>347</v>
      </c>
      <c r="D1632" s="69" t="s">
        <v>645</v>
      </c>
      <c r="E1632" s="69">
        <v>11</v>
      </c>
      <c r="F1632" s="69">
        <v>53597</v>
      </c>
      <c r="G1632" s="69">
        <v>159</v>
      </c>
      <c r="H1632" s="69">
        <v>93</v>
      </c>
      <c r="I1632" s="69">
        <v>11889</v>
      </c>
      <c r="J1632" s="69" t="s">
        <v>702</v>
      </c>
      <c r="K1632" s="69">
        <v>106</v>
      </c>
      <c r="L1632" s="69"/>
      <c r="N1632" s="69">
        <v>4508.12</v>
      </c>
      <c r="O1632" s="69">
        <v>148.88</v>
      </c>
      <c r="P1632" s="69"/>
    </row>
    <row r="1633" spans="1:16">
      <c r="A1633" s="86">
        <v>45553</v>
      </c>
      <c r="B1633" s="69" t="s">
        <v>101</v>
      </c>
      <c r="C1633" s="69" t="s">
        <v>347</v>
      </c>
      <c r="D1633" s="69" t="s">
        <v>744</v>
      </c>
      <c r="E1633" s="69">
        <v>1</v>
      </c>
      <c r="F1633" s="69">
        <v>331</v>
      </c>
      <c r="G1633" s="69">
        <v>7</v>
      </c>
      <c r="H1633" s="69">
        <v>1</v>
      </c>
      <c r="I1633" s="69">
        <v>37</v>
      </c>
      <c r="J1633" s="69">
        <v>34</v>
      </c>
      <c r="K1633" s="69">
        <v>1</v>
      </c>
      <c r="L1633" s="69"/>
      <c r="N1633" s="69">
        <v>8945.9500000000007</v>
      </c>
      <c r="O1633" s="69">
        <v>66.2</v>
      </c>
      <c r="P1633" s="69"/>
    </row>
    <row r="1634" spans="1:16">
      <c r="A1634" s="86">
        <v>45553</v>
      </c>
      <c r="B1634" s="69" t="s">
        <v>123</v>
      </c>
      <c r="C1634" s="69" t="s">
        <v>348</v>
      </c>
      <c r="D1634" s="69" t="s">
        <v>648</v>
      </c>
      <c r="E1634" s="69">
        <v>5</v>
      </c>
      <c r="F1634" s="69">
        <v>14213</v>
      </c>
      <c r="G1634" s="69">
        <v>55</v>
      </c>
      <c r="H1634" s="69">
        <v>20</v>
      </c>
      <c r="I1634" s="69">
        <v>2096</v>
      </c>
      <c r="J1634" s="69">
        <v>1952</v>
      </c>
      <c r="K1634" s="69">
        <v>27</v>
      </c>
      <c r="L1634" s="69">
        <v>1</v>
      </c>
      <c r="M1634" s="69"/>
      <c r="N1634" s="69">
        <v>6781.01</v>
      </c>
      <c r="O1634" s="69">
        <v>152.83000000000001</v>
      </c>
      <c r="P1634" s="69"/>
    </row>
    <row r="1635" spans="1:16">
      <c r="A1635" s="86">
        <v>45553</v>
      </c>
      <c r="B1635" s="69" t="s">
        <v>123</v>
      </c>
      <c r="C1635" s="69" t="s">
        <v>349</v>
      </c>
      <c r="D1635" s="69" t="s">
        <v>647</v>
      </c>
      <c r="E1635" s="69">
        <v>20</v>
      </c>
      <c r="F1635" s="69">
        <v>73226</v>
      </c>
      <c r="G1635" s="69">
        <v>278</v>
      </c>
      <c r="H1635" s="69">
        <v>142</v>
      </c>
      <c r="I1635" s="69">
        <v>12755</v>
      </c>
      <c r="J1635" s="69">
        <v>10556</v>
      </c>
      <c r="K1635" s="69">
        <v>164</v>
      </c>
      <c r="L1635" s="69">
        <v>1</v>
      </c>
      <c r="M1635" s="69">
        <v>4</v>
      </c>
      <c r="N1635" s="69">
        <v>5740.96</v>
      </c>
      <c r="O1635" s="69">
        <v>133.13999999999999</v>
      </c>
      <c r="P1635" s="69"/>
    </row>
    <row r="1636" spans="1:16">
      <c r="A1636" s="86">
        <v>45553</v>
      </c>
      <c r="B1636" s="69" t="s">
        <v>109</v>
      </c>
      <c r="C1636" s="69" t="s">
        <v>367</v>
      </c>
      <c r="D1636" s="69" t="s">
        <v>728</v>
      </c>
      <c r="E1636" s="69">
        <v>1</v>
      </c>
      <c r="F1636" s="69">
        <v>215</v>
      </c>
      <c r="G1636" s="69">
        <v>8</v>
      </c>
      <c r="H1636" s="69">
        <v>3</v>
      </c>
      <c r="I1636" s="69">
        <v>48</v>
      </c>
      <c r="J1636" s="69">
        <v>38</v>
      </c>
      <c r="K1636" s="69">
        <v>3</v>
      </c>
      <c r="L1636" s="69"/>
      <c r="N1636" s="69">
        <v>4479.17</v>
      </c>
      <c r="O1636" s="69">
        <v>19.55</v>
      </c>
      <c r="P1636" s="69"/>
    </row>
    <row r="1637" spans="1:16">
      <c r="A1637" s="86">
        <v>45553</v>
      </c>
      <c r="B1637" s="69" t="s">
        <v>109</v>
      </c>
      <c r="C1637" s="69" t="s">
        <v>367</v>
      </c>
      <c r="D1637" s="69" t="s">
        <v>650</v>
      </c>
      <c r="E1637" s="69">
        <v>30</v>
      </c>
      <c r="F1637" s="69">
        <v>89626</v>
      </c>
      <c r="G1637" s="69">
        <v>339</v>
      </c>
      <c r="H1637" s="69">
        <v>179</v>
      </c>
      <c r="I1637" s="69">
        <v>22728</v>
      </c>
      <c r="J1637" s="69">
        <v>18660</v>
      </c>
      <c r="K1637" s="69">
        <v>192</v>
      </c>
      <c r="L1637" s="69">
        <v>1</v>
      </c>
      <c r="M1637" s="69"/>
      <c r="N1637" s="69">
        <v>3943.42</v>
      </c>
      <c r="O1637" s="69">
        <v>140.47999999999999</v>
      </c>
      <c r="P1637" s="69"/>
    </row>
    <row r="1638" spans="1:16">
      <c r="A1638" s="86">
        <v>45553</v>
      </c>
      <c r="B1638" s="69" t="s">
        <v>109</v>
      </c>
      <c r="C1638" s="69" t="s">
        <v>367</v>
      </c>
      <c r="D1638" s="69" t="s">
        <v>745</v>
      </c>
      <c r="E1638" s="69">
        <v>12</v>
      </c>
      <c r="F1638" s="69">
        <v>32971</v>
      </c>
      <c r="G1638" s="69">
        <v>112</v>
      </c>
      <c r="H1638" s="69">
        <v>52</v>
      </c>
      <c r="I1638" s="69">
        <v>7404</v>
      </c>
      <c r="J1638" s="69">
        <v>6452</v>
      </c>
      <c r="K1638" s="69">
        <v>61</v>
      </c>
      <c r="L1638" s="69"/>
      <c r="N1638" s="69">
        <v>4453.13</v>
      </c>
      <c r="O1638" s="69">
        <v>159.28</v>
      </c>
      <c r="P1638" s="69"/>
    </row>
    <row r="1639" spans="1:16">
      <c r="A1639" s="86">
        <v>45553</v>
      </c>
      <c r="B1639" s="69" t="s">
        <v>127</v>
      </c>
      <c r="C1639" s="69" t="s">
        <v>369</v>
      </c>
      <c r="D1639" s="69" t="s">
        <v>654</v>
      </c>
      <c r="E1639" s="69">
        <v>17</v>
      </c>
      <c r="F1639" s="69">
        <v>50372</v>
      </c>
      <c r="G1639" s="69">
        <v>182</v>
      </c>
      <c r="H1639" s="69">
        <v>94</v>
      </c>
      <c r="I1639" s="69">
        <v>13526</v>
      </c>
      <c r="J1639" s="69">
        <v>12121</v>
      </c>
      <c r="K1639" s="69">
        <v>103</v>
      </c>
      <c r="L1639" s="69"/>
      <c r="N1639" s="69">
        <v>3724.09</v>
      </c>
      <c r="O1639" s="69">
        <v>145.58000000000001</v>
      </c>
      <c r="P1639" s="69"/>
    </row>
    <row r="1640" spans="1:16">
      <c r="A1640" s="86">
        <v>45553</v>
      </c>
      <c r="B1640" s="69" t="s">
        <v>127</v>
      </c>
      <c r="C1640" s="69" t="s">
        <v>369</v>
      </c>
      <c r="D1640" s="69" t="s">
        <v>746</v>
      </c>
      <c r="F1640" s="69">
        <v>465</v>
      </c>
      <c r="G1640" s="69">
        <v>1</v>
      </c>
      <c r="I1640" s="69">
        <v>67</v>
      </c>
      <c r="J1640" s="69">
        <v>65</v>
      </c>
      <c r="K1640" s="69"/>
      <c r="N1640" s="69">
        <v>6940.3</v>
      </c>
      <c r="O1640" s="69"/>
    </row>
    <row r="1641" spans="1:16">
      <c r="A1641" s="86">
        <v>45553</v>
      </c>
      <c r="B1641" s="69" t="s">
        <v>131</v>
      </c>
      <c r="C1641" s="69" t="s">
        <v>371</v>
      </c>
      <c r="D1641" s="69" t="s">
        <v>698</v>
      </c>
      <c r="E1641" s="69">
        <v>17</v>
      </c>
      <c r="F1641" s="69">
        <v>20173</v>
      </c>
      <c r="G1641" s="69">
        <v>101</v>
      </c>
      <c r="H1641" s="69">
        <v>51</v>
      </c>
      <c r="I1641" s="69">
        <v>4208</v>
      </c>
      <c r="J1641" s="69">
        <v>3627</v>
      </c>
      <c r="K1641" s="69">
        <v>54</v>
      </c>
      <c r="L1641" s="69"/>
      <c r="N1641" s="69">
        <v>4793.96</v>
      </c>
      <c r="O1641" s="69">
        <v>102.92</v>
      </c>
      <c r="P1641" s="69"/>
    </row>
    <row r="1642" spans="1:16">
      <c r="A1642" s="86">
        <v>45553</v>
      </c>
      <c r="B1642" s="69" t="s">
        <v>138</v>
      </c>
      <c r="C1642" s="69" t="s">
        <v>375</v>
      </c>
      <c r="D1642" s="69" t="s">
        <v>657</v>
      </c>
      <c r="E1642" s="69">
        <v>38</v>
      </c>
      <c r="F1642" s="69">
        <v>60873</v>
      </c>
      <c r="G1642" s="69">
        <v>309</v>
      </c>
      <c r="H1642" s="69">
        <v>162</v>
      </c>
      <c r="I1642" s="69">
        <v>26357</v>
      </c>
      <c r="J1642" s="69">
        <v>23774</v>
      </c>
      <c r="K1642" s="69">
        <v>178</v>
      </c>
      <c r="L1642" s="69">
        <v>3</v>
      </c>
      <c r="M1642" s="69">
        <v>1</v>
      </c>
      <c r="N1642" s="69">
        <v>2309.56</v>
      </c>
      <c r="O1642" s="69">
        <v>98.02</v>
      </c>
      <c r="P1642" s="69"/>
    </row>
    <row r="1643" spans="1:16">
      <c r="A1643" s="86">
        <v>45553</v>
      </c>
      <c r="B1643" s="69" t="s">
        <v>138</v>
      </c>
      <c r="C1643" s="69" t="s">
        <v>375</v>
      </c>
      <c r="D1643" s="69" t="s">
        <v>732</v>
      </c>
      <c r="E1643" s="69">
        <v>1</v>
      </c>
      <c r="F1643" s="69">
        <v>311</v>
      </c>
      <c r="G1643" s="69">
        <v>3</v>
      </c>
      <c r="H1643" s="69">
        <v>1</v>
      </c>
      <c r="I1643" s="69">
        <v>56</v>
      </c>
      <c r="J1643" s="69">
        <v>54</v>
      </c>
      <c r="K1643" s="69">
        <v>1</v>
      </c>
      <c r="L1643" s="69"/>
      <c r="N1643" s="69">
        <v>5553.57</v>
      </c>
      <c r="O1643" s="69">
        <v>62.2</v>
      </c>
      <c r="P1643" s="69"/>
    </row>
    <row r="1644" spans="1:16">
      <c r="A1644" s="86">
        <v>45553</v>
      </c>
      <c r="B1644" s="69" t="s">
        <v>145</v>
      </c>
      <c r="C1644" s="69" t="s">
        <v>378</v>
      </c>
      <c r="D1644" s="69" t="s">
        <v>729</v>
      </c>
      <c r="E1644" s="69">
        <v>3</v>
      </c>
      <c r="F1644" s="69">
        <v>9760</v>
      </c>
      <c r="G1644" s="69">
        <v>28</v>
      </c>
      <c r="H1644" s="69">
        <v>10</v>
      </c>
      <c r="I1644" s="69">
        <v>1218</v>
      </c>
      <c r="J1644" s="69">
        <v>1062</v>
      </c>
      <c r="K1644" s="69">
        <v>12</v>
      </c>
      <c r="L1644" s="69"/>
      <c r="N1644" s="69">
        <v>8013.14</v>
      </c>
      <c r="O1644" s="69">
        <v>232.38</v>
      </c>
      <c r="P1644" s="69"/>
    </row>
    <row r="1645" spans="1:16">
      <c r="A1645" s="86">
        <v>45553</v>
      </c>
      <c r="B1645" s="69" t="s">
        <v>145</v>
      </c>
      <c r="C1645" s="69" t="s">
        <v>378</v>
      </c>
      <c r="D1645" s="69" t="s">
        <v>660</v>
      </c>
      <c r="E1645" s="69">
        <v>2</v>
      </c>
      <c r="F1645" s="69">
        <v>9073</v>
      </c>
      <c r="G1645" s="69">
        <v>15</v>
      </c>
      <c r="H1645" s="69">
        <v>11</v>
      </c>
      <c r="I1645" s="69">
        <v>1970</v>
      </c>
      <c r="J1645" s="69">
        <v>1813</v>
      </c>
      <c r="K1645" s="69">
        <v>11</v>
      </c>
      <c r="L1645" s="69"/>
      <c r="N1645" s="69">
        <v>4605.58</v>
      </c>
      <c r="O1645" s="69">
        <v>245.22</v>
      </c>
      <c r="P1645" s="69"/>
    </row>
    <row r="1646" spans="1:16">
      <c r="A1646" s="86">
        <v>45553</v>
      </c>
      <c r="B1646" s="69" t="s">
        <v>145</v>
      </c>
      <c r="C1646" s="69" t="s">
        <v>378</v>
      </c>
      <c r="D1646" s="69" t="s">
        <v>747</v>
      </c>
      <c r="E1646" s="69">
        <v>1</v>
      </c>
      <c r="F1646" s="69">
        <v>8957</v>
      </c>
      <c r="G1646" s="69">
        <v>22</v>
      </c>
      <c r="H1646" s="69">
        <v>13</v>
      </c>
      <c r="I1646" s="69">
        <v>1449</v>
      </c>
      <c r="J1646" s="69">
        <v>1346</v>
      </c>
      <c r="K1646" s="69">
        <v>14</v>
      </c>
      <c r="L1646" s="69"/>
      <c r="N1646" s="69">
        <v>6181.5</v>
      </c>
      <c r="O1646" s="69">
        <v>203.57</v>
      </c>
      <c r="P1646" s="69"/>
    </row>
    <row r="1647" spans="1:16">
      <c r="A1647" s="86">
        <v>45553</v>
      </c>
      <c r="B1647" s="69" t="s">
        <v>150</v>
      </c>
      <c r="C1647" s="69" t="s">
        <v>380</v>
      </c>
      <c r="D1647" s="69" t="s">
        <v>662</v>
      </c>
      <c r="E1647" s="69">
        <v>11</v>
      </c>
      <c r="F1647" s="69">
        <v>16928</v>
      </c>
      <c r="G1647" s="69">
        <v>109</v>
      </c>
      <c r="H1647" s="69">
        <v>58</v>
      </c>
      <c r="I1647" s="69">
        <v>5098</v>
      </c>
      <c r="J1647" s="69">
        <v>4508</v>
      </c>
      <c r="K1647" s="69">
        <v>62</v>
      </c>
      <c r="L1647" s="69"/>
      <c r="M1647" s="69">
        <v>1</v>
      </c>
      <c r="N1647" s="69">
        <v>3320.52</v>
      </c>
      <c r="O1647" s="69">
        <v>79.849999999999994</v>
      </c>
      <c r="P1647" s="69"/>
    </row>
    <row r="1648" spans="1:16">
      <c r="A1648" s="86">
        <v>45553</v>
      </c>
      <c r="B1648" s="69" t="s">
        <v>150</v>
      </c>
      <c r="C1648" s="69" t="s">
        <v>380</v>
      </c>
      <c r="D1648" s="69" t="s">
        <v>748</v>
      </c>
      <c r="E1648" s="69">
        <v>5</v>
      </c>
      <c r="F1648" s="69">
        <v>5791</v>
      </c>
      <c r="G1648" s="69">
        <v>23</v>
      </c>
      <c r="H1648" s="69">
        <v>14</v>
      </c>
      <c r="I1648" s="69">
        <v>979</v>
      </c>
      <c r="J1648" s="69">
        <v>941</v>
      </c>
      <c r="K1648" s="69">
        <v>17</v>
      </c>
      <c r="L1648" s="69"/>
      <c r="N1648" s="69">
        <v>5915.22</v>
      </c>
      <c r="O1648" s="69">
        <v>94.93</v>
      </c>
      <c r="P1648" s="69"/>
    </row>
    <row r="1649" spans="1:17">
      <c r="A1649" s="86">
        <v>45553</v>
      </c>
      <c r="B1649" s="69" t="s">
        <v>153</v>
      </c>
      <c r="C1649" s="69" t="s">
        <v>381</v>
      </c>
      <c r="D1649" s="69" t="s">
        <v>663</v>
      </c>
      <c r="E1649" s="69">
        <v>5</v>
      </c>
      <c r="F1649" s="69">
        <v>15195</v>
      </c>
      <c r="G1649" s="69">
        <v>83</v>
      </c>
      <c r="H1649" s="69">
        <v>40</v>
      </c>
      <c r="I1649" s="69">
        <v>2952</v>
      </c>
      <c r="J1649" s="69">
        <v>2471</v>
      </c>
      <c r="K1649" s="69">
        <v>46</v>
      </c>
      <c r="L1649" s="69"/>
      <c r="N1649" s="69">
        <v>5147.3599999999997</v>
      </c>
      <c r="O1649" s="69">
        <v>102.67</v>
      </c>
      <c r="P1649" s="69"/>
    </row>
    <row r="1650" spans="1:17">
      <c r="A1650" s="86">
        <v>45553</v>
      </c>
      <c r="B1650" s="69" t="s">
        <v>153</v>
      </c>
      <c r="C1650" s="69" t="s">
        <v>381</v>
      </c>
      <c r="D1650" s="69" t="s">
        <v>749</v>
      </c>
      <c r="E1650" s="69">
        <v>1</v>
      </c>
      <c r="F1650" s="69">
        <v>7126</v>
      </c>
      <c r="G1650" s="69">
        <v>21</v>
      </c>
      <c r="H1650" s="69">
        <v>11</v>
      </c>
      <c r="I1650" s="69">
        <v>963</v>
      </c>
      <c r="J1650" s="69">
        <v>840</v>
      </c>
      <c r="K1650" s="69">
        <v>17</v>
      </c>
      <c r="L1650" s="69"/>
      <c r="N1650" s="69">
        <v>7399.79</v>
      </c>
      <c r="O1650" s="69">
        <v>134.44999999999999</v>
      </c>
      <c r="P1650" s="69"/>
    </row>
    <row r="1651" spans="1:17">
      <c r="A1651" s="86">
        <v>45553</v>
      </c>
      <c r="B1651" s="69" t="s">
        <v>157</v>
      </c>
      <c r="C1651" s="69" t="s">
        <v>384</v>
      </c>
      <c r="D1651" s="69" t="s">
        <v>664</v>
      </c>
      <c r="E1651" s="69">
        <v>64</v>
      </c>
      <c r="F1651" s="69">
        <v>68270</v>
      </c>
      <c r="G1651" s="69">
        <v>471</v>
      </c>
      <c r="H1651" s="69">
        <v>245</v>
      </c>
      <c r="I1651" s="69">
        <v>38546</v>
      </c>
      <c r="J1651" s="69">
        <v>33450</v>
      </c>
      <c r="K1651" s="69">
        <v>269</v>
      </c>
      <c r="L1651" s="69"/>
      <c r="N1651" s="69">
        <v>1771.13</v>
      </c>
      <c r="O1651" s="69">
        <v>72.86</v>
      </c>
      <c r="P1651" s="69"/>
    </row>
    <row r="1652" spans="1:17">
      <c r="A1652" s="86">
        <v>45553</v>
      </c>
      <c r="B1652" s="69" t="s">
        <v>157</v>
      </c>
      <c r="C1652" s="69" t="s">
        <v>384</v>
      </c>
      <c r="D1652" s="69" t="s">
        <v>750</v>
      </c>
      <c r="F1652" s="69">
        <v>59</v>
      </c>
      <c r="G1652" s="69">
        <v>0</v>
      </c>
      <c r="I1652" s="69">
        <v>12</v>
      </c>
      <c r="J1652" s="69">
        <v>11</v>
      </c>
      <c r="K1652" s="69"/>
      <c r="N1652" s="69">
        <v>4916.67</v>
      </c>
      <c r="O1652" s="69"/>
    </row>
    <row r="1653" spans="1:17">
      <c r="A1653" s="86">
        <v>45553</v>
      </c>
      <c r="B1653" s="69" t="s">
        <v>161</v>
      </c>
      <c r="C1653" s="69" t="s">
        <v>387</v>
      </c>
      <c r="D1653" s="69" t="s">
        <v>669</v>
      </c>
      <c r="E1653" s="69">
        <v>28</v>
      </c>
      <c r="F1653" s="69">
        <v>31050</v>
      </c>
      <c r="G1653" s="69">
        <v>324</v>
      </c>
      <c r="H1653" s="69">
        <v>182</v>
      </c>
      <c r="I1653" s="69">
        <v>22721</v>
      </c>
      <c r="J1653" s="69">
        <v>19649</v>
      </c>
      <c r="K1653" s="69">
        <v>191</v>
      </c>
      <c r="L1653" s="69">
        <v>1</v>
      </c>
      <c r="M1653" s="69"/>
      <c r="N1653" s="69">
        <v>1366.58</v>
      </c>
      <c r="O1653" s="69">
        <v>49.21</v>
      </c>
      <c r="P1653" s="69"/>
    </row>
    <row r="1654" spans="1:17">
      <c r="A1654" s="86">
        <v>45553</v>
      </c>
      <c r="B1654" s="69" t="s">
        <v>161</v>
      </c>
      <c r="C1654" s="69" t="s">
        <v>387</v>
      </c>
      <c r="D1654" s="69" t="s">
        <v>751</v>
      </c>
      <c r="F1654" s="69">
        <v>48</v>
      </c>
      <c r="G1654" s="69">
        <v>0</v>
      </c>
      <c r="I1654" s="69">
        <v>10</v>
      </c>
      <c r="J1654" s="69">
        <v>6</v>
      </c>
      <c r="K1654" s="69"/>
      <c r="N1654" s="69">
        <v>4800</v>
      </c>
      <c r="O1654" s="69"/>
    </row>
    <row r="1655" spans="1:17">
      <c r="A1655" s="86">
        <v>45553</v>
      </c>
      <c r="B1655" s="69" t="s">
        <v>134</v>
      </c>
      <c r="C1655" s="69" t="s">
        <v>351</v>
      </c>
      <c r="D1655" s="69" t="s">
        <v>671</v>
      </c>
      <c r="E1655" s="69">
        <v>5</v>
      </c>
      <c r="F1655" s="69">
        <v>12697</v>
      </c>
      <c r="G1655" s="69">
        <v>83</v>
      </c>
      <c r="H1655" s="69">
        <v>54</v>
      </c>
      <c r="I1655" s="69">
        <v>5745</v>
      </c>
      <c r="J1655" s="69">
        <v>5272</v>
      </c>
      <c r="K1655" s="69">
        <v>65</v>
      </c>
      <c r="L1655" s="69"/>
      <c r="M1655" s="69">
        <v>1</v>
      </c>
      <c r="N1655" s="69">
        <v>2210.1</v>
      </c>
      <c r="O1655" s="69">
        <v>55.93</v>
      </c>
      <c r="P1655" s="69"/>
    </row>
    <row r="1656" spans="1:17">
      <c r="A1656" s="86">
        <v>45553</v>
      </c>
      <c r="B1656" s="69" t="s">
        <v>134</v>
      </c>
      <c r="C1656" s="69" t="s">
        <v>351</v>
      </c>
      <c r="D1656" s="69" t="s">
        <v>752</v>
      </c>
      <c r="E1656" s="69">
        <v>3</v>
      </c>
      <c r="F1656" s="69">
        <v>4276</v>
      </c>
      <c r="G1656" s="69">
        <v>14</v>
      </c>
      <c r="H1656" s="69">
        <v>7</v>
      </c>
      <c r="I1656" s="69">
        <v>1087</v>
      </c>
      <c r="J1656" s="69">
        <v>989</v>
      </c>
      <c r="K1656" s="69">
        <v>8</v>
      </c>
      <c r="L1656" s="69"/>
      <c r="N1656" s="69">
        <v>3933.76</v>
      </c>
      <c r="O1656" s="69">
        <v>142.53</v>
      </c>
      <c r="P1656" s="69"/>
    </row>
    <row r="1657" spans="1:17">
      <c r="A1657" s="86">
        <v>45553</v>
      </c>
      <c r="B1657" s="69" t="s">
        <v>141</v>
      </c>
      <c r="C1657" s="69" t="s">
        <v>352</v>
      </c>
      <c r="D1657" s="69" t="s">
        <v>682</v>
      </c>
      <c r="F1657" s="69">
        <v>10284</v>
      </c>
      <c r="G1657" s="69">
        <v>66</v>
      </c>
      <c r="H1657" s="69">
        <v>12</v>
      </c>
      <c r="I1657" s="69">
        <v>1104</v>
      </c>
      <c r="J1657" s="69">
        <v>907</v>
      </c>
      <c r="K1657" s="69">
        <v>325</v>
      </c>
      <c r="L1657" s="69"/>
      <c r="M1657" s="69">
        <v>12</v>
      </c>
      <c r="N1657" s="69">
        <v>9315.2199999999993</v>
      </c>
      <c r="O1657" s="69">
        <v>10.02</v>
      </c>
      <c r="P1657" s="69"/>
      <c r="Q1657" s="85"/>
    </row>
    <row r="1658" spans="1:17">
      <c r="A1658" s="86">
        <v>45553</v>
      </c>
      <c r="B1658" s="69" t="s">
        <v>141</v>
      </c>
      <c r="C1658" s="69" t="s">
        <v>355</v>
      </c>
      <c r="D1658" s="69" t="s">
        <v>683</v>
      </c>
      <c r="F1658" s="69">
        <v>10203</v>
      </c>
      <c r="G1658" s="69">
        <v>90</v>
      </c>
      <c r="H1658" s="69">
        <v>41</v>
      </c>
      <c r="I1658" s="69">
        <v>2095</v>
      </c>
      <c r="J1658" s="69">
        <v>1722</v>
      </c>
      <c r="K1658" s="69">
        <v>54</v>
      </c>
      <c r="L1658" s="69"/>
      <c r="M1658" s="69">
        <v>14</v>
      </c>
      <c r="N1658" s="69">
        <v>4870.17</v>
      </c>
      <c r="O1658" s="69">
        <v>46.59</v>
      </c>
      <c r="P1658" s="69"/>
    </row>
    <row r="1659" spans="1:17">
      <c r="A1659" s="86">
        <v>45553</v>
      </c>
      <c r="B1659" s="69" t="s">
        <v>141</v>
      </c>
      <c r="C1659" s="69" t="s">
        <v>356</v>
      </c>
      <c r="D1659" s="69" t="s">
        <v>684</v>
      </c>
      <c r="F1659" s="69">
        <v>10201</v>
      </c>
      <c r="G1659" s="69">
        <v>82</v>
      </c>
      <c r="H1659" s="69">
        <v>41</v>
      </c>
      <c r="I1659" s="69">
        <v>1535</v>
      </c>
      <c r="J1659" s="69">
        <v>1250</v>
      </c>
      <c r="K1659" s="69">
        <v>47</v>
      </c>
      <c r="L1659" s="69"/>
      <c r="M1659" s="69">
        <v>22</v>
      </c>
      <c r="N1659" s="69">
        <v>6645.6</v>
      </c>
      <c r="O1659" s="69">
        <v>44.16</v>
      </c>
      <c r="P1659" s="69"/>
    </row>
    <row r="1660" spans="1:17">
      <c r="A1660" s="86">
        <v>45553</v>
      </c>
      <c r="B1660" s="69" t="s">
        <v>141</v>
      </c>
      <c r="C1660" s="69" t="s">
        <v>357</v>
      </c>
      <c r="D1660" s="69" t="s">
        <v>685</v>
      </c>
      <c r="F1660" s="69">
        <v>10416</v>
      </c>
      <c r="G1660" s="69">
        <v>73</v>
      </c>
      <c r="H1660" s="69">
        <v>25</v>
      </c>
      <c r="I1660" s="69">
        <v>1449</v>
      </c>
      <c r="J1660" s="69">
        <v>1247</v>
      </c>
      <c r="K1660" s="69">
        <v>28</v>
      </c>
      <c r="L1660" s="69"/>
      <c r="M1660" s="69">
        <v>16</v>
      </c>
      <c r="N1660" s="69">
        <v>7188.41</v>
      </c>
      <c r="O1660" s="69">
        <v>68.08</v>
      </c>
      <c r="P1660" s="69"/>
    </row>
    <row r="1661" spans="1:17">
      <c r="A1661" s="86">
        <v>45553</v>
      </c>
      <c r="B1661" s="69" t="s">
        <v>141</v>
      </c>
      <c r="C1661" s="69" t="s">
        <v>358</v>
      </c>
      <c r="D1661" s="69" t="s">
        <v>685</v>
      </c>
      <c r="F1661" s="69">
        <v>10024</v>
      </c>
      <c r="G1661" s="69">
        <v>100</v>
      </c>
      <c r="H1661" s="69">
        <v>40</v>
      </c>
      <c r="I1661" s="69">
        <v>1753</v>
      </c>
      <c r="J1661" s="69">
        <v>1516</v>
      </c>
      <c r="K1661" s="69">
        <v>48</v>
      </c>
      <c r="L1661" s="69"/>
      <c r="M1661" s="69">
        <v>20</v>
      </c>
      <c r="N1661" s="69">
        <v>5718.2</v>
      </c>
      <c r="O1661" s="69">
        <v>44.35</v>
      </c>
      <c r="P1661" s="69"/>
    </row>
    <row r="1662" spans="1:17">
      <c r="A1662" s="86">
        <v>45553</v>
      </c>
      <c r="B1662" s="69" t="s">
        <v>141</v>
      </c>
      <c r="C1662" s="69" t="s">
        <v>359</v>
      </c>
      <c r="D1662" s="69" t="s">
        <v>686</v>
      </c>
      <c r="F1662" s="69">
        <v>10393</v>
      </c>
      <c r="G1662" s="69">
        <v>88</v>
      </c>
      <c r="H1662" s="69">
        <v>48</v>
      </c>
      <c r="I1662" s="69">
        <v>2566</v>
      </c>
      <c r="J1662" s="69">
        <v>2125</v>
      </c>
      <c r="K1662" s="69">
        <v>56</v>
      </c>
      <c r="L1662" s="69"/>
      <c r="M1662" s="69">
        <v>23</v>
      </c>
      <c r="N1662" s="69">
        <v>4050.27</v>
      </c>
      <c r="O1662" s="69">
        <v>35.590000000000003</v>
      </c>
      <c r="P1662" s="69"/>
    </row>
    <row r="1663" spans="1:17">
      <c r="A1663" s="86">
        <v>45553</v>
      </c>
      <c r="B1663" s="69" t="s">
        <v>141</v>
      </c>
      <c r="C1663" s="69" t="s">
        <v>360</v>
      </c>
      <c r="D1663" s="69" t="s">
        <v>687</v>
      </c>
      <c r="F1663" s="69">
        <v>10186</v>
      </c>
      <c r="G1663" s="69">
        <v>74</v>
      </c>
      <c r="H1663" s="69">
        <v>42</v>
      </c>
      <c r="I1663" s="69">
        <v>1672</v>
      </c>
      <c r="J1663" s="69">
        <v>1431</v>
      </c>
      <c r="K1663" s="69">
        <v>48</v>
      </c>
      <c r="L1663" s="69">
        <v>2</v>
      </c>
      <c r="M1663" s="69">
        <v>17</v>
      </c>
      <c r="N1663" s="69">
        <v>6092.11</v>
      </c>
      <c r="O1663" s="69">
        <v>46.09</v>
      </c>
      <c r="P1663" s="69"/>
    </row>
    <row r="1664" spans="1:17">
      <c r="A1664" s="86">
        <v>45553</v>
      </c>
      <c r="B1664" s="69" t="s">
        <v>141</v>
      </c>
      <c r="C1664" s="69" t="s">
        <v>361</v>
      </c>
      <c r="D1664" s="69" t="s">
        <v>688</v>
      </c>
      <c r="F1664" s="69">
        <v>10404</v>
      </c>
      <c r="G1664" s="69">
        <v>131</v>
      </c>
      <c r="H1664" s="69">
        <v>43</v>
      </c>
      <c r="I1664" s="69">
        <v>1584</v>
      </c>
      <c r="J1664" s="69">
        <v>1368</v>
      </c>
      <c r="K1664" s="69">
        <v>48</v>
      </c>
      <c r="L1664" s="69"/>
      <c r="M1664" s="69">
        <v>24</v>
      </c>
      <c r="N1664" s="69">
        <v>6568.18</v>
      </c>
      <c r="O1664" s="69">
        <v>42.47</v>
      </c>
      <c r="P1664" s="69"/>
    </row>
    <row r="1665" spans="1:16">
      <c r="A1665" s="86">
        <v>45553</v>
      </c>
      <c r="B1665" s="69" t="s">
        <v>141</v>
      </c>
      <c r="C1665" s="69" t="s">
        <v>362</v>
      </c>
      <c r="D1665" s="69" t="s">
        <v>689</v>
      </c>
      <c r="F1665" s="69">
        <v>10345</v>
      </c>
      <c r="G1665" s="69">
        <v>92</v>
      </c>
      <c r="H1665" s="69">
        <v>43</v>
      </c>
      <c r="I1665" s="69">
        <v>1657</v>
      </c>
      <c r="J1665" s="69">
        <v>1410</v>
      </c>
      <c r="K1665" s="69">
        <v>51</v>
      </c>
      <c r="L1665" s="69"/>
      <c r="M1665" s="69">
        <v>20</v>
      </c>
      <c r="N1665" s="69">
        <v>6243.21</v>
      </c>
      <c r="O1665" s="69">
        <v>43.83</v>
      </c>
      <c r="P1665" s="69"/>
    </row>
    <row r="1666" spans="1:16">
      <c r="A1666" s="86">
        <v>45553</v>
      </c>
      <c r="B1666" s="69" t="s">
        <v>141</v>
      </c>
      <c r="C1666" s="69" t="s">
        <v>363</v>
      </c>
      <c r="D1666" s="69" t="s">
        <v>690</v>
      </c>
      <c r="F1666" s="69">
        <v>10115</v>
      </c>
      <c r="G1666" s="69">
        <v>114</v>
      </c>
      <c r="H1666" s="69">
        <v>54</v>
      </c>
      <c r="I1666" s="69">
        <v>2147</v>
      </c>
      <c r="J1666" s="69">
        <v>1800</v>
      </c>
      <c r="K1666" s="69">
        <v>61</v>
      </c>
      <c r="L1666" s="69">
        <v>1</v>
      </c>
      <c r="M1666" s="69">
        <v>30</v>
      </c>
      <c r="N1666" s="69">
        <v>4711.22</v>
      </c>
      <c r="O1666" s="69">
        <v>31.91</v>
      </c>
      <c r="P1666" s="69"/>
    </row>
    <row r="1667" spans="1:16">
      <c r="A1667" s="86">
        <v>45553</v>
      </c>
      <c r="B1667" s="69" t="s">
        <v>141</v>
      </c>
      <c r="C1667" s="69" t="s">
        <v>364</v>
      </c>
      <c r="D1667" s="69" t="s">
        <v>691</v>
      </c>
      <c r="F1667" s="69">
        <v>10394</v>
      </c>
      <c r="G1667" s="69">
        <v>104</v>
      </c>
      <c r="H1667" s="69">
        <v>47</v>
      </c>
      <c r="I1667" s="69">
        <v>2146</v>
      </c>
      <c r="J1667" s="69">
        <v>1770</v>
      </c>
      <c r="K1667" s="69">
        <v>56</v>
      </c>
      <c r="L1667" s="69">
        <v>1</v>
      </c>
      <c r="M1667" s="69">
        <v>18</v>
      </c>
      <c r="N1667" s="69">
        <v>4843.43</v>
      </c>
      <c r="O1667" s="69">
        <v>43.13</v>
      </c>
      <c r="P1667" s="69"/>
    </row>
    <row r="1668" spans="1:16">
      <c r="A1668" s="86">
        <v>45554</v>
      </c>
      <c r="B1668" s="69" t="s">
        <v>388</v>
      </c>
      <c r="C1668" s="69" t="s">
        <v>388</v>
      </c>
      <c r="D1668" s="69" t="s">
        <v>730</v>
      </c>
      <c r="F1668" s="69">
        <v>5949</v>
      </c>
      <c r="G1668" s="69">
        <v>19</v>
      </c>
      <c r="H1668" s="69">
        <v>3</v>
      </c>
      <c r="I1668" s="69">
        <v>7490</v>
      </c>
      <c r="J1668" s="69">
        <v>7366</v>
      </c>
      <c r="K1668" s="69">
        <v>65</v>
      </c>
      <c r="L1668" s="69"/>
      <c r="N1668" s="69">
        <v>794.26</v>
      </c>
      <c r="O1668" s="69">
        <v>30.51</v>
      </c>
      <c r="P1668" s="69"/>
    </row>
    <row r="1669" spans="1:16">
      <c r="A1669" s="86">
        <v>45554</v>
      </c>
      <c r="B1669" s="69" t="s">
        <v>388</v>
      </c>
      <c r="C1669" s="69" t="s">
        <v>388</v>
      </c>
      <c r="D1669" s="69" t="s">
        <v>731</v>
      </c>
      <c r="F1669" s="69">
        <v>47991</v>
      </c>
      <c r="G1669" s="69">
        <v>85</v>
      </c>
      <c r="H1669" s="69">
        <v>34</v>
      </c>
      <c r="I1669" s="69">
        <v>59900</v>
      </c>
      <c r="J1669" s="69">
        <v>58877</v>
      </c>
      <c r="K1669" s="69">
        <v>43</v>
      </c>
      <c r="L1669" s="69">
        <v>1</v>
      </c>
      <c r="M1669" s="69"/>
      <c r="N1669" s="69">
        <v>801.19</v>
      </c>
      <c r="O1669" s="69">
        <v>328.71</v>
      </c>
      <c r="P1669" s="69"/>
    </row>
    <row r="1670" spans="1:16">
      <c r="A1670" s="86">
        <v>45554</v>
      </c>
      <c r="B1670" s="69" t="s">
        <v>389</v>
      </c>
      <c r="C1670" s="69" t="s">
        <v>179</v>
      </c>
      <c r="D1670" s="69" t="s">
        <v>179</v>
      </c>
      <c r="F1670" s="69">
        <v>40139</v>
      </c>
      <c r="G1670" s="69">
        <v>309</v>
      </c>
      <c r="I1670" s="69">
        <v>55231</v>
      </c>
      <c r="J1670" s="69">
        <v>54140</v>
      </c>
      <c r="K1670" s="69">
        <v>1672</v>
      </c>
      <c r="L1670" s="69"/>
      <c r="N1670" s="69">
        <v>726.75</v>
      </c>
      <c r="O1670" s="69">
        <v>8</v>
      </c>
      <c r="P1670" s="69"/>
    </row>
    <row r="1671" spans="1:16">
      <c r="A1671" s="86">
        <v>45554</v>
      </c>
      <c r="B1671" s="69" t="s">
        <v>185</v>
      </c>
      <c r="C1671" s="69" t="s">
        <v>392</v>
      </c>
      <c r="D1671" s="69" t="s">
        <v>692</v>
      </c>
      <c r="F1671" s="69">
        <v>161916</v>
      </c>
      <c r="G1671" s="69">
        <v>1926</v>
      </c>
      <c r="H1671" s="69">
        <v>1534</v>
      </c>
      <c r="I1671" s="69">
        <v>195086</v>
      </c>
      <c r="J1671" s="69">
        <v>130393</v>
      </c>
      <c r="K1671" s="69">
        <v>1582</v>
      </c>
      <c r="L1671" s="69"/>
      <c r="N1671" s="69">
        <v>829.97</v>
      </c>
      <c r="O1671" s="69">
        <v>33.31</v>
      </c>
      <c r="P1671" s="69"/>
    </row>
    <row r="1672" spans="1:16">
      <c r="A1672" s="86">
        <v>45554</v>
      </c>
      <c r="B1672" s="69" t="s">
        <v>393</v>
      </c>
      <c r="C1672" s="69" t="s">
        <v>394</v>
      </c>
      <c r="D1672" s="69" t="s">
        <v>579</v>
      </c>
      <c r="F1672" s="69">
        <v>1851</v>
      </c>
      <c r="G1672" s="69">
        <v>21</v>
      </c>
      <c r="H1672" s="69">
        <v>17</v>
      </c>
      <c r="I1672" s="69">
        <v>2438</v>
      </c>
      <c r="J1672" s="69">
        <v>2083</v>
      </c>
      <c r="K1672" s="69">
        <v>17</v>
      </c>
      <c r="L1672" s="69"/>
      <c r="N1672" s="69">
        <v>759.23</v>
      </c>
      <c r="O1672" s="69">
        <v>35.6</v>
      </c>
      <c r="P1672" s="69"/>
    </row>
    <row r="1673" spans="1:16">
      <c r="A1673" s="86">
        <v>45554</v>
      </c>
      <c r="B1673" s="69" t="s">
        <v>393</v>
      </c>
      <c r="C1673" s="69" t="s">
        <v>394</v>
      </c>
      <c r="D1673" s="69" t="s">
        <v>580</v>
      </c>
      <c r="F1673" s="69">
        <v>1400</v>
      </c>
      <c r="G1673" s="69">
        <v>22</v>
      </c>
      <c r="H1673" s="69">
        <v>20</v>
      </c>
      <c r="I1673" s="69">
        <v>1223</v>
      </c>
      <c r="J1673" s="69">
        <v>1069</v>
      </c>
      <c r="K1673" s="69">
        <v>20</v>
      </c>
      <c r="L1673" s="69"/>
      <c r="N1673" s="69">
        <v>1144.73</v>
      </c>
      <c r="O1673" s="69">
        <v>21.54</v>
      </c>
      <c r="P1673" s="69"/>
    </row>
    <row r="1674" spans="1:16">
      <c r="A1674" s="86">
        <v>45554</v>
      </c>
      <c r="B1674" s="69" t="s">
        <v>393</v>
      </c>
      <c r="C1674" s="69" t="s">
        <v>394</v>
      </c>
      <c r="D1674" s="69" t="s">
        <v>581</v>
      </c>
      <c r="F1674" s="69">
        <v>1912</v>
      </c>
      <c r="G1674" s="69">
        <v>19</v>
      </c>
      <c r="H1674" s="69">
        <v>13</v>
      </c>
      <c r="I1674" s="69">
        <v>2269</v>
      </c>
      <c r="J1674" s="69">
        <v>1829</v>
      </c>
      <c r="K1674" s="69">
        <v>14</v>
      </c>
      <c r="L1674" s="69"/>
      <c r="N1674" s="69">
        <v>842.66</v>
      </c>
      <c r="O1674" s="69">
        <v>45.52</v>
      </c>
      <c r="P1674" s="69"/>
    </row>
    <row r="1675" spans="1:16">
      <c r="A1675" s="86">
        <v>45554</v>
      </c>
      <c r="B1675" s="69" t="s">
        <v>393</v>
      </c>
      <c r="C1675" s="69" t="s">
        <v>394</v>
      </c>
      <c r="D1675" s="69" t="s">
        <v>582</v>
      </c>
      <c r="F1675" s="69">
        <v>143437</v>
      </c>
      <c r="G1675" s="69">
        <v>2403</v>
      </c>
      <c r="H1675" s="69">
        <v>1188</v>
      </c>
      <c r="I1675" s="69">
        <v>124349</v>
      </c>
      <c r="J1675" s="69">
        <v>94370</v>
      </c>
      <c r="K1675" s="69">
        <v>1279</v>
      </c>
      <c r="L1675" s="69">
        <v>2</v>
      </c>
      <c r="M1675" s="69"/>
      <c r="N1675" s="69">
        <v>1153.5</v>
      </c>
      <c r="O1675" s="69">
        <v>37.1</v>
      </c>
      <c r="P1675" s="69"/>
    </row>
    <row r="1676" spans="1:16">
      <c r="A1676" s="86">
        <v>45554</v>
      </c>
      <c r="B1676" s="69" t="s">
        <v>393</v>
      </c>
      <c r="C1676" s="69" t="s">
        <v>395</v>
      </c>
      <c r="D1676" s="69" t="s">
        <v>579</v>
      </c>
      <c r="F1676" s="69">
        <v>4833</v>
      </c>
      <c r="G1676" s="69">
        <v>56</v>
      </c>
      <c r="H1676" s="69">
        <v>40</v>
      </c>
      <c r="I1676" s="69">
        <v>5962</v>
      </c>
      <c r="J1676" s="69">
        <v>5204</v>
      </c>
      <c r="K1676" s="69">
        <v>40</v>
      </c>
      <c r="L1676" s="69"/>
      <c r="N1676" s="69">
        <v>810.63</v>
      </c>
      <c r="O1676" s="69">
        <v>40.28</v>
      </c>
      <c r="P1676" s="69"/>
    </row>
    <row r="1677" spans="1:16">
      <c r="A1677" s="86">
        <v>45554</v>
      </c>
      <c r="B1677" s="69" t="s">
        <v>393</v>
      </c>
      <c r="C1677" s="69" t="s">
        <v>395</v>
      </c>
      <c r="D1677" s="69" t="s">
        <v>580</v>
      </c>
      <c r="F1677" s="69">
        <v>2806</v>
      </c>
      <c r="G1677" s="69">
        <v>22</v>
      </c>
      <c r="H1677" s="69">
        <v>17</v>
      </c>
      <c r="I1677" s="69">
        <v>2250</v>
      </c>
      <c r="J1677" s="69">
        <v>2116</v>
      </c>
      <c r="K1677" s="69">
        <v>17</v>
      </c>
      <c r="L1677" s="69"/>
      <c r="N1677" s="69">
        <v>1247.1099999999999</v>
      </c>
      <c r="O1677" s="69">
        <v>55.02</v>
      </c>
      <c r="P1677" s="69"/>
    </row>
    <row r="1678" spans="1:16">
      <c r="A1678" s="86">
        <v>45554</v>
      </c>
      <c r="B1678" s="69" t="s">
        <v>393</v>
      </c>
      <c r="C1678" s="69" t="s">
        <v>395</v>
      </c>
      <c r="D1678" s="69" t="s">
        <v>581</v>
      </c>
      <c r="F1678" s="69">
        <v>4144</v>
      </c>
      <c r="G1678" s="69">
        <v>50</v>
      </c>
      <c r="H1678" s="69">
        <v>41</v>
      </c>
      <c r="I1678" s="69">
        <v>4544</v>
      </c>
      <c r="J1678" s="69">
        <v>3817</v>
      </c>
      <c r="K1678" s="69">
        <v>42</v>
      </c>
      <c r="L1678" s="69"/>
      <c r="N1678" s="69">
        <v>911.97</v>
      </c>
      <c r="O1678" s="69">
        <v>32.89</v>
      </c>
      <c r="P1678" s="69"/>
    </row>
    <row r="1679" spans="1:16">
      <c r="A1679" s="86">
        <v>45554</v>
      </c>
      <c r="B1679" s="69" t="s">
        <v>393</v>
      </c>
      <c r="C1679" s="69" t="s">
        <v>395</v>
      </c>
      <c r="D1679" s="69" t="s">
        <v>582</v>
      </c>
      <c r="F1679" s="69">
        <v>200279</v>
      </c>
      <c r="G1679" s="69">
        <v>3268</v>
      </c>
      <c r="H1679" s="69">
        <v>1706</v>
      </c>
      <c r="I1679" s="69">
        <v>197877</v>
      </c>
      <c r="J1679" s="69">
        <v>133856</v>
      </c>
      <c r="K1679" s="69">
        <v>1822</v>
      </c>
      <c r="L1679" s="69">
        <v>6</v>
      </c>
      <c r="M1679" s="69">
        <v>1</v>
      </c>
      <c r="N1679" s="69">
        <v>1012.14</v>
      </c>
      <c r="O1679" s="69">
        <v>36.26</v>
      </c>
      <c r="P1679" s="69"/>
    </row>
    <row r="1680" spans="1:16">
      <c r="A1680" s="86">
        <v>45554</v>
      </c>
      <c r="B1680" s="69" t="s">
        <v>393</v>
      </c>
      <c r="C1680" s="69" t="s">
        <v>396</v>
      </c>
      <c r="D1680" s="69" t="s">
        <v>579</v>
      </c>
      <c r="F1680" s="69">
        <v>1553</v>
      </c>
      <c r="G1680" s="69">
        <v>11</v>
      </c>
      <c r="H1680" s="69">
        <v>5</v>
      </c>
      <c r="I1680" s="69">
        <v>1075</v>
      </c>
      <c r="J1680" s="69">
        <v>958</v>
      </c>
      <c r="K1680" s="69">
        <v>5</v>
      </c>
      <c r="L1680" s="69"/>
      <c r="N1680" s="69">
        <v>1444.65</v>
      </c>
      <c r="O1680" s="69">
        <v>103.53</v>
      </c>
      <c r="P1680" s="69"/>
    </row>
    <row r="1681" spans="1:16">
      <c r="A1681" s="86">
        <v>45554</v>
      </c>
      <c r="B1681" s="69" t="s">
        <v>393</v>
      </c>
      <c r="C1681" s="69" t="s">
        <v>396</v>
      </c>
      <c r="D1681" s="69" t="s">
        <v>580</v>
      </c>
      <c r="F1681" s="69">
        <v>400</v>
      </c>
      <c r="G1681" s="69">
        <v>3</v>
      </c>
      <c r="H1681" s="69">
        <v>2</v>
      </c>
      <c r="I1681" s="69">
        <v>356</v>
      </c>
      <c r="J1681" s="69">
        <v>325</v>
      </c>
      <c r="K1681" s="69">
        <v>2</v>
      </c>
      <c r="L1681" s="69"/>
      <c r="N1681" s="69">
        <v>1123.5999999999999</v>
      </c>
      <c r="O1681" s="69">
        <v>66.67</v>
      </c>
      <c r="P1681" s="69"/>
    </row>
    <row r="1682" spans="1:16">
      <c r="A1682" s="86">
        <v>45554</v>
      </c>
      <c r="B1682" s="69" t="s">
        <v>393</v>
      </c>
      <c r="C1682" s="69" t="s">
        <v>396</v>
      </c>
      <c r="D1682" s="69" t="s">
        <v>581</v>
      </c>
      <c r="F1682" s="69">
        <v>371</v>
      </c>
      <c r="G1682" s="69">
        <v>2</v>
      </c>
      <c r="H1682" s="69">
        <v>2</v>
      </c>
      <c r="I1682" s="69">
        <v>483</v>
      </c>
      <c r="J1682" s="69">
        <v>392</v>
      </c>
      <c r="K1682" s="69">
        <v>2</v>
      </c>
      <c r="L1682" s="69"/>
      <c r="N1682" s="69">
        <v>768.12</v>
      </c>
      <c r="O1682" s="69">
        <v>61.83</v>
      </c>
      <c r="P1682" s="69"/>
    </row>
    <row r="1683" spans="1:16">
      <c r="A1683" s="86">
        <v>45554</v>
      </c>
      <c r="B1683" s="69" t="s">
        <v>393</v>
      </c>
      <c r="C1683" s="69" t="s">
        <v>396</v>
      </c>
      <c r="D1683" s="69" t="s">
        <v>582</v>
      </c>
      <c r="F1683" s="69">
        <v>26908</v>
      </c>
      <c r="G1683" s="69">
        <v>459</v>
      </c>
      <c r="H1683" s="69">
        <v>224</v>
      </c>
      <c r="I1683" s="69">
        <v>24024</v>
      </c>
      <c r="J1683" s="69">
        <v>17088</v>
      </c>
      <c r="K1683" s="69">
        <v>241</v>
      </c>
      <c r="L1683" s="69"/>
      <c r="N1683" s="69">
        <v>1120.05</v>
      </c>
      <c r="O1683" s="69">
        <v>36.71</v>
      </c>
      <c r="P1683" s="69"/>
    </row>
    <row r="1684" spans="1:16">
      <c r="A1684" s="86">
        <v>45554</v>
      </c>
      <c r="B1684" s="69" t="s">
        <v>191</v>
      </c>
      <c r="C1684" s="69" t="s">
        <v>397</v>
      </c>
      <c r="D1684" s="69" t="s">
        <v>397</v>
      </c>
      <c r="F1684" s="69">
        <v>308</v>
      </c>
      <c r="G1684" s="69">
        <v>7</v>
      </c>
      <c r="H1684" s="69">
        <v>5</v>
      </c>
      <c r="I1684" s="69">
        <v>86</v>
      </c>
      <c r="J1684" s="69">
        <v>78</v>
      </c>
      <c r="K1684" s="69">
        <v>5</v>
      </c>
      <c r="L1684" s="69"/>
      <c r="N1684" s="69">
        <v>3581.4</v>
      </c>
      <c r="O1684" s="69">
        <v>20.53</v>
      </c>
      <c r="P1684" s="69"/>
    </row>
    <row r="1685" spans="1:16">
      <c r="A1685" s="86">
        <v>45554</v>
      </c>
      <c r="B1685" s="69" t="s">
        <v>191</v>
      </c>
      <c r="C1685" s="69" t="s">
        <v>398</v>
      </c>
      <c r="D1685" s="69" t="s">
        <v>398</v>
      </c>
      <c r="F1685" s="69">
        <v>26034</v>
      </c>
      <c r="G1685" s="69">
        <v>300</v>
      </c>
      <c r="H1685" s="69">
        <v>220</v>
      </c>
      <c r="I1685" s="69">
        <v>12322</v>
      </c>
      <c r="J1685" s="69">
        <v>10446</v>
      </c>
      <c r="K1685" s="69">
        <v>234</v>
      </c>
      <c r="L1685" s="69">
        <v>1</v>
      </c>
      <c r="M1685" s="69"/>
      <c r="N1685" s="69">
        <v>2112.81</v>
      </c>
      <c r="O1685" s="69">
        <v>36.979999999999997</v>
      </c>
      <c r="P1685" s="69"/>
    </row>
    <row r="1686" spans="1:16">
      <c r="A1686" s="86">
        <v>45554</v>
      </c>
      <c r="B1686" s="69" t="s">
        <v>191</v>
      </c>
      <c r="C1686" s="69" t="s">
        <v>399</v>
      </c>
      <c r="D1686" s="69" t="s">
        <v>399</v>
      </c>
      <c r="F1686" s="69">
        <v>56996</v>
      </c>
      <c r="G1686" s="69">
        <v>746</v>
      </c>
      <c r="H1686" s="69">
        <v>566</v>
      </c>
      <c r="I1686" s="69">
        <v>27950</v>
      </c>
      <c r="J1686" s="69">
        <v>22902</v>
      </c>
      <c r="K1686" s="69">
        <v>593</v>
      </c>
      <c r="L1686" s="69"/>
      <c r="N1686" s="69">
        <v>2039.21</v>
      </c>
      <c r="O1686" s="69">
        <v>32.04</v>
      </c>
      <c r="P1686" s="69"/>
    </row>
    <row r="1687" spans="1:16">
      <c r="A1687" s="86">
        <v>45554</v>
      </c>
      <c r="B1687" s="69" t="s">
        <v>205</v>
      </c>
      <c r="C1687" s="69" t="s">
        <v>400</v>
      </c>
      <c r="D1687" s="69" t="s">
        <v>603</v>
      </c>
      <c r="F1687" s="69">
        <v>41419</v>
      </c>
      <c r="G1687" s="69">
        <v>437</v>
      </c>
      <c r="H1687" s="69">
        <v>35</v>
      </c>
      <c r="I1687" s="69">
        <v>10520</v>
      </c>
      <c r="J1687" s="69">
        <v>9305</v>
      </c>
      <c r="K1687" s="69">
        <v>590</v>
      </c>
      <c r="L1687" s="69"/>
      <c r="M1687" s="69">
        <v>1</v>
      </c>
      <c r="N1687" s="69">
        <v>3937.17</v>
      </c>
      <c r="O1687" s="69">
        <v>23.39</v>
      </c>
      <c r="P1687" s="69"/>
    </row>
    <row r="1688" spans="1:16">
      <c r="A1688" s="86">
        <v>45554</v>
      </c>
      <c r="B1688" s="69" t="s">
        <v>205</v>
      </c>
      <c r="C1688" s="69" t="s">
        <v>401</v>
      </c>
      <c r="D1688" s="69" t="s">
        <v>584</v>
      </c>
      <c r="F1688" s="69">
        <v>3826</v>
      </c>
      <c r="G1688" s="69">
        <v>31</v>
      </c>
      <c r="H1688" s="69">
        <v>3</v>
      </c>
      <c r="I1688" s="69">
        <v>592</v>
      </c>
      <c r="J1688" s="69">
        <v>548</v>
      </c>
      <c r="K1688" s="69">
        <v>45</v>
      </c>
      <c r="L1688" s="69"/>
      <c r="N1688" s="69">
        <v>6462.84</v>
      </c>
      <c r="O1688" s="69">
        <v>28.34</v>
      </c>
      <c r="P1688" s="69"/>
    </row>
    <row r="1689" spans="1:16">
      <c r="A1689" s="86">
        <v>45554</v>
      </c>
      <c r="B1689" s="69" t="s">
        <v>205</v>
      </c>
      <c r="C1689" s="69" t="s">
        <v>402</v>
      </c>
      <c r="D1689" s="69" t="s">
        <v>585</v>
      </c>
      <c r="F1689" s="69">
        <v>3550</v>
      </c>
      <c r="G1689" s="69">
        <v>30</v>
      </c>
      <c r="H1689" s="69">
        <v>4</v>
      </c>
      <c r="I1689" s="69">
        <v>487</v>
      </c>
      <c r="J1689" s="69">
        <v>448</v>
      </c>
      <c r="K1689" s="69">
        <v>47</v>
      </c>
      <c r="L1689" s="69"/>
      <c r="N1689" s="69">
        <v>7289.53</v>
      </c>
      <c r="O1689" s="69">
        <v>25.18</v>
      </c>
      <c r="P1689" s="69"/>
    </row>
    <row r="1690" spans="1:16">
      <c r="A1690" s="86">
        <v>45554</v>
      </c>
      <c r="B1690" s="69" t="s">
        <v>218</v>
      </c>
      <c r="C1690" s="69" t="s">
        <v>403</v>
      </c>
      <c r="D1690" s="69" t="s">
        <v>693</v>
      </c>
      <c r="F1690" s="69">
        <v>8151</v>
      </c>
      <c r="G1690" s="69">
        <v>175</v>
      </c>
      <c r="H1690" s="69">
        <v>147</v>
      </c>
      <c r="I1690" s="69">
        <v>9182</v>
      </c>
      <c r="J1690" s="69">
        <v>8655</v>
      </c>
      <c r="K1690" s="69">
        <v>165</v>
      </c>
      <c r="L1690" s="69">
        <v>2</v>
      </c>
      <c r="M1690" s="69">
        <v>1</v>
      </c>
      <c r="N1690" s="69">
        <v>887.72</v>
      </c>
      <c r="O1690" s="69">
        <v>12.9</v>
      </c>
      <c r="P1690" s="69"/>
    </row>
    <row r="1691" spans="1:16">
      <c r="A1691" s="86">
        <v>45554</v>
      </c>
      <c r="B1691" s="69" t="s">
        <v>218</v>
      </c>
      <c r="C1691" s="69" t="s">
        <v>403</v>
      </c>
      <c r="D1691" s="69" t="s">
        <v>705</v>
      </c>
      <c r="F1691" s="69">
        <v>93156</v>
      </c>
      <c r="G1691" s="69">
        <v>1908</v>
      </c>
      <c r="H1691" s="69">
        <v>1077</v>
      </c>
      <c r="I1691" s="69">
        <v>90041</v>
      </c>
      <c r="J1691" s="69">
        <v>77739</v>
      </c>
      <c r="K1691" s="69">
        <v>1152</v>
      </c>
      <c r="L1691" s="69"/>
      <c r="N1691" s="69">
        <v>1034.5999999999999</v>
      </c>
      <c r="O1691" s="69">
        <v>26.75</v>
      </c>
      <c r="P1691" s="69"/>
    </row>
    <row r="1692" spans="1:16">
      <c r="A1692" s="86">
        <v>45554</v>
      </c>
      <c r="B1692" s="69" t="s">
        <v>218</v>
      </c>
      <c r="C1692" s="69" t="s">
        <v>403</v>
      </c>
      <c r="D1692" s="69" t="s">
        <v>694</v>
      </c>
      <c r="F1692" s="69">
        <v>57063</v>
      </c>
      <c r="G1692" s="69">
        <v>991</v>
      </c>
      <c r="H1692" s="69">
        <v>497</v>
      </c>
      <c r="I1692" s="69">
        <v>55077</v>
      </c>
      <c r="J1692" s="69">
        <v>50884</v>
      </c>
      <c r="K1692" s="69">
        <v>566</v>
      </c>
      <c r="L1692" s="69">
        <v>1</v>
      </c>
      <c r="M1692" s="69"/>
      <c r="N1692" s="69">
        <v>1036.06</v>
      </c>
      <c r="O1692" s="69">
        <v>33.47</v>
      </c>
      <c r="P1692" s="69"/>
    </row>
    <row r="1693" spans="1:16">
      <c r="A1693" s="86">
        <v>45554</v>
      </c>
      <c r="B1693" s="69" t="s">
        <v>223</v>
      </c>
      <c r="C1693" s="69" t="s">
        <v>404</v>
      </c>
      <c r="D1693" s="69" t="s">
        <v>587</v>
      </c>
      <c r="F1693" s="69">
        <v>14401</v>
      </c>
      <c r="G1693" s="69">
        <v>82</v>
      </c>
      <c r="H1693" s="69">
        <v>37</v>
      </c>
      <c r="I1693" s="69">
        <v>4714</v>
      </c>
      <c r="J1693" s="69">
        <v>4032</v>
      </c>
      <c r="K1693" s="69">
        <v>41</v>
      </c>
      <c r="L1693" s="69"/>
      <c r="N1693" s="69">
        <v>3054.94</v>
      </c>
      <c r="O1693" s="69">
        <v>116.14</v>
      </c>
      <c r="P1693" s="69"/>
    </row>
    <row r="1694" spans="1:16">
      <c r="A1694" s="86">
        <v>45554</v>
      </c>
      <c r="B1694" s="69" t="s">
        <v>239</v>
      </c>
      <c r="C1694" s="69" t="s">
        <v>405</v>
      </c>
      <c r="D1694" s="69" t="s">
        <v>588</v>
      </c>
      <c r="F1694" s="69">
        <v>29640</v>
      </c>
      <c r="G1694" s="69">
        <v>491</v>
      </c>
      <c r="H1694" s="69">
        <v>370</v>
      </c>
      <c r="I1694" s="69">
        <v>16511</v>
      </c>
      <c r="J1694" s="69">
        <v>12848</v>
      </c>
      <c r="K1694" s="69">
        <v>383</v>
      </c>
      <c r="L1694" s="69">
        <v>1</v>
      </c>
      <c r="M1694" s="69"/>
      <c r="N1694" s="69">
        <v>1795.17</v>
      </c>
      <c r="O1694" s="69">
        <v>25.75</v>
      </c>
      <c r="P1694" s="69"/>
    </row>
    <row r="1695" spans="1:16">
      <c r="A1695" s="86">
        <v>45554</v>
      </c>
      <c r="B1695" s="69" t="s">
        <v>243</v>
      </c>
      <c r="C1695" s="69" t="s">
        <v>407</v>
      </c>
      <c r="D1695" s="69" t="s">
        <v>592</v>
      </c>
      <c r="F1695" s="69">
        <v>64451</v>
      </c>
      <c r="G1695" s="69">
        <v>266</v>
      </c>
      <c r="H1695" s="69">
        <v>7</v>
      </c>
      <c r="I1695" s="69">
        <v>22144</v>
      </c>
      <c r="J1695" s="69">
        <v>18121</v>
      </c>
      <c r="K1695" s="69">
        <v>3024</v>
      </c>
      <c r="L1695" s="69">
        <v>89</v>
      </c>
      <c r="M1695" s="69"/>
      <c r="N1695" s="69">
        <v>2910.54</v>
      </c>
      <c r="O1695" s="69">
        <v>6.97</v>
      </c>
      <c r="P1695" s="69"/>
    </row>
    <row r="1696" spans="1:16">
      <c r="A1696" s="86">
        <v>45554</v>
      </c>
      <c r="B1696" s="69" t="s">
        <v>248</v>
      </c>
      <c r="C1696" s="69" t="s">
        <v>408</v>
      </c>
      <c r="D1696" s="69" t="s">
        <v>706</v>
      </c>
      <c r="F1696" s="69">
        <v>78683</v>
      </c>
      <c r="G1696" s="69">
        <v>760</v>
      </c>
      <c r="H1696" s="69">
        <v>702</v>
      </c>
      <c r="I1696" s="69">
        <v>14646</v>
      </c>
      <c r="J1696" s="69">
        <v>13790</v>
      </c>
      <c r="K1696" s="69">
        <v>2841</v>
      </c>
      <c r="L1696" s="69"/>
      <c r="N1696" s="69">
        <v>5372.32</v>
      </c>
      <c r="O1696" s="69">
        <v>9.23</v>
      </c>
      <c r="P1696" s="69"/>
    </row>
    <row r="1697" spans="1:16">
      <c r="A1697" s="86">
        <v>45554</v>
      </c>
      <c r="B1697" s="69" t="s">
        <v>248</v>
      </c>
      <c r="C1697" s="69" t="s">
        <v>408</v>
      </c>
      <c r="D1697" s="69" t="s">
        <v>695</v>
      </c>
      <c r="F1697" s="69">
        <v>24712</v>
      </c>
      <c r="G1697" s="69">
        <v>253</v>
      </c>
      <c r="H1697" s="69">
        <v>188</v>
      </c>
      <c r="I1697" s="69">
        <v>17404</v>
      </c>
      <c r="J1697" s="69">
        <v>13232</v>
      </c>
      <c r="K1697" s="69">
        <v>200</v>
      </c>
      <c r="L1697" s="69">
        <v>1</v>
      </c>
      <c r="M1697" s="69"/>
      <c r="N1697" s="69">
        <v>1419.9</v>
      </c>
      <c r="O1697" s="69">
        <v>40.71</v>
      </c>
      <c r="P1697" s="69"/>
    </row>
    <row r="1698" spans="1:16">
      <c r="A1698" s="86">
        <v>45554</v>
      </c>
      <c r="B1698" s="69" t="s">
        <v>253</v>
      </c>
      <c r="C1698" s="69" t="s">
        <v>409</v>
      </c>
      <c r="D1698" s="69" t="s">
        <v>707</v>
      </c>
      <c r="F1698" s="69">
        <v>92773</v>
      </c>
      <c r="G1698" s="69">
        <v>1293</v>
      </c>
      <c r="H1698" s="69">
        <v>1212</v>
      </c>
      <c r="I1698" s="69">
        <v>22796</v>
      </c>
      <c r="J1698" s="69">
        <v>21576</v>
      </c>
      <c r="K1698" s="69">
        <v>1755</v>
      </c>
      <c r="L1698" s="69"/>
      <c r="N1698" s="69">
        <v>4069.71</v>
      </c>
      <c r="O1698" s="69">
        <v>17.57</v>
      </c>
      <c r="P1698" s="69"/>
    </row>
    <row r="1699" spans="1:16">
      <c r="A1699" s="86">
        <v>45554</v>
      </c>
      <c r="B1699" s="69" t="s">
        <v>253</v>
      </c>
      <c r="C1699" s="69" t="s">
        <v>409</v>
      </c>
      <c r="D1699" s="69" t="s">
        <v>594</v>
      </c>
      <c r="F1699" s="69">
        <v>4194</v>
      </c>
      <c r="G1699" s="69">
        <v>46</v>
      </c>
      <c r="H1699" s="69">
        <v>32</v>
      </c>
      <c r="I1699" s="69">
        <v>3384</v>
      </c>
      <c r="J1699" s="69">
        <v>3078</v>
      </c>
      <c r="K1699" s="69">
        <v>34</v>
      </c>
      <c r="L1699" s="69"/>
      <c r="N1699" s="69">
        <v>1239.3599999999999</v>
      </c>
      <c r="O1699" s="69">
        <v>41.12</v>
      </c>
      <c r="P1699" s="69"/>
    </row>
    <row r="1700" spans="1:16">
      <c r="A1700" s="86">
        <v>45554</v>
      </c>
      <c r="B1700" s="69" t="s">
        <v>253</v>
      </c>
      <c r="C1700" s="69" t="s">
        <v>409</v>
      </c>
      <c r="D1700" s="69" t="s">
        <v>708</v>
      </c>
      <c r="F1700" s="69">
        <v>37</v>
      </c>
      <c r="G1700" s="69">
        <v>1</v>
      </c>
      <c r="H1700" s="69">
        <v>1</v>
      </c>
      <c r="I1700" s="69">
        <v>23</v>
      </c>
      <c r="J1700" s="69" t="s">
        <v>702</v>
      </c>
      <c r="K1700" s="69">
        <v>1</v>
      </c>
      <c r="L1700" s="69"/>
      <c r="N1700" s="69">
        <v>1608.7</v>
      </c>
      <c r="O1700" s="69">
        <v>12.33</v>
      </c>
      <c r="P1700" s="69"/>
    </row>
    <row r="1701" spans="1:16">
      <c r="A1701" s="86">
        <v>45554</v>
      </c>
      <c r="B1701" s="69" t="s">
        <v>268</v>
      </c>
      <c r="C1701" s="69" t="s">
        <v>411</v>
      </c>
      <c r="D1701" s="69" t="s">
        <v>595</v>
      </c>
      <c r="F1701" s="69">
        <v>59019</v>
      </c>
      <c r="G1701" s="69">
        <v>771</v>
      </c>
      <c r="H1701" s="69">
        <v>608</v>
      </c>
      <c r="I1701" s="69">
        <v>52631</v>
      </c>
      <c r="J1701" s="69">
        <v>32716</v>
      </c>
      <c r="K1701" s="69">
        <v>625</v>
      </c>
      <c r="L1701" s="69"/>
      <c r="N1701" s="69">
        <v>1121.3699999999999</v>
      </c>
      <c r="O1701" s="69">
        <v>31.41</v>
      </c>
      <c r="P1701" s="69"/>
    </row>
    <row r="1702" spans="1:16">
      <c r="A1702" s="86">
        <v>45554</v>
      </c>
      <c r="B1702" s="69" t="s">
        <v>273</v>
      </c>
      <c r="C1702" s="69" t="s">
        <v>412</v>
      </c>
      <c r="D1702" s="69" t="s">
        <v>597</v>
      </c>
      <c r="F1702" s="69">
        <v>61567</v>
      </c>
      <c r="G1702" s="69">
        <v>947</v>
      </c>
      <c r="H1702" s="69">
        <v>670</v>
      </c>
      <c r="I1702" s="69">
        <v>30966</v>
      </c>
      <c r="J1702" s="69">
        <v>28197</v>
      </c>
      <c r="K1702" s="69">
        <v>687</v>
      </c>
      <c r="L1702" s="69"/>
      <c r="M1702" s="69">
        <v>1</v>
      </c>
      <c r="N1702" s="69">
        <v>1988.21</v>
      </c>
      <c r="O1702" s="69">
        <v>29.74</v>
      </c>
      <c r="P1702" s="69"/>
    </row>
    <row r="1703" spans="1:16">
      <c r="A1703" s="86">
        <v>45554</v>
      </c>
      <c r="B1703" s="69" t="s">
        <v>277</v>
      </c>
      <c r="C1703" s="69" t="s">
        <v>412</v>
      </c>
      <c r="D1703" s="69" t="s">
        <v>599</v>
      </c>
      <c r="F1703" s="69">
        <v>45865</v>
      </c>
      <c r="G1703" s="69">
        <v>590</v>
      </c>
      <c r="H1703" s="69">
        <v>588</v>
      </c>
      <c r="I1703" s="69">
        <v>8843</v>
      </c>
      <c r="J1703" s="69">
        <v>8353</v>
      </c>
      <c r="K1703" s="69">
        <v>1246</v>
      </c>
      <c r="L1703" s="69"/>
      <c r="N1703" s="69">
        <v>5186.59</v>
      </c>
      <c r="O1703" s="69">
        <v>12.27</v>
      </c>
      <c r="P1703" s="69"/>
    </row>
    <row r="1704" spans="1:16">
      <c r="A1704" s="86">
        <v>45554</v>
      </c>
      <c r="B1704" s="69" t="s">
        <v>282</v>
      </c>
      <c r="C1704" s="69" t="s">
        <v>412</v>
      </c>
      <c r="D1704" s="69" t="s">
        <v>601</v>
      </c>
      <c r="F1704" s="69">
        <v>46905</v>
      </c>
      <c r="G1704" s="69">
        <v>725</v>
      </c>
      <c r="H1704" s="69">
        <v>642</v>
      </c>
      <c r="I1704" s="69">
        <v>35827</v>
      </c>
      <c r="J1704" s="69">
        <v>27302</v>
      </c>
      <c r="K1704" s="69">
        <v>655</v>
      </c>
      <c r="L1704" s="69"/>
      <c r="N1704" s="69">
        <v>1309.21</v>
      </c>
      <c r="O1704" s="69">
        <v>23.81</v>
      </c>
      <c r="P1704" s="69"/>
    </row>
    <row r="1705" spans="1:16">
      <c r="A1705" s="86">
        <v>45554</v>
      </c>
      <c r="B1705" s="69" t="s">
        <v>286</v>
      </c>
      <c r="C1705" s="69" t="s">
        <v>415</v>
      </c>
      <c r="D1705" s="69" t="s">
        <v>603</v>
      </c>
      <c r="F1705" s="69">
        <v>44567</v>
      </c>
      <c r="G1705" s="69">
        <v>97</v>
      </c>
      <c r="H1705" s="69">
        <v>15</v>
      </c>
      <c r="I1705" s="69">
        <v>61427</v>
      </c>
      <c r="J1705" s="69">
        <v>61427</v>
      </c>
      <c r="K1705" s="69">
        <v>5074</v>
      </c>
      <c r="L1705" s="69"/>
      <c r="M1705" s="69">
        <v>1</v>
      </c>
      <c r="N1705" s="69">
        <v>725.53</v>
      </c>
      <c r="O1705" s="69">
        <v>2.93</v>
      </c>
      <c r="P1705" s="69"/>
    </row>
    <row r="1706" spans="1:16">
      <c r="A1706" s="86">
        <v>45554</v>
      </c>
      <c r="B1706" s="69" t="s">
        <v>286</v>
      </c>
      <c r="C1706" s="69" t="s">
        <v>417</v>
      </c>
      <c r="D1706" s="69" t="s">
        <v>585</v>
      </c>
      <c r="F1706" s="69">
        <v>22301</v>
      </c>
      <c r="G1706" s="69">
        <v>55</v>
      </c>
      <c r="H1706" s="69">
        <v>23</v>
      </c>
      <c r="I1706" s="69">
        <v>30828</v>
      </c>
      <c r="J1706" s="69">
        <v>30828</v>
      </c>
      <c r="K1706" s="69">
        <v>3075</v>
      </c>
      <c r="L1706" s="69"/>
      <c r="N1706" s="69">
        <v>723.4</v>
      </c>
      <c r="O1706" s="69">
        <v>2.42</v>
      </c>
      <c r="P1706" s="69"/>
    </row>
    <row r="1707" spans="1:16">
      <c r="A1707" s="86">
        <v>45554</v>
      </c>
      <c r="B1707" s="69" t="s">
        <v>419</v>
      </c>
      <c r="C1707" s="69" t="s">
        <v>420</v>
      </c>
      <c r="D1707" s="69" t="s">
        <v>697</v>
      </c>
      <c r="F1707" s="69">
        <v>63608</v>
      </c>
      <c r="G1707" s="69">
        <v>88</v>
      </c>
      <c r="H1707" s="69">
        <v>1</v>
      </c>
      <c r="I1707" s="69">
        <v>86970</v>
      </c>
      <c r="J1707" s="69">
        <v>86733</v>
      </c>
      <c r="K1707" s="69">
        <v>30</v>
      </c>
      <c r="L1707" s="69">
        <v>1</v>
      </c>
      <c r="M1707" s="69"/>
      <c r="N1707" s="69">
        <v>731.38</v>
      </c>
      <c r="O1707" s="69">
        <v>385.5</v>
      </c>
      <c r="P1707" s="69"/>
    </row>
    <row r="1708" spans="1:16">
      <c r="A1708" s="86">
        <v>45554</v>
      </c>
      <c r="B1708" s="69" t="s">
        <v>422</v>
      </c>
      <c r="C1708" s="69" t="s">
        <v>423</v>
      </c>
      <c r="D1708" s="69" t="s">
        <v>422</v>
      </c>
      <c r="F1708" s="69">
        <v>13477</v>
      </c>
      <c r="G1708" s="69">
        <v>14</v>
      </c>
      <c r="H1708" s="69">
        <v>7</v>
      </c>
      <c r="I1708" s="69">
        <v>4907</v>
      </c>
      <c r="J1708" s="69">
        <v>3586</v>
      </c>
      <c r="K1708" s="69">
        <v>7</v>
      </c>
      <c r="L1708" s="69"/>
      <c r="N1708" s="69">
        <v>2746.48</v>
      </c>
      <c r="O1708" s="69">
        <v>641.76</v>
      </c>
      <c r="P1708" s="69"/>
    </row>
    <row r="1709" spans="1:16">
      <c r="A1709" s="86">
        <v>45554</v>
      </c>
      <c r="B1709" s="69" t="s">
        <v>424</v>
      </c>
      <c r="C1709" s="69" t="s">
        <v>425</v>
      </c>
      <c r="D1709" s="69" t="s">
        <v>424</v>
      </c>
      <c r="F1709" s="69">
        <v>15319</v>
      </c>
      <c r="G1709" s="69">
        <v>17</v>
      </c>
      <c r="H1709" s="69">
        <v>10</v>
      </c>
      <c r="I1709" s="69">
        <v>1769</v>
      </c>
      <c r="J1709" s="69">
        <v>1000</v>
      </c>
      <c r="K1709" s="69">
        <v>11</v>
      </c>
      <c r="L1709" s="69"/>
      <c r="N1709" s="69">
        <v>8659.69</v>
      </c>
      <c r="O1709" s="69">
        <v>464.21</v>
      </c>
      <c r="P1709" s="69"/>
    </row>
    <row r="1710" spans="1:16">
      <c r="A1710" s="86">
        <v>45554</v>
      </c>
      <c r="B1710" s="69" t="s">
        <v>426</v>
      </c>
      <c r="C1710" s="69" t="s">
        <v>427</v>
      </c>
      <c r="D1710" s="69" t="s">
        <v>426</v>
      </c>
      <c r="F1710" s="69">
        <v>13483</v>
      </c>
      <c r="G1710" s="69">
        <v>25</v>
      </c>
      <c r="H1710" s="69">
        <v>12</v>
      </c>
      <c r="I1710" s="69">
        <v>4968</v>
      </c>
      <c r="J1710" s="69">
        <v>3863</v>
      </c>
      <c r="K1710" s="69">
        <v>18</v>
      </c>
      <c r="L1710" s="69"/>
      <c r="N1710" s="69">
        <v>2713.97</v>
      </c>
      <c r="O1710" s="69">
        <v>249.69</v>
      </c>
      <c r="P1710" s="69"/>
    </row>
    <row r="1711" spans="1:16">
      <c r="A1711" s="86">
        <v>45554</v>
      </c>
      <c r="B1711" s="69" t="s">
        <v>428</v>
      </c>
      <c r="C1711" s="69" t="s">
        <v>429</v>
      </c>
      <c r="D1711" s="69" t="s">
        <v>428</v>
      </c>
      <c r="F1711" s="69">
        <v>13648</v>
      </c>
      <c r="G1711" s="69">
        <v>10</v>
      </c>
      <c r="H1711" s="69">
        <v>5</v>
      </c>
      <c r="I1711" s="69">
        <v>1649</v>
      </c>
      <c r="J1711" s="69">
        <v>910</v>
      </c>
      <c r="K1711" s="69">
        <v>7</v>
      </c>
      <c r="L1711" s="69"/>
      <c r="N1711" s="69">
        <v>8276.5300000000007</v>
      </c>
      <c r="O1711" s="69">
        <v>649.9</v>
      </c>
      <c r="P1711" s="69"/>
    </row>
    <row r="1712" spans="1:16">
      <c r="A1712" s="86">
        <v>45554</v>
      </c>
      <c r="B1712" s="69" t="s">
        <v>430</v>
      </c>
      <c r="C1712" s="69" t="s">
        <v>431</v>
      </c>
      <c r="D1712" s="69" t="s">
        <v>726</v>
      </c>
      <c r="F1712" s="69">
        <v>19027</v>
      </c>
      <c r="G1712" s="69">
        <v>55</v>
      </c>
      <c r="H1712" s="69">
        <v>31</v>
      </c>
      <c r="I1712" s="69">
        <v>22249</v>
      </c>
      <c r="J1712" s="69">
        <v>20835</v>
      </c>
      <c r="K1712" s="69">
        <v>35</v>
      </c>
      <c r="L1712" s="69"/>
      <c r="N1712" s="69">
        <v>855.18</v>
      </c>
      <c r="O1712" s="69">
        <v>165.45</v>
      </c>
      <c r="P1712" s="69"/>
    </row>
    <row r="1713" spans="1:16">
      <c r="A1713" s="86">
        <v>45554</v>
      </c>
      <c r="B1713" s="69" t="s">
        <v>432</v>
      </c>
      <c r="C1713" s="69" t="s">
        <v>433</v>
      </c>
      <c r="D1713" s="69" t="s">
        <v>709</v>
      </c>
      <c r="F1713" s="69">
        <v>44229</v>
      </c>
      <c r="G1713" s="69">
        <v>445</v>
      </c>
      <c r="H1713" s="69">
        <v>361</v>
      </c>
      <c r="I1713" s="69">
        <v>33432</v>
      </c>
      <c r="J1713" s="69">
        <v>24286</v>
      </c>
      <c r="K1713" s="69">
        <v>366</v>
      </c>
      <c r="L1713" s="69"/>
      <c r="N1713" s="69">
        <v>1322.95</v>
      </c>
      <c r="O1713" s="69">
        <v>39.56</v>
      </c>
      <c r="P1713" s="69"/>
    </row>
    <row r="1714" spans="1:16">
      <c r="A1714" s="86">
        <v>45554</v>
      </c>
      <c r="B1714" s="69" t="s">
        <v>432</v>
      </c>
      <c r="C1714" s="69" t="s">
        <v>434</v>
      </c>
      <c r="D1714" s="69" t="s">
        <v>709</v>
      </c>
      <c r="F1714" s="69">
        <v>44613</v>
      </c>
      <c r="G1714" s="69">
        <v>475</v>
      </c>
      <c r="H1714" s="69">
        <v>372</v>
      </c>
      <c r="I1714" s="69">
        <v>43032</v>
      </c>
      <c r="J1714" s="69">
        <v>30045</v>
      </c>
      <c r="K1714" s="69">
        <v>382</v>
      </c>
      <c r="L1714" s="69"/>
      <c r="N1714" s="69">
        <v>1036.74</v>
      </c>
      <c r="O1714" s="69">
        <v>38.86</v>
      </c>
      <c r="P1714" s="69"/>
    </row>
    <row r="1715" spans="1:16">
      <c r="A1715" s="86">
        <v>45554</v>
      </c>
      <c r="B1715" s="69" t="s">
        <v>432</v>
      </c>
      <c r="C1715" s="69" t="s">
        <v>436</v>
      </c>
      <c r="D1715" s="69" t="s">
        <v>710</v>
      </c>
      <c r="F1715" s="69">
        <v>41014</v>
      </c>
      <c r="G1715" s="69">
        <v>534</v>
      </c>
      <c r="H1715" s="69">
        <v>425</v>
      </c>
      <c r="I1715" s="69">
        <v>34706</v>
      </c>
      <c r="J1715" s="69">
        <v>28812</v>
      </c>
      <c r="K1715" s="69">
        <v>436</v>
      </c>
      <c r="L1715" s="69"/>
      <c r="N1715" s="69">
        <v>1181.76</v>
      </c>
      <c r="O1715" s="69">
        <v>30.43</v>
      </c>
      <c r="P1715" s="69"/>
    </row>
    <row r="1716" spans="1:16">
      <c r="A1716" s="86">
        <v>45554</v>
      </c>
      <c r="B1716" s="69" t="s">
        <v>432</v>
      </c>
      <c r="C1716" s="69" t="s">
        <v>438</v>
      </c>
      <c r="D1716" s="69" t="s">
        <v>711</v>
      </c>
      <c r="F1716" s="69">
        <v>37713</v>
      </c>
      <c r="G1716" s="69">
        <v>547</v>
      </c>
      <c r="H1716" s="69">
        <v>391</v>
      </c>
      <c r="I1716" s="69">
        <v>27911</v>
      </c>
      <c r="J1716" s="69">
        <v>23266</v>
      </c>
      <c r="K1716" s="69">
        <v>407</v>
      </c>
      <c r="L1716" s="69"/>
      <c r="N1716" s="69">
        <v>1351.19</v>
      </c>
      <c r="O1716" s="69">
        <v>30.22</v>
      </c>
      <c r="P1716" s="69"/>
    </row>
    <row r="1717" spans="1:16">
      <c r="A1717" s="86">
        <v>45554</v>
      </c>
      <c r="B1717" s="69" t="s">
        <v>432</v>
      </c>
      <c r="C1717" s="69" t="s">
        <v>440</v>
      </c>
      <c r="D1717" s="69" t="s">
        <v>712</v>
      </c>
      <c r="F1717" s="69">
        <v>40500</v>
      </c>
      <c r="G1717" s="69">
        <v>455</v>
      </c>
      <c r="H1717" s="69">
        <v>342</v>
      </c>
      <c r="I1717" s="69">
        <v>35748</v>
      </c>
      <c r="J1717" s="69">
        <v>26256</v>
      </c>
      <c r="K1717" s="69">
        <v>359</v>
      </c>
      <c r="L1717" s="69"/>
      <c r="N1717" s="69">
        <v>1132.93</v>
      </c>
      <c r="O1717" s="69">
        <v>36.590000000000003</v>
      </c>
      <c r="P1717" s="69"/>
    </row>
    <row r="1718" spans="1:16">
      <c r="A1718" s="86">
        <v>45554</v>
      </c>
      <c r="B1718" s="69" t="s">
        <v>432</v>
      </c>
      <c r="C1718" s="69" t="s">
        <v>444</v>
      </c>
      <c r="D1718" s="69" t="s">
        <v>713</v>
      </c>
      <c r="F1718" s="69">
        <v>40935</v>
      </c>
      <c r="G1718" s="69">
        <v>413</v>
      </c>
      <c r="H1718" s="69">
        <v>336</v>
      </c>
      <c r="I1718" s="69">
        <v>43515</v>
      </c>
      <c r="J1718" s="69">
        <v>25633</v>
      </c>
      <c r="K1718" s="69">
        <v>349</v>
      </c>
      <c r="L1718" s="69"/>
      <c r="N1718" s="69">
        <v>940.71</v>
      </c>
      <c r="O1718" s="69">
        <v>38.549999999999997</v>
      </c>
      <c r="P1718" s="69"/>
    </row>
    <row r="1719" spans="1:16">
      <c r="A1719" s="86">
        <v>45554</v>
      </c>
      <c r="B1719" s="69" t="s">
        <v>432</v>
      </c>
      <c r="C1719" s="69" t="s">
        <v>446</v>
      </c>
      <c r="D1719" s="69" t="s">
        <v>714</v>
      </c>
      <c r="F1719" s="69">
        <v>39947</v>
      </c>
      <c r="G1719" s="69">
        <v>533</v>
      </c>
      <c r="H1719" s="69">
        <v>375</v>
      </c>
      <c r="I1719" s="69">
        <v>27069</v>
      </c>
      <c r="J1719" s="69">
        <v>23187</v>
      </c>
      <c r="K1719" s="69">
        <v>387</v>
      </c>
      <c r="L1719" s="69"/>
      <c r="N1719" s="69">
        <v>1475.75</v>
      </c>
      <c r="O1719" s="69">
        <v>33.1</v>
      </c>
      <c r="P1719" s="69"/>
    </row>
    <row r="1720" spans="1:16">
      <c r="A1720" s="86">
        <v>45554</v>
      </c>
      <c r="B1720" s="69" t="s">
        <v>448</v>
      </c>
      <c r="C1720" s="69" t="s">
        <v>449</v>
      </c>
      <c r="D1720" s="69" t="s">
        <v>637</v>
      </c>
      <c r="F1720" s="69">
        <v>37463</v>
      </c>
      <c r="G1720" s="69">
        <v>522</v>
      </c>
      <c r="H1720" s="69">
        <v>351</v>
      </c>
      <c r="I1720" s="69">
        <v>17209</v>
      </c>
      <c r="J1720" s="69">
        <v>15688</v>
      </c>
      <c r="K1720" s="69">
        <v>362</v>
      </c>
      <c r="L1720" s="69"/>
      <c r="N1720" s="69">
        <v>2176.94</v>
      </c>
      <c r="O1720" s="69">
        <v>34.5</v>
      </c>
      <c r="P1720" s="69"/>
    </row>
    <row r="1721" spans="1:16">
      <c r="A1721" s="86">
        <v>45554</v>
      </c>
      <c r="B1721" s="69" t="s">
        <v>450</v>
      </c>
      <c r="C1721" s="69" t="s">
        <v>451</v>
      </c>
      <c r="D1721" s="69" t="s">
        <v>638</v>
      </c>
      <c r="F1721" s="69">
        <v>26882</v>
      </c>
      <c r="G1721" s="69">
        <v>328</v>
      </c>
      <c r="H1721" s="69">
        <v>304</v>
      </c>
      <c r="I1721" s="69">
        <v>53161</v>
      </c>
      <c r="J1721" s="69">
        <v>22041</v>
      </c>
      <c r="K1721" s="69">
        <v>307</v>
      </c>
      <c r="L1721" s="69"/>
      <c r="N1721" s="69">
        <v>505.67</v>
      </c>
      <c r="O1721" s="69">
        <v>29.19</v>
      </c>
      <c r="P1721" s="69"/>
    </row>
    <row r="1722" spans="1:16">
      <c r="A1722" s="86">
        <v>45554</v>
      </c>
      <c r="B1722" s="69" t="s">
        <v>228</v>
      </c>
      <c r="C1722" s="69" t="s">
        <v>234</v>
      </c>
      <c r="D1722" s="69" t="s">
        <v>234</v>
      </c>
      <c r="F1722" s="69">
        <v>8284</v>
      </c>
      <c r="G1722" s="69">
        <v>106</v>
      </c>
      <c r="H1722" s="69">
        <v>82</v>
      </c>
      <c r="I1722" s="69">
        <v>4239</v>
      </c>
      <c r="J1722" s="69">
        <v>3855</v>
      </c>
      <c r="K1722" s="69">
        <v>85</v>
      </c>
      <c r="L1722" s="69"/>
      <c r="N1722" s="69">
        <v>1954.23</v>
      </c>
      <c r="O1722" s="69">
        <v>32.49</v>
      </c>
      <c r="P1722" s="69"/>
    </row>
    <row r="1723" spans="1:16">
      <c r="A1723" s="86">
        <v>45554</v>
      </c>
      <c r="B1723" s="69" t="s">
        <v>228</v>
      </c>
      <c r="C1723" s="69" t="s">
        <v>452</v>
      </c>
      <c r="D1723" s="69" t="s">
        <v>452</v>
      </c>
      <c r="F1723" s="69">
        <v>8242</v>
      </c>
      <c r="G1723" s="69">
        <v>97</v>
      </c>
      <c r="H1723" s="69">
        <v>67</v>
      </c>
      <c r="I1723" s="69">
        <v>5846</v>
      </c>
      <c r="J1723" s="69">
        <v>4511</v>
      </c>
      <c r="K1723" s="69">
        <v>76</v>
      </c>
      <c r="L1723" s="69"/>
      <c r="N1723" s="69">
        <v>1409.85</v>
      </c>
      <c r="O1723" s="69">
        <v>36.15</v>
      </c>
      <c r="P1723" s="69"/>
    </row>
    <row r="1724" spans="1:16">
      <c r="A1724" s="86">
        <v>45554</v>
      </c>
      <c r="B1724" s="69" t="s">
        <v>228</v>
      </c>
      <c r="C1724" s="69" t="s">
        <v>238</v>
      </c>
      <c r="D1724" s="69" t="s">
        <v>238</v>
      </c>
      <c r="F1724" s="69">
        <v>8165</v>
      </c>
      <c r="G1724" s="69">
        <v>108</v>
      </c>
      <c r="H1724" s="69">
        <v>62</v>
      </c>
      <c r="I1724" s="69">
        <v>4048</v>
      </c>
      <c r="J1724" s="69">
        <v>3357</v>
      </c>
      <c r="K1724" s="69">
        <v>71</v>
      </c>
      <c r="L1724" s="69"/>
      <c r="N1724" s="69">
        <v>2017.05</v>
      </c>
      <c r="O1724" s="69">
        <v>36.61</v>
      </c>
      <c r="P1724" s="69"/>
    </row>
    <row r="1725" spans="1:16">
      <c r="A1725" s="86">
        <v>45554</v>
      </c>
      <c r="B1725" s="69" t="s">
        <v>228</v>
      </c>
      <c r="C1725" s="69" t="s">
        <v>230</v>
      </c>
      <c r="D1725" s="69" t="s">
        <v>640</v>
      </c>
      <c r="F1725" s="69">
        <v>8558</v>
      </c>
      <c r="G1725" s="69">
        <v>115</v>
      </c>
      <c r="H1725" s="69">
        <v>72</v>
      </c>
      <c r="I1725" s="69">
        <v>5085</v>
      </c>
      <c r="J1725" s="69">
        <v>3568</v>
      </c>
      <c r="K1725" s="69">
        <v>77</v>
      </c>
      <c r="L1725" s="69"/>
      <c r="N1725" s="69">
        <v>1682.99</v>
      </c>
      <c r="O1725" s="69">
        <v>31.58</v>
      </c>
      <c r="P1725" s="69"/>
    </row>
    <row r="1726" spans="1:16">
      <c r="A1726" s="86">
        <v>45554</v>
      </c>
      <c r="B1726" s="69" t="s">
        <v>228</v>
      </c>
      <c r="C1726" s="69" t="s">
        <v>237</v>
      </c>
      <c r="D1726" s="69" t="s">
        <v>237</v>
      </c>
      <c r="F1726" s="69">
        <v>8245</v>
      </c>
      <c r="G1726" s="69">
        <v>77</v>
      </c>
      <c r="H1726" s="69">
        <v>65</v>
      </c>
      <c r="I1726" s="69">
        <v>7182</v>
      </c>
      <c r="J1726" s="69">
        <v>4401</v>
      </c>
      <c r="K1726" s="69">
        <v>66</v>
      </c>
      <c r="L1726" s="69"/>
      <c r="N1726" s="69">
        <v>1148.01</v>
      </c>
      <c r="O1726" s="69">
        <v>33.25</v>
      </c>
      <c r="P1726" s="69"/>
    </row>
    <row r="1727" spans="1:16">
      <c r="A1727" s="86">
        <v>45554</v>
      </c>
      <c r="B1727" s="69" t="s">
        <v>228</v>
      </c>
      <c r="C1727" s="69" t="s">
        <v>235</v>
      </c>
      <c r="D1727" s="69" t="s">
        <v>235</v>
      </c>
      <c r="F1727" s="69">
        <v>8469</v>
      </c>
      <c r="G1727" s="69">
        <v>114</v>
      </c>
      <c r="H1727" s="69">
        <v>90</v>
      </c>
      <c r="I1727" s="69">
        <v>5243</v>
      </c>
      <c r="J1727" s="69">
        <v>3627</v>
      </c>
      <c r="K1727" s="69">
        <v>96</v>
      </c>
      <c r="L1727" s="69"/>
      <c r="N1727" s="69">
        <v>1615.3</v>
      </c>
      <c r="O1727" s="69">
        <v>28.9</v>
      </c>
      <c r="P1727" s="69"/>
    </row>
    <row r="1728" spans="1:16">
      <c r="A1728" s="86">
        <v>45554</v>
      </c>
      <c r="B1728" s="69" t="s">
        <v>228</v>
      </c>
      <c r="C1728" s="69" t="s">
        <v>233</v>
      </c>
      <c r="D1728" s="69" t="s">
        <v>641</v>
      </c>
      <c r="F1728" s="69">
        <v>8442</v>
      </c>
      <c r="G1728" s="69">
        <v>204</v>
      </c>
      <c r="H1728" s="69">
        <v>105</v>
      </c>
      <c r="I1728" s="69">
        <v>3540</v>
      </c>
      <c r="J1728" s="69">
        <v>2843</v>
      </c>
      <c r="K1728" s="69">
        <v>115</v>
      </c>
      <c r="L1728" s="69">
        <v>1</v>
      </c>
      <c r="M1728" s="69"/>
      <c r="N1728" s="69">
        <v>2384.75</v>
      </c>
      <c r="O1728" s="69">
        <v>23.58</v>
      </c>
      <c r="P1728" s="69"/>
    </row>
    <row r="1729" spans="1:17">
      <c r="A1729" s="86">
        <v>45554</v>
      </c>
      <c r="B1729" s="69" t="s">
        <v>228</v>
      </c>
      <c r="C1729" s="69" t="s">
        <v>453</v>
      </c>
      <c r="D1729" s="69" t="s">
        <v>453</v>
      </c>
      <c r="F1729" s="69">
        <v>8363</v>
      </c>
      <c r="G1729" s="69">
        <v>96</v>
      </c>
      <c r="H1729" s="69">
        <v>82</v>
      </c>
      <c r="I1729" s="69">
        <v>5336</v>
      </c>
      <c r="J1729" s="69">
        <v>3510</v>
      </c>
      <c r="K1729" s="69">
        <v>86</v>
      </c>
      <c r="L1729" s="69"/>
      <c r="N1729" s="69">
        <v>1567.28</v>
      </c>
      <c r="O1729" s="69">
        <v>31.8</v>
      </c>
      <c r="P1729" s="69"/>
    </row>
    <row r="1730" spans="1:17">
      <c r="A1730" s="86">
        <v>45554</v>
      </c>
      <c r="B1730" s="69" t="s">
        <v>228</v>
      </c>
      <c r="C1730" s="69" t="s">
        <v>232</v>
      </c>
      <c r="D1730" s="69" t="s">
        <v>642</v>
      </c>
      <c r="F1730" s="69">
        <v>8583</v>
      </c>
      <c r="G1730" s="69">
        <v>107</v>
      </c>
      <c r="H1730" s="69">
        <v>77</v>
      </c>
      <c r="I1730" s="69">
        <v>5667</v>
      </c>
      <c r="J1730" s="69">
        <v>5036</v>
      </c>
      <c r="K1730" s="69">
        <v>83</v>
      </c>
      <c r="L1730" s="69"/>
      <c r="N1730" s="69">
        <v>1514.56</v>
      </c>
      <c r="O1730" s="69">
        <v>33.659999999999997</v>
      </c>
      <c r="P1730" s="69"/>
    </row>
    <row r="1731" spans="1:17">
      <c r="A1731" s="86">
        <v>45554</v>
      </c>
      <c r="B1731" s="69" t="s">
        <v>228</v>
      </c>
      <c r="C1731" s="69" t="s">
        <v>231</v>
      </c>
      <c r="D1731" s="69" t="s">
        <v>231</v>
      </c>
      <c r="F1731" s="69">
        <v>8488</v>
      </c>
      <c r="G1731" s="69">
        <v>133</v>
      </c>
      <c r="H1731" s="69">
        <v>104</v>
      </c>
      <c r="I1731" s="69">
        <v>5310</v>
      </c>
      <c r="J1731" s="69">
        <v>4531</v>
      </c>
      <c r="K1731" s="69">
        <v>113</v>
      </c>
      <c r="L1731" s="69"/>
      <c r="N1731" s="69">
        <v>1598.49</v>
      </c>
      <c r="O1731" s="69">
        <v>24.25</v>
      </c>
      <c r="P1731" s="69"/>
    </row>
    <row r="1732" spans="1:17">
      <c r="A1732" s="86">
        <v>45554</v>
      </c>
      <c r="B1732" s="69" t="s">
        <v>256</v>
      </c>
      <c r="C1732" s="69" t="s">
        <v>264</v>
      </c>
      <c r="D1732" s="69" t="s">
        <v>734</v>
      </c>
      <c r="F1732" s="69">
        <v>8419</v>
      </c>
      <c r="G1732" s="69">
        <v>78</v>
      </c>
      <c r="H1732" s="69">
        <v>68</v>
      </c>
      <c r="I1732" s="69">
        <v>3512</v>
      </c>
      <c r="J1732" s="69">
        <v>2828</v>
      </c>
      <c r="K1732" s="69">
        <v>69</v>
      </c>
      <c r="L1732" s="69"/>
      <c r="N1732" s="69">
        <v>2397.21</v>
      </c>
      <c r="O1732" s="69">
        <v>40.67</v>
      </c>
      <c r="P1732" s="69"/>
    </row>
    <row r="1733" spans="1:17">
      <c r="A1733" s="86">
        <v>45554</v>
      </c>
      <c r="B1733" s="69" t="s">
        <v>256</v>
      </c>
      <c r="C1733" s="69" t="s">
        <v>266</v>
      </c>
      <c r="D1733" s="69" t="s">
        <v>735</v>
      </c>
      <c r="F1733" s="69">
        <v>8262</v>
      </c>
      <c r="G1733" s="69">
        <v>105</v>
      </c>
      <c r="H1733" s="69">
        <v>68</v>
      </c>
      <c r="I1733" s="69">
        <v>3426</v>
      </c>
      <c r="J1733" s="69">
        <v>2799</v>
      </c>
      <c r="K1733" s="69">
        <v>76</v>
      </c>
      <c r="L1733" s="69"/>
      <c r="N1733" s="69">
        <v>2411.56</v>
      </c>
      <c r="O1733" s="69">
        <v>33.86</v>
      </c>
      <c r="P1733" s="69"/>
    </row>
    <row r="1734" spans="1:17">
      <c r="A1734" s="86">
        <v>45554</v>
      </c>
      <c r="B1734" s="69" t="s">
        <v>256</v>
      </c>
      <c r="C1734" s="69" t="s">
        <v>259</v>
      </c>
      <c r="D1734" s="69" t="s">
        <v>736</v>
      </c>
      <c r="F1734" s="69">
        <v>8395</v>
      </c>
      <c r="G1734" s="69">
        <v>99</v>
      </c>
      <c r="H1734" s="69">
        <v>77</v>
      </c>
      <c r="I1734" s="69">
        <v>4948</v>
      </c>
      <c r="J1734" s="69">
        <v>3953</v>
      </c>
      <c r="K1734" s="69">
        <v>86</v>
      </c>
      <c r="L1734" s="69"/>
      <c r="N1734" s="69">
        <v>1696.65</v>
      </c>
      <c r="O1734" s="69">
        <v>32.54</v>
      </c>
      <c r="P1734" s="69"/>
    </row>
    <row r="1735" spans="1:17">
      <c r="A1735" s="86">
        <v>45554</v>
      </c>
      <c r="B1735" s="69" t="s">
        <v>256</v>
      </c>
      <c r="C1735" s="69" t="s">
        <v>263</v>
      </c>
      <c r="D1735" s="69" t="s">
        <v>737</v>
      </c>
      <c r="F1735" s="69">
        <v>8298</v>
      </c>
      <c r="G1735" s="69">
        <v>88</v>
      </c>
      <c r="H1735" s="69">
        <v>67</v>
      </c>
      <c r="I1735" s="69">
        <v>4739</v>
      </c>
      <c r="J1735" s="69">
        <v>3815</v>
      </c>
      <c r="K1735" s="69">
        <v>72</v>
      </c>
      <c r="L1735" s="69"/>
      <c r="N1735" s="69">
        <v>1751</v>
      </c>
      <c r="O1735" s="69">
        <v>34.43</v>
      </c>
      <c r="P1735" s="69"/>
    </row>
    <row r="1736" spans="1:17">
      <c r="A1736" s="86">
        <v>45554</v>
      </c>
      <c r="B1736" s="69" t="s">
        <v>256</v>
      </c>
      <c r="C1736" s="69" t="s">
        <v>260</v>
      </c>
      <c r="D1736" s="69" t="s">
        <v>738</v>
      </c>
      <c r="F1736" s="69">
        <v>8334</v>
      </c>
      <c r="G1736" s="69">
        <v>89</v>
      </c>
      <c r="H1736" s="69">
        <v>66</v>
      </c>
      <c r="I1736" s="69">
        <v>4635</v>
      </c>
      <c r="J1736" s="69">
        <v>3837</v>
      </c>
      <c r="K1736" s="69">
        <v>75</v>
      </c>
      <c r="L1736" s="69"/>
      <c r="N1736" s="69">
        <v>1798.06</v>
      </c>
      <c r="O1736" s="69">
        <v>36.229999999999997</v>
      </c>
      <c r="P1736" s="69"/>
    </row>
    <row r="1737" spans="1:17">
      <c r="A1737" s="86">
        <v>45554</v>
      </c>
      <c r="B1737" s="69" t="s">
        <v>256</v>
      </c>
      <c r="C1737" s="69" t="s">
        <v>262</v>
      </c>
      <c r="D1737" s="69" t="s">
        <v>739</v>
      </c>
      <c r="F1737" s="69">
        <v>8826</v>
      </c>
      <c r="G1737" s="69">
        <v>100</v>
      </c>
      <c r="H1737" s="69">
        <v>84</v>
      </c>
      <c r="I1737" s="69">
        <v>4487</v>
      </c>
      <c r="J1737" s="69">
        <v>3309</v>
      </c>
      <c r="K1737" s="69">
        <v>87</v>
      </c>
      <c r="L1737" s="69"/>
      <c r="N1737" s="69">
        <v>1967.02</v>
      </c>
      <c r="O1737" s="69">
        <v>33.82</v>
      </c>
      <c r="P1737" s="69"/>
    </row>
    <row r="1738" spans="1:17">
      <c r="A1738" s="86">
        <v>45554</v>
      </c>
      <c r="B1738" s="69" t="s">
        <v>256</v>
      </c>
      <c r="C1738" s="69" t="s">
        <v>261</v>
      </c>
      <c r="D1738" s="69" t="s">
        <v>740</v>
      </c>
      <c r="F1738" s="69">
        <v>8873</v>
      </c>
      <c r="G1738" s="69">
        <v>106</v>
      </c>
      <c r="H1738" s="69">
        <v>82</v>
      </c>
      <c r="I1738" s="69">
        <v>3295</v>
      </c>
      <c r="J1738" s="69">
        <v>2853</v>
      </c>
      <c r="K1738" s="69">
        <v>85</v>
      </c>
      <c r="L1738" s="69"/>
      <c r="N1738" s="69">
        <v>2692.87</v>
      </c>
      <c r="O1738" s="69">
        <v>34.799999999999997</v>
      </c>
      <c r="P1738" s="69"/>
    </row>
    <row r="1739" spans="1:17">
      <c r="A1739" s="86">
        <v>45554</v>
      </c>
      <c r="B1739" s="69" t="s">
        <v>256</v>
      </c>
      <c r="C1739" s="69" t="s">
        <v>265</v>
      </c>
      <c r="D1739" s="69" t="s">
        <v>741</v>
      </c>
      <c r="F1739" s="69">
        <v>8202</v>
      </c>
      <c r="G1739" s="69">
        <v>88</v>
      </c>
      <c r="H1739" s="69">
        <v>67</v>
      </c>
      <c r="I1739" s="69">
        <v>4264</v>
      </c>
      <c r="J1739" s="69">
        <v>3332</v>
      </c>
      <c r="K1739" s="69">
        <v>71</v>
      </c>
      <c r="L1739" s="69"/>
      <c r="N1739" s="69">
        <v>1923.55</v>
      </c>
      <c r="O1739" s="69">
        <v>36.78</v>
      </c>
      <c r="P1739" s="69"/>
    </row>
    <row r="1740" spans="1:17">
      <c r="A1740" s="86">
        <v>45554</v>
      </c>
      <c r="B1740" s="69" t="s">
        <v>256</v>
      </c>
      <c r="C1740" s="69" t="s">
        <v>258</v>
      </c>
      <c r="D1740" s="69" t="s">
        <v>742</v>
      </c>
      <c r="F1740" s="69">
        <v>8059</v>
      </c>
      <c r="G1740" s="69">
        <v>108</v>
      </c>
      <c r="H1740" s="69">
        <v>78</v>
      </c>
      <c r="I1740" s="69">
        <v>5036</v>
      </c>
      <c r="J1740" s="69">
        <v>4373</v>
      </c>
      <c r="K1740" s="69">
        <v>84</v>
      </c>
      <c r="L1740" s="69">
        <v>1</v>
      </c>
      <c r="M1740" s="69"/>
      <c r="N1740" s="69">
        <v>1600.28</v>
      </c>
      <c r="O1740" s="69">
        <v>31.73</v>
      </c>
      <c r="P1740" s="69"/>
    </row>
    <row r="1741" spans="1:17">
      <c r="A1741" s="86">
        <v>45554</v>
      </c>
      <c r="B1741" s="69" t="s">
        <v>256</v>
      </c>
      <c r="C1741" s="69" t="s">
        <v>257</v>
      </c>
      <c r="D1741" s="69" t="s">
        <v>743</v>
      </c>
      <c r="F1741" s="69">
        <v>8081</v>
      </c>
      <c r="G1741" s="69">
        <v>119</v>
      </c>
      <c r="H1741" s="69">
        <v>76</v>
      </c>
      <c r="I1741" s="69">
        <v>3167</v>
      </c>
      <c r="J1741" s="69">
        <v>2603</v>
      </c>
      <c r="K1741" s="69">
        <v>88</v>
      </c>
      <c r="L1741" s="69"/>
      <c r="N1741" s="69">
        <v>2551.63</v>
      </c>
      <c r="O1741" s="69">
        <v>30.04</v>
      </c>
      <c r="P1741" s="69"/>
    </row>
    <row r="1742" spans="1:17">
      <c r="A1742" s="86">
        <v>45554</v>
      </c>
      <c r="B1742" s="69" t="s">
        <v>454</v>
      </c>
      <c r="C1742" s="69" t="s">
        <v>202</v>
      </c>
      <c r="D1742" s="69" t="s">
        <v>715</v>
      </c>
      <c r="F1742" s="69">
        <v>45369</v>
      </c>
      <c r="G1742" s="69">
        <v>489</v>
      </c>
      <c r="H1742" s="69">
        <v>383</v>
      </c>
      <c r="I1742" s="69">
        <v>40888</v>
      </c>
      <c r="J1742" s="69">
        <v>27018</v>
      </c>
      <c r="K1742" s="69">
        <v>395</v>
      </c>
      <c r="L1742" s="69"/>
      <c r="M1742" s="69">
        <v>1</v>
      </c>
      <c r="N1742" s="69">
        <v>1109.5899999999999</v>
      </c>
      <c r="O1742" s="69">
        <v>37.340000000000003</v>
      </c>
      <c r="P1742" s="69"/>
    </row>
    <row r="1743" spans="1:17">
      <c r="A1743" s="86">
        <v>45554</v>
      </c>
      <c r="B1743" s="69" t="s">
        <v>454</v>
      </c>
      <c r="C1743" s="69" t="s">
        <v>198</v>
      </c>
      <c r="D1743" s="69" t="s">
        <v>715</v>
      </c>
      <c r="F1743" s="69">
        <v>45366</v>
      </c>
      <c r="G1743" s="69">
        <v>416</v>
      </c>
      <c r="H1743" s="69">
        <v>357</v>
      </c>
      <c r="I1743" s="69">
        <v>45101</v>
      </c>
      <c r="J1743" s="69">
        <v>27740</v>
      </c>
      <c r="K1743" s="69">
        <v>362</v>
      </c>
      <c r="L1743" s="69"/>
      <c r="M1743" s="69">
        <v>1</v>
      </c>
      <c r="N1743" s="69">
        <v>1005.88</v>
      </c>
      <c r="O1743" s="69">
        <v>40.15</v>
      </c>
      <c r="P1743" s="69"/>
      <c r="Q1743" s="85"/>
    </row>
    <row r="1744" spans="1:17">
      <c r="A1744" s="86">
        <v>45554</v>
      </c>
      <c r="B1744" s="69" t="s">
        <v>454</v>
      </c>
      <c r="C1744" s="69" t="s">
        <v>201</v>
      </c>
      <c r="D1744" s="69" t="s">
        <v>716</v>
      </c>
      <c r="F1744" s="69">
        <v>42094</v>
      </c>
      <c r="G1744" s="69">
        <v>550</v>
      </c>
      <c r="H1744" s="69">
        <v>389</v>
      </c>
      <c r="I1744" s="69">
        <v>39494</v>
      </c>
      <c r="J1744" s="69">
        <v>30148</v>
      </c>
      <c r="K1744" s="69">
        <v>404</v>
      </c>
      <c r="L1744" s="69"/>
      <c r="N1744" s="69">
        <v>1065.83</v>
      </c>
      <c r="O1744" s="69">
        <v>33.49</v>
      </c>
      <c r="P1744" s="69"/>
    </row>
    <row r="1745" spans="1:16">
      <c r="A1745" s="86">
        <v>45554</v>
      </c>
      <c r="B1745" s="69" t="s">
        <v>454</v>
      </c>
      <c r="C1745" s="69" t="s">
        <v>197</v>
      </c>
      <c r="D1745" s="69" t="s">
        <v>717</v>
      </c>
      <c r="F1745" s="69">
        <v>40026</v>
      </c>
      <c r="G1745" s="69">
        <v>597</v>
      </c>
      <c r="H1745" s="69">
        <v>380</v>
      </c>
      <c r="I1745" s="69">
        <v>31724</v>
      </c>
      <c r="J1745" s="69">
        <v>24484</v>
      </c>
      <c r="K1745" s="69">
        <v>413</v>
      </c>
      <c r="L1745" s="69"/>
      <c r="N1745" s="69">
        <v>1261.69</v>
      </c>
      <c r="O1745" s="69">
        <v>30.91</v>
      </c>
      <c r="P1745" s="69"/>
    </row>
    <row r="1746" spans="1:16">
      <c r="A1746" s="86">
        <v>45554</v>
      </c>
      <c r="B1746" s="69" t="s">
        <v>454</v>
      </c>
      <c r="C1746" s="69" t="s">
        <v>199</v>
      </c>
      <c r="D1746" s="69" t="s">
        <v>718</v>
      </c>
      <c r="F1746" s="69">
        <v>40886</v>
      </c>
      <c r="G1746" s="69">
        <v>457</v>
      </c>
      <c r="H1746" s="69">
        <v>321</v>
      </c>
      <c r="I1746" s="69">
        <v>42210</v>
      </c>
      <c r="J1746" s="69">
        <v>28948</v>
      </c>
      <c r="K1746" s="69">
        <v>330</v>
      </c>
      <c r="L1746" s="69"/>
      <c r="N1746" s="69">
        <v>968.63</v>
      </c>
      <c r="O1746" s="69">
        <v>40.479999999999997</v>
      </c>
      <c r="P1746" s="69"/>
    </row>
    <row r="1747" spans="1:16">
      <c r="A1747" s="86">
        <v>45554</v>
      </c>
      <c r="B1747" s="69" t="s">
        <v>454</v>
      </c>
      <c r="C1747" s="69" t="s">
        <v>196</v>
      </c>
      <c r="D1747" s="69" t="s">
        <v>235</v>
      </c>
      <c r="F1747" s="69">
        <v>40928</v>
      </c>
      <c r="G1747" s="69">
        <v>453</v>
      </c>
      <c r="H1747" s="69">
        <v>398</v>
      </c>
      <c r="I1747" s="69">
        <v>52279</v>
      </c>
      <c r="J1747" s="69">
        <v>28750</v>
      </c>
      <c r="K1747" s="69">
        <v>404</v>
      </c>
      <c r="L1747" s="69"/>
      <c r="N1747" s="69">
        <v>782.88</v>
      </c>
      <c r="O1747" s="69">
        <v>33.22</v>
      </c>
      <c r="P1747" s="69"/>
    </row>
    <row r="1748" spans="1:16">
      <c r="A1748" s="86">
        <v>45554</v>
      </c>
      <c r="B1748" s="69" t="s">
        <v>454</v>
      </c>
      <c r="C1748" s="69" t="s">
        <v>200</v>
      </c>
      <c r="D1748" s="69" t="s">
        <v>719</v>
      </c>
      <c r="F1748" s="69">
        <v>41006</v>
      </c>
      <c r="G1748" s="69">
        <v>700</v>
      </c>
      <c r="H1748" s="69">
        <v>471</v>
      </c>
      <c r="I1748" s="69">
        <v>36137</v>
      </c>
      <c r="J1748" s="69">
        <v>29905</v>
      </c>
      <c r="K1748" s="69">
        <v>506</v>
      </c>
      <c r="L1748" s="69">
        <v>3</v>
      </c>
      <c r="M1748" s="69">
        <v>1</v>
      </c>
      <c r="N1748" s="69">
        <v>1134.74</v>
      </c>
      <c r="O1748" s="69">
        <v>25.61</v>
      </c>
      <c r="P1748" s="69"/>
    </row>
    <row r="1749" spans="1:16">
      <c r="A1749" s="86">
        <v>45554</v>
      </c>
      <c r="B1749" s="69" t="s">
        <v>455</v>
      </c>
      <c r="C1749" s="69" t="s">
        <v>456</v>
      </c>
      <c r="D1749" s="69" t="s">
        <v>720</v>
      </c>
      <c r="F1749" s="69">
        <v>16397</v>
      </c>
      <c r="G1749" s="69">
        <v>196</v>
      </c>
      <c r="H1749" s="69">
        <v>137</v>
      </c>
      <c r="I1749" s="69">
        <v>18893</v>
      </c>
      <c r="J1749" s="69">
        <v>13837</v>
      </c>
      <c r="K1749" s="69">
        <v>144</v>
      </c>
      <c r="L1749" s="69"/>
      <c r="N1749" s="69">
        <v>867.89</v>
      </c>
      <c r="O1749" s="69">
        <v>36.28</v>
      </c>
      <c r="P1749" s="69"/>
    </row>
    <row r="1750" spans="1:16">
      <c r="A1750" s="86">
        <v>45554</v>
      </c>
      <c r="B1750" s="69" t="s">
        <v>101</v>
      </c>
      <c r="C1750" s="69" t="s">
        <v>347</v>
      </c>
      <c r="D1750" s="69" t="s">
        <v>645</v>
      </c>
      <c r="E1750" s="69">
        <v>10</v>
      </c>
      <c r="F1750" s="69">
        <v>45560</v>
      </c>
      <c r="G1750" s="69">
        <v>149</v>
      </c>
      <c r="H1750" s="69">
        <v>96</v>
      </c>
      <c r="I1750" s="69">
        <v>10293</v>
      </c>
      <c r="J1750" s="69" t="s">
        <v>702</v>
      </c>
      <c r="K1750" s="69">
        <v>105</v>
      </c>
      <c r="L1750" s="69"/>
      <c r="N1750" s="69">
        <v>4426.3100000000004</v>
      </c>
      <c r="O1750" s="69">
        <v>115.34</v>
      </c>
      <c r="P1750" s="69"/>
    </row>
    <row r="1751" spans="1:16">
      <c r="A1751" s="86">
        <v>45554</v>
      </c>
      <c r="B1751" s="69" t="s">
        <v>101</v>
      </c>
      <c r="C1751" s="69" t="s">
        <v>347</v>
      </c>
      <c r="D1751" s="69" t="s">
        <v>744</v>
      </c>
      <c r="E1751" s="69">
        <v>2</v>
      </c>
      <c r="F1751" s="69">
        <v>7465</v>
      </c>
      <c r="G1751" s="69">
        <v>26</v>
      </c>
      <c r="H1751" s="69">
        <v>8</v>
      </c>
      <c r="I1751" s="69">
        <v>753</v>
      </c>
      <c r="J1751" s="69">
        <v>665</v>
      </c>
      <c r="K1751" s="69">
        <v>10</v>
      </c>
      <c r="L1751" s="69"/>
      <c r="M1751" s="69">
        <v>1</v>
      </c>
      <c r="N1751" s="69">
        <v>9913.68</v>
      </c>
      <c r="O1751" s="69">
        <v>186.63</v>
      </c>
      <c r="P1751" s="69"/>
    </row>
    <row r="1752" spans="1:16">
      <c r="A1752" s="86">
        <v>45554</v>
      </c>
      <c r="B1752" s="69" t="s">
        <v>123</v>
      </c>
      <c r="C1752" s="69" t="s">
        <v>349</v>
      </c>
      <c r="D1752" s="69" t="s">
        <v>647</v>
      </c>
      <c r="E1752" s="69">
        <v>32</v>
      </c>
      <c r="F1752" s="69">
        <v>84677</v>
      </c>
      <c r="G1752" s="69">
        <v>386</v>
      </c>
      <c r="H1752" s="69">
        <v>194</v>
      </c>
      <c r="I1752" s="69">
        <v>15385</v>
      </c>
      <c r="J1752" s="69">
        <v>12580</v>
      </c>
      <c r="K1752" s="69">
        <v>218</v>
      </c>
      <c r="L1752" s="69">
        <v>4</v>
      </c>
      <c r="M1752" s="69">
        <v>2</v>
      </c>
      <c r="N1752" s="69">
        <v>5503.87</v>
      </c>
      <c r="O1752" s="69">
        <v>114.58</v>
      </c>
      <c r="P1752" s="69"/>
    </row>
    <row r="1753" spans="1:16">
      <c r="A1753" s="86">
        <v>45554</v>
      </c>
      <c r="B1753" s="69" t="s">
        <v>109</v>
      </c>
      <c r="C1753" s="69" t="s">
        <v>367</v>
      </c>
      <c r="D1753" s="69" t="s">
        <v>728</v>
      </c>
      <c r="F1753" s="69">
        <v>1321</v>
      </c>
      <c r="G1753" s="69">
        <v>5</v>
      </c>
      <c r="H1753" s="69">
        <v>2</v>
      </c>
      <c r="I1753" s="69">
        <v>327</v>
      </c>
      <c r="J1753" s="69">
        <v>263</v>
      </c>
      <c r="K1753" s="69">
        <v>2</v>
      </c>
      <c r="L1753" s="69"/>
      <c r="N1753" s="69">
        <v>4039.76</v>
      </c>
      <c r="O1753" s="69">
        <v>220.17</v>
      </c>
      <c r="P1753" s="69"/>
    </row>
    <row r="1754" spans="1:16">
      <c r="A1754" s="86">
        <v>45554</v>
      </c>
      <c r="B1754" s="69" t="s">
        <v>109</v>
      </c>
      <c r="C1754" s="69" t="s">
        <v>367</v>
      </c>
      <c r="D1754" s="69" t="s">
        <v>650</v>
      </c>
      <c r="E1754" s="69">
        <v>11</v>
      </c>
      <c r="F1754" s="69">
        <v>19656</v>
      </c>
      <c r="G1754" s="69">
        <v>93</v>
      </c>
      <c r="H1754" s="69">
        <v>46</v>
      </c>
      <c r="I1754" s="69">
        <v>5616</v>
      </c>
      <c r="J1754" s="69">
        <v>5081</v>
      </c>
      <c r="K1754" s="69">
        <v>49</v>
      </c>
      <c r="L1754" s="69"/>
      <c r="N1754" s="69">
        <v>3500</v>
      </c>
      <c r="O1754" s="69">
        <v>114.95</v>
      </c>
      <c r="P1754" s="69"/>
    </row>
    <row r="1755" spans="1:16">
      <c r="A1755" s="86">
        <v>45554</v>
      </c>
      <c r="B1755" s="69" t="s">
        <v>109</v>
      </c>
      <c r="C1755" s="69" t="s">
        <v>367</v>
      </c>
      <c r="D1755" s="69" t="s">
        <v>745</v>
      </c>
      <c r="E1755" s="69">
        <v>39</v>
      </c>
      <c r="F1755" s="69">
        <v>99103</v>
      </c>
      <c r="G1755" s="69">
        <v>300</v>
      </c>
      <c r="H1755" s="69">
        <v>138</v>
      </c>
      <c r="I1755" s="69">
        <v>21342</v>
      </c>
      <c r="J1755" s="69">
        <v>16113</v>
      </c>
      <c r="K1755" s="69">
        <v>161</v>
      </c>
      <c r="L1755" s="69">
        <v>1</v>
      </c>
      <c r="M1755" s="69">
        <v>2</v>
      </c>
      <c r="N1755" s="69">
        <v>4643.57</v>
      </c>
      <c r="O1755" s="69">
        <v>172.35</v>
      </c>
      <c r="P1755" s="69"/>
    </row>
    <row r="1756" spans="1:16">
      <c r="A1756" s="86">
        <v>45554</v>
      </c>
      <c r="B1756" s="69" t="s">
        <v>127</v>
      </c>
      <c r="C1756" s="69" t="s">
        <v>369</v>
      </c>
      <c r="D1756" s="69" t="s">
        <v>654</v>
      </c>
      <c r="E1756" s="69">
        <v>16</v>
      </c>
      <c r="F1756" s="69">
        <v>45850</v>
      </c>
      <c r="G1756" s="69">
        <v>182</v>
      </c>
      <c r="H1756" s="69">
        <v>91</v>
      </c>
      <c r="I1756" s="69">
        <v>12175</v>
      </c>
      <c r="J1756" s="69">
        <v>10783</v>
      </c>
      <c r="K1756" s="69">
        <v>104</v>
      </c>
      <c r="L1756" s="69"/>
      <c r="M1756" s="69">
        <v>1</v>
      </c>
      <c r="N1756" s="69">
        <v>3765.91</v>
      </c>
      <c r="O1756" s="69">
        <v>130.26</v>
      </c>
      <c r="P1756" s="69"/>
    </row>
    <row r="1757" spans="1:16">
      <c r="A1757" s="86">
        <v>45554</v>
      </c>
      <c r="B1757" s="69" t="s">
        <v>127</v>
      </c>
      <c r="C1757" s="69" t="s">
        <v>369</v>
      </c>
      <c r="D1757" s="69" t="s">
        <v>746</v>
      </c>
      <c r="F1757" s="69">
        <v>3965</v>
      </c>
      <c r="G1757" s="69">
        <v>5</v>
      </c>
      <c r="H1757" s="69">
        <v>1</v>
      </c>
      <c r="I1757" s="69">
        <v>565</v>
      </c>
      <c r="J1757" s="69">
        <v>506</v>
      </c>
      <c r="K1757" s="69">
        <v>2</v>
      </c>
      <c r="L1757" s="69"/>
      <c r="N1757" s="69">
        <v>7017.7</v>
      </c>
      <c r="O1757" s="69">
        <v>660.83</v>
      </c>
      <c r="P1757" s="69"/>
    </row>
    <row r="1758" spans="1:16">
      <c r="A1758" s="86">
        <v>45554</v>
      </c>
      <c r="B1758" s="69" t="s">
        <v>131</v>
      </c>
      <c r="C1758" s="69" t="s">
        <v>371</v>
      </c>
      <c r="D1758" s="69" t="s">
        <v>698</v>
      </c>
      <c r="E1758" s="69">
        <v>10</v>
      </c>
      <c r="F1758" s="69">
        <v>19319</v>
      </c>
      <c r="G1758" s="69">
        <v>94</v>
      </c>
      <c r="H1758" s="69">
        <v>49</v>
      </c>
      <c r="I1758" s="69">
        <v>4251</v>
      </c>
      <c r="J1758" s="69">
        <v>3526</v>
      </c>
      <c r="K1758" s="69">
        <v>55</v>
      </c>
      <c r="L1758" s="69"/>
      <c r="M1758" s="69">
        <v>1</v>
      </c>
      <c r="N1758" s="69">
        <v>4544.58</v>
      </c>
      <c r="O1758" s="69">
        <v>100.1</v>
      </c>
      <c r="P1758" s="69"/>
    </row>
    <row r="1759" spans="1:16">
      <c r="A1759" s="86">
        <v>45554</v>
      </c>
      <c r="B1759" s="69" t="s">
        <v>138</v>
      </c>
      <c r="C1759" s="69" t="s">
        <v>375</v>
      </c>
      <c r="D1759" s="69" t="s">
        <v>657</v>
      </c>
      <c r="E1759" s="69">
        <v>16</v>
      </c>
      <c r="F1759" s="69">
        <v>26204</v>
      </c>
      <c r="G1759" s="69">
        <v>136</v>
      </c>
      <c r="H1759" s="69">
        <v>75</v>
      </c>
      <c r="I1759" s="69">
        <v>11074</v>
      </c>
      <c r="J1759" s="69">
        <v>10285</v>
      </c>
      <c r="K1759" s="69">
        <v>77</v>
      </c>
      <c r="L1759" s="69">
        <v>1</v>
      </c>
      <c r="M1759" s="69"/>
      <c r="N1759" s="69">
        <v>2366.2600000000002</v>
      </c>
      <c r="O1759" s="69">
        <v>98.88</v>
      </c>
      <c r="P1759" s="69"/>
    </row>
    <row r="1760" spans="1:16">
      <c r="A1760" s="86">
        <v>45554</v>
      </c>
      <c r="B1760" s="69" t="s">
        <v>138</v>
      </c>
      <c r="C1760" s="69" t="s">
        <v>375</v>
      </c>
      <c r="D1760" s="69" t="s">
        <v>732</v>
      </c>
      <c r="E1760" s="69">
        <v>15</v>
      </c>
      <c r="F1760" s="69">
        <v>32987</v>
      </c>
      <c r="G1760" s="69">
        <v>111</v>
      </c>
      <c r="H1760" s="69">
        <v>53</v>
      </c>
      <c r="I1760" s="69">
        <v>7886</v>
      </c>
      <c r="J1760" s="69">
        <v>7603</v>
      </c>
      <c r="K1760" s="69">
        <v>69</v>
      </c>
      <c r="L1760" s="69">
        <v>1</v>
      </c>
      <c r="M1760" s="69"/>
      <c r="N1760" s="69">
        <v>4182.9799999999996</v>
      </c>
      <c r="O1760" s="69">
        <v>138.02000000000001</v>
      </c>
      <c r="P1760" s="69"/>
    </row>
    <row r="1761" spans="1:16">
      <c r="A1761" s="86">
        <v>45554</v>
      </c>
      <c r="B1761" s="69" t="s">
        <v>145</v>
      </c>
      <c r="C1761" s="69" t="s">
        <v>378</v>
      </c>
      <c r="D1761" s="69" t="s">
        <v>660</v>
      </c>
      <c r="E1761" s="69">
        <v>2</v>
      </c>
      <c r="F1761" s="69">
        <v>1395</v>
      </c>
      <c r="G1761" s="69">
        <v>10</v>
      </c>
      <c r="H1761" s="69">
        <v>3</v>
      </c>
      <c r="I1761" s="69">
        <v>329</v>
      </c>
      <c r="J1761" s="69">
        <v>313</v>
      </c>
      <c r="K1761" s="69">
        <v>3</v>
      </c>
      <c r="L1761" s="69"/>
      <c r="N1761" s="69">
        <v>4240.12</v>
      </c>
      <c r="O1761" s="69">
        <v>107.31</v>
      </c>
      <c r="P1761" s="69"/>
    </row>
    <row r="1762" spans="1:16">
      <c r="A1762" s="86">
        <v>45554</v>
      </c>
      <c r="B1762" s="69" t="s">
        <v>145</v>
      </c>
      <c r="C1762" s="69" t="s">
        <v>378</v>
      </c>
      <c r="D1762" s="69" t="s">
        <v>747</v>
      </c>
      <c r="E1762" s="69">
        <v>10</v>
      </c>
      <c r="F1762" s="69">
        <v>25148</v>
      </c>
      <c r="G1762" s="69">
        <v>64</v>
      </c>
      <c r="H1762" s="69">
        <v>28</v>
      </c>
      <c r="I1762" s="69">
        <v>2925</v>
      </c>
      <c r="J1762" s="69">
        <v>2422</v>
      </c>
      <c r="K1762" s="69">
        <v>31</v>
      </c>
      <c r="L1762" s="69"/>
      <c r="N1762" s="69">
        <v>8597.61</v>
      </c>
      <c r="O1762" s="69">
        <v>222.55</v>
      </c>
      <c r="P1762" s="69"/>
    </row>
    <row r="1763" spans="1:16">
      <c r="A1763" s="86">
        <v>45554</v>
      </c>
      <c r="B1763" s="69" t="s">
        <v>150</v>
      </c>
      <c r="C1763" s="69" t="s">
        <v>380</v>
      </c>
      <c r="D1763" s="69" t="s">
        <v>662</v>
      </c>
      <c r="E1763" s="69">
        <v>1</v>
      </c>
      <c r="F1763" s="69">
        <v>3555</v>
      </c>
      <c r="G1763" s="69">
        <v>22</v>
      </c>
      <c r="H1763" s="69">
        <v>11</v>
      </c>
      <c r="I1763" s="69">
        <v>926</v>
      </c>
      <c r="J1763" s="69">
        <v>835</v>
      </c>
      <c r="K1763" s="69">
        <v>12</v>
      </c>
      <c r="L1763" s="69"/>
      <c r="N1763" s="69">
        <v>3839.09</v>
      </c>
      <c r="O1763" s="69">
        <v>93.55</v>
      </c>
      <c r="P1763" s="69"/>
    </row>
    <row r="1764" spans="1:16">
      <c r="A1764" s="86">
        <v>45554</v>
      </c>
      <c r="B1764" s="69" t="s">
        <v>150</v>
      </c>
      <c r="C1764" s="69" t="s">
        <v>380</v>
      </c>
      <c r="D1764" s="69" t="s">
        <v>748</v>
      </c>
      <c r="E1764" s="69">
        <v>16</v>
      </c>
      <c r="F1764" s="69">
        <v>19109</v>
      </c>
      <c r="G1764" s="69">
        <v>90</v>
      </c>
      <c r="H1764" s="69">
        <v>48</v>
      </c>
      <c r="I1764" s="69">
        <v>4888</v>
      </c>
      <c r="J1764" s="69">
        <v>4293</v>
      </c>
      <c r="K1764" s="69">
        <v>48</v>
      </c>
      <c r="L1764" s="69"/>
      <c r="N1764" s="69">
        <v>3909.37</v>
      </c>
      <c r="O1764" s="69">
        <v>108.57</v>
      </c>
      <c r="P1764" s="69"/>
    </row>
    <row r="1765" spans="1:16">
      <c r="A1765" s="86">
        <v>45554</v>
      </c>
      <c r="B1765" s="69" t="s">
        <v>153</v>
      </c>
      <c r="C1765" s="69" t="s">
        <v>381</v>
      </c>
      <c r="D1765" s="69" t="s">
        <v>663</v>
      </c>
      <c r="E1765" s="69">
        <v>5</v>
      </c>
      <c r="F1765" s="69">
        <v>13553</v>
      </c>
      <c r="G1765" s="69">
        <v>74</v>
      </c>
      <c r="H1765" s="69">
        <v>33</v>
      </c>
      <c r="I1765" s="69">
        <v>3378</v>
      </c>
      <c r="J1765" s="69">
        <v>2906</v>
      </c>
      <c r="K1765" s="69">
        <v>42</v>
      </c>
      <c r="L1765" s="69"/>
      <c r="N1765" s="69">
        <v>4012.14</v>
      </c>
      <c r="O1765" s="69">
        <v>99.65</v>
      </c>
      <c r="P1765" s="69"/>
    </row>
    <row r="1766" spans="1:16">
      <c r="A1766" s="86">
        <v>45554</v>
      </c>
      <c r="B1766" s="69" t="s">
        <v>153</v>
      </c>
      <c r="C1766" s="69" t="s">
        <v>381</v>
      </c>
      <c r="D1766" s="69" t="s">
        <v>749</v>
      </c>
      <c r="E1766" s="69">
        <v>3</v>
      </c>
      <c r="F1766" s="69">
        <v>7873</v>
      </c>
      <c r="G1766" s="69">
        <v>21</v>
      </c>
      <c r="H1766" s="69">
        <v>13</v>
      </c>
      <c r="I1766" s="69">
        <v>818</v>
      </c>
      <c r="J1766" s="69">
        <v>696</v>
      </c>
      <c r="K1766" s="69">
        <v>13</v>
      </c>
      <c r="L1766" s="69"/>
      <c r="N1766" s="69">
        <v>9624.69</v>
      </c>
      <c r="O1766" s="69">
        <v>174.96</v>
      </c>
      <c r="P1766" s="69"/>
    </row>
    <row r="1767" spans="1:16">
      <c r="A1767" s="86">
        <v>45554</v>
      </c>
      <c r="B1767" s="69" t="s">
        <v>157</v>
      </c>
      <c r="C1767" s="69" t="s">
        <v>384</v>
      </c>
      <c r="D1767" s="69" t="s">
        <v>664</v>
      </c>
      <c r="E1767" s="69">
        <v>47</v>
      </c>
      <c r="F1767" s="69">
        <v>65793</v>
      </c>
      <c r="G1767" s="69">
        <v>412</v>
      </c>
      <c r="H1767" s="69">
        <v>225</v>
      </c>
      <c r="I1767" s="69">
        <v>38822</v>
      </c>
      <c r="J1767" s="69">
        <v>34474</v>
      </c>
      <c r="K1767" s="69">
        <v>259</v>
      </c>
      <c r="L1767" s="69">
        <v>2</v>
      </c>
      <c r="M1767" s="69">
        <v>2</v>
      </c>
      <c r="N1767" s="69">
        <v>1694.73</v>
      </c>
      <c r="O1767" s="69">
        <v>74.599999999999994</v>
      </c>
      <c r="P1767" s="69"/>
    </row>
    <row r="1768" spans="1:16">
      <c r="A1768" s="86">
        <v>45554</v>
      </c>
      <c r="B1768" s="69" t="s">
        <v>157</v>
      </c>
      <c r="C1768" s="69" t="s">
        <v>384</v>
      </c>
      <c r="D1768" s="69" t="s">
        <v>750</v>
      </c>
      <c r="E1768" s="69">
        <v>2</v>
      </c>
      <c r="F1768" s="69">
        <v>783</v>
      </c>
      <c r="G1768" s="69">
        <v>8</v>
      </c>
      <c r="H1768" s="69">
        <v>3</v>
      </c>
      <c r="I1768" s="69">
        <v>176</v>
      </c>
      <c r="J1768" s="69">
        <v>149</v>
      </c>
      <c r="K1768" s="69">
        <v>3</v>
      </c>
      <c r="L1768" s="69"/>
      <c r="N1768" s="69">
        <v>4448.8599999999997</v>
      </c>
      <c r="O1768" s="69">
        <v>60.23</v>
      </c>
      <c r="P1768" s="69"/>
    </row>
    <row r="1769" spans="1:16">
      <c r="A1769" s="86">
        <v>45554</v>
      </c>
      <c r="B1769" s="69" t="s">
        <v>161</v>
      </c>
      <c r="C1769" s="69" t="s">
        <v>387</v>
      </c>
      <c r="D1769" s="69" t="s">
        <v>669</v>
      </c>
      <c r="E1769" s="69">
        <v>21</v>
      </c>
      <c r="F1769" s="69">
        <v>28855</v>
      </c>
      <c r="G1769" s="69">
        <v>307</v>
      </c>
      <c r="H1769" s="69">
        <v>174</v>
      </c>
      <c r="I1769" s="69">
        <v>22116</v>
      </c>
      <c r="J1769" s="69">
        <v>19999</v>
      </c>
      <c r="K1769" s="69">
        <v>191</v>
      </c>
      <c r="L1769" s="69"/>
      <c r="N1769" s="69">
        <v>1304.71</v>
      </c>
      <c r="O1769" s="69">
        <v>46.92</v>
      </c>
      <c r="P1769" s="69"/>
    </row>
    <row r="1770" spans="1:16">
      <c r="A1770" s="86">
        <v>45554</v>
      </c>
      <c r="B1770" s="69" t="s">
        <v>161</v>
      </c>
      <c r="C1770" s="69" t="s">
        <v>387</v>
      </c>
      <c r="D1770" s="69" t="s">
        <v>751</v>
      </c>
      <c r="E1770" s="69">
        <v>2</v>
      </c>
      <c r="F1770" s="69">
        <v>1166</v>
      </c>
      <c r="G1770" s="69">
        <v>9</v>
      </c>
      <c r="H1770" s="69">
        <v>4</v>
      </c>
      <c r="I1770" s="69">
        <v>232</v>
      </c>
      <c r="J1770" s="69">
        <v>174</v>
      </c>
      <c r="K1770" s="69">
        <v>5</v>
      </c>
      <c r="L1770" s="69"/>
      <c r="N1770" s="69">
        <v>5025.8599999999997</v>
      </c>
      <c r="O1770" s="69">
        <v>61.37</v>
      </c>
      <c r="P1770" s="69"/>
    </row>
    <row r="1771" spans="1:16">
      <c r="A1771" s="86">
        <v>45554</v>
      </c>
      <c r="B1771" s="69" t="s">
        <v>134</v>
      </c>
      <c r="C1771" s="69" t="s">
        <v>351</v>
      </c>
      <c r="D1771" s="69" t="s">
        <v>671</v>
      </c>
      <c r="E1771" s="69">
        <v>4</v>
      </c>
      <c r="F1771" s="69">
        <v>4588</v>
      </c>
      <c r="G1771" s="69">
        <v>25</v>
      </c>
      <c r="H1771" s="69">
        <v>16</v>
      </c>
      <c r="I1771" s="69">
        <v>1978</v>
      </c>
      <c r="J1771" s="69">
        <v>1831</v>
      </c>
      <c r="K1771" s="69">
        <v>24</v>
      </c>
      <c r="L1771" s="69"/>
      <c r="N1771" s="69">
        <v>2319.5100000000002</v>
      </c>
      <c r="O1771" s="69">
        <v>57.35</v>
      </c>
      <c r="P1771" s="69"/>
    </row>
    <row r="1772" spans="1:16">
      <c r="A1772" s="86">
        <v>45554</v>
      </c>
      <c r="B1772" s="69" t="s">
        <v>134</v>
      </c>
      <c r="C1772" s="69" t="s">
        <v>351</v>
      </c>
      <c r="D1772" s="69" t="s">
        <v>752</v>
      </c>
      <c r="E1772" s="69">
        <v>3</v>
      </c>
      <c r="F1772" s="69">
        <v>12358</v>
      </c>
      <c r="G1772" s="69">
        <v>37</v>
      </c>
      <c r="H1772" s="69">
        <v>20</v>
      </c>
      <c r="I1772" s="69">
        <v>2728</v>
      </c>
      <c r="J1772" s="69">
        <v>2220</v>
      </c>
      <c r="K1772" s="69">
        <v>23</v>
      </c>
      <c r="L1772" s="69"/>
      <c r="M1772" s="69">
        <v>1</v>
      </c>
      <c r="N1772" s="69">
        <v>4530.0600000000004</v>
      </c>
      <c r="O1772" s="69">
        <v>152.57</v>
      </c>
      <c r="P1772" s="69"/>
    </row>
    <row r="1773" spans="1:16">
      <c r="A1773" s="86">
        <v>45554</v>
      </c>
      <c r="B1773" s="69" t="s">
        <v>141</v>
      </c>
      <c r="C1773" s="69" t="s">
        <v>352</v>
      </c>
      <c r="D1773" s="69" t="s">
        <v>682</v>
      </c>
      <c r="F1773" s="69">
        <v>9942</v>
      </c>
      <c r="G1773" s="69">
        <v>74</v>
      </c>
      <c r="H1773" s="69">
        <v>30</v>
      </c>
      <c r="I1773" s="69">
        <v>1085</v>
      </c>
      <c r="J1773" s="69">
        <v>869</v>
      </c>
      <c r="K1773" s="69">
        <v>320</v>
      </c>
      <c r="L1773" s="69"/>
      <c r="M1773" s="69">
        <v>23</v>
      </c>
      <c r="N1773" s="69">
        <v>9163.1299999999992</v>
      </c>
      <c r="O1773" s="69">
        <v>9.3800000000000008</v>
      </c>
      <c r="P1773" s="69"/>
    </row>
    <row r="1774" spans="1:16">
      <c r="A1774" s="86">
        <v>45554</v>
      </c>
      <c r="B1774" s="69" t="s">
        <v>141</v>
      </c>
      <c r="C1774" s="69" t="s">
        <v>355</v>
      </c>
      <c r="D1774" s="69" t="s">
        <v>683</v>
      </c>
      <c r="F1774" s="69">
        <v>9953</v>
      </c>
      <c r="G1774" s="69">
        <v>101</v>
      </c>
      <c r="H1774" s="69">
        <v>50</v>
      </c>
      <c r="I1774" s="69">
        <v>2088</v>
      </c>
      <c r="J1774" s="69">
        <v>1772</v>
      </c>
      <c r="K1774" s="69">
        <v>59</v>
      </c>
      <c r="L1774" s="69"/>
      <c r="M1774" s="69">
        <v>25</v>
      </c>
      <c r="N1774" s="69">
        <v>4766.76</v>
      </c>
      <c r="O1774" s="69">
        <v>35.93</v>
      </c>
      <c r="P1774" s="69"/>
    </row>
    <row r="1775" spans="1:16">
      <c r="A1775" s="86">
        <v>45554</v>
      </c>
      <c r="B1775" s="69" t="s">
        <v>141</v>
      </c>
      <c r="C1775" s="69" t="s">
        <v>356</v>
      </c>
      <c r="D1775" s="69" t="s">
        <v>684</v>
      </c>
      <c r="F1775" s="69">
        <v>10084</v>
      </c>
      <c r="G1775" s="69">
        <v>84</v>
      </c>
      <c r="H1775" s="69">
        <v>31</v>
      </c>
      <c r="I1775" s="69">
        <v>1577</v>
      </c>
      <c r="J1775" s="69">
        <v>1310</v>
      </c>
      <c r="K1775" s="69">
        <v>34</v>
      </c>
      <c r="L1775" s="69">
        <v>1</v>
      </c>
      <c r="M1775" s="69">
        <v>18</v>
      </c>
      <c r="N1775" s="69">
        <v>6394.42</v>
      </c>
      <c r="O1775" s="69">
        <v>56.02</v>
      </c>
      <c r="P1775" s="69"/>
    </row>
    <row r="1776" spans="1:16">
      <c r="A1776" s="86">
        <v>45554</v>
      </c>
      <c r="B1776" s="69" t="s">
        <v>141</v>
      </c>
      <c r="C1776" s="69" t="s">
        <v>357</v>
      </c>
      <c r="D1776" s="69" t="s">
        <v>685</v>
      </c>
      <c r="F1776" s="69">
        <v>9919</v>
      </c>
      <c r="G1776" s="69">
        <v>63</v>
      </c>
      <c r="H1776" s="69">
        <v>32</v>
      </c>
      <c r="I1776" s="69">
        <v>1498</v>
      </c>
      <c r="J1776" s="69">
        <v>1292</v>
      </c>
      <c r="K1776" s="69">
        <v>33</v>
      </c>
      <c r="L1776" s="69"/>
      <c r="M1776" s="69">
        <v>21</v>
      </c>
      <c r="N1776" s="69">
        <v>6621.5</v>
      </c>
      <c r="O1776" s="69">
        <v>52.48</v>
      </c>
      <c r="P1776" s="69"/>
    </row>
    <row r="1777" spans="1:16">
      <c r="A1777" s="86">
        <v>45554</v>
      </c>
      <c r="B1777" s="69" t="s">
        <v>141</v>
      </c>
      <c r="C1777" s="69" t="s">
        <v>358</v>
      </c>
      <c r="D1777" s="69" t="s">
        <v>685</v>
      </c>
      <c r="F1777" s="69">
        <v>9874</v>
      </c>
      <c r="G1777" s="69">
        <v>103</v>
      </c>
      <c r="H1777" s="69">
        <v>46</v>
      </c>
      <c r="I1777" s="69">
        <v>1696</v>
      </c>
      <c r="J1777" s="69">
        <v>1527</v>
      </c>
      <c r="K1777" s="69">
        <v>48</v>
      </c>
      <c r="L1777" s="69"/>
      <c r="M1777" s="69">
        <v>18</v>
      </c>
      <c r="N1777" s="69">
        <v>5821.93</v>
      </c>
      <c r="O1777" s="69">
        <v>43.12</v>
      </c>
      <c r="P1777" s="69"/>
    </row>
    <row r="1778" spans="1:16">
      <c r="A1778" s="86">
        <v>45554</v>
      </c>
      <c r="B1778" s="69" t="s">
        <v>141</v>
      </c>
      <c r="C1778" s="69" t="s">
        <v>359</v>
      </c>
      <c r="D1778" s="69" t="s">
        <v>686</v>
      </c>
      <c r="F1778" s="69">
        <v>9892</v>
      </c>
      <c r="G1778" s="69">
        <v>83</v>
      </c>
      <c r="H1778" s="69">
        <v>50</v>
      </c>
      <c r="I1778" s="69">
        <v>2644</v>
      </c>
      <c r="J1778" s="69">
        <v>2207</v>
      </c>
      <c r="K1778" s="69">
        <v>53</v>
      </c>
      <c r="L1778" s="69">
        <v>1</v>
      </c>
      <c r="M1778" s="69">
        <v>20</v>
      </c>
      <c r="N1778" s="69">
        <v>3741.3</v>
      </c>
      <c r="O1778" s="69">
        <v>34.47</v>
      </c>
      <c r="P1778" s="69"/>
    </row>
    <row r="1779" spans="1:16">
      <c r="A1779" s="86">
        <v>45554</v>
      </c>
      <c r="B1779" s="69" t="s">
        <v>141</v>
      </c>
      <c r="C1779" s="69" t="s">
        <v>360</v>
      </c>
      <c r="D1779" s="69" t="s">
        <v>687</v>
      </c>
      <c r="F1779" s="69">
        <v>9918</v>
      </c>
      <c r="G1779" s="69">
        <v>80</v>
      </c>
      <c r="H1779" s="69">
        <v>29</v>
      </c>
      <c r="I1779" s="69">
        <v>1687</v>
      </c>
      <c r="J1779" s="69">
        <v>1457</v>
      </c>
      <c r="K1779" s="69">
        <v>36</v>
      </c>
      <c r="L1779" s="69"/>
      <c r="M1779" s="69">
        <v>21</v>
      </c>
      <c r="N1779" s="69">
        <v>5879.08</v>
      </c>
      <c r="O1779" s="69">
        <v>49.59</v>
      </c>
      <c r="P1779" s="69"/>
    </row>
    <row r="1780" spans="1:16">
      <c r="A1780" s="86">
        <v>45554</v>
      </c>
      <c r="B1780" s="69" t="s">
        <v>141</v>
      </c>
      <c r="C1780" s="69" t="s">
        <v>361</v>
      </c>
      <c r="D1780" s="69" t="s">
        <v>688</v>
      </c>
      <c r="F1780" s="69">
        <v>10051</v>
      </c>
      <c r="G1780" s="69">
        <v>111</v>
      </c>
      <c r="H1780" s="69">
        <v>46</v>
      </c>
      <c r="I1780" s="69">
        <v>1572</v>
      </c>
      <c r="J1780" s="69">
        <v>1366</v>
      </c>
      <c r="K1780" s="69">
        <v>51</v>
      </c>
      <c r="L1780" s="69"/>
      <c r="M1780" s="69">
        <v>25</v>
      </c>
      <c r="N1780" s="69">
        <v>6393.77</v>
      </c>
      <c r="O1780" s="69">
        <v>37.93</v>
      </c>
      <c r="P1780" s="69"/>
    </row>
    <row r="1781" spans="1:16">
      <c r="A1781" s="86">
        <v>45554</v>
      </c>
      <c r="B1781" s="69" t="s">
        <v>141</v>
      </c>
      <c r="C1781" s="69" t="s">
        <v>362</v>
      </c>
      <c r="D1781" s="69" t="s">
        <v>689</v>
      </c>
      <c r="F1781" s="69">
        <v>10118</v>
      </c>
      <c r="G1781" s="69">
        <v>95</v>
      </c>
      <c r="H1781" s="69">
        <v>46</v>
      </c>
      <c r="I1781" s="69">
        <v>1790</v>
      </c>
      <c r="J1781" s="69">
        <v>1547</v>
      </c>
      <c r="K1781" s="69">
        <v>50</v>
      </c>
      <c r="L1781" s="69"/>
      <c r="M1781" s="69">
        <v>17</v>
      </c>
      <c r="N1781" s="69">
        <v>5652.51</v>
      </c>
      <c r="O1781" s="69">
        <v>44.18</v>
      </c>
      <c r="P1781" s="69"/>
    </row>
    <row r="1782" spans="1:16">
      <c r="A1782" s="86">
        <v>45554</v>
      </c>
      <c r="B1782" s="69" t="s">
        <v>141</v>
      </c>
      <c r="C1782" s="69" t="s">
        <v>363</v>
      </c>
      <c r="D1782" s="69" t="s">
        <v>690</v>
      </c>
      <c r="F1782" s="69">
        <v>9936</v>
      </c>
      <c r="G1782" s="69">
        <v>115</v>
      </c>
      <c r="H1782" s="69">
        <v>47</v>
      </c>
      <c r="I1782" s="69">
        <v>2071</v>
      </c>
      <c r="J1782" s="69">
        <v>1767</v>
      </c>
      <c r="K1782" s="69">
        <v>53</v>
      </c>
      <c r="L1782" s="69"/>
      <c r="M1782" s="69">
        <v>22</v>
      </c>
      <c r="N1782" s="69">
        <v>4797.68</v>
      </c>
      <c r="O1782" s="69">
        <v>38.81</v>
      </c>
      <c r="P1782" s="69"/>
    </row>
    <row r="1783" spans="1:16">
      <c r="A1783" s="86">
        <v>45554</v>
      </c>
      <c r="B1783" s="69" t="s">
        <v>141</v>
      </c>
      <c r="C1783" s="69" t="s">
        <v>364</v>
      </c>
      <c r="D1783" s="69" t="s">
        <v>691</v>
      </c>
      <c r="F1783" s="69">
        <v>10105</v>
      </c>
      <c r="G1783" s="69">
        <v>122</v>
      </c>
      <c r="H1783" s="69">
        <v>47</v>
      </c>
      <c r="I1783" s="69">
        <v>2274</v>
      </c>
      <c r="J1783" s="69">
        <v>1894</v>
      </c>
      <c r="K1783" s="69">
        <v>56</v>
      </c>
      <c r="L1783" s="69"/>
      <c r="M1783" s="69">
        <v>21</v>
      </c>
      <c r="N1783" s="69">
        <v>4443.71</v>
      </c>
      <c r="O1783" s="69">
        <v>37.29</v>
      </c>
      <c r="P1783" s="69"/>
    </row>
    <row r="1784" spans="1:16">
      <c r="A1784" s="86">
        <v>45555</v>
      </c>
      <c r="B1784" s="69" t="s">
        <v>388</v>
      </c>
      <c r="C1784" s="69" t="s">
        <v>388</v>
      </c>
      <c r="D1784" s="69" t="s">
        <v>730</v>
      </c>
      <c r="F1784" s="69">
        <v>10829</v>
      </c>
      <c r="G1784" s="69">
        <v>25</v>
      </c>
      <c r="H1784" s="69">
        <v>4</v>
      </c>
      <c r="I1784" s="69">
        <v>13090</v>
      </c>
      <c r="J1784" s="69">
        <v>12757</v>
      </c>
      <c r="K1784" s="69">
        <v>81</v>
      </c>
      <c r="L1784" s="69"/>
      <c r="N1784" s="69">
        <v>827.27</v>
      </c>
      <c r="O1784" s="69">
        <v>41.97</v>
      </c>
      <c r="P1784" s="69"/>
    </row>
    <row r="1785" spans="1:16">
      <c r="A1785" s="86">
        <v>45555</v>
      </c>
      <c r="B1785" s="69" t="s">
        <v>388</v>
      </c>
      <c r="C1785" s="69" t="s">
        <v>388</v>
      </c>
      <c r="D1785" s="69" t="s">
        <v>731</v>
      </c>
      <c r="F1785" s="69">
        <v>41634</v>
      </c>
      <c r="G1785" s="69">
        <v>81</v>
      </c>
      <c r="H1785" s="69">
        <v>47</v>
      </c>
      <c r="I1785" s="69">
        <v>50493</v>
      </c>
      <c r="J1785" s="69">
        <v>49774</v>
      </c>
      <c r="K1785" s="69">
        <v>55</v>
      </c>
      <c r="L1785" s="69"/>
      <c r="N1785" s="69">
        <v>824.55</v>
      </c>
      <c r="O1785" s="69">
        <v>231.3</v>
      </c>
      <c r="P1785" s="69"/>
    </row>
    <row r="1786" spans="1:16">
      <c r="A1786" s="86">
        <v>45555</v>
      </c>
      <c r="B1786" s="69" t="s">
        <v>389</v>
      </c>
      <c r="C1786" s="69" t="s">
        <v>179</v>
      </c>
      <c r="D1786" s="69" t="s">
        <v>179</v>
      </c>
      <c r="F1786" s="69">
        <v>39135</v>
      </c>
      <c r="G1786" s="69">
        <v>322</v>
      </c>
      <c r="I1786" s="69">
        <v>52556</v>
      </c>
      <c r="J1786" s="69">
        <v>51987</v>
      </c>
      <c r="K1786" s="69">
        <v>1570</v>
      </c>
      <c r="L1786" s="69"/>
      <c r="N1786" s="69">
        <v>744.63</v>
      </c>
      <c r="O1786" s="69">
        <v>8.31</v>
      </c>
      <c r="P1786" s="69"/>
    </row>
    <row r="1787" spans="1:16">
      <c r="A1787" s="86">
        <v>45555</v>
      </c>
      <c r="B1787" s="69" t="s">
        <v>185</v>
      </c>
      <c r="C1787" s="69" t="s">
        <v>392</v>
      </c>
      <c r="D1787" s="69" t="s">
        <v>692</v>
      </c>
      <c r="F1787" s="69">
        <v>162335</v>
      </c>
      <c r="G1787" s="69">
        <v>2086</v>
      </c>
      <c r="H1787" s="69">
        <v>1617</v>
      </c>
      <c r="I1787" s="69">
        <v>198053</v>
      </c>
      <c r="J1787" s="69">
        <v>131665</v>
      </c>
      <c r="K1787" s="69">
        <v>1651</v>
      </c>
      <c r="L1787" s="69">
        <v>1</v>
      </c>
      <c r="M1787" s="69"/>
      <c r="N1787" s="69">
        <v>819.65</v>
      </c>
      <c r="O1787" s="69">
        <v>32.11</v>
      </c>
      <c r="P1787" s="69"/>
    </row>
    <row r="1788" spans="1:16">
      <c r="A1788" s="86">
        <v>45555</v>
      </c>
      <c r="B1788" s="69" t="s">
        <v>393</v>
      </c>
      <c r="C1788" s="69" t="s">
        <v>394</v>
      </c>
      <c r="D1788" s="69" t="s">
        <v>579</v>
      </c>
      <c r="F1788" s="69">
        <v>5010</v>
      </c>
      <c r="G1788" s="69">
        <v>42</v>
      </c>
      <c r="H1788" s="69">
        <v>39</v>
      </c>
      <c r="I1788" s="69">
        <v>5119</v>
      </c>
      <c r="J1788" s="69">
        <v>4392</v>
      </c>
      <c r="K1788" s="69">
        <v>39</v>
      </c>
      <c r="L1788" s="69"/>
      <c r="N1788" s="69">
        <v>978.71</v>
      </c>
      <c r="O1788" s="69">
        <v>42.82</v>
      </c>
      <c r="P1788" s="69"/>
    </row>
    <row r="1789" spans="1:16">
      <c r="A1789" s="86">
        <v>45555</v>
      </c>
      <c r="B1789" s="69" t="s">
        <v>393</v>
      </c>
      <c r="C1789" s="69" t="s">
        <v>394</v>
      </c>
      <c r="D1789" s="69" t="s">
        <v>580</v>
      </c>
      <c r="F1789" s="69">
        <v>1661</v>
      </c>
      <c r="G1789" s="69">
        <v>14</v>
      </c>
      <c r="H1789" s="69">
        <v>16</v>
      </c>
      <c r="I1789" s="69">
        <v>1790</v>
      </c>
      <c r="J1789" s="69">
        <v>1610</v>
      </c>
      <c r="K1789" s="69">
        <v>16</v>
      </c>
      <c r="L1789" s="69"/>
      <c r="N1789" s="69">
        <v>927.93</v>
      </c>
      <c r="O1789" s="69">
        <v>34.6</v>
      </c>
      <c r="P1789" s="69"/>
    </row>
    <row r="1790" spans="1:16">
      <c r="A1790" s="86">
        <v>45555</v>
      </c>
      <c r="B1790" s="69" t="s">
        <v>393</v>
      </c>
      <c r="C1790" s="69" t="s">
        <v>394</v>
      </c>
      <c r="D1790" s="69" t="s">
        <v>581</v>
      </c>
      <c r="F1790" s="69">
        <v>6425</v>
      </c>
      <c r="G1790" s="69">
        <v>55</v>
      </c>
      <c r="H1790" s="69">
        <v>40</v>
      </c>
      <c r="I1790" s="69">
        <v>6425</v>
      </c>
      <c r="J1790" s="69">
        <v>5002</v>
      </c>
      <c r="K1790" s="69">
        <v>41</v>
      </c>
      <c r="L1790" s="69"/>
      <c r="N1790" s="69">
        <v>1000</v>
      </c>
      <c r="O1790" s="69">
        <v>52.24</v>
      </c>
      <c r="P1790" s="69"/>
    </row>
    <row r="1791" spans="1:16">
      <c r="A1791" s="86">
        <v>45555</v>
      </c>
      <c r="B1791" s="69" t="s">
        <v>393</v>
      </c>
      <c r="C1791" s="69" t="s">
        <v>394</v>
      </c>
      <c r="D1791" s="69" t="s">
        <v>582</v>
      </c>
      <c r="F1791" s="69">
        <v>161302</v>
      </c>
      <c r="G1791" s="69">
        <v>2271</v>
      </c>
      <c r="H1791" s="69">
        <v>1274</v>
      </c>
      <c r="I1791" s="69">
        <v>147789</v>
      </c>
      <c r="J1791" s="69">
        <v>101599</v>
      </c>
      <c r="K1791" s="69">
        <v>1345</v>
      </c>
      <c r="L1791" s="69"/>
      <c r="N1791" s="69">
        <v>1091.43</v>
      </c>
      <c r="O1791" s="69">
        <v>39.53</v>
      </c>
      <c r="P1791" s="69"/>
    </row>
    <row r="1792" spans="1:16">
      <c r="A1792" s="86">
        <v>45555</v>
      </c>
      <c r="B1792" s="69" t="s">
        <v>393</v>
      </c>
      <c r="C1792" s="69" t="s">
        <v>395</v>
      </c>
      <c r="D1792" s="69" t="s">
        <v>579</v>
      </c>
      <c r="F1792" s="69">
        <v>11259</v>
      </c>
      <c r="G1792" s="69">
        <v>121</v>
      </c>
      <c r="H1792" s="69">
        <v>85</v>
      </c>
      <c r="I1792" s="69">
        <v>11525</v>
      </c>
      <c r="J1792" s="69">
        <v>9803</v>
      </c>
      <c r="K1792" s="69">
        <v>93</v>
      </c>
      <c r="L1792" s="69"/>
      <c r="N1792" s="69">
        <v>976.92</v>
      </c>
      <c r="O1792" s="69">
        <v>39.64</v>
      </c>
      <c r="P1792" s="69"/>
    </row>
    <row r="1793" spans="1:16">
      <c r="A1793" s="86">
        <v>45555</v>
      </c>
      <c r="B1793" s="69" t="s">
        <v>393</v>
      </c>
      <c r="C1793" s="69" t="s">
        <v>395</v>
      </c>
      <c r="D1793" s="69" t="s">
        <v>580</v>
      </c>
      <c r="F1793" s="69">
        <v>4407</v>
      </c>
      <c r="G1793" s="69">
        <v>38</v>
      </c>
      <c r="H1793" s="69">
        <v>31</v>
      </c>
      <c r="I1793" s="69">
        <v>4393</v>
      </c>
      <c r="J1793" s="69">
        <v>3856</v>
      </c>
      <c r="K1793" s="69">
        <v>32</v>
      </c>
      <c r="L1793" s="69"/>
      <c r="N1793" s="69">
        <v>1003.19</v>
      </c>
      <c r="O1793" s="69">
        <v>45.91</v>
      </c>
      <c r="P1793" s="69"/>
    </row>
    <row r="1794" spans="1:16">
      <c r="A1794" s="86">
        <v>45555</v>
      </c>
      <c r="B1794" s="69" t="s">
        <v>393</v>
      </c>
      <c r="C1794" s="69" t="s">
        <v>395</v>
      </c>
      <c r="D1794" s="69" t="s">
        <v>581</v>
      </c>
      <c r="F1794" s="69">
        <v>17703</v>
      </c>
      <c r="G1794" s="69">
        <v>163</v>
      </c>
      <c r="H1794" s="69">
        <v>123</v>
      </c>
      <c r="I1794" s="69">
        <v>19713</v>
      </c>
      <c r="J1794" s="69">
        <v>15873</v>
      </c>
      <c r="K1794" s="69">
        <v>132</v>
      </c>
      <c r="L1794" s="69"/>
      <c r="N1794" s="69">
        <v>898.04</v>
      </c>
      <c r="O1794" s="69">
        <v>44.7</v>
      </c>
      <c r="P1794" s="69"/>
    </row>
    <row r="1795" spans="1:16">
      <c r="A1795" s="86">
        <v>45555</v>
      </c>
      <c r="B1795" s="69" t="s">
        <v>393</v>
      </c>
      <c r="C1795" s="69" t="s">
        <v>395</v>
      </c>
      <c r="D1795" s="69" t="s">
        <v>582</v>
      </c>
      <c r="F1795" s="69">
        <v>170361</v>
      </c>
      <c r="G1795" s="69">
        <v>2334</v>
      </c>
      <c r="H1795" s="69">
        <v>1428</v>
      </c>
      <c r="I1795" s="69">
        <v>165663</v>
      </c>
      <c r="J1795" s="69">
        <v>108754</v>
      </c>
      <c r="K1795" s="69">
        <v>1518</v>
      </c>
      <c r="L1795" s="69">
        <v>3</v>
      </c>
      <c r="M1795" s="69"/>
      <c r="N1795" s="69">
        <v>1028.3599999999999</v>
      </c>
      <c r="O1795" s="69">
        <v>37.04</v>
      </c>
      <c r="P1795" s="69"/>
    </row>
    <row r="1796" spans="1:16">
      <c r="A1796" s="86">
        <v>45555</v>
      </c>
      <c r="B1796" s="69" t="s">
        <v>393</v>
      </c>
      <c r="C1796" s="69" t="s">
        <v>396</v>
      </c>
      <c r="D1796" s="69" t="s">
        <v>579</v>
      </c>
      <c r="F1796" s="69">
        <v>1695</v>
      </c>
      <c r="G1796" s="69">
        <v>17</v>
      </c>
      <c r="H1796" s="69">
        <v>15</v>
      </c>
      <c r="I1796" s="69">
        <v>1802</v>
      </c>
      <c r="J1796" s="69">
        <v>1506</v>
      </c>
      <c r="K1796" s="69">
        <v>15</v>
      </c>
      <c r="L1796" s="69"/>
      <c r="N1796" s="69">
        <v>940.62</v>
      </c>
      <c r="O1796" s="69">
        <v>37.67</v>
      </c>
      <c r="P1796" s="69"/>
    </row>
    <row r="1797" spans="1:16">
      <c r="A1797" s="86">
        <v>45555</v>
      </c>
      <c r="B1797" s="69" t="s">
        <v>393</v>
      </c>
      <c r="C1797" s="69" t="s">
        <v>396</v>
      </c>
      <c r="D1797" s="69" t="s">
        <v>580</v>
      </c>
      <c r="F1797" s="69">
        <v>489</v>
      </c>
      <c r="G1797" s="69">
        <v>4</v>
      </c>
      <c r="H1797" s="69">
        <v>3</v>
      </c>
      <c r="I1797" s="69">
        <v>475</v>
      </c>
      <c r="J1797" s="69">
        <v>417</v>
      </c>
      <c r="K1797" s="69">
        <v>3</v>
      </c>
      <c r="L1797" s="69"/>
      <c r="N1797" s="69">
        <v>1029.47</v>
      </c>
      <c r="O1797" s="69">
        <v>54.33</v>
      </c>
      <c r="P1797" s="69"/>
    </row>
    <row r="1798" spans="1:16">
      <c r="A1798" s="86">
        <v>45555</v>
      </c>
      <c r="B1798" s="69" t="s">
        <v>393</v>
      </c>
      <c r="C1798" s="69" t="s">
        <v>396</v>
      </c>
      <c r="D1798" s="69" t="s">
        <v>581</v>
      </c>
      <c r="F1798" s="69">
        <v>1447</v>
      </c>
      <c r="G1798" s="69">
        <v>14</v>
      </c>
      <c r="H1798" s="69">
        <v>13</v>
      </c>
      <c r="I1798" s="69">
        <v>1595</v>
      </c>
      <c r="J1798" s="69">
        <v>1226</v>
      </c>
      <c r="K1798" s="69">
        <v>13</v>
      </c>
      <c r="L1798" s="69"/>
      <c r="N1798" s="69">
        <v>907.21</v>
      </c>
      <c r="O1798" s="69">
        <v>37.1</v>
      </c>
      <c r="P1798" s="69"/>
    </row>
    <row r="1799" spans="1:16">
      <c r="A1799" s="86">
        <v>45555</v>
      </c>
      <c r="B1799" s="69" t="s">
        <v>393</v>
      </c>
      <c r="C1799" s="69" t="s">
        <v>396</v>
      </c>
      <c r="D1799" s="69" t="s">
        <v>582</v>
      </c>
      <c r="F1799" s="69">
        <v>18889</v>
      </c>
      <c r="G1799" s="69">
        <v>283</v>
      </c>
      <c r="H1799" s="69">
        <v>188</v>
      </c>
      <c r="I1799" s="69">
        <v>16712</v>
      </c>
      <c r="J1799" s="69">
        <v>11867</v>
      </c>
      <c r="K1799" s="69">
        <v>195</v>
      </c>
      <c r="L1799" s="69"/>
      <c r="N1799" s="69">
        <v>1130.27</v>
      </c>
      <c r="O1799" s="69">
        <v>31.75</v>
      </c>
      <c r="P1799" s="69"/>
    </row>
    <row r="1800" spans="1:16">
      <c r="A1800" s="86">
        <v>45555</v>
      </c>
      <c r="B1800" s="69" t="s">
        <v>191</v>
      </c>
      <c r="C1800" s="69" t="s">
        <v>397</v>
      </c>
      <c r="D1800" s="69" t="s">
        <v>397</v>
      </c>
      <c r="F1800" s="69">
        <v>466</v>
      </c>
      <c r="G1800" s="69">
        <v>5</v>
      </c>
      <c r="H1800" s="69">
        <v>1</v>
      </c>
      <c r="I1800" s="69">
        <v>146</v>
      </c>
      <c r="J1800" s="69">
        <v>135</v>
      </c>
      <c r="K1800" s="69">
        <v>4</v>
      </c>
      <c r="L1800" s="69"/>
      <c r="N1800" s="69">
        <v>3191.78</v>
      </c>
      <c r="O1800" s="69">
        <v>38.83</v>
      </c>
      <c r="P1800" s="69"/>
    </row>
    <row r="1801" spans="1:16">
      <c r="A1801" s="86">
        <v>45555</v>
      </c>
      <c r="B1801" s="69" t="s">
        <v>191</v>
      </c>
      <c r="C1801" s="69" t="s">
        <v>398</v>
      </c>
      <c r="D1801" s="69" t="s">
        <v>398</v>
      </c>
      <c r="F1801" s="69">
        <v>20460</v>
      </c>
      <c r="G1801" s="69">
        <v>314</v>
      </c>
      <c r="H1801" s="69">
        <v>204</v>
      </c>
      <c r="I1801" s="69">
        <v>8875</v>
      </c>
      <c r="J1801" s="69">
        <v>7867</v>
      </c>
      <c r="K1801" s="69">
        <v>214</v>
      </c>
      <c r="L1801" s="69">
        <v>1</v>
      </c>
      <c r="M1801" s="69"/>
      <c r="N1801" s="69">
        <v>2305.35</v>
      </c>
      <c r="O1801" s="69">
        <v>31.77</v>
      </c>
      <c r="P1801" s="69"/>
    </row>
    <row r="1802" spans="1:16">
      <c r="A1802" s="86">
        <v>45555</v>
      </c>
      <c r="B1802" s="69" t="s">
        <v>191</v>
      </c>
      <c r="C1802" s="69" t="s">
        <v>399</v>
      </c>
      <c r="D1802" s="69" t="s">
        <v>399</v>
      </c>
      <c r="F1802" s="69">
        <v>65482</v>
      </c>
      <c r="G1802" s="69">
        <v>840</v>
      </c>
      <c r="H1802" s="69">
        <v>622</v>
      </c>
      <c r="I1802" s="69">
        <v>31936</v>
      </c>
      <c r="J1802" s="69">
        <v>26099</v>
      </c>
      <c r="K1802" s="69">
        <v>643</v>
      </c>
      <c r="L1802" s="69"/>
      <c r="N1802" s="69">
        <v>2050.41</v>
      </c>
      <c r="O1802" s="69">
        <v>33.950000000000003</v>
      </c>
      <c r="P1802" s="69"/>
    </row>
    <row r="1803" spans="1:16">
      <c r="A1803" s="86">
        <v>45555</v>
      </c>
      <c r="B1803" s="69" t="s">
        <v>205</v>
      </c>
      <c r="C1803" s="69" t="s">
        <v>400</v>
      </c>
      <c r="D1803" s="69" t="s">
        <v>603</v>
      </c>
      <c r="F1803" s="69">
        <v>38791</v>
      </c>
      <c r="G1803" s="69">
        <v>402</v>
      </c>
      <c r="H1803" s="69">
        <v>35</v>
      </c>
      <c r="I1803" s="69">
        <v>10428</v>
      </c>
      <c r="J1803" s="69">
        <v>9169</v>
      </c>
      <c r="K1803" s="69">
        <v>506</v>
      </c>
      <c r="L1803" s="69"/>
      <c r="M1803" s="69">
        <v>1</v>
      </c>
      <c r="N1803" s="69">
        <v>3719.89</v>
      </c>
      <c r="O1803" s="69">
        <v>25.54</v>
      </c>
      <c r="P1803" s="69"/>
    </row>
    <row r="1804" spans="1:16">
      <c r="A1804" s="86">
        <v>45555</v>
      </c>
      <c r="B1804" s="69" t="s">
        <v>205</v>
      </c>
      <c r="C1804" s="69" t="s">
        <v>401</v>
      </c>
      <c r="D1804" s="69" t="s">
        <v>584</v>
      </c>
      <c r="F1804" s="69">
        <v>3717</v>
      </c>
      <c r="G1804" s="69">
        <v>50</v>
      </c>
      <c r="H1804" s="69">
        <v>2</v>
      </c>
      <c r="I1804" s="69">
        <v>652</v>
      </c>
      <c r="J1804" s="69">
        <v>589</v>
      </c>
      <c r="K1804" s="69">
        <v>50</v>
      </c>
      <c r="L1804" s="69">
        <v>1</v>
      </c>
      <c r="M1804" s="69"/>
      <c r="N1804" s="69">
        <v>5700.92</v>
      </c>
      <c r="O1804" s="69">
        <v>24.45</v>
      </c>
      <c r="P1804" s="69"/>
    </row>
    <row r="1805" spans="1:16">
      <c r="A1805" s="86">
        <v>45555</v>
      </c>
      <c r="B1805" s="69" t="s">
        <v>205</v>
      </c>
      <c r="C1805" s="69" t="s">
        <v>402</v>
      </c>
      <c r="D1805" s="69" t="s">
        <v>585</v>
      </c>
      <c r="F1805" s="69">
        <v>9257</v>
      </c>
      <c r="G1805" s="69">
        <v>97</v>
      </c>
      <c r="H1805" s="69">
        <v>1</v>
      </c>
      <c r="I1805" s="69">
        <v>1282</v>
      </c>
      <c r="J1805" s="69">
        <v>1122</v>
      </c>
      <c r="K1805" s="69">
        <v>133</v>
      </c>
      <c r="L1805" s="69"/>
      <c r="N1805" s="69">
        <v>7220.75</v>
      </c>
      <c r="O1805" s="69">
        <v>23.2</v>
      </c>
      <c r="P1805" s="69"/>
    </row>
    <row r="1806" spans="1:16">
      <c r="A1806" s="86">
        <v>45555</v>
      </c>
      <c r="B1806" s="69" t="s">
        <v>218</v>
      </c>
      <c r="C1806" s="69" t="s">
        <v>403</v>
      </c>
      <c r="D1806" s="69" t="s">
        <v>693</v>
      </c>
      <c r="F1806" s="69">
        <v>57799</v>
      </c>
      <c r="G1806" s="69">
        <v>1450</v>
      </c>
      <c r="H1806" s="69">
        <v>659</v>
      </c>
      <c r="I1806" s="69">
        <v>69312</v>
      </c>
      <c r="J1806" s="69">
        <v>62746</v>
      </c>
      <c r="K1806" s="69">
        <v>743</v>
      </c>
      <c r="L1806" s="69"/>
      <c r="N1806" s="69">
        <v>833.9</v>
      </c>
      <c r="O1806" s="69">
        <v>25.31</v>
      </c>
      <c r="P1806" s="69"/>
    </row>
    <row r="1807" spans="1:16">
      <c r="A1807" s="86">
        <v>45555</v>
      </c>
      <c r="B1807" s="69" t="s">
        <v>218</v>
      </c>
      <c r="C1807" s="69" t="s">
        <v>403</v>
      </c>
      <c r="D1807" s="69" t="s">
        <v>705</v>
      </c>
      <c r="F1807" s="69">
        <v>91799</v>
      </c>
      <c r="G1807" s="69">
        <v>1943</v>
      </c>
      <c r="H1807" s="69">
        <v>1154</v>
      </c>
      <c r="I1807" s="69">
        <v>92307</v>
      </c>
      <c r="J1807" s="69">
        <v>76646</v>
      </c>
      <c r="K1807" s="69">
        <v>1225</v>
      </c>
      <c r="L1807" s="69">
        <v>1</v>
      </c>
      <c r="M1807" s="69"/>
      <c r="N1807" s="69">
        <v>994.5</v>
      </c>
      <c r="O1807" s="69">
        <v>24.35</v>
      </c>
      <c r="P1807" s="69"/>
    </row>
    <row r="1808" spans="1:16">
      <c r="A1808" s="86">
        <v>45555</v>
      </c>
      <c r="B1808" s="69" t="s">
        <v>218</v>
      </c>
      <c r="C1808" s="69" t="s">
        <v>403</v>
      </c>
      <c r="D1808" s="69" t="s">
        <v>694</v>
      </c>
      <c r="F1808" s="69">
        <v>773</v>
      </c>
      <c r="G1808" s="69">
        <v>5</v>
      </c>
      <c r="H1808" s="69">
        <v>20</v>
      </c>
      <c r="I1808" s="69">
        <v>1132</v>
      </c>
      <c r="J1808" s="69">
        <v>1046</v>
      </c>
      <c r="K1808" s="69">
        <v>22</v>
      </c>
      <c r="L1808" s="69"/>
      <c r="N1808" s="69">
        <v>682.86</v>
      </c>
      <c r="O1808" s="69">
        <v>8.69</v>
      </c>
      <c r="P1808" s="69"/>
    </row>
    <row r="1809" spans="1:16">
      <c r="A1809" s="86">
        <v>45555</v>
      </c>
      <c r="B1809" s="69" t="s">
        <v>223</v>
      </c>
      <c r="C1809" s="69" t="s">
        <v>404</v>
      </c>
      <c r="D1809" s="69" t="s">
        <v>587</v>
      </c>
      <c r="F1809" s="69">
        <v>15441</v>
      </c>
      <c r="G1809" s="69">
        <v>63</v>
      </c>
      <c r="H1809" s="69">
        <v>31</v>
      </c>
      <c r="I1809" s="69">
        <v>6248</v>
      </c>
      <c r="J1809" s="69">
        <v>5581</v>
      </c>
      <c r="K1809" s="69">
        <v>36</v>
      </c>
      <c r="L1809" s="69"/>
      <c r="N1809" s="69">
        <v>2471.35</v>
      </c>
      <c r="O1809" s="69">
        <v>140.37</v>
      </c>
      <c r="P1809" s="69"/>
    </row>
    <row r="1810" spans="1:16">
      <c r="A1810" s="86">
        <v>45555</v>
      </c>
      <c r="B1810" s="69" t="s">
        <v>239</v>
      </c>
      <c r="C1810" s="69" t="s">
        <v>405</v>
      </c>
      <c r="D1810" s="69" t="s">
        <v>588</v>
      </c>
      <c r="F1810" s="69">
        <v>30036</v>
      </c>
      <c r="G1810" s="69">
        <v>460</v>
      </c>
      <c r="H1810" s="69">
        <v>335</v>
      </c>
      <c r="I1810" s="69">
        <v>14972</v>
      </c>
      <c r="J1810" s="69">
        <v>11840</v>
      </c>
      <c r="K1810" s="69">
        <v>348</v>
      </c>
      <c r="L1810" s="69"/>
      <c r="N1810" s="69">
        <v>2006.14</v>
      </c>
      <c r="O1810" s="69">
        <v>28.72</v>
      </c>
      <c r="P1810" s="69"/>
    </row>
    <row r="1811" spans="1:16">
      <c r="A1811" s="86">
        <v>45555</v>
      </c>
      <c r="B1811" s="69" t="s">
        <v>243</v>
      </c>
      <c r="C1811" s="69" t="s">
        <v>407</v>
      </c>
      <c r="D1811" s="69" t="s">
        <v>592</v>
      </c>
      <c r="F1811" s="69">
        <v>62237</v>
      </c>
      <c r="G1811" s="69">
        <v>253</v>
      </c>
      <c r="H1811" s="69">
        <v>4</v>
      </c>
      <c r="I1811" s="69">
        <v>19924</v>
      </c>
      <c r="J1811" s="69">
        <v>16472</v>
      </c>
      <c r="K1811" s="69">
        <v>2669</v>
      </c>
      <c r="L1811" s="69">
        <v>77</v>
      </c>
      <c r="M1811" s="69"/>
      <c r="N1811" s="69">
        <v>3123.72</v>
      </c>
      <c r="O1811" s="69">
        <v>7.63</v>
      </c>
      <c r="P1811" s="69"/>
    </row>
    <row r="1812" spans="1:16">
      <c r="A1812" s="86">
        <v>45555</v>
      </c>
      <c r="B1812" s="69" t="s">
        <v>248</v>
      </c>
      <c r="C1812" s="69" t="s">
        <v>408</v>
      </c>
      <c r="D1812" s="69" t="s">
        <v>706</v>
      </c>
      <c r="F1812" s="69">
        <v>95597</v>
      </c>
      <c r="G1812" s="69">
        <v>1113</v>
      </c>
      <c r="H1812" s="69">
        <v>995</v>
      </c>
      <c r="I1812" s="69">
        <v>17184</v>
      </c>
      <c r="J1812" s="69">
        <v>15267</v>
      </c>
      <c r="K1812" s="69">
        <v>3780</v>
      </c>
      <c r="L1812" s="69"/>
      <c r="N1812" s="69">
        <v>5563.14</v>
      </c>
      <c r="O1812" s="69">
        <v>8.42</v>
      </c>
      <c r="P1812" s="69"/>
    </row>
    <row r="1813" spans="1:16">
      <c r="A1813" s="86">
        <v>45555</v>
      </c>
      <c r="B1813" s="69" t="s">
        <v>248</v>
      </c>
      <c r="C1813" s="69" t="s">
        <v>408</v>
      </c>
      <c r="D1813" s="69" t="s">
        <v>695</v>
      </c>
      <c r="F1813" s="69">
        <v>0</v>
      </c>
      <c r="G1813" s="69">
        <v>0</v>
      </c>
      <c r="H1813" s="69">
        <v>1</v>
      </c>
      <c r="I1813" s="69">
        <v>4</v>
      </c>
      <c r="J1813" s="69">
        <v>3</v>
      </c>
      <c r="K1813" s="69">
        <v>1</v>
      </c>
      <c r="L1813" s="69"/>
      <c r="N1813" s="69">
        <v>0</v>
      </c>
      <c r="O1813" s="69">
        <v>0</v>
      </c>
      <c r="P1813" s="69"/>
    </row>
    <row r="1814" spans="1:16">
      <c r="A1814" s="86">
        <v>45555</v>
      </c>
      <c r="B1814" s="69" t="s">
        <v>253</v>
      </c>
      <c r="C1814" s="69" t="s">
        <v>409</v>
      </c>
      <c r="D1814" s="69" t="s">
        <v>707</v>
      </c>
      <c r="F1814" s="69">
        <v>109091</v>
      </c>
      <c r="G1814" s="69">
        <v>1396</v>
      </c>
      <c r="H1814" s="69">
        <v>1283</v>
      </c>
      <c r="I1814" s="69">
        <v>25527</v>
      </c>
      <c r="J1814" s="69">
        <v>23447</v>
      </c>
      <c r="K1814" s="69">
        <v>1623</v>
      </c>
      <c r="L1814" s="69"/>
      <c r="N1814" s="69">
        <v>4273.55</v>
      </c>
      <c r="O1814" s="69">
        <v>22.31</v>
      </c>
      <c r="P1814" s="69"/>
    </row>
    <row r="1815" spans="1:16">
      <c r="A1815" s="86">
        <v>45555</v>
      </c>
      <c r="B1815" s="69" t="s">
        <v>253</v>
      </c>
      <c r="C1815" s="69" t="s">
        <v>409</v>
      </c>
      <c r="D1815" s="69" t="s">
        <v>594</v>
      </c>
      <c r="F1815" s="69">
        <v>21</v>
      </c>
      <c r="G1815" s="69">
        <v>2</v>
      </c>
      <c r="H1815" s="69">
        <v>3</v>
      </c>
      <c r="I1815" s="69">
        <v>43</v>
      </c>
      <c r="J1815" s="69">
        <v>36</v>
      </c>
      <c r="K1815" s="69">
        <v>3</v>
      </c>
      <c r="L1815" s="69"/>
      <c r="N1815" s="69">
        <v>488.37</v>
      </c>
      <c r="O1815" s="69">
        <v>2.33</v>
      </c>
      <c r="P1815" s="69"/>
    </row>
    <row r="1816" spans="1:16">
      <c r="A1816" s="86">
        <v>45555</v>
      </c>
      <c r="B1816" s="69" t="s">
        <v>253</v>
      </c>
      <c r="C1816" s="69" t="s">
        <v>409</v>
      </c>
      <c r="D1816" s="69" t="s">
        <v>708</v>
      </c>
      <c r="F1816" s="69">
        <v>4928</v>
      </c>
      <c r="G1816" s="69">
        <v>62</v>
      </c>
      <c r="H1816" s="69">
        <v>39</v>
      </c>
      <c r="I1816" s="69">
        <v>2133</v>
      </c>
      <c r="J1816" s="69" t="s">
        <v>702</v>
      </c>
      <c r="K1816" s="69">
        <v>48</v>
      </c>
      <c r="L1816" s="69"/>
      <c r="N1816" s="69">
        <v>2310.36</v>
      </c>
      <c r="O1816" s="69">
        <v>34.22</v>
      </c>
      <c r="P1816" s="69"/>
    </row>
    <row r="1817" spans="1:16">
      <c r="A1817" s="86">
        <v>45555</v>
      </c>
      <c r="B1817" s="69" t="s">
        <v>268</v>
      </c>
      <c r="C1817" s="69" t="s">
        <v>411</v>
      </c>
      <c r="D1817" s="69" t="s">
        <v>595</v>
      </c>
      <c r="F1817" s="69">
        <v>60988</v>
      </c>
      <c r="G1817" s="69">
        <v>712</v>
      </c>
      <c r="H1817" s="69">
        <v>533</v>
      </c>
      <c r="I1817" s="69">
        <v>59455</v>
      </c>
      <c r="J1817" s="69">
        <v>36022</v>
      </c>
      <c r="K1817" s="69">
        <v>552</v>
      </c>
      <c r="L1817" s="69"/>
      <c r="N1817" s="69">
        <v>1025.78</v>
      </c>
      <c r="O1817" s="69">
        <v>36.78</v>
      </c>
      <c r="P1817" s="69"/>
    </row>
    <row r="1818" spans="1:16">
      <c r="A1818" s="86">
        <v>45555</v>
      </c>
      <c r="B1818" s="69" t="s">
        <v>273</v>
      </c>
      <c r="C1818" s="69" t="s">
        <v>412</v>
      </c>
      <c r="D1818" s="69" t="s">
        <v>597</v>
      </c>
      <c r="F1818" s="69">
        <v>61987</v>
      </c>
      <c r="G1818" s="69">
        <v>1080</v>
      </c>
      <c r="H1818" s="69">
        <v>775</v>
      </c>
      <c r="I1818" s="69">
        <v>30701</v>
      </c>
      <c r="J1818" s="69">
        <v>27663</v>
      </c>
      <c r="K1818" s="69">
        <v>800</v>
      </c>
      <c r="L1818" s="69"/>
      <c r="N1818" s="69">
        <v>2019.05</v>
      </c>
      <c r="O1818" s="69">
        <v>25.81</v>
      </c>
      <c r="P1818" s="69"/>
    </row>
    <row r="1819" spans="1:16">
      <c r="A1819" s="86">
        <v>45555</v>
      </c>
      <c r="B1819" s="69" t="s">
        <v>277</v>
      </c>
      <c r="C1819" s="69" t="s">
        <v>412</v>
      </c>
      <c r="D1819" s="69" t="s">
        <v>599</v>
      </c>
      <c r="F1819" s="69">
        <v>48799</v>
      </c>
      <c r="G1819" s="69">
        <v>673</v>
      </c>
      <c r="H1819" s="69">
        <v>644</v>
      </c>
      <c r="I1819" s="69">
        <v>10339</v>
      </c>
      <c r="J1819" s="69">
        <v>9434</v>
      </c>
      <c r="K1819" s="69">
        <v>1504</v>
      </c>
      <c r="L1819" s="69"/>
      <c r="N1819" s="69">
        <v>4719.8999999999996</v>
      </c>
      <c r="O1819" s="69">
        <v>10.82</v>
      </c>
      <c r="P1819" s="69"/>
    </row>
    <row r="1820" spans="1:16">
      <c r="A1820" s="86">
        <v>45555</v>
      </c>
      <c r="B1820" s="69" t="s">
        <v>282</v>
      </c>
      <c r="C1820" s="69" t="s">
        <v>412</v>
      </c>
      <c r="D1820" s="69" t="s">
        <v>601</v>
      </c>
      <c r="F1820" s="69">
        <v>48081</v>
      </c>
      <c r="G1820" s="69">
        <v>692</v>
      </c>
      <c r="H1820" s="69">
        <v>566</v>
      </c>
      <c r="I1820" s="69">
        <v>35551</v>
      </c>
      <c r="J1820" s="69">
        <v>27000</v>
      </c>
      <c r="K1820" s="69">
        <v>577</v>
      </c>
      <c r="L1820" s="69"/>
      <c r="M1820" s="69">
        <v>1</v>
      </c>
      <c r="N1820" s="69">
        <v>1352.45</v>
      </c>
      <c r="O1820" s="69">
        <v>27.73</v>
      </c>
      <c r="P1820" s="69"/>
    </row>
    <row r="1821" spans="1:16">
      <c r="A1821" s="86">
        <v>45555</v>
      </c>
      <c r="B1821" s="69" t="s">
        <v>286</v>
      </c>
      <c r="C1821" s="69" t="s">
        <v>415</v>
      </c>
      <c r="D1821" s="69" t="s">
        <v>603</v>
      </c>
      <c r="F1821" s="69">
        <v>37768</v>
      </c>
      <c r="G1821" s="69">
        <v>76</v>
      </c>
      <c r="H1821" s="69">
        <v>11</v>
      </c>
      <c r="I1821" s="69">
        <v>51028</v>
      </c>
      <c r="J1821" s="69">
        <v>50898</v>
      </c>
      <c r="K1821" s="69">
        <v>4025</v>
      </c>
      <c r="L1821" s="69"/>
      <c r="N1821" s="69">
        <v>740.14</v>
      </c>
      <c r="O1821" s="69">
        <v>3.13</v>
      </c>
      <c r="P1821" s="69"/>
    </row>
    <row r="1822" spans="1:16">
      <c r="A1822" s="86">
        <v>45555</v>
      </c>
      <c r="B1822" s="69" t="s">
        <v>286</v>
      </c>
      <c r="C1822" s="69" t="s">
        <v>417</v>
      </c>
      <c r="D1822" s="69" t="s">
        <v>585</v>
      </c>
      <c r="F1822" s="69">
        <v>27085</v>
      </c>
      <c r="G1822" s="69">
        <v>54</v>
      </c>
      <c r="H1822" s="69">
        <v>17</v>
      </c>
      <c r="I1822" s="69">
        <v>36640</v>
      </c>
      <c r="J1822" s="69">
        <v>36640</v>
      </c>
      <c r="K1822" s="69">
        <v>3350</v>
      </c>
      <c r="L1822" s="69"/>
      <c r="N1822" s="69">
        <v>739.22</v>
      </c>
      <c r="O1822" s="69">
        <v>2.7</v>
      </c>
      <c r="P1822" s="69"/>
    </row>
    <row r="1823" spans="1:16">
      <c r="A1823" s="86">
        <v>45555</v>
      </c>
      <c r="B1823" s="69" t="s">
        <v>419</v>
      </c>
      <c r="C1823" s="69" t="s">
        <v>420</v>
      </c>
      <c r="D1823" s="69" t="s">
        <v>697</v>
      </c>
      <c r="F1823" s="69">
        <v>61303</v>
      </c>
      <c r="G1823" s="69">
        <v>87</v>
      </c>
      <c r="H1823" s="69">
        <v>1</v>
      </c>
      <c r="I1823" s="69">
        <v>80890</v>
      </c>
      <c r="J1823" s="69">
        <v>80505</v>
      </c>
      <c r="K1823" s="69">
        <v>24</v>
      </c>
      <c r="L1823" s="69"/>
      <c r="N1823" s="69">
        <v>757.86</v>
      </c>
      <c r="O1823" s="69">
        <v>482.7</v>
      </c>
      <c r="P1823" s="69"/>
    </row>
    <row r="1824" spans="1:16">
      <c r="A1824" s="86">
        <v>45555</v>
      </c>
      <c r="B1824" s="69" t="s">
        <v>422</v>
      </c>
      <c r="C1824" s="69" t="s">
        <v>423</v>
      </c>
      <c r="D1824" s="69" t="s">
        <v>422</v>
      </c>
      <c r="F1824" s="69">
        <v>13437</v>
      </c>
      <c r="G1824" s="69">
        <v>12</v>
      </c>
      <c r="H1824" s="69">
        <v>6</v>
      </c>
      <c r="I1824" s="69">
        <v>4956</v>
      </c>
      <c r="J1824" s="69">
        <v>3596</v>
      </c>
      <c r="K1824" s="69">
        <v>6</v>
      </c>
      <c r="L1824" s="69"/>
      <c r="N1824" s="69">
        <v>2711.26</v>
      </c>
      <c r="O1824" s="69">
        <v>584.22</v>
      </c>
      <c r="P1824" s="69"/>
    </row>
    <row r="1825" spans="1:17">
      <c r="A1825" s="86">
        <v>45555</v>
      </c>
      <c r="B1825" s="69" t="s">
        <v>424</v>
      </c>
      <c r="C1825" s="69" t="s">
        <v>425</v>
      </c>
      <c r="D1825" s="69" t="s">
        <v>424</v>
      </c>
      <c r="F1825" s="69">
        <v>14803</v>
      </c>
      <c r="G1825" s="69">
        <v>16</v>
      </c>
      <c r="H1825" s="69">
        <v>7</v>
      </c>
      <c r="I1825" s="69">
        <v>1800</v>
      </c>
      <c r="J1825" s="69">
        <v>1012</v>
      </c>
      <c r="K1825" s="69">
        <v>9</v>
      </c>
      <c r="L1825" s="69"/>
      <c r="N1825" s="69">
        <v>8223.89</v>
      </c>
      <c r="O1825" s="69">
        <v>548.26</v>
      </c>
      <c r="P1825" s="69"/>
    </row>
    <row r="1826" spans="1:17">
      <c r="A1826" s="86">
        <v>45555</v>
      </c>
      <c r="B1826" s="69" t="s">
        <v>426</v>
      </c>
      <c r="C1826" s="69" t="s">
        <v>427</v>
      </c>
      <c r="D1826" s="69" t="s">
        <v>426</v>
      </c>
      <c r="F1826" s="69">
        <v>13446</v>
      </c>
      <c r="G1826" s="69">
        <v>31</v>
      </c>
      <c r="H1826" s="69">
        <v>18</v>
      </c>
      <c r="I1826" s="69">
        <v>5074</v>
      </c>
      <c r="J1826" s="69">
        <v>3839</v>
      </c>
      <c r="K1826" s="69">
        <v>19</v>
      </c>
      <c r="L1826" s="69"/>
      <c r="N1826" s="69">
        <v>2649.98</v>
      </c>
      <c r="O1826" s="69">
        <v>235.89</v>
      </c>
      <c r="P1826" s="69"/>
    </row>
    <row r="1827" spans="1:17">
      <c r="A1827" s="86">
        <v>45555</v>
      </c>
      <c r="B1827" s="69" t="s">
        <v>428</v>
      </c>
      <c r="C1827" s="69" t="s">
        <v>429</v>
      </c>
      <c r="D1827" s="69" t="s">
        <v>428</v>
      </c>
      <c r="F1827" s="69">
        <v>13443</v>
      </c>
      <c r="G1827" s="69">
        <v>11</v>
      </c>
      <c r="H1827" s="69">
        <v>7</v>
      </c>
      <c r="I1827" s="69">
        <v>1724</v>
      </c>
      <c r="J1827" s="69">
        <v>938</v>
      </c>
      <c r="K1827" s="69">
        <v>8</v>
      </c>
      <c r="L1827" s="69"/>
      <c r="N1827" s="69">
        <v>7797.56</v>
      </c>
      <c r="O1827" s="69">
        <v>560.13</v>
      </c>
      <c r="P1827" s="69"/>
    </row>
    <row r="1828" spans="1:17">
      <c r="A1828" s="86">
        <v>45555</v>
      </c>
      <c r="B1828" s="69" t="s">
        <v>430</v>
      </c>
      <c r="C1828" s="69" t="s">
        <v>431</v>
      </c>
      <c r="D1828" s="69" t="s">
        <v>726</v>
      </c>
      <c r="F1828" s="69">
        <v>4779</v>
      </c>
      <c r="G1828" s="69">
        <v>14</v>
      </c>
      <c r="H1828" s="69">
        <v>8</v>
      </c>
      <c r="I1828" s="69">
        <v>5715</v>
      </c>
      <c r="J1828" s="69">
        <v>5346</v>
      </c>
      <c r="K1828" s="69">
        <v>12</v>
      </c>
      <c r="L1828" s="69"/>
      <c r="N1828" s="69">
        <v>836.22</v>
      </c>
      <c r="O1828" s="69">
        <v>103.89</v>
      </c>
      <c r="P1828" s="69"/>
    </row>
    <row r="1829" spans="1:17">
      <c r="A1829" s="86">
        <v>45555</v>
      </c>
      <c r="B1829" s="69" t="s">
        <v>432</v>
      </c>
      <c r="C1829" s="69" t="s">
        <v>433</v>
      </c>
      <c r="D1829" s="69" t="s">
        <v>709</v>
      </c>
      <c r="F1829" s="69">
        <v>6552</v>
      </c>
      <c r="G1829" s="69">
        <v>55</v>
      </c>
      <c r="H1829" s="69">
        <v>58</v>
      </c>
      <c r="I1829" s="69">
        <v>4057</v>
      </c>
      <c r="J1829" s="69">
        <v>3347</v>
      </c>
      <c r="K1829" s="69">
        <v>58</v>
      </c>
      <c r="L1829" s="69"/>
      <c r="N1829" s="69">
        <v>1614.99</v>
      </c>
      <c r="O1829" s="69">
        <v>36.6</v>
      </c>
      <c r="P1829" s="69"/>
    </row>
    <row r="1830" spans="1:17">
      <c r="A1830" s="86">
        <v>45555</v>
      </c>
      <c r="B1830" s="69" t="s">
        <v>432</v>
      </c>
      <c r="C1830" s="69" t="s">
        <v>434</v>
      </c>
      <c r="D1830" s="69" t="s">
        <v>709</v>
      </c>
      <c r="F1830" s="69">
        <v>6689</v>
      </c>
      <c r="G1830" s="69">
        <v>87</v>
      </c>
      <c r="H1830" s="69">
        <v>78</v>
      </c>
      <c r="I1830" s="69">
        <v>5627</v>
      </c>
      <c r="J1830" s="69">
        <v>4391</v>
      </c>
      <c r="K1830" s="69">
        <v>81</v>
      </c>
      <c r="L1830" s="69"/>
      <c r="N1830" s="69">
        <v>1188.73</v>
      </c>
      <c r="O1830" s="69">
        <v>26.44</v>
      </c>
      <c r="P1830" s="69"/>
    </row>
    <row r="1831" spans="1:17">
      <c r="A1831" s="86">
        <v>45555</v>
      </c>
      <c r="B1831" s="69" t="s">
        <v>432</v>
      </c>
      <c r="C1831" s="69" t="s">
        <v>436</v>
      </c>
      <c r="D1831" s="69" t="s">
        <v>710</v>
      </c>
      <c r="F1831" s="69">
        <v>41467</v>
      </c>
      <c r="G1831" s="69">
        <v>540</v>
      </c>
      <c r="H1831" s="69">
        <v>397</v>
      </c>
      <c r="I1831" s="69">
        <v>35647</v>
      </c>
      <c r="J1831" s="69">
        <v>30322</v>
      </c>
      <c r="K1831" s="69">
        <v>414</v>
      </c>
      <c r="L1831" s="69"/>
      <c r="M1831" s="69">
        <v>1</v>
      </c>
      <c r="N1831" s="69">
        <v>1163.27</v>
      </c>
      <c r="O1831" s="69">
        <v>32.81</v>
      </c>
      <c r="P1831" s="69"/>
      <c r="Q1831" s="85"/>
    </row>
    <row r="1832" spans="1:17">
      <c r="A1832" s="86">
        <v>45555</v>
      </c>
      <c r="B1832" s="69" t="s">
        <v>432</v>
      </c>
      <c r="C1832" s="69" t="s">
        <v>438</v>
      </c>
      <c r="D1832" s="69" t="s">
        <v>711</v>
      </c>
      <c r="F1832" s="69">
        <v>38347</v>
      </c>
      <c r="G1832" s="69">
        <v>505</v>
      </c>
      <c r="H1832" s="69">
        <v>348</v>
      </c>
      <c r="I1832" s="69">
        <v>30828</v>
      </c>
      <c r="J1832" s="69">
        <v>24948</v>
      </c>
      <c r="K1832" s="69">
        <v>358</v>
      </c>
      <c r="L1832" s="69">
        <v>1</v>
      </c>
      <c r="M1832" s="69">
        <v>1</v>
      </c>
      <c r="N1832" s="69">
        <v>1243.9000000000001</v>
      </c>
      <c r="O1832" s="69">
        <v>34.799999999999997</v>
      </c>
      <c r="P1832" s="69"/>
    </row>
    <row r="1833" spans="1:17">
      <c r="A1833" s="86">
        <v>45555</v>
      </c>
      <c r="B1833" s="69" t="s">
        <v>432</v>
      </c>
      <c r="C1833" s="69" t="s">
        <v>440</v>
      </c>
      <c r="D1833" s="69" t="s">
        <v>712</v>
      </c>
      <c r="F1833" s="69">
        <v>41222</v>
      </c>
      <c r="G1833" s="69">
        <v>503</v>
      </c>
      <c r="H1833" s="69">
        <v>387</v>
      </c>
      <c r="I1833" s="69">
        <v>37974</v>
      </c>
      <c r="J1833" s="69">
        <v>27962</v>
      </c>
      <c r="K1833" s="69">
        <v>403</v>
      </c>
      <c r="L1833" s="69">
        <v>1</v>
      </c>
      <c r="M1833" s="69"/>
      <c r="N1833" s="69">
        <v>1085.53</v>
      </c>
      <c r="O1833" s="69">
        <v>33.76</v>
      </c>
      <c r="P1833" s="69"/>
    </row>
    <row r="1834" spans="1:17">
      <c r="A1834" s="86">
        <v>45555</v>
      </c>
      <c r="B1834" s="69" t="s">
        <v>432</v>
      </c>
      <c r="C1834" s="69" t="s">
        <v>444</v>
      </c>
      <c r="D1834" s="69" t="s">
        <v>713</v>
      </c>
      <c r="F1834" s="69">
        <v>41020</v>
      </c>
      <c r="G1834" s="69">
        <v>422</v>
      </c>
      <c r="H1834" s="69">
        <v>358</v>
      </c>
      <c r="I1834" s="69">
        <v>49983</v>
      </c>
      <c r="J1834" s="69">
        <v>29997</v>
      </c>
      <c r="K1834" s="69">
        <v>368</v>
      </c>
      <c r="L1834" s="69"/>
      <c r="N1834" s="69">
        <v>820.68</v>
      </c>
      <c r="O1834" s="69">
        <v>36.43</v>
      </c>
      <c r="P1834" s="69"/>
    </row>
    <row r="1835" spans="1:17">
      <c r="A1835" s="86">
        <v>45555</v>
      </c>
      <c r="B1835" s="69" t="s">
        <v>432</v>
      </c>
      <c r="C1835" s="69" t="s">
        <v>446</v>
      </c>
      <c r="D1835" s="69" t="s">
        <v>714</v>
      </c>
      <c r="F1835" s="69">
        <v>41785</v>
      </c>
      <c r="G1835" s="69">
        <v>614</v>
      </c>
      <c r="H1835" s="69">
        <v>417</v>
      </c>
      <c r="I1835" s="69">
        <v>30932</v>
      </c>
      <c r="J1835" s="69">
        <v>26037</v>
      </c>
      <c r="K1835" s="69">
        <v>436</v>
      </c>
      <c r="L1835" s="69"/>
      <c r="M1835" s="69">
        <v>1</v>
      </c>
      <c r="N1835" s="69">
        <v>1350.87</v>
      </c>
      <c r="O1835" s="69">
        <v>31.66</v>
      </c>
      <c r="P1835" s="69"/>
    </row>
    <row r="1836" spans="1:17">
      <c r="A1836" s="86">
        <v>45555</v>
      </c>
      <c r="B1836" s="69" t="s">
        <v>448</v>
      </c>
      <c r="C1836" s="69" t="s">
        <v>449</v>
      </c>
      <c r="D1836" s="69" t="s">
        <v>637</v>
      </c>
      <c r="F1836" s="69">
        <v>5698</v>
      </c>
      <c r="G1836" s="69">
        <v>78</v>
      </c>
      <c r="H1836" s="69">
        <v>66</v>
      </c>
      <c r="I1836" s="69">
        <v>2003</v>
      </c>
      <c r="J1836" s="69">
        <v>1864</v>
      </c>
      <c r="K1836" s="69">
        <v>67</v>
      </c>
      <c r="L1836" s="69"/>
      <c r="N1836" s="69">
        <v>2844.73</v>
      </c>
      <c r="O1836" s="69">
        <v>28.35</v>
      </c>
      <c r="P1836" s="69"/>
    </row>
    <row r="1837" spans="1:17">
      <c r="A1837" s="86">
        <v>45555</v>
      </c>
      <c r="B1837" s="69" t="s">
        <v>450</v>
      </c>
      <c r="C1837" s="69" t="s">
        <v>451</v>
      </c>
      <c r="D1837" s="69" t="s">
        <v>638</v>
      </c>
      <c r="F1837" s="69">
        <v>4580</v>
      </c>
      <c r="G1837" s="69">
        <v>56</v>
      </c>
      <c r="H1837" s="69">
        <v>58</v>
      </c>
      <c r="I1837" s="69">
        <v>7203</v>
      </c>
      <c r="J1837" s="69">
        <v>4359</v>
      </c>
      <c r="K1837" s="69">
        <v>58</v>
      </c>
      <c r="L1837" s="69"/>
      <c r="N1837" s="69">
        <v>635.85</v>
      </c>
      <c r="O1837" s="69">
        <v>26.32</v>
      </c>
      <c r="P1837" s="69"/>
    </row>
    <row r="1838" spans="1:17">
      <c r="A1838" s="86">
        <v>45555</v>
      </c>
      <c r="B1838" s="69" t="s">
        <v>228</v>
      </c>
      <c r="C1838" s="69" t="s">
        <v>234</v>
      </c>
      <c r="D1838" s="69" t="s">
        <v>234</v>
      </c>
      <c r="F1838" s="69">
        <v>1306</v>
      </c>
      <c r="G1838" s="69">
        <v>10</v>
      </c>
      <c r="H1838" s="69">
        <v>11</v>
      </c>
      <c r="I1838" s="69">
        <v>622</v>
      </c>
      <c r="J1838" s="69">
        <v>606</v>
      </c>
      <c r="K1838" s="69">
        <v>11</v>
      </c>
      <c r="L1838" s="69"/>
      <c r="N1838" s="69">
        <v>2099.6799999999998</v>
      </c>
      <c r="O1838" s="69">
        <v>39.58</v>
      </c>
      <c r="P1838" s="69"/>
    </row>
    <row r="1839" spans="1:17">
      <c r="A1839" s="86">
        <v>45555</v>
      </c>
      <c r="B1839" s="69" t="s">
        <v>228</v>
      </c>
      <c r="C1839" s="69" t="s">
        <v>452</v>
      </c>
      <c r="D1839" s="69" t="s">
        <v>452</v>
      </c>
      <c r="F1839" s="69">
        <v>8875</v>
      </c>
      <c r="G1839" s="69">
        <v>111</v>
      </c>
      <c r="H1839" s="69">
        <v>82</v>
      </c>
      <c r="I1839" s="69">
        <v>6474</v>
      </c>
      <c r="J1839" s="69">
        <v>5293</v>
      </c>
      <c r="K1839" s="69">
        <v>89</v>
      </c>
      <c r="L1839" s="69"/>
      <c r="N1839" s="69">
        <v>1370.87</v>
      </c>
      <c r="O1839" s="69">
        <v>32.630000000000003</v>
      </c>
      <c r="P1839" s="69"/>
    </row>
    <row r="1840" spans="1:17">
      <c r="A1840" s="86">
        <v>45555</v>
      </c>
      <c r="B1840" s="69" t="s">
        <v>228</v>
      </c>
      <c r="C1840" s="69" t="s">
        <v>238</v>
      </c>
      <c r="D1840" s="69" t="s">
        <v>238</v>
      </c>
      <c r="F1840" s="69">
        <v>8873</v>
      </c>
      <c r="G1840" s="69">
        <v>118</v>
      </c>
      <c r="H1840" s="69">
        <v>79</v>
      </c>
      <c r="I1840" s="69">
        <v>4701</v>
      </c>
      <c r="J1840" s="69">
        <v>3836</v>
      </c>
      <c r="K1840" s="69">
        <v>90</v>
      </c>
      <c r="L1840" s="69"/>
      <c r="N1840" s="69">
        <v>1887.47</v>
      </c>
      <c r="O1840" s="69">
        <v>32.15</v>
      </c>
      <c r="P1840" s="69"/>
    </row>
    <row r="1841" spans="1:16">
      <c r="A1841" s="86">
        <v>45555</v>
      </c>
      <c r="B1841" s="69" t="s">
        <v>228</v>
      </c>
      <c r="C1841" s="69" t="s">
        <v>230</v>
      </c>
      <c r="D1841" s="69" t="s">
        <v>640</v>
      </c>
      <c r="F1841" s="69">
        <v>8850</v>
      </c>
      <c r="G1841" s="69">
        <v>138</v>
      </c>
      <c r="H1841" s="69">
        <v>74</v>
      </c>
      <c r="I1841" s="69">
        <v>4537</v>
      </c>
      <c r="J1841" s="69">
        <v>3472</v>
      </c>
      <c r="K1841" s="69">
        <v>86</v>
      </c>
      <c r="L1841" s="69"/>
      <c r="N1841" s="69">
        <v>1950.63</v>
      </c>
      <c r="O1841" s="69">
        <v>30.62</v>
      </c>
      <c r="P1841" s="69"/>
    </row>
    <row r="1842" spans="1:16">
      <c r="A1842" s="86">
        <v>45555</v>
      </c>
      <c r="B1842" s="69" t="s">
        <v>228</v>
      </c>
      <c r="C1842" s="69" t="s">
        <v>237</v>
      </c>
      <c r="D1842" s="69" t="s">
        <v>237</v>
      </c>
      <c r="F1842" s="69">
        <v>8750</v>
      </c>
      <c r="G1842" s="69">
        <v>112</v>
      </c>
      <c r="H1842" s="69">
        <v>90</v>
      </c>
      <c r="I1842" s="69">
        <v>8351</v>
      </c>
      <c r="J1842" s="69">
        <v>5358</v>
      </c>
      <c r="K1842" s="69">
        <v>95</v>
      </c>
      <c r="L1842" s="69"/>
      <c r="N1842" s="69">
        <v>1047.78</v>
      </c>
      <c r="O1842" s="69">
        <v>29.66</v>
      </c>
      <c r="P1842" s="69"/>
    </row>
    <row r="1843" spans="1:16">
      <c r="A1843" s="86">
        <v>45555</v>
      </c>
      <c r="B1843" s="69" t="s">
        <v>228</v>
      </c>
      <c r="C1843" s="69" t="s">
        <v>235</v>
      </c>
      <c r="D1843" s="69" t="s">
        <v>235</v>
      </c>
      <c r="F1843" s="69">
        <v>8742</v>
      </c>
      <c r="G1843" s="69">
        <v>105</v>
      </c>
      <c r="H1843" s="69">
        <v>96</v>
      </c>
      <c r="I1843" s="69">
        <v>7286</v>
      </c>
      <c r="J1843" s="69">
        <v>4714</v>
      </c>
      <c r="K1843" s="69">
        <v>97</v>
      </c>
      <c r="L1843" s="69"/>
      <c r="N1843" s="69">
        <v>1199.8399999999999</v>
      </c>
      <c r="O1843" s="69">
        <v>28.11</v>
      </c>
      <c r="P1843" s="69"/>
    </row>
    <row r="1844" spans="1:16">
      <c r="A1844" s="86">
        <v>45555</v>
      </c>
      <c r="B1844" s="69" t="s">
        <v>228</v>
      </c>
      <c r="C1844" s="69" t="s">
        <v>233</v>
      </c>
      <c r="D1844" s="69" t="s">
        <v>641</v>
      </c>
      <c r="F1844" s="69">
        <v>8581</v>
      </c>
      <c r="G1844" s="69">
        <v>191</v>
      </c>
      <c r="H1844" s="69">
        <v>109</v>
      </c>
      <c r="I1844" s="69">
        <v>4952</v>
      </c>
      <c r="J1844" s="69">
        <v>3292</v>
      </c>
      <c r="K1844" s="69">
        <v>121</v>
      </c>
      <c r="L1844" s="69"/>
      <c r="N1844" s="69">
        <v>1732.84</v>
      </c>
      <c r="O1844" s="69">
        <v>20.68</v>
      </c>
      <c r="P1844" s="69"/>
    </row>
    <row r="1845" spans="1:16">
      <c r="A1845" s="86">
        <v>45555</v>
      </c>
      <c r="B1845" s="69" t="s">
        <v>228</v>
      </c>
      <c r="C1845" s="69" t="s">
        <v>453</v>
      </c>
      <c r="D1845" s="69" t="s">
        <v>453</v>
      </c>
      <c r="F1845" s="69">
        <v>8785</v>
      </c>
      <c r="G1845" s="69">
        <v>119</v>
      </c>
      <c r="H1845" s="69">
        <v>87</v>
      </c>
      <c r="I1845" s="69">
        <v>6418</v>
      </c>
      <c r="J1845" s="69">
        <v>4301</v>
      </c>
      <c r="K1845" s="69">
        <v>95</v>
      </c>
      <c r="L1845" s="69"/>
      <c r="N1845" s="69">
        <v>1368.81</v>
      </c>
      <c r="O1845" s="69">
        <v>29.68</v>
      </c>
      <c r="P1845" s="69"/>
    </row>
    <row r="1846" spans="1:16">
      <c r="A1846" s="86">
        <v>45555</v>
      </c>
      <c r="B1846" s="69" t="s">
        <v>228</v>
      </c>
      <c r="C1846" s="69" t="s">
        <v>232</v>
      </c>
      <c r="D1846" s="69" t="s">
        <v>642</v>
      </c>
      <c r="F1846" s="69">
        <v>8825</v>
      </c>
      <c r="G1846" s="69">
        <v>116</v>
      </c>
      <c r="H1846" s="69">
        <v>80</v>
      </c>
      <c r="I1846" s="69">
        <v>6312</v>
      </c>
      <c r="J1846" s="69">
        <v>5645</v>
      </c>
      <c r="K1846" s="69">
        <v>87</v>
      </c>
      <c r="L1846" s="69">
        <v>1</v>
      </c>
      <c r="M1846" s="69"/>
      <c r="N1846" s="69">
        <v>1398.13</v>
      </c>
      <c r="O1846" s="69">
        <v>33.56</v>
      </c>
      <c r="P1846" s="69"/>
    </row>
    <row r="1847" spans="1:16">
      <c r="A1847" s="86">
        <v>45555</v>
      </c>
      <c r="B1847" s="69" t="s">
        <v>228</v>
      </c>
      <c r="C1847" s="69" t="s">
        <v>231</v>
      </c>
      <c r="D1847" s="69" t="s">
        <v>231</v>
      </c>
      <c r="F1847" s="69">
        <v>8771</v>
      </c>
      <c r="G1847" s="69">
        <v>147</v>
      </c>
      <c r="H1847" s="69">
        <v>118</v>
      </c>
      <c r="I1847" s="69">
        <v>5686</v>
      </c>
      <c r="J1847" s="69">
        <v>4833</v>
      </c>
      <c r="K1847" s="69">
        <v>123</v>
      </c>
      <c r="L1847" s="69"/>
      <c r="N1847" s="69">
        <v>1542.56</v>
      </c>
      <c r="O1847" s="69">
        <v>22.78</v>
      </c>
      <c r="P1847" s="69"/>
    </row>
    <row r="1848" spans="1:16">
      <c r="A1848" s="86">
        <v>45555</v>
      </c>
      <c r="B1848" s="69" t="s">
        <v>256</v>
      </c>
      <c r="C1848" s="69" t="s">
        <v>264</v>
      </c>
      <c r="D1848" s="69" t="s">
        <v>734</v>
      </c>
      <c r="F1848" s="69">
        <v>1486</v>
      </c>
      <c r="G1848" s="69">
        <v>15</v>
      </c>
      <c r="H1848" s="69">
        <v>15</v>
      </c>
      <c r="I1848" s="69">
        <v>655</v>
      </c>
      <c r="J1848" s="69">
        <v>571</v>
      </c>
      <c r="K1848" s="69">
        <v>15</v>
      </c>
      <c r="L1848" s="69">
        <v>1</v>
      </c>
      <c r="M1848" s="69"/>
      <c r="N1848" s="69">
        <v>2268.6999999999998</v>
      </c>
      <c r="O1848" s="69">
        <v>31.62</v>
      </c>
      <c r="P1848" s="69"/>
    </row>
    <row r="1849" spans="1:16">
      <c r="A1849" s="86">
        <v>45555</v>
      </c>
      <c r="B1849" s="69" t="s">
        <v>256</v>
      </c>
      <c r="C1849" s="69" t="s">
        <v>266</v>
      </c>
      <c r="D1849" s="69" t="s">
        <v>735</v>
      </c>
      <c r="F1849" s="69">
        <v>8736</v>
      </c>
      <c r="G1849" s="69">
        <v>126</v>
      </c>
      <c r="H1849" s="69">
        <v>82</v>
      </c>
      <c r="I1849" s="69">
        <v>3372</v>
      </c>
      <c r="J1849" s="69">
        <v>2809</v>
      </c>
      <c r="K1849" s="69">
        <v>87</v>
      </c>
      <c r="L1849" s="69"/>
      <c r="N1849" s="69">
        <v>2590.75</v>
      </c>
      <c r="O1849" s="69">
        <v>33.47</v>
      </c>
      <c r="P1849" s="69"/>
    </row>
    <row r="1850" spans="1:16">
      <c r="A1850" s="86">
        <v>45555</v>
      </c>
      <c r="B1850" s="69" t="s">
        <v>256</v>
      </c>
      <c r="C1850" s="69" t="s">
        <v>259</v>
      </c>
      <c r="D1850" s="69" t="s">
        <v>736</v>
      </c>
      <c r="F1850" s="69">
        <v>8574</v>
      </c>
      <c r="G1850" s="69">
        <v>106</v>
      </c>
      <c r="H1850" s="69">
        <v>81</v>
      </c>
      <c r="I1850" s="69">
        <v>4845</v>
      </c>
      <c r="J1850" s="69">
        <v>4070</v>
      </c>
      <c r="K1850" s="69">
        <v>94</v>
      </c>
      <c r="L1850" s="69"/>
      <c r="N1850" s="69">
        <v>1769.66</v>
      </c>
      <c r="O1850" s="69">
        <v>28.3</v>
      </c>
      <c r="P1850" s="69"/>
    </row>
    <row r="1851" spans="1:16">
      <c r="A1851" s="86">
        <v>45555</v>
      </c>
      <c r="B1851" s="69" t="s">
        <v>256</v>
      </c>
      <c r="C1851" s="69" t="s">
        <v>263</v>
      </c>
      <c r="D1851" s="69" t="s">
        <v>737</v>
      </c>
      <c r="F1851" s="69">
        <v>8968</v>
      </c>
      <c r="G1851" s="69">
        <v>88</v>
      </c>
      <c r="H1851" s="69">
        <v>62</v>
      </c>
      <c r="I1851" s="69">
        <v>4772</v>
      </c>
      <c r="J1851" s="69">
        <v>3758</v>
      </c>
      <c r="K1851" s="69">
        <v>68</v>
      </c>
      <c r="L1851" s="69"/>
      <c r="N1851" s="69">
        <v>1879.3</v>
      </c>
      <c r="O1851" s="69">
        <v>42.91</v>
      </c>
      <c r="P1851" s="69"/>
    </row>
    <row r="1852" spans="1:16">
      <c r="A1852" s="86">
        <v>45555</v>
      </c>
      <c r="B1852" s="69" t="s">
        <v>256</v>
      </c>
      <c r="C1852" s="69" t="s">
        <v>260</v>
      </c>
      <c r="D1852" s="69" t="s">
        <v>738</v>
      </c>
      <c r="F1852" s="69">
        <v>8650</v>
      </c>
      <c r="G1852" s="69">
        <v>104</v>
      </c>
      <c r="H1852" s="69">
        <v>70</v>
      </c>
      <c r="I1852" s="69">
        <v>5412</v>
      </c>
      <c r="J1852" s="69">
        <v>4334</v>
      </c>
      <c r="K1852" s="69">
        <v>77</v>
      </c>
      <c r="L1852" s="69"/>
      <c r="N1852" s="69">
        <v>1598.3</v>
      </c>
      <c r="O1852" s="69">
        <v>33.53</v>
      </c>
      <c r="P1852" s="69"/>
    </row>
    <row r="1853" spans="1:16">
      <c r="A1853" s="86">
        <v>45555</v>
      </c>
      <c r="B1853" s="69" t="s">
        <v>256</v>
      </c>
      <c r="C1853" s="69" t="s">
        <v>262</v>
      </c>
      <c r="D1853" s="69" t="s">
        <v>739</v>
      </c>
      <c r="F1853" s="69">
        <v>8575</v>
      </c>
      <c r="G1853" s="69">
        <v>85</v>
      </c>
      <c r="H1853" s="69">
        <v>61</v>
      </c>
      <c r="I1853" s="69">
        <v>5431</v>
      </c>
      <c r="J1853" s="69">
        <v>3993</v>
      </c>
      <c r="K1853" s="69">
        <v>70</v>
      </c>
      <c r="L1853" s="69"/>
      <c r="N1853" s="69">
        <v>1578.9</v>
      </c>
      <c r="O1853" s="69">
        <v>40.83</v>
      </c>
      <c r="P1853" s="69"/>
    </row>
    <row r="1854" spans="1:16">
      <c r="A1854" s="86">
        <v>45555</v>
      </c>
      <c r="B1854" s="69" t="s">
        <v>256</v>
      </c>
      <c r="C1854" s="69" t="s">
        <v>261</v>
      </c>
      <c r="D1854" s="69" t="s">
        <v>740</v>
      </c>
      <c r="F1854" s="69">
        <v>8657</v>
      </c>
      <c r="G1854" s="69">
        <v>133</v>
      </c>
      <c r="H1854" s="69">
        <v>75</v>
      </c>
      <c r="I1854" s="69">
        <v>2903</v>
      </c>
      <c r="J1854" s="69">
        <v>2422</v>
      </c>
      <c r="K1854" s="69">
        <v>87</v>
      </c>
      <c r="L1854" s="69"/>
      <c r="N1854" s="69">
        <v>2982.09</v>
      </c>
      <c r="O1854" s="69">
        <v>29.96</v>
      </c>
      <c r="P1854" s="69"/>
    </row>
    <row r="1855" spans="1:16">
      <c r="A1855" s="86">
        <v>45555</v>
      </c>
      <c r="B1855" s="69" t="s">
        <v>256</v>
      </c>
      <c r="C1855" s="69" t="s">
        <v>265</v>
      </c>
      <c r="D1855" s="69" t="s">
        <v>741</v>
      </c>
      <c r="F1855" s="69">
        <v>8595</v>
      </c>
      <c r="G1855" s="69">
        <v>100</v>
      </c>
      <c r="H1855" s="69">
        <v>75</v>
      </c>
      <c r="I1855" s="69">
        <v>3988</v>
      </c>
      <c r="J1855" s="69">
        <v>3025</v>
      </c>
      <c r="K1855" s="69">
        <v>82</v>
      </c>
      <c r="L1855" s="69"/>
      <c r="N1855" s="69">
        <v>2155.2199999999998</v>
      </c>
      <c r="O1855" s="69">
        <v>32.19</v>
      </c>
      <c r="P1855" s="69"/>
    </row>
    <row r="1856" spans="1:16">
      <c r="A1856" s="86">
        <v>45555</v>
      </c>
      <c r="B1856" s="69" t="s">
        <v>256</v>
      </c>
      <c r="C1856" s="69" t="s">
        <v>258</v>
      </c>
      <c r="D1856" s="69" t="s">
        <v>742</v>
      </c>
      <c r="F1856" s="69">
        <v>8821</v>
      </c>
      <c r="G1856" s="69">
        <v>108</v>
      </c>
      <c r="H1856" s="69">
        <v>75</v>
      </c>
      <c r="I1856" s="69">
        <v>4404</v>
      </c>
      <c r="J1856" s="69">
        <v>3854</v>
      </c>
      <c r="K1856" s="69">
        <v>79</v>
      </c>
      <c r="L1856" s="69"/>
      <c r="N1856" s="69">
        <v>2002.95</v>
      </c>
      <c r="O1856" s="69">
        <v>32.19</v>
      </c>
      <c r="P1856" s="69"/>
    </row>
    <row r="1857" spans="1:16">
      <c r="A1857" s="86">
        <v>45555</v>
      </c>
      <c r="B1857" s="69" t="s">
        <v>256</v>
      </c>
      <c r="C1857" s="69" t="s">
        <v>257</v>
      </c>
      <c r="D1857" s="69" t="s">
        <v>743</v>
      </c>
      <c r="F1857" s="69">
        <v>8485</v>
      </c>
      <c r="G1857" s="69">
        <v>131</v>
      </c>
      <c r="H1857" s="69">
        <v>86</v>
      </c>
      <c r="I1857" s="69">
        <v>3631</v>
      </c>
      <c r="J1857" s="69">
        <v>3010</v>
      </c>
      <c r="K1857" s="69">
        <v>95</v>
      </c>
      <c r="L1857" s="69"/>
      <c r="N1857" s="69">
        <v>2336.8200000000002</v>
      </c>
      <c r="O1857" s="69">
        <v>28.19</v>
      </c>
      <c r="P1857" s="69"/>
    </row>
    <row r="1858" spans="1:16">
      <c r="A1858" s="86">
        <v>45555</v>
      </c>
      <c r="B1858" s="69" t="s">
        <v>454</v>
      </c>
      <c r="C1858" s="69" t="s">
        <v>202</v>
      </c>
      <c r="D1858" s="69" t="s">
        <v>715</v>
      </c>
      <c r="F1858" s="69">
        <v>7294</v>
      </c>
      <c r="G1858" s="69">
        <v>78</v>
      </c>
      <c r="H1858" s="69">
        <v>71</v>
      </c>
      <c r="I1858" s="69">
        <v>5708</v>
      </c>
      <c r="J1858" s="69">
        <v>4509</v>
      </c>
      <c r="K1858" s="69">
        <v>72</v>
      </c>
      <c r="L1858" s="69"/>
      <c r="N1858" s="69">
        <v>1277.8599999999999</v>
      </c>
      <c r="O1858" s="69">
        <v>33.770000000000003</v>
      </c>
      <c r="P1858" s="69"/>
    </row>
    <row r="1859" spans="1:16">
      <c r="A1859" s="86">
        <v>45555</v>
      </c>
      <c r="B1859" s="69" t="s">
        <v>454</v>
      </c>
      <c r="C1859" s="69" t="s">
        <v>198</v>
      </c>
      <c r="D1859" s="69" t="s">
        <v>715</v>
      </c>
      <c r="F1859" s="69">
        <v>8008</v>
      </c>
      <c r="G1859" s="69">
        <v>74</v>
      </c>
      <c r="H1859" s="69">
        <v>74</v>
      </c>
      <c r="I1859" s="69">
        <v>6788</v>
      </c>
      <c r="J1859" s="69">
        <v>5008</v>
      </c>
      <c r="K1859" s="69">
        <v>75</v>
      </c>
      <c r="L1859" s="69"/>
      <c r="N1859" s="69">
        <v>1179.73</v>
      </c>
      <c r="O1859" s="69">
        <v>35.28</v>
      </c>
      <c r="P1859" s="69"/>
    </row>
    <row r="1860" spans="1:16">
      <c r="A1860" s="86">
        <v>45555</v>
      </c>
      <c r="B1860" s="69" t="s">
        <v>454</v>
      </c>
      <c r="C1860" s="69" t="s">
        <v>201</v>
      </c>
      <c r="D1860" s="69" t="s">
        <v>716</v>
      </c>
      <c r="F1860" s="69">
        <v>42031</v>
      </c>
      <c r="G1860" s="69">
        <v>578</v>
      </c>
      <c r="H1860" s="69">
        <v>404</v>
      </c>
      <c r="I1860" s="69">
        <v>41521</v>
      </c>
      <c r="J1860" s="69">
        <v>31401</v>
      </c>
      <c r="K1860" s="69">
        <v>421</v>
      </c>
      <c r="L1860" s="69"/>
      <c r="M1860" s="69">
        <v>1</v>
      </c>
      <c r="N1860" s="69">
        <v>1012.28</v>
      </c>
      <c r="O1860" s="69">
        <v>32.61</v>
      </c>
      <c r="P1860" s="69"/>
    </row>
    <row r="1861" spans="1:16">
      <c r="A1861" s="86">
        <v>45555</v>
      </c>
      <c r="B1861" s="69" t="s">
        <v>454</v>
      </c>
      <c r="C1861" s="69" t="s">
        <v>197</v>
      </c>
      <c r="D1861" s="69" t="s">
        <v>717</v>
      </c>
      <c r="F1861" s="69">
        <v>41805</v>
      </c>
      <c r="G1861" s="69">
        <v>651</v>
      </c>
      <c r="H1861" s="69">
        <v>432</v>
      </c>
      <c r="I1861" s="69">
        <v>36634</v>
      </c>
      <c r="J1861" s="69">
        <v>29236</v>
      </c>
      <c r="K1861" s="69">
        <v>460</v>
      </c>
      <c r="L1861" s="69"/>
      <c r="N1861" s="69">
        <v>1141.1500000000001</v>
      </c>
      <c r="O1861" s="69">
        <v>29.19</v>
      </c>
      <c r="P1861" s="69"/>
    </row>
    <row r="1862" spans="1:16">
      <c r="A1862" s="86">
        <v>45555</v>
      </c>
      <c r="B1862" s="69" t="s">
        <v>454</v>
      </c>
      <c r="C1862" s="69" t="s">
        <v>199</v>
      </c>
      <c r="D1862" s="69" t="s">
        <v>718</v>
      </c>
      <c r="F1862" s="69">
        <v>41648</v>
      </c>
      <c r="G1862" s="69">
        <v>510</v>
      </c>
      <c r="H1862" s="69">
        <v>363</v>
      </c>
      <c r="I1862" s="69">
        <v>46908</v>
      </c>
      <c r="J1862" s="69">
        <v>30709</v>
      </c>
      <c r="K1862" s="69">
        <v>382</v>
      </c>
      <c r="L1862" s="69"/>
      <c r="N1862" s="69">
        <v>887.87</v>
      </c>
      <c r="O1862" s="69">
        <v>36.15</v>
      </c>
      <c r="P1862" s="69"/>
    </row>
    <row r="1863" spans="1:16">
      <c r="A1863" s="86">
        <v>45555</v>
      </c>
      <c r="B1863" s="69" t="s">
        <v>454</v>
      </c>
      <c r="C1863" s="69" t="s">
        <v>196</v>
      </c>
      <c r="D1863" s="69" t="s">
        <v>235</v>
      </c>
      <c r="F1863" s="69">
        <v>41260</v>
      </c>
      <c r="G1863" s="69">
        <v>493</v>
      </c>
      <c r="H1863" s="69">
        <v>416</v>
      </c>
      <c r="I1863" s="69">
        <v>59185</v>
      </c>
      <c r="J1863" s="69">
        <v>33470</v>
      </c>
      <c r="K1863" s="69">
        <v>428</v>
      </c>
      <c r="L1863" s="69"/>
      <c r="N1863" s="69">
        <v>697.14</v>
      </c>
      <c r="O1863" s="69">
        <v>31.89</v>
      </c>
      <c r="P1863" s="69"/>
    </row>
    <row r="1864" spans="1:16">
      <c r="A1864" s="86">
        <v>45555</v>
      </c>
      <c r="B1864" s="69" t="s">
        <v>454</v>
      </c>
      <c r="C1864" s="69" t="s">
        <v>200</v>
      </c>
      <c r="D1864" s="69" t="s">
        <v>719</v>
      </c>
      <c r="F1864" s="69">
        <v>41939</v>
      </c>
      <c r="G1864" s="69">
        <v>753</v>
      </c>
      <c r="H1864" s="69">
        <v>484</v>
      </c>
      <c r="I1864" s="69">
        <v>38334</v>
      </c>
      <c r="J1864" s="69">
        <v>30956</v>
      </c>
      <c r="K1864" s="69">
        <v>520</v>
      </c>
      <c r="L1864" s="69"/>
      <c r="N1864" s="69">
        <v>1094.04</v>
      </c>
      <c r="O1864" s="69">
        <v>25.84</v>
      </c>
      <c r="P1864" s="69"/>
    </row>
    <row r="1865" spans="1:16">
      <c r="A1865" s="86">
        <v>45555</v>
      </c>
      <c r="B1865" s="69" t="s">
        <v>455</v>
      </c>
      <c r="C1865" s="69" t="s">
        <v>456</v>
      </c>
      <c r="D1865" s="69" t="s">
        <v>720</v>
      </c>
      <c r="F1865" s="69">
        <v>2785</v>
      </c>
      <c r="G1865" s="69">
        <v>34</v>
      </c>
      <c r="H1865" s="69">
        <v>30</v>
      </c>
      <c r="I1865" s="69">
        <v>2531</v>
      </c>
      <c r="J1865" s="69">
        <v>2121</v>
      </c>
      <c r="K1865" s="69">
        <v>31</v>
      </c>
      <c r="L1865" s="69"/>
      <c r="N1865" s="69">
        <v>1100.3599999999999</v>
      </c>
      <c r="O1865" s="69">
        <v>29.95</v>
      </c>
      <c r="P1865" s="69"/>
    </row>
    <row r="1866" spans="1:16">
      <c r="A1866" s="86">
        <v>45555</v>
      </c>
      <c r="B1866" s="69" t="s">
        <v>101</v>
      </c>
      <c r="C1866" s="69" t="s">
        <v>347</v>
      </c>
      <c r="D1866" s="69" t="s">
        <v>753</v>
      </c>
      <c r="E1866" s="69">
        <v>2</v>
      </c>
      <c r="F1866" s="69">
        <v>5031</v>
      </c>
      <c r="G1866" s="69">
        <v>18</v>
      </c>
      <c r="H1866" s="69">
        <v>6</v>
      </c>
      <c r="I1866" s="69">
        <v>672</v>
      </c>
      <c r="J1866" s="69">
        <v>582</v>
      </c>
      <c r="K1866" s="69">
        <v>9</v>
      </c>
      <c r="L1866" s="69"/>
      <c r="N1866" s="69">
        <v>7486.61</v>
      </c>
      <c r="O1866" s="69">
        <v>162.29</v>
      </c>
      <c r="P1866" s="69"/>
    </row>
    <row r="1867" spans="1:16">
      <c r="A1867" s="86">
        <v>45555</v>
      </c>
      <c r="B1867" s="69" t="s">
        <v>101</v>
      </c>
      <c r="C1867" s="69" t="s">
        <v>347</v>
      </c>
      <c r="D1867" s="69" t="s">
        <v>645</v>
      </c>
      <c r="E1867" s="69">
        <v>14</v>
      </c>
      <c r="F1867" s="69">
        <v>46451</v>
      </c>
      <c r="G1867" s="69">
        <v>157</v>
      </c>
      <c r="H1867" s="69">
        <v>91</v>
      </c>
      <c r="I1867" s="69">
        <v>12465</v>
      </c>
      <c r="J1867" s="69" t="s">
        <v>702</v>
      </c>
      <c r="K1867" s="69">
        <v>101</v>
      </c>
      <c r="L1867" s="69">
        <v>1</v>
      </c>
      <c r="M1867" s="69"/>
      <c r="N1867" s="69">
        <v>3726.51</v>
      </c>
      <c r="O1867" s="69">
        <v>118.2</v>
      </c>
      <c r="P1867" s="69"/>
    </row>
    <row r="1868" spans="1:16">
      <c r="A1868" s="86">
        <v>45555</v>
      </c>
      <c r="B1868" s="69" t="s">
        <v>101</v>
      </c>
      <c r="C1868" s="69" t="s">
        <v>347</v>
      </c>
      <c r="D1868" s="69" t="s">
        <v>744</v>
      </c>
      <c r="F1868" s="69">
        <v>236</v>
      </c>
      <c r="G1868" s="69">
        <v>2</v>
      </c>
      <c r="H1868" s="69">
        <v>1</v>
      </c>
      <c r="I1868" s="69">
        <v>19</v>
      </c>
      <c r="J1868" s="69">
        <v>18</v>
      </c>
      <c r="K1868" s="69">
        <v>2</v>
      </c>
      <c r="L1868" s="69"/>
      <c r="N1868" s="69">
        <v>12421.05</v>
      </c>
      <c r="O1868" s="69">
        <v>39.33</v>
      </c>
      <c r="P1868" s="69"/>
    </row>
    <row r="1869" spans="1:16">
      <c r="A1869" s="86">
        <v>45555</v>
      </c>
      <c r="B1869" s="69" t="s">
        <v>123</v>
      </c>
      <c r="C1869" s="69" t="s">
        <v>348</v>
      </c>
      <c r="D1869" s="69" t="s">
        <v>648</v>
      </c>
      <c r="F1869" s="69">
        <v>1075</v>
      </c>
      <c r="G1869" s="69">
        <v>2</v>
      </c>
      <c r="H1869" s="69">
        <v>1</v>
      </c>
      <c r="I1869" s="69">
        <v>144</v>
      </c>
      <c r="J1869" s="69">
        <v>137</v>
      </c>
      <c r="K1869" s="69">
        <v>1</v>
      </c>
      <c r="L1869" s="69"/>
      <c r="N1869" s="69">
        <v>7465.28</v>
      </c>
      <c r="O1869" s="69">
        <v>358.33</v>
      </c>
      <c r="P1869" s="69"/>
    </row>
    <row r="1870" spans="1:16">
      <c r="A1870" s="86">
        <v>45555</v>
      </c>
      <c r="B1870" s="69" t="s">
        <v>123</v>
      </c>
      <c r="C1870" s="69" t="s">
        <v>349</v>
      </c>
      <c r="D1870" s="69" t="s">
        <v>647</v>
      </c>
      <c r="E1870" s="69">
        <v>36</v>
      </c>
      <c r="F1870" s="69">
        <v>82379</v>
      </c>
      <c r="G1870" s="69">
        <v>373</v>
      </c>
      <c r="H1870" s="69">
        <v>195</v>
      </c>
      <c r="I1870" s="69">
        <v>13097</v>
      </c>
      <c r="J1870" s="69">
        <v>10455</v>
      </c>
      <c r="K1870" s="69">
        <v>211</v>
      </c>
      <c r="L1870" s="69">
        <v>2</v>
      </c>
      <c r="M1870" s="69">
        <v>3</v>
      </c>
      <c r="N1870" s="69">
        <v>6289.91</v>
      </c>
      <c r="O1870" s="69">
        <v>113.47</v>
      </c>
      <c r="P1870" s="69"/>
    </row>
    <row r="1871" spans="1:16">
      <c r="A1871" s="86">
        <v>45555</v>
      </c>
      <c r="B1871" s="69" t="s">
        <v>109</v>
      </c>
      <c r="C1871" s="69" t="s">
        <v>367</v>
      </c>
      <c r="D1871" s="69" t="s">
        <v>728</v>
      </c>
      <c r="E1871" s="69">
        <v>4</v>
      </c>
      <c r="F1871" s="69">
        <v>13590</v>
      </c>
      <c r="G1871" s="69">
        <v>61</v>
      </c>
      <c r="H1871" s="69">
        <v>20</v>
      </c>
      <c r="I1871" s="69">
        <v>2581</v>
      </c>
      <c r="J1871" s="69">
        <v>2185</v>
      </c>
      <c r="K1871" s="69">
        <v>26</v>
      </c>
      <c r="L1871" s="69"/>
      <c r="N1871" s="69">
        <v>5265.4</v>
      </c>
      <c r="O1871" s="69">
        <v>158.02000000000001</v>
      </c>
      <c r="P1871" s="69"/>
    </row>
    <row r="1872" spans="1:16">
      <c r="A1872" s="86">
        <v>45555</v>
      </c>
      <c r="B1872" s="69" t="s">
        <v>109</v>
      </c>
      <c r="C1872" s="69" t="s">
        <v>367</v>
      </c>
      <c r="D1872" s="69" t="s">
        <v>745</v>
      </c>
      <c r="E1872" s="69">
        <v>45</v>
      </c>
      <c r="F1872" s="69">
        <v>104638</v>
      </c>
      <c r="G1872" s="69">
        <v>301</v>
      </c>
      <c r="H1872" s="69">
        <v>142</v>
      </c>
      <c r="I1872" s="69">
        <v>23693</v>
      </c>
      <c r="J1872" s="69">
        <v>19290</v>
      </c>
      <c r="K1872" s="69">
        <v>163</v>
      </c>
      <c r="L1872" s="69">
        <v>1</v>
      </c>
      <c r="M1872" s="69">
        <v>1</v>
      </c>
      <c r="N1872" s="69">
        <v>4416.41</v>
      </c>
      <c r="O1872" s="69">
        <v>179.48</v>
      </c>
      <c r="P1872" s="69"/>
    </row>
    <row r="1873" spans="1:16">
      <c r="A1873" s="86">
        <v>45555</v>
      </c>
      <c r="B1873" s="69" t="s">
        <v>127</v>
      </c>
      <c r="C1873" s="69" t="s">
        <v>369</v>
      </c>
      <c r="D1873" s="69" t="s">
        <v>654</v>
      </c>
      <c r="E1873" s="69">
        <v>31</v>
      </c>
      <c r="F1873" s="69">
        <v>48614</v>
      </c>
      <c r="G1873" s="69">
        <v>218</v>
      </c>
      <c r="H1873" s="69">
        <v>117</v>
      </c>
      <c r="I1873" s="69">
        <v>11732</v>
      </c>
      <c r="J1873" s="69">
        <v>9978</v>
      </c>
      <c r="K1873" s="69">
        <v>125</v>
      </c>
      <c r="L1873" s="69"/>
      <c r="N1873" s="69">
        <v>4143.71</v>
      </c>
      <c r="O1873" s="69">
        <v>110.74</v>
      </c>
      <c r="P1873" s="69"/>
    </row>
    <row r="1874" spans="1:16">
      <c r="A1874" s="86">
        <v>45555</v>
      </c>
      <c r="B1874" s="69" t="s">
        <v>127</v>
      </c>
      <c r="C1874" s="69" t="s">
        <v>369</v>
      </c>
      <c r="D1874" s="69" t="s">
        <v>746</v>
      </c>
      <c r="F1874" s="69">
        <v>20</v>
      </c>
      <c r="G1874" s="69">
        <v>0</v>
      </c>
      <c r="I1874" s="69">
        <v>4</v>
      </c>
      <c r="J1874" s="69">
        <v>4</v>
      </c>
      <c r="K1874" s="69"/>
      <c r="N1874" s="69">
        <v>5000</v>
      </c>
      <c r="O1874" s="69"/>
    </row>
    <row r="1875" spans="1:16">
      <c r="A1875" s="86">
        <v>45555</v>
      </c>
      <c r="B1875" s="69" t="s">
        <v>131</v>
      </c>
      <c r="C1875" s="69" t="s">
        <v>371</v>
      </c>
      <c r="D1875" s="69" t="s">
        <v>698</v>
      </c>
      <c r="E1875" s="69">
        <v>4</v>
      </c>
      <c r="F1875" s="69">
        <v>19135</v>
      </c>
      <c r="G1875" s="69">
        <v>67</v>
      </c>
      <c r="H1875" s="69">
        <v>38</v>
      </c>
      <c r="I1875" s="69">
        <v>4188</v>
      </c>
      <c r="J1875" s="69">
        <v>3585</v>
      </c>
      <c r="K1875" s="69">
        <v>46</v>
      </c>
      <c r="L1875" s="69">
        <v>1</v>
      </c>
      <c r="M1875" s="69"/>
      <c r="N1875" s="69">
        <v>4569.01</v>
      </c>
      <c r="O1875" s="69">
        <v>129.29</v>
      </c>
      <c r="P1875" s="69"/>
    </row>
    <row r="1876" spans="1:16">
      <c r="A1876" s="86">
        <v>45555</v>
      </c>
      <c r="B1876" s="69" t="s">
        <v>138</v>
      </c>
      <c r="C1876" s="69" t="s">
        <v>375</v>
      </c>
      <c r="D1876" s="69" t="s">
        <v>732</v>
      </c>
      <c r="E1876" s="69">
        <v>34</v>
      </c>
      <c r="F1876" s="69">
        <v>58495</v>
      </c>
      <c r="G1876" s="69">
        <v>230</v>
      </c>
      <c r="H1876" s="69">
        <v>121</v>
      </c>
      <c r="I1876" s="69">
        <v>13250</v>
      </c>
      <c r="J1876" s="69">
        <v>11888</v>
      </c>
      <c r="K1876" s="69">
        <v>147</v>
      </c>
      <c r="L1876" s="69">
        <v>1</v>
      </c>
      <c r="M1876" s="69"/>
      <c r="N1876" s="69">
        <v>4414.72</v>
      </c>
      <c r="O1876" s="69">
        <v>114.03</v>
      </c>
      <c r="P1876" s="69"/>
    </row>
    <row r="1877" spans="1:16">
      <c r="A1877" s="86">
        <v>45555</v>
      </c>
      <c r="B1877" s="69" t="s">
        <v>145</v>
      </c>
      <c r="C1877" s="69" t="s">
        <v>378</v>
      </c>
      <c r="D1877" s="69" t="s">
        <v>660</v>
      </c>
      <c r="E1877" s="69">
        <v>15</v>
      </c>
      <c r="F1877" s="69">
        <v>10290</v>
      </c>
      <c r="G1877" s="69">
        <v>91</v>
      </c>
      <c r="H1877" s="69">
        <v>42</v>
      </c>
      <c r="I1877" s="69">
        <v>2012</v>
      </c>
      <c r="J1877" s="69">
        <v>1826</v>
      </c>
      <c r="K1877" s="69">
        <v>46</v>
      </c>
      <c r="L1877" s="69">
        <v>1</v>
      </c>
      <c r="M1877" s="69"/>
      <c r="N1877" s="69">
        <v>5114.3100000000004</v>
      </c>
      <c r="O1877" s="69">
        <v>60.53</v>
      </c>
      <c r="P1877" s="69"/>
    </row>
    <row r="1878" spans="1:16">
      <c r="A1878" s="86">
        <v>45555</v>
      </c>
      <c r="B1878" s="69" t="s">
        <v>145</v>
      </c>
      <c r="C1878" s="69" t="s">
        <v>378</v>
      </c>
      <c r="D1878" s="69" t="s">
        <v>747</v>
      </c>
      <c r="E1878" s="69">
        <v>7</v>
      </c>
      <c r="F1878" s="69">
        <v>16074</v>
      </c>
      <c r="G1878" s="69">
        <v>58</v>
      </c>
      <c r="H1878" s="69">
        <v>25</v>
      </c>
      <c r="I1878" s="69">
        <v>2033</v>
      </c>
      <c r="J1878" s="69">
        <v>1781</v>
      </c>
      <c r="K1878" s="69">
        <v>27</v>
      </c>
      <c r="L1878" s="69"/>
      <c r="N1878" s="69">
        <v>7906.54</v>
      </c>
      <c r="O1878" s="69">
        <v>169.2</v>
      </c>
      <c r="P1878" s="69"/>
    </row>
    <row r="1879" spans="1:16">
      <c r="A1879" s="86">
        <v>45555</v>
      </c>
      <c r="B1879" s="69" t="s">
        <v>150</v>
      </c>
      <c r="C1879" s="69" t="s">
        <v>380</v>
      </c>
      <c r="D1879" s="69" t="s">
        <v>662</v>
      </c>
      <c r="F1879" s="69">
        <v>409</v>
      </c>
      <c r="G1879" s="69">
        <v>3</v>
      </c>
      <c r="H1879" s="69">
        <v>2</v>
      </c>
      <c r="I1879" s="69">
        <v>124</v>
      </c>
      <c r="J1879" s="69">
        <v>110</v>
      </c>
      <c r="K1879" s="69">
        <v>2</v>
      </c>
      <c r="L1879" s="69"/>
      <c r="N1879" s="69">
        <v>3298.39</v>
      </c>
      <c r="O1879" s="69">
        <v>68.17</v>
      </c>
      <c r="P1879" s="69"/>
    </row>
    <row r="1880" spans="1:16">
      <c r="A1880" s="86">
        <v>45555</v>
      </c>
      <c r="B1880" s="69" t="s">
        <v>150</v>
      </c>
      <c r="C1880" s="69" t="s">
        <v>380</v>
      </c>
      <c r="D1880" s="69" t="s">
        <v>748</v>
      </c>
      <c r="E1880" s="69">
        <v>10</v>
      </c>
      <c r="F1880" s="69">
        <v>21866</v>
      </c>
      <c r="G1880" s="69">
        <v>104</v>
      </c>
      <c r="H1880" s="69">
        <v>54</v>
      </c>
      <c r="I1880" s="69">
        <v>4699</v>
      </c>
      <c r="J1880" s="69">
        <v>4189</v>
      </c>
      <c r="K1880" s="69">
        <v>59</v>
      </c>
      <c r="L1880" s="69"/>
      <c r="N1880" s="69">
        <v>4653.33</v>
      </c>
      <c r="O1880" s="69">
        <v>110.99</v>
      </c>
      <c r="P1880" s="69"/>
    </row>
    <row r="1881" spans="1:16">
      <c r="A1881" s="86">
        <v>45555</v>
      </c>
      <c r="B1881" s="69" t="s">
        <v>153</v>
      </c>
      <c r="C1881" s="69" t="s">
        <v>381</v>
      </c>
      <c r="D1881" s="69" t="s">
        <v>663</v>
      </c>
      <c r="E1881" s="69">
        <v>2</v>
      </c>
      <c r="F1881" s="69">
        <v>1987</v>
      </c>
      <c r="G1881" s="69">
        <v>14</v>
      </c>
      <c r="H1881" s="69">
        <v>7</v>
      </c>
      <c r="I1881" s="69">
        <v>377</v>
      </c>
      <c r="J1881" s="69">
        <v>354</v>
      </c>
      <c r="K1881" s="69">
        <v>8</v>
      </c>
      <c r="L1881" s="69"/>
      <c r="N1881" s="69">
        <v>5270.56</v>
      </c>
      <c r="O1881" s="69">
        <v>70.959999999999994</v>
      </c>
      <c r="P1881" s="69"/>
    </row>
    <row r="1882" spans="1:16">
      <c r="A1882" s="86">
        <v>45555</v>
      </c>
      <c r="B1882" s="69" t="s">
        <v>153</v>
      </c>
      <c r="C1882" s="69" t="s">
        <v>381</v>
      </c>
      <c r="D1882" s="69" t="s">
        <v>749</v>
      </c>
      <c r="E1882" s="69">
        <v>8</v>
      </c>
      <c r="F1882" s="69">
        <v>19427</v>
      </c>
      <c r="G1882" s="69">
        <v>66</v>
      </c>
      <c r="H1882" s="69">
        <v>25</v>
      </c>
      <c r="I1882" s="69">
        <v>2435</v>
      </c>
      <c r="J1882" s="69">
        <v>1911</v>
      </c>
      <c r="K1882" s="69">
        <v>27</v>
      </c>
      <c r="L1882" s="69"/>
      <c r="N1882" s="69">
        <v>7978.23</v>
      </c>
      <c r="O1882" s="69">
        <v>200.28</v>
      </c>
      <c r="P1882" s="69"/>
    </row>
    <row r="1883" spans="1:16">
      <c r="A1883" s="86">
        <v>45555</v>
      </c>
      <c r="B1883" s="69" t="s">
        <v>157</v>
      </c>
      <c r="C1883" s="69" t="s">
        <v>384</v>
      </c>
      <c r="D1883" s="69" t="s">
        <v>664</v>
      </c>
      <c r="E1883" s="69">
        <v>45</v>
      </c>
      <c r="F1883" s="69">
        <v>65554</v>
      </c>
      <c r="G1883" s="69">
        <v>396</v>
      </c>
      <c r="H1883" s="69">
        <v>226</v>
      </c>
      <c r="I1883" s="69">
        <v>38316</v>
      </c>
      <c r="J1883" s="69">
        <v>34388</v>
      </c>
      <c r="K1883" s="69">
        <v>248</v>
      </c>
      <c r="L1883" s="69"/>
      <c r="M1883" s="69">
        <v>1</v>
      </c>
      <c r="N1883" s="69">
        <v>1710.88</v>
      </c>
      <c r="O1883" s="69">
        <v>78.41</v>
      </c>
      <c r="P1883" s="69"/>
    </row>
    <row r="1884" spans="1:16">
      <c r="A1884" s="86">
        <v>45555</v>
      </c>
      <c r="B1884" s="69" t="s">
        <v>157</v>
      </c>
      <c r="C1884" s="69" t="s">
        <v>384</v>
      </c>
      <c r="D1884" s="69" t="s">
        <v>750</v>
      </c>
      <c r="F1884" s="69">
        <v>13</v>
      </c>
      <c r="G1884" s="69">
        <v>0</v>
      </c>
      <c r="I1884" s="69">
        <v>6</v>
      </c>
      <c r="J1884" s="69">
        <v>5</v>
      </c>
      <c r="K1884" s="69"/>
      <c r="N1884" s="69">
        <v>2166.67</v>
      </c>
      <c r="O1884" s="69"/>
    </row>
    <row r="1885" spans="1:16">
      <c r="A1885" s="86">
        <v>45555</v>
      </c>
      <c r="B1885" s="69" t="s">
        <v>161</v>
      </c>
      <c r="C1885" s="69" t="s">
        <v>387</v>
      </c>
      <c r="D1885" s="69" t="s">
        <v>669</v>
      </c>
      <c r="E1885" s="69">
        <v>29</v>
      </c>
      <c r="F1885" s="69">
        <v>29743</v>
      </c>
      <c r="G1885" s="69">
        <v>288</v>
      </c>
      <c r="H1885" s="69">
        <v>157</v>
      </c>
      <c r="I1885" s="69">
        <v>22035</v>
      </c>
      <c r="J1885" s="69">
        <v>19664</v>
      </c>
      <c r="K1885" s="69">
        <v>171</v>
      </c>
      <c r="L1885" s="69">
        <v>1</v>
      </c>
      <c r="M1885" s="69"/>
      <c r="N1885" s="69">
        <v>1349.81</v>
      </c>
      <c r="O1885" s="69">
        <v>51.91</v>
      </c>
      <c r="P1885" s="69"/>
    </row>
    <row r="1886" spans="1:16">
      <c r="A1886" s="86">
        <v>45555</v>
      </c>
      <c r="B1886" s="69" t="s">
        <v>161</v>
      </c>
      <c r="C1886" s="69" t="s">
        <v>387</v>
      </c>
      <c r="D1886" s="69" t="s">
        <v>751</v>
      </c>
      <c r="F1886" s="69">
        <v>13</v>
      </c>
      <c r="G1886" s="69">
        <v>0</v>
      </c>
      <c r="I1886" s="69">
        <v>4</v>
      </c>
      <c r="J1886" s="69">
        <v>4</v>
      </c>
      <c r="K1886" s="69"/>
      <c r="N1886" s="69">
        <v>3250</v>
      </c>
      <c r="O1886" s="69"/>
    </row>
    <row r="1887" spans="1:16">
      <c r="A1887" s="86">
        <v>45555</v>
      </c>
      <c r="B1887" s="69" t="s">
        <v>134</v>
      </c>
      <c r="C1887" s="69" t="s">
        <v>351</v>
      </c>
      <c r="D1887" s="69" t="s">
        <v>671</v>
      </c>
      <c r="F1887" s="69">
        <v>1899</v>
      </c>
      <c r="G1887" s="69">
        <v>4</v>
      </c>
      <c r="H1887" s="69">
        <v>2</v>
      </c>
      <c r="I1887" s="69">
        <v>591</v>
      </c>
      <c r="J1887" s="69">
        <v>543</v>
      </c>
      <c r="K1887" s="69">
        <v>3</v>
      </c>
      <c r="L1887" s="69"/>
      <c r="M1887" s="69">
        <v>1</v>
      </c>
      <c r="N1887" s="69">
        <v>3213.2</v>
      </c>
      <c r="O1887" s="69">
        <v>172.64</v>
      </c>
      <c r="P1887" s="69"/>
    </row>
    <row r="1888" spans="1:16">
      <c r="A1888" s="86">
        <v>45555</v>
      </c>
      <c r="B1888" s="69" t="s">
        <v>134</v>
      </c>
      <c r="C1888" s="69" t="s">
        <v>351</v>
      </c>
      <c r="D1888" s="69" t="s">
        <v>752</v>
      </c>
      <c r="E1888" s="69">
        <v>7</v>
      </c>
      <c r="F1888" s="69">
        <v>14982</v>
      </c>
      <c r="G1888" s="69">
        <v>56</v>
      </c>
      <c r="H1888" s="69">
        <v>33</v>
      </c>
      <c r="I1888" s="69">
        <v>3423</v>
      </c>
      <c r="J1888" s="69">
        <v>2781</v>
      </c>
      <c r="K1888" s="69">
        <v>41</v>
      </c>
      <c r="L1888" s="69"/>
      <c r="N1888" s="69">
        <v>4376.8599999999997</v>
      </c>
      <c r="O1888" s="69">
        <v>89.71</v>
      </c>
      <c r="P1888" s="69"/>
    </row>
    <row r="1889" spans="1:16">
      <c r="A1889" s="86">
        <v>45555</v>
      </c>
      <c r="B1889" s="69" t="s">
        <v>141</v>
      </c>
      <c r="C1889" s="69" t="s">
        <v>352</v>
      </c>
      <c r="D1889" s="69" t="s">
        <v>682</v>
      </c>
      <c r="F1889" s="69">
        <v>9795</v>
      </c>
      <c r="G1889" s="69">
        <v>57</v>
      </c>
      <c r="H1889" s="69">
        <v>21</v>
      </c>
      <c r="I1889" s="69">
        <v>1094</v>
      </c>
      <c r="J1889" s="69">
        <v>910</v>
      </c>
      <c r="K1889" s="69">
        <v>317</v>
      </c>
      <c r="L1889" s="69"/>
      <c r="M1889" s="69">
        <v>17</v>
      </c>
      <c r="N1889" s="69">
        <v>8953.3799999999992</v>
      </c>
      <c r="O1889" s="69">
        <v>9.61</v>
      </c>
      <c r="P1889" s="69"/>
    </row>
    <row r="1890" spans="1:16">
      <c r="A1890" s="86">
        <v>45555</v>
      </c>
      <c r="B1890" s="69" t="s">
        <v>141</v>
      </c>
      <c r="C1890" s="69" t="s">
        <v>355</v>
      </c>
      <c r="D1890" s="69" t="s">
        <v>683</v>
      </c>
      <c r="F1890" s="69">
        <v>10270</v>
      </c>
      <c r="G1890" s="69">
        <v>107</v>
      </c>
      <c r="H1890" s="69">
        <v>53</v>
      </c>
      <c r="I1890" s="69">
        <v>2320</v>
      </c>
      <c r="J1890" s="69">
        <v>1978</v>
      </c>
      <c r="K1890" s="69">
        <v>62</v>
      </c>
      <c r="L1890" s="69"/>
      <c r="M1890" s="69">
        <v>22</v>
      </c>
      <c r="N1890" s="69">
        <v>4426.72</v>
      </c>
      <c r="O1890" s="69">
        <v>36.29</v>
      </c>
      <c r="P1890" s="69"/>
    </row>
    <row r="1891" spans="1:16">
      <c r="A1891" s="86">
        <v>45555</v>
      </c>
      <c r="B1891" s="69" t="s">
        <v>141</v>
      </c>
      <c r="C1891" s="69" t="s">
        <v>356</v>
      </c>
      <c r="D1891" s="69" t="s">
        <v>684</v>
      </c>
      <c r="F1891" s="69">
        <v>9844</v>
      </c>
      <c r="G1891" s="69">
        <v>96</v>
      </c>
      <c r="H1891" s="69">
        <v>36</v>
      </c>
      <c r="I1891" s="69">
        <v>1640</v>
      </c>
      <c r="J1891" s="69">
        <v>1368</v>
      </c>
      <c r="K1891" s="69">
        <v>39</v>
      </c>
      <c r="L1891" s="69"/>
      <c r="M1891" s="69">
        <v>17</v>
      </c>
      <c r="N1891" s="69">
        <v>6002.44</v>
      </c>
      <c r="O1891" s="69">
        <v>49.97</v>
      </c>
      <c r="P1891" s="69"/>
    </row>
    <row r="1892" spans="1:16">
      <c r="A1892" s="86">
        <v>45555</v>
      </c>
      <c r="B1892" s="69" t="s">
        <v>141</v>
      </c>
      <c r="C1892" s="69" t="s">
        <v>357</v>
      </c>
      <c r="D1892" s="69" t="s">
        <v>685</v>
      </c>
      <c r="F1892" s="69">
        <v>10033</v>
      </c>
      <c r="G1892" s="69">
        <v>100</v>
      </c>
      <c r="H1892" s="69">
        <v>50</v>
      </c>
      <c r="I1892" s="69">
        <v>1533</v>
      </c>
      <c r="J1892" s="69">
        <v>1361</v>
      </c>
      <c r="K1892" s="69">
        <v>54</v>
      </c>
      <c r="L1892" s="69"/>
      <c r="M1892" s="69">
        <v>25</v>
      </c>
      <c r="N1892" s="69">
        <v>6544.68</v>
      </c>
      <c r="O1892" s="69">
        <v>36.619999999999997</v>
      </c>
      <c r="P1892" s="69"/>
    </row>
    <row r="1893" spans="1:16">
      <c r="A1893" s="86">
        <v>45555</v>
      </c>
      <c r="B1893" s="69" t="s">
        <v>141</v>
      </c>
      <c r="C1893" s="69" t="s">
        <v>358</v>
      </c>
      <c r="D1893" s="69" t="s">
        <v>685</v>
      </c>
      <c r="F1893" s="69">
        <v>9901</v>
      </c>
      <c r="G1893" s="69">
        <v>99</v>
      </c>
      <c r="H1893" s="69">
        <v>30</v>
      </c>
      <c r="I1893" s="69">
        <v>1674</v>
      </c>
      <c r="J1893" s="69">
        <v>1520</v>
      </c>
      <c r="K1893" s="69">
        <v>36</v>
      </c>
      <c r="L1893" s="69"/>
      <c r="M1893" s="69">
        <v>11</v>
      </c>
      <c r="N1893" s="69">
        <v>5914.58</v>
      </c>
      <c r="O1893" s="69">
        <v>62.66</v>
      </c>
      <c r="P1893" s="69"/>
    </row>
    <row r="1894" spans="1:16">
      <c r="A1894" s="86">
        <v>45555</v>
      </c>
      <c r="B1894" s="69" t="s">
        <v>141</v>
      </c>
      <c r="C1894" s="69" t="s">
        <v>359</v>
      </c>
      <c r="D1894" s="69" t="s">
        <v>686</v>
      </c>
      <c r="F1894" s="69">
        <v>9990</v>
      </c>
      <c r="G1894" s="69">
        <v>71</v>
      </c>
      <c r="H1894" s="69">
        <v>42</v>
      </c>
      <c r="I1894" s="69">
        <v>2934</v>
      </c>
      <c r="J1894" s="69">
        <v>2486</v>
      </c>
      <c r="K1894" s="69">
        <v>45</v>
      </c>
      <c r="L1894" s="69"/>
      <c r="M1894" s="69">
        <v>18</v>
      </c>
      <c r="N1894" s="69">
        <v>3404.91</v>
      </c>
      <c r="O1894" s="69">
        <v>40.78</v>
      </c>
      <c r="P1894" s="69"/>
    </row>
    <row r="1895" spans="1:16">
      <c r="A1895" s="86">
        <v>45555</v>
      </c>
      <c r="B1895" s="69" t="s">
        <v>141</v>
      </c>
      <c r="C1895" s="69" t="s">
        <v>360</v>
      </c>
      <c r="D1895" s="69" t="s">
        <v>687</v>
      </c>
      <c r="F1895" s="69">
        <v>9808</v>
      </c>
      <c r="G1895" s="69">
        <v>94</v>
      </c>
      <c r="H1895" s="69">
        <v>45</v>
      </c>
      <c r="I1895" s="69">
        <v>1600</v>
      </c>
      <c r="J1895" s="69">
        <v>1360</v>
      </c>
      <c r="K1895" s="69">
        <v>50</v>
      </c>
      <c r="L1895" s="69"/>
      <c r="M1895" s="69">
        <v>19</v>
      </c>
      <c r="N1895" s="69">
        <v>6130</v>
      </c>
      <c r="O1895" s="69">
        <v>42.28</v>
      </c>
      <c r="P1895" s="69"/>
    </row>
    <row r="1896" spans="1:16">
      <c r="A1896" s="86">
        <v>45555</v>
      </c>
      <c r="B1896" s="69" t="s">
        <v>141</v>
      </c>
      <c r="C1896" s="69" t="s">
        <v>361</v>
      </c>
      <c r="D1896" s="69" t="s">
        <v>688</v>
      </c>
      <c r="F1896" s="69">
        <v>9868</v>
      </c>
      <c r="G1896" s="69">
        <v>127</v>
      </c>
      <c r="H1896" s="69">
        <v>45</v>
      </c>
      <c r="I1896" s="69">
        <v>1664</v>
      </c>
      <c r="J1896" s="69">
        <v>1414</v>
      </c>
      <c r="K1896" s="69">
        <v>54</v>
      </c>
      <c r="L1896" s="69"/>
      <c r="M1896" s="69">
        <v>27</v>
      </c>
      <c r="N1896" s="69">
        <v>5930.29</v>
      </c>
      <c r="O1896" s="69">
        <v>36.15</v>
      </c>
      <c r="P1896" s="69"/>
    </row>
    <row r="1897" spans="1:16">
      <c r="A1897" s="86">
        <v>45555</v>
      </c>
      <c r="B1897" s="69" t="s">
        <v>141</v>
      </c>
      <c r="C1897" s="69" t="s">
        <v>362</v>
      </c>
      <c r="D1897" s="69" t="s">
        <v>689</v>
      </c>
      <c r="F1897" s="69">
        <v>10095</v>
      </c>
      <c r="G1897" s="69">
        <v>75</v>
      </c>
      <c r="H1897" s="69">
        <v>42</v>
      </c>
      <c r="I1897" s="69">
        <v>1851</v>
      </c>
      <c r="J1897" s="69">
        <v>1591</v>
      </c>
      <c r="K1897" s="69">
        <v>48</v>
      </c>
      <c r="L1897" s="69"/>
      <c r="M1897" s="69">
        <v>21</v>
      </c>
      <c r="N1897" s="69">
        <v>5453.81</v>
      </c>
      <c r="O1897" s="69">
        <v>44.08</v>
      </c>
      <c r="P1897" s="69"/>
    </row>
    <row r="1898" spans="1:16">
      <c r="A1898" s="86">
        <v>45555</v>
      </c>
      <c r="B1898" s="69" t="s">
        <v>141</v>
      </c>
      <c r="C1898" s="69" t="s">
        <v>363</v>
      </c>
      <c r="D1898" s="69" t="s">
        <v>690</v>
      </c>
      <c r="F1898" s="69">
        <v>9850</v>
      </c>
      <c r="G1898" s="69">
        <v>100</v>
      </c>
      <c r="H1898" s="69">
        <v>45</v>
      </c>
      <c r="I1898" s="69">
        <v>1990</v>
      </c>
      <c r="J1898" s="69">
        <v>1722</v>
      </c>
      <c r="K1898" s="69">
        <v>49</v>
      </c>
      <c r="L1898" s="69"/>
      <c r="M1898" s="69">
        <v>27</v>
      </c>
      <c r="N1898" s="69">
        <v>4949.75</v>
      </c>
      <c r="O1898" s="69">
        <v>35.950000000000003</v>
      </c>
      <c r="P1898" s="69"/>
    </row>
    <row r="1899" spans="1:16">
      <c r="A1899" s="86">
        <v>45555</v>
      </c>
      <c r="B1899" s="69" t="s">
        <v>141</v>
      </c>
      <c r="C1899" s="69" t="s">
        <v>364</v>
      </c>
      <c r="D1899" s="69" t="s">
        <v>691</v>
      </c>
      <c r="F1899" s="69">
        <v>10078</v>
      </c>
      <c r="G1899" s="69">
        <v>117</v>
      </c>
      <c r="H1899" s="69">
        <v>46</v>
      </c>
      <c r="I1899" s="69">
        <v>2265</v>
      </c>
      <c r="J1899" s="69">
        <v>1879</v>
      </c>
      <c r="K1899" s="69">
        <v>55</v>
      </c>
      <c r="L1899" s="69">
        <v>1</v>
      </c>
      <c r="M1899" s="69">
        <v>23</v>
      </c>
      <c r="N1899" s="69">
        <v>4449.45</v>
      </c>
      <c r="O1899" s="69">
        <v>38.17</v>
      </c>
      <c r="P1899" s="69"/>
    </row>
    <row r="1900" spans="1:16">
      <c r="A1900" s="86">
        <v>45556</v>
      </c>
      <c r="B1900" s="69" t="s">
        <v>388</v>
      </c>
      <c r="C1900" s="69" t="s">
        <v>388</v>
      </c>
      <c r="D1900" s="69" t="s">
        <v>730</v>
      </c>
      <c r="F1900" s="69">
        <v>29366</v>
      </c>
      <c r="G1900" s="69">
        <v>82</v>
      </c>
      <c r="H1900" s="69">
        <v>3</v>
      </c>
      <c r="I1900" s="69">
        <v>36924</v>
      </c>
      <c r="J1900" s="69">
        <v>35535</v>
      </c>
      <c r="K1900" s="69">
        <v>208</v>
      </c>
      <c r="L1900" s="69"/>
      <c r="N1900" s="69">
        <v>795.31</v>
      </c>
      <c r="O1900" s="69">
        <v>45.25</v>
      </c>
      <c r="P1900" s="69"/>
    </row>
    <row r="1901" spans="1:16">
      <c r="A1901" s="86">
        <v>45556</v>
      </c>
      <c r="B1901" s="69" t="s">
        <v>388</v>
      </c>
      <c r="C1901" s="69" t="s">
        <v>388</v>
      </c>
      <c r="D1901" s="69" t="s">
        <v>731</v>
      </c>
      <c r="F1901" s="69">
        <v>24824</v>
      </c>
      <c r="G1901" s="69">
        <v>52</v>
      </c>
      <c r="H1901" s="69">
        <v>28</v>
      </c>
      <c r="I1901" s="69">
        <v>31154</v>
      </c>
      <c r="J1901" s="69">
        <v>30271</v>
      </c>
      <c r="K1901" s="69">
        <v>35</v>
      </c>
      <c r="L1901" s="69"/>
      <c r="N1901" s="69">
        <v>796.82</v>
      </c>
      <c r="O1901" s="69">
        <v>206.87</v>
      </c>
      <c r="P1901" s="69"/>
    </row>
    <row r="1902" spans="1:16">
      <c r="A1902" s="86">
        <v>45556</v>
      </c>
      <c r="B1902" s="69" t="s">
        <v>389</v>
      </c>
      <c r="C1902" s="69" t="s">
        <v>179</v>
      </c>
      <c r="D1902" s="69" t="s">
        <v>179</v>
      </c>
      <c r="F1902" s="69">
        <v>40986</v>
      </c>
      <c r="G1902" s="69">
        <v>367</v>
      </c>
      <c r="I1902" s="69">
        <v>58473</v>
      </c>
      <c r="J1902" s="69">
        <v>58360</v>
      </c>
      <c r="K1902" s="69">
        <v>1935</v>
      </c>
      <c r="L1902" s="69"/>
      <c r="N1902" s="69">
        <v>700.94</v>
      </c>
      <c r="O1902" s="69">
        <v>7.06</v>
      </c>
      <c r="P1902" s="69"/>
    </row>
    <row r="1903" spans="1:16">
      <c r="A1903" s="86">
        <v>45556</v>
      </c>
      <c r="B1903" s="69" t="s">
        <v>185</v>
      </c>
      <c r="C1903" s="69" t="s">
        <v>392</v>
      </c>
      <c r="D1903" s="69" t="s">
        <v>692</v>
      </c>
      <c r="F1903" s="69">
        <v>166469</v>
      </c>
      <c r="G1903" s="69">
        <v>2187</v>
      </c>
      <c r="H1903" s="69">
        <v>1710</v>
      </c>
      <c r="I1903" s="69">
        <v>201867</v>
      </c>
      <c r="J1903" s="69">
        <v>140444</v>
      </c>
      <c r="K1903" s="69">
        <v>1761</v>
      </c>
      <c r="L1903" s="69">
        <v>1</v>
      </c>
      <c r="M1903" s="69"/>
      <c r="N1903" s="69">
        <v>824.65</v>
      </c>
      <c r="O1903" s="69">
        <v>31.08</v>
      </c>
      <c r="P1903" s="69"/>
    </row>
    <row r="1904" spans="1:16">
      <c r="A1904" s="86">
        <v>45556</v>
      </c>
      <c r="B1904" s="69" t="s">
        <v>393</v>
      </c>
      <c r="C1904" s="69" t="s">
        <v>394</v>
      </c>
      <c r="D1904" s="69" t="s">
        <v>579</v>
      </c>
      <c r="F1904" s="69">
        <v>7671</v>
      </c>
      <c r="G1904" s="69">
        <v>78</v>
      </c>
      <c r="H1904" s="69">
        <v>59</v>
      </c>
      <c r="I1904" s="69">
        <v>8026</v>
      </c>
      <c r="J1904" s="69">
        <v>7186</v>
      </c>
      <c r="K1904" s="69">
        <v>60</v>
      </c>
      <c r="L1904" s="69"/>
      <c r="N1904" s="69">
        <v>955.77</v>
      </c>
      <c r="O1904" s="69">
        <v>42.62</v>
      </c>
      <c r="P1904" s="69"/>
    </row>
    <row r="1905" spans="1:16">
      <c r="A1905" s="86">
        <v>45556</v>
      </c>
      <c r="B1905" s="69" t="s">
        <v>393</v>
      </c>
      <c r="C1905" s="69" t="s">
        <v>394</v>
      </c>
      <c r="D1905" s="69" t="s">
        <v>580</v>
      </c>
      <c r="F1905" s="69">
        <v>4308</v>
      </c>
      <c r="G1905" s="69">
        <v>36</v>
      </c>
      <c r="H1905" s="69">
        <v>29</v>
      </c>
      <c r="I1905" s="69">
        <v>3768</v>
      </c>
      <c r="J1905" s="69">
        <v>3395</v>
      </c>
      <c r="K1905" s="69">
        <v>30</v>
      </c>
      <c r="L1905" s="69"/>
      <c r="N1905" s="69">
        <v>1143.31</v>
      </c>
      <c r="O1905" s="69">
        <v>47.87</v>
      </c>
      <c r="P1905" s="69"/>
    </row>
    <row r="1906" spans="1:16">
      <c r="A1906" s="86">
        <v>45556</v>
      </c>
      <c r="B1906" s="69" t="s">
        <v>393</v>
      </c>
      <c r="C1906" s="69" t="s">
        <v>394</v>
      </c>
      <c r="D1906" s="69" t="s">
        <v>581</v>
      </c>
      <c r="F1906" s="69">
        <v>3579</v>
      </c>
      <c r="G1906" s="69">
        <v>29</v>
      </c>
      <c r="H1906" s="69">
        <v>20</v>
      </c>
      <c r="I1906" s="69">
        <v>3762</v>
      </c>
      <c r="J1906" s="69">
        <v>3113</v>
      </c>
      <c r="K1906" s="69">
        <v>21</v>
      </c>
      <c r="L1906" s="69"/>
      <c r="N1906" s="69">
        <v>951.36</v>
      </c>
      <c r="O1906" s="69">
        <v>56.81</v>
      </c>
      <c r="P1906" s="69"/>
    </row>
    <row r="1907" spans="1:16">
      <c r="A1907" s="86">
        <v>45556</v>
      </c>
      <c r="B1907" s="69" t="s">
        <v>393</v>
      </c>
      <c r="C1907" s="69" t="s">
        <v>394</v>
      </c>
      <c r="D1907" s="69" t="s">
        <v>582</v>
      </c>
      <c r="F1907" s="69">
        <v>137992</v>
      </c>
      <c r="G1907" s="69">
        <v>1916</v>
      </c>
      <c r="H1907" s="69">
        <v>1137</v>
      </c>
      <c r="I1907" s="69">
        <v>137568</v>
      </c>
      <c r="J1907" s="69">
        <v>94859</v>
      </c>
      <c r="K1907" s="69">
        <v>1207</v>
      </c>
      <c r="L1907" s="69"/>
      <c r="N1907" s="69">
        <v>1003.08</v>
      </c>
      <c r="O1907" s="69">
        <v>37.64</v>
      </c>
      <c r="P1907" s="69"/>
    </row>
    <row r="1908" spans="1:16">
      <c r="A1908" s="86">
        <v>45556</v>
      </c>
      <c r="B1908" s="69" t="s">
        <v>393</v>
      </c>
      <c r="C1908" s="69" t="s">
        <v>395</v>
      </c>
      <c r="D1908" s="69" t="s">
        <v>579</v>
      </c>
      <c r="F1908" s="69">
        <v>25022</v>
      </c>
      <c r="G1908" s="69">
        <v>280</v>
      </c>
      <c r="H1908" s="69">
        <v>203</v>
      </c>
      <c r="I1908" s="69">
        <v>25750</v>
      </c>
      <c r="J1908" s="69">
        <v>21954</v>
      </c>
      <c r="K1908" s="69">
        <v>208</v>
      </c>
      <c r="L1908" s="69">
        <v>1</v>
      </c>
      <c r="M1908" s="69"/>
      <c r="N1908" s="69">
        <v>971.73</v>
      </c>
      <c r="O1908" s="69">
        <v>39.340000000000003</v>
      </c>
      <c r="P1908" s="69"/>
    </row>
    <row r="1909" spans="1:16">
      <c r="A1909" s="86">
        <v>45556</v>
      </c>
      <c r="B1909" s="69" t="s">
        <v>393</v>
      </c>
      <c r="C1909" s="69" t="s">
        <v>395</v>
      </c>
      <c r="D1909" s="69" t="s">
        <v>580</v>
      </c>
      <c r="F1909" s="69">
        <v>3365</v>
      </c>
      <c r="G1909" s="69">
        <v>38</v>
      </c>
      <c r="H1909" s="69">
        <v>32</v>
      </c>
      <c r="I1909" s="69">
        <v>3431</v>
      </c>
      <c r="J1909" s="69">
        <v>2966</v>
      </c>
      <c r="K1909" s="69">
        <v>33</v>
      </c>
      <c r="L1909" s="69"/>
      <c r="N1909" s="69">
        <v>980.76</v>
      </c>
      <c r="O1909" s="69">
        <v>33.99</v>
      </c>
      <c r="P1909" s="69"/>
    </row>
    <row r="1910" spans="1:16">
      <c r="A1910" s="86">
        <v>45556</v>
      </c>
      <c r="B1910" s="69" t="s">
        <v>393</v>
      </c>
      <c r="C1910" s="69" t="s">
        <v>395</v>
      </c>
      <c r="D1910" s="69" t="s">
        <v>581</v>
      </c>
      <c r="F1910" s="69">
        <v>8757</v>
      </c>
      <c r="G1910" s="69">
        <v>75</v>
      </c>
      <c r="H1910" s="69">
        <v>52</v>
      </c>
      <c r="I1910" s="69">
        <v>9578</v>
      </c>
      <c r="J1910" s="69">
        <v>8104</v>
      </c>
      <c r="K1910" s="69">
        <v>57</v>
      </c>
      <c r="L1910" s="69"/>
      <c r="N1910" s="69">
        <v>914.28</v>
      </c>
      <c r="O1910" s="69">
        <v>49.76</v>
      </c>
      <c r="P1910" s="69"/>
    </row>
    <row r="1911" spans="1:16">
      <c r="A1911" s="86">
        <v>45556</v>
      </c>
      <c r="B1911" s="69" t="s">
        <v>393</v>
      </c>
      <c r="C1911" s="69" t="s">
        <v>395</v>
      </c>
      <c r="D1911" s="69" t="s">
        <v>582</v>
      </c>
      <c r="F1911" s="69">
        <v>187190</v>
      </c>
      <c r="G1911" s="69">
        <v>2688</v>
      </c>
      <c r="H1911" s="69">
        <v>1607</v>
      </c>
      <c r="I1911" s="69">
        <v>202319</v>
      </c>
      <c r="J1911" s="69">
        <v>136642</v>
      </c>
      <c r="K1911" s="69">
        <v>1692</v>
      </c>
      <c r="L1911" s="69">
        <v>2</v>
      </c>
      <c r="M1911" s="69"/>
      <c r="N1911" s="69">
        <v>925.22</v>
      </c>
      <c r="O1911" s="69">
        <v>36.6</v>
      </c>
      <c r="P1911" s="69"/>
    </row>
    <row r="1912" spans="1:16">
      <c r="A1912" s="86">
        <v>45556</v>
      </c>
      <c r="B1912" s="69" t="s">
        <v>393</v>
      </c>
      <c r="C1912" s="69" t="s">
        <v>396</v>
      </c>
      <c r="D1912" s="69" t="s">
        <v>579</v>
      </c>
      <c r="F1912" s="69">
        <v>907</v>
      </c>
      <c r="G1912" s="69">
        <v>9</v>
      </c>
      <c r="H1912" s="69">
        <v>6</v>
      </c>
      <c r="I1912" s="69">
        <v>1027</v>
      </c>
      <c r="J1912" s="69">
        <v>862</v>
      </c>
      <c r="K1912" s="69">
        <v>6</v>
      </c>
      <c r="L1912" s="69"/>
      <c r="N1912" s="69">
        <v>883.15</v>
      </c>
      <c r="O1912" s="69">
        <v>50.39</v>
      </c>
      <c r="P1912" s="69"/>
    </row>
    <row r="1913" spans="1:16">
      <c r="A1913" s="86">
        <v>45556</v>
      </c>
      <c r="B1913" s="69" t="s">
        <v>393</v>
      </c>
      <c r="C1913" s="69" t="s">
        <v>396</v>
      </c>
      <c r="D1913" s="69" t="s">
        <v>580</v>
      </c>
      <c r="F1913" s="69">
        <v>1672</v>
      </c>
      <c r="G1913" s="69">
        <v>19</v>
      </c>
      <c r="H1913" s="69">
        <v>15</v>
      </c>
      <c r="I1913" s="69">
        <v>1536</v>
      </c>
      <c r="J1913" s="69">
        <v>1382</v>
      </c>
      <c r="K1913" s="69">
        <v>16</v>
      </c>
      <c r="L1913" s="69"/>
      <c r="N1913" s="69">
        <v>1088.54</v>
      </c>
      <c r="O1913" s="69">
        <v>34.83</v>
      </c>
      <c r="P1913" s="69"/>
    </row>
    <row r="1914" spans="1:16">
      <c r="A1914" s="86">
        <v>45556</v>
      </c>
      <c r="B1914" s="69" t="s">
        <v>393</v>
      </c>
      <c r="C1914" s="69" t="s">
        <v>396</v>
      </c>
      <c r="D1914" s="69" t="s">
        <v>581</v>
      </c>
      <c r="F1914" s="69">
        <v>762</v>
      </c>
      <c r="G1914" s="69">
        <v>7</v>
      </c>
      <c r="H1914" s="69">
        <v>7</v>
      </c>
      <c r="I1914" s="69">
        <v>912</v>
      </c>
      <c r="J1914" s="69">
        <v>746</v>
      </c>
      <c r="K1914" s="69">
        <v>7</v>
      </c>
      <c r="L1914" s="69"/>
      <c r="N1914" s="69">
        <v>835.53</v>
      </c>
      <c r="O1914" s="69">
        <v>36.29</v>
      </c>
      <c r="P1914" s="69"/>
    </row>
    <row r="1915" spans="1:16">
      <c r="A1915" s="86">
        <v>45556</v>
      </c>
      <c r="B1915" s="69" t="s">
        <v>393</v>
      </c>
      <c r="C1915" s="69" t="s">
        <v>396</v>
      </c>
      <c r="D1915" s="69" t="s">
        <v>582</v>
      </c>
      <c r="F1915" s="69">
        <v>22201</v>
      </c>
      <c r="G1915" s="69">
        <v>307</v>
      </c>
      <c r="H1915" s="69">
        <v>175</v>
      </c>
      <c r="I1915" s="69">
        <v>21865</v>
      </c>
      <c r="J1915" s="69">
        <v>14360</v>
      </c>
      <c r="K1915" s="69">
        <v>188</v>
      </c>
      <c r="L1915" s="69">
        <v>1</v>
      </c>
      <c r="M1915" s="69"/>
      <c r="N1915" s="69">
        <v>1015.37</v>
      </c>
      <c r="O1915" s="69">
        <v>38.54</v>
      </c>
      <c r="P1915" s="69"/>
    </row>
    <row r="1916" spans="1:16">
      <c r="A1916" s="86">
        <v>45556</v>
      </c>
      <c r="B1916" s="69" t="s">
        <v>191</v>
      </c>
      <c r="C1916" s="69" t="s">
        <v>397</v>
      </c>
      <c r="D1916" s="69" t="s">
        <v>397</v>
      </c>
      <c r="F1916" s="69">
        <v>333</v>
      </c>
      <c r="G1916" s="69">
        <v>6</v>
      </c>
      <c r="H1916" s="69">
        <v>1</v>
      </c>
      <c r="I1916" s="69">
        <v>132</v>
      </c>
      <c r="J1916" s="69">
        <v>121</v>
      </c>
      <c r="K1916" s="69">
        <v>1</v>
      </c>
      <c r="L1916" s="69"/>
      <c r="N1916" s="69">
        <v>2522.73</v>
      </c>
      <c r="O1916" s="69">
        <v>111</v>
      </c>
      <c r="P1916" s="69"/>
    </row>
    <row r="1917" spans="1:16">
      <c r="A1917" s="86">
        <v>45556</v>
      </c>
      <c r="B1917" s="69" t="s">
        <v>191</v>
      </c>
      <c r="C1917" s="69" t="s">
        <v>398</v>
      </c>
      <c r="D1917" s="69" t="s">
        <v>398</v>
      </c>
      <c r="F1917" s="69">
        <v>20009</v>
      </c>
      <c r="G1917" s="69">
        <v>283</v>
      </c>
      <c r="H1917" s="69">
        <v>187</v>
      </c>
      <c r="I1917" s="69">
        <v>9153</v>
      </c>
      <c r="J1917" s="69">
        <v>7933</v>
      </c>
      <c r="K1917" s="69">
        <v>198</v>
      </c>
      <c r="L1917" s="69">
        <v>1</v>
      </c>
      <c r="M1917" s="69">
        <v>2</v>
      </c>
      <c r="N1917" s="69">
        <v>2186.06</v>
      </c>
      <c r="O1917" s="69">
        <v>33.020000000000003</v>
      </c>
      <c r="P1917" s="69"/>
    </row>
    <row r="1918" spans="1:16">
      <c r="A1918" s="86">
        <v>45556</v>
      </c>
      <c r="B1918" s="69" t="s">
        <v>191</v>
      </c>
      <c r="C1918" s="69" t="s">
        <v>399</v>
      </c>
      <c r="D1918" s="69" t="s">
        <v>399</v>
      </c>
      <c r="F1918" s="69">
        <v>67578</v>
      </c>
      <c r="G1918" s="69">
        <v>922</v>
      </c>
      <c r="H1918" s="69">
        <v>681</v>
      </c>
      <c r="I1918" s="69">
        <v>34260</v>
      </c>
      <c r="J1918" s="69">
        <v>28652</v>
      </c>
      <c r="K1918" s="69">
        <v>713</v>
      </c>
      <c r="L1918" s="69"/>
      <c r="N1918" s="69">
        <v>1972.5</v>
      </c>
      <c r="O1918" s="69">
        <v>31.59</v>
      </c>
      <c r="P1918" s="69"/>
    </row>
    <row r="1919" spans="1:16">
      <c r="A1919" s="86">
        <v>45556</v>
      </c>
      <c r="B1919" s="69" t="s">
        <v>205</v>
      </c>
      <c r="C1919" s="69" t="s">
        <v>400</v>
      </c>
      <c r="D1919" s="69" t="s">
        <v>603</v>
      </c>
      <c r="F1919" s="69">
        <v>29418</v>
      </c>
      <c r="G1919" s="69">
        <v>349</v>
      </c>
      <c r="H1919" s="69">
        <v>27</v>
      </c>
      <c r="I1919" s="69">
        <v>9977</v>
      </c>
      <c r="J1919" s="69">
        <v>9009</v>
      </c>
      <c r="K1919" s="69">
        <v>409</v>
      </c>
      <c r="L1919" s="69"/>
      <c r="N1919" s="69">
        <v>2948.58</v>
      </c>
      <c r="O1919" s="69">
        <v>23.98</v>
      </c>
      <c r="P1919" s="69"/>
    </row>
    <row r="1920" spans="1:16">
      <c r="A1920" s="86">
        <v>45556</v>
      </c>
      <c r="B1920" s="69" t="s">
        <v>205</v>
      </c>
      <c r="C1920" s="69" t="s">
        <v>401</v>
      </c>
      <c r="D1920" s="69" t="s">
        <v>584</v>
      </c>
      <c r="F1920" s="69">
        <v>4197</v>
      </c>
      <c r="G1920" s="69">
        <v>69</v>
      </c>
      <c r="H1920" s="69">
        <v>2</v>
      </c>
      <c r="I1920" s="69">
        <v>772</v>
      </c>
      <c r="J1920" s="69">
        <v>693</v>
      </c>
      <c r="K1920" s="69">
        <v>77</v>
      </c>
      <c r="L1920" s="69"/>
      <c r="N1920" s="69">
        <v>5436.53</v>
      </c>
      <c r="O1920" s="69">
        <v>18.170000000000002</v>
      </c>
      <c r="P1920" s="69"/>
    </row>
    <row r="1921" spans="1:17">
      <c r="A1921" s="86">
        <v>45556</v>
      </c>
      <c r="B1921" s="69" t="s">
        <v>205</v>
      </c>
      <c r="C1921" s="69" t="s">
        <v>402</v>
      </c>
      <c r="D1921" s="69" t="s">
        <v>585</v>
      </c>
      <c r="F1921" s="69">
        <v>18513</v>
      </c>
      <c r="G1921" s="69">
        <v>235</v>
      </c>
      <c r="H1921" s="69">
        <v>8</v>
      </c>
      <c r="I1921" s="69">
        <v>3021</v>
      </c>
      <c r="J1921" s="69">
        <v>2518</v>
      </c>
      <c r="K1921" s="69">
        <v>281</v>
      </c>
      <c r="L1921" s="69"/>
      <c r="N1921" s="69">
        <v>6128.1</v>
      </c>
      <c r="O1921" s="69">
        <v>21.96</v>
      </c>
      <c r="P1921" s="69"/>
    </row>
    <row r="1922" spans="1:17">
      <c r="A1922" s="86">
        <v>45556</v>
      </c>
      <c r="B1922" s="69" t="s">
        <v>218</v>
      </c>
      <c r="C1922" s="69" t="s">
        <v>403</v>
      </c>
      <c r="D1922" s="69" t="s">
        <v>693</v>
      </c>
      <c r="F1922" s="69">
        <v>102414</v>
      </c>
      <c r="G1922" s="69">
        <v>2633</v>
      </c>
      <c r="H1922" s="69">
        <v>1328</v>
      </c>
      <c r="I1922" s="69">
        <v>135822</v>
      </c>
      <c r="J1922" s="69">
        <v>114655</v>
      </c>
      <c r="K1922" s="69">
        <v>1455</v>
      </c>
      <c r="L1922" s="69">
        <v>3</v>
      </c>
      <c r="M1922" s="69"/>
      <c r="N1922" s="69">
        <v>754.03</v>
      </c>
      <c r="O1922" s="69">
        <v>22.95</v>
      </c>
      <c r="P1922" s="69"/>
      <c r="Q1922" s="85"/>
    </row>
    <row r="1923" spans="1:17">
      <c r="A1923" s="86">
        <v>45556</v>
      </c>
      <c r="B1923" s="69" t="s">
        <v>218</v>
      </c>
      <c r="C1923" s="69" t="s">
        <v>403</v>
      </c>
      <c r="D1923" s="69" t="s">
        <v>705</v>
      </c>
      <c r="F1923" s="69">
        <v>44133</v>
      </c>
      <c r="G1923" s="69">
        <v>963</v>
      </c>
      <c r="H1923" s="69">
        <v>555</v>
      </c>
      <c r="I1923" s="69">
        <v>48766</v>
      </c>
      <c r="J1923" s="69">
        <v>44445</v>
      </c>
      <c r="K1923" s="69">
        <v>596</v>
      </c>
      <c r="L1923" s="69"/>
      <c r="M1923" s="69">
        <v>1</v>
      </c>
      <c r="N1923" s="69">
        <v>905</v>
      </c>
      <c r="O1923" s="69">
        <v>23.61</v>
      </c>
      <c r="P1923" s="69"/>
    </row>
    <row r="1924" spans="1:17">
      <c r="A1924" s="86">
        <v>45556</v>
      </c>
      <c r="B1924" s="69" t="s">
        <v>218</v>
      </c>
      <c r="C1924" s="69" t="s">
        <v>403</v>
      </c>
      <c r="D1924" s="69" t="s">
        <v>694</v>
      </c>
      <c r="F1924" s="69">
        <v>76</v>
      </c>
      <c r="G1924" s="69">
        <v>2</v>
      </c>
      <c r="H1924" s="69">
        <v>1</v>
      </c>
      <c r="I1924" s="69">
        <v>149</v>
      </c>
      <c r="J1924" s="69">
        <v>115</v>
      </c>
      <c r="K1924" s="69">
        <v>1</v>
      </c>
      <c r="L1924" s="69"/>
      <c r="N1924" s="69">
        <v>510.07</v>
      </c>
      <c r="O1924" s="69">
        <v>25.33</v>
      </c>
      <c r="P1924" s="69"/>
    </row>
    <row r="1925" spans="1:17">
      <c r="A1925" s="86">
        <v>45556</v>
      </c>
      <c r="B1925" s="69" t="s">
        <v>223</v>
      </c>
      <c r="C1925" s="69" t="s">
        <v>404</v>
      </c>
      <c r="D1925" s="69" t="s">
        <v>587</v>
      </c>
      <c r="F1925" s="69">
        <v>15356</v>
      </c>
      <c r="G1925" s="69">
        <v>61</v>
      </c>
      <c r="H1925" s="69">
        <v>33</v>
      </c>
      <c r="I1925" s="69">
        <v>5917</v>
      </c>
      <c r="J1925" s="69">
        <v>5258</v>
      </c>
      <c r="K1925" s="69">
        <v>37</v>
      </c>
      <c r="L1925" s="69"/>
      <c r="N1925" s="69">
        <v>2595.23</v>
      </c>
      <c r="O1925" s="69">
        <v>134.69999999999999</v>
      </c>
      <c r="P1925" s="69"/>
    </row>
    <row r="1926" spans="1:17">
      <c r="A1926" s="86">
        <v>45556</v>
      </c>
      <c r="B1926" s="69" t="s">
        <v>239</v>
      </c>
      <c r="C1926" s="69" t="s">
        <v>405</v>
      </c>
      <c r="D1926" s="69" t="s">
        <v>588</v>
      </c>
      <c r="F1926" s="69">
        <v>30090</v>
      </c>
      <c r="G1926" s="69">
        <v>518</v>
      </c>
      <c r="H1926" s="69">
        <v>399</v>
      </c>
      <c r="I1926" s="69">
        <v>16755</v>
      </c>
      <c r="J1926" s="69">
        <v>13061</v>
      </c>
      <c r="K1926" s="69">
        <v>416</v>
      </c>
      <c r="L1926" s="69"/>
      <c r="N1926" s="69">
        <v>1795.88</v>
      </c>
      <c r="O1926" s="69">
        <v>24.11</v>
      </c>
      <c r="P1926" s="69"/>
    </row>
    <row r="1927" spans="1:17">
      <c r="A1927" s="86">
        <v>45556</v>
      </c>
      <c r="B1927" s="69" t="s">
        <v>243</v>
      </c>
      <c r="C1927" s="69" t="s">
        <v>407</v>
      </c>
      <c r="D1927" s="69" t="s">
        <v>592</v>
      </c>
      <c r="F1927" s="69">
        <v>63972</v>
      </c>
      <c r="G1927" s="69">
        <v>280</v>
      </c>
      <c r="H1927" s="69">
        <v>3</v>
      </c>
      <c r="I1927" s="69">
        <v>22776</v>
      </c>
      <c r="J1927" s="69">
        <v>18943</v>
      </c>
      <c r="K1927" s="69">
        <v>2994</v>
      </c>
      <c r="L1927" s="69">
        <v>90</v>
      </c>
      <c r="M1927" s="69"/>
      <c r="N1927" s="69">
        <v>2808.75</v>
      </c>
      <c r="O1927" s="69">
        <v>6.98</v>
      </c>
      <c r="P1927" s="69"/>
    </row>
    <row r="1928" spans="1:17">
      <c r="A1928" s="86">
        <v>45556</v>
      </c>
      <c r="B1928" s="69" t="s">
        <v>248</v>
      </c>
      <c r="C1928" s="69" t="s">
        <v>408</v>
      </c>
      <c r="D1928" s="69" t="s">
        <v>706</v>
      </c>
      <c r="F1928" s="69">
        <v>93049</v>
      </c>
      <c r="G1928" s="69">
        <v>1289</v>
      </c>
      <c r="H1928" s="69">
        <v>1168</v>
      </c>
      <c r="I1928" s="69">
        <v>21577</v>
      </c>
      <c r="J1928" s="69">
        <v>19887</v>
      </c>
      <c r="K1928" s="69">
        <v>2881</v>
      </c>
      <c r="L1928" s="69"/>
      <c r="N1928" s="69">
        <v>4312.42</v>
      </c>
      <c r="O1928" s="69">
        <v>10.76</v>
      </c>
      <c r="P1928" s="69"/>
    </row>
    <row r="1929" spans="1:17">
      <c r="A1929" s="86">
        <v>45556</v>
      </c>
      <c r="B1929" s="69" t="s">
        <v>248</v>
      </c>
      <c r="C1929" s="69" t="s">
        <v>408</v>
      </c>
      <c r="D1929" s="69" t="s">
        <v>695</v>
      </c>
      <c r="F1929" s="69">
        <v>1</v>
      </c>
      <c r="G1929" s="69">
        <v>0</v>
      </c>
      <c r="I1929" s="69">
        <v>1</v>
      </c>
      <c r="J1929" s="69">
        <v>1</v>
      </c>
      <c r="K1929" s="69"/>
      <c r="N1929" s="69">
        <v>1000</v>
      </c>
      <c r="O1929" s="69"/>
    </row>
    <row r="1930" spans="1:17">
      <c r="A1930" s="86">
        <v>45556</v>
      </c>
      <c r="B1930" s="69" t="s">
        <v>253</v>
      </c>
      <c r="C1930" s="69" t="s">
        <v>409</v>
      </c>
      <c r="D1930" s="69" t="s">
        <v>707</v>
      </c>
      <c r="F1930" s="69">
        <v>107958</v>
      </c>
      <c r="G1930" s="69">
        <v>1577</v>
      </c>
      <c r="H1930" s="69">
        <v>1484</v>
      </c>
      <c r="I1930" s="69">
        <v>28077</v>
      </c>
      <c r="J1930" s="69">
        <v>26078</v>
      </c>
      <c r="K1930" s="69">
        <v>2025</v>
      </c>
      <c r="L1930" s="69"/>
      <c r="N1930" s="69">
        <v>3845.07</v>
      </c>
      <c r="O1930" s="69">
        <v>17.73</v>
      </c>
      <c r="P1930" s="69"/>
    </row>
    <row r="1931" spans="1:17">
      <c r="A1931" s="86">
        <v>45556</v>
      </c>
      <c r="B1931" s="69" t="s">
        <v>253</v>
      </c>
      <c r="C1931" s="69" t="s">
        <v>409</v>
      </c>
      <c r="D1931" s="69" t="s">
        <v>594</v>
      </c>
      <c r="F1931" s="69">
        <v>9</v>
      </c>
      <c r="G1931" s="69">
        <v>0</v>
      </c>
      <c r="I1931" s="69">
        <v>8</v>
      </c>
      <c r="J1931" s="69">
        <v>8</v>
      </c>
      <c r="K1931" s="69"/>
      <c r="N1931" s="69">
        <v>1125</v>
      </c>
      <c r="O1931" s="69"/>
    </row>
    <row r="1932" spans="1:17">
      <c r="A1932" s="86">
        <v>45556</v>
      </c>
      <c r="B1932" s="69" t="s">
        <v>253</v>
      </c>
      <c r="C1932" s="69" t="s">
        <v>409</v>
      </c>
      <c r="D1932" s="69" t="s">
        <v>708</v>
      </c>
      <c r="F1932" s="69">
        <v>374</v>
      </c>
      <c r="G1932" s="69">
        <v>9</v>
      </c>
      <c r="H1932" s="69">
        <v>3</v>
      </c>
      <c r="I1932" s="69">
        <v>179</v>
      </c>
      <c r="J1932" s="69" t="s">
        <v>702</v>
      </c>
      <c r="K1932" s="69">
        <v>6</v>
      </c>
      <c r="L1932" s="69"/>
      <c r="N1932" s="69">
        <v>2089.39</v>
      </c>
      <c r="O1932" s="69">
        <v>20.78</v>
      </c>
      <c r="P1932" s="69"/>
    </row>
    <row r="1933" spans="1:17">
      <c r="A1933" s="86">
        <v>45556</v>
      </c>
      <c r="B1933" s="69" t="s">
        <v>268</v>
      </c>
      <c r="C1933" s="69" t="s">
        <v>411</v>
      </c>
      <c r="D1933" s="69" t="s">
        <v>595</v>
      </c>
      <c r="F1933" s="69">
        <v>61575</v>
      </c>
      <c r="G1933" s="69">
        <v>781</v>
      </c>
      <c r="H1933" s="69">
        <v>597</v>
      </c>
      <c r="I1933" s="69">
        <v>59056</v>
      </c>
      <c r="J1933" s="69">
        <v>39214</v>
      </c>
      <c r="K1933" s="69">
        <v>620</v>
      </c>
      <c r="L1933" s="69">
        <v>1</v>
      </c>
      <c r="M1933" s="69"/>
      <c r="N1933" s="69">
        <v>1042.6500000000001</v>
      </c>
      <c r="O1933" s="69">
        <v>32.979999999999997</v>
      </c>
      <c r="P1933" s="69"/>
    </row>
    <row r="1934" spans="1:17">
      <c r="A1934" s="86">
        <v>45556</v>
      </c>
      <c r="B1934" s="69" t="s">
        <v>273</v>
      </c>
      <c r="C1934" s="69" t="s">
        <v>412</v>
      </c>
      <c r="D1934" s="69" t="s">
        <v>597</v>
      </c>
      <c r="F1934" s="69">
        <v>61399</v>
      </c>
      <c r="G1934" s="69">
        <v>1055</v>
      </c>
      <c r="H1934" s="69">
        <v>778</v>
      </c>
      <c r="I1934" s="69">
        <v>34322</v>
      </c>
      <c r="J1934" s="69">
        <v>31228</v>
      </c>
      <c r="K1934" s="69">
        <v>796</v>
      </c>
      <c r="L1934" s="69"/>
      <c r="N1934" s="69">
        <v>1788.91</v>
      </c>
      <c r="O1934" s="69">
        <v>25.71</v>
      </c>
      <c r="P1934" s="69"/>
    </row>
    <row r="1935" spans="1:17">
      <c r="A1935" s="86">
        <v>45556</v>
      </c>
      <c r="B1935" s="69" t="s">
        <v>277</v>
      </c>
      <c r="C1935" s="69" t="s">
        <v>412</v>
      </c>
      <c r="D1935" s="69" t="s">
        <v>599</v>
      </c>
      <c r="F1935" s="69">
        <v>47406</v>
      </c>
      <c r="G1935" s="69">
        <v>706</v>
      </c>
      <c r="H1935" s="69">
        <v>667</v>
      </c>
      <c r="I1935" s="69">
        <v>11556</v>
      </c>
      <c r="J1935" s="69">
        <v>10844</v>
      </c>
      <c r="K1935" s="69">
        <v>1613</v>
      </c>
      <c r="L1935" s="69">
        <v>1</v>
      </c>
      <c r="M1935" s="69"/>
      <c r="N1935" s="69">
        <v>4102.28</v>
      </c>
      <c r="O1935" s="69">
        <v>9.7899999999999991</v>
      </c>
      <c r="P1935" s="69"/>
    </row>
    <row r="1936" spans="1:17">
      <c r="A1936" s="86">
        <v>45556</v>
      </c>
      <c r="B1936" s="69" t="s">
        <v>282</v>
      </c>
      <c r="C1936" s="69" t="s">
        <v>412</v>
      </c>
      <c r="D1936" s="69" t="s">
        <v>601</v>
      </c>
      <c r="F1936" s="69">
        <v>48162</v>
      </c>
      <c r="G1936" s="69">
        <v>764</v>
      </c>
      <c r="H1936" s="69">
        <v>643</v>
      </c>
      <c r="I1936" s="69">
        <v>36343</v>
      </c>
      <c r="J1936" s="69">
        <v>28457</v>
      </c>
      <c r="K1936" s="69">
        <v>660</v>
      </c>
      <c r="L1936" s="69">
        <v>1</v>
      </c>
      <c r="M1936" s="69">
        <v>1</v>
      </c>
      <c r="N1936" s="69">
        <v>1325.21</v>
      </c>
      <c r="O1936" s="69">
        <v>24.23</v>
      </c>
      <c r="P1936" s="69"/>
    </row>
    <row r="1937" spans="1:16">
      <c r="A1937" s="86">
        <v>45556</v>
      </c>
      <c r="B1937" s="69" t="s">
        <v>286</v>
      </c>
      <c r="C1937" s="69" t="s">
        <v>415</v>
      </c>
      <c r="D1937" s="69" t="s">
        <v>603</v>
      </c>
      <c r="F1937" s="69">
        <v>44076</v>
      </c>
      <c r="G1937" s="69">
        <v>99</v>
      </c>
      <c r="H1937" s="69">
        <v>19</v>
      </c>
      <c r="I1937" s="69">
        <v>63354</v>
      </c>
      <c r="J1937" s="69">
        <v>62990</v>
      </c>
      <c r="K1937" s="69">
        <v>4716</v>
      </c>
      <c r="L1937" s="69"/>
      <c r="N1937" s="69">
        <v>695.71</v>
      </c>
      <c r="O1937" s="69">
        <v>3.12</v>
      </c>
      <c r="P1937" s="69"/>
    </row>
    <row r="1938" spans="1:16">
      <c r="A1938" s="86">
        <v>45556</v>
      </c>
      <c r="B1938" s="69" t="s">
        <v>286</v>
      </c>
      <c r="C1938" s="69" t="s">
        <v>417</v>
      </c>
      <c r="D1938" s="69" t="s">
        <v>585</v>
      </c>
      <c r="F1938" s="69">
        <v>24208</v>
      </c>
      <c r="G1938" s="69">
        <v>54</v>
      </c>
      <c r="H1938" s="69">
        <v>10</v>
      </c>
      <c r="I1938" s="69">
        <v>34511</v>
      </c>
      <c r="J1938" s="69">
        <v>34197</v>
      </c>
      <c r="K1938" s="69">
        <v>2907</v>
      </c>
      <c r="L1938" s="69"/>
      <c r="M1938" s="69">
        <v>1</v>
      </c>
      <c r="N1938" s="69">
        <v>701.46</v>
      </c>
      <c r="O1938" s="69">
        <v>2.77</v>
      </c>
      <c r="P1938" s="69"/>
    </row>
    <row r="1939" spans="1:16">
      <c r="A1939" s="86">
        <v>45556</v>
      </c>
      <c r="B1939" s="69" t="s">
        <v>419</v>
      </c>
      <c r="C1939" s="69" t="s">
        <v>420</v>
      </c>
      <c r="D1939" s="69" t="s">
        <v>697</v>
      </c>
      <c r="F1939" s="69">
        <v>64143</v>
      </c>
      <c r="G1939" s="69">
        <v>108</v>
      </c>
      <c r="I1939" s="69">
        <v>89631</v>
      </c>
      <c r="J1939" s="69">
        <v>86217</v>
      </c>
      <c r="K1939" s="69">
        <v>38</v>
      </c>
      <c r="L1939" s="69"/>
      <c r="N1939" s="69">
        <v>715.63</v>
      </c>
      <c r="O1939" s="69">
        <v>368.64</v>
      </c>
      <c r="P1939" s="69"/>
    </row>
    <row r="1940" spans="1:16">
      <c r="A1940" s="86">
        <v>45556</v>
      </c>
      <c r="B1940" s="69" t="s">
        <v>422</v>
      </c>
      <c r="C1940" s="69" t="s">
        <v>423</v>
      </c>
      <c r="D1940" s="69" t="s">
        <v>422</v>
      </c>
      <c r="F1940" s="69">
        <v>13181</v>
      </c>
      <c r="G1940" s="69">
        <v>15</v>
      </c>
      <c r="H1940" s="69">
        <v>9</v>
      </c>
      <c r="I1940" s="69">
        <v>5084</v>
      </c>
      <c r="J1940" s="69">
        <v>3636</v>
      </c>
      <c r="K1940" s="69">
        <v>9</v>
      </c>
      <c r="L1940" s="69"/>
      <c r="N1940" s="69">
        <v>2592.64</v>
      </c>
      <c r="O1940" s="69">
        <v>488.19</v>
      </c>
      <c r="P1940" s="69"/>
    </row>
    <row r="1941" spans="1:16">
      <c r="A1941" s="86">
        <v>45556</v>
      </c>
      <c r="B1941" s="69" t="s">
        <v>424</v>
      </c>
      <c r="C1941" s="69" t="s">
        <v>425</v>
      </c>
      <c r="D1941" s="69" t="s">
        <v>424</v>
      </c>
      <c r="F1941" s="69">
        <v>14421</v>
      </c>
      <c r="G1941" s="69">
        <v>10</v>
      </c>
      <c r="H1941" s="69">
        <v>7</v>
      </c>
      <c r="I1941" s="69">
        <v>1786</v>
      </c>
      <c r="J1941" s="69">
        <v>995</v>
      </c>
      <c r="K1941" s="69">
        <v>8</v>
      </c>
      <c r="L1941" s="69"/>
      <c r="N1941" s="69">
        <v>8074.47</v>
      </c>
      <c r="O1941" s="69">
        <v>600.88</v>
      </c>
      <c r="P1941" s="69"/>
    </row>
    <row r="1942" spans="1:16">
      <c r="A1942" s="86">
        <v>45556</v>
      </c>
      <c r="B1942" s="69" t="s">
        <v>426</v>
      </c>
      <c r="C1942" s="69" t="s">
        <v>427</v>
      </c>
      <c r="D1942" s="69" t="s">
        <v>426</v>
      </c>
      <c r="F1942" s="69">
        <v>13051</v>
      </c>
      <c r="G1942" s="69">
        <v>31</v>
      </c>
      <c r="H1942" s="69">
        <v>16</v>
      </c>
      <c r="I1942" s="69">
        <v>5197</v>
      </c>
      <c r="J1942" s="69">
        <v>3968</v>
      </c>
      <c r="K1942" s="69">
        <v>19</v>
      </c>
      <c r="L1942" s="69"/>
      <c r="N1942" s="69">
        <v>2511.2600000000002</v>
      </c>
      <c r="O1942" s="69">
        <v>228.96</v>
      </c>
      <c r="P1942" s="69"/>
    </row>
    <row r="1943" spans="1:16">
      <c r="A1943" s="86">
        <v>45556</v>
      </c>
      <c r="B1943" s="69" t="s">
        <v>428</v>
      </c>
      <c r="C1943" s="69" t="s">
        <v>429</v>
      </c>
      <c r="D1943" s="69" t="s">
        <v>428</v>
      </c>
      <c r="F1943" s="69">
        <v>12828</v>
      </c>
      <c r="G1943" s="69">
        <v>19</v>
      </c>
      <c r="H1943" s="69">
        <v>13</v>
      </c>
      <c r="I1943" s="69">
        <v>1701</v>
      </c>
      <c r="J1943" s="69">
        <v>923</v>
      </c>
      <c r="K1943" s="69">
        <v>15</v>
      </c>
      <c r="L1943" s="69"/>
      <c r="N1943" s="69">
        <v>7541.45</v>
      </c>
      <c r="O1943" s="69">
        <v>285.07</v>
      </c>
      <c r="P1943" s="69"/>
    </row>
    <row r="1944" spans="1:16">
      <c r="A1944" s="86">
        <v>45556</v>
      </c>
      <c r="B1944" s="69" t="s">
        <v>432</v>
      </c>
      <c r="C1944" s="69" t="s">
        <v>436</v>
      </c>
      <c r="D1944" s="69" t="s">
        <v>710</v>
      </c>
      <c r="F1944" s="69">
        <v>41317</v>
      </c>
      <c r="G1944" s="69">
        <v>581</v>
      </c>
      <c r="H1944" s="69">
        <v>410</v>
      </c>
      <c r="I1944" s="69">
        <v>36530</v>
      </c>
      <c r="J1944" s="69">
        <v>32115</v>
      </c>
      <c r="K1944" s="69">
        <v>435</v>
      </c>
      <c r="L1944" s="69"/>
      <c r="N1944" s="69">
        <v>1131.04</v>
      </c>
      <c r="O1944" s="69">
        <v>30.61</v>
      </c>
      <c r="P1944" s="69"/>
    </row>
    <row r="1945" spans="1:16">
      <c r="A1945" s="86">
        <v>45556</v>
      </c>
      <c r="B1945" s="69" t="s">
        <v>432</v>
      </c>
      <c r="C1945" s="69" t="s">
        <v>438</v>
      </c>
      <c r="D1945" s="69" t="s">
        <v>711</v>
      </c>
      <c r="F1945" s="69">
        <v>38719</v>
      </c>
      <c r="G1945" s="69">
        <v>580</v>
      </c>
      <c r="H1945" s="69">
        <v>402</v>
      </c>
      <c r="I1945" s="69">
        <v>32683</v>
      </c>
      <c r="J1945" s="69">
        <v>26017</v>
      </c>
      <c r="K1945" s="69">
        <v>422</v>
      </c>
      <c r="L1945" s="69"/>
      <c r="N1945" s="69">
        <v>1184.68</v>
      </c>
      <c r="O1945" s="69">
        <v>30.23</v>
      </c>
      <c r="P1945" s="69"/>
    </row>
    <row r="1946" spans="1:16">
      <c r="A1946" s="86">
        <v>45556</v>
      </c>
      <c r="B1946" s="69" t="s">
        <v>432</v>
      </c>
      <c r="C1946" s="69" t="s">
        <v>440</v>
      </c>
      <c r="D1946" s="69" t="s">
        <v>712</v>
      </c>
      <c r="F1946" s="69">
        <v>41789</v>
      </c>
      <c r="G1946" s="69">
        <v>423</v>
      </c>
      <c r="H1946" s="69">
        <v>336</v>
      </c>
      <c r="I1946" s="69">
        <v>36897</v>
      </c>
      <c r="J1946" s="69">
        <v>28133</v>
      </c>
      <c r="K1946" s="69">
        <v>345</v>
      </c>
      <c r="L1946" s="69">
        <v>1</v>
      </c>
      <c r="M1946" s="69"/>
      <c r="N1946" s="69">
        <v>1132.5899999999999</v>
      </c>
      <c r="O1946" s="69">
        <v>39.35</v>
      </c>
      <c r="P1946" s="69"/>
    </row>
    <row r="1947" spans="1:16">
      <c r="A1947" s="86">
        <v>45556</v>
      </c>
      <c r="B1947" s="69" t="s">
        <v>432</v>
      </c>
      <c r="C1947" s="69" t="s">
        <v>444</v>
      </c>
      <c r="D1947" s="69" t="s">
        <v>713</v>
      </c>
      <c r="F1947" s="69">
        <v>41852</v>
      </c>
      <c r="G1947" s="69">
        <v>403</v>
      </c>
      <c r="H1947" s="69">
        <v>344</v>
      </c>
      <c r="I1947" s="69">
        <v>45890</v>
      </c>
      <c r="J1947" s="69">
        <v>29639</v>
      </c>
      <c r="K1947" s="69">
        <v>352</v>
      </c>
      <c r="L1947" s="69"/>
      <c r="N1947" s="69">
        <v>912.01</v>
      </c>
      <c r="O1947" s="69">
        <v>39.26</v>
      </c>
      <c r="P1947" s="69"/>
    </row>
    <row r="1948" spans="1:16">
      <c r="A1948" s="86">
        <v>45556</v>
      </c>
      <c r="B1948" s="69" t="s">
        <v>432</v>
      </c>
      <c r="C1948" s="69" t="s">
        <v>446</v>
      </c>
      <c r="D1948" s="69" t="s">
        <v>714</v>
      </c>
      <c r="F1948" s="69">
        <v>41346</v>
      </c>
      <c r="G1948" s="69">
        <v>616</v>
      </c>
      <c r="H1948" s="69">
        <v>427</v>
      </c>
      <c r="I1948" s="69">
        <v>33079</v>
      </c>
      <c r="J1948" s="69">
        <v>29131</v>
      </c>
      <c r="K1948" s="69">
        <v>447</v>
      </c>
      <c r="L1948" s="69">
        <v>2</v>
      </c>
      <c r="M1948" s="69"/>
      <c r="N1948" s="69">
        <v>1249.92</v>
      </c>
      <c r="O1948" s="69">
        <v>29.83</v>
      </c>
      <c r="P1948" s="69"/>
    </row>
    <row r="1949" spans="1:16">
      <c r="A1949" s="86">
        <v>45556</v>
      </c>
      <c r="B1949" s="69" t="s">
        <v>228</v>
      </c>
      <c r="C1949" s="69" t="s">
        <v>234</v>
      </c>
      <c r="D1949" s="69" t="s">
        <v>234</v>
      </c>
      <c r="F1949" s="69">
        <v>0</v>
      </c>
      <c r="G1949" s="69">
        <v>0</v>
      </c>
      <c r="I1949" s="69">
        <v>0</v>
      </c>
      <c r="J1949" s="69">
        <v>0</v>
      </c>
      <c r="K1949" s="69"/>
      <c r="O1949" s="69">
        <v>0</v>
      </c>
      <c r="P1949" s="69"/>
    </row>
    <row r="1950" spans="1:16">
      <c r="A1950" s="86">
        <v>45556</v>
      </c>
      <c r="B1950" s="69" t="s">
        <v>228</v>
      </c>
      <c r="C1950" s="69" t="s">
        <v>452</v>
      </c>
      <c r="D1950" s="69" t="s">
        <v>452</v>
      </c>
      <c r="F1950" s="69">
        <v>8703</v>
      </c>
      <c r="G1950" s="69">
        <v>101</v>
      </c>
      <c r="H1950" s="69">
        <v>72</v>
      </c>
      <c r="I1950" s="69">
        <v>6602</v>
      </c>
      <c r="J1950" s="69">
        <v>5753</v>
      </c>
      <c r="K1950" s="69">
        <v>78</v>
      </c>
      <c r="L1950" s="69"/>
      <c r="N1950" s="69">
        <v>1318.24</v>
      </c>
      <c r="O1950" s="69">
        <v>35.520000000000003</v>
      </c>
      <c r="P1950" s="69"/>
    </row>
    <row r="1951" spans="1:16">
      <c r="A1951" s="86">
        <v>45556</v>
      </c>
      <c r="B1951" s="69" t="s">
        <v>228</v>
      </c>
      <c r="C1951" s="69" t="s">
        <v>238</v>
      </c>
      <c r="D1951" s="69" t="s">
        <v>238</v>
      </c>
      <c r="F1951" s="69">
        <v>8756</v>
      </c>
      <c r="G1951" s="69">
        <v>141</v>
      </c>
      <c r="H1951" s="69">
        <v>88</v>
      </c>
      <c r="I1951" s="69">
        <v>5360</v>
      </c>
      <c r="J1951" s="69">
        <v>4167</v>
      </c>
      <c r="K1951" s="69">
        <v>98</v>
      </c>
      <c r="L1951" s="69"/>
      <c r="N1951" s="69">
        <v>1633.58</v>
      </c>
      <c r="O1951" s="69">
        <v>29.19</v>
      </c>
      <c r="P1951" s="69"/>
    </row>
    <row r="1952" spans="1:16">
      <c r="A1952" s="86">
        <v>45556</v>
      </c>
      <c r="B1952" s="69" t="s">
        <v>228</v>
      </c>
      <c r="C1952" s="69" t="s">
        <v>230</v>
      </c>
      <c r="D1952" s="69" t="s">
        <v>640</v>
      </c>
      <c r="F1952" s="69">
        <v>8775</v>
      </c>
      <c r="G1952" s="69">
        <v>137</v>
      </c>
      <c r="H1952" s="69">
        <v>76</v>
      </c>
      <c r="I1952" s="69">
        <v>4553</v>
      </c>
      <c r="J1952" s="69">
        <v>3551</v>
      </c>
      <c r="K1952" s="69">
        <v>86</v>
      </c>
      <c r="L1952" s="69"/>
      <c r="N1952" s="69">
        <v>1927.3</v>
      </c>
      <c r="O1952" s="69">
        <v>34.01</v>
      </c>
      <c r="P1952" s="69"/>
    </row>
    <row r="1953" spans="1:16">
      <c r="A1953" s="86">
        <v>45556</v>
      </c>
      <c r="B1953" s="69" t="s">
        <v>228</v>
      </c>
      <c r="C1953" s="69" t="s">
        <v>237</v>
      </c>
      <c r="D1953" s="69" t="s">
        <v>237</v>
      </c>
      <c r="F1953" s="69">
        <v>8656</v>
      </c>
      <c r="G1953" s="69">
        <v>95</v>
      </c>
      <c r="H1953" s="69">
        <v>80</v>
      </c>
      <c r="I1953" s="69">
        <v>6712</v>
      </c>
      <c r="J1953" s="69">
        <v>4853</v>
      </c>
      <c r="K1953" s="69">
        <v>84</v>
      </c>
      <c r="L1953" s="69"/>
      <c r="N1953" s="69">
        <v>1289.6300000000001</v>
      </c>
      <c r="O1953" s="69">
        <v>34.35</v>
      </c>
      <c r="P1953" s="69"/>
    </row>
    <row r="1954" spans="1:16">
      <c r="A1954" s="86">
        <v>45556</v>
      </c>
      <c r="B1954" s="69" t="s">
        <v>228</v>
      </c>
      <c r="C1954" s="69" t="s">
        <v>235</v>
      </c>
      <c r="D1954" s="69" t="s">
        <v>235</v>
      </c>
      <c r="F1954" s="69">
        <v>8748</v>
      </c>
      <c r="G1954" s="69">
        <v>86</v>
      </c>
      <c r="H1954" s="69">
        <v>77</v>
      </c>
      <c r="I1954" s="69">
        <v>8106</v>
      </c>
      <c r="J1954" s="69">
        <v>5085</v>
      </c>
      <c r="K1954" s="69">
        <v>79</v>
      </c>
      <c r="L1954" s="69"/>
      <c r="N1954" s="69">
        <v>1079.2</v>
      </c>
      <c r="O1954" s="69">
        <v>36.15</v>
      </c>
      <c r="P1954" s="69"/>
    </row>
    <row r="1955" spans="1:16">
      <c r="A1955" s="86">
        <v>45556</v>
      </c>
      <c r="B1955" s="69" t="s">
        <v>228</v>
      </c>
      <c r="C1955" s="69" t="s">
        <v>233</v>
      </c>
      <c r="D1955" s="69" t="s">
        <v>641</v>
      </c>
      <c r="F1955" s="69">
        <v>8415</v>
      </c>
      <c r="G1955" s="69">
        <v>187</v>
      </c>
      <c r="H1955" s="69">
        <v>116</v>
      </c>
      <c r="I1955" s="69">
        <v>6713</v>
      </c>
      <c r="J1955" s="69">
        <v>3867</v>
      </c>
      <c r="K1955" s="69">
        <v>123</v>
      </c>
      <c r="L1955" s="69"/>
      <c r="N1955" s="69">
        <v>1253.54</v>
      </c>
      <c r="O1955" s="69">
        <v>22.5</v>
      </c>
      <c r="P1955" s="69"/>
    </row>
    <row r="1956" spans="1:16">
      <c r="A1956" s="86">
        <v>45556</v>
      </c>
      <c r="B1956" s="69" t="s">
        <v>228</v>
      </c>
      <c r="C1956" s="69" t="s">
        <v>453</v>
      </c>
      <c r="D1956" s="69" t="s">
        <v>453</v>
      </c>
      <c r="F1956" s="69">
        <v>8784</v>
      </c>
      <c r="G1956" s="69">
        <v>102</v>
      </c>
      <c r="H1956" s="69">
        <v>77</v>
      </c>
      <c r="I1956" s="69">
        <v>5583</v>
      </c>
      <c r="J1956" s="69">
        <v>4276</v>
      </c>
      <c r="K1956" s="69">
        <v>86</v>
      </c>
      <c r="L1956" s="69"/>
      <c r="N1956" s="69">
        <v>1573.35</v>
      </c>
      <c r="O1956" s="69">
        <v>32.06</v>
      </c>
      <c r="P1956" s="69"/>
    </row>
    <row r="1957" spans="1:16">
      <c r="A1957" s="86">
        <v>45556</v>
      </c>
      <c r="B1957" s="69" t="s">
        <v>228</v>
      </c>
      <c r="C1957" s="69" t="s">
        <v>232</v>
      </c>
      <c r="D1957" s="69" t="s">
        <v>642</v>
      </c>
      <c r="F1957" s="69">
        <v>8773</v>
      </c>
      <c r="G1957" s="69">
        <v>112</v>
      </c>
      <c r="H1957" s="69">
        <v>79</v>
      </c>
      <c r="I1957" s="69">
        <v>7970</v>
      </c>
      <c r="J1957" s="69">
        <v>7050</v>
      </c>
      <c r="K1957" s="69">
        <v>83</v>
      </c>
      <c r="L1957" s="69"/>
      <c r="N1957" s="69">
        <v>1100.75</v>
      </c>
      <c r="O1957" s="69">
        <v>34.54</v>
      </c>
      <c r="P1957" s="69"/>
    </row>
    <row r="1958" spans="1:16">
      <c r="A1958" s="86">
        <v>45556</v>
      </c>
      <c r="B1958" s="69" t="s">
        <v>228</v>
      </c>
      <c r="C1958" s="69" t="s">
        <v>231</v>
      </c>
      <c r="D1958" s="69" t="s">
        <v>231</v>
      </c>
      <c r="F1958" s="69">
        <v>8570</v>
      </c>
      <c r="G1958" s="69">
        <v>160</v>
      </c>
      <c r="H1958" s="69">
        <v>110</v>
      </c>
      <c r="I1958" s="69">
        <v>5356</v>
      </c>
      <c r="J1958" s="69">
        <v>4595</v>
      </c>
      <c r="K1958" s="69">
        <v>120</v>
      </c>
      <c r="L1958" s="69"/>
      <c r="N1958" s="69">
        <v>1600.07</v>
      </c>
      <c r="O1958" s="69">
        <v>23.1</v>
      </c>
      <c r="P1958" s="69"/>
    </row>
    <row r="1959" spans="1:16">
      <c r="A1959" s="86">
        <v>45556</v>
      </c>
      <c r="B1959" s="69" t="s">
        <v>256</v>
      </c>
      <c r="C1959" s="69" t="s">
        <v>266</v>
      </c>
      <c r="D1959" s="69" t="s">
        <v>735</v>
      </c>
      <c r="F1959" s="69">
        <v>8763</v>
      </c>
      <c r="G1959" s="69">
        <v>123</v>
      </c>
      <c r="H1959" s="69">
        <v>68</v>
      </c>
      <c r="I1959" s="69">
        <v>3946</v>
      </c>
      <c r="J1959" s="69">
        <v>3237</v>
      </c>
      <c r="K1959" s="69">
        <v>83</v>
      </c>
      <c r="L1959" s="69"/>
      <c r="N1959" s="69">
        <v>2220.73</v>
      </c>
      <c r="O1959" s="69">
        <v>33.19</v>
      </c>
      <c r="P1959" s="69"/>
    </row>
    <row r="1960" spans="1:16">
      <c r="A1960" s="86">
        <v>45556</v>
      </c>
      <c r="B1960" s="69" t="s">
        <v>256</v>
      </c>
      <c r="C1960" s="69" t="s">
        <v>259</v>
      </c>
      <c r="D1960" s="69" t="s">
        <v>736</v>
      </c>
      <c r="F1960" s="69">
        <v>8790</v>
      </c>
      <c r="G1960" s="69">
        <v>101</v>
      </c>
      <c r="H1960" s="69">
        <v>77</v>
      </c>
      <c r="I1960" s="69">
        <v>5357</v>
      </c>
      <c r="J1960" s="69">
        <v>4551</v>
      </c>
      <c r="K1960" s="69">
        <v>87</v>
      </c>
      <c r="L1960" s="69"/>
      <c r="N1960" s="69">
        <v>1640.84</v>
      </c>
      <c r="O1960" s="69">
        <v>31.85</v>
      </c>
      <c r="P1960" s="69"/>
    </row>
    <row r="1961" spans="1:16">
      <c r="A1961" s="86">
        <v>45556</v>
      </c>
      <c r="B1961" s="69" t="s">
        <v>256</v>
      </c>
      <c r="C1961" s="69" t="s">
        <v>263</v>
      </c>
      <c r="D1961" s="69" t="s">
        <v>737</v>
      </c>
      <c r="F1961" s="69">
        <v>8900</v>
      </c>
      <c r="G1961" s="69">
        <v>114</v>
      </c>
      <c r="H1961" s="69">
        <v>81</v>
      </c>
      <c r="I1961" s="69">
        <v>4446</v>
      </c>
      <c r="J1961" s="69">
        <v>3587</v>
      </c>
      <c r="K1961" s="69">
        <v>86</v>
      </c>
      <c r="L1961" s="69"/>
      <c r="N1961" s="69">
        <v>2001.8</v>
      </c>
      <c r="O1961" s="69">
        <v>33.840000000000003</v>
      </c>
      <c r="P1961" s="69"/>
    </row>
    <row r="1962" spans="1:16">
      <c r="A1962" s="86">
        <v>45556</v>
      </c>
      <c r="B1962" s="69" t="s">
        <v>256</v>
      </c>
      <c r="C1962" s="69" t="s">
        <v>260</v>
      </c>
      <c r="D1962" s="69" t="s">
        <v>738</v>
      </c>
      <c r="F1962" s="69">
        <v>8814</v>
      </c>
      <c r="G1962" s="69">
        <v>107</v>
      </c>
      <c r="H1962" s="69">
        <v>76</v>
      </c>
      <c r="I1962" s="69">
        <v>5476</v>
      </c>
      <c r="J1962" s="69">
        <v>4529</v>
      </c>
      <c r="K1962" s="69">
        <v>84</v>
      </c>
      <c r="L1962" s="69"/>
      <c r="N1962" s="69">
        <v>1609.57</v>
      </c>
      <c r="O1962" s="69">
        <v>34.299999999999997</v>
      </c>
      <c r="P1962" s="69"/>
    </row>
    <row r="1963" spans="1:16">
      <c r="A1963" s="86">
        <v>45556</v>
      </c>
      <c r="B1963" s="69" t="s">
        <v>256</v>
      </c>
      <c r="C1963" s="69" t="s">
        <v>262</v>
      </c>
      <c r="D1963" s="69" t="s">
        <v>739</v>
      </c>
      <c r="F1963" s="69">
        <v>8543</v>
      </c>
      <c r="G1963" s="69">
        <v>83</v>
      </c>
      <c r="H1963" s="69">
        <v>78</v>
      </c>
      <c r="I1963" s="69">
        <v>5341</v>
      </c>
      <c r="J1963" s="69">
        <v>4144</v>
      </c>
      <c r="K1963" s="69">
        <v>78</v>
      </c>
      <c r="L1963" s="69"/>
      <c r="N1963" s="69">
        <v>1599.51</v>
      </c>
      <c r="O1963" s="69">
        <v>36.51</v>
      </c>
      <c r="P1963" s="69"/>
    </row>
    <row r="1964" spans="1:16">
      <c r="A1964" s="86">
        <v>45556</v>
      </c>
      <c r="B1964" s="69" t="s">
        <v>256</v>
      </c>
      <c r="C1964" s="69" t="s">
        <v>261</v>
      </c>
      <c r="D1964" s="69" t="s">
        <v>740</v>
      </c>
      <c r="F1964" s="69">
        <v>8632</v>
      </c>
      <c r="G1964" s="69">
        <v>135</v>
      </c>
      <c r="H1964" s="69">
        <v>83</v>
      </c>
      <c r="I1964" s="69">
        <v>2958</v>
      </c>
      <c r="J1964" s="69">
        <v>2487</v>
      </c>
      <c r="K1964" s="69">
        <v>92</v>
      </c>
      <c r="L1964" s="69"/>
      <c r="N1964" s="69">
        <v>2918.19</v>
      </c>
      <c r="O1964" s="69">
        <v>31.28</v>
      </c>
      <c r="P1964" s="69"/>
    </row>
    <row r="1965" spans="1:16">
      <c r="A1965" s="86">
        <v>45556</v>
      </c>
      <c r="B1965" s="69" t="s">
        <v>256</v>
      </c>
      <c r="C1965" s="69" t="s">
        <v>265</v>
      </c>
      <c r="D1965" s="69" t="s">
        <v>741</v>
      </c>
      <c r="F1965" s="69">
        <v>8697</v>
      </c>
      <c r="G1965" s="69">
        <v>117</v>
      </c>
      <c r="H1965" s="69">
        <v>87</v>
      </c>
      <c r="I1965" s="69">
        <v>4655</v>
      </c>
      <c r="J1965" s="69">
        <v>3473</v>
      </c>
      <c r="K1965" s="69">
        <v>88</v>
      </c>
      <c r="L1965" s="69"/>
      <c r="N1965" s="69">
        <v>1868.31</v>
      </c>
      <c r="O1965" s="69">
        <v>31.97</v>
      </c>
      <c r="P1965" s="69"/>
    </row>
    <row r="1966" spans="1:16">
      <c r="A1966" s="86">
        <v>45556</v>
      </c>
      <c r="B1966" s="69" t="s">
        <v>256</v>
      </c>
      <c r="C1966" s="69" t="s">
        <v>258</v>
      </c>
      <c r="D1966" s="69" t="s">
        <v>742</v>
      </c>
      <c r="F1966" s="69">
        <v>8557</v>
      </c>
      <c r="G1966" s="69">
        <v>119</v>
      </c>
      <c r="H1966" s="69">
        <v>85</v>
      </c>
      <c r="I1966" s="69">
        <v>3716</v>
      </c>
      <c r="J1966" s="69">
        <v>3243</v>
      </c>
      <c r="K1966" s="69">
        <v>92</v>
      </c>
      <c r="L1966" s="69"/>
      <c r="N1966" s="69">
        <v>2302.7399999999998</v>
      </c>
      <c r="O1966" s="69">
        <v>30.45</v>
      </c>
      <c r="P1966" s="69"/>
    </row>
    <row r="1967" spans="1:16">
      <c r="A1967" s="86">
        <v>45556</v>
      </c>
      <c r="B1967" s="69" t="s">
        <v>256</v>
      </c>
      <c r="C1967" s="69" t="s">
        <v>257</v>
      </c>
      <c r="D1967" s="69" t="s">
        <v>743</v>
      </c>
      <c r="F1967" s="69">
        <v>8743</v>
      </c>
      <c r="G1967" s="69">
        <v>153</v>
      </c>
      <c r="H1967" s="69">
        <v>95</v>
      </c>
      <c r="I1967" s="69">
        <v>4545</v>
      </c>
      <c r="J1967" s="69">
        <v>3712</v>
      </c>
      <c r="K1967" s="69">
        <v>111</v>
      </c>
      <c r="L1967" s="69"/>
      <c r="N1967" s="69">
        <v>1923.65</v>
      </c>
      <c r="O1967" s="69">
        <v>25.12</v>
      </c>
      <c r="P1967" s="69"/>
    </row>
    <row r="1968" spans="1:16">
      <c r="A1968" s="86">
        <v>45556</v>
      </c>
      <c r="B1968" s="69" t="s">
        <v>454</v>
      </c>
      <c r="C1968" s="69" t="s">
        <v>198</v>
      </c>
      <c r="D1968" s="69" t="s">
        <v>715</v>
      </c>
      <c r="F1968" s="69">
        <v>0</v>
      </c>
      <c r="G1968" s="69">
        <v>0</v>
      </c>
      <c r="H1968" s="69">
        <v>1</v>
      </c>
      <c r="I1968" s="69">
        <v>0</v>
      </c>
      <c r="J1968" s="69">
        <v>0</v>
      </c>
      <c r="K1968" s="69">
        <v>1</v>
      </c>
      <c r="L1968" s="69"/>
      <c r="O1968" s="69">
        <v>0</v>
      </c>
      <c r="P1968" s="69"/>
    </row>
    <row r="1969" spans="1:16">
      <c r="A1969" s="86">
        <v>45556</v>
      </c>
      <c r="B1969" s="69" t="s">
        <v>454</v>
      </c>
      <c r="C1969" s="69" t="s">
        <v>201</v>
      </c>
      <c r="D1969" s="69" t="s">
        <v>716</v>
      </c>
      <c r="F1969" s="69">
        <v>42235</v>
      </c>
      <c r="G1969" s="69">
        <v>530</v>
      </c>
      <c r="H1969" s="69">
        <v>389</v>
      </c>
      <c r="I1969" s="69">
        <v>41926</v>
      </c>
      <c r="J1969" s="69">
        <v>32802</v>
      </c>
      <c r="K1969" s="69">
        <v>408</v>
      </c>
      <c r="L1969" s="69">
        <v>1</v>
      </c>
      <c r="M1969" s="69"/>
      <c r="N1969" s="69">
        <v>1007.37</v>
      </c>
      <c r="O1969" s="69">
        <v>34.17</v>
      </c>
      <c r="P1969" s="69"/>
    </row>
    <row r="1970" spans="1:16">
      <c r="A1970" s="86">
        <v>45556</v>
      </c>
      <c r="B1970" s="69" t="s">
        <v>454</v>
      </c>
      <c r="C1970" s="69" t="s">
        <v>197</v>
      </c>
      <c r="D1970" s="69" t="s">
        <v>717</v>
      </c>
      <c r="F1970" s="69">
        <v>41087</v>
      </c>
      <c r="G1970" s="69">
        <v>640</v>
      </c>
      <c r="H1970" s="69">
        <v>413</v>
      </c>
      <c r="I1970" s="69">
        <v>36479</v>
      </c>
      <c r="J1970" s="69">
        <v>29583</v>
      </c>
      <c r="K1970" s="69">
        <v>441</v>
      </c>
      <c r="L1970" s="69">
        <v>1</v>
      </c>
      <c r="M1970" s="69">
        <v>1</v>
      </c>
      <c r="N1970" s="69">
        <v>1126.32</v>
      </c>
      <c r="O1970" s="69">
        <v>29.69</v>
      </c>
      <c r="P1970" s="69"/>
    </row>
    <row r="1971" spans="1:16">
      <c r="A1971" s="86">
        <v>45556</v>
      </c>
      <c r="B1971" s="69" t="s">
        <v>454</v>
      </c>
      <c r="C1971" s="69" t="s">
        <v>199</v>
      </c>
      <c r="D1971" s="69" t="s">
        <v>718</v>
      </c>
      <c r="F1971" s="69">
        <v>42127</v>
      </c>
      <c r="G1971" s="69">
        <v>480</v>
      </c>
      <c r="H1971" s="69">
        <v>365</v>
      </c>
      <c r="I1971" s="69">
        <v>49849</v>
      </c>
      <c r="J1971" s="69">
        <v>32827</v>
      </c>
      <c r="K1971" s="69">
        <v>378</v>
      </c>
      <c r="L1971" s="69"/>
      <c r="N1971" s="69">
        <v>845.09</v>
      </c>
      <c r="O1971" s="69">
        <v>36.01</v>
      </c>
      <c r="P1971" s="69"/>
    </row>
    <row r="1972" spans="1:16">
      <c r="A1972" s="86">
        <v>45556</v>
      </c>
      <c r="B1972" s="69" t="s">
        <v>454</v>
      </c>
      <c r="C1972" s="69" t="s">
        <v>196</v>
      </c>
      <c r="D1972" s="69" t="s">
        <v>235</v>
      </c>
      <c r="F1972" s="69">
        <v>41897</v>
      </c>
      <c r="G1972" s="69">
        <v>454</v>
      </c>
      <c r="H1972" s="69">
        <v>399</v>
      </c>
      <c r="I1972" s="69">
        <v>61152</v>
      </c>
      <c r="J1972" s="69">
        <v>35418</v>
      </c>
      <c r="K1972" s="69">
        <v>403</v>
      </c>
      <c r="L1972" s="69"/>
      <c r="N1972" s="69">
        <v>685.13</v>
      </c>
      <c r="O1972" s="69">
        <v>34.229999999999997</v>
      </c>
      <c r="P1972" s="69"/>
    </row>
    <row r="1973" spans="1:16">
      <c r="A1973" s="86">
        <v>45556</v>
      </c>
      <c r="B1973" s="69" t="s">
        <v>454</v>
      </c>
      <c r="C1973" s="69" t="s">
        <v>200</v>
      </c>
      <c r="D1973" s="69" t="s">
        <v>719</v>
      </c>
      <c r="F1973" s="69">
        <v>41830</v>
      </c>
      <c r="G1973" s="69">
        <v>669</v>
      </c>
      <c r="H1973" s="69">
        <v>443</v>
      </c>
      <c r="I1973" s="69">
        <v>39314</v>
      </c>
      <c r="J1973" s="69">
        <v>33430</v>
      </c>
      <c r="K1973" s="69">
        <v>466</v>
      </c>
      <c r="L1973" s="69">
        <v>1</v>
      </c>
      <c r="M1973" s="69">
        <v>1</v>
      </c>
      <c r="N1973" s="69">
        <v>1064</v>
      </c>
      <c r="O1973" s="69">
        <v>28.75</v>
      </c>
      <c r="P1973" s="69"/>
    </row>
    <row r="1974" spans="1:16">
      <c r="A1974" s="86">
        <v>45556</v>
      </c>
      <c r="B1974" s="69" t="s">
        <v>101</v>
      </c>
      <c r="C1974" s="69" t="s">
        <v>347</v>
      </c>
      <c r="D1974" s="69" t="s">
        <v>753</v>
      </c>
      <c r="E1974" s="69">
        <v>11</v>
      </c>
      <c r="F1974" s="69">
        <v>45672</v>
      </c>
      <c r="G1974" s="69">
        <v>160</v>
      </c>
      <c r="H1974" s="69">
        <v>90</v>
      </c>
      <c r="I1974" s="69">
        <v>9539</v>
      </c>
      <c r="J1974" s="69">
        <v>6899</v>
      </c>
      <c r="K1974" s="69">
        <v>113</v>
      </c>
      <c r="L1974" s="69">
        <v>1</v>
      </c>
      <c r="M1974" s="69">
        <v>1</v>
      </c>
      <c r="N1974" s="69">
        <v>4787.92</v>
      </c>
      <c r="O1974" s="69">
        <v>107.46</v>
      </c>
      <c r="P1974" s="69"/>
    </row>
    <row r="1975" spans="1:16">
      <c r="A1975" s="86">
        <v>45556</v>
      </c>
      <c r="B1975" s="69" t="s">
        <v>101</v>
      </c>
      <c r="C1975" s="69" t="s">
        <v>347</v>
      </c>
      <c r="D1975" s="69" t="s">
        <v>645</v>
      </c>
      <c r="F1975" s="69">
        <v>2889</v>
      </c>
      <c r="G1975" s="69">
        <v>8</v>
      </c>
      <c r="H1975" s="69">
        <v>5</v>
      </c>
      <c r="I1975" s="69">
        <v>856</v>
      </c>
      <c r="J1975" s="69">
        <v>700</v>
      </c>
      <c r="K1975" s="69">
        <v>6</v>
      </c>
      <c r="L1975" s="69"/>
      <c r="N1975" s="69">
        <v>3375</v>
      </c>
      <c r="O1975" s="69">
        <v>87.55</v>
      </c>
      <c r="P1975" s="69"/>
    </row>
    <row r="1976" spans="1:16">
      <c r="A1976" s="86">
        <v>45556</v>
      </c>
      <c r="B1976" s="69" t="s">
        <v>123</v>
      </c>
      <c r="C1976" s="69" t="s">
        <v>348</v>
      </c>
      <c r="D1976" s="69" t="s">
        <v>648</v>
      </c>
      <c r="F1976" s="69">
        <v>1007</v>
      </c>
      <c r="G1976" s="69">
        <v>2</v>
      </c>
      <c r="I1976" s="69">
        <v>149</v>
      </c>
      <c r="J1976" s="69">
        <v>135</v>
      </c>
      <c r="K1976" s="69">
        <v>2</v>
      </c>
      <c r="L1976" s="69"/>
      <c r="N1976" s="69">
        <v>6758.39</v>
      </c>
      <c r="O1976" s="69">
        <v>167.83</v>
      </c>
      <c r="P1976" s="69"/>
    </row>
    <row r="1977" spans="1:16">
      <c r="A1977" s="86">
        <v>45556</v>
      </c>
      <c r="B1977" s="69" t="s">
        <v>123</v>
      </c>
      <c r="C1977" s="69" t="s">
        <v>349</v>
      </c>
      <c r="D1977" s="69" t="s">
        <v>647</v>
      </c>
      <c r="E1977" s="69">
        <v>32</v>
      </c>
      <c r="F1977" s="69">
        <v>77970</v>
      </c>
      <c r="G1977" s="69">
        <v>345</v>
      </c>
      <c r="H1977" s="69">
        <v>161</v>
      </c>
      <c r="I1977" s="69">
        <v>12681</v>
      </c>
      <c r="J1977" s="69">
        <v>10219</v>
      </c>
      <c r="K1977" s="69">
        <v>185</v>
      </c>
      <c r="L1977" s="69"/>
      <c r="M1977" s="69">
        <v>1</v>
      </c>
      <c r="N1977" s="69">
        <v>6148.57</v>
      </c>
      <c r="O1977" s="69">
        <v>124.75</v>
      </c>
      <c r="P1977" s="69"/>
    </row>
    <row r="1978" spans="1:16">
      <c r="A1978" s="86">
        <v>45556</v>
      </c>
      <c r="B1978" s="69" t="s">
        <v>109</v>
      </c>
      <c r="C1978" s="69" t="s">
        <v>367</v>
      </c>
      <c r="D1978" s="69" t="s">
        <v>728</v>
      </c>
      <c r="E1978" s="69">
        <v>1</v>
      </c>
      <c r="F1978" s="69">
        <v>318</v>
      </c>
      <c r="G1978" s="69">
        <v>3</v>
      </c>
      <c r="H1978" s="69">
        <v>1</v>
      </c>
      <c r="I1978" s="69">
        <v>81</v>
      </c>
      <c r="J1978" s="69">
        <v>62</v>
      </c>
      <c r="K1978" s="69">
        <v>2</v>
      </c>
      <c r="L1978" s="69"/>
      <c r="N1978" s="69">
        <v>3925.93</v>
      </c>
      <c r="O1978" s="69">
        <v>39.75</v>
      </c>
      <c r="P1978" s="69"/>
    </row>
    <row r="1979" spans="1:16">
      <c r="A1979" s="86">
        <v>45556</v>
      </c>
      <c r="B1979" s="69" t="s">
        <v>109</v>
      </c>
      <c r="C1979" s="69" t="s">
        <v>367</v>
      </c>
      <c r="D1979" s="69" t="s">
        <v>745</v>
      </c>
      <c r="E1979" s="69">
        <v>39</v>
      </c>
      <c r="F1979" s="69">
        <v>112231</v>
      </c>
      <c r="G1979" s="69">
        <v>364</v>
      </c>
      <c r="H1979" s="69">
        <v>179</v>
      </c>
      <c r="I1979" s="69">
        <v>32102</v>
      </c>
      <c r="J1979" s="69">
        <v>25143</v>
      </c>
      <c r="K1979" s="69">
        <v>195</v>
      </c>
      <c r="L1979" s="69"/>
      <c r="M1979" s="69">
        <v>1</v>
      </c>
      <c r="N1979" s="69">
        <v>3496.08</v>
      </c>
      <c r="O1979" s="69">
        <v>168.77</v>
      </c>
      <c r="P1979" s="69"/>
    </row>
    <row r="1980" spans="1:16">
      <c r="A1980" s="86">
        <v>45556</v>
      </c>
      <c r="B1980" s="69" t="s">
        <v>127</v>
      </c>
      <c r="C1980" s="69" t="s">
        <v>369</v>
      </c>
      <c r="D1980" s="69" t="s">
        <v>654</v>
      </c>
      <c r="E1980" s="69">
        <v>21</v>
      </c>
      <c r="F1980" s="69">
        <v>46971</v>
      </c>
      <c r="G1980" s="69">
        <v>191</v>
      </c>
      <c r="H1980" s="69">
        <v>93</v>
      </c>
      <c r="I1980" s="69">
        <v>14761</v>
      </c>
      <c r="J1980" s="69">
        <v>12983</v>
      </c>
      <c r="K1980" s="69">
        <v>103</v>
      </c>
      <c r="L1980" s="69">
        <v>2</v>
      </c>
      <c r="M1980" s="69">
        <v>1</v>
      </c>
      <c r="N1980" s="69">
        <v>3182.1</v>
      </c>
      <c r="O1980" s="69">
        <v>131.19999999999999</v>
      </c>
      <c r="P1980" s="69"/>
    </row>
    <row r="1981" spans="1:16">
      <c r="A1981" s="86">
        <v>45556</v>
      </c>
      <c r="B1981" s="69" t="s">
        <v>127</v>
      </c>
      <c r="C1981" s="69" t="s">
        <v>369</v>
      </c>
      <c r="D1981" s="69" t="s">
        <v>746</v>
      </c>
      <c r="F1981" s="69">
        <v>7</v>
      </c>
      <c r="G1981" s="69">
        <v>0</v>
      </c>
      <c r="I1981" s="69">
        <v>2</v>
      </c>
      <c r="J1981" s="69">
        <v>2</v>
      </c>
      <c r="K1981" s="69"/>
      <c r="N1981" s="69">
        <v>3500</v>
      </c>
      <c r="O1981" s="69"/>
    </row>
    <row r="1982" spans="1:16">
      <c r="A1982" s="86">
        <v>45556</v>
      </c>
      <c r="B1982" s="69" t="s">
        <v>131</v>
      </c>
      <c r="C1982" s="69" t="s">
        <v>371</v>
      </c>
      <c r="D1982" s="69" t="s">
        <v>698</v>
      </c>
      <c r="E1982" s="69">
        <v>8</v>
      </c>
      <c r="F1982" s="69">
        <v>18141</v>
      </c>
      <c r="G1982" s="69">
        <v>64</v>
      </c>
      <c r="H1982" s="69">
        <v>31</v>
      </c>
      <c r="I1982" s="69">
        <v>4402</v>
      </c>
      <c r="J1982" s="69">
        <v>3942</v>
      </c>
      <c r="K1982" s="69">
        <v>34</v>
      </c>
      <c r="L1982" s="69"/>
      <c r="N1982" s="69">
        <v>4121.08</v>
      </c>
      <c r="O1982" s="69">
        <v>153.74</v>
      </c>
      <c r="P1982" s="69"/>
    </row>
    <row r="1983" spans="1:16">
      <c r="A1983" s="86">
        <v>45556</v>
      </c>
      <c r="B1983" s="69" t="s">
        <v>138</v>
      </c>
      <c r="C1983" s="69" t="s">
        <v>375</v>
      </c>
      <c r="D1983" s="69" t="s">
        <v>732</v>
      </c>
      <c r="E1983" s="69">
        <v>26</v>
      </c>
      <c r="F1983" s="69">
        <v>56712</v>
      </c>
      <c r="G1983" s="69">
        <v>176</v>
      </c>
      <c r="H1983" s="69">
        <v>105</v>
      </c>
      <c r="I1983" s="69">
        <v>15503</v>
      </c>
      <c r="J1983" s="69">
        <v>13874</v>
      </c>
      <c r="K1983" s="69">
        <v>118</v>
      </c>
      <c r="L1983" s="69"/>
      <c r="N1983" s="69">
        <v>3658.13</v>
      </c>
      <c r="O1983" s="69">
        <v>139.34</v>
      </c>
      <c r="P1983" s="69"/>
    </row>
    <row r="1984" spans="1:16">
      <c r="A1984" s="86">
        <v>45556</v>
      </c>
      <c r="B1984" s="69" t="s">
        <v>145</v>
      </c>
      <c r="C1984" s="69" t="s">
        <v>378</v>
      </c>
      <c r="D1984" s="69" t="s">
        <v>660</v>
      </c>
      <c r="F1984" s="69">
        <v>2136</v>
      </c>
      <c r="G1984" s="69">
        <v>9</v>
      </c>
      <c r="H1984" s="69">
        <v>7</v>
      </c>
      <c r="I1984" s="69">
        <v>429</v>
      </c>
      <c r="J1984" s="69">
        <v>392</v>
      </c>
      <c r="K1984" s="69">
        <v>8</v>
      </c>
      <c r="L1984" s="69"/>
      <c r="N1984" s="69">
        <v>4979.0200000000004</v>
      </c>
      <c r="O1984" s="69">
        <v>89</v>
      </c>
      <c r="P1984" s="69"/>
    </row>
    <row r="1985" spans="1:16">
      <c r="A1985" s="86">
        <v>45556</v>
      </c>
      <c r="B1985" s="69" t="s">
        <v>145</v>
      </c>
      <c r="C1985" s="69" t="s">
        <v>378</v>
      </c>
      <c r="D1985" s="69" t="s">
        <v>747</v>
      </c>
      <c r="E1985" s="69">
        <v>12</v>
      </c>
      <c r="F1985" s="69">
        <v>22610</v>
      </c>
      <c r="G1985" s="69">
        <v>107</v>
      </c>
      <c r="H1985" s="69">
        <v>49</v>
      </c>
      <c r="I1985" s="69">
        <v>3142</v>
      </c>
      <c r="J1985" s="69">
        <v>2722</v>
      </c>
      <c r="K1985" s="69">
        <v>57</v>
      </c>
      <c r="L1985" s="69"/>
      <c r="M1985" s="69">
        <v>1</v>
      </c>
      <c r="N1985" s="69">
        <v>7196.05</v>
      </c>
      <c r="O1985" s="69">
        <v>112.49</v>
      </c>
      <c r="P1985" s="69"/>
    </row>
    <row r="1986" spans="1:16">
      <c r="A1986" s="86">
        <v>45556</v>
      </c>
      <c r="B1986" s="69" t="s">
        <v>150</v>
      </c>
      <c r="C1986" s="69" t="s">
        <v>380</v>
      </c>
      <c r="D1986" s="69" t="s">
        <v>662</v>
      </c>
      <c r="F1986" s="69">
        <v>217</v>
      </c>
      <c r="G1986" s="69">
        <v>1</v>
      </c>
      <c r="I1986" s="69">
        <v>89</v>
      </c>
      <c r="J1986" s="69">
        <v>81</v>
      </c>
      <c r="K1986" s="69"/>
      <c r="N1986" s="69">
        <v>2438.1999999999998</v>
      </c>
      <c r="O1986" s="69"/>
    </row>
    <row r="1987" spans="1:16">
      <c r="A1987" s="86">
        <v>45556</v>
      </c>
      <c r="B1987" s="69" t="s">
        <v>150</v>
      </c>
      <c r="C1987" s="69" t="s">
        <v>380</v>
      </c>
      <c r="D1987" s="69" t="s">
        <v>748</v>
      </c>
      <c r="E1987" s="69">
        <v>13</v>
      </c>
      <c r="F1987" s="69">
        <v>20585</v>
      </c>
      <c r="G1987" s="69">
        <v>116</v>
      </c>
      <c r="H1987" s="69">
        <v>48</v>
      </c>
      <c r="I1987" s="69">
        <v>3926</v>
      </c>
      <c r="J1987" s="69">
        <v>3458</v>
      </c>
      <c r="K1987" s="69">
        <v>59</v>
      </c>
      <c r="L1987" s="69"/>
      <c r="N1987" s="69">
        <v>5243.25</v>
      </c>
      <c r="O1987" s="69">
        <v>101.4</v>
      </c>
      <c r="P1987" s="69"/>
    </row>
    <row r="1988" spans="1:16">
      <c r="A1988" s="86">
        <v>45556</v>
      </c>
      <c r="B1988" s="69" t="s">
        <v>153</v>
      </c>
      <c r="C1988" s="69" t="s">
        <v>381</v>
      </c>
      <c r="D1988" s="69" t="s">
        <v>663</v>
      </c>
      <c r="F1988" s="69">
        <v>335</v>
      </c>
      <c r="G1988" s="69">
        <v>1</v>
      </c>
      <c r="I1988" s="69">
        <v>58</v>
      </c>
      <c r="J1988" s="69">
        <v>52</v>
      </c>
      <c r="K1988" s="69"/>
      <c r="N1988" s="69">
        <v>5775.86</v>
      </c>
      <c r="O1988" s="69"/>
    </row>
    <row r="1989" spans="1:16">
      <c r="A1989" s="86">
        <v>45556</v>
      </c>
      <c r="B1989" s="69" t="s">
        <v>153</v>
      </c>
      <c r="C1989" s="69" t="s">
        <v>381</v>
      </c>
      <c r="D1989" s="69" t="s">
        <v>749</v>
      </c>
      <c r="E1989" s="69">
        <v>4</v>
      </c>
      <c r="F1989" s="69">
        <v>19510</v>
      </c>
      <c r="G1989" s="69">
        <v>36</v>
      </c>
      <c r="H1989" s="69">
        <v>18</v>
      </c>
      <c r="I1989" s="69">
        <v>2927</v>
      </c>
      <c r="J1989" s="69">
        <v>2405</v>
      </c>
      <c r="K1989" s="69">
        <v>23</v>
      </c>
      <c r="L1989" s="69"/>
      <c r="N1989" s="69">
        <v>6665.53</v>
      </c>
      <c r="O1989" s="69">
        <v>253.38</v>
      </c>
      <c r="P1989" s="69"/>
    </row>
    <row r="1990" spans="1:16">
      <c r="A1990" s="86">
        <v>45556</v>
      </c>
      <c r="B1990" s="69" t="s">
        <v>157</v>
      </c>
      <c r="C1990" s="69" t="s">
        <v>384</v>
      </c>
      <c r="D1990" s="69" t="s">
        <v>664</v>
      </c>
      <c r="E1990" s="69">
        <v>56</v>
      </c>
      <c r="F1990" s="69">
        <v>62889</v>
      </c>
      <c r="G1990" s="69">
        <v>468</v>
      </c>
      <c r="H1990" s="69">
        <v>274</v>
      </c>
      <c r="I1990" s="69">
        <v>44749</v>
      </c>
      <c r="J1990" s="69">
        <v>40301</v>
      </c>
      <c r="K1990" s="69">
        <v>301</v>
      </c>
      <c r="L1990" s="69">
        <v>1</v>
      </c>
      <c r="M1990" s="69"/>
      <c r="N1990" s="69">
        <v>1405.37</v>
      </c>
      <c r="O1990" s="69">
        <v>61.84</v>
      </c>
      <c r="P1990" s="69"/>
    </row>
    <row r="1991" spans="1:16">
      <c r="A1991" s="86">
        <v>45556</v>
      </c>
      <c r="B1991" s="69" t="s">
        <v>157</v>
      </c>
      <c r="C1991" s="69" t="s">
        <v>384</v>
      </c>
      <c r="D1991" s="69" t="s">
        <v>750</v>
      </c>
      <c r="F1991" s="69">
        <v>6</v>
      </c>
      <c r="G1991" s="69">
        <v>0</v>
      </c>
      <c r="I1991" s="69">
        <v>3</v>
      </c>
      <c r="J1991" s="69">
        <v>3</v>
      </c>
      <c r="K1991" s="69"/>
      <c r="N1991" s="69">
        <v>2000</v>
      </c>
      <c r="O1991" s="69"/>
    </row>
    <row r="1992" spans="1:16">
      <c r="A1992" s="86">
        <v>45556</v>
      </c>
      <c r="B1992" s="69" t="s">
        <v>161</v>
      </c>
      <c r="C1992" s="69" t="s">
        <v>387</v>
      </c>
      <c r="D1992" s="69" t="s">
        <v>669</v>
      </c>
      <c r="E1992" s="69">
        <v>26</v>
      </c>
      <c r="F1992" s="69">
        <v>28038</v>
      </c>
      <c r="G1992" s="69">
        <v>309</v>
      </c>
      <c r="H1992" s="69">
        <v>177</v>
      </c>
      <c r="I1992" s="69">
        <v>23016</v>
      </c>
      <c r="J1992" s="69">
        <v>20209</v>
      </c>
      <c r="K1992" s="69">
        <v>200</v>
      </c>
      <c r="L1992" s="69"/>
      <c r="N1992" s="69">
        <v>1218.2</v>
      </c>
      <c r="O1992" s="69">
        <v>42.94</v>
      </c>
      <c r="P1992" s="69"/>
    </row>
    <row r="1993" spans="1:16">
      <c r="A1993" s="86">
        <v>45556</v>
      </c>
      <c r="B1993" s="69" t="s">
        <v>161</v>
      </c>
      <c r="C1993" s="69" t="s">
        <v>387</v>
      </c>
      <c r="D1993" s="69" t="s">
        <v>751</v>
      </c>
      <c r="F1993" s="69">
        <v>17</v>
      </c>
      <c r="G1993" s="69">
        <v>0</v>
      </c>
      <c r="I1993" s="69">
        <v>5</v>
      </c>
      <c r="J1993" s="69">
        <v>4</v>
      </c>
      <c r="K1993" s="69"/>
      <c r="N1993" s="69">
        <v>3400</v>
      </c>
      <c r="O1993" s="69"/>
    </row>
    <row r="1994" spans="1:16">
      <c r="A1994" s="86">
        <v>45556</v>
      </c>
      <c r="B1994" s="69" t="s">
        <v>134</v>
      </c>
      <c r="C1994" s="69" t="s">
        <v>351</v>
      </c>
      <c r="D1994" s="69" t="s">
        <v>671</v>
      </c>
      <c r="F1994" s="69">
        <v>920</v>
      </c>
      <c r="G1994" s="69">
        <v>1</v>
      </c>
      <c r="H1994" s="69">
        <v>1</v>
      </c>
      <c r="I1994" s="69">
        <v>256</v>
      </c>
      <c r="J1994" s="69">
        <v>236</v>
      </c>
      <c r="K1994" s="69">
        <v>3</v>
      </c>
      <c r="L1994" s="69"/>
      <c r="N1994" s="69">
        <v>3593.75</v>
      </c>
      <c r="O1994" s="69">
        <v>65.709999999999994</v>
      </c>
      <c r="P1994" s="69"/>
    </row>
    <row r="1995" spans="1:16">
      <c r="A1995" s="86">
        <v>45556</v>
      </c>
      <c r="B1995" s="69" t="s">
        <v>134</v>
      </c>
      <c r="C1995" s="69" t="s">
        <v>351</v>
      </c>
      <c r="D1995" s="69" t="s">
        <v>752</v>
      </c>
      <c r="E1995" s="69">
        <v>9</v>
      </c>
      <c r="F1995" s="69">
        <v>14907</v>
      </c>
      <c r="G1995" s="69">
        <v>65</v>
      </c>
      <c r="H1995" s="69">
        <v>28</v>
      </c>
      <c r="I1995" s="69">
        <v>3659</v>
      </c>
      <c r="J1995" s="69">
        <v>3030</v>
      </c>
      <c r="K1995" s="69">
        <v>35</v>
      </c>
      <c r="L1995" s="69"/>
      <c r="N1995" s="69">
        <v>4074.06</v>
      </c>
      <c r="O1995" s="69">
        <v>104.24</v>
      </c>
      <c r="P1995" s="69"/>
    </row>
    <row r="1996" spans="1:16">
      <c r="A1996" s="86">
        <v>45556</v>
      </c>
      <c r="B1996" s="69" t="s">
        <v>141</v>
      </c>
      <c r="C1996" s="69" t="s">
        <v>352</v>
      </c>
      <c r="D1996" s="69" t="s">
        <v>682</v>
      </c>
      <c r="F1996" s="69">
        <v>10002</v>
      </c>
      <c r="G1996" s="69">
        <v>58</v>
      </c>
      <c r="H1996" s="69">
        <v>22</v>
      </c>
      <c r="I1996" s="69">
        <v>1141</v>
      </c>
      <c r="J1996" s="69">
        <v>929</v>
      </c>
      <c r="K1996" s="69">
        <v>272</v>
      </c>
      <c r="L1996" s="69"/>
      <c r="M1996" s="69">
        <v>13</v>
      </c>
      <c r="N1996" s="69">
        <v>8765.99</v>
      </c>
      <c r="O1996" s="69">
        <v>11.54</v>
      </c>
      <c r="P1996" s="69"/>
    </row>
    <row r="1997" spans="1:16">
      <c r="A1997" s="86">
        <v>45556</v>
      </c>
      <c r="B1997" s="69" t="s">
        <v>141</v>
      </c>
      <c r="C1997" s="69" t="s">
        <v>355</v>
      </c>
      <c r="D1997" s="69" t="s">
        <v>683</v>
      </c>
      <c r="F1997" s="69">
        <v>10018</v>
      </c>
      <c r="G1997" s="69">
        <v>109</v>
      </c>
      <c r="H1997" s="69">
        <v>57</v>
      </c>
      <c r="I1997" s="69">
        <v>2298</v>
      </c>
      <c r="J1997" s="69">
        <v>1932</v>
      </c>
      <c r="K1997" s="69">
        <v>69</v>
      </c>
      <c r="L1997" s="69"/>
      <c r="M1997" s="69">
        <v>22</v>
      </c>
      <c r="N1997" s="69">
        <v>4359.4399999999996</v>
      </c>
      <c r="O1997" s="69">
        <v>33.729999999999997</v>
      </c>
      <c r="P1997" s="69"/>
    </row>
    <row r="1998" spans="1:16">
      <c r="A1998" s="86">
        <v>45556</v>
      </c>
      <c r="B1998" s="69" t="s">
        <v>141</v>
      </c>
      <c r="C1998" s="69" t="s">
        <v>356</v>
      </c>
      <c r="D1998" s="69" t="s">
        <v>684</v>
      </c>
      <c r="F1998" s="69">
        <v>9804</v>
      </c>
      <c r="G1998" s="69">
        <v>99</v>
      </c>
      <c r="H1998" s="69">
        <v>43</v>
      </c>
      <c r="I1998" s="69">
        <v>1575</v>
      </c>
      <c r="J1998" s="69">
        <v>1258</v>
      </c>
      <c r="K1998" s="69">
        <v>48</v>
      </c>
      <c r="L1998" s="69">
        <v>1</v>
      </c>
      <c r="M1998" s="69">
        <v>25</v>
      </c>
      <c r="N1998" s="69">
        <v>6224.76</v>
      </c>
      <c r="O1998" s="69">
        <v>38.450000000000003</v>
      </c>
      <c r="P1998" s="69"/>
    </row>
    <row r="1999" spans="1:16">
      <c r="A1999" s="86">
        <v>45556</v>
      </c>
      <c r="B1999" s="69" t="s">
        <v>141</v>
      </c>
      <c r="C1999" s="69" t="s">
        <v>357</v>
      </c>
      <c r="D1999" s="69" t="s">
        <v>685</v>
      </c>
      <c r="F1999" s="69">
        <v>9906</v>
      </c>
      <c r="G1999" s="69">
        <v>75</v>
      </c>
      <c r="H1999" s="69">
        <v>37</v>
      </c>
      <c r="I1999" s="69">
        <v>1825</v>
      </c>
      <c r="J1999" s="69">
        <v>1573</v>
      </c>
      <c r="K1999" s="69">
        <v>43</v>
      </c>
      <c r="L1999" s="69">
        <v>1</v>
      </c>
      <c r="M1999" s="69">
        <v>14</v>
      </c>
      <c r="N1999" s="69">
        <v>5427.95</v>
      </c>
      <c r="O1999" s="69">
        <v>51.06</v>
      </c>
      <c r="P1999" s="69"/>
    </row>
    <row r="2000" spans="1:16">
      <c r="A2000" s="86">
        <v>45556</v>
      </c>
      <c r="B2000" s="69" t="s">
        <v>141</v>
      </c>
      <c r="C2000" s="69" t="s">
        <v>358</v>
      </c>
      <c r="D2000" s="69" t="s">
        <v>685</v>
      </c>
      <c r="F2000" s="69">
        <v>9955</v>
      </c>
      <c r="G2000" s="69">
        <v>100</v>
      </c>
      <c r="H2000" s="69">
        <v>44</v>
      </c>
      <c r="I2000" s="69">
        <v>1831</v>
      </c>
      <c r="J2000" s="69">
        <v>1633</v>
      </c>
      <c r="K2000" s="69">
        <v>45</v>
      </c>
      <c r="L2000" s="69"/>
      <c r="M2000" s="69">
        <v>17</v>
      </c>
      <c r="N2000" s="69">
        <v>5436.92</v>
      </c>
      <c r="O2000" s="69">
        <v>46.74</v>
      </c>
      <c r="P2000" s="69"/>
    </row>
    <row r="2001" spans="1:17">
      <c r="A2001" s="86">
        <v>45556</v>
      </c>
      <c r="B2001" s="69" t="s">
        <v>141</v>
      </c>
      <c r="C2001" s="69" t="s">
        <v>359</v>
      </c>
      <c r="D2001" s="69" t="s">
        <v>686</v>
      </c>
      <c r="F2001" s="69">
        <v>10017</v>
      </c>
      <c r="G2001" s="69">
        <v>92</v>
      </c>
      <c r="H2001" s="69">
        <v>53</v>
      </c>
      <c r="I2001" s="69">
        <v>3231</v>
      </c>
      <c r="J2001" s="69">
        <v>2760</v>
      </c>
      <c r="K2001" s="69">
        <v>59</v>
      </c>
      <c r="L2001" s="69"/>
      <c r="M2001" s="69">
        <v>17</v>
      </c>
      <c r="N2001" s="69">
        <v>3100.28</v>
      </c>
      <c r="O2001" s="69">
        <v>35.270000000000003</v>
      </c>
      <c r="P2001" s="69"/>
    </row>
    <row r="2002" spans="1:17">
      <c r="A2002" s="86">
        <v>45556</v>
      </c>
      <c r="B2002" s="69" t="s">
        <v>141</v>
      </c>
      <c r="C2002" s="69" t="s">
        <v>360</v>
      </c>
      <c r="D2002" s="69" t="s">
        <v>687</v>
      </c>
      <c r="F2002" s="69">
        <v>9974</v>
      </c>
      <c r="G2002" s="69">
        <v>81</v>
      </c>
      <c r="H2002" s="69">
        <v>46</v>
      </c>
      <c r="I2002" s="69">
        <v>1724</v>
      </c>
      <c r="J2002" s="69">
        <v>1475</v>
      </c>
      <c r="K2002" s="69">
        <v>50</v>
      </c>
      <c r="L2002" s="69"/>
      <c r="M2002" s="69">
        <v>12</v>
      </c>
      <c r="N2002" s="69">
        <v>5785.38</v>
      </c>
      <c r="O2002" s="69">
        <v>49.13</v>
      </c>
      <c r="P2002" s="69"/>
    </row>
    <row r="2003" spans="1:17">
      <c r="A2003" s="86">
        <v>45556</v>
      </c>
      <c r="B2003" s="69" t="s">
        <v>141</v>
      </c>
      <c r="C2003" s="69" t="s">
        <v>361</v>
      </c>
      <c r="D2003" s="69" t="s">
        <v>688</v>
      </c>
      <c r="F2003" s="69">
        <v>10182</v>
      </c>
      <c r="G2003" s="69">
        <v>125</v>
      </c>
      <c r="H2003" s="69">
        <v>42</v>
      </c>
      <c r="I2003" s="69">
        <v>1761</v>
      </c>
      <c r="J2003" s="69">
        <v>1515</v>
      </c>
      <c r="K2003" s="69">
        <v>45</v>
      </c>
      <c r="L2003" s="69"/>
      <c r="M2003" s="69">
        <v>24</v>
      </c>
      <c r="N2003" s="69">
        <v>5781.94</v>
      </c>
      <c r="O2003" s="69">
        <v>42.6</v>
      </c>
      <c r="P2003" s="69"/>
    </row>
    <row r="2004" spans="1:17">
      <c r="A2004" s="86">
        <v>45556</v>
      </c>
      <c r="B2004" s="69" t="s">
        <v>141</v>
      </c>
      <c r="C2004" s="69" t="s">
        <v>362</v>
      </c>
      <c r="D2004" s="69" t="s">
        <v>689</v>
      </c>
      <c r="F2004" s="69">
        <v>9988</v>
      </c>
      <c r="G2004" s="69">
        <v>96</v>
      </c>
      <c r="H2004" s="69">
        <v>36</v>
      </c>
      <c r="I2004" s="69">
        <v>2071</v>
      </c>
      <c r="J2004" s="69">
        <v>1735</v>
      </c>
      <c r="K2004" s="69">
        <v>44</v>
      </c>
      <c r="L2004" s="69">
        <v>1</v>
      </c>
      <c r="M2004" s="69">
        <v>12</v>
      </c>
      <c r="N2004" s="69">
        <v>4822.79</v>
      </c>
      <c r="O2004" s="69">
        <v>52.85</v>
      </c>
      <c r="P2004" s="69"/>
    </row>
    <row r="2005" spans="1:17">
      <c r="A2005" s="86">
        <v>45556</v>
      </c>
      <c r="B2005" s="69" t="s">
        <v>141</v>
      </c>
      <c r="C2005" s="69" t="s">
        <v>363</v>
      </c>
      <c r="D2005" s="69" t="s">
        <v>690</v>
      </c>
      <c r="F2005" s="69">
        <v>9986</v>
      </c>
      <c r="G2005" s="69">
        <v>97</v>
      </c>
      <c r="H2005" s="69">
        <v>45</v>
      </c>
      <c r="I2005" s="69">
        <v>2288</v>
      </c>
      <c r="J2005" s="69">
        <v>1971</v>
      </c>
      <c r="K2005" s="69">
        <v>50</v>
      </c>
      <c r="L2005" s="69">
        <v>1</v>
      </c>
      <c r="M2005" s="69">
        <v>28</v>
      </c>
      <c r="N2005" s="69">
        <v>4364.51</v>
      </c>
      <c r="O2005" s="69">
        <v>36.58</v>
      </c>
      <c r="P2005" s="69"/>
    </row>
    <row r="2006" spans="1:17">
      <c r="A2006" s="86">
        <v>45556</v>
      </c>
      <c r="B2006" s="69" t="s">
        <v>141</v>
      </c>
      <c r="C2006" s="69" t="s">
        <v>364</v>
      </c>
      <c r="D2006" s="69" t="s">
        <v>691</v>
      </c>
      <c r="F2006" s="69">
        <v>10060</v>
      </c>
      <c r="G2006" s="69">
        <v>126</v>
      </c>
      <c r="H2006" s="69">
        <v>59</v>
      </c>
      <c r="I2006" s="69">
        <v>2353</v>
      </c>
      <c r="J2006" s="69">
        <v>1980</v>
      </c>
      <c r="K2006" s="69">
        <v>73</v>
      </c>
      <c r="L2006" s="69"/>
      <c r="M2006" s="69">
        <v>27</v>
      </c>
      <c r="N2006" s="69">
        <v>4275.3900000000003</v>
      </c>
      <c r="O2006" s="69">
        <v>30.67</v>
      </c>
      <c r="P2006" s="69"/>
    </row>
    <row r="2007" spans="1:17">
      <c r="A2007" s="86">
        <v>45557</v>
      </c>
      <c r="B2007" s="69" t="s">
        <v>388</v>
      </c>
      <c r="C2007" s="69" t="s">
        <v>388</v>
      </c>
      <c r="D2007" s="69" t="s">
        <v>730</v>
      </c>
      <c r="F2007" s="69">
        <v>19715</v>
      </c>
      <c r="G2007" s="69">
        <v>50</v>
      </c>
      <c r="H2007" s="69">
        <v>5</v>
      </c>
      <c r="I2007" s="69">
        <v>25797</v>
      </c>
      <c r="J2007" s="69">
        <v>25378</v>
      </c>
      <c r="K2007" s="69">
        <v>181</v>
      </c>
      <c r="L2007" s="69"/>
      <c r="N2007" s="69">
        <v>764.24</v>
      </c>
      <c r="O2007" s="69">
        <v>35.979999999999997</v>
      </c>
      <c r="P2007" s="69"/>
    </row>
    <row r="2008" spans="1:17">
      <c r="A2008" s="86">
        <v>45557</v>
      </c>
      <c r="B2008" s="69" t="s">
        <v>388</v>
      </c>
      <c r="C2008" s="69" t="s">
        <v>388</v>
      </c>
      <c r="D2008" s="69" t="s">
        <v>731</v>
      </c>
      <c r="F2008" s="69">
        <v>29477</v>
      </c>
      <c r="G2008" s="69">
        <v>56</v>
      </c>
      <c r="H2008" s="69">
        <v>23</v>
      </c>
      <c r="I2008" s="69">
        <v>40143</v>
      </c>
      <c r="J2008" s="69">
        <v>39962</v>
      </c>
      <c r="K2008" s="69">
        <v>33</v>
      </c>
      <c r="L2008" s="69"/>
      <c r="N2008" s="69">
        <v>734.3</v>
      </c>
      <c r="O2008" s="69">
        <v>270.43</v>
      </c>
      <c r="P2008" s="69"/>
    </row>
    <row r="2009" spans="1:17">
      <c r="A2009" s="86">
        <v>45557</v>
      </c>
      <c r="B2009" s="69" t="s">
        <v>389</v>
      </c>
      <c r="C2009" s="69" t="s">
        <v>179</v>
      </c>
      <c r="D2009" s="69" t="s">
        <v>179</v>
      </c>
      <c r="F2009" s="69">
        <v>43628</v>
      </c>
      <c r="G2009" s="69">
        <v>411</v>
      </c>
      <c r="I2009" s="69">
        <v>65827</v>
      </c>
      <c r="J2009" s="69">
        <v>65507</v>
      </c>
      <c r="K2009" s="69">
        <v>2043</v>
      </c>
      <c r="L2009" s="69">
        <v>1</v>
      </c>
      <c r="M2009" s="69"/>
      <c r="N2009" s="69">
        <v>662.77</v>
      </c>
      <c r="O2009" s="69">
        <v>7.12</v>
      </c>
      <c r="P2009" s="69"/>
    </row>
    <row r="2010" spans="1:17">
      <c r="A2010" s="86">
        <v>45557</v>
      </c>
      <c r="B2010" s="69" t="s">
        <v>185</v>
      </c>
      <c r="C2010" s="69" t="s">
        <v>392</v>
      </c>
      <c r="D2010" s="69" t="s">
        <v>692</v>
      </c>
      <c r="F2010" s="69">
        <v>173999</v>
      </c>
      <c r="G2010" s="69">
        <v>2243</v>
      </c>
      <c r="H2010" s="69">
        <v>1706</v>
      </c>
      <c r="I2010" s="69">
        <v>202130</v>
      </c>
      <c r="J2010" s="69">
        <v>141744</v>
      </c>
      <c r="K2010" s="69">
        <v>1755</v>
      </c>
      <c r="L2010" s="69"/>
      <c r="N2010" s="69">
        <v>860.83</v>
      </c>
      <c r="O2010" s="69">
        <v>32.299999999999997</v>
      </c>
      <c r="P2010" s="69"/>
    </row>
    <row r="2011" spans="1:17">
      <c r="A2011" s="86">
        <v>45557</v>
      </c>
      <c r="B2011" s="69" t="s">
        <v>393</v>
      </c>
      <c r="C2011" s="69" t="s">
        <v>394</v>
      </c>
      <c r="D2011" s="69" t="s">
        <v>579</v>
      </c>
      <c r="F2011" s="69">
        <v>9598</v>
      </c>
      <c r="G2011" s="69">
        <v>83</v>
      </c>
      <c r="H2011" s="69">
        <v>72</v>
      </c>
      <c r="I2011" s="69">
        <v>10148</v>
      </c>
      <c r="J2011" s="69">
        <v>9192</v>
      </c>
      <c r="K2011" s="69">
        <v>73</v>
      </c>
      <c r="L2011" s="69"/>
      <c r="N2011" s="69">
        <v>945.8</v>
      </c>
      <c r="O2011" s="69">
        <v>42.85</v>
      </c>
      <c r="P2011" s="69"/>
      <c r="Q2011" s="85"/>
    </row>
    <row r="2012" spans="1:17">
      <c r="A2012" s="86">
        <v>45557</v>
      </c>
      <c r="B2012" s="69" t="s">
        <v>393</v>
      </c>
      <c r="C2012" s="69" t="s">
        <v>394</v>
      </c>
      <c r="D2012" s="69" t="s">
        <v>580</v>
      </c>
      <c r="F2012" s="69">
        <v>2422</v>
      </c>
      <c r="G2012" s="69">
        <v>21</v>
      </c>
      <c r="H2012" s="69">
        <v>19</v>
      </c>
      <c r="I2012" s="69">
        <v>1960</v>
      </c>
      <c r="J2012" s="69">
        <v>1768</v>
      </c>
      <c r="K2012" s="69">
        <v>19</v>
      </c>
      <c r="L2012" s="69"/>
      <c r="N2012" s="69">
        <v>1235.71</v>
      </c>
      <c r="O2012" s="69">
        <v>42.49</v>
      </c>
      <c r="P2012" s="69"/>
    </row>
    <row r="2013" spans="1:17">
      <c r="A2013" s="86">
        <v>45557</v>
      </c>
      <c r="B2013" s="69" t="s">
        <v>393</v>
      </c>
      <c r="C2013" s="69" t="s">
        <v>394</v>
      </c>
      <c r="D2013" s="69" t="s">
        <v>581</v>
      </c>
      <c r="F2013" s="69">
        <v>3641</v>
      </c>
      <c r="G2013" s="69">
        <v>35</v>
      </c>
      <c r="H2013" s="69">
        <v>29</v>
      </c>
      <c r="I2013" s="69">
        <v>4063</v>
      </c>
      <c r="J2013" s="69">
        <v>3234</v>
      </c>
      <c r="K2013" s="69">
        <v>29</v>
      </c>
      <c r="L2013" s="69"/>
      <c r="N2013" s="69">
        <v>896.14</v>
      </c>
      <c r="O2013" s="69">
        <v>41.85</v>
      </c>
      <c r="P2013" s="69"/>
    </row>
    <row r="2014" spans="1:17">
      <c r="A2014" s="86">
        <v>45557</v>
      </c>
      <c r="B2014" s="69" t="s">
        <v>393</v>
      </c>
      <c r="C2014" s="69" t="s">
        <v>394</v>
      </c>
      <c r="D2014" s="69" t="s">
        <v>582</v>
      </c>
      <c r="F2014" s="69">
        <v>140153</v>
      </c>
      <c r="G2014" s="69">
        <v>2221</v>
      </c>
      <c r="H2014" s="69">
        <v>1165</v>
      </c>
      <c r="I2014" s="69">
        <v>145278</v>
      </c>
      <c r="J2014" s="69">
        <v>104414</v>
      </c>
      <c r="K2014" s="69">
        <v>1247</v>
      </c>
      <c r="L2014" s="69">
        <v>3</v>
      </c>
      <c r="M2014" s="69"/>
      <c r="N2014" s="69">
        <v>964.72</v>
      </c>
      <c r="O2014" s="69">
        <v>36.909999999999997</v>
      </c>
      <c r="P2014" s="69"/>
    </row>
    <row r="2015" spans="1:17">
      <c r="A2015" s="86">
        <v>45557</v>
      </c>
      <c r="B2015" s="69" t="s">
        <v>393</v>
      </c>
      <c r="C2015" s="69" t="s">
        <v>395</v>
      </c>
      <c r="D2015" s="69" t="s">
        <v>579</v>
      </c>
      <c r="F2015" s="69">
        <v>16383</v>
      </c>
      <c r="G2015" s="69">
        <v>162</v>
      </c>
      <c r="H2015" s="69">
        <v>123</v>
      </c>
      <c r="I2015" s="69">
        <v>17022</v>
      </c>
      <c r="J2015" s="69">
        <v>14844</v>
      </c>
      <c r="K2015" s="69">
        <v>126</v>
      </c>
      <c r="L2015" s="69"/>
      <c r="M2015" s="69">
        <v>1</v>
      </c>
      <c r="N2015" s="69">
        <v>962.46</v>
      </c>
      <c r="O2015" s="69">
        <v>41.16</v>
      </c>
      <c r="P2015" s="69"/>
    </row>
    <row r="2016" spans="1:17">
      <c r="A2016" s="86">
        <v>45557</v>
      </c>
      <c r="B2016" s="69" t="s">
        <v>393</v>
      </c>
      <c r="C2016" s="69" t="s">
        <v>395</v>
      </c>
      <c r="D2016" s="69" t="s">
        <v>580</v>
      </c>
      <c r="F2016" s="69">
        <v>3758</v>
      </c>
      <c r="G2016" s="69">
        <v>43</v>
      </c>
      <c r="H2016" s="69">
        <v>35</v>
      </c>
      <c r="I2016" s="69">
        <v>3649</v>
      </c>
      <c r="J2016" s="69">
        <v>3115</v>
      </c>
      <c r="K2016" s="69">
        <v>35</v>
      </c>
      <c r="L2016" s="69"/>
      <c r="N2016" s="69">
        <v>1029.8699999999999</v>
      </c>
      <c r="O2016" s="69">
        <v>35.79</v>
      </c>
      <c r="P2016" s="69"/>
    </row>
    <row r="2017" spans="1:16">
      <c r="A2017" s="86">
        <v>45557</v>
      </c>
      <c r="B2017" s="69" t="s">
        <v>393</v>
      </c>
      <c r="C2017" s="69" t="s">
        <v>395</v>
      </c>
      <c r="D2017" s="69" t="s">
        <v>581</v>
      </c>
      <c r="F2017" s="69">
        <v>7671</v>
      </c>
      <c r="G2017" s="69">
        <v>71</v>
      </c>
      <c r="H2017" s="69">
        <v>54</v>
      </c>
      <c r="I2017" s="69">
        <v>8757</v>
      </c>
      <c r="J2017" s="69">
        <v>6827</v>
      </c>
      <c r="K2017" s="69">
        <v>57</v>
      </c>
      <c r="L2017" s="69"/>
      <c r="N2017" s="69">
        <v>875.98</v>
      </c>
      <c r="O2017" s="69">
        <v>43.59</v>
      </c>
      <c r="P2017" s="69"/>
    </row>
    <row r="2018" spans="1:16">
      <c r="A2018" s="86">
        <v>45557</v>
      </c>
      <c r="B2018" s="69" t="s">
        <v>393</v>
      </c>
      <c r="C2018" s="69" t="s">
        <v>395</v>
      </c>
      <c r="D2018" s="69" t="s">
        <v>582</v>
      </c>
      <c r="F2018" s="69">
        <v>235268</v>
      </c>
      <c r="G2018" s="69">
        <v>3940</v>
      </c>
      <c r="H2018" s="69">
        <v>2118</v>
      </c>
      <c r="I2018" s="69">
        <v>251717</v>
      </c>
      <c r="J2018" s="69">
        <v>181307</v>
      </c>
      <c r="K2018" s="69">
        <v>2262</v>
      </c>
      <c r="L2018" s="69">
        <v>3</v>
      </c>
      <c r="M2018" s="69">
        <v>1</v>
      </c>
      <c r="N2018" s="69">
        <v>934.65</v>
      </c>
      <c r="O2018" s="69">
        <v>34.47</v>
      </c>
      <c r="P2018" s="69"/>
    </row>
    <row r="2019" spans="1:16">
      <c r="A2019" s="86">
        <v>45557</v>
      </c>
      <c r="B2019" s="69" t="s">
        <v>393</v>
      </c>
      <c r="C2019" s="69" t="s">
        <v>396</v>
      </c>
      <c r="D2019" s="69" t="s">
        <v>579</v>
      </c>
      <c r="F2019" s="69">
        <v>1038</v>
      </c>
      <c r="G2019" s="69">
        <v>8</v>
      </c>
      <c r="H2019" s="69">
        <v>6</v>
      </c>
      <c r="I2019" s="69">
        <v>1149</v>
      </c>
      <c r="J2019" s="69">
        <v>983</v>
      </c>
      <c r="K2019" s="69">
        <v>6</v>
      </c>
      <c r="L2019" s="69"/>
      <c r="N2019" s="69">
        <v>903.39</v>
      </c>
      <c r="O2019" s="69">
        <v>57.67</v>
      </c>
      <c r="P2019" s="69"/>
    </row>
    <row r="2020" spans="1:16">
      <c r="A2020" s="86">
        <v>45557</v>
      </c>
      <c r="B2020" s="69" t="s">
        <v>393</v>
      </c>
      <c r="C2020" s="69" t="s">
        <v>396</v>
      </c>
      <c r="D2020" s="69" t="s">
        <v>580</v>
      </c>
      <c r="F2020" s="69">
        <v>926</v>
      </c>
      <c r="G2020" s="69">
        <v>14</v>
      </c>
      <c r="H2020" s="69">
        <v>9</v>
      </c>
      <c r="I2020" s="69">
        <v>829</v>
      </c>
      <c r="J2020" s="69">
        <v>733</v>
      </c>
      <c r="K2020" s="69">
        <v>10</v>
      </c>
      <c r="L2020" s="69">
        <v>1</v>
      </c>
      <c r="M2020" s="69"/>
      <c r="N2020" s="69">
        <v>1117.01</v>
      </c>
      <c r="O2020" s="69">
        <v>28.94</v>
      </c>
      <c r="P2020" s="69"/>
    </row>
    <row r="2021" spans="1:16">
      <c r="A2021" s="86">
        <v>45557</v>
      </c>
      <c r="B2021" s="69" t="s">
        <v>393</v>
      </c>
      <c r="C2021" s="69" t="s">
        <v>396</v>
      </c>
      <c r="D2021" s="69" t="s">
        <v>581</v>
      </c>
      <c r="F2021" s="69">
        <v>801</v>
      </c>
      <c r="G2021" s="69">
        <v>8</v>
      </c>
      <c r="H2021" s="69">
        <v>7</v>
      </c>
      <c r="I2021" s="69">
        <v>973</v>
      </c>
      <c r="J2021" s="69">
        <v>820</v>
      </c>
      <c r="K2021" s="69">
        <v>7</v>
      </c>
      <c r="L2021" s="69"/>
      <c r="N2021" s="69">
        <v>823.23</v>
      </c>
      <c r="O2021" s="69">
        <v>38.14</v>
      </c>
      <c r="P2021" s="69"/>
    </row>
    <row r="2022" spans="1:16">
      <c r="A2022" s="86">
        <v>45557</v>
      </c>
      <c r="B2022" s="69" t="s">
        <v>393</v>
      </c>
      <c r="C2022" s="69" t="s">
        <v>396</v>
      </c>
      <c r="D2022" s="69" t="s">
        <v>582</v>
      </c>
      <c r="F2022" s="69">
        <v>24686</v>
      </c>
      <c r="G2022" s="69">
        <v>433</v>
      </c>
      <c r="H2022" s="69">
        <v>223</v>
      </c>
      <c r="I2022" s="69">
        <v>24513</v>
      </c>
      <c r="J2022" s="69">
        <v>17386</v>
      </c>
      <c r="K2022" s="69">
        <v>239</v>
      </c>
      <c r="L2022" s="69"/>
      <c r="N2022" s="69">
        <v>1007.06</v>
      </c>
      <c r="O2022" s="69">
        <v>33.96</v>
      </c>
      <c r="P2022" s="69"/>
    </row>
    <row r="2023" spans="1:16">
      <c r="A2023" s="86">
        <v>45557</v>
      </c>
      <c r="B2023" s="69" t="s">
        <v>191</v>
      </c>
      <c r="C2023" s="69" t="s">
        <v>397</v>
      </c>
      <c r="D2023" s="69" t="s">
        <v>397</v>
      </c>
      <c r="F2023" s="69">
        <v>605</v>
      </c>
      <c r="G2023" s="69">
        <v>10</v>
      </c>
      <c r="H2023" s="69">
        <v>7</v>
      </c>
      <c r="I2023" s="69">
        <v>190</v>
      </c>
      <c r="J2023" s="69">
        <v>168</v>
      </c>
      <c r="K2023" s="69">
        <v>8</v>
      </c>
      <c r="L2023" s="69"/>
      <c r="N2023" s="69">
        <v>3184.21</v>
      </c>
      <c r="O2023" s="69">
        <v>25.21</v>
      </c>
      <c r="P2023" s="69"/>
    </row>
    <row r="2024" spans="1:16">
      <c r="A2024" s="86">
        <v>45557</v>
      </c>
      <c r="B2024" s="69" t="s">
        <v>191</v>
      </c>
      <c r="C2024" s="69" t="s">
        <v>398</v>
      </c>
      <c r="D2024" s="69" t="s">
        <v>398</v>
      </c>
      <c r="F2024" s="69">
        <v>15750</v>
      </c>
      <c r="G2024" s="69">
        <v>255</v>
      </c>
      <c r="H2024" s="69">
        <v>166</v>
      </c>
      <c r="I2024" s="69">
        <v>8030</v>
      </c>
      <c r="J2024" s="69">
        <v>7105</v>
      </c>
      <c r="K2024" s="69">
        <v>173</v>
      </c>
      <c r="L2024" s="69"/>
      <c r="N2024" s="69">
        <v>1961.39</v>
      </c>
      <c r="O2024" s="69">
        <v>30.35</v>
      </c>
      <c r="P2024" s="69"/>
    </row>
    <row r="2025" spans="1:16">
      <c r="A2025" s="86">
        <v>45557</v>
      </c>
      <c r="B2025" s="69" t="s">
        <v>191</v>
      </c>
      <c r="C2025" s="69" t="s">
        <v>399</v>
      </c>
      <c r="D2025" s="69" t="s">
        <v>399</v>
      </c>
      <c r="F2025" s="69">
        <v>75517</v>
      </c>
      <c r="G2025" s="69">
        <v>1051</v>
      </c>
      <c r="H2025" s="69">
        <v>758</v>
      </c>
      <c r="I2025" s="69">
        <v>38932</v>
      </c>
      <c r="J2025" s="69">
        <v>32032</v>
      </c>
      <c r="K2025" s="69">
        <v>787</v>
      </c>
      <c r="L2025" s="69"/>
      <c r="N2025" s="69">
        <v>1939.72</v>
      </c>
      <c r="O2025" s="69">
        <v>31.99</v>
      </c>
      <c r="P2025" s="69"/>
    </row>
    <row r="2026" spans="1:16">
      <c r="A2026" s="86">
        <v>45557</v>
      </c>
      <c r="B2026" s="69" t="s">
        <v>205</v>
      </c>
      <c r="C2026" s="69" t="s">
        <v>400</v>
      </c>
      <c r="D2026" s="69" t="s">
        <v>603</v>
      </c>
      <c r="F2026" s="69">
        <v>24129</v>
      </c>
      <c r="G2026" s="69">
        <v>275</v>
      </c>
      <c r="H2026" s="69">
        <v>31</v>
      </c>
      <c r="I2026" s="69">
        <v>7429</v>
      </c>
      <c r="J2026" s="69">
        <v>6883</v>
      </c>
      <c r="K2026" s="69">
        <v>357</v>
      </c>
      <c r="L2026" s="69"/>
      <c r="N2026" s="69">
        <v>3247.95</v>
      </c>
      <c r="O2026" s="69">
        <v>22.53</v>
      </c>
      <c r="P2026" s="69"/>
    </row>
    <row r="2027" spans="1:16">
      <c r="A2027" s="86">
        <v>45557</v>
      </c>
      <c r="B2027" s="69" t="s">
        <v>205</v>
      </c>
      <c r="C2027" s="69" t="s">
        <v>401</v>
      </c>
      <c r="D2027" s="69" t="s">
        <v>584</v>
      </c>
      <c r="F2027" s="69">
        <v>3533</v>
      </c>
      <c r="G2027" s="69">
        <v>47</v>
      </c>
      <c r="H2027" s="69">
        <v>3</v>
      </c>
      <c r="I2027" s="69">
        <v>590</v>
      </c>
      <c r="J2027" s="69">
        <v>537</v>
      </c>
      <c r="K2027" s="69">
        <v>50</v>
      </c>
      <c r="L2027" s="69"/>
      <c r="N2027" s="69">
        <v>5988.14</v>
      </c>
      <c r="O2027" s="69">
        <v>23.55</v>
      </c>
      <c r="P2027" s="69"/>
    </row>
    <row r="2028" spans="1:16">
      <c r="A2028" s="86">
        <v>45557</v>
      </c>
      <c r="B2028" s="69" t="s">
        <v>205</v>
      </c>
      <c r="C2028" s="69" t="s">
        <v>402</v>
      </c>
      <c r="D2028" s="69" t="s">
        <v>585</v>
      </c>
      <c r="F2028" s="69">
        <v>26476</v>
      </c>
      <c r="G2028" s="69">
        <v>339</v>
      </c>
      <c r="H2028" s="69">
        <v>9</v>
      </c>
      <c r="I2028" s="69">
        <v>4717</v>
      </c>
      <c r="J2028" s="69">
        <v>3878</v>
      </c>
      <c r="K2028" s="69">
        <v>377</v>
      </c>
      <c r="L2028" s="69"/>
      <c r="N2028" s="69">
        <v>5612.89</v>
      </c>
      <c r="O2028" s="69">
        <v>23.41</v>
      </c>
      <c r="P2028" s="69"/>
    </row>
    <row r="2029" spans="1:16">
      <c r="A2029" s="86">
        <v>45557</v>
      </c>
      <c r="B2029" s="69" t="s">
        <v>218</v>
      </c>
      <c r="C2029" s="69" t="s">
        <v>403</v>
      </c>
      <c r="D2029" s="69" t="s">
        <v>693</v>
      </c>
      <c r="F2029" s="69">
        <v>30183</v>
      </c>
      <c r="G2029" s="69">
        <v>675</v>
      </c>
      <c r="H2029" s="69">
        <v>416</v>
      </c>
      <c r="I2029" s="69">
        <v>35883</v>
      </c>
      <c r="J2029" s="69">
        <v>32401</v>
      </c>
      <c r="K2029" s="69">
        <v>464</v>
      </c>
      <c r="L2029" s="69"/>
      <c r="N2029" s="69">
        <v>841.15</v>
      </c>
      <c r="O2029" s="69">
        <v>19.03</v>
      </c>
      <c r="P2029" s="69"/>
    </row>
    <row r="2030" spans="1:16">
      <c r="A2030" s="86">
        <v>45557</v>
      </c>
      <c r="B2030" s="69" t="s">
        <v>218</v>
      </c>
      <c r="C2030" s="69" t="s">
        <v>403</v>
      </c>
      <c r="D2030" s="69" t="s">
        <v>705</v>
      </c>
      <c r="F2030" s="69">
        <v>141083</v>
      </c>
      <c r="G2030" s="69">
        <v>3684</v>
      </c>
      <c r="H2030" s="69">
        <v>2020</v>
      </c>
      <c r="I2030" s="69">
        <v>150702</v>
      </c>
      <c r="J2030" s="69">
        <v>128682</v>
      </c>
      <c r="K2030" s="69">
        <v>2156</v>
      </c>
      <c r="L2030" s="69"/>
      <c r="M2030" s="69">
        <v>1</v>
      </c>
      <c r="N2030" s="69">
        <v>936.17</v>
      </c>
      <c r="O2030" s="69">
        <v>21.5</v>
      </c>
      <c r="P2030" s="69"/>
    </row>
    <row r="2031" spans="1:16">
      <c r="A2031" s="86">
        <v>45557</v>
      </c>
      <c r="B2031" s="69" t="s">
        <v>218</v>
      </c>
      <c r="C2031" s="69" t="s">
        <v>403</v>
      </c>
      <c r="D2031" s="69" t="s">
        <v>694</v>
      </c>
      <c r="F2031" s="69">
        <v>39</v>
      </c>
      <c r="G2031" s="69">
        <v>0</v>
      </c>
      <c r="I2031" s="69">
        <v>82</v>
      </c>
      <c r="J2031" s="69">
        <v>69</v>
      </c>
      <c r="K2031" s="69"/>
      <c r="N2031" s="69">
        <v>475.61</v>
      </c>
      <c r="O2031" s="69"/>
    </row>
    <row r="2032" spans="1:16">
      <c r="A2032" s="86">
        <v>45557</v>
      </c>
      <c r="B2032" s="69" t="s">
        <v>223</v>
      </c>
      <c r="C2032" s="69" t="s">
        <v>404</v>
      </c>
      <c r="D2032" s="69" t="s">
        <v>587</v>
      </c>
      <c r="F2032" s="69">
        <v>16072</v>
      </c>
      <c r="G2032" s="69">
        <v>76</v>
      </c>
      <c r="H2032" s="69">
        <v>38</v>
      </c>
      <c r="I2032" s="69">
        <v>6359</v>
      </c>
      <c r="J2032" s="69">
        <v>5602</v>
      </c>
      <c r="K2032" s="69">
        <v>45</v>
      </c>
      <c r="L2032" s="69"/>
      <c r="N2032" s="69">
        <v>2527.44</v>
      </c>
      <c r="O2032" s="69">
        <v>118.18</v>
      </c>
      <c r="P2032" s="69"/>
    </row>
    <row r="2033" spans="1:16">
      <c r="A2033" s="86">
        <v>45557</v>
      </c>
      <c r="B2033" s="69" t="s">
        <v>239</v>
      </c>
      <c r="C2033" s="69" t="s">
        <v>405</v>
      </c>
      <c r="D2033" s="69" t="s">
        <v>588</v>
      </c>
      <c r="F2033" s="69">
        <v>31436</v>
      </c>
      <c r="G2033" s="69">
        <v>523</v>
      </c>
      <c r="H2033" s="69">
        <v>399</v>
      </c>
      <c r="I2033" s="69">
        <v>17111</v>
      </c>
      <c r="J2033" s="69">
        <v>13672</v>
      </c>
      <c r="K2033" s="69">
        <v>416</v>
      </c>
      <c r="L2033" s="69"/>
      <c r="N2033" s="69">
        <v>1837.18</v>
      </c>
      <c r="O2033" s="69">
        <v>25.17</v>
      </c>
      <c r="P2033" s="69"/>
    </row>
    <row r="2034" spans="1:16">
      <c r="A2034" s="86">
        <v>45557</v>
      </c>
      <c r="B2034" s="69" t="s">
        <v>243</v>
      </c>
      <c r="C2034" s="69" t="s">
        <v>407</v>
      </c>
      <c r="D2034" s="69" t="s">
        <v>592</v>
      </c>
      <c r="F2034" s="69">
        <v>67622</v>
      </c>
      <c r="G2034" s="69">
        <v>325</v>
      </c>
      <c r="H2034" s="69">
        <v>4</v>
      </c>
      <c r="I2034" s="69">
        <v>22040</v>
      </c>
      <c r="J2034" s="69">
        <v>18565</v>
      </c>
      <c r="K2034" s="69">
        <v>2622</v>
      </c>
      <c r="L2034" s="69">
        <v>114</v>
      </c>
      <c r="M2034" s="69"/>
      <c r="N2034" s="69">
        <v>3068.15</v>
      </c>
      <c r="O2034" s="69">
        <v>8.35</v>
      </c>
      <c r="P2034" s="69"/>
    </row>
    <row r="2035" spans="1:16">
      <c r="A2035" s="86">
        <v>45557</v>
      </c>
      <c r="B2035" s="69" t="s">
        <v>248</v>
      </c>
      <c r="C2035" s="69" t="s">
        <v>408</v>
      </c>
      <c r="D2035" s="69" t="s">
        <v>706</v>
      </c>
      <c r="F2035" s="69">
        <v>101579</v>
      </c>
      <c r="G2035" s="69">
        <v>1420</v>
      </c>
      <c r="H2035" s="69">
        <v>1293</v>
      </c>
      <c r="I2035" s="69">
        <v>22951</v>
      </c>
      <c r="J2035" s="69">
        <v>20684</v>
      </c>
      <c r="K2035" s="69">
        <v>3923</v>
      </c>
      <c r="L2035" s="69"/>
      <c r="N2035" s="69">
        <v>4425.91</v>
      </c>
      <c r="O2035" s="69">
        <v>8.6199999999999992</v>
      </c>
      <c r="P2035" s="69"/>
    </row>
    <row r="2036" spans="1:16">
      <c r="A2036" s="86">
        <v>45557</v>
      </c>
      <c r="B2036" s="69" t="s">
        <v>248</v>
      </c>
      <c r="C2036" s="69" t="s">
        <v>408</v>
      </c>
      <c r="D2036" s="69" t="s">
        <v>695</v>
      </c>
      <c r="F2036" s="69">
        <v>222</v>
      </c>
      <c r="G2036" s="69">
        <v>4</v>
      </c>
      <c r="I2036" s="69">
        <v>79</v>
      </c>
      <c r="J2036" s="69">
        <v>71</v>
      </c>
      <c r="K2036" s="69"/>
      <c r="N2036" s="69">
        <v>2810.13</v>
      </c>
      <c r="O2036" s="69"/>
    </row>
    <row r="2037" spans="1:16">
      <c r="A2037" s="86">
        <v>45557</v>
      </c>
      <c r="B2037" s="69" t="s">
        <v>253</v>
      </c>
      <c r="C2037" s="69" t="s">
        <v>409</v>
      </c>
      <c r="D2037" s="69" t="s">
        <v>707</v>
      </c>
      <c r="F2037" s="69">
        <v>111954</v>
      </c>
      <c r="G2037" s="69">
        <v>1775</v>
      </c>
      <c r="H2037" s="69">
        <v>1626</v>
      </c>
      <c r="I2037" s="69">
        <v>33187</v>
      </c>
      <c r="J2037" s="69">
        <v>31635</v>
      </c>
      <c r="K2037" s="69">
        <v>2349</v>
      </c>
      <c r="L2037" s="69"/>
      <c r="N2037" s="69">
        <v>3373.43</v>
      </c>
      <c r="O2037" s="69">
        <v>15.84</v>
      </c>
      <c r="P2037" s="69"/>
    </row>
    <row r="2038" spans="1:16">
      <c r="A2038" s="86">
        <v>45557</v>
      </c>
      <c r="B2038" s="69" t="s">
        <v>253</v>
      </c>
      <c r="C2038" s="69" t="s">
        <v>409</v>
      </c>
      <c r="D2038" s="69" t="s">
        <v>594</v>
      </c>
      <c r="F2038" s="69">
        <v>0</v>
      </c>
      <c r="G2038" s="69">
        <v>0</v>
      </c>
      <c r="I2038" s="69">
        <v>1</v>
      </c>
      <c r="J2038" s="69">
        <v>1</v>
      </c>
      <c r="K2038" s="69"/>
      <c r="N2038" s="69">
        <v>0</v>
      </c>
      <c r="O2038" s="69"/>
    </row>
    <row r="2039" spans="1:16">
      <c r="A2039" s="86">
        <v>45557</v>
      </c>
      <c r="B2039" s="69" t="s">
        <v>253</v>
      </c>
      <c r="C2039" s="69" t="s">
        <v>409</v>
      </c>
      <c r="D2039" s="69" t="s">
        <v>708</v>
      </c>
      <c r="F2039" s="69">
        <v>0</v>
      </c>
      <c r="G2039" s="69">
        <v>0</v>
      </c>
      <c r="I2039" s="69">
        <v>2</v>
      </c>
      <c r="J2039" s="69">
        <v>2</v>
      </c>
      <c r="K2039" s="69"/>
      <c r="N2039" s="69">
        <v>0</v>
      </c>
      <c r="O2039" s="69"/>
    </row>
    <row r="2040" spans="1:16">
      <c r="A2040" s="86">
        <v>45557</v>
      </c>
      <c r="B2040" s="69" t="s">
        <v>268</v>
      </c>
      <c r="C2040" s="69" t="s">
        <v>411</v>
      </c>
      <c r="D2040" s="69" t="s">
        <v>595</v>
      </c>
      <c r="F2040" s="69">
        <v>63432</v>
      </c>
      <c r="G2040" s="69">
        <v>771</v>
      </c>
      <c r="H2040" s="69">
        <v>602</v>
      </c>
      <c r="I2040" s="69">
        <v>58438</v>
      </c>
      <c r="J2040" s="69">
        <v>39021</v>
      </c>
      <c r="K2040" s="69">
        <v>617</v>
      </c>
      <c r="L2040" s="69"/>
      <c r="N2040" s="69">
        <v>1085.46</v>
      </c>
      <c r="O2040" s="69">
        <v>34.229999999999997</v>
      </c>
      <c r="P2040" s="69"/>
    </row>
    <row r="2041" spans="1:16">
      <c r="A2041" s="86">
        <v>45557</v>
      </c>
      <c r="B2041" s="69" t="s">
        <v>273</v>
      </c>
      <c r="C2041" s="69" t="s">
        <v>412</v>
      </c>
      <c r="D2041" s="69" t="s">
        <v>597</v>
      </c>
      <c r="F2041" s="69">
        <v>63833</v>
      </c>
      <c r="G2041" s="69">
        <v>1155</v>
      </c>
      <c r="H2041" s="69">
        <v>823</v>
      </c>
      <c r="I2041" s="69">
        <v>36898</v>
      </c>
      <c r="J2041" s="69">
        <v>33384</v>
      </c>
      <c r="K2041" s="69">
        <v>851</v>
      </c>
      <c r="L2041" s="69">
        <v>1</v>
      </c>
      <c r="M2041" s="69"/>
      <c r="N2041" s="69">
        <v>1729.99</v>
      </c>
      <c r="O2041" s="69">
        <v>24.97</v>
      </c>
      <c r="P2041" s="69"/>
    </row>
    <row r="2042" spans="1:16">
      <c r="A2042" s="86">
        <v>45557</v>
      </c>
      <c r="B2042" s="69" t="s">
        <v>277</v>
      </c>
      <c r="C2042" s="69" t="s">
        <v>412</v>
      </c>
      <c r="D2042" s="69" t="s">
        <v>599</v>
      </c>
      <c r="F2042" s="69">
        <v>49986</v>
      </c>
      <c r="G2042" s="69">
        <v>718</v>
      </c>
      <c r="H2042" s="69">
        <v>679</v>
      </c>
      <c r="I2042" s="69">
        <v>12878</v>
      </c>
      <c r="J2042" s="69">
        <v>12110</v>
      </c>
      <c r="K2042" s="69">
        <v>1900</v>
      </c>
      <c r="L2042" s="69"/>
      <c r="N2042" s="69">
        <v>3881.5</v>
      </c>
      <c r="O2042" s="69">
        <v>8.77</v>
      </c>
      <c r="P2042" s="69"/>
    </row>
    <row r="2043" spans="1:16">
      <c r="A2043" s="86">
        <v>45557</v>
      </c>
      <c r="B2043" s="69" t="s">
        <v>282</v>
      </c>
      <c r="C2043" s="69" t="s">
        <v>412</v>
      </c>
      <c r="D2043" s="69" t="s">
        <v>601</v>
      </c>
      <c r="F2043" s="69">
        <v>49191</v>
      </c>
      <c r="G2043" s="69">
        <v>819</v>
      </c>
      <c r="H2043" s="69">
        <v>686</v>
      </c>
      <c r="I2043" s="69">
        <v>38938</v>
      </c>
      <c r="J2043" s="69">
        <v>29941</v>
      </c>
      <c r="K2043" s="69">
        <v>705</v>
      </c>
      <c r="L2043" s="69"/>
      <c r="N2043" s="69">
        <v>1263.32</v>
      </c>
      <c r="O2043" s="69">
        <v>23.24</v>
      </c>
      <c r="P2043" s="69"/>
    </row>
    <row r="2044" spans="1:16">
      <c r="A2044" s="86">
        <v>45557</v>
      </c>
      <c r="B2044" s="69" t="s">
        <v>286</v>
      </c>
      <c r="C2044" s="69" t="s">
        <v>415</v>
      </c>
      <c r="D2044" s="69" t="s">
        <v>603</v>
      </c>
      <c r="F2044" s="69">
        <v>52477</v>
      </c>
      <c r="G2044" s="69">
        <v>150</v>
      </c>
      <c r="H2044" s="69">
        <v>20</v>
      </c>
      <c r="I2044" s="69">
        <v>80739</v>
      </c>
      <c r="J2044" s="69">
        <v>79922</v>
      </c>
      <c r="K2044" s="69">
        <v>6385</v>
      </c>
      <c r="L2044" s="69"/>
      <c r="N2044" s="69">
        <v>649.96</v>
      </c>
      <c r="O2044" s="69">
        <v>2.74</v>
      </c>
      <c r="P2044" s="69"/>
    </row>
    <row r="2045" spans="1:16">
      <c r="A2045" s="86">
        <v>45557</v>
      </c>
      <c r="B2045" s="69" t="s">
        <v>286</v>
      </c>
      <c r="C2045" s="69" t="s">
        <v>417</v>
      </c>
      <c r="D2045" s="69" t="s">
        <v>585</v>
      </c>
      <c r="F2045" s="69">
        <v>20585</v>
      </c>
      <c r="G2045" s="69">
        <v>53</v>
      </c>
      <c r="H2045" s="69">
        <v>17</v>
      </c>
      <c r="I2045" s="69">
        <v>31753</v>
      </c>
      <c r="J2045" s="69">
        <v>31753</v>
      </c>
      <c r="K2045" s="69">
        <v>3029</v>
      </c>
      <c r="L2045" s="69"/>
      <c r="N2045" s="69">
        <v>648.29</v>
      </c>
      <c r="O2045" s="69">
        <v>2.27</v>
      </c>
      <c r="P2045" s="69"/>
    </row>
    <row r="2046" spans="1:16">
      <c r="A2046" s="86">
        <v>45557</v>
      </c>
      <c r="B2046" s="69" t="s">
        <v>419</v>
      </c>
      <c r="C2046" s="69" t="s">
        <v>420</v>
      </c>
      <c r="D2046" s="69" t="s">
        <v>697</v>
      </c>
      <c r="F2046" s="69">
        <v>69565</v>
      </c>
      <c r="G2046" s="69">
        <v>134</v>
      </c>
      <c r="H2046" s="69">
        <v>2</v>
      </c>
      <c r="I2046" s="69">
        <v>104086</v>
      </c>
      <c r="J2046" s="69">
        <v>99173</v>
      </c>
      <c r="K2046" s="69">
        <v>45</v>
      </c>
      <c r="L2046" s="69"/>
      <c r="N2046" s="69">
        <v>668.34</v>
      </c>
      <c r="O2046" s="69">
        <v>347.83</v>
      </c>
      <c r="P2046" s="69"/>
    </row>
    <row r="2047" spans="1:16">
      <c r="A2047" s="86">
        <v>45557</v>
      </c>
      <c r="B2047" s="69" t="s">
        <v>422</v>
      </c>
      <c r="C2047" s="69" t="s">
        <v>423</v>
      </c>
      <c r="D2047" s="69" t="s">
        <v>422</v>
      </c>
      <c r="F2047" s="69">
        <v>14774</v>
      </c>
      <c r="G2047" s="69">
        <v>18</v>
      </c>
      <c r="H2047" s="69">
        <v>10</v>
      </c>
      <c r="I2047" s="69">
        <v>5536</v>
      </c>
      <c r="J2047" s="69">
        <v>3833</v>
      </c>
      <c r="K2047" s="69">
        <v>13</v>
      </c>
      <c r="L2047" s="69"/>
      <c r="N2047" s="69">
        <v>2668.71</v>
      </c>
      <c r="O2047" s="69">
        <v>301.51</v>
      </c>
      <c r="P2047" s="69"/>
    </row>
    <row r="2048" spans="1:16">
      <c r="A2048" s="86">
        <v>45557</v>
      </c>
      <c r="B2048" s="69" t="s">
        <v>424</v>
      </c>
      <c r="C2048" s="69" t="s">
        <v>425</v>
      </c>
      <c r="D2048" s="69" t="s">
        <v>424</v>
      </c>
      <c r="F2048" s="69">
        <v>15800</v>
      </c>
      <c r="G2048" s="69">
        <v>15</v>
      </c>
      <c r="H2048" s="69">
        <v>10</v>
      </c>
      <c r="I2048" s="69">
        <v>1940</v>
      </c>
      <c r="J2048" s="69">
        <v>1000</v>
      </c>
      <c r="K2048" s="69">
        <v>11</v>
      </c>
      <c r="L2048" s="69"/>
      <c r="N2048" s="69">
        <v>8144.33</v>
      </c>
      <c r="O2048" s="69">
        <v>478.79</v>
      </c>
      <c r="P2048" s="69"/>
    </row>
    <row r="2049" spans="1:16">
      <c r="A2049" s="86">
        <v>45557</v>
      </c>
      <c r="B2049" s="69" t="s">
        <v>426</v>
      </c>
      <c r="C2049" s="69" t="s">
        <v>427</v>
      </c>
      <c r="D2049" s="69" t="s">
        <v>426</v>
      </c>
      <c r="F2049" s="69">
        <v>14821</v>
      </c>
      <c r="G2049" s="69">
        <v>22</v>
      </c>
      <c r="H2049" s="69">
        <v>13</v>
      </c>
      <c r="I2049" s="69">
        <v>5675</v>
      </c>
      <c r="J2049" s="69">
        <v>4187</v>
      </c>
      <c r="K2049" s="69">
        <v>16</v>
      </c>
      <c r="L2049" s="69"/>
      <c r="N2049" s="69">
        <v>2611.63</v>
      </c>
      <c r="O2049" s="69">
        <v>308.77</v>
      </c>
      <c r="P2049" s="69"/>
    </row>
    <row r="2050" spans="1:16">
      <c r="A2050" s="86">
        <v>45557</v>
      </c>
      <c r="B2050" s="69" t="s">
        <v>428</v>
      </c>
      <c r="C2050" s="69" t="s">
        <v>429</v>
      </c>
      <c r="D2050" s="69" t="s">
        <v>428</v>
      </c>
      <c r="F2050" s="69">
        <v>14633</v>
      </c>
      <c r="G2050" s="69">
        <v>14</v>
      </c>
      <c r="H2050" s="69">
        <v>10</v>
      </c>
      <c r="I2050" s="69">
        <v>1784</v>
      </c>
      <c r="J2050" s="69">
        <v>973</v>
      </c>
      <c r="K2050" s="69">
        <v>12</v>
      </c>
      <c r="L2050" s="69"/>
      <c r="N2050" s="69">
        <v>8202.35</v>
      </c>
      <c r="O2050" s="69">
        <v>406.47</v>
      </c>
      <c r="P2050" s="69"/>
    </row>
    <row r="2051" spans="1:16">
      <c r="A2051" s="86">
        <v>45557</v>
      </c>
      <c r="B2051" s="69" t="s">
        <v>432</v>
      </c>
      <c r="C2051" s="69" t="s">
        <v>436</v>
      </c>
      <c r="D2051" s="69" t="s">
        <v>710</v>
      </c>
      <c r="F2051" s="69">
        <v>43934</v>
      </c>
      <c r="G2051" s="69">
        <v>626</v>
      </c>
      <c r="H2051" s="69">
        <v>459</v>
      </c>
      <c r="I2051" s="69">
        <v>37970</v>
      </c>
      <c r="J2051" s="69">
        <v>33250</v>
      </c>
      <c r="K2051" s="69">
        <v>468</v>
      </c>
      <c r="L2051" s="69"/>
      <c r="N2051" s="69">
        <v>1157.07</v>
      </c>
      <c r="O2051" s="69">
        <v>30.64</v>
      </c>
      <c r="P2051" s="69"/>
    </row>
    <row r="2052" spans="1:16">
      <c r="A2052" s="86">
        <v>45557</v>
      </c>
      <c r="B2052" s="69" t="s">
        <v>432</v>
      </c>
      <c r="C2052" s="69" t="s">
        <v>438</v>
      </c>
      <c r="D2052" s="69" t="s">
        <v>711</v>
      </c>
      <c r="F2052" s="69">
        <v>41354</v>
      </c>
      <c r="G2052" s="69">
        <v>642</v>
      </c>
      <c r="H2052" s="69">
        <v>434</v>
      </c>
      <c r="I2052" s="69">
        <v>32683</v>
      </c>
      <c r="J2052" s="69">
        <v>26940</v>
      </c>
      <c r="K2052" s="69">
        <v>460</v>
      </c>
      <c r="L2052" s="69"/>
      <c r="N2052" s="69">
        <v>1265.31</v>
      </c>
      <c r="O2052" s="69">
        <v>29.23</v>
      </c>
      <c r="P2052" s="69"/>
    </row>
    <row r="2053" spans="1:16">
      <c r="A2053" s="86">
        <v>45557</v>
      </c>
      <c r="B2053" s="69" t="s">
        <v>432</v>
      </c>
      <c r="C2053" s="69" t="s">
        <v>440</v>
      </c>
      <c r="D2053" s="69" t="s">
        <v>712</v>
      </c>
      <c r="F2053" s="69">
        <v>43119</v>
      </c>
      <c r="G2053" s="69">
        <v>495</v>
      </c>
      <c r="H2053" s="69">
        <v>378</v>
      </c>
      <c r="I2053" s="69">
        <v>35387</v>
      </c>
      <c r="J2053" s="69">
        <v>27324</v>
      </c>
      <c r="K2053" s="69">
        <v>393</v>
      </c>
      <c r="L2053" s="69"/>
      <c r="N2053" s="69">
        <v>1218.5</v>
      </c>
      <c r="O2053" s="69">
        <v>36.11</v>
      </c>
      <c r="P2053" s="69"/>
    </row>
    <row r="2054" spans="1:16">
      <c r="A2054" s="86">
        <v>45557</v>
      </c>
      <c r="B2054" s="69" t="s">
        <v>432</v>
      </c>
      <c r="C2054" s="69" t="s">
        <v>444</v>
      </c>
      <c r="D2054" s="69" t="s">
        <v>713</v>
      </c>
      <c r="F2054" s="69">
        <v>42852</v>
      </c>
      <c r="G2054" s="69">
        <v>459</v>
      </c>
      <c r="H2054" s="69">
        <v>371</v>
      </c>
      <c r="I2054" s="69">
        <v>45551</v>
      </c>
      <c r="J2054" s="69">
        <v>30650</v>
      </c>
      <c r="K2054" s="69">
        <v>377</v>
      </c>
      <c r="L2054" s="69"/>
      <c r="N2054" s="69">
        <v>940.75</v>
      </c>
      <c r="O2054" s="69">
        <v>37.26</v>
      </c>
      <c r="P2054" s="69"/>
    </row>
    <row r="2055" spans="1:16">
      <c r="A2055" s="86">
        <v>45557</v>
      </c>
      <c r="B2055" s="69" t="s">
        <v>432</v>
      </c>
      <c r="C2055" s="69" t="s">
        <v>446</v>
      </c>
      <c r="D2055" s="69" t="s">
        <v>714</v>
      </c>
      <c r="F2055" s="69">
        <v>44258</v>
      </c>
      <c r="G2055" s="69">
        <v>616</v>
      </c>
      <c r="H2055" s="69">
        <v>438</v>
      </c>
      <c r="I2055" s="69">
        <v>34456</v>
      </c>
      <c r="J2055" s="69">
        <v>29302</v>
      </c>
      <c r="K2055" s="69">
        <v>462</v>
      </c>
      <c r="L2055" s="69"/>
      <c r="N2055" s="69">
        <v>1284.48</v>
      </c>
      <c r="O2055" s="69">
        <v>30.56</v>
      </c>
      <c r="P2055" s="69"/>
    </row>
    <row r="2056" spans="1:16">
      <c r="A2056" s="86">
        <v>45557</v>
      </c>
      <c r="B2056" s="69" t="s">
        <v>228</v>
      </c>
      <c r="C2056" s="69" t="s">
        <v>452</v>
      </c>
      <c r="D2056" s="69" t="s">
        <v>452</v>
      </c>
      <c r="F2056" s="69">
        <v>9161</v>
      </c>
      <c r="G2056" s="69">
        <v>118</v>
      </c>
      <c r="H2056" s="69">
        <v>85</v>
      </c>
      <c r="I2056" s="69">
        <v>6812</v>
      </c>
      <c r="J2056" s="69">
        <v>6140</v>
      </c>
      <c r="K2056" s="69">
        <v>92</v>
      </c>
      <c r="L2056" s="69"/>
      <c r="N2056" s="69">
        <v>1344.83</v>
      </c>
      <c r="O2056" s="69">
        <v>33.19</v>
      </c>
      <c r="P2056" s="69"/>
    </row>
    <row r="2057" spans="1:16">
      <c r="A2057" s="86">
        <v>45557</v>
      </c>
      <c r="B2057" s="69" t="s">
        <v>228</v>
      </c>
      <c r="C2057" s="69" t="s">
        <v>238</v>
      </c>
      <c r="D2057" s="69" t="s">
        <v>238</v>
      </c>
      <c r="F2057" s="69">
        <v>9105</v>
      </c>
      <c r="G2057" s="69">
        <v>108</v>
      </c>
      <c r="H2057" s="69">
        <v>73</v>
      </c>
      <c r="I2057" s="69">
        <v>4974</v>
      </c>
      <c r="J2057" s="69">
        <v>4235</v>
      </c>
      <c r="K2057" s="69">
        <v>84</v>
      </c>
      <c r="L2057" s="69"/>
      <c r="N2057" s="69">
        <v>1830.52</v>
      </c>
      <c r="O2057" s="69">
        <v>34.75</v>
      </c>
      <c r="P2057" s="69"/>
    </row>
    <row r="2058" spans="1:16">
      <c r="A2058" s="86">
        <v>45557</v>
      </c>
      <c r="B2058" s="69" t="s">
        <v>228</v>
      </c>
      <c r="C2058" s="69" t="s">
        <v>230</v>
      </c>
      <c r="D2058" s="69" t="s">
        <v>640</v>
      </c>
      <c r="F2058" s="69">
        <v>9217</v>
      </c>
      <c r="G2058" s="69">
        <v>113</v>
      </c>
      <c r="H2058" s="69">
        <v>82</v>
      </c>
      <c r="I2058" s="69">
        <v>4810</v>
      </c>
      <c r="J2058" s="69">
        <v>3997</v>
      </c>
      <c r="K2058" s="69">
        <v>91</v>
      </c>
      <c r="L2058" s="69"/>
      <c r="N2058" s="69">
        <v>1916.22</v>
      </c>
      <c r="O2058" s="69">
        <v>33.15</v>
      </c>
      <c r="P2058" s="69"/>
    </row>
    <row r="2059" spans="1:16">
      <c r="A2059" s="86">
        <v>45557</v>
      </c>
      <c r="B2059" s="69" t="s">
        <v>228</v>
      </c>
      <c r="C2059" s="69" t="s">
        <v>237</v>
      </c>
      <c r="D2059" s="69" t="s">
        <v>237</v>
      </c>
      <c r="F2059" s="69">
        <v>9295</v>
      </c>
      <c r="G2059" s="69">
        <v>106</v>
      </c>
      <c r="H2059" s="69">
        <v>87</v>
      </c>
      <c r="I2059" s="69">
        <v>5654</v>
      </c>
      <c r="J2059" s="69">
        <v>4570</v>
      </c>
      <c r="K2059" s="69">
        <v>90</v>
      </c>
      <c r="L2059" s="69"/>
      <c r="N2059" s="69">
        <v>1643.97</v>
      </c>
      <c r="O2059" s="69">
        <v>30.78</v>
      </c>
      <c r="P2059" s="69"/>
    </row>
    <row r="2060" spans="1:16">
      <c r="A2060" s="86">
        <v>45557</v>
      </c>
      <c r="B2060" s="69" t="s">
        <v>228</v>
      </c>
      <c r="C2060" s="69" t="s">
        <v>235</v>
      </c>
      <c r="D2060" s="69" t="s">
        <v>235</v>
      </c>
      <c r="F2060" s="69">
        <v>9049</v>
      </c>
      <c r="G2060" s="69">
        <v>105</v>
      </c>
      <c r="H2060" s="69">
        <v>91</v>
      </c>
      <c r="I2060" s="69">
        <v>6607</v>
      </c>
      <c r="J2060" s="69">
        <v>4851</v>
      </c>
      <c r="K2060" s="69">
        <v>94</v>
      </c>
      <c r="L2060" s="69"/>
      <c r="N2060" s="69">
        <v>1369.61</v>
      </c>
      <c r="O2060" s="69">
        <v>32.090000000000003</v>
      </c>
      <c r="P2060" s="69"/>
    </row>
    <row r="2061" spans="1:16">
      <c r="A2061" s="86">
        <v>45557</v>
      </c>
      <c r="B2061" s="69" t="s">
        <v>228</v>
      </c>
      <c r="C2061" s="69" t="s">
        <v>233</v>
      </c>
      <c r="D2061" s="69" t="s">
        <v>641</v>
      </c>
      <c r="F2061" s="69">
        <v>9145</v>
      </c>
      <c r="G2061" s="69">
        <v>192</v>
      </c>
      <c r="H2061" s="69">
        <v>113</v>
      </c>
      <c r="I2061" s="69">
        <v>5178</v>
      </c>
      <c r="J2061" s="69">
        <v>3499</v>
      </c>
      <c r="K2061" s="69">
        <v>119</v>
      </c>
      <c r="L2061" s="69"/>
      <c r="N2061" s="69">
        <v>1766.13</v>
      </c>
      <c r="O2061" s="69">
        <v>24.13</v>
      </c>
      <c r="P2061" s="69"/>
    </row>
    <row r="2062" spans="1:16">
      <c r="A2062" s="86">
        <v>45557</v>
      </c>
      <c r="B2062" s="69" t="s">
        <v>228</v>
      </c>
      <c r="C2062" s="69" t="s">
        <v>453</v>
      </c>
      <c r="D2062" s="69" t="s">
        <v>453</v>
      </c>
      <c r="F2062" s="69">
        <v>9339</v>
      </c>
      <c r="G2062" s="69">
        <v>103</v>
      </c>
      <c r="H2062" s="69">
        <v>81</v>
      </c>
      <c r="I2062" s="69">
        <v>5058</v>
      </c>
      <c r="J2062" s="69">
        <v>4061</v>
      </c>
      <c r="K2062" s="69">
        <v>85</v>
      </c>
      <c r="L2062" s="69"/>
      <c r="N2062" s="69">
        <v>1846.38</v>
      </c>
      <c r="O2062" s="69">
        <v>36.619999999999997</v>
      </c>
      <c r="P2062" s="69"/>
    </row>
    <row r="2063" spans="1:16">
      <c r="A2063" s="86">
        <v>45557</v>
      </c>
      <c r="B2063" s="69" t="s">
        <v>228</v>
      </c>
      <c r="C2063" s="69" t="s">
        <v>232</v>
      </c>
      <c r="D2063" s="69" t="s">
        <v>642</v>
      </c>
      <c r="F2063" s="69">
        <v>8964</v>
      </c>
      <c r="G2063" s="69">
        <v>108</v>
      </c>
      <c r="H2063" s="69">
        <v>90</v>
      </c>
      <c r="I2063" s="69">
        <v>6459</v>
      </c>
      <c r="J2063" s="69">
        <v>5767</v>
      </c>
      <c r="K2063" s="69">
        <v>91</v>
      </c>
      <c r="L2063" s="69"/>
      <c r="N2063" s="69">
        <v>1387.83</v>
      </c>
      <c r="O2063" s="69">
        <v>31.67</v>
      </c>
      <c r="P2063" s="69"/>
    </row>
    <row r="2064" spans="1:16">
      <c r="A2064" s="86">
        <v>45557</v>
      </c>
      <c r="B2064" s="69" t="s">
        <v>228</v>
      </c>
      <c r="C2064" s="69" t="s">
        <v>231</v>
      </c>
      <c r="D2064" s="69" t="s">
        <v>231</v>
      </c>
      <c r="F2064" s="69">
        <v>8911</v>
      </c>
      <c r="G2064" s="69">
        <v>176</v>
      </c>
      <c r="H2064" s="69">
        <v>117</v>
      </c>
      <c r="I2064" s="69">
        <v>5348</v>
      </c>
      <c r="J2064" s="69">
        <v>4619</v>
      </c>
      <c r="K2064" s="69">
        <v>132</v>
      </c>
      <c r="L2064" s="69"/>
      <c r="N2064" s="69">
        <v>1666.23</v>
      </c>
      <c r="O2064" s="69">
        <v>21.68</v>
      </c>
      <c r="P2064" s="69"/>
    </row>
    <row r="2065" spans="1:16">
      <c r="A2065" s="86">
        <v>45557</v>
      </c>
      <c r="B2065" s="69" t="s">
        <v>256</v>
      </c>
      <c r="C2065" s="69" t="s">
        <v>266</v>
      </c>
      <c r="D2065" s="69" t="s">
        <v>735</v>
      </c>
      <c r="F2065" s="69">
        <v>9224</v>
      </c>
      <c r="G2065" s="69">
        <v>151</v>
      </c>
      <c r="H2065" s="69">
        <v>97</v>
      </c>
      <c r="I2065" s="69">
        <v>4955</v>
      </c>
      <c r="J2065" s="69">
        <v>4099</v>
      </c>
      <c r="K2065" s="69">
        <v>111</v>
      </c>
      <c r="L2065" s="69"/>
      <c r="N2065" s="69">
        <v>1861.55</v>
      </c>
      <c r="O2065" s="69">
        <v>27.7</v>
      </c>
      <c r="P2065" s="69"/>
    </row>
    <row r="2066" spans="1:16">
      <c r="A2066" s="86">
        <v>45557</v>
      </c>
      <c r="B2066" s="69" t="s">
        <v>256</v>
      </c>
      <c r="C2066" s="69" t="s">
        <v>259</v>
      </c>
      <c r="D2066" s="69" t="s">
        <v>736</v>
      </c>
      <c r="F2066" s="69">
        <v>9097</v>
      </c>
      <c r="G2066" s="69">
        <v>111</v>
      </c>
      <c r="H2066" s="69">
        <v>79</v>
      </c>
      <c r="I2066" s="69">
        <v>5176</v>
      </c>
      <c r="J2066" s="69">
        <v>4534</v>
      </c>
      <c r="K2066" s="69">
        <v>92</v>
      </c>
      <c r="L2066" s="69"/>
      <c r="N2066" s="69">
        <v>1757.53</v>
      </c>
      <c r="O2066" s="69">
        <v>32.369999999999997</v>
      </c>
      <c r="P2066" s="69"/>
    </row>
    <row r="2067" spans="1:16">
      <c r="A2067" s="86">
        <v>45557</v>
      </c>
      <c r="B2067" s="69" t="s">
        <v>256</v>
      </c>
      <c r="C2067" s="69" t="s">
        <v>263</v>
      </c>
      <c r="D2067" s="69" t="s">
        <v>737</v>
      </c>
      <c r="F2067" s="69">
        <v>9723</v>
      </c>
      <c r="G2067" s="69">
        <v>127</v>
      </c>
      <c r="H2067" s="69">
        <v>97</v>
      </c>
      <c r="I2067" s="69">
        <v>4137</v>
      </c>
      <c r="J2067" s="69">
        <v>3651</v>
      </c>
      <c r="K2067" s="69">
        <v>102</v>
      </c>
      <c r="L2067" s="69"/>
      <c r="N2067" s="69">
        <v>2350.25</v>
      </c>
      <c r="O2067" s="69">
        <v>31.77</v>
      </c>
      <c r="P2067" s="69"/>
    </row>
    <row r="2068" spans="1:16">
      <c r="A2068" s="86">
        <v>45557</v>
      </c>
      <c r="B2068" s="69" t="s">
        <v>256</v>
      </c>
      <c r="C2068" s="69" t="s">
        <v>260</v>
      </c>
      <c r="D2068" s="69" t="s">
        <v>738</v>
      </c>
      <c r="F2068" s="69">
        <v>9228</v>
      </c>
      <c r="G2068" s="69">
        <v>102</v>
      </c>
      <c r="H2068" s="69">
        <v>77</v>
      </c>
      <c r="I2068" s="69">
        <v>4957</v>
      </c>
      <c r="J2068" s="69">
        <v>4392</v>
      </c>
      <c r="K2068" s="69">
        <v>83</v>
      </c>
      <c r="L2068" s="69"/>
      <c r="N2068" s="69">
        <v>1861.61</v>
      </c>
      <c r="O2068" s="69">
        <v>36.33</v>
      </c>
      <c r="P2068" s="69"/>
    </row>
    <row r="2069" spans="1:16">
      <c r="A2069" s="86">
        <v>45557</v>
      </c>
      <c r="B2069" s="69" t="s">
        <v>256</v>
      </c>
      <c r="C2069" s="69" t="s">
        <v>262</v>
      </c>
      <c r="D2069" s="69" t="s">
        <v>739</v>
      </c>
      <c r="F2069" s="69">
        <v>9229</v>
      </c>
      <c r="G2069" s="69">
        <v>102</v>
      </c>
      <c r="H2069" s="69">
        <v>82</v>
      </c>
      <c r="I2069" s="69">
        <v>5090</v>
      </c>
      <c r="J2069" s="69">
        <v>4137</v>
      </c>
      <c r="K2069" s="69">
        <v>87</v>
      </c>
      <c r="L2069" s="69"/>
      <c r="N2069" s="69">
        <v>1813.16</v>
      </c>
      <c r="O2069" s="69">
        <v>35.36</v>
      </c>
      <c r="P2069" s="69"/>
    </row>
    <row r="2070" spans="1:16">
      <c r="A2070" s="86">
        <v>45557</v>
      </c>
      <c r="B2070" s="69" t="s">
        <v>256</v>
      </c>
      <c r="C2070" s="69" t="s">
        <v>261</v>
      </c>
      <c r="D2070" s="69" t="s">
        <v>740</v>
      </c>
      <c r="F2070" s="69">
        <v>9297</v>
      </c>
      <c r="G2070" s="69">
        <v>141</v>
      </c>
      <c r="H2070" s="69">
        <v>81</v>
      </c>
      <c r="I2070" s="69">
        <v>3294</v>
      </c>
      <c r="J2070" s="69">
        <v>2875</v>
      </c>
      <c r="K2070" s="69">
        <v>87</v>
      </c>
      <c r="L2070" s="69"/>
      <c r="N2070" s="69">
        <v>2822.4</v>
      </c>
      <c r="O2070" s="69">
        <v>34.82</v>
      </c>
      <c r="P2070" s="69"/>
    </row>
    <row r="2071" spans="1:16">
      <c r="A2071" s="86">
        <v>45557</v>
      </c>
      <c r="B2071" s="69" t="s">
        <v>256</v>
      </c>
      <c r="C2071" s="69" t="s">
        <v>265</v>
      </c>
      <c r="D2071" s="69" t="s">
        <v>741</v>
      </c>
      <c r="F2071" s="69">
        <v>9117</v>
      </c>
      <c r="G2071" s="69">
        <v>105</v>
      </c>
      <c r="H2071" s="69">
        <v>89</v>
      </c>
      <c r="I2071" s="69">
        <v>4274</v>
      </c>
      <c r="J2071" s="69">
        <v>3519</v>
      </c>
      <c r="K2071" s="69">
        <v>92</v>
      </c>
      <c r="L2071" s="69"/>
      <c r="N2071" s="69">
        <v>2133.13</v>
      </c>
      <c r="O2071" s="69">
        <v>31.88</v>
      </c>
      <c r="P2071" s="69"/>
    </row>
    <row r="2072" spans="1:16">
      <c r="A2072" s="86">
        <v>45557</v>
      </c>
      <c r="B2072" s="69" t="s">
        <v>256</v>
      </c>
      <c r="C2072" s="69" t="s">
        <v>258</v>
      </c>
      <c r="D2072" s="69" t="s">
        <v>742</v>
      </c>
      <c r="F2072" s="69">
        <v>9192</v>
      </c>
      <c r="G2072" s="69">
        <v>110</v>
      </c>
      <c r="H2072" s="69">
        <v>86</v>
      </c>
      <c r="I2072" s="69">
        <v>4100</v>
      </c>
      <c r="J2072" s="69">
        <v>3624</v>
      </c>
      <c r="K2072" s="69">
        <v>91</v>
      </c>
      <c r="L2072" s="69"/>
      <c r="N2072" s="69">
        <v>2241.9499999999998</v>
      </c>
      <c r="O2072" s="69">
        <v>32.369999999999997</v>
      </c>
      <c r="P2072" s="69"/>
    </row>
    <row r="2073" spans="1:16">
      <c r="A2073" s="86">
        <v>45557</v>
      </c>
      <c r="B2073" s="69" t="s">
        <v>256</v>
      </c>
      <c r="C2073" s="69" t="s">
        <v>257</v>
      </c>
      <c r="D2073" s="69" t="s">
        <v>743</v>
      </c>
      <c r="F2073" s="69">
        <v>8848</v>
      </c>
      <c r="G2073" s="69">
        <v>122</v>
      </c>
      <c r="H2073" s="69">
        <v>80</v>
      </c>
      <c r="I2073" s="69">
        <v>3932</v>
      </c>
      <c r="J2073" s="69">
        <v>3367</v>
      </c>
      <c r="K2073" s="69">
        <v>92</v>
      </c>
      <c r="L2073" s="69"/>
      <c r="N2073" s="69">
        <v>2250.25</v>
      </c>
      <c r="O2073" s="69">
        <v>32.06</v>
      </c>
      <c r="P2073" s="69"/>
    </row>
    <row r="2074" spans="1:16">
      <c r="A2074" s="86">
        <v>45557</v>
      </c>
      <c r="B2074" s="69" t="s">
        <v>454</v>
      </c>
      <c r="C2074" s="69" t="s">
        <v>198</v>
      </c>
      <c r="D2074" s="69" t="s">
        <v>715</v>
      </c>
      <c r="F2074" s="69">
        <v>0</v>
      </c>
      <c r="G2074" s="69">
        <v>0</v>
      </c>
      <c r="I2074" s="69">
        <v>0</v>
      </c>
      <c r="J2074" s="69">
        <v>0</v>
      </c>
      <c r="K2074" s="69"/>
      <c r="O2074" s="69">
        <v>0</v>
      </c>
      <c r="P2074" s="69"/>
    </row>
    <row r="2075" spans="1:16">
      <c r="A2075" s="86">
        <v>45557</v>
      </c>
      <c r="B2075" s="69" t="s">
        <v>454</v>
      </c>
      <c r="C2075" s="69" t="s">
        <v>201</v>
      </c>
      <c r="D2075" s="69" t="s">
        <v>716</v>
      </c>
      <c r="F2075" s="69">
        <v>44283</v>
      </c>
      <c r="G2075" s="69">
        <v>606</v>
      </c>
      <c r="H2075" s="69">
        <v>426</v>
      </c>
      <c r="I2075" s="69">
        <v>43164</v>
      </c>
      <c r="J2075" s="69">
        <v>34435</v>
      </c>
      <c r="K2075" s="69">
        <v>444</v>
      </c>
      <c r="L2075" s="69">
        <v>1</v>
      </c>
      <c r="M2075" s="69"/>
      <c r="N2075" s="69">
        <v>1025.92</v>
      </c>
      <c r="O2075" s="69">
        <v>32.83</v>
      </c>
      <c r="P2075" s="69"/>
    </row>
    <row r="2076" spans="1:16">
      <c r="A2076" s="86">
        <v>45557</v>
      </c>
      <c r="B2076" s="69" t="s">
        <v>454</v>
      </c>
      <c r="C2076" s="69" t="s">
        <v>197</v>
      </c>
      <c r="D2076" s="69" t="s">
        <v>717</v>
      </c>
      <c r="F2076" s="69">
        <v>44508</v>
      </c>
      <c r="G2076" s="69">
        <v>743</v>
      </c>
      <c r="H2076" s="69">
        <v>478</v>
      </c>
      <c r="I2076" s="69">
        <v>36504</v>
      </c>
      <c r="J2076" s="69">
        <v>29549</v>
      </c>
      <c r="K2076" s="69">
        <v>507</v>
      </c>
      <c r="L2076" s="69"/>
      <c r="M2076" s="69">
        <v>2</v>
      </c>
      <c r="N2076" s="69">
        <v>1219.26</v>
      </c>
      <c r="O2076" s="69">
        <v>28.53</v>
      </c>
      <c r="P2076" s="69"/>
    </row>
    <row r="2077" spans="1:16">
      <c r="A2077" s="86">
        <v>45557</v>
      </c>
      <c r="B2077" s="69" t="s">
        <v>454</v>
      </c>
      <c r="C2077" s="69" t="s">
        <v>199</v>
      </c>
      <c r="D2077" s="69" t="s">
        <v>718</v>
      </c>
      <c r="F2077" s="69">
        <v>43311</v>
      </c>
      <c r="G2077" s="69">
        <v>560</v>
      </c>
      <c r="H2077" s="69">
        <v>406</v>
      </c>
      <c r="I2077" s="69">
        <v>44615</v>
      </c>
      <c r="J2077" s="69">
        <v>32329</v>
      </c>
      <c r="K2077" s="69">
        <v>423</v>
      </c>
      <c r="L2077" s="69">
        <v>1</v>
      </c>
      <c r="M2077" s="69"/>
      <c r="N2077" s="69">
        <v>970.77</v>
      </c>
      <c r="O2077" s="69">
        <v>33.94</v>
      </c>
      <c r="P2077" s="69"/>
    </row>
    <row r="2078" spans="1:16">
      <c r="A2078" s="86">
        <v>45557</v>
      </c>
      <c r="B2078" s="69" t="s">
        <v>454</v>
      </c>
      <c r="C2078" s="69" t="s">
        <v>196</v>
      </c>
      <c r="D2078" s="69" t="s">
        <v>235</v>
      </c>
      <c r="F2078" s="69">
        <v>43108</v>
      </c>
      <c r="G2078" s="69">
        <v>473</v>
      </c>
      <c r="H2078" s="69">
        <v>387</v>
      </c>
      <c r="I2078" s="69">
        <v>53216</v>
      </c>
      <c r="J2078" s="69">
        <v>33735</v>
      </c>
      <c r="K2078" s="69">
        <v>394</v>
      </c>
      <c r="L2078" s="69">
        <v>1</v>
      </c>
      <c r="M2078" s="69"/>
      <c r="N2078" s="69">
        <v>810.06</v>
      </c>
      <c r="O2078" s="69">
        <v>36.26</v>
      </c>
      <c r="P2078" s="69"/>
    </row>
    <row r="2079" spans="1:16">
      <c r="A2079" s="86">
        <v>45557</v>
      </c>
      <c r="B2079" s="69" t="s">
        <v>454</v>
      </c>
      <c r="C2079" s="69" t="s">
        <v>200</v>
      </c>
      <c r="D2079" s="69" t="s">
        <v>719</v>
      </c>
      <c r="F2079" s="69">
        <v>43369</v>
      </c>
      <c r="G2079" s="69">
        <v>787</v>
      </c>
      <c r="H2079" s="69">
        <v>485</v>
      </c>
      <c r="I2079" s="69">
        <v>39972</v>
      </c>
      <c r="J2079" s="69">
        <v>34393</v>
      </c>
      <c r="K2079" s="69">
        <v>514</v>
      </c>
      <c r="L2079" s="69">
        <v>1</v>
      </c>
      <c r="M2079" s="69"/>
      <c r="N2079" s="69">
        <v>1084.98</v>
      </c>
      <c r="O2079" s="69">
        <v>27.64</v>
      </c>
      <c r="P2079" s="69"/>
    </row>
    <row r="2080" spans="1:16">
      <c r="A2080" s="86">
        <v>45557</v>
      </c>
      <c r="B2080" s="69" t="s">
        <v>101</v>
      </c>
      <c r="C2080" s="69" t="s">
        <v>347</v>
      </c>
      <c r="D2080" s="69" t="s">
        <v>753</v>
      </c>
      <c r="E2080" s="69">
        <v>17</v>
      </c>
      <c r="F2080" s="69">
        <v>56652</v>
      </c>
      <c r="G2080" s="69">
        <v>213</v>
      </c>
      <c r="H2080" s="69">
        <v>110</v>
      </c>
      <c r="I2080" s="69">
        <v>14287</v>
      </c>
      <c r="J2080" s="69">
        <v>10091</v>
      </c>
      <c r="K2080" s="69">
        <v>136</v>
      </c>
      <c r="L2080" s="69"/>
      <c r="N2080" s="69">
        <v>3965.28</v>
      </c>
      <c r="O2080" s="69">
        <v>113.08</v>
      </c>
      <c r="P2080" s="69"/>
    </row>
    <row r="2081" spans="1:16">
      <c r="A2081" s="86">
        <v>45557</v>
      </c>
      <c r="B2081" s="69" t="s">
        <v>101</v>
      </c>
      <c r="C2081" s="69" t="s">
        <v>347</v>
      </c>
      <c r="D2081" s="69" t="s">
        <v>645</v>
      </c>
      <c r="F2081" s="69">
        <v>0</v>
      </c>
      <c r="G2081" s="69">
        <v>0</v>
      </c>
      <c r="I2081" s="69">
        <v>0</v>
      </c>
      <c r="J2081" s="69">
        <v>0</v>
      </c>
      <c r="K2081" s="69"/>
      <c r="O2081" s="69">
        <v>0</v>
      </c>
      <c r="P2081" s="69"/>
    </row>
    <row r="2082" spans="1:16">
      <c r="A2082" s="86">
        <v>45557</v>
      </c>
      <c r="B2082" s="69" t="s">
        <v>123</v>
      </c>
      <c r="C2082" s="69" t="s">
        <v>348</v>
      </c>
      <c r="D2082" s="69" t="s">
        <v>648</v>
      </c>
      <c r="F2082" s="69">
        <v>710</v>
      </c>
      <c r="G2082" s="69">
        <v>1</v>
      </c>
      <c r="I2082" s="69">
        <v>109</v>
      </c>
      <c r="J2082" s="69">
        <v>106</v>
      </c>
      <c r="K2082" s="69">
        <v>3</v>
      </c>
      <c r="L2082" s="69"/>
      <c r="N2082" s="69">
        <v>6513.76</v>
      </c>
      <c r="O2082" s="69">
        <v>78.89</v>
      </c>
      <c r="P2082" s="69"/>
    </row>
    <row r="2083" spans="1:16">
      <c r="A2083" s="86">
        <v>45557</v>
      </c>
      <c r="B2083" s="69" t="s">
        <v>123</v>
      </c>
      <c r="C2083" s="69" t="s">
        <v>349</v>
      </c>
      <c r="D2083" s="69" t="s">
        <v>647</v>
      </c>
      <c r="E2083" s="69">
        <v>39</v>
      </c>
      <c r="F2083" s="69">
        <v>89255</v>
      </c>
      <c r="G2083" s="69">
        <v>394</v>
      </c>
      <c r="H2083" s="69">
        <v>204</v>
      </c>
      <c r="I2083" s="69">
        <v>15906</v>
      </c>
      <c r="J2083" s="69">
        <v>12794</v>
      </c>
      <c r="K2083" s="69">
        <v>226</v>
      </c>
      <c r="L2083" s="69">
        <v>1</v>
      </c>
      <c r="M2083" s="69">
        <v>2</v>
      </c>
      <c r="N2083" s="69">
        <v>5611.4</v>
      </c>
      <c r="O2083" s="69">
        <v>116.07</v>
      </c>
      <c r="P2083" s="69"/>
    </row>
    <row r="2084" spans="1:16">
      <c r="A2084" s="86">
        <v>45557</v>
      </c>
      <c r="B2084" s="69" t="s">
        <v>109</v>
      </c>
      <c r="C2084" s="69" t="s">
        <v>367</v>
      </c>
      <c r="D2084" s="69" t="s">
        <v>728</v>
      </c>
      <c r="F2084" s="69">
        <v>185</v>
      </c>
      <c r="G2084" s="69">
        <v>3</v>
      </c>
      <c r="I2084" s="69">
        <v>82</v>
      </c>
      <c r="J2084" s="69">
        <v>67</v>
      </c>
      <c r="K2084" s="69"/>
      <c r="N2084" s="69">
        <v>2256.1</v>
      </c>
      <c r="O2084" s="69"/>
    </row>
    <row r="2085" spans="1:16">
      <c r="A2085" s="86">
        <v>45557</v>
      </c>
      <c r="B2085" s="69" t="s">
        <v>109</v>
      </c>
      <c r="C2085" s="69" t="s">
        <v>367</v>
      </c>
      <c r="D2085" s="69" t="s">
        <v>745</v>
      </c>
      <c r="E2085" s="69">
        <v>68</v>
      </c>
      <c r="F2085" s="69">
        <v>129021</v>
      </c>
      <c r="G2085" s="69">
        <v>528</v>
      </c>
      <c r="H2085" s="69">
        <v>254</v>
      </c>
      <c r="I2085" s="69">
        <v>42726</v>
      </c>
      <c r="J2085" s="69">
        <v>34849</v>
      </c>
      <c r="K2085" s="69">
        <v>297</v>
      </c>
      <c r="L2085" s="69"/>
      <c r="N2085" s="69">
        <v>3019.73</v>
      </c>
      <c r="O2085" s="69">
        <v>125.63</v>
      </c>
      <c r="P2085" s="69"/>
    </row>
    <row r="2086" spans="1:16">
      <c r="A2086" s="86">
        <v>45557</v>
      </c>
      <c r="B2086" s="69" t="s">
        <v>127</v>
      </c>
      <c r="C2086" s="69" t="s">
        <v>369</v>
      </c>
      <c r="D2086" s="69" t="s">
        <v>654</v>
      </c>
      <c r="E2086" s="69">
        <v>15</v>
      </c>
      <c r="F2086" s="69">
        <v>34521</v>
      </c>
      <c r="G2086" s="69">
        <v>125</v>
      </c>
      <c r="H2086" s="69">
        <v>63</v>
      </c>
      <c r="I2086" s="69">
        <v>10652</v>
      </c>
      <c r="J2086" s="69">
        <v>9757</v>
      </c>
      <c r="K2086" s="69">
        <v>67</v>
      </c>
      <c r="L2086" s="69">
        <v>1</v>
      </c>
      <c r="M2086" s="69"/>
      <c r="N2086" s="69">
        <v>3240.8</v>
      </c>
      <c r="O2086" s="69">
        <v>148.16</v>
      </c>
      <c r="P2086" s="69"/>
    </row>
    <row r="2087" spans="1:16">
      <c r="A2087" s="86">
        <v>45557</v>
      </c>
      <c r="B2087" s="69" t="s">
        <v>127</v>
      </c>
      <c r="C2087" s="69" t="s">
        <v>369</v>
      </c>
      <c r="D2087" s="69" t="s">
        <v>746</v>
      </c>
      <c r="E2087" s="69">
        <v>5</v>
      </c>
      <c r="F2087" s="69">
        <v>20058</v>
      </c>
      <c r="G2087" s="69">
        <v>53</v>
      </c>
      <c r="H2087" s="69">
        <v>32</v>
      </c>
      <c r="I2087" s="69">
        <v>4774</v>
      </c>
      <c r="J2087" s="69">
        <v>4265</v>
      </c>
      <c r="K2087" s="69">
        <v>37</v>
      </c>
      <c r="L2087" s="69"/>
      <c r="N2087" s="69">
        <v>4201.51</v>
      </c>
      <c r="O2087" s="69">
        <v>164.41</v>
      </c>
      <c r="P2087" s="69"/>
    </row>
    <row r="2088" spans="1:16">
      <c r="A2088" s="86">
        <v>45557</v>
      </c>
      <c r="B2088" s="69" t="s">
        <v>131</v>
      </c>
      <c r="C2088" s="69" t="s">
        <v>371</v>
      </c>
      <c r="D2088" s="69" t="s">
        <v>698</v>
      </c>
      <c r="E2088" s="69">
        <v>8</v>
      </c>
      <c r="F2088" s="69">
        <v>21051</v>
      </c>
      <c r="G2088" s="69">
        <v>95</v>
      </c>
      <c r="H2088" s="69">
        <v>47</v>
      </c>
      <c r="I2088" s="69">
        <v>4954</v>
      </c>
      <c r="J2088" s="69">
        <v>4318</v>
      </c>
      <c r="K2088" s="69">
        <v>52</v>
      </c>
      <c r="L2088" s="69"/>
      <c r="N2088" s="69">
        <v>4249.29</v>
      </c>
      <c r="O2088" s="69">
        <v>122.39</v>
      </c>
      <c r="P2088" s="69"/>
    </row>
    <row r="2089" spans="1:16">
      <c r="A2089" s="86">
        <v>45557</v>
      </c>
      <c r="B2089" s="69" t="s">
        <v>138</v>
      </c>
      <c r="C2089" s="69" t="s">
        <v>375</v>
      </c>
      <c r="D2089" s="69" t="s">
        <v>732</v>
      </c>
      <c r="E2089" s="69">
        <v>34</v>
      </c>
      <c r="F2089" s="69">
        <v>63583</v>
      </c>
      <c r="G2089" s="69">
        <v>236</v>
      </c>
      <c r="H2089" s="69">
        <v>132</v>
      </c>
      <c r="I2089" s="69">
        <v>20475</v>
      </c>
      <c r="J2089" s="69">
        <v>18483</v>
      </c>
      <c r="K2089" s="69">
        <v>148</v>
      </c>
      <c r="L2089" s="69">
        <v>1</v>
      </c>
      <c r="M2089" s="69"/>
      <c r="N2089" s="69">
        <v>3105.4</v>
      </c>
      <c r="O2089" s="69">
        <v>123.22</v>
      </c>
      <c r="P2089" s="69"/>
    </row>
    <row r="2090" spans="1:16">
      <c r="A2090" s="86">
        <v>45557</v>
      </c>
      <c r="B2090" s="69" t="s">
        <v>145</v>
      </c>
      <c r="C2090" s="69" t="s">
        <v>378</v>
      </c>
      <c r="D2090" s="69" t="s">
        <v>660</v>
      </c>
      <c r="E2090" s="69">
        <v>1</v>
      </c>
      <c r="F2090" s="69">
        <v>1540</v>
      </c>
      <c r="G2090" s="69">
        <v>5</v>
      </c>
      <c r="H2090" s="69">
        <v>3</v>
      </c>
      <c r="I2090" s="69">
        <v>360</v>
      </c>
      <c r="J2090" s="69">
        <v>334</v>
      </c>
      <c r="K2090" s="69">
        <v>4</v>
      </c>
      <c r="L2090" s="69"/>
      <c r="N2090" s="69">
        <v>4277.78</v>
      </c>
      <c r="O2090" s="69">
        <v>110</v>
      </c>
      <c r="P2090" s="69"/>
    </row>
    <row r="2091" spans="1:16">
      <c r="A2091" s="86">
        <v>45557</v>
      </c>
      <c r="B2091" s="69" t="s">
        <v>145</v>
      </c>
      <c r="C2091" s="69" t="s">
        <v>378</v>
      </c>
      <c r="D2091" s="69" t="s">
        <v>747</v>
      </c>
      <c r="E2091" s="69">
        <v>12</v>
      </c>
      <c r="F2091" s="69">
        <v>26914</v>
      </c>
      <c r="G2091" s="69">
        <v>136</v>
      </c>
      <c r="H2091" s="69">
        <v>57</v>
      </c>
      <c r="I2091" s="69">
        <v>4268</v>
      </c>
      <c r="J2091" s="69">
        <v>3749</v>
      </c>
      <c r="K2091" s="69">
        <v>63</v>
      </c>
      <c r="L2091" s="69"/>
      <c r="N2091" s="69">
        <v>6306</v>
      </c>
      <c r="O2091" s="69">
        <v>126.36</v>
      </c>
      <c r="P2091" s="69"/>
    </row>
    <row r="2092" spans="1:16">
      <c r="A2092" s="86">
        <v>45557</v>
      </c>
      <c r="B2092" s="69" t="s">
        <v>150</v>
      </c>
      <c r="C2092" s="69" t="s">
        <v>380</v>
      </c>
      <c r="D2092" s="69" t="s">
        <v>662</v>
      </c>
      <c r="E2092" s="69">
        <v>14</v>
      </c>
      <c r="F2092" s="69">
        <v>19524</v>
      </c>
      <c r="G2092" s="69">
        <v>152</v>
      </c>
      <c r="H2092" s="69">
        <v>66</v>
      </c>
      <c r="I2092" s="69">
        <v>6364</v>
      </c>
      <c r="J2092" s="69">
        <v>5678</v>
      </c>
      <c r="K2092" s="69">
        <v>78</v>
      </c>
      <c r="L2092" s="69"/>
      <c r="N2092" s="69">
        <v>3067.88</v>
      </c>
      <c r="O2092" s="69">
        <v>74.52</v>
      </c>
      <c r="P2092" s="69"/>
    </row>
    <row r="2093" spans="1:16">
      <c r="A2093" s="86">
        <v>45557</v>
      </c>
      <c r="B2093" s="69" t="s">
        <v>150</v>
      </c>
      <c r="C2093" s="69" t="s">
        <v>380</v>
      </c>
      <c r="D2093" s="69" t="s">
        <v>748</v>
      </c>
      <c r="E2093" s="69">
        <v>1</v>
      </c>
      <c r="F2093" s="69">
        <v>4489</v>
      </c>
      <c r="G2093" s="69">
        <v>21</v>
      </c>
      <c r="H2093" s="69">
        <v>7</v>
      </c>
      <c r="I2093" s="69">
        <v>788</v>
      </c>
      <c r="J2093" s="69">
        <v>724</v>
      </c>
      <c r="K2093" s="69">
        <v>11</v>
      </c>
      <c r="L2093" s="69"/>
      <c r="N2093" s="69">
        <v>5696.7</v>
      </c>
      <c r="O2093" s="69">
        <v>128.26</v>
      </c>
      <c r="P2093" s="69"/>
    </row>
    <row r="2094" spans="1:16">
      <c r="A2094" s="86">
        <v>45557</v>
      </c>
      <c r="B2094" s="69" t="s">
        <v>153</v>
      </c>
      <c r="C2094" s="69" t="s">
        <v>381</v>
      </c>
      <c r="D2094" s="69" t="s">
        <v>663</v>
      </c>
      <c r="F2094" s="69">
        <v>421</v>
      </c>
      <c r="G2094" s="69">
        <v>4</v>
      </c>
      <c r="H2094" s="69">
        <v>2</v>
      </c>
      <c r="I2094" s="69">
        <v>78</v>
      </c>
      <c r="J2094" s="69">
        <v>72</v>
      </c>
      <c r="K2094" s="69">
        <v>2</v>
      </c>
      <c r="L2094" s="69"/>
      <c r="N2094" s="69">
        <v>5397.44</v>
      </c>
      <c r="O2094" s="69">
        <v>70.17</v>
      </c>
      <c r="P2094" s="69"/>
    </row>
    <row r="2095" spans="1:16">
      <c r="A2095" s="86">
        <v>45557</v>
      </c>
      <c r="B2095" s="69" t="s">
        <v>153</v>
      </c>
      <c r="C2095" s="69" t="s">
        <v>381</v>
      </c>
      <c r="D2095" s="69" t="s">
        <v>749</v>
      </c>
      <c r="E2095" s="69">
        <v>15</v>
      </c>
      <c r="F2095" s="69">
        <v>22886</v>
      </c>
      <c r="G2095" s="69">
        <v>80</v>
      </c>
      <c r="H2095" s="69">
        <v>43</v>
      </c>
      <c r="I2095" s="69">
        <v>3863</v>
      </c>
      <c r="J2095" s="69">
        <v>3135</v>
      </c>
      <c r="K2095" s="69">
        <v>51</v>
      </c>
      <c r="L2095" s="69"/>
      <c r="N2095" s="69">
        <v>5924.41</v>
      </c>
      <c r="O2095" s="69">
        <v>124.38</v>
      </c>
      <c r="P2095" s="69"/>
    </row>
    <row r="2096" spans="1:16">
      <c r="A2096" s="86">
        <v>45557</v>
      </c>
      <c r="B2096" s="69" t="s">
        <v>157</v>
      </c>
      <c r="C2096" s="69" t="s">
        <v>384</v>
      </c>
      <c r="D2096" s="69" t="s">
        <v>664</v>
      </c>
      <c r="E2096" s="69">
        <v>22</v>
      </c>
      <c r="F2096" s="69">
        <v>29627</v>
      </c>
      <c r="G2096" s="69">
        <v>180</v>
      </c>
      <c r="H2096" s="69">
        <v>102</v>
      </c>
      <c r="I2096" s="69">
        <v>20342</v>
      </c>
      <c r="J2096" s="69">
        <v>19098</v>
      </c>
      <c r="K2096" s="69">
        <v>108</v>
      </c>
      <c r="L2096" s="69"/>
      <c r="M2096" s="69">
        <v>1</v>
      </c>
      <c r="N2096" s="69">
        <v>1456.44</v>
      </c>
      <c r="O2096" s="69">
        <v>79.430000000000007</v>
      </c>
      <c r="P2096" s="69"/>
    </row>
    <row r="2097" spans="1:17">
      <c r="A2097" s="86">
        <v>45557</v>
      </c>
      <c r="B2097" s="69" t="s">
        <v>157</v>
      </c>
      <c r="C2097" s="69" t="s">
        <v>384</v>
      </c>
      <c r="D2097" s="69" t="s">
        <v>750</v>
      </c>
      <c r="E2097" s="69">
        <v>44</v>
      </c>
      <c r="F2097" s="69">
        <v>43625</v>
      </c>
      <c r="G2097" s="69">
        <v>296</v>
      </c>
      <c r="H2097" s="69">
        <v>137</v>
      </c>
      <c r="I2097" s="69">
        <v>17111</v>
      </c>
      <c r="J2097" s="69">
        <v>14333</v>
      </c>
      <c r="K2097" s="69">
        <v>151</v>
      </c>
      <c r="L2097" s="69"/>
      <c r="N2097" s="69">
        <v>2549.5300000000002</v>
      </c>
      <c r="O2097" s="69">
        <v>80.64</v>
      </c>
      <c r="P2097" s="69"/>
    </row>
    <row r="2098" spans="1:17">
      <c r="A2098" s="86">
        <v>45557</v>
      </c>
      <c r="B2098" s="69" t="s">
        <v>161</v>
      </c>
      <c r="C2098" s="69" t="s">
        <v>387</v>
      </c>
      <c r="D2098" s="69" t="s">
        <v>669</v>
      </c>
      <c r="E2098" s="69">
        <v>14</v>
      </c>
      <c r="F2098" s="69">
        <v>16861</v>
      </c>
      <c r="G2098" s="69">
        <v>147</v>
      </c>
      <c r="H2098" s="69">
        <v>73</v>
      </c>
      <c r="I2098" s="69">
        <v>12967</v>
      </c>
      <c r="J2098" s="69">
        <v>11700</v>
      </c>
      <c r="K2098" s="69">
        <v>78</v>
      </c>
      <c r="L2098" s="69"/>
      <c r="N2098" s="69">
        <v>1300.3</v>
      </c>
      <c r="O2098" s="69">
        <v>64.349999999999994</v>
      </c>
      <c r="P2098" s="69"/>
    </row>
    <row r="2099" spans="1:17">
      <c r="A2099" s="86">
        <v>45557</v>
      </c>
      <c r="B2099" s="69" t="s">
        <v>161</v>
      </c>
      <c r="C2099" s="69" t="s">
        <v>387</v>
      </c>
      <c r="D2099" s="69" t="s">
        <v>751</v>
      </c>
      <c r="E2099" s="69">
        <v>16</v>
      </c>
      <c r="F2099" s="69">
        <v>16411</v>
      </c>
      <c r="G2099" s="69">
        <v>155</v>
      </c>
      <c r="H2099" s="69">
        <v>66</v>
      </c>
      <c r="I2099" s="69">
        <v>6602</v>
      </c>
      <c r="J2099" s="69">
        <v>5199</v>
      </c>
      <c r="K2099" s="69">
        <v>78</v>
      </c>
      <c r="L2099" s="69"/>
      <c r="M2099" s="69">
        <v>1</v>
      </c>
      <c r="N2099" s="69">
        <v>2485.7600000000002</v>
      </c>
      <c r="O2099" s="69">
        <v>60.56</v>
      </c>
      <c r="P2099" s="69"/>
    </row>
    <row r="2100" spans="1:17">
      <c r="A2100" s="86">
        <v>45557</v>
      </c>
      <c r="B2100" s="69" t="s">
        <v>134</v>
      </c>
      <c r="C2100" s="69" t="s">
        <v>351</v>
      </c>
      <c r="D2100" s="69" t="s">
        <v>671</v>
      </c>
      <c r="E2100" s="69">
        <v>6</v>
      </c>
      <c r="F2100" s="69">
        <v>14489</v>
      </c>
      <c r="G2100" s="69">
        <v>104</v>
      </c>
      <c r="H2100" s="69">
        <v>61</v>
      </c>
      <c r="I2100" s="69">
        <v>5628</v>
      </c>
      <c r="J2100" s="69">
        <v>4899</v>
      </c>
      <c r="K2100" s="69">
        <v>87</v>
      </c>
      <c r="L2100" s="69"/>
      <c r="N2100" s="69">
        <v>2574.4499999999998</v>
      </c>
      <c r="O2100" s="69">
        <v>50.31</v>
      </c>
      <c r="P2100" s="69"/>
    </row>
    <row r="2101" spans="1:17">
      <c r="A2101" s="86">
        <v>45557</v>
      </c>
      <c r="B2101" s="69" t="s">
        <v>134</v>
      </c>
      <c r="C2101" s="69" t="s">
        <v>351</v>
      </c>
      <c r="D2101" s="69" t="s">
        <v>752</v>
      </c>
      <c r="E2101" s="69">
        <v>2</v>
      </c>
      <c r="F2101" s="69">
        <v>4179</v>
      </c>
      <c r="G2101" s="69">
        <v>14</v>
      </c>
      <c r="H2101" s="69">
        <v>6</v>
      </c>
      <c r="I2101" s="69">
        <v>911</v>
      </c>
      <c r="J2101" s="69">
        <v>806</v>
      </c>
      <c r="K2101" s="69">
        <v>10</v>
      </c>
      <c r="L2101" s="69"/>
      <c r="N2101" s="69">
        <v>4587.2700000000004</v>
      </c>
      <c r="O2101" s="69">
        <v>77.39</v>
      </c>
      <c r="P2101" s="69"/>
      <c r="Q2101" s="85"/>
    </row>
    <row r="2102" spans="1:17">
      <c r="A2102" s="86">
        <v>45557</v>
      </c>
      <c r="B2102" s="69" t="s">
        <v>141</v>
      </c>
      <c r="C2102" s="69" t="s">
        <v>352</v>
      </c>
      <c r="D2102" s="69" t="s">
        <v>682</v>
      </c>
      <c r="F2102" s="69">
        <v>10813</v>
      </c>
      <c r="G2102" s="69">
        <v>70</v>
      </c>
      <c r="H2102" s="69">
        <v>26</v>
      </c>
      <c r="I2102" s="69">
        <v>1474</v>
      </c>
      <c r="J2102" s="69">
        <v>1120</v>
      </c>
      <c r="K2102" s="69">
        <v>415</v>
      </c>
      <c r="L2102" s="69"/>
      <c r="M2102" s="69">
        <v>18</v>
      </c>
      <c r="N2102" s="69">
        <v>7335.82</v>
      </c>
      <c r="O2102" s="69">
        <v>8.1199999999999992</v>
      </c>
      <c r="P2102" s="69"/>
    </row>
    <row r="2103" spans="1:17">
      <c r="A2103" s="86">
        <v>45557</v>
      </c>
      <c r="B2103" s="69" t="s">
        <v>141</v>
      </c>
      <c r="C2103" s="69" t="s">
        <v>355</v>
      </c>
      <c r="D2103" s="69" t="s">
        <v>683</v>
      </c>
      <c r="F2103" s="69">
        <v>10862</v>
      </c>
      <c r="G2103" s="69">
        <v>122</v>
      </c>
      <c r="H2103" s="69">
        <v>59</v>
      </c>
      <c r="I2103" s="69">
        <v>2996</v>
      </c>
      <c r="J2103" s="69">
        <v>2463</v>
      </c>
      <c r="K2103" s="69">
        <v>66</v>
      </c>
      <c r="L2103" s="69"/>
      <c r="M2103" s="69">
        <v>26</v>
      </c>
      <c r="N2103" s="69">
        <v>3625.5</v>
      </c>
      <c r="O2103" s="69">
        <v>37.33</v>
      </c>
      <c r="P2103" s="69"/>
    </row>
    <row r="2104" spans="1:17">
      <c r="A2104" s="86">
        <v>45557</v>
      </c>
      <c r="B2104" s="69" t="s">
        <v>141</v>
      </c>
      <c r="C2104" s="69" t="s">
        <v>356</v>
      </c>
      <c r="D2104" s="69" t="s">
        <v>684</v>
      </c>
      <c r="F2104" s="69">
        <v>10585</v>
      </c>
      <c r="G2104" s="69">
        <v>116</v>
      </c>
      <c r="H2104" s="69">
        <v>50</v>
      </c>
      <c r="I2104" s="69">
        <v>2085</v>
      </c>
      <c r="J2104" s="69">
        <v>1687</v>
      </c>
      <c r="K2104" s="69">
        <v>58</v>
      </c>
      <c r="L2104" s="69"/>
      <c r="M2104" s="69">
        <v>22</v>
      </c>
      <c r="N2104" s="69">
        <v>5076.74</v>
      </c>
      <c r="O2104" s="69">
        <v>40.56</v>
      </c>
      <c r="P2104" s="69"/>
    </row>
    <row r="2105" spans="1:17">
      <c r="A2105" s="86">
        <v>45557</v>
      </c>
      <c r="B2105" s="69" t="s">
        <v>141</v>
      </c>
      <c r="C2105" s="69" t="s">
        <v>357</v>
      </c>
      <c r="D2105" s="69" t="s">
        <v>685</v>
      </c>
      <c r="F2105" s="69">
        <v>10698</v>
      </c>
      <c r="G2105" s="69">
        <v>89</v>
      </c>
      <c r="H2105" s="69">
        <v>42</v>
      </c>
      <c r="I2105" s="69">
        <v>2049</v>
      </c>
      <c r="J2105" s="69">
        <v>1779</v>
      </c>
      <c r="K2105" s="69">
        <v>44</v>
      </c>
      <c r="L2105" s="69">
        <v>2</v>
      </c>
      <c r="M2105" s="69">
        <v>21</v>
      </c>
      <c r="N2105" s="69">
        <v>5221.08</v>
      </c>
      <c r="O2105" s="69">
        <v>48.63</v>
      </c>
      <c r="P2105" s="69"/>
    </row>
    <row r="2106" spans="1:17">
      <c r="A2106" s="86">
        <v>45557</v>
      </c>
      <c r="B2106" s="69" t="s">
        <v>141</v>
      </c>
      <c r="C2106" s="69" t="s">
        <v>358</v>
      </c>
      <c r="D2106" s="69" t="s">
        <v>685</v>
      </c>
      <c r="F2106" s="69">
        <v>10744</v>
      </c>
      <c r="G2106" s="69">
        <v>107</v>
      </c>
      <c r="H2106" s="69">
        <v>36</v>
      </c>
      <c r="I2106" s="69">
        <v>2197</v>
      </c>
      <c r="J2106" s="69">
        <v>1928</v>
      </c>
      <c r="K2106" s="69">
        <v>45</v>
      </c>
      <c r="L2106" s="69"/>
      <c r="M2106" s="69">
        <v>9</v>
      </c>
      <c r="N2106" s="69">
        <v>4890.3</v>
      </c>
      <c r="O2106" s="69">
        <v>62.1</v>
      </c>
      <c r="P2106" s="69"/>
    </row>
    <row r="2107" spans="1:17">
      <c r="A2107" s="86">
        <v>45557</v>
      </c>
      <c r="B2107" s="69" t="s">
        <v>141</v>
      </c>
      <c r="C2107" s="69" t="s">
        <v>359</v>
      </c>
      <c r="D2107" s="69" t="s">
        <v>686</v>
      </c>
      <c r="F2107" s="69">
        <v>10734</v>
      </c>
      <c r="G2107" s="69">
        <v>107</v>
      </c>
      <c r="H2107" s="69">
        <v>48</v>
      </c>
      <c r="I2107" s="69">
        <v>3974</v>
      </c>
      <c r="J2107" s="69">
        <v>3270</v>
      </c>
      <c r="K2107" s="69">
        <v>52</v>
      </c>
      <c r="L2107" s="69">
        <v>1</v>
      </c>
      <c r="M2107" s="69">
        <v>17</v>
      </c>
      <c r="N2107" s="69">
        <v>2701.06</v>
      </c>
      <c r="O2107" s="69">
        <v>45.68</v>
      </c>
      <c r="P2107" s="69"/>
    </row>
    <row r="2108" spans="1:17">
      <c r="A2108" s="86">
        <v>45557</v>
      </c>
      <c r="B2108" s="69" t="s">
        <v>141</v>
      </c>
      <c r="C2108" s="69" t="s">
        <v>360</v>
      </c>
      <c r="D2108" s="69" t="s">
        <v>687</v>
      </c>
      <c r="F2108" s="69">
        <v>10640</v>
      </c>
      <c r="G2108" s="69">
        <v>97</v>
      </c>
      <c r="H2108" s="69">
        <v>54</v>
      </c>
      <c r="I2108" s="69">
        <v>2392</v>
      </c>
      <c r="J2108" s="69">
        <v>1968</v>
      </c>
      <c r="K2108" s="69">
        <v>59</v>
      </c>
      <c r="L2108" s="69">
        <v>1</v>
      </c>
      <c r="M2108" s="69">
        <v>13</v>
      </c>
      <c r="N2108" s="69">
        <v>4448.16</v>
      </c>
      <c r="O2108" s="69">
        <v>46.26</v>
      </c>
      <c r="P2108" s="69"/>
    </row>
    <row r="2109" spans="1:17">
      <c r="A2109" s="86">
        <v>45557</v>
      </c>
      <c r="B2109" s="69" t="s">
        <v>141</v>
      </c>
      <c r="C2109" s="69" t="s">
        <v>361</v>
      </c>
      <c r="D2109" s="69" t="s">
        <v>688</v>
      </c>
      <c r="F2109" s="69">
        <v>10704</v>
      </c>
      <c r="G2109" s="69">
        <v>126</v>
      </c>
      <c r="H2109" s="69">
        <v>49</v>
      </c>
      <c r="I2109" s="69">
        <v>1958</v>
      </c>
      <c r="J2109" s="69">
        <v>1678</v>
      </c>
      <c r="K2109" s="69">
        <v>54</v>
      </c>
      <c r="L2109" s="69"/>
      <c r="M2109" s="69">
        <v>19</v>
      </c>
      <c r="N2109" s="69">
        <v>5466.8</v>
      </c>
      <c r="O2109" s="69">
        <v>45.36</v>
      </c>
      <c r="P2109" s="69"/>
    </row>
    <row r="2110" spans="1:17">
      <c r="A2110" s="86">
        <v>45557</v>
      </c>
      <c r="B2110" s="69" t="s">
        <v>141</v>
      </c>
      <c r="C2110" s="69" t="s">
        <v>362</v>
      </c>
      <c r="D2110" s="69" t="s">
        <v>689</v>
      </c>
      <c r="F2110" s="69">
        <v>10877</v>
      </c>
      <c r="G2110" s="69">
        <v>117</v>
      </c>
      <c r="H2110" s="69">
        <v>55</v>
      </c>
      <c r="I2110" s="69">
        <v>2553</v>
      </c>
      <c r="J2110" s="69">
        <v>2070</v>
      </c>
      <c r="K2110" s="69">
        <v>58</v>
      </c>
      <c r="L2110" s="69"/>
      <c r="M2110" s="69">
        <v>18</v>
      </c>
      <c r="N2110" s="69">
        <v>4260.4799999999996</v>
      </c>
      <c r="O2110" s="69">
        <v>45.13</v>
      </c>
      <c r="P2110" s="69"/>
    </row>
    <row r="2111" spans="1:17">
      <c r="A2111" s="86">
        <v>45557</v>
      </c>
      <c r="B2111" s="69" t="s">
        <v>141</v>
      </c>
      <c r="C2111" s="69" t="s">
        <v>363</v>
      </c>
      <c r="D2111" s="69" t="s">
        <v>690</v>
      </c>
      <c r="F2111" s="69">
        <v>10770</v>
      </c>
      <c r="G2111" s="69">
        <v>142</v>
      </c>
      <c r="H2111" s="69">
        <v>65</v>
      </c>
      <c r="I2111" s="69">
        <v>2882</v>
      </c>
      <c r="J2111" s="69">
        <v>2467</v>
      </c>
      <c r="K2111" s="69">
        <v>77</v>
      </c>
      <c r="L2111" s="69"/>
      <c r="M2111" s="69">
        <v>26</v>
      </c>
      <c r="N2111" s="69">
        <v>3736.99</v>
      </c>
      <c r="O2111" s="69">
        <v>32.15</v>
      </c>
      <c r="P2111" s="69"/>
    </row>
    <row r="2112" spans="1:17">
      <c r="A2112" s="86">
        <v>45557</v>
      </c>
      <c r="B2112" s="69" t="s">
        <v>141</v>
      </c>
      <c r="C2112" s="69" t="s">
        <v>364</v>
      </c>
      <c r="D2112" s="69" t="s">
        <v>691</v>
      </c>
      <c r="F2112" s="69">
        <v>10958</v>
      </c>
      <c r="G2112" s="69">
        <v>126</v>
      </c>
      <c r="H2112" s="69">
        <v>63</v>
      </c>
      <c r="I2112" s="69">
        <v>2969</v>
      </c>
      <c r="J2112" s="69">
        <v>2402</v>
      </c>
      <c r="K2112" s="69">
        <v>70</v>
      </c>
      <c r="L2112" s="69"/>
      <c r="M2112" s="69">
        <v>31</v>
      </c>
      <c r="N2112" s="69">
        <v>3690.8</v>
      </c>
      <c r="O2112" s="69">
        <v>33.72</v>
      </c>
      <c r="P2112" s="69"/>
    </row>
    <row r="2113" spans="1:16">
      <c r="A2113" s="86">
        <v>45558</v>
      </c>
      <c r="B2113" s="69" t="s">
        <v>388</v>
      </c>
      <c r="C2113" s="69" t="s">
        <v>388</v>
      </c>
      <c r="D2113" s="69" t="s">
        <v>731</v>
      </c>
      <c r="F2113" s="69">
        <v>0</v>
      </c>
      <c r="G2113" s="69">
        <v>0</v>
      </c>
      <c r="I2113" s="69">
        <v>0</v>
      </c>
      <c r="J2113" s="69">
        <v>0</v>
      </c>
      <c r="K2113" s="69"/>
      <c r="O2113" s="69">
        <v>0</v>
      </c>
      <c r="P2113" s="69"/>
    </row>
    <row r="2114" spans="1:16">
      <c r="A2114" s="86">
        <v>45558</v>
      </c>
      <c r="B2114" s="69" t="s">
        <v>389</v>
      </c>
      <c r="C2114" s="69" t="s">
        <v>179</v>
      </c>
      <c r="D2114" s="69" t="s">
        <v>179</v>
      </c>
      <c r="F2114" s="69">
        <v>40619</v>
      </c>
      <c r="G2114" s="69">
        <v>269</v>
      </c>
      <c r="I2114" s="69">
        <v>57937</v>
      </c>
      <c r="J2114" s="69">
        <v>57294</v>
      </c>
      <c r="K2114" s="69">
        <v>1560</v>
      </c>
      <c r="L2114" s="69"/>
      <c r="M2114" s="69">
        <v>1</v>
      </c>
      <c r="N2114" s="69">
        <v>701.09</v>
      </c>
      <c r="O2114" s="69">
        <v>8.67</v>
      </c>
      <c r="P2114" s="69"/>
    </row>
    <row r="2115" spans="1:16">
      <c r="A2115" s="86">
        <v>45558</v>
      </c>
      <c r="B2115" s="69" t="s">
        <v>185</v>
      </c>
      <c r="C2115" s="69" t="s">
        <v>392</v>
      </c>
      <c r="D2115" s="69" t="s">
        <v>692</v>
      </c>
      <c r="F2115" s="69">
        <v>178132</v>
      </c>
      <c r="G2115" s="69">
        <v>2334</v>
      </c>
      <c r="H2115" s="69">
        <v>1738</v>
      </c>
      <c r="I2115" s="69">
        <v>223857</v>
      </c>
      <c r="J2115" s="69">
        <v>155573</v>
      </c>
      <c r="K2115" s="69">
        <v>1796</v>
      </c>
      <c r="L2115" s="69"/>
      <c r="N2115" s="69">
        <v>795.74</v>
      </c>
      <c r="O2115" s="69">
        <v>32.450000000000003</v>
      </c>
      <c r="P2115" s="69"/>
    </row>
    <row r="2116" spans="1:16">
      <c r="A2116" s="86">
        <v>45558</v>
      </c>
      <c r="B2116" s="69" t="s">
        <v>393</v>
      </c>
      <c r="C2116" s="69" t="s">
        <v>394</v>
      </c>
      <c r="D2116" s="69" t="s">
        <v>579</v>
      </c>
      <c r="F2116" s="69">
        <v>6143</v>
      </c>
      <c r="G2116" s="69">
        <v>57</v>
      </c>
      <c r="H2116" s="69">
        <v>45</v>
      </c>
      <c r="I2116" s="69">
        <v>6120</v>
      </c>
      <c r="J2116" s="69">
        <v>5556</v>
      </c>
      <c r="K2116" s="69">
        <v>45</v>
      </c>
      <c r="L2116" s="69">
        <v>1</v>
      </c>
      <c r="M2116" s="69"/>
      <c r="N2116" s="69">
        <v>1003.76</v>
      </c>
      <c r="O2116" s="69">
        <v>44.84</v>
      </c>
      <c r="P2116" s="69"/>
    </row>
    <row r="2117" spans="1:16">
      <c r="A2117" s="86">
        <v>45558</v>
      </c>
      <c r="B2117" s="69" t="s">
        <v>393</v>
      </c>
      <c r="C2117" s="69" t="s">
        <v>394</v>
      </c>
      <c r="D2117" s="69" t="s">
        <v>580</v>
      </c>
      <c r="F2117" s="69">
        <v>2368</v>
      </c>
      <c r="G2117" s="69">
        <v>19</v>
      </c>
      <c r="H2117" s="69">
        <v>15</v>
      </c>
      <c r="I2117" s="69">
        <v>1901</v>
      </c>
      <c r="J2117" s="69">
        <v>1684</v>
      </c>
      <c r="K2117" s="69">
        <v>15</v>
      </c>
      <c r="L2117" s="69"/>
      <c r="N2117" s="69">
        <v>1245.6600000000001</v>
      </c>
      <c r="O2117" s="69">
        <v>52.62</v>
      </c>
      <c r="P2117" s="69"/>
    </row>
    <row r="2118" spans="1:16">
      <c r="A2118" s="86">
        <v>45558</v>
      </c>
      <c r="B2118" s="69" t="s">
        <v>393</v>
      </c>
      <c r="C2118" s="69" t="s">
        <v>394</v>
      </c>
      <c r="D2118" s="69" t="s">
        <v>581</v>
      </c>
      <c r="F2118" s="69">
        <v>5197</v>
      </c>
      <c r="G2118" s="69">
        <v>48</v>
      </c>
      <c r="H2118" s="69">
        <v>39</v>
      </c>
      <c r="I2118" s="69">
        <v>5832</v>
      </c>
      <c r="J2118" s="69">
        <v>4764</v>
      </c>
      <c r="K2118" s="69">
        <v>40</v>
      </c>
      <c r="L2118" s="69"/>
      <c r="N2118" s="69">
        <v>891.12</v>
      </c>
      <c r="O2118" s="69">
        <v>43.31</v>
      </c>
      <c r="P2118" s="69"/>
    </row>
    <row r="2119" spans="1:16">
      <c r="A2119" s="86">
        <v>45558</v>
      </c>
      <c r="B2119" s="69" t="s">
        <v>393</v>
      </c>
      <c r="C2119" s="69" t="s">
        <v>394</v>
      </c>
      <c r="D2119" s="69" t="s">
        <v>582</v>
      </c>
      <c r="F2119" s="69">
        <v>129979</v>
      </c>
      <c r="G2119" s="69">
        <v>1823</v>
      </c>
      <c r="H2119" s="69">
        <v>1069</v>
      </c>
      <c r="I2119" s="69">
        <v>132996</v>
      </c>
      <c r="J2119" s="69">
        <v>93615</v>
      </c>
      <c r="K2119" s="69">
        <v>1123</v>
      </c>
      <c r="L2119" s="69"/>
      <c r="M2119" s="69">
        <v>1</v>
      </c>
      <c r="N2119" s="69">
        <v>977.32</v>
      </c>
      <c r="O2119" s="69">
        <v>38.42</v>
      </c>
      <c r="P2119" s="69"/>
    </row>
    <row r="2120" spans="1:16">
      <c r="A2120" s="86">
        <v>45558</v>
      </c>
      <c r="B2120" s="69" t="s">
        <v>393</v>
      </c>
      <c r="C2120" s="69" t="s">
        <v>395</v>
      </c>
      <c r="D2120" s="69" t="s">
        <v>579</v>
      </c>
      <c r="F2120" s="69">
        <v>15581</v>
      </c>
      <c r="G2120" s="69">
        <v>139</v>
      </c>
      <c r="H2120" s="69">
        <v>107</v>
      </c>
      <c r="I2120" s="69">
        <v>13551</v>
      </c>
      <c r="J2120" s="69">
        <v>12566</v>
      </c>
      <c r="K2120" s="69">
        <v>110</v>
      </c>
      <c r="L2120" s="69"/>
      <c r="N2120" s="69">
        <v>1149.8</v>
      </c>
      <c r="O2120" s="69">
        <v>46.51</v>
      </c>
      <c r="P2120" s="69"/>
    </row>
    <row r="2121" spans="1:16">
      <c r="A2121" s="86">
        <v>45558</v>
      </c>
      <c r="B2121" s="69" t="s">
        <v>393</v>
      </c>
      <c r="C2121" s="69" t="s">
        <v>395</v>
      </c>
      <c r="D2121" s="69" t="s">
        <v>580</v>
      </c>
      <c r="F2121" s="69">
        <v>6160</v>
      </c>
      <c r="G2121" s="69">
        <v>52</v>
      </c>
      <c r="H2121" s="69">
        <v>45</v>
      </c>
      <c r="I2121" s="69">
        <v>5676</v>
      </c>
      <c r="J2121" s="69">
        <v>4813</v>
      </c>
      <c r="K2121" s="69">
        <v>45</v>
      </c>
      <c r="L2121" s="69"/>
      <c r="N2121" s="69">
        <v>1085.27</v>
      </c>
      <c r="O2121" s="69">
        <v>45.63</v>
      </c>
      <c r="P2121" s="69"/>
    </row>
    <row r="2122" spans="1:16">
      <c r="A2122" s="86">
        <v>45558</v>
      </c>
      <c r="B2122" s="69" t="s">
        <v>393</v>
      </c>
      <c r="C2122" s="69" t="s">
        <v>395</v>
      </c>
      <c r="D2122" s="69" t="s">
        <v>581</v>
      </c>
      <c r="F2122" s="69">
        <v>7772</v>
      </c>
      <c r="G2122" s="69">
        <v>89</v>
      </c>
      <c r="H2122" s="69">
        <v>71</v>
      </c>
      <c r="I2122" s="69">
        <v>8584</v>
      </c>
      <c r="J2122" s="69">
        <v>7008</v>
      </c>
      <c r="K2122" s="69">
        <v>74</v>
      </c>
      <c r="L2122" s="69"/>
      <c r="N2122" s="69">
        <v>905.41</v>
      </c>
      <c r="O2122" s="69">
        <v>32.659999999999997</v>
      </c>
      <c r="P2122" s="69"/>
    </row>
    <row r="2123" spans="1:16">
      <c r="A2123" s="86">
        <v>45558</v>
      </c>
      <c r="B2123" s="69" t="s">
        <v>393</v>
      </c>
      <c r="C2123" s="69" t="s">
        <v>395</v>
      </c>
      <c r="D2123" s="69" t="s">
        <v>582</v>
      </c>
      <c r="F2123" s="69">
        <v>222845</v>
      </c>
      <c r="G2123" s="69">
        <v>3147</v>
      </c>
      <c r="H2123" s="69">
        <v>1847</v>
      </c>
      <c r="I2123" s="69">
        <v>236692</v>
      </c>
      <c r="J2123" s="69">
        <v>159050</v>
      </c>
      <c r="K2123" s="69">
        <v>1925</v>
      </c>
      <c r="L2123" s="69">
        <v>2</v>
      </c>
      <c r="M2123" s="69"/>
      <c r="N2123" s="69">
        <v>941.5</v>
      </c>
      <c r="O2123" s="69">
        <v>38.299999999999997</v>
      </c>
      <c r="P2123" s="69"/>
    </row>
    <row r="2124" spans="1:16">
      <c r="A2124" s="86">
        <v>45558</v>
      </c>
      <c r="B2124" s="69" t="s">
        <v>393</v>
      </c>
      <c r="C2124" s="69" t="s">
        <v>396</v>
      </c>
      <c r="D2124" s="69" t="s">
        <v>579</v>
      </c>
      <c r="F2124" s="69">
        <v>920</v>
      </c>
      <c r="G2124" s="69">
        <v>7</v>
      </c>
      <c r="H2124" s="69">
        <v>6</v>
      </c>
      <c r="I2124" s="69">
        <v>909</v>
      </c>
      <c r="J2124" s="69">
        <v>820</v>
      </c>
      <c r="K2124" s="69">
        <v>6</v>
      </c>
      <c r="L2124" s="69"/>
      <c r="N2124" s="69">
        <v>1012.1</v>
      </c>
      <c r="O2124" s="69">
        <v>51.11</v>
      </c>
      <c r="P2124" s="69"/>
    </row>
    <row r="2125" spans="1:16">
      <c r="A2125" s="86">
        <v>45558</v>
      </c>
      <c r="B2125" s="69" t="s">
        <v>393</v>
      </c>
      <c r="C2125" s="69" t="s">
        <v>396</v>
      </c>
      <c r="D2125" s="69" t="s">
        <v>580</v>
      </c>
      <c r="F2125" s="69">
        <v>721</v>
      </c>
      <c r="G2125" s="69">
        <v>9</v>
      </c>
      <c r="H2125" s="69">
        <v>7</v>
      </c>
      <c r="I2125" s="69">
        <v>614</v>
      </c>
      <c r="J2125" s="69">
        <v>527</v>
      </c>
      <c r="K2125" s="69">
        <v>7</v>
      </c>
      <c r="L2125" s="69"/>
      <c r="N2125" s="69">
        <v>1174.27</v>
      </c>
      <c r="O2125" s="69">
        <v>34.33</v>
      </c>
      <c r="P2125" s="69"/>
    </row>
    <row r="2126" spans="1:16">
      <c r="A2126" s="86">
        <v>45558</v>
      </c>
      <c r="B2126" s="69" t="s">
        <v>393</v>
      </c>
      <c r="C2126" s="69" t="s">
        <v>396</v>
      </c>
      <c r="D2126" s="69" t="s">
        <v>581</v>
      </c>
      <c r="F2126" s="69">
        <v>1261</v>
      </c>
      <c r="G2126" s="69">
        <v>16</v>
      </c>
      <c r="H2126" s="69">
        <v>12</v>
      </c>
      <c r="I2126" s="69">
        <v>1428</v>
      </c>
      <c r="J2126" s="69">
        <v>1163</v>
      </c>
      <c r="K2126" s="69">
        <v>12</v>
      </c>
      <c r="L2126" s="69"/>
      <c r="N2126" s="69">
        <v>883.05</v>
      </c>
      <c r="O2126" s="69">
        <v>35.03</v>
      </c>
      <c r="P2126" s="69"/>
    </row>
    <row r="2127" spans="1:16">
      <c r="A2127" s="86">
        <v>45558</v>
      </c>
      <c r="B2127" s="69" t="s">
        <v>393</v>
      </c>
      <c r="C2127" s="69" t="s">
        <v>396</v>
      </c>
      <c r="D2127" s="69" t="s">
        <v>582</v>
      </c>
      <c r="F2127" s="69">
        <v>20767</v>
      </c>
      <c r="G2127" s="69">
        <v>334</v>
      </c>
      <c r="H2127" s="69">
        <v>173</v>
      </c>
      <c r="I2127" s="69">
        <v>21260</v>
      </c>
      <c r="J2127" s="69">
        <v>14588</v>
      </c>
      <c r="K2127" s="69">
        <v>189</v>
      </c>
      <c r="L2127" s="69">
        <v>1</v>
      </c>
      <c r="M2127" s="69"/>
      <c r="N2127" s="69">
        <v>976.81</v>
      </c>
      <c r="O2127" s="69">
        <v>36.18</v>
      </c>
      <c r="P2127" s="69"/>
    </row>
    <row r="2128" spans="1:16">
      <c r="A2128" s="86">
        <v>45558</v>
      </c>
      <c r="B2128" s="69" t="s">
        <v>191</v>
      </c>
      <c r="C2128" s="69" t="s">
        <v>397</v>
      </c>
      <c r="D2128" s="69" t="s">
        <v>397</v>
      </c>
      <c r="F2128" s="69">
        <v>653</v>
      </c>
      <c r="G2128" s="69">
        <v>9</v>
      </c>
      <c r="H2128" s="69">
        <v>6</v>
      </c>
      <c r="I2128" s="69">
        <v>229</v>
      </c>
      <c r="J2128" s="69">
        <v>195</v>
      </c>
      <c r="K2128" s="69">
        <v>7</v>
      </c>
      <c r="L2128" s="69"/>
      <c r="N2128" s="69">
        <v>2851.53</v>
      </c>
      <c r="O2128" s="69">
        <v>31.1</v>
      </c>
      <c r="P2128" s="69"/>
    </row>
    <row r="2129" spans="1:16">
      <c r="A2129" s="86">
        <v>45558</v>
      </c>
      <c r="B2129" s="69" t="s">
        <v>191</v>
      </c>
      <c r="C2129" s="69" t="s">
        <v>398</v>
      </c>
      <c r="D2129" s="69" t="s">
        <v>398</v>
      </c>
      <c r="F2129" s="69">
        <v>16075</v>
      </c>
      <c r="G2129" s="69">
        <v>247</v>
      </c>
      <c r="H2129" s="69">
        <v>172</v>
      </c>
      <c r="I2129" s="69">
        <v>8160</v>
      </c>
      <c r="J2129" s="69">
        <v>7398</v>
      </c>
      <c r="K2129" s="69">
        <v>183</v>
      </c>
      <c r="L2129" s="69"/>
      <c r="N2129" s="69">
        <v>1969.98</v>
      </c>
      <c r="O2129" s="69">
        <v>29.28</v>
      </c>
      <c r="P2129" s="69"/>
    </row>
    <row r="2130" spans="1:16">
      <c r="A2130" s="86">
        <v>45558</v>
      </c>
      <c r="B2130" s="69" t="s">
        <v>191</v>
      </c>
      <c r="C2130" s="69" t="s">
        <v>399</v>
      </c>
      <c r="D2130" s="69" t="s">
        <v>399</v>
      </c>
      <c r="F2130" s="69">
        <v>72884</v>
      </c>
      <c r="G2130" s="69">
        <v>973</v>
      </c>
      <c r="H2130" s="69">
        <v>736</v>
      </c>
      <c r="I2130" s="69">
        <v>42076</v>
      </c>
      <c r="J2130" s="69">
        <v>35429</v>
      </c>
      <c r="K2130" s="69">
        <v>758</v>
      </c>
      <c r="L2130" s="69">
        <v>1</v>
      </c>
      <c r="M2130" s="69">
        <v>1</v>
      </c>
      <c r="N2130" s="69">
        <v>1732.2</v>
      </c>
      <c r="O2130" s="69">
        <v>31.92</v>
      </c>
      <c r="P2130" s="69"/>
    </row>
    <row r="2131" spans="1:16">
      <c r="A2131" s="86">
        <v>45558</v>
      </c>
      <c r="B2131" s="69" t="s">
        <v>205</v>
      </c>
      <c r="C2131" s="69" t="s">
        <v>400</v>
      </c>
      <c r="D2131" s="69" t="s">
        <v>603</v>
      </c>
      <c r="F2131" s="69">
        <v>21672</v>
      </c>
      <c r="G2131" s="69">
        <v>232</v>
      </c>
      <c r="H2131" s="69">
        <v>25</v>
      </c>
      <c r="I2131" s="69">
        <v>6502</v>
      </c>
      <c r="J2131" s="69">
        <v>5792</v>
      </c>
      <c r="K2131" s="69">
        <v>343</v>
      </c>
      <c r="L2131" s="69"/>
      <c r="N2131" s="69">
        <v>3333.13</v>
      </c>
      <c r="O2131" s="69">
        <v>21.06</v>
      </c>
      <c r="P2131" s="69"/>
    </row>
    <row r="2132" spans="1:16">
      <c r="A2132" s="86">
        <v>45558</v>
      </c>
      <c r="B2132" s="69" t="s">
        <v>205</v>
      </c>
      <c r="C2132" s="69" t="s">
        <v>401</v>
      </c>
      <c r="D2132" s="69" t="s">
        <v>584</v>
      </c>
      <c r="F2132" s="69">
        <v>4754</v>
      </c>
      <c r="G2132" s="69">
        <v>79</v>
      </c>
      <c r="H2132" s="69">
        <v>3</v>
      </c>
      <c r="I2132" s="69">
        <v>865</v>
      </c>
      <c r="J2132" s="69">
        <v>780</v>
      </c>
      <c r="K2132" s="69">
        <v>82</v>
      </c>
      <c r="L2132" s="69"/>
      <c r="N2132" s="69">
        <v>5495.95</v>
      </c>
      <c r="O2132" s="69">
        <v>19.329999999999998</v>
      </c>
      <c r="P2132" s="69"/>
    </row>
    <row r="2133" spans="1:16">
      <c r="A2133" s="86">
        <v>45558</v>
      </c>
      <c r="B2133" s="69" t="s">
        <v>205</v>
      </c>
      <c r="C2133" s="69" t="s">
        <v>402</v>
      </c>
      <c r="D2133" s="69" t="s">
        <v>585</v>
      </c>
      <c r="F2133" s="69">
        <v>23920</v>
      </c>
      <c r="G2133" s="69">
        <v>297</v>
      </c>
      <c r="H2133" s="69">
        <v>11</v>
      </c>
      <c r="I2133" s="69">
        <v>4749</v>
      </c>
      <c r="J2133" s="69">
        <v>3952</v>
      </c>
      <c r="K2133" s="69">
        <v>322</v>
      </c>
      <c r="L2133" s="69"/>
      <c r="N2133" s="69">
        <v>5036.8500000000004</v>
      </c>
      <c r="O2133" s="69">
        <v>24.76</v>
      </c>
      <c r="P2133" s="69"/>
    </row>
    <row r="2134" spans="1:16">
      <c r="A2134" s="86">
        <v>45558</v>
      </c>
      <c r="B2134" s="69" t="s">
        <v>218</v>
      </c>
      <c r="C2134" s="69" t="s">
        <v>403</v>
      </c>
      <c r="D2134" s="69" t="s">
        <v>693</v>
      </c>
      <c r="F2134" s="69">
        <v>2059</v>
      </c>
      <c r="G2134" s="69">
        <v>47</v>
      </c>
      <c r="H2134" s="69">
        <v>31</v>
      </c>
      <c r="I2134" s="69">
        <v>2171</v>
      </c>
      <c r="J2134" s="69">
        <v>1946</v>
      </c>
      <c r="K2134" s="69">
        <v>32</v>
      </c>
      <c r="L2134" s="69"/>
      <c r="N2134" s="69">
        <v>948.41</v>
      </c>
      <c r="O2134" s="69">
        <v>19.420000000000002</v>
      </c>
      <c r="P2134" s="69"/>
    </row>
    <row r="2135" spans="1:16">
      <c r="A2135" s="86">
        <v>45558</v>
      </c>
      <c r="B2135" s="69" t="s">
        <v>218</v>
      </c>
      <c r="C2135" s="69" t="s">
        <v>403</v>
      </c>
      <c r="D2135" s="69" t="s">
        <v>705</v>
      </c>
      <c r="F2135" s="69">
        <v>27969</v>
      </c>
      <c r="G2135" s="69">
        <v>550</v>
      </c>
      <c r="H2135" s="69">
        <v>366</v>
      </c>
      <c r="I2135" s="69">
        <v>28604</v>
      </c>
      <c r="J2135" s="69">
        <v>27022</v>
      </c>
      <c r="K2135" s="69">
        <v>388</v>
      </c>
      <c r="L2135" s="69"/>
      <c r="M2135" s="69">
        <v>1</v>
      </c>
      <c r="N2135" s="69">
        <v>977.8</v>
      </c>
      <c r="O2135" s="69">
        <v>21.95</v>
      </c>
      <c r="P2135" s="69"/>
    </row>
    <row r="2136" spans="1:16">
      <c r="A2136" s="86">
        <v>45558</v>
      </c>
      <c r="B2136" s="69" t="s">
        <v>218</v>
      </c>
      <c r="C2136" s="69" t="s">
        <v>403</v>
      </c>
      <c r="D2136" s="69" t="s">
        <v>694</v>
      </c>
      <c r="F2136" s="69">
        <v>109964</v>
      </c>
      <c r="G2136" s="69">
        <v>1847</v>
      </c>
      <c r="H2136" s="69">
        <v>977</v>
      </c>
      <c r="I2136" s="69">
        <v>106092</v>
      </c>
      <c r="J2136" s="69">
        <v>89329</v>
      </c>
      <c r="K2136" s="69">
        <v>1088</v>
      </c>
      <c r="L2136" s="69">
        <v>2</v>
      </c>
      <c r="M2136" s="69"/>
      <c r="N2136" s="69">
        <v>1036.5</v>
      </c>
      <c r="O2136" s="69">
        <v>33.6</v>
      </c>
      <c r="P2136" s="69"/>
    </row>
    <row r="2137" spans="1:16">
      <c r="A2137" s="86">
        <v>45558</v>
      </c>
      <c r="B2137" s="69" t="s">
        <v>223</v>
      </c>
      <c r="C2137" s="69" t="s">
        <v>404</v>
      </c>
      <c r="D2137" s="69" t="s">
        <v>587</v>
      </c>
      <c r="F2137" s="69">
        <v>16897</v>
      </c>
      <c r="G2137" s="69">
        <v>122</v>
      </c>
      <c r="H2137" s="69">
        <v>55</v>
      </c>
      <c r="I2137" s="69">
        <v>10350</v>
      </c>
      <c r="J2137" s="69">
        <v>9378</v>
      </c>
      <c r="K2137" s="69">
        <v>68</v>
      </c>
      <c r="L2137" s="69"/>
      <c r="N2137" s="69">
        <v>1632.56</v>
      </c>
      <c r="O2137" s="69">
        <v>82.83</v>
      </c>
      <c r="P2137" s="69"/>
    </row>
    <row r="2138" spans="1:16">
      <c r="A2138" s="86">
        <v>45558</v>
      </c>
      <c r="B2138" s="69" t="s">
        <v>239</v>
      </c>
      <c r="C2138" s="69" t="s">
        <v>405</v>
      </c>
      <c r="D2138" s="69" t="s">
        <v>588</v>
      </c>
      <c r="F2138" s="69">
        <v>30814</v>
      </c>
      <c r="G2138" s="69">
        <v>536</v>
      </c>
      <c r="H2138" s="69">
        <v>387</v>
      </c>
      <c r="I2138" s="69">
        <v>17729</v>
      </c>
      <c r="J2138" s="69">
        <v>13910</v>
      </c>
      <c r="K2138" s="69">
        <v>403</v>
      </c>
      <c r="L2138" s="69">
        <v>1</v>
      </c>
      <c r="M2138" s="69"/>
      <c r="N2138" s="69">
        <v>1738.06</v>
      </c>
      <c r="O2138" s="69">
        <v>25.42</v>
      </c>
      <c r="P2138" s="69"/>
    </row>
    <row r="2139" spans="1:16">
      <c r="A2139" s="86">
        <v>45558</v>
      </c>
      <c r="B2139" s="69" t="s">
        <v>243</v>
      </c>
      <c r="C2139" s="69" t="s">
        <v>407</v>
      </c>
      <c r="D2139" s="69" t="s">
        <v>592</v>
      </c>
      <c r="F2139" s="69">
        <v>63548</v>
      </c>
      <c r="G2139" s="69">
        <v>306</v>
      </c>
      <c r="H2139" s="69">
        <v>3</v>
      </c>
      <c r="I2139" s="69">
        <v>19780</v>
      </c>
      <c r="J2139" s="69">
        <v>16652</v>
      </c>
      <c r="K2139" s="69">
        <v>2231</v>
      </c>
      <c r="L2139" s="69">
        <v>79</v>
      </c>
      <c r="M2139" s="69"/>
      <c r="N2139" s="69">
        <v>3212.74</v>
      </c>
      <c r="O2139" s="69">
        <v>9.2799999999999994</v>
      </c>
      <c r="P2139" s="69"/>
    </row>
    <row r="2140" spans="1:16">
      <c r="A2140" s="86">
        <v>45558</v>
      </c>
      <c r="B2140" s="69" t="s">
        <v>248</v>
      </c>
      <c r="C2140" s="69" t="s">
        <v>408</v>
      </c>
      <c r="D2140" s="69" t="s">
        <v>706</v>
      </c>
      <c r="F2140" s="69">
        <v>102500</v>
      </c>
      <c r="G2140" s="69">
        <v>1483</v>
      </c>
      <c r="H2140" s="69">
        <v>1320</v>
      </c>
      <c r="I2140" s="69">
        <v>25015</v>
      </c>
      <c r="J2140" s="69">
        <v>23438</v>
      </c>
      <c r="K2140" s="69">
        <v>2878</v>
      </c>
      <c r="L2140" s="69"/>
      <c r="N2140" s="69">
        <v>4097.54</v>
      </c>
      <c r="O2140" s="69">
        <v>11.86</v>
      </c>
      <c r="P2140" s="69"/>
    </row>
    <row r="2141" spans="1:16">
      <c r="A2141" s="86">
        <v>45558</v>
      </c>
      <c r="B2141" s="69" t="s">
        <v>248</v>
      </c>
      <c r="C2141" s="69" t="s">
        <v>408</v>
      </c>
      <c r="D2141" s="69" t="s">
        <v>695</v>
      </c>
      <c r="F2141" s="69">
        <v>3242</v>
      </c>
      <c r="G2141" s="69">
        <v>25</v>
      </c>
      <c r="H2141" s="69">
        <v>16</v>
      </c>
      <c r="I2141" s="69">
        <v>1684</v>
      </c>
      <c r="J2141" s="69">
        <v>1605</v>
      </c>
      <c r="K2141" s="69">
        <v>17</v>
      </c>
      <c r="L2141" s="69"/>
      <c r="N2141" s="69">
        <v>1925.18</v>
      </c>
      <c r="O2141" s="69">
        <v>63.57</v>
      </c>
      <c r="P2141" s="69"/>
    </row>
    <row r="2142" spans="1:16">
      <c r="A2142" s="86">
        <v>45558</v>
      </c>
      <c r="B2142" s="69" t="s">
        <v>253</v>
      </c>
      <c r="C2142" s="69" t="s">
        <v>409</v>
      </c>
      <c r="D2142" s="69" t="s">
        <v>707</v>
      </c>
      <c r="F2142" s="69">
        <v>97995</v>
      </c>
      <c r="G2142" s="69">
        <v>1375</v>
      </c>
      <c r="H2142" s="69">
        <v>1250</v>
      </c>
      <c r="I2142" s="69">
        <v>26563</v>
      </c>
      <c r="J2142" s="69">
        <v>25109</v>
      </c>
      <c r="K2142" s="69">
        <v>1728</v>
      </c>
      <c r="L2142" s="69"/>
      <c r="M2142" s="69">
        <v>1</v>
      </c>
      <c r="N2142" s="69">
        <v>3689.15</v>
      </c>
      <c r="O2142" s="69">
        <v>18.850000000000001</v>
      </c>
      <c r="P2142" s="69"/>
    </row>
    <row r="2143" spans="1:16">
      <c r="A2143" s="86">
        <v>45558</v>
      </c>
      <c r="B2143" s="69" t="s">
        <v>253</v>
      </c>
      <c r="C2143" s="69" t="s">
        <v>409</v>
      </c>
      <c r="D2143" s="69" t="s">
        <v>594</v>
      </c>
      <c r="F2143" s="69">
        <v>7400</v>
      </c>
      <c r="G2143" s="69">
        <v>104</v>
      </c>
      <c r="H2143" s="69">
        <v>77</v>
      </c>
      <c r="I2143" s="69">
        <v>5854</v>
      </c>
      <c r="J2143" s="69">
        <v>4124</v>
      </c>
      <c r="K2143" s="69">
        <v>88</v>
      </c>
      <c r="L2143" s="69"/>
      <c r="N2143" s="69">
        <v>1264.0899999999999</v>
      </c>
      <c r="O2143" s="69">
        <v>28.03</v>
      </c>
      <c r="P2143" s="69"/>
    </row>
    <row r="2144" spans="1:16">
      <c r="A2144" s="86">
        <v>45558</v>
      </c>
      <c r="B2144" s="69" t="s">
        <v>253</v>
      </c>
      <c r="C2144" s="69" t="s">
        <v>409</v>
      </c>
      <c r="D2144" s="69" t="s">
        <v>708</v>
      </c>
      <c r="F2144" s="69">
        <v>17</v>
      </c>
      <c r="G2144" s="69">
        <v>1</v>
      </c>
      <c r="H2144" s="69">
        <v>1</v>
      </c>
      <c r="I2144" s="69">
        <v>32</v>
      </c>
      <c r="J2144" s="69" t="s">
        <v>702</v>
      </c>
      <c r="K2144" s="69">
        <v>1</v>
      </c>
      <c r="L2144" s="69"/>
      <c r="N2144" s="69">
        <v>531.25</v>
      </c>
      <c r="O2144" s="69">
        <v>5.67</v>
      </c>
      <c r="P2144" s="69"/>
    </row>
    <row r="2145" spans="1:16">
      <c r="A2145" s="86">
        <v>45558</v>
      </c>
      <c r="B2145" s="69" t="s">
        <v>268</v>
      </c>
      <c r="C2145" s="69" t="s">
        <v>411</v>
      </c>
      <c r="D2145" s="69" t="s">
        <v>595</v>
      </c>
      <c r="F2145" s="69">
        <v>63920</v>
      </c>
      <c r="G2145" s="69">
        <v>819</v>
      </c>
      <c r="H2145" s="69">
        <v>598</v>
      </c>
      <c r="I2145" s="69">
        <v>63725</v>
      </c>
      <c r="J2145" s="69">
        <v>40706</v>
      </c>
      <c r="K2145" s="69">
        <v>612</v>
      </c>
      <c r="L2145" s="69"/>
      <c r="N2145" s="69">
        <v>1003.06</v>
      </c>
      <c r="O2145" s="69">
        <v>34.799999999999997</v>
      </c>
      <c r="P2145" s="69"/>
    </row>
    <row r="2146" spans="1:16">
      <c r="A2146" s="86">
        <v>45558</v>
      </c>
      <c r="B2146" s="69" t="s">
        <v>273</v>
      </c>
      <c r="C2146" s="69" t="s">
        <v>412</v>
      </c>
      <c r="D2146" s="69" t="s">
        <v>597</v>
      </c>
      <c r="F2146" s="69">
        <v>65955</v>
      </c>
      <c r="G2146" s="69">
        <v>1157</v>
      </c>
      <c r="H2146" s="69">
        <v>802</v>
      </c>
      <c r="I2146" s="69">
        <v>42600</v>
      </c>
      <c r="J2146" s="69">
        <v>38546</v>
      </c>
      <c r="K2146" s="69">
        <v>821</v>
      </c>
      <c r="L2146" s="69"/>
      <c r="M2146" s="69">
        <v>1</v>
      </c>
      <c r="N2146" s="69">
        <v>1548.24</v>
      </c>
      <c r="O2146" s="69">
        <v>26.72</v>
      </c>
      <c r="P2146" s="69"/>
    </row>
    <row r="2147" spans="1:16">
      <c r="A2147" s="86">
        <v>45558</v>
      </c>
      <c r="B2147" s="69" t="s">
        <v>277</v>
      </c>
      <c r="C2147" s="69" t="s">
        <v>412</v>
      </c>
      <c r="D2147" s="69" t="s">
        <v>599</v>
      </c>
      <c r="F2147" s="69">
        <v>49981</v>
      </c>
      <c r="G2147" s="69">
        <v>807</v>
      </c>
      <c r="H2147" s="69">
        <v>770</v>
      </c>
      <c r="I2147" s="69">
        <v>13526</v>
      </c>
      <c r="J2147" s="69">
        <v>12931</v>
      </c>
      <c r="K2147" s="69">
        <v>2035</v>
      </c>
      <c r="L2147" s="69"/>
      <c r="M2147" s="69">
        <v>2</v>
      </c>
      <c r="N2147" s="69">
        <v>3695.18</v>
      </c>
      <c r="O2147" s="69">
        <v>8.18</v>
      </c>
      <c r="P2147" s="69"/>
    </row>
    <row r="2148" spans="1:16">
      <c r="A2148" s="86">
        <v>45558</v>
      </c>
      <c r="B2148" s="69" t="s">
        <v>282</v>
      </c>
      <c r="C2148" s="69" t="s">
        <v>412</v>
      </c>
      <c r="D2148" s="69" t="s">
        <v>601</v>
      </c>
      <c r="F2148" s="69">
        <v>47797</v>
      </c>
      <c r="G2148" s="69">
        <v>838</v>
      </c>
      <c r="H2148" s="69">
        <v>669</v>
      </c>
      <c r="I2148" s="69">
        <v>37303</v>
      </c>
      <c r="J2148" s="69">
        <v>28383</v>
      </c>
      <c r="K2148" s="69">
        <v>692</v>
      </c>
      <c r="L2148" s="69"/>
      <c r="N2148" s="69">
        <v>1281.32</v>
      </c>
      <c r="O2148" s="69">
        <v>23</v>
      </c>
      <c r="P2148" s="69"/>
    </row>
    <row r="2149" spans="1:16">
      <c r="A2149" s="86">
        <v>45558</v>
      </c>
      <c r="B2149" s="69" t="s">
        <v>286</v>
      </c>
      <c r="C2149" s="69" t="s">
        <v>415</v>
      </c>
      <c r="D2149" s="69" t="s">
        <v>603</v>
      </c>
      <c r="F2149" s="69">
        <v>37945</v>
      </c>
      <c r="G2149" s="69">
        <v>81</v>
      </c>
      <c r="H2149" s="69">
        <v>17</v>
      </c>
      <c r="I2149" s="69">
        <v>55830</v>
      </c>
      <c r="J2149" s="69">
        <v>55686</v>
      </c>
      <c r="K2149" s="69">
        <v>5658</v>
      </c>
      <c r="L2149" s="69"/>
      <c r="N2149" s="69">
        <v>679.65</v>
      </c>
      <c r="O2149" s="69">
        <v>2.2400000000000002</v>
      </c>
      <c r="P2149" s="69"/>
    </row>
    <row r="2150" spans="1:16">
      <c r="A2150" s="86">
        <v>45558</v>
      </c>
      <c r="B2150" s="69" t="s">
        <v>286</v>
      </c>
      <c r="C2150" s="69" t="s">
        <v>417</v>
      </c>
      <c r="D2150" s="69" t="s">
        <v>585</v>
      </c>
      <c r="F2150" s="69">
        <v>23758</v>
      </c>
      <c r="G2150" s="69">
        <v>49</v>
      </c>
      <c r="H2150" s="69">
        <v>23</v>
      </c>
      <c r="I2150" s="69">
        <v>35043</v>
      </c>
      <c r="J2150" s="69">
        <v>35043</v>
      </c>
      <c r="K2150" s="69">
        <v>4518</v>
      </c>
      <c r="L2150" s="69"/>
      <c r="N2150" s="69">
        <v>677.97</v>
      </c>
      <c r="O2150" s="69">
        <v>1.75</v>
      </c>
      <c r="P2150" s="69"/>
    </row>
    <row r="2151" spans="1:16">
      <c r="A2151" s="86">
        <v>45558</v>
      </c>
      <c r="B2151" s="69" t="s">
        <v>419</v>
      </c>
      <c r="C2151" s="69" t="s">
        <v>420</v>
      </c>
      <c r="D2151" s="69" t="s">
        <v>697</v>
      </c>
      <c r="F2151" s="69">
        <v>60591</v>
      </c>
      <c r="G2151" s="69">
        <v>100</v>
      </c>
      <c r="I2151" s="69">
        <v>87296</v>
      </c>
      <c r="J2151" s="69">
        <v>83900</v>
      </c>
      <c r="K2151" s="69">
        <v>33</v>
      </c>
      <c r="L2151" s="69"/>
      <c r="M2151" s="69">
        <v>1</v>
      </c>
      <c r="N2151" s="69">
        <v>694.09</v>
      </c>
      <c r="O2151" s="69">
        <v>423.71</v>
      </c>
      <c r="P2151" s="69"/>
    </row>
    <row r="2152" spans="1:16">
      <c r="A2152" s="86">
        <v>45558</v>
      </c>
      <c r="B2152" s="69" t="s">
        <v>422</v>
      </c>
      <c r="C2152" s="69" t="s">
        <v>423</v>
      </c>
      <c r="D2152" s="69" t="s">
        <v>422</v>
      </c>
      <c r="F2152" s="69">
        <v>14864</v>
      </c>
      <c r="G2152" s="69">
        <v>23</v>
      </c>
      <c r="H2152" s="69">
        <v>12</v>
      </c>
      <c r="I2152" s="69">
        <v>5299</v>
      </c>
      <c r="J2152" s="69">
        <v>3857</v>
      </c>
      <c r="K2152" s="69">
        <v>14</v>
      </c>
      <c r="L2152" s="69"/>
      <c r="N2152" s="69">
        <v>2805.06</v>
      </c>
      <c r="O2152" s="69">
        <v>353.9</v>
      </c>
      <c r="P2152" s="69"/>
    </row>
    <row r="2153" spans="1:16">
      <c r="A2153" s="86">
        <v>45558</v>
      </c>
      <c r="B2153" s="69" t="s">
        <v>424</v>
      </c>
      <c r="C2153" s="69" t="s">
        <v>425</v>
      </c>
      <c r="D2153" s="69" t="s">
        <v>424</v>
      </c>
      <c r="F2153" s="69">
        <v>15693</v>
      </c>
      <c r="G2153" s="69">
        <v>15</v>
      </c>
      <c r="H2153" s="69">
        <v>9</v>
      </c>
      <c r="I2153" s="69">
        <v>1708</v>
      </c>
      <c r="J2153" s="69">
        <v>984</v>
      </c>
      <c r="K2153" s="69">
        <v>9</v>
      </c>
      <c r="L2153" s="69"/>
      <c r="N2153" s="69">
        <v>9187.94</v>
      </c>
      <c r="O2153" s="69">
        <v>581.22</v>
      </c>
      <c r="P2153" s="69"/>
    </row>
    <row r="2154" spans="1:16">
      <c r="A2154" s="86">
        <v>45558</v>
      </c>
      <c r="B2154" s="69" t="s">
        <v>426</v>
      </c>
      <c r="C2154" s="69" t="s">
        <v>427</v>
      </c>
      <c r="D2154" s="69" t="s">
        <v>426</v>
      </c>
      <c r="F2154" s="69">
        <v>14862</v>
      </c>
      <c r="G2154" s="69">
        <v>23</v>
      </c>
      <c r="H2154" s="69">
        <v>12</v>
      </c>
      <c r="I2154" s="69">
        <v>5376</v>
      </c>
      <c r="J2154" s="69">
        <v>4115</v>
      </c>
      <c r="K2154" s="69">
        <v>12</v>
      </c>
      <c r="L2154" s="69"/>
      <c r="N2154" s="69">
        <v>2764.51</v>
      </c>
      <c r="O2154" s="69">
        <v>412.83</v>
      </c>
      <c r="P2154" s="69"/>
    </row>
    <row r="2155" spans="1:16">
      <c r="A2155" s="86">
        <v>45558</v>
      </c>
      <c r="B2155" s="69" t="s">
        <v>428</v>
      </c>
      <c r="C2155" s="69" t="s">
        <v>429</v>
      </c>
      <c r="D2155" s="69" t="s">
        <v>428</v>
      </c>
      <c r="F2155" s="69">
        <v>14813</v>
      </c>
      <c r="G2155" s="69">
        <v>14</v>
      </c>
      <c r="H2155" s="69">
        <v>9</v>
      </c>
      <c r="I2155" s="69">
        <v>1678</v>
      </c>
      <c r="J2155" s="69">
        <v>936</v>
      </c>
      <c r="K2155" s="69">
        <v>12</v>
      </c>
      <c r="L2155" s="69"/>
      <c r="N2155" s="69">
        <v>8827.77</v>
      </c>
      <c r="O2155" s="69">
        <v>411.47</v>
      </c>
      <c r="P2155" s="69"/>
    </row>
    <row r="2156" spans="1:16">
      <c r="A2156" s="86">
        <v>45558</v>
      </c>
      <c r="B2156" s="69" t="s">
        <v>432</v>
      </c>
      <c r="C2156" s="69" t="s">
        <v>433</v>
      </c>
      <c r="D2156" s="69" t="s">
        <v>709</v>
      </c>
      <c r="F2156" s="69">
        <v>0</v>
      </c>
      <c r="G2156" s="69">
        <v>0</v>
      </c>
      <c r="I2156" s="69">
        <v>0</v>
      </c>
      <c r="J2156" s="69">
        <v>0</v>
      </c>
      <c r="K2156" s="69"/>
      <c r="O2156" s="69">
        <v>0</v>
      </c>
      <c r="P2156" s="69"/>
    </row>
    <row r="2157" spans="1:16">
      <c r="A2157" s="86">
        <v>45558</v>
      </c>
      <c r="B2157" s="69" t="s">
        <v>432</v>
      </c>
      <c r="C2157" s="69" t="s">
        <v>436</v>
      </c>
      <c r="D2157" s="69" t="s">
        <v>710</v>
      </c>
      <c r="F2157" s="69">
        <v>41771</v>
      </c>
      <c r="G2157" s="69">
        <v>603</v>
      </c>
      <c r="H2157" s="69">
        <v>427</v>
      </c>
      <c r="I2157" s="69">
        <v>39582</v>
      </c>
      <c r="J2157" s="69">
        <v>34039</v>
      </c>
      <c r="K2157" s="69">
        <v>446</v>
      </c>
      <c r="L2157" s="69"/>
      <c r="N2157" s="69">
        <v>1055.3</v>
      </c>
      <c r="O2157" s="69">
        <v>30.69</v>
      </c>
      <c r="P2157" s="69"/>
    </row>
    <row r="2158" spans="1:16">
      <c r="A2158" s="86">
        <v>45558</v>
      </c>
      <c r="B2158" s="69" t="s">
        <v>432</v>
      </c>
      <c r="C2158" s="69" t="s">
        <v>438</v>
      </c>
      <c r="D2158" s="69" t="s">
        <v>711</v>
      </c>
      <c r="F2158" s="69">
        <v>37915</v>
      </c>
      <c r="G2158" s="69">
        <v>574</v>
      </c>
      <c r="H2158" s="69">
        <v>393</v>
      </c>
      <c r="I2158" s="69">
        <v>29942</v>
      </c>
      <c r="J2158" s="69">
        <v>25232</v>
      </c>
      <c r="K2158" s="69">
        <v>408</v>
      </c>
      <c r="L2158" s="69"/>
      <c r="N2158" s="69">
        <v>1266.28</v>
      </c>
      <c r="O2158" s="69">
        <v>30.48</v>
      </c>
      <c r="P2158" s="69"/>
    </row>
    <row r="2159" spans="1:16">
      <c r="A2159" s="86">
        <v>45558</v>
      </c>
      <c r="B2159" s="69" t="s">
        <v>432</v>
      </c>
      <c r="C2159" s="69" t="s">
        <v>440</v>
      </c>
      <c r="D2159" s="69" t="s">
        <v>712</v>
      </c>
      <c r="F2159" s="69">
        <v>41676</v>
      </c>
      <c r="G2159" s="69">
        <v>426</v>
      </c>
      <c r="H2159" s="69">
        <v>329</v>
      </c>
      <c r="I2159" s="69">
        <v>37828</v>
      </c>
      <c r="J2159" s="69">
        <v>27153</v>
      </c>
      <c r="K2159" s="69">
        <v>344</v>
      </c>
      <c r="L2159" s="69"/>
      <c r="N2159" s="69">
        <v>1101.72</v>
      </c>
      <c r="O2159" s="69">
        <v>40</v>
      </c>
      <c r="P2159" s="69"/>
    </row>
    <row r="2160" spans="1:16">
      <c r="A2160" s="86">
        <v>45558</v>
      </c>
      <c r="B2160" s="69" t="s">
        <v>432</v>
      </c>
      <c r="C2160" s="69" t="s">
        <v>444</v>
      </c>
      <c r="D2160" s="69" t="s">
        <v>713</v>
      </c>
      <c r="F2160" s="69">
        <v>42454</v>
      </c>
      <c r="G2160" s="69">
        <v>424</v>
      </c>
      <c r="H2160" s="69">
        <v>367</v>
      </c>
      <c r="I2160" s="69">
        <v>45134</v>
      </c>
      <c r="J2160" s="69">
        <v>30615</v>
      </c>
      <c r="K2160" s="69">
        <v>373</v>
      </c>
      <c r="L2160" s="69"/>
      <c r="N2160" s="69">
        <v>940.62</v>
      </c>
      <c r="O2160" s="69">
        <v>37.94</v>
      </c>
      <c r="P2160" s="69"/>
    </row>
    <row r="2161" spans="1:16">
      <c r="A2161" s="86">
        <v>45558</v>
      </c>
      <c r="B2161" s="69" t="s">
        <v>432</v>
      </c>
      <c r="C2161" s="69" t="s">
        <v>446</v>
      </c>
      <c r="D2161" s="69" t="s">
        <v>714</v>
      </c>
      <c r="F2161" s="69">
        <v>42058</v>
      </c>
      <c r="G2161" s="69">
        <v>599</v>
      </c>
      <c r="H2161" s="69">
        <v>428</v>
      </c>
      <c r="I2161" s="69">
        <v>35342</v>
      </c>
      <c r="J2161" s="69">
        <v>30110</v>
      </c>
      <c r="K2161" s="69">
        <v>448</v>
      </c>
      <c r="L2161" s="69"/>
      <c r="M2161" s="69">
        <v>2</v>
      </c>
      <c r="N2161" s="69">
        <v>1190.03</v>
      </c>
      <c r="O2161" s="69">
        <v>29.77</v>
      </c>
      <c r="P2161" s="69"/>
    </row>
    <row r="2162" spans="1:16">
      <c r="A2162" s="86">
        <v>45558</v>
      </c>
      <c r="B2162" s="69" t="s">
        <v>448</v>
      </c>
      <c r="C2162" s="69" t="s">
        <v>449</v>
      </c>
      <c r="D2162" s="69" t="s">
        <v>637</v>
      </c>
      <c r="F2162" s="69">
        <v>0</v>
      </c>
      <c r="G2162" s="69">
        <v>0</v>
      </c>
      <c r="I2162" s="69">
        <v>0</v>
      </c>
      <c r="J2162" s="69">
        <v>0</v>
      </c>
      <c r="K2162" s="69"/>
      <c r="O2162" s="69">
        <v>0</v>
      </c>
      <c r="P2162" s="69"/>
    </row>
    <row r="2163" spans="1:16">
      <c r="A2163" s="86">
        <v>45558</v>
      </c>
      <c r="B2163" s="69" t="s">
        <v>450</v>
      </c>
      <c r="C2163" s="69" t="s">
        <v>451</v>
      </c>
      <c r="D2163" s="69" t="s">
        <v>638</v>
      </c>
      <c r="F2163" s="69">
        <v>0</v>
      </c>
      <c r="G2163" s="69">
        <v>0</v>
      </c>
      <c r="I2163" s="69">
        <v>0</v>
      </c>
      <c r="J2163" s="69">
        <v>0</v>
      </c>
      <c r="K2163" s="69"/>
      <c r="O2163" s="69">
        <v>0</v>
      </c>
      <c r="P2163" s="69"/>
    </row>
    <row r="2164" spans="1:16">
      <c r="A2164" s="86">
        <v>45558</v>
      </c>
      <c r="B2164" s="69" t="s">
        <v>228</v>
      </c>
      <c r="C2164" s="69" t="s">
        <v>452</v>
      </c>
      <c r="D2164" s="69" t="s">
        <v>452</v>
      </c>
      <c r="F2164" s="69">
        <v>9087</v>
      </c>
      <c r="G2164" s="69">
        <v>103</v>
      </c>
      <c r="H2164" s="69">
        <v>73</v>
      </c>
      <c r="I2164" s="69">
        <v>7030</v>
      </c>
      <c r="J2164" s="69">
        <v>5955</v>
      </c>
      <c r="K2164" s="69">
        <v>76</v>
      </c>
      <c r="L2164" s="69"/>
      <c r="N2164" s="69">
        <v>1292.5999999999999</v>
      </c>
      <c r="O2164" s="69">
        <v>39</v>
      </c>
      <c r="P2164" s="69"/>
    </row>
    <row r="2165" spans="1:16">
      <c r="A2165" s="86">
        <v>45558</v>
      </c>
      <c r="B2165" s="69" t="s">
        <v>228</v>
      </c>
      <c r="C2165" s="69" t="s">
        <v>238</v>
      </c>
      <c r="D2165" s="69" t="s">
        <v>238</v>
      </c>
      <c r="F2165" s="69">
        <v>8907</v>
      </c>
      <c r="G2165" s="69">
        <v>113</v>
      </c>
      <c r="H2165" s="69">
        <v>76</v>
      </c>
      <c r="I2165" s="69">
        <v>5218</v>
      </c>
      <c r="J2165" s="69">
        <v>4143</v>
      </c>
      <c r="K2165" s="69">
        <v>84</v>
      </c>
      <c r="L2165" s="69"/>
      <c r="N2165" s="69">
        <v>1706.98</v>
      </c>
      <c r="O2165" s="69">
        <v>35.35</v>
      </c>
      <c r="P2165" s="69"/>
    </row>
    <row r="2166" spans="1:16">
      <c r="A2166" s="86">
        <v>45558</v>
      </c>
      <c r="B2166" s="69" t="s">
        <v>228</v>
      </c>
      <c r="C2166" s="69" t="s">
        <v>230</v>
      </c>
      <c r="D2166" s="69" t="s">
        <v>640</v>
      </c>
      <c r="F2166" s="69">
        <v>8371</v>
      </c>
      <c r="G2166" s="69">
        <v>107</v>
      </c>
      <c r="H2166" s="69">
        <v>75</v>
      </c>
      <c r="I2166" s="69">
        <v>4943</v>
      </c>
      <c r="J2166" s="69">
        <v>3737</v>
      </c>
      <c r="K2166" s="69">
        <v>82</v>
      </c>
      <c r="L2166" s="69"/>
      <c r="N2166" s="69">
        <v>1693.51</v>
      </c>
      <c r="O2166" s="69">
        <v>33.35</v>
      </c>
      <c r="P2166" s="69"/>
    </row>
    <row r="2167" spans="1:16">
      <c r="A2167" s="86">
        <v>45558</v>
      </c>
      <c r="B2167" s="69" t="s">
        <v>228</v>
      </c>
      <c r="C2167" s="69" t="s">
        <v>237</v>
      </c>
      <c r="D2167" s="69" t="s">
        <v>237</v>
      </c>
      <c r="F2167" s="69">
        <v>9026</v>
      </c>
      <c r="G2167" s="69">
        <v>104</v>
      </c>
      <c r="H2167" s="69">
        <v>83</v>
      </c>
      <c r="I2167" s="69">
        <v>6686</v>
      </c>
      <c r="J2167" s="69">
        <v>4805</v>
      </c>
      <c r="K2167" s="69">
        <v>87</v>
      </c>
      <c r="L2167" s="69"/>
      <c r="N2167" s="69">
        <v>1349.99</v>
      </c>
      <c r="O2167" s="69">
        <v>34.58</v>
      </c>
      <c r="P2167" s="69"/>
    </row>
    <row r="2168" spans="1:16">
      <c r="A2168" s="86">
        <v>45558</v>
      </c>
      <c r="B2168" s="69" t="s">
        <v>228</v>
      </c>
      <c r="C2168" s="69" t="s">
        <v>235</v>
      </c>
      <c r="D2168" s="69" t="s">
        <v>235</v>
      </c>
      <c r="F2168" s="69">
        <v>8718</v>
      </c>
      <c r="G2168" s="69">
        <v>75</v>
      </c>
      <c r="H2168" s="69">
        <v>64</v>
      </c>
      <c r="I2168" s="69">
        <v>5801</v>
      </c>
      <c r="J2168" s="69">
        <v>4431</v>
      </c>
      <c r="K2168" s="69">
        <v>65</v>
      </c>
      <c r="L2168" s="69"/>
      <c r="N2168" s="69">
        <v>1502.84</v>
      </c>
      <c r="O2168" s="69">
        <v>43.59</v>
      </c>
      <c r="P2168" s="69"/>
    </row>
    <row r="2169" spans="1:16">
      <c r="A2169" s="86">
        <v>45558</v>
      </c>
      <c r="B2169" s="69" t="s">
        <v>228</v>
      </c>
      <c r="C2169" s="69" t="s">
        <v>233</v>
      </c>
      <c r="D2169" s="69" t="s">
        <v>641</v>
      </c>
      <c r="F2169" s="69">
        <v>8667</v>
      </c>
      <c r="G2169" s="69">
        <v>179</v>
      </c>
      <c r="H2169" s="69">
        <v>112</v>
      </c>
      <c r="I2169" s="69">
        <v>5530</v>
      </c>
      <c r="J2169" s="69">
        <v>3447</v>
      </c>
      <c r="K2169" s="69">
        <v>119</v>
      </c>
      <c r="L2169" s="69"/>
      <c r="N2169" s="69">
        <v>1567.27</v>
      </c>
      <c r="O2169" s="69">
        <v>23.3</v>
      </c>
      <c r="P2169" s="69"/>
    </row>
    <row r="2170" spans="1:16">
      <c r="A2170" s="86">
        <v>45558</v>
      </c>
      <c r="B2170" s="69" t="s">
        <v>228</v>
      </c>
      <c r="C2170" s="69" t="s">
        <v>453</v>
      </c>
      <c r="D2170" s="69" t="s">
        <v>453</v>
      </c>
      <c r="F2170" s="69">
        <v>8828</v>
      </c>
      <c r="G2170" s="69">
        <v>99</v>
      </c>
      <c r="H2170" s="69">
        <v>71</v>
      </c>
      <c r="I2170" s="69">
        <v>5054</v>
      </c>
      <c r="J2170" s="69">
        <v>3913</v>
      </c>
      <c r="K2170" s="69">
        <v>72</v>
      </c>
      <c r="L2170" s="69"/>
      <c r="N2170" s="69">
        <v>1746.74</v>
      </c>
      <c r="O2170" s="69">
        <v>38.72</v>
      </c>
      <c r="P2170" s="69"/>
    </row>
    <row r="2171" spans="1:16">
      <c r="A2171" s="86">
        <v>45558</v>
      </c>
      <c r="B2171" s="69" t="s">
        <v>228</v>
      </c>
      <c r="C2171" s="69" t="s">
        <v>232</v>
      </c>
      <c r="D2171" s="69" t="s">
        <v>642</v>
      </c>
      <c r="F2171" s="69">
        <v>8790</v>
      </c>
      <c r="G2171" s="69">
        <v>113</v>
      </c>
      <c r="H2171" s="69">
        <v>91</v>
      </c>
      <c r="I2171" s="69">
        <v>6694</v>
      </c>
      <c r="J2171" s="69">
        <v>5643</v>
      </c>
      <c r="K2171" s="69">
        <v>96</v>
      </c>
      <c r="L2171" s="69"/>
      <c r="M2171" s="69">
        <v>1</v>
      </c>
      <c r="N2171" s="69">
        <v>1313.12</v>
      </c>
      <c r="O2171" s="69">
        <v>29.4</v>
      </c>
      <c r="P2171" s="69"/>
    </row>
    <row r="2172" spans="1:16">
      <c r="A2172" s="86">
        <v>45558</v>
      </c>
      <c r="B2172" s="69" t="s">
        <v>228</v>
      </c>
      <c r="C2172" s="69" t="s">
        <v>231</v>
      </c>
      <c r="D2172" s="69" t="s">
        <v>231</v>
      </c>
      <c r="F2172" s="69">
        <v>9414</v>
      </c>
      <c r="G2172" s="69">
        <v>162</v>
      </c>
      <c r="H2172" s="69">
        <v>125</v>
      </c>
      <c r="I2172" s="69">
        <v>6348</v>
      </c>
      <c r="J2172" s="69">
        <v>5471</v>
      </c>
      <c r="K2172" s="69">
        <v>134</v>
      </c>
      <c r="L2172" s="69"/>
      <c r="N2172" s="69">
        <v>1482.99</v>
      </c>
      <c r="O2172" s="69">
        <v>22.79</v>
      </c>
      <c r="P2172" s="69"/>
    </row>
    <row r="2173" spans="1:16">
      <c r="A2173" s="86">
        <v>45558</v>
      </c>
      <c r="B2173" s="69" t="s">
        <v>256</v>
      </c>
      <c r="C2173" s="69" t="s">
        <v>266</v>
      </c>
      <c r="D2173" s="69" t="s">
        <v>735</v>
      </c>
      <c r="F2173" s="69">
        <v>8811</v>
      </c>
      <c r="G2173" s="69">
        <v>106</v>
      </c>
      <c r="H2173" s="69">
        <v>60</v>
      </c>
      <c r="I2173" s="69">
        <v>3819</v>
      </c>
      <c r="J2173" s="69">
        <v>3334</v>
      </c>
      <c r="K2173" s="69">
        <v>67</v>
      </c>
      <c r="L2173" s="69"/>
      <c r="N2173" s="69">
        <v>2307.15</v>
      </c>
      <c r="O2173" s="69">
        <v>42.57</v>
      </c>
      <c r="P2173" s="69"/>
    </row>
    <row r="2174" spans="1:16">
      <c r="A2174" s="86">
        <v>45558</v>
      </c>
      <c r="B2174" s="69" t="s">
        <v>256</v>
      </c>
      <c r="C2174" s="69" t="s">
        <v>259</v>
      </c>
      <c r="D2174" s="69" t="s">
        <v>736</v>
      </c>
      <c r="F2174" s="69">
        <v>8786</v>
      </c>
      <c r="G2174" s="69">
        <v>96</v>
      </c>
      <c r="H2174" s="69">
        <v>74</v>
      </c>
      <c r="I2174" s="69">
        <v>5573</v>
      </c>
      <c r="J2174" s="69">
        <v>4693</v>
      </c>
      <c r="K2174" s="69">
        <v>83</v>
      </c>
      <c r="L2174" s="69"/>
      <c r="N2174" s="69">
        <v>1576.53</v>
      </c>
      <c r="O2174" s="69">
        <v>29.78</v>
      </c>
      <c r="P2174" s="69"/>
    </row>
    <row r="2175" spans="1:16">
      <c r="A2175" s="86">
        <v>45558</v>
      </c>
      <c r="B2175" s="69" t="s">
        <v>256</v>
      </c>
      <c r="C2175" s="69" t="s">
        <v>263</v>
      </c>
      <c r="D2175" s="69" t="s">
        <v>737</v>
      </c>
      <c r="F2175" s="69">
        <v>8778</v>
      </c>
      <c r="G2175" s="69">
        <v>99</v>
      </c>
      <c r="H2175" s="69">
        <v>75</v>
      </c>
      <c r="I2175" s="69">
        <v>3999</v>
      </c>
      <c r="J2175" s="69">
        <v>3383</v>
      </c>
      <c r="K2175" s="69">
        <v>80</v>
      </c>
      <c r="L2175" s="69"/>
      <c r="N2175" s="69">
        <v>2195.0500000000002</v>
      </c>
      <c r="O2175" s="69">
        <v>36.58</v>
      </c>
      <c r="P2175" s="69"/>
    </row>
    <row r="2176" spans="1:16">
      <c r="A2176" s="86">
        <v>45558</v>
      </c>
      <c r="B2176" s="69" t="s">
        <v>256</v>
      </c>
      <c r="C2176" s="69" t="s">
        <v>260</v>
      </c>
      <c r="D2176" s="69" t="s">
        <v>738</v>
      </c>
      <c r="F2176" s="69">
        <v>8527</v>
      </c>
      <c r="G2176" s="69">
        <v>96</v>
      </c>
      <c r="H2176" s="69">
        <v>78</v>
      </c>
      <c r="I2176" s="69">
        <v>4497</v>
      </c>
      <c r="J2176" s="69">
        <v>3886</v>
      </c>
      <c r="K2176" s="69">
        <v>83</v>
      </c>
      <c r="L2176" s="69"/>
      <c r="N2176" s="69">
        <v>1896.15</v>
      </c>
      <c r="O2176" s="69">
        <v>33.57</v>
      </c>
      <c r="P2176" s="69"/>
    </row>
    <row r="2177" spans="1:17">
      <c r="A2177" s="86">
        <v>45558</v>
      </c>
      <c r="B2177" s="69" t="s">
        <v>256</v>
      </c>
      <c r="C2177" s="69" t="s">
        <v>262</v>
      </c>
      <c r="D2177" s="69" t="s">
        <v>739</v>
      </c>
      <c r="F2177" s="69">
        <v>8998</v>
      </c>
      <c r="G2177" s="69">
        <v>95</v>
      </c>
      <c r="H2177" s="69">
        <v>76</v>
      </c>
      <c r="I2177" s="69">
        <v>4501</v>
      </c>
      <c r="J2177" s="69">
        <v>3495</v>
      </c>
      <c r="K2177" s="69">
        <v>79</v>
      </c>
      <c r="L2177" s="69"/>
      <c r="N2177" s="69">
        <v>1999.11</v>
      </c>
      <c r="O2177" s="69">
        <v>37.97</v>
      </c>
      <c r="P2177" s="69"/>
    </row>
    <row r="2178" spans="1:17">
      <c r="A2178" s="86">
        <v>45558</v>
      </c>
      <c r="B2178" s="69" t="s">
        <v>256</v>
      </c>
      <c r="C2178" s="69" t="s">
        <v>261</v>
      </c>
      <c r="D2178" s="69" t="s">
        <v>740</v>
      </c>
      <c r="F2178" s="69">
        <v>8670</v>
      </c>
      <c r="G2178" s="69">
        <v>107</v>
      </c>
      <c r="H2178" s="69">
        <v>70</v>
      </c>
      <c r="I2178" s="69">
        <v>3024</v>
      </c>
      <c r="J2178" s="69">
        <v>2617</v>
      </c>
      <c r="K2178" s="69">
        <v>73</v>
      </c>
      <c r="L2178" s="69"/>
      <c r="N2178" s="69">
        <v>2867.06</v>
      </c>
      <c r="O2178" s="69">
        <v>39.590000000000003</v>
      </c>
      <c r="P2178" s="69"/>
    </row>
    <row r="2179" spans="1:17">
      <c r="A2179" s="86">
        <v>45558</v>
      </c>
      <c r="B2179" s="69" t="s">
        <v>256</v>
      </c>
      <c r="C2179" s="69" t="s">
        <v>265</v>
      </c>
      <c r="D2179" s="69" t="s">
        <v>741</v>
      </c>
      <c r="F2179" s="69">
        <v>8895</v>
      </c>
      <c r="G2179" s="69">
        <v>123</v>
      </c>
      <c r="H2179" s="69">
        <v>96</v>
      </c>
      <c r="I2179" s="69">
        <v>4674</v>
      </c>
      <c r="J2179" s="69">
        <v>3747</v>
      </c>
      <c r="K2179" s="69">
        <v>102</v>
      </c>
      <c r="L2179" s="69"/>
      <c r="N2179" s="69">
        <v>1903.08</v>
      </c>
      <c r="O2179" s="69">
        <v>28.15</v>
      </c>
      <c r="P2179" s="69"/>
    </row>
    <row r="2180" spans="1:17">
      <c r="A2180" s="86">
        <v>45558</v>
      </c>
      <c r="B2180" s="69" t="s">
        <v>256</v>
      </c>
      <c r="C2180" s="69" t="s">
        <v>258</v>
      </c>
      <c r="D2180" s="69" t="s">
        <v>742</v>
      </c>
      <c r="F2180" s="69">
        <v>8505</v>
      </c>
      <c r="G2180" s="69">
        <v>109</v>
      </c>
      <c r="H2180" s="69">
        <v>74</v>
      </c>
      <c r="I2180" s="69">
        <v>3907</v>
      </c>
      <c r="J2180" s="69">
        <v>3451</v>
      </c>
      <c r="K2180" s="69">
        <v>83</v>
      </c>
      <c r="L2180" s="69"/>
      <c r="N2180" s="69">
        <v>2176.86</v>
      </c>
      <c r="O2180" s="69">
        <v>34.159999999999997</v>
      </c>
      <c r="P2180" s="69"/>
    </row>
    <row r="2181" spans="1:17">
      <c r="A2181" s="86">
        <v>45558</v>
      </c>
      <c r="B2181" s="69" t="s">
        <v>256</v>
      </c>
      <c r="C2181" s="69" t="s">
        <v>257</v>
      </c>
      <c r="D2181" s="69" t="s">
        <v>743</v>
      </c>
      <c r="F2181" s="69">
        <v>8885</v>
      </c>
      <c r="G2181" s="69">
        <v>117</v>
      </c>
      <c r="H2181" s="69">
        <v>87</v>
      </c>
      <c r="I2181" s="69">
        <v>4332</v>
      </c>
      <c r="J2181" s="69">
        <v>3583</v>
      </c>
      <c r="K2181" s="69">
        <v>91</v>
      </c>
      <c r="L2181" s="69"/>
      <c r="M2181" s="69">
        <v>1</v>
      </c>
      <c r="N2181" s="69">
        <v>2051.02</v>
      </c>
      <c r="O2181" s="69">
        <v>26.76</v>
      </c>
      <c r="P2181" s="69"/>
    </row>
    <row r="2182" spans="1:17">
      <c r="A2182" s="86">
        <v>45558</v>
      </c>
      <c r="B2182" s="69" t="s">
        <v>454</v>
      </c>
      <c r="C2182" s="69" t="s">
        <v>202</v>
      </c>
      <c r="D2182" s="69" t="s">
        <v>715</v>
      </c>
      <c r="F2182" s="69">
        <v>0</v>
      </c>
      <c r="G2182" s="69">
        <v>0</v>
      </c>
      <c r="I2182" s="69">
        <v>0</v>
      </c>
      <c r="J2182" s="69">
        <v>0</v>
      </c>
      <c r="K2182" s="69"/>
      <c r="O2182" s="69">
        <v>0</v>
      </c>
      <c r="P2182" s="69"/>
    </row>
    <row r="2183" spans="1:17">
      <c r="A2183" s="86">
        <v>45558</v>
      </c>
      <c r="B2183" s="69" t="s">
        <v>454</v>
      </c>
      <c r="C2183" s="69" t="s">
        <v>198</v>
      </c>
      <c r="D2183" s="69" t="s">
        <v>715</v>
      </c>
      <c r="F2183" s="69">
        <v>0</v>
      </c>
      <c r="G2183" s="69">
        <v>0</v>
      </c>
      <c r="I2183" s="69">
        <v>0</v>
      </c>
      <c r="J2183" s="69">
        <v>0</v>
      </c>
      <c r="K2183" s="69"/>
      <c r="O2183" s="69">
        <v>0</v>
      </c>
      <c r="P2183" s="69"/>
    </row>
    <row r="2184" spans="1:17">
      <c r="A2184" s="86">
        <v>45558</v>
      </c>
      <c r="B2184" s="69" t="s">
        <v>454</v>
      </c>
      <c r="C2184" s="69" t="s">
        <v>201</v>
      </c>
      <c r="D2184" s="69" t="s">
        <v>716</v>
      </c>
      <c r="F2184" s="69">
        <v>43608</v>
      </c>
      <c r="G2184" s="69">
        <v>601</v>
      </c>
      <c r="H2184" s="69">
        <v>442</v>
      </c>
      <c r="I2184" s="69">
        <v>45440</v>
      </c>
      <c r="J2184" s="69">
        <v>36752</v>
      </c>
      <c r="K2184" s="69">
        <v>455</v>
      </c>
      <c r="L2184" s="69"/>
      <c r="M2184" s="69">
        <v>1</v>
      </c>
      <c r="N2184" s="69">
        <v>959.68</v>
      </c>
      <c r="O2184" s="69">
        <v>31.78</v>
      </c>
      <c r="P2184" s="69"/>
    </row>
    <row r="2185" spans="1:17">
      <c r="A2185" s="86">
        <v>45558</v>
      </c>
      <c r="B2185" s="69" t="s">
        <v>454</v>
      </c>
      <c r="C2185" s="69" t="s">
        <v>197</v>
      </c>
      <c r="D2185" s="69" t="s">
        <v>717</v>
      </c>
      <c r="F2185" s="69">
        <v>42172</v>
      </c>
      <c r="G2185" s="69">
        <v>664</v>
      </c>
      <c r="H2185" s="69">
        <v>449</v>
      </c>
      <c r="I2185" s="69">
        <v>36407</v>
      </c>
      <c r="J2185" s="69">
        <v>28971</v>
      </c>
      <c r="K2185" s="69">
        <v>468</v>
      </c>
      <c r="L2185" s="69"/>
      <c r="N2185" s="69">
        <v>1158.3499999999999</v>
      </c>
      <c r="O2185" s="69">
        <v>28.08</v>
      </c>
      <c r="P2185" s="69"/>
    </row>
    <row r="2186" spans="1:17">
      <c r="A2186" s="86">
        <v>45558</v>
      </c>
      <c r="B2186" s="69" t="s">
        <v>454</v>
      </c>
      <c r="C2186" s="69" t="s">
        <v>199</v>
      </c>
      <c r="D2186" s="69" t="s">
        <v>718</v>
      </c>
      <c r="F2186" s="69">
        <v>42227</v>
      </c>
      <c r="G2186" s="69">
        <v>462</v>
      </c>
      <c r="H2186" s="69">
        <v>348</v>
      </c>
      <c r="I2186" s="69">
        <v>43026</v>
      </c>
      <c r="J2186" s="69">
        <v>31056</v>
      </c>
      <c r="K2186" s="69">
        <v>358</v>
      </c>
      <c r="L2186" s="69">
        <v>1</v>
      </c>
      <c r="M2186" s="69"/>
      <c r="N2186" s="69">
        <v>981.43</v>
      </c>
      <c r="O2186" s="69">
        <v>38.18</v>
      </c>
      <c r="P2186" s="69"/>
    </row>
    <row r="2187" spans="1:17">
      <c r="A2187" s="86">
        <v>45558</v>
      </c>
      <c r="B2187" s="69" t="s">
        <v>454</v>
      </c>
      <c r="C2187" s="69" t="s">
        <v>196</v>
      </c>
      <c r="D2187" s="69" t="s">
        <v>235</v>
      </c>
      <c r="F2187" s="69">
        <v>41741</v>
      </c>
      <c r="G2187" s="69">
        <v>435</v>
      </c>
      <c r="H2187" s="69">
        <v>373</v>
      </c>
      <c r="I2187" s="69">
        <v>56107</v>
      </c>
      <c r="J2187" s="69">
        <v>33726</v>
      </c>
      <c r="K2187" s="69">
        <v>381</v>
      </c>
      <c r="L2187" s="69"/>
      <c r="N2187" s="69">
        <v>743.95</v>
      </c>
      <c r="O2187" s="69">
        <v>36.200000000000003</v>
      </c>
      <c r="P2187" s="69"/>
    </row>
    <row r="2188" spans="1:17">
      <c r="A2188" s="86">
        <v>45558</v>
      </c>
      <c r="B2188" s="69" t="s">
        <v>454</v>
      </c>
      <c r="C2188" s="69" t="s">
        <v>200</v>
      </c>
      <c r="D2188" s="69" t="s">
        <v>719</v>
      </c>
      <c r="F2188" s="69">
        <v>42021</v>
      </c>
      <c r="G2188" s="69">
        <v>738</v>
      </c>
      <c r="H2188" s="69">
        <v>485</v>
      </c>
      <c r="I2188" s="69">
        <v>42180</v>
      </c>
      <c r="J2188" s="69">
        <v>34959</v>
      </c>
      <c r="K2188" s="69">
        <v>518</v>
      </c>
      <c r="L2188" s="69"/>
      <c r="N2188" s="69">
        <v>996.23</v>
      </c>
      <c r="O2188" s="69">
        <v>26.04</v>
      </c>
      <c r="P2188" s="69"/>
    </row>
    <row r="2189" spans="1:17">
      <c r="A2189" s="86">
        <v>45558</v>
      </c>
      <c r="B2189" s="69" t="s">
        <v>101</v>
      </c>
      <c r="C2189" s="69" t="s">
        <v>347</v>
      </c>
      <c r="D2189" s="69" t="s">
        <v>753</v>
      </c>
      <c r="E2189" s="69">
        <v>15</v>
      </c>
      <c r="F2189" s="69">
        <v>62070</v>
      </c>
      <c r="G2189" s="69">
        <v>197</v>
      </c>
      <c r="H2189" s="69">
        <v>115</v>
      </c>
      <c r="I2189" s="69">
        <v>14707</v>
      </c>
      <c r="J2189" s="69">
        <v>11165</v>
      </c>
      <c r="K2189" s="69">
        <v>131</v>
      </c>
      <c r="L2189" s="69"/>
      <c r="N2189" s="69">
        <v>4220.4399999999996</v>
      </c>
      <c r="O2189" s="69">
        <v>124.64</v>
      </c>
      <c r="P2189" s="69"/>
      <c r="Q2189" s="85"/>
    </row>
    <row r="2190" spans="1:17">
      <c r="A2190" s="86">
        <v>45558</v>
      </c>
      <c r="B2190" s="69" t="s">
        <v>101</v>
      </c>
      <c r="C2190" s="69" t="s">
        <v>347</v>
      </c>
      <c r="D2190" s="69" t="s">
        <v>645</v>
      </c>
      <c r="F2190" s="69">
        <v>0</v>
      </c>
      <c r="G2190" s="69">
        <v>0</v>
      </c>
      <c r="I2190" s="69">
        <v>0</v>
      </c>
      <c r="J2190" s="69">
        <v>0</v>
      </c>
      <c r="K2190" s="69"/>
      <c r="O2190" s="69">
        <v>0</v>
      </c>
      <c r="P2190" s="69"/>
    </row>
    <row r="2191" spans="1:17">
      <c r="A2191" s="86">
        <v>45558</v>
      </c>
      <c r="B2191" s="69" t="s">
        <v>123</v>
      </c>
      <c r="C2191" s="69" t="s">
        <v>348</v>
      </c>
      <c r="D2191" s="69" t="s">
        <v>648</v>
      </c>
      <c r="F2191" s="69">
        <v>716</v>
      </c>
      <c r="G2191" s="69">
        <v>1</v>
      </c>
      <c r="H2191" s="69">
        <v>1</v>
      </c>
      <c r="I2191" s="69">
        <v>114</v>
      </c>
      <c r="J2191" s="69">
        <v>109</v>
      </c>
      <c r="K2191" s="69">
        <v>1</v>
      </c>
      <c r="L2191" s="69"/>
      <c r="N2191" s="69">
        <v>6280.7</v>
      </c>
      <c r="O2191" s="69">
        <v>238.67</v>
      </c>
      <c r="P2191" s="69"/>
    </row>
    <row r="2192" spans="1:17">
      <c r="A2192" s="86">
        <v>45558</v>
      </c>
      <c r="B2192" s="69" t="s">
        <v>123</v>
      </c>
      <c r="C2192" s="69" t="s">
        <v>349</v>
      </c>
      <c r="D2192" s="69" t="s">
        <v>647</v>
      </c>
      <c r="E2192" s="69">
        <v>43</v>
      </c>
      <c r="F2192" s="69">
        <v>90956</v>
      </c>
      <c r="G2192" s="69">
        <v>414</v>
      </c>
      <c r="H2192" s="69">
        <v>207</v>
      </c>
      <c r="I2192" s="69">
        <v>17665</v>
      </c>
      <c r="J2192" s="69">
        <v>14122</v>
      </c>
      <c r="K2192" s="69">
        <v>234</v>
      </c>
      <c r="L2192" s="69"/>
      <c r="M2192" s="69">
        <v>2</v>
      </c>
      <c r="N2192" s="69">
        <v>5148.9399999999996</v>
      </c>
      <c r="O2192" s="69">
        <v>113.41</v>
      </c>
      <c r="P2192" s="69"/>
    </row>
    <row r="2193" spans="1:16">
      <c r="A2193" s="86">
        <v>45558</v>
      </c>
      <c r="B2193" s="69" t="s">
        <v>109</v>
      </c>
      <c r="C2193" s="69" t="s">
        <v>367</v>
      </c>
      <c r="D2193" s="69" t="s">
        <v>728</v>
      </c>
      <c r="F2193" s="69">
        <v>55</v>
      </c>
      <c r="G2193" s="69">
        <v>0</v>
      </c>
      <c r="I2193" s="69">
        <v>26</v>
      </c>
      <c r="J2193" s="69">
        <v>20</v>
      </c>
      <c r="K2193" s="69"/>
      <c r="N2193" s="69">
        <v>2115.38</v>
      </c>
      <c r="O2193" s="69"/>
    </row>
    <row r="2194" spans="1:16">
      <c r="A2194" s="86">
        <v>45558</v>
      </c>
      <c r="B2194" s="69" t="s">
        <v>109</v>
      </c>
      <c r="C2194" s="69" t="s">
        <v>367</v>
      </c>
      <c r="D2194" s="69" t="s">
        <v>745</v>
      </c>
      <c r="E2194" s="69">
        <v>52</v>
      </c>
      <c r="F2194" s="69">
        <v>134236</v>
      </c>
      <c r="G2194" s="69">
        <v>471</v>
      </c>
      <c r="H2194" s="69">
        <v>206</v>
      </c>
      <c r="I2194" s="69">
        <v>35567</v>
      </c>
      <c r="J2194" s="69">
        <v>29340</v>
      </c>
      <c r="K2194" s="69">
        <v>241</v>
      </c>
      <c r="L2194" s="69">
        <v>1</v>
      </c>
      <c r="M2194" s="69">
        <v>3</v>
      </c>
      <c r="N2194" s="69">
        <v>3774.17</v>
      </c>
      <c r="O2194" s="69">
        <v>159.61000000000001</v>
      </c>
      <c r="P2194" s="69"/>
    </row>
    <row r="2195" spans="1:16">
      <c r="A2195" s="86">
        <v>45558</v>
      </c>
      <c r="B2195" s="69" t="s">
        <v>127</v>
      </c>
      <c r="C2195" s="69" t="s">
        <v>369</v>
      </c>
      <c r="D2195" s="69" t="s">
        <v>654</v>
      </c>
      <c r="E2195" s="69">
        <v>20</v>
      </c>
      <c r="F2195" s="69">
        <v>51890</v>
      </c>
      <c r="G2195" s="69">
        <v>211</v>
      </c>
      <c r="H2195" s="69">
        <v>113</v>
      </c>
      <c r="I2195" s="69">
        <v>15475</v>
      </c>
      <c r="J2195" s="69">
        <v>13557</v>
      </c>
      <c r="K2195" s="69">
        <v>119</v>
      </c>
      <c r="L2195" s="69">
        <v>2</v>
      </c>
      <c r="M2195" s="69">
        <v>1</v>
      </c>
      <c r="N2195" s="69">
        <v>3353.15</v>
      </c>
      <c r="O2195" s="69">
        <v>128.44</v>
      </c>
      <c r="P2195" s="69"/>
    </row>
    <row r="2196" spans="1:16">
      <c r="A2196" s="86">
        <v>45558</v>
      </c>
      <c r="B2196" s="69" t="s">
        <v>127</v>
      </c>
      <c r="C2196" s="69" t="s">
        <v>369</v>
      </c>
      <c r="D2196" s="69" t="s">
        <v>746</v>
      </c>
      <c r="E2196" s="69">
        <v>1</v>
      </c>
      <c r="F2196" s="69">
        <v>2561</v>
      </c>
      <c r="G2196" s="69">
        <v>5</v>
      </c>
      <c r="H2196" s="69">
        <v>3</v>
      </c>
      <c r="I2196" s="69">
        <v>518</v>
      </c>
      <c r="J2196" s="69">
        <v>487</v>
      </c>
      <c r="K2196" s="69">
        <v>6</v>
      </c>
      <c r="L2196" s="69"/>
      <c r="N2196" s="69">
        <v>4944.0200000000004</v>
      </c>
      <c r="O2196" s="69">
        <v>128.05000000000001</v>
      </c>
      <c r="P2196" s="69"/>
    </row>
    <row r="2197" spans="1:16">
      <c r="A2197" s="86">
        <v>45558</v>
      </c>
      <c r="B2197" s="69" t="s">
        <v>131</v>
      </c>
      <c r="C2197" s="69" t="s">
        <v>371</v>
      </c>
      <c r="D2197" s="69" t="s">
        <v>698</v>
      </c>
      <c r="E2197" s="69">
        <v>19</v>
      </c>
      <c r="F2197" s="69">
        <v>22882</v>
      </c>
      <c r="G2197" s="69">
        <v>115</v>
      </c>
      <c r="H2197" s="69">
        <v>40</v>
      </c>
      <c r="I2197" s="69">
        <v>4852</v>
      </c>
      <c r="J2197" s="69">
        <v>4141</v>
      </c>
      <c r="K2197" s="69">
        <v>43</v>
      </c>
      <c r="L2197" s="69"/>
      <c r="N2197" s="69">
        <v>4715.99</v>
      </c>
      <c r="O2197" s="69">
        <v>137.02000000000001</v>
      </c>
      <c r="P2197" s="69"/>
    </row>
    <row r="2198" spans="1:16">
      <c r="A2198" s="86">
        <v>45558</v>
      </c>
      <c r="B2198" s="69" t="s">
        <v>138</v>
      </c>
      <c r="C2198" s="69" t="s">
        <v>375</v>
      </c>
      <c r="D2198" s="69" t="s">
        <v>732</v>
      </c>
      <c r="E2198" s="69">
        <v>29</v>
      </c>
      <c r="F2198" s="69">
        <v>59810</v>
      </c>
      <c r="G2198" s="69">
        <v>202</v>
      </c>
      <c r="H2198" s="69">
        <v>121</v>
      </c>
      <c r="I2198" s="69">
        <v>15948</v>
      </c>
      <c r="J2198" s="69">
        <v>14446</v>
      </c>
      <c r="K2198" s="69">
        <v>138</v>
      </c>
      <c r="L2198" s="69">
        <v>1</v>
      </c>
      <c r="M2198" s="69"/>
      <c r="N2198" s="69">
        <v>3750.31</v>
      </c>
      <c r="O2198" s="69">
        <v>125.65</v>
      </c>
      <c r="P2198" s="69"/>
    </row>
    <row r="2199" spans="1:16">
      <c r="A2199" s="86">
        <v>45558</v>
      </c>
      <c r="B2199" s="69" t="s">
        <v>145</v>
      </c>
      <c r="C2199" s="69" t="s">
        <v>378</v>
      </c>
      <c r="D2199" s="69" t="s">
        <v>660</v>
      </c>
      <c r="E2199" s="69">
        <v>14</v>
      </c>
      <c r="F2199" s="69">
        <v>26593</v>
      </c>
      <c r="G2199" s="69">
        <v>159</v>
      </c>
      <c r="H2199" s="69">
        <v>78</v>
      </c>
      <c r="I2199" s="69">
        <v>6041</v>
      </c>
      <c r="J2199" s="69">
        <v>5281</v>
      </c>
      <c r="K2199" s="69">
        <v>85</v>
      </c>
      <c r="L2199" s="69"/>
      <c r="N2199" s="69">
        <v>4402.09</v>
      </c>
      <c r="O2199" s="69">
        <v>93.97</v>
      </c>
      <c r="P2199" s="69"/>
    </row>
    <row r="2200" spans="1:16">
      <c r="A2200" s="86">
        <v>45558</v>
      </c>
      <c r="B2200" s="69" t="s">
        <v>145</v>
      </c>
      <c r="C2200" s="69" t="s">
        <v>378</v>
      </c>
      <c r="D2200" s="69" t="s">
        <v>747</v>
      </c>
      <c r="E2200" s="69">
        <v>4</v>
      </c>
      <c r="F2200" s="69">
        <v>5219</v>
      </c>
      <c r="G2200" s="69">
        <v>27</v>
      </c>
      <c r="H2200" s="69">
        <v>13</v>
      </c>
      <c r="I2200" s="69">
        <v>702</v>
      </c>
      <c r="J2200" s="69">
        <v>644</v>
      </c>
      <c r="K2200" s="69">
        <v>15</v>
      </c>
      <c r="L2200" s="69"/>
      <c r="M2200" s="69">
        <v>1</v>
      </c>
      <c r="N2200" s="69">
        <v>7434.47</v>
      </c>
      <c r="O2200" s="69">
        <v>94.89</v>
      </c>
      <c r="P2200" s="69"/>
    </row>
    <row r="2201" spans="1:16">
      <c r="A2201" s="86">
        <v>45558</v>
      </c>
      <c r="B2201" s="69" t="s">
        <v>150</v>
      </c>
      <c r="C2201" s="69" t="s">
        <v>380</v>
      </c>
      <c r="D2201" s="69" t="s">
        <v>662</v>
      </c>
      <c r="E2201" s="69">
        <v>3</v>
      </c>
      <c r="F2201" s="69">
        <v>4183</v>
      </c>
      <c r="G2201" s="69">
        <v>32</v>
      </c>
      <c r="H2201" s="69">
        <v>11</v>
      </c>
      <c r="I2201" s="69">
        <v>1156</v>
      </c>
      <c r="J2201" s="69">
        <v>1040</v>
      </c>
      <c r="K2201" s="69">
        <v>13</v>
      </c>
      <c r="L2201" s="69"/>
      <c r="N2201" s="69">
        <v>3618.51</v>
      </c>
      <c r="O2201" s="69">
        <v>92.96</v>
      </c>
      <c r="P2201" s="69"/>
    </row>
    <row r="2202" spans="1:16">
      <c r="A2202" s="86">
        <v>45558</v>
      </c>
      <c r="B2202" s="69" t="s">
        <v>150</v>
      </c>
      <c r="C2202" s="69" t="s">
        <v>380</v>
      </c>
      <c r="D2202" s="69" t="s">
        <v>748</v>
      </c>
      <c r="E2202" s="69">
        <v>19</v>
      </c>
      <c r="F2202" s="69">
        <v>21998</v>
      </c>
      <c r="G2202" s="69">
        <v>152</v>
      </c>
      <c r="H2202" s="69">
        <v>63</v>
      </c>
      <c r="I2202" s="69">
        <v>4289</v>
      </c>
      <c r="J2202" s="69">
        <v>3756</v>
      </c>
      <c r="K2202" s="69">
        <v>68</v>
      </c>
      <c r="L2202" s="69"/>
      <c r="N2202" s="69">
        <v>5128.93</v>
      </c>
      <c r="O2202" s="69">
        <v>90.9</v>
      </c>
      <c r="P2202" s="69"/>
    </row>
    <row r="2203" spans="1:16">
      <c r="A2203" s="86">
        <v>45558</v>
      </c>
      <c r="B2203" s="69" t="s">
        <v>153</v>
      </c>
      <c r="C2203" s="69" t="s">
        <v>381</v>
      </c>
      <c r="D2203" s="69" t="s">
        <v>663</v>
      </c>
      <c r="F2203" s="69">
        <v>58</v>
      </c>
      <c r="G2203" s="69">
        <v>1</v>
      </c>
      <c r="H2203" s="69">
        <v>2</v>
      </c>
      <c r="I2203" s="69">
        <v>14</v>
      </c>
      <c r="J2203" s="69">
        <v>13</v>
      </c>
      <c r="K2203" s="69">
        <v>2</v>
      </c>
      <c r="L2203" s="69"/>
      <c r="N2203" s="69">
        <v>4142.8599999999997</v>
      </c>
      <c r="O2203" s="69">
        <v>9.67</v>
      </c>
      <c r="P2203" s="69"/>
    </row>
    <row r="2204" spans="1:16">
      <c r="A2204" s="86">
        <v>45558</v>
      </c>
      <c r="B2204" s="69" t="s">
        <v>153</v>
      </c>
      <c r="C2204" s="69" t="s">
        <v>381</v>
      </c>
      <c r="D2204" s="69" t="s">
        <v>749</v>
      </c>
      <c r="E2204" s="69">
        <v>4</v>
      </c>
      <c r="F2204" s="69">
        <v>25359</v>
      </c>
      <c r="G2204" s="69">
        <v>57</v>
      </c>
      <c r="H2204" s="69">
        <v>35</v>
      </c>
      <c r="I2204" s="69">
        <v>3616</v>
      </c>
      <c r="J2204" s="69">
        <v>3082</v>
      </c>
      <c r="K2204" s="69">
        <v>41</v>
      </c>
      <c r="L2204" s="69"/>
      <c r="M2204" s="69">
        <v>1</v>
      </c>
      <c r="N2204" s="69">
        <v>7013</v>
      </c>
      <c r="O2204" s="69">
        <v>190.67</v>
      </c>
      <c r="P2204" s="69"/>
    </row>
    <row r="2205" spans="1:16">
      <c r="A2205" s="86">
        <v>45558</v>
      </c>
      <c r="B2205" s="69" t="s">
        <v>157</v>
      </c>
      <c r="C2205" s="69" t="s">
        <v>384</v>
      </c>
      <c r="D2205" s="69" t="s">
        <v>664</v>
      </c>
      <c r="E2205" s="69">
        <v>40</v>
      </c>
      <c r="F2205" s="69">
        <v>51859</v>
      </c>
      <c r="G2205" s="69">
        <v>271</v>
      </c>
      <c r="H2205" s="69">
        <v>148</v>
      </c>
      <c r="I2205" s="69">
        <v>25092</v>
      </c>
      <c r="J2205" s="69">
        <v>23323</v>
      </c>
      <c r="K2205" s="69">
        <v>163</v>
      </c>
      <c r="L2205" s="69">
        <v>1</v>
      </c>
      <c r="M2205" s="69">
        <v>1</v>
      </c>
      <c r="N2205" s="69">
        <v>2066.75</v>
      </c>
      <c r="O2205" s="69">
        <v>90.03</v>
      </c>
      <c r="P2205" s="69"/>
    </row>
    <row r="2206" spans="1:16">
      <c r="A2206" s="86">
        <v>45558</v>
      </c>
      <c r="B2206" s="69" t="s">
        <v>157</v>
      </c>
      <c r="C2206" s="69" t="s">
        <v>384</v>
      </c>
      <c r="D2206" s="69" t="s">
        <v>750</v>
      </c>
      <c r="E2206" s="69">
        <v>22</v>
      </c>
      <c r="F2206" s="69">
        <v>24671</v>
      </c>
      <c r="G2206" s="69">
        <v>157</v>
      </c>
      <c r="H2206" s="69">
        <v>67</v>
      </c>
      <c r="I2206" s="69">
        <v>7807</v>
      </c>
      <c r="J2206" s="69">
        <v>6492</v>
      </c>
      <c r="K2206" s="69">
        <v>80</v>
      </c>
      <c r="L2206" s="69"/>
      <c r="M2206" s="69">
        <v>1</v>
      </c>
      <c r="N2206" s="69">
        <v>3160.11</v>
      </c>
      <c r="O2206" s="69">
        <v>86.56</v>
      </c>
      <c r="P2206" s="69"/>
    </row>
    <row r="2207" spans="1:16">
      <c r="A2207" s="86">
        <v>45558</v>
      </c>
      <c r="B2207" s="69" t="s">
        <v>161</v>
      </c>
      <c r="C2207" s="69" t="s">
        <v>387</v>
      </c>
      <c r="D2207" s="69" t="s">
        <v>669</v>
      </c>
      <c r="E2207" s="69">
        <v>15</v>
      </c>
      <c r="F2207" s="69">
        <v>13969</v>
      </c>
      <c r="G2207" s="69">
        <v>178</v>
      </c>
      <c r="H2207" s="69">
        <v>96</v>
      </c>
      <c r="I2207" s="69">
        <v>10481</v>
      </c>
      <c r="J2207" s="69">
        <v>9545</v>
      </c>
      <c r="K2207" s="69">
        <v>102</v>
      </c>
      <c r="L2207" s="69"/>
      <c r="N2207" s="69">
        <v>1332.79</v>
      </c>
      <c r="O2207" s="69">
        <v>41.09</v>
      </c>
      <c r="P2207" s="69"/>
    </row>
    <row r="2208" spans="1:16">
      <c r="A2208" s="86">
        <v>45558</v>
      </c>
      <c r="B2208" s="69" t="s">
        <v>161</v>
      </c>
      <c r="C2208" s="69" t="s">
        <v>387</v>
      </c>
      <c r="D2208" s="69" t="s">
        <v>751</v>
      </c>
      <c r="E2208" s="69">
        <v>14</v>
      </c>
      <c r="F2208" s="69">
        <v>21398</v>
      </c>
      <c r="G2208" s="69">
        <v>136</v>
      </c>
      <c r="H2208" s="69">
        <v>62</v>
      </c>
      <c r="I2208" s="69">
        <v>8273</v>
      </c>
      <c r="J2208" s="69">
        <v>6855</v>
      </c>
      <c r="K2208" s="69">
        <v>78</v>
      </c>
      <c r="L2208" s="69"/>
      <c r="N2208" s="69">
        <v>2586.4899999999998</v>
      </c>
      <c r="O2208" s="69">
        <v>81.67</v>
      </c>
      <c r="P2208" s="69"/>
    </row>
    <row r="2209" spans="1:16">
      <c r="A2209" s="86">
        <v>45558</v>
      </c>
      <c r="B2209" s="69" t="s">
        <v>134</v>
      </c>
      <c r="C2209" s="69" t="s">
        <v>351</v>
      </c>
      <c r="D2209" s="69" t="s">
        <v>671</v>
      </c>
      <c r="E2209" s="69">
        <v>18</v>
      </c>
      <c r="F2209" s="69">
        <v>17778</v>
      </c>
      <c r="G2209" s="69">
        <v>118</v>
      </c>
      <c r="H2209" s="69">
        <v>67</v>
      </c>
      <c r="I2209" s="69">
        <v>5055</v>
      </c>
      <c r="J2209" s="69">
        <v>4473</v>
      </c>
      <c r="K2209" s="69">
        <v>99</v>
      </c>
      <c r="L2209" s="69"/>
      <c r="N2209" s="69">
        <v>3516.91</v>
      </c>
      <c r="O2209" s="69">
        <v>49.66</v>
      </c>
      <c r="P2209" s="69"/>
    </row>
    <row r="2210" spans="1:16">
      <c r="A2210" s="86">
        <v>45558</v>
      </c>
      <c r="B2210" s="69" t="s">
        <v>134</v>
      </c>
      <c r="C2210" s="69" t="s">
        <v>351</v>
      </c>
      <c r="D2210" s="69" t="s">
        <v>752</v>
      </c>
      <c r="F2210" s="69">
        <v>1594</v>
      </c>
      <c r="G2210" s="69">
        <v>6</v>
      </c>
      <c r="H2210" s="69">
        <v>4</v>
      </c>
      <c r="I2210" s="69">
        <v>178</v>
      </c>
      <c r="J2210" s="69">
        <v>161</v>
      </c>
      <c r="K2210" s="69">
        <v>4</v>
      </c>
      <c r="L2210" s="69"/>
      <c r="M2210" s="69">
        <v>1</v>
      </c>
      <c r="N2210" s="69">
        <v>8955.06</v>
      </c>
      <c r="O2210" s="69">
        <v>72.45</v>
      </c>
      <c r="P2210" s="69"/>
    </row>
    <row r="2211" spans="1:16">
      <c r="A2211" s="86">
        <v>45558</v>
      </c>
      <c r="B2211" s="69" t="s">
        <v>141</v>
      </c>
      <c r="C2211" s="69" t="s">
        <v>352</v>
      </c>
      <c r="D2211" s="69" t="s">
        <v>682</v>
      </c>
      <c r="F2211" s="69">
        <v>11162</v>
      </c>
      <c r="G2211" s="69">
        <v>97</v>
      </c>
      <c r="H2211" s="69">
        <v>40</v>
      </c>
      <c r="I2211" s="69">
        <v>1242</v>
      </c>
      <c r="J2211" s="69">
        <v>976</v>
      </c>
      <c r="K2211" s="69">
        <v>413</v>
      </c>
      <c r="L2211" s="69"/>
      <c r="M2211" s="69">
        <v>28</v>
      </c>
      <c r="N2211" s="69">
        <v>8987.1200000000008</v>
      </c>
      <c r="O2211" s="69">
        <v>8.17</v>
      </c>
      <c r="P2211" s="69"/>
    </row>
    <row r="2212" spans="1:16">
      <c r="A2212" s="86">
        <v>45558</v>
      </c>
      <c r="B2212" s="69" t="s">
        <v>141</v>
      </c>
      <c r="C2212" s="69" t="s">
        <v>355</v>
      </c>
      <c r="D2212" s="69" t="s">
        <v>683</v>
      </c>
      <c r="F2212" s="69">
        <v>10770</v>
      </c>
      <c r="G2212" s="69">
        <v>131</v>
      </c>
      <c r="H2212" s="69">
        <v>62</v>
      </c>
      <c r="I2212" s="69">
        <v>2514</v>
      </c>
      <c r="J2212" s="69">
        <v>2090</v>
      </c>
      <c r="K2212" s="69">
        <v>71</v>
      </c>
      <c r="L2212" s="69">
        <v>2</v>
      </c>
      <c r="M2212" s="69">
        <v>17</v>
      </c>
      <c r="N2212" s="69">
        <v>4284.01</v>
      </c>
      <c r="O2212" s="69">
        <v>38.06</v>
      </c>
      <c r="P2212" s="69"/>
    </row>
    <row r="2213" spans="1:16">
      <c r="A2213" s="86">
        <v>45558</v>
      </c>
      <c r="B2213" s="69" t="s">
        <v>141</v>
      </c>
      <c r="C2213" s="69" t="s">
        <v>356</v>
      </c>
      <c r="D2213" s="69" t="s">
        <v>684</v>
      </c>
      <c r="F2213" s="69">
        <v>10750</v>
      </c>
      <c r="G2213" s="69">
        <v>93</v>
      </c>
      <c r="H2213" s="69">
        <v>44</v>
      </c>
      <c r="I2213" s="69">
        <v>1679</v>
      </c>
      <c r="J2213" s="69">
        <v>1363</v>
      </c>
      <c r="K2213" s="69">
        <v>54</v>
      </c>
      <c r="L2213" s="69"/>
      <c r="M2213" s="69">
        <v>16</v>
      </c>
      <c r="N2213" s="69">
        <v>6402.62</v>
      </c>
      <c r="O2213" s="69">
        <v>45.94</v>
      </c>
      <c r="P2213" s="69"/>
    </row>
    <row r="2214" spans="1:16">
      <c r="A2214" s="86">
        <v>45558</v>
      </c>
      <c r="B2214" s="69" t="s">
        <v>141</v>
      </c>
      <c r="C2214" s="69" t="s">
        <v>357</v>
      </c>
      <c r="D2214" s="69" t="s">
        <v>685</v>
      </c>
      <c r="F2214" s="69">
        <v>10826</v>
      </c>
      <c r="G2214" s="69">
        <v>86</v>
      </c>
      <c r="H2214" s="69">
        <v>42</v>
      </c>
      <c r="I2214" s="69">
        <v>1771</v>
      </c>
      <c r="J2214" s="69">
        <v>1566</v>
      </c>
      <c r="K2214" s="69">
        <v>44</v>
      </c>
      <c r="L2214" s="69">
        <v>1</v>
      </c>
      <c r="M2214" s="69">
        <v>23</v>
      </c>
      <c r="N2214" s="69">
        <v>6112.93</v>
      </c>
      <c r="O2214" s="69">
        <v>46.66</v>
      </c>
      <c r="P2214" s="69"/>
    </row>
    <row r="2215" spans="1:16">
      <c r="A2215" s="86">
        <v>45558</v>
      </c>
      <c r="B2215" s="69" t="s">
        <v>141</v>
      </c>
      <c r="C2215" s="69" t="s">
        <v>358</v>
      </c>
      <c r="D2215" s="69" t="s">
        <v>685</v>
      </c>
      <c r="F2215" s="69">
        <v>10366</v>
      </c>
      <c r="G2215" s="69">
        <v>90</v>
      </c>
      <c r="H2215" s="69">
        <v>33</v>
      </c>
      <c r="I2215" s="69">
        <v>2008</v>
      </c>
      <c r="J2215" s="69">
        <v>1745</v>
      </c>
      <c r="K2215" s="69">
        <v>42</v>
      </c>
      <c r="L2215" s="69"/>
      <c r="M2215" s="69">
        <v>12</v>
      </c>
      <c r="N2215" s="69">
        <v>5162.3500000000004</v>
      </c>
      <c r="O2215" s="69">
        <v>57.91</v>
      </c>
      <c r="P2215" s="69"/>
    </row>
    <row r="2216" spans="1:16">
      <c r="A2216" s="86">
        <v>45558</v>
      </c>
      <c r="B2216" s="69" t="s">
        <v>141</v>
      </c>
      <c r="C2216" s="69" t="s">
        <v>359</v>
      </c>
      <c r="D2216" s="69" t="s">
        <v>686</v>
      </c>
      <c r="F2216" s="69">
        <v>10732</v>
      </c>
      <c r="G2216" s="69">
        <v>110</v>
      </c>
      <c r="H2216" s="69">
        <v>57</v>
      </c>
      <c r="I2216" s="69">
        <v>3324</v>
      </c>
      <c r="J2216" s="69">
        <v>2689</v>
      </c>
      <c r="K2216" s="69">
        <v>68</v>
      </c>
      <c r="L2216" s="69"/>
      <c r="M2216" s="69">
        <v>32</v>
      </c>
      <c r="N2216" s="69">
        <v>3228.64</v>
      </c>
      <c r="O2216" s="69">
        <v>28.62</v>
      </c>
      <c r="P2216" s="69"/>
    </row>
    <row r="2217" spans="1:16">
      <c r="A2217" s="86">
        <v>45558</v>
      </c>
      <c r="B2217" s="69" t="s">
        <v>141</v>
      </c>
      <c r="C2217" s="69" t="s">
        <v>360</v>
      </c>
      <c r="D2217" s="69" t="s">
        <v>687</v>
      </c>
      <c r="F2217" s="69">
        <v>10735</v>
      </c>
      <c r="G2217" s="69">
        <v>81</v>
      </c>
      <c r="H2217" s="69">
        <v>44</v>
      </c>
      <c r="I2217" s="69">
        <v>2035</v>
      </c>
      <c r="J2217" s="69">
        <v>1735</v>
      </c>
      <c r="K2217" s="69">
        <v>54</v>
      </c>
      <c r="L2217" s="69"/>
      <c r="M2217" s="69">
        <v>18</v>
      </c>
      <c r="N2217" s="69">
        <v>5275.18</v>
      </c>
      <c r="O2217" s="69">
        <v>43.46</v>
      </c>
      <c r="P2217" s="69"/>
    </row>
    <row r="2218" spans="1:16">
      <c r="A2218" s="86">
        <v>45558</v>
      </c>
      <c r="B2218" s="69" t="s">
        <v>141</v>
      </c>
      <c r="C2218" s="69" t="s">
        <v>361</v>
      </c>
      <c r="D2218" s="69" t="s">
        <v>688</v>
      </c>
      <c r="F2218" s="69">
        <v>10736</v>
      </c>
      <c r="G2218" s="69">
        <v>157</v>
      </c>
      <c r="H2218" s="69">
        <v>63</v>
      </c>
      <c r="I2218" s="69">
        <v>1596</v>
      </c>
      <c r="J2218" s="69">
        <v>1376</v>
      </c>
      <c r="K2218" s="69">
        <v>71</v>
      </c>
      <c r="L2218" s="69"/>
      <c r="M2218" s="69">
        <v>32</v>
      </c>
      <c r="N2218" s="69">
        <v>6726.82</v>
      </c>
      <c r="O2218" s="69">
        <v>30.33</v>
      </c>
      <c r="P2218" s="69"/>
    </row>
    <row r="2219" spans="1:16">
      <c r="A2219" s="86">
        <v>45558</v>
      </c>
      <c r="B2219" s="69" t="s">
        <v>141</v>
      </c>
      <c r="C2219" s="69" t="s">
        <v>362</v>
      </c>
      <c r="D2219" s="69" t="s">
        <v>689</v>
      </c>
      <c r="F2219" s="69">
        <v>10817</v>
      </c>
      <c r="G2219" s="69">
        <v>107</v>
      </c>
      <c r="H2219" s="69">
        <v>40</v>
      </c>
      <c r="I2219" s="69">
        <v>2131</v>
      </c>
      <c r="J2219" s="69">
        <v>1784</v>
      </c>
      <c r="K2219" s="69">
        <v>47</v>
      </c>
      <c r="L2219" s="69">
        <v>1</v>
      </c>
      <c r="M2219" s="69">
        <v>16</v>
      </c>
      <c r="N2219" s="69">
        <v>5076.0200000000004</v>
      </c>
      <c r="O2219" s="69">
        <v>48.73</v>
      </c>
      <c r="P2219" s="69"/>
    </row>
    <row r="2220" spans="1:16">
      <c r="A2220" s="86">
        <v>45558</v>
      </c>
      <c r="B2220" s="69" t="s">
        <v>141</v>
      </c>
      <c r="C2220" s="69" t="s">
        <v>363</v>
      </c>
      <c r="D2220" s="69" t="s">
        <v>690</v>
      </c>
      <c r="F2220" s="69">
        <v>10799</v>
      </c>
      <c r="G2220" s="69">
        <v>130</v>
      </c>
      <c r="H2220" s="69">
        <v>55</v>
      </c>
      <c r="I2220" s="69">
        <v>2389</v>
      </c>
      <c r="J2220" s="69">
        <v>2065</v>
      </c>
      <c r="K2220" s="69">
        <v>64</v>
      </c>
      <c r="L2220" s="69"/>
      <c r="M2220" s="69">
        <v>36</v>
      </c>
      <c r="N2220" s="69">
        <v>4520.3</v>
      </c>
      <c r="O2220" s="69">
        <v>31.12</v>
      </c>
      <c r="P2220" s="69"/>
    </row>
    <row r="2221" spans="1:16">
      <c r="A2221" s="86">
        <v>45558</v>
      </c>
      <c r="B2221" s="69" t="s">
        <v>141</v>
      </c>
      <c r="C2221" s="69" t="s">
        <v>364</v>
      </c>
      <c r="D2221" s="69" t="s">
        <v>691</v>
      </c>
      <c r="F2221" s="69">
        <v>10904</v>
      </c>
      <c r="G2221" s="69">
        <v>150</v>
      </c>
      <c r="H2221" s="69">
        <v>68</v>
      </c>
      <c r="I2221" s="69">
        <v>2455</v>
      </c>
      <c r="J2221" s="69">
        <v>2041</v>
      </c>
      <c r="K2221" s="69">
        <v>79</v>
      </c>
      <c r="L2221" s="69">
        <v>1</v>
      </c>
      <c r="M2221" s="69">
        <v>40</v>
      </c>
      <c r="N2221" s="69">
        <v>4441.55</v>
      </c>
      <c r="O2221" s="69">
        <v>26.34</v>
      </c>
      <c r="P2221" s="69"/>
    </row>
    <row r="2222" spans="1:16">
      <c r="A2222" s="86">
        <v>45559</v>
      </c>
      <c r="B2222" s="69" t="s">
        <v>388</v>
      </c>
      <c r="C2222" s="69" t="s">
        <v>388</v>
      </c>
      <c r="D2222" s="69" t="s">
        <v>730</v>
      </c>
      <c r="F2222" s="69">
        <v>0</v>
      </c>
      <c r="G2222" s="69">
        <v>0</v>
      </c>
      <c r="I2222" s="69">
        <v>0</v>
      </c>
      <c r="J2222" s="69">
        <v>0</v>
      </c>
      <c r="K2222" s="69"/>
      <c r="O2222" s="69">
        <v>0</v>
      </c>
      <c r="P2222" s="69"/>
    </row>
    <row r="2223" spans="1:16">
      <c r="A2223" s="86">
        <v>45559</v>
      </c>
      <c r="B2223" s="69" t="s">
        <v>388</v>
      </c>
      <c r="C2223" s="69" t="s">
        <v>388</v>
      </c>
      <c r="D2223" s="69" t="s">
        <v>731</v>
      </c>
      <c r="F2223" s="69">
        <v>0</v>
      </c>
      <c r="G2223" s="69">
        <v>0</v>
      </c>
      <c r="I2223" s="69">
        <v>0</v>
      </c>
      <c r="J2223" s="69">
        <v>0</v>
      </c>
      <c r="K2223" s="69"/>
      <c r="O2223" s="69">
        <v>0</v>
      </c>
      <c r="P2223" s="69"/>
    </row>
    <row r="2224" spans="1:16">
      <c r="A2224" s="86">
        <v>45559</v>
      </c>
      <c r="B2224" s="69" t="s">
        <v>389</v>
      </c>
      <c r="C2224" s="69" t="s">
        <v>179</v>
      </c>
      <c r="D2224" s="69" t="s">
        <v>179</v>
      </c>
      <c r="F2224" s="69">
        <v>40575</v>
      </c>
      <c r="G2224" s="69">
        <v>264</v>
      </c>
      <c r="I2224" s="69">
        <v>55648</v>
      </c>
      <c r="J2224" s="69">
        <v>55464</v>
      </c>
      <c r="K2224" s="69">
        <v>1626</v>
      </c>
      <c r="L2224" s="69"/>
      <c r="N2224" s="69">
        <v>729.14</v>
      </c>
      <c r="O2224" s="69">
        <v>8.32</v>
      </c>
      <c r="P2224" s="69"/>
    </row>
    <row r="2225" spans="1:16">
      <c r="A2225" s="86">
        <v>45559</v>
      </c>
      <c r="B2225" s="69" t="s">
        <v>185</v>
      </c>
      <c r="C2225" s="69" t="s">
        <v>392</v>
      </c>
      <c r="D2225" s="69" t="s">
        <v>692</v>
      </c>
      <c r="F2225" s="69">
        <v>164936</v>
      </c>
      <c r="G2225" s="69">
        <v>2067</v>
      </c>
      <c r="H2225" s="69">
        <v>1603</v>
      </c>
      <c r="I2225" s="69">
        <v>204677</v>
      </c>
      <c r="J2225" s="69">
        <v>138252</v>
      </c>
      <c r="K2225" s="69">
        <v>1653</v>
      </c>
      <c r="L2225" s="69"/>
      <c r="N2225" s="69">
        <v>805.84</v>
      </c>
      <c r="O2225" s="69">
        <v>32.200000000000003</v>
      </c>
      <c r="P2225" s="69"/>
    </row>
    <row r="2226" spans="1:16">
      <c r="A2226" s="86">
        <v>45559</v>
      </c>
      <c r="B2226" s="69" t="s">
        <v>393</v>
      </c>
      <c r="C2226" s="69" t="s">
        <v>394</v>
      </c>
      <c r="D2226" s="69" t="s">
        <v>579</v>
      </c>
      <c r="F2226" s="69">
        <v>5071</v>
      </c>
      <c r="G2226" s="69">
        <v>35</v>
      </c>
      <c r="H2226" s="69">
        <v>31</v>
      </c>
      <c r="I2226" s="69">
        <v>4765</v>
      </c>
      <c r="J2226" s="69">
        <v>4253</v>
      </c>
      <c r="K2226" s="69">
        <v>31</v>
      </c>
      <c r="L2226" s="69"/>
      <c r="N2226" s="69">
        <v>1064.22</v>
      </c>
      <c r="O2226" s="69">
        <v>51.74</v>
      </c>
      <c r="P2226" s="69"/>
    </row>
    <row r="2227" spans="1:16">
      <c r="A2227" s="86">
        <v>45559</v>
      </c>
      <c r="B2227" s="69" t="s">
        <v>393</v>
      </c>
      <c r="C2227" s="69" t="s">
        <v>394</v>
      </c>
      <c r="D2227" s="69" t="s">
        <v>580</v>
      </c>
      <c r="F2227" s="69">
        <v>2067</v>
      </c>
      <c r="G2227" s="69">
        <v>17</v>
      </c>
      <c r="H2227" s="69">
        <v>16</v>
      </c>
      <c r="I2227" s="69">
        <v>1648</v>
      </c>
      <c r="J2227" s="69">
        <v>1475</v>
      </c>
      <c r="K2227" s="69">
        <v>16</v>
      </c>
      <c r="L2227" s="69"/>
      <c r="N2227" s="69">
        <v>1254.25</v>
      </c>
      <c r="O2227" s="69">
        <v>43.06</v>
      </c>
      <c r="P2227" s="69"/>
    </row>
    <row r="2228" spans="1:16">
      <c r="A2228" s="86">
        <v>45559</v>
      </c>
      <c r="B2228" s="69" t="s">
        <v>393</v>
      </c>
      <c r="C2228" s="69" t="s">
        <v>394</v>
      </c>
      <c r="D2228" s="69" t="s">
        <v>581</v>
      </c>
      <c r="F2228" s="69">
        <v>3298</v>
      </c>
      <c r="G2228" s="69">
        <v>29</v>
      </c>
      <c r="H2228" s="69">
        <v>24</v>
      </c>
      <c r="I2228" s="69">
        <v>3492</v>
      </c>
      <c r="J2228" s="69">
        <v>2953</v>
      </c>
      <c r="K2228" s="69">
        <v>26</v>
      </c>
      <c r="L2228" s="69"/>
      <c r="N2228" s="69">
        <v>944.44</v>
      </c>
      <c r="O2228" s="69">
        <v>42.28</v>
      </c>
      <c r="P2228" s="69"/>
    </row>
    <row r="2229" spans="1:16">
      <c r="A2229" s="86">
        <v>45559</v>
      </c>
      <c r="B2229" s="69" t="s">
        <v>393</v>
      </c>
      <c r="C2229" s="69" t="s">
        <v>394</v>
      </c>
      <c r="D2229" s="69" t="s">
        <v>582</v>
      </c>
      <c r="F2229" s="69">
        <v>143363</v>
      </c>
      <c r="G2229" s="69">
        <v>1899</v>
      </c>
      <c r="H2229" s="69">
        <v>1145</v>
      </c>
      <c r="I2229" s="69">
        <v>146418</v>
      </c>
      <c r="J2229" s="69">
        <v>95649</v>
      </c>
      <c r="K2229" s="69">
        <v>1185</v>
      </c>
      <c r="L2229" s="69">
        <v>2</v>
      </c>
      <c r="M2229" s="69">
        <v>1</v>
      </c>
      <c r="N2229" s="69">
        <v>979.14</v>
      </c>
      <c r="O2229" s="69">
        <v>40.11</v>
      </c>
      <c r="P2229" s="69"/>
    </row>
    <row r="2230" spans="1:16">
      <c r="A2230" s="86">
        <v>45559</v>
      </c>
      <c r="B2230" s="69" t="s">
        <v>393</v>
      </c>
      <c r="C2230" s="69" t="s">
        <v>395</v>
      </c>
      <c r="D2230" s="69" t="s">
        <v>579</v>
      </c>
      <c r="F2230" s="69">
        <v>11867</v>
      </c>
      <c r="G2230" s="69">
        <v>117</v>
      </c>
      <c r="H2230" s="69">
        <v>87</v>
      </c>
      <c r="I2230" s="69">
        <v>10956</v>
      </c>
      <c r="J2230" s="69">
        <v>9836</v>
      </c>
      <c r="K2230" s="69">
        <v>92</v>
      </c>
      <c r="L2230" s="69"/>
      <c r="N2230" s="69">
        <v>1083.1500000000001</v>
      </c>
      <c r="O2230" s="69">
        <v>43</v>
      </c>
      <c r="P2230" s="69"/>
    </row>
    <row r="2231" spans="1:16">
      <c r="A2231" s="86">
        <v>45559</v>
      </c>
      <c r="B2231" s="69" t="s">
        <v>393</v>
      </c>
      <c r="C2231" s="69" t="s">
        <v>395</v>
      </c>
      <c r="D2231" s="69" t="s">
        <v>580</v>
      </c>
      <c r="F2231" s="69">
        <v>3541</v>
      </c>
      <c r="G2231" s="69">
        <v>34</v>
      </c>
      <c r="H2231" s="69">
        <v>31</v>
      </c>
      <c r="I2231" s="69">
        <v>3168</v>
      </c>
      <c r="J2231" s="69">
        <v>2771</v>
      </c>
      <c r="K2231" s="69">
        <v>32</v>
      </c>
      <c r="L2231" s="69"/>
      <c r="N2231" s="69">
        <v>1117.74</v>
      </c>
      <c r="O2231" s="69">
        <v>36.89</v>
      </c>
      <c r="P2231" s="69"/>
    </row>
    <row r="2232" spans="1:16">
      <c r="A2232" s="86">
        <v>45559</v>
      </c>
      <c r="B2232" s="69" t="s">
        <v>393</v>
      </c>
      <c r="C2232" s="69" t="s">
        <v>395</v>
      </c>
      <c r="D2232" s="69" t="s">
        <v>581</v>
      </c>
      <c r="F2232" s="69">
        <v>10198</v>
      </c>
      <c r="G2232" s="69">
        <v>116</v>
      </c>
      <c r="H2232" s="69">
        <v>90</v>
      </c>
      <c r="I2232" s="69">
        <v>11636</v>
      </c>
      <c r="J2232" s="69">
        <v>9372</v>
      </c>
      <c r="K2232" s="69">
        <v>94</v>
      </c>
      <c r="L2232" s="69"/>
      <c r="N2232" s="69">
        <v>876.42</v>
      </c>
      <c r="O2232" s="69">
        <v>36.159999999999997</v>
      </c>
      <c r="P2232" s="69"/>
    </row>
    <row r="2233" spans="1:16">
      <c r="A2233" s="86">
        <v>45559</v>
      </c>
      <c r="B2233" s="69" t="s">
        <v>393</v>
      </c>
      <c r="C2233" s="69" t="s">
        <v>395</v>
      </c>
      <c r="D2233" s="69" t="s">
        <v>582</v>
      </c>
      <c r="F2233" s="69">
        <v>204902</v>
      </c>
      <c r="G2233" s="69">
        <v>2848</v>
      </c>
      <c r="H2233" s="69">
        <v>1697</v>
      </c>
      <c r="I2233" s="69">
        <v>222251</v>
      </c>
      <c r="J2233" s="69">
        <v>145687</v>
      </c>
      <c r="K2233" s="69">
        <v>1764</v>
      </c>
      <c r="L2233" s="69">
        <v>1</v>
      </c>
      <c r="M2233" s="69"/>
      <c r="N2233" s="69">
        <v>921.94</v>
      </c>
      <c r="O2233" s="69">
        <v>38.31</v>
      </c>
      <c r="P2233" s="69"/>
    </row>
    <row r="2234" spans="1:16">
      <c r="A2234" s="86">
        <v>45559</v>
      </c>
      <c r="B2234" s="69" t="s">
        <v>393</v>
      </c>
      <c r="C2234" s="69" t="s">
        <v>396</v>
      </c>
      <c r="D2234" s="69" t="s">
        <v>579</v>
      </c>
      <c r="F2234" s="69">
        <v>1394</v>
      </c>
      <c r="G2234" s="69">
        <v>4</v>
      </c>
      <c r="H2234" s="69">
        <v>2</v>
      </c>
      <c r="I2234" s="69">
        <v>1259</v>
      </c>
      <c r="J2234" s="69">
        <v>1086</v>
      </c>
      <c r="K2234" s="69">
        <v>2</v>
      </c>
      <c r="L2234" s="69"/>
      <c r="N2234" s="69">
        <v>1107.23</v>
      </c>
      <c r="O2234" s="69">
        <v>232.33</v>
      </c>
      <c r="P2234" s="69"/>
    </row>
    <row r="2235" spans="1:16">
      <c r="A2235" s="86">
        <v>45559</v>
      </c>
      <c r="B2235" s="69" t="s">
        <v>393</v>
      </c>
      <c r="C2235" s="69" t="s">
        <v>396</v>
      </c>
      <c r="D2235" s="69" t="s">
        <v>580</v>
      </c>
      <c r="F2235" s="69">
        <v>579</v>
      </c>
      <c r="G2235" s="69">
        <v>2</v>
      </c>
      <c r="H2235" s="69">
        <v>3</v>
      </c>
      <c r="I2235" s="69">
        <v>434</v>
      </c>
      <c r="J2235" s="69">
        <v>391</v>
      </c>
      <c r="K2235" s="69">
        <v>3</v>
      </c>
      <c r="L2235" s="69"/>
      <c r="N2235" s="69">
        <v>1334.1</v>
      </c>
      <c r="O2235" s="69">
        <v>64.33</v>
      </c>
      <c r="P2235" s="69"/>
    </row>
    <row r="2236" spans="1:16">
      <c r="A2236" s="86">
        <v>45559</v>
      </c>
      <c r="B2236" s="69" t="s">
        <v>393</v>
      </c>
      <c r="C2236" s="69" t="s">
        <v>396</v>
      </c>
      <c r="D2236" s="69" t="s">
        <v>581</v>
      </c>
      <c r="F2236" s="69">
        <v>918</v>
      </c>
      <c r="G2236" s="69">
        <v>8</v>
      </c>
      <c r="H2236" s="69">
        <v>8</v>
      </c>
      <c r="I2236" s="69">
        <v>933</v>
      </c>
      <c r="J2236" s="69">
        <v>765</v>
      </c>
      <c r="K2236" s="69">
        <v>9</v>
      </c>
      <c r="L2236" s="69"/>
      <c r="N2236" s="69">
        <v>983.92</v>
      </c>
      <c r="O2236" s="69">
        <v>34</v>
      </c>
      <c r="P2236" s="69"/>
    </row>
    <row r="2237" spans="1:16">
      <c r="A2237" s="86">
        <v>45559</v>
      </c>
      <c r="B2237" s="69" t="s">
        <v>393</v>
      </c>
      <c r="C2237" s="69" t="s">
        <v>396</v>
      </c>
      <c r="D2237" s="69" t="s">
        <v>582</v>
      </c>
      <c r="F2237" s="69">
        <v>21890</v>
      </c>
      <c r="G2237" s="69">
        <v>340</v>
      </c>
      <c r="H2237" s="69">
        <v>199</v>
      </c>
      <c r="I2237" s="69">
        <v>21764</v>
      </c>
      <c r="J2237" s="69">
        <v>14392</v>
      </c>
      <c r="K2237" s="69">
        <v>211</v>
      </c>
      <c r="L2237" s="69"/>
      <c r="N2237" s="69">
        <v>1005.79</v>
      </c>
      <c r="O2237" s="69">
        <v>34.15</v>
      </c>
      <c r="P2237" s="69"/>
    </row>
    <row r="2238" spans="1:16">
      <c r="A2238" s="86">
        <v>45559</v>
      </c>
      <c r="B2238" s="69" t="s">
        <v>191</v>
      </c>
      <c r="C2238" s="69" t="s">
        <v>397</v>
      </c>
      <c r="D2238" s="69" t="s">
        <v>397</v>
      </c>
      <c r="F2238" s="69">
        <v>663</v>
      </c>
      <c r="G2238" s="69">
        <v>17</v>
      </c>
      <c r="H2238" s="69">
        <v>8</v>
      </c>
      <c r="I2238" s="69">
        <v>265</v>
      </c>
      <c r="J2238" s="69">
        <v>210</v>
      </c>
      <c r="K2238" s="69">
        <v>8</v>
      </c>
      <c r="L2238" s="69"/>
      <c r="N2238" s="69">
        <v>2501.89</v>
      </c>
      <c r="O2238" s="69">
        <v>27.63</v>
      </c>
      <c r="P2238" s="69"/>
    </row>
    <row r="2239" spans="1:16">
      <c r="A2239" s="86">
        <v>45559</v>
      </c>
      <c r="B2239" s="69" t="s">
        <v>191</v>
      </c>
      <c r="C2239" s="69" t="s">
        <v>398</v>
      </c>
      <c r="D2239" s="69" t="s">
        <v>398</v>
      </c>
      <c r="F2239" s="69">
        <v>18197</v>
      </c>
      <c r="G2239" s="69">
        <v>258</v>
      </c>
      <c r="H2239" s="69">
        <v>176</v>
      </c>
      <c r="I2239" s="69">
        <v>8843</v>
      </c>
      <c r="J2239" s="69">
        <v>7725</v>
      </c>
      <c r="K2239" s="69">
        <v>187</v>
      </c>
      <c r="L2239" s="69"/>
      <c r="N2239" s="69">
        <v>2057.79</v>
      </c>
      <c r="O2239" s="69">
        <v>32.44</v>
      </c>
      <c r="P2239" s="69"/>
    </row>
    <row r="2240" spans="1:16">
      <c r="A2240" s="86">
        <v>45559</v>
      </c>
      <c r="B2240" s="69" t="s">
        <v>191</v>
      </c>
      <c r="C2240" s="69" t="s">
        <v>399</v>
      </c>
      <c r="D2240" s="69" t="s">
        <v>399</v>
      </c>
      <c r="F2240" s="69">
        <v>67705</v>
      </c>
      <c r="G2240" s="69">
        <v>890</v>
      </c>
      <c r="H2240" s="69">
        <v>656</v>
      </c>
      <c r="I2240" s="69">
        <v>39260</v>
      </c>
      <c r="J2240" s="69">
        <v>32716</v>
      </c>
      <c r="K2240" s="69">
        <v>688</v>
      </c>
      <c r="L2240" s="69">
        <v>1</v>
      </c>
      <c r="M2240" s="69"/>
      <c r="N2240" s="69">
        <v>1724.53</v>
      </c>
      <c r="O2240" s="69">
        <v>32.770000000000003</v>
      </c>
      <c r="P2240" s="69"/>
    </row>
    <row r="2241" spans="1:16">
      <c r="A2241" s="86">
        <v>45559</v>
      </c>
      <c r="B2241" s="69" t="s">
        <v>205</v>
      </c>
      <c r="C2241" s="69" t="s">
        <v>400</v>
      </c>
      <c r="D2241" s="69" t="s">
        <v>603</v>
      </c>
      <c r="F2241" s="69">
        <v>24939</v>
      </c>
      <c r="G2241" s="69">
        <v>300</v>
      </c>
      <c r="H2241" s="69">
        <v>29</v>
      </c>
      <c r="I2241" s="69">
        <v>7521</v>
      </c>
      <c r="J2241" s="69">
        <v>6731</v>
      </c>
      <c r="K2241" s="69">
        <v>361</v>
      </c>
      <c r="L2241" s="69"/>
      <c r="N2241" s="69">
        <v>3315.92</v>
      </c>
      <c r="O2241" s="69">
        <v>23.03</v>
      </c>
      <c r="P2241" s="69"/>
    </row>
    <row r="2242" spans="1:16">
      <c r="A2242" s="86">
        <v>45559</v>
      </c>
      <c r="B2242" s="69" t="s">
        <v>205</v>
      </c>
      <c r="C2242" s="69" t="s">
        <v>401</v>
      </c>
      <c r="D2242" s="69" t="s">
        <v>584</v>
      </c>
      <c r="F2242" s="69">
        <v>5649</v>
      </c>
      <c r="G2242" s="69">
        <v>72</v>
      </c>
      <c r="H2242" s="69">
        <v>5</v>
      </c>
      <c r="I2242" s="69">
        <v>1228</v>
      </c>
      <c r="J2242" s="69">
        <v>1091</v>
      </c>
      <c r="K2242" s="69">
        <v>78</v>
      </c>
      <c r="L2242" s="69"/>
      <c r="N2242" s="69">
        <v>4600.16</v>
      </c>
      <c r="O2242" s="69">
        <v>24.14</v>
      </c>
      <c r="P2242" s="69"/>
    </row>
    <row r="2243" spans="1:16">
      <c r="A2243" s="86">
        <v>45559</v>
      </c>
      <c r="B2243" s="69" t="s">
        <v>205</v>
      </c>
      <c r="C2243" s="69" t="s">
        <v>402</v>
      </c>
      <c r="D2243" s="69" t="s">
        <v>585</v>
      </c>
      <c r="F2243" s="69">
        <v>19607</v>
      </c>
      <c r="G2243" s="69">
        <v>219</v>
      </c>
      <c r="H2243" s="69">
        <v>9</v>
      </c>
      <c r="I2243" s="69">
        <v>4124</v>
      </c>
      <c r="J2243" s="69">
        <v>3487</v>
      </c>
      <c r="K2243" s="69">
        <v>263</v>
      </c>
      <c r="L2243" s="69"/>
      <c r="N2243" s="69">
        <v>4754.3599999999997</v>
      </c>
      <c r="O2243" s="69">
        <v>24.85</v>
      </c>
      <c r="P2243" s="69"/>
    </row>
    <row r="2244" spans="1:16">
      <c r="A2244" s="86">
        <v>45559</v>
      </c>
      <c r="B2244" s="69" t="s">
        <v>218</v>
      </c>
      <c r="C2244" s="69" t="s">
        <v>403</v>
      </c>
      <c r="D2244" s="69" t="s">
        <v>693</v>
      </c>
      <c r="F2244" s="69">
        <v>923</v>
      </c>
      <c r="G2244" s="69">
        <v>20</v>
      </c>
      <c r="H2244" s="69">
        <v>10</v>
      </c>
      <c r="I2244" s="69">
        <v>1009</v>
      </c>
      <c r="J2244" s="69">
        <v>883</v>
      </c>
      <c r="K2244" s="69">
        <v>11</v>
      </c>
      <c r="L2244" s="69"/>
      <c r="N2244" s="69">
        <v>914.77</v>
      </c>
      <c r="O2244" s="69">
        <v>19.23</v>
      </c>
      <c r="P2244" s="69"/>
    </row>
    <row r="2245" spans="1:16">
      <c r="A2245" s="86">
        <v>45559</v>
      </c>
      <c r="B2245" s="69" t="s">
        <v>218</v>
      </c>
      <c r="C2245" s="69" t="s">
        <v>403</v>
      </c>
      <c r="D2245" s="69" t="s">
        <v>705</v>
      </c>
      <c r="F2245" s="69">
        <v>147320</v>
      </c>
      <c r="G2245" s="69">
        <v>3454</v>
      </c>
      <c r="H2245" s="69">
        <v>1950</v>
      </c>
      <c r="I2245" s="69">
        <v>153017</v>
      </c>
      <c r="J2245" s="69">
        <v>130258</v>
      </c>
      <c r="K2245" s="69">
        <v>2066</v>
      </c>
      <c r="L2245" s="69">
        <v>3</v>
      </c>
      <c r="M2245" s="69">
        <v>1</v>
      </c>
      <c r="N2245" s="69">
        <v>962.77</v>
      </c>
      <c r="O2245" s="69">
        <v>23.45</v>
      </c>
      <c r="P2245" s="69"/>
    </row>
    <row r="2246" spans="1:16">
      <c r="A2246" s="86">
        <v>45559</v>
      </c>
      <c r="B2246" s="69" t="s">
        <v>218</v>
      </c>
      <c r="C2246" s="69" t="s">
        <v>403</v>
      </c>
      <c r="D2246" s="69" t="s">
        <v>694</v>
      </c>
      <c r="F2246" s="69">
        <v>16674</v>
      </c>
      <c r="G2246" s="69">
        <v>247</v>
      </c>
      <c r="H2246" s="69">
        <v>186</v>
      </c>
      <c r="I2246" s="69">
        <v>15988</v>
      </c>
      <c r="J2246" s="69">
        <v>14662</v>
      </c>
      <c r="K2246" s="69">
        <v>207</v>
      </c>
      <c r="L2246" s="69"/>
      <c r="N2246" s="69">
        <v>1042.9100000000001</v>
      </c>
      <c r="O2246" s="69">
        <v>25.81</v>
      </c>
      <c r="P2246" s="69"/>
    </row>
    <row r="2247" spans="1:16">
      <c r="A2247" s="86">
        <v>45559</v>
      </c>
      <c r="B2247" s="69" t="s">
        <v>223</v>
      </c>
      <c r="C2247" s="69" t="s">
        <v>404</v>
      </c>
      <c r="D2247" s="69" t="s">
        <v>587</v>
      </c>
      <c r="F2247" s="69">
        <v>16661</v>
      </c>
      <c r="G2247" s="69">
        <v>104</v>
      </c>
      <c r="H2247" s="69">
        <v>52</v>
      </c>
      <c r="I2247" s="69">
        <v>6086</v>
      </c>
      <c r="J2247" s="69">
        <v>5029</v>
      </c>
      <c r="K2247" s="69">
        <v>57</v>
      </c>
      <c r="L2247" s="69"/>
      <c r="N2247" s="69">
        <v>2737.59</v>
      </c>
      <c r="O2247" s="69">
        <v>97.43</v>
      </c>
      <c r="P2247" s="69"/>
    </row>
    <row r="2248" spans="1:16">
      <c r="A2248" s="86">
        <v>45559</v>
      </c>
      <c r="B2248" s="69" t="s">
        <v>239</v>
      </c>
      <c r="C2248" s="69" t="s">
        <v>405</v>
      </c>
      <c r="D2248" s="69" t="s">
        <v>588</v>
      </c>
      <c r="F2248" s="69">
        <v>30116</v>
      </c>
      <c r="G2248" s="69">
        <v>487</v>
      </c>
      <c r="H2248" s="69">
        <v>334</v>
      </c>
      <c r="I2248" s="69">
        <v>18462</v>
      </c>
      <c r="J2248" s="69">
        <v>14485</v>
      </c>
      <c r="K2248" s="69">
        <v>348</v>
      </c>
      <c r="L2248" s="69"/>
      <c r="N2248" s="69">
        <v>1631.24</v>
      </c>
      <c r="O2248" s="69">
        <v>28.82</v>
      </c>
      <c r="P2248" s="69"/>
    </row>
    <row r="2249" spans="1:16">
      <c r="A2249" s="86">
        <v>45559</v>
      </c>
      <c r="B2249" s="69" t="s">
        <v>243</v>
      </c>
      <c r="C2249" s="69" t="s">
        <v>407</v>
      </c>
      <c r="D2249" s="69" t="s">
        <v>592</v>
      </c>
      <c r="F2249" s="69">
        <v>59404</v>
      </c>
      <c r="G2249" s="69">
        <v>322</v>
      </c>
      <c r="H2249" s="69">
        <v>5</v>
      </c>
      <c r="I2249" s="69">
        <v>18386</v>
      </c>
      <c r="J2249" s="69">
        <v>15446</v>
      </c>
      <c r="K2249" s="69">
        <v>2118</v>
      </c>
      <c r="L2249" s="69">
        <v>59</v>
      </c>
      <c r="M2249" s="69"/>
      <c r="N2249" s="69">
        <v>3230.94</v>
      </c>
      <c r="O2249" s="69">
        <v>9.18</v>
      </c>
      <c r="P2249" s="69"/>
    </row>
    <row r="2250" spans="1:16">
      <c r="A2250" s="86">
        <v>45559</v>
      </c>
      <c r="B2250" s="69" t="s">
        <v>248</v>
      </c>
      <c r="C2250" s="69" t="s">
        <v>408</v>
      </c>
      <c r="D2250" s="69" t="s">
        <v>706</v>
      </c>
      <c r="F2250" s="69">
        <v>95947</v>
      </c>
      <c r="G2250" s="69">
        <v>1286</v>
      </c>
      <c r="H2250" s="69">
        <v>1157</v>
      </c>
      <c r="I2250" s="69">
        <v>22778</v>
      </c>
      <c r="J2250" s="69">
        <v>20810</v>
      </c>
      <c r="K2250" s="69">
        <v>2498</v>
      </c>
      <c r="L2250" s="69"/>
      <c r="N2250" s="69">
        <v>4212.2700000000004</v>
      </c>
      <c r="O2250" s="69">
        <v>12.8</v>
      </c>
      <c r="P2250" s="69"/>
    </row>
    <row r="2251" spans="1:16">
      <c r="A2251" s="86">
        <v>45559</v>
      </c>
      <c r="B2251" s="69" t="s">
        <v>248</v>
      </c>
      <c r="C2251" s="69" t="s">
        <v>408</v>
      </c>
      <c r="D2251" s="69" t="s">
        <v>695</v>
      </c>
      <c r="F2251" s="69">
        <v>0</v>
      </c>
      <c r="G2251" s="69">
        <v>0</v>
      </c>
      <c r="I2251" s="69">
        <v>0</v>
      </c>
      <c r="J2251" s="69">
        <v>0</v>
      </c>
      <c r="K2251" s="69"/>
      <c r="O2251" s="69">
        <v>0</v>
      </c>
      <c r="P2251" s="69"/>
    </row>
    <row r="2252" spans="1:16">
      <c r="A2252" s="86">
        <v>45559</v>
      </c>
      <c r="B2252" s="69" t="s">
        <v>253</v>
      </c>
      <c r="C2252" s="69" t="s">
        <v>409</v>
      </c>
      <c r="D2252" s="69" t="s">
        <v>707</v>
      </c>
      <c r="F2252" s="69">
        <v>113146</v>
      </c>
      <c r="G2252" s="69">
        <v>1492</v>
      </c>
      <c r="H2252" s="69">
        <v>1364</v>
      </c>
      <c r="I2252" s="69">
        <v>27208</v>
      </c>
      <c r="J2252" s="69">
        <v>25759</v>
      </c>
      <c r="K2252" s="69">
        <v>1989</v>
      </c>
      <c r="L2252" s="69"/>
      <c r="N2252" s="69">
        <v>4158.5600000000004</v>
      </c>
      <c r="O2252" s="69">
        <v>18.93</v>
      </c>
      <c r="P2252" s="69"/>
    </row>
    <row r="2253" spans="1:16">
      <c r="A2253" s="86">
        <v>45559</v>
      </c>
      <c r="B2253" s="69" t="s">
        <v>253</v>
      </c>
      <c r="C2253" s="69" t="s">
        <v>409</v>
      </c>
      <c r="D2253" s="69" t="s">
        <v>594</v>
      </c>
      <c r="F2253" s="69">
        <v>18</v>
      </c>
      <c r="G2253" s="69">
        <v>1</v>
      </c>
      <c r="H2253" s="69">
        <v>1</v>
      </c>
      <c r="I2253" s="69">
        <v>21</v>
      </c>
      <c r="J2253" s="69">
        <v>19</v>
      </c>
      <c r="K2253" s="69">
        <v>1</v>
      </c>
      <c r="L2253" s="69"/>
      <c r="N2253" s="69">
        <v>857.14</v>
      </c>
      <c r="O2253" s="69">
        <v>6</v>
      </c>
      <c r="P2253" s="69"/>
    </row>
    <row r="2254" spans="1:16">
      <c r="A2254" s="86">
        <v>45559</v>
      </c>
      <c r="B2254" s="69" t="s">
        <v>253</v>
      </c>
      <c r="C2254" s="69" t="s">
        <v>409</v>
      </c>
      <c r="D2254" s="69" t="s">
        <v>708</v>
      </c>
      <c r="F2254" s="69">
        <v>7020</v>
      </c>
      <c r="G2254" s="69">
        <v>101</v>
      </c>
      <c r="H2254" s="69">
        <v>57</v>
      </c>
      <c r="I2254" s="69">
        <v>3843</v>
      </c>
      <c r="J2254" s="69" t="s">
        <v>702</v>
      </c>
      <c r="K2254" s="69">
        <v>61</v>
      </c>
      <c r="L2254" s="69"/>
      <c r="N2254" s="69">
        <v>1826.7</v>
      </c>
      <c r="O2254" s="69">
        <v>38.36</v>
      </c>
      <c r="P2254" s="69"/>
    </row>
    <row r="2255" spans="1:16">
      <c r="A2255" s="86">
        <v>45559</v>
      </c>
      <c r="B2255" s="69" t="s">
        <v>268</v>
      </c>
      <c r="C2255" s="69" t="s">
        <v>411</v>
      </c>
      <c r="D2255" s="69" t="s">
        <v>595</v>
      </c>
      <c r="F2255" s="69">
        <v>60790</v>
      </c>
      <c r="G2255" s="69">
        <v>793</v>
      </c>
      <c r="H2255" s="69">
        <v>637</v>
      </c>
      <c r="I2255" s="69">
        <v>59063</v>
      </c>
      <c r="J2255" s="69">
        <v>37897</v>
      </c>
      <c r="K2255" s="69">
        <v>653</v>
      </c>
      <c r="L2255" s="69"/>
      <c r="N2255" s="69">
        <v>1029.24</v>
      </c>
      <c r="O2255" s="69">
        <v>30.98</v>
      </c>
      <c r="P2255" s="69"/>
    </row>
    <row r="2256" spans="1:16">
      <c r="A2256" s="86">
        <v>45559</v>
      </c>
      <c r="B2256" s="69" t="s">
        <v>273</v>
      </c>
      <c r="C2256" s="69" t="s">
        <v>412</v>
      </c>
      <c r="D2256" s="69" t="s">
        <v>597</v>
      </c>
      <c r="F2256" s="69">
        <v>61952</v>
      </c>
      <c r="G2256" s="69">
        <v>1119</v>
      </c>
      <c r="H2256" s="69">
        <v>756</v>
      </c>
      <c r="I2256" s="69">
        <v>35447</v>
      </c>
      <c r="J2256" s="69">
        <v>31855</v>
      </c>
      <c r="K2256" s="69">
        <v>779</v>
      </c>
      <c r="L2256" s="69"/>
      <c r="N2256" s="69">
        <v>1747.74</v>
      </c>
      <c r="O2256" s="69">
        <v>26.51</v>
      </c>
      <c r="P2256" s="69"/>
    </row>
    <row r="2257" spans="1:16">
      <c r="A2257" s="86">
        <v>45559</v>
      </c>
      <c r="B2257" s="69" t="s">
        <v>277</v>
      </c>
      <c r="C2257" s="69" t="s">
        <v>412</v>
      </c>
      <c r="D2257" s="69" t="s">
        <v>599</v>
      </c>
      <c r="F2257" s="69">
        <v>49209</v>
      </c>
      <c r="G2257" s="69">
        <v>771</v>
      </c>
      <c r="H2257" s="69">
        <v>738</v>
      </c>
      <c r="I2257" s="69">
        <v>14130</v>
      </c>
      <c r="J2257" s="69">
        <v>13032</v>
      </c>
      <c r="K2257" s="69">
        <v>2205</v>
      </c>
      <c r="L2257" s="69"/>
      <c r="N2257" s="69">
        <v>3482.59</v>
      </c>
      <c r="O2257" s="69">
        <v>7.44</v>
      </c>
      <c r="P2257" s="69"/>
    </row>
    <row r="2258" spans="1:16">
      <c r="A2258" s="86">
        <v>45559</v>
      </c>
      <c r="B2258" s="69" t="s">
        <v>282</v>
      </c>
      <c r="C2258" s="69" t="s">
        <v>412</v>
      </c>
      <c r="D2258" s="69" t="s">
        <v>601</v>
      </c>
      <c r="F2258" s="69">
        <v>49235</v>
      </c>
      <c r="G2258" s="69">
        <v>824</v>
      </c>
      <c r="H2258" s="69">
        <v>657</v>
      </c>
      <c r="I2258" s="69">
        <v>36203</v>
      </c>
      <c r="J2258" s="69">
        <v>27919</v>
      </c>
      <c r="K2258" s="69">
        <v>681</v>
      </c>
      <c r="L2258" s="69">
        <v>1</v>
      </c>
      <c r="M2258" s="69">
        <v>1</v>
      </c>
      <c r="N2258" s="69">
        <v>1359.97</v>
      </c>
      <c r="O2258" s="69">
        <v>24.02</v>
      </c>
      <c r="P2258" s="69"/>
    </row>
    <row r="2259" spans="1:16">
      <c r="A2259" s="86">
        <v>45559</v>
      </c>
      <c r="B2259" s="69" t="s">
        <v>286</v>
      </c>
      <c r="C2259" s="69" t="s">
        <v>415</v>
      </c>
      <c r="D2259" s="69" t="s">
        <v>603</v>
      </c>
      <c r="F2259" s="69">
        <v>34323</v>
      </c>
      <c r="G2259" s="69">
        <v>71</v>
      </c>
      <c r="H2259" s="69">
        <v>17</v>
      </c>
      <c r="I2259" s="69">
        <v>47717</v>
      </c>
      <c r="J2259" s="69">
        <v>46915</v>
      </c>
      <c r="K2259" s="69">
        <v>3919</v>
      </c>
      <c r="L2259" s="69"/>
      <c r="N2259" s="69">
        <v>719.3</v>
      </c>
      <c r="O2259" s="69">
        <v>2.92</v>
      </c>
      <c r="P2259" s="69"/>
    </row>
    <row r="2260" spans="1:16">
      <c r="A2260" s="86">
        <v>45559</v>
      </c>
      <c r="B2260" s="69" t="s">
        <v>286</v>
      </c>
      <c r="C2260" s="69" t="s">
        <v>417</v>
      </c>
      <c r="D2260" s="69" t="s">
        <v>585</v>
      </c>
      <c r="F2260" s="69">
        <v>33188</v>
      </c>
      <c r="G2260" s="69">
        <v>70</v>
      </c>
      <c r="H2260" s="69">
        <v>26</v>
      </c>
      <c r="I2260" s="69">
        <v>46169</v>
      </c>
      <c r="J2260" s="69">
        <v>45087</v>
      </c>
      <c r="K2260" s="69">
        <v>4403</v>
      </c>
      <c r="L2260" s="69"/>
      <c r="N2260" s="69">
        <v>718.84</v>
      </c>
      <c r="O2260" s="69">
        <v>2.5099999999999998</v>
      </c>
      <c r="P2260" s="69"/>
    </row>
    <row r="2261" spans="1:16">
      <c r="A2261" s="86">
        <v>45559</v>
      </c>
      <c r="B2261" s="69" t="s">
        <v>419</v>
      </c>
      <c r="C2261" s="69" t="s">
        <v>420</v>
      </c>
      <c r="D2261" s="69" t="s">
        <v>697</v>
      </c>
      <c r="F2261" s="69">
        <v>63802</v>
      </c>
      <c r="G2261" s="69">
        <v>91</v>
      </c>
      <c r="I2261" s="69">
        <v>87110</v>
      </c>
      <c r="J2261" s="69">
        <v>85313</v>
      </c>
      <c r="K2261" s="69">
        <v>38</v>
      </c>
      <c r="L2261" s="69"/>
      <c r="M2261" s="69">
        <v>1</v>
      </c>
      <c r="N2261" s="69">
        <v>732.43</v>
      </c>
      <c r="O2261" s="69">
        <v>362.51</v>
      </c>
      <c r="P2261" s="69"/>
    </row>
    <row r="2262" spans="1:16">
      <c r="A2262" s="86">
        <v>45559</v>
      </c>
      <c r="B2262" s="69" t="s">
        <v>422</v>
      </c>
      <c r="C2262" s="69" t="s">
        <v>423</v>
      </c>
      <c r="D2262" s="69" t="s">
        <v>422</v>
      </c>
      <c r="F2262" s="69">
        <v>14355</v>
      </c>
      <c r="G2262" s="69">
        <v>12</v>
      </c>
      <c r="H2262" s="69">
        <v>7</v>
      </c>
      <c r="I2262" s="69">
        <v>4924</v>
      </c>
      <c r="J2262" s="69">
        <v>3805</v>
      </c>
      <c r="K2262" s="69">
        <v>8</v>
      </c>
      <c r="L2262" s="69"/>
      <c r="N2262" s="69">
        <v>2915.31</v>
      </c>
      <c r="O2262" s="69">
        <v>598.13</v>
      </c>
      <c r="P2262" s="69"/>
    </row>
    <row r="2263" spans="1:16">
      <c r="A2263" s="86">
        <v>45559</v>
      </c>
      <c r="B2263" s="69" t="s">
        <v>424</v>
      </c>
      <c r="C2263" s="69" t="s">
        <v>425</v>
      </c>
      <c r="D2263" s="69" t="s">
        <v>424</v>
      </c>
      <c r="F2263" s="69">
        <v>16600</v>
      </c>
      <c r="G2263" s="69">
        <v>14</v>
      </c>
      <c r="H2263" s="69">
        <v>8</v>
      </c>
      <c r="I2263" s="69">
        <v>1602</v>
      </c>
      <c r="J2263" s="69">
        <v>1031</v>
      </c>
      <c r="K2263" s="69">
        <v>10</v>
      </c>
      <c r="L2263" s="69"/>
      <c r="N2263" s="69">
        <v>10362.049999999999</v>
      </c>
      <c r="O2263" s="69">
        <v>553.33000000000004</v>
      </c>
      <c r="P2263" s="69"/>
    </row>
    <row r="2264" spans="1:16">
      <c r="A2264" s="86">
        <v>45559</v>
      </c>
      <c r="B2264" s="69" t="s">
        <v>426</v>
      </c>
      <c r="C2264" s="69" t="s">
        <v>427</v>
      </c>
      <c r="D2264" s="69" t="s">
        <v>426</v>
      </c>
      <c r="F2264" s="69">
        <v>14528</v>
      </c>
      <c r="G2264" s="69">
        <v>23</v>
      </c>
      <c r="H2264" s="69">
        <v>14</v>
      </c>
      <c r="I2264" s="69">
        <v>5108</v>
      </c>
      <c r="J2264" s="69">
        <v>4025</v>
      </c>
      <c r="K2264" s="69">
        <v>16</v>
      </c>
      <c r="L2264" s="69"/>
      <c r="M2264" s="69">
        <v>1</v>
      </c>
      <c r="N2264" s="69">
        <v>2844.17</v>
      </c>
      <c r="O2264" s="69">
        <v>279.38</v>
      </c>
      <c r="P2264" s="69"/>
    </row>
    <row r="2265" spans="1:16">
      <c r="A2265" s="86">
        <v>45559</v>
      </c>
      <c r="B2265" s="69" t="s">
        <v>428</v>
      </c>
      <c r="C2265" s="69" t="s">
        <v>429</v>
      </c>
      <c r="D2265" s="69" t="s">
        <v>428</v>
      </c>
      <c r="F2265" s="69">
        <v>14579</v>
      </c>
      <c r="G2265" s="69">
        <v>11</v>
      </c>
      <c r="H2265" s="69">
        <v>6</v>
      </c>
      <c r="I2265" s="69">
        <v>1450</v>
      </c>
      <c r="J2265" s="69">
        <v>945</v>
      </c>
      <c r="K2265" s="69">
        <v>7</v>
      </c>
      <c r="L2265" s="69"/>
      <c r="N2265" s="69">
        <v>10054.48</v>
      </c>
      <c r="O2265" s="69">
        <v>694.24</v>
      </c>
      <c r="P2265" s="69"/>
    </row>
    <row r="2266" spans="1:16">
      <c r="A2266" s="86">
        <v>45559</v>
      </c>
      <c r="B2266" s="69" t="s">
        <v>430</v>
      </c>
      <c r="C2266" s="69" t="s">
        <v>431</v>
      </c>
      <c r="D2266" s="69" t="s">
        <v>754</v>
      </c>
      <c r="F2266" s="69">
        <v>15906</v>
      </c>
      <c r="G2266" s="69">
        <v>59</v>
      </c>
      <c r="H2266" s="69">
        <v>34</v>
      </c>
      <c r="I2266" s="69">
        <v>22082</v>
      </c>
      <c r="J2266" s="69">
        <v>20944</v>
      </c>
      <c r="K2266" s="69">
        <v>36</v>
      </c>
      <c r="L2266" s="69"/>
      <c r="N2266" s="69">
        <v>720.32</v>
      </c>
      <c r="O2266" s="69">
        <v>147.28</v>
      </c>
      <c r="P2266" s="69"/>
    </row>
    <row r="2267" spans="1:16">
      <c r="A2267" s="86">
        <v>45559</v>
      </c>
      <c r="B2267" s="69" t="s">
        <v>432</v>
      </c>
      <c r="C2267" s="69" t="s">
        <v>434</v>
      </c>
      <c r="D2267" s="69" t="s">
        <v>755</v>
      </c>
      <c r="F2267" s="69">
        <v>40955</v>
      </c>
      <c r="G2267" s="69">
        <v>372</v>
      </c>
      <c r="H2267" s="69">
        <v>271</v>
      </c>
      <c r="I2267" s="69">
        <v>26183</v>
      </c>
      <c r="J2267" s="69">
        <v>22207</v>
      </c>
      <c r="K2267" s="69">
        <v>281</v>
      </c>
      <c r="L2267" s="69"/>
      <c r="N2267" s="69">
        <v>1564.18</v>
      </c>
      <c r="O2267" s="69">
        <v>48.58</v>
      </c>
      <c r="P2267" s="69"/>
    </row>
    <row r="2268" spans="1:16">
      <c r="A2268" s="86">
        <v>45559</v>
      </c>
      <c r="B2268" s="69" t="s">
        <v>432</v>
      </c>
      <c r="C2268" s="69" t="s">
        <v>436</v>
      </c>
      <c r="D2268" s="69" t="s">
        <v>710</v>
      </c>
      <c r="F2268" s="69">
        <v>41065</v>
      </c>
      <c r="G2268" s="69">
        <v>580</v>
      </c>
      <c r="H2268" s="69">
        <v>410</v>
      </c>
      <c r="I2268" s="69">
        <v>35042</v>
      </c>
      <c r="J2268" s="69">
        <v>29774</v>
      </c>
      <c r="K2268" s="69">
        <v>423</v>
      </c>
      <c r="L2268" s="69"/>
      <c r="N2268" s="69">
        <v>1171.8800000000001</v>
      </c>
      <c r="O2268" s="69">
        <v>31.71</v>
      </c>
      <c r="P2268" s="69"/>
    </row>
    <row r="2269" spans="1:16">
      <c r="A2269" s="86">
        <v>45559</v>
      </c>
      <c r="B2269" s="69" t="s">
        <v>432</v>
      </c>
      <c r="C2269" s="69" t="s">
        <v>438</v>
      </c>
      <c r="D2269" s="69" t="s">
        <v>711</v>
      </c>
      <c r="F2269" s="69">
        <v>39022</v>
      </c>
      <c r="G2269" s="69">
        <v>586</v>
      </c>
      <c r="H2269" s="69">
        <v>404</v>
      </c>
      <c r="I2269" s="69">
        <v>28190</v>
      </c>
      <c r="J2269" s="69">
        <v>23064</v>
      </c>
      <c r="K2269" s="69">
        <v>435</v>
      </c>
      <c r="L2269" s="69"/>
      <c r="N2269" s="69">
        <v>1384.25</v>
      </c>
      <c r="O2269" s="69">
        <v>29.79</v>
      </c>
      <c r="P2269" s="69"/>
    </row>
    <row r="2270" spans="1:16">
      <c r="A2270" s="86">
        <v>45559</v>
      </c>
      <c r="B2270" s="69" t="s">
        <v>432</v>
      </c>
      <c r="C2270" s="69" t="s">
        <v>440</v>
      </c>
      <c r="D2270" s="69" t="s">
        <v>712</v>
      </c>
      <c r="F2270" s="69">
        <v>40515</v>
      </c>
      <c r="G2270" s="69">
        <v>441</v>
      </c>
      <c r="H2270" s="69">
        <v>344</v>
      </c>
      <c r="I2270" s="69">
        <v>38581</v>
      </c>
      <c r="J2270" s="69">
        <v>26485</v>
      </c>
      <c r="K2270" s="69">
        <v>356</v>
      </c>
      <c r="L2270" s="69"/>
      <c r="M2270" s="69">
        <v>1</v>
      </c>
      <c r="N2270" s="69">
        <v>1050.1300000000001</v>
      </c>
      <c r="O2270" s="69">
        <v>37.03</v>
      </c>
      <c r="P2270" s="69"/>
    </row>
    <row r="2271" spans="1:16">
      <c r="A2271" s="86">
        <v>45559</v>
      </c>
      <c r="B2271" s="69" t="s">
        <v>432</v>
      </c>
      <c r="C2271" s="69" t="s">
        <v>444</v>
      </c>
      <c r="D2271" s="69" t="s">
        <v>713</v>
      </c>
      <c r="F2271" s="69">
        <v>40789</v>
      </c>
      <c r="G2271" s="69">
        <v>394</v>
      </c>
      <c r="H2271" s="69">
        <v>332</v>
      </c>
      <c r="I2271" s="69">
        <v>43011</v>
      </c>
      <c r="J2271" s="69">
        <v>26046</v>
      </c>
      <c r="K2271" s="69">
        <v>334</v>
      </c>
      <c r="L2271" s="69">
        <v>1</v>
      </c>
      <c r="M2271" s="69"/>
      <c r="N2271" s="69">
        <v>948.34</v>
      </c>
      <c r="O2271" s="69">
        <v>40.630000000000003</v>
      </c>
      <c r="P2271" s="69"/>
    </row>
    <row r="2272" spans="1:16">
      <c r="A2272" s="86">
        <v>45559</v>
      </c>
      <c r="B2272" s="69" t="s">
        <v>432</v>
      </c>
      <c r="C2272" s="69" t="s">
        <v>446</v>
      </c>
      <c r="D2272" s="69" t="s">
        <v>714</v>
      </c>
      <c r="F2272" s="69">
        <v>42150</v>
      </c>
      <c r="G2272" s="69">
        <v>641</v>
      </c>
      <c r="H2272" s="69">
        <v>433</v>
      </c>
      <c r="I2272" s="69">
        <v>32224</v>
      </c>
      <c r="J2272" s="69">
        <v>28366</v>
      </c>
      <c r="K2272" s="69">
        <v>460</v>
      </c>
      <c r="L2272" s="69"/>
      <c r="N2272" s="69">
        <v>1308.03</v>
      </c>
      <c r="O2272" s="69">
        <v>29.64</v>
      </c>
      <c r="P2272" s="69"/>
    </row>
    <row r="2273" spans="1:17">
      <c r="A2273" s="86">
        <v>45559</v>
      </c>
      <c r="B2273" s="69" t="s">
        <v>228</v>
      </c>
      <c r="C2273" s="69" t="s">
        <v>234</v>
      </c>
      <c r="D2273" s="69" t="s">
        <v>756</v>
      </c>
      <c r="F2273" s="69">
        <v>7560</v>
      </c>
      <c r="G2273" s="69">
        <v>92</v>
      </c>
      <c r="H2273" s="69">
        <v>57</v>
      </c>
      <c r="I2273" s="69">
        <v>2947</v>
      </c>
      <c r="J2273" s="69">
        <v>2567</v>
      </c>
      <c r="K2273" s="69">
        <v>67</v>
      </c>
      <c r="L2273" s="69"/>
      <c r="N2273" s="69">
        <v>2565.3200000000002</v>
      </c>
      <c r="O2273" s="69">
        <v>37.61</v>
      </c>
      <c r="P2273" s="69"/>
    </row>
    <row r="2274" spans="1:17">
      <c r="A2274" s="86">
        <v>45559</v>
      </c>
      <c r="B2274" s="69" t="s">
        <v>228</v>
      </c>
      <c r="C2274" s="69" t="s">
        <v>452</v>
      </c>
      <c r="D2274" s="69" t="s">
        <v>452</v>
      </c>
      <c r="F2274" s="69">
        <v>8753</v>
      </c>
      <c r="G2274" s="69">
        <v>101</v>
      </c>
      <c r="H2274" s="69">
        <v>73</v>
      </c>
      <c r="I2274" s="69">
        <v>6762</v>
      </c>
      <c r="J2274" s="69">
        <v>5455</v>
      </c>
      <c r="K2274" s="69">
        <v>78</v>
      </c>
      <c r="L2274" s="69"/>
      <c r="N2274" s="69">
        <v>1294.44</v>
      </c>
      <c r="O2274" s="69">
        <v>36.619999999999997</v>
      </c>
      <c r="P2274" s="69"/>
    </row>
    <row r="2275" spans="1:17">
      <c r="A2275" s="86">
        <v>45559</v>
      </c>
      <c r="B2275" s="69" t="s">
        <v>228</v>
      </c>
      <c r="C2275" s="69" t="s">
        <v>238</v>
      </c>
      <c r="D2275" s="69" t="s">
        <v>238</v>
      </c>
      <c r="F2275" s="69">
        <v>8579</v>
      </c>
      <c r="G2275" s="69">
        <v>111</v>
      </c>
      <c r="H2275" s="69">
        <v>77</v>
      </c>
      <c r="I2275" s="69">
        <v>6340</v>
      </c>
      <c r="J2275" s="69">
        <v>4429</v>
      </c>
      <c r="K2275" s="69">
        <v>86</v>
      </c>
      <c r="L2275" s="69"/>
      <c r="N2275" s="69">
        <v>1353.15</v>
      </c>
      <c r="O2275" s="69">
        <v>33.25</v>
      </c>
      <c r="P2275" s="69"/>
    </row>
    <row r="2276" spans="1:17">
      <c r="A2276" s="86">
        <v>45559</v>
      </c>
      <c r="B2276" s="69" t="s">
        <v>228</v>
      </c>
      <c r="C2276" s="69" t="s">
        <v>230</v>
      </c>
      <c r="D2276" s="69" t="s">
        <v>640</v>
      </c>
      <c r="F2276" s="69">
        <v>8969</v>
      </c>
      <c r="G2276" s="69">
        <v>133</v>
      </c>
      <c r="H2276" s="69">
        <v>88</v>
      </c>
      <c r="I2276" s="69">
        <v>5258</v>
      </c>
      <c r="J2276" s="69">
        <v>4119</v>
      </c>
      <c r="K2276" s="69">
        <v>99</v>
      </c>
      <c r="L2276" s="69"/>
      <c r="N2276" s="69">
        <v>1705.78</v>
      </c>
      <c r="O2276" s="69">
        <v>28.29</v>
      </c>
      <c r="P2276" s="69"/>
    </row>
    <row r="2277" spans="1:17">
      <c r="A2277" s="86">
        <v>45559</v>
      </c>
      <c r="B2277" s="69" t="s">
        <v>228</v>
      </c>
      <c r="C2277" s="69" t="s">
        <v>237</v>
      </c>
      <c r="D2277" s="69" t="s">
        <v>237</v>
      </c>
      <c r="F2277" s="69">
        <v>8570</v>
      </c>
      <c r="G2277" s="69">
        <v>100</v>
      </c>
      <c r="H2277" s="69">
        <v>85</v>
      </c>
      <c r="I2277" s="69">
        <v>7769</v>
      </c>
      <c r="J2277" s="69">
        <v>5154</v>
      </c>
      <c r="K2277" s="69">
        <v>87</v>
      </c>
      <c r="L2277" s="69"/>
      <c r="N2277" s="69">
        <v>1103.0999999999999</v>
      </c>
      <c r="O2277" s="69">
        <v>31.62</v>
      </c>
      <c r="P2277" s="69"/>
    </row>
    <row r="2278" spans="1:17">
      <c r="A2278" s="86">
        <v>45559</v>
      </c>
      <c r="B2278" s="69" t="s">
        <v>228</v>
      </c>
      <c r="C2278" s="69" t="s">
        <v>235</v>
      </c>
      <c r="D2278" s="69" t="s">
        <v>235</v>
      </c>
      <c r="F2278" s="69">
        <v>8649</v>
      </c>
      <c r="G2278" s="69">
        <v>98</v>
      </c>
      <c r="H2278" s="69">
        <v>83</v>
      </c>
      <c r="I2278" s="69">
        <v>6482</v>
      </c>
      <c r="J2278" s="69">
        <v>4593</v>
      </c>
      <c r="K2278" s="69">
        <v>90</v>
      </c>
      <c r="L2278" s="69"/>
      <c r="N2278" s="69">
        <v>1334.31</v>
      </c>
      <c r="O2278" s="69">
        <v>31.45</v>
      </c>
      <c r="P2278" s="69"/>
      <c r="Q2278" s="85"/>
    </row>
    <row r="2279" spans="1:17">
      <c r="A2279" s="86">
        <v>45559</v>
      </c>
      <c r="B2279" s="69" t="s">
        <v>228</v>
      </c>
      <c r="C2279" s="69" t="s">
        <v>233</v>
      </c>
      <c r="D2279" s="69" t="s">
        <v>641</v>
      </c>
      <c r="F2279" s="69">
        <v>8323</v>
      </c>
      <c r="G2279" s="69">
        <v>189</v>
      </c>
      <c r="H2279" s="69">
        <v>134</v>
      </c>
      <c r="I2279" s="69">
        <v>7048</v>
      </c>
      <c r="J2279" s="69">
        <v>3906</v>
      </c>
      <c r="K2279" s="69">
        <v>138</v>
      </c>
      <c r="L2279" s="69"/>
      <c r="N2279" s="69">
        <v>1180.9000000000001</v>
      </c>
      <c r="O2279" s="69">
        <v>19.86</v>
      </c>
      <c r="P2279" s="69"/>
    </row>
    <row r="2280" spans="1:17">
      <c r="A2280" s="86">
        <v>45559</v>
      </c>
      <c r="B2280" s="69" t="s">
        <v>228</v>
      </c>
      <c r="C2280" s="69" t="s">
        <v>453</v>
      </c>
      <c r="D2280" s="69" t="s">
        <v>453</v>
      </c>
      <c r="F2280" s="69">
        <v>8747</v>
      </c>
      <c r="G2280" s="69">
        <v>105</v>
      </c>
      <c r="H2280" s="69">
        <v>70</v>
      </c>
      <c r="I2280" s="69">
        <v>4961</v>
      </c>
      <c r="J2280" s="69">
        <v>3752</v>
      </c>
      <c r="K2280" s="69">
        <v>73</v>
      </c>
      <c r="L2280" s="69"/>
      <c r="N2280" s="69">
        <v>1763.15</v>
      </c>
      <c r="O2280" s="69">
        <v>39.049999999999997</v>
      </c>
      <c r="P2280" s="69"/>
    </row>
    <row r="2281" spans="1:17">
      <c r="A2281" s="86">
        <v>45559</v>
      </c>
      <c r="B2281" s="69" t="s">
        <v>228</v>
      </c>
      <c r="C2281" s="69" t="s">
        <v>232</v>
      </c>
      <c r="D2281" s="69" t="s">
        <v>642</v>
      </c>
      <c r="F2281" s="69">
        <v>8634</v>
      </c>
      <c r="G2281" s="69">
        <v>103</v>
      </c>
      <c r="H2281" s="69">
        <v>71</v>
      </c>
      <c r="I2281" s="69">
        <v>6049</v>
      </c>
      <c r="J2281" s="69">
        <v>5221</v>
      </c>
      <c r="K2281" s="69">
        <v>74</v>
      </c>
      <c r="L2281" s="69"/>
      <c r="N2281" s="69">
        <v>1427.34</v>
      </c>
      <c r="O2281" s="69">
        <v>38.89</v>
      </c>
      <c r="P2281" s="69"/>
    </row>
    <row r="2282" spans="1:17">
      <c r="A2282" s="86">
        <v>45559</v>
      </c>
      <c r="B2282" s="69" t="s">
        <v>228</v>
      </c>
      <c r="C2282" s="69" t="s">
        <v>231</v>
      </c>
      <c r="D2282" s="69" t="s">
        <v>231</v>
      </c>
      <c r="F2282" s="69">
        <v>8753</v>
      </c>
      <c r="G2282" s="69">
        <v>144</v>
      </c>
      <c r="H2282" s="69">
        <v>104</v>
      </c>
      <c r="I2282" s="69">
        <v>6351</v>
      </c>
      <c r="J2282" s="69">
        <v>5731</v>
      </c>
      <c r="K2282" s="69">
        <v>112</v>
      </c>
      <c r="L2282" s="69"/>
      <c r="N2282" s="69">
        <v>1378.21</v>
      </c>
      <c r="O2282" s="69">
        <v>25.59</v>
      </c>
      <c r="P2282" s="69"/>
    </row>
    <row r="2283" spans="1:17">
      <c r="A2283" s="86">
        <v>45559</v>
      </c>
      <c r="B2283" s="69" t="s">
        <v>256</v>
      </c>
      <c r="C2283" s="69" t="s">
        <v>264</v>
      </c>
      <c r="D2283" s="69" t="s">
        <v>734</v>
      </c>
      <c r="F2283" s="69">
        <v>6423</v>
      </c>
      <c r="G2283" s="69">
        <v>68</v>
      </c>
      <c r="H2283" s="69">
        <v>52</v>
      </c>
      <c r="I2283" s="69">
        <v>2767</v>
      </c>
      <c r="J2283" s="69">
        <v>2336</v>
      </c>
      <c r="K2283" s="69">
        <v>54</v>
      </c>
      <c r="L2283" s="69"/>
      <c r="N2283" s="69">
        <v>2321.29</v>
      </c>
      <c r="O2283" s="69">
        <v>39.65</v>
      </c>
      <c r="P2283" s="69"/>
    </row>
    <row r="2284" spans="1:17">
      <c r="A2284" s="86">
        <v>45559</v>
      </c>
      <c r="B2284" s="69" t="s">
        <v>256</v>
      </c>
      <c r="C2284" s="69" t="s">
        <v>266</v>
      </c>
      <c r="D2284" s="69" t="s">
        <v>735</v>
      </c>
      <c r="F2284" s="69">
        <v>8735</v>
      </c>
      <c r="G2284" s="69">
        <v>134</v>
      </c>
      <c r="H2284" s="69">
        <v>80</v>
      </c>
      <c r="I2284" s="69">
        <v>3878</v>
      </c>
      <c r="J2284" s="69">
        <v>3289</v>
      </c>
      <c r="K2284" s="69">
        <v>90</v>
      </c>
      <c r="L2284" s="69"/>
      <c r="N2284" s="69">
        <v>2252.4499999999998</v>
      </c>
      <c r="O2284" s="69">
        <v>31.76</v>
      </c>
      <c r="P2284" s="69"/>
    </row>
    <row r="2285" spans="1:17">
      <c r="A2285" s="86">
        <v>45559</v>
      </c>
      <c r="B2285" s="69" t="s">
        <v>256</v>
      </c>
      <c r="C2285" s="69" t="s">
        <v>259</v>
      </c>
      <c r="D2285" s="69" t="s">
        <v>736</v>
      </c>
      <c r="F2285" s="69">
        <v>8866</v>
      </c>
      <c r="G2285" s="69">
        <v>94</v>
      </c>
      <c r="H2285" s="69">
        <v>65</v>
      </c>
      <c r="I2285" s="69">
        <v>5250</v>
      </c>
      <c r="J2285" s="69">
        <v>4456</v>
      </c>
      <c r="K2285" s="69">
        <v>75</v>
      </c>
      <c r="L2285" s="69"/>
      <c r="M2285" s="69">
        <v>1</v>
      </c>
      <c r="N2285" s="69">
        <v>1688.76</v>
      </c>
      <c r="O2285" s="69">
        <v>38.22</v>
      </c>
      <c r="P2285" s="69"/>
    </row>
    <row r="2286" spans="1:17">
      <c r="A2286" s="86">
        <v>45559</v>
      </c>
      <c r="B2286" s="69" t="s">
        <v>256</v>
      </c>
      <c r="C2286" s="69" t="s">
        <v>263</v>
      </c>
      <c r="D2286" s="69" t="s">
        <v>737</v>
      </c>
      <c r="F2286" s="69">
        <v>8744</v>
      </c>
      <c r="G2286" s="69">
        <v>95</v>
      </c>
      <c r="H2286" s="69">
        <v>71</v>
      </c>
      <c r="I2286" s="69">
        <v>3832</v>
      </c>
      <c r="J2286" s="69">
        <v>3223</v>
      </c>
      <c r="K2286" s="69">
        <v>72</v>
      </c>
      <c r="L2286" s="69"/>
      <c r="N2286" s="69">
        <v>2281.84</v>
      </c>
      <c r="O2286" s="69">
        <v>40.479999999999997</v>
      </c>
      <c r="P2286" s="69"/>
    </row>
    <row r="2287" spans="1:17">
      <c r="A2287" s="86">
        <v>45559</v>
      </c>
      <c r="B2287" s="69" t="s">
        <v>256</v>
      </c>
      <c r="C2287" s="69" t="s">
        <v>260</v>
      </c>
      <c r="D2287" s="69" t="s">
        <v>738</v>
      </c>
      <c r="F2287" s="69">
        <v>8577</v>
      </c>
      <c r="G2287" s="69">
        <v>99</v>
      </c>
      <c r="H2287" s="69">
        <v>79</v>
      </c>
      <c r="I2287" s="69">
        <v>4953</v>
      </c>
      <c r="J2287" s="69">
        <v>4041</v>
      </c>
      <c r="K2287" s="69">
        <v>83</v>
      </c>
      <c r="L2287" s="69"/>
      <c r="N2287" s="69">
        <v>1731.68</v>
      </c>
      <c r="O2287" s="69">
        <v>32.24</v>
      </c>
      <c r="P2287" s="69"/>
    </row>
    <row r="2288" spans="1:17">
      <c r="A2288" s="86">
        <v>45559</v>
      </c>
      <c r="B2288" s="69" t="s">
        <v>256</v>
      </c>
      <c r="C2288" s="69" t="s">
        <v>262</v>
      </c>
      <c r="D2288" s="69" t="s">
        <v>739</v>
      </c>
      <c r="F2288" s="69">
        <v>8510</v>
      </c>
      <c r="G2288" s="69">
        <v>92</v>
      </c>
      <c r="H2288" s="69">
        <v>75</v>
      </c>
      <c r="I2288" s="69">
        <v>4494</v>
      </c>
      <c r="J2288" s="69">
        <v>3401</v>
      </c>
      <c r="K2288" s="69">
        <v>80</v>
      </c>
      <c r="L2288" s="69"/>
      <c r="N2288" s="69">
        <v>1893.64</v>
      </c>
      <c r="O2288" s="69">
        <v>35.46</v>
      </c>
      <c r="P2288" s="69"/>
    </row>
    <row r="2289" spans="1:16">
      <c r="A2289" s="86">
        <v>45559</v>
      </c>
      <c r="B2289" s="69" t="s">
        <v>256</v>
      </c>
      <c r="C2289" s="69" t="s">
        <v>261</v>
      </c>
      <c r="D2289" s="69" t="s">
        <v>740</v>
      </c>
      <c r="F2289" s="69">
        <v>8858</v>
      </c>
      <c r="G2289" s="69">
        <v>144</v>
      </c>
      <c r="H2289" s="69">
        <v>93</v>
      </c>
      <c r="I2289" s="69">
        <v>3028</v>
      </c>
      <c r="J2289" s="69">
        <v>2534</v>
      </c>
      <c r="K2289" s="69">
        <v>100</v>
      </c>
      <c r="L2289" s="69"/>
      <c r="N2289" s="69">
        <v>2925.36</v>
      </c>
      <c r="O2289" s="69">
        <v>27.26</v>
      </c>
      <c r="P2289" s="69"/>
    </row>
    <row r="2290" spans="1:16">
      <c r="A2290" s="86">
        <v>45559</v>
      </c>
      <c r="B2290" s="69" t="s">
        <v>256</v>
      </c>
      <c r="C2290" s="69" t="s">
        <v>265</v>
      </c>
      <c r="D2290" s="69" t="s">
        <v>741</v>
      </c>
      <c r="F2290" s="69">
        <v>8502</v>
      </c>
      <c r="G2290" s="69">
        <v>105</v>
      </c>
      <c r="H2290" s="69">
        <v>80</v>
      </c>
      <c r="I2290" s="69">
        <v>4448</v>
      </c>
      <c r="J2290" s="69">
        <v>3415</v>
      </c>
      <c r="K2290" s="69">
        <v>83</v>
      </c>
      <c r="L2290" s="69"/>
      <c r="N2290" s="69">
        <v>1911.42</v>
      </c>
      <c r="O2290" s="69">
        <v>29.94</v>
      </c>
      <c r="P2290" s="69"/>
    </row>
    <row r="2291" spans="1:16">
      <c r="A2291" s="86">
        <v>45559</v>
      </c>
      <c r="B2291" s="69" t="s">
        <v>256</v>
      </c>
      <c r="C2291" s="69" t="s">
        <v>258</v>
      </c>
      <c r="D2291" s="69" t="s">
        <v>742</v>
      </c>
      <c r="F2291" s="69">
        <v>8828</v>
      </c>
      <c r="G2291" s="69">
        <v>103</v>
      </c>
      <c r="H2291" s="69">
        <v>71</v>
      </c>
      <c r="I2291" s="69">
        <v>3664</v>
      </c>
      <c r="J2291" s="69">
        <v>3221</v>
      </c>
      <c r="K2291" s="69">
        <v>79</v>
      </c>
      <c r="L2291" s="69"/>
      <c r="N2291" s="69">
        <v>2409.39</v>
      </c>
      <c r="O2291" s="69">
        <v>36.479999999999997</v>
      </c>
      <c r="P2291" s="69"/>
    </row>
    <row r="2292" spans="1:16">
      <c r="A2292" s="86">
        <v>45559</v>
      </c>
      <c r="B2292" s="69" t="s">
        <v>256</v>
      </c>
      <c r="C2292" s="69" t="s">
        <v>257</v>
      </c>
      <c r="D2292" s="69" t="s">
        <v>743</v>
      </c>
      <c r="F2292" s="69">
        <v>8821</v>
      </c>
      <c r="G2292" s="69">
        <v>117</v>
      </c>
      <c r="H2292" s="69">
        <v>84</v>
      </c>
      <c r="I2292" s="69">
        <v>4626</v>
      </c>
      <c r="J2292" s="69">
        <v>3656</v>
      </c>
      <c r="K2292" s="69">
        <v>91</v>
      </c>
      <c r="L2292" s="69"/>
      <c r="N2292" s="69">
        <v>1906.83</v>
      </c>
      <c r="O2292" s="69">
        <v>29.8</v>
      </c>
      <c r="P2292" s="69"/>
    </row>
    <row r="2293" spans="1:16">
      <c r="A2293" s="86">
        <v>45559</v>
      </c>
      <c r="B2293" s="69" t="s">
        <v>454</v>
      </c>
      <c r="C2293" s="69" t="s">
        <v>202</v>
      </c>
      <c r="D2293" s="69" t="s">
        <v>757</v>
      </c>
      <c r="F2293" s="69">
        <v>39281</v>
      </c>
      <c r="G2293" s="69">
        <v>383</v>
      </c>
      <c r="H2293" s="69">
        <v>254</v>
      </c>
      <c r="I2293" s="69">
        <v>25510</v>
      </c>
      <c r="J2293" s="69">
        <v>21403</v>
      </c>
      <c r="K2293" s="69">
        <v>272</v>
      </c>
      <c r="L2293" s="69"/>
      <c r="N2293" s="69">
        <v>1539.83</v>
      </c>
      <c r="O2293" s="69">
        <v>47.56</v>
      </c>
      <c r="P2293" s="69"/>
    </row>
    <row r="2294" spans="1:16">
      <c r="A2294" s="86">
        <v>45559</v>
      </c>
      <c r="B2294" s="69" t="s">
        <v>454</v>
      </c>
      <c r="C2294" s="69" t="s">
        <v>198</v>
      </c>
      <c r="D2294" s="69" t="s">
        <v>757</v>
      </c>
      <c r="F2294" s="69">
        <v>39285</v>
      </c>
      <c r="G2294" s="69">
        <v>404</v>
      </c>
      <c r="H2294" s="69">
        <v>287</v>
      </c>
      <c r="I2294" s="69">
        <v>26699</v>
      </c>
      <c r="J2294" s="69">
        <v>21005</v>
      </c>
      <c r="K2294" s="69">
        <v>305</v>
      </c>
      <c r="L2294" s="69"/>
      <c r="N2294" s="69">
        <v>1471.4</v>
      </c>
      <c r="O2294" s="69">
        <v>42.93</v>
      </c>
      <c r="P2294" s="69"/>
    </row>
    <row r="2295" spans="1:16">
      <c r="A2295" s="86">
        <v>45559</v>
      </c>
      <c r="B2295" s="69" t="s">
        <v>454</v>
      </c>
      <c r="C2295" s="69" t="s">
        <v>201</v>
      </c>
      <c r="D2295" s="69" t="s">
        <v>716</v>
      </c>
      <c r="F2295" s="69">
        <v>41973</v>
      </c>
      <c r="G2295" s="69">
        <v>524</v>
      </c>
      <c r="H2295" s="69">
        <v>366</v>
      </c>
      <c r="I2295" s="69">
        <v>41396</v>
      </c>
      <c r="J2295" s="69">
        <v>32710</v>
      </c>
      <c r="K2295" s="69">
        <v>388</v>
      </c>
      <c r="L2295" s="69"/>
      <c r="N2295" s="69">
        <v>1013.94</v>
      </c>
      <c r="O2295" s="69">
        <v>35.450000000000003</v>
      </c>
      <c r="P2295" s="69"/>
    </row>
    <row r="2296" spans="1:16">
      <c r="A2296" s="86">
        <v>45559</v>
      </c>
      <c r="B2296" s="69" t="s">
        <v>454</v>
      </c>
      <c r="C2296" s="69" t="s">
        <v>197</v>
      </c>
      <c r="D2296" s="69" t="s">
        <v>717</v>
      </c>
      <c r="F2296" s="69">
        <v>42006</v>
      </c>
      <c r="G2296" s="69">
        <v>698</v>
      </c>
      <c r="H2296" s="69">
        <v>467</v>
      </c>
      <c r="I2296" s="69">
        <v>35915</v>
      </c>
      <c r="J2296" s="69">
        <v>28079</v>
      </c>
      <c r="K2296" s="69">
        <v>493</v>
      </c>
      <c r="L2296" s="69"/>
      <c r="N2296" s="69">
        <v>1169.5899999999999</v>
      </c>
      <c r="O2296" s="69">
        <v>28</v>
      </c>
      <c r="P2296" s="69"/>
    </row>
    <row r="2297" spans="1:16">
      <c r="A2297" s="86">
        <v>45559</v>
      </c>
      <c r="B2297" s="69" t="s">
        <v>454</v>
      </c>
      <c r="C2297" s="69" t="s">
        <v>199</v>
      </c>
      <c r="D2297" s="69" t="s">
        <v>718</v>
      </c>
      <c r="F2297" s="69">
        <v>44016</v>
      </c>
      <c r="G2297" s="69">
        <v>474</v>
      </c>
      <c r="H2297" s="69">
        <v>366</v>
      </c>
      <c r="I2297" s="69">
        <v>43125</v>
      </c>
      <c r="J2297" s="69">
        <v>29395</v>
      </c>
      <c r="K2297" s="69">
        <v>383</v>
      </c>
      <c r="L2297" s="69">
        <v>1</v>
      </c>
      <c r="M2297" s="69"/>
      <c r="N2297" s="69">
        <v>1020.66</v>
      </c>
      <c r="O2297" s="69">
        <v>37.75</v>
      </c>
      <c r="P2297" s="69"/>
    </row>
    <row r="2298" spans="1:16">
      <c r="A2298" s="86">
        <v>45559</v>
      </c>
      <c r="B2298" s="69" t="s">
        <v>454</v>
      </c>
      <c r="C2298" s="69" t="s">
        <v>196</v>
      </c>
      <c r="D2298" s="69" t="s">
        <v>235</v>
      </c>
      <c r="F2298" s="69">
        <v>41906</v>
      </c>
      <c r="G2298" s="69">
        <v>390</v>
      </c>
      <c r="H2298" s="69">
        <v>332</v>
      </c>
      <c r="I2298" s="69">
        <v>54935</v>
      </c>
      <c r="J2298" s="69">
        <v>31877</v>
      </c>
      <c r="K2298" s="69">
        <v>334</v>
      </c>
      <c r="L2298" s="69"/>
      <c r="N2298" s="69">
        <v>762.83</v>
      </c>
      <c r="O2298" s="69">
        <v>40.57</v>
      </c>
      <c r="P2298" s="69"/>
    </row>
    <row r="2299" spans="1:16">
      <c r="A2299" s="86">
        <v>45559</v>
      </c>
      <c r="B2299" s="69" t="s">
        <v>454</v>
      </c>
      <c r="C2299" s="69" t="s">
        <v>200</v>
      </c>
      <c r="D2299" s="69" t="s">
        <v>719</v>
      </c>
      <c r="F2299" s="69">
        <v>42861</v>
      </c>
      <c r="G2299" s="69">
        <v>798</v>
      </c>
      <c r="H2299" s="69">
        <v>512</v>
      </c>
      <c r="I2299" s="69">
        <v>39844</v>
      </c>
      <c r="J2299" s="69">
        <v>32717</v>
      </c>
      <c r="K2299" s="69">
        <v>537</v>
      </c>
      <c r="L2299" s="69"/>
      <c r="N2299" s="69">
        <v>1075.72</v>
      </c>
      <c r="O2299" s="69">
        <v>26.2</v>
      </c>
      <c r="P2299" s="69"/>
    </row>
    <row r="2300" spans="1:16">
      <c r="A2300" s="86">
        <v>45559</v>
      </c>
      <c r="B2300" s="69" t="s">
        <v>455</v>
      </c>
      <c r="C2300" s="69" t="s">
        <v>456</v>
      </c>
      <c r="D2300" s="69" t="s">
        <v>758</v>
      </c>
      <c r="F2300" s="69">
        <v>14821</v>
      </c>
      <c r="G2300" s="69">
        <v>168</v>
      </c>
      <c r="H2300" s="69">
        <v>112</v>
      </c>
      <c r="I2300" s="69">
        <v>11651</v>
      </c>
      <c r="J2300" s="69">
        <v>9115</v>
      </c>
      <c r="K2300" s="69">
        <v>115</v>
      </c>
      <c r="L2300" s="69"/>
      <c r="N2300" s="69">
        <v>1272.08</v>
      </c>
      <c r="O2300" s="69">
        <v>42.96</v>
      </c>
      <c r="P2300" s="69"/>
    </row>
    <row r="2301" spans="1:16">
      <c r="A2301" s="86">
        <v>45559</v>
      </c>
      <c r="B2301" s="69" t="s">
        <v>101</v>
      </c>
      <c r="C2301" s="69" t="s">
        <v>347</v>
      </c>
      <c r="D2301" s="69" t="s">
        <v>753</v>
      </c>
      <c r="E2301" s="69">
        <v>14</v>
      </c>
      <c r="F2301" s="69">
        <v>49759</v>
      </c>
      <c r="G2301" s="69">
        <v>167</v>
      </c>
      <c r="H2301" s="69">
        <v>83</v>
      </c>
      <c r="I2301" s="69">
        <v>9234</v>
      </c>
      <c r="J2301" s="69">
        <v>7331</v>
      </c>
      <c r="K2301" s="69">
        <v>95</v>
      </c>
      <c r="L2301" s="69">
        <v>2</v>
      </c>
      <c r="M2301" s="69">
        <v>1</v>
      </c>
      <c r="N2301" s="69">
        <v>5388.67</v>
      </c>
      <c r="O2301" s="69">
        <v>120.19</v>
      </c>
      <c r="P2301" s="69"/>
    </row>
    <row r="2302" spans="1:16">
      <c r="A2302" s="86">
        <v>45559</v>
      </c>
      <c r="B2302" s="69" t="s">
        <v>101</v>
      </c>
      <c r="C2302" s="69" t="s">
        <v>347</v>
      </c>
      <c r="D2302" s="69" t="s">
        <v>645</v>
      </c>
      <c r="F2302" s="69">
        <v>0</v>
      </c>
      <c r="G2302" s="69">
        <v>0</v>
      </c>
      <c r="I2302" s="69">
        <v>0</v>
      </c>
      <c r="J2302" s="69">
        <v>0</v>
      </c>
      <c r="K2302" s="69"/>
      <c r="O2302" s="69">
        <v>0</v>
      </c>
      <c r="P2302" s="69"/>
    </row>
    <row r="2303" spans="1:16">
      <c r="A2303" s="86">
        <v>45559</v>
      </c>
      <c r="B2303" s="69" t="s">
        <v>101</v>
      </c>
      <c r="C2303" s="69" t="s">
        <v>347</v>
      </c>
      <c r="D2303" s="69" t="s">
        <v>744</v>
      </c>
      <c r="E2303" s="69">
        <v>14</v>
      </c>
      <c r="F2303" s="69">
        <v>14780</v>
      </c>
      <c r="G2303" s="69">
        <v>84</v>
      </c>
      <c r="H2303" s="69">
        <v>33</v>
      </c>
      <c r="I2303" s="69">
        <v>2116</v>
      </c>
      <c r="J2303" s="69">
        <v>1667</v>
      </c>
      <c r="K2303" s="69">
        <v>39</v>
      </c>
      <c r="L2303" s="69"/>
      <c r="N2303" s="69">
        <v>6984.88</v>
      </c>
      <c r="O2303" s="69">
        <v>95.35</v>
      </c>
      <c r="P2303" s="69"/>
    </row>
    <row r="2304" spans="1:16">
      <c r="A2304" s="86">
        <v>45559</v>
      </c>
      <c r="B2304" s="69" t="s">
        <v>123</v>
      </c>
      <c r="C2304" s="69" t="s">
        <v>348</v>
      </c>
      <c r="D2304" s="69" t="s">
        <v>648</v>
      </c>
      <c r="E2304" s="69">
        <v>2</v>
      </c>
      <c r="F2304" s="69">
        <v>1235</v>
      </c>
      <c r="G2304" s="69">
        <v>10</v>
      </c>
      <c r="H2304" s="69">
        <v>5</v>
      </c>
      <c r="I2304" s="69">
        <v>170</v>
      </c>
      <c r="J2304" s="69">
        <v>157</v>
      </c>
      <c r="K2304" s="69">
        <v>6</v>
      </c>
      <c r="L2304" s="69"/>
      <c r="N2304" s="69">
        <v>7264.71</v>
      </c>
      <c r="O2304" s="69">
        <v>56.14</v>
      </c>
      <c r="P2304" s="69"/>
    </row>
    <row r="2305" spans="1:16">
      <c r="A2305" s="86">
        <v>45559</v>
      </c>
      <c r="B2305" s="69" t="s">
        <v>123</v>
      </c>
      <c r="C2305" s="69" t="s">
        <v>349</v>
      </c>
      <c r="D2305" s="69" t="s">
        <v>647</v>
      </c>
      <c r="E2305" s="69">
        <v>39</v>
      </c>
      <c r="F2305" s="69">
        <v>87809</v>
      </c>
      <c r="G2305" s="69">
        <v>397</v>
      </c>
      <c r="H2305" s="69">
        <v>194</v>
      </c>
      <c r="I2305" s="69">
        <v>15838</v>
      </c>
      <c r="J2305" s="69">
        <v>12577</v>
      </c>
      <c r="K2305" s="69">
        <v>221</v>
      </c>
      <c r="L2305" s="69"/>
      <c r="N2305" s="69">
        <v>5544.2</v>
      </c>
      <c r="O2305" s="69">
        <v>118.34</v>
      </c>
      <c r="P2305" s="69"/>
    </row>
    <row r="2306" spans="1:16">
      <c r="A2306" s="86">
        <v>45559</v>
      </c>
      <c r="B2306" s="69" t="s">
        <v>109</v>
      </c>
      <c r="C2306" s="69" t="s">
        <v>367</v>
      </c>
      <c r="D2306" s="69" t="s">
        <v>745</v>
      </c>
      <c r="E2306" s="69">
        <v>46</v>
      </c>
      <c r="F2306" s="69">
        <v>138343</v>
      </c>
      <c r="G2306" s="69">
        <v>390</v>
      </c>
      <c r="H2306" s="69">
        <v>183</v>
      </c>
      <c r="I2306" s="69">
        <v>36710</v>
      </c>
      <c r="J2306" s="69">
        <v>27877</v>
      </c>
      <c r="K2306" s="69">
        <v>211</v>
      </c>
      <c r="L2306" s="69"/>
      <c r="M2306" s="69">
        <v>1</v>
      </c>
      <c r="N2306" s="69">
        <v>3768.54</v>
      </c>
      <c r="O2306" s="69">
        <v>188.99</v>
      </c>
      <c r="P2306" s="69"/>
    </row>
    <row r="2307" spans="1:16">
      <c r="A2307" s="86">
        <v>45559</v>
      </c>
      <c r="B2307" s="69" t="s">
        <v>127</v>
      </c>
      <c r="C2307" s="69" t="s">
        <v>369</v>
      </c>
      <c r="D2307" s="69" t="s">
        <v>654</v>
      </c>
      <c r="E2307" s="69">
        <v>16</v>
      </c>
      <c r="F2307" s="69">
        <v>32360</v>
      </c>
      <c r="G2307" s="69">
        <v>123</v>
      </c>
      <c r="H2307" s="69">
        <v>61</v>
      </c>
      <c r="I2307" s="69">
        <v>8405</v>
      </c>
      <c r="J2307" s="69">
        <v>7084</v>
      </c>
      <c r="K2307" s="69">
        <v>67</v>
      </c>
      <c r="L2307" s="69"/>
      <c r="N2307" s="69">
        <v>3850.09</v>
      </c>
      <c r="O2307" s="69">
        <v>138.88</v>
      </c>
      <c r="P2307" s="69"/>
    </row>
    <row r="2308" spans="1:16">
      <c r="A2308" s="86">
        <v>45559</v>
      </c>
      <c r="B2308" s="69" t="s">
        <v>131</v>
      </c>
      <c r="C2308" s="69" t="s">
        <v>371</v>
      </c>
      <c r="D2308" s="69" t="s">
        <v>698</v>
      </c>
      <c r="E2308" s="69">
        <v>3</v>
      </c>
      <c r="F2308" s="69">
        <v>14102</v>
      </c>
      <c r="G2308" s="69">
        <v>60</v>
      </c>
      <c r="H2308" s="69">
        <v>31</v>
      </c>
      <c r="I2308" s="69">
        <v>2402</v>
      </c>
      <c r="J2308" s="69">
        <v>2099</v>
      </c>
      <c r="K2308" s="69">
        <v>35</v>
      </c>
      <c r="L2308" s="69"/>
      <c r="N2308" s="69">
        <v>5870.94</v>
      </c>
      <c r="O2308" s="69">
        <v>127.05</v>
      </c>
      <c r="P2308" s="69"/>
    </row>
    <row r="2309" spans="1:16">
      <c r="A2309" s="86">
        <v>45559</v>
      </c>
      <c r="B2309" s="69" t="s">
        <v>138</v>
      </c>
      <c r="C2309" s="69" t="s">
        <v>375</v>
      </c>
      <c r="D2309" s="69" t="s">
        <v>732</v>
      </c>
      <c r="E2309" s="69">
        <v>28</v>
      </c>
      <c r="F2309" s="69">
        <v>67070</v>
      </c>
      <c r="G2309" s="69">
        <v>205</v>
      </c>
      <c r="H2309" s="69">
        <v>104</v>
      </c>
      <c r="I2309" s="69">
        <v>15995</v>
      </c>
      <c r="J2309" s="69">
        <v>13702</v>
      </c>
      <c r="K2309" s="69">
        <v>118</v>
      </c>
      <c r="L2309" s="69">
        <v>1</v>
      </c>
      <c r="M2309" s="69"/>
      <c r="N2309" s="69">
        <v>4193.1899999999996</v>
      </c>
      <c r="O2309" s="69">
        <v>162.79</v>
      </c>
      <c r="P2309" s="69"/>
    </row>
    <row r="2310" spans="1:16">
      <c r="A2310" s="86">
        <v>45559</v>
      </c>
      <c r="B2310" s="69" t="s">
        <v>145</v>
      </c>
      <c r="C2310" s="69" t="s">
        <v>378</v>
      </c>
      <c r="D2310" s="69" t="s">
        <v>660</v>
      </c>
      <c r="E2310" s="69">
        <v>10</v>
      </c>
      <c r="F2310" s="69">
        <v>17160</v>
      </c>
      <c r="G2310" s="69">
        <v>81</v>
      </c>
      <c r="H2310" s="69">
        <v>32</v>
      </c>
      <c r="I2310" s="69">
        <v>3714</v>
      </c>
      <c r="J2310" s="69">
        <v>3297</v>
      </c>
      <c r="K2310" s="69">
        <v>40</v>
      </c>
      <c r="L2310" s="69"/>
      <c r="M2310" s="69">
        <v>2</v>
      </c>
      <c r="N2310" s="69">
        <v>4620.3599999999997</v>
      </c>
      <c r="O2310" s="69">
        <v>116.73</v>
      </c>
      <c r="P2310" s="69"/>
    </row>
    <row r="2311" spans="1:16">
      <c r="A2311" s="86">
        <v>45559</v>
      </c>
      <c r="B2311" s="69" t="s">
        <v>145</v>
      </c>
      <c r="C2311" s="69" t="s">
        <v>378</v>
      </c>
      <c r="D2311" s="69" t="s">
        <v>747</v>
      </c>
      <c r="F2311" s="69">
        <v>41</v>
      </c>
      <c r="G2311" s="69">
        <v>0</v>
      </c>
      <c r="I2311" s="69">
        <v>8</v>
      </c>
      <c r="J2311" s="69">
        <v>8</v>
      </c>
      <c r="K2311" s="69"/>
      <c r="N2311" s="69">
        <v>5125</v>
      </c>
      <c r="O2311" s="69"/>
    </row>
    <row r="2312" spans="1:16">
      <c r="A2312" s="86">
        <v>45559</v>
      </c>
      <c r="B2312" s="69" t="s">
        <v>150</v>
      </c>
      <c r="C2312" s="69" t="s">
        <v>380</v>
      </c>
      <c r="D2312" s="69" t="s">
        <v>748</v>
      </c>
      <c r="E2312" s="69">
        <v>17</v>
      </c>
      <c r="F2312" s="69">
        <v>27677</v>
      </c>
      <c r="G2312" s="69">
        <v>153</v>
      </c>
      <c r="H2312" s="69">
        <v>61</v>
      </c>
      <c r="I2312" s="69">
        <v>5325</v>
      </c>
      <c r="J2312" s="69">
        <v>4443</v>
      </c>
      <c r="K2312" s="69">
        <v>64</v>
      </c>
      <c r="L2312" s="69">
        <v>1</v>
      </c>
      <c r="M2312" s="69"/>
      <c r="N2312" s="69">
        <v>5197.5600000000004</v>
      </c>
      <c r="O2312" s="69">
        <v>121.39</v>
      </c>
      <c r="P2312" s="69"/>
    </row>
    <row r="2313" spans="1:16">
      <c r="A2313" s="86">
        <v>45559</v>
      </c>
      <c r="B2313" s="69" t="s">
        <v>153</v>
      </c>
      <c r="C2313" s="69" t="s">
        <v>381</v>
      </c>
      <c r="D2313" s="69" t="s">
        <v>749</v>
      </c>
      <c r="E2313" s="69">
        <v>15</v>
      </c>
      <c r="F2313" s="69">
        <v>26441</v>
      </c>
      <c r="G2313" s="69">
        <v>78</v>
      </c>
      <c r="H2313" s="69">
        <v>38</v>
      </c>
      <c r="I2313" s="69">
        <v>3335</v>
      </c>
      <c r="J2313" s="69">
        <v>2625</v>
      </c>
      <c r="K2313" s="69">
        <v>45</v>
      </c>
      <c r="L2313" s="69"/>
      <c r="M2313" s="69">
        <v>1</v>
      </c>
      <c r="N2313" s="69">
        <v>7928.34</v>
      </c>
      <c r="O2313" s="69">
        <v>158.33000000000001</v>
      </c>
      <c r="P2313" s="69"/>
    </row>
    <row r="2314" spans="1:16">
      <c r="A2314" s="86">
        <v>45559</v>
      </c>
      <c r="B2314" s="69" t="s">
        <v>157</v>
      </c>
      <c r="C2314" s="69" t="s">
        <v>384</v>
      </c>
      <c r="D2314" s="69" t="s">
        <v>664</v>
      </c>
      <c r="E2314" s="69">
        <v>80</v>
      </c>
      <c r="F2314" s="69">
        <v>80489</v>
      </c>
      <c r="G2314" s="69">
        <v>537</v>
      </c>
      <c r="H2314" s="69">
        <v>264</v>
      </c>
      <c r="I2314" s="69">
        <v>37242</v>
      </c>
      <c r="J2314" s="69">
        <v>32897</v>
      </c>
      <c r="K2314" s="69">
        <v>291</v>
      </c>
      <c r="L2314" s="69"/>
      <c r="M2314" s="69">
        <v>2</v>
      </c>
      <c r="N2314" s="69">
        <v>2161.2399999999998</v>
      </c>
      <c r="O2314" s="69">
        <v>77.239999999999995</v>
      </c>
      <c r="P2314" s="69"/>
    </row>
    <row r="2315" spans="1:16">
      <c r="A2315" s="86">
        <v>45559</v>
      </c>
      <c r="B2315" s="69" t="s">
        <v>157</v>
      </c>
      <c r="C2315" s="69" t="s">
        <v>384</v>
      </c>
      <c r="D2315" s="69" t="s">
        <v>750</v>
      </c>
      <c r="E2315" s="69">
        <v>2</v>
      </c>
      <c r="F2315" s="69">
        <v>396</v>
      </c>
      <c r="G2315" s="69">
        <v>10</v>
      </c>
      <c r="H2315" s="69">
        <v>3</v>
      </c>
      <c r="I2315" s="69">
        <v>93</v>
      </c>
      <c r="J2315" s="69">
        <v>82</v>
      </c>
      <c r="K2315" s="69">
        <v>3</v>
      </c>
      <c r="L2315" s="69"/>
      <c r="N2315" s="69">
        <v>4258.0600000000004</v>
      </c>
      <c r="O2315" s="69">
        <v>30.46</v>
      </c>
      <c r="P2315" s="69"/>
    </row>
    <row r="2316" spans="1:16">
      <c r="A2316" s="86">
        <v>45559</v>
      </c>
      <c r="B2316" s="69" t="s">
        <v>161</v>
      </c>
      <c r="C2316" s="69" t="s">
        <v>387</v>
      </c>
      <c r="D2316" s="69" t="s">
        <v>669</v>
      </c>
      <c r="E2316" s="69">
        <v>12</v>
      </c>
      <c r="F2316" s="69">
        <v>16581</v>
      </c>
      <c r="G2316" s="69">
        <v>154</v>
      </c>
      <c r="H2316" s="69">
        <v>78</v>
      </c>
      <c r="I2316" s="69">
        <v>10704</v>
      </c>
      <c r="J2316" s="69">
        <v>9467</v>
      </c>
      <c r="K2316" s="69">
        <v>86</v>
      </c>
      <c r="L2316" s="69">
        <v>2</v>
      </c>
      <c r="M2316" s="69"/>
      <c r="N2316" s="69">
        <v>1549.05</v>
      </c>
      <c r="O2316" s="69">
        <v>57.98</v>
      </c>
      <c r="P2316" s="69"/>
    </row>
    <row r="2317" spans="1:16">
      <c r="A2317" s="86">
        <v>45559</v>
      </c>
      <c r="B2317" s="69" t="s">
        <v>161</v>
      </c>
      <c r="C2317" s="69" t="s">
        <v>387</v>
      </c>
      <c r="D2317" s="69" t="s">
        <v>751</v>
      </c>
      <c r="E2317" s="69">
        <v>5</v>
      </c>
      <c r="F2317" s="69">
        <v>6131</v>
      </c>
      <c r="G2317" s="69">
        <v>38</v>
      </c>
      <c r="H2317" s="69">
        <v>19</v>
      </c>
      <c r="I2317" s="69">
        <v>2620</v>
      </c>
      <c r="J2317" s="69">
        <v>2339</v>
      </c>
      <c r="K2317" s="69">
        <v>22</v>
      </c>
      <c r="L2317" s="69"/>
      <c r="N2317" s="69">
        <v>2340.08</v>
      </c>
      <c r="O2317" s="69">
        <v>80.67</v>
      </c>
      <c r="P2317" s="69"/>
    </row>
    <row r="2318" spans="1:16">
      <c r="A2318" s="86">
        <v>45559</v>
      </c>
      <c r="B2318" s="69" t="s">
        <v>134</v>
      </c>
      <c r="C2318" s="69" t="s">
        <v>351</v>
      </c>
      <c r="D2318" s="69" t="s">
        <v>671</v>
      </c>
      <c r="E2318" s="69">
        <v>11</v>
      </c>
      <c r="F2318" s="69">
        <v>20332</v>
      </c>
      <c r="G2318" s="69">
        <v>126</v>
      </c>
      <c r="H2318" s="69">
        <v>68</v>
      </c>
      <c r="I2318" s="69">
        <v>5729</v>
      </c>
      <c r="J2318" s="69">
        <v>4835</v>
      </c>
      <c r="K2318" s="69">
        <v>88</v>
      </c>
      <c r="L2318" s="69"/>
      <c r="N2318" s="69">
        <v>3548.96</v>
      </c>
      <c r="O2318" s="69">
        <v>59.98</v>
      </c>
      <c r="P2318" s="69"/>
    </row>
    <row r="2319" spans="1:16">
      <c r="A2319" s="86">
        <v>45559</v>
      </c>
      <c r="B2319" s="69" t="s">
        <v>134</v>
      </c>
      <c r="C2319" s="69" t="s">
        <v>351</v>
      </c>
      <c r="D2319" s="69" t="s">
        <v>752</v>
      </c>
      <c r="F2319" s="69">
        <v>28</v>
      </c>
      <c r="G2319" s="69">
        <v>0</v>
      </c>
      <c r="I2319" s="69">
        <v>5</v>
      </c>
      <c r="J2319" s="69">
        <v>5</v>
      </c>
      <c r="K2319" s="69"/>
      <c r="N2319" s="69">
        <v>5600</v>
      </c>
      <c r="O2319" s="69">
        <v>1.87</v>
      </c>
      <c r="P2319" s="69"/>
    </row>
    <row r="2320" spans="1:16">
      <c r="A2320" s="86">
        <v>45559</v>
      </c>
      <c r="B2320" s="69" t="s">
        <v>141</v>
      </c>
      <c r="C2320" s="69" t="s">
        <v>352</v>
      </c>
      <c r="D2320" s="69" t="s">
        <v>682</v>
      </c>
      <c r="F2320" s="69">
        <v>11320</v>
      </c>
      <c r="G2320" s="69">
        <v>85</v>
      </c>
      <c r="H2320" s="69">
        <v>25</v>
      </c>
      <c r="I2320" s="69">
        <v>1232</v>
      </c>
      <c r="J2320" s="69">
        <v>984</v>
      </c>
      <c r="K2320" s="69">
        <v>390</v>
      </c>
      <c r="L2320" s="69"/>
      <c r="M2320" s="69">
        <v>17</v>
      </c>
      <c r="N2320" s="69">
        <v>9188.31</v>
      </c>
      <c r="O2320" s="69">
        <v>9.1300000000000008</v>
      </c>
      <c r="P2320" s="69"/>
    </row>
    <row r="2321" spans="1:16">
      <c r="A2321" s="86">
        <v>45559</v>
      </c>
      <c r="B2321" s="69" t="s">
        <v>141</v>
      </c>
      <c r="C2321" s="69" t="s">
        <v>355</v>
      </c>
      <c r="D2321" s="69" t="s">
        <v>683</v>
      </c>
      <c r="F2321" s="69">
        <v>11730</v>
      </c>
      <c r="G2321" s="69">
        <v>125</v>
      </c>
      <c r="H2321" s="69">
        <v>60</v>
      </c>
      <c r="I2321" s="69">
        <v>2599</v>
      </c>
      <c r="J2321" s="69">
        <v>2159</v>
      </c>
      <c r="K2321" s="69">
        <v>71</v>
      </c>
      <c r="L2321" s="69">
        <v>1</v>
      </c>
      <c r="M2321" s="69">
        <v>19</v>
      </c>
      <c r="N2321" s="69">
        <v>4513.2700000000004</v>
      </c>
      <c r="O2321" s="69">
        <v>38.840000000000003</v>
      </c>
      <c r="P2321" s="69"/>
    </row>
    <row r="2322" spans="1:16">
      <c r="A2322" s="86">
        <v>45559</v>
      </c>
      <c r="B2322" s="69" t="s">
        <v>141</v>
      </c>
      <c r="C2322" s="69" t="s">
        <v>356</v>
      </c>
      <c r="D2322" s="69" t="s">
        <v>684</v>
      </c>
      <c r="F2322" s="69">
        <v>11501</v>
      </c>
      <c r="G2322" s="69">
        <v>119</v>
      </c>
      <c r="H2322" s="69">
        <v>40</v>
      </c>
      <c r="I2322" s="69">
        <v>2040</v>
      </c>
      <c r="J2322" s="69">
        <v>1676</v>
      </c>
      <c r="K2322" s="69">
        <v>50</v>
      </c>
      <c r="L2322" s="69"/>
      <c r="M2322" s="69">
        <v>15</v>
      </c>
      <c r="N2322" s="69">
        <v>5637.75</v>
      </c>
      <c r="O2322" s="69">
        <v>54.25</v>
      </c>
      <c r="P2322" s="69"/>
    </row>
    <row r="2323" spans="1:16">
      <c r="A2323" s="86">
        <v>45559</v>
      </c>
      <c r="B2323" s="69" t="s">
        <v>141</v>
      </c>
      <c r="C2323" s="69" t="s">
        <v>357</v>
      </c>
      <c r="D2323" s="69" t="s">
        <v>685</v>
      </c>
      <c r="F2323" s="69">
        <v>11796</v>
      </c>
      <c r="G2323" s="69">
        <v>88</v>
      </c>
      <c r="H2323" s="69">
        <v>39</v>
      </c>
      <c r="I2323" s="69">
        <v>1864</v>
      </c>
      <c r="J2323" s="69">
        <v>1606</v>
      </c>
      <c r="K2323" s="69">
        <v>43</v>
      </c>
      <c r="L2323" s="69"/>
      <c r="M2323" s="69">
        <v>13</v>
      </c>
      <c r="N2323" s="69">
        <v>6328.33</v>
      </c>
      <c r="O2323" s="69">
        <v>62.41</v>
      </c>
      <c r="P2323" s="69"/>
    </row>
    <row r="2324" spans="1:16">
      <c r="A2324" s="86">
        <v>45559</v>
      </c>
      <c r="B2324" s="69" t="s">
        <v>141</v>
      </c>
      <c r="C2324" s="69" t="s">
        <v>358</v>
      </c>
      <c r="D2324" s="69" t="s">
        <v>685</v>
      </c>
      <c r="F2324" s="69">
        <v>11712</v>
      </c>
      <c r="G2324" s="69">
        <v>135</v>
      </c>
      <c r="H2324" s="69">
        <v>63</v>
      </c>
      <c r="I2324" s="69">
        <v>2396</v>
      </c>
      <c r="J2324" s="69">
        <v>2036</v>
      </c>
      <c r="K2324" s="69">
        <v>71</v>
      </c>
      <c r="L2324" s="69"/>
      <c r="M2324" s="69">
        <v>25</v>
      </c>
      <c r="N2324" s="69">
        <v>4888.1499999999996</v>
      </c>
      <c r="O2324" s="69">
        <v>36.369999999999997</v>
      </c>
      <c r="P2324" s="69"/>
    </row>
    <row r="2325" spans="1:16">
      <c r="A2325" s="86">
        <v>45559</v>
      </c>
      <c r="B2325" s="69" t="s">
        <v>141</v>
      </c>
      <c r="C2325" s="69" t="s">
        <v>359</v>
      </c>
      <c r="D2325" s="69" t="s">
        <v>686</v>
      </c>
      <c r="F2325" s="69">
        <v>11658</v>
      </c>
      <c r="G2325" s="69">
        <v>117</v>
      </c>
      <c r="H2325" s="69">
        <v>58</v>
      </c>
      <c r="I2325" s="69">
        <v>3495</v>
      </c>
      <c r="J2325" s="69">
        <v>2810</v>
      </c>
      <c r="K2325" s="69">
        <v>66</v>
      </c>
      <c r="L2325" s="69"/>
      <c r="M2325" s="69">
        <v>30</v>
      </c>
      <c r="N2325" s="69">
        <v>3335.62</v>
      </c>
      <c r="O2325" s="69">
        <v>32.840000000000003</v>
      </c>
      <c r="P2325" s="69"/>
    </row>
    <row r="2326" spans="1:16">
      <c r="A2326" s="86">
        <v>45559</v>
      </c>
      <c r="B2326" s="69" t="s">
        <v>141</v>
      </c>
      <c r="C2326" s="69" t="s">
        <v>360</v>
      </c>
      <c r="D2326" s="69" t="s">
        <v>687</v>
      </c>
      <c r="F2326" s="69">
        <v>11522</v>
      </c>
      <c r="G2326" s="69">
        <v>95</v>
      </c>
      <c r="H2326" s="69">
        <v>44</v>
      </c>
      <c r="I2326" s="69">
        <v>2128</v>
      </c>
      <c r="J2326" s="69">
        <v>1787</v>
      </c>
      <c r="K2326" s="69">
        <v>53</v>
      </c>
      <c r="L2326" s="69"/>
      <c r="M2326" s="69">
        <v>14</v>
      </c>
      <c r="N2326" s="69">
        <v>5414.47</v>
      </c>
      <c r="O2326" s="69">
        <v>53.1</v>
      </c>
      <c r="P2326" s="69"/>
    </row>
    <row r="2327" spans="1:16">
      <c r="A2327" s="86">
        <v>45559</v>
      </c>
      <c r="B2327" s="69" t="s">
        <v>141</v>
      </c>
      <c r="C2327" s="69" t="s">
        <v>361</v>
      </c>
      <c r="D2327" s="69" t="s">
        <v>688</v>
      </c>
      <c r="F2327" s="69">
        <v>11803</v>
      </c>
      <c r="G2327" s="69">
        <v>177</v>
      </c>
      <c r="H2327" s="69">
        <v>69</v>
      </c>
      <c r="I2327" s="69">
        <v>1764</v>
      </c>
      <c r="J2327" s="69">
        <v>1485</v>
      </c>
      <c r="K2327" s="69">
        <v>74</v>
      </c>
      <c r="L2327" s="69">
        <v>1</v>
      </c>
      <c r="M2327" s="69">
        <v>36</v>
      </c>
      <c r="N2327" s="69">
        <v>6691.04</v>
      </c>
      <c r="O2327" s="69">
        <v>31.31</v>
      </c>
      <c r="P2327" s="69"/>
    </row>
    <row r="2328" spans="1:16">
      <c r="A2328" s="86">
        <v>45559</v>
      </c>
      <c r="B2328" s="69" t="s">
        <v>141</v>
      </c>
      <c r="C2328" s="69" t="s">
        <v>362</v>
      </c>
      <c r="D2328" s="69" t="s">
        <v>689</v>
      </c>
      <c r="F2328" s="69">
        <v>11511</v>
      </c>
      <c r="G2328" s="69">
        <v>98</v>
      </c>
      <c r="H2328" s="69">
        <v>45</v>
      </c>
      <c r="I2328" s="69">
        <v>2291</v>
      </c>
      <c r="J2328" s="69">
        <v>1945</v>
      </c>
      <c r="K2328" s="69">
        <v>53</v>
      </c>
      <c r="L2328" s="69">
        <v>1</v>
      </c>
      <c r="M2328" s="69">
        <v>14</v>
      </c>
      <c r="N2328" s="69">
        <v>5024.4399999999996</v>
      </c>
      <c r="O2328" s="69">
        <v>51.39</v>
      </c>
      <c r="P2328" s="69"/>
    </row>
    <row r="2329" spans="1:16">
      <c r="A2329" s="86">
        <v>45559</v>
      </c>
      <c r="B2329" s="69" t="s">
        <v>141</v>
      </c>
      <c r="C2329" s="69" t="s">
        <v>363</v>
      </c>
      <c r="D2329" s="69" t="s">
        <v>690</v>
      </c>
      <c r="F2329" s="69">
        <v>11285</v>
      </c>
      <c r="G2329" s="69">
        <v>123</v>
      </c>
      <c r="H2329" s="69">
        <v>58</v>
      </c>
      <c r="I2329" s="69">
        <v>2417</v>
      </c>
      <c r="J2329" s="69">
        <v>2085</v>
      </c>
      <c r="K2329" s="69">
        <v>68</v>
      </c>
      <c r="L2329" s="69"/>
      <c r="M2329" s="69">
        <v>31</v>
      </c>
      <c r="N2329" s="69">
        <v>4669.01</v>
      </c>
      <c r="O2329" s="69">
        <v>33.090000000000003</v>
      </c>
      <c r="P2329" s="69"/>
    </row>
    <row r="2330" spans="1:16">
      <c r="A2330" s="86">
        <v>45559</v>
      </c>
      <c r="B2330" s="69" t="s">
        <v>141</v>
      </c>
      <c r="C2330" s="69" t="s">
        <v>364</v>
      </c>
      <c r="D2330" s="69" t="s">
        <v>691</v>
      </c>
      <c r="F2330" s="69">
        <v>11532</v>
      </c>
      <c r="G2330" s="69">
        <v>129</v>
      </c>
      <c r="H2330" s="69">
        <v>63</v>
      </c>
      <c r="I2330" s="69">
        <v>2428</v>
      </c>
      <c r="J2330" s="69">
        <v>2028</v>
      </c>
      <c r="K2330" s="69">
        <v>72</v>
      </c>
      <c r="L2330" s="69"/>
      <c r="M2330" s="69">
        <v>24</v>
      </c>
      <c r="N2330" s="69">
        <v>4749.59</v>
      </c>
      <c r="O2330" s="69">
        <v>34.32</v>
      </c>
      <c r="P2330" s="69"/>
    </row>
    <row r="2331" spans="1:16">
      <c r="A2331" s="86">
        <v>45560</v>
      </c>
      <c r="B2331" s="69" t="s">
        <v>388</v>
      </c>
      <c r="C2331" s="69" t="s">
        <v>388</v>
      </c>
      <c r="D2331" s="69" t="s">
        <v>730</v>
      </c>
      <c r="F2331" s="69">
        <v>0</v>
      </c>
      <c r="G2331" s="69">
        <v>0</v>
      </c>
      <c r="I2331" s="69">
        <v>0</v>
      </c>
      <c r="J2331" s="69">
        <v>0</v>
      </c>
      <c r="K2331" s="69"/>
      <c r="O2331" s="69">
        <v>0</v>
      </c>
      <c r="P2331" s="69"/>
    </row>
    <row r="2332" spans="1:16">
      <c r="A2332" s="86">
        <v>45560</v>
      </c>
      <c r="B2332" s="69" t="s">
        <v>389</v>
      </c>
      <c r="C2332" s="69" t="s">
        <v>179</v>
      </c>
      <c r="D2332" s="69" t="s">
        <v>179</v>
      </c>
      <c r="F2332" s="69">
        <v>39773</v>
      </c>
      <c r="G2332" s="69">
        <v>302</v>
      </c>
      <c r="H2332" s="69">
        <v>2</v>
      </c>
      <c r="I2332" s="69">
        <v>52985</v>
      </c>
      <c r="J2332" s="69">
        <v>52833</v>
      </c>
      <c r="K2332" s="69">
        <v>1563</v>
      </c>
      <c r="L2332" s="69">
        <v>2</v>
      </c>
      <c r="M2332" s="69"/>
      <c r="N2332" s="69">
        <v>750.65</v>
      </c>
      <c r="O2332" s="69">
        <v>8.4700000000000006</v>
      </c>
      <c r="P2332" s="69"/>
    </row>
    <row r="2333" spans="1:16">
      <c r="A2333" s="86">
        <v>45560</v>
      </c>
      <c r="B2333" s="69" t="s">
        <v>185</v>
      </c>
      <c r="C2333" s="69" t="s">
        <v>392</v>
      </c>
      <c r="D2333" s="69" t="s">
        <v>692</v>
      </c>
      <c r="F2333" s="69">
        <v>163955</v>
      </c>
      <c r="G2333" s="69">
        <v>2043</v>
      </c>
      <c r="H2333" s="69">
        <v>1541</v>
      </c>
      <c r="I2333" s="69">
        <v>205953</v>
      </c>
      <c r="J2333" s="69">
        <v>141785</v>
      </c>
      <c r="K2333" s="69">
        <v>1597</v>
      </c>
      <c r="L2333" s="69"/>
      <c r="N2333" s="69">
        <v>796.08</v>
      </c>
      <c r="O2333" s="69">
        <v>33.32</v>
      </c>
      <c r="P2333" s="69"/>
    </row>
    <row r="2334" spans="1:16">
      <c r="A2334" s="86">
        <v>45560</v>
      </c>
      <c r="B2334" s="69" t="s">
        <v>393</v>
      </c>
      <c r="C2334" s="69" t="s">
        <v>394</v>
      </c>
      <c r="D2334" s="69" t="s">
        <v>579</v>
      </c>
      <c r="F2334" s="69">
        <v>7901</v>
      </c>
      <c r="G2334" s="69">
        <v>77</v>
      </c>
      <c r="H2334" s="69">
        <v>60</v>
      </c>
      <c r="I2334" s="69">
        <v>7216</v>
      </c>
      <c r="J2334" s="69">
        <v>6261</v>
      </c>
      <c r="K2334" s="69">
        <v>60</v>
      </c>
      <c r="L2334" s="69"/>
      <c r="N2334" s="69">
        <v>1094.93</v>
      </c>
      <c r="O2334" s="69">
        <v>43.89</v>
      </c>
      <c r="P2334" s="69"/>
    </row>
    <row r="2335" spans="1:16">
      <c r="A2335" s="86">
        <v>45560</v>
      </c>
      <c r="B2335" s="69" t="s">
        <v>393</v>
      </c>
      <c r="C2335" s="69" t="s">
        <v>394</v>
      </c>
      <c r="D2335" s="69" t="s">
        <v>580</v>
      </c>
      <c r="F2335" s="69">
        <v>2393</v>
      </c>
      <c r="G2335" s="69">
        <v>17</v>
      </c>
      <c r="H2335" s="69">
        <v>14</v>
      </c>
      <c r="I2335" s="69">
        <v>1640</v>
      </c>
      <c r="J2335" s="69">
        <v>1495</v>
      </c>
      <c r="K2335" s="69">
        <v>15</v>
      </c>
      <c r="L2335" s="69"/>
      <c r="N2335" s="69">
        <v>1459.15</v>
      </c>
      <c r="O2335" s="69">
        <v>53.18</v>
      </c>
      <c r="P2335" s="69"/>
    </row>
    <row r="2336" spans="1:16">
      <c r="A2336" s="86">
        <v>45560</v>
      </c>
      <c r="B2336" s="69" t="s">
        <v>393</v>
      </c>
      <c r="C2336" s="69" t="s">
        <v>394</v>
      </c>
      <c r="D2336" s="69" t="s">
        <v>581</v>
      </c>
      <c r="F2336" s="69">
        <v>3772</v>
      </c>
      <c r="G2336" s="69">
        <v>39</v>
      </c>
      <c r="H2336" s="69">
        <v>33</v>
      </c>
      <c r="I2336" s="69">
        <v>3235</v>
      </c>
      <c r="J2336" s="69">
        <v>2692</v>
      </c>
      <c r="K2336" s="69">
        <v>35</v>
      </c>
      <c r="L2336" s="69"/>
      <c r="N2336" s="69">
        <v>1166</v>
      </c>
      <c r="O2336" s="69">
        <v>35.92</v>
      </c>
      <c r="P2336" s="69"/>
    </row>
    <row r="2337" spans="1:16">
      <c r="A2337" s="86">
        <v>45560</v>
      </c>
      <c r="B2337" s="69" t="s">
        <v>393</v>
      </c>
      <c r="C2337" s="69" t="s">
        <v>394</v>
      </c>
      <c r="D2337" s="69" t="s">
        <v>582</v>
      </c>
      <c r="F2337" s="69">
        <v>93701</v>
      </c>
      <c r="G2337" s="69">
        <v>1208</v>
      </c>
      <c r="H2337" s="69">
        <v>711</v>
      </c>
      <c r="I2337" s="69">
        <v>82232</v>
      </c>
      <c r="J2337" s="69">
        <v>57565</v>
      </c>
      <c r="K2337" s="69">
        <v>755</v>
      </c>
      <c r="L2337" s="69"/>
      <c r="N2337" s="69">
        <v>1139.47</v>
      </c>
      <c r="O2337" s="69">
        <v>40.92</v>
      </c>
      <c r="P2337" s="69"/>
    </row>
    <row r="2338" spans="1:16">
      <c r="A2338" s="86">
        <v>45560</v>
      </c>
      <c r="B2338" s="69" t="s">
        <v>393</v>
      </c>
      <c r="C2338" s="69" t="s">
        <v>395</v>
      </c>
      <c r="D2338" s="69" t="s">
        <v>579</v>
      </c>
      <c r="F2338" s="69">
        <v>14257</v>
      </c>
      <c r="G2338" s="69">
        <v>117</v>
      </c>
      <c r="H2338" s="69">
        <v>90</v>
      </c>
      <c r="I2338" s="69">
        <v>12262</v>
      </c>
      <c r="J2338" s="69">
        <v>10416</v>
      </c>
      <c r="K2338" s="69">
        <v>92</v>
      </c>
      <c r="L2338" s="69"/>
      <c r="N2338" s="69">
        <v>1162.7</v>
      </c>
      <c r="O2338" s="69">
        <v>48.99</v>
      </c>
      <c r="P2338" s="69"/>
    </row>
    <row r="2339" spans="1:16">
      <c r="A2339" s="86">
        <v>45560</v>
      </c>
      <c r="B2339" s="69" t="s">
        <v>393</v>
      </c>
      <c r="C2339" s="69" t="s">
        <v>395</v>
      </c>
      <c r="D2339" s="69" t="s">
        <v>580</v>
      </c>
      <c r="F2339" s="69">
        <v>2664</v>
      </c>
      <c r="G2339" s="69">
        <v>20</v>
      </c>
      <c r="H2339" s="69">
        <v>18</v>
      </c>
      <c r="I2339" s="69">
        <v>2191</v>
      </c>
      <c r="J2339" s="69">
        <v>1956</v>
      </c>
      <c r="K2339" s="69">
        <v>18</v>
      </c>
      <c r="L2339" s="69"/>
      <c r="N2339" s="69">
        <v>1215.8800000000001</v>
      </c>
      <c r="O2339" s="69">
        <v>49.33</v>
      </c>
      <c r="P2339" s="69"/>
    </row>
    <row r="2340" spans="1:16">
      <c r="A2340" s="86">
        <v>45560</v>
      </c>
      <c r="B2340" s="69" t="s">
        <v>393</v>
      </c>
      <c r="C2340" s="69" t="s">
        <v>395</v>
      </c>
      <c r="D2340" s="69" t="s">
        <v>581</v>
      </c>
      <c r="F2340" s="69">
        <v>8343</v>
      </c>
      <c r="G2340" s="69">
        <v>90</v>
      </c>
      <c r="H2340" s="69">
        <v>80</v>
      </c>
      <c r="I2340" s="69">
        <v>7781</v>
      </c>
      <c r="J2340" s="69">
        <v>6285</v>
      </c>
      <c r="K2340" s="69">
        <v>83</v>
      </c>
      <c r="L2340" s="69"/>
      <c r="N2340" s="69">
        <v>1072.23</v>
      </c>
      <c r="O2340" s="69">
        <v>33.51</v>
      </c>
      <c r="P2340" s="69"/>
    </row>
    <row r="2341" spans="1:16">
      <c r="A2341" s="86">
        <v>45560</v>
      </c>
      <c r="B2341" s="69" t="s">
        <v>393</v>
      </c>
      <c r="C2341" s="69" t="s">
        <v>395</v>
      </c>
      <c r="D2341" s="69" t="s">
        <v>582</v>
      </c>
      <c r="F2341" s="69">
        <v>238445</v>
      </c>
      <c r="G2341" s="69">
        <v>3113</v>
      </c>
      <c r="H2341" s="69">
        <v>1869</v>
      </c>
      <c r="I2341" s="69">
        <v>230919</v>
      </c>
      <c r="J2341" s="69">
        <v>159318</v>
      </c>
      <c r="K2341" s="69">
        <v>1967</v>
      </c>
      <c r="L2341" s="69">
        <v>1</v>
      </c>
      <c r="M2341" s="69"/>
      <c r="N2341" s="69">
        <v>1032.5899999999999</v>
      </c>
      <c r="O2341" s="69">
        <v>40.159999999999997</v>
      </c>
      <c r="P2341" s="69"/>
    </row>
    <row r="2342" spans="1:16">
      <c r="A2342" s="86">
        <v>45560</v>
      </c>
      <c r="B2342" s="69" t="s">
        <v>393</v>
      </c>
      <c r="C2342" s="69" t="s">
        <v>396</v>
      </c>
      <c r="D2342" s="69" t="s">
        <v>579</v>
      </c>
      <c r="F2342" s="69">
        <v>822</v>
      </c>
      <c r="G2342" s="69">
        <v>5</v>
      </c>
      <c r="H2342" s="69">
        <v>4</v>
      </c>
      <c r="I2342" s="69">
        <v>671</v>
      </c>
      <c r="J2342" s="69">
        <v>596</v>
      </c>
      <c r="K2342" s="69">
        <v>4</v>
      </c>
      <c r="L2342" s="69"/>
      <c r="N2342" s="69">
        <v>1225.04</v>
      </c>
      <c r="O2342" s="69">
        <v>68.5</v>
      </c>
      <c r="P2342" s="69"/>
    </row>
    <row r="2343" spans="1:16">
      <c r="A2343" s="86">
        <v>45560</v>
      </c>
      <c r="B2343" s="69" t="s">
        <v>393</v>
      </c>
      <c r="C2343" s="69" t="s">
        <v>396</v>
      </c>
      <c r="D2343" s="69" t="s">
        <v>580</v>
      </c>
      <c r="F2343" s="69">
        <v>853</v>
      </c>
      <c r="G2343" s="69">
        <v>7</v>
      </c>
      <c r="H2343" s="69">
        <v>6</v>
      </c>
      <c r="I2343" s="69">
        <v>593</v>
      </c>
      <c r="J2343" s="69">
        <v>514</v>
      </c>
      <c r="K2343" s="69">
        <v>6</v>
      </c>
      <c r="L2343" s="69"/>
      <c r="N2343" s="69">
        <v>1438.45</v>
      </c>
      <c r="O2343" s="69">
        <v>47.39</v>
      </c>
      <c r="P2343" s="69"/>
    </row>
    <row r="2344" spans="1:16">
      <c r="A2344" s="86">
        <v>45560</v>
      </c>
      <c r="B2344" s="69" t="s">
        <v>393</v>
      </c>
      <c r="C2344" s="69" t="s">
        <v>396</v>
      </c>
      <c r="D2344" s="69" t="s">
        <v>581</v>
      </c>
      <c r="F2344" s="69">
        <v>800</v>
      </c>
      <c r="G2344" s="69">
        <v>4</v>
      </c>
      <c r="H2344" s="69">
        <v>4</v>
      </c>
      <c r="I2344" s="69">
        <v>791</v>
      </c>
      <c r="J2344" s="69">
        <v>674</v>
      </c>
      <c r="K2344" s="69">
        <v>4</v>
      </c>
      <c r="L2344" s="69"/>
      <c r="N2344" s="69">
        <v>1011.38</v>
      </c>
      <c r="O2344" s="69">
        <v>66.67</v>
      </c>
      <c r="P2344" s="69"/>
    </row>
    <row r="2345" spans="1:16">
      <c r="A2345" s="86">
        <v>45560</v>
      </c>
      <c r="B2345" s="69" t="s">
        <v>393</v>
      </c>
      <c r="C2345" s="69" t="s">
        <v>396</v>
      </c>
      <c r="D2345" s="69" t="s">
        <v>582</v>
      </c>
      <c r="F2345" s="69">
        <v>22181</v>
      </c>
      <c r="G2345" s="69">
        <v>285</v>
      </c>
      <c r="H2345" s="69">
        <v>157</v>
      </c>
      <c r="I2345" s="69">
        <v>20586</v>
      </c>
      <c r="J2345" s="69">
        <v>14236</v>
      </c>
      <c r="K2345" s="69">
        <v>168</v>
      </c>
      <c r="L2345" s="69">
        <v>1</v>
      </c>
      <c r="M2345" s="69"/>
      <c r="N2345" s="69">
        <v>1077.48</v>
      </c>
      <c r="O2345" s="69">
        <v>43.41</v>
      </c>
      <c r="P2345" s="69"/>
    </row>
    <row r="2346" spans="1:16">
      <c r="A2346" s="86">
        <v>45560</v>
      </c>
      <c r="B2346" s="69" t="s">
        <v>191</v>
      </c>
      <c r="C2346" s="69" t="s">
        <v>397</v>
      </c>
      <c r="D2346" s="69" t="s">
        <v>397</v>
      </c>
      <c r="F2346" s="69">
        <v>309</v>
      </c>
      <c r="G2346" s="69">
        <v>7</v>
      </c>
      <c r="H2346" s="69">
        <v>2</v>
      </c>
      <c r="I2346" s="69">
        <v>118</v>
      </c>
      <c r="J2346" s="69">
        <v>100</v>
      </c>
      <c r="K2346" s="69">
        <v>2</v>
      </c>
      <c r="L2346" s="69"/>
      <c r="N2346" s="69">
        <v>2618.64</v>
      </c>
      <c r="O2346" s="69">
        <v>51.5</v>
      </c>
      <c r="P2346" s="69"/>
    </row>
    <row r="2347" spans="1:16">
      <c r="A2347" s="86">
        <v>45560</v>
      </c>
      <c r="B2347" s="69" t="s">
        <v>191</v>
      </c>
      <c r="C2347" s="69" t="s">
        <v>398</v>
      </c>
      <c r="D2347" s="69" t="s">
        <v>398</v>
      </c>
      <c r="F2347" s="69">
        <v>16762</v>
      </c>
      <c r="G2347" s="69">
        <v>217</v>
      </c>
      <c r="H2347" s="69">
        <v>158</v>
      </c>
      <c r="I2347" s="69">
        <v>8792</v>
      </c>
      <c r="J2347" s="69">
        <v>7597</v>
      </c>
      <c r="K2347" s="69">
        <v>164</v>
      </c>
      <c r="L2347" s="69"/>
      <c r="N2347" s="69">
        <v>1906.51</v>
      </c>
      <c r="O2347" s="69">
        <v>34.07</v>
      </c>
      <c r="P2347" s="69"/>
    </row>
    <row r="2348" spans="1:16">
      <c r="A2348" s="86">
        <v>45560</v>
      </c>
      <c r="B2348" s="69" t="s">
        <v>191</v>
      </c>
      <c r="C2348" s="69" t="s">
        <v>399</v>
      </c>
      <c r="D2348" s="69" t="s">
        <v>399</v>
      </c>
      <c r="F2348" s="69">
        <v>67143</v>
      </c>
      <c r="G2348" s="69">
        <v>820</v>
      </c>
      <c r="H2348" s="69">
        <v>596</v>
      </c>
      <c r="I2348" s="69">
        <v>36490</v>
      </c>
      <c r="J2348" s="69">
        <v>31158</v>
      </c>
      <c r="K2348" s="69">
        <v>628</v>
      </c>
      <c r="L2348" s="69"/>
      <c r="N2348" s="69">
        <v>1840.04</v>
      </c>
      <c r="O2348" s="69">
        <v>35.64</v>
      </c>
      <c r="P2348" s="69"/>
    </row>
    <row r="2349" spans="1:16">
      <c r="A2349" s="86">
        <v>45560</v>
      </c>
      <c r="B2349" s="69" t="s">
        <v>205</v>
      </c>
      <c r="C2349" s="69" t="s">
        <v>400</v>
      </c>
      <c r="D2349" s="69" t="s">
        <v>603</v>
      </c>
      <c r="F2349" s="69">
        <v>25318</v>
      </c>
      <c r="G2349" s="69">
        <v>274</v>
      </c>
      <c r="H2349" s="69">
        <v>31</v>
      </c>
      <c r="I2349" s="69">
        <v>7804</v>
      </c>
      <c r="J2349" s="69">
        <v>6834</v>
      </c>
      <c r="K2349" s="69">
        <v>342</v>
      </c>
      <c r="L2349" s="69"/>
      <c r="N2349" s="69">
        <v>3244.23</v>
      </c>
      <c r="O2349" s="69">
        <v>24.68</v>
      </c>
      <c r="P2349" s="69"/>
    </row>
    <row r="2350" spans="1:16">
      <c r="A2350" s="86">
        <v>45560</v>
      </c>
      <c r="B2350" s="69" t="s">
        <v>205</v>
      </c>
      <c r="C2350" s="69" t="s">
        <v>401</v>
      </c>
      <c r="D2350" s="69" t="s">
        <v>584</v>
      </c>
      <c r="F2350" s="69">
        <v>5630</v>
      </c>
      <c r="G2350" s="69">
        <v>63</v>
      </c>
      <c r="H2350" s="69">
        <v>3</v>
      </c>
      <c r="I2350" s="69">
        <v>1216</v>
      </c>
      <c r="J2350" s="69">
        <v>1068</v>
      </c>
      <c r="K2350" s="69">
        <v>73</v>
      </c>
      <c r="L2350" s="69"/>
      <c r="N2350" s="69">
        <v>4629.93</v>
      </c>
      <c r="O2350" s="69">
        <v>25.71</v>
      </c>
      <c r="P2350" s="69"/>
    </row>
    <row r="2351" spans="1:16">
      <c r="A2351" s="86">
        <v>45560</v>
      </c>
      <c r="B2351" s="69" t="s">
        <v>205</v>
      </c>
      <c r="C2351" s="69" t="s">
        <v>402</v>
      </c>
      <c r="D2351" s="69" t="s">
        <v>585</v>
      </c>
      <c r="F2351" s="69">
        <v>18650</v>
      </c>
      <c r="G2351" s="69">
        <v>146</v>
      </c>
      <c r="H2351" s="69">
        <v>4</v>
      </c>
      <c r="I2351" s="69">
        <v>3782</v>
      </c>
      <c r="J2351" s="69">
        <v>3239</v>
      </c>
      <c r="K2351" s="69">
        <v>226</v>
      </c>
      <c r="L2351" s="69"/>
      <c r="N2351" s="69">
        <v>4931.25</v>
      </c>
      <c r="O2351" s="69">
        <v>27.51</v>
      </c>
      <c r="P2351" s="69"/>
    </row>
    <row r="2352" spans="1:16">
      <c r="A2352" s="86">
        <v>45560</v>
      </c>
      <c r="B2352" s="69" t="s">
        <v>218</v>
      </c>
      <c r="C2352" s="69" t="s">
        <v>403</v>
      </c>
      <c r="D2352" s="69" t="s">
        <v>693</v>
      </c>
      <c r="F2352" s="69">
        <v>93717</v>
      </c>
      <c r="G2352" s="69">
        <v>2273</v>
      </c>
      <c r="H2352" s="69">
        <v>1080</v>
      </c>
      <c r="I2352" s="69">
        <v>106224</v>
      </c>
      <c r="J2352" s="69">
        <v>89714</v>
      </c>
      <c r="K2352" s="69">
        <v>1210</v>
      </c>
      <c r="L2352" s="69">
        <v>1</v>
      </c>
      <c r="M2352" s="69">
        <v>2</v>
      </c>
      <c r="N2352" s="69">
        <v>882.26</v>
      </c>
      <c r="O2352" s="69">
        <v>25.26</v>
      </c>
      <c r="P2352" s="69"/>
    </row>
    <row r="2353" spans="1:17">
      <c r="A2353" s="86">
        <v>45560</v>
      </c>
      <c r="B2353" s="69" t="s">
        <v>218</v>
      </c>
      <c r="C2353" s="69" t="s">
        <v>403</v>
      </c>
      <c r="D2353" s="69" t="s">
        <v>705</v>
      </c>
      <c r="F2353" s="69">
        <v>51352</v>
      </c>
      <c r="G2353" s="69">
        <v>1188</v>
      </c>
      <c r="H2353" s="69">
        <v>666</v>
      </c>
      <c r="I2353" s="69">
        <v>53155</v>
      </c>
      <c r="J2353" s="69">
        <v>48466</v>
      </c>
      <c r="K2353" s="69">
        <v>714</v>
      </c>
      <c r="L2353" s="69">
        <v>1</v>
      </c>
      <c r="M2353" s="69"/>
      <c r="N2353" s="69">
        <v>966.08</v>
      </c>
      <c r="O2353" s="69">
        <v>22.48</v>
      </c>
      <c r="P2353" s="69"/>
    </row>
    <row r="2354" spans="1:17">
      <c r="A2354" s="86">
        <v>45560</v>
      </c>
      <c r="B2354" s="69" t="s">
        <v>218</v>
      </c>
      <c r="C2354" s="69" t="s">
        <v>403</v>
      </c>
      <c r="D2354" s="69" t="s">
        <v>694</v>
      </c>
      <c r="F2354" s="69">
        <v>58</v>
      </c>
      <c r="G2354" s="69">
        <v>0</v>
      </c>
      <c r="I2354" s="69">
        <v>144</v>
      </c>
      <c r="J2354" s="69">
        <v>99</v>
      </c>
      <c r="K2354" s="69"/>
      <c r="N2354" s="69">
        <v>402.78</v>
      </c>
      <c r="O2354" s="69">
        <v>11.6</v>
      </c>
      <c r="P2354" s="69"/>
    </row>
    <row r="2355" spans="1:17">
      <c r="A2355" s="86">
        <v>45560</v>
      </c>
      <c r="B2355" s="69" t="s">
        <v>223</v>
      </c>
      <c r="C2355" s="69" t="s">
        <v>404</v>
      </c>
      <c r="D2355" s="69" t="s">
        <v>587</v>
      </c>
      <c r="F2355" s="69">
        <v>12989</v>
      </c>
      <c r="G2355" s="69">
        <v>119</v>
      </c>
      <c r="H2355" s="69">
        <v>58</v>
      </c>
      <c r="I2355" s="69">
        <v>3748</v>
      </c>
      <c r="J2355" s="69">
        <v>2702</v>
      </c>
      <c r="K2355" s="69">
        <v>63</v>
      </c>
      <c r="L2355" s="69"/>
      <c r="N2355" s="69">
        <v>3465.58</v>
      </c>
      <c r="O2355" s="69">
        <v>68.72</v>
      </c>
      <c r="P2355" s="69"/>
    </row>
    <row r="2356" spans="1:17">
      <c r="A2356" s="86">
        <v>45560</v>
      </c>
      <c r="B2356" s="69" t="s">
        <v>239</v>
      </c>
      <c r="C2356" s="69" t="s">
        <v>405</v>
      </c>
      <c r="D2356" s="69" t="s">
        <v>588</v>
      </c>
      <c r="F2356" s="69">
        <v>29617</v>
      </c>
      <c r="G2356" s="69">
        <v>610</v>
      </c>
      <c r="H2356" s="69">
        <v>382</v>
      </c>
      <c r="I2356" s="69">
        <v>18339</v>
      </c>
      <c r="J2356" s="69">
        <v>14269</v>
      </c>
      <c r="K2356" s="69">
        <v>402</v>
      </c>
      <c r="L2356" s="69">
        <v>1</v>
      </c>
      <c r="M2356" s="69"/>
      <c r="N2356" s="69">
        <v>1614.97</v>
      </c>
      <c r="O2356" s="69">
        <v>24.48</v>
      </c>
      <c r="P2356" s="69"/>
    </row>
    <row r="2357" spans="1:17">
      <c r="A2357" s="86">
        <v>45560</v>
      </c>
      <c r="B2357" s="69" t="s">
        <v>243</v>
      </c>
      <c r="C2357" s="69" t="s">
        <v>407</v>
      </c>
      <c r="D2357" s="69" t="s">
        <v>592</v>
      </c>
      <c r="F2357" s="69">
        <v>59682</v>
      </c>
      <c r="G2357" s="69">
        <v>317</v>
      </c>
      <c r="H2357" s="69">
        <v>9</v>
      </c>
      <c r="I2357" s="69">
        <v>18043</v>
      </c>
      <c r="J2357" s="69">
        <v>14619</v>
      </c>
      <c r="K2357" s="69">
        <v>2407</v>
      </c>
      <c r="L2357" s="69">
        <v>56</v>
      </c>
      <c r="M2357" s="69"/>
      <c r="N2357" s="69">
        <v>3307.76</v>
      </c>
      <c r="O2357" s="69">
        <v>8.14</v>
      </c>
      <c r="P2357" s="69"/>
    </row>
    <row r="2358" spans="1:17">
      <c r="A2358" s="86">
        <v>45560</v>
      </c>
      <c r="B2358" s="69" t="s">
        <v>248</v>
      </c>
      <c r="C2358" s="69" t="s">
        <v>408</v>
      </c>
      <c r="D2358" s="69" t="s">
        <v>706</v>
      </c>
      <c r="F2358" s="69">
        <v>99923</v>
      </c>
      <c r="G2358" s="69">
        <v>1745</v>
      </c>
      <c r="H2358" s="69">
        <v>1571</v>
      </c>
      <c r="I2358" s="69">
        <v>33266</v>
      </c>
      <c r="J2358" s="69">
        <v>29964</v>
      </c>
      <c r="K2358" s="69">
        <v>2287</v>
      </c>
      <c r="L2358" s="69"/>
      <c r="N2358" s="69">
        <v>3003.76</v>
      </c>
      <c r="O2358" s="69">
        <v>14.54</v>
      </c>
      <c r="P2358" s="69"/>
    </row>
    <row r="2359" spans="1:17">
      <c r="A2359" s="86">
        <v>45560</v>
      </c>
      <c r="B2359" s="69" t="s">
        <v>253</v>
      </c>
      <c r="C2359" s="69" t="s">
        <v>409</v>
      </c>
      <c r="D2359" s="69" t="s">
        <v>707</v>
      </c>
      <c r="F2359" s="69">
        <v>105852</v>
      </c>
      <c r="G2359" s="69">
        <v>2098</v>
      </c>
      <c r="H2359" s="69">
        <v>1926</v>
      </c>
      <c r="I2359" s="69">
        <v>38537</v>
      </c>
      <c r="J2359" s="69">
        <v>35335</v>
      </c>
      <c r="K2359" s="69">
        <v>2707</v>
      </c>
      <c r="L2359" s="69"/>
      <c r="N2359" s="69">
        <v>2746.76</v>
      </c>
      <c r="O2359" s="69">
        <v>13.02</v>
      </c>
      <c r="P2359" s="69"/>
    </row>
    <row r="2360" spans="1:17">
      <c r="A2360" s="86">
        <v>45560</v>
      </c>
      <c r="B2360" s="69" t="s">
        <v>253</v>
      </c>
      <c r="C2360" s="69" t="s">
        <v>409</v>
      </c>
      <c r="D2360" s="69" t="s">
        <v>594</v>
      </c>
      <c r="F2360" s="69">
        <v>0</v>
      </c>
      <c r="G2360" s="69">
        <v>0</v>
      </c>
      <c r="I2360" s="69">
        <v>2</v>
      </c>
      <c r="J2360" s="69">
        <v>2</v>
      </c>
      <c r="K2360" s="69"/>
      <c r="N2360" s="69">
        <v>0</v>
      </c>
      <c r="O2360" s="69"/>
    </row>
    <row r="2361" spans="1:17">
      <c r="A2361" s="86">
        <v>45560</v>
      </c>
      <c r="B2361" s="69" t="s">
        <v>253</v>
      </c>
      <c r="C2361" s="69" t="s">
        <v>409</v>
      </c>
      <c r="D2361" s="69" t="s">
        <v>708</v>
      </c>
      <c r="F2361" s="69">
        <v>5</v>
      </c>
      <c r="G2361" s="69">
        <v>0</v>
      </c>
      <c r="I2361" s="69">
        <v>1</v>
      </c>
      <c r="J2361" s="69">
        <v>1</v>
      </c>
      <c r="K2361" s="69"/>
      <c r="N2361" s="69">
        <v>5000</v>
      </c>
      <c r="O2361" s="69"/>
    </row>
    <row r="2362" spans="1:17">
      <c r="A2362" s="86">
        <v>45560</v>
      </c>
      <c r="B2362" s="69" t="s">
        <v>268</v>
      </c>
      <c r="C2362" s="69" t="s">
        <v>411</v>
      </c>
      <c r="D2362" s="69" t="s">
        <v>595</v>
      </c>
      <c r="F2362" s="69">
        <v>57520</v>
      </c>
      <c r="G2362" s="69">
        <v>712</v>
      </c>
      <c r="H2362" s="69">
        <v>580</v>
      </c>
      <c r="I2362" s="69">
        <v>49402</v>
      </c>
      <c r="J2362" s="69">
        <v>31298</v>
      </c>
      <c r="K2362" s="69">
        <v>592</v>
      </c>
      <c r="L2362" s="69"/>
      <c r="N2362" s="69">
        <v>1164.33</v>
      </c>
      <c r="O2362" s="69">
        <v>32.299999999999997</v>
      </c>
      <c r="P2362" s="69"/>
    </row>
    <row r="2363" spans="1:17">
      <c r="A2363" s="86">
        <v>45560</v>
      </c>
      <c r="B2363" s="69" t="s">
        <v>273</v>
      </c>
      <c r="C2363" s="69" t="s">
        <v>412</v>
      </c>
      <c r="D2363" s="69" t="s">
        <v>597</v>
      </c>
      <c r="F2363" s="69">
        <v>60777</v>
      </c>
      <c r="G2363" s="69">
        <v>1116</v>
      </c>
      <c r="H2363" s="69">
        <v>753</v>
      </c>
      <c r="I2363" s="69">
        <v>37379</v>
      </c>
      <c r="J2363" s="69">
        <v>33606</v>
      </c>
      <c r="K2363" s="69">
        <v>766</v>
      </c>
      <c r="L2363" s="69">
        <v>1</v>
      </c>
      <c r="M2363" s="69"/>
      <c r="N2363" s="69">
        <v>1625.97</v>
      </c>
      <c r="O2363" s="69">
        <v>26.38</v>
      </c>
      <c r="P2363" s="69"/>
    </row>
    <row r="2364" spans="1:17">
      <c r="A2364" s="86">
        <v>45560</v>
      </c>
      <c r="B2364" s="69" t="s">
        <v>277</v>
      </c>
      <c r="C2364" s="69" t="s">
        <v>412</v>
      </c>
      <c r="D2364" s="69" t="s">
        <v>599</v>
      </c>
      <c r="F2364" s="69">
        <v>50712</v>
      </c>
      <c r="G2364" s="69">
        <v>963</v>
      </c>
      <c r="H2364" s="69">
        <v>913</v>
      </c>
      <c r="I2364" s="69">
        <v>18000</v>
      </c>
      <c r="J2364" s="69">
        <v>16697</v>
      </c>
      <c r="K2364" s="69">
        <v>2943</v>
      </c>
      <c r="L2364" s="69"/>
      <c r="N2364" s="69">
        <v>2817.33</v>
      </c>
      <c r="O2364" s="69">
        <v>5.74</v>
      </c>
      <c r="P2364" s="69"/>
    </row>
    <row r="2365" spans="1:17">
      <c r="A2365" s="86">
        <v>45560</v>
      </c>
      <c r="B2365" s="69" t="s">
        <v>282</v>
      </c>
      <c r="C2365" s="69" t="s">
        <v>412</v>
      </c>
      <c r="D2365" s="69" t="s">
        <v>601</v>
      </c>
      <c r="F2365" s="69">
        <v>48269</v>
      </c>
      <c r="G2365" s="69">
        <v>781</v>
      </c>
      <c r="H2365" s="69">
        <v>608</v>
      </c>
      <c r="I2365" s="69">
        <v>36902</v>
      </c>
      <c r="J2365" s="69">
        <v>28016</v>
      </c>
      <c r="K2365" s="69">
        <v>635</v>
      </c>
      <c r="L2365" s="69">
        <v>1</v>
      </c>
      <c r="M2365" s="69"/>
      <c r="N2365" s="69">
        <v>1308.03</v>
      </c>
      <c r="O2365" s="69">
        <v>25.28</v>
      </c>
      <c r="P2365" s="69"/>
      <c r="Q2365" s="85"/>
    </row>
    <row r="2366" spans="1:17">
      <c r="A2366" s="86">
        <v>45560</v>
      </c>
      <c r="B2366" s="69" t="s">
        <v>286</v>
      </c>
      <c r="C2366" s="69" t="s">
        <v>415</v>
      </c>
      <c r="D2366" s="69" t="s">
        <v>603</v>
      </c>
      <c r="F2366" s="69">
        <v>31771</v>
      </c>
      <c r="G2366" s="69">
        <v>76</v>
      </c>
      <c r="H2366" s="69">
        <v>13</v>
      </c>
      <c r="I2366" s="69">
        <v>43001</v>
      </c>
      <c r="J2366" s="69">
        <v>42604</v>
      </c>
      <c r="K2366" s="69">
        <v>3779</v>
      </c>
      <c r="L2366" s="69"/>
      <c r="N2366" s="69">
        <v>738.84</v>
      </c>
      <c r="O2366" s="69">
        <v>2.8</v>
      </c>
      <c r="P2366" s="69"/>
    </row>
    <row r="2367" spans="1:17">
      <c r="A2367" s="86">
        <v>45560</v>
      </c>
      <c r="B2367" s="69" t="s">
        <v>286</v>
      </c>
      <c r="C2367" s="69" t="s">
        <v>417</v>
      </c>
      <c r="D2367" s="69" t="s">
        <v>585</v>
      </c>
      <c r="F2367" s="69">
        <v>34351</v>
      </c>
      <c r="G2367" s="69">
        <v>78</v>
      </c>
      <c r="H2367" s="69">
        <v>23</v>
      </c>
      <c r="I2367" s="69">
        <v>46462</v>
      </c>
      <c r="J2367" s="69">
        <v>46462</v>
      </c>
      <c r="K2367" s="69">
        <v>4440</v>
      </c>
      <c r="L2367" s="69"/>
      <c r="N2367" s="69">
        <v>739.34</v>
      </c>
      <c r="O2367" s="69">
        <v>2.58</v>
      </c>
      <c r="P2367" s="69"/>
    </row>
    <row r="2368" spans="1:17">
      <c r="A2368" s="86">
        <v>45560</v>
      </c>
      <c r="B2368" s="69" t="s">
        <v>419</v>
      </c>
      <c r="C2368" s="69" t="s">
        <v>420</v>
      </c>
      <c r="D2368" s="69" t="s">
        <v>697</v>
      </c>
      <c r="F2368" s="69">
        <v>61872</v>
      </c>
      <c r="G2368" s="69">
        <v>116</v>
      </c>
      <c r="I2368" s="69">
        <v>81204</v>
      </c>
      <c r="J2368" s="69">
        <v>78800</v>
      </c>
      <c r="K2368" s="69">
        <v>39</v>
      </c>
      <c r="L2368" s="69"/>
      <c r="N2368" s="69">
        <v>761.93</v>
      </c>
      <c r="O2368" s="69">
        <v>370.49</v>
      </c>
      <c r="P2368" s="69"/>
    </row>
    <row r="2369" spans="1:16">
      <c r="A2369" s="86">
        <v>45560</v>
      </c>
      <c r="B2369" s="69" t="s">
        <v>422</v>
      </c>
      <c r="C2369" s="69" t="s">
        <v>423</v>
      </c>
      <c r="D2369" s="69" t="s">
        <v>422</v>
      </c>
      <c r="F2369" s="69">
        <v>14051</v>
      </c>
      <c r="G2369" s="69">
        <v>18</v>
      </c>
      <c r="H2369" s="69">
        <v>12</v>
      </c>
      <c r="I2369" s="69">
        <v>4795</v>
      </c>
      <c r="J2369" s="69">
        <v>3878</v>
      </c>
      <c r="K2369" s="69">
        <v>14</v>
      </c>
      <c r="L2369" s="69"/>
      <c r="M2369" s="69">
        <v>1</v>
      </c>
      <c r="N2369" s="69">
        <v>2930.34</v>
      </c>
      <c r="O2369" s="69">
        <v>292.73</v>
      </c>
      <c r="P2369" s="69"/>
    </row>
    <row r="2370" spans="1:16">
      <c r="A2370" s="86">
        <v>45560</v>
      </c>
      <c r="B2370" s="69" t="s">
        <v>424</v>
      </c>
      <c r="C2370" s="69" t="s">
        <v>425</v>
      </c>
      <c r="D2370" s="69" t="s">
        <v>424</v>
      </c>
      <c r="F2370" s="69">
        <v>15150</v>
      </c>
      <c r="G2370" s="69">
        <v>15</v>
      </c>
      <c r="H2370" s="69">
        <v>7</v>
      </c>
      <c r="I2370" s="69">
        <v>1343</v>
      </c>
      <c r="J2370" s="69">
        <v>967</v>
      </c>
      <c r="K2370" s="69">
        <v>8</v>
      </c>
      <c r="L2370" s="69"/>
      <c r="N2370" s="69">
        <v>11280.71</v>
      </c>
      <c r="O2370" s="69">
        <v>631.25</v>
      </c>
      <c r="P2370" s="69"/>
    </row>
    <row r="2371" spans="1:16">
      <c r="A2371" s="86">
        <v>45560</v>
      </c>
      <c r="B2371" s="69" t="s">
        <v>426</v>
      </c>
      <c r="C2371" s="69" t="s">
        <v>427</v>
      </c>
      <c r="D2371" s="69" t="s">
        <v>426</v>
      </c>
      <c r="F2371" s="69">
        <v>13922</v>
      </c>
      <c r="G2371" s="69">
        <v>28</v>
      </c>
      <c r="H2371" s="69">
        <v>12</v>
      </c>
      <c r="I2371" s="69">
        <v>4892</v>
      </c>
      <c r="J2371" s="69">
        <v>3975</v>
      </c>
      <c r="K2371" s="69">
        <v>12</v>
      </c>
      <c r="L2371" s="69"/>
      <c r="N2371" s="69">
        <v>2845.87</v>
      </c>
      <c r="O2371" s="69">
        <v>366.37</v>
      </c>
      <c r="P2371" s="69"/>
    </row>
    <row r="2372" spans="1:16">
      <c r="A2372" s="86">
        <v>45560</v>
      </c>
      <c r="B2372" s="69" t="s">
        <v>428</v>
      </c>
      <c r="C2372" s="69" t="s">
        <v>429</v>
      </c>
      <c r="D2372" s="69" t="s">
        <v>428</v>
      </c>
      <c r="F2372" s="69">
        <v>12881</v>
      </c>
      <c r="G2372" s="69">
        <v>12</v>
      </c>
      <c r="H2372" s="69">
        <v>3</v>
      </c>
      <c r="I2372" s="69">
        <v>1230</v>
      </c>
      <c r="J2372" s="69">
        <v>929</v>
      </c>
      <c r="K2372" s="69">
        <v>5</v>
      </c>
      <c r="L2372" s="69"/>
      <c r="N2372" s="69">
        <v>10472.36</v>
      </c>
      <c r="O2372" s="69">
        <v>858.73</v>
      </c>
      <c r="P2372" s="69"/>
    </row>
    <row r="2373" spans="1:16">
      <c r="A2373" s="86">
        <v>45560</v>
      </c>
      <c r="B2373" s="69" t="s">
        <v>430</v>
      </c>
      <c r="C2373" s="69" t="s">
        <v>431</v>
      </c>
      <c r="D2373" s="69" t="s">
        <v>754</v>
      </c>
      <c r="F2373" s="69">
        <v>29747</v>
      </c>
      <c r="G2373" s="69">
        <v>111</v>
      </c>
      <c r="H2373" s="69">
        <v>59</v>
      </c>
      <c r="I2373" s="69">
        <v>36933</v>
      </c>
      <c r="J2373" s="69">
        <v>34986</v>
      </c>
      <c r="K2373" s="69">
        <v>64</v>
      </c>
      <c r="L2373" s="69">
        <v>1</v>
      </c>
      <c r="M2373" s="69"/>
      <c r="N2373" s="69">
        <v>805.43</v>
      </c>
      <c r="O2373" s="69">
        <v>145.82</v>
      </c>
      <c r="P2373" s="69"/>
    </row>
    <row r="2374" spans="1:16">
      <c r="A2374" s="86">
        <v>45560</v>
      </c>
      <c r="B2374" s="69" t="s">
        <v>432</v>
      </c>
      <c r="C2374" s="69" t="s">
        <v>433</v>
      </c>
      <c r="D2374" s="69" t="s">
        <v>755</v>
      </c>
      <c r="F2374" s="69">
        <v>45979</v>
      </c>
      <c r="G2374" s="69">
        <v>482</v>
      </c>
      <c r="H2374" s="69">
        <v>355</v>
      </c>
      <c r="I2374" s="69">
        <v>45479</v>
      </c>
      <c r="J2374" s="69">
        <v>28094</v>
      </c>
      <c r="K2374" s="69">
        <v>375</v>
      </c>
      <c r="L2374" s="69"/>
      <c r="N2374" s="69">
        <v>1010.99</v>
      </c>
      <c r="O2374" s="69">
        <v>40.869999999999997</v>
      </c>
      <c r="P2374" s="69"/>
    </row>
    <row r="2375" spans="1:16">
      <c r="A2375" s="86">
        <v>45560</v>
      </c>
      <c r="B2375" s="69" t="s">
        <v>432</v>
      </c>
      <c r="C2375" s="69" t="s">
        <v>434</v>
      </c>
      <c r="D2375" s="69" t="s">
        <v>755</v>
      </c>
      <c r="F2375" s="69">
        <v>71176</v>
      </c>
      <c r="G2375" s="69">
        <v>689</v>
      </c>
      <c r="H2375" s="69">
        <v>532</v>
      </c>
      <c r="I2375" s="69">
        <v>63847</v>
      </c>
      <c r="J2375" s="69">
        <v>41158</v>
      </c>
      <c r="K2375" s="69">
        <v>551</v>
      </c>
      <c r="L2375" s="69"/>
      <c r="M2375" s="69">
        <v>1</v>
      </c>
      <c r="N2375" s="69">
        <v>1114.79</v>
      </c>
      <c r="O2375" s="69">
        <v>42.83</v>
      </c>
      <c r="P2375" s="69"/>
    </row>
    <row r="2376" spans="1:16">
      <c r="A2376" s="86">
        <v>45560</v>
      </c>
      <c r="B2376" s="69" t="s">
        <v>432</v>
      </c>
      <c r="C2376" s="69" t="s">
        <v>436</v>
      </c>
      <c r="D2376" s="69" t="s">
        <v>710</v>
      </c>
      <c r="F2376" s="69">
        <v>40305</v>
      </c>
      <c r="G2376" s="69">
        <v>562</v>
      </c>
      <c r="H2376" s="69">
        <v>389</v>
      </c>
      <c r="I2376" s="69">
        <v>34686</v>
      </c>
      <c r="J2376" s="69">
        <v>28829</v>
      </c>
      <c r="K2376" s="69">
        <v>408</v>
      </c>
      <c r="L2376" s="69"/>
      <c r="M2376" s="69">
        <v>2</v>
      </c>
      <c r="N2376" s="69">
        <v>1162</v>
      </c>
      <c r="O2376" s="69">
        <v>32.43</v>
      </c>
      <c r="P2376" s="69"/>
    </row>
    <row r="2377" spans="1:16">
      <c r="A2377" s="86">
        <v>45560</v>
      </c>
      <c r="B2377" s="69" t="s">
        <v>432</v>
      </c>
      <c r="C2377" s="69" t="s">
        <v>438</v>
      </c>
      <c r="D2377" s="69" t="s">
        <v>711</v>
      </c>
      <c r="F2377" s="69">
        <v>34832</v>
      </c>
      <c r="G2377" s="69">
        <v>494</v>
      </c>
      <c r="H2377" s="69">
        <v>341</v>
      </c>
      <c r="I2377" s="69">
        <v>20910</v>
      </c>
      <c r="J2377" s="69">
        <v>18266</v>
      </c>
      <c r="K2377" s="69">
        <v>367</v>
      </c>
      <c r="L2377" s="69"/>
      <c r="N2377" s="69">
        <v>1665.81</v>
      </c>
      <c r="O2377" s="69">
        <v>30.91</v>
      </c>
      <c r="P2377" s="69"/>
    </row>
    <row r="2378" spans="1:16">
      <c r="A2378" s="86">
        <v>45560</v>
      </c>
      <c r="B2378" s="69" t="s">
        <v>432</v>
      </c>
      <c r="C2378" s="69" t="s">
        <v>440</v>
      </c>
      <c r="D2378" s="69" t="s">
        <v>712</v>
      </c>
      <c r="F2378" s="69">
        <v>39991</v>
      </c>
      <c r="G2378" s="69">
        <v>405</v>
      </c>
      <c r="H2378" s="69">
        <v>336</v>
      </c>
      <c r="I2378" s="69">
        <v>40658</v>
      </c>
      <c r="J2378" s="69">
        <v>26514</v>
      </c>
      <c r="K2378" s="69">
        <v>341</v>
      </c>
      <c r="L2378" s="69"/>
      <c r="M2378" s="69">
        <v>1</v>
      </c>
      <c r="N2378" s="69">
        <v>983.59</v>
      </c>
      <c r="O2378" s="69">
        <v>37.94</v>
      </c>
      <c r="P2378" s="69"/>
    </row>
    <row r="2379" spans="1:16">
      <c r="A2379" s="86">
        <v>45560</v>
      </c>
      <c r="B2379" s="69" t="s">
        <v>432</v>
      </c>
      <c r="C2379" s="69" t="s">
        <v>444</v>
      </c>
      <c r="D2379" s="69" t="s">
        <v>713</v>
      </c>
      <c r="F2379" s="69">
        <v>41037</v>
      </c>
      <c r="G2379" s="69">
        <v>375</v>
      </c>
      <c r="H2379" s="69">
        <v>342</v>
      </c>
      <c r="I2379" s="69">
        <v>44410</v>
      </c>
      <c r="J2379" s="69">
        <v>27406</v>
      </c>
      <c r="K2379" s="69">
        <v>345</v>
      </c>
      <c r="L2379" s="69"/>
      <c r="N2379" s="69">
        <v>924.05</v>
      </c>
      <c r="O2379" s="69">
        <v>39.42</v>
      </c>
      <c r="P2379" s="69"/>
    </row>
    <row r="2380" spans="1:16">
      <c r="A2380" s="86">
        <v>45560</v>
      </c>
      <c r="B2380" s="69" t="s">
        <v>432</v>
      </c>
      <c r="C2380" s="69" t="s">
        <v>446</v>
      </c>
      <c r="D2380" s="69" t="s">
        <v>714</v>
      </c>
      <c r="F2380" s="69">
        <v>40861</v>
      </c>
      <c r="G2380" s="69">
        <v>538</v>
      </c>
      <c r="H2380" s="69">
        <v>392</v>
      </c>
      <c r="I2380" s="69">
        <v>31090</v>
      </c>
      <c r="J2380" s="69">
        <v>26726</v>
      </c>
      <c r="K2380" s="69">
        <v>413</v>
      </c>
      <c r="L2380" s="69"/>
      <c r="N2380" s="69">
        <v>1314.28</v>
      </c>
      <c r="O2380" s="69">
        <v>31.92</v>
      </c>
      <c r="P2380" s="69"/>
    </row>
    <row r="2381" spans="1:16">
      <c r="A2381" s="86">
        <v>45560</v>
      </c>
      <c r="B2381" s="69" t="s">
        <v>448</v>
      </c>
      <c r="C2381" s="69" t="s">
        <v>449</v>
      </c>
      <c r="D2381" s="69" t="s">
        <v>637</v>
      </c>
      <c r="F2381" s="69">
        <v>52684</v>
      </c>
      <c r="G2381" s="69">
        <v>542</v>
      </c>
      <c r="H2381" s="69">
        <v>355</v>
      </c>
      <c r="I2381" s="69">
        <v>25864</v>
      </c>
      <c r="J2381" s="69">
        <v>23833</v>
      </c>
      <c r="K2381" s="69">
        <v>366</v>
      </c>
      <c r="L2381" s="69"/>
      <c r="N2381" s="69">
        <v>2036.96</v>
      </c>
      <c r="O2381" s="69">
        <v>47.76</v>
      </c>
      <c r="P2381" s="69"/>
    </row>
    <row r="2382" spans="1:16">
      <c r="A2382" s="86">
        <v>45560</v>
      </c>
      <c r="B2382" s="69" t="s">
        <v>450</v>
      </c>
      <c r="C2382" s="69" t="s">
        <v>451</v>
      </c>
      <c r="D2382" s="69" t="s">
        <v>638</v>
      </c>
      <c r="F2382" s="69">
        <v>26206</v>
      </c>
      <c r="G2382" s="69">
        <v>259</v>
      </c>
      <c r="H2382" s="69">
        <v>222</v>
      </c>
      <c r="I2382" s="69">
        <v>32920</v>
      </c>
      <c r="J2382" s="69">
        <v>17128</v>
      </c>
      <c r="K2382" s="69">
        <v>225</v>
      </c>
      <c r="L2382" s="69"/>
      <c r="N2382" s="69">
        <v>796.05</v>
      </c>
      <c r="O2382" s="69">
        <v>38.82</v>
      </c>
      <c r="P2382" s="69"/>
    </row>
    <row r="2383" spans="1:16">
      <c r="A2383" s="86">
        <v>45560</v>
      </c>
      <c r="B2383" s="69" t="s">
        <v>228</v>
      </c>
      <c r="C2383" s="69" t="s">
        <v>234</v>
      </c>
      <c r="D2383" s="69" t="s">
        <v>756</v>
      </c>
      <c r="F2383" s="69">
        <v>14431</v>
      </c>
      <c r="G2383" s="69">
        <v>226</v>
      </c>
      <c r="H2383" s="69">
        <v>159</v>
      </c>
      <c r="I2383" s="69">
        <v>5508</v>
      </c>
      <c r="J2383" s="69">
        <v>4321</v>
      </c>
      <c r="K2383" s="69">
        <v>168</v>
      </c>
      <c r="L2383" s="69"/>
      <c r="N2383" s="69">
        <v>2620.0100000000002</v>
      </c>
      <c r="O2383" s="69">
        <v>27.54</v>
      </c>
      <c r="P2383" s="69"/>
    </row>
    <row r="2384" spans="1:16">
      <c r="A2384" s="86">
        <v>45560</v>
      </c>
      <c r="B2384" s="69" t="s">
        <v>228</v>
      </c>
      <c r="C2384" s="69" t="s">
        <v>452</v>
      </c>
      <c r="D2384" s="69" t="s">
        <v>452</v>
      </c>
      <c r="F2384" s="69">
        <v>8276</v>
      </c>
      <c r="G2384" s="69">
        <v>95</v>
      </c>
      <c r="H2384" s="69">
        <v>67</v>
      </c>
      <c r="I2384" s="69">
        <v>6956</v>
      </c>
      <c r="J2384" s="69">
        <v>5276</v>
      </c>
      <c r="K2384" s="69">
        <v>70</v>
      </c>
      <c r="L2384" s="69"/>
      <c r="N2384" s="69">
        <v>1189.76</v>
      </c>
      <c r="O2384" s="69">
        <v>38.49</v>
      </c>
      <c r="P2384" s="69"/>
    </row>
    <row r="2385" spans="1:16">
      <c r="A2385" s="86">
        <v>45560</v>
      </c>
      <c r="B2385" s="69" t="s">
        <v>228</v>
      </c>
      <c r="C2385" s="69" t="s">
        <v>238</v>
      </c>
      <c r="D2385" s="69" t="s">
        <v>238</v>
      </c>
      <c r="F2385" s="69">
        <v>8422</v>
      </c>
      <c r="G2385" s="69">
        <v>92</v>
      </c>
      <c r="H2385" s="69">
        <v>72</v>
      </c>
      <c r="I2385" s="69">
        <v>5940</v>
      </c>
      <c r="J2385" s="69">
        <v>4389</v>
      </c>
      <c r="K2385" s="69">
        <v>77</v>
      </c>
      <c r="L2385" s="69">
        <v>1</v>
      </c>
      <c r="M2385" s="69"/>
      <c r="N2385" s="69">
        <v>1417.85</v>
      </c>
      <c r="O2385" s="69">
        <v>34.659999999999997</v>
      </c>
      <c r="P2385" s="69"/>
    </row>
    <row r="2386" spans="1:16">
      <c r="A2386" s="86">
        <v>45560</v>
      </c>
      <c r="B2386" s="69" t="s">
        <v>228</v>
      </c>
      <c r="C2386" s="69" t="s">
        <v>230</v>
      </c>
      <c r="D2386" s="69" t="s">
        <v>640</v>
      </c>
      <c r="F2386" s="69">
        <v>8601</v>
      </c>
      <c r="G2386" s="69">
        <v>108</v>
      </c>
      <c r="H2386" s="69">
        <v>74</v>
      </c>
      <c r="I2386" s="69">
        <v>4425</v>
      </c>
      <c r="J2386" s="69">
        <v>3604</v>
      </c>
      <c r="K2386" s="69">
        <v>80</v>
      </c>
      <c r="L2386" s="69"/>
      <c r="N2386" s="69">
        <v>1943.73</v>
      </c>
      <c r="O2386" s="69">
        <v>33.729999999999997</v>
      </c>
      <c r="P2386" s="69"/>
    </row>
    <row r="2387" spans="1:16">
      <c r="A2387" s="86">
        <v>45560</v>
      </c>
      <c r="B2387" s="69" t="s">
        <v>228</v>
      </c>
      <c r="C2387" s="69" t="s">
        <v>237</v>
      </c>
      <c r="D2387" s="69" t="s">
        <v>237</v>
      </c>
      <c r="F2387" s="69">
        <v>8347</v>
      </c>
      <c r="G2387" s="69">
        <v>105</v>
      </c>
      <c r="H2387" s="69">
        <v>80</v>
      </c>
      <c r="I2387" s="69">
        <v>4744</v>
      </c>
      <c r="J2387" s="69">
        <v>3589</v>
      </c>
      <c r="K2387" s="69">
        <v>85</v>
      </c>
      <c r="L2387" s="69"/>
      <c r="N2387" s="69">
        <v>1759.49</v>
      </c>
      <c r="O2387" s="69">
        <v>32.729999999999997</v>
      </c>
      <c r="P2387" s="69"/>
    </row>
    <row r="2388" spans="1:16">
      <c r="A2388" s="86">
        <v>45560</v>
      </c>
      <c r="B2388" s="69" t="s">
        <v>228</v>
      </c>
      <c r="C2388" s="69" t="s">
        <v>235</v>
      </c>
      <c r="D2388" s="69" t="s">
        <v>235</v>
      </c>
      <c r="F2388" s="69">
        <v>8554</v>
      </c>
      <c r="G2388" s="69">
        <v>106</v>
      </c>
      <c r="H2388" s="69">
        <v>91</v>
      </c>
      <c r="I2388" s="69">
        <v>4532</v>
      </c>
      <c r="J2388" s="69">
        <v>3526</v>
      </c>
      <c r="K2388" s="69">
        <v>92</v>
      </c>
      <c r="L2388" s="69"/>
      <c r="N2388" s="69">
        <v>1887.47</v>
      </c>
      <c r="O2388" s="69">
        <v>29.4</v>
      </c>
      <c r="P2388" s="69"/>
    </row>
    <row r="2389" spans="1:16">
      <c r="A2389" s="86">
        <v>45560</v>
      </c>
      <c r="B2389" s="69" t="s">
        <v>228</v>
      </c>
      <c r="C2389" s="69" t="s">
        <v>233</v>
      </c>
      <c r="D2389" s="69" t="s">
        <v>641</v>
      </c>
      <c r="F2389" s="69">
        <v>8431</v>
      </c>
      <c r="G2389" s="69">
        <v>152</v>
      </c>
      <c r="H2389" s="69">
        <v>100</v>
      </c>
      <c r="I2389" s="69">
        <v>6469</v>
      </c>
      <c r="J2389" s="69">
        <v>3842</v>
      </c>
      <c r="K2389" s="69">
        <v>103</v>
      </c>
      <c r="L2389" s="69"/>
      <c r="N2389" s="69">
        <v>1303.29</v>
      </c>
      <c r="O2389" s="69">
        <v>26.85</v>
      </c>
      <c r="P2389" s="69"/>
    </row>
    <row r="2390" spans="1:16">
      <c r="A2390" s="86">
        <v>45560</v>
      </c>
      <c r="B2390" s="69" t="s">
        <v>228</v>
      </c>
      <c r="C2390" s="69" t="s">
        <v>453</v>
      </c>
      <c r="D2390" s="69" t="s">
        <v>453</v>
      </c>
      <c r="F2390" s="69">
        <v>8600</v>
      </c>
      <c r="G2390" s="69">
        <v>95</v>
      </c>
      <c r="H2390" s="69">
        <v>61</v>
      </c>
      <c r="I2390" s="69">
        <v>4265</v>
      </c>
      <c r="J2390" s="69">
        <v>3316</v>
      </c>
      <c r="K2390" s="69">
        <v>64</v>
      </c>
      <c r="L2390" s="69"/>
      <c r="N2390" s="69">
        <v>2016.41</v>
      </c>
      <c r="O2390" s="69">
        <v>44.79</v>
      </c>
      <c r="P2390" s="69"/>
    </row>
    <row r="2391" spans="1:16">
      <c r="A2391" s="86">
        <v>45560</v>
      </c>
      <c r="B2391" s="69" t="s">
        <v>228</v>
      </c>
      <c r="C2391" s="69" t="s">
        <v>232</v>
      </c>
      <c r="D2391" s="69" t="s">
        <v>642</v>
      </c>
      <c r="F2391" s="69">
        <v>8342</v>
      </c>
      <c r="G2391" s="69">
        <v>88</v>
      </c>
      <c r="H2391" s="69">
        <v>62</v>
      </c>
      <c r="I2391" s="69">
        <v>5439</v>
      </c>
      <c r="J2391" s="69">
        <v>4521</v>
      </c>
      <c r="K2391" s="69">
        <v>68</v>
      </c>
      <c r="L2391" s="69"/>
      <c r="N2391" s="69">
        <v>1533.74</v>
      </c>
      <c r="O2391" s="69">
        <v>39.909999999999997</v>
      </c>
      <c r="P2391" s="69"/>
    </row>
    <row r="2392" spans="1:16">
      <c r="A2392" s="86">
        <v>45560</v>
      </c>
      <c r="B2392" s="69" t="s">
        <v>228</v>
      </c>
      <c r="C2392" s="69" t="s">
        <v>231</v>
      </c>
      <c r="D2392" s="69" t="s">
        <v>231</v>
      </c>
      <c r="F2392" s="69">
        <v>8397</v>
      </c>
      <c r="G2392" s="69">
        <v>148</v>
      </c>
      <c r="H2392" s="69">
        <v>115</v>
      </c>
      <c r="I2392" s="69">
        <v>5954</v>
      </c>
      <c r="J2392" s="69">
        <v>5023</v>
      </c>
      <c r="K2392" s="69">
        <v>121</v>
      </c>
      <c r="L2392" s="69"/>
      <c r="N2392" s="69">
        <v>1410.31</v>
      </c>
      <c r="O2392" s="69">
        <v>21.64</v>
      </c>
      <c r="P2392" s="69"/>
    </row>
    <row r="2393" spans="1:16">
      <c r="A2393" s="86">
        <v>45560</v>
      </c>
      <c r="B2393" s="69" t="s">
        <v>256</v>
      </c>
      <c r="C2393" s="69" t="s">
        <v>264</v>
      </c>
      <c r="D2393" s="69" t="s">
        <v>734</v>
      </c>
      <c r="F2393" s="69">
        <v>14308</v>
      </c>
      <c r="G2393" s="69">
        <v>148</v>
      </c>
      <c r="H2393" s="69">
        <v>115</v>
      </c>
      <c r="I2393" s="69">
        <v>6237</v>
      </c>
      <c r="J2393" s="69">
        <v>4842</v>
      </c>
      <c r="K2393" s="69">
        <v>124</v>
      </c>
      <c r="L2393" s="69"/>
      <c r="N2393" s="69">
        <v>2294.0500000000002</v>
      </c>
      <c r="O2393" s="69">
        <v>38.46</v>
      </c>
      <c r="P2393" s="69"/>
    </row>
    <row r="2394" spans="1:16">
      <c r="A2394" s="86">
        <v>45560</v>
      </c>
      <c r="B2394" s="69" t="s">
        <v>256</v>
      </c>
      <c r="C2394" s="69" t="s">
        <v>266</v>
      </c>
      <c r="D2394" s="69" t="s">
        <v>735</v>
      </c>
      <c r="F2394" s="69">
        <v>8604</v>
      </c>
      <c r="G2394" s="69">
        <v>96</v>
      </c>
      <c r="H2394" s="69">
        <v>63</v>
      </c>
      <c r="I2394" s="69">
        <v>3627</v>
      </c>
      <c r="J2394" s="69">
        <v>3083</v>
      </c>
      <c r="K2394" s="69">
        <v>70</v>
      </c>
      <c r="L2394" s="69"/>
      <c r="N2394" s="69">
        <v>2372.21</v>
      </c>
      <c r="O2394" s="69">
        <v>38.24</v>
      </c>
      <c r="P2394" s="69"/>
    </row>
    <row r="2395" spans="1:16">
      <c r="A2395" s="86">
        <v>45560</v>
      </c>
      <c r="B2395" s="69" t="s">
        <v>256</v>
      </c>
      <c r="C2395" s="69" t="s">
        <v>259</v>
      </c>
      <c r="D2395" s="69" t="s">
        <v>736</v>
      </c>
      <c r="F2395" s="69">
        <v>8438</v>
      </c>
      <c r="G2395" s="69">
        <v>87</v>
      </c>
      <c r="H2395" s="69">
        <v>68</v>
      </c>
      <c r="I2395" s="69">
        <v>4903</v>
      </c>
      <c r="J2395" s="69">
        <v>4129</v>
      </c>
      <c r="K2395" s="69">
        <v>74</v>
      </c>
      <c r="L2395" s="69"/>
      <c r="N2395" s="69">
        <v>1720.99</v>
      </c>
      <c r="O2395" s="69">
        <v>37.17</v>
      </c>
      <c r="P2395" s="69"/>
    </row>
    <row r="2396" spans="1:16">
      <c r="A2396" s="86">
        <v>45560</v>
      </c>
      <c r="B2396" s="69" t="s">
        <v>256</v>
      </c>
      <c r="C2396" s="69" t="s">
        <v>263</v>
      </c>
      <c r="D2396" s="69" t="s">
        <v>737</v>
      </c>
      <c r="F2396" s="69">
        <v>8463</v>
      </c>
      <c r="G2396" s="69">
        <v>77</v>
      </c>
      <c r="H2396" s="69">
        <v>59</v>
      </c>
      <c r="I2396" s="69">
        <v>3196</v>
      </c>
      <c r="J2396" s="69">
        <v>2729</v>
      </c>
      <c r="K2396" s="69">
        <v>59</v>
      </c>
      <c r="L2396" s="69"/>
      <c r="N2396" s="69">
        <v>2648</v>
      </c>
      <c r="O2396" s="69">
        <v>47.81</v>
      </c>
      <c r="P2396" s="69"/>
    </row>
    <row r="2397" spans="1:16">
      <c r="A2397" s="86">
        <v>45560</v>
      </c>
      <c r="B2397" s="69" t="s">
        <v>256</v>
      </c>
      <c r="C2397" s="69" t="s">
        <v>260</v>
      </c>
      <c r="D2397" s="69" t="s">
        <v>738</v>
      </c>
      <c r="F2397" s="69">
        <v>8333</v>
      </c>
      <c r="G2397" s="69">
        <v>79</v>
      </c>
      <c r="H2397" s="69">
        <v>62</v>
      </c>
      <c r="I2397" s="69">
        <v>4663</v>
      </c>
      <c r="J2397" s="69">
        <v>3805</v>
      </c>
      <c r="K2397" s="69">
        <v>65</v>
      </c>
      <c r="L2397" s="69"/>
      <c r="N2397" s="69">
        <v>1787.05</v>
      </c>
      <c r="O2397" s="69">
        <v>42.52</v>
      </c>
      <c r="P2397" s="69"/>
    </row>
    <row r="2398" spans="1:16">
      <c r="A2398" s="86">
        <v>45560</v>
      </c>
      <c r="B2398" s="69" t="s">
        <v>256</v>
      </c>
      <c r="C2398" s="69" t="s">
        <v>262</v>
      </c>
      <c r="D2398" s="69" t="s">
        <v>739</v>
      </c>
      <c r="F2398" s="69">
        <v>8418</v>
      </c>
      <c r="G2398" s="69">
        <v>76</v>
      </c>
      <c r="H2398" s="69">
        <v>59</v>
      </c>
      <c r="I2398" s="69">
        <v>4404</v>
      </c>
      <c r="J2398" s="69">
        <v>3185</v>
      </c>
      <c r="K2398" s="69">
        <v>61</v>
      </c>
      <c r="L2398" s="69"/>
      <c r="N2398" s="69">
        <v>1911.44</v>
      </c>
      <c r="O2398" s="69">
        <v>44.78</v>
      </c>
      <c r="P2398" s="69"/>
    </row>
    <row r="2399" spans="1:16">
      <c r="A2399" s="86">
        <v>45560</v>
      </c>
      <c r="B2399" s="69" t="s">
        <v>256</v>
      </c>
      <c r="C2399" s="69" t="s">
        <v>261</v>
      </c>
      <c r="D2399" s="69" t="s">
        <v>740</v>
      </c>
      <c r="F2399" s="69">
        <v>8123</v>
      </c>
      <c r="G2399" s="69">
        <v>104</v>
      </c>
      <c r="H2399" s="69">
        <v>60</v>
      </c>
      <c r="I2399" s="69">
        <v>2806</v>
      </c>
      <c r="J2399" s="69">
        <v>2354</v>
      </c>
      <c r="K2399" s="69">
        <v>66</v>
      </c>
      <c r="L2399" s="69">
        <v>2</v>
      </c>
      <c r="M2399" s="69"/>
      <c r="N2399" s="69">
        <v>2894.87</v>
      </c>
      <c r="O2399" s="69">
        <v>35.78</v>
      </c>
      <c r="P2399" s="69"/>
    </row>
    <row r="2400" spans="1:16">
      <c r="A2400" s="86">
        <v>45560</v>
      </c>
      <c r="B2400" s="69" t="s">
        <v>256</v>
      </c>
      <c r="C2400" s="69" t="s">
        <v>265</v>
      </c>
      <c r="D2400" s="69" t="s">
        <v>741</v>
      </c>
      <c r="F2400" s="69">
        <v>8642</v>
      </c>
      <c r="G2400" s="69">
        <v>101</v>
      </c>
      <c r="H2400" s="69">
        <v>85</v>
      </c>
      <c r="I2400" s="69">
        <v>4374</v>
      </c>
      <c r="J2400" s="69">
        <v>3395</v>
      </c>
      <c r="K2400" s="69">
        <v>92</v>
      </c>
      <c r="L2400" s="69"/>
      <c r="N2400" s="69">
        <v>1975.77</v>
      </c>
      <c r="O2400" s="69">
        <v>30.75</v>
      </c>
      <c r="P2400" s="69"/>
    </row>
    <row r="2401" spans="1:16">
      <c r="A2401" s="86">
        <v>45560</v>
      </c>
      <c r="B2401" s="69" t="s">
        <v>256</v>
      </c>
      <c r="C2401" s="69" t="s">
        <v>258</v>
      </c>
      <c r="D2401" s="69" t="s">
        <v>742</v>
      </c>
      <c r="F2401" s="69">
        <v>8510</v>
      </c>
      <c r="G2401" s="69">
        <v>110</v>
      </c>
      <c r="H2401" s="69">
        <v>70</v>
      </c>
      <c r="I2401" s="69">
        <v>3362</v>
      </c>
      <c r="J2401" s="69">
        <v>2986</v>
      </c>
      <c r="K2401" s="69">
        <v>80</v>
      </c>
      <c r="L2401" s="69"/>
      <c r="N2401" s="69">
        <v>2531.23</v>
      </c>
      <c r="O2401" s="69">
        <v>35.31</v>
      </c>
      <c r="P2401" s="69"/>
    </row>
    <row r="2402" spans="1:16">
      <c r="A2402" s="86">
        <v>45560</v>
      </c>
      <c r="B2402" s="69" t="s">
        <v>256</v>
      </c>
      <c r="C2402" s="69" t="s">
        <v>257</v>
      </c>
      <c r="D2402" s="69" t="s">
        <v>743</v>
      </c>
      <c r="F2402" s="69">
        <v>8372</v>
      </c>
      <c r="G2402" s="69">
        <v>134</v>
      </c>
      <c r="H2402" s="69">
        <v>88</v>
      </c>
      <c r="I2402" s="69">
        <v>4546</v>
      </c>
      <c r="J2402" s="69">
        <v>3660</v>
      </c>
      <c r="K2402" s="69">
        <v>102</v>
      </c>
      <c r="L2402" s="69"/>
      <c r="N2402" s="69">
        <v>1841.62</v>
      </c>
      <c r="O2402" s="69">
        <v>27.36</v>
      </c>
      <c r="P2402" s="69"/>
    </row>
    <row r="2403" spans="1:16">
      <c r="A2403" s="86">
        <v>45560</v>
      </c>
      <c r="B2403" s="69" t="s">
        <v>454</v>
      </c>
      <c r="C2403" s="69" t="s">
        <v>202</v>
      </c>
      <c r="D2403" s="69" t="s">
        <v>757</v>
      </c>
      <c r="F2403" s="69">
        <v>74934</v>
      </c>
      <c r="G2403" s="69">
        <v>682</v>
      </c>
      <c r="H2403" s="69">
        <v>532</v>
      </c>
      <c r="I2403" s="69">
        <v>68518</v>
      </c>
      <c r="J2403" s="69">
        <v>42070</v>
      </c>
      <c r="K2403" s="69">
        <v>562</v>
      </c>
      <c r="L2403" s="69">
        <v>1</v>
      </c>
      <c r="M2403" s="69">
        <v>2</v>
      </c>
      <c r="N2403" s="69">
        <v>1093.6400000000001</v>
      </c>
      <c r="O2403" s="69">
        <v>43.72</v>
      </c>
      <c r="P2403" s="69"/>
    </row>
    <row r="2404" spans="1:16">
      <c r="A2404" s="86">
        <v>45560</v>
      </c>
      <c r="B2404" s="69" t="s">
        <v>454</v>
      </c>
      <c r="C2404" s="69" t="s">
        <v>198</v>
      </c>
      <c r="D2404" s="69" t="s">
        <v>757</v>
      </c>
      <c r="F2404" s="69">
        <v>75621</v>
      </c>
      <c r="G2404" s="69">
        <v>795</v>
      </c>
      <c r="H2404" s="69">
        <v>604</v>
      </c>
      <c r="I2404" s="69">
        <v>68008</v>
      </c>
      <c r="J2404" s="69">
        <v>39029</v>
      </c>
      <c r="K2404" s="69">
        <v>635</v>
      </c>
      <c r="L2404" s="69"/>
      <c r="N2404" s="69">
        <v>1111.94</v>
      </c>
      <c r="O2404" s="69">
        <v>39.39</v>
      </c>
      <c r="P2404" s="69"/>
    </row>
    <row r="2405" spans="1:16">
      <c r="A2405" s="86">
        <v>45560</v>
      </c>
      <c r="B2405" s="69" t="s">
        <v>454</v>
      </c>
      <c r="C2405" s="69" t="s">
        <v>201</v>
      </c>
      <c r="D2405" s="69" t="s">
        <v>716</v>
      </c>
      <c r="F2405" s="69">
        <v>40912</v>
      </c>
      <c r="G2405" s="69">
        <v>506</v>
      </c>
      <c r="H2405" s="69">
        <v>377</v>
      </c>
      <c r="I2405" s="69">
        <v>39507</v>
      </c>
      <c r="J2405" s="69">
        <v>30888</v>
      </c>
      <c r="K2405" s="69">
        <v>392</v>
      </c>
      <c r="L2405" s="69"/>
      <c r="M2405" s="69">
        <v>1</v>
      </c>
      <c r="N2405" s="69">
        <v>1035.56</v>
      </c>
      <c r="O2405" s="69">
        <v>34.44</v>
      </c>
      <c r="P2405" s="69"/>
    </row>
    <row r="2406" spans="1:16">
      <c r="A2406" s="86">
        <v>45560</v>
      </c>
      <c r="B2406" s="69" t="s">
        <v>454</v>
      </c>
      <c r="C2406" s="69" t="s">
        <v>197</v>
      </c>
      <c r="D2406" s="69" t="s">
        <v>717</v>
      </c>
      <c r="F2406" s="69">
        <v>40735</v>
      </c>
      <c r="G2406" s="69">
        <v>613</v>
      </c>
      <c r="H2406" s="69">
        <v>409</v>
      </c>
      <c r="I2406" s="69">
        <v>35785</v>
      </c>
      <c r="J2406" s="69">
        <v>28489</v>
      </c>
      <c r="K2406" s="69">
        <v>436</v>
      </c>
      <c r="L2406" s="69"/>
      <c r="N2406" s="69">
        <v>1138.33</v>
      </c>
      <c r="O2406" s="69">
        <v>30.08</v>
      </c>
      <c r="P2406" s="69"/>
    </row>
    <row r="2407" spans="1:16">
      <c r="A2407" s="86">
        <v>45560</v>
      </c>
      <c r="B2407" s="69" t="s">
        <v>454</v>
      </c>
      <c r="C2407" s="69" t="s">
        <v>199</v>
      </c>
      <c r="D2407" s="69" t="s">
        <v>718</v>
      </c>
      <c r="F2407" s="69">
        <v>40263</v>
      </c>
      <c r="G2407" s="69">
        <v>387</v>
      </c>
      <c r="H2407" s="69">
        <v>287</v>
      </c>
      <c r="I2407" s="69">
        <v>45014</v>
      </c>
      <c r="J2407" s="69">
        <v>27387</v>
      </c>
      <c r="K2407" s="69">
        <v>298</v>
      </c>
      <c r="L2407" s="69"/>
      <c r="N2407" s="69">
        <v>894.46</v>
      </c>
      <c r="O2407" s="69">
        <v>43.81</v>
      </c>
      <c r="P2407" s="69"/>
    </row>
    <row r="2408" spans="1:16">
      <c r="A2408" s="86">
        <v>45560</v>
      </c>
      <c r="B2408" s="69" t="s">
        <v>454</v>
      </c>
      <c r="C2408" s="69" t="s">
        <v>196</v>
      </c>
      <c r="D2408" s="69" t="s">
        <v>235</v>
      </c>
      <c r="F2408" s="69">
        <v>41268</v>
      </c>
      <c r="G2408" s="69">
        <v>408</v>
      </c>
      <c r="H2408" s="69">
        <v>355</v>
      </c>
      <c r="I2408" s="69">
        <v>57172</v>
      </c>
      <c r="J2408" s="69">
        <v>32226</v>
      </c>
      <c r="K2408" s="69">
        <v>364</v>
      </c>
      <c r="L2408" s="69"/>
      <c r="N2408" s="69">
        <v>721.82</v>
      </c>
      <c r="O2408" s="69">
        <v>37.11</v>
      </c>
      <c r="P2408" s="69"/>
    </row>
    <row r="2409" spans="1:16">
      <c r="A2409" s="86">
        <v>45560</v>
      </c>
      <c r="B2409" s="69" t="s">
        <v>454</v>
      </c>
      <c r="C2409" s="69" t="s">
        <v>200</v>
      </c>
      <c r="D2409" s="69" t="s">
        <v>719</v>
      </c>
      <c r="F2409" s="69">
        <v>40973</v>
      </c>
      <c r="G2409" s="69">
        <v>730</v>
      </c>
      <c r="H2409" s="69">
        <v>459</v>
      </c>
      <c r="I2409" s="69">
        <v>39190</v>
      </c>
      <c r="J2409" s="69">
        <v>33335</v>
      </c>
      <c r="K2409" s="69">
        <v>489</v>
      </c>
      <c r="L2409" s="69"/>
      <c r="N2409" s="69">
        <v>1045.5</v>
      </c>
      <c r="O2409" s="69">
        <v>27.08</v>
      </c>
      <c r="P2409" s="69"/>
    </row>
    <row r="2410" spans="1:16">
      <c r="A2410" s="86">
        <v>45560</v>
      </c>
      <c r="B2410" s="69" t="s">
        <v>455</v>
      </c>
      <c r="C2410" s="69" t="s">
        <v>456</v>
      </c>
      <c r="D2410" s="69" t="s">
        <v>758</v>
      </c>
      <c r="F2410" s="69">
        <v>26242</v>
      </c>
      <c r="G2410" s="69">
        <v>297</v>
      </c>
      <c r="H2410" s="69">
        <v>212</v>
      </c>
      <c r="I2410" s="69">
        <v>28856</v>
      </c>
      <c r="J2410" s="69">
        <v>18570</v>
      </c>
      <c r="K2410" s="69">
        <v>219</v>
      </c>
      <c r="L2410" s="69"/>
      <c r="N2410" s="69">
        <v>909.41</v>
      </c>
      <c r="O2410" s="69">
        <v>39.340000000000003</v>
      </c>
      <c r="P2410" s="69"/>
    </row>
    <row r="2411" spans="1:16">
      <c r="A2411" s="86">
        <v>45560</v>
      </c>
      <c r="B2411" s="69" t="s">
        <v>101</v>
      </c>
      <c r="C2411" s="69" t="s">
        <v>347</v>
      </c>
      <c r="D2411" s="69" t="s">
        <v>753</v>
      </c>
      <c r="E2411" s="69">
        <v>2</v>
      </c>
      <c r="F2411" s="69">
        <v>2984</v>
      </c>
      <c r="G2411" s="69">
        <v>16</v>
      </c>
      <c r="H2411" s="69">
        <v>8</v>
      </c>
      <c r="I2411" s="69">
        <v>754</v>
      </c>
      <c r="J2411" s="69">
        <v>639</v>
      </c>
      <c r="K2411" s="69">
        <v>8</v>
      </c>
      <c r="L2411" s="69"/>
      <c r="N2411" s="69">
        <v>3957.56</v>
      </c>
      <c r="O2411" s="69">
        <v>69.400000000000006</v>
      </c>
      <c r="P2411" s="69"/>
    </row>
    <row r="2412" spans="1:16">
      <c r="A2412" s="86">
        <v>45560</v>
      </c>
      <c r="B2412" s="69" t="s">
        <v>101</v>
      </c>
      <c r="C2412" s="69" t="s">
        <v>347</v>
      </c>
      <c r="D2412" s="69" t="s">
        <v>744</v>
      </c>
      <c r="E2412" s="69">
        <v>24</v>
      </c>
      <c r="F2412" s="69">
        <v>57161</v>
      </c>
      <c r="G2412" s="69">
        <v>228</v>
      </c>
      <c r="H2412" s="69">
        <v>88</v>
      </c>
      <c r="I2412" s="69">
        <v>8815</v>
      </c>
      <c r="J2412" s="69">
        <v>6468</v>
      </c>
      <c r="K2412" s="69">
        <v>108</v>
      </c>
      <c r="L2412" s="69"/>
      <c r="M2412" s="69">
        <v>1</v>
      </c>
      <c r="N2412" s="69">
        <v>6484.52</v>
      </c>
      <c r="O2412" s="69">
        <v>145.44999999999999</v>
      </c>
      <c r="P2412" s="69"/>
    </row>
    <row r="2413" spans="1:16">
      <c r="A2413" s="86">
        <v>45560</v>
      </c>
      <c r="B2413" s="69" t="s">
        <v>123</v>
      </c>
      <c r="C2413" s="69" t="s">
        <v>348</v>
      </c>
      <c r="D2413" s="69" t="s">
        <v>648</v>
      </c>
      <c r="E2413" s="69">
        <v>1</v>
      </c>
      <c r="F2413" s="69">
        <v>3283</v>
      </c>
      <c r="G2413" s="69">
        <v>11</v>
      </c>
      <c r="H2413" s="69">
        <v>6</v>
      </c>
      <c r="I2413" s="69">
        <v>587</v>
      </c>
      <c r="J2413" s="69">
        <v>522</v>
      </c>
      <c r="K2413" s="69">
        <v>6</v>
      </c>
      <c r="L2413" s="69"/>
      <c r="N2413" s="69">
        <v>5592.84</v>
      </c>
      <c r="O2413" s="69">
        <v>164.15</v>
      </c>
      <c r="P2413" s="69"/>
    </row>
    <row r="2414" spans="1:16">
      <c r="A2414" s="86">
        <v>45560</v>
      </c>
      <c r="B2414" s="69" t="s">
        <v>123</v>
      </c>
      <c r="C2414" s="69" t="s">
        <v>349</v>
      </c>
      <c r="D2414" s="69" t="s">
        <v>647</v>
      </c>
      <c r="E2414" s="69">
        <v>39</v>
      </c>
      <c r="F2414" s="69">
        <v>83115</v>
      </c>
      <c r="G2414" s="69">
        <v>339</v>
      </c>
      <c r="H2414" s="69">
        <v>157</v>
      </c>
      <c r="I2414" s="69">
        <v>15289</v>
      </c>
      <c r="J2414" s="69">
        <v>11887</v>
      </c>
      <c r="K2414" s="69">
        <v>184</v>
      </c>
      <c r="L2414" s="69">
        <v>1</v>
      </c>
      <c r="M2414" s="69"/>
      <c r="N2414" s="69">
        <v>5436.26</v>
      </c>
      <c r="O2414" s="69">
        <v>131.51</v>
      </c>
      <c r="P2414" s="69"/>
    </row>
    <row r="2415" spans="1:16">
      <c r="A2415" s="86">
        <v>45560</v>
      </c>
      <c r="B2415" s="69" t="s">
        <v>109</v>
      </c>
      <c r="C2415" s="69" t="s">
        <v>367</v>
      </c>
      <c r="D2415" s="69" t="s">
        <v>745</v>
      </c>
      <c r="E2415" s="69">
        <v>45</v>
      </c>
      <c r="F2415" s="69">
        <v>135976</v>
      </c>
      <c r="G2415" s="69">
        <v>379</v>
      </c>
      <c r="H2415" s="69">
        <v>197</v>
      </c>
      <c r="I2415" s="69">
        <v>35701</v>
      </c>
      <c r="J2415" s="69">
        <v>28084</v>
      </c>
      <c r="K2415" s="69">
        <v>219</v>
      </c>
      <c r="L2415" s="69"/>
      <c r="M2415" s="69">
        <v>1</v>
      </c>
      <c r="N2415" s="69">
        <v>3808.74</v>
      </c>
      <c r="O2415" s="69">
        <v>181.54</v>
      </c>
      <c r="P2415" s="69"/>
    </row>
    <row r="2416" spans="1:16">
      <c r="A2416" s="86">
        <v>45560</v>
      </c>
      <c r="B2416" s="69" t="s">
        <v>127</v>
      </c>
      <c r="C2416" s="69" t="s">
        <v>369</v>
      </c>
      <c r="D2416" s="69" t="s">
        <v>654</v>
      </c>
      <c r="E2416" s="69">
        <v>29</v>
      </c>
      <c r="F2416" s="69">
        <v>66479</v>
      </c>
      <c r="G2416" s="69">
        <v>265</v>
      </c>
      <c r="H2416" s="69">
        <v>150</v>
      </c>
      <c r="I2416" s="69">
        <v>21625</v>
      </c>
      <c r="J2416" s="69">
        <v>19489</v>
      </c>
      <c r="K2416" s="69">
        <v>159</v>
      </c>
      <c r="L2416" s="69"/>
      <c r="N2416" s="69">
        <v>3074.17</v>
      </c>
      <c r="O2416" s="69">
        <v>124.26</v>
      </c>
      <c r="P2416" s="69"/>
    </row>
    <row r="2417" spans="1:16">
      <c r="A2417" s="86">
        <v>45560</v>
      </c>
      <c r="B2417" s="69" t="s">
        <v>127</v>
      </c>
      <c r="C2417" s="69" t="s">
        <v>369</v>
      </c>
      <c r="D2417" s="69" t="s">
        <v>746</v>
      </c>
      <c r="F2417" s="69">
        <v>0</v>
      </c>
      <c r="G2417" s="69">
        <v>0</v>
      </c>
      <c r="I2417" s="69">
        <v>0</v>
      </c>
      <c r="J2417" s="69">
        <v>0</v>
      </c>
      <c r="K2417" s="69"/>
      <c r="M2417" s="69">
        <v>1</v>
      </c>
      <c r="N2417" s="69"/>
      <c r="O2417" s="69">
        <v>0</v>
      </c>
      <c r="P2417" s="69"/>
    </row>
    <row r="2418" spans="1:16">
      <c r="A2418" s="86">
        <v>45560</v>
      </c>
      <c r="B2418" s="69" t="s">
        <v>131</v>
      </c>
      <c r="C2418" s="69" t="s">
        <v>371</v>
      </c>
      <c r="D2418" s="69" t="s">
        <v>698</v>
      </c>
      <c r="E2418" s="69">
        <v>18</v>
      </c>
      <c r="F2418" s="69">
        <v>25356</v>
      </c>
      <c r="G2418" s="69">
        <v>133</v>
      </c>
      <c r="H2418" s="69">
        <v>59</v>
      </c>
      <c r="I2418" s="69">
        <v>5373</v>
      </c>
      <c r="J2418" s="69">
        <v>4751</v>
      </c>
      <c r="K2418" s="69">
        <v>67</v>
      </c>
      <c r="L2418" s="69"/>
      <c r="N2418" s="69">
        <v>4719.1499999999996</v>
      </c>
      <c r="O2418" s="69">
        <v>106.99</v>
      </c>
      <c r="P2418" s="69"/>
    </row>
    <row r="2419" spans="1:16">
      <c r="A2419" s="86">
        <v>45560</v>
      </c>
      <c r="B2419" s="69" t="s">
        <v>138</v>
      </c>
      <c r="C2419" s="69" t="s">
        <v>375</v>
      </c>
      <c r="D2419" s="69" t="s">
        <v>732</v>
      </c>
      <c r="E2419" s="69">
        <v>32</v>
      </c>
      <c r="F2419" s="69">
        <v>64561</v>
      </c>
      <c r="G2419" s="69">
        <v>241</v>
      </c>
      <c r="H2419" s="69">
        <v>123</v>
      </c>
      <c r="I2419" s="69">
        <v>17189</v>
      </c>
      <c r="J2419" s="69">
        <v>15046</v>
      </c>
      <c r="K2419" s="69">
        <v>143</v>
      </c>
      <c r="L2419" s="69"/>
      <c r="M2419" s="69">
        <v>1</v>
      </c>
      <c r="N2419" s="69">
        <v>3755.95</v>
      </c>
      <c r="O2419" s="69">
        <v>129.38</v>
      </c>
      <c r="P2419" s="69"/>
    </row>
    <row r="2420" spans="1:16">
      <c r="A2420" s="86">
        <v>45560</v>
      </c>
      <c r="B2420" s="69" t="s">
        <v>150</v>
      </c>
      <c r="C2420" s="69" t="s">
        <v>380</v>
      </c>
      <c r="D2420" s="69" t="s">
        <v>748</v>
      </c>
      <c r="E2420" s="69">
        <v>19</v>
      </c>
      <c r="F2420" s="69">
        <v>26537</v>
      </c>
      <c r="G2420" s="69">
        <v>192</v>
      </c>
      <c r="H2420" s="69">
        <v>88</v>
      </c>
      <c r="I2420" s="69">
        <v>4919</v>
      </c>
      <c r="J2420" s="69">
        <v>4239</v>
      </c>
      <c r="K2420" s="69">
        <v>100</v>
      </c>
      <c r="L2420" s="69"/>
      <c r="N2420" s="69">
        <v>5394.8</v>
      </c>
      <c r="O2420" s="69">
        <v>78.510000000000005</v>
      </c>
      <c r="P2420" s="69"/>
    </row>
    <row r="2421" spans="1:16">
      <c r="A2421" s="86">
        <v>45560</v>
      </c>
      <c r="B2421" s="69" t="s">
        <v>153</v>
      </c>
      <c r="C2421" s="69" t="s">
        <v>381</v>
      </c>
      <c r="D2421" s="69" t="s">
        <v>749</v>
      </c>
      <c r="E2421" s="69">
        <v>10</v>
      </c>
      <c r="F2421" s="69">
        <v>25238</v>
      </c>
      <c r="G2421" s="69">
        <v>83</v>
      </c>
      <c r="H2421" s="69">
        <v>44</v>
      </c>
      <c r="I2421" s="69">
        <v>3436</v>
      </c>
      <c r="J2421" s="69">
        <v>2864</v>
      </c>
      <c r="K2421" s="69">
        <v>47</v>
      </c>
      <c r="L2421" s="69"/>
      <c r="N2421" s="69">
        <v>7345.17</v>
      </c>
      <c r="O2421" s="69">
        <v>156.76</v>
      </c>
      <c r="P2421" s="69"/>
    </row>
    <row r="2422" spans="1:16">
      <c r="A2422" s="86">
        <v>45560</v>
      </c>
      <c r="B2422" s="69" t="s">
        <v>157</v>
      </c>
      <c r="C2422" s="69" t="s">
        <v>384</v>
      </c>
      <c r="D2422" s="69" t="s">
        <v>664</v>
      </c>
      <c r="E2422" s="69">
        <v>70</v>
      </c>
      <c r="F2422" s="69">
        <v>75748</v>
      </c>
      <c r="G2422" s="69">
        <v>475</v>
      </c>
      <c r="H2422" s="69">
        <v>257</v>
      </c>
      <c r="I2422" s="69">
        <v>36753</v>
      </c>
      <c r="J2422" s="69">
        <v>31404</v>
      </c>
      <c r="K2422" s="69">
        <v>286</v>
      </c>
      <c r="L2422" s="69"/>
      <c r="M2422" s="69">
        <v>2</v>
      </c>
      <c r="N2422" s="69">
        <v>2061</v>
      </c>
      <c r="O2422" s="69">
        <v>75.3</v>
      </c>
      <c r="P2422" s="69"/>
    </row>
    <row r="2423" spans="1:16">
      <c r="A2423" s="86">
        <v>45560</v>
      </c>
      <c r="B2423" s="69" t="s">
        <v>157</v>
      </c>
      <c r="C2423" s="69" t="s">
        <v>384</v>
      </c>
      <c r="D2423" s="69" t="s">
        <v>750</v>
      </c>
      <c r="F2423" s="69">
        <v>222</v>
      </c>
      <c r="G2423" s="69">
        <v>3</v>
      </c>
      <c r="H2423" s="69">
        <v>1</v>
      </c>
      <c r="I2423" s="69">
        <v>59</v>
      </c>
      <c r="J2423" s="69">
        <v>54</v>
      </c>
      <c r="K2423" s="69">
        <v>1</v>
      </c>
      <c r="L2423" s="69"/>
      <c r="N2423" s="69">
        <v>3762.71</v>
      </c>
      <c r="O2423" s="69">
        <v>74</v>
      </c>
      <c r="P2423" s="69"/>
    </row>
    <row r="2424" spans="1:16">
      <c r="A2424" s="86">
        <v>45560</v>
      </c>
      <c r="B2424" s="69" t="s">
        <v>134</v>
      </c>
      <c r="C2424" s="69" t="s">
        <v>351</v>
      </c>
      <c r="D2424" s="69" t="s">
        <v>671</v>
      </c>
      <c r="E2424" s="69">
        <v>8</v>
      </c>
      <c r="F2424" s="69">
        <v>12420</v>
      </c>
      <c r="G2424" s="69">
        <v>77</v>
      </c>
      <c r="H2424" s="69">
        <v>32</v>
      </c>
      <c r="I2424" s="69">
        <v>3894</v>
      </c>
      <c r="J2424" s="69">
        <v>3379</v>
      </c>
      <c r="K2424" s="69">
        <v>52</v>
      </c>
      <c r="L2424" s="69"/>
      <c r="N2424" s="69">
        <v>3189.52</v>
      </c>
      <c r="O2424" s="69">
        <v>60</v>
      </c>
      <c r="P2424" s="69"/>
    </row>
    <row r="2425" spans="1:16">
      <c r="A2425" s="86">
        <v>45560</v>
      </c>
      <c r="B2425" s="69" t="s">
        <v>134</v>
      </c>
      <c r="C2425" s="69" t="s">
        <v>351</v>
      </c>
      <c r="D2425" s="69" t="s">
        <v>752</v>
      </c>
      <c r="E2425" s="69">
        <v>7</v>
      </c>
      <c r="F2425" s="69">
        <v>7313</v>
      </c>
      <c r="G2425" s="69">
        <v>36</v>
      </c>
      <c r="H2425" s="69">
        <v>16</v>
      </c>
      <c r="I2425" s="69">
        <v>1125</v>
      </c>
      <c r="J2425" s="69">
        <v>903</v>
      </c>
      <c r="K2425" s="69">
        <v>21</v>
      </c>
      <c r="L2425" s="69"/>
      <c r="N2425" s="69">
        <v>6500.44</v>
      </c>
      <c r="O2425" s="69">
        <v>71.7</v>
      </c>
      <c r="P2425" s="69"/>
    </row>
    <row r="2426" spans="1:16">
      <c r="A2426" s="86">
        <v>45560</v>
      </c>
      <c r="B2426" s="69" t="s">
        <v>141</v>
      </c>
      <c r="C2426" s="69" t="s">
        <v>352</v>
      </c>
      <c r="D2426" s="69" t="s">
        <v>682</v>
      </c>
      <c r="F2426" s="69">
        <v>10053</v>
      </c>
      <c r="G2426" s="69">
        <v>67</v>
      </c>
      <c r="H2426" s="69">
        <v>25</v>
      </c>
      <c r="I2426" s="69">
        <v>1096</v>
      </c>
      <c r="J2426" s="69">
        <v>878</v>
      </c>
      <c r="K2426" s="69">
        <v>314</v>
      </c>
      <c r="L2426" s="69"/>
      <c r="M2426" s="69">
        <v>21</v>
      </c>
      <c r="N2426" s="69">
        <v>9172.4500000000007</v>
      </c>
      <c r="O2426" s="69">
        <v>9.69</v>
      </c>
      <c r="P2426" s="69"/>
    </row>
    <row r="2427" spans="1:16">
      <c r="A2427" s="86">
        <v>45560</v>
      </c>
      <c r="B2427" s="69" t="s">
        <v>141</v>
      </c>
      <c r="C2427" s="69" t="s">
        <v>355</v>
      </c>
      <c r="D2427" s="69" t="s">
        <v>683</v>
      </c>
      <c r="F2427" s="69">
        <v>10551</v>
      </c>
      <c r="G2427" s="69">
        <v>130</v>
      </c>
      <c r="H2427" s="69">
        <v>64</v>
      </c>
      <c r="I2427" s="69">
        <v>2507</v>
      </c>
      <c r="J2427" s="69">
        <v>2089</v>
      </c>
      <c r="K2427" s="69">
        <v>76</v>
      </c>
      <c r="L2427" s="69"/>
      <c r="M2427" s="69">
        <v>27</v>
      </c>
      <c r="N2427" s="69">
        <v>4208.62</v>
      </c>
      <c r="O2427" s="69">
        <v>30.49</v>
      </c>
      <c r="P2427" s="69"/>
    </row>
    <row r="2428" spans="1:16">
      <c r="A2428" s="86">
        <v>45560</v>
      </c>
      <c r="B2428" s="69" t="s">
        <v>141</v>
      </c>
      <c r="C2428" s="69" t="s">
        <v>356</v>
      </c>
      <c r="D2428" s="69" t="s">
        <v>684</v>
      </c>
      <c r="F2428" s="69">
        <v>10651</v>
      </c>
      <c r="G2428" s="69">
        <v>97</v>
      </c>
      <c r="H2428" s="69">
        <v>39</v>
      </c>
      <c r="I2428" s="69">
        <v>1748</v>
      </c>
      <c r="J2428" s="69">
        <v>1460</v>
      </c>
      <c r="K2428" s="69">
        <v>43</v>
      </c>
      <c r="L2428" s="69"/>
      <c r="M2428" s="69">
        <v>21</v>
      </c>
      <c r="N2428" s="69">
        <v>6093.25</v>
      </c>
      <c r="O2428" s="69">
        <v>47.98</v>
      </c>
      <c r="P2428" s="69"/>
    </row>
    <row r="2429" spans="1:16">
      <c r="A2429" s="86">
        <v>45560</v>
      </c>
      <c r="B2429" s="69" t="s">
        <v>141</v>
      </c>
      <c r="C2429" s="69" t="s">
        <v>357</v>
      </c>
      <c r="D2429" s="69" t="s">
        <v>685</v>
      </c>
      <c r="F2429" s="69">
        <v>10147</v>
      </c>
      <c r="G2429" s="69">
        <v>71</v>
      </c>
      <c r="H2429" s="69">
        <v>29</v>
      </c>
      <c r="I2429" s="69">
        <v>1692</v>
      </c>
      <c r="J2429" s="69">
        <v>1470</v>
      </c>
      <c r="K2429" s="69">
        <v>32</v>
      </c>
      <c r="L2429" s="69"/>
      <c r="M2429" s="69">
        <v>13</v>
      </c>
      <c r="N2429" s="69">
        <v>5997.04</v>
      </c>
      <c r="O2429" s="69">
        <v>65.89</v>
      </c>
      <c r="P2429" s="69"/>
    </row>
    <row r="2430" spans="1:16">
      <c r="A2430" s="86">
        <v>45560</v>
      </c>
      <c r="B2430" s="69" t="s">
        <v>141</v>
      </c>
      <c r="C2430" s="69" t="s">
        <v>358</v>
      </c>
      <c r="D2430" s="69" t="s">
        <v>685</v>
      </c>
      <c r="F2430" s="69">
        <v>10658</v>
      </c>
      <c r="G2430" s="69">
        <v>123</v>
      </c>
      <c r="H2430" s="69">
        <v>61</v>
      </c>
      <c r="I2430" s="69">
        <v>2159</v>
      </c>
      <c r="J2430" s="69">
        <v>1825</v>
      </c>
      <c r="K2430" s="69">
        <v>70</v>
      </c>
      <c r="L2430" s="69">
        <v>1</v>
      </c>
      <c r="M2430" s="69">
        <v>30</v>
      </c>
      <c r="N2430" s="69">
        <v>4936.54</v>
      </c>
      <c r="O2430" s="69">
        <v>32.4</v>
      </c>
      <c r="P2430" s="69"/>
    </row>
    <row r="2431" spans="1:16">
      <c r="A2431" s="86">
        <v>45560</v>
      </c>
      <c r="B2431" s="69" t="s">
        <v>141</v>
      </c>
      <c r="C2431" s="69" t="s">
        <v>359</v>
      </c>
      <c r="D2431" s="69" t="s">
        <v>686</v>
      </c>
      <c r="F2431" s="69">
        <v>10566</v>
      </c>
      <c r="G2431" s="69">
        <v>90</v>
      </c>
      <c r="H2431" s="69">
        <v>53</v>
      </c>
      <c r="I2431" s="69">
        <v>3289</v>
      </c>
      <c r="J2431" s="69">
        <v>2718</v>
      </c>
      <c r="K2431" s="69">
        <v>55</v>
      </c>
      <c r="L2431" s="69"/>
      <c r="M2431" s="69">
        <v>25</v>
      </c>
      <c r="N2431" s="69">
        <v>3212.53</v>
      </c>
      <c r="O2431" s="69">
        <v>30.89</v>
      </c>
      <c r="P2431" s="69"/>
    </row>
    <row r="2432" spans="1:16">
      <c r="A2432" s="86">
        <v>45560</v>
      </c>
      <c r="B2432" s="69" t="s">
        <v>141</v>
      </c>
      <c r="C2432" s="69" t="s">
        <v>360</v>
      </c>
      <c r="D2432" s="69" t="s">
        <v>687</v>
      </c>
      <c r="F2432" s="69">
        <v>10272</v>
      </c>
      <c r="G2432" s="69">
        <v>87</v>
      </c>
      <c r="H2432" s="69">
        <v>42</v>
      </c>
      <c r="I2432" s="69">
        <v>1972</v>
      </c>
      <c r="J2432" s="69">
        <v>1669</v>
      </c>
      <c r="K2432" s="69">
        <v>50</v>
      </c>
      <c r="L2432" s="69"/>
      <c r="M2432" s="69">
        <v>16</v>
      </c>
      <c r="N2432" s="69">
        <v>5208.92</v>
      </c>
      <c r="O2432" s="69">
        <v>46.06</v>
      </c>
      <c r="P2432" s="69"/>
    </row>
    <row r="2433" spans="1:16">
      <c r="A2433" s="86">
        <v>45560</v>
      </c>
      <c r="B2433" s="69" t="s">
        <v>141</v>
      </c>
      <c r="C2433" s="69" t="s">
        <v>361</v>
      </c>
      <c r="D2433" s="69" t="s">
        <v>688</v>
      </c>
      <c r="F2433" s="69">
        <v>10205</v>
      </c>
      <c r="G2433" s="69">
        <v>115</v>
      </c>
      <c r="H2433" s="69">
        <v>44</v>
      </c>
      <c r="I2433" s="69">
        <v>1639</v>
      </c>
      <c r="J2433" s="69">
        <v>1407</v>
      </c>
      <c r="K2433" s="69">
        <v>54</v>
      </c>
      <c r="L2433" s="69">
        <v>1</v>
      </c>
      <c r="M2433" s="69">
        <v>22</v>
      </c>
      <c r="N2433" s="69">
        <v>6226.36</v>
      </c>
      <c r="O2433" s="69">
        <v>39.4</v>
      </c>
      <c r="P2433" s="69"/>
    </row>
    <row r="2434" spans="1:16">
      <c r="A2434" s="86">
        <v>45560</v>
      </c>
      <c r="B2434" s="69" t="s">
        <v>141</v>
      </c>
      <c r="C2434" s="69" t="s">
        <v>362</v>
      </c>
      <c r="D2434" s="69" t="s">
        <v>689</v>
      </c>
      <c r="F2434" s="69">
        <v>10537</v>
      </c>
      <c r="G2434" s="69">
        <v>98</v>
      </c>
      <c r="H2434" s="69">
        <v>31</v>
      </c>
      <c r="I2434" s="69">
        <v>2147</v>
      </c>
      <c r="J2434" s="69">
        <v>1803</v>
      </c>
      <c r="K2434" s="69">
        <v>36</v>
      </c>
      <c r="L2434" s="69"/>
      <c r="M2434" s="69">
        <v>11</v>
      </c>
      <c r="N2434" s="69">
        <v>4907.78</v>
      </c>
      <c r="O2434" s="69">
        <v>67.11</v>
      </c>
      <c r="P2434" s="69"/>
    </row>
    <row r="2435" spans="1:16">
      <c r="A2435" s="86">
        <v>45560</v>
      </c>
      <c r="B2435" s="69" t="s">
        <v>141</v>
      </c>
      <c r="C2435" s="69" t="s">
        <v>363</v>
      </c>
      <c r="D2435" s="69" t="s">
        <v>690</v>
      </c>
      <c r="F2435" s="69">
        <v>10405</v>
      </c>
      <c r="G2435" s="69">
        <v>88</v>
      </c>
      <c r="H2435" s="69">
        <v>39</v>
      </c>
      <c r="I2435" s="69">
        <v>2351</v>
      </c>
      <c r="J2435" s="69">
        <v>2004</v>
      </c>
      <c r="K2435" s="69">
        <v>49</v>
      </c>
      <c r="L2435" s="69"/>
      <c r="M2435" s="69">
        <v>28</v>
      </c>
      <c r="N2435" s="69">
        <v>4425.78</v>
      </c>
      <c r="O2435" s="69">
        <v>40.799999999999997</v>
      </c>
      <c r="P2435" s="69"/>
    </row>
    <row r="2436" spans="1:16">
      <c r="A2436" s="86">
        <v>45560</v>
      </c>
      <c r="B2436" s="69" t="s">
        <v>141</v>
      </c>
      <c r="C2436" s="69" t="s">
        <v>364</v>
      </c>
      <c r="D2436" s="69" t="s">
        <v>691</v>
      </c>
      <c r="F2436" s="69">
        <v>10770</v>
      </c>
      <c r="G2436" s="69">
        <v>128</v>
      </c>
      <c r="H2436" s="69">
        <v>77</v>
      </c>
      <c r="I2436" s="69">
        <v>2618</v>
      </c>
      <c r="J2436" s="69">
        <v>2112</v>
      </c>
      <c r="K2436" s="69">
        <v>82</v>
      </c>
      <c r="L2436" s="69"/>
      <c r="M2436" s="69">
        <v>33</v>
      </c>
      <c r="N2436" s="69">
        <v>4113.83</v>
      </c>
      <c r="O2436" s="69">
        <v>27.97</v>
      </c>
      <c r="P2436" s="69"/>
    </row>
    <row r="2437" spans="1:16">
      <c r="A2437" s="86">
        <v>45561</v>
      </c>
      <c r="B2437" s="69" t="s">
        <v>388</v>
      </c>
      <c r="C2437" s="69" t="s">
        <v>388</v>
      </c>
      <c r="D2437" s="69" t="s">
        <v>730</v>
      </c>
      <c r="F2437" s="69">
        <v>0</v>
      </c>
      <c r="G2437" s="69">
        <v>0</v>
      </c>
      <c r="I2437" s="69">
        <v>0</v>
      </c>
      <c r="J2437" s="69">
        <v>0</v>
      </c>
      <c r="K2437" s="69"/>
      <c r="O2437" s="69">
        <v>0</v>
      </c>
      <c r="P2437" s="69"/>
    </row>
    <row r="2438" spans="1:16">
      <c r="A2438" s="86">
        <v>45561</v>
      </c>
      <c r="B2438" s="69" t="s">
        <v>389</v>
      </c>
      <c r="C2438" s="69" t="s">
        <v>179</v>
      </c>
      <c r="D2438" s="69" t="s">
        <v>179</v>
      </c>
      <c r="F2438" s="69">
        <v>39044</v>
      </c>
      <c r="G2438" s="69">
        <v>260</v>
      </c>
      <c r="H2438" s="69">
        <v>2</v>
      </c>
      <c r="I2438" s="69">
        <v>50383</v>
      </c>
      <c r="J2438" s="69">
        <v>47919</v>
      </c>
      <c r="K2438" s="69">
        <v>1393</v>
      </c>
      <c r="L2438" s="69"/>
      <c r="N2438" s="69">
        <v>774.94</v>
      </c>
      <c r="O2438" s="69">
        <v>9.34</v>
      </c>
      <c r="P2438" s="69"/>
    </row>
    <row r="2439" spans="1:16">
      <c r="A2439" s="86">
        <v>45561</v>
      </c>
      <c r="B2439" s="69" t="s">
        <v>185</v>
      </c>
      <c r="C2439" s="69" t="s">
        <v>392</v>
      </c>
      <c r="D2439" s="69" t="s">
        <v>692</v>
      </c>
      <c r="F2439" s="69">
        <v>162464</v>
      </c>
      <c r="G2439" s="69">
        <v>1815</v>
      </c>
      <c r="H2439" s="69">
        <v>1369</v>
      </c>
      <c r="I2439" s="69">
        <v>183493</v>
      </c>
      <c r="J2439" s="69">
        <v>129310</v>
      </c>
      <c r="K2439" s="69">
        <v>1413</v>
      </c>
      <c r="L2439" s="69"/>
      <c r="N2439" s="69">
        <v>885.4</v>
      </c>
      <c r="O2439" s="69">
        <v>37.14</v>
      </c>
      <c r="P2439" s="69"/>
    </row>
    <row r="2440" spans="1:16">
      <c r="A2440" s="86">
        <v>45561</v>
      </c>
      <c r="B2440" s="69" t="s">
        <v>393</v>
      </c>
      <c r="C2440" s="69" t="s">
        <v>394</v>
      </c>
      <c r="D2440" s="69" t="s">
        <v>579</v>
      </c>
      <c r="F2440" s="69">
        <v>3841</v>
      </c>
      <c r="G2440" s="69">
        <v>26</v>
      </c>
      <c r="H2440" s="69">
        <v>22</v>
      </c>
      <c r="I2440" s="69">
        <v>3453</v>
      </c>
      <c r="J2440" s="69">
        <v>3049</v>
      </c>
      <c r="K2440" s="69">
        <v>24</v>
      </c>
      <c r="L2440" s="69"/>
      <c r="N2440" s="69">
        <v>1112.3699999999999</v>
      </c>
      <c r="O2440" s="69">
        <v>53.35</v>
      </c>
      <c r="P2440" s="69"/>
    </row>
    <row r="2441" spans="1:16">
      <c r="A2441" s="86">
        <v>45561</v>
      </c>
      <c r="B2441" s="69" t="s">
        <v>393</v>
      </c>
      <c r="C2441" s="69" t="s">
        <v>394</v>
      </c>
      <c r="D2441" s="69" t="s">
        <v>580</v>
      </c>
      <c r="F2441" s="69">
        <v>2009</v>
      </c>
      <c r="G2441" s="69">
        <v>13</v>
      </c>
      <c r="H2441" s="69">
        <v>12</v>
      </c>
      <c r="I2441" s="69">
        <v>1532</v>
      </c>
      <c r="J2441" s="69">
        <v>1369</v>
      </c>
      <c r="K2441" s="69">
        <v>12</v>
      </c>
      <c r="L2441" s="69"/>
      <c r="N2441" s="69">
        <v>1311.36</v>
      </c>
      <c r="O2441" s="69">
        <v>55.81</v>
      </c>
      <c r="P2441" s="69"/>
    </row>
    <row r="2442" spans="1:16">
      <c r="A2442" s="86">
        <v>45561</v>
      </c>
      <c r="B2442" s="69" t="s">
        <v>393</v>
      </c>
      <c r="C2442" s="69" t="s">
        <v>394</v>
      </c>
      <c r="D2442" s="69" t="s">
        <v>581</v>
      </c>
      <c r="F2442" s="69">
        <v>3708</v>
      </c>
      <c r="G2442" s="69">
        <v>26</v>
      </c>
      <c r="H2442" s="69">
        <v>18</v>
      </c>
      <c r="I2442" s="69">
        <v>3322</v>
      </c>
      <c r="J2442" s="69">
        <v>2792</v>
      </c>
      <c r="K2442" s="69">
        <v>19</v>
      </c>
      <c r="L2442" s="69"/>
      <c r="N2442" s="69">
        <v>1116.2</v>
      </c>
      <c r="O2442" s="69">
        <v>59.81</v>
      </c>
      <c r="P2442" s="69"/>
    </row>
    <row r="2443" spans="1:16">
      <c r="A2443" s="86">
        <v>45561</v>
      </c>
      <c r="B2443" s="69" t="s">
        <v>393</v>
      </c>
      <c r="C2443" s="69" t="s">
        <v>394</v>
      </c>
      <c r="D2443" s="69" t="s">
        <v>582</v>
      </c>
      <c r="F2443" s="69">
        <v>132518</v>
      </c>
      <c r="G2443" s="69">
        <v>1543</v>
      </c>
      <c r="H2443" s="69">
        <v>918</v>
      </c>
      <c r="I2443" s="69">
        <v>110327</v>
      </c>
      <c r="J2443" s="69">
        <v>77409</v>
      </c>
      <c r="K2443" s="69">
        <v>949</v>
      </c>
      <c r="L2443" s="69"/>
      <c r="N2443" s="69">
        <v>1201.1400000000001</v>
      </c>
      <c r="O2443" s="69">
        <v>45.66</v>
      </c>
      <c r="P2443" s="69"/>
    </row>
    <row r="2444" spans="1:16">
      <c r="A2444" s="86">
        <v>45561</v>
      </c>
      <c r="B2444" s="69" t="s">
        <v>393</v>
      </c>
      <c r="C2444" s="69" t="s">
        <v>395</v>
      </c>
      <c r="D2444" s="69" t="s">
        <v>579</v>
      </c>
      <c r="F2444" s="69">
        <v>9541</v>
      </c>
      <c r="G2444" s="69">
        <v>56</v>
      </c>
      <c r="H2444" s="69">
        <v>46</v>
      </c>
      <c r="I2444" s="69">
        <v>8411</v>
      </c>
      <c r="J2444" s="69">
        <v>7381</v>
      </c>
      <c r="K2444" s="69">
        <v>46</v>
      </c>
      <c r="L2444" s="69"/>
      <c r="M2444" s="69">
        <v>1</v>
      </c>
      <c r="N2444" s="69">
        <v>1134.3499999999999</v>
      </c>
      <c r="O2444" s="69">
        <v>67.19</v>
      </c>
      <c r="P2444" s="69"/>
    </row>
    <row r="2445" spans="1:16">
      <c r="A2445" s="86">
        <v>45561</v>
      </c>
      <c r="B2445" s="69" t="s">
        <v>393</v>
      </c>
      <c r="C2445" s="69" t="s">
        <v>395</v>
      </c>
      <c r="D2445" s="69" t="s">
        <v>580</v>
      </c>
      <c r="F2445" s="69">
        <v>3532</v>
      </c>
      <c r="G2445" s="69">
        <v>32</v>
      </c>
      <c r="H2445" s="69">
        <v>30</v>
      </c>
      <c r="I2445" s="69">
        <v>2608</v>
      </c>
      <c r="J2445" s="69">
        <v>2260</v>
      </c>
      <c r="K2445" s="69">
        <v>31</v>
      </c>
      <c r="L2445" s="69"/>
      <c r="N2445" s="69">
        <v>1354.29</v>
      </c>
      <c r="O2445" s="69">
        <v>37.979999999999997</v>
      </c>
      <c r="P2445" s="69"/>
    </row>
    <row r="2446" spans="1:16">
      <c r="A2446" s="86">
        <v>45561</v>
      </c>
      <c r="B2446" s="69" t="s">
        <v>393</v>
      </c>
      <c r="C2446" s="69" t="s">
        <v>395</v>
      </c>
      <c r="D2446" s="69" t="s">
        <v>581</v>
      </c>
      <c r="F2446" s="69">
        <v>8374</v>
      </c>
      <c r="G2446" s="69">
        <v>86</v>
      </c>
      <c r="H2446" s="69">
        <v>75</v>
      </c>
      <c r="I2446" s="69">
        <v>8030</v>
      </c>
      <c r="J2446" s="69">
        <v>6676</v>
      </c>
      <c r="K2446" s="69">
        <v>77</v>
      </c>
      <c r="L2446" s="69"/>
      <c r="N2446" s="69">
        <v>1042.8399999999999</v>
      </c>
      <c r="O2446" s="69">
        <v>36.25</v>
      </c>
      <c r="P2446" s="69"/>
    </row>
    <row r="2447" spans="1:16">
      <c r="A2447" s="86">
        <v>45561</v>
      </c>
      <c r="B2447" s="69" t="s">
        <v>393</v>
      </c>
      <c r="C2447" s="69" t="s">
        <v>395</v>
      </c>
      <c r="D2447" s="69" t="s">
        <v>582</v>
      </c>
      <c r="F2447" s="69">
        <v>216392</v>
      </c>
      <c r="G2447" s="69">
        <v>2635</v>
      </c>
      <c r="H2447" s="69">
        <v>1667</v>
      </c>
      <c r="I2447" s="69">
        <v>202426</v>
      </c>
      <c r="J2447" s="69">
        <v>135497</v>
      </c>
      <c r="K2447" s="69">
        <v>1735</v>
      </c>
      <c r="L2447" s="69">
        <v>3</v>
      </c>
      <c r="M2447" s="69"/>
      <c r="N2447" s="69">
        <v>1068.99</v>
      </c>
      <c r="O2447" s="69">
        <v>41.37</v>
      </c>
      <c r="P2447" s="69"/>
    </row>
    <row r="2448" spans="1:16">
      <c r="A2448" s="86">
        <v>45561</v>
      </c>
      <c r="B2448" s="69" t="s">
        <v>393</v>
      </c>
      <c r="C2448" s="69" t="s">
        <v>396</v>
      </c>
      <c r="D2448" s="69" t="s">
        <v>579</v>
      </c>
      <c r="F2448" s="69">
        <v>706</v>
      </c>
      <c r="G2448" s="69">
        <v>10</v>
      </c>
      <c r="H2448" s="69">
        <v>9</v>
      </c>
      <c r="I2448" s="69">
        <v>587</v>
      </c>
      <c r="J2448" s="69">
        <v>542</v>
      </c>
      <c r="K2448" s="69">
        <v>9</v>
      </c>
      <c r="L2448" s="69"/>
      <c r="N2448" s="69">
        <v>1202.73</v>
      </c>
      <c r="O2448" s="69">
        <v>26.15</v>
      </c>
      <c r="P2448" s="69"/>
    </row>
    <row r="2449" spans="1:16">
      <c r="A2449" s="86">
        <v>45561</v>
      </c>
      <c r="B2449" s="69" t="s">
        <v>393</v>
      </c>
      <c r="C2449" s="69" t="s">
        <v>396</v>
      </c>
      <c r="D2449" s="69" t="s">
        <v>580</v>
      </c>
      <c r="F2449" s="69">
        <v>537</v>
      </c>
      <c r="G2449" s="69">
        <v>5</v>
      </c>
      <c r="H2449" s="69">
        <v>2</v>
      </c>
      <c r="I2449" s="69">
        <v>378</v>
      </c>
      <c r="J2449" s="69">
        <v>338</v>
      </c>
      <c r="K2449" s="69">
        <v>2</v>
      </c>
      <c r="L2449" s="69"/>
      <c r="N2449" s="69">
        <v>1420.63</v>
      </c>
      <c r="O2449" s="69">
        <v>89.5</v>
      </c>
      <c r="P2449" s="69"/>
    </row>
    <row r="2450" spans="1:16">
      <c r="A2450" s="86">
        <v>45561</v>
      </c>
      <c r="B2450" s="69" t="s">
        <v>393</v>
      </c>
      <c r="C2450" s="69" t="s">
        <v>396</v>
      </c>
      <c r="D2450" s="69" t="s">
        <v>581</v>
      </c>
      <c r="F2450" s="69">
        <v>1039</v>
      </c>
      <c r="G2450" s="69">
        <v>6</v>
      </c>
      <c r="H2450" s="69">
        <v>5</v>
      </c>
      <c r="I2450" s="69">
        <v>888</v>
      </c>
      <c r="J2450" s="69">
        <v>769</v>
      </c>
      <c r="K2450" s="69">
        <v>5</v>
      </c>
      <c r="L2450" s="69"/>
      <c r="N2450" s="69">
        <v>1170.05</v>
      </c>
      <c r="O2450" s="69">
        <v>69.27</v>
      </c>
      <c r="P2450" s="69"/>
    </row>
    <row r="2451" spans="1:16">
      <c r="A2451" s="86">
        <v>45561</v>
      </c>
      <c r="B2451" s="69" t="s">
        <v>393</v>
      </c>
      <c r="C2451" s="69" t="s">
        <v>396</v>
      </c>
      <c r="D2451" s="69" t="s">
        <v>582</v>
      </c>
      <c r="F2451" s="69">
        <v>21735</v>
      </c>
      <c r="G2451" s="69">
        <v>256</v>
      </c>
      <c r="H2451" s="69">
        <v>150</v>
      </c>
      <c r="I2451" s="69">
        <v>19085</v>
      </c>
      <c r="J2451" s="69">
        <v>13012</v>
      </c>
      <c r="K2451" s="69">
        <v>154</v>
      </c>
      <c r="L2451" s="69"/>
      <c r="N2451" s="69">
        <v>1138.8499999999999</v>
      </c>
      <c r="O2451" s="69">
        <v>46.05</v>
      </c>
      <c r="P2451" s="69"/>
    </row>
    <row r="2452" spans="1:16">
      <c r="A2452" s="86">
        <v>45561</v>
      </c>
      <c r="B2452" s="69" t="s">
        <v>191</v>
      </c>
      <c r="C2452" s="69" t="s">
        <v>397</v>
      </c>
      <c r="D2452" s="69" t="s">
        <v>397</v>
      </c>
      <c r="F2452" s="69">
        <v>309</v>
      </c>
      <c r="G2452" s="69">
        <v>0</v>
      </c>
      <c r="I2452" s="69">
        <v>99</v>
      </c>
      <c r="J2452" s="69">
        <v>95</v>
      </c>
      <c r="K2452" s="69"/>
      <c r="N2452" s="69">
        <v>3121.21</v>
      </c>
      <c r="O2452" s="69"/>
    </row>
    <row r="2453" spans="1:16">
      <c r="A2453" s="86">
        <v>45561</v>
      </c>
      <c r="B2453" s="69" t="s">
        <v>191</v>
      </c>
      <c r="C2453" s="69" t="s">
        <v>398</v>
      </c>
      <c r="D2453" s="69" t="s">
        <v>398</v>
      </c>
      <c r="F2453" s="69">
        <v>20952</v>
      </c>
      <c r="G2453" s="69">
        <v>262</v>
      </c>
      <c r="H2453" s="69">
        <v>184</v>
      </c>
      <c r="I2453" s="69">
        <v>10563</v>
      </c>
      <c r="J2453" s="69">
        <v>9171</v>
      </c>
      <c r="K2453" s="69">
        <v>191</v>
      </c>
      <c r="L2453" s="69"/>
      <c r="N2453" s="69">
        <v>1983.53</v>
      </c>
      <c r="O2453" s="69">
        <v>36.57</v>
      </c>
      <c r="P2453" s="69"/>
    </row>
    <row r="2454" spans="1:16">
      <c r="A2454" s="86">
        <v>45561</v>
      </c>
      <c r="B2454" s="69" t="s">
        <v>191</v>
      </c>
      <c r="C2454" s="69" t="s">
        <v>399</v>
      </c>
      <c r="D2454" s="69" t="s">
        <v>399</v>
      </c>
      <c r="F2454" s="69">
        <v>63667</v>
      </c>
      <c r="G2454" s="69">
        <v>806</v>
      </c>
      <c r="H2454" s="69">
        <v>586</v>
      </c>
      <c r="I2454" s="69">
        <v>32966</v>
      </c>
      <c r="J2454" s="69">
        <v>27501</v>
      </c>
      <c r="K2454" s="69">
        <v>605</v>
      </c>
      <c r="L2454" s="69"/>
      <c r="N2454" s="69">
        <v>1931.29</v>
      </c>
      <c r="O2454" s="69">
        <v>35.08</v>
      </c>
      <c r="P2454" s="69"/>
    </row>
    <row r="2455" spans="1:16">
      <c r="A2455" s="86">
        <v>45561</v>
      </c>
      <c r="B2455" s="69" t="s">
        <v>205</v>
      </c>
      <c r="C2455" s="69" t="s">
        <v>400</v>
      </c>
      <c r="D2455" s="69" t="s">
        <v>603</v>
      </c>
      <c r="F2455" s="69">
        <v>25648</v>
      </c>
      <c r="G2455" s="69">
        <v>213</v>
      </c>
      <c r="H2455" s="69">
        <v>25</v>
      </c>
      <c r="I2455" s="69">
        <v>6849</v>
      </c>
      <c r="J2455" s="69">
        <v>6083</v>
      </c>
      <c r="K2455" s="69">
        <v>295</v>
      </c>
      <c r="L2455" s="69"/>
      <c r="M2455" s="69">
        <v>1</v>
      </c>
      <c r="N2455" s="69">
        <v>3744.78</v>
      </c>
      <c r="O2455" s="69">
        <v>28.79</v>
      </c>
      <c r="P2455" s="69"/>
    </row>
    <row r="2456" spans="1:16">
      <c r="A2456" s="86">
        <v>45561</v>
      </c>
      <c r="B2456" s="69" t="s">
        <v>205</v>
      </c>
      <c r="C2456" s="69" t="s">
        <v>401</v>
      </c>
      <c r="D2456" s="69" t="s">
        <v>584</v>
      </c>
      <c r="F2456" s="69">
        <v>7175</v>
      </c>
      <c r="G2456" s="69">
        <v>76</v>
      </c>
      <c r="H2456" s="69">
        <v>3</v>
      </c>
      <c r="I2456" s="69">
        <v>1655</v>
      </c>
      <c r="J2456" s="69">
        <v>1436</v>
      </c>
      <c r="K2456" s="69">
        <v>85</v>
      </c>
      <c r="L2456" s="69"/>
      <c r="N2456" s="69">
        <v>4335.3500000000004</v>
      </c>
      <c r="O2456" s="69">
        <v>28.14</v>
      </c>
      <c r="P2456" s="69"/>
    </row>
    <row r="2457" spans="1:16">
      <c r="A2457" s="86">
        <v>45561</v>
      </c>
      <c r="B2457" s="69" t="s">
        <v>205</v>
      </c>
      <c r="C2457" s="69" t="s">
        <v>402</v>
      </c>
      <c r="D2457" s="69" t="s">
        <v>585</v>
      </c>
      <c r="F2457" s="69">
        <v>17630</v>
      </c>
      <c r="G2457" s="69">
        <v>124</v>
      </c>
      <c r="H2457" s="69">
        <v>9</v>
      </c>
      <c r="I2457" s="69">
        <v>3189</v>
      </c>
      <c r="J2457" s="69">
        <v>2791</v>
      </c>
      <c r="K2457" s="69">
        <v>198</v>
      </c>
      <c r="L2457" s="69"/>
      <c r="N2457" s="69">
        <v>5528.38</v>
      </c>
      <c r="O2457" s="69">
        <v>29.68</v>
      </c>
      <c r="P2457" s="69"/>
    </row>
    <row r="2458" spans="1:16">
      <c r="A2458" s="86">
        <v>45561</v>
      </c>
      <c r="B2458" s="69" t="s">
        <v>218</v>
      </c>
      <c r="C2458" s="69" t="s">
        <v>403</v>
      </c>
      <c r="D2458" s="69" t="s">
        <v>693</v>
      </c>
      <c r="F2458" s="69">
        <v>18140</v>
      </c>
      <c r="G2458" s="69">
        <v>393</v>
      </c>
      <c r="H2458" s="69">
        <v>252</v>
      </c>
      <c r="I2458" s="69">
        <v>19420</v>
      </c>
      <c r="J2458" s="69">
        <v>17691</v>
      </c>
      <c r="K2458" s="69">
        <v>278</v>
      </c>
      <c r="L2458" s="69"/>
      <c r="N2458" s="69">
        <v>934.09</v>
      </c>
      <c r="O2458" s="69">
        <v>20.29</v>
      </c>
      <c r="P2458" s="69"/>
    </row>
    <row r="2459" spans="1:16">
      <c r="A2459" s="86">
        <v>45561</v>
      </c>
      <c r="B2459" s="69" t="s">
        <v>218</v>
      </c>
      <c r="C2459" s="69" t="s">
        <v>403</v>
      </c>
      <c r="D2459" s="69" t="s">
        <v>705</v>
      </c>
      <c r="F2459" s="69">
        <v>142824</v>
      </c>
      <c r="G2459" s="69">
        <v>3591</v>
      </c>
      <c r="H2459" s="69">
        <v>1890</v>
      </c>
      <c r="I2459" s="69">
        <v>151990</v>
      </c>
      <c r="J2459" s="69">
        <v>130625</v>
      </c>
      <c r="K2459" s="69">
        <v>2038</v>
      </c>
      <c r="L2459" s="69">
        <v>2</v>
      </c>
      <c r="M2459" s="69"/>
      <c r="N2459" s="69">
        <v>939.69</v>
      </c>
      <c r="O2459" s="69">
        <v>23.21</v>
      </c>
      <c r="P2459" s="69"/>
    </row>
    <row r="2460" spans="1:16">
      <c r="A2460" s="86">
        <v>45561</v>
      </c>
      <c r="B2460" s="69" t="s">
        <v>218</v>
      </c>
      <c r="C2460" s="69" t="s">
        <v>403</v>
      </c>
      <c r="D2460" s="69" t="s">
        <v>694</v>
      </c>
      <c r="F2460" s="69">
        <v>25</v>
      </c>
      <c r="G2460" s="69">
        <v>2</v>
      </c>
      <c r="H2460" s="69">
        <v>1</v>
      </c>
      <c r="I2460" s="69">
        <v>105</v>
      </c>
      <c r="J2460" s="69">
        <v>65</v>
      </c>
      <c r="K2460" s="69">
        <v>1</v>
      </c>
      <c r="L2460" s="69"/>
      <c r="N2460" s="69">
        <v>238.1</v>
      </c>
      <c r="O2460" s="69">
        <v>8.33</v>
      </c>
      <c r="P2460" s="69"/>
    </row>
    <row r="2461" spans="1:16">
      <c r="A2461" s="86">
        <v>45561</v>
      </c>
      <c r="B2461" s="69" t="s">
        <v>223</v>
      </c>
      <c r="C2461" s="69" t="s">
        <v>404</v>
      </c>
      <c r="D2461" s="69" t="s">
        <v>587</v>
      </c>
      <c r="F2461" s="69">
        <v>13534</v>
      </c>
      <c r="G2461" s="69">
        <v>127</v>
      </c>
      <c r="H2461" s="69">
        <v>65</v>
      </c>
      <c r="I2461" s="69">
        <v>7220</v>
      </c>
      <c r="J2461" s="69">
        <v>4864</v>
      </c>
      <c r="K2461" s="69">
        <v>77</v>
      </c>
      <c r="L2461" s="69"/>
      <c r="N2461" s="69">
        <v>1874.52</v>
      </c>
      <c r="O2461" s="69">
        <v>58.59</v>
      </c>
      <c r="P2461" s="69"/>
    </row>
    <row r="2462" spans="1:16">
      <c r="A2462" s="86">
        <v>45561</v>
      </c>
      <c r="B2462" s="69" t="s">
        <v>239</v>
      </c>
      <c r="C2462" s="69" t="s">
        <v>405</v>
      </c>
      <c r="D2462" s="69" t="s">
        <v>588</v>
      </c>
      <c r="F2462" s="69">
        <v>29000</v>
      </c>
      <c r="G2462" s="69">
        <v>549</v>
      </c>
      <c r="H2462" s="69">
        <v>337</v>
      </c>
      <c r="I2462" s="69">
        <v>17231</v>
      </c>
      <c r="J2462" s="69">
        <v>13424</v>
      </c>
      <c r="K2462" s="69">
        <v>358</v>
      </c>
      <c r="L2462" s="69">
        <v>1</v>
      </c>
      <c r="M2462" s="69"/>
      <c r="N2462" s="69">
        <v>1683.01</v>
      </c>
      <c r="O2462" s="69">
        <v>26.93</v>
      </c>
      <c r="P2462" s="69"/>
    </row>
    <row r="2463" spans="1:16">
      <c r="A2463" s="86">
        <v>45561</v>
      </c>
      <c r="B2463" s="69" t="s">
        <v>243</v>
      </c>
      <c r="C2463" s="69" t="s">
        <v>407</v>
      </c>
      <c r="D2463" s="69" t="s">
        <v>592</v>
      </c>
      <c r="F2463" s="69">
        <v>62425</v>
      </c>
      <c r="G2463" s="69">
        <v>306</v>
      </c>
      <c r="H2463" s="69">
        <v>2</v>
      </c>
      <c r="I2463" s="69">
        <v>18981</v>
      </c>
      <c r="J2463" s="69">
        <v>15522</v>
      </c>
      <c r="K2463" s="69">
        <v>2434</v>
      </c>
      <c r="L2463" s="69">
        <v>72</v>
      </c>
      <c r="M2463" s="69"/>
      <c r="N2463" s="69">
        <v>3288.82</v>
      </c>
      <c r="O2463" s="69">
        <v>8.3800000000000008</v>
      </c>
      <c r="P2463" s="69"/>
    </row>
    <row r="2464" spans="1:16">
      <c r="A2464" s="86">
        <v>45561</v>
      </c>
      <c r="B2464" s="69" t="s">
        <v>248</v>
      </c>
      <c r="C2464" s="69" t="s">
        <v>408</v>
      </c>
      <c r="D2464" s="69" t="s">
        <v>706</v>
      </c>
      <c r="F2464" s="69">
        <v>94612</v>
      </c>
      <c r="G2464" s="69">
        <v>1217</v>
      </c>
      <c r="H2464" s="69">
        <v>1056</v>
      </c>
      <c r="I2464" s="69">
        <v>24980</v>
      </c>
      <c r="J2464" s="69">
        <v>22571</v>
      </c>
      <c r="K2464" s="69">
        <v>2184</v>
      </c>
      <c r="L2464" s="69"/>
      <c r="N2464" s="69">
        <v>3787.51</v>
      </c>
      <c r="O2464" s="69">
        <v>14.43</v>
      </c>
      <c r="P2464" s="69"/>
    </row>
    <row r="2465" spans="1:16">
      <c r="A2465" s="86">
        <v>45561</v>
      </c>
      <c r="B2465" s="69" t="s">
        <v>248</v>
      </c>
      <c r="C2465" s="69" t="s">
        <v>408</v>
      </c>
      <c r="D2465" s="69" t="s">
        <v>695</v>
      </c>
      <c r="F2465" s="69">
        <v>11426</v>
      </c>
      <c r="G2465" s="69">
        <v>131</v>
      </c>
      <c r="H2465" s="69">
        <v>70</v>
      </c>
      <c r="I2465" s="69">
        <v>5508</v>
      </c>
      <c r="J2465" s="69">
        <v>4406</v>
      </c>
      <c r="K2465" s="69">
        <v>77</v>
      </c>
      <c r="L2465" s="69"/>
      <c r="N2465" s="69">
        <v>2074.44</v>
      </c>
      <c r="O2465" s="69">
        <v>49.46</v>
      </c>
      <c r="P2465" s="69"/>
    </row>
    <row r="2466" spans="1:16">
      <c r="A2466" s="86">
        <v>45561</v>
      </c>
      <c r="B2466" s="69" t="s">
        <v>253</v>
      </c>
      <c r="C2466" s="69" t="s">
        <v>409</v>
      </c>
      <c r="D2466" s="69" t="s">
        <v>707</v>
      </c>
      <c r="F2466" s="69">
        <v>104991</v>
      </c>
      <c r="G2466" s="69">
        <v>2152</v>
      </c>
      <c r="H2466" s="69">
        <v>1989</v>
      </c>
      <c r="I2466" s="69">
        <v>44790</v>
      </c>
      <c r="J2466" s="69">
        <v>39862</v>
      </c>
      <c r="K2466" s="69">
        <v>2497</v>
      </c>
      <c r="L2466" s="69"/>
      <c r="N2466" s="69">
        <v>2344.0700000000002</v>
      </c>
      <c r="O2466" s="69">
        <v>14</v>
      </c>
      <c r="P2466" s="69"/>
    </row>
    <row r="2467" spans="1:16">
      <c r="A2467" s="86">
        <v>45561</v>
      </c>
      <c r="B2467" s="69" t="s">
        <v>253</v>
      </c>
      <c r="C2467" s="69" t="s">
        <v>409</v>
      </c>
      <c r="D2467" s="69" t="s">
        <v>594</v>
      </c>
      <c r="F2467" s="69">
        <v>8</v>
      </c>
      <c r="G2467" s="69">
        <v>0</v>
      </c>
      <c r="I2467" s="69">
        <v>22</v>
      </c>
      <c r="J2467" s="69">
        <v>18</v>
      </c>
      <c r="K2467" s="69"/>
      <c r="N2467" s="69">
        <v>363.64</v>
      </c>
      <c r="O2467" s="69"/>
    </row>
    <row r="2468" spans="1:16">
      <c r="A2468" s="86">
        <v>45561</v>
      </c>
      <c r="B2468" s="69" t="s">
        <v>253</v>
      </c>
      <c r="C2468" s="69" t="s">
        <v>409</v>
      </c>
      <c r="D2468" s="69" t="s">
        <v>708</v>
      </c>
      <c r="F2468" s="69">
        <v>0</v>
      </c>
      <c r="G2468" s="69">
        <v>0</v>
      </c>
      <c r="I2468" s="69">
        <v>1</v>
      </c>
      <c r="J2468" s="69">
        <v>1</v>
      </c>
      <c r="K2468" s="69"/>
      <c r="N2468" s="69">
        <v>0</v>
      </c>
      <c r="O2468" s="69">
        <v>0</v>
      </c>
      <c r="P2468" s="69"/>
    </row>
    <row r="2469" spans="1:16">
      <c r="A2469" s="86">
        <v>45561</v>
      </c>
      <c r="B2469" s="69" t="s">
        <v>268</v>
      </c>
      <c r="C2469" s="69" t="s">
        <v>411</v>
      </c>
      <c r="D2469" s="69" t="s">
        <v>595</v>
      </c>
      <c r="F2469" s="69">
        <v>59660</v>
      </c>
      <c r="G2469" s="69">
        <v>727</v>
      </c>
      <c r="H2469" s="69">
        <v>562</v>
      </c>
      <c r="I2469" s="69">
        <v>50322</v>
      </c>
      <c r="J2469" s="69">
        <v>32732</v>
      </c>
      <c r="K2469" s="69">
        <v>575</v>
      </c>
      <c r="L2469" s="69"/>
      <c r="N2469" s="69">
        <v>1185.56</v>
      </c>
      <c r="O2469" s="69">
        <v>34.590000000000003</v>
      </c>
      <c r="P2469" s="69"/>
    </row>
    <row r="2470" spans="1:16">
      <c r="A2470" s="86">
        <v>45561</v>
      </c>
      <c r="B2470" s="69" t="s">
        <v>273</v>
      </c>
      <c r="C2470" s="69" t="s">
        <v>412</v>
      </c>
      <c r="D2470" s="69" t="s">
        <v>597</v>
      </c>
      <c r="F2470" s="69">
        <v>61036</v>
      </c>
      <c r="G2470" s="69">
        <v>939</v>
      </c>
      <c r="H2470" s="69">
        <v>662</v>
      </c>
      <c r="I2470" s="69">
        <v>36468</v>
      </c>
      <c r="J2470" s="69">
        <v>31763</v>
      </c>
      <c r="K2470" s="69">
        <v>679</v>
      </c>
      <c r="L2470" s="69"/>
      <c r="N2470" s="69">
        <v>1673.69</v>
      </c>
      <c r="O2470" s="69">
        <v>29.93</v>
      </c>
      <c r="P2470" s="69"/>
    </row>
    <row r="2471" spans="1:16">
      <c r="A2471" s="86">
        <v>45561</v>
      </c>
      <c r="B2471" s="69" t="s">
        <v>277</v>
      </c>
      <c r="C2471" s="69" t="s">
        <v>412</v>
      </c>
      <c r="D2471" s="69" t="s">
        <v>599</v>
      </c>
      <c r="F2471" s="69">
        <v>48412</v>
      </c>
      <c r="G2471" s="69">
        <v>914</v>
      </c>
      <c r="H2471" s="69">
        <v>873</v>
      </c>
      <c r="I2471" s="69">
        <v>18006</v>
      </c>
      <c r="J2471" s="69">
        <v>16493</v>
      </c>
      <c r="K2471" s="69">
        <v>3138</v>
      </c>
      <c r="L2471" s="69"/>
      <c r="N2471" s="69">
        <v>2688.66</v>
      </c>
      <c r="O2471" s="69">
        <v>5.14</v>
      </c>
      <c r="P2471" s="69"/>
    </row>
    <row r="2472" spans="1:16">
      <c r="A2472" s="86">
        <v>45561</v>
      </c>
      <c r="B2472" s="69" t="s">
        <v>282</v>
      </c>
      <c r="C2472" s="69" t="s">
        <v>412</v>
      </c>
      <c r="D2472" s="69" t="s">
        <v>601</v>
      </c>
      <c r="F2472" s="69">
        <v>48128</v>
      </c>
      <c r="G2472" s="69">
        <v>735</v>
      </c>
      <c r="H2472" s="69">
        <v>595</v>
      </c>
      <c r="I2472" s="69">
        <v>35510</v>
      </c>
      <c r="J2472" s="69">
        <v>27695</v>
      </c>
      <c r="K2472" s="69">
        <v>616</v>
      </c>
      <c r="L2472" s="69"/>
      <c r="N2472" s="69">
        <v>1355.34</v>
      </c>
      <c r="O2472" s="69">
        <v>26.03</v>
      </c>
      <c r="P2472" s="69"/>
    </row>
    <row r="2473" spans="1:16">
      <c r="A2473" s="86">
        <v>45561</v>
      </c>
      <c r="B2473" s="69" t="s">
        <v>286</v>
      </c>
      <c r="C2473" s="69" t="s">
        <v>415</v>
      </c>
      <c r="D2473" s="69" t="s">
        <v>603</v>
      </c>
      <c r="F2473" s="69">
        <v>38857</v>
      </c>
      <c r="G2473" s="69">
        <v>88</v>
      </c>
      <c r="H2473" s="69">
        <v>24</v>
      </c>
      <c r="I2473" s="69">
        <v>50419</v>
      </c>
      <c r="J2473" s="69">
        <v>48862</v>
      </c>
      <c r="K2473" s="69">
        <v>4776</v>
      </c>
      <c r="L2473" s="69"/>
      <c r="N2473" s="69">
        <v>770.68</v>
      </c>
      <c r="O2473" s="69">
        <v>2.71</v>
      </c>
      <c r="P2473" s="69"/>
    </row>
    <row r="2474" spans="1:16">
      <c r="A2474" s="86">
        <v>45561</v>
      </c>
      <c r="B2474" s="69" t="s">
        <v>286</v>
      </c>
      <c r="C2474" s="69" t="s">
        <v>417</v>
      </c>
      <c r="D2474" s="69" t="s">
        <v>585</v>
      </c>
      <c r="F2474" s="69">
        <v>26905</v>
      </c>
      <c r="G2474" s="69">
        <v>50</v>
      </c>
      <c r="H2474" s="69">
        <v>15</v>
      </c>
      <c r="I2474" s="69">
        <v>34866</v>
      </c>
      <c r="J2474" s="69">
        <v>34753</v>
      </c>
      <c r="K2474" s="69">
        <v>3144</v>
      </c>
      <c r="L2474" s="69"/>
      <c r="N2474" s="69">
        <v>771.67</v>
      </c>
      <c r="O2474" s="69">
        <v>2.85</v>
      </c>
      <c r="P2474" s="69"/>
    </row>
    <row r="2475" spans="1:16">
      <c r="A2475" s="86">
        <v>45561</v>
      </c>
      <c r="B2475" s="69" t="s">
        <v>419</v>
      </c>
      <c r="C2475" s="69" t="s">
        <v>420</v>
      </c>
      <c r="D2475" s="69" t="s">
        <v>697</v>
      </c>
      <c r="F2475" s="69">
        <v>62126</v>
      </c>
      <c r="G2475" s="69">
        <v>92</v>
      </c>
      <c r="I2475" s="69">
        <v>77292</v>
      </c>
      <c r="J2475" s="69">
        <v>77247</v>
      </c>
      <c r="K2475" s="69">
        <v>34</v>
      </c>
      <c r="L2475" s="69"/>
      <c r="N2475" s="69">
        <v>803.78</v>
      </c>
      <c r="O2475" s="69">
        <v>408.72</v>
      </c>
      <c r="P2475" s="69"/>
    </row>
    <row r="2476" spans="1:16">
      <c r="A2476" s="86">
        <v>45561</v>
      </c>
      <c r="B2476" s="69" t="s">
        <v>422</v>
      </c>
      <c r="C2476" s="69" t="s">
        <v>423</v>
      </c>
      <c r="D2476" s="69" t="s">
        <v>422</v>
      </c>
      <c r="F2476" s="69">
        <v>13898</v>
      </c>
      <c r="G2476" s="69">
        <v>9</v>
      </c>
      <c r="H2476" s="69">
        <v>3</v>
      </c>
      <c r="I2476" s="69">
        <v>4596</v>
      </c>
      <c r="J2476" s="69">
        <v>3684</v>
      </c>
      <c r="K2476" s="69">
        <v>4</v>
      </c>
      <c r="L2476" s="69"/>
      <c r="N2476" s="69">
        <v>3023.93</v>
      </c>
      <c r="O2476" s="69">
        <v>631.73</v>
      </c>
      <c r="P2476" s="69"/>
    </row>
    <row r="2477" spans="1:16">
      <c r="A2477" s="86">
        <v>45561</v>
      </c>
      <c r="B2477" s="69" t="s">
        <v>424</v>
      </c>
      <c r="C2477" s="69" t="s">
        <v>425</v>
      </c>
      <c r="D2477" s="69" t="s">
        <v>424</v>
      </c>
      <c r="F2477" s="69">
        <v>15090</v>
      </c>
      <c r="G2477" s="69">
        <v>15</v>
      </c>
      <c r="H2477" s="69">
        <v>4</v>
      </c>
      <c r="I2477" s="69">
        <v>1284</v>
      </c>
      <c r="J2477" s="69">
        <v>971</v>
      </c>
      <c r="K2477" s="69">
        <v>6</v>
      </c>
      <c r="L2477" s="69"/>
      <c r="N2477" s="69">
        <v>11752.34</v>
      </c>
      <c r="O2477" s="69">
        <v>838.33</v>
      </c>
      <c r="P2477" s="69"/>
    </row>
    <row r="2478" spans="1:16">
      <c r="A2478" s="86">
        <v>45561</v>
      </c>
      <c r="B2478" s="69" t="s">
        <v>426</v>
      </c>
      <c r="C2478" s="69" t="s">
        <v>427</v>
      </c>
      <c r="D2478" s="69" t="s">
        <v>426</v>
      </c>
      <c r="F2478" s="69">
        <v>13873</v>
      </c>
      <c r="G2478" s="69">
        <v>33</v>
      </c>
      <c r="H2478" s="69">
        <v>13</v>
      </c>
      <c r="I2478" s="69">
        <v>4722</v>
      </c>
      <c r="J2478" s="69">
        <v>3870</v>
      </c>
      <c r="K2478" s="69">
        <v>14</v>
      </c>
      <c r="L2478" s="69"/>
      <c r="N2478" s="69">
        <v>2937.95</v>
      </c>
      <c r="O2478" s="69">
        <v>330.31</v>
      </c>
      <c r="P2478" s="69"/>
    </row>
    <row r="2479" spans="1:16">
      <c r="A2479" s="86">
        <v>45561</v>
      </c>
      <c r="B2479" s="69" t="s">
        <v>428</v>
      </c>
      <c r="C2479" s="69" t="s">
        <v>429</v>
      </c>
      <c r="D2479" s="69" t="s">
        <v>428</v>
      </c>
      <c r="F2479" s="69">
        <v>12803</v>
      </c>
      <c r="G2479" s="69">
        <v>7</v>
      </c>
      <c r="H2479" s="69">
        <v>6</v>
      </c>
      <c r="I2479" s="69">
        <v>1232</v>
      </c>
      <c r="J2479" s="69">
        <v>918</v>
      </c>
      <c r="K2479" s="69">
        <v>6</v>
      </c>
      <c r="L2479" s="69"/>
      <c r="N2479" s="69">
        <v>10392.049999999999</v>
      </c>
      <c r="O2479" s="69">
        <v>711.28</v>
      </c>
      <c r="P2479" s="69"/>
    </row>
    <row r="2480" spans="1:16">
      <c r="A2480" s="86">
        <v>45561</v>
      </c>
      <c r="B2480" s="69" t="s">
        <v>430</v>
      </c>
      <c r="C2480" s="69" t="s">
        <v>431</v>
      </c>
      <c r="D2480" s="69" t="s">
        <v>754</v>
      </c>
      <c r="F2480" s="69">
        <v>30218</v>
      </c>
      <c r="G2480" s="69">
        <v>84</v>
      </c>
      <c r="H2480" s="69">
        <v>60</v>
      </c>
      <c r="I2480" s="69">
        <v>34452</v>
      </c>
      <c r="J2480" s="69">
        <v>31710</v>
      </c>
      <c r="K2480" s="69">
        <v>63</v>
      </c>
      <c r="L2480" s="69"/>
      <c r="N2480" s="69">
        <v>877.1</v>
      </c>
      <c r="O2480" s="69">
        <v>155.76</v>
      </c>
      <c r="P2480" s="69"/>
    </row>
    <row r="2481" spans="1:16">
      <c r="A2481" s="86">
        <v>45561</v>
      </c>
      <c r="B2481" s="69" t="s">
        <v>432</v>
      </c>
      <c r="C2481" s="69" t="s">
        <v>433</v>
      </c>
      <c r="D2481" s="69" t="s">
        <v>755</v>
      </c>
      <c r="F2481" s="69">
        <v>89664</v>
      </c>
      <c r="G2481" s="69">
        <v>965</v>
      </c>
      <c r="H2481" s="69">
        <v>762</v>
      </c>
      <c r="I2481" s="69">
        <v>69894</v>
      </c>
      <c r="J2481" s="69">
        <v>44500</v>
      </c>
      <c r="K2481" s="69">
        <v>792</v>
      </c>
      <c r="L2481" s="69"/>
      <c r="N2481" s="69">
        <v>1282.8599999999999</v>
      </c>
      <c r="O2481" s="69">
        <v>37.659999999999997</v>
      </c>
      <c r="P2481" s="69"/>
    </row>
    <row r="2482" spans="1:16">
      <c r="A2482" s="86">
        <v>45561</v>
      </c>
      <c r="B2482" s="69" t="s">
        <v>432</v>
      </c>
      <c r="C2482" s="69" t="s">
        <v>434</v>
      </c>
      <c r="D2482" s="69" t="s">
        <v>755</v>
      </c>
      <c r="F2482" s="69">
        <v>75704</v>
      </c>
      <c r="G2482" s="69">
        <v>606</v>
      </c>
      <c r="H2482" s="69">
        <v>523</v>
      </c>
      <c r="I2482" s="69">
        <v>63903</v>
      </c>
      <c r="J2482" s="69">
        <v>39624</v>
      </c>
      <c r="K2482" s="69">
        <v>536</v>
      </c>
      <c r="L2482" s="69">
        <v>1</v>
      </c>
      <c r="M2482" s="69"/>
      <c r="N2482" s="69">
        <v>1184.67</v>
      </c>
      <c r="O2482" s="69">
        <v>46.59</v>
      </c>
      <c r="P2482" s="69"/>
    </row>
    <row r="2483" spans="1:16">
      <c r="A2483" s="86">
        <v>45561</v>
      </c>
      <c r="B2483" s="69" t="s">
        <v>432</v>
      </c>
      <c r="C2483" s="69" t="s">
        <v>436</v>
      </c>
      <c r="D2483" s="69" t="s">
        <v>710</v>
      </c>
      <c r="F2483" s="69">
        <v>40063</v>
      </c>
      <c r="G2483" s="69">
        <v>499</v>
      </c>
      <c r="H2483" s="69">
        <v>339</v>
      </c>
      <c r="I2483" s="69">
        <v>31664</v>
      </c>
      <c r="J2483" s="69">
        <v>26831</v>
      </c>
      <c r="K2483" s="69">
        <v>353</v>
      </c>
      <c r="L2483" s="69"/>
      <c r="N2483" s="69">
        <v>1265.25</v>
      </c>
      <c r="O2483" s="69">
        <v>37.549999999999997</v>
      </c>
      <c r="P2483" s="69"/>
    </row>
    <row r="2484" spans="1:16">
      <c r="A2484" s="86">
        <v>45561</v>
      </c>
      <c r="B2484" s="69" t="s">
        <v>432</v>
      </c>
      <c r="C2484" s="69" t="s">
        <v>438</v>
      </c>
      <c r="D2484" s="69" t="s">
        <v>711</v>
      </c>
      <c r="F2484" s="69">
        <v>38244</v>
      </c>
      <c r="G2484" s="69">
        <v>444</v>
      </c>
      <c r="H2484" s="69">
        <v>301</v>
      </c>
      <c r="I2484" s="69">
        <v>21667</v>
      </c>
      <c r="J2484" s="69">
        <v>17873</v>
      </c>
      <c r="K2484" s="69">
        <v>317</v>
      </c>
      <c r="L2484" s="69"/>
      <c r="N2484" s="69">
        <v>1765.08</v>
      </c>
      <c r="O2484" s="69">
        <v>39.35</v>
      </c>
      <c r="P2484" s="69"/>
    </row>
    <row r="2485" spans="1:16">
      <c r="A2485" s="86">
        <v>45561</v>
      </c>
      <c r="B2485" s="69" t="s">
        <v>432</v>
      </c>
      <c r="C2485" s="69" t="s">
        <v>440</v>
      </c>
      <c r="D2485" s="69" t="s">
        <v>712</v>
      </c>
      <c r="F2485" s="69">
        <v>41011</v>
      </c>
      <c r="G2485" s="69">
        <v>414</v>
      </c>
      <c r="H2485" s="69">
        <v>351</v>
      </c>
      <c r="I2485" s="69">
        <v>36735</v>
      </c>
      <c r="J2485" s="69">
        <v>24863</v>
      </c>
      <c r="K2485" s="69">
        <v>358</v>
      </c>
      <c r="L2485" s="69">
        <v>1</v>
      </c>
      <c r="M2485" s="69"/>
      <c r="N2485" s="69">
        <v>1116.4000000000001</v>
      </c>
      <c r="O2485" s="69">
        <v>38.11</v>
      </c>
      <c r="P2485" s="69"/>
    </row>
    <row r="2486" spans="1:16">
      <c r="A2486" s="86">
        <v>45561</v>
      </c>
      <c r="B2486" s="69" t="s">
        <v>432</v>
      </c>
      <c r="C2486" s="69" t="s">
        <v>444</v>
      </c>
      <c r="D2486" s="69" t="s">
        <v>713</v>
      </c>
      <c r="F2486" s="69">
        <v>40155</v>
      </c>
      <c r="G2486" s="69">
        <v>366</v>
      </c>
      <c r="H2486" s="69">
        <v>310</v>
      </c>
      <c r="I2486" s="69">
        <v>37051</v>
      </c>
      <c r="J2486" s="69">
        <v>24904</v>
      </c>
      <c r="K2486" s="69">
        <v>315</v>
      </c>
      <c r="L2486" s="69"/>
      <c r="N2486" s="69">
        <v>1083.78</v>
      </c>
      <c r="O2486" s="69">
        <v>42.27</v>
      </c>
      <c r="P2486" s="69"/>
    </row>
    <row r="2487" spans="1:16">
      <c r="A2487" s="86">
        <v>45561</v>
      </c>
      <c r="B2487" s="69" t="s">
        <v>432</v>
      </c>
      <c r="C2487" s="69" t="s">
        <v>446</v>
      </c>
      <c r="D2487" s="69" t="s">
        <v>714</v>
      </c>
      <c r="F2487" s="69">
        <v>40700</v>
      </c>
      <c r="G2487" s="69">
        <v>539</v>
      </c>
      <c r="H2487" s="69">
        <v>396</v>
      </c>
      <c r="I2487" s="69">
        <v>28839</v>
      </c>
      <c r="J2487" s="69">
        <v>24552</v>
      </c>
      <c r="K2487" s="69">
        <v>414</v>
      </c>
      <c r="L2487" s="69"/>
      <c r="N2487" s="69">
        <v>1411.28</v>
      </c>
      <c r="O2487" s="69">
        <v>32.380000000000003</v>
      </c>
      <c r="P2487" s="69"/>
    </row>
    <row r="2488" spans="1:16">
      <c r="A2488" s="86">
        <v>45561</v>
      </c>
      <c r="B2488" s="69" t="s">
        <v>448</v>
      </c>
      <c r="C2488" s="69" t="s">
        <v>449</v>
      </c>
      <c r="D2488" s="69" t="s">
        <v>637</v>
      </c>
      <c r="F2488" s="69">
        <v>77529</v>
      </c>
      <c r="G2488" s="69">
        <v>854</v>
      </c>
      <c r="H2488" s="69">
        <v>549</v>
      </c>
      <c r="I2488" s="69">
        <v>43833</v>
      </c>
      <c r="J2488" s="69">
        <v>34334</v>
      </c>
      <c r="K2488" s="69">
        <v>573</v>
      </c>
      <c r="L2488" s="69"/>
      <c r="N2488" s="69">
        <v>1768.74</v>
      </c>
      <c r="O2488" s="69">
        <v>44.84</v>
      </c>
      <c r="P2488" s="69"/>
    </row>
    <row r="2489" spans="1:16">
      <c r="A2489" s="86">
        <v>45561</v>
      </c>
      <c r="B2489" s="69" t="s">
        <v>450</v>
      </c>
      <c r="C2489" s="69" t="s">
        <v>451</v>
      </c>
      <c r="D2489" s="69" t="s">
        <v>638</v>
      </c>
      <c r="F2489" s="69">
        <v>51417</v>
      </c>
      <c r="G2489" s="69">
        <v>490</v>
      </c>
      <c r="H2489" s="69">
        <v>460</v>
      </c>
      <c r="I2489" s="69">
        <v>66241</v>
      </c>
      <c r="J2489" s="69">
        <v>27375</v>
      </c>
      <c r="K2489" s="69">
        <v>463</v>
      </c>
      <c r="L2489" s="69"/>
      <c r="N2489" s="69">
        <v>776.21</v>
      </c>
      <c r="O2489" s="69">
        <v>36.880000000000003</v>
      </c>
      <c r="P2489" s="69"/>
    </row>
    <row r="2490" spans="1:16">
      <c r="A2490" s="86">
        <v>45561</v>
      </c>
      <c r="B2490" s="69" t="s">
        <v>228</v>
      </c>
      <c r="C2490" s="69" t="s">
        <v>234</v>
      </c>
      <c r="D2490" s="69" t="s">
        <v>756</v>
      </c>
      <c r="F2490" s="69">
        <v>14135</v>
      </c>
      <c r="G2490" s="69">
        <v>167</v>
      </c>
      <c r="H2490" s="69">
        <v>123</v>
      </c>
      <c r="I2490" s="69">
        <v>5189</v>
      </c>
      <c r="J2490" s="69">
        <v>4134</v>
      </c>
      <c r="K2490" s="69">
        <v>130</v>
      </c>
      <c r="L2490" s="69"/>
      <c r="N2490" s="69">
        <v>2724.03</v>
      </c>
      <c r="O2490" s="69">
        <v>35.340000000000003</v>
      </c>
      <c r="P2490" s="69"/>
    </row>
    <row r="2491" spans="1:16">
      <c r="A2491" s="86">
        <v>45561</v>
      </c>
      <c r="B2491" s="69" t="s">
        <v>228</v>
      </c>
      <c r="C2491" s="69" t="s">
        <v>452</v>
      </c>
      <c r="D2491" s="69" t="s">
        <v>452</v>
      </c>
      <c r="F2491" s="69">
        <v>8417</v>
      </c>
      <c r="G2491" s="69">
        <v>71</v>
      </c>
      <c r="H2491" s="69">
        <v>56</v>
      </c>
      <c r="I2491" s="69">
        <v>6092</v>
      </c>
      <c r="J2491" s="69">
        <v>4735</v>
      </c>
      <c r="K2491" s="69">
        <v>57</v>
      </c>
      <c r="L2491" s="69"/>
      <c r="N2491" s="69">
        <v>1381.65</v>
      </c>
      <c r="O2491" s="69">
        <v>47.82</v>
      </c>
      <c r="P2491" s="69"/>
    </row>
    <row r="2492" spans="1:16">
      <c r="A2492" s="86">
        <v>45561</v>
      </c>
      <c r="B2492" s="69" t="s">
        <v>228</v>
      </c>
      <c r="C2492" s="69" t="s">
        <v>238</v>
      </c>
      <c r="D2492" s="69" t="s">
        <v>238</v>
      </c>
      <c r="F2492" s="69">
        <v>8805</v>
      </c>
      <c r="G2492" s="69">
        <v>114</v>
      </c>
      <c r="H2492" s="69">
        <v>77</v>
      </c>
      <c r="I2492" s="69">
        <v>5177</v>
      </c>
      <c r="J2492" s="69">
        <v>4060</v>
      </c>
      <c r="K2492" s="69">
        <v>85</v>
      </c>
      <c r="L2492" s="69"/>
      <c r="N2492" s="69">
        <v>1700.79</v>
      </c>
      <c r="O2492" s="69">
        <v>34.53</v>
      </c>
      <c r="P2492" s="69"/>
    </row>
    <row r="2493" spans="1:16">
      <c r="A2493" s="86">
        <v>45561</v>
      </c>
      <c r="B2493" s="69" t="s">
        <v>228</v>
      </c>
      <c r="C2493" s="69" t="s">
        <v>230</v>
      </c>
      <c r="D2493" s="69" t="s">
        <v>640</v>
      </c>
      <c r="F2493" s="69">
        <v>8464</v>
      </c>
      <c r="G2493" s="69">
        <v>110</v>
      </c>
      <c r="H2493" s="69">
        <v>81</v>
      </c>
      <c r="I2493" s="69">
        <v>4237</v>
      </c>
      <c r="J2493" s="69">
        <v>3511</v>
      </c>
      <c r="K2493" s="69">
        <v>86</v>
      </c>
      <c r="L2493" s="69"/>
      <c r="M2493" s="69">
        <v>1</v>
      </c>
      <c r="N2493" s="69">
        <v>1997.64</v>
      </c>
      <c r="O2493" s="69">
        <v>31.35</v>
      </c>
      <c r="P2493" s="69"/>
    </row>
    <row r="2494" spans="1:16">
      <c r="A2494" s="86">
        <v>45561</v>
      </c>
      <c r="B2494" s="69" t="s">
        <v>228</v>
      </c>
      <c r="C2494" s="69" t="s">
        <v>237</v>
      </c>
      <c r="D2494" s="69" t="s">
        <v>237</v>
      </c>
      <c r="F2494" s="69">
        <v>8416</v>
      </c>
      <c r="G2494" s="69">
        <v>77</v>
      </c>
      <c r="H2494" s="69">
        <v>60</v>
      </c>
      <c r="I2494" s="69">
        <v>4669</v>
      </c>
      <c r="J2494" s="69">
        <v>3587</v>
      </c>
      <c r="K2494" s="69">
        <v>63</v>
      </c>
      <c r="L2494" s="69"/>
      <c r="M2494" s="69">
        <v>1</v>
      </c>
      <c r="N2494" s="69">
        <v>1802.53</v>
      </c>
      <c r="O2494" s="69">
        <v>38.78</v>
      </c>
      <c r="P2494" s="69"/>
    </row>
    <row r="2495" spans="1:16">
      <c r="A2495" s="86">
        <v>45561</v>
      </c>
      <c r="B2495" s="69" t="s">
        <v>228</v>
      </c>
      <c r="C2495" s="69" t="s">
        <v>235</v>
      </c>
      <c r="D2495" s="69" t="s">
        <v>235</v>
      </c>
      <c r="F2495" s="69">
        <v>8590</v>
      </c>
      <c r="G2495" s="69">
        <v>97</v>
      </c>
      <c r="H2495" s="69">
        <v>73</v>
      </c>
      <c r="I2495" s="69">
        <v>4084</v>
      </c>
      <c r="J2495" s="69">
        <v>3321</v>
      </c>
      <c r="K2495" s="69">
        <v>76</v>
      </c>
      <c r="L2495" s="69"/>
      <c r="N2495" s="69">
        <v>2103.33</v>
      </c>
      <c r="O2495" s="69">
        <v>37.68</v>
      </c>
      <c r="P2495" s="69"/>
    </row>
    <row r="2496" spans="1:16">
      <c r="A2496" s="86">
        <v>45561</v>
      </c>
      <c r="B2496" s="69" t="s">
        <v>228</v>
      </c>
      <c r="C2496" s="69" t="s">
        <v>233</v>
      </c>
      <c r="D2496" s="69" t="s">
        <v>641</v>
      </c>
      <c r="F2496" s="69">
        <v>8361</v>
      </c>
      <c r="G2496" s="69">
        <v>147</v>
      </c>
      <c r="H2496" s="69">
        <v>97</v>
      </c>
      <c r="I2496" s="69">
        <v>5865</v>
      </c>
      <c r="J2496" s="69">
        <v>3591</v>
      </c>
      <c r="K2496" s="69">
        <v>102</v>
      </c>
      <c r="L2496" s="69"/>
      <c r="N2496" s="69">
        <v>1425.58</v>
      </c>
      <c r="O2496" s="69">
        <v>25.89</v>
      </c>
      <c r="P2496" s="69"/>
    </row>
    <row r="2497" spans="1:16">
      <c r="A2497" s="86">
        <v>45561</v>
      </c>
      <c r="B2497" s="69" t="s">
        <v>228</v>
      </c>
      <c r="C2497" s="69" t="s">
        <v>453</v>
      </c>
      <c r="D2497" s="69" t="s">
        <v>453</v>
      </c>
      <c r="F2497" s="69">
        <v>8228</v>
      </c>
      <c r="G2497" s="69">
        <v>73</v>
      </c>
      <c r="H2497" s="69">
        <v>55</v>
      </c>
      <c r="I2497" s="69">
        <v>4051</v>
      </c>
      <c r="J2497" s="69">
        <v>3113</v>
      </c>
      <c r="K2497" s="69">
        <v>59</v>
      </c>
      <c r="L2497" s="69"/>
      <c r="N2497" s="69">
        <v>2031.1</v>
      </c>
      <c r="O2497" s="69">
        <v>42.85</v>
      </c>
      <c r="P2497" s="69"/>
    </row>
    <row r="2498" spans="1:16">
      <c r="A2498" s="86">
        <v>45561</v>
      </c>
      <c r="B2498" s="69" t="s">
        <v>228</v>
      </c>
      <c r="C2498" s="69" t="s">
        <v>232</v>
      </c>
      <c r="D2498" s="69" t="s">
        <v>642</v>
      </c>
      <c r="F2498" s="69">
        <v>8543</v>
      </c>
      <c r="G2498" s="69">
        <v>86</v>
      </c>
      <c r="H2498" s="69">
        <v>64</v>
      </c>
      <c r="I2498" s="69">
        <v>5153</v>
      </c>
      <c r="J2498" s="69">
        <v>4241</v>
      </c>
      <c r="K2498" s="69">
        <v>68</v>
      </c>
      <c r="L2498" s="69"/>
      <c r="N2498" s="69">
        <v>1657.87</v>
      </c>
      <c r="O2498" s="69">
        <v>37.97</v>
      </c>
      <c r="P2498" s="69"/>
    </row>
    <row r="2499" spans="1:16">
      <c r="A2499" s="86">
        <v>45561</v>
      </c>
      <c r="B2499" s="69" t="s">
        <v>228</v>
      </c>
      <c r="C2499" s="69" t="s">
        <v>231</v>
      </c>
      <c r="D2499" s="69" t="s">
        <v>231</v>
      </c>
      <c r="F2499" s="69">
        <v>8300</v>
      </c>
      <c r="G2499" s="69">
        <v>131</v>
      </c>
      <c r="H2499" s="69">
        <v>98</v>
      </c>
      <c r="I2499" s="69">
        <v>5396</v>
      </c>
      <c r="J2499" s="69">
        <v>4725</v>
      </c>
      <c r="K2499" s="69">
        <v>105</v>
      </c>
      <c r="L2499" s="69"/>
      <c r="N2499" s="69">
        <v>1538.18</v>
      </c>
      <c r="O2499" s="69">
        <v>25.54</v>
      </c>
      <c r="P2499" s="69"/>
    </row>
    <row r="2500" spans="1:16">
      <c r="A2500" s="86">
        <v>45561</v>
      </c>
      <c r="B2500" s="69" t="s">
        <v>256</v>
      </c>
      <c r="C2500" s="69" t="s">
        <v>264</v>
      </c>
      <c r="D2500" s="69" t="s">
        <v>734</v>
      </c>
      <c r="F2500" s="69">
        <v>14384</v>
      </c>
      <c r="G2500" s="69">
        <v>136</v>
      </c>
      <c r="H2500" s="69">
        <v>110</v>
      </c>
      <c r="I2500" s="69">
        <v>6602</v>
      </c>
      <c r="J2500" s="69">
        <v>5230</v>
      </c>
      <c r="K2500" s="69">
        <v>114</v>
      </c>
      <c r="L2500" s="69"/>
      <c r="N2500" s="69">
        <v>2178.73</v>
      </c>
      <c r="O2500" s="69">
        <v>42.06</v>
      </c>
      <c r="P2500" s="69"/>
    </row>
    <row r="2501" spans="1:16">
      <c r="A2501" s="86">
        <v>45561</v>
      </c>
      <c r="B2501" s="69" t="s">
        <v>256</v>
      </c>
      <c r="C2501" s="69" t="s">
        <v>266</v>
      </c>
      <c r="D2501" s="69" t="s">
        <v>735</v>
      </c>
      <c r="F2501" s="69">
        <v>8456</v>
      </c>
      <c r="G2501" s="69">
        <v>107</v>
      </c>
      <c r="H2501" s="69">
        <v>72</v>
      </c>
      <c r="I2501" s="69">
        <v>3717</v>
      </c>
      <c r="J2501" s="69">
        <v>3139</v>
      </c>
      <c r="K2501" s="69">
        <v>81</v>
      </c>
      <c r="L2501" s="69"/>
      <c r="N2501" s="69">
        <v>2274.9499999999998</v>
      </c>
      <c r="O2501" s="69">
        <v>33.96</v>
      </c>
      <c r="P2501" s="69"/>
    </row>
    <row r="2502" spans="1:16">
      <c r="A2502" s="86">
        <v>45561</v>
      </c>
      <c r="B2502" s="69" t="s">
        <v>256</v>
      </c>
      <c r="C2502" s="69" t="s">
        <v>259</v>
      </c>
      <c r="D2502" s="69" t="s">
        <v>736</v>
      </c>
      <c r="F2502" s="69">
        <v>8443</v>
      </c>
      <c r="G2502" s="69">
        <v>98</v>
      </c>
      <c r="H2502" s="69">
        <v>61</v>
      </c>
      <c r="I2502" s="69">
        <v>4531</v>
      </c>
      <c r="J2502" s="69">
        <v>3765</v>
      </c>
      <c r="K2502" s="69">
        <v>67</v>
      </c>
      <c r="L2502" s="69"/>
      <c r="N2502" s="69">
        <v>1863.39</v>
      </c>
      <c r="O2502" s="69">
        <v>41.39</v>
      </c>
      <c r="P2502" s="69"/>
    </row>
    <row r="2503" spans="1:16">
      <c r="A2503" s="86">
        <v>45561</v>
      </c>
      <c r="B2503" s="69" t="s">
        <v>256</v>
      </c>
      <c r="C2503" s="69" t="s">
        <v>263</v>
      </c>
      <c r="D2503" s="69" t="s">
        <v>737</v>
      </c>
      <c r="F2503" s="69">
        <v>8562</v>
      </c>
      <c r="G2503" s="69">
        <v>79</v>
      </c>
      <c r="H2503" s="69">
        <v>65</v>
      </c>
      <c r="I2503" s="69">
        <v>3234</v>
      </c>
      <c r="J2503" s="69">
        <v>2759</v>
      </c>
      <c r="K2503" s="69">
        <v>67</v>
      </c>
      <c r="L2503" s="69"/>
      <c r="N2503" s="69">
        <v>2647.5</v>
      </c>
      <c r="O2503" s="69">
        <v>42.6</v>
      </c>
      <c r="P2503" s="69"/>
    </row>
    <row r="2504" spans="1:16">
      <c r="A2504" s="86">
        <v>45561</v>
      </c>
      <c r="B2504" s="69" t="s">
        <v>256</v>
      </c>
      <c r="C2504" s="69" t="s">
        <v>260</v>
      </c>
      <c r="D2504" s="69" t="s">
        <v>738</v>
      </c>
      <c r="F2504" s="69">
        <v>8411</v>
      </c>
      <c r="G2504" s="69">
        <v>81</v>
      </c>
      <c r="H2504" s="69">
        <v>61</v>
      </c>
      <c r="I2504" s="69">
        <v>4299</v>
      </c>
      <c r="J2504" s="69">
        <v>3603</v>
      </c>
      <c r="K2504" s="69">
        <v>64</v>
      </c>
      <c r="L2504" s="69"/>
      <c r="N2504" s="69">
        <v>1956.5</v>
      </c>
      <c r="O2504" s="69">
        <v>42.7</v>
      </c>
      <c r="P2504" s="69"/>
    </row>
    <row r="2505" spans="1:16">
      <c r="A2505" s="86">
        <v>45561</v>
      </c>
      <c r="B2505" s="69" t="s">
        <v>256</v>
      </c>
      <c r="C2505" s="69" t="s">
        <v>262</v>
      </c>
      <c r="D2505" s="69" t="s">
        <v>739</v>
      </c>
      <c r="F2505" s="69">
        <v>8443</v>
      </c>
      <c r="G2505" s="69">
        <v>79</v>
      </c>
      <c r="H2505" s="69">
        <v>64</v>
      </c>
      <c r="I2505" s="69">
        <v>4301</v>
      </c>
      <c r="J2505" s="69">
        <v>3138</v>
      </c>
      <c r="K2505" s="69">
        <v>70</v>
      </c>
      <c r="L2505" s="69"/>
      <c r="N2505" s="69">
        <v>1963.03</v>
      </c>
      <c r="O2505" s="69">
        <v>40.200000000000003</v>
      </c>
      <c r="P2505" s="69"/>
    </row>
    <row r="2506" spans="1:16">
      <c r="A2506" s="86">
        <v>45561</v>
      </c>
      <c r="B2506" s="69" t="s">
        <v>256</v>
      </c>
      <c r="C2506" s="69" t="s">
        <v>261</v>
      </c>
      <c r="D2506" s="69" t="s">
        <v>740</v>
      </c>
      <c r="F2506" s="69">
        <v>8495</v>
      </c>
      <c r="G2506" s="69">
        <v>122</v>
      </c>
      <c r="H2506" s="69">
        <v>72</v>
      </c>
      <c r="I2506" s="69">
        <v>2774</v>
      </c>
      <c r="J2506" s="69">
        <v>2345</v>
      </c>
      <c r="K2506" s="69">
        <v>74</v>
      </c>
      <c r="L2506" s="69"/>
      <c r="M2506" s="69">
        <v>1</v>
      </c>
      <c r="N2506" s="69">
        <v>3062.36</v>
      </c>
      <c r="O2506" s="69">
        <v>34.53</v>
      </c>
      <c r="P2506" s="69"/>
    </row>
    <row r="2507" spans="1:16">
      <c r="A2507" s="86">
        <v>45561</v>
      </c>
      <c r="B2507" s="69" t="s">
        <v>256</v>
      </c>
      <c r="C2507" s="69" t="s">
        <v>265</v>
      </c>
      <c r="D2507" s="69" t="s">
        <v>741</v>
      </c>
      <c r="F2507" s="69">
        <v>8279</v>
      </c>
      <c r="G2507" s="69">
        <v>80</v>
      </c>
      <c r="H2507" s="69">
        <v>63</v>
      </c>
      <c r="I2507" s="69">
        <v>3825</v>
      </c>
      <c r="J2507" s="69">
        <v>2975</v>
      </c>
      <c r="K2507" s="69">
        <v>68</v>
      </c>
      <c r="L2507" s="69"/>
      <c r="N2507" s="69">
        <v>2164.44</v>
      </c>
      <c r="O2507" s="69">
        <v>40.58</v>
      </c>
      <c r="P2507" s="69"/>
    </row>
    <row r="2508" spans="1:16">
      <c r="A2508" s="86">
        <v>45561</v>
      </c>
      <c r="B2508" s="69" t="s">
        <v>256</v>
      </c>
      <c r="C2508" s="69" t="s">
        <v>258</v>
      </c>
      <c r="D2508" s="69" t="s">
        <v>742</v>
      </c>
      <c r="F2508" s="69">
        <v>8399</v>
      </c>
      <c r="G2508" s="69">
        <v>109</v>
      </c>
      <c r="H2508" s="69">
        <v>71</v>
      </c>
      <c r="I2508" s="69">
        <v>3531</v>
      </c>
      <c r="J2508" s="69">
        <v>3089</v>
      </c>
      <c r="K2508" s="69">
        <v>76</v>
      </c>
      <c r="L2508" s="69"/>
      <c r="N2508" s="69">
        <v>2378.65</v>
      </c>
      <c r="O2508" s="69">
        <v>34.56</v>
      </c>
      <c r="P2508" s="69"/>
    </row>
    <row r="2509" spans="1:16">
      <c r="A2509" s="86">
        <v>45561</v>
      </c>
      <c r="B2509" s="69" t="s">
        <v>256</v>
      </c>
      <c r="C2509" s="69" t="s">
        <v>257</v>
      </c>
      <c r="D2509" s="69" t="s">
        <v>743</v>
      </c>
      <c r="F2509" s="69">
        <v>8264</v>
      </c>
      <c r="G2509" s="69">
        <v>105</v>
      </c>
      <c r="H2509" s="69">
        <v>73</v>
      </c>
      <c r="I2509" s="69">
        <v>4457</v>
      </c>
      <c r="J2509" s="69">
        <v>3641</v>
      </c>
      <c r="K2509" s="69">
        <v>75</v>
      </c>
      <c r="L2509" s="69"/>
      <c r="N2509" s="69">
        <v>1854.16</v>
      </c>
      <c r="O2509" s="69">
        <v>35.770000000000003</v>
      </c>
      <c r="P2509" s="69"/>
    </row>
    <row r="2510" spans="1:16">
      <c r="A2510" s="86">
        <v>45561</v>
      </c>
      <c r="B2510" s="69" t="s">
        <v>454</v>
      </c>
      <c r="C2510" s="69" t="s">
        <v>202</v>
      </c>
      <c r="D2510" s="69" t="s">
        <v>757</v>
      </c>
      <c r="F2510" s="69">
        <v>76528</v>
      </c>
      <c r="G2510" s="69">
        <v>740</v>
      </c>
      <c r="H2510" s="69">
        <v>575</v>
      </c>
      <c r="I2510" s="69">
        <v>69437</v>
      </c>
      <c r="J2510" s="69">
        <v>43611</v>
      </c>
      <c r="K2510" s="69">
        <v>595</v>
      </c>
      <c r="L2510" s="69">
        <v>2</v>
      </c>
      <c r="M2510" s="69"/>
      <c r="N2510" s="69">
        <v>1102.1199999999999</v>
      </c>
      <c r="O2510" s="69">
        <v>42.66</v>
      </c>
      <c r="P2510" s="69"/>
    </row>
    <row r="2511" spans="1:16">
      <c r="A2511" s="86">
        <v>45561</v>
      </c>
      <c r="B2511" s="69" t="s">
        <v>454</v>
      </c>
      <c r="C2511" s="69" t="s">
        <v>198</v>
      </c>
      <c r="D2511" s="69" t="s">
        <v>757</v>
      </c>
      <c r="F2511" s="69">
        <v>77025</v>
      </c>
      <c r="G2511" s="69">
        <v>764</v>
      </c>
      <c r="H2511" s="69">
        <v>589</v>
      </c>
      <c r="I2511" s="69">
        <v>68386</v>
      </c>
      <c r="J2511" s="69">
        <v>39031</v>
      </c>
      <c r="K2511" s="69">
        <v>616</v>
      </c>
      <c r="L2511" s="69"/>
      <c r="N2511" s="69">
        <v>1126.33</v>
      </c>
      <c r="O2511" s="69">
        <v>41.34</v>
      </c>
      <c r="P2511" s="69"/>
    </row>
    <row r="2512" spans="1:16">
      <c r="A2512" s="86">
        <v>45561</v>
      </c>
      <c r="B2512" s="69" t="s">
        <v>454</v>
      </c>
      <c r="C2512" s="69" t="s">
        <v>201</v>
      </c>
      <c r="D2512" s="69" t="s">
        <v>716</v>
      </c>
      <c r="F2512" s="69">
        <v>41289</v>
      </c>
      <c r="G2512" s="69">
        <v>485</v>
      </c>
      <c r="H2512" s="69">
        <v>355</v>
      </c>
      <c r="I2512" s="69">
        <v>36963</v>
      </c>
      <c r="J2512" s="69">
        <v>29731</v>
      </c>
      <c r="K2512" s="69">
        <v>364</v>
      </c>
      <c r="L2512" s="69">
        <v>1</v>
      </c>
      <c r="M2512" s="69">
        <v>1</v>
      </c>
      <c r="N2512" s="69">
        <v>1117.04</v>
      </c>
      <c r="O2512" s="69">
        <v>37</v>
      </c>
      <c r="P2512" s="69"/>
    </row>
    <row r="2513" spans="1:16">
      <c r="A2513" s="86">
        <v>45561</v>
      </c>
      <c r="B2513" s="69" t="s">
        <v>454</v>
      </c>
      <c r="C2513" s="69" t="s">
        <v>197</v>
      </c>
      <c r="D2513" s="69" t="s">
        <v>717</v>
      </c>
      <c r="F2513" s="69">
        <v>40397</v>
      </c>
      <c r="G2513" s="69">
        <v>546</v>
      </c>
      <c r="H2513" s="69">
        <v>356</v>
      </c>
      <c r="I2513" s="69">
        <v>32819</v>
      </c>
      <c r="J2513" s="69">
        <v>25855</v>
      </c>
      <c r="K2513" s="69">
        <v>374</v>
      </c>
      <c r="L2513" s="69"/>
      <c r="N2513" s="69">
        <v>1230.9000000000001</v>
      </c>
      <c r="O2513" s="69">
        <v>34.619999999999997</v>
      </c>
      <c r="P2513" s="69"/>
    </row>
    <row r="2514" spans="1:16">
      <c r="A2514" s="86">
        <v>45561</v>
      </c>
      <c r="B2514" s="69" t="s">
        <v>454</v>
      </c>
      <c r="C2514" s="69" t="s">
        <v>199</v>
      </c>
      <c r="D2514" s="69" t="s">
        <v>718</v>
      </c>
      <c r="F2514" s="69">
        <v>41398</v>
      </c>
      <c r="G2514" s="69">
        <v>371</v>
      </c>
      <c r="H2514" s="69">
        <v>296</v>
      </c>
      <c r="I2514" s="69">
        <v>41050</v>
      </c>
      <c r="J2514" s="69">
        <v>26891</v>
      </c>
      <c r="K2514" s="69">
        <v>304</v>
      </c>
      <c r="L2514" s="69"/>
      <c r="N2514" s="69">
        <v>1008.48</v>
      </c>
      <c r="O2514" s="69">
        <v>45.15</v>
      </c>
      <c r="P2514" s="69"/>
    </row>
    <row r="2515" spans="1:16">
      <c r="A2515" s="86">
        <v>45561</v>
      </c>
      <c r="B2515" s="69" t="s">
        <v>454</v>
      </c>
      <c r="C2515" s="69" t="s">
        <v>196</v>
      </c>
      <c r="D2515" s="69" t="s">
        <v>235</v>
      </c>
      <c r="F2515" s="69">
        <v>41150</v>
      </c>
      <c r="G2515" s="69">
        <v>333</v>
      </c>
      <c r="H2515" s="69">
        <v>296</v>
      </c>
      <c r="I2515" s="69">
        <v>52547</v>
      </c>
      <c r="J2515" s="69">
        <v>30644</v>
      </c>
      <c r="K2515" s="69">
        <v>303</v>
      </c>
      <c r="L2515" s="69"/>
      <c r="N2515" s="69">
        <v>783.11</v>
      </c>
      <c r="O2515" s="69">
        <v>44.06</v>
      </c>
      <c r="P2515" s="69"/>
    </row>
    <row r="2516" spans="1:16">
      <c r="A2516" s="86">
        <v>45561</v>
      </c>
      <c r="B2516" s="69" t="s">
        <v>454</v>
      </c>
      <c r="C2516" s="69" t="s">
        <v>200</v>
      </c>
      <c r="D2516" s="69" t="s">
        <v>719</v>
      </c>
      <c r="F2516" s="69">
        <v>41997</v>
      </c>
      <c r="G2516" s="69">
        <v>696</v>
      </c>
      <c r="H2516" s="69">
        <v>435</v>
      </c>
      <c r="I2516" s="69">
        <v>37982</v>
      </c>
      <c r="J2516" s="69">
        <v>32186</v>
      </c>
      <c r="K2516" s="69">
        <v>464</v>
      </c>
      <c r="L2516" s="69"/>
      <c r="N2516" s="69">
        <v>1105.71</v>
      </c>
      <c r="O2516" s="69">
        <v>30.17</v>
      </c>
      <c r="P2516" s="69"/>
    </row>
    <row r="2517" spans="1:16">
      <c r="A2517" s="86">
        <v>45561</v>
      </c>
      <c r="B2517" s="69" t="s">
        <v>455</v>
      </c>
      <c r="C2517" s="69" t="s">
        <v>456</v>
      </c>
      <c r="D2517" s="69" t="s">
        <v>758</v>
      </c>
      <c r="F2517" s="69">
        <v>26884</v>
      </c>
      <c r="G2517" s="69">
        <v>314</v>
      </c>
      <c r="H2517" s="69">
        <v>237</v>
      </c>
      <c r="I2517" s="69">
        <v>29724</v>
      </c>
      <c r="J2517" s="69">
        <v>18228</v>
      </c>
      <c r="K2517" s="69">
        <v>249</v>
      </c>
      <c r="L2517" s="69"/>
      <c r="N2517" s="69">
        <v>904.45</v>
      </c>
      <c r="O2517" s="69">
        <v>35.99</v>
      </c>
      <c r="P2517" s="69"/>
    </row>
    <row r="2518" spans="1:16">
      <c r="A2518" s="86">
        <v>45561</v>
      </c>
      <c r="B2518" s="69" t="s">
        <v>101</v>
      </c>
      <c r="C2518" s="69" t="s">
        <v>347</v>
      </c>
      <c r="D2518" s="69" t="s">
        <v>753</v>
      </c>
      <c r="E2518" s="69">
        <v>1</v>
      </c>
      <c r="F2518" s="69">
        <v>428</v>
      </c>
      <c r="G2518" s="69">
        <v>7</v>
      </c>
      <c r="H2518" s="69">
        <v>6</v>
      </c>
      <c r="I2518" s="69">
        <v>78</v>
      </c>
      <c r="J2518" s="69">
        <v>57</v>
      </c>
      <c r="K2518" s="69">
        <v>6</v>
      </c>
      <c r="L2518" s="69"/>
      <c r="N2518" s="69">
        <v>5487.18</v>
      </c>
      <c r="O2518" s="69">
        <v>14.27</v>
      </c>
      <c r="P2518" s="69"/>
    </row>
    <row r="2519" spans="1:16">
      <c r="A2519" s="86">
        <v>45561</v>
      </c>
      <c r="B2519" s="69" t="s">
        <v>101</v>
      </c>
      <c r="C2519" s="69" t="s">
        <v>347</v>
      </c>
      <c r="D2519" s="69" t="s">
        <v>744</v>
      </c>
      <c r="E2519" s="69">
        <v>15</v>
      </c>
      <c r="F2519" s="69">
        <v>49608</v>
      </c>
      <c r="G2519" s="69">
        <v>177</v>
      </c>
      <c r="H2519" s="69">
        <v>74</v>
      </c>
      <c r="I2519" s="69">
        <v>8203</v>
      </c>
      <c r="J2519" s="69">
        <v>6377</v>
      </c>
      <c r="K2519" s="69">
        <v>87</v>
      </c>
      <c r="L2519" s="69"/>
      <c r="N2519" s="69">
        <v>6047.54</v>
      </c>
      <c r="O2519" s="69">
        <v>152.16999999999999</v>
      </c>
      <c r="P2519" s="69"/>
    </row>
    <row r="2520" spans="1:16">
      <c r="A2520" s="86">
        <v>45561</v>
      </c>
      <c r="B2520" s="69" t="s">
        <v>123</v>
      </c>
      <c r="C2520" s="69" t="s">
        <v>348</v>
      </c>
      <c r="D2520" s="69" t="s">
        <v>648</v>
      </c>
      <c r="E2520" s="69">
        <v>3</v>
      </c>
      <c r="F2520" s="69">
        <v>8266</v>
      </c>
      <c r="G2520" s="69">
        <v>19</v>
      </c>
      <c r="H2520" s="69">
        <v>10</v>
      </c>
      <c r="I2520" s="69">
        <v>1029</v>
      </c>
      <c r="J2520" s="69">
        <v>904</v>
      </c>
      <c r="K2520" s="69">
        <v>10</v>
      </c>
      <c r="L2520" s="69"/>
      <c r="N2520" s="69">
        <v>8033.04</v>
      </c>
      <c r="O2520" s="69">
        <v>229.61</v>
      </c>
      <c r="P2520" s="69"/>
    </row>
    <row r="2521" spans="1:16">
      <c r="A2521" s="86">
        <v>45561</v>
      </c>
      <c r="B2521" s="69" t="s">
        <v>123</v>
      </c>
      <c r="C2521" s="69" t="s">
        <v>349</v>
      </c>
      <c r="D2521" s="69" t="s">
        <v>647</v>
      </c>
      <c r="E2521" s="69">
        <v>32</v>
      </c>
      <c r="F2521" s="69">
        <v>78774</v>
      </c>
      <c r="G2521" s="69">
        <v>297</v>
      </c>
      <c r="H2521" s="69">
        <v>145</v>
      </c>
      <c r="I2521" s="69">
        <v>13489</v>
      </c>
      <c r="J2521" s="69">
        <v>10627</v>
      </c>
      <c r="K2521" s="69">
        <v>164</v>
      </c>
      <c r="L2521" s="69"/>
      <c r="M2521" s="69">
        <v>2</v>
      </c>
      <c r="N2521" s="69">
        <v>5839.87</v>
      </c>
      <c r="O2521" s="69">
        <v>139.66999999999999</v>
      </c>
      <c r="P2521" s="69"/>
    </row>
    <row r="2522" spans="1:16">
      <c r="A2522" s="86">
        <v>45561</v>
      </c>
      <c r="B2522" s="69" t="s">
        <v>109</v>
      </c>
      <c r="C2522" s="69" t="s">
        <v>367</v>
      </c>
      <c r="D2522" s="69" t="s">
        <v>745</v>
      </c>
      <c r="E2522" s="69">
        <v>39</v>
      </c>
      <c r="F2522" s="69">
        <v>134273</v>
      </c>
      <c r="G2522" s="69">
        <v>355</v>
      </c>
      <c r="H2522" s="69">
        <v>173</v>
      </c>
      <c r="I2522" s="69">
        <v>34521</v>
      </c>
      <c r="J2522" s="69">
        <v>27543</v>
      </c>
      <c r="K2522" s="69">
        <v>185</v>
      </c>
      <c r="L2522" s="69"/>
      <c r="M2522" s="69">
        <v>1</v>
      </c>
      <c r="N2522" s="69">
        <v>3889.6</v>
      </c>
      <c r="O2522" s="69">
        <v>210.13</v>
      </c>
      <c r="P2522" s="69"/>
    </row>
    <row r="2523" spans="1:16">
      <c r="A2523" s="86">
        <v>45561</v>
      </c>
      <c r="B2523" s="69" t="s">
        <v>127</v>
      </c>
      <c r="C2523" s="69" t="s">
        <v>369</v>
      </c>
      <c r="D2523" s="69" t="s">
        <v>654</v>
      </c>
      <c r="E2523" s="69">
        <v>8</v>
      </c>
      <c r="F2523" s="69">
        <v>18306</v>
      </c>
      <c r="G2523" s="69">
        <v>81</v>
      </c>
      <c r="H2523" s="69">
        <v>44</v>
      </c>
      <c r="I2523" s="69">
        <v>4527</v>
      </c>
      <c r="J2523" s="69">
        <v>4037</v>
      </c>
      <c r="K2523" s="69">
        <v>46</v>
      </c>
      <c r="L2523" s="69"/>
      <c r="N2523" s="69">
        <v>4043.74</v>
      </c>
      <c r="O2523" s="69">
        <v>118.87</v>
      </c>
      <c r="P2523" s="69"/>
    </row>
    <row r="2524" spans="1:16">
      <c r="A2524" s="86">
        <v>45561</v>
      </c>
      <c r="B2524" s="69" t="s">
        <v>131</v>
      </c>
      <c r="C2524" s="69" t="s">
        <v>371</v>
      </c>
      <c r="D2524" s="69" t="s">
        <v>698</v>
      </c>
      <c r="E2524" s="69">
        <v>21</v>
      </c>
      <c r="F2524" s="69">
        <v>25419</v>
      </c>
      <c r="G2524" s="69">
        <v>145</v>
      </c>
      <c r="H2524" s="69">
        <v>74</v>
      </c>
      <c r="I2524" s="69">
        <v>4763</v>
      </c>
      <c r="J2524" s="69">
        <v>4103</v>
      </c>
      <c r="K2524" s="69">
        <v>81</v>
      </c>
      <c r="L2524" s="69"/>
      <c r="N2524" s="69">
        <v>5336.76</v>
      </c>
      <c r="O2524" s="69">
        <v>89.19</v>
      </c>
      <c r="P2524" s="69"/>
    </row>
    <row r="2525" spans="1:16">
      <c r="A2525" s="86">
        <v>45561</v>
      </c>
      <c r="B2525" s="69" t="s">
        <v>138</v>
      </c>
      <c r="C2525" s="69" t="s">
        <v>375</v>
      </c>
      <c r="D2525" s="69" t="s">
        <v>732</v>
      </c>
      <c r="E2525" s="69">
        <v>27</v>
      </c>
      <c r="F2525" s="69">
        <v>61112</v>
      </c>
      <c r="G2525" s="69">
        <v>198</v>
      </c>
      <c r="H2525" s="69">
        <v>114</v>
      </c>
      <c r="I2525" s="69">
        <v>15184</v>
      </c>
      <c r="J2525" s="69">
        <v>13191</v>
      </c>
      <c r="K2525" s="69">
        <v>129</v>
      </c>
      <c r="L2525" s="69">
        <v>1</v>
      </c>
      <c r="M2525" s="69"/>
      <c r="N2525" s="69">
        <v>4024.76</v>
      </c>
      <c r="O2525" s="69">
        <v>137.63999999999999</v>
      </c>
      <c r="P2525" s="69"/>
    </row>
    <row r="2526" spans="1:16">
      <c r="A2526" s="86">
        <v>45561</v>
      </c>
      <c r="B2526" s="69" t="s">
        <v>150</v>
      </c>
      <c r="C2526" s="69" t="s">
        <v>380</v>
      </c>
      <c r="D2526" s="69" t="s">
        <v>748</v>
      </c>
      <c r="E2526" s="69">
        <v>2</v>
      </c>
      <c r="F2526" s="69">
        <v>3434</v>
      </c>
      <c r="G2526" s="69">
        <v>24</v>
      </c>
      <c r="H2526" s="69">
        <v>10</v>
      </c>
      <c r="I2526" s="69">
        <v>570</v>
      </c>
      <c r="J2526" s="69">
        <v>525</v>
      </c>
      <c r="K2526" s="69">
        <v>11</v>
      </c>
      <c r="L2526" s="69"/>
      <c r="N2526" s="69">
        <v>6024.56</v>
      </c>
      <c r="O2526" s="69">
        <v>92.81</v>
      </c>
      <c r="P2526" s="69"/>
    </row>
    <row r="2527" spans="1:16">
      <c r="A2527" s="86">
        <v>45561</v>
      </c>
      <c r="B2527" s="69" t="s">
        <v>153</v>
      </c>
      <c r="C2527" s="69" t="s">
        <v>381</v>
      </c>
      <c r="D2527" s="69" t="s">
        <v>749</v>
      </c>
      <c r="E2527" s="69">
        <v>16</v>
      </c>
      <c r="F2527" s="69">
        <v>25457</v>
      </c>
      <c r="G2527" s="69">
        <v>79</v>
      </c>
      <c r="H2527" s="69">
        <v>37</v>
      </c>
      <c r="I2527" s="69">
        <v>3570</v>
      </c>
      <c r="J2527" s="69">
        <v>3055</v>
      </c>
      <c r="K2527" s="69">
        <v>39</v>
      </c>
      <c r="L2527" s="69"/>
      <c r="N2527" s="69">
        <v>7130.81</v>
      </c>
      <c r="O2527" s="69">
        <v>170.85</v>
      </c>
      <c r="P2527" s="69"/>
    </row>
    <row r="2528" spans="1:16">
      <c r="A2528" s="86">
        <v>45561</v>
      </c>
      <c r="B2528" s="69" t="s">
        <v>157</v>
      </c>
      <c r="C2528" s="69" t="s">
        <v>384</v>
      </c>
      <c r="D2528" s="69" t="s">
        <v>664</v>
      </c>
      <c r="E2528" s="69">
        <v>36</v>
      </c>
      <c r="F2528" s="69">
        <v>61503</v>
      </c>
      <c r="G2528" s="69">
        <v>312</v>
      </c>
      <c r="H2528" s="69">
        <v>172</v>
      </c>
      <c r="I2528" s="69">
        <v>25787</v>
      </c>
      <c r="J2528" s="69">
        <v>22349</v>
      </c>
      <c r="K2528" s="69">
        <v>185</v>
      </c>
      <c r="L2528" s="69">
        <v>1</v>
      </c>
      <c r="M2528" s="69"/>
      <c r="N2528" s="69">
        <v>2385.04</v>
      </c>
      <c r="O2528" s="69">
        <v>97.62</v>
      </c>
      <c r="P2528" s="69"/>
    </row>
    <row r="2529" spans="1:16">
      <c r="A2529" s="86">
        <v>45561</v>
      </c>
      <c r="B2529" s="69" t="s">
        <v>157</v>
      </c>
      <c r="C2529" s="69" t="s">
        <v>384</v>
      </c>
      <c r="D2529" s="69" t="s">
        <v>750</v>
      </c>
      <c r="F2529" s="69">
        <v>186</v>
      </c>
      <c r="G2529" s="69">
        <v>2</v>
      </c>
      <c r="H2529" s="69">
        <v>1</v>
      </c>
      <c r="I2529" s="69">
        <v>53</v>
      </c>
      <c r="J2529" s="69">
        <v>51</v>
      </c>
      <c r="K2529" s="69">
        <v>1</v>
      </c>
      <c r="L2529" s="69"/>
      <c r="N2529" s="69">
        <v>3509.43</v>
      </c>
      <c r="O2529" s="69">
        <v>62</v>
      </c>
      <c r="P2529" s="69"/>
    </row>
    <row r="2530" spans="1:16">
      <c r="A2530" s="86">
        <v>45561</v>
      </c>
      <c r="B2530" s="69" t="s">
        <v>134</v>
      </c>
      <c r="C2530" s="69" t="s">
        <v>351</v>
      </c>
      <c r="D2530" s="69" t="s">
        <v>671</v>
      </c>
      <c r="E2530" s="69">
        <v>11</v>
      </c>
      <c r="F2530" s="69">
        <v>18435</v>
      </c>
      <c r="G2530" s="69">
        <v>118</v>
      </c>
      <c r="H2530" s="69">
        <v>67</v>
      </c>
      <c r="I2530" s="69">
        <v>5237</v>
      </c>
      <c r="J2530" s="69">
        <v>4458</v>
      </c>
      <c r="K2530" s="69">
        <v>86</v>
      </c>
      <c r="L2530" s="69"/>
      <c r="N2530" s="69">
        <v>3520.15</v>
      </c>
      <c r="O2530" s="69">
        <v>58.9</v>
      </c>
      <c r="P2530" s="69"/>
    </row>
    <row r="2531" spans="1:16">
      <c r="A2531" s="86">
        <v>45561</v>
      </c>
      <c r="B2531" s="69" t="s">
        <v>134</v>
      </c>
      <c r="C2531" s="69" t="s">
        <v>351</v>
      </c>
      <c r="D2531" s="69" t="s">
        <v>752</v>
      </c>
      <c r="E2531" s="69">
        <v>1</v>
      </c>
      <c r="F2531" s="69">
        <v>928</v>
      </c>
      <c r="G2531" s="69">
        <v>5</v>
      </c>
      <c r="H2531" s="69">
        <v>3</v>
      </c>
      <c r="I2531" s="69">
        <v>161</v>
      </c>
      <c r="J2531" s="69">
        <v>149</v>
      </c>
      <c r="K2531" s="69">
        <v>3</v>
      </c>
      <c r="L2531" s="69"/>
      <c r="N2531" s="69">
        <v>5763.98</v>
      </c>
      <c r="O2531" s="69">
        <v>35.69</v>
      </c>
      <c r="P2531" s="69"/>
    </row>
    <row r="2532" spans="1:16">
      <c r="A2532" s="86">
        <v>45561</v>
      </c>
      <c r="B2532" s="69" t="s">
        <v>141</v>
      </c>
      <c r="C2532" s="69" t="s">
        <v>352</v>
      </c>
      <c r="D2532" s="69" t="s">
        <v>682</v>
      </c>
      <c r="F2532" s="69">
        <v>10431</v>
      </c>
      <c r="G2532" s="69">
        <v>67</v>
      </c>
      <c r="H2532" s="69">
        <v>27</v>
      </c>
      <c r="I2532" s="69">
        <v>1210</v>
      </c>
      <c r="J2532" s="69">
        <v>1003</v>
      </c>
      <c r="K2532" s="69">
        <v>341</v>
      </c>
      <c r="L2532" s="69"/>
      <c r="M2532" s="69">
        <v>16</v>
      </c>
      <c r="N2532" s="69">
        <v>8620.66</v>
      </c>
      <c r="O2532" s="69">
        <v>9.5500000000000007</v>
      </c>
      <c r="P2532" s="69"/>
    </row>
    <row r="2533" spans="1:16">
      <c r="A2533" s="86">
        <v>45561</v>
      </c>
      <c r="B2533" s="69" t="s">
        <v>141</v>
      </c>
      <c r="C2533" s="69" t="s">
        <v>355</v>
      </c>
      <c r="D2533" s="69" t="s">
        <v>683</v>
      </c>
      <c r="F2533" s="69">
        <v>10248</v>
      </c>
      <c r="G2533" s="69">
        <v>94</v>
      </c>
      <c r="H2533" s="69">
        <v>40</v>
      </c>
      <c r="I2533" s="69">
        <v>2318</v>
      </c>
      <c r="J2533" s="69">
        <v>1958</v>
      </c>
      <c r="K2533" s="69">
        <v>52</v>
      </c>
      <c r="L2533" s="69"/>
      <c r="M2533" s="69">
        <v>16</v>
      </c>
      <c r="N2533" s="69">
        <v>4421.05</v>
      </c>
      <c r="O2533" s="69">
        <v>46.79</v>
      </c>
      <c r="P2533" s="69"/>
    </row>
    <row r="2534" spans="1:16">
      <c r="A2534" s="86">
        <v>45561</v>
      </c>
      <c r="B2534" s="69" t="s">
        <v>141</v>
      </c>
      <c r="C2534" s="69" t="s">
        <v>356</v>
      </c>
      <c r="D2534" s="69" t="s">
        <v>684</v>
      </c>
      <c r="F2534" s="69">
        <v>10057</v>
      </c>
      <c r="G2534" s="69">
        <v>89</v>
      </c>
      <c r="H2534" s="69">
        <v>29</v>
      </c>
      <c r="I2534" s="69">
        <v>1647</v>
      </c>
      <c r="J2534" s="69">
        <v>1392</v>
      </c>
      <c r="K2534" s="69">
        <v>31</v>
      </c>
      <c r="L2534" s="69"/>
      <c r="M2534" s="69">
        <v>12</v>
      </c>
      <c r="N2534" s="69">
        <v>6106.25</v>
      </c>
      <c r="O2534" s="69">
        <v>68.88</v>
      </c>
      <c r="P2534" s="69"/>
    </row>
    <row r="2535" spans="1:16">
      <c r="A2535" s="86">
        <v>45561</v>
      </c>
      <c r="B2535" s="69" t="s">
        <v>141</v>
      </c>
      <c r="C2535" s="69" t="s">
        <v>357</v>
      </c>
      <c r="D2535" s="69" t="s">
        <v>685</v>
      </c>
      <c r="F2535" s="69">
        <v>10166</v>
      </c>
      <c r="G2535" s="69">
        <v>67</v>
      </c>
      <c r="H2535" s="69">
        <v>29</v>
      </c>
      <c r="I2535" s="69">
        <v>1546</v>
      </c>
      <c r="J2535" s="69">
        <v>1363</v>
      </c>
      <c r="K2535" s="69">
        <v>33</v>
      </c>
      <c r="L2535" s="69"/>
      <c r="M2535" s="69">
        <v>13</v>
      </c>
      <c r="N2535" s="69">
        <v>6575.68</v>
      </c>
      <c r="O2535" s="69">
        <v>61.99</v>
      </c>
      <c r="P2535" s="69"/>
    </row>
    <row r="2536" spans="1:16">
      <c r="A2536" s="86">
        <v>45561</v>
      </c>
      <c r="B2536" s="69" t="s">
        <v>141</v>
      </c>
      <c r="C2536" s="69" t="s">
        <v>358</v>
      </c>
      <c r="D2536" s="69" t="s">
        <v>685</v>
      </c>
      <c r="F2536" s="69">
        <v>10187</v>
      </c>
      <c r="G2536" s="69">
        <v>105</v>
      </c>
      <c r="H2536" s="69">
        <v>46</v>
      </c>
      <c r="I2536" s="69">
        <v>2002</v>
      </c>
      <c r="J2536" s="69">
        <v>1735</v>
      </c>
      <c r="K2536" s="69">
        <v>47</v>
      </c>
      <c r="L2536" s="69"/>
      <c r="M2536" s="69">
        <v>21</v>
      </c>
      <c r="N2536" s="69">
        <v>5088.41</v>
      </c>
      <c r="O2536" s="69">
        <v>44.1</v>
      </c>
      <c r="P2536" s="69"/>
    </row>
    <row r="2537" spans="1:16">
      <c r="A2537" s="86">
        <v>45561</v>
      </c>
      <c r="B2537" s="69" t="s">
        <v>141</v>
      </c>
      <c r="C2537" s="69" t="s">
        <v>359</v>
      </c>
      <c r="D2537" s="69" t="s">
        <v>686</v>
      </c>
      <c r="F2537" s="69">
        <v>10265</v>
      </c>
      <c r="G2537" s="69">
        <v>95</v>
      </c>
      <c r="H2537" s="69">
        <v>61</v>
      </c>
      <c r="I2537" s="69">
        <v>2993</v>
      </c>
      <c r="J2537" s="69">
        <v>2540</v>
      </c>
      <c r="K2537" s="69">
        <v>64</v>
      </c>
      <c r="L2537" s="69"/>
      <c r="M2537" s="69">
        <v>37</v>
      </c>
      <c r="N2537" s="69">
        <v>3429.67</v>
      </c>
      <c r="O2537" s="69">
        <v>28.2</v>
      </c>
      <c r="P2537" s="69"/>
    </row>
    <row r="2538" spans="1:16">
      <c r="A2538" s="86">
        <v>45561</v>
      </c>
      <c r="B2538" s="69" t="s">
        <v>141</v>
      </c>
      <c r="C2538" s="69" t="s">
        <v>360</v>
      </c>
      <c r="D2538" s="69" t="s">
        <v>687</v>
      </c>
      <c r="F2538" s="69">
        <v>10195</v>
      </c>
      <c r="G2538" s="69">
        <v>86</v>
      </c>
      <c r="H2538" s="69">
        <v>48</v>
      </c>
      <c r="I2538" s="69">
        <v>1840</v>
      </c>
      <c r="J2538" s="69">
        <v>1542</v>
      </c>
      <c r="K2538" s="69">
        <v>49</v>
      </c>
      <c r="L2538" s="69"/>
      <c r="M2538" s="69">
        <v>12</v>
      </c>
      <c r="N2538" s="69">
        <v>5540.76</v>
      </c>
      <c r="O2538" s="69">
        <v>50.72</v>
      </c>
      <c r="P2538" s="69"/>
    </row>
    <row r="2539" spans="1:16">
      <c r="A2539" s="86">
        <v>45561</v>
      </c>
      <c r="B2539" s="69" t="s">
        <v>141</v>
      </c>
      <c r="C2539" s="69" t="s">
        <v>361</v>
      </c>
      <c r="D2539" s="69" t="s">
        <v>688</v>
      </c>
      <c r="F2539" s="69">
        <v>10236</v>
      </c>
      <c r="G2539" s="69">
        <v>114</v>
      </c>
      <c r="H2539" s="69">
        <v>46</v>
      </c>
      <c r="I2539" s="69">
        <v>1709</v>
      </c>
      <c r="J2539" s="69">
        <v>1459</v>
      </c>
      <c r="K2539" s="69">
        <v>54</v>
      </c>
      <c r="L2539" s="69">
        <v>1</v>
      </c>
      <c r="M2539" s="69">
        <v>21</v>
      </c>
      <c r="N2539" s="69">
        <v>5989.47</v>
      </c>
      <c r="O2539" s="69">
        <v>40.94</v>
      </c>
      <c r="P2539" s="69"/>
    </row>
    <row r="2540" spans="1:16">
      <c r="A2540" s="86">
        <v>45561</v>
      </c>
      <c r="B2540" s="69" t="s">
        <v>141</v>
      </c>
      <c r="C2540" s="69" t="s">
        <v>362</v>
      </c>
      <c r="D2540" s="69" t="s">
        <v>689</v>
      </c>
      <c r="F2540" s="69">
        <v>10560</v>
      </c>
      <c r="G2540" s="69">
        <v>84</v>
      </c>
      <c r="H2540" s="69">
        <v>28</v>
      </c>
      <c r="I2540" s="69">
        <v>1847</v>
      </c>
      <c r="J2540" s="69">
        <v>1552</v>
      </c>
      <c r="K2540" s="69">
        <v>33</v>
      </c>
      <c r="L2540" s="69">
        <v>1</v>
      </c>
      <c r="M2540" s="69">
        <v>13</v>
      </c>
      <c r="N2540" s="69">
        <v>5717.38</v>
      </c>
      <c r="O2540" s="69">
        <v>67.260000000000005</v>
      </c>
      <c r="P2540" s="69"/>
    </row>
    <row r="2541" spans="1:16">
      <c r="A2541" s="86">
        <v>45561</v>
      </c>
      <c r="B2541" s="69" t="s">
        <v>141</v>
      </c>
      <c r="C2541" s="69" t="s">
        <v>363</v>
      </c>
      <c r="D2541" s="69" t="s">
        <v>690</v>
      </c>
      <c r="F2541" s="69">
        <v>10147</v>
      </c>
      <c r="G2541" s="69">
        <v>97</v>
      </c>
      <c r="H2541" s="69">
        <v>48</v>
      </c>
      <c r="I2541" s="69">
        <v>2452</v>
      </c>
      <c r="J2541" s="69">
        <v>2071</v>
      </c>
      <c r="K2541" s="69">
        <v>52</v>
      </c>
      <c r="L2541" s="69"/>
      <c r="M2541" s="69">
        <v>30</v>
      </c>
      <c r="N2541" s="69">
        <v>4138.25</v>
      </c>
      <c r="O2541" s="69">
        <v>35.36</v>
      </c>
      <c r="P2541" s="69"/>
    </row>
    <row r="2542" spans="1:16">
      <c r="A2542" s="86">
        <v>45561</v>
      </c>
      <c r="B2542" s="69" t="s">
        <v>141</v>
      </c>
      <c r="C2542" s="69" t="s">
        <v>364</v>
      </c>
      <c r="D2542" s="69" t="s">
        <v>691</v>
      </c>
      <c r="F2542" s="69">
        <v>10469</v>
      </c>
      <c r="G2542" s="69">
        <v>129</v>
      </c>
      <c r="H2542" s="69">
        <v>60</v>
      </c>
      <c r="I2542" s="69">
        <v>2397</v>
      </c>
      <c r="J2542" s="69">
        <v>1960</v>
      </c>
      <c r="K2542" s="69">
        <v>69</v>
      </c>
      <c r="L2542" s="69"/>
      <c r="M2542" s="69">
        <v>30</v>
      </c>
      <c r="N2542" s="69">
        <v>4367.54</v>
      </c>
      <c r="O2542" s="69">
        <v>30.97</v>
      </c>
      <c r="P2542" s="69"/>
    </row>
    <row r="2543" spans="1:16">
      <c r="A2543" s="86">
        <v>45562</v>
      </c>
      <c r="B2543" s="69" t="s">
        <v>389</v>
      </c>
      <c r="C2543" s="69" t="s">
        <v>179</v>
      </c>
      <c r="D2543" s="69" t="s">
        <v>179</v>
      </c>
      <c r="F2543" s="69">
        <v>38617</v>
      </c>
      <c r="G2543" s="69">
        <v>250</v>
      </c>
      <c r="I2543" s="69">
        <v>48888</v>
      </c>
      <c r="J2543" s="69">
        <v>47790</v>
      </c>
      <c r="K2543" s="69">
        <v>1242</v>
      </c>
      <c r="L2543" s="69"/>
      <c r="N2543" s="69">
        <v>789.91</v>
      </c>
      <c r="O2543" s="69">
        <v>10.36</v>
      </c>
      <c r="P2543" s="69"/>
    </row>
    <row r="2544" spans="1:16">
      <c r="A2544" s="86">
        <v>45562</v>
      </c>
      <c r="B2544" s="69" t="s">
        <v>390</v>
      </c>
      <c r="C2544" s="69" t="s">
        <v>390</v>
      </c>
      <c r="D2544" s="69" t="s">
        <v>759</v>
      </c>
      <c r="F2544" s="69">
        <v>116419</v>
      </c>
      <c r="G2544" s="69">
        <v>175</v>
      </c>
      <c r="H2544" s="69">
        <v>2</v>
      </c>
      <c r="I2544" s="69">
        <v>112013</v>
      </c>
      <c r="J2544" s="69">
        <v>108645</v>
      </c>
      <c r="K2544" s="69">
        <v>68</v>
      </c>
      <c r="L2544" s="69"/>
      <c r="N2544" s="69">
        <v>1039.33</v>
      </c>
      <c r="O2544" s="69">
        <v>570.67999999999995</v>
      </c>
      <c r="P2544" s="69"/>
    </row>
    <row r="2545" spans="1:16">
      <c r="A2545" s="86">
        <v>45562</v>
      </c>
      <c r="B2545" s="69" t="s">
        <v>185</v>
      </c>
      <c r="C2545" s="69" t="s">
        <v>392</v>
      </c>
      <c r="D2545" s="69" t="s">
        <v>692</v>
      </c>
      <c r="F2545" s="69">
        <v>165532</v>
      </c>
      <c r="G2545" s="69">
        <v>1953</v>
      </c>
      <c r="H2545" s="69">
        <v>1417</v>
      </c>
      <c r="I2545" s="69">
        <v>195995</v>
      </c>
      <c r="J2545" s="69">
        <v>137364</v>
      </c>
      <c r="K2545" s="69">
        <v>1473</v>
      </c>
      <c r="L2545" s="69"/>
      <c r="N2545" s="69">
        <v>844.57</v>
      </c>
      <c r="O2545" s="69">
        <v>36.74</v>
      </c>
      <c r="P2545" s="69"/>
    </row>
    <row r="2546" spans="1:16">
      <c r="A2546" s="86">
        <v>45562</v>
      </c>
      <c r="B2546" s="69" t="s">
        <v>393</v>
      </c>
      <c r="C2546" s="69" t="s">
        <v>394</v>
      </c>
      <c r="D2546" s="69" t="s">
        <v>579</v>
      </c>
      <c r="F2546" s="69">
        <v>4094</v>
      </c>
      <c r="G2546" s="69">
        <v>30</v>
      </c>
      <c r="H2546" s="69">
        <v>25</v>
      </c>
      <c r="I2546" s="69">
        <v>3362</v>
      </c>
      <c r="J2546" s="69">
        <v>2984</v>
      </c>
      <c r="K2546" s="69">
        <v>25</v>
      </c>
      <c r="L2546" s="69"/>
      <c r="N2546" s="69">
        <v>1217.73</v>
      </c>
      <c r="O2546" s="69">
        <v>54.59</v>
      </c>
      <c r="P2546" s="69"/>
    </row>
    <row r="2547" spans="1:16">
      <c r="A2547" s="86">
        <v>45562</v>
      </c>
      <c r="B2547" s="69" t="s">
        <v>393</v>
      </c>
      <c r="C2547" s="69" t="s">
        <v>394</v>
      </c>
      <c r="D2547" s="69" t="s">
        <v>580</v>
      </c>
      <c r="F2547" s="69">
        <v>2462</v>
      </c>
      <c r="G2547" s="69">
        <v>13</v>
      </c>
      <c r="H2547" s="69">
        <v>12</v>
      </c>
      <c r="I2547" s="69">
        <v>1769</v>
      </c>
      <c r="J2547" s="69">
        <v>1518</v>
      </c>
      <c r="K2547" s="69">
        <v>12</v>
      </c>
      <c r="L2547" s="69"/>
      <c r="N2547" s="69">
        <v>1391.75</v>
      </c>
      <c r="O2547" s="69">
        <v>68.39</v>
      </c>
      <c r="P2547" s="69"/>
    </row>
    <row r="2548" spans="1:16">
      <c r="A2548" s="86">
        <v>45562</v>
      </c>
      <c r="B2548" s="69" t="s">
        <v>393</v>
      </c>
      <c r="C2548" s="69" t="s">
        <v>394</v>
      </c>
      <c r="D2548" s="69" t="s">
        <v>581</v>
      </c>
      <c r="F2548" s="69">
        <v>7282</v>
      </c>
      <c r="G2548" s="69">
        <v>57</v>
      </c>
      <c r="H2548" s="69">
        <v>41</v>
      </c>
      <c r="I2548" s="69">
        <v>6310</v>
      </c>
      <c r="J2548" s="69">
        <v>5151</v>
      </c>
      <c r="K2548" s="69">
        <v>42</v>
      </c>
      <c r="L2548" s="69"/>
      <c r="N2548" s="69">
        <v>1154.04</v>
      </c>
      <c r="O2548" s="69">
        <v>53.15</v>
      </c>
      <c r="P2548" s="69"/>
    </row>
    <row r="2549" spans="1:16">
      <c r="A2549" s="86">
        <v>45562</v>
      </c>
      <c r="B2549" s="69" t="s">
        <v>393</v>
      </c>
      <c r="C2549" s="69" t="s">
        <v>394</v>
      </c>
      <c r="D2549" s="69" t="s">
        <v>582</v>
      </c>
      <c r="F2549" s="69">
        <v>117819</v>
      </c>
      <c r="G2549" s="69">
        <v>1381</v>
      </c>
      <c r="H2549" s="69">
        <v>770</v>
      </c>
      <c r="I2549" s="69">
        <v>90238</v>
      </c>
      <c r="J2549" s="69">
        <v>70013</v>
      </c>
      <c r="K2549" s="69">
        <v>820</v>
      </c>
      <c r="L2549" s="69"/>
      <c r="N2549" s="69">
        <v>1305.6500000000001</v>
      </c>
      <c r="O2549" s="69">
        <v>47.6</v>
      </c>
      <c r="P2549" s="69"/>
    </row>
    <row r="2550" spans="1:16">
      <c r="A2550" s="86">
        <v>45562</v>
      </c>
      <c r="B2550" s="69" t="s">
        <v>393</v>
      </c>
      <c r="C2550" s="69" t="s">
        <v>395</v>
      </c>
      <c r="D2550" s="69" t="s">
        <v>579</v>
      </c>
      <c r="F2550" s="69">
        <v>7526</v>
      </c>
      <c r="G2550" s="69">
        <v>63</v>
      </c>
      <c r="H2550" s="69">
        <v>48</v>
      </c>
      <c r="I2550" s="69">
        <v>6896</v>
      </c>
      <c r="J2550" s="69">
        <v>6105</v>
      </c>
      <c r="K2550" s="69">
        <v>50</v>
      </c>
      <c r="L2550" s="69"/>
      <c r="N2550" s="69">
        <v>1091.3599999999999</v>
      </c>
      <c r="O2550" s="69">
        <v>48.55</v>
      </c>
      <c r="P2550" s="69"/>
    </row>
    <row r="2551" spans="1:16">
      <c r="A2551" s="86">
        <v>45562</v>
      </c>
      <c r="B2551" s="69" t="s">
        <v>393</v>
      </c>
      <c r="C2551" s="69" t="s">
        <v>395</v>
      </c>
      <c r="D2551" s="69" t="s">
        <v>580</v>
      </c>
      <c r="F2551" s="69">
        <v>8674</v>
      </c>
      <c r="G2551" s="69">
        <v>68</v>
      </c>
      <c r="H2551" s="69">
        <v>59</v>
      </c>
      <c r="I2551" s="69">
        <v>6923</v>
      </c>
      <c r="J2551" s="69">
        <v>5490</v>
      </c>
      <c r="K2551" s="69">
        <v>60</v>
      </c>
      <c r="L2551" s="69"/>
      <c r="N2551" s="69">
        <v>1252.93</v>
      </c>
      <c r="O2551" s="69">
        <v>48.19</v>
      </c>
      <c r="P2551" s="69"/>
    </row>
    <row r="2552" spans="1:16">
      <c r="A2552" s="86">
        <v>45562</v>
      </c>
      <c r="B2552" s="69" t="s">
        <v>393</v>
      </c>
      <c r="C2552" s="69" t="s">
        <v>395</v>
      </c>
      <c r="D2552" s="69" t="s">
        <v>581</v>
      </c>
      <c r="F2552" s="69">
        <v>12406</v>
      </c>
      <c r="G2552" s="69">
        <v>101</v>
      </c>
      <c r="H2552" s="69">
        <v>84</v>
      </c>
      <c r="I2552" s="69">
        <v>11634</v>
      </c>
      <c r="J2552" s="69">
        <v>9644</v>
      </c>
      <c r="K2552" s="69">
        <v>87</v>
      </c>
      <c r="L2552" s="69"/>
      <c r="N2552" s="69">
        <v>1066.3599999999999</v>
      </c>
      <c r="O2552" s="69">
        <v>47.53</v>
      </c>
      <c r="P2552" s="69"/>
    </row>
    <row r="2553" spans="1:16">
      <c r="A2553" s="86">
        <v>45562</v>
      </c>
      <c r="B2553" s="69" t="s">
        <v>393</v>
      </c>
      <c r="C2553" s="69" t="s">
        <v>395</v>
      </c>
      <c r="D2553" s="69" t="s">
        <v>582</v>
      </c>
      <c r="F2553" s="69">
        <v>202205</v>
      </c>
      <c r="G2553" s="69">
        <v>2442</v>
      </c>
      <c r="H2553" s="69">
        <v>1489</v>
      </c>
      <c r="I2553" s="69">
        <v>171637</v>
      </c>
      <c r="J2553" s="69">
        <v>121439</v>
      </c>
      <c r="K2553" s="69">
        <v>1566</v>
      </c>
      <c r="L2553" s="69">
        <v>2</v>
      </c>
      <c r="M2553" s="69"/>
      <c r="N2553" s="69">
        <v>1178.0999999999999</v>
      </c>
      <c r="O2553" s="69">
        <v>42.73</v>
      </c>
      <c r="P2553" s="69"/>
    </row>
    <row r="2554" spans="1:16">
      <c r="A2554" s="86">
        <v>45562</v>
      </c>
      <c r="B2554" s="69" t="s">
        <v>393</v>
      </c>
      <c r="C2554" s="69" t="s">
        <v>396</v>
      </c>
      <c r="D2554" s="69" t="s">
        <v>579</v>
      </c>
      <c r="F2554" s="69">
        <v>1416</v>
      </c>
      <c r="G2554" s="69">
        <v>10</v>
      </c>
      <c r="H2554" s="69">
        <v>10</v>
      </c>
      <c r="I2554" s="69">
        <v>1150</v>
      </c>
      <c r="J2554" s="69">
        <v>972</v>
      </c>
      <c r="K2554" s="69">
        <v>10</v>
      </c>
      <c r="L2554" s="69"/>
      <c r="N2554" s="69">
        <v>1231.3</v>
      </c>
      <c r="O2554" s="69">
        <v>47.2</v>
      </c>
      <c r="P2554" s="69"/>
    </row>
    <row r="2555" spans="1:16">
      <c r="A2555" s="86">
        <v>45562</v>
      </c>
      <c r="B2555" s="69" t="s">
        <v>393</v>
      </c>
      <c r="C2555" s="69" t="s">
        <v>396</v>
      </c>
      <c r="D2555" s="69" t="s">
        <v>580</v>
      </c>
      <c r="F2555" s="69">
        <v>500</v>
      </c>
      <c r="G2555" s="69">
        <v>4</v>
      </c>
      <c r="H2555" s="69">
        <v>2</v>
      </c>
      <c r="I2555" s="69">
        <v>435</v>
      </c>
      <c r="J2555" s="69">
        <v>341</v>
      </c>
      <c r="K2555" s="69">
        <v>2</v>
      </c>
      <c r="L2555" s="69"/>
      <c r="N2555" s="69">
        <v>1149.43</v>
      </c>
      <c r="O2555" s="69">
        <v>83.33</v>
      </c>
      <c r="P2555" s="69"/>
    </row>
    <row r="2556" spans="1:16">
      <c r="A2556" s="86">
        <v>45562</v>
      </c>
      <c r="B2556" s="69" t="s">
        <v>393</v>
      </c>
      <c r="C2556" s="69" t="s">
        <v>396</v>
      </c>
      <c r="D2556" s="69" t="s">
        <v>581</v>
      </c>
      <c r="F2556" s="69">
        <v>1476</v>
      </c>
      <c r="G2556" s="69">
        <v>11</v>
      </c>
      <c r="H2556" s="69">
        <v>10</v>
      </c>
      <c r="I2556" s="69">
        <v>1224</v>
      </c>
      <c r="J2556" s="69">
        <v>1023</v>
      </c>
      <c r="K2556" s="69">
        <v>10</v>
      </c>
      <c r="L2556" s="69"/>
      <c r="N2556" s="69">
        <v>1205.8800000000001</v>
      </c>
      <c r="O2556" s="69">
        <v>49.2</v>
      </c>
      <c r="P2556" s="69"/>
    </row>
    <row r="2557" spans="1:16">
      <c r="A2557" s="86">
        <v>45562</v>
      </c>
      <c r="B2557" s="69" t="s">
        <v>393</v>
      </c>
      <c r="C2557" s="69" t="s">
        <v>396</v>
      </c>
      <c r="D2557" s="69" t="s">
        <v>582</v>
      </c>
      <c r="F2557" s="69">
        <v>20027</v>
      </c>
      <c r="G2557" s="69">
        <v>280</v>
      </c>
      <c r="H2557" s="69">
        <v>158</v>
      </c>
      <c r="I2557" s="69">
        <v>15286</v>
      </c>
      <c r="J2557" s="69">
        <v>11649</v>
      </c>
      <c r="K2557" s="69">
        <v>168</v>
      </c>
      <c r="L2557" s="69"/>
      <c r="N2557" s="69">
        <v>1310.1500000000001</v>
      </c>
      <c r="O2557" s="69">
        <v>39.35</v>
      </c>
      <c r="P2557" s="69"/>
    </row>
    <row r="2558" spans="1:16">
      <c r="A2558" s="86">
        <v>45562</v>
      </c>
      <c r="B2558" s="69" t="s">
        <v>191</v>
      </c>
      <c r="C2558" s="69" t="s">
        <v>397</v>
      </c>
      <c r="D2558" s="69" t="s">
        <v>397</v>
      </c>
      <c r="F2558" s="69">
        <v>380</v>
      </c>
      <c r="G2558" s="69">
        <v>7</v>
      </c>
      <c r="H2558" s="69">
        <v>2</v>
      </c>
      <c r="I2558" s="69">
        <v>144</v>
      </c>
      <c r="J2558" s="69">
        <v>122</v>
      </c>
      <c r="K2558" s="69">
        <v>2</v>
      </c>
      <c r="L2558" s="69"/>
      <c r="N2558" s="69">
        <v>2638.89</v>
      </c>
      <c r="O2558" s="69">
        <v>63.33</v>
      </c>
      <c r="P2558" s="69"/>
    </row>
    <row r="2559" spans="1:16">
      <c r="A2559" s="86">
        <v>45562</v>
      </c>
      <c r="B2559" s="69" t="s">
        <v>191</v>
      </c>
      <c r="C2559" s="69" t="s">
        <v>398</v>
      </c>
      <c r="D2559" s="69" t="s">
        <v>398</v>
      </c>
      <c r="F2559" s="69">
        <v>19987</v>
      </c>
      <c r="G2559" s="69">
        <v>232</v>
      </c>
      <c r="H2559" s="69">
        <v>162</v>
      </c>
      <c r="I2559" s="69">
        <v>9189</v>
      </c>
      <c r="J2559" s="69">
        <v>7969</v>
      </c>
      <c r="K2559" s="69">
        <v>177</v>
      </c>
      <c r="L2559" s="69"/>
      <c r="N2559" s="69">
        <v>2175.1</v>
      </c>
      <c r="O2559" s="69">
        <v>37.64</v>
      </c>
      <c r="P2559" s="69"/>
    </row>
    <row r="2560" spans="1:16">
      <c r="A2560" s="86">
        <v>45562</v>
      </c>
      <c r="B2560" s="69" t="s">
        <v>191</v>
      </c>
      <c r="C2560" s="69" t="s">
        <v>399</v>
      </c>
      <c r="D2560" s="69" t="s">
        <v>399</v>
      </c>
      <c r="F2560" s="69">
        <v>66607</v>
      </c>
      <c r="G2560" s="69">
        <v>781</v>
      </c>
      <c r="H2560" s="69">
        <v>587</v>
      </c>
      <c r="I2560" s="69">
        <v>30242</v>
      </c>
      <c r="J2560" s="69">
        <v>25539</v>
      </c>
      <c r="K2560" s="69">
        <v>606</v>
      </c>
      <c r="L2560" s="69"/>
      <c r="N2560" s="69">
        <v>2202.4699999999998</v>
      </c>
      <c r="O2560" s="69">
        <v>36.64</v>
      </c>
      <c r="P2560" s="69"/>
    </row>
    <row r="2561" spans="1:16">
      <c r="A2561" s="86">
        <v>45562</v>
      </c>
      <c r="B2561" s="69" t="s">
        <v>205</v>
      </c>
      <c r="C2561" s="69" t="s">
        <v>400</v>
      </c>
      <c r="D2561" s="69" t="s">
        <v>603</v>
      </c>
      <c r="F2561" s="69">
        <v>25030</v>
      </c>
      <c r="G2561" s="69">
        <v>230</v>
      </c>
      <c r="H2561" s="69">
        <v>29</v>
      </c>
      <c r="I2561" s="69">
        <v>6426</v>
      </c>
      <c r="J2561" s="69">
        <v>5672</v>
      </c>
      <c r="K2561" s="69">
        <v>312</v>
      </c>
      <c r="L2561" s="69"/>
      <c r="N2561" s="69">
        <v>3895.11</v>
      </c>
      <c r="O2561" s="69">
        <v>26.74</v>
      </c>
      <c r="P2561" s="69"/>
    </row>
    <row r="2562" spans="1:16">
      <c r="A2562" s="86">
        <v>45562</v>
      </c>
      <c r="B2562" s="69" t="s">
        <v>205</v>
      </c>
      <c r="C2562" s="69" t="s">
        <v>401</v>
      </c>
      <c r="D2562" s="69" t="s">
        <v>584</v>
      </c>
      <c r="F2562" s="69">
        <v>10836</v>
      </c>
      <c r="G2562" s="69">
        <v>118</v>
      </c>
      <c r="H2562" s="69">
        <v>5</v>
      </c>
      <c r="I2562" s="69">
        <v>1992</v>
      </c>
      <c r="J2562" s="69">
        <v>1690</v>
      </c>
      <c r="K2562" s="69">
        <v>129</v>
      </c>
      <c r="L2562" s="69"/>
      <c r="M2562" s="69">
        <v>1</v>
      </c>
      <c r="N2562" s="69">
        <v>5439.76</v>
      </c>
      <c r="O2562" s="69">
        <v>27.93</v>
      </c>
      <c r="P2562" s="69"/>
    </row>
    <row r="2563" spans="1:16">
      <c r="A2563" s="86">
        <v>45562</v>
      </c>
      <c r="B2563" s="69" t="s">
        <v>205</v>
      </c>
      <c r="C2563" s="69" t="s">
        <v>402</v>
      </c>
      <c r="D2563" s="69" t="s">
        <v>585</v>
      </c>
      <c r="F2563" s="69">
        <v>15995</v>
      </c>
      <c r="G2563" s="69">
        <v>108</v>
      </c>
      <c r="H2563" s="69">
        <v>8</v>
      </c>
      <c r="I2563" s="69">
        <v>3068</v>
      </c>
      <c r="J2563" s="69">
        <v>2664</v>
      </c>
      <c r="K2563" s="69">
        <v>170</v>
      </c>
      <c r="L2563" s="69"/>
      <c r="N2563" s="69">
        <v>5213.49</v>
      </c>
      <c r="O2563" s="69">
        <v>31.36</v>
      </c>
      <c r="P2563" s="69"/>
    </row>
    <row r="2564" spans="1:16">
      <c r="A2564" s="86">
        <v>45562</v>
      </c>
      <c r="B2564" s="69" t="s">
        <v>218</v>
      </c>
      <c r="C2564" s="69" t="s">
        <v>403</v>
      </c>
      <c r="D2564" s="69" t="s">
        <v>693</v>
      </c>
      <c r="F2564" s="69">
        <v>1720</v>
      </c>
      <c r="G2564" s="69">
        <v>44</v>
      </c>
      <c r="H2564" s="69">
        <v>24</v>
      </c>
      <c r="I2564" s="69">
        <v>1663</v>
      </c>
      <c r="J2564" s="69">
        <v>1484</v>
      </c>
      <c r="K2564" s="69">
        <v>27</v>
      </c>
      <c r="L2564" s="69"/>
      <c r="N2564" s="69">
        <v>1034.28</v>
      </c>
      <c r="O2564" s="69">
        <v>17.920000000000002</v>
      </c>
      <c r="P2564" s="69"/>
    </row>
    <row r="2565" spans="1:16">
      <c r="A2565" s="86">
        <v>45562</v>
      </c>
      <c r="B2565" s="69" t="s">
        <v>218</v>
      </c>
      <c r="C2565" s="69" t="s">
        <v>403</v>
      </c>
      <c r="D2565" s="69" t="s">
        <v>705</v>
      </c>
      <c r="F2565" s="69">
        <v>43220</v>
      </c>
      <c r="G2565" s="69">
        <v>896</v>
      </c>
      <c r="H2565" s="69">
        <v>555</v>
      </c>
      <c r="I2565" s="69">
        <v>38070</v>
      </c>
      <c r="J2565" s="69">
        <v>35928</v>
      </c>
      <c r="K2565" s="69">
        <v>597</v>
      </c>
      <c r="L2565" s="69">
        <v>1</v>
      </c>
      <c r="M2565" s="69"/>
      <c r="N2565" s="69">
        <v>1135.28</v>
      </c>
      <c r="O2565" s="69">
        <v>23.11</v>
      </c>
      <c r="P2565" s="69"/>
    </row>
    <row r="2566" spans="1:16">
      <c r="A2566" s="86">
        <v>45562</v>
      </c>
      <c r="B2566" s="69" t="s">
        <v>218</v>
      </c>
      <c r="C2566" s="69" t="s">
        <v>403</v>
      </c>
      <c r="D2566" s="69" t="s">
        <v>694</v>
      </c>
      <c r="F2566" s="69">
        <v>84896</v>
      </c>
      <c r="G2566" s="69">
        <v>1309</v>
      </c>
      <c r="H2566" s="69">
        <v>733</v>
      </c>
      <c r="I2566" s="69">
        <v>69861</v>
      </c>
      <c r="J2566" s="69">
        <v>57178</v>
      </c>
      <c r="K2566" s="69">
        <v>790</v>
      </c>
      <c r="L2566" s="69"/>
      <c r="N2566" s="69">
        <v>1215.21</v>
      </c>
      <c r="O2566" s="69">
        <v>35.81</v>
      </c>
      <c r="P2566" s="69"/>
    </row>
    <row r="2567" spans="1:16">
      <c r="A2567" s="86">
        <v>45562</v>
      </c>
      <c r="B2567" s="69" t="s">
        <v>223</v>
      </c>
      <c r="C2567" s="69" t="s">
        <v>404</v>
      </c>
      <c r="D2567" s="69" t="s">
        <v>587</v>
      </c>
      <c r="F2567" s="69">
        <v>14037</v>
      </c>
      <c r="G2567" s="69">
        <v>108</v>
      </c>
      <c r="H2567" s="69">
        <v>59</v>
      </c>
      <c r="I2567" s="69">
        <v>8016</v>
      </c>
      <c r="J2567" s="69">
        <v>5158</v>
      </c>
      <c r="K2567" s="69">
        <v>68</v>
      </c>
      <c r="L2567" s="69"/>
      <c r="N2567" s="69">
        <v>1751.12</v>
      </c>
      <c r="O2567" s="69">
        <v>68.81</v>
      </c>
      <c r="P2567" s="69"/>
    </row>
    <row r="2568" spans="1:16">
      <c r="A2568" s="86">
        <v>45562</v>
      </c>
      <c r="B2568" s="69" t="s">
        <v>239</v>
      </c>
      <c r="C2568" s="69" t="s">
        <v>405</v>
      </c>
      <c r="D2568" s="69" t="s">
        <v>588</v>
      </c>
      <c r="F2568" s="69">
        <v>29712</v>
      </c>
      <c r="G2568" s="69">
        <v>593</v>
      </c>
      <c r="H2568" s="69">
        <v>342</v>
      </c>
      <c r="I2568" s="69">
        <v>16903</v>
      </c>
      <c r="J2568" s="69">
        <v>13612</v>
      </c>
      <c r="K2568" s="69">
        <v>364</v>
      </c>
      <c r="L2568" s="69"/>
      <c r="N2568" s="69">
        <v>1757.79</v>
      </c>
      <c r="O2568" s="69">
        <v>27.18</v>
      </c>
      <c r="P2568" s="69"/>
    </row>
    <row r="2569" spans="1:16">
      <c r="A2569" s="86">
        <v>45562</v>
      </c>
      <c r="B2569" s="69" t="s">
        <v>243</v>
      </c>
      <c r="C2569" s="69" t="s">
        <v>407</v>
      </c>
      <c r="D2569" s="69" t="s">
        <v>592</v>
      </c>
      <c r="F2569" s="69">
        <v>65021</v>
      </c>
      <c r="G2569" s="69">
        <v>301</v>
      </c>
      <c r="H2569" s="69">
        <v>4</v>
      </c>
      <c r="I2569" s="69">
        <v>20315</v>
      </c>
      <c r="J2569" s="69">
        <v>16269</v>
      </c>
      <c r="K2569" s="69">
        <v>2578</v>
      </c>
      <c r="L2569" s="69">
        <v>48</v>
      </c>
      <c r="M2569" s="69"/>
      <c r="N2569" s="69">
        <v>3200.64</v>
      </c>
      <c r="O2569" s="69">
        <v>8.3000000000000007</v>
      </c>
      <c r="P2569" s="69"/>
    </row>
    <row r="2570" spans="1:16">
      <c r="A2570" s="86">
        <v>45562</v>
      </c>
      <c r="B2570" s="69" t="s">
        <v>248</v>
      </c>
      <c r="C2570" s="69" t="s">
        <v>408</v>
      </c>
      <c r="D2570" s="69" t="s">
        <v>706</v>
      </c>
      <c r="F2570" s="69">
        <v>97589</v>
      </c>
      <c r="G2570" s="69">
        <v>1517</v>
      </c>
      <c r="H2570" s="69">
        <v>1367</v>
      </c>
      <c r="I2570" s="69">
        <v>31267</v>
      </c>
      <c r="J2570" s="69">
        <v>28036</v>
      </c>
      <c r="K2570" s="69">
        <v>2036</v>
      </c>
      <c r="L2570" s="69">
        <v>1</v>
      </c>
      <c r="M2570" s="69"/>
      <c r="N2570" s="69">
        <v>3121.15</v>
      </c>
      <c r="O2570" s="69">
        <v>15.92</v>
      </c>
      <c r="P2570" s="69"/>
    </row>
    <row r="2571" spans="1:16">
      <c r="A2571" s="86">
        <v>45562</v>
      </c>
      <c r="B2571" s="69" t="s">
        <v>248</v>
      </c>
      <c r="C2571" s="69" t="s">
        <v>408</v>
      </c>
      <c r="D2571" s="69" t="s">
        <v>695</v>
      </c>
      <c r="F2571" s="69">
        <v>0</v>
      </c>
      <c r="G2571" s="69">
        <v>0</v>
      </c>
      <c r="H2571" s="69">
        <v>2</v>
      </c>
      <c r="I2571" s="69">
        <v>0</v>
      </c>
      <c r="J2571" s="69">
        <v>0</v>
      </c>
      <c r="K2571" s="69">
        <v>2</v>
      </c>
      <c r="L2571" s="69"/>
      <c r="O2571" s="69">
        <v>0</v>
      </c>
      <c r="P2571" s="69"/>
    </row>
    <row r="2572" spans="1:16">
      <c r="A2572" s="86">
        <v>45562</v>
      </c>
      <c r="B2572" s="69" t="s">
        <v>253</v>
      </c>
      <c r="C2572" s="69" t="s">
        <v>409</v>
      </c>
      <c r="D2572" s="69" t="s">
        <v>707</v>
      </c>
      <c r="F2572" s="69">
        <v>85696</v>
      </c>
      <c r="G2572" s="69">
        <v>1459</v>
      </c>
      <c r="H2572" s="69">
        <v>1384</v>
      </c>
      <c r="I2572" s="69">
        <v>32863</v>
      </c>
      <c r="J2572" s="69">
        <v>30326</v>
      </c>
      <c r="K2572" s="69">
        <v>1699</v>
      </c>
      <c r="L2572" s="69"/>
      <c r="N2572" s="69">
        <v>2607.67</v>
      </c>
      <c r="O2572" s="69">
        <v>16.739999999999998</v>
      </c>
      <c r="P2572" s="69"/>
    </row>
    <row r="2573" spans="1:16">
      <c r="A2573" s="86">
        <v>45562</v>
      </c>
      <c r="B2573" s="69" t="s">
        <v>253</v>
      </c>
      <c r="C2573" s="69" t="s">
        <v>409</v>
      </c>
      <c r="D2573" s="69" t="s">
        <v>594</v>
      </c>
      <c r="F2573" s="69">
        <v>32</v>
      </c>
      <c r="G2573" s="69">
        <v>0</v>
      </c>
      <c r="I2573" s="69">
        <v>30</v>
      </c>
      <c r="J2573" s="69">
        <v>29</v>
      </c>
      <c r="K2573" s="69"/>
      <c r="N2573" s="69">
        <v>1066.67</v>
      </c>
      <c r="O2573" s="69">
        <v>6.4</v>
      </c>
      <c r="P2573" s="69"/>
    </row>
    <row r="2574" spans="1:16">
      <c r="A2574" s="86">
        <v>45562</v>
      </c>
      <c r="B2574" s="69" t="s">
        <v>253</v>
      </c>
      <c r="C2574" s="69" t="s">
        <v>409</v>
      </c>
      <c r="D2574" s="69" t="s">
        <v>708</v>
      </c>
      <c r="F2574" s="69">
        <v>792</v>
      </c>
      <c r="G2574" s="69">
        <v>10</v>
      </c>
      <c r="H2574" s="69">
        <v>7</v>
      </c>
      <c r="I2574" s="69">
        <v>508</v>
      </c>
      <c r="J2574" s="69" t="s">
        <v>702</v>
      </c>
      <c r="K2574" s="69">
        <v>9</v>
      </c>
      <c r="L2574" s="69"/>
      <c r="N2574" s="69">
        <v>1559.06</v>
      </c>
      <c r="O2574" s="69">
        <v>29.33</v>
      </c>
      <c r="P2574" s="69"/>
    </row>
    <row r="2575" spans="1:16">
      <c r="A2575" s="86">
        <v>45562</v>
      </c>
      <c r="B2575" s="69" t="s">
        <v>268</v>
      </c>
      <c r="C2575" s="69" t="s">
        <v>411</v>
      </c>
      <c r="D2575" s="69" t="s">
        <v>595</v>
      </c>
      <c r="F2575" s="69">
        <v>60134</v>
      </c>
      <c r="G2575" s="69">
        <v>738</v>
      </c>
      <c r="H2575" s="69">
        <v>542</v>
      </c>
      <c r="I2575" s="69">
        <v>49140</v>
      </c>
      <c r="J2575" s="69">
        <v>31299</v>
      </c>
      <c r="K2575" s="69">
        <v>570</v>
      </c>
      <c r="L2575" s="69"/>
      <c r="N2575" s="69">
        <v>1223.73</v>
      </c>
      <c r="O2575" s="69">
        <v>35.08</v>
      </c>
      <c r="P2575" s="69"/>
    </row>
    <row r="2576" spans="1:16">
      <c r="A2576" s="86">
        <v>45562</v>
      </c>
      <c r="B2576" s="69" t="s">
        <v>273</v>
      </c>
      <c r="C2576" s="69" t="s">
        <v>412</v>
      </c>
      <c r="D2576" s="69" t="s">
        <v>597</v>
      </c>
      <c r="F2576" s="69">
        <v>59838</v>
      </c>
      <c r="G2576" s="69">
        <v>1041</v>
      </c>
      <c r="H2576" s="69">
        <v>726</v>
      </c>
      <c r="I2576" s="69">
        <v>33875</v>
      </c>
      <c r="J2576" s="69">
        <v>29892</v>
      </c>
      <c r="K2576" s="69">
        <v>743</v>
      </c>
      <c r="L2576" s="69"/>
      <c r="N2576" s="69">
        <v>1766.44</v>
      </c>
      <c r="O2576" s="69">
        <v>26.85</v>
      </c>
      <c r="P2576" s="69"/>
    </row>
    <row r="2577" spans="1:16">
      <c r="A2577" s="86">
        <v>45562</v>
      </c>
      <c r="B2577" s="69" t="s">
        <v>277</v>
      </c>
      <c r="C2577" s="69" t="s">
        <v>412</v>
      </c>
      <c r="D2577" s="69" t="s">
        <v>599</v>
      </c>
      <c r="F2577" s="69">
        <v>47619</v>
      </c>
      <c r="G2577" s="69">
        <v>846</v>
      </c>
      <c r="H2577" s="69">
        <v>838</v>
      </c>
      <c r="I2577" s="69">
        <v>17068</v>
      </c>
      <c r="J2577" s="69">
        <v>15638</v>
      </c>
      <c r="K2577" s="69">
        <v>2765</v>
      </c>
      <c r="L2577" s="69"/>
      <c r="N2577" s="69">
        <v>2789.96</v>
      </c>
      <c r="O2577" s="69">
        <v>5.74</v>
      </c>
      <c r="P2577" s="69"/>
    </row>
    <row r="2578" spans="1:16">
      <c r="A2578" s="86">
        <v>45562</v>
      </c>
      <c r="B2578" s="69" t="s">
        <v>282</v>
      </c>
      <c r="C2578" s="69" t="s">
        <v>412</v>
      </c>
      <c r="D2578" s="69" t="s">
        <v>601</v>
      </c>
      <c r="F2578" s="69">
        <v>50100</v>
      </c>
      <c r="G2578" s="69">
        <v>801</v>
      </c>
      <c r="H2578" s="69">
        <v>635</v>
      </c>
      <c r="I2578" s="69">
        <v>35678</v>
      </c>
      <c r="J2578" s="69">
        <v>27988</v>
      </c>
      <c r="K2578" s="69">
        <v>656</v>
      </c>
      <c r="L2578" s="69"/>
      <c r="N2578" s="69">
        <v>1404.23</v>
      </c>
      <c r="O2578" s="69">
        <v>25.43</v>
      </c>
      <c r="P2578" s="69"/>
    </row>
    <row r="2579" spans="1:16">
      <c r="A2579" s="86">
        <v>45562</v>
      </c>
      <c r="B2579" s="69" t="s">
        <v>413</v>
      </c>
      <c r="C2579" s="69" t="s">
        <v>390</v>
      </c>
      <c r="D2579" s="69" t="s">
        <v>760</v>
      </c>
      <c r="F2579" s="69">
        <v>62363</v>
      </c>
      <c r="G2579" s="69">
        <v>48</v>
      </c>
      <c r="I2579" s="69">
        <v>29714</v>
      </c>
      <c r="J2579" s="69">
        <v>29015</v>
      </c>
      <c r="K2579" s="69">
        <v>23</v>
      </c>
      <c r="L2579" s="69"/>
      <c r="N2579" s="69">
        <v>2098.77</v>
      </c>
      <c r="O2579" s="69">
        <v>789.41</v>
      </c>
      <c r="P2579" s="69"/>
    </row>
    <row r="2580" spans="1:16">
      <c r="A2580" s="86">
        <v>45562</v>
      </c>
      <c r="B2580" s="69" t="s">
        <v>413</v>
      </c>
      <c r="C2580" s="69" t="s">
        <v>414</v>
      </c>
      <c r="D2580" s="69" t="s">
        <v>761</v>
      </c>
      <c r="F2580" s="69">
        <v>79406</v>
      </c>
      <c r="G2580" s="69">
        <v>146</v>
      </c>
      <c r="H2580" s="69">
        <v>43</v>
      </c>
      <c r="I2580" s="69">
        <v>96020</v>
      </c>
      <c r="J2580" s="69">
        <v>92250</v>
      </c>
      <c r="K2580" s="69">
        <v>59</v>
      </c>
      <c r="L2580" s="69"/>
      <c r="N2580" s="69">
        <v>826.97</v>
      </c>
      <c r="O2580" s="69">
        <v>424.63</v>
      </c>
      <c r="P2580" s="69"/>
    </row>
    <row r="2581" spans="1:16">
      <c r="A2581" s="86">
        <v>45562</v>
      </c>
      <c r="B2581" s="69" t="s">
        <v>286</v>
      </c>
      <c r="C2581" s="69" t="s">
        <v>415</v>
      </c>
      <c r="D2581" s="69" t="s">
        <v>603</v>
      </c>
      <c r="F2581" s="69">
        <v>41122</v>
      </c>
      <c r="G2581" s="69">
        <v>84</v>
      </c>
      <c r="H2581" s="69">
        <v>18</v>
      </c>
      <c r="I2581" s="69">
        <v>53027</v>
      </c>
      <c r="J2581" s="69">
        <v>53027</v>
      </c>
      <c r="K2581" s="69">
        <v>4814</v>
      </c>
      <c r="L2581" s="69"/>
      <c r="N2581" s="69">
        <v>775.49</v>
      </c>
      <c r="O2581" s="69">
        <v>2.85</v>
      </c>
      <c r="P2581" s="69"/>
    </row>
    <row r="2582" spans="1:16">
      <c r="A2582" s="86">
        <v>45562</v>
      </c>
      <c r="B2582" s="69" t="s">
        <v>286</v>
      </c>
      <c r="C2582" s="69" t="s">
        <v>417</v>
      </c>
      <c r="D2582" s="69" t="s">
        <v>585</v>
      </c>
      <c r="F2582" s="69">
        <v>23951</v>
      </c>
      <c r="G2582" s="69">
        <v>55</v>
      </c>
      <c r="H2582" s="69">
        <v>24</v>
      </c>
      <c r="I2582" s="69">
        <v>30927</v>
      </c>
      <c r="J2582" s="69">
        <v>30927</v>
      </c>
      <c r="K2582" s="69">
        <v>2611</v>
      </c>
      <c r="L2582" s="69"/>
      <c r="N2582" s="69">
        <v>774.44</v>
      </c>
      <c r="O2582" s="69">
        <v>3.06</v>
      </c>
      <c r="P2582" s="69"/>
    </row>
    <row r="2583" spans="1:16">
      <c r="A2583" s="86">
        <v>45562</v>
      </c>
      <c r="B2583" s="69" t="s">
        <v>419</v>
      </c>
      <c r="C2583" s="69" t="s">
        <v>420</v>
      </c>
      <c r="D2583" s="69" t="s">
        <v>697</v>
      </c>
      <c r="F2583" s="69">
        <v>62390</v>
      </c>
      <c r="G2583" s="69">
        <v>111</v>
      </c>
      <c r="I2583" s="69">
        <v>77088</v>
      </c>
      <c r="J2583" s="69">
        <v>77088</v>
      </c>
      <c r="K2583" s="69">
        <v>40</v>
      </c>
      <c r="L2583" s="69"/>
      <c r="N2583" s="69">
        <v>809.33</v>
      </c>
      <c r="O2583" s="69">
        <v>378.12</v>
      </c>
      <c r="P2583" s="69"/>
    </row>
    <row r="2584" spans="1:16">
      <c r="A2584" s="86">
        <v>45562</v>
      </c>
      <c r="B2584" s="69" t="s">
        <v>422</v>
      </c>
      <c r="C2584" s="69" t="s">
        <v>423</v>
      </c>
      <c r="D2584" s="69" t="s">
        <v>422</v>
      </c>
      <c r="F2584" s="69">
        <v>13689</v>
      </c>
      <c r="G2584" s="69">
        <v>7</v>
      </c>
      <c r="H2584" s="69">
        <v>6</v>
      </c>
      <c r="I2584" s="69">
        <v>4529</v>
      </c>
      <c r="J2584" s="69">
        <v>3638</v>
      </c>
      <c r="K2584" s="69">
        <v>7</v>
      </c>
      <c r="L2584" s="69"/>
      <c r="N2584" s="69">
        <v>3022.52</v>
      </c>
      <c r="O2584" s="69">
        <v>526.5</v>
      </c>
      <c r="P2584" s="69"/>
    </row>
    <row r="2585" spans="1:16">
      <c r="A2585" s="86">
        <v>45562</v>
      </c>
      <c r="B2585" s="69" t="s">
        <v>424</v>
      </c>
      <c r="C2585" s="69" t="s">
        <v>425</v>
      </c>
      <c r="D2585" s="69" t="s">
        <v>424</v>
      </c>
      <c r="F2585" s="69">
        <v>15945</v>
      </c>
      <c r="G2585" s="69">
        <v>17</v>
      </c>
      <c r="H2585" s="69">
        <v>11</v>
      </c>
      <c r="I2585" s="69">
        <v>1376</v>
      </c>
      <c r="J2585" s="69">
        <v>1004</v>
      </c>
      <c r="K2585" s="69">
        <v>13</v>
      </c>
      <c r="L2585" s="69"/>
      <c r="N2585" s="69">
        <v>11587.94</v>
      </c>
      <c r="O2585" s="69">
        <v>408.85</v>
      </c>
      <c r="P2585" s="69"/>
    </row>
    <row r="2586" spans="1:16">
      <c r="A2586" s="86">
        <v>45562</v>
      </c>
      <c r="B2586" s="69" t="s">
        <v>426</v>
      </c>
      <c r="C2586" s="69" t="s">
        <v>427</v>
      </c>
      <c r="D2586" s="69" t="s">
        <v>426</v>
      </c>
      <c r="F2586" s="69">
        <v>13663</v>
      </c>
      <c r="G2586" s="69">
        <v>20</v>
      </c>
      <c r="H2586" s="69">
        <v>11</v>
      </c>
      <c r="I2586" s="69">
        <v>4730</v>
      </c>
      <c r="J2586" s="69">
        <v>3857</v>
      </c>
      <c r="K2586" s="69">
        <v>11</v>
      </c>
      <c r="L2586" s="69">
        <v>1</v>
      </c>
      <c r="M2586" s="69"/>
      <c r="N2586" s="69">
        <v>2888.58</v>
      </c>
      <c r="O2586" s="69">
        <v>390.37</v>
      </c>
      <c r="P2586" s="69"/>
    </row>
    <row r="2587" spans="1:16">
      <c r="A2587" s="86">
        <v>45562</v>
      </c>
      <c r="B2587" s="69" t="s">
        <v>428</v>
      </c>
      <c r="C2587" s="69" t="s">
        <v>429</v>
      </c>
      <c r="D2587" s="69" t="s">
        <v>428</v>
      </c>
      <c r="F2587" s="69">
        <v>14026</v>
      </c>
      <c r="G2587" s="69">
        <v>17</v>
      </c>
      <c r="H2587" s="69">
        <v>10</v>
      </c>
      <c r="I2587" s="69">
        <v>1249</v>
      </c>
      <c r="J2587" s="69">
        <v>950</v>
      </c>
      <c r="K2587" s="69">
        <v>12</v>
      </c>
      <c r="L2587" s="69"/>
      <c r="N2587" s="69">
        <v>11229.78</v>
      </c>
      <c r="O2587" s="69">
        <v>389.61</v>
      </c>
      <c r="P2587" s="69"/>
    </row>
    <row r="2588" spans="1:16">
      <c r="A2588" s="86">
        <v>45562</v>
      </c>
      <c r="B2588" s="69" t="s">
        <v>430</v>
      </c>
      <c r="C2588" s="69" t="s">
        <v>431</v>
      </c>
      <c r="D2588" s="69" t="s">
        <v>754</v>
      </c>
      <c r="F2588" s="69">
        <v>29823</v>
      </c>
      <c r="G2588" s="69">
        <v>73</v>
      </c>
      <c r="H2588" s="69">
        <v>39</v>
      </c>
      <c r="I2588" s="69">
        <v>33344</v>
      </c>
      <c r="J2588" s="69">
        <v>32310</v>
      </c>
      <c r="K2588" s="69">
        <v>42</v>
      </c>
      <c r="L2588" s="69"/>
      <c r="N2588" s="69">
        <v>894.4</v>
      </c>
      <c r="O2588" s="69">
        <v>236.69</v>
      </c>
      <c r="P2588" s="69"/>
    </row>
    <row r="2589" spans="1:16">
      <c r="A2589" s="86">
        <v>45562</v>
      </c>
      <c r="B2589" s="69" t="s">
        <v>432</v>
      </c>
      <c r="C2589" s="69" t="s">
        <v>433</v>
      </c>
      <c r="D2589" s="69" t="s">
        <v>755</v>
      </c>
      <c r="F2589" s="69">
        <v>86951</v>
      </c>
      <c r="G2589" s="69">
        <v>879</v>
      </c>
      <c r="H2589" s="69">
        <v>645</v>
      </c>
      <c r="I2589" s="69">
        <v>70231</v>
      </c>
      <c r="J2589" s="69">
        <v>48576</v>
      </c>
      <c r="K2589" s="69">
        <v>672</v>
      </c>
      <c r="L2589" s="69">
        <v>1</v>
      </c>
      <c r="M2589" s="69"/>
      <c r="N2589" s="69">
        <v>1238.07</v>
      </c>
      <c r="O2589" s="69">
        <v>43.09</v>
      </c>
      <c r="P2589" s="69"/>
    </row>
    <row r="2590" spans="1:16">
      <c r="A2590" s="86">
        <v>45562</v>
      </c>
      <c r="B2590" s="69" t="s">
        <v>432</v>
      </c>
      <c r="C2590" s="69" t="s">
        <v>434</v>
      </c>
      <c r="D2590" s="69" t="s">
        <v>755</v>
      </c>
      <c r="F2590" s="69">
        <v>76783</v>
      </c>
      <c r="G2590" s="69">
        <v>677</v>
      </c>
      <c r="H2590" s="69">
        <v>548</v>
      </c>
      <c r="I2590" s="69">
        <v>68580</v>
      </c>
      <c r="J2590" s="69">
        <v>43193</v>
      </c>
      <c r="K2590" s="69">
        <v>557</v>
      </c>
      <c r="L2590" s="69"/>
      <c r="N2590" s="69">
        <v>1119.6099999999999</v>
      </c>
      <c r="O2590" s="69">
        <v>45.68</v>
      </c>
      <c r="P2590" s="69"/>
    </row>
    <row r="2591" spans="1:16">
      <c r="A2591" s="86">
        <v>45562</v>
      </c>
      <c r="B2591" s="69" t="s">
        <v>432</v>
      </c>
      <c r="C2591" s="69" t="s">
        <v>436</v>
      </c>
      <c r="D2591" s="69" t="s">
        <v>710</v>
      </c>
      <c r="F2591" s="69">
        <v>38874</v>
      </c>
      <c r="G2591" s="69">
        <v>521</v>
      </c>
      <c r="H2591" s="69">
        <v>377</v>
      </c>
      <c r="I2591" s="69">
        <v>31019</v>
      </c>
      <c r="J2591" s="69">
        <v>27309</v>
      </c>
      <c r="K2591" s="69">
        <v>391</v>
      </c>
      <c r="L2591" s="69">
        <v>1</v>
      </c>
      <c r="M2591" s="69"/>
      <c r="N2591" s="69">
        <v>1253.23</v>
      </c>
      <c r="O2591" s="69">
        <v>32.81</v>
      </c>
      <c r="P2591" s="69"/>
    </row>
    <row r="2592" spans="1:16">
      <c r="A2592" s="86">
        <v>45562</v>
      </c>
      <c r="B2592" s="69" t="s">
        <v>432</v>
      </c>
      <c r="C2592" s="69" t="s">
        <v>438</v>
      </c>
      <c r="D2592" s="69" t="s">
        <v>711</v>
      </c>
      <c r="F2592" s="69">
        <v>40050</v>
      </c>
      <c r="G2592" s="69">
        <v>521</v>
      </c>
      <c r="H2592" s="69">
        <v>360</v>
      </c>
      <c r="I2592" s="69">
        <v>24023</v>
      </c>
      <c r="J2592" s="69">
        <v>20561</v>
      </c>
      <c r="K2592" s="69">
        <v>377</v>
      </c>
      <c r="L2592" s="69"/>
      <c r="M2592" s="69">
        <v>1</v>
      </c>
      <c r="N2592" s="69">
        <v>1667.15</v>
      </c>
      <c r="O2592" s="69">
        <v>34.590000000000003</v>
      </c>
      <c r="P2592" s="69"/>
    </row>
    <row r="2593" spans="1:16">
      <c r="A2593" s="86">
        <v>45562</v>
      </c>
      <c r="B2593" s="69" t="s">
        <v>432</v>
      </c>
      <c r="C2593" s="69" t="s">
        <v>440</v>
      </c>
      <c r="D2593" s="69" t="s">
        <v>712</v>
      </c>
      <c r="F2593" s="69">
        <v>41076</v>
      </c>
      <c r="G2593" s="69">
        <v>358</v>
      </c>
      <c r="H2593" s="69">
        <v>293</v>
      </c>
      <c r="I2593" s="69">
        <v>35677</v>
      </c>
      <c r="J2593" s="69">
        <v>25367</v>
      </c>
      <c r="K2593" s="69">
        <v>306</v>
      </c>
      <c r="L2593" s="69"/>
      <c r="N2593" s="69">
        <v>1151.33</v>
      </c>
      <c r="O2593" s="69">
        <v>44.26</v>
      </c>
      <c r="P2593" s="69"/>
    </row>
    <row r="2594" spans="1:16">
      <c r="A2594" s="86">
        <v>45562</v>
      </c>
      <c r="B2594" s="69" t="s">
        <v>432</v>
      </c>
      <c r="C2594" s="69" t="s">
        <v>444</v>
      </c>
      <c r="D2594" s="69" t="s">
        <v>713</v>
      </c>
      <c r="F2594" s="69">
        <v>39682</v>
      </c>
      <c r="G2594" s="69">
        <v>401</v>
      </c>
      <c r="H2594" s="69">
        <v>349</v>
      </c>
      <c r="I2594" s="69">
        <v>37329</v>
      </c>
      <c r="J2594" s="69">
        <v>25311</v>
      </c>
      <c r="K2594" s="69">
        <v>357</v>
      </c>
      <c r="L2594" s="69"/>
      <c r="N2594" s="69">
        <v>1063.03</v>
      </c>
      <c r="O2594" s="69">
        <v>36.880000000000003</v>
      </c>
      <c r="P2594" s="69"/>
    </row>
    <row r="2595" spans="1:16">
      <c r="A2595" s="86">
        <v>45562</v>
      </c>
      <c r="B2595" s="69" t="s">
        <v>432</v>
      </c>
      <c r="C2595" s="69" t="s">
        <v>446</v>
      </c>
      <c r="D2595" s="69" t="s">
        <v>714</v>
      </c>
      <c r="F2595" s="69">
        <v>41844</v>
      </c>
      <c r="G2595" s="69">
        <v>538</v>
      </c>
      <c r="H2595" s="69">
        <v>368</v>
      </c>
      <c r="I2595" s="69">
        <v>29507</v>
      </c>
      <c r="J2595" s="69">
        <v>26339</v>
      </c>
      <c r="K2595" s="69">
        <v>390</v>
      </c>
      <c r="L2595" s="69"/>
      <c r="M2595" s="69">
        <v>1</v>
      </c>
      <c r="N2595" s="69">
        <v>1418.1</v>
      </c>
      <c r="O2595" s="69">
        <v>34.44</v>
      </c>
      <c r="P2595" s="69"/>
    </row>
    <row r="2596" spans="1:16">
      <c r="A2596" s="86">
        <v>45562</v>
      </c>
      <c r="B2596" s="69" t="s">
        <v>448</v>
      </c>
      <c r="C2596" s="69" t="s">
        <v>449</v>
      </c>
      <c r="D2596" s="69" t="s">
        <v>637</v>
      </c>
      <c r="F2596" s="69">
        <v>77356</v>
      </c>
      <c r="G2596" s="69">
        <v>843</v>
      </c>
      <c r="H2596" s="69">
        <v>536</v>
      </c>
      <c r="I2596" s="69">
        <v>49928</v>
      </c>
      <c r="J2596" s="69">
        <v>36693</v>
      </c>
      <c r="K2596" s="69">
        <v>558</v>
      </c>
      <c r="L2596" s="69"/>
      <c r="N2596" s="69">
        <v>1549.35</v>
      </c>
      <c r="O2596" s="69">
        <v>45.94</v>
      </c>
      <c r="P2596" s="69"/>
    </row>
    <row r="2597" spans="1:16">
      <c r="A2597" s="86">
        <v>45562</v>
      </c>
      <c r="B2597" s="69" t="s">
        <v>450</v>
      </c>
      <c r="C2597" s="69" t="s">
        <v>451</v>
      </c>
      <c r="D2597" s="69" t="s">
        <v>638</v>
      </c>
      <c r="F2597" s="69">
        <v>51382</v>
      </c>
      <c r="G2597" s="69">
        <v>478</v>
      </c>
      <c r="H2597" s="69">
        <v>455</v>
      </c>
      <c r="I2597" s="69">
        <v>68996</v>
      </c>
      <c r="J2597" s="69">
        <v>30740</v>
      </c>
      <c r="K2597" s="69">
        <v>456</v>
      </c>
      <c r="L2597" s="69"/>
      <c r="N2597" s="69">
        <v>744.71</v>
      </c>
      <c r="O2597" s="69">
        <v>37.15</v>
      </c>
      <c r="P2597" s="69"/>
    </row>
    <row r="2598" spans="1:16">
      <c r="A2598" s="86">
        <v>45562</v>
      </c>
      <c r="B2598" s="69" t="s">
        <v>228</v>
      </c>
      <c r="C2598" s="69" t="s">
        <v>234</v>
      </c>
      <c r="D2598" s="69" t="s">
        <v>756</v>
      </c>
      <c r="F2598" s="69">
        <v>14220</v>
      </c>
      <c r="G2598" s="69">
        <v>174</v>
      </c>
      <c r="H2598" s="69">
        <v>114</v>
      </c>
      <c r="I2598" s="69">
        <v>5376</v>
      </c>
      <c r="J2598" s="69">
        <v>4493</v>
      </c>
      <c r="K2598" s="69">
        <v>124</v>
      </c>
      <c r="L2598" s="69"/>
      <c r="N2598" s="69">
        <v>2645.09</v>
      </c>
      <c r="O2598" s="69">
        <v>37.72</v>
      </c>
      <c r="P2598" s="69"/>
    </row>
    <row r="2599" spans="1:16">
      <c r="A2599" s="86">
        <v>45562</v>
      </c>
      <c r="B2599" s="69" t="s">
        <v>228</v>
      </c>
      <c r="C2599" s="69" t="s">
        <v>452</v>
      </c>
      <c r="D2599" s="69" t="s">
        <v>452</v>
      </c>
      <c r="F2599" s="69">
        <v>8809</v>
      </c>
      <c r="G2599" s="69">
        <v>79</v>
      </c>
      <c r="H2599" s="69">
        <v>56</v>
      </c>
      <c r="I2599" s="69">
        <v>6334</v>
      </c>
      <c r="J2599" s="69">
        <v>4909</v>
      </c>
      <c r="K2599" s="69">
        <v>58</v>
      </c>
      <c r="L2599" s="69"/>
      <c r="N2599" s="69">
        <v>1390.75</v>
      </c>
      <c r="O2599" s="69">
        <v>49.21</v>
      </c>
      <c r="P2599" s="69"/>
    </row>
    <row r="2600" spans="1:16">
      <c r="A2600" s="86">
        <v>45562</v>
      </c>
      <c r="B2600" s="69" t="s">
        <v>228</v>
      </c>
      <c r="C2600" s="69" t="s">
        <v>238</v>
      </c>
      <c r="D2600" s="69" t="s">
        <v>238</v>
      </c>
      <c r="F2600" s="69">
        <v>8317</v>
      </c>
      <c r="G2600" s="69">
        <v>87</v>
      </c>
      <c r="H2600" s="69">
        <v>67</v>
      </c>
      <c r="I2600" s="69">
        <v>5459</v>
      </c>
      <c r="J2600" s="69">
        <v>3974</v>
      </c>
      <c r="K2600" s="69">
        <v>74</v>
      </c>
      <c r="L2600" s="69"/>
      <c r="N2600" s="69">
        <v>1523.54</v>
      </c>
      <c r="O2600" s="69">
        <v>37.46</v>
      </c>
      <c r="P2600" s="69"/>
    </row>
    <row r="2601" spans="1:16">
      <c r="A2601" s="86">
        <v>45562</v>
      </c>
      <c r="B2601" s="69" t="s">
        <v>228</v>
      </c>
      <c r="C2601" s="69" t="s">
        <v>230</v>
      </c>
      <c r="D2601" s="69" t="s">
        <v>640</v>
      </c>
      <c r="F2601" s="69">
        <v>8531</v>
      </c>
      <c r="G2601" s="69">
        <v>109</v>
      </c>
      <c r="H2601" s="69">
        <v>61</v>
      </c>
      <c r="I2601" s="69">
        <v>4236</v>
      </c>
      <c r="J2601" s="69">
        <v>3440</v>
      </c>
      <c r="K2601" s="69">
        <v>75</v>
      </c>
      <c r="L2601" s="69"/>
      <c r="N2601" s="69">
        <v>2013.93</v>
      </c>
      <c r="O2601" s="69">
        <v>36.299999999999997</v>
      </c>
      <c r="P2601" s="69"/>
    </row>
    <row r="2602" spans="1:16">
      <c r="A2602" s="86">
        <v>45562</v>
      </c>
      <c r="B2602" s="69" t="s">
        <v>228</v>
      </c>
      <c r="C2602" s="69" t="s">
        <v>237</v>
      </c>
      <c r="D2602" s="69" t="s">
        <v>237</v>
      </c>
      <c r="F2602" s="69">
        <v>8615</v>
      </c>
      <c r="G2602" s="69">
        <v>74</v>
      </c>
      <c r="H2602" s="69">
        <v>64</v>
      </c>
      <c r="I2602" s="69">
        <v>4734</v>
      </c>
      <c r="J2602" s="69">
        <v>3578</v>
      </c>
      <c r="K2602" s="69">
        <v>67</v>
      </c>
      <c r="L2602" s="69"/>
      <c r="N2602" s="69">
        <v>1819.81</v>
      </c>
      <c r="O2602" s="69">
        <v>41.82</v>
      </c>
      <c r="P2602" s="69"/>
    </row>
    <row r="2603" spans="1:16">
      <c r="A2603" s="86">
        <v>45562</v>
      </c>
      <c r="B2603" s="69" t="s">
        <v>228</v>
      </c>
      <c r="C2603" s="69" t="s">
        <v>235</v>
      </c>
      <c r="D2603" s="69" t="s">
        <v>235</v>
      </c>
      <c r="F2603" s="69">
        <v>8823</v>
      </c>
      <c r="G2603" s="69">
        <v>96</v>
      </c>
      <c r="H2603" s="69">
        <v>75</v>
      </c>
      <c r="I2603" s="69">
        <v>3911</v>
      </c>
      <c r="J2603" s="69">
        <v>3148</v>
      </c>
      <c r="K2603" s="69">
        <v>77</v>
      </c>
      <c r="L2603" s="69"/>
      <c r="N2603" s="69">
        <v>2255.94</v>
      </c>
      <c r="O2603" s="69">
        <v>38.19</v>
      </c>
      <c r="P2603" s="69"/>
    </row>
    <row r="2604" spans="1:16">
      <c r="A2604" s="86">
        <v>45562</v>
      </c>
      <c r="B2604" s="69" t="s">
        <v>228</v>
      </c>
      <c r="C2604" s="69" t="s">
        <v>233</v>
      </c>
      <c r="D2604" s="69" t="s">
        <v>641</v>
      </c>
      <c r="F2604" s="69">
        <v>8741</v>
      </c>
      <c r="G2604" s="69">
        <v>170</v>
      </c>
      <c r="H2604" s="69">
        <v>135</v>
      </c>
      <c r="I2604" s="69">
        <v>6988</v>
      </c>
      <c r="J2604" s="69">
        <v>3621</v>
      </c>
      <c r="K2604" s="69">
        <v>139</v>
      </c>
      <c r="L2604" s="69"/>
      <c r="N2604" s="69">
        <v>1250.8599999999999</v>
      </c>
      <c r="O2604" s="69">
        <v>20.96</v>
      </c>
      <c r="P2604" s="69"/>
    </row>
    <row r="2605" spans="1:16">
      <c r="A2605" s="86">
        <v>45562</v>
      </c>
      <c r="B2605" s="69" t="s">
        <v>228</v>
      </c>
      <c r="C2605" s="69" t="s">
        <v>453</v>
      </c>
      <c r="D2605" s="69" t="s">
        <v>453</v>
      </c>
      <c r="F2605" s="69">
        <v>8275</v>
      </c>
      <c r="G2605" s="69">
        <v>96</v>
      </c>
      <c r="H2605" s="69">
        <v>66</v>
      </c>
      <c r="I2605" s="69">
        <v>4536</v>
      </c>
      <c r="J2605" s="69">
        <v>3241</v>
      </c>
      <c r="K2605" s="69">
        <v>69</v>
      </c>
      <c r="L2605" s="69"/>
      <c r="N2605" s="69">
        <v>1824.29</v>
      </c>
      <c r="O2605" s="69">
        <v>38.130000000000003</v>
      </c>
      <c r="P2605" s="69"/>
    </row>
    <row r="2606" spans="1:16">
      <c r="A2606" s="86">
        <v>45562</v>
      </c>
      <c r="B2606" s="69" t="s">
        <v>228</v>
      </c>
      <c r="C2606" s="69" t="s">
        <v>232</v>
      </c>
      <c r="D2606" s="69" t="s">
        <v>642</v>
      </c>
      <c r="F2606" s="69">
        <v>8628</v>
      </c>
      <c r="G2606" s="69">
        <v>95</v>
      </c>
      <c r="H2606" s="69">
        <v>67</v>
      </c>
      <c r="I2606" s="69">
        <v>5387</v>
      </c>
      <c r="J2606" s="69">
        <v>4537</v>
      </c>
      <c r="K2606" s="69">
        <v>67</v>
      </c>
      <c r="L2606" s="69"/>
      <c r="N2606" s="69">
        <v>1601.63</v>
      </c>
      <c r="O2606" s="69">
        <v>41.88</v>
      </c>
      <c r="P2606" s="69"/>
    </row>
    <row r="2607" spans="1:16">
      <c r="A2607" s="86">
        <v>45562</v>
      </c>
      <c r="B2607" s="69" t="s">
        <v>228</v>
      </c>
      <c r="C2607" s="69" t="s">
        <v>231</v>
      </c>
      <c r="D2607" s="69" t="s">
        <v>231</v>
      </c>
      <c r="F2607" s="69">
        <v>8804</v>
      </c>
      <c r="G2607" s="69">
        <v>106</v>
      </c>
      <c r="H2607" s="69">
        <v>89</v>
      </c>
      <c r="I2607" s="69">
        <v>5559</v>
      </c>
      <c r="J2607" s="69">
        <v>4897</v>
      </c>
      <c r="K2607" s="69">
        <v>94</v>
      </c>
      <c r="L2607" s="69"/>
      <c r="N2607" s="69">
        <v>1583.74</v>
      </c>
      <c r="O2607" s="69">
        <v>31.22</v>
      </c>
      <c r="P2607" s="69"/>
    </row>
    <row r="2608" spans="1:16">
      <c r="A2608" s="86">
        <v>45562</v>
      </c>
      <c r="B2608" s="69" t="s">
        <v>256</v>
      </c>
      <c r="C2608" s="69" t="s">
        <v>264</v>
      </c>
      <c r="D2608" s="69" t="s">
        <v>734</v>
      </c>
      <c r="F2608" s="69">
        <v>14444</v>
      </c>
      <c r="G2608" s="69">
        <v>138</v>
      </c>
      <c r="H2608" s="69">
        <v>114</v>
      </c>
      <c r="I2608" s="69">
        <v>7446</v>
      </c>
      <c r="J2608" s="69">
        <v>5512</v>
      </c>
      <c r="K2608" s="69">
        <v>120</v>
      </c>
      <c r="L2608" s="69"/>
      <c r="N2608" s="69">
        <v>1939.83</v>
      </c>
      <c r="O2608" s="69">
        <v>40.119999999999997</v>
      </c>
      <c r="P2608" s="69"/>
    </row>
    <row r="2609" spans="1:16">
      <c r="A2609" s="86">
        <v>45562</v>
      </c>
      <c r="B2609" s="69" t="s">
        <v>256</v>
      </c>
      <c r="C2609" s="69" t="s">
        <v>266</v>
      </c>
      <c r="D2609" s="69" t="s">
        <v>735</v>
      </c>
      <c r="F2609" s="69">
        <v>8387</v>
      </c>
      <c r="G2609" s="69">
        <v>108</v>
      </c>
      <c r="H2609" s="69">
        <v>71</v>
      </c>
      <c r="I2609" s="69">
        <v>4384</v>
      </c>
      <c r="J2609" s="69">
        <v>3510</v>
      </c>
      <c r="K2609" s="69">
        <v>78</v>
      </c>
      <c r="L2609" s="69"/>
      <c r="N2609" s="69">
        <v>1913.09</v>
      </c>
      <c r="O2609" s="69">
        <v>34.229999999999997</v>
      </c>
      <c r="P2609" s="69"/>
    </row>
    <row r="2610" spans="1:16">
      <c r="A2610" s="86">
        <v>45562</v>
      </c>
      <c r="B2610" s="69" t="s">
        <v>256</v>
      </c>
      <c r="C2610" s="69" t="s">
        <v>259</v>
      </c>
      <c r="D2610" s="69" t="s">
        <v>736</v>
      </c>
      <c r="F2610" s="69">
        <v>8594</v>
      </c>
      <c r="G2610" s="69">
        <v>78</v>
      </c>
      <c r="H2610" s="69">
        <v>67</v>
      </c>
      <c r="I2610" s="69">
        <v>4453</v>
      </c>
      <c r="J2610" s="69">
        <v>3764</v>
      </c>
      <c r="K2610" s="69">
        <v>73</v>
      </c>
      <c r="L2610" s="69"/>
      <c r="N2610" s="69">
        <v>1929.93</v>
      </c>
      <c r="O2610" s="69">
        <v>38.369999999999997</v>
      </c>
      <c r="P2610" s="69"/>
    </row>
    <row r="2611" spans="1:16">
      <c r="A2611" s="86">
        <v>45562</v>
      </c>
      <c r="B2611" s="69" t="s">
        <v>256</v>
      </c>
      <c r="C2611" s="69" t="s">
        <v>263</v>
      </c>
      <c r="D2611" s="69" t="s">
        <v>737</v>
      </c>
      <c r="F2611" s="69">
        <v>8563</v>
      </c>
      <c r="G2611" s="69">
        <v>89</v>
      </c>
      <c r="H2611" s="69">
        <v>61</v>
      </c>
      <c r="I2611" s="69">
        <v>3035</v>
      </c>
      <c r="J2611" s="69">
        <v>2533</v>
      </c>
      <c r="K2611" s="69">
        <v>67</v>
      </c>
      <c r="L2611" s="69"/>
      <c r="N2611" s="69">
        <v>2821.42</v>
      </c>
      <c r="O2611" s="69">
        <v>37.72</v>
      </c>
      <c r="P2611" s="69"/>
    </row>
    <row r="2612" spans="1:16">
      <c r="A2612" s="86">
        <v>45562</v>
      </c>
      <c r="B2612" s="69" t="s">
        <v>256</v>
      </c>
      <c r="C2612" s="69" t="s">
        <v>260</v>
      </c>
      <c r="D2612" s="69" t="s">
        <v>738</v>
      </c>
      <c r="F2612" s="69">
        <v>8212</v>
      </c>
      <c r="G2612" s="69">
        <v>76</v>
      </c>
      <c r="H2612" s="69">
        <v>68</v>
      </c>
      <c r="I2612" s="69">
        <v>4266</v>
      </c>
      <c r="J2612" s="69">
        <v>3434</v>
      </c>
      <c r="K2612" s="69">
        <v>70</v>
      </c>
      <c r="L2612" s="69"/>
      <c r="N2612" s="69">
        <v>1924.99</v>
      </c>
      <c r="O2612" s="69">
        <v>37.33</v>
      </c>
      <c r="P2612" s="69"/>
    </row>
    <row r="2613" spans="1:16">
      <c r="A2613" s="86">
        <v>45562</v>
      </c>
      <c r="B2613" s="69" t="s">
        <v>256</v>
      </c>
      <c r="C2613" s="69" t="s">
        <v>262</v>
      </c>
      <c r="D2613" s="69" t="s">
        <v>739</v>
      </c>
      <c r="F2613" s="69">
        <v>8287</v>
      </c>
      <c r="G2613" s="69">
        <v>74</v>
      </c>
      <c r="H2613" s="69">
        <v>54</v>
      </c>
      <c r="I2613" s="69">
        <v>3707</v>
      </c>
      <c r="J2613" s="69">
        <v>2662</v>
      </c>
      <c r="K2613" s="69">
        <v>57</v>
      </c>
      <c r="L2613" s="69"/>
      <c r="N2613" s="69">
        <v>2235.5</v>
      </c>
      <c r="O2613" s="69">
        <v>48.46</v>
      </c>
      <c r="P2613" s="69"/>
    </row>
    <row r="2614" spans="1:16">
      <c r="A2614" s="86">
        <v>45562</v>
      </c>
      <c r="B2614" s="69" t="s">
        <v>256</v>
      </c>
      <c r="C2614" s="69" t="s">
        <v>261</v>
      </c>
      <c r="D2614" s="69" t="s">
        <v>740</v>
      </c>
      <c r="F2614" s="69">
        <v>8578</v>
      </c>
      <c r="G2614" s="69">
        <v>129</v>
      </c>
      <c r="H2614" s="69">
        <v>80</v>
      </c>
      <c r="I2614" s="69">
        <v>2769</v>
      </c>
      <c r="J2614" s="69">
        <v>2341</v>
      </c>
      <c r="K2614" s="69">
        <v>87</v>
      </c>
      <c r="L2614" s="69"/>
      <c r="N2614" s="69">
        <v>3097.87</v>
      </c>
      <c r="O2614" s="69">
        <v>31.65</v>
      </c>
      <c r="P2614" s="69"/>
    </row>
    <row r="2615" spans="1:16">
      <c r="A2615" s="86">
        <v>45562</v>
      </c>
      <c r="B2615" s="69" t="s">
        <v>256</v>
      </c>
      <c r="C2615" s="69" t="s">
        <v>265</v>
      </c>
      <c r="D2615" s="69" t="s">
        <v>741</v>
      </c>
      <c r="F2615" s="69">
        <v>8534</v>
      </c>
      <c r="G2615" s="69">
        <v>83</v>
      </c>
      <c r="H2615" s="69">
        <v>72</v>
      </c>
      <c r="I2615" s="69">
        <v>4308</v>
      </c>
      <c r="J2615" s="69">
        <v>3283</v>
      </c>
      <c r="K2615" s="69">
        <v>77</v>
      </c>
      <c r="L2615" s="69"/>
      <c r="M2615" s="69">
        <v>1</v>
      </c>
      <c r="N2615" s="69">
        <v>1980.97</v>
      </c>
      <c r="O2615" s="69">
        <v>36.630000000000003</v>
      </c>
      <c r="P2615" s="69"/>
    </row>
    <row r="2616" spans="1:16">
      <c r="A2616" s="86">
        <v>45562</v>
      </c>
      <c r="B2616" s="69" t="s">
        <v>256</v>
      </c>
      <c r="C2616" s="69" t="s">
        <v>258</v>
      </c>
      <c r="D2616" s="69" t="s">
        <v>742</v>
      </c>
      <c r="F2616" s="69">
        <v>8462</v>
      </c>
      <c r="G2616" s="69">
        <v>118</v>
      </c>
      <c r="H2616" s="69">
        <v>72</v>
      </c>
      <c r="I2616" s="69">
        <v>3897</v>
      </c>
      <c r="J2616" s="69">
        <v>3348</v>
      </c>
      <c r="K2616" s="69">
        <v>83</v>
      </c>
      <c r="L2616" s="69"/>
      <c r="N2616" s="69">
        <v>2171.41</v>
      </c>
      <c r="O2616" s="69">
        <v>31.11</v>
      </c>
      <c r="P2616" s="69"/>
    </row>
    <row r="2617" spans="1:16">
      <c r="A2617" s="86">
        <v>45562</v>
      </c>
      <c r="B2617" s="69" t="s">
        <v>256</v>
      </c>
      <c r="C2617" s="69" t="s">
        <v>257</v>
      </c>
      <c r="D2617" s="69" t="s">
        <v>743</v>
      </c>
      <c r="F2617" s="69">
        <v>8866</v>
      </c>
      <c r="G2617" s="69">
        <v>107</v>
      </c>
      <c r="H2617" s="69">
        <v>66</v>
      </c>
      <c r="I2617" s="69">
        <v>4663</v>
      </c>
      <c r="J2617" s="69">
        <v>3846</v>
      </c>
      <c r="K2617" s="69">
        <v>73</v>
      </c>
      <c r="L2617" s="69"/>
      <c r="N2617" s="69">
        <v>1901.35</v>
      </c>
      <c r="O2617" s="69">
        <v>40.479999999999997</v>
      </c>
      <c r="P2617" s="69"/>
    </row>
    <row r="2618" spans="1:16">
      <c r="A2618" s="86">
        <v>45562</v>
      </c>
      <c r="B2618" s="69" t="s">
        <v>454</v>
      </c>
      <c r="C2618" s="69" t="s">
        <v>202</v>
      </c>
      <c r="D2618" s="69" t="s">
        <v>757</v>
      </c>
      <c r="F2618" s="69">
        <v>75386</v>
      </c>
      <c r="G2618" s="69">
        <v>704</v>
      </c>
      <c r="H2618" s="69">
        <v>544</v>
      </c>
      <c r="I2618" s="69">
        <v>70717</v>
      </c>
      <c r="J2618" s="69">
        <v>45546</v>
      </c>
      <c r="K2618" s="69">
        <v>566</v>
      </c>
      <c r="L2618" s="69"/>
      <c r="N2618" s="69">
        <v>1066.02</v>
      </c>
      <c r="O2618" s="69">
        <v>44.4</v>
      </c>
      <c r="P2618" s="69"/>
    </row>
    <row r="2619" spans="1:16">
      <c r="A2619" s="86">
        <v>45562</v>
      </c>
      <c r="B2619" s="69" t="s">
        <v>454</v>
      </c>
      <c r="C2619" s="69" t="s">
        <v>198</v>
      </c>
      <c r="D2619" s="69" t="s">
        <v>757</v>
      </c>
      <c r="F2619" s="69">
        <v>78192</v>
      </c>
      <c r="G2619" s="69">
        <v>727</v>
      </c>
      <c r="H2619" s="69">
        <v>549</v>
      </c>
      <c r="I2619" s="69">
        <v>72028</v>
      </c>
      <c r="J2619" s="69">
        <v>42960</v>
      </c>
      <c r="K2619" s="69">
        <v>578</v>
      </c>
      <c r="L2619" s="69"/>
      <c r="M2619" s="69">
        <v>2</v>
      </c>
      <c r="N2619" s="69">
        <v>1085.58</v>
      </c>
      <c r="O2619" s="69">
        <v>44.5</v>
      </c>
      <c r="P2619" s="69"/>
    </row>
    <row r="2620" spans="1:16">
      <c r="A2620" s="86">
        <v>45562</v>
      </c>
      <c r="B2620" s="69" t="s">
        <v>454</v>
      </c>
      <c r="C2620" s="69" t="s">
        <v>201</v>
      </c>
      <c r="D2620" s="69" t="s">
        <v>716</v>
      </c>
      <c r="F2620" s="69">
        <v>42279</v>
      </c>
      <c r="G2620" s="69">
        <v>503</v>
      </c>
      <c r="H2620" s="69">
        <v>340</v>
      </c>
      <c r="I2620" s="69">
        <v>37701</v>
      </c>
      <c r="J2620" s="69">
        <v>30803</v>
      </c>
      <c r="K2620" s="69">
        <v>353</v>
      </c>
      <c r="L2620" s="69"/>
      <c r="N2620" s="69">
        <v>1121.43</v>
      </c>
      <c r="O2620" s="69">
        <v>38.82</v>
      </c>
      <c r="P2620" s="69"/>
    </row>
    <row r="2621" spans="1:16">
      <c r="A2621" s="86">
        <v>45562</v>
      </c>
      <c r="B2621" s="69" t="s">
        <v>454</v>
      </c>
      <c r="C2621" s="69" t="s">
        <v>197</v>
      </c>
      <c r="D2621" s="69" t="s">
        <v>717</v>
      </c>
      <c r="F2621" s="69">
        <v>40598</v>
      </c>
      <c r="G2621" s="69">
        <v>535</v>
      </c>
      <c r="H2621" s="69">
        <v>370</v>
      </c>
      <c r="I2621" s="69">
        <v>31807</v>
      </c>
      <c r="J2621" s="69">
        <v>25243</v>
      </c>
      <c r="K2621" s="69">
        <v>387</v>
      </c>
      <c r="L2621" s="69"/>
      <c r="N2621" s="69">
        <v>1276.3900000000001</v>
      </c>
      <c r="O2621" s="69">
        <v>34.520000000000003</v>
      </c>
      <c r="P2621" s="69"/>
    </row>
    <row r="2622" spans="1:16">
      <c r="A2622" s="86">
        <v>45562</v>
      </c>
      <c r="B2622" s="69" t="s">
        <v>454</v>
      </c>
      <c r="C2622" s="69" t="s">
        <v>199</v>
      </c>
      <c r="D2622" s="69" t="s">
        <v>718</v>
      </c>
      <c r="F2622" s="69">
        <v>41685</v>
      </c>
      <c r="G2622" s="69">
        <v>380</v>
      </c>
      <c r="H2622" s="69">
        <v>322</v>
      </c>
      <c r="I2622" s="69">
        <v>43430</v>
      </c>
      <c r="J2622" s="69">
        <v>28377</v>
      </c>
      <c r="K2622" s="69">
        <v>333</v>
      </c>
      <c r="L2622" s="69"/>
      <c r="N2622" s="69">
        <v>959.82</v>
      </c>
      <c r="O2622" s="69">
        <v>41.31</v>
      </c>
      <c r="P2622" s="69"/>
    </row>
    <row r="2623" spans="1:16">
      <c r="A2623" s="86">
        <v>45562</v>
      </c>
      <c r="B2623" s="69" t="s">
        <v>454</v>
      </c>
      <c r="C2623" s="69" t="s">
        <v>196</v>
      </c>
      <c r="D2623" s="69" t="s">
        <v>235</v>
      </c>
      <c r="F2623" s="69">
        <v>40596</v>
      </c>
      <c r="G2623" s="69">
        <v>360</v>
      </c>
      <c r="H2623" s="69">
        <v>307</v>
      </c>
      <c r="I2623" s="69">
        <v>55784</v>
      </c>
      <c r="J2623" s="69">
        <v>31150</v>
      </c>
      <c r="K2623" s="69">
        <v>315</v>
      </c>
      <c r="L2623" s="69"/>
      <c r="N2623" s="69">
        <v>727.74</v>
      </c>
      <c r="O2623" s="69">
        <v>42.29</v>
      </c>
      <c r="P2623" s="69"/>
    </row>
    <row r="2624" spans="1:16">
      <c r="A2624" s="86">
        <v>45562</v>
      </c>
      <c r="B2624" s="69" t="s">
        <v>454</v>
      </c>
      <c r="C2624" s="69" t="s">
        <v>200</v>
      </c>
      <c r="D2624" s="69" t="s">
        <v>719</v>
      </c>
      <c r="F2624" s="69">
        <v>43170</v>
      </c>
      <c r="G2624" s="69">
        <v>659</v>
      </c>
      <c r="H2624" s="69">
        <v>400</v>
      </c>
      <c r="I2624" s="69">
        <v>39429</v>
      </c>
      <c r="J2624" s="69">
        <v>34059</v>
      </c>
      <c r="K2624" s="69">
        <v>434</v>
      </c>
      <c r="L2624" s="69"/>
      <c r="N2624" s="69">
        <v>1094.8800000000001</v>
      </c>
      <c r="O2624" s="69">
        <v>32.14</v>
      </c>
      <c r="P2624" s="69"/>
    </row>
    <row r="2625" spans="1:16">
      <c r="A2625" s="86">
        <v>45562</v>
      </c>
      <c r="B2625" s="69" t="s">
        <v>455</v>
      </c>
      <c r="C2625" s="69" t="s">
        <v>456</v>
      </c>
      <c r="D2625" s="69" t="s">
        <v>758</v>
      </c>
      <c r="F2625" s="69">
        <v>27210</v>
      </c>
      <c r="G2625" s="69">
        <v>323</v>
      </c>
      <c r="H2625" s="69">
        <v>222</v>
      </c>
      <c r="I2625" s="69">
        <v>31071</v>
      </c>
      <c r="J2625" s="69">
        <v>20193</v>
      </c>
      <c r="K2625" s="69">
        <v>234</v>
      </c>
      <c r="L2625" s="69"/>
      <c r="N2625" s="69">
        <v>875.74</v>
      </c>
      <c r="O2625" s="69">
        <v>38.49</v>
      </c>
      <c r="P2625" s="69"/>
    </row>
    <row r="2626" spans="1:16">
      <c r="A2626" s="86">
        <v>45562</v>
      </c>
      <c r="B2626" s="69" t="s">
        <v>101</v>
      </c>
      <c r="C2626" s="69" t="s">
        <v>347</v>
      </c>
      <c r="D2626" s="69" t="s">
        <v>753</v>
      </c>
      <c r="F2626" s="69">
        <v>703</v>
      </c>
      <c r="G2626" s="69">
        <v>2</v>
      </c>
      <c r="H2626" s="69">
        <v>2</v>
      </c>
      <c r="I2626" s="69">
        <v>134</v>
      </c>
      <c r="J2626" s="69">
        <v>116</v>
      </c>
      <c r="K2626" s="69">
        <v>2</v>
      </c>
      <c r="L2626" s="69"/>
      <c r="N2626" s="69">
        <v>5246.27</v>
      </c>
      <c r="O2626" s="69">
        <v>22.68</v>
      </c>
      <c r="P2626" s="69"/>
    </row>
    <row r="2627" spans="1:16">
      <c r="A2627" s="86">
        <v>45562</v>
      </c>
      <c r="B2627" s="69" t="s">
        <v>101</v>
      </c>
      <c r="C2627" s="69" t="s">
        <v>347</v>
      </c>
      <c r="D2627" s="69" t="s">
        <v>744</v>
      </c>
      <c r="E2627" s="69">
        <v>35</v>
      </c>
      <c r="F2627" s="69">
        <v>58557</v>
      </c>
      <c r="G2627" s="69">
        <v>246</v>
      </c>
      <c r="H2627" s="69">
        <v>98</v>
      </c>
      <c r="I2627" s="69">
        <v>9866</v>
      </c>
      <c r="J2627" s="69">
        <v>7726</v>
      </c>
      <c r="K2627" s="69">
        <v>110</v>
      </c>
      <c r="L2627" s="69"/>
      <c r="M2627" s="69">
        <v>1</v>
      </c>
      <c r="N2627" s="69">
        <v>5935.23</v>
      </c>
      <c r="O2627" s="69">
        <v>137.78</v>
      </c>
      <c r="P2627" s="69"/>
    </row>
    <row r="2628" spans="1:16">
      <c r="A2628" s="86">
        <v>45562</v>
      </c>
      <c r="B2628" s="69" t="s">
        <v>123</v>
      </c>
      <c r="C2628" s="69" t="s">
        <v>348</v>
      </c>
      <c r="D2628" s="69" t="s">
        <v>648</v>
      </c>
      <c r="F2628" s="69">
        <v>4101</v>
      </c>
      <c r="G2628" s="69">
        <v>6</v>
      </c>
      <c r="H2628" s="69">
        <v>1</v>
      </c>
      <c r="I2628" s="69">
        <v>550</v>
      </c>
      <c r="J2628" s="69">
        <v>493</v>
      </c>
      <c r="K2628" s="69">
        <v>2</v>
      </c>
      <c r="L2628" s="69"/>
      <c r="N2628" s="69">
        <v>7456.36</v>
      </c>
      <c r="O2628" s="69">
        <v>683.5</v>
      </c>
      <c r="P2628" s="69"/>
    </row>
    <row r="2629" spans="1:16">
      <c r="A2629" s="86">
        <v>45562</v>
      </c>
      <c r="B2629" s="69" t="s">
        <v>123</v>
      </c>
      <c r="C2629" s="69" t="s">
        <v>349</v>
      </c>
      <c r="D2629" s="69" t="s">
        <v>647</v>
      </c>
      <c r="E2629" s="69">
        <v>29</v>
      </c>
      <c r="F2629" s="69">
        <v>80131</v>
      </c>
      <c r="G2629" s="69">
        <v>298</v>
      </c>
      <c r="H2629" s="69">
        <v>158</v>
      </c>
      <c r="I2629" s="69">
        <v>13053</v>
      </c>
      <c r="J2629" s="69">
        <v>10532</v>
      </c>
      <c r="K2629" s="69">
        <v>182</v>
      </c>
      <c r="L2629" s="69">
        <v>1</v>
      </c>
      <c r="M2629" s="69">
        <v>3</v>
      </c>
      <c r="N2629" s="69">
        <v>6138.9</v>
      </c>
      <c r="O2629" s="69">
        <v>127.6</v>
      </c>
      <c r="P2629" s="69"/>
    </row>
    <row r="2630" spans="1:16">
      <c r="A2630" s="86">
        <v>45562</v>
      </c>
      <c r="B2630" s="69" t="s">
        <v>109</v>
      </c>
      <c r="C2630" s="69" t="s">
        <v>367</v>
      </c>
      <c r="D2630" s="69" t="s">
        <v>745</v>
      </c>
      <c r="E2630" s="69">
        <v>32</v>
      </c>
      <c r="F2630" s="69">
        <v>123515</v>
      </c>
      <c r="G2630" s="69">
        <v>326</v>
      </c>
      <c r="H2630" s="69">
        <v>145</v>
      </c>
      <c r="I2630" s="69">
        <v>31875</v>
      </c>
      <c r="J2630" s="69">
        <v>25121</v>
      </c>
      <c r="K2630" s="69">
        <v>155</v>
      </c>
      <c r="L2630" s="69">
        <v>1</v>
      </c>
      <c r="M2630" s="69">
        <v>1</v>
      </c>
      <c r="N2630" s="69">
        <v>3874.98</v>
      </c>
      <c r="O2630" s="69">
        <v>230.44</v>
      </c>
      <c r="P2630" s="69"/>
    </row>
    <row r="2631" spans="1:16">
      <c r="A2631" s="86">
        <v>45562</v>
      </c>
      <c r="B2631" s="69" t="s">
        <v>131</v>
      </c>
      <c r="C2631" s="69" t="s">
        <v>371</v>
      </c>
      <c r="D2631" s="69" t="s">
        <v>698</v>
      </c>
      <c r="E2631" s="69">
        <v>14</v>
      </c>
      <c r="F2631" s="69">
        <v>22938</v>
      </c>
      <c r="G2631" s="69">
        <v>78</v>
      </c>
      <c r="H2631" s="69">
        <v>40</v>
      </c>
      <c r="I2631" s="69">
        <v>4669</v>
      </c>
      <c r="J2631" s="69">
        <v>4041</v>
      </c>
      <c r="K2631" s="69">
        <v>45</v>
      </c>
      <c r="L2631" s="69"/>
      <c r="N2631" s="69">
        <v>4912.83</v>
      </c>
      <c r="O2631" s="69">
        <v>140.72</v>
      </c>
      <c r="P2631" s="69"/>
    </row>
    <row r="2632" spans="1:16">
      <c r="A2632" s="86">
        <v>45562</v>
      </c>
      <c r="B2632" s="69" t="s">
        <v>138</v>
      </c>
      <c r="C2632" s="69" t="s">
        <v>375</v>
      </c>
      <c r="D2632" s="69" t="s">
        <v>732</v>
      </c>
      <c r="E2632" s="69">
        <v>23</v>
      </c>
      <c r="F2632" s="69">
        <v>61209</v>
      </c>
      <c r="G2632" s="69">
        <v>202</v>
      </c>
      <c r="H2632" s="69">
        <v>131</v>
      </c>
      <c r="I2632" s="69">
        <v>14810</v>
      </c>
      <c r="J2632" s="69">
        <v>13009</v>
      </c>
      <c r="K2632" s="69">
        <v>139</v>
      </c>
      <c r="L2632" s="69"/>
      <c r="N2632" s="69">
        <v>4132.95</v>
      </c>
      <c r="O2632" s="69">
        <v>131.91999999999999</v>
      </c>
      <c r="P2632" s="69"/>
    </row>
    <row r="2633" spans="1:16">
      <c r="A2633" s="86">
        <v>45562</v>
      </c>
      <c r="B2633" s="69" t="s">
        <v>153</v>
      </c>
      <c r="C2633" s="69" t="s">
        <v>381</v>
      </c>
      <c r="D2633" s="69" t="s">
        <v>749</v>
      </c>
      <c r="E2633" s="69">
        <v>8</v>
      </c>
      <c r="F2633" s="69">
        <v>23655</v>
      </c>
      <c r="G2633" s="69">
        <v>55</v>
      </c>
      <c r="H2633" s="69">
        <v>29</v>
      </c>
      <c r="I2633" s="69">
        <v>3879</v>
      </c>
      <c r="J2633" s="69">
        <v>3250</v>
      </c>
      <c r="K2633" s="69">
        <v>33</v>
      </c>
      <c r="L2633" s="69"/>
      <c r="N2633" s="69">
        <v>6098.22</v>
      </c>
      <c r="O2633" s="69">
        <v>205.7</v>
      </c>
      <c r="P2633" s="69"/>
    </row>
    <row r="2634" spans="1:16">
      <c r="A2634" s="86">
        <v>45562</v>
      </c>
      <c r="B2634" s="69" t="s">
        <v>157</v>
      </c>
      <c r="C2634" s="69" t="s">
        <v>384</v>
      </c>
      <c r="D2634" s="69" t="s">
        <v>664</v>
      </c>
      <c r="E2634" s="69">
        <v>45</v>
      </c>
      <c r="F2634" s="69">
        <v>67208</v>
      </c>
      <c r="G2634" s="69">
        <v>377</v>
      </c>
      <c r="H2634" s="69">
        <v>196</v>
      </c>
      <c r="I2634" s="69">
        <v>24941</v>
      </c>
      <c r="J2634" s="69">
        <v>21252</v>
      </c>
      <c r="K2634" s="69">
        <v>234</v>
      </c>
      <c r="L2634" s="69">
        <v>2</v>
      </c>
      <c r="M2634" s="69">
        <v>1</v>
      </c>
      <c r="N2634" s="69">
        <v>2694.68</v>
      </c>
      <c r="O2634" s="69">
        <v>83.91</v>
      </c>
      <c r="P2634" s="69"/>
    </row>
    <row r="2635" spans="1:16">
      <c r="A2635" s="86">
        <v>45562</v>
      </c>
      <c r="B2635" s="69" t="s">
        <v>157</v>
      </c>
      <c r="C2635" s="69" t="s">
        <v>384</v>
      </c>
      <c r="D2635" s="69" t="s">
        <v>750</v>
      </c>
      <c r="E2635" s="69">
        <v>3</v>
      </c>
      <c r="F2635" s="69">
        <v>5235</v>
      </c>
      <c r="G2635" s="69">
        <v>24</v>
      </c>
      <c r="H2635" s="69">
        <v>8</v>
      </c>
      <c r="I2635" s="69">
        <v>1455</v>
      </c>
      <c r="J2635" s="69">
        <v>1332</v>
      </c>
      <c r="K2635" s="69">
        <v>14</v>
      </c>
      <c r="L2635" s="69"/>
      <c r="M2635" s="69">
        <v>1</v>
      </c>
      <c r="N2635" s="69">
        <v>3597.94</v>
      </c>
      <c r="O2635" s="69">
        <v>104.7</v>
      </c>
      <c r="P2635" s="69"/>
    </row>
    <row r="2636" spans="1:16">
      <c r="A2636" s="86">
        <v>45562</v>
      </c>
      <c r="B2636" s="69" t="s">
        <v>134</v>
      </c>
      <c r="C2636" s="69" t="s">
        <v>351</v>
      </c>
      <c r="D2636" s="69" t="s">
        <v>671</v>
      </c>
      <c r="E2636" s="69">
        <v>8</v>
      </c>
      <c r="F2636" s="69">
        <v>17804</v>
      </c>
      <c r="G2636" s="69">
        <v>118</v>
      </c>
      <c r="H2636" s="69">
        <v>67</v>
      </c>
      <c r="I2636" s="69">
        <v>5148</v>
      </c>
      <c r="J2636" s="69">
        <v>4263</v>
      </c>
      <c r="K2636" s="69">
        <v>86</v>
      </c>
      <c r="L2636" s="69"/>
      <c r="N2636" s="69">
        <v>3458.43</v>
      </c>
      <c r="O2636" s="69">
        <v>60.56</v>
      </c>
      <c r="P2636" s="69"/>
    </row>
    <row r="2637" spans="1:16">
      <c r="A2637" s="86">
        <v>45562</v>
      </c>
      <c r="B2637" s="69" t="s">
        <v>134</v>
      </c>
      <c r="C2637" s="69" t="s">
        <v>351</v>
      </c>
      <c r="D2637" s="69" t="s">
        <v>752</v>
      </c>
      <c r="F2637" s="69">
        <v>49</v>
      </c>
      <c r="G2637" s="69">
        <v>0</v>
      </c>
      <c r="I2637" s="69">
        <v>8</v>
      </c>
      <c r="J2637" s="69">
        <v>8</v>
      </c>
      <c r="K2637" s="69"/>
      <c r="N2637" s="69">
        <v>6125</v>
      </c>
      <c r="O2637" s="69"/>
    </row>
    <row r="2638" spans="1:16">
      <c r="A2638" s="86">
        <v>45562</v>
      </c>
      <c r="B2638" s="69" t="s">
        <v>141</v>
      </c>
      <c r="C2638" s="69" t="s">
        <v>352</v>
      </c>
      <c r="D2638" s="69" t="s">
        <v>682</v>
      </c>
      <c r="F2638" s="69">
        <v>10504</v>
      </c>
      <c r="G2638" s="69">
        <v>59</v>
      </c>
      <c r="H2638" s="69">
        <v>21</v>
      </c>
      <c r="I2638" s="69">
        <v>1134</v>
      </c>
      <c r="J2638" s="69">
        <v>939</v>
      </c>
      <c r="K2638" s="69">
        <v>300</v>
      </c>
      <c r="L2638" s="69"/>
      <c r="M2638" s="69">
        <v>13</v>
      </c>
      <c r="N2638" s="69">
        <v>9262.7900000000009</v>
      </c>
      <c r="O2638" s="69">
        <v>11.06</v>
      </c>
      <c r="P2638" s="69"/>
    </row>
    <row r="2639" spans="1:16">
      <c r="A2639" s="86">
        <v>45562</v>
      </c>
      <c r="B2639" s="69" t="s">
        <v>141</v>
      </c>
      <c r="C2639" s="69" t="s">
        <v>355</v>
      </c>
      <c r="D2639" s="69" t="s">
        <v>683</v>
      </c>
      <c r="F2639" s="69">
        <v>10196</v>
      </c>
      <c r="G2639" s="69">
        <v>111</v>
      </c>
      <c r="H2639" s="69">
        <v>64</v>
      </c>
      <c r="I2639" s="69">
        <v>2293</v>
      </c>
      <c r="J2639" s="69">
        <v>1982</v>
      </c>
      <c r="K2639" s="69">
        <v>73</v>
      </c>
      <c r="L2639" s="69"/>
      <c r="M2639" s="69">
        <v>21</v>
      </c>
      <c r="N2639" s="69">
        <v>4446.58</v>
      </c>
      <c r="O2639" s="69">
        <v>32.78</v>
      </c>
      <c r="P2639" s="69"/>
    </row>
    <row r="2640" spans="1:16">
      <c r="A2640" s="86">
        <v>45562</v>
      </c>
      <c r="B2640" s="69" t="s">
        <v>141</v>
      </c>
      <c r="C2640" s="69" t="s">
        <v>356</v>
      </c>
      <c r="D2640" s="69" t="s">
        <v>684</v>
      </c>
      <c r="F2640" s="69">
        <v>10094</v>
      </c>
      <c r="G2640" s="69">
        <v>94</v>
      </c>
      <c r="H2640" s="69">
        <v>46</v>
      </c>
      <c r="I2640" s="69">
        <v>1594</v>
      </c>
      <c r="J2640" s="69">
        <v>1336</v>
      </c>
      <c r="K2640" s="69">
        <v>54</v>
      </c>
      <c r="L2640" s="69"/>
      <c r="M2640" s="69">
        <v>18</v>
      </c>
      <c r="N2640" s="69">
        <v>6332.5</v>
      </c>
      <c r="O2640" s="69">
        <v>43.14</v>
      </c>
      <c r="P2640" s="69"/>
    </row>
    <row r="2641" spans="1:16">
      <c r="A2641" s="86">
        <v>45562</v>
      </c>
      <c r="B2641" s="69" t="s">
        <v>141</v>
      </c>
      <c r="C2641" s="69" t="s">
        <v>357</v>
      </c>
      <c r="D2641" s="69" t="s">
        <v>685</v>
      </c>
      <c r="F2641" s="69">
        <v>10238</v>
      </c>
      <c r="G2641" s="69">
        <v>60</v>
      </c>
      <c r="H2641" s="69">
        <v>30</v>
      </c>
      <c r="I2641" s="69">
        <v>1707</v>
      </c>
      <c r="J2641" s="69">
        <v>1477</v>
      </c>
      <c r="K2641" s="69">
        <v>33</v>
      </c>
      <c r="L2641" s="69"/>
      <c r="M2641" s="69">
        <v>17</v>
      </c>
      <c r="N2641" s="69">
        <v>5997.66</v>
      </c>
      <c r="O2641" s="69">
        <v>58.5</v>
      </c>
      <c r="P2641" s="69"/>
    </row>
    <row r="2642" spans="1:16">
      <c r="A2642" s="86">
        <v>45562</v>
      </c>
      <c r="B2642" s="69" t="s">
        <v>141</v>
      </c>
      <c r="C2642" s="69" t="s">
        <v>358</v>
      </c>
      <c r="D2642" s="69" t="s">
        <v>685</v>
      </c>
      <c r="F2642" s="69">
        <v>10169</v>
      </c>
      <c r="G2642" s="69">
        <v>107</v>
      </c>
      <c r="H2642" s="69">
        <v>36</v>
      </c>
      <c r="I2642" s="69">
        <v>1949</v>
      </c>
      <c r="J2642" s="69">
        <v>1686</v>
      </c>
      <c r="K2642" s="69">
        <v>44</v>
      </c>
      <c r="L2642" s="69">
        <v>1</v>
      </c>
      <c r="M2642" s="69">
        <v>15</v>
      </c>
      <c r="N2642" s="69">
        <v>5217.55</v>
      </c>
      <c r="O2642" s="69">
        <v>50.85</v>
      </c>
      <c r="P2642" s="69"/>
    </row>
    <row r="2643" spans="1:16">
      <c r="A2643" s="86">
        <v>45562</v>
      </c>
      <c r="B2643" s="69" t="s">
        <v>141</v>
      </c>
      <c r="C2643" s="69" t="s">
        <v>359</v>
      </c>
      <c r="D2643" s="69" t="s">
        <v>686</v>
      </c>
      <c r="F2643" s="69">
        <v>10002</v>
      </c>
      <c r="G2643" s="69">
        <v>76</v>
      </c>
      <c r="H2643" s="69">
        <v>42</v>
      </c>
      <c r="I2643" s="69">
        <v>2795</v>
      </c>
      <c r="J2643" s="69">
        <v>2381</v>
      </c>
      <c r="K2643" s="69">
        <v>48</v>
      </c>
      <c r="L2643" s="69">
        <v>1</v>
      </c>
      <c r="M2643" s="69">
        <v>24</v>
      </c>
      <c r="N2643" s="69">
        <v>3578.53</v>
      </c>
      <c r="O2643" s="69">
        <v>38.47</v>
      </c>
      <c r="P2643" s="69"/>
    </row>
    <row r="2644" spans="1:16">
      <c r="A2644" s="86">
        <v>45562</v>
      </c>
      <c r="B2644" s="69" t="s">
        <v>141</v>
      </c>
      <c r="C2644" s="69" t="s">
        <v>360</v>
      </c>
      <c r="D2644" s="69" t="s">
        <v>687</v>
      </c>
      <c r="F2644" s="69">
        <v>9930</v>
      </c>
      <c r="G2644" s="69">
        <v>77</v>
      </c>
      <c r="H2644" s="69">
        <v>44</v>
      </c>
      <c r="I2644" s="69">
        <v>1908</v>
      </c>
      <c r="J2644" s="69">
        <v>1638</v>
      </c>
      <c r="K2644" s="69">
        <v>47</v>
      </c>
      <c r="L2644" s="69">
        <v>1</v>
      </c>
      <c r="M2644" s="69">
        <v>20</v>
      </c>
      <c r="N2644" s="69">
        <v>5204.3999999999996</v>
      </c>
      <c r="O2644" s="69">
        <v>42.08</v>
      </c>
      <c r="P2644" s="69"/>
    </row>
    <row r="2645" spans="1:16">
      <c r="A2645" s="86">
        <v>45562</v>
      </c>
      <c r="B2645" s="69" t="s">
        <v>141</v>
      </c>
      <c r="C2645" s="69" t="s">
        <v>361</v>
      </c>
      <c r="D2645" s="69" t="s">
        <v>688</v>
      </c>
      <c r="F2645" s="69">
        <v>10533</v>
      </c>
      <c r="G2645" s="69">
        <v>132</v>
      </c>
      <c r="H2645" s="69">
        <v>54</v>
      </c>
      <c r="I2645" s="69">
        <v>1616</v>
      </c>
      <c r="J2645" s="69">
        <v>1381</v>
      </c>
      <c r="K2645" s="69">
        <v>61</v>
      </c>
      <c r="L2645" s="69"/>
      <c r="M2645" s="69">
        <v>34</v>
      </c>
      <c r="N2645" s="69">
        <v>6517.95</v>
      </c>
      <c r="O2645" s="69">
        <v>30.8</v>
      </c>
      <c r="P2645" s="69"/>
    </row>
    <row r="2646" spans="1:16">
      <c r="A2646" s="86">
        <v>45562</v>
      </c>
      <c r="B2646" s="69" t="s">
        <v>141</v>
      </c>
      <c r="C2646" s="69" t="s">
        <v>362</v>
      </c>
      <c r="D2646" s="69" t="s">
        <v>689</v>
      </c>
      <c r="F2646" s="69">
        <v>10440</v>
      </c>
      <c r="G2646" s="69">
        <v>72</v>
      </c>
      <c r="H2646" s="69">
        <v>36</v>
      </c>
      <c r="I2646" s="69">
        <v>1864</v>
      </c>
      <c r="J2646" s="69">
        <v>1598</v>
      </c>
      <c r="K2646" s="69">
        <v>40</v>
      </c>
      <c r="L2646" s="69">
        <v>1</v>
      </c>
      <c r="M2646" s="69">
        <v>11</v>
      </c>
      <c r="N2646" s="69">
        <v>5600.86</v>
      </c>
      <c r="O2646" s="69">
        <v>62.14</v>
      </c>
      <c r="P2646" s="69"/>
    </row>
    <row r="2647" spans="1:16">
      <c r="A2647" s="86">
        <v>45562</v>
      </c>
      <c r="B2647" s="69" t="s">
        <v>141</v>
      </c>
      <c r="C2647" s="69" t="s">
        <v>363</v>
      </c>
      <c r="D2647" s="69" t="s">
        <v>690</v>
      </c>
      <c r="F2647" s="69">
        <v>9829</v>
      </c>
      <c r="G2647" s="69">
        <v>95</v>
      </c>
      <c r="H2647" s="69">
        <v>50</v>
      </c>
      <c r="I2647" s="69">
        <v>2477</v>
      </c>
      <c r="J2647" s="69">
        <v>2067</v>
      </c>
      <c r="K2647" s="69">
        <v>55</v>
      </c>
      <c r="L2647" s="69"/>
      <c r="M2647" s="69">
        <v>21</v>
      </c>
      <c r="N2647" s="69">
        <v>3968.11</v>
      </c>
      <c r="O2647" s="69">
        <v>39.79</v>
      </c>
      <c r="P2647" s="69"/>
    </row>
    <row r="2648" spans="1:16">
      <c r="A2648" s="86">
        <v>45562</v>
      </c>
      <c r="B2648" s="69" t="s">
        <v>141</v>
      </c>
      <c r="C2648" s="69" t="s">
        <v>364</v>
      </c>
      <c r="D2648" s="69" t="s">
        <v>691</v>
      </c>
      <c r="F2648" s="69">
        <v>10374</v>
      </c>
      <c r="G2648" s="69">
        <v>134</v>
      </c>
      <c r="H2648" s="69">
        <v>59</v>
      </c>
      <c r="I2648" s="69">
        <v>2466</v>
      </c>
      <c r="J2648" s="69">
        <v>1983</v>
      </c>
      <c r="K2648" s="69">
        <v>77</v>
      </c>
      <c r="L2648" s="69"/>
      <c r="M2648" s="69">
        <v>31</v>
      </c>
      <c r="N2648" s="69">
        <v>4206.8100000000004</v>
      </c>
      <c r="O2648" s="69">
        <v>28.34</v>
      </c>
      <c r="P2648" s="69"/>
    </row>
    <row r="2649" spans="1:16">
      <c r="A2649" s="86">
        <v>45563</v>
      </c>
      <c r="B2649" s="69" t="s">
        <v>389</v>
      </c>
      <c r="C2649" s="69" t="s">
        <v>179</v>
      </c>
      <c r="D2649" s="69" t="s">
        <v>179</v>
      </c>
      <c r="F2649" s="69">
        <v>40082</v>
      </c>
      <c r="G2649" s="69">
        <v>245</v>
      </c>
      <c r="H2649" s="69">
        <v>1</v>
      </c>
      <c r="I2649" s="69">
        <v>52591</v>
      </c>
      <c r="J2649" s="69">
        <v>51855</v>
      </c>
      <c r="K2649" s="69">
        <v>1276</v>
      </c>
      <c r="L2649" s="69"/>
      <c r="N2649" s="69">
        <v>762.15</v>
      </c>
      <c r="O2649" s="69">
        <v>10.47</v>
      </c>
      <c r="P2649" s="69"/>
    </row>
    <row r="2650" spans="1:16">
      <c r="A2650" s="86">
        <v>45563</v>
      </c>
      <c r="B2650" s="69" t="s">
        <v>390</v>
      </c>
      <c r="C2650" s="69" t="s">
        <v>390</v>
      </c>
      <c r="D2650" s="69" t="s">
        <v>759</v>
      </c>
      <c r="F2650" s="69">
        <v>343524</v>
      </c>
      <c r="G2650" s="69">
        <v>1361</v>
      </c>
      <c r="H2650" s="69">
        <v>26</v>
      </c>
      <c r="I2650" s="69">
        <v>437675</v>
      </c>
      <c r="J2650" s="69">
        <v>423047</v>
      </c>
      <c r="K2650" s="69">
        <v>641</v>
      </c>
      <c r="L2650" s="69"/>
      <c r="M2650" s="69">
        <v>1</v>
      </c>
      <c r="N2650" s="69">
        <v>784.88</v>
      </c>
      <c r="O2650" s="69">
        <v>174.29</v>
      </c>
      <c r="P2650" s="69"/>
    </row>
    <row r="2651" spans="1:16">
      <c r="A2651" s="86">
        <v>45563</v>
      </c>
      <c r="B2651" s="69" t="s">
        <v>185</v>
      </c>
      <c r="C2651" s="69" t="s">
        <v>392</v>
      </c>
      <c r="D2651" s="69" t="s">
        <v>692</v>
      </c>
      <c r="F2651" s="69">
        <v>170463</v>
      </c>
      <c r="G2651" s="69">
        <v>1983</v>
      </c>
      <c r="H2651" s="69">
        <v>1469</v>
      </c>
      <c r="I2651" s="69">
        <v>194067</v>
      </c>
      <c r="J2651" s="69">
        <v>138698</v>
      </c>
      <c r="K2651" s="69">
        <v>1520</v>
      </c>
      <c r="L2651" s="69"/>
      <c r="N2651" s="69">
        <v>878.37</v>
      </c>
      <c r="O2651" s="69">
        <v>37.07</v>
      </c>
      <c r="P2651" s="69"/>
    </row>
    <row r="2652" spans="1:16">
      <c r="A2652" s="86">
        <v>45563</v>
      </c>
      <c r="B2652" s="69" t="s">
        <v>393</v>
      </c>
      <c r="C2652" s="69" t="s">
        <v>394</v>
      </c>
      <c r="D2652" s="69" t="s">
        <v>579</v>
      </c>
      <c r="F2652" s="69">
        <v>5185</v>
      </c>
      <c r="G2652" s="69">
        <v>47</v>
      </c>
      <c r="H2652" s="69">
        <v>37</v>
      </c>
      <c r="I2652" s="69">
        <v>4469</v>
      </c>
      <c r="J2652" s="69">
        <v>3922</v>
      </c>
      <c r="K2652" s="69">
        <v>37</v>
      </c>
      <c r="L2652" s="69"/>
      <c r="N2652" s="69">
        <v>1160.21</v>
      </c>
      <c r="O2652" s="69">
        <v>42.85</v>
      </c>
      <c r="P2652" s="69"/>
    </row>
    <row r="2653" spans="1:16">
      <c r="A2653" s="86">
        <v>45563</v>
      </c>
      <c r="B2653" s="69" t="s">
        <v>393</v>
      </c>
      <c r="C2653" s="69" t="s">
        <v>394</v>
      </c>
      <c r="D2653" s="69" t="s">
        <v>580</v>
      </c>
      <c r="F2653" s="69">
        <v>5628</v>
      </c>
      <c r="G2653" s="69">
        <v>35</v>
      </c>
      <c r="H2653" s="69">
        <v>28</v>
      </c>
      <c r="I2653" s="69">
        <v>4079</v>
      </c>
      <c r="J2653" s="69">
        <v>3483</v>
      </c>
      <c r="K2653" s="69">
        <v>29</v>
      </c>
      <c r="L2653" s="69"/>
      <c r="N2653" s="69">
        <v>1379.75</v>
      </c>
      <c r="O2653" s="69">
        <v>64.69</v>
      </c>
      <c r="P2653" s="69"/>
    </row>
    <row r="2654" spans="1:16">
      <c r="A2654" s="86">
        <v>45563</v>
      </c>
      <c r="B2654" s="69" t="s">
        <v>393</v>
      </c>
      <c r="C2654" s="69" t="s">
        <v>394</v>
      </c>
      <c r="D2654" s="69" t="s">
        <v>581</v>
      </c>
      <c r="F2654" s="69">
        <v>2971</v>
      </c>
      <c r="G2654" s="69">
        <v>25</v>
      </c>
      <c r="H2654" s="69">
        <v>22</v>
      </c>
      <c r="I2654" s="69">
        <v>2672</v>
      </c>
      <c r="J2654" s="69">
        <v>2220</v>
      </c>
      <c r="K2654" s="69">
        <v>23</v>
      </c>
      <c r="L2654" s="69"/>
      <c r="N2654" s="69">
        <v>1111.9000000000001</v>
      </c>
      <c r="O2654" s="69">
        <v>43.06</v>
      </c>
      <c r="P2654" s="69"/>
    </row>
    <row r="2655" spans="1:16">
      <c r="A2655" s="86">
        <v>45563</v>
      </c>
      <c r="B2655" s="69" t="s">
        <v>393</v>
      </c>
      <c r="C2655" s="69" t="s">
        <v>394</v>
      </c>
      <c r="D2655" s="69" t="s">
        <v>582</v>
      </c>
      <c r="F2655" s="69">
        <v>152156</v>
      </c>
      <c r="G2655" s="69">
        <v>1890</v>
      </c>
      <c r="H2655" s="69">
        <v>1076</v>
      </c>
      <c r="I2655" s="69">
        <v>130529</v>
      </c>
      <c r="J2655" s="69">
        <v>97778</v>
      </c>
      <c r="K2655" s="69">
        <v>1139</v>
      </c>
      <c r="L2655" s="69"/>
      <c r="M2655" s="69">
        <v>1</v>
      </c>
      <c r="N2655" s="69">
        <v>1165.69</v>
      </c>
      <c r="O2655" s="69">
        <v>44.03</v>
      </c>
      <c r="P2655" s="69"/>
    </row>
    <row r="2656" spans="1:16">
      <c r="A2656" s="86">
        <v>45563</v>
      </c>
      <c r="B2656" s="69" t="s">
        <v>393</v>
      </c>
      <c r="C2656" s="69" t="s">
        <v>395</v>
      </c>
      <c r="D2656" s="69" t="s">
        <v>579</v>
      </c>
      <c r="F2656" s="69">
        <v>17177</v>
      </c>
      <c r="G2656" s="69">
        <v>157</v>
      </c>
      <c r="H2656" s="69">
        <v>128</v>
      </c>
      <c r="I2656" s="69">
        <v>15698</v>
      </c>
      <c r="J2656" s="69">
        <v>13741</v>
      </c>
      <c r="K2656" s="69">
        <v>130</v>
      </c>
      <c r="L2656" s="69"/>
      <c r="N2656" s="69">
        <v>1094.22</v>
      </c>
      <c r="O2656" s="69">
        <v>42.41</v>
      </c>
      <c r="P2656" s="69"/>
    </row>
    <row r="2657" spans="1:16">
      <c r="A2657" s="86">
        <v>45563</v>
      </c>
      <c r="B2657" s="69" t="s">
        <v>393</v>
      </c>
      <c r="C2657" s="69" t="s">
        <v>395</v>
      </c>
      <c r="D2657" s="69" t="s">
        <v>580</v>
      </c>
      <c r="F2657" s="69">
        <v>5726</v>
      </c>
      <c r="G2657" s="69">
        <v>49</v>
      </c>
      <c r="H2657" s="69">
        <v>46</v>
      </c>
      <c r="I2657" s="69">
        <v>3974</v>
      </c>
      <c r="J2657" s="69">
        <v>3372</v>
      </c>
      <c r="K2657" s="69">
        <v>47</v>
      </c>
      <c r="L2657" s="69"/>
      <c r="N2657" s="69">
        <v>1440.87</v>
      </c>
      <c r="O2657" s="69">
        <v>40.61</v>
      </c>
      <c r="P2657" s="69"/>
    </row>
    <row r="2658" spans="1:16">
      <c r="A2658" s="86">
        <v>45563</v>
      </c>
      <c r="B2658" s="69" t="s">
        <v>393</v>
      </c>
      <c r="C2658" s="69" t="s">
        <v>395</v>
      </c>
      <c r="D2658" s="69" t="s">
        <v>581</v>
      </c>
      <c r="F2658" s="69">
        <v>12617</v>
      </c>
      <c r="G2658" s="69">
        <v>98</v>
      </c>
      <c r="H2658" s="69">
        <v>84</v>
      </c>
      <c r="I2658" s="69">
        <v>11083</v>
      </c>
      <c r="J2658" s="69">
        <v>8770</v>
      </c>
      <c r="K2658" s="69">
        <v>86</v>
      </c>
      <c r="L2658" s="69"/>
      <c r="N2658" s="69">
        <v>1138.4100000000001</v>
      </c>
      <c r="O2658" s="69">
        <v>48.9</v>
      </c>
      <c r="P2658" s="69"/>
    </row>
    <row r="2659" spans="1:16">
      <c r="A2659" s="86">
        <v>45563</v>
      </c>
      <c r="B2659" s="69" t="s">
        <v>393</v>
      </c>
      <c r="C2659" s="69" t="s">
        <v>395</v>
      </c>
      <c r="D2659" s="69" t="s">
        <v>582</v>
      </c>
      <c r="F2659" s="69">
        <v>181523</v>
      </c>
      <c r="G2659" s="69">
        <v>2255</v>
      </c>
      <c r="H2659" s="69">
        <v>1357</v>
      </c>
      <c r="I2659" s="69">
        <v>170431</v>
      </c>
      <c r="J2659" s="69">
        <v>122214</v>
      </c>
      <c r="K2659" s="69">
        <v>1423</v>
      </c>
      <c r="L2659" s="69"/>
      <c r="N2659" s="69">
        <v>1065.08</v>
      </c>
      <c r="O2659" s="69">
        <v>42.22</v>
      </c>
      <c r="P2659" s="69"/>
    </row>
    <row r="2660" spans="1:16">
      <c r="A2660" s="86">
        <v>45563</v>
      </c>
      <c r="B2660" s="69" t="s">
        <v>393</v>
      </c>
      <c r="C2660" s="69" t="s">
        <v>396</v>
      </c>
      <c r="D2660" s="69" t="s">
        <v>579</v>
      </c>
      <c r="F2660" s="69">
        <v>1949</v>
      </c>
      <c r="G2660" s="69">
        <v>17</v>
      </c>
      <c r="H2660" s="69">
        <v>13</v>
      </c>
      <c r="I2660" s="69">
        <v>1419</v>
      </c>
      <c r="J2660" s="69">
        <v>1231</v>
      </c>
      <c r="K2660" s="69">
        <v>14</v>
      </c>
      <c r="L2660" s="69"/>
      <c r="N2660" s="69">
        <v>1373.5</v>
      </c>
      <c r="O2660" s="69">
        <v>46.4</v>
      </c>
      <c r="P2660" s="69"/>
    </row>
    <row r="2661" spans="1:16">
      <c r="A2661" s="86">
        <v>45563</v>
      </c>
      <c r="B2661" s="69" t="s">
        <v>393</v>
      </c>
      <c r="C2661" s="69" t="s">
        <v>396</v>
      </c>
      <c r="D2661" s="69" t="s">
        <v>580</v>
      </c>
      <c r="F2661" s="69">
        <v>923</v>
      </c>
      <c r="G2661" s="69">
        <v>3</v>
      </c>
      <c r="H2661" s="69">
        <v>3</v>
      </c>
      <c r="I2661" s="69">
        <v>701</v>
      </c>
      <c r="J2661" s="69">
        <v>594</v>
      </c>
      <c r="K2661" s="69">
        <v>3</v>
      </c>
      <c r="L2661" s="69"/>
      <c r="N2661" s="69">
        <v>1316.69</v>
      </c>
      <c r="O2661" s="69">
        <v>102.56</v>
      </c>
      <c r="P2661" s="69"/>
    </row>
    <row r="2662" spans="1:16">
      <c r="A2662" s="86">
        <v>45563</v>
      </c>
      <c r="B2662" s="69" t="s">
        <v>393</v>
      </c>
      <c r="C2662" s="69" t="s">
        <v>396</v>
      </c>
      <c r="D2662" s="69" t="s">
        <v>581</v>
      </c>
      <c r="F2662" s="69">
        <v>955</v>
      </c>
      <c r="G2662" s="69">
        <v>4</v>
      </c>
      <c r="H2662" s="69">
        <v>3</v>
      </c>
      <c r="I2662" s="69">
        <v>867</v>
      </c>
      <c r="J2662" s="69">
        <v>744</v>
      </c>
      <c r="K2662" s="69">
        <v>3</v>
      </c>
      <c r="L2662" s="69"/>
      <c r="N2662" s="69">
        <v>1101.5</v>
      </c>
      <c r="O2662" s="69">
        <v>106.11</v>
      </c>
      <c r="P2662" s="69"/>
    </row>
    <row r="2663" spans="1:16">
      <c r="A2663" s="86">
        <v>45563</v>
      </c>
      <c r="B2663" s="69" t="s">
        <v>393</v>
      </c>
      <c r="C2663" s="69" t="s">
        <v>396</v>
      </c>
      <c r="D2663" s="69" t="s">
        <v>582</v>
      </c>
      <c r="F2663" s="69">
        <v>18175</v>
      </c>
      <c r="G2663" s="69">
        <v>246</v>
      </c>
      <c r="H2663" s="69">
        <v>135</v>
      </c>
      <c r="I2663" s="69">
        <v>16068</v>
      </c>
      <c r="J2663" s="69">
        <v>11524</v>
      </c>
      <c r="K2663" s="69">
        <v>145</v>
      </c>
      <c r="L2663" s="69"/>
      <c r="N2663" s="69">
        <v>1131.1300000000001</v>
      </c>
      <c r="O2663" s="69">
        <v>40.840000000000003</v>
      </c>
      <c r="P2663" s="69"/>
    </row>
    <row r="2664" spans="1:16">
      <c r="A2664" s="86">
        <v>45563</v>
      </c>
      <c r="B2664" s="69" t="s">
        <v>191</v>
      </c>
      <c r="C2664" s="69" t="s">
        <v>397</v>
      </c>
      <c r="D2664" s="69" t="s">
        <v>397</v>
      </c>
      <c r="F2664" s="69">
        <v>309</v>
      </c>
      <c r="G2664" s="69">
        <v>3</v>
      </c>
      <c r="H2664" s="69">
        <v>2</v>
      </c>
      <c r="I2664" s="69">
        <v>103</v>
      </c>
      <c r="J2664" s="69">
        <v>92</v>
      </c>
      <c r="K2664" s="69">
        <v>2</v>
      </c>
      <c r="L2664" s="69"/>
      <c r="N2664" s="69">
        <v>3000</v>
      </c>
      <c r="O2664" s="69">
        <v>51.5</v>
      </c>
      <c r="P2664" s="69"/>
    </row>
    <row r="2665" spans="1:16">
      <c r="A2665" s="86">
        <v>45563</v>
      </c>
      <c r="B2665" s="69" t="s">
        <v>191</v>
      </c>
      <c r="C2665" s="69" t="s">
        <v>398</v>
      </c>
      <c r="D2665" s="69" t="s">
        <v>398</v>
      </c>
      <c r="F2665" s="69">
        <v>12991</v>
      </c>
      <c r="G2665" s="69">
        <v>185</v>
      </c>
      <c r="H2665" s="69">
        <v>131</v>
      </c>
      <c r="I2665" s="69">
        <v>6469</v>
      </c>
      <c r="J2665" s="69">
        <v>5689</v>
      </c>
      <c r="K2665" s="69">
        <v>137</v>
      </c>
      <c r="L2665" s="69"/>
      <c r="N2665" s="69">
        <v>2008.19</v>
      </c>
      <c r="O2665" s="69">
        <v>31.61</v>
      </c>
      <c r="P2665" s="69"/>
    </row>
    <row r="2666" spans="1:16">
      <c r="A2666" s="86">
        <v>45563</v>
      </c>
      <c r="B2666" s="69" t="s">
        <v>191</v>
      </c>
      <c r="C2666" s="69" t="s">
        <v>399</v>
      </c>
      <c r="D2666" s="69" t="s">
        <v>399</v>
      </c>
      <c r="F2666" s="69">
        <v>67353</v>
      </c>
      <c r="G2666" s="69">
        <v>834</v>
      </c>
      <c r="H2666" s="69">
        <v>580</v>
      </c>
      <c r="I2666" s="69">
        <v>35008</v>
      </c>
      <c r="J2666" s="69">
        <v>30799</v>
      </c>
      <c r="K2666" s="69">
        <v>602</v>
      </c>
      <c r="L2666" s="69">
        <v>1</v>
      </c>
      <c r="M2666" s="69">
        <v>1</v>
      </c>
      <c r="N2666" s="69">
        <v>1923.93</v>
      </c>
      <c r="O2666" s="69">
        <v>37.15</v>
      </c>
      <c r="P2666" s="69"/>
    </row>
    <row r="2667" spans="1:16">
      <c r="A2667" s="86">
        <v>45563</v>
      </c>
      <c r="B2667" s="69" t="s">
        <v>205</v>
      </c>
      <c r="C2667" s="69" t="s">
        <v>400</v>
      </c>
      <c r="D2667" s="69" t="s">
        <v>603</v>
      </c>
      <c r="F2667" s="69">
        <v>27082</v>
      </c>
      <c r="G2667" s="69">
        <v>238</v>
      </c>
      <c r="H2667" s="69">
        <v>17</v>
      </c>
      <c r="I2667" s="69">
        <v>5570</v>
      </c>
      <c r="J2667" s="69">
        <v>4935</v>
      </c>
      <c r="K2667" s="69">
        <v>329</v>
      </c>
      <c r="L2667" s="69"/>
      <c r="N2667" s="69">
        <v>4862.12</v>
      </c>
      <c r="O2667" s="69">
        <v>27.44</v>
      </c>
      <c r="P2667" s="69"/>
    </row>
    <row r="2668" spans="1:16">
      <c r="A2668" s="86">
        <v>45563</v>
      </c>
      <c r="B2668" s="69" t="s">
        <v>205</v>
      </c>
      <c r="C2668" s="69" t="s">
        <v>401</v>
      </c>
      <c r="D2668" s="69" t="s">
        <v>584</v>
      </c>
      <c r="F2668" s="69">
        <v>11621</v>
      </c>
      <c r="G2668" s="69">
        <v>104</v>
      </c>
      <c r="H2668" s="69">
        <v>7</v>
      </c>
      <c r="I2668" s="69">
        <v>2115</v>
      </c>
      <c r="J2668" s="69">
        <v>1748</v>
      </c>
      <c r="K2668" s="69">
        <v>130</v>
      </c>
      <c r="L2668" s="69"/>
      <c r="N2668" s="69">
        <v>5494.56</v>
      </c>
      <c r="O2668" s="69">
        <v>29.8</v>
      </c>
      <c r="P2668" s="69"/>
    </row>
    <row r="2669" spans="1:16">
      <c r="A2669" s="86">
        <v>45563</v>
      </c>
      <c r="B2669" s="69" t="s">
        <v>205</v>
      </c>
      <c r="C2669" s="69" t="s">
        <v>402</v>
      </c>
      <c r="D2669" s="69" t="s">
        <v>585</v>
      </c>
      <c r="F2669" s="69">
        <v>12725</v>
      </c>
      <c r="G2669" s="69">
        <v>103</v>
      </c>
      <c r="H2669" s="69">
        <v>8</v>
      </c>
      <c r="I2669" s="69">
        <v>2290</v>
      </c>
      <c r="J2669" s="69">
        <v>2009</v>
      </c>
      <c r="K2669" s="69">
        <v>152</v>
      </c>
      <c r="L2669" s="69"/>
      <c r="N2669" s="69">
        <v>5556.77</v>
      </c>
      <c r="O2669" s="69">
        <v>27.91</v>
      </c>
      <c r="P2669" s="69"/>
    </row>
    <row r="2670" spans="1:16">
      <c r="A2670" s="86">
        <v>45563</v>
      </c>
      <c r="B2670" s="69" t="s">
        <v>218</v>
      </c>
      <c r="C2670" s="69" t="s">
        <v>403</v>
      </c>
      <c r="D2670" s="69" t="s">
        <v>693</v>
      </c>
      <c r="F2670" s="69">
        <v>3338</v>
      </c>
      <c r="G2670" s="69">
        <v>61</v>
      </c>
      <c r="H2670" s="69">
        <v>37</v>
      </c>
      <c r="I2670" s="69">
        <v>3081</v>
      </c>
      <c r="J2670" s="69">
        <v>2798</v>
      </c>
      <c r="K2670" s="69">
        <v>41</v>
      </c>
      <c r="L2670" s="69"/>
      <c r="N2670" s="69">
        <v>1083.4100000000001</v>
      </c>
      <c r="O2670" s="69">
        <v>26.08</v>
      </c>
      <c r="P2670" s="69"/>
    </row>
    <row r="2671" spans="1:16">
      <c r="A2671" s="86">
        <v>45563</v>
      </c>
      <c r="B2671" s="69" t="s">
        <v>218</v>
      </c>
      <c r="C2671" s="69" t="s">
        <v>403</v>
      </c>
      <c r="D2671" s="69" t="s">
        <v>705</v>
      </c>
      <c r="F2671" s="69">
        <v>22657</v>
      </c>
      <c r="G2671" s="69">
        <v>373</v>
      </c>
      <c r="H2671" s="69">
        <v>207</v>
      </c>
      <c r="I2671" s="69">
        <v>17779</v>
      </c>
      <c r="J2671" s="69">
        <v>15824</v>
      </c>
      <c r="K2671" s="69">
        <v>230</v>
      </c>
      <c r="L2671" s="69"/>
      <c r="N2671" s="69">
        <v>1274.3699999999999</v>
      </c>
      <c r="O2671" s="69">
        <v>32.369999999999997</v>
      </c>
      <c r="P2671" s="69"/>
    </row>
    <row r="2672" spans="1:16">
      <c r="A2672" s="86">
        <v>45563</v>
      </c>
      <c r="B2672" s="69" t="s">
        <v>218</v>
      </c>
      <c r="C2672" s="69" t="s">
        <v>403</v>
      </c>
      <c r="D2672" s="69" t="s">
        <v>694</v>
      </c>
      <c r="F2672" s="69">
        <v>135876</v>
      </c>
      <c r="G2672" s="69">
        <v>2081</v>
      </c>
      <c r="H2672" s="69">
        <v>1199</v>
      </c>
      <c r="I2672" s="69">
        <v>122994</v>
      </c>
      <c r="J2672" s="69">
        <v>98608</v>
      </c>
      <c r="K2672" s="69">
        <v>1293</v>
      </c>
      <c r="L2672" s="69"/>
      <c r="M2672" s="69">
        <v>1</v>
      </c>
      <c r="N2672" s="69">
        <v>1104.74</v>
      </c>
      <c r="O2672" s="69">
        <v>34.5</v>
      </c>
      <c r="P2672" s="69"/>
    </row>
    <row r="2673" spans="1:16">
      <c r="A2673" s="86">
        <v>45563</v>
      </c>
      <c r="B2673" s="69" t="s">
        <v>223</v>
      </c>
      <c r="C2673" s="69" t="s">
        <v>404</v>
      </c>
      <c r="D2673" s="69" t="s">
        <v>587</v>
      </c>
      <c r="F2673" s="69">
        <v>14174</v>
      </c>
      <c r="G2673" s="69">
        <v>96</v>
      </c>
      <c r="H2673" s="69">
        <v>46</v>
      </c>
      <c r="I2673" s="69">
        <v>5226</v>
      </c>
      <c r="J2673" s="69">
        <v>3888</v>
      </c>
      <c r="K2673" s="69">
        <v>57</v>
      </c>
      <c r="L2673" s="69"/>
      <c r="N2673" s="69">
        <v>2712.21</v>
      </c>
      <c r="O2673" s="69">
        <v>82.89</v>
      </c>
      <c r="P2673" s="69"/>
    </row>
    <row r="2674" spans="1:16">
      <c r="A2674" s="86">
        <v>45563</v>
      </c>
      <c r="B2674" s="69" t="s">
        <v>239</v>
      </c>
      <c r="C2674" s="69" t="s">
        <v>405</v>
      </c>
      <c r="D2674" s="69" t="s">
        <v>588</v>
      </c>
      <c r="F2674" s="69">
        <v>27758</v>
      </c>
      <c r="G2674" s="69">
        <v>520</v>
      </c>
      <c r="H2674" s="69">
        <v>325</v>
      </c>
      <c r="I2674" s="69">
        <v>16096</v>
      </c>
      <c r="J2674" s="69">
        <v>12725</v>
      </c>
      <c r="K2674" s="69">
        <v>347</v>
      </c>
      <c r="L2674" s="69"/>
      <c r="N2674" s="69">
        <v>1724.53</v>
      </c>
      <c r="O2674" s="69">
        <v>26.66</v>
      </c>
      <c r="P2674" s="69"/>
    </row>
    <row r="2675" spans="1:16">
      <c r="A2675" s="86">
        <v>45563</v>
      </c>
      <c r="B2675" s="69" t="s">
        <v>243</v>
      </c>
      <c r="C2675" s="69" t="s">
        <v>407</v>
      </c>
      <c r="D2675" s="69" t="s">
        <v>592</v>
      </c>
      <c r="F2675" s="69">
        <v>59851</v>
      </c>
      <c r="G2675" s="69">
        <v>335</v>
      </c>
      <c r="H2675" s="69">
        <v>2</v>
      </c>
      <c r="I2675" s="69">
        <v>19628</v>
      </c>
      <c r="J2675" s="69">
        <v>15697</v>
      </c>
      <c r="K2675" s="69">
        <v>2384</v>
      </c>
      <c r="L2675" s="69">
        <v>57</v>
      </c>
      <c r="M2675" s="69"/>
      <c r="N2675" s="69">
        <v>3049.27</v>
      </c>
      <c r="O2675" s="69">
        <v>8.24</v>
      </c>
      <c r="P2675" s="69"/>
    </row>
    <row r="2676" spans="1:16">
      <c r="A2676" s="86">
        <v>45563</v>
      </c>
      <c r="B2676" s="69" t="s">
        <v>248</v>
      </c>
      <c r="C2676" s="69" t="s">
        <v>408</v>
      </c>
      <c r="D2676" s="69" t="s">
        <v>706</v>
      </c>
      <c r="F2676" s="69">
        <v>96314</v>
      </c>
      <c r="G2676" s="69">
        <v>1688</v>
      </c>
      <c r="H2676" s="69">
        <v>1508</v>
      </c>
      <c r="I2676" s="69">
        <v>33925</v>
      </c>
      <c r="J2676" s="69">
        <v>30021</v>
      </c>
      <c r="K2676" s="69">
        <v>2080</v>
      </c>
      <c r="L2676" s="69"/>
      <c r="N2676" s="69">
        <v>2839.03</v>
      </c>
      <c r="O2676" s="69">
        <v>15.42</v>
      </c>
      <c r="P2676" s="69"/>
    </row>
    <row r="2677" spans="1:16">
      <c r="A2677" s="86">
        <v>45563</v>
      </c>
      <c r="B2677" s="69" t="s">
        <v>253</v>
      </c>
      <c r="C2677" s="69" t="s">
        <v>409</v>
      </c>
      <c r="D2677" s="69" t="s">
        <v>707</v>
      </c>
      <c r="F2677" s="69">
        <v>121174</v>
      </c>
      <c r="G2677" s="69">
        <v>1659</v>
      </c>
      <c r="H2677" s="69">
        <v>1507</v>
      </c>
      <c r="I2677" s="69">
        <v>37156</v>
      </c>
      <c r="J2677" s="69">
        <v>33577</v>
      </c>
      <c r="K2677" s="69">
        <v>1909</v>
      </c>
      <c r="L2677" s="69">
        <v>1</v>
      </c>
      <c r="M2677" s="69"/>
      <c r="N2677" s="69">
        <v>3261.22</v>
      </c>
      <c r="O2677" s="69">
        <v>21.1</v>
      </c>
      <c r="P2677" s="69"/>
    </row>
    <row r="2678" spans="1:16">
      <c r="A2678" s="86">
        <v>45563</v>
      </c>
      <c r="B2678" s="69" t="s">
        <v>253</v>
      </c>
      <c r="C2678" s="69" t="s">
        <v>409</v>
      </c>
      <c r="D2678" s="69" t="s">
        <v>594</v>
      </c>
      <c r="F2678" s="69">
        <v>7</v>
      </c>
      <c r="G2678" s="69">
        <v>0</v>
      </c>
      <c r="I2678" s="69">
        <v>8</v>
      </c>
      <c r="J2678" s="69">
        <v>8</v>
      </c>
      <c r="K2678" s="69"/>
      <c r="N2678" s="69">
        <v>875</v>
      </c>
      <c r="O2678" s="69"/>
    </row>
    <row r="2679" spans="1:16">
      <c r="A2679" s="86">
        <v>45563</v>
      </c>
      <c r="B2679" s="69" t="s">
        <v>253</v>
      </c>
      <c r="C2679" s="69" t="s">
        <v>409</v>
      </c>
      <c r="D2679" s="69" t="s">
        <v>708</v>
      </c>
      <c r="F2679" s="69">
        <v>3921</v>
      </c>
      <c r="G2679" s="69">
        <v>76</v>
      </c>
      <c r="H2679" s="69">
        <v>45</v>
      </c>
      <c r="I2679" s="69">
        <v>2176</v>
      </c>
      <c r="J2679" s="69" t="s">
        <v>702</v>
      </c>
      <c r="K2679" s="69">
        <v>48</v>
      </c>
      <c r="L2679" s="69"/>
      <c r="N2679" s="69">
        <v>1801.93</v>
      </c>
      <c r="O2679" s="69">
        <v>26.32</v>
      </c>
      <c r="P2679" s="69"/>
    </row>
    <row r="2680" spans="1:16">
      <c r="A2680" s="86">
        <v>45563</v>
      </c>
      <c r="B2680" s="69" t="s">
        <v>268</v>
      </c>
      <c r="C2680" s="69" t="s">
        <v>411</v>
      </c>
      <c r="D2680" s="69" t="s">
        <v>595</v>
      </c>
      <c r="F2680" s="69">
        <v>58575</v>
      </c>
      <c r="G2680" s="69">
        <v>798</v>
      </c>
      <c r="H2680" s="69">
        <v>593</v>
      </c>
      <c r="I2680" s="69">
        <v>53067</v>
      </c>
      <c r="J2680" s="69">
        <v>33311</v>
      </c>
      <c r="K2680" s="69">
        <v>610</v>
      </c>
      <c r="L2680" s="69"/>
      <c r="N2680" s="69">
        <v>1103.79</v>
      </c>
      <c r="O2680" s="69">
        <v>31.97</v>
      </c>
      <c r="P2680" s="69"/>
    </row>
    <row r="2681" spans="1:16">
      <c r="A2681" s="86">
        <v>45563</v>
      </c>
      <c r="B2681" s="69" t="s">
        <v>273</v>
      </c>
      <c r="C2681" s="69" t="s">
        <v>412</v>
      </c>
      <c r="D2681" s="69" t="s">
        <v>597</v>
      </c>
      <c r="F2681" s="69">
        <v>60389</v>
      </c>
      <c r="G2681" s="69">
        <v>1180</v>
      </c>
      <c r="H2681" s="69">
        <v>787</v>
      </c>
      <c r="I2681" s="69">
        <v>38964</v>
      </c>
      <c r="J2681" s="69">
        <v>35830</v>
      </c>
      <c r="K2681" s="69">
        <v>833</v>
      </c>
      <c r="L2681" s="69">
        <v>1</v>
      </c>
      <c r="M2681" s="69"/>
      <c r="N2681" s="69">
        <v>1549.87</v>
      </c>
      <c r="O2681" s="69">
        <v>24.14</v>
      </c>
      <c r="P2681" s="69"/>
    </row>
    <row r="2682" spans="1:16">
      <c r="A2682" s="86">
        <v>45563</v>
      </c>
      <c r="B2682" s="69" t="s">
        <v>277</v>
      </c>
      <c r="C2682" s="69" t="s">
        <v>412</v>
      </c>
      <c r="D2682" s="69" t="s">
        <v>599</v>
      </c>
      <c r="F2682" s="69">
        <v>49033</v>
      </c>
      <c r="G2682" s="69">
        <v>938</v>
      </c>
      <c r="H2682" s="69">
        <v>909</v>
      </c>
      <c r="I2682" s="69">
        <v>18097</v>
      </c>
      <c r="J2682" s="69">
        <v>16210</v>
      </c>
      <c r="K2682" s="69">
        <v>3004</v>
      </c>
      <c r="L2682" s="69"/>
      <c r="N2682" s="69">
        <v>2709.45</v>
      </c>
      <c r="O2682" s="69">
        <v>5.44</v>
      </c>
      <c r="P2682" s="69"/>
    </row>
    <row r="2683" spans="1:16">
      <c r="A2683" s="86">
        <v>45563</v>
      </c>
      <c r="B2683" s="69" t="s">
        <v>282</v>
      </c>
      <c r="C2683" s="69" t="s">
        <v>412</v>
      </c>
      <c r="D2683" s="69" t="s">
        <v>601</v>
      </c>
      <c r="F2683" s="69">
        <v>46914</v>
      </c>
      <c r="G2683" s="69">
        <v>778</v>
      </c>
      <c r="H2683" s="69">
        <v>634</v>
      </c>
      <c r="I2683" s="69">
        <v>33076</v>
      </c>
      <c r="J2683" s="69">
        <v>25651</v>
      </c>
      <c r="K2683" s="69">
        <v>656</v>
      </c>
      <c r="L2683" s="69">
        <v>1</v>
      </c>
      <c r="M2683" s="69"/>
      <c r="N2683" s="69">
        <v>1418.37</v>
      </c>
      <c r="O2683" s="69">
        <v>23.8</v>
      </c>
      <c r="P2683" s="69"/>
    </row>
    <row r="2684" spans="1:16">
      <c r="A2684" s="86">
        <v>45563</v>
      </c>
      <c r="B2684" s="69" t="s">
        <v>413</v>
      </c>
      <c r="C2684" s="69" t="s">
        <v>414</v>
      </c>
      <c r="D2684" s="69" t="s">
        <v>761</v>
      </c>
      <c r="F2684" s="69">
        <v>217000</v>
      </c>
      <c r="G2684" s="69">
        <v>503</v>
      </c>
      <c r="H2684" s="69">
        <v>199</v>
      </c>
      <c r="I2684" s="69">
        <v>270960</v>
      </c>
      <c r="J2684" s="69">
        <v>269908</v>
      </c>
      <c r="K2684" s="69">
        <v>254</v>
      </c>
      <c r="L2684" s="69"/>
      <c r="N2684" s="69">
        <v>800.86</v>
      </c>
      <c r="O2684" s="69">
        <v>279.27999999999997</v>
      </c>
      <c r="P2684" s="69"/>
    </row>
    <row r="2685" spans="1:16">
      <c r="A2685" s="86">
        <v>45563</v>
      </c>
      <c r="B2685" s="69" t="s">
        <v>286</v>
      </c>
      <c r="C2685" s="69" t="s">
        <v>415</v>
      </c>
      <c r="D2685" s="69" t="s">
        <v>603</v>
      </c>
      <c r="F2685" s="69">
        <v>39336</v>
      </c>
      <c r="G2685" s="69">
        <v>89</v>
      </c>
      <c r="H2685" s="69">
        <v>15</v>
      </c>
      <c r="I2685" s="69">
        <v>52858</v>
      </c>
      <c r="J2685" s="69">
        <v>52619</v>
      </c>
      <c r="K2685" s="69">
        <v>4402</v>
      </c>
      <c r="L2685" s="69"/>
      <c r="M2685" s="69">
        <v>1</v>
      </c>
      <c r="N2685" s="69">
        <v>744.18</v>
      </c>
      <c r="O2685" s="69">
        <v>2.98</v>
      </c>
      <c r="P2685" s="69"/>
    </row>
    <row r="2686" spans="1:16">
      <c r="A2686" s="86">
        <v>45563</v>
      </c>
      <c r="B2686" s="69" t="s">
        <v>286</v>
      </c>
      <c r="C2686" s="69" t="s">
        <v>417</v>
      </c>
      <c r="D2686" s="69" t="s">
        <v>585</v>
      </c>
      <c r="F2686" s="69">
        <v>27272</v>
      </c>
      <c r="G2686" s="69">
        <v>51</v>
      </c>
      <c r="H2686" s="69">
        <v>21</v>
      </c>
      <c r="I2686" s="69">
        <v>36571</v>
      </c>
      <c r="J2686" s="69">
        <v>36004</v>
      </c>
      <c r="K2686" s="69">
        <v>2771</v>
      </c>
      <c r="L2686" s="69"/>
      <c r="N2686" s="69">
        <v>745.73</v>
      </c>
      <c r="O2686" s="69">
        <v>3.28</v>
      </c>
      <c r="P2686" s="69"/>
    </row>
    <row r="2687" spans="1:16">
      <c r="A2687" s="86">
        <v>45563</v>
      </c>
      <c r="B2687" s="69" t="s">
        <v>419</v>
      </c>
      <c r="C2687" s="69" t="s">
        <v>420</v>
      </c>
      <c r="D2687" s="69" t="s">
        <v>697</v>
      </c>
      <c r="F2687" s="69">
        <v>62083</v>
      </c>
      <c r="G2687" s="69">
        <v>110</v>
      </c>
      <c r="H2687" s="69">
        <v>2</v>
      </c>
      <c r="I2687" s="69">
        <v>79931</v>
      </c>
      <c r="J2687" s="69">
        <v>79667</v>
      </c>
      <c r="K2687" s="69">
        <v>41</v>
      </c>
      <c r="L2687" s="69"/>
      <c r="N2687" s="69">
        <v>776.71</v>
      </c>
      <c r="O2687" s="69">
        <v>485.02</v>
      </c>
      <c r="P2687" s="69"/>
    </row>
    <row r="2688" spans="1:16">
      <c r="A2688" s="86">
        <v>45563</v>
      </c>
      <c r="B2688" s="69" t="s">
        <v>422</v>
      </c>
      <c r="C2688" s="69" t="s">
        <v>423</v>
      </c>
      <c r="D2688" s="69" t="s">
        <v>422</v>
      </c>
      <c r="F2688" s="69">
        <v>12873</v>
      </c>
      <c r="G2688" s="69">
        <v>14</v>
      </c>
      <c r="H2688" s="69">
        <v>6</v>
      </c>
      <c r="I2688" s="69">
        <v>4575</v>
      </c>
      <c r="J2688" s="69">
        <v>3732</v>
      </c>
      <c r="K2688" s="69">
        <v>6</v>
      </c>
      <c r="L2688" s="69"/>
      <c r="N2688" s="69">
        <v>2813.77</v>
      </c>
      <c r="O2688" s="69">
        <v>559.70000000000005</v>
      </c>
      <c r="P2688" s="69"/>
    </row>
    <row r="2689" spans="1:16">
      <c r="A2689" s="86">
        <v>45563</v>
      </c>
      <c r="B2689" s="69" t="s">
        <v>424</v>
      </c>
      <c r="C2689" s="69" t="s">
        <v>425</v>
      </c>
      <c r="D2689" s="69" t="s">
        <v>424</v>
      </c>
      <c r="F2689" s="69">
        <v>15552</v>
      </c>
      <c r="G2689" s="69">
        <v>8</v>
      </c>
      <c r="H2689" s="69">
        <v>3</v>
      </c>
      <c r="I2689" s="69">
        <v>1402</v>
      </c>
      <c r="J2689" s="69">
        <v>983</v>
      </c>
      <c r="K2689" s="69">
        <v>5</v>
      </c>
      <c r="L2689" s="69"/>
      <c r="N2689" s="69">
        <v>11092.72</v>
      </c>
      <c r="O2689" s="69">
        <v>1036.8</v>
      </c>
      <c r="P2689" s="69"/>
    </row>
    <row r="2690" spans="1:16">
      <c r="A2690" s="86">
        <v>45563</v>
      </c>
      <c r="B2690" s="69" t="s">
        <v>426</v>
      </c>
      <c r="C2690" s="69" t="s">
        <v>427</v>
      </c>
      <c r="D2690" s="69" t="s">
        <v>426</v>
      </c>
      <c r="F2690" s="69">
        <v>12835</v>
      </c>
      <c r="G2690" s="69">
        <v>23</v>
      </c>
      <c r="H2690" s="69">
        <v>11</v>
      </c>
      <c r="I2690" s="69">
        <v>4762</v>
      </c>
      <c r="J2690" s="69">
        <v>3907</v>
      </c>
      <c r="K2690" s="69">
        <v>14</v>
      </c>
      <c r="L2690" s="69"/>
      <c r="N2690" s="69">
        <v>2695.3</v>
      </c>
      <c r="O2690" s="69">
        <v>298.49</v>
      </c>
      <c r="P2690" s="69"/>
    </row>
    <row r="2691" spans="1:16">
      <c r="A2691" s="86">
        <v>45563</v>
      </c>
      <c r="B2691" s="69" t="s">
        <v>428</v>
      </c>
      <c r="C2691" s="69" t="s">
        <v>429</v>
      </c>
      <c r="D2691" s="69" t="s">
        <v>428</v>
      </c>
      <c r="F2691" s="69">
        <v>14058</v>
      </c>
      <c r="G2691" s="69">
        <v>9</v>
      </c>
      <c r="H2691" s="69">
        <v>6</v>
      </c>
      <c r="I2691" s="69">
        <v>1244</v>
      </c>
      <c r="J2691" s="69">
        <v>932</v>
      </c>
      <c r="K2691" s="69">
        <v>7</v>
      </c>
      <c r="L2691" s="69"/>
      <c r="N2691" s="69">
        <v>11300.64</v>
      </c>
      <c r="O2691" s="69">
        <v>669.43</v>
      </c>
      <c r="P2691" s="69"/>
    </row>
    <row r="2692" spans="1:16">
      <c r="A2692" s="86">
        <v>45563</v>
      </c>
      <c r="B2692" s="69" t="s">
        <v>430</v>
      </c>
      <c r="C2692" s="69" t="s">
        <v>431</v>
      </c>
      <c r="D2692" s="69" t="s">
        <v>754</v>
      </c>
      <c r="F2692" s="69">
        <v>30802</v>
      </c>
      <c r="G2692" s="69">
        <v>119</v>
      </c>
      <c r="H2692" s="69">
        <v>77</v>
      </c>
      <c r="I2692" s="69">
        <v>35115</v>
      </c>
      <c r="J2692" s="69">
        <v>33697</v>
      </c>
      <c r="K2692" s="69">
        <v>81</v>
      </c>
      <c r="L2692" s="69"/>
      <c r="N2692" s="69">
        <v>877.17</v>
      </c>
      <c r="O2692" s="69">
        <v>126.76</v>
      </c>
      <c r="P2692" s="69"/>
    </row>
    <row r="2693" spans="1:16">
      <c r="A2693" s="86">
        <v>45563</v>
      </c>
      <c r="B2693" s="69" t="s">
        <v>432</v>
      </c>
      <c r="C2693" s="69" t="s">
        <v>433</v>
      </c>
      <c r="D2693" s="69" t="s">
        <v>755</v>
      </c>
      <c r="F2693" s="69">
        <v>89821</v>
      </c>
      <c r="G2693" s="69">
        <v>899</v>
      </c>
      <c r="H2693" s="69">
        <v>694</v>
      </c>
      <c r="I2693" s="69">
        <v>78252</v>
      </c>
      <c r="J2693" s="69">
        <v>56287</v>
      </c>
      <c r="K2693" s="69">
        <v>724</v>
      </c>
      <c r="L2693" s="69"/>
      <c r="N2693" s="69">
        <v>1147.8399999999999</v>
      </c>
      <c r="O2693" s="69">
        <v>40.98</v>
      </c>
      <c r="P2693" s="69"/>
    </row>
    <row r="2694" spans="1:16">
      <c r="A2694" s="86">
        <v>45563</v>
      </c>
      <c r="B2694" s="69" t="s">
        <v>432</v>
      </c>
      <c r="C2694" s="69" t="s">
        <v>434</v>
      </c>
      <c r="D2694" s="69" t="s">
        <v>755</v>
      </c>
      <c r="F2694" s="69">
        <v>76509</v>
      </c>
      <c r="G2694" s="69">
        <v>634</v>
      </c>
      <c r="H2694" s="69">
        <v>493</v>
      </c>
      <c r="I2694" s="69">
        <v>69443</v>
      </c>
      <c r="J2694" s="69">
        <v>46108</v>
      </c>
      <c r="K2694" s="69">
        <v>511</v>
      </c>
      <c r="L2694" s="69"/>
      <c r="N2694" s="69">
        <v>1101.75</v>
      </c>
      <c r="O2694" s="69">
        <v>49.58</v>
      </c>
      <c r="P2694" s="69"/>
    </row>
    <row r="2695" spans="1:16">
      <c r="A2695" s="86">
        <v>45563</v>
      </c>
      <c r="B2695" s="69" t="s">
        <v>432</v>
      </c>
      <c r="C2695" s="69" t="s">
        <v>436</v>
      </c>
      <c r="D2695" s="69" t="s">
        <v>710</v>
      </c>
      <c r="F2695" s="69">
        <v>38825</v>
      </c>
      <c r="G2695" s="69">
        <v>568</v>
      </c>
      <c r="H2695" s="69">
        <v>388</v>
      </c>
      <c r="I2695" s="69">
        <v>31480</v>
      </c>
      <c r="J2695" s="69">
        <v>27252</v>
      </c>
      <c r="K2695" s="69">
        <v>405</v>
      </c>
      <c r="L2695" s="69"/>
      <c r="M2695" s="69">
        <v>1</v>
      </c>
      <c r="N2695" s="69">
        <v>1233.32</v>
      </c>
      <c r="O2695" s="69">
        <v>31.39</v>
      </c>
      <c r="P2695" s="69"/>
    </row>
    <row r="2696" spans="1:16">
      <c r="A2696" s="86">
        <v>45563</v>
      </c>
      <c r="B2696" s="69" t="s">
        <v>432</v>
      </c>
      <c r="C2696" s="69" t="s">
        <v>438</v>
      </c>
      <c r="D2696" s="69" t="s">
        <v>711</v>
      </c>
      <c r="F2696" s="69">
        <v>37282</v>
      </c>
      <c r="G2696" s="69">
        <v>435</v>
      </c>
      <c r="H2696" s="69">
        <v>288</v>
      </c>
      <c r="I2696" s="69">
        <v>24082</v>
      </c>
      <c r="J2696" s="69">
        <v>20864</v>
      </c>
      <c r="K2696" s="69">
        <v>306</v>
      </c>
      <c r="L2696" s="69"/>
      <c r="N2696" s="69">
        <v>1548.13</v>
      </c>
      <c r="O2696" s="69">
        <v>40.130000000000003</v>
      </c>
      <c r="P2696" s="69"/>
    </row>
    <row r="2697" spans="1:16">
      <c r="A2697" s="86">
        <v>45563</v>
      </c>
      <c r="B2697" s="69" t="s">
        <v>432</v>
      </c>
      <c r="C2697" s="69" t="s">
        <v>440</v>
      </c>
      <c r="D2697" s="69" t="s">
        <v>712</v>
      </c>
      <c r="F2697" s="69">
        <v>40238</v>
      </c>
      <c r="G2697" s="69">
        <v>406</v>
      </c>
      <c r="H2697" s="69">
        <v>309</v>
      </c>
      <c r="I2697" s="69">
        <v>36551</v>
      </c>
      <c r="J2697" s="69">
        <v>26364</v>
      </c>
      <c r="K2697" s="69">
        <v>316</v>
      </c>
      <c r="L2697" s="69"/>
      <c r="M2697" s="69">
        <v>1</v>
      </c>
      <c r="N2697" s="69">
        <v>1100.8699999999999</v>
      </c>
      <c r="O2697" s="69">
        <v>41.96</v>
      </c>
      <c r="P2697" s="69"/>
    </row>
    <row r="2698" spans="1:16">
      <c r="A2698" s="86">
        <v>45563</v>
      </c>
      <c r="B2698" s="69" t="s">
        <v>432</v>
      </c>
      <c r="C2698" s="69" t="s">
        <v>444</v>
      </c>
      <c r="D2698" s="69" t="s">
        <v>713</v>
      </c>
      <c r="F2698" s="69">
        <v>40212</v>
      </c>
      <c r="G2698" s="69">
        <v>394</v>
      </c>
      <c r="H2698" s="69">
        <v>313</v>
      </c>
      <c r="I2698" s="69">
        <v>37417</v>
      </c>
      <c r="J2698" s="69">
        <v>27138</v>
      </c>
      <c r="K2698" s="69">
        <v>323</v>
      </c>
      <c r="L2698" s="69"/>
      <c r="M2698" s="69">
        <v>1</v>
      </c>
      <c r="N2698" s="69">
        <v>1074.7</v>
      </c>
      <c r="O2698" s="69">
        <v>40.74</v>
      </c>
      <c r="P2698" s="69"/>
    </row>
    <row r="2699" spans="1:16">
      <c r="A2699" s="86">
        <v>45563</v>
      </c>
      <c r="B2699" s="69" t="s">
        <v>432</v>
      </c>
      <c r="C2699" s="69" t="s">
        <v>446</v>
      </c>
      <c r="D2699" s="69" t="s">
        <v>714</v>
      </c>
      <c r="F2699" s="69">
        <v>39576</v>
      </c>
      <c r="G2699" s="69">
        <v>509</v>
      </c>
      <c r="H2699" s="69">
        <v>353</v>
      </c>
      <c r="I2699" s="69">
        <v>30874</v>
      </c>
      <c r="J2699" s="69">
        <v>27486</v>
      </c>
      <c r="K2699" s="69">
        <v>367</v>
      </c>
      <c r="L2699" s="69"/>
      <c r="N2699" s="69">
        <v>1281.8599999999999</v>
      </c>
      <c r="O2699" s="69">
        <v>35.619999999999997</v>
      </c>
      <c r="P2699" s="69"/>
    </row>
    <row r="2700" spans="1:16">
      <c r="A2700" s="86">
        <v>45563</v>
      </c>
      <c r="B2700" s="69" t="s">
        <v>448</v>
      </c>
      <c r="C2700" s="69" t="s">
        <v>449</v>
      </c>
      <c r="D2700" s="69" t="s">
        <v>637</v>
      </c>
      <c r="F2700" s="69">
        <v>77111</v>
      </c>
      <c r="G2700" s="69">
        <v>909</v>
      </c>
      <c r="H2700" s="69">
        <v>604</v>
      </c>
      <c r="I2700" s="69">
        <v>45175</v>
      </c>
      <c r="J2700" s="69">
        <v>36127</v>
      </c>
      <c r="K2700" s="69">
        <v>622</v>
      </c>
      <c r="L2700" s="69"/>
      <c r="N2700" s="69">
        <v>1706.94</v>
      </c>
      <c r="O2700" s="69">
        <v>41.1</v>
      </c>
      <c r="P2700" s="69"/>
    </row>
    <row r="2701" spans="1:16">
      <c r="A2701" s="86">
        <v>45563</v>
      </c>
      <c r="B2701" s="69" t="s">
        <v>450</v>
      </c>
      <c r="C2701" s="69" t="s">
        <v>451</v>
      </c>
      <c r="D2701" s="69" t="s">
        <v>638</v>
      </c>
      <c r="F2701" s="69">
        <v>53878</v>
      </c>
      <c r="G2701" s="69">
        <v>499</v>
      </c>
      <c r="H2701" s="69">
        <v>468</v>
      </c>
      <c r="I2701" s="69">
        <v>73285</v>
      </c>
      <c r="J2701" s="69">
        <v>33470</v>
      </c>
      <c r="K2701" s="69">
        <v>469</v>
      </c>
      <c r="L2701" s="69"/>
      <c r="N2701" s="69">
        <v>735.18</v>
      </c>
      <c r="O2701" s="69">
        <v>38.29</v>
      </c>
      <c r="P2701" s="69"/>
    </row>
    <row r="2702" spans="1:16">
      <c r="A2702" s="86">
        <v>45563</v>
      </c>
      <c r="B2702" s="69" t="s">
        <v>228</v>
      </c>
      <c r="C2702" s="69" t="s">
        <v>234</v>
      </c>
      <c r="D2702" s="69" t="s">
        <v>756</v>
      </c>
      <c r="F2702" s="69">
        <v>14412</v>
      </c>
      <c r="G2702" s="69">
        <v>187</v>
      </c>
      <c r="H2702" s="69">
        <v>131</v>
      </c>
      <c r="I2702" s="69">
        <v>6747</v>
      </c>
      <c r="J2702" s="69">
        <v>5464</v>
      </c>
      <c r="K2702" s="69">
        <v>139</v>
      </c>
      <c r="L2702" s="69"/>
      <c r="N2702" s="69">
        <v>2136.06</v>
      </c>
      <c r="O2702" s="69">
        <v>34.15</v>
      </c>
      <c r="P2702" s="69"/>
    </row>
    <row r="2703" spans="1:16">
      <c r="A2703" s="86">
        <v>45563</v>
      </c>
      <c r="B2703" s="69" t="s">
        <v>228</v>
      </c>
      <c r="C2703" s="69" t="s">
        <v>452</v>
      </c>
      <c r="D2703" s="69" t="s">
        <v>452</v>
      </c>
      <c r="F2703" s="69">
        <v>8382</v>
      </c>
      <c r="G2703" s="69">
        <v>104</v>
      </c>
      <c r="H2703" s="69">
        <v>78</v>
      </c>
      <c r="I2703" s="69">
        <v>6552</v>
      </c>
      <c r="J2703" s="69">
        <v>5073</v>
      </c>
      <c r="K2703" s="69">
        <v>82</v>
      </c>
      <c r="L2703" s="69"/>
      <c r="N2703" s="69">
        <v>1279.3</v>
      </c>
      <c r="O2703" s="69">
        <v>34.07</v>
      </c>
      <c r="P2703" s="69"/>
    </row>
    <row r="2704" spans="1:16">
      <c r="A2704" s="86">
        <v>45563</v>
      </c>
      <c r="B2704" s="69" t="s">
        <v>228</v>
      </c>
      <c r="C2704" s="69" t="s">
        <v>238</v>
      </c>
      <c r="D2704" s="69" t="s">
        <v>238</v>
      </c>
      <c r="F2704" s="69">
        <v>8440</v>
      </c>
      <c r="G2704" s="69">
        <v>102</v>
      </c>
      <c r="H2704" s="69">
        <v>61</v>
      </c>
      <c r="I2704" s="69">
        <v>5461</v>
      </c>
      <c r="J2704" s="69">
        <v>4289</v>
      </c>
      <c r="K2704" s="69">
        <v>67</v>
      </c>
      <c r="L2704" s="69"/>
      <c r="N2704" s="69">
        <v>1545.5</v>
      </c>
      <c r="O2704" s="69">
        <v>41.99</v>
      </c>
      <c r="P2704" s="69"/>
    </row>
    <row r="2705" spans="1:16">
      <c r="A2705" s="86">
        <v>45563</v>
      </c>
      <c r="B2705" s="69" t="s">
        <v>228</v>
      </c>
      <c r="C2705" s="69" t="s">
        <v>230</v>
      </c>
      <c r="D2705" s="69" t="s">
        <v>640</v>
      </c>
      <c r="F2705" s="69">
        <v>8360</v>
      </c>
      <c r="G2705" s="69">
        <v>114</v>
      </c>
      <c r="H2705" s="69">
        <v>79</v>
      </c>
      <c r="I2705" s="69">
        <v>4140</v>
      </c>
      <c r="J2705" s="69">
        <v>3542</v>
      </c>
      <c r="K2705" s="69">
        <v>83</v>
      </c>
      <c r="L2705" s="69"/>
      <c r="M2705" s="69">
        <v>1</v>
      </c>
      <c r="N2705" s="69">
        <v>2019.32</v>
      </c>
      <c r="O2705" s="69">
        <v>31.91</v>
      </c>
      <c r="P2705" s="69"/>
    </row>
    <row r="2706" spans="1:16">
      <c r="A2706" s="86">
        <v>45563</v>
      </c>
      <c r="B2706" s="69" t="s">
        <v>228</v>
      </c>
      <c r="C2706" s="69" t="s">
        <v>237</v>
      </c>
      <c r="D2706" s="69" t="s">
        <v>237</v>
      </c>
      <c r="F2706" s="69">
        <v>8636</v>
      </c>
      <c r="G2706" s="69">
        <v>94</v>
      </c>
      <c r="H2706" s="69">
        <v>69</v>
      </c>
      <c r="I2706" s="69">
        <v>4860</v>
      </c>
      <c r="J2706" s="69">
        <v>3900</v>
      </c>
      <c r="K2706" s="69">
        <v>72</v>
      </c>
      <c r="L2706" s="69"/>
      <c r="N2706" s="69">
        <v>1776.95</v>
      </c>
      <c r="O2706" s="69">
        <v>39.979999999999997</v>
      </c>
      <c r="P2706" s="69"/>
    </row>
    <row r="2707" spans="1:16">
      <c r="A2707" s="86">
        <v>45563</v>
      </c>
      <c r="B2707" s="69" t="s">
        <v>228</v>
      </c>
      <c r="C2707" s="69" t="s">
        <v>235</v>
      </c>
      <c r="D2707" s="69" t="s">
        <v>235</v>
      </c>
      <c r="F2707" s="69">
        <v>8376</v>
      </c>
      <c r="G2707" s="69">
        <v>96</v>
      </c>
      <c r="H2707" s="69">
        <v>73</v>
      </c>
      <c r="I2707" s="69">
        <v>3822</v>
      </c>
      <c r="J2707" s="69">
        <v>3303</v>
      </c>
      <c r="K2707" s="69">
        <v>79</v>
      </c>
      <c r="L2707" s="69"/>
      <c r="N2707" s="69">
        <v>2191.52</v>
      </c>
      <c r="O2707" s="69">
        <v>35.340000000000003</v>
      </c>
      <c r="P2707" s="69"/>
    </row>
    <row r="2708" spans="1:16">
      <c r="A2708" s="86">
        <v>45563</v>
      </c>
      <c r="B2708" s="69" t="s">
        <v>228</v>
      </c>
      <c r="C2708" s="69" t="s">
        <v>233</v>
      </c>
      <c r="D2708" s="69" t="s">
        <v>641</v>
      </c>
      <c r="F2708" s="69">
        <v>8443</v>
      </c>
      <c r="G2708" s="69">
        <v>166</v>
      </c>
      <c r="H2708" s="69">
        <v>121</v>
      </c>
      <c r="I2708" s="69">
        <v>10398</v>
      </c>
      <c r="J2708" s="69">
        <v>5170</v>
      </c>
      <c r="K2708" s="69">
        <v>127</v>
      </c>
      <c r="L2708" s="69"/>
      <c r="N2708" s="69">
        <v>811.98</v>
      </c>
      <c r="O2708" s="69">
        <v>21.87</v>
      </c>
      <c r="P2708" s="69"/>
    </row>
    <row r="2709" spans="1:16">
      <c r="A2709" s="86">
        <v>45563</v>
      </c>
      <c r="B2709" s="69" t="s">
        <v>228</v>
      </c>
      <c r="C2709" s="69" t="s">
        <v>453</v>
      </c>
      <c r="D2709" s="69" t="s">
        <v>453</v>
      </c>
      <c r="F2709" s="69">
        <v>8329</v>
      </c>
      <c r="G2709" s="69">
        <v>100</v>
      </c>
      <c r="H2709" s="69">
        <v>76</v>
      </c>
      <c r="I2709" s="69">
        <v>5124</v>
      </c>
      <c r="J2709" s="69">
        <v>3772</v>
      </c>
      <c r="K2709" s="69">
        <v>80</v>
      </c>
      <c r="L2709" s="69"/>
      <c r="N2709" s="69">
        <v>1625.49</v>
      </c>
      <c r="O2709" s="69">
        <v>30.73</v>
      </c>
      <c r="P2709" s="69"/>
    </row>
    <row r="2710" spans="1:16">
      <c r="A2710" s="86">
        <v>45563</v>
      </c>
      <c r="B2710" s="69" t="s">
        <v>228</v>
      </c>
      <c r="C2710" s="69" t="s">
        <v>232</v>
      </c>
      <c r="D2710" s="69" t="s">
        <v>642</v>
      </c>
      <c r="F2710" s="69">
        <v>8577</v>
      </c>
      <c r="G2710" s="69">
        <v>101</v>
      </c>
      <c r="H2710" s="69">
        <v>73</v>
      </c>
      <c r="I2710" s="69">
        <v>5416</v>
      </c>
      <c r="J2710" s="69">
        <v>4655</v>
      </c>
      <c r="K2710" s="69">
        <v>77</v>
      </c>
      <c r="L2710" s="69"/>
      <c r="N2710" s="69">
        <v>1583.64</v>
      </c>
      <c r="O2710" s="69">
        <v>35.590000000000003</v>
      </c>
      <c r="P2710" s="69"/>
    </row>
    <row r="2711" spans="1:16">
      <c r="A2711" s="86">
        <v>45563</v>
      </c>
      <c r="B2711" s="69" t="s">
        <v>228</v>
      </c>
      <c r="C2711" s="69" t="s">
        <v>231</v>
      </c>
      <c r="D2711" s="69" t="s">
        <v>231</v>
      </c>
      <c r="F2711" s="69">
        <v>8501</v>
      </c>
      <c r="G2711" s="69">
        <v>153</v>
      </c>
      <c r="H2711" s="69">
        <v>116</v>
      </c>
      <c r="I2711" s="69">
        <v>5780</v>
      </c>
      <c r="J2711" s="69">
        <v>5048</v>
      </c>
      <c r="K2711" s="69">
        <v>120</v>
      </c>
      <c r="L2711" s="69"/>
      <c r="N2711" s="69">
        <v>1470.76</v>
      </c>
      <c r="O2711" s="69">
        <v>22.37</v>
      </c>
      <c r="P2711" s="69"/>
    </row>
    <row r="2712" spans="1:16">
      <c r="A2712" s="86">
        <v>45563</v>
      </c>
      <c r="B2712" s="69" t="s">
        <v>256</v>
      </c>
      <c r="C2712" s="69" t="s">
        <v>264</v>
      </c>
      <c r="D2712" s="69" t="s">
        <v>734</v>
      </c>
      <c r="F2712" s="69">
        <v>14522</v>
      </c>
      <c r="G2712" s="69">
        <v>139</v>
      </c>
      <c r="H2712" s="69">
        <v>106</v>
      </c>
      <c r="I2712" s="69">
        <v>8114</v>
      </c>
      <c r="J2712" s="69">
        <v>6528</v>
      </c>
      <c r="K2712" s="69">
        <v>113</v>
      </c>
      <c r="L2712" s="69"/>
      <c r="N2712" s="69">
        <v>1789.75</v>
      </c>
      <c r="O2712" s="69">
        <v>42.22</v>
      </c>
      <c r="P2712" s="69"/>
    </row>
    <row r="2713" spans="1:16">
      <c r="A2713" s="86">
        <v>45563</v>
      </c>
      <c r="B2713" s="69" t="s">
        <v>256</v>
      </c>
      <c r="C2713" s="69" t="s">
        <v>266</v>
      </c>
      <c r="D2713" s="69" t="s">
        <v>735</v>
      </c>
      <c r="F2713" s="69">
        <v>8729</v>
      </c>
      <c r="G2713" s="69">
        <v>100</v>
      </c>
      <c r="H2713" s="69">
        <v>68</v>
      </c>
      <c r="I2713" s="69">
        <v>4222</v>
      </c>
      <c r="J2713" s="69">
        <v>3570</v>
      </c>
      <c r="K2713" s="69">
        <v>69</v>
      </c>
      <c r="L2713" s="69"/>
      <c r="N2713" s="69">
        <v>2067.5</v>
      </c>
      <c r="O2713" s="69">
        <v>40.98</v>
      </c>
      <c r="P2713" s="69"/>
    </row>
    <row r="2714" spans="1:16">
      <c r="A2714" s="86">
        <v>45563</v>
      </c>
      <c r="B2714" s="69" t="s">
        <v>256</v>
      </c>
      <c r="C2714" s="69" t="s">
        <v>259</v>
      </c>
      <c r="D2714" s="69" t="s">
        <v>736</v>
      </c>
      <c r="F2714" s="69">
        <v>8271</v>
      </c>
      <c r="G2714" s="69">
        <v>117</v>
      </c>
      <c r="H2714" s="69">
        <v>86</v>
      </c>
      <c r="I2714" s="69">
        <v>4328</v>
      </c>
      <c r="J2714" s="69">
        <v>3776</v>
      </c>
      <c r="K2714" s="69">
        <v>89</v>
      </c>
      <c r="L2714" s="69"/>
      <c r="N2714" s="69">
        <v>1911.04</v>
      </c>
      <c r="O2714" s="69">
        <v>30.98</v>
      </c>
      <c r="P2714" s="69"/>
    </row>
    <row r="2715" spans="1:16">
      <c r="A2715" s="86">
        <v>45563</v>
      </c>
      <c r="B2715" s="69" t="s">
        <v>256</v>
      </c>
      <c r="C2715" s="69" t="s">
        <v>263</v>
      </c>
      <c r="D2715" s="69" t="s">
        <v>737</v>
      </c>
      <c r="F2715" s="69">
        <v>8315</v>
      </c>
      <c r="G2715" s="69">
        <v>67</v>
      </c>
      <c r="H2715" s="69">
        <v>50</v>
      </c>
      <c r="I2715" s="69">
        <v>3387</v>
      </c>
      <c r="J2715" s="69">
        <v>2935</v>
      </c>
      <c r="K2715" s="69">
        <v>53</v>
      </c>
      <c r="L2715" s="69"/>
      <c r="N2715" s="69">
        <v>2454.9699999999998</v>
      </c>
      <c r="O2715" s="69">
        <v>52.3</v>
      </c>
      <c r="P2715" s="69"/>
    </row>
    <row r="2716" spans="1:16">
      <c r="A2716" s="86">
        <v>45563</v>
      </c>
      <c r="B2716" s="69" t="s">
        <v>256</v>
      </c>
      <c r="C2716" s="69" t="s">
        <v>260</v>
      </c>
      <c r="D2716" s="69" t="s">
        <v>738</v>
      </c>
      <c r="F2716" s="69">
        <v>8223</v>
      </c>
      <c r="G2716" s="69">
        <v>73</v>
      </c>
      <c r="H2716" s="69">
        <v>56</v>
      </c>
      <c r="I2716" s="69">
        <v>3899</v>
      </c>
      <c r="J2716" s="69">
        <v>3305</v>
      </c>
      <c r="K2716" s="69">
        <v>58</v>
      </c>
      <c r="L2716" s="69"/>
      <c r="N2716" s="69">
        <v>2109</v>
      </c>
      <c r="O2716" s="69">
        <v>44.45</v>
      </c>
      <c r="P2716" s="69"/>
    </row>
    <row r="2717" spans="1:16">
      <c r="A2717" s="86">
        <v>45563</v>
      </c>
      <c r="B2717" s="69" t="s">
        <v>256</v>
      </c>
      <c r="C2717" s="69" t="s">
        <v>262</v>
      </c>
      <c r="D2717" s="69" t="s">
        <v>739</v>
      </c>
      <c r="F2717" s="69">
        <v>8389</v>
      </c>
      <c r="G2717" s="69">
        <v>86</v>
      </c>
      <c r="H2717" s="69">
        <v>71</v>
      </c>
      <c r="I2717" s="69">
        <v>4159</v>
      </c>
      <c r="J2717" s="69">
        <v>3187</v>
      </c>
      <c r="K2717" s="69">
        <v>73</v>
      </c>
      <c r="L2717" s="69"/>
      <c r="N2717" s="69">
        <v>2017.07</v>
      </c>
      <c r="O2717" s="69">
        <v>37.450000000000003</v>
      </c>
      <c r="P2717" s="69"/>
    </row>
    <row r="2718" spans="1:16">
      <c r="A2718" s="86">
        <v>45563</v>
      </c>
      <c r="B2718" s="69" t="s">
        <v>256</v>
      </c>
      <c r="C2718" s="69" t="s">
        <v>261</v>
      </c>
      <c r="D2718" s="69" t="s">
        <v>740</v>
      </c>
      <c r="F2718" s="69">
        <v>8219</v>
      </c>
      <c r="G2718" s="69">
        <v>133</v>
      </c>
      <c r="H2718" s="69">
        <v>94</v>
      </c>
      <c r="I2718" s="69">
        <v>2907</v>
      </c>
      <c r="J2718" s="69">
        <v>2532</v>
      </c>
      <c r="K2718" s="69">
        <v>100</v>
      </c>
      <c r="L2718" s="69"/>
      <c r="N2718" s="69">
        <v>2827.31</v>
      </c>
      <c r="O2718" s="69">
        <v>26.86</v>
      </c>
      <c r="P2718" s="69"/>
    </row>
    <row r="2719" spans="1:16">
      <c r="A2719" s="86">
        <v>45563</v>
      </c>
      <c r="B2719" s="69" t="s">
        <v>256</v>
      </c>
      <c r="C2719" s="69" t="s">
        <v>265</v>
      </c>
      <c r="D2719" s="69" t="s">
        <v>741</v>
      </c>
      <c r="F2719" s="69">
        <v>8201</v>
      </c>
      <c r="G2719" s="69">
        <v>89</v>
      </c>
      <c r="H2719" s="69">
        <v>70</v>
      </c>
      <c r="I2719" s="69">
        <v>4653</v>
      </c>
      <c r="J2719" s="69">
        <v>3434</v>
      </c>
      <c r="K2719" s="69">
        <v>76</v>
      </c>
      <c r="L2719" s="69"/>
      <c r="N2719" s="69">
        <v>1762.52</v>
      </c>
      <c r="O2719" s="69">
        <v>35.97</v>
      </c>
      <c r="P2719" s="69"/>
    </row>
    <row r="2720" spans="1:16">
      <c r="A2720" s="86">
        <v>45563</v>
      </c>
      <c r="B2720" s="69" t="s">
        <v>256</v>
      </c>
      <c r="C2720" s="69" t="s">
        <v>258</v>
      </c>
      <c r="D2720" s="69" t="s">
        <v>742</v>
      </c>
      <c r="F2720" s="69">
        <v>8317</v>
      </c>
      <c r="G2720" s="69">
        <v>104</v>
      </c>
      <c r="H2720" s="69">
        <v>74</v>
      </c>
      <c r="I2720" s="69">
        <v>3694</v>
      </c>
      <c r="J2720" s="69">
        <v>3356</v>
      </c>
      <c r="K2720" s="69">
        <v>84</v>
      </c>
      <c r="L2720" s="69"/>
      <c r="N2720" s="69">
        <v>2251.4899999999998</v>
      </c>
      <c r="O2720" s="69">
        <v>31.74</v>
      </c>
      <c r="P2720" s="69"/>
    </row>
    <row r="2721" spans="1:16">
      <c r="A2721" s="86">
        <v>45563</v>
      </c>
      <c r="B2721" s="69" t="s">
        <v>256</v>
      </c>
      <c r="C2721" s="69" t="s">
        <v>257</v>
      </c>
      <c r="D2721" s="69" t="s">
        <v>743</v>
      </c>
      <c r="F2721" s="69">
        <v>8201</v>
      </c>
      <c r="G2721" s="69">
        <v>98</v>
      </c>
      <c r="H2721" s="69">
        <v>64</v>
      </c>
      <c r="I2721" s="69">
        <v>4063</v>
      </c>
      <c r="J2721" s="69">
        <v>3447</v>
      </c>
      <c r="K2721" s="69">
        <v>70</v>
      </c>
      <c r="L2721" s="69"/>
      <c r="N2721" s="69">
        <v>2018.46</v>
      </c>
      <c r="O2721" s="69">
        <v>34.6</v>
      </c>
      <c r="P2721" s="69"/>
    </row>
    <row r="2722" spans="1:16">
      <c r="A2722" s="86">
        <v>45563</v>
      </c>
      <c r="B2722" s="69" t="s">
        <v>454</v>
      </c>
      <c r="C2722" s="69" t="s">
        <v>202</v>
      </c>
      <c r="D2722" s="69" t="s">
        <v>757</v>
      </c>
      <c r="F2722" s="69">
        <v>77041</v>
      </c>
      <c r="G2722" s="69">
        <v>723</v>
      </c>
      <c r="H2722" s="69">
        <v>555</v>
      </c>
      <c r="I2722" s="69">
        <v>75023</v>
      </c>
      <c r="J2722" s="69">
        <v>47709</v>
      </c>
      <c r="K2722" s="69">
        <v>576</v>
      </c>
      <c r="L2722" s="69"/>
      <c r="N2722" s="69">
        <v>1026.9000000000001</v>
      </c>
      <c r="O2722" s="69">
        <v>44.07</v>
      </c>
      <c r="P2722" s="69"/>
    </row>
    <row r="2723" spans="1:16">
      <c r="A2723" s="86">
        <v>45563</v>
      </c>
      <c r="B2723" s="69" t="s">
        <v>454</v>
      </c>
      <c r="C2723" s="69" t="s">
        <v>198</v>
      </c>
      <c r="D2723" s="69" t="s">
        <v>757</v>
      </c>
      <c r="F2723" s="69">
        <v>77523</v>
      </c>
      <c r="G2723" s="69">
        <v>829</v>
      </c>
      <c r="H2723" s="69">
        <v>619</v>
      </c>
      <c r="I2723" s="69">
        <v>72250</v>
      </c>
      <c r="J2723" s="69">
        <v>47123</v>
      </c>
      <c r="K2723" s="69">
        <v>641</v>
      </c>
      <c r="L2723" s="69"/>
      <c r="M2723" s="69">
        <v>1</v>
      </c>
      <c r="N2723" s="69">
        <v>1072.98</v>
      </c>
      <c r="O2723" s="69">
        <v>40.04</v>
      </c>
      <c r="P2723" s="69"/>
    </row>
    <row r="2724" spans="1:16">
      <c r="A2724" s="86">
        <v>45563</v>
      </c>
      <c r="B2724" s="69" t="s">
        <v>454</v>
      </c>
      <c r="C2724" s="69" t="s">
        <v>201</v>
      </c>
      <c r="D2724" s="69" t="s">
        <v>716</v>
      </c>
      <c r="F2724" s="69">
        <v>39534</v>
      </c>
      <c r="G2724" s="69">
        <v>501</v>
      </c>
      <c r="H2724" s="69">
        <v>342</v>
      </c>
      <c r="I2724" s="69">
        <v>35567</v>
      </c>
      <c r="J2724" s="69">
        <v>29312</v>
      </c>
      <c r="K2724" s="69">
        <v>353</v>
      </c>
      <c r="L2724" s="69"/>
      <c r="N2724" s="69">
        <v>1111.54</v>
      </c>
      <c r="O2724" s="69">
        <v>37.159999999999997</v>
      </c>
      <c r="P2724" s="69"/>
    </row>
    <row r="2725" spans="1:16">
      <c r="A2725" s="86">
        <v>45563</v>
      </c>
      <c r="B2725" s="69" t="s">
        <v>454</v>
      </c>
      <c r="C2725" s="69" t="s">
        <v>197</v>
      </c>
      <c r="D2725" s="69" t="s">
        <v>717</v>
      </c>
      <c r="F2725" s="69">
        <v>40531</v>
      </c>
      <c r="G2725" s="69">
        <v>602</v>
      </c>
      <c r="H2725" s="69">
        <v>389</v>
      </c>
      <c r="I2725" s="69">
        <v>33508</v>
      </c>
      <c r="J2725" s="69">
        <v>27171</v>
      </c>
      <c r="K2725" s="69">
        <v>409</v>
      </c>
      <c r="L2725" s="69"/>
      <c r="N2725" s="69">
        <v>1209.5899999999999</v>
      </c>
      <c r="O2725" s="69">
        <v>32.61</v>
      </c>
      <c r="P2725" s="69"/>
    </row>
    <row r="2726" spans="1:16">
      <c r="A2726" s="86">
        <v>45563</v>
      </c>
      <c r="B2726" s="69" t="s">
        <v>454</v>
      </c>
      <c r="C2726" s="69" t="s">
        <v>199</v>
      </c>
      <c r="D2726" s="69" t="s">
        <v>718</v>
      </c>
      <c r="F2726" s="69">
        <v>41252</v>
      </c>
      <c r="G2726" s="69">
        <v>421</v>
      </c>
      <c r="H2726" s="69">
        <v>313</v>
      </c>
      <c r="I2726" s="69">
        <v>42665</v>
      </c>
      <c r="J2726" s="69">
        <v>29898</v>
      </c>
      <c r="K2726" s="69">
        <v>326</v>
      </c>
      <c r="L2726" s="69"/>
      <c r="N2726" s="69">
        <v>966.88</v>
      </c>
      <c r="O2726" s="69">
        <v>41.5</v>
      </c>
      <c r="P2726" s="69"/>
    </row>
    <row r="2727" spans="1:16">
      <c r="A2727" s="86">
        <v>45563</v>
      </c>
      <c r="B2727" s="69" t="s">
        <v>454</v>
      </c>
      <c r="C2727" s="69" t="s">
        <v>196</v>
      </c>
      <c r="D2727" s="69" t="s">
        <v>235</v>
      </c>
      <c r="F2727" s="69">
        <v>41899</v>
      </c>
      <c r="G2727" s="69">
        <v>406</v>
      </c>
      <c r="H2727" s="69">
        <v>330</v>
      </c>
      <c r="I2727" s="69">
        <v>54966</v>
      </c>
      <c r="J2727" s="69">
        <v>33214</v>
      </c>
      <c r="K2727" s="69">
        <v>336</v>
      </c>
      <c r="L2727" s="69"/>
      <c r="N2727" s="69">
        <v>762.27</v>
      </c>
      <c r="O2727" s="69">
        <v>40.92</v>
      </c>
      <c r="P2727" s="69"/>
    </row>
    <row r="2728" spans="1:16">
      <c r="A2728" s="86">
        <v>45563</v>
      </c>
      <c r="B2728" s="69" t="s">
        <v>454</v>
      </c>
      <c r="C2728" s="69" t="s">
        <v>200</v>
      </c>
      <c r="D2728" s="69" t="s">
        <v>719</v>
      </c>
      <c r="F2728" s="69">
        <v>41047</v>
      </c>
      <c r="G2728" s="69">
        <v>709</v>
      </c>
      <c r="H2728" s="69">
        <v>467</v>
      </c>
      <c r="I2728" s="69">
        <v>38794</v>
      </c>
      <c r="J2728" s="69">
        <v>33703</v>
      </c>
      <c r="K2728" s="69">
        <v>488</v>
      </c>
      <c r="L2728" s="69"/>
      <c r="N2728" s="69">
        <v>1058.08</v>
      </c>
      <c r="O2728" s="69">
        <v>27.26</v>
      </c>
      <c r="P2728" s="69"/>
    </row>
    <row r="2729" spans="1:16">
      <c r="A2729" s="86">
        <v>45563</v>
      </c>
      <c r="B2729" s="69" t="s">
        <v>455</v>
      </c>
      <c r="C2729" s="69" t="s">
        <v>456</v>
      </c>
      <c r="D2729" s="69" t="s">
        <v>758</v>
      </c>
      <c r="F2729" s="69">
        <v>27351</v>
      </c>
      <c r="G2729" s="69">
        <v>350</v>
      </c>
      <c r="H2729" s="69">
        <v>239</v>
      </c>
      <c r="I2729" s="69">
        <v>28418</v>
      </c>
      <c r="J2729" s="69">
        <v>20286</v>
      </c>
      <c r="K2729" s="69">
        <v>251</v>
      </c>
      <c r="L2729" s="69"/>
      <c r="N2729" s="69">
        <v>962.45</v>
      </c>
      <c r="O2729" s="69">
        <v>36.32</v>
      </c>
      <c r="P2729" s="69"/>
    </row>
    <row r="2730" spans="1:16">
      <c r="A2730" s="86">
        <v>45563</v>
      </c>
      <c r="B2730" s="69" t="s">
        <v>101</v>
      </c>
      <c r="C2730" s="69" t="s">
        <v>347</v>
      </c>
      <c r="D2730" s="69" t="s">
        <v>753</v>
      </c>
      <c r="E2730" s="69">
        <v>14</v>
      </c>
      <c r="F2730" s="69">
        <v>48010</v>
      </c>
      <c r="G2730" s="69">
        <v>191</v>
      </c>
      <c r="H2730" s="69">
        <v>94</v>
      </c>
      <c r="I2730" s="69">
        <v>12380</v>
      </c>
      <c r="J2730" s="69">
        <v>9139</v>
      </c>
      <c r="K2730" s="69">
        <v>109</v>
      </c>
      <c r="L2730" s="69"/>
      <c r="N2730" s="69">
        <v>3878.03</v>
      </c>
      <c r="O2730" s="69">
        <v>129.76</v>
      </c>
      <c r="P2730" s="69"/>
    </row>
    <row r="2731" spans="1:16">
      <c r="A2731" s="86">
        <v>45563</v>
      </c>
      <c r="B2731" s="69" t="s">
        <v>101</v>
      </c>
      <c r="C2731" s="69" t="s">
        <v>347</v>
      </c>
      <c r="D2731" s="69" t="s">
        <v>744</v>
      </c>
      <c r="E2731" s="69">
        <v>1</v>
      </c>
      <c r="F2731" s="69">
        <v>11278</v>
      </c>
      <c r="G2731" s="69">
        <v>38</v>
      </c>
      <c r="H2731" s="69">
        <v>17</v>
      </c>
      <c r="I2731" s="69">
        <v>1563</v>
      </c>
      <c r="J2731" s="69">
        <v>1372</v>
      </c>
      <c r="K2731" s="69">
        <v>20</v>
      </c>
      <c r="L2731" s="69"/>
      <c r="N2731" s="69">
        <v>7215.61</v>
      </c>
      <c r="O2731" s="69">
        <v>122.59</v>
      </c>
      <c r="P2731" s="69"/>
    </row>
    <row r="2732" spans="1:16">
      <c r="A2732" s="86">
        <v>45563</v>
      </c>
      <c r="B2732" s="69" t="s">
        <v>123</v>
      </c>
      <c r="C2732" s="69" t="s">
        <v>348</v>
      </c>
      <c r="D2732" s="69" t="s">
        <v>648</v>
      </c>
      <c r="E2732" s="69">
        <v>2</v>
      </c>
      <c r="F2732" s="69">
        <v>2074</v>
      </c>
      <c r="G2732" s="69">
        <v>6</v>
      </c>
      <c r="H2732" s="69">
        <v>2</v>
      </c>
      <c r="I2732" s="69">
        <v>246</v>
      </c>
      <c r="J2732" s="69">
        <v>229</v>
      </c>
      <c r="K2732" s="69">
        <v>3</v>
      </c>
      <c r="L2732" s="69"/>
      <c r="N2732" s="69">
        <v>8430.89</v>
      </c>
      <c r="O2732" s="69">
        <v>159.54</v>
      </c>
      <c r="P2732" s="69"/>
    </row>
    <row r="2733" spans="1:16">
      <c r="A2733" s="86">
        <v>45563</v>
      </c>
      <c r="B2733" s="69" t="s">
        <v>123</v>
      </c>
      <c r="C2733" s="69" t="s">
        <v>349</v>
      </c>
      <c r="D2733" s="69" t="s">
        <v>647</v>
      </c>
      <c r="E2733" s="69">
        <v>36</v>
      </c>
      <c r="F2733" s="69">
        <v>75804</v>
      </c>
      <c r="G2733" s="69">
        <v>341</v>
      </c>
      <c r="H2733" s="69">
        <v>159</v>
      </c>
      <c r="I2733" s="69">
        <v>12154</v>
      </c>
      <c r="J2733" s="69">
        <v>9807</v>
      </c>
      <c r="K2733" s="69">
        <v>172</v>
      </c>
      <c r="L2733" s="69"/>
      <c r="M2733" s="69">
        <v>2</v>
      </c>
      <c r="N2733" s="69">
        <v>6236.96</v>
      </c>
      <c r="O2733" s="69">
        <v>126.76</v>
      </c>
      <c r="P2733" s="69"/>
    </row>
    <row r="2734" spans="1:16">
      <c r="A2734" s="86">
        <v>45563</v>
      </c>
      <c r="B2734" s="69" t="s">
        <v>109</v>
      </c>
      <c r="C2734" s="69" t="s">
        <v>367</v>
      </c>
      <c r="D2734" s="69" t="s">
        <v>745</v>
      </c>
      <c r="E2734" s="69">
        <v>48</v>
      </c>
      <c r="F2734" s="69">
        <v>118148</v>
      </c>
      <c r="G2734" s="69">
        <v>406</v>
      </c>
      <c r="H2734" s="69">
        <v>164</v>
      </c>
      <c r="I2734" s="69">
        <v>29801</v>
      </c>
      <c r="J2734" s="69">
        <v>23933</v>
      </c>
      <c r="K2734" s="69">
        <v>191</v>
      </c>
      <c r="L2734" s="69">
        <v>1</v>
      </c>
      <c r="M2734" s="69">
        <v>1</v>
      </c>
      <c r="N2734" s="69">
        <v>3964.56</v>
      </c>
      <c r="O2734" s="69">
        <v>174.26</v>
      </c>
      <c r="P2734" s="69"/>
    </row>
    <row r="2735" spans="1:16">
      <c r="A2735" s="86">
        <v>45563</v>
      </c>
      <c r="B2735" s="69" t="s">
        <v>131</v>
      </c>
      <c r="C2735" s="69" t="s">
        <v>371</v>
      </c>
      <c r="D2735" s="69" t="s">
        <v>698</v>
      </c>
      <c r="E2735" s="69">
        <v>11</v>
      </c>
      <c r="F2735" s="69">
        <v>21681</v>
      </c>
      <c r="G2735" s="69">
        <v>92</v>
      </c>
      <c r="H2735" s="69">
        <v>44</v>
      </c>
      <c r="I2735" s="69">
        <v>4661</v>
      </c>
      <c r="J2735" s="69">
        <v>4185</v>
      </c>
      <c r="K2735" s="69">
        <v>47</v>
      </c>
      <c r="L2735" s="69"/>
      <c r="N2735" s="69">
        <v>4651.58</v>
      </c>
      <c r="O2735" s="69">
        <v>133.01</v>
      </c>
      <c r="P2735" s="69"/>
    </row>
    <row r="2736" spans="1:16">
      <c r="A2736" s="86">
        <v>45563</v>
      </c>
      <c r="B2736" s="69" t="s">
        <v>138</v>
      </c>
      <c r="C2736" s="69" t="s">
        <v>375</v>
      </c>
      <c r="D2736" s="69" t="s">
        <v>732</v>
      </c>
      <c r="E2736" s="69">
        <v>32</v>
      </c>
      <c r="F2736" s="69">
        <v>63051</v>
      </c>
      <c r="G2736" s="69">
        <v>211</v>
      </c>
      <c r="H2736" s="69">
        <v>119</v>
      </c>
      <c r="I2736" s="69">
        <v>15789</v>
      </c>
      <c r="J2736" s="69">
        <v>14061</v>
      </c>
      <c r="K2736" s="69">
        <v>130</v>
      </c>
      <c r="L2736" s="69"/>
      <c r="N2736" s="69">
        <v>3993.35</v>
      </c>
      <c r="O2736" s="69">
        <v>138.27000000000001</v>
      </c>
      <c r="P2736" s="69"/>
    </row>
    <row r="2737" spans="1:16">
      <c r="A2737" s="86">
        <v>45563</v>
      </c>
      <c r="B2737" s="69" t="s">
        <v>153</v>
      </c>
      <c r="C2737" s="69" t="s">
        <v>381</v>
      </c>
      <c r="D2737" s="69" t="s">
        <v>749</v>
      </c>
      <c r="E2737" s="69">
        <v>8</v>
      </c>
      <c r="F2737" s="69">
        <v>22541</v>
      </c>
      <c r="G2737" s="69">
        <v>48</v>
      </c>
      <c r="H2737" s="69">
        <v>31</v>
      </c>
      <c r="I2737" s="69">
        <v>3912</v>
      </c>
      <c r="J2737" s="69">
        <v>3414</v>
      </c>
      <c r="K2737" s="69">
        <v>34</v>
      </c>
      <c r="L2737" s="69"/>
      <c r="N2737" s="69">
        <v>5762.01</v>
      </c>
      <c r="O2737" s="69">
        <v>191.03</v>
      </c>
      <c r="P2737" s="69"/>
    </row>
    <row r="2738" spans="1:16">
      <c r="A2738" s="86">
        <v>45563</v>
      </c>
      <c r="B2738" s="69" t="s">
        <v>157</v>
      </c>
      <c r="C2738" s="69" t="s">
        <v>384</v>
      </c>
      <c r="D2738" s="69" t="s">
        <v>664</v>
      </c>
      <c r="E2738" s="69">
        <v>53</v>
      </c>
      <c r="F2738" s="69">
        <v>76080</v>
      </c>
      <c r="G2738" s="69">
        <v>463</v>
      </c>
      <c r="H2738" s="69">
        <v>246</v>
      </c>
      <c r="I2738" s="69">
        <v>30628</v>
      </c>
      <c r="J2738" s="69">
        <v>26383</v>
      </c>
      <c r="K2738" s="69">
        <v>284</v>
      </c>
      <c r="L2738" s="69"/>
      <c r="M2738" s="69">
        <v>1</v>
      </c>
      <c r="N2738" s="69">
        <v>2484</v>
      </c>
      <c r="O2738" s="69">
        <v>79.25</v>
      </c>
      <c r="P2738" s="69"/>
    </row>
    <row r="2739" spans="1:16">
      <c r="A2739" s="86">
        <v>45563</v>
      </c>
      <c r="B2739" s="69" t="s">
        <v>157</v>
      </c>
      <c r="C2739" s="69" t="s">
        <v>384</v>
      </c>
      <c r="D2739" s="69" t="s">
        <v>750</v>
      </c>
      <c r="E2739" s="69">
        <v>1</v>
      </c>
      <c r="F2739" s="69">
        <v>431</v>
      </c>
      <c r="G2739" s="69">
        <v>5</v>
      </c>
      <c r="H2739" s="69">
        <v>3</v>
      </c>
      <c r="I2739" s="69">
        <v>129</v>
      </c>
      <c r="J2739" s="69">
        <v>114</v>
      </c>
      <c r="K2739" s="69">
        <v>3</v>
      </c>
      <c r="L2739" s="69"/>
      <c r="N2739" s="69">
        <v>3341.09</v>
      </c>
      <c r="O2739" s="69">
        <v>39.18</v>
      </c>
      <c r="P2739" s="69"/>
    </row>
    <row r="2740" spans="1:16">
      <c r="A2740" s="86">
        <v>45563</v>
      </c>
      <c r="B2740" s="69" t="s">
        <v>134</v>
      </c>
      <c r="C2740" s="69" t="s">
        <v>351</v>
      </c>
      <c r="D2740" s="69" t="s">
        <v>671</v>
      </c>
      <c r="E2740" s="69">
        <v>5</v>
      </c>
      <c r="F2740" s="69">
        <v>18203</v>
      </c>
      <c r="G2740" s="69">
        <v>102</v>
      </c>
      <c r="H2740" s="69">
        <v>58</v>
      </c>
      <c r="I2740" s="69">
        <v>6301</v>
      </c>
      <c r="J2740" s="69">
        <v>5173</v>
      </c>
      <c r="K2740" s="69">
        <v>74</v>
      </c>
      <c r="L2740" s="69"/>
      <c r="N2740" s="69">
        <v>2888.91</v>
      </c>
      <c r="O2740" s="69">
        <v>69.48</v>
      </c>
      <c r="P2740" s="69"/>
    </row>
    <row r="2741" spans="1:16">
      <c r="A2741" s="86">
        <v>45563</v>
      </c>
      <c r="B2741" s="69" t="s">
        <v>141</v>
      </c>
      <c r="C2741" s="69" t="s">
        <v>352</v>
      </c>
      <c r="D2741" s="69" t="s">
        <v>682</v>
      </c>
      <c r="F2741" s="69">
        <v>10535</v>
      </c>
      <c r="G2741" s="69">
        <v>59</v>
      </c>
      <c r="H2741" s="69">
        <v>16</v>
      </c>
      <c r="I2741" s="69">
        <v>1267</v>
      </c>
      <c r="J2741" s="69">
        <v>1033</v>
      </c>
      <c r="K2741" s="69">
        <v>324</v>
      </c>
      <c r="L2741" s="69">
        <v>1</v>
      </c>
      <c r="M2741" s="69">
        <v>11</v>
      </c>
      <c r="N2741" s="69">
        <v>8314.92</v>
      </c>
      <c r="O2741" s="69">
        <v>10.29</v>
      </c>
      <c r="P2741" s="69"/>
    </row>
    <row r="2742" spans="1:16">
      <c r="A2742" s="86">
        <v>45563</v>
      </c>
      <c r="B2742" s="69" t="s">
        <v>141</v>
      </c>
      <c r="C2742" s="69" t="s">
        <v>355</v>
      </c>
      <c r="D2742" s="69" t="s">
        <v>683</v>
      </c>
      <c r="F2742" s="69">
        <v>10433</v>
      </c>
      <c r="G2742" s="69">
        <v>97</v>
      </c>
      <c r="H2742" s="69">
        <v>58</v>
      </c>
      <c r="I2742" s="69">
        <v>2545</v>
      </c>
      <c r="J2742" s="69">
        <v>2249</v>
      </c>
      <c r="K2742" s="69">
        <v>65</v>
      </c>
      <c r="L2742" s="69">
        <v>2</v>
      </c>
      <c r="M2742" s="69">
        <v>21</v>
      </c>
      <c r="N2742" s="69">
        <v>4099.41</v>
      </c>
      <c r="O2742" s="69">
        <v>37.53</v>
      </c>
      <c r="P2742" s="69"/>
    </row>
    <row r="2743" spans="1:16">
      <c r="A2743" s="86">
        <v>45563</v>
      </c>
      <c r="B2743" s="69" t="s">
        <v>141</v>
      </c>
      <c r="C2743" s="69" t="s">
        <v>356</v>
      </c>
      <c r="D2743" s="69" t="s">
        <v>684</v>
      </c>
      <c r="F2743" s="69">
        <v>10295</v>
      </c>
      <c r="G2743" s="69">
        <v>63</v>
      </c>
      <c r="H2743" s="69">
        <v>25</v>
      </c>
      <c r="I2743" s="69">
        <v>1713</v>
      </c>
      <c r="J2743" s="69">
        <v>1416</v>
      </c>
      <c r="K2743" s="69">
        <v>30</v>
      </c>
      <c r="L2743" s="69"/>
      <c r="M2743" s="69">
        <v>13</v>
      </c>
      <c r="N2743" s="69">
        <v>6009.92</v>
      </c>
      <c r="O2743" s="69">
        <v>73.010000000000005</v>
      </c>
      <c r="P2743" s="69"/>
    </row>
    <row r="2744" spans="1:16">
      <c r="A2744" s="86">
        <v>45563</v>
      </c>
      <c r="B2744" s="69" t="s">
        <v>141</v>
      </c>
      <c r="C2744" s="69" t="s">
        <v>357</v>
      </c>
      <c r="D2744" s="69" t="s">
        <v>685</v>
      </c>
      <c r="F2744" s="69">
        <v>10469</v>
      </c>
      <c r="G2744" s="69">
        <v>69</v>
      </c>
      <c r="H2744" s="69">
        <v>34</v>
      </c>
      <c r="I2744" s="69">
        <v>2056</v>
      </c>
      <c r="J2744" s="69">
        <v>1799</v>
      </c>
      <c r="K2744" s="69">
        <v>38</v>
      </c>
      <c r="L2744" s="69"/>
      <c r="M2744" s="69">
        <v>14</v>
      </c>
      <c r="N2744" s="69">
        <v>5091.93</v>
      </c>
      <c r="O2744" s="69">
        <v>60.51</v>
      </c>
      <c r="P2744" s="69"/>
    </row>
    <row r="2745" spans="1:16">
      <c r="A2745" s="86">
        <v>45563</v>
      </c>
      <c r="B2745" s="69" t="s">
        <v>141</v>
      </c>
      <c r="C2745" s="69" t="s">
        <v>358</v>
      </c>
      <c r="D2745" s="69" t="s">
        <v>685</v>
      </c>
      <c r="F2745" s="69">
        <v>10401</v>
      </c>
      <c r="G2745" s="69">
        <v>109</v>
      </c>
      <c r="H2745" s="69">
        <v>47</v>
      </c>
      <c r="I2745" s="69">
        <v>2429</v>
      </c>
      <c r="J2745" s="69">
        <v>2105</v>
      </c>
      <c r="K2745" s="69">
        <v>49</v>
      </c>
      <c r="L2745" s="69"/>
      <c r="M2745" s="69">
        <v>14</v>
      </c>
      <c r="N2745" s="69">
        <v>4282.01</v>
      </c>
      <c r="O2745" s="69">
        <v>49.29</v>
      </c>
      <c r="P2745" s="69"/>
    </row>
    <row r="2746" spans="1:16">
      <c r="A2746" s="86">
        <v>45563</v>
      </c>
      <c r="B2746" s="69" t="s">
        <v>141</v>
      </c>
      <c r="C2746" s="69" t="s">
        <v>359</v>
      </c>
      <c r="D2746" s="69" t="s">
        <v>686</v>
      </c>
      <c r="F2746" s="69">
        <v>10597</v>
      </c>
      <c r="G2746" s="69">
        <v>121</v>
      </c>
      <c r="H2746" s="69">
        <v>69</v>
      </c>
      <c r="I2746" s="69">
        <v>3505</v>
      </c>
      <c r="J2746" s="69">
        <v>2995</v>
      </c>
      <c r="K2746" s="69">
        <v>73</v>
      </c>
      <c r="L2746" s="69"/>
      <c r="M2746" s="69">
        <v>32</v>
      </c>
      <c r="N2746" s="69">
        <v>3023.4</v>
      </c>
      <c r="O2746" s="69">
        <v>28.95</v>
      </c>
      <c r="P2746" s="69"/>
    </row>
    <row r="2747" spans="1:16">
      <c r="A2747" s="86">
        <v>45563</v>
      </c>
      <c r="B2747" s="69" t="s">
        <v>141</v>
      </c>
      <c r="C2747" s="69" t="s">
        <v>360</v>
      </c>
      <c r="D2747" s="69" t="s">
        <v>687</v>
      </c>
      <c r="F2747" s="69">
        <v>10422</v>
      </c>
      <c r="G2747" s="69">
        <v>52</v>
      </c>
      <c r="H2747" s="69">
        <v>35</v>
      </c>
      <c r="I2747" s="69">
        <v>2085</v>
      </c>
      <c r="J2747" s="69">
        <v>1812</v>
      </c>
      <c r="K2747" s="69">
        <v>35</v>
      </c>
      <c r="L2747" s="69"/>
      <c r="M2747" s="69">
        <v>10</v>
      </c>
      <c r="N2747" s="69">
        <v>4998.5600000000004</v>
      </c>
      <c r="O2747" s="69">
        <v>70.900000000000006</v>
      </c>
      <c r="P2747" s="69"/>
    </row>
    <row r="2748" spans="1:16">
      <c r="A2748" s="86">
        <v>45563</v>
      </c>
      <c r="B2748" s="69" t="s">
        <v>141</v>
      </c>
      <c r="C2748" s="69" t="s">
        <v>361</v>
      </c>
      <c r="D2748" s="69" t="s">
        <v>688</v>
      </c>
      <c r="F2748" s="69">
        <v>10564</v>
      </c>
      <c r="G2748" s="69">
        <v>126</v>
      </c>
      <c r="H2748" s="69">
        <v>46</v>
      </c>
      <c r="I2748" s="69">
        <v>2015</v>
      </c>
      <c r="J2748" s="69">
        <v>1700</v>
      </c>
      <c r="K2748" s="69">
        <v>50</v>
      </c>
      <c r="L2748" s="69"/>
      <c r="M2748" s="69">
        <v>20</v>
      </c>
      <c r="N2748" s="69">
        <v>5242.68</v>
      </c>
      <c r="O2748" s="69">
        <v>45.73</v>
      </c>
      <c r="P2748" s="69"/>
    </row>
    <row r="2749" spans="1:16">
      <c r="A2749" s="86">
        <v>45563</v>
      </c>
      <c r="B2749" s="69" t="s">
        <v>141</v>
      </c>
      <c r="C2749" s="69" t="s">
        <v>362</v>
      </c>
      <c r="D2749" s="69" t="s">
        <v>689</v>
      </c>
      <c r="F2749" s="69">
        <v>10526</v>
      </c>
      <c r="G2749" s="69">
        <v>78</v>
      </c>
      <c r="H2749" s="69">
        <v>40</v>
      </c>
      <c r="I2749" s="69">
        <v>1948</v>
      </c>
      <c r="J2749" s="69">
        <v>1652</v>
      </c>
      <c r="K2749" s="69">
        <v>45</v>
      </c>
      <c r="L2749" s="69"/>
      <c r="M2749" s="69">
        <v>18</v>
      </c>
      <c r="N2749" s="69">
        <v>5403.49</v>
      </c>
      <c r="O2749" s="69">
        <v>51.35</v>
      </c>
      <c r="P2749" s="69"/>
    </row>
    <row r="2750" spans="1:16">
      <c r="A2750" s="86">
        <v>45563</v>
      </c>
      <c r="B2750" s="69" t="s">
        <v>141</v>
      </c>
      <c r="C2750" s="69" t="s">
        <v>363</v>
      </c>
      <c r="D2750" s="69" t="s">
        <v>690</v>
      </c>
      <c r="F2750" s="69">
        <v>10515</v>
      </c>
      <c r="G2750" s="69">
        <v>127</v>
      </c>
      <c r="H2750" s="69">
        <v>64</v>
      </c>
      <c r="I2750" s="69">
        <v>2679</v>
      </c>
      <c r="J2750" s="69">
        <v>2319</v>
      </c>
      <c r="K2750" s="69">
        <v>75</v>
      </c>
      <c r="L2750" s="69"/>
      <c r="M2750" s="69">
        <v>35</v>
      </c>
      <c r="N2750" s="69">
        <v>3924.97</v>
      </c>
      <c r="O2750" s="69">
        <v>28.57</v>
      </c>
      <c r="P2750" s="69"/>
    </row>
    <row r="2751" spans="1:16">
      <c r="A2751" s="86">
        <v>45563</v>
      </c>
      <c r="B2751" s="69" t="s">
        <v>141</v>
      </c>
      <c r="C2751" s="69" t="s">
        <v>364</v>
      </c>
      <c r="D2751" s="69" t="s">
        <v>691</v>
      </c>
      <c r="F2751" s="69">
        <v>10722</v>
      </c>
      <c r="G2751" s="69">
        <v>129</v>
      </c>
      <c r="H2751" s="69">
        <v>51</v>
      </c>
      <c r="I2751" s="69">
        <v>2851</v>
      </c>
      <c r="J2751" s="69">
        <v>2347</v>
      </c>
      <c r="K2751" s="69">
        <v>67</v>
      </c>
      <c r="L2751" s="69"/>
      <c r="M2751" s="69">
        <v>30</v>
      </c>
      <c r="N2751" s="69">
        <v>3760.79</v>
      </c>
      <c r="O2751" s="69">
        <v>32.49</v>
      </c>
      <c r="P2751" s="69"/>
    </row>
    <row r="2752" spans="1:16">
      <c r="A2752" s="86">
        <v>45564</v>
      </c>
      <c r="B2752" s="69" t="s">
        <v>388</v>
      </c>
      <c r="C2752" s="69" t="s">
        <v>388</v>
      </c>
      <c r="D2752" s="69" t="s">
        <v>731</v>
      </c>
      <c r="F2752" s="69">
        <v>0</v>
      </c>
      <c r="G2752" s="69">
        <v>0</v>
      </c>
      <c r="I2752" s="69">
        <v>0</v>
      </c>
      <c r="J2752" s="69">
        <v>0</v>
      </c>
      <c r="K2752" s="69"/>
      <c r="O2752" s="69">
        <v>0</v>
      </c>
      <c r="P2752" s="69"/>
    </row>
    <row r="2753" spans="1:16">
      <c r="A2753" s="86">
        <v>45564</v>
      </c>
      <c r="B2753" s="69" t="s">
        <v>389</v>
      </c>
      <c r="C2753" s="69" t="s">
        <v>179</v>
      </c>
      <c r="D2753" s="69" t="s">
        <v>179</v>
      </c>
      <c r="F2753" s="69">
        <v>42802</v>
      </c>
      <c r="G2753" s="69">
        <v>320</v>
      </c>
      <c r="I2753" s="69">
        <v>58570</v>
      </c>
      <c r="J2753" s="69">
        <v>58239</v>
      </c>
      <c r="K2753" s="69">
        <v>1552</v>
      </c>
      <c r="L2753" s="69"/>
      <c r="M2753" s="69">
        <v>1</v>
      </c>
      <c r="N2753" s="69">
        <v>730.78</v>
      </c>
      <c r="O2753" s="69">
        <v>9.18</v>
      </c>
      <c r="P2753" s="69"/>
    </row>
    <row r="2754" spans="1:16">
      <c r="A2754" s="86">
        <v>45564</v>
      </c>
      <c r="B2754" s="69" t="s">
        <v>390</v>
      </c>
      <c r="C2754" s="69" t="s">
        <v>390</v>
      </c>
      <c r="D2754" s="69" t="s">
        <v>759</v>
      </c>
      <c r="F2754" s="69">
        <v>340057</v>
      </c>
      <c r="G2754" s="69">
        <v>1324</v>
      </c>
      <c r="H2754" s="69">
        <v>27</v>
      </c>
      <c r="I2754" s="69">
        <v>447912</v>
      </c>
      <c r="J2754" s="69">
        <v>435254</v>
      </c>
      <c r="K2754" s="69">
        <v>669</v>
      </c>
      <c r="L2754" s="69">
        <v>1</v>
      </c>
      <c r="M2754" s="69"/>
      <c r="N2754" s="69">
        <v>759.2</v>
      </c>
      <c r="O2754" s="69">
        <v>162.78</v>
      </c>
      <c r="P2754" s="69"/>
    </row>
    <row r="2755" spans="1:16">
      <c r="A2755" s="86">
        <v>45564</v>
      </c>
      <c r="B2755" s="69" t="s">
        <v>185</v>
      </c>
      <c r="C2755" s="69" t="s">
        <v>392</v>
      </c>
      <c r="D2755" s="69" t="s">
        <v>692</v>
      </c>
      <c r="F2755" s="69">
        <v>175959</v>
      </c>
      <c r="G2755" s="69">
        <v>2220</v>
      </c>
      <c r="H2755" s="69">
        <v>1569</v>
      </c>
      <c r="I2755" s="69">
        <v>183687</v>
      </c>
      <c r="J2755" s="69">
        <v>131925</v>
      </c>
      <c r="K2755" s="69">
        <v>1642</v>
      </c>
      <c r="L2755" s="69">
        <v>1</v>
      </c>
      <c r="M2755" s="69"/>
      <c r="N2755" s="69">
        <v>957.93</v>
      </c>
      <c r="O2755" s="69">
        <v>35.270000000000003</v>
      </c>
      <c r="P2755" s="69"/>
    </row>
    <row r="2756" spans="1:16">
      <c r="A2756" s="86">
        <v>45564</v>
      </c>
      <c r="B2756" s="69" t="s">
        <v>393</v>
      </c>
      <c r="C2756" s="69" t="s">
        <v>394</v>
      </c>
      <c r="D2756" s="69" t="s">
        <v>579</v>
      </c>
      <c r="F2756" s="69">
        <v>5661</v>
      </c>
      <c r="G2756" s="69">
        <v>53</v>
      </c>
      <c r="H2756" s="69">
        <v>45</v>
      </c>
      <c r="I2756" s="69">
        <v>4584</v>
      </c>
      <c r="J2756" s="69">
        <v>4049</v>
      </c>
      <c r="K2756" s="69">
        <v>48</v>
      </c>
      <c r="L2756" s="69"/>
      <c r="N2756" s="69">
        <v>1234.95</v>
      </c>
      <c r="O2756" s="69">
        <v>39.31</v>
      </c>
      <c r="P2756" s="69"/>
    </row>
    <row r="2757" spans="1:16">
      <c r="A2757" s="86">
        <v>45564</v>
      </c>
      <c r="B2757" s="69" t="s">
        <v>393</v>
      </c>
      <c r="C2757" s="69" t="s">
        <v>394</v>
      </c>
      <c r="D2757" s="69" t="s">
        <v>580</v>
      </c>
      <c r="F2757" s="69">
        <v>2498</v>
      </c>
      <c r="G2757" s="69">
        <v>22</v>
      </c>
      <c r="H2757" s="69">
        <v>20</v>
      </c>
      <c r="I2757" s="69">
        <v>1910</v>
      </c>
      <c r="J2757" s="69">
        <v>1659</v>
      </c>
      <c r="K2757" s="69">
        <v>21</v>
      </c>
      <c r="L2757" s="69"/>
      <c r="N2757" s="69">
        <v>1307.8499999999999</v>
      </c>
      <c r="O2757" s="69">
        <v>39.65</v>
      </c>
      <c r="P2757" s="69"/>
    </row>
    <row r="2758" spans="1:16">
      <c r="A2758" s="86">
        <v>45564</v>
      </c>
      <c r="B2758" s="69" t="s">
        <v>393</v>
      </c>
      <c r="C2758" s="69" t="s">
        <v>394</v>
      </c>
      <c r="D2758" s="69" t="s">
        <v>581</v>
      </c>
      <c r="F2758" s="69">
        <v>3001</v>
      </c>
      <c r="G2758" s="69">
        <v>27</v>
      </c>
      <c r="H2758" s="69">
        <v>21</v>
      </c>
      <c r="I2758" s="69">
        <v>2507</v>
      </c>
      <c r="J2758" s="69">
        <v>2087</v>
      </c>
      <c r="K2758" s="69">
        <v>23</v>
      </c>
      <c r="L2758" s="69"/>
      <c r="N2758" s="69">
        <v>1197.05</v>
      </c>
      <c r="O2758" s="69">
        <v>43.49</v>
      </c>
      <c r="P2758" s="69"/>
    </row>
    <row r="2759" spans="1:16">
      <c r="A2759" s="86">
        <v>45564</v>
      </c>
      <c r="B2759" s="69" t="s">
        <v>393</v>
      </c>
      <c r="C2759" s="69" t="s">
        <v>394</v>
      </c>
      <c r="D2759" s="69" t="s">
        <v>582</v>
      </c>
      <c r="F2759" s="69">
        <v>127628</v>
      </c>
      <c r="G2759" s="69">
        <v>1918</v>
      </c>
      <c r="H2759" s="69">
        <v>969</v>
      </c>
      <c r="I2759" s="69">
        <v>107143</v>
      </c>
      <c r="J2759" s="69">
        <v>88630</v>
      </c>
      <c r="K2759" s="69">
        <v>1024</v>
      </c>
      <c r="L2759" s="69"/>
      <c r="N2759" s="69">
        <v>1191.19</v>
      </c>
      <c r="O2759" s="69">
        <v>41.01</v>
      </c>
      <c r="P2759" s="69"/>
    </row>
    <row r="2760" spans="1:16">
      <c r="A2760" s="86">
        <v>45564</v>
      </c>
      <c r="B2760" s="69" t="s">
        <v>393</v>
      </c>
      <c r="C2760" s="69" t="s">
        <v>395</v>
      </c>
      <c r="D2760" s="69" t="s">
        <v>579</v>
      </c>
      <c r="F2760" s="69">
        <v>10940</v>
      </c>
      <c r="G2760" s="69">
        <v>103</v>
      </c>
      <c r="H2760" s="69">
        <v>87</v>
      </c>
      <c r="I2760" s="69">
        <v>10185</v>
      </c>
      <c r="J2760" s="69">
        <v>9027</v>
      </c>
      <c r="K2760" s="69">
        <v>91</v>
      </c>
      <c r="L2760" s="69"/>
      <c r="N2760" s="69">
        <v>1074.1300000000001</v>
      </c>
      <c r="O2760" s="69">
        <v>39.35</v>
      </c>
      <c r="P2760" s="69"/>
    </row>
    <row r="2761" spans="1:16">
      <c r="A2761" s="86">
        <v>45564</v>
      </c>
      <c r="B2761" s="69" t="s">
        <v>393</v>
      </c>
      <c r="C2761" s="69" t="s">
        <v>395</v>
      </c>
      <c r="D2761" s="69" t="s">
        <v>580</v>
      </c>
      <c r="F2761" s="69">
        <v>7616</v>
      </c>
      <c r="G2761" s="69">
        <v>58</v>
      </c>
      <c r="H2761" s="69">
        <v>53</v>
      </c>
      <c r="I2761" s="69">
        <v>5924</v>
      </c>
      <c r="J2761" s="69">
        <v>4844</v>
      </c>
      <c r="K2761" s="69">
        <v>55</v>
      </c>
      <c r="L2761" s="69"/>
      <c r="M2761" s="69">
        <v>1</v>
      </c>
      <c r="N2761" s="69">
        <v>1285.6199999999999</v>
      </c>
      <c r="O2761" s="69">
        <v>44.28</v>
      </c>
      <c r="P2761" s="69"/>
    </row>
    <row r="2762" spans="1:16">
      <c r="A2762" s="86">
        <v>45564</v>
      </c>
      <c r="B2762" s="69" t="s">
        <v>393</v>
      </c>
      <c r="C2762" s="69" t="s">
        <v>395</v>
      </c>
      <c r="D2762" s="69" t="s">
        <v>581</v>
      </c>
      <c r="F2762" s="69">
        <v>7436</v>
      </c>
      <c r="G2762" s="69">
        <v>72</v>
      </c>
      <c r="H2762" s="69">
        <v>59</v>
      </c>
      <c r="I2762" s="69">
        <v>6740</v>
      </c>
      <c r="J2762" s="69">
        <v>5435</v>
      </c>
      <c r="K2762" s="69">
        <v>60</v>
      </c>
      <c r="L2762" s="69"/>
      <c r="N2762" s="69">
        <v>1103.26</v>
      </c>
      <c r="O2762" s="69">
        <v>41.31</v>
      </c>
      <c r="P2762" s="69"/>
    </row>
    <row r="2763" spans="1:16">
      <c r="A2763" s="86">
        <v>45564</v>
      </c>
      <c r="B2763" s="69" t="s">
        <v>393</v>
      </c>
      <c r="C2763" s="69" t="s">
        <v>395</v>
      </c>
      <c r="D2763" s="69" t="s">
        <v>582</v>
      </c>
      <c r="F2763" s="69">
        <v>243819</v>
      </c>
      <c r="G2763" s="69">
        <v>3615</v>
      </c>
      <c r="H2763" s="69">
        <v>1863</v>
      </c>
      <c r="I2763" s="69">
        <v>215988</v>
      </c>
      <c r="J2763" s="69">
        <v>168651</v>
      </c>
      <c r="K2763" s="69">
        <v>1977</v>
      </c>
      <c r="L2763" s="69">
        <v>1</v>
      </c>
      <c r="M2763" s="69">
        <v>1</v>
      </c>
      <c r="N2763" s="69">
        <v>1128.8499999999999</v>
      </c>
      <c r="O2763" s="69">
        <v>40.880000000000003</v>
      </c>
      <c r="P2763" s="69"/>
    </row>
    <row r="2764" spans="1:16">
      <c r="A2764" s="86">
        <v>45564</v>
      </c>
      <c r="B2764" s="69" t="s">
        <v>393</v>
      </c>
      <c r="C2764" s="69" t="s">
        <v>396</v>
      </c>
      <c r="D2764" s="69" t="s">
        <v>579</v>
      </c>
      <c r="F2764" s="69">
        <v>1252</v>
      </c>
      <c r="G2764" s="69">
        <v>10</v>
      </c>
      <c r="H2764" s="69">
        <v>9</v>
      </c>
      <c r="I2764" s="69">
        <v>874</v>
      </c>
      <c r="J2764" s="69">
        <v>775</v>
      </c>
      <c r="K2764" s="69">
        <v>9</v>
      </c>
      <c r="L2764" s="69"/>
      <c r="N2764" s="69">
        <v>1432.49</v>
      </c>
      <c r="O2764" s="69">
        <v>46.37</v>
      </c>
      <c r="P2764" s="69"/>
    </row>
    <row r="2765" spans="1:16">
      <c r="A2765" s="86">
        <v>45564</v>
      </c>
      <c r="B2765" s="69" t="s">
        <v>393</v>
      </c>
      <c r="C2765" s="69" t="s">
        <v>396</v>
      </c>
      <c r="D2765" s="69" t="s">
        <v>580</v>
      </c>
      <c r="F2765" s="69">
        <v>671</v>
      </c>
      <c r="G2765" s="69">
        <v>3</v>
      </c>
      <c r="H2765" s="69">
        <v>3</v>
      </c>
      <c r="I2765" s="69">
        <v>482</v>
      </c>
      <c r="J2765" s="69">
        <v>404</v>
      </c>
      <c r="K2765" s="69">
        <v>3</v>
      </c>
      <c r="L2765" s="69"/>
      <c r="N2765" s="69">
        <v>1392.12</v>
      </c>
      <c r="O2765" s="69">
        <v>74.56</v>
      </c>
      <c r="P2765" s="69"/>
    </row>
    <row r="2766" spans="1:16">
      <c r="A2766" s="86">
        <v>45564</v>
      </c>
      <c r="B2766" s="69" t="s">
        <v>393</v>
      </c>
      <c r="C2766" s="69" t="s">
        <v>396</v>
      </c>
      <c r="D2766" s="69" t="s">
        <v>581</v>
      </c>
      <c r="F2766" s="69">
        <v>704</v>
      </c>
      <c r="G2766" s="69">
        <v>5</v>
      </c>
      <c r="H2766" s="69">
        <v>4</v>
      </c>
      <c r="I2766" s="69">
        <v>641</v>
      </c>
      <c r="J2766" s="69">
        <v>537</v>
      </c>
      <c r="K2766" s="69">
        <v>4</v>
      </c>
      <c r="L2766" s="69"/>
      <c r="N2766" s="69">
        <v>1098.28</v>
      </c>
      <c r="O2766" s="69">
        <v>58.67</v>
      </c>
      <c r="P2766" s="69"/>
    </row>
    <row r="2767" spans="1:16">
      <c r="A2767" s="86">
        <v>45564</v>
      </c>
      <c r="B2767" s="69" t="s">
        <v>393</v>
      </c>
      <c r="C2767" s="69" t="s">
        <v>396</v>
      </c>
      <c r="D2767" s="69" t="s">
        <v>582</v>
      </c>
      <c r="F2767" s="69">
        <v>30064</v>
      </c>
      <c r="G2767" s="69">
        <v>448</v>
      </c>
      <c r="H2767" s="69">
        <v>232</v>
      </c>
      <c r="I2767" s="69">
        <v>23313</v>
      </c>
      <c r="J2767" s="69">
        <v>17786</v>
      </c>
      <c r="K2767" s="69">
        <v>251</v>
      </c>
      <c r="L2767" s="69"/>
      <c r="N2767" s="69">
        <v>1289.58</v>
      </c>
      <c r="O2767" s="69">
        <v>39.4</v>
      </c>
      <c r="P2767" s="69"/>
    </row>
    <row r="2768" spans="1:16">
      <c r="A2768" s="86">
        <v>45564</v>
      </c>
      <c r="B2768" s="69" t="s">
        <v>191</v>
      </c>
      <c r="C2768" s="69" t="s">
        <v>397</v>
      </c>
      <c r="D2768" s="69" t="s">
        <v>397</v>
      </c>
      <c r="F2768" s="69">
        <v>291</v>
      </c>
      <c r="G2768" s="69">
        <v>2</v>
      </c>
      <c r="H2768" s="69">
        <v>2</v>
      </c>
      <c r="I2768" s="69">
        <v>108</v>
      </c>
      <c r="J2768" s="69">
        <v>94</v>
      </c>
      <c r="K2768" s="69">
        <v>2</v>
      </c>
      <c r="L2768" s="69"/>
      <c r="N2768" s="69">
        <v>2694.44</v>
      </c>
      <c r="O2768" s="69">
        <v>48.5</v>
      </c>
      <c r="P2768" s="69"/>
    </row>
    <row r="2769" spans="1:16">
      <c r="A2769" s="86">
        <v>45564</v>
      </c>
      <c r="B2769" s="69" t="s">
        <v>191</v>
      </c>
      <c r="C2769" s="69" t="s">
        <v>398</v>
      </c>
      <c r="D2769" s="69" t="s">
        <v>398</v>
      </c>
      <c r="F2769" s="69">
        <v>9522</v>
      </c>
      <c r="G2769" s="69">
        <v>114</v>
      </c>
      <c r="H2769" s="69">
        <v>86</v>
      </c>
      <c r="I2769" s="69">
        <v>5220</v>
      </c>
      <c r="J2769" s="69">
        <v>4570</v>
      </c>
      <c r="K2769" s="69">
        <v>91</v>
      </c>
      <c r="L2769" s="69"/>
      <c r="N2769" s="69">
        <v>1824.14</v>
      </c>
      <c r="O2769" s="69">
        <v>34.880000000000003</v>
      </c>
      <c r="P2769" s="69"/>
    </row>
    <row r="2770" spans="1:16">
      <c r="A2770" s="86">
        <v>45564</v>
      </c>
      <c r="B2770" s="69" t="s">
        <v>191</v>
      </c>
      <c r="C2770" s="69" t="s">
        <v>399</v>
      </c>
      <c r="D2770" s="69" t="s">
        <v>399</v>
      </c>
      <c r="F2770" s="69">
        <v>70104</v>
      </c>
      <c r="G2770" s="69">
        <v>968</v>
      </c>
      <c r="H2770" s="69">
        <v>672</v>
      </c>
      <c r="I2770" s="69">
        <v>35363</v>
      </c>
      <c r="J2770" s="69">
        <v>30510</v>
      </c>
      <c r="K2770" s="69">
        <v>699</v>
      </c>
      <c r="L2770" s="69"/>
      <c r="N2770" s="69">
        <v>1982.41</v>
      </c>
      <c r="O2770" s="69">
        <v>33.43</v>
      </c>
      <c r="P2770" s="69"/>
    </row>
    <row r="2771" spans="1:16">
      <c r="A2771" s="86">
        <v>45564</v>
      </c>
      <c r="B2771" s="69" t="s">
        <v>205</v>
      </c>
      <c r="C2771" s="69" t="s">
        <v>400</v>
      </c>
      <c r="D2771" s="69" t="s">
        <v>603</v>
      </c>
      <c r="F2771" s="69">
        <v>27982</v>
      </c>
      <c r="G2771" s="69">
        <v>228</v>
      </c>
      <c r="H2771" s="69">
        <v>14</v>
      </c>
      <c r="I2771" s="69">
        <v>6088</v>
      </c>
      <c r="J2771" s="69">
        <v>5462</v>
      </c>
      <c r="K2771" s="69">
        <v>348</v>
      </c>
      <c r="L2771" s="69"/>
      <c r="N2771" s="69">
        <v>4596.25</v>
      </c>
      <c r="O2771" s="69">
        <v>26.8</v>
      </c>
      <c r="P2771" s="69"/>
    </row>
    <row r="2772" spans="1:16">
      <c r="A2772" s="86">
        <v>45564</v>
      </c>
      <c r="B2772" s="69" t="s">
        <v>205</v>
      </c>
      <c r="C2772" s="69" t="s">
        <v>401</v>
      </c>
      <c r="D2772" s="69" t="s">
        <v>584</v>
      </c>
      <c r="F2772" s="69">
        <v>11827</v>
      </c>
      <c r="G2772" s="69">
        <v>117</v>
      </c>
      <c r="H2772" s="69">
        <v>6</v>
      </c>
      <c r="I2772" s="69">
        <v>2551</v>
      </c>
      <c r="J2772" s="69">
        <v>2155</v>
      </c>
      <c r="K2772" s="69">
        <v>138</v>
      </c>
      <c r="L2772" s="69"/>
      <c r="N2772" s="69">
        <v>4636.22</v>
      </c>
      <c r="O2772" s="69">
        <v>28.57</v>
      </c>
      <c r="P2772" s="69"/>
    </row>
    <row r="2773" spans="1:16">
      <c r="A2773" s="86">
        <v>45564</v>
      </c>
      <c r="B2773" s="69" t="s">
        <v>205</v>
      </c>
      <c r="C2773" s="69" t="s">
        <v>402</v>
      </c>
      <c r="D2773" s="69" t="s">
        <v>585</v>
      </c>
      <c r="F2773" s="69">
        <v>12254</v>
      </c>
      <c r="G2773" s="69">
        <v>92</v>
      </c>
      <c r="H2773" s="69">
        <v>2</v>
      </c>
      <c r="I2773" s="69">
        <v>2586</v>
      </c>
      <c r="J2773" s="69">
        <v>2269</v>
      </c>
      <c r="K2773" s="69">
        <v>145</v>
      </c>
      <c r="L2773" s="69"/>
      <c r="N2773" s="69">
        <v>4738.59</v>
      </c>
      <c r="O2773" s="69">
        <v>28.17</v>
      </c>
      <c r="P2773" s="69"/>
    </row>
    <row r="2774" spans="1:16">
      <c r="A2774" s="86">
        <v>45564</v>
      </c>
      <c r="B2774" s="69" t="s">
        <v>218</v>
      </c>
      <c r="C2774" s="69" t="s">
        <v>403</v>
      </c>
      <c r="D2774" s="69" t="s">
        <v>693</v>
      </c>
      <c r="F2774" s="69">
        <v>117814</v>
      </c>
      <c r="G2774" s="69">
        <v>3308</v>
      </c>
      <c r="H2774" s="69">
        <v>1571</v>
      </c>
      <c r="I2774" s="69">
        <v>138667</v>
      </c>
      <c r="J2774" s="69">
        <v>122737</v>
      </c>
      <c r="K2774" s="69">
        <v>1769</v>
      </c>
      <c r="L2774" s="69">
        <v>2</v>
      </c>
      <c r="M2774" s="69">
        <v>2</v>
      </c>
      <c r="N2774" s="69">
        <v>849.62</v>
      </c>
      <c r="O2774" s="69">
        <v>21.87</v>
      </c>
      <c r="P2774" s="69"/>
    </row>
    <row r="2775" spans="1:16">
      <c r="A2775" s="86">
        <v>45564</v>
      </c>
      <c r="B2775" s="69" t="s">
        <v>218</v>
      </c>
      <c r="C2775" s="69" t="s">
        <v>403</v>
      </c>
      <c r="D2775" s="69" t="s">
        <v>705</v>
      </c>
      <c r="F2775" s="69">
        <v>19103</v>
      </c>
      <c r="G2775" s="69">
        <v>364</v>
      </c>
      <c r="H2775" s="69">
        <v>198</v>
      </c>
      <c r="I2775" s="69">
        <v>15419</v>
      </c>
      <c r="J2775" s="69">
        <v>13880</v>
      </c>
      <c r="K2775" s="69">
        <v>219</v>
      </c>
      <c r="L2775" s="69"/>
      <c r="M2775" s="69">
        <v>1</v>
      </c>
      <c r="N2775" s="69">
        <v>1238.93</v>
      </c>
      <c r="O2775" s="69">
        <v>28.05</v>
      </c>
      <c r="P2775" s="69"/>
    </row>
    <row r="2776" spans="1:16">
      <c r="A2776" s="86">
        <v>45564</v>
      </c>
      <c r="B2776" s="69" t="s">
        <v>218</v>
      </c>
      <c r="C2776" s="69" t="s">
        <v>403</v>
      </c>
      <c r="D2776" s="69" t="s">
        <v>694</v>
      </c>
      <c r="F2776" s="69">
        <v>26477</v>
      </c>
      <c r="G2776" s="69">
        <v>401</v>
      </c>
      <c r="H2776" s="69">
        <v>273</v>
      </c>
      <c r="I2776" s="69">
        <v>23101</v>
      </c>
      <c r="J2776" s="69">
        <v>20940</v>
      </c>
      <c r="K2776" s="69">
        <v>295</v>
      </c>
      <c r="L2776" s="69"/>
      <c r="N2776" s="69">
        <v>1146.1400000000001</v>
      </c>
      <c r="O2776" s="69">
        <v>28.94</v>
      </c>
      <c r="P2776" s="69"/>
    </row>
    <row r="2777" spans="1:16">
      <c r="A2777" s="86">
        <v>45564</v>
      </c>
      <c r="B2777" s="69" t="s">
        <v>223</v>
      </c>
      <c r="C2777" s="69" t="s">
        <v>404</v>
      </c>
      <c r="D2777" s="69" t="s">
        <v>587</v>
      </c>
      <c r="F2777" s="69">
        <v>16089</v>
      </c>
      <c r="G2777" s="69">
        <v>120</v>
      </c>
      <c r="H2777" s="69">
        <v>57</v>
      </c>
      <c r="I2777" s="69">
        <v>7132</v>
      </c>
      <c r="J2777" s="69">
        <v>4978</v>
      </c>
      <c r="K2777" s="69">
        <v>68</v>
      </c>
      <c r="L2777" s="69"/>
      <c r="N2777" s="69">
        <v>2255.89</v>
      </c>
      <c r="O2777" s="69">
        <v>78.87</v>
      </c>
      <c r="P2777" s="69"/>
    </row>
    <row r="2778" spans="1:16">
      <c r="A2778" s="86">
        <v>45564</v>
      </c>
      <c r="B2778" s="69" t="s">
        <v>239</v>
      </c>
      <c r="C2778" s="69" t="s">
        <v>405</v>
      </c>
      <c r="D2778" s="69" t="s">
        <v>588</v>
      </c>
      <c r="F2778" s="69">
        <v>26148</v>
      </c>
      <c r="G2778" s="69">
        <v>565</v>
      </c>
      <c r="H2778" s="69">
        <v>327</v>
      </c>
      <c r="I2778" s="69">
        <v>14922</v>
      </c>
      <c r="J2778" s="69">
        <v>12234</v>
      </c>
      <c r="K2778" s="69">
        <v>348</v>
      </c>
      <c r="L2778" s="69">
        <v>1</v>
      </c>
      <c r="M2778" s="69"/>
      <c r="N2778" s="69">
        <v>1752.31</v>
      </c>
      <c r="O2778" s="69">
        <v>25</v>
      </c>
      <c r="P2778" s="69"/>
    </row>
    <row r="2779" spans="1:16">
      <c r="A2779" s="86">
        <v>45564</v>
      </c>
      <c r="B2779" s="69" t="s">
        <v>243</v>
      </c>
      <c r="C2779" s="69" t="s">
        <v>407</v>
      </c>
      <c r="D2779" s="69" t="s">
        <v>592</v>
      </c>
      <c r="F2779" s="69">
        <v>60391</v>
      </c>
      <c r="G2779" s="69">
        <v>398</v>
      </c>
      <c r="H2779" s="69">
        <v>5</v>
      </c>
      <c r="I2779" s="69">
        <v>20969</v>
      </c>
      <c r="J2779" s="69">
        <v>16649</v>
      </c>
      <c r="K2779" s="69">
        <v>2569</v>
      </c>
      <c r="L2779" s="69">
        <v>79</v>
      </c>
      <c r="M2779" s="69"/>
      <c r="N2779" s="69">
        <v>2880.01</v>
      </c>
      <c r="O2779" s="69">
        <v>7.68</v>
      </c>
      <c r="P2779" s="69"/>
    </row>
    <row r="2780" spans="1:16">
      <c r="A2780" s="86">
        <v>45564</v>
      </c>
      <c r="B2780" s="69" t="s">
        <v>248</v>
      </c>
      <c r="C2780" s="69" t="s">
        <v>408</v>
      </c>
      <c r="D2780" s="69" t="s">
        <v>706</v>
      </c>
      <c r="F2780" s="69">
        <v>96186</v>
      </c>
      <c r="G2780" s="69">
        <v>1600</v>
      </c>
      <c r="H2780" s="69">
        <v>1467</v>
      </c>
      <c r="I2780" s="69">
        <v>32537</v>
      </c>
      <c r="J2780" s="69">
        <v>30816</v>
      </c>
      <c r="K2780" s="69">
        <v>2106</v>
      </c>
      <c r="L2780" s="69"/>
      <c r="N2780" s="69">
        <v>2956.2</v>
      </c>
      <c r="O2780" s="69">
        <v>15.22</v>
      </c>
      <c r="P2780" s="69"/>
    </row>
    <row r="2781" spans="1:16">
      <c r="A2781" s="86">
        <v>45564</v>
      </c>
      <c r="B2781" s="69" t="s">
        <v>248</v>
      </c>
      <c r="C2781" s="69" t="s">
        <v>408</v>
      </c>
      <c r="D2781" s="69" t="s">
        <v>695</v>
      </c>
      <c r="F2781" s="69">
        <v>670</v>
      </c>
      <c r="G2781" s="69">
        <v>13</v>
      </c>
      <c r="H2781" s="69">
        <v>4</v>
      </c>
      <c r="I2781" s="69">
        <v>285</v>
      </c>
      <c r="J2781" s="69">
        <v>256</v>
      </c>
      <c r="K2781" s="69">
        <v>5</v>
      </c>
      <c r="L2781" s="69"/>
      <c r="N2781" s="69">
        <v>2350.88</v>
      </c>
      <c r="O2781" s="69">
        <v>44.67</v>
      </c>
      <c r="P2781" s="69"/>
    </row>
    <row r="2782" spans="1:16">
      <c r="A2782" s="86">
        <v>45564</v>
      </c>
      <c r="B2782" s="69" t="s">
        <v>253</v>
      </c>
      <c r="C2782" s="69" t="s">
        <v>409</v>
      </c>
      <c r="D2782" s="69" t="s">
        <v>707</v>
      </c>
      <c r="F2782" s="69">
        <v>115336</v>
      </c>
      <c r="G2782" s="69">
        <v>2279</v>
      </c>
      <c r="H2782" s="69">
        <v>2117</v>
      </c>
      <c r="I2782" s="69">
        <v>48516</v>
      </c>
      <c r="J2782" s="69">
        <v>43664</v>
      </c>
      <c r="K2782" s="69">
        <v>2636</v>
      </c>
      <c r="L2782" s="69">
        <v>1</v>
      </c>
      <c r="M2782" s="69"/>
      <c r="N2782" s="69">
        <v>2377.2800000000002</v>
      </c>
      <c r="O2782" s="69">
        <v>14.55</v>
      </c>
      <c r="P2782" s="69"/>
    </row>
    <row r="2783" spans="1:16">
      <c r="A2783" s="86">
        <v>45564</v>
      </c>
      <c r="B2783" s="69" t="s">
        <v>253</v>
      </c>
      <c r="C2783" s="69" t="s">
        <v>409</v>
      </c>
      <c r="D2783" s="69" t="s">
        <v>594</v>
      </c>
      <c r="F2783" s="69">
        <v>0</v>
      </c>
      <c r="G2783" s="69">
        <v>0</v>
      </c>
      <c r="I2783" s="69">
        <v>1</v>
      </c>
      <c r="J2783" s="69">
        <v>1</v>
      </c>
      <c r="K2783" s="69"/>
      <c r="N2783" s="69">
        <v>0</v>
      </c>
      <c r="O2783" s="69"/>
    </row>
    <row r="2784" spans="1:16">
      <c r="A2784" s="86">
        <v>45564</v>
      </c>
      <c r="B2784" s="69" t="s">
        <v>253</v>
      </c>
      <c r="C2784" s="69" t="s">
        <v>409</v>
      </c>
      <c r="D2784" s="69" t="s">
        <v>708</v>
      </c>
      <c r="F2784" s="69">
        <v>1</v>
      </c>
      <c r="G2784" s="69">
        <v>0</v>
      </c>
      <c r="I2784" s="69">
        <v>4</v>
      </c>
      <c r="J2784" s="69" t="s">
        <v>702</v>
      </c>
      <c r="K2784" s="69"/>
      <c r="N2784" s="69">
        <v>250</v>
      </c>
      <c r="O2784" s="69"/>
    </row>
    <row r="2785" spans="1:16">
      <c r="A2785" s="86">
        <v>45564</v>
      </c>
      <c r="B2785" s="69" t="s">
        <v>268</v>
      </c>
      <c r="C2785" s="69" t="s">
        <v>411</v>
      </c>
      <c r="D2785" s="69" t="s">
        <v>595</v>
      </c>
      <c r="F2785" s="69">
        <v>57153</v>
      </c>
      <c r="G2785" s="69">
        <v>723</v>
      </c>
      <c r="H2785" s="69">
        <v>550</v>
      </c>
      <c r="I2785" s="69">
        <v>55423</v>
      </c>
      <c r="J2785" s="69">
        <v>35449</v>
      </c>
      <c r="K2785" s="69">
        <v>568</v>
      </c>
      <c r="L2785" s="69"/>
      <c r="N2785" s="69">
        <v>1031.21</v>
      </c>
      <c r="O2785" s="69">
        <v>33.54</v>
      </c>
      <c r="P2785" s="69"/>
    </row>
    <row r="2786" spans="1:16">
      <c r="A2786" s="86">
        <v>45564</v>
      </c>
      <c r="B2786" s="69" t="s">
        <v>273</v>
      </c>
      <c r="C2786" s="69" t="s">
        <v>412</v>
      </c>
      <c r="D2786" s="69" t="s">
        <v>597</v>
      </c>
      <c r="F2786" s="69">
        <v>63010</v>
      </c>
      <c r="G2786" s="69">
        <v>1239</v>
      </c>
      <c r="H2786" s="69">
        <v>861</v>
      </c>
      <c r="I2786" s="69">
        <v>41380</v>
      </c>
      <c r="J2786" s="69">
        <v>39361</v>
      </c>
      <c r="K2786" s="69">
        <v>893</v>
      </c>
      <c r="L2786" s="69">
        <v>2</v>
      </c>
      <c r="M2786" s="69"/>
      <c r="N2786" s="69">
        <v>1522.72</v>
      </c>
      <c r="O2786" s="69">
        <v>23.48</v>
      </c>
      <c r="P2786" s="69"/>
    </row>
    <row r="2787" spans="1:16">
      <c r="A2787" s="86">
        <v>45564</v>
      </c>
      <c r="B2787" s="69" t="s">
        <v>277</v>
      </c>
      <c r="C2787" s="69" t="s">
        <v>412</v>
      </c>
      <c r="D2787" s="69" t="s">
        <v>599</v>
      </c>
      <c r="F2787" s="69">
        <v>48847</v>
      </c>
      <c r="G2787" s="69">
        <v>1040</v>
      </c>
      <c r="H2787" s="69">
        <v>1036</v>
      </c>
      <c r="I2787" s="69">
        <v>19168</v>
      </c>
      <c r="J2787" s="69">
        <v>17537</v>
      </c>
      <c r="K2787" s="69">
        <v>3443</v>
      </c>
      <c r="L2787" s="69"/>
      <c r="N2787" s="69">
        <v>2548.36</v>
      </c>
      <c r="O2787" s="69">
        <v>4.7300000000000004</v>
      </c>
      <c r="P2787" s="69"/>
    </row>
    <row r="2788" spans="1:16">
      <c r="A2788" s="86">
        <v>45564</v>
      </c>
      <c r="B2788" s="69" t="s">
        <v>282</v>
      </c>
      <c r="C2788" s="69" t="s">
        <v>412</v>
      </c>
      <c r="D2788" s="69" t="s">
        <v>601</v>
      </c>
      <c r="F2788" s="69">
        <v>46706</v>
      </c>
      <c r="G2788" s="69">
        <v>783</v>
      </c>
      <c r="H2788" s="69">
        <v>640</v>
      </c>
      <c r="I2788" s="69">
        <v>34310</v>
      </c>
      <c r="J2788" s="69">
        <v>26413</v>
      </c>
      <c r="K2788" s="69">
        <v>664</v>
      </c>
      <c r="L2788" s="69"/>
      <c r="N2788" s="69">
        <v>1361.29</v>
      </c>
      <c r="O2788" s="69">
        <v>23.4</v>
      </c>
      <c r="P2788" s="69"/>
    </row>
    <row r="2789" spans="1:16">
      <c r="A2789" s="86">
        <v>45564</v>
      </c>
      <c r="B2789" s="69" t="s">
        <v>413</v>
      </c>
      <c r="C2789" s="69" t="s">
        <v>414</v>
      </c>
      <c r="D2789" s="69" t="s">
        <v>761</v>
      </c>
      <c r="F2789" s="69">
        <v>203594</v>
      </c>
      <c r="G2789" s="69">
        <v>497</v>
      </c>
      <c r="H2789" s="69">
        <v>178</v>
      </c>
      <c r="I2789" s="69">
        <v>263599</v>
      </c>
      <c r="J2789" s="69">
        <v>255962</v>
      </c>
      <c r="K2789" s="69">
        <v>231</v>
      </c>
      <c r="L2789" s="69"/>
      <c r="N2789" s="69">
        <v>772.36</v>
      </c>
      <c r="O2789" s="69">
        <v>271.45999999999998</v>
      </c>
      <c r="P2789" s="69"/>
    </row>
    <row r="2790" spans="1:16">
      <c r="A2790" s="86">
        <v>45564</v>
      </c>
      <c r="B2790" s="69" t="s">
        <v>286</v>
      </c>
      <c r="C2790" s="69" t="s">
        <v>415</v>
      </c>
      <c r="D2790" s="69" t="s">
        <v>603</v>
      </c>
      <c r="F2790" s="69">
        <v>45578</v>
      </c>
      <c r="G2790" s="69">
        <v>100</v>
      </c>
      <c r="H2790" s="69">
        <v>10</v>
      </c>
      <c r="I2790" s="69">
        <v>64286</v>
      </c>
      <c r="J2790" s="69">
        <v>64126</v>
      </c>
      <c r="K2790" s="69">
        <v>4758</v>
      </c>
      <c r="L2790" s="69">
        <v>1</v>
      </c>
      <c r="M2790" s="69"/>
      <c r="N2790" s="69">
        <v>708.99</v>
      </c>
      <c r="O2790" s="69">
        <v>3.19</v>
      </c>
      <c r="P2790" s="69"/>
    </row>
    <row r="2791" spans="1:16">
      <c r="A2791" s="86">
        <v>45564</v>
      </c>
      <c r="B2791" s="69" t="s">
        <v>286</v>
      </c>
      <c r="C2791" s="69" t="s">
        <v>417</v>
      </c>
      <c r="D2791" s="69" t="s">
        <v>585</v>
      </c>
      <c r="F2791" s="69">
        <v>24744</v>
      </c>
      <c r="G2791" s="69">
        <v>43</v>
      </c>
      <c r="H2791" s="69">
        <v>17</v>
      </c>
      <c r="I2791" s="69">
        <v>34765</v>
      </c>
      <c r="J2791" s="69">
        <v>34371</v>
      </c>
      <c r="K2791" s="69">
        <v>3037</v>
      </c>
      <c r="L2791" s="69"/>
      <c r="N2791" s="69">
        <v>711.75</v>
      </c>
      <c r="O2791" s="69">
        <v>2.72</v>
      </c>
      <c r="P2791" s="69"/>
    </row>
    <row r="2792" spans="1:16">
      <c r="A2792" s="86">
        <v>45564</v>
      </c>
      <c r="B2792" s="69" t="s">
        <v>419</v>
      </c>
      <c r="C2792" s="69" t="s">
        <v>420</v>
      </c>
      <c r="D2792" s="69" t="s">
        <v>697</v>
      </c>
      <c r="F2792" s="69">
        <v>64657</v>
      </c>
      <c r="G2792" s="69">
        <v>124</v>
      </c>
      <c r="H2792" s="69">
        <v>1</v>
      </c>
      <c r="I2792" s="69">
        <v>86518</v>
      </c>
      <c r="J2792" s="69">
        <v>86196</v>
      </c>
      <c r="K2792" s="69">
        <v>45</v>
      </c>
      <c r="L2792" s="69"/>
      <c r="N2792" s="69">
        <v>747.32</v>
      </c>
      <c r="O2792" s="69">
        <v>406.65</v>
      </c>
      <c r="P2792" s="69"/>
    </row>
    <row r="2793" spans="1:16">
      <c r="A2793" s="86">
        <v>45564</v>
      </c>
      <c r="B2793" s="69" t="s">
        <v>422</v>
      </c>
      <c r="C2793" s="69" t="s">
        <v>423</v>
      </c>
      <c r="D2793" s="69" t="s">
        <v>422</v>
      </c>
      <c r="F2793" s="69">
        <v>14266</v>
      </c>
      <c r="G2793" s="69">
        <v>21</v>
      </c>
      <c r="H2793" s="69">
        <v>12</v>
      </c>
      <c r="I2793" s="69">
        <v>4932</v>
      </c>
      <c r="J2793" s="69">
        <v>3974</v>
      </c>
      <c r="K2793" s="69">
        <v>14</v>
      </c>
      <c r="L2793" s="69"/>
      <c r="N2793" s="69">
        <v>2892.54</v>
      </c>
      <c r="O2793" s="69">
        <v>303.52999999999997</v>
      </c>
      <c r="P2793" s="69"/>
    </row>
    <row r="2794" spans="1:16">
      <c r="A2794" s="86">
        <v>45564</v>
      </c>
      <c r="B2794" s="69" t="s">
        <v>424</v>
      </c>
      <c r="C2794" s="69" t="s">
        <v>425</v>
      </c>
      <c r="D2794" s="69" t="s">
        <v>424</v>
      </c>
      <c r="F2794" s="69">
        <v>15575</v>
      </c>
      <c r="G2794" s="69">
        <v>19</v>
      </c>
      <c r="H2794" s="69">
        <v>9</v>
      </c>
      <c r="I2794" s="69">
        <v>1306</v>
      </c>
      <c r="J2794" s="69">
        <v>960</v>
      </c>
      <c r="K2794" s="69">
        <v>13</v>
      </c>
      <c r="L2794" s="69"/>
      <c r="N2794" s="69">
        <v>11925.73</v>
      </c>
      <c r="O2794" s="69">
        <v>399.36</v>
      </c>
      <c r="P2794" s="69"/>
    </row>
    <row r="2795" spans="1:16">
      <c r="A2795" s="86">
        <v>45564</v>
      </c>
      <c r="B2795" s="69" t="s">
        <v>426</v>
      </c>
      <c r="C2795" s="69" t="s">
        <v>427</v>
      </c>
      <c r="D2795" s="69" t="s">
        <v>426</v>
      </c>
      <c r="F2795" s="69">
        <v>14792</v>
      </c>
      <c r="G2795" s="69">
        <v>27</v>
      </c>
      <c r="H2795" s="69">
        <v>11</v>
      </c>
      <c r="I2795" s="69">
        <v>5202</v>
      </c>
      <c r="J2795" s="69">
        <v>4248</v>
      </c>
      <c r="K2795" s="69">
        <v>13</v>
      </c>
      <c r="L2795" s="69"/>
      <c r="N2795" s="69">
        <v>2843.52</v>
      </c>
      <c r="O2795" s="69">
        <v>379.28</v>
      </c>
      <c r="P2795" s="69"/>
    </row>
    <row r="2796" spans="1:16">
      <c r="A2796" s="86">
        <v>45564</v>
      </c>
      <c r="B2796" s="69" t="s">
        <v>428</v>
      </c>
      <c r="C2796" s="69" t="s">
        <v>429</v>
      </c>
      <c r="D2796" s="69" t="s">
        <v>428</v>
      </c>
      <c r="F2796" s="69">
        <v>14599</v>
      </c>
      <c r="G2796" s="69">
        <v>7</v>
      </c>
      <c r="H2796" s="69">
        <v>5</v>
      </c>
      <c r="I2796" s="69">
        <v>1261</v>
      </c>
      <c r="J2796" s="69">
        <v>904</v>
      </c>
      <c r="K2796" s="69">
        <v>6</v>
      </c>
      <c r="L2796" s="69"/>
      <c r="N2796" s="69">
        <v>11577.32</v>
      </c>
      <c r="O2796" s="69">
        <v>811.06</v>
      </c>
      <c r="P2796" s="69"/>
    </row>
    <row r="2797" spans="1:16">
      <c r="A2797" s="86">
        <v>45564</v>
      </c>
      <c r="B2797" s="69" t="s">
        <v>430</v>
      </c>
      <c r="C2797" s="69" t="s">
        <v>431</v>
      </c>
      <c r="D2797" s="69" t="s">
        <v>754</v>
      </c>
      <c r="F2797" s="69">
        <v>32133</v>
      </c>
      <c r="G2797" s="69">
        <v>114</v>
      </c>
      <c r="H2797" s="69">
        <v>65</v>
      </c>
      <c r="I2797" s="69">
        <v>35867</v>
      </c>
      <c r="J2797" s="69">
        <v>33784</v>
      </c>
      <c r="K2797" s="69">
        <v>71</v>
      </c>
      <c r="L2797" s="69"/>
      <c r="N2797" s="69">
        <v>895.89</v>
      </c>
      <c r="O2797" s="69">
        <v>150.86000000000001</v>
      </c>
      <c r="P2797" s="69"/>
    </row>
    <row r="2798" spans="1:16">
      <c r="A2798" s="86">
        <v>45564</v>
      </c>
      <c r="B2798" s="69" t="s">
        <v>432</v>
      </c>
      <c r="C2798" s="69" t="s">
        <v>433</v>
      </c>
      <c r="D2798" s="69" t="s">
        <v>755</v>
      </c>
      <c r="F2798" s="69">
        <v>94369</v>
      </c>
      <c r="G2798" s="69">
        <v>1025</v>
      </c>
      <c r="H2798" s="69">
        <v>778</v>
      </c>
      <c r="I2798" s="69">
        <v>83144</v>
      </c>
      <c r="J2798" s="69">
        <v>60485</v>
      </c>
      <c r="K2798" s="69">
        <v>807</v>
      </c>
      <c r="L2798" s="69"/>
      <c r="N2798" s="69">
        <v>1135.01</v>
      </c>
      <c r="O2798" s="69">
        <v>38.58</v>
      </c>
      <c r="P2798" s="69"/>
    </row>
    <row r="2799" spans="1:16">
      <c r="A2799" s="86">
        <v>45564</v>
      </c>
      <c r="B2799" s="69" t="s">
        <v>432</v>
      </c>
      <c r="C2799" s="69" t="s">
        <v>434</v>
      </c>
      <c r="D2799" s="69" t="s">
        <v>755</v>
      </c>
      <c r="F2799" s="69">
        <v>80134</v>
      </c>
      <c r="G2799" s="69">
        <v>710</v>
      </c>
      <c r="H2799" s="69">
        <v>587</v>
      </c>
      <c r="I2799" s="69">
        <v>79227</v>
      </c>
      <c r="J2799" s="69">
        <v>53231</v>
      </c>
      <c r="K2799" s="69">
        <v>597</v>
      </c>
      <c r="L2799" s="69"/>
      <c r="N2799" s="69">
        <v>1011.45</v>
      </c>
      <c r="O2799" s="69">
        <v>44.54</v>
      </c>
      <c r="P2799" s="69"/>
    </row>
    <row r="2800" spans="1:16">
      <c r="A2800" s="86">
        <v>45564</v>
      </c>
      <c r="B2800" s="69" t="s">
        <v>432</v>
      </c>
      <c r="C2800" s="69" t="s">
        <v>436</v>
      </c>
      <c r="D2800" s="69" t="s">
        <v>710</v>
      </c>
      <c r="F2800" s="69">
        <v>40785</v>
      </c>
      <c r="G2800" s="69">
        <v>619</v>
      </c>
      <c r="H2800" s="69">
        <v>426</v>
      </c>
      <c r="I2800" s="69">
        <v>32626</v>
      </c>
      <c r="J2800" s="69">
        <v>29199</v>
      </c>
      <c r="K2800" s="69">
        <v>448</v>
      </c>
      <c r="L2800" s="69"/>
      <c r="N2800" s="69">
        <v>1250.08</v>
      </c>
      <c r="O2800" s="69">
        <v>29.73</v>
      </c>
      <c r="P2800" s="69"/>
    </row>
    <row r="2801" spans="1:16">
      <c r="A2801" s="86">
        <v>45564</v>
      </c>
      <c r="B2801" s="69" t="s">
        <v>432</v>
      </c>
      <c r="C2801" s="69" t="s">
        <v>438</v>
      </c>
      <c r="D2801" s="69" t="s">
        <v>711</v>
      </c>
      <c r="F2801" s="69">
        <v>38935</v>
      </c>
      <c r="G2801" s="69">
        <v>539</v>
      </c>
      <c r="H2801" s="69">
        <v>379</v>
      </c>
      <c r="I2801" s="69">
        <v>25699</v>
      </c>
      <c r="J2801" s="69">
        <v>22215</v>
      </c>
      <c r="K2801" s="69">
        <v>401</v>
      </c>
      <c r="L2801" s="69"/>
      <c r="N2801" s="69">
        <v>1515.04</v>
      </c>
      <c r="O2801" s="69">
        <v>31.71</v>
      </c>
      <c r="P2801" s="69"/>
    </row>
    <row r="2802" spans="1:16">
      <c r="A2802" s="86">
        <v>45564</v>
      </c>
      <c r="B2802" s="69" t="s">
        <v>432</v>
      </c>
      <c r="C2802" s="69" t="s">
        <v>440</v>
      </c>
      <c r="D2802" s="69" t="s">
        <v>712</v>
      </c>
      <c r="F2802" s="69">
        <v>41115</v>
      </c>
      <c r="G2802" s="69">
        <v>494</v>
      </c>
      <c r="H2802" s="69">
        <v>375</v>
      </c>
      <c r="I2802" s="69">
        <v>36097</v>
      </c>
      <c r="J2802" s="69">
        <v>29504</v>
      </c>
      <c r="K2802" s="69">
        <v>390</v>
      </c>
      <c r="L2802" s="69">
        <v>1</v>
      </c>
      <c r="M2802" s="69"/>
      <c r="N2802" s="69">
        <v>1139.01</v>
      </c>
      <c r="O2802" s="69">
        <v>34.93</v>
      </c>
      <c r="P2802" s="69"/>
    </row>
    <row r="2803" spans="1:16">
      <c r="A2803" s="86">
        <v>45564</v>
      </c>
      <c r="B2803" s="69" t="s">
        <v>432</v>
      </c>
      <c r="C2803" s="69" t="s">
        <v>444</v>
      </c>
      <c r="D2803" s="69" t="s">
        <v>713</v>
      </c>
      <c r="F2803" s="69">
        <v>40146</v>
      </c>
      <c r="G2803" s="69">
        <v>400</v>
      </c>
      <c r="H2803" s="69">
        <v>325</v>
      </c>
      <c r="I2803" s="69">
        <v>36590</v>
      </c>
      <c r="J2803" s="69">
        <v>27308</v>
      </c>
      <c r="K2803" s="69">
        <v>328</v>
      </c>
      <c r="L2803" s="69"/>
      <c r="N2803" s="69">
        <v>1097.19</v>
      </c>
      <c r="O2803" s="69">
        <v>40.19</v>
      </c>
      <c r="P2803" s="69"/>
    </row>
    <row r="2804" spans="1:16">
      <c r="A2804" s="86">
        <v>45564</v>
      </c>
      <c r="B2804" s="69" t="s">
        <v>432</v>
      </c>
      <c r="C2804" s="69" t="s">
        <v>446</v>
      </c>
      <c r="D2804" s="69" t="s">
        <v>714</v>
      </c>
      <c r="F2804" s="69">
        <v>40623</v>
      </c>
      <c r="G2804" s="69">
        <v>605</v>
      </c>
      <c r="H2804" s="69">
        <v>389</v>
      </c>
      <c r="I2804" s="69">
        <v>32153</v>
      </c>
      <c r="J2804" s="69">
        <v>28649</v>
      </c>
      <c r="K2804" s="69">
        <v>421</v>
      </c>
      <c r="L2804" s="69"/>
      <c r="M2804" s="69">
        <v>1</v>
      </c>
      <c r="N2804" s="69">
        <v>1263.43</v>
      </c>
      <c r="O2804" s="69">
        <v>31.69</v>
      </c>
      <c r="P2804" s="69"/>
    </row>
    <row r="2805" spans="1:16">
      <c r="A2805" s="86">
        <v>45564</v>
      </c>
      <c r="B2805" s="69" t="s">
        <v>448</v>
      </c>
      <c r="C2805" s="69" t="s">
        <v>449</v>
      </c>
      <c r="D2805" s="69" t="s">
        <v>637</v>
      </c>
      <c r="F2805" s="69">
        <v>80301</v>
      </c>
      <c r="G2805" s="69">
        <v>901</v>
      </c>
      <c r="H2805" s="69">
        <v>624</v>
      </c>
      <c r="I2805" s="69">
        <v>47126</v>
      </c>
      <c r="J2805" s="69">
        <v>39889</v>
      </c>
      <c r="K2805" s="69">
        <v>635</v>
      </c>
      <c r="L2805" s="69"/>
      <c r="N2805" s="69">
        <v>1703.96</v>
      </c>
      <c r="O2805" s="69">
        <v>41.82</v>
      </c>
      <c r="P2805" s="69"/>
    </row>
    <row r="2806" spans="1:16">
      <c r="A2806" s="86">
        <v>45564</v>
      </c>
      <c r="B2806" s="69" t="s">
        <v>450</v>
      </c>
      <c r="C2806" s="69" t="s">
        <v>451</v>
      </c>
      <c r="D2806" s="69" t="s">
        <v>638</v>
      </c>
      <c r="F2806" s="69">
        <v>56241</v>
      </c>
      <c r="G2806" s="69">
        <v>594</v>
      </c>
      <c r="H2806" s="69">
        <v>552</v>
      </c>
      <c r="I2806" s="69">
        <v>81131</v>
      </c>
      <c r="J2806" s="69">
        <v>36505</v>
      </c>
      <c r="K2806" s="69">
        <v>554</v>
      </c>
      <c r="L2806" s="69"/>
      <c r="N2806" s="69">
        <v>693.21</v>
      </c>
      <c r="O2806" s="69">
        <v>33.74</v>
      </c>
      <c r="P2806" s="69"/>
    </row>
    <row r="2807" spans="1:16">
      <c r="A2807" s="86">
        <v>45564</v>
      </c>
      <c r="B2807" s="69" t="s">
        <v>228</v>
      </c>
      <c r="C2807" s="69" t="s">
        <v>234</v>
      </c>
      <c r="D2807" s="69" t="s">
        <v>756</v>
      </c>
      <c r="F2807" s="69">
        <v>15029</v>
      </c>
      <c r="G2807" s="69">
        <v>196</v>
      </c>
      <c r="H2807" s="69">
        <v>146</v>
      </c>
      <c r="I2807" s="69">
        <v>7222</v>
      </c>
      <c r="J2807" s="69">
        <v>6070</v>
      </c>
      <c r="K2807" s="69">
        <v>153</v>
      </c>
      <c r="L2807" s="69"/>
      <c r="N2807" s="69">
        <v>2081</v>
      </c>
      <c r="O2807" s="69">
        <v>32.74</v>
      </c>
      <c r="P2807" s="69"/>
    </row>
    <row r="2808" spans="1:16">
      <c r="A2808" s="86">
        <v>45564</v>
      </c>
      <c r="B2808" s="69" t="s">
        <v>228</v>
      </c>
      <c r="C2808" s="69" t="s">
        <v>452</v>
      </c>
      <c r="D2808" s="69" t="s">
        <v>452</v>
      </c>
      <c r="F2808" s="69">
        <v>8597</v>
      </c>
      <c r="G2808" s="69">
        <v>90</v>
      </c>
      <c r="H2808" s="69">
        <v>55</v>
      </c>
      <c r="I2808" s="69">
        <v>6141</v>
      </c>
      <c r="J2808" s="69">
        <v>4961</v>
      </c>
      <c r="K2808" s="69">
        <v>62</v>
      </c>
      <c r="L2808" s="69"/>
      <c r="M2808" s="69">
        <v>1</v>
      </c>
      <c r="N2808" s="69">
        <v>1399.93</v>
      </c>
      <c r="O2808" s="69">
        <v>44.78</v>
      </c>
      <c r="P2808" s="69"/>
    </row>
    <row r="2809" spans="1:16">
      <c r="A2809" s="86">
        <v>45564</v>
      </c>
      <c r="B2809" s="69" t="s">
        <v>228</v>
      </c>
      <c r="C2809" s="69" t="s">
        <v>238</v>
      </c>
      <c r="D2809" s="69" t="s">
        <v>238</v>
      </c>
      <c r="F2809" s="69">
        <v>8682</v>
      </c>
      <c r="G2809" s="69">
        <v>116</v>
      </c>
      <c r="H2809" s="69">
        <v>81</v>
      </c>
      <c r="I2809" s="69">
        <v>5199</v>
      </c>
      <c r="J2809" s="69">
        <v>4246</v>
      </c>
      <c r="K2809" s="69">
        <v>85</v>
      </c>
      <c r="L2809" s="69"/>
      <c r="N2809" s="69">
        <v>1669.94</v>
      </c>
      <c r="O2809" s="69">
        <v>34.049999999999997</v>
      </c>
      <c r="P2809" s="69"/>
    </row>
    <row r="2810" spans="1:16">
      <c r="A2810" s="86">
        <v>45564</v>
      </c>
      <c r="B2810" s="69" t="s">
        <v>228</v>
      </c>
      <c r="C2810" s="69" t="s">
        <v>230</v>
      </c>
      <c r="D2810" s="69" t="s">
        <v>640</v>
      </c>
      <c r="F2810" s="69">
        <v>8514</v>
      </c>
      <c r="G2810" s="69">
        <v>91</v>
      </c>
      <c r="H2810" s="69">
        <v>65</v>
      </c>
      <c r="I2810" s="69">
        <v>5229</v>
      </c>
      <c r="J2810" s="69">
        <v>4105</v>
      </c>
      <c r="K2810" s="69">
        <v>70</v>
      </c>
      <c r="L2810" s="69"/>
      <c r="N2810" s="69">
        <v>1628.23</v>
      </c>
      <c r="O2810" s="69">
        <v>38.700000000000003</v>
      </c>
      <c r="P2810" s="69"/>
    </row>
    <row r="2811" spans="1:16">
      <c r="A2811" s="86">
        <v>45564</v>
      </c>
      <c r="B2811" s="69" t="s">
        <v>228</v>
      </c>
      <c r="C2811" s="69" t="s">
        <v>237</v>
      </c>
      <c r="D2811" s="69" t="s">
        <v>237</v>
      </c>
      <c r="F2811" s="69">
        <v>8732</v>
      </c>
      <c r="G2811" s="69">
        <v>98</v>
      </c>
      <c r="H2811" s="69">
        <v>93</v>
      </c>
      <c r="I2811" s="69">
        <v>6432</v>
      </c>
      <c r="J2811" s="69">
        <v>4660</v>
      </c>
      <c r="K2811" s="69">
        <v>98</v>
      </c>
      <c r="L2811" s="69"/>
      <c r="N2811" s="69">
        <v>1357.59</v>
      </c>
      <c r="O2811" s="69">
        <v>29.7</v>
      </c>
      <c r="P2811" s="69"/>
    </row>
    <row r="2812" spans="1:16">
      <c r="A2812" s="86">
        <v>45564</v>
      </c>
      <c r="B2812" s="69" t="s">
        <v>228</v>
      </c>
      <c r="C2812" s="69" t="s">
        <v>235</v>
      </c>
      <c r="D2812" s="69" t="s">
        <v>235</v>
      </c>
      <c r="F2812" s="69">
        <v>8732</v>
      </c>
      <c r="G2812" s="69">
        <v>99</v>
      </c>
      <c r="H2812" s="69">
        <v>73</v>
      </c>
      <c r="I2812" s="69">
        <v>4387</v>
      </c>
      <c r="J2812" s="69">
        <v>3669</v>
      </c>
      <c r="K2812" s="69">
        <v>76</v>
      </c>
      <c r="L2812" s="69"/>
      <c r="N2812" s="69">
        <v>1990.43</v>
      </c>
      <c r="O2812" s="69">
        <v>38.299999999999997</v>
      </c>
      <c r="P2812" s="69"/>
    </row>
    <row r="2813" spans="1:16">
      <c r="A2813" s="86">
        <v>45564</v>
      </c>
      <c r="B2813" s="69" t="s">
        <v>228</v>
      </c>
      <c r="C2813" s="69" t="s">
        <v>233</v>
      </c>
      <c r="D2813" s="69" t="s">
        <v>641</v>
      </c>
      <c r="F2813" s="69">
        <v>8834</v>
      </c>
      <c r="G2813" s="69">
        <v>206</v>
      </c>
      <c r="H2813" s="69">
        <v>133</v>
      </c>
      <c r="I2813" s="69">
        <v>13265</v>
      </c>
      <c r="J2813" s="69">
        <v>6528</v>
      </c>
      <c r="K2813" s="69">
        <v>139</v>
      </c>
      <c r="L2813" s="69"/>
      <c r="N2813" s="69">
        <v>665.96</v>
      </c>
      <c r="O2813" s="69">
        <v>20.88</v>
      </c>
      <c r="P2813" s="69"/>
    </row>
    <row r="2814" spans="1:16">
      <c r="A2814" s="86">
        <v>45564</v>
      </c>
      <c r="B2814" s="69" t="s">
        <v>228</v>
      </c>
      <c r="C2814" s="69" t="s">
        <v>453</v>
      </c>
      <c r="D2814" s="69" t="s">
        <v>453</v>
      </c>
      <c r="F2814" s="69">
        <v>8902</v>
      </c>
      <c r="G2814" s="69">
        <v>110</v>
      </c>
      <c r="H2814" s="69">
        <v>80</v>
      </c>
      <c r="I2814" s="69">
        <v>5998</v>
      </c>
      <c r="J2814" s="69">
        <v>4431</v>
      </c>
      <c r="K2814" s="69">
        <v>85</v>
      </c>
      <c r="L2814" s="69"/>
      <c r="N2814" s="69">
        <v>1484.16</v>
      </c>
      <c r="O2814" s="69">
        <v>33.47</v>
      </c>
      <c r="P2814" s="69"/>
    </row>
    <row r="2815" spans="1:16">
      <c r="A2815" s="86">
        <v>45564</v>
      </c>
      <c r="B2815" s="69" t="s">
        <v>228</v>
      </c>
      <c r="C2815" s="69" t="s">
        <v>232</v>
      </c>
      <c r="D2815" s="69" t="s">
        <v>642</v>
      </c>
      <c r="F2815" s="69">
        <v>8497</v>
      </c>
      <c r="G2815" s="69">
        <v>95</v>
      </c>
      <c r="H2815" s="69">
        <v>76</v>
      </c>
      <c r="I2815" s="69">
        <v>5976</v>
      </c>
      <c r="J2815" s="69">
        <v>5386</v>
      </c>
      <c r="K2815" s="69">
        <v>79</v>
      </c>
      <c r="L2815" s="69"/>
      <c r="N2815" s="69">
        <v>1421.85</v>
      </c>
      <c r="O2815" s="69">
        <v>35.11</v>
      </c>
      <c r="P2815" s="69"/>
    </row>
    <row r="2816" spans="1:16">
      <c r="A2816" s="86">
        <v>45564</v>
      </c>
      <c r="B2816" s="69" t="s">
        <v>228</v>
      </c>
      <c r="C2816" s="69" t="s">
        <v>231</v>
      </c>
      <c r="D2816" s="69" t="s">
        <v>231</v>
      </c>
      <c r="F2816" s="69">
        <v>8547</v>
      </c>
      <c r="G2816" s="69">
        <v>138</v>
      </c>
      <c r="H2816" s="69">
        <v>100</v>
      </c>
      <c r="I2816" s="69">
        <v>6372</v>
      </c>
      <c r="J2816" s="69">
        <v>5640</v>
      </c>
      <c r="K2816" s="69">
        <v>110</v>
      </c>
      <c r="L2816" s="69"/>
      <c r="N2816" s="69">
        <v>1341.34</v>
      </c>
      <c r="O2816" s="69">
        <v>25.14</v>
      </c>
      <c r="P2816" s="69"/>
    </row>
    <row r="2817" spans="1:16">
      <c r="A2817" s="86">
        <v>45564</v>
      </c>
      <c r="B2817" s="69" t="s">
        <v>256</v>
      </c>
      <c r="C2817" s="69" t="s">
        <v>264</v>
      </c>
      <c r="D2817" s="69" t="s">
        <v>734</v>
      </c>
      <c r="F2817" s="69">
        <v>15399</v>
      </c>
      <c r="G2817" s="69">
        <v>148</v>
      </c>
      <c r="H2817" s="69">
        <v>126</v>
      </c>
      <c r="I2817" s="69">
        <v>9750</v>
      </c>
      <c r="J2817" s="69">
        <v>7348</v>
      </c>
      <c r="K2817" s="69">
        <v>130</v>
      </c>
      <c r="L2817" s="69"/>
      <c r="N2817" s="69">
        <v>1579.38</v>
      </c>
      <c r="O2817" s="69">
        <v>37.47</v>
      </c>
      <c r="P2817" s="69"/>
    </row>
    <row r="2818" spans="1:16">
      <c r="A2818" s="86">
        <v>45564</v>
      </c>
      <c r="B2818" s="69" t="s">
        <v>256</v>
      </c>
      <c r="C2818" s="69" t="s">
        <v>266</v>
      </c>
      <c r="D2818" s="69" t="s">
        <v>735</v>
      </c>
      <c r="F2818" s="69">
        <v>8765</v>
      </c>
      <c r="G2818" s="69">
        <v>99</v>
      </c>
      <c r="H2818" s="69">
        <v>73</v>
      </c>
      <c r="I2818" s="69">
        <v>4883</v>
      </c>
      <c r="J2818" s="69">
        <v>4044</v>
      </c>
      <c r="K2818" s="69">
        <v>74</v>
      </c>
      <c r="L2818" s="69"/>
      <c r="N2818" s="69">
        <v>1795</v>
      </c>
      <c r="O2818" s="69">
        <v>38.61</v>
      </c>
      <c r="P2818" s="69"/>
    </row>
    <row r="2819" spans="1:16">
      <c r="A2819" s="86">
        <v>45564</v>
      </c>
      <c r="B2819" s="69" t="s">
        <v>256</v>
      </c>
      <c r="C2819" s="69" t="s">
        <v>259</v>
      </c>
      <c r="D2819" s="69" t="s">
        <v>736</v>
      </c>
      <c r="F2819" s="69">
        <v>8388</v>
      </c>
      <c r="G2819" s="69">
        <v>104</v>
      </c>
      <c r="H2819" s="69">
        <v>62</v>
      </c>
      <c r="I2819" s="69">
        <v>4201</v>
      </c>
      <c r="J2819" s="69">
        <v>3646</v>
      </c>
      <c r="K2819" s="69">
        <v>69</v>
      </c>
      <c r="L2819" s="69"/>
      <c r="N2819" s="69">
        <v>1996.67</v>
      </c>
      <c r="O2819" s="69">
        <v>40.520000000000003</v>
      </c>
      <c r="P2819" s="69"/>
    </row>
    <row r="2820" spans="1:16">
      <c r="A2820" s="86">
        <v>45564</v>
      </c>
      <c r="B2820" s="69" t="s">
        <v>256</v>
      </c>
      <c r="C2820" s="69" t="s">
        <v>263</v>
      </c>
      <c r="D2820" s="69" t="s">
        <v>737</v>
      </c>
      <c r="F2820" s="69">
        <v>8565</v>
      </c>
      <c r="G2820" s="69">
        <v>96</v>
      </c>
      <c r="H2820" s="69">
        <v>67</v>
      </c>
      <c r="I2820" s="69">
        <v>4039</v>
      </c>
      <c r="J2820" s="69">
        <v>3198</v>
      </c>
      <c r="K2820" s="69">
        <v>73</v>
      </c>
      <c r="L2820" s="69">
        <v>1</v>
      </c>
      <c r="M2820" s="69"/>
      <c r="N2820" s="69">
        <v>2120.5700000000002</v>
      </c>
      <c r="O2820" s="69">
        <v>37.9</v>
      </c>
      <c r="P2820" s="69"/>
    </row>
    <row r="2821" spans="1:16">
      <c r="A2821" s="86">
        <v>45564</v>
      </c>
      <c r="B2821" s="69" t="s">
        <v>256</v>
      </c>
      <c r="C2821" s="69" t="s">
        <v>260</v>
      </c>
      <c r="D2821" s="69" t="s">
        <v>738</v>
      </c>
      <c r="F2821" s="69">
        <v>8563</v>
      </c>
      <c r="G2821" s="69">
        <v>119</v>
      </c>
      <c r="H2821" s="69">
        <v>88</v>
      </c>
      <c r="I2821" s="69">
        <v>4873</v>
      </c>
      <c r="J2821" s="69">
        <v>4080</v>
      </c>
      <c r="K2821" s="69">
        <v>91</v>
      </c>
      <c r="L2821" s="69"/>
      <c r="N2821" s="69">
        <v>1757.23</v>
      </c>
      <c r="O2821" s="69">
        <v>31.37</v>
      </c>
      <c r="P2821" s="69"/>
    </row>
    <row r="2822" spans="1:16">
      <c r="A2822" s="86">
        <v>45564</v>
      </c>
      <c r="B2822" s="69" t="s">
        <v>256</v>
      </c>
      <c r="C2822" s="69" t="s">
        <v>262</v>
      </c>
      <c r="D2822" s="69" t="s">
        <v>739</v>
      </c>
      <c r="F2822" s="69">
        <v>8430</v>
      </c>
      <c r="G2822" s="69">
        <v>92</v>
      </c>
      <c r="H2822" s="69">
        <v>63</v>
      </c>
      <c r="I2822" s="69">
        <v>4360</v>
      </c>
      <c r="J2822" s="69">
        <v>3413</v>
      </c>
      <c r="K2822" s="69">
        <v>68</v>
      </c>
      <c r="L2822" s="69"/>
      <c r="N2822" s="69">
        <v>1933.49</v>
      </c>
      <c r="O2822" s="69">
        <v>39.21</v>
      </c>
      <c r="P2822" s="69"/>
    </row>
    <row r="2823" spans="1:16">
      <c r="A2823" s="86">
        <v>45564</v>
      </c>
      <c r="B2823" s="69" t="s">
        <v>256</v>
      </c>
      <c r="C2823" s="69" t="s">
        <v>261</v>
      </c>
      <c r="D2823" s="69" t="s">
        <v>740</v>
      </c>
      <c r="F2823" s="69">
        <v>8385</v>
      </c>
      <c r="G2823" s="69">
        <v>135</v>
      </c>
      <c r="H2823" s="69">
        <v>84</v>
      </c>
      <c r="I2823" s="69">
        <v>3237</v>
      </c>
      <c r="J2823" s="69">
        <v>2836</v>
      </c>
      <c r="K2823" s="69">
        <v>90</v>
      </c>
      <c r="L2823" s="69"/>
      <c r="N2823" s="69">
        <v>2590.36</v>
      </c>
      <c r="O2823" s="69">
        <v>29.42</v>
      </c>
      <c r="P2823" s="69"/>
    </row>
    <row r="2824" spans="1:16">
      <c r="A2824" s="86">
        <v>45564</v>
      </c>
      <c r="B2824" s="69" t="s">
        <v>256</v>
      </c>
      <c r="C2824" s="69" t="s">
        <v>265</v>
      </c>
      <c r="D2824" s="69" t="s">
        <v>741</v>
      </c>
      <c r="F2824" s="69">
        <v>8318</v>
      </c>
      <c r="G2824" s="69">
        <v>100</v>
      </c>
      <c r="H2824" s="69">
        <v>77</v>
      </c>
      <c r="I2824" s="69">
        <v>4788</v>
      </c>
      <c r="J2824" s="69">
        <v>3538</v>
      </c>
      <c r="K2824" s="69">
        <v>82</v>
      </c>
      <c r="L2824" s="69"/>
      <c r="N2824" s="69">
        <v>1737.26</v>
      </c>
      <c r="O2824" s="69">
        <v>32.369999999999997</v>
      </c>
      <c r="P2824" s="69"/>
    </row>
    <row r="2825" spans="1:16">
      <c r="A2825" s="86">
        <v>45564</v>
      </c>
      <c r="B2825" s="69" t="s">
        <v>256</v>
      </c>
      <c r="C2825" s="69" t="s">
        <v>258</v>
      </c>
      <c r="D2825" s="69" t="s">
        <v>742</v>
      </c>
      <c r="F2825" s="69">
        <v>8502</v>
      </c>
      <c r="G2825" s="69">
        <v>125</v>
      </c>
      <c r="H2825" s="69">
        <v>74</v>
      </c>
      <c r="I2825" s="69">
        <v>4076</v>
      </c>
      <c r="J2825" s="69">
        <v>3593</v>
      </c>
      <c r="K2825" s="69">
        <v>86</v>
      </c>
      <c r="L2825" s="69">
        <v>1</v>
      </c>
      <c r="M2825" s="69"/>
      <c r="N2825" s="69">
        <v>2085.87</v>
      </c>
      <c r="O2825" s="69">
        <v>32.08</v>
      </c>
      <c r="P2825" s="69"/>
    </row>
    <row r="2826" spans="1:16">
      <c r="A2826" s="86">
        <v>45564</v>
      </c>
      <c r="B2826" s="69" t="s">
        <v>256</v>
      </c>
      <c r="C2826" s="69" t="s">
        <v>257</v>
      </c>
      <c r="D2826" s="69" t="s">
        <v>743</v>
      </c>
      <c r="F2826" s="69">
        <v>8407</v>
      </c>
      <c r="G2826" s="69">
        <v>123</v>
      </c>
      <c r="H2826" s="69">
        <v>70</v>
      </c>
      <c r="I2826" s="69">
        <v>4297</v>
      </c>
      <c r="J2826" s="69">
        <v>3542</v>
      </c>
      <c r="K2826" s="69">
        <v>84</v>
      </c>
      <c r="L2826" s="69"/>
      <c r="N2826" s="69">
        <v>1956.48</v>
      </c>
      <c r="O2826" s="69">
        <v>31.37</v>
      </c>
      <c r="P2826" s="69"/>
    </row>
    <row r="2827" spans="1:16">
      <c r="A2827" s="86">
        <v>45564</v>
      </c>
      <c r="B2827" s="69" t="s">
        <v>454</v>
      </c>
      <c r="C2827" s="69" t="s">
        <v>202</v>
      </c>
      <c r="D2827" s="69" t="s">
        <v>757</v>
      </c>
      <c r="F2827" s="69">
        <v>81064</v>
      </c>
      <c r="G2827" s="69">
        <v>750</v>
      </c>
      <c r="H2827" s="69">
        <v>573</v>
      </c>
      <c r="I2827" s="69">
        <v>75921</v>
      </c>
      <c r="J2827" s="69">
        <v>52192</v>
      </c>
      <c r="K2827" s="69">
        <v>595</v>
      </c>
      <c r="L2827" s="69"/>
      <c r="M2827" s="69">
        <v>1</v>
      </c>
      <c r="N2827" s="69">
        <v>1067.74</v>
      </c>
      <c r="O2827" s="69">
        <v>44.94</v>
      </c>
      <c r="P2827" s="69"/>
    </row>
    <row r="2828" spans="1:16">
      <c r="A2828" s="86">
        <v>45564</v>
      </c>
      <c r="B2828" s="69" t="s">
        <v>454</v>
      </c>
      <c r="C2828" s="69" t="s">
        <v>198</v>
      </c>
      <c r="D2828" s="69" t="s">
        <v>757</v>
      </c>
      <c r="F2828" s="69">
        <v>81314</v>
      </c>
      <c r="G2828" s="69">
        <v>829</v>
      </c>
      <c r="H2828" s="69">
        <v>649</v>
      </c>
      <c r="I2828" s="69">
        <v>76746</v>
      </c>
      <c r="J2828" s="69">
        <v>49670</v>
      </c>
      <c r="K2828" s="69">
        <v>672</v>
      </c>
      <c r="L2828" s="69"/>
      <c r="M2828" s="69">
        <v>1</v>
      </c>
      <c r="N2828" s="69">
        <v>1059.52</v>
      </c>
      <c r="O2828" s="69">
        <v>39.78</v>
      </c>
      <c r="P2828" s="69"/>
    </row>
    <row r="2829" spans="1:16">
      <c r="A2829" s="86">
        <v>45564</v>
      </c>
      <c r="B2829" s="69" t="s">
        <v>454</v>
      </c>
      <c r="C2829" s="69" t="s">
        <v>201</v>
      </c>
      <c r="D2829" s="69" t="s">
        <v>716</v>
      </c>
      <c r="F2829" s="69">
        <v>40841</v>
      </c>
      <c r="G2829" s="69">
        <v>474</v>
      </c>
      <c r="H2829" s="69">
        <v>316</v>
      </c>
      <c r="I2829" s="69">
        <v>35075</v>
      </c>
      <c r="J2829" s="69">
        <v>30329</v>
      </c>
      <c r="K2829" s="69">
        <v>337</v>
      </c>
      <c r="L2829" s="69"/>
      <c r="N2829" s="69">
        <v>1164.3900000000001</v>
      </c>
      <c r="O2829" s="69">
        <v>40.4</v>
      </c>
      <c r="P2829" s="69"/>
    </row>
    <row r="2830" spans="1:16">
      <c r="A2830" s="86">
        <v>45564</v>
      </c>
      <c r="B2830" s="69" t="s">
        <v>454</v>
      </c>
      <c r="C2830" s="69" t="s">
        <v>197</v>
      </c>
      <c r="D2830" s="69" t="s">
        <v>717</v>
      </c>
      <c r="F2830" s="69">
        <v>41107</v>
      </c>
      <c r="G2830" s="69">
        <v>551</v>
      </c>
      <c r="H2830" s="69">
        <v>373</v>
      </c>
      <c r="I2830" s="69">
        <v>33892</v>
      </c>
      <c r="J2830" s="69">
        <v>28234</v>
      </c>
      <c r="K2830" s="69">
        <v>405</v>
      </c>
      <c r="L2830" s="69"/>
      <c r="N2830" s="69">
        <v>1212.8800000000001</v>
      </c>
      <c r="O2830" s="69">
        <v>33.119999999999997</v>
      </c>
      <c r="P2830" s="69"/>
    </row>
    <row r="2831" spans="1:16">
      <c r="A2831" s="86">
        <v>45564</v>
      </c>
      <c r="B2831" s="69" t="s">
        <v>454</v>
      </c>
      <c r="C2831" s="69" t="s">
        <v>199</v>
      </c>
      <c r="D2831" s="69" t="s">
        <v>718</v>
      </c>
      <c r="F2831" s="69">
        <v>41236</v>
      </c>
      <c r="G2831" s="69">
        <v>429</v>
      </c>
      <c r="H2831" s="69">
        <v>329</v>
      </c>
      <c r="I2831" s="69">
        <v>41245</v>
      </c>
      <c r="J2831" s="69">
        <v>30010</v>
      </c>
      <c r="K2831" s="69">
        <v>343</v>
      </c>
      <c r="L2831" s="69"/>
      <c r="N2831" s="69">
        <v>999.78</v>
      </c>
      <c r="O2831" s="69">
        <v>39.31</v>
      </c>
      <c r="P2831" s="69"/>
    </row>
    <row r="2832" spans="1:16">
      <c r="A2832" s="86">
        <v>45564</v>
      </c>
      <c r="B2832" s="69" t="s">
        <v>454</v>
      </c>
      <c r="C2832" s="69" t="s">
        <v>196</v>
      </c>
      <c r="D2832" s="69" t="s">
        <v>235</v>
      </c>
      <c r="F2832" s="69">
        <v>42169</v>
      </c>
      <c r="G2832" s="69">
        <v>376</v>
      </c>
      <c r="H2832" s="69">
        <v>302</v>
      </c>
      <c r="I2832" s="69">
        <v>53538</v>
      </c>
      <c r="J2832" s="69">
        <v>35085</v>
      </c>
      <c r="K2832" s="69">
        <v>307</v>
      </c>
      <c r="L2832" s="69"/>
      <c r="N2832" s="69">
        <v>787.65</v>
      </c>
      <c r="O2832" s="69">
        <v>44.53</v>
      </c>
      <c r="P2832" s="69"/>
    </row>
    <row r="2833" spans="1:16">
      <c r="A2833" s="86">
        <v>45564</v>
      </c>
      <c r="B2833" s="69" t="s">
        <v>454</v>
      </c>
      <c r="C2833" s="69" t="s">
        <v>200</v>
      </c>
      <c r="D2833" s="69" t="s">
        <v>719</v>
      </c>
      <c r="F2833" s="69">
        <v>41670</v>
      </c>
      <c r="G2833" s="69">
        <v>658</v>
      </c>
      <c r="H2833" s="69">
        <v>429</v>
      </c>
      <c r="I2833" s="69">
        <v>37123</v>
      </c>
      <c r="J2833" s="69">
        <v>33092</v>
      </c>
      <c r="K2833" s="69">
        <v>458</v>
      </c>
      <c r="L2833" s="69"/>
      <c r="M2833" s="69">
        <v>1</v>
      </c>
      <c r="N2833" s="69">
        <v>1122.48</v>
      </c>
      <c r="O2833" s="69">
        <v>29.37</v>
      </c>
      <c r="P2833" s="69"/>
    </row>
    <row r="2834" spans="1:16">
      <c r="A2834" s="86">
        <v>45564</v>
      </c>
      <c r="B2834" s="69" t="s">
        <v>455</v>
      </c>
      <c r="C2834" s="69" t="s">
        <v>456</v>
      </c>
      <c r="D2834" s="69" t="s">
        <v>758</v>
      </c>
      <c r="F2834" s="69">
        <v>27995</v>
      </c>
      <c r="G2834" s="69">
        <v>316</v>
      </c>
      <c r="H2834" s="69">
        <v>226</v>
      </c>
      <c r="I2834" s="69">
        <v>28325</v>
      </c>
      <c r="J2834" s="69">
        <v>20423</v>
      </c>
      <c r="K2834" s="69">
        <v>242</v>
      </c>
      <c r="L2834" s="69"/>
      <c r="N2834" s="69">
        <v>988.35</v>
      </c>
      <c r="O2834" s="69">
        <v>38.56</v>
      </c>
      <c r="P2834" s="69"/>
    </row>
    <row r="2835" spans="1:16">
      <c r="A2835" s="86">
        <v>45564</v>
      </c>
      <c r="B2835" s="69" t="s">
        <v>101</v>
      </c>
      <c r="C2835" s="69" t="s">
        <v>347</v>
      </c>
      <c r="D2835" s="69" t="s">
        <v>753</v>
      </c>
      <c r="E2835" s="69">
        <v>3</v>
      </c>
      <c r="F2835" s="69">
        <v>14292</v>
      </c>
      <c r="G2835" s="69">
        <v>62</v>
      </c>
      <c r="H2835" s="69">
        <v>41</v>
      </c>
      <c r="I2835" s="69">
        <v>3356</v>
      </c>
      <c r="J2835" s="69">
        <v>2714</v>
      </c>
      <c r="K2835" s="69">
        <v>43</v>
      </c>
      <c r="L2835" s="69"/>
      <c r="N2835" s="69">
        <v>4258.6400000000003</v>
      </c>
      <c r="O2835" s="69">
        <v>92.21</v>
      </c>
      <c r="P2835" s="69"/>
    </row>
    <row r="2836" spans="1:16">
      <c r="A2836" s="86">
        <v>45564</v>
      </c>
      <c r="B2836" s="69" t="s">
        <v>101</v>
      </c>
      <c r="C2836" s="69" t="s">
        <v>347</v>
      </c>
      <c r="D2836" s="69" t="s">
        <v>744</v>
      </c>
      <c r="E2836" s="69">
        <v>22</v>
      </c>
      <c r="F2836" s="69">
        <v>52982</v>
      </c>
      <c r="G2836" s="69">
        <v>214</v>
      </c>
      <c r="H2836" s="69">
        <v>91</v>
      </c>
      <c r="I2836" s="69">
        <v>8741</v>
      </c>
      <c r="J2836" s="69">
        <v>7298</v>
      </c>
      <c r="K2836" s="69">
        <v>99</v>
      </c>
      <c r="L2836" s="69">
        <v>1</v>
      </c>
      <c r="M2836" s="69"/>
      <c r="N2836" s="69">
        <v>6061.32</v>
      </c>
      <c r="O2836" s="69">
        <v>145.96</v>
      </c>
      <c r="P2836" s="69"/>
    </row>
    <row r="2837" spans="1:16">
      <c r="A2837" s="86">
        <v>45564</v>
      </c>
      <c r="B2837" s="69" t="s">
        <v>123</v>
      </c>
      <c r="C2837" s="69" t="s">
        <v>348</v>
      </c>
      <c r="D2837" s="69" t="s">
        <v>648</v>
      </c>
      <c r="F2837" s="69">
        <v>1789</v>
      </c>
      <c r="G2837" s="69">
        <v>5</v>
      </c>
      <c r="H2837" s="69">
        <v>1</v>
      </c>
      <c r="I2837" s="69">
        <v>262</v>
      </c>
      <c r="J2837" s="69">
        <v>242</v>
      </c>
      <c r="K2837" s="69">
        <v>2</v>
      </c>
      <c r="L2837" s="69"/>
      <c r="N2837" s="69">
        <v>6828.24</v>
      </c>
      <c r="O2837" s="69">
        <v>298.17</v>
      </c>
      <c r="P2837" s="69"/>
    </row>
    <row r="2838" spans="1:16">
      <c r="A2838" s="86">
        <v>45564</v>
      </c>
      <c r="B2838" s="69" t="s">
        <v>123</v>
      </c>
      <c r="C2838" s="69" t="s">
        <v>349</v>
      </c>
      <c r="D2838" s="69" t="s">
        <v>647</v>
      </c>
      <c r="E2838" s="69">
        <v>39</v>
      </c>
      <c r="F2838" s="69">
        <v>82674</v>
      </c>
      <c r="G2838" s="69">
        <v>396</v>
      </c>
      <c r="H2838" s="69">
        <v>199</v>
      </c>
      <c r="I2838" s="69">
        <v>15166</v>
      </c>
      <c r="J2838" s="69">
        <v>11997</v>
      </c>
      <c r="K2838" s="69">
        <v>227</v>
      </c>
      <c r="L2838" s="69">
        <v>4</v>
      </c>
      <c r="M2838" s="69"/>
      <c r="N2838" s="69">
        <v>5451.27</v>
      </c>
      <c r="O2838" s="69">
        <v>107.79</v>
      </c>
      <c r="P2838" s="69"/>
    </row>
    <row r="2839" spans="1:16">
      <c r="A2839" s="86">
        <v>45564</v>
      </c>
      <c r="B2839" s="69" t="s">
        <v>109</v>
      </c>
      <c r="C2839" s="69" t="s">
        <v>367</v>
      </c>
      <c r="D2839" s="69" t="s">
        <v>745</v>
      </c>
      <c r="E2839" s="69">
        <v>49</v>
      </c>
      <c r="F2839" s="69">
        <v>133423</v>
      </c>
      <c r="G2839" s="69">
        <v>432</v>
      </c>
      <c r="H2839" s="69">
        <v>189</v>
      </c>
      <c r="I2839" s="69">
        <v>36711</v>
      </c>
      <c r="J2839" s="69">
        <v>29020</v>
      </c>
      <c r="K2839" s="69">
        <v>218</v>
      </c>
      <c r="L2839" s="69">
        <v>1</v>
      </c>
      <c r="M2839" s="69">
        <v>1</v>
      </c>
      <c r="N2839" s="69">
        <v>3634.41</v>
      </c>
      <c r="O2839" s="69">
        <v>176.49</v>
      </c>
      <c r="P2839" s="69"/>
    </row>
    <row r="2840" spans="1:16">
      <c r="A2840" s="86">
        <v>45564</v>
      </c>
      <c r="B2840" s="69" t="s">
        <v>131</v>
      </c>
      <c r="C2840" s="69" t="s">
        <v>371</v>
      </c>
      <c r="D2840" s="69" t="s">
        <v>698</v>
      </c>
      <c r="E2840" s="69">
        <v>15</v>
      </c>
      <c r="F2840" s="69">
        <v>24939</v>
      </c>
      <c r="G2840" s="69">
        <v>127</v>
      </c>
      <c r="H2840" s="69">
        <v>64</v>
      </c>
      <c r="I2840" s="69">
        <v>5039</v>
      </c>
      <c r="J2840" s="69">
        <v>4575</v>
      </c>
      <c r="K2840" s="69">
        <v>75</v>
      </c>
      <c r="L2840" s="69"/>
      <c r="N2840" s="69">
        <v>4949.2</v>
      </c>
      <c r="O2840" s="69">
        <v>97.8</v>
      </c>
      <c r="P2840" s="69"/>
    </row>
    <row r="2841" spans="1:16">
      <c r="A2841" s="86">
        <v>45564</v>
      </c>
      <c r="B2841" s="69" t="s">
        <v>138</v>
      </c>
      <c r="C2841" s="69" t="s">
        <v>375</v>
      </c>
      <c r="D2841" s="69" t="s">
        <v>732</v>
      </c>
      <c r="E2841" s="69">
        <v>30</v>
      </c>
      <c r="F2841" s="69">
        <v>70305</v>
      </c>
      <c r="G2841" s="69">
        <v>259</v>
      </c>
      <c r="H2841" s="69">
        <v>159</v>
      </c>
      <c r="I2841" s="69">
        <v>19712</v>
      </c>
      <c r="J2841" s="69">
        <v>18051</v>
      </c>
      <c r="K2841" s="69">
        <v>173</v>
      </c>
      <c r="L2841" s="69">
        <v>1</v>
      </c>
      <c r="M2841" s="69">
        <v>2</v>
      </c>
      <c r="N2841" s="69">
        <v>3566.61</v>
      </c>
      <c r="O2841" s="69">
        <v>119.77</v>
      </c>
      <c r="P2841" s="69"/>
    </row>
    <row r="2842" spans="1:16">
      <c r="A2842" s="86">
        <v>45564</v>
      </c>
      <c r="B2842" s="69" t="s">
        <v>153</v>
      </c>
      <c r="C2842" s="69" t="s">
        <v>381</v>
      </c>
      <c r="D2842" s="69" t="s">
        <v>749</v>
      </c>
      <c r="E2842" s="69">
        <v>17</v>
      </c>
      <c r="F2842" s="69">
        <v>26301</v>
      </c>
      <c r="G2842" s="69">
        <v>71</v>
      </c>
      <c r="H2842" s="69">
        <v>31</v>
      </c>
      <c r="I2842" s="69">
        <v>4590</v>
      </c>
      <c r="J2842" s="69">
        <v>4083</v>
      </c>
      <c r="K2842" s="69">
        <v>39</v>
      </c>
      <c r="L2842" s="69"/>
      <c r="N2842" s="69">
        <v>5730.07</v>
      </c>
      <c r="O2842" s="69">
        <v>174.18</v>
      </c>
      <c r="P2842" s="69"/>
    </row>
    <row r="2843" spans="1:16">
      <c r="A2843" s="86">
        <v>45564</v>
      </c>
      <c r="B2843" s="69" t="s">
        <v>157</v>
      </c>
      <c r="C2843" s="69" t="s">
        <v>384</v>
      </c>
      <c r="D2843" s="69" t="s">
        <v>664</v>
      </c>
      <c r="E2843" s="69">
        <v>59</v>
      </c>
      <c r="F2843" s="69">
        <v>87850</v>
      </c>
      <c r="G2843" s="69">
        <v>549</v>
      </c>
      <c r="H2843" s="69">
        <v>303</v>
      </c>
      <c r="I2843" s="69">
        <v>38840</v>
      </c>
      <c r="J2843" s="69">
        <v>32262</v>
      </c>
      <c r="K2843" s="69">
        <v>347</v>
      </c>
      <c r="L2843" s="69">
        <v>2</v>
      </c>
      <c r="M2843" s="69"/>
      <c r="N2843" s="69">
        <v>2261.84</v>
      </c>
      <c r="O2843" s="69">
        <v>75.540000000000006</v>
      </c>
      <c r="P2843" s="69"/>
    </row>
    <row r="2844" spans="1:16">
      <c r="A2844" s="86">
        <v>45564</v>
      </c>
      <c r="B2844" s="69" t="s">
        <v>157</v>
      </c>
      <c r="C2844" s="69" t="s">
        <v>384</v>
      </c>
      <c r="D2844" s="69" t="s">
        <v>750</v>
      </c>
      <c r="F2844" s="69">
        <v>190</v>
      </c>
      <c r="G2844" s="69">
        <v>1</v>
      </c>
      <c r="H2844" s="69">
        <v>1</v>
      </c>
      <c r="I2844" s="69">
        <v>87</v>
      </c>
      <c r="J2844" s="69">
        <v>77</v>
      </c>
      <c r="K2844" s="69">
        <v>1</v>
      </c>
      <c r="L2844" s="69"/>
      <c r="N2844" s="69">
        <v>2183.91</v>
      </c>
      <c r="O2844" s="69">
        <v>63.33</v>
      </c>
      <c r="P2844" s="69"/>
    </row>
    <row r="2845" spans="1:16">
      <c r="A2845" s="86">
        <v>45564</v>
      </c>
      <c r="B2845" s="69" t="s">
        <v>134</v>
      </c>
      <c r="C2845" s="69" t="s">
        <v>351</v>
      </c>
      <c r="D2845" s="69" t="s">
        <v>671</v>
      </c>
      <c r="E2845" s="69">
        <v>3</v>
      </c>
      <c r="F2845" s="69">
        <v>6487</v>
      </c>
      <c r="G2845" s="69">
        <v>65</v>
      </c>
      <c r="H2845" s="69">
        <v>38</v>
      </c>
      <c r="I2845" s="69">
        <v>2101</v>
      </c>
      <c r="J2845" s="69">
        <v>1829</v>
      </c>
      <c r="K2845" s="69">
        <v>45</v>
      </c>
      <c r="L2845" s="69"/>
      <c r="N2845" s="69">
        <v>3087.58</v>
      </c>
      <c r="O2845" s="69">
        <v>42.96</v>
      </c>
      <c r="P2845" s="69"/>
    </row>
    <row r="2846" spans="1:16">
      <c r="A2846" s="86">
        <v>45564</v>
      </c>
      <c r="B2846" s="69" t="s">
        <v>134</v>
      </c>
      <c r="C2846" s="69" t="s">
        <v>351</v>
      </c>
      <c r="D2846" s="69" t="s">
        <v>752</v>
      </c>
      <c r="E2846" s="69">
        <v>10</v>
      </c>
      <c r="F2846" s="69">
        <v>14692</v>
      </c>
      <c r="G2846" s="69">
        <v>73</v>
      </c>
      <c r="H2846" s="69">
        <v>37</v>
      </c>
      <c r="I2846" s="69">
        <v>2774</v>
      </c>
      <c r="J2846" s="69">
        <v>2261</v>
      </c>
      <c r="K2846" s="69">
        <v>42</v>
      </c>
      <c r="L2846" s="69"/>
      <c r="N2846" s="69">
        <v>5296.32</v>
      </c>
      <c r="O2846" s="69">
        <v>94.18</v>
      </c>
      <c r="P2846" s="69"/>
    </row>
    <row r="2847" spans="1:16">
      <c r="A2847" s="86">
        <v>45564</v>
      </c>
      <c r="B2847" s="69" t="s">
        <v>141</v>
      </c>
      <c r="C2847" s="69" t="s">
        <v>352</v>
      </c>
      <c r="D2847" s="69" t="s">
        <v>682</v>
      </c>
      <c r="F2847" s="69">
        <v>11666</v>
      </c>
      <c r="G2847" s="69">
        <v>77</v>
      </c>
      <c r="H2847" s="69">
        <v>24</v>
      </c>
      <c r="I2847" s="69">
        <v>1672</v>
      </c>
      <c r="J2847" s="69">
        <v>1306</v>
      </c>
      <c r="K2847" s="69">
        <v>429</v>
      </c>
      <c r="L2847" s="69"/>
      <c r="M2847" s="69">
        <v>18</v>
      </c>
      <c r="N2847" s="69">
        <v>6977.27</v>
      </c>
      <c r="O2847" s="69">
        <v>8.6300000000000008</v>
      </c>
      <c r="P2847" s="69"/>
    </row>
    <row r="2848" spans="1:16">
      <c r="A2848" s="86">
        <v>45564</v>
      </c>
      <c r="B2848" s="69" t="s">
        <v>141</v>
      </c>
      <c r="C2848" s="69" t="s">
        <v>355</v>
      </c>
      <c r="D2848" s="69" t="s">
        <v>683</v>
      </c>
      <c r="F2848" s="69">
        <v>12029</v>
      </c>
      <c r="G2848" s="69">
        <v>135</v>
      </c>
      <c r="H2848" s="69">
        <v>63</v>
      </c>
      <c r="I2848" s="69">
        <v>3123</v>
      </c>
      <c r="J2848" s="69">
        <v>2639</v>
      </c>
      <c r="K2848" s="69">
        <v>73</v>
      </c>
      <c r="L2848" s="69"/>
      <c r="M2848" s="69">
        <v>31</v>
      </c>
      <c r="N2848" s="69">
        <v>3851.75</v>
      </c>
      <c r="O2848" s="69">
        <v>35.380000000000003</v>
      </c>
      <c r="P2848" s="69"/>
    </row>
    <row r="2849" spans="1:16">
      <c r="A2849" s="86">
        <v>45564</v>
      </c>
      <c r="B2849" s="69" t="s">
        <v>141</v>
      </c>
      <c r="C2849" s="69" t="s">
        <v>356</v>
      </c>
      <c r="D2849" s="69" t="s">
        <v>684</v>
      </c>
      <c r="F2849" s="69">
        <v>11834</v>
      </c>
      <c r="G2849" s="69">
        <v>100</v>
      </c>
      <c r="H2849" s="69">
        <v>47</v>
      </c>
      <c r="I2849" s="69">
        <v>2192</v>
      </c>
      <c r="J2849" s="69">
        <v>1818</v>
      </c>
      <c r="K2849" s="69">
        <v>52</v>
      </c>
      <c r="L2849" s="69">
        <v>1</v>
      </c>
      <c r="M2849" s="69">
        <v>26</v>
      </c>
      <c r="N2849" s="69">
        <v>5398.72</v>
      </c>
      <c r="O2849" s="69">
        <v>43.99</v>
      </c>
      <c r="P2849" s="69"/>
    </row>
    <row r="2850" spans="1:16">
      <c r="A2850" s="86">
        <v>45564</v>
      </c>
      <c r="B2850" s="69" t="s">
        <v>141</v>
      </c>
      <c r="C2850" s="69" t="s">
        <v>357</v>
      </c>
      <c r="D2850" s="69" t="s">
        <v>685</v>
      </c>
      <c r="F2850" s="69">
        <v>11660</v>
      </c>
      <c r="G2850" s="69">
        <v>98</v>
      </c>
      <c r="H2850" s="69">
        <v>47</v>
      </c>
      <c r="I2850" s="69">
        <v>2577</v>
      </c>
      <c r="J2850" s="69">
        <v>2207</v>
      </c>
      <c r="K2850" s="69">
        <v>52</v>
      </c>
      <c r="L2850" s="69"/>
      <c r="M2850" s="69">
        <v>19</v>
      </c>
      <c r="N2850" s="69">
        <v>4524.6400000000003</v>
      </c>
      <c r="O2850" s="69">
        <v>51.37</v>
      </c>
      <c r="P2850" s="69"/>
    </row>
    <row r="2851" spans="1:16">
      <c r="A2851" s="86">
        <v>45564</v>
      </c>
      <c r="B2851" s="69" t="s">
        <v>141</v>
      </c>
      <c r="C2851" s="69" t="s">
        <v>358</v>
      </c>
      <c r="D2851" s="69" t="s">
        <v>685</v>
      </c>
      <c r="F2851" s="69">
        <v>11789</v>
      </c>
      <c r="G2851" s="69">
        <v>96</v>
      </c>
      <c r="H2851" s="69">
        <v>37</v>
      </c>
      <c r="I2851" s="69">
        <v>2555</v>
      </c>
      <c r="J2851" s="69">
        <v>2213</v>
      </c>
      <c r="K2851" s="69">
        <v>45</v>
      </c>
      <c r="L2851" s="69"/>
      <c r="M2851" s="69">
        <v>16</v>
      </c>
      <c r="N2851" s="69">
        <v>4614.09</v>
      </c>
      <c r="O2851" s="69">
        <v>59.24</v>
      </c>
      <c r="P2851" s="69"/>
    </row>
    <row r="2852" spans="1:16">
      <c r="A2852" s="86">
        <v>45564</v>
      </c>
      <c r="B2852" s="69" t="s">
        <v>141</v>
      </c>
      <c r="C2852" s="69" t="s">
        <v>359</v>
      </c>
      <c r="D2852" s="69" t="s">
        <v>686</v>
      </c>
      <c r="F2852" s="69">
        <v>11988</v>
      </c>
      <c r="G2852" s="69">
        <v>124</v>
      </c>
      <c r="H2852" s="69">
        <v>70</v>
      </c>
      <c r="I2852" s="69">
        <v>4133</v>
      </c>
      <c r="J2852" s="69">
        <v>3502</v>
      </c>
      <c r="K2852" s="69">
        <v>78</v>
      </c>
      <c r="L2852" s="69">
        <v>1</v>
      </c>
      <c r="M2852" s="69">
        <v>28</v>
      </c>
      <c r="N2852" s="69">
        <v>2900.56</v>
      </c>
      <c r="O2852" s="69">
        <v>31.55</v>
      </c>
      <c r="P2852" s="69"/>
    </row>
    <row r="2853" spans="1:16">
      <c r="A2853" s="86">
        <v>45564</v>
      </c>
      <c r="B2853" s="69" t="s">
        <v>141</v>
      </c>
      <c r="C2853" s="69" t="s">
        <v>360</v>
      </c>
      <c r="D2853" s="69" t="s">
        <v>687</v>
      </c>
      <c r="F2853" s="69">
        <v>11816</v>
      </c>
      <c r="G2853" s="69">
        <v>84</v>
      </c>
      <c r="H2853" s="69">
        <v>37</v>
      </c>
      <c r="I2853" s="69">
        <v>2372</v>
      </c>
      <c r="J2853" s="69">
        <v>2037</v>
      </c>
      <c r="K2853" s="69">
        <v>44</v>
      </c>
      <c r="L2853" s="69"/>
      <c r="M2853" s="69">
        <v>16</v>
      </c>
      <c r="N2853" s="69">
        <v>4981.45</v>
      </c>
      <c r="O2853" s="69">
        <v>62.85</v>
      </c>
      <c r="P2853" s="69"/>
    </row>
    <row r="2854" spans="1:16">
      <c r="A2854" s="86">
        <v>45564</v>
      </c>
      <c r="B2854" s="69" t="s">
        <v>141</v>
      </c>
      <c r="C2854" s="69" t="s">
        <v>361</v>
      </c>
      <c r="D2854" s="69" t="s">
        <v>688</v>
      </c>
      <c r="F2854" s="69">
        <v>11896</v>
      </c>
      <c r="G2854" s="69">
        <v>139</v>
      </c>
      <c r="H2854" s="69">
        <v>55</v>
      </c>
      <c r="I2854" s="69">
        <v>2450</v>
      </c>
      <c r="J2854" s="69">
        <v>2065</v>
      </c>
      <c r="K2854" s="69">
        <v>58</v>
      </c>
      <c r="L2854" s="69"/>
      <c r="M2854" s="69">
        <v>26</v>
      </c>
      <c r="N2854" s="69">
        <v>4855.51</v>
      </c>
      <c r="O2854" s="69">
        <v>43.74</v>
      </c>
      <c r="P2854" s="69"/>
    </row>
    <row r="2855" spans="1:16">
      <c r="A2855" s="86">
        <v>45564</v>
      </c>
      <c r="B2855" s="69" t="s">
        <v>141</v>
      </c>
      <c r="C2855" s="69" t="s">
        <v>362</v>
      </c>
      <c r="D2855" s="69" t="s">
        <v>689</v>
      </c>
      <c r="F2855" s="69">
        <v>11935</v>
      </c>
      <c r="G2855" s="69">
        <v>79</v>
      </c>
      <c r="H2855" s="69">
        <v>34</v>
      </c>
      <c r="I2855" s="69">
        <v>2727</v>
      </c>
      <c r="J2855" s="69">
        <v>2269</v>
      </c>
      <c r="K2855" s="69">
        <v>40</v>
      </c>
      <c r="L2855" s="69"/>
      <c r="M2855" s="69">
        <v>14</v>
      </c>
      <c r="N2855" s="69">
        <v>4376.6000000000004</v>
      </c>
      <c r="O2855" s="69">
        <v>66.31</v>
      </c>
      <c r="P2855" s="69"/>
    </row>
    <row r="2856" spans="1:16">
      <c r="A2856" s="86">
        <v>45564</v>
      </c>
      <c r="B2856" s="69" t="s">
        <v>141</v>
      </c>
      <c r="C2856" s="69" t="s">
        <v>363</v>
      </c>
      <c r="D2856" s="69" t="s">
        <v>690</v>
      </c>
      <c r="F2856" s="69">
        <v>11726</v>
      </c>
      <c r="G2856" s="69">
        <v>117</v>
      </c>
      <c r="H2856" s="69">
        <v>58</v>
      </c>
      <c r="I2856" s="69">
        <v>3218</v>
      </c>
      <c r="J2856" s="69">
        <v>2730</v>
      </c>
      <c r="K2856" s="69">
        <v>68</v>
      </c>
      <c r="L2856" s="69"/>
      <c r="M2856" s="69">
        <v>34</v>
      </c>
      <c r="N2856" s="69">
        <v>3643.88</v>
      </c>
      <c r="O2856" s="69">
        <v>34.49</v>
      </c>
      <c r="P2856" s="69"/>
    </row>
    <row r="2857" spans="1:16">
      <c r="A2857" s="86">
        <v>45564</v>
      </c>
      <c r="B2857" s="69" t="s">
        <v>141</v>
      </c>
      <c r="C2857" s="69" t="s">
        <v>364</v>
      </c>
      <c r="D2857" s="69" t="s">
        <v>691</v>
      </c>
      <c r="F2857" s="69">
        <v>11999</v>
      </c>
      <c r="G2857" s="69">
        <v>122</v>
      </c>
      <c r="H2857" s="69">
        <v>55</v>
      </c>
      <c r="I2857" s="69">
        <v>3085</v>
      </c>
      <c r="J2857" s="69">
        <v>2543</v>
      </c>
      <c r="K2857" s="69">
        <v>67</v>
      </c>
      <c r="L2857" s="69"/>
      <c r="M2857" s="69">
        <v>26</v>
      </c>
      <c r="N2857" s="69">
        <v>3889.47</v>
      </c>
      <c r="O2857" s="69">
        <v>40.130000000000003</v>
      </c>
      <c r="P2857" s="69"/>
    </row>
    <row r="2858" spans="1:16">
      <c r="A2858" s="86">
        <v>45565</v>
      </c>
      <c r="B2858" s="69" t="s">
        <v>389</v>
      </c>
      <c r="C2858" s="69" t="s">
        <v>179</v>
      </c>
      <c r="D2858" s="69" t="s">
        <v>179</v>
      </c>
      <c r="F2858" s="69">
        <v>41451</v>
      </c>
      <c r="G2858" s="69">
        <v>311</v>
      </c>
      <c r="H2858" s="69">
        <v>3</v>
      </c>
      <c r="I2858" s="69">
        <v>57254</v>
      </c>
      <c r="J2858" s="69">
        <v>56936</v>
      </c>
      <c r="K2858" s="69">
        <v>1321</v>
      </c>
      <c r="L2858" s="69"/>
      <c r="N2858" s="69">
        <v>723.98</v>
      </c>
      <c r="O2858" s="69">
        <v>10.46</v>
      </c>
      <c r="P2858" s="69"/>
    </row>
    <row r="2859" spans="1:16">
      <c r="A2859" s="86">
        <v>45565</v>
      </c>
      <c r="B2859" s="69" t="s">
        <v>390</v>
      </c>
      <c r="C2859" s="69" t="s">
        <v>390</v>
      </c>
      <c r="D2859" s="69" t="s">
        <v>759</v>
      </c>
      <c r="F2859" s="69">
        <v>0</v>
      </c>
      <c r="G2859" s="69">
        <v>0</v>
      </c>
      <c r="I2859" s="69">
        <v>0</v>
      </c>
      <c r="J2859" s="69">
        <v>0</v>
      </c>
      <c r="K2859" s="69">
        <v>12</v>
      </c>
      <c r="L2859" s="69"/>
      <c r="M2859" s="69">
        <v>1</v>
      </c>
      <c r="N2859" s="69"/>
      <c r="O2859" s="69">
        <v>0</v>
      </c>
      <c r="P2859" s="69"/>
    </row>
    <row r="2860" spans="1:16">
      <c r="A2860" s="86">
        <v>45565</v>
      </c>
      <c r="B2860" s="69" t="s">
        <v>185</v>
      </c>
      <c r="C2860" s="69" t="s">
        <v>392</v>
      </c>
      <c r="D2860" s="69" t="s">
        <v>692</v>
      </c>
      <c r="F2860" s="69">
        <v>162412</v>
      </c>
      <c r="G2860" s="69">
        <v>2123</v>
      </c>
      <c r="H2860" s="69">
        <v>1561</v>
      </c>
      <c r="I2860" s="69">
        <v>183779</v>
      </c>
      <c r="J2860" s="69">
        <v>129475</v>
      </c>
      <c r="K2860" s="69">
        <v>1626</v>
      </c>
      <c r="L2860" s="69">
        <v>1</v>
      </c>
      <c r="M2860" s="69"/>
      <c r="N2860" s="69">
        <v>883.74</v>
      </c>
      <c r="O2860" s="69">
        <v>32.659999999999997</v>
      </c>
      <c r="P2860" s="69"/>
    </row>
    <row r="2861" spans="1:16">
      <c r="A2861" s="86">
        <v>45565</v>
      </c>
      <c r="B2861" s="69" t="s">
        <v>393</v>
      </c>
      <c r="C2861" s="69" t="s">
        <v>394</v>
      </c>
      <c r="D2861" s="69" t="s">
        <v>579</v>
      </c>
      <c r="F2861" s="69">
        <v>4897</v>
      </c>
      <c r="G2861" s="69">
        <v>36</v>
      </c>
      <c r="H2861" s="69">
        <v>31</v>
      </c>
      <c r="I2861" s="69">
        <v>4551</v>
      </c>
      <c r="J2861" s="69">
        <v>3847</v>
      </c>
      <c r="K2861" s="69">
        <v>31</v>
      </c>
      <c r="L2861" s="69"/>
      <c r="N2861" s="69">
        <v>1076.03</v>
      </c>
      <c r="O2861" s="69">
        <v>52.66</v>
      </c>
      <c r="P2861" s="69"/>
    </row>
    <row r="2862" spans="1:16">
      <c r="A2862" s="86">
        <v>45565</v>
      </c>
      <c r="B2862" s="69" t="s">
        <v>393</v>
      </c>
      <c r="C2862" s="69" t="s">
        <v>394</v>
      </c>
      <c r="D2862" s="69" t="s">
        <v>580</v>
      </c>
      <c r="F2862" s="69">
        <v>2133</v>
      </c>
      <c r="G2862" s="69">
        <v>27</v>
      </c>
      <c r="H2862" s="69">
        <v>23</v>
      </c>
      <c r="I2862" s="69">
        <v>1547</v>
      </c>
      <c r="J2862" s="69">
        <v>1400</v>
      </c>
      <c r="K2862" s="69">
        <v>23</v>
      </c>
      <c r="L2862" s="69"/>
      <c r="N2862" s="69">
        <v>1378.8</v>
      </c>
      <c r="O2862" s="69">
        <v>30.91</v>
      </c>
      <c r="P2862" s="69"/>
    </row>
    <row r="2863" spans="1:16">
      <c r="A2863" s="86">
        <v>45565</v>
      </c>
      <c r="B2863" s="69" t="s">
        <v>393</v>
      </c>
      <c r="C2863" s="69" t="s">
        <v>394</v>
      </c>
      <c r="D2863" s="69" t="s">
        <v>581</v>
      </c>
      <c r="F2863" s="69">
        <v>3520</v>
      </c>
      <c r="G2863" s="69">
        <v>30</v>
      </c>
      <c r="H2863" s="69">
        <v>24</v>
      </c>
      <c r="I2863" s="69">
        <v>3450</v>
      </c>
      <c r="J2863" s="69">
        <v>2930</v>
      </c>
      <c r="K2863" s="69">
        <v>24</v>
      </c>
      <c r="L2863" s="69"/>
      <c r="N2863" s="69">
        <v>1020.29</v>
      </c>
      <c r="O2863" s="69">
        <v>48.89</v>
      </c>
      <c r="P2863" s="69"/>
    </row>
    <row r="2864" spans="1:16">
      <c r="A2864" s="86">
        <v>45565</v>
      </c>
      <c r="B2864" s="69" t="s">
        <v>393</v>
      </c>
      <c r="C2864" s="69" t="s">
        <v>394</v>
      </c>
      <c r="D2864" s="69" t="s">
        <v>582</v>
      </c>
      <c r="F2864" s="69">
        <v>106723</v>
      </c>
      <c r="G2864" s="69">
        <v>1713</v>
      </c>
      <c r="H2864" s="69">
        <v>870</v>
      </c>
      <c r="I2864" s="69">
        <v>101799</v>
      </c>
      <c r="J2864" s="69">
        <v>80223</v>
      </c>
      <c r="K2864" s="69">
        <v>916</v>
      </c>
      <c r="L2864" s="69"/>
      <c r="N2864" s="69">
        <v>1048.3699999999999</v>
      </c>
      <c r="O2864" s="69">
        <v>38.21</v>
      </c>
      <c r="P2864" s="69"/>
    </row>
    <row r="2865" spans="1:16">
      <c r="A2865" s="86">
        <v>45565</v>
      </c>
      <c r="B2865" s="69" t="s">
        <v>393</v>
      </c>
      <c r="C2865" s="69" t="s">
        <v>395</v>
      </c>
      <c r="D2865" s="69" t="s">
        <v>579</v>
      </c>
      <c r="F2865" s="69">
        <v>11265</v>
      </c>
      <c r="G2865" s="69">
        <v>116</v>
      </c>
      <c r="H2865" s="69">
        <v>93</v>
      </c>
      <c r="I2865" s="69">
        <v>11139</v>
      </c>
      <c r="J2865" s="69">
        <v>9588</v>
      </c>
      <c r="K2865" s="69">
        <v>95</v>
      </c>
      <c r="L2865" s="69"/>
      <c r="N2865" s="69">
        <v>1011.31</v>
      </c>
      <c r="O2865" s="69">
        <v>39.53</v>
      </c>
      <c r="P2865" s="69"/>
    </row>
    <row r="2866" spans="1:16">
      <c r="A2866" s="86">
        <v>45565</v>
      </c>
      <c r="B2866" s="69" t="s">
        <v>393</v>
      </c>
      <c r="C2866" s="69" t="s">
        <v>395</v>
      </c>
      <c r="D2866" s="69" t="s">
        <v>580</v>
      </c>
      <c r="F2866" s="69">
        <v>5049</v>
      </c>
      <c r="G2866" s="69">
        <v>58</v>
      </c>
      <c r="H2866" s="69">
        <v>49</v>
      </c>
      <c r="I2866" s="69">
        <v>3778</v>
      </c>
      <c r="J2866" s="69">
        <v>3271</v>
      </c>
      <c r="K2866" s="69">
        <v>49</v>
      </c>
      <c r="L2866" s="69"/>
      <c r="N2866" s="69">
        <v>1336.42</v>
      </c>
      <c r="O2866" s="69">
        <v>34.35</v>
      </c>
      <c r="P2866" s="69"/>
    </row>
    <row r="2867" spans="1:16">
      <c r="A2867" s="86">
        <v>45565</v>
      </c>
      <c r="B2867" s="69" t="s">
        <v>393</v>
      </c>
      <c r="C2867" s="69" t="s">
        <v>395</v>
      </c>
      <c r="D2867" s="69" t="s">
        <v>581</v>
      </c>
      <c r="F2867" s="69">
        <v>8760</v>
      </c>
      <c r="G2867" s="69">
        <v>84</v>
      </c>
      <c r="H2867" s="69">
        <v>71</v>
      </c>
      <c r="I2867" s="69">
        <v>9015</v>
      </c>
      <c r="J2867" s="69">
        <v>7519</v>
      </c>
      <c r="K2867" s="69">
        <v>72</v>
      </c>
      <c r="L2867" s="69"/>
      <c r="N2867" s="69">
        <v>971.71</v>
      </c>
      <c r="O2867" s="69">
        <v>37.92</v>
      </c>
      <c r="P2867" s="69"/>
    </row>
    <row r="2868" spans="1:16">
      <c r="A2868" s="86">
        <v>45565</v>
      </c>
      <c r="B2868" s="69" t="s">
        <v>393</v>
      </c>
      <c r="C2868" s="69" t="s">
        <v>395</v>
      </c>
      <c r="D2868" s="69" t="s">
        <v>582</v>
      </c>
      <c r="F2868" s="69">
        <v>236077</v>
      </c>
      <c r="G2868" s="69">
        <v>3693</v>
      </c>
      <c r="H2868" s="69">
        <v>1908</v>
      </c>
      <c r="I2868" s="69">
        <v>227970</v>
      </c>
      <c r="J2868" s="69">
        <v>180938</v>
      </c>
      <c r="K2868" s="69">
        <v>2033</v>
      </c>
      <c r="L2868" s="69"/>
      <c r="N2868" s="69">
        <v>1035.56</v>
      </c>
      <c r="O2868" s="69">
        <v>38.32</v>
      </c>
      <c r="P2868" s="69"/>
    </row>
    <row r="2869" spans="1:16">
      <c r="A2869" s="86">
        <v>45565</v>
      </c>
      <c r="B2869" s="69" t="s">
        <v>393</v>
      </c>
      <c r="C2869" s="69" t="s">
        <v>396</v>
      </c>
      <c r="D2869" s="69" t="s">
        <v>579</v>
      </c>
      <c r="F2869" s="69">
        <v>1159</v>
      </c>
      <c r="G2869" s="69">
        <v>11</v>
      </c>
      <c r="H2869" s="69">
        <v>9</v>
      </c>
      <c r="I2869" s="69">
        <v>1086</v>
      </c>
      <c r="J2869" s="69">
        <v>916</v>
      </c>
      <c r="K2869" s="69">
        <v>9</v>
      </c>
      <c r="L2869" s="69"/>
      <c r="N2869" s="69">
        <v>1067.22</v>
      </c>
      <c r="O2869" s="69">
        <v>42.93</v>
      </c>
      <c r="P2869" s="69"/>
    </row>
    <row r="2870" spans="1:16">
      <c r="A2870" s="86">
        <v>45565</v>
      </c>
      <c r="B2870" s="69" t="s">
        <v>393</v>
      </c>
      <c r="C2870" s="69" t="s">
        <v>396</v>
      </c>
      <c r="D2870" s="69" t="s">
        <v>580</v>
      </c>
      <c r="F2870" s="69">
        <v>585</v>
      </c>
      <c r="G2870" s="69">
        <v>8</v>
      </c>
      <c r="H2870" s="69">
        <v>8</v>
      </c>
      <c r="I2870" s="69">
        <v>437</v>
      </c>
      <c r="J2870" s="69">
        <v>376</v>
      </c>
      <c r="K2870" s="69">
        <v>8</v>
      </c>
      <c r="L2870" s="69"/>
      <c r="N2870" s="69">
        <v>1338.67</v>
      </c>
      <c r="O2870" s="69">
        <v>24.38</v>
      </c>
      <c r="P2870" s="69"/>
    </row>
    <row r="2871" spans="1:16">
      <c r="A2871" s="86">
        <v>45565</v>
      </c>
      <c r="B2871" s="69" t="s">
        <v>393</v>
      </c>
      <c r="C2871" s="69" t="s">
        <v>396</v>
      </c>
      <c r="D2871" s="69" t="s">
        <v>581</v>
      </c>
      <c r="F2871" s="69">
        <v>876</v>
      </c>
      <c r="G2871" s="69">
        <v>6</v>
      </c>
      <c r="H2871" s="69">
        <v>6</v>
      </c>
      <c r="I2871" s="69">
        <v>1045</v>
      </c>
      <c r="J2871" s="69">
        <v>891</v>
      </c>
      <c r="K2871" s="69">
        <v>6</v>
      </c>
      <c r="L2871" s="69"/>
      <c r="N2871" s="69">
        <v>838.28</v>
      </c>
      <c r="O2871" s="69">
        <v>48.67</v>
      </c>
      <c r="P2871" s="69"/>
    </row>
    <row r="2872" spans="1:16">
      <c r="A2872" s="86">
        <v>45565</v>
      </c>
      <c r="B2872" s="69" t="s">
        <v>393</v>
      </c>
      <c r="C2872" s="69" t="s">
        <v>396</v>
      </c>
      <c r="D2872" s="69" t="s">
        <v>582</v>
      </c>
      <c r="F2872" s="69">
        <v>21289</v>
      </c>
      <c r="G2872" s="69">
        <v>325</v>
      </c>
      <c r="H2872" s="69">
        <v>171</v>
      </c>
      <c r="I2872" s="69">
        <v>19007</v>
      </c>
      <c r="J2872" s="69">
        <v>14872</v>
      </c>
      <c r="K2872" s="69">
        <v>180</v>
      </c>
      <c r="L2872" s="69"/>
      <c r="N2872" s="69">
        <v>1120.06</v>
      </c>
      <c r="O2872" s="69">
        <v>39.06</v>
      </c>
      <c r="P2872" s="69"/>
    </row>
    <row r="2873" spans="1:16">
      <c r="A2873" s="86">
        <v>45565</v>
      </c>
      <c r="B2873" s="69" t="s">
        <v>191</v>
      </c>
      <c r="C2873" s="69" t="s">
        <v>398</v>
      </c>
      <c r="D2873" s="69" t="s">
        <v>398</v>
      </c>
      <c r="F2873" s="69">
        <v>332</v>
      </c>
      <c r="G2873" s="69">
        <v>4</v>
      </c>
      <c r="H2873" s="69">
        <v>3</v>
      </c>
      <c r="I2873" s="69">
        <v>242</v>
      </c>
      <c r="J2873" s="69">
        <v>235</v>
      </c>
      <c r="K2873" s="69">
        <v>3</v>
      </c>
      <c r="L2873" s="69"/>
      <c r="N2873" s="69">
        <v>1371.9</v>
      </c>
      <c r="O2873" s="69">
        <v>36.89</v>
      </c>
      <c r="P2873" s="69"/>
    </row>
    <row r="2874" spans="1:16">
      <c r="A2874" s="86">
        <v>45565</v>
      </c>
      <c r="B2874" s="69" t="s">
        <v>191</v>
      </c>
      <c r="C2874" s="69" t="s">
        <v>399</v>
      </c>
      <c r="D2874" s="69" t="s">
        <v>399</v>
      </c>
      <c r="F2874" s="69">
        <v>6683</v>
      </c>
      <c r="G2874" s="69">
        <v>129</v>
      </c>
      <c r="H2874" s="69">
        <v>99</v>
      </c>
      <c r="I2874" s="69">
        <v>4910</v>
      </c>
      <c r="J2874" s="69">
        <v>4712</v>
      </c>
      <c r="K2874" s="69">
        <v>109</v>
      </c>
      <c r="L2874" s="69"/>
      <c r="N2874" s="69">
        <v>1361.1</v>
      </c>
      <c r="O2874" s="69">
        <v>20.440000000000001</v>
      </c>
      <c r="P2874" s="69"/>
    </row>
    <row r="2875" spans="1:16">
      <c r="A2875" s="86">
        <v>45565</v>
      </c>
      <c r="B2875" s="69" t="s">
        <v>205</v>
      </c>
      <c r="C2875" s="69" t="s">
        <v>400</v>
      </c>
      <c r="D2875" s="69" t="s">
        <v>603</v>
      </c>
      <c r="F2875" s="69">
        <v>0</v>
      </c>
      <c r="G2875" s="69">
        <v>0</v>
      </c>
      <c r="I2875" s="69">
        <v>0</v>
      </c>
      <c r="J2875" s="69">
        <v>0</v>
      </c>
      <c r="K2875" s="69">
        <v>2</v>
      </c>
      <c r="L2875" s="69"/>
      <c r="O2875" s="69">
        <v>0</v>
      </c>
      <c r="P2875" s="69"/>
    </row>
    <row r="2876" spans="1:16">
      <c r="A2876" s="86">
        <v>45565</v>
      </c>
      <c r="B2876" s="69" t="s">
        <v>205</v>
      </c>
      <c r="C2876" s="69" t="s">
        <v>401</v>
      </c>
      <c r="D2876" s="69" t="s">
        <v>584</v>
      </c>
      <c r="F2876" s="69">
        <v>0</v>
      </c>
      <c r="G2876" s="69">
        <v>0</v>
      </c>
      <c r="I2876" s="69">
        <v>0</v>
      </c>
      <c r="J2876" s="69">
        <v>0</v>
      </c>
      <c r="K2876" s="69">
        <v>2</v>
      </c>
      <c r="L2876" s="69"/>
      <c r="O2876" s="69">
        <v>0</v>
      </c>
      <c r="P2876" s="69"/>
    </row>
    <row r="2877" spans="1:16">
      <c r="A2877" s="86">
        <v>45565</v>
      </c>
      <c r="B2877" s="69" t="s">
        <v>205</v>
      </c>
      <c r="C2877" s="69" t="s">
        <v>402</v>
      </c>
      <c r="D2877" s="69" t="s">
        <v>585</v>
      </c>
      <c r="F2877" s="69">
        <v>0</v>
      </c>
      <c r="G2877" s="69">
        <v>0</v>
      </c>
      <c r="I2877" s="69">
        <v>0</v>
      </c>
      <c r="J2877" s="69">
        <v>0</v>
      </c>
      <c r="K2877" s="69">
        <v>1</v>
      </c>
      <c r="L2877" s="69"/>
      <c r="O2877" s="69">
        <v>0</v>
      </c>
      <c r="P2877" s="69"/>
    </row>
    <row r="2878" spans="1:16">
      <c r="A2878" s="86">
        <v>45565</v>
      </c>
      <c r="B2878" s="69" t="s">
        <v>218</v>
      </c>
      <c r="C2878" s="69" t="s">
        <v>403</v>
      </c>
      <c r="D2878" s="69" t="s">
        <v>693</v>
      </c>
      <c r="F2878" s="69">
        <v>905</v>
      </c>
      <c r="G2878" s="69">
        <v>32</v>
      </c>
      <c r="H2878" s="69">
        <v>69</v>
      </c>
      <c r="I2878" s="69">
        <v>1468</v>
      </c>
      <c r="J2878" s="69">
        <v>1437</v>
      </c>
      <c r="K2878" s="69">
        <v>71</v>
      </c>
      <c r="L2878" s="69"/>
      <c r="N2878" s="69">
        <v>616.49</v>
      </c>
      <c r="O2878" s="69">
        <v>2.74</v>
      </c>
      <c r="P2878" s="69"/>
    </row>
    <row r="2879" spans="1:16">
      <c r="A2879" s="86">
        <v>45565</v>
      </c>
      <c r="B2879" s="69" t="s">
        <v>218</v>
      </c>
      <c r="C2879" s="69" t="s">
        <v>403</v>
      </c>
      <c r="D2879" s="69" t="s">
        <v>705</v>
      </c>
      <c r="F2879" s="69">
        <v>76</v>
      </c>
      <c r="G2879" s="69">
        <v>2</v>
      </c>
      <c r="H2879" s="69">
        <v>6</v>
      </c>
      <c r="I2879" s="69">
        <v>92</v>
      </c>
      <c r="J2879" s="69">
        <v>90</v>
      </c>
      <c r="K2879" s="69">
        <v>6</v>
      </c>
      <c r="L2879" s="69"/>
      <c r="M2879" s="69">
        <v>1</v>
      </c>
      <c r="N2879" s="69">
        <v>826.09</v>
      </c>
      <c r="O2879" s="69">
        <v>3.45</v>
      </c>
      <c r="P2879" s="69"/>
    </row>
    <row r="2880" spans="1:16">
      <c r="A2880" s="86">
        <v>45565</v>
      </c>
      <c r="B2880" s="69" t="s">
        <v>218</v>
      </c>
      <c r="C2880" s="69" t="s">
        <v>403</v>
      </c>
      <c r="D2880" s="69" t="s">
        <v>694</v>
      </c>
      <c r="F2880" s="69">
        <v>1</v>
      </c>
      <c r="G2880" s="69">
        <v>0</v>
      </c>
      <c r="I2880" s="69">
        <v>2</v>
      </c>
      <c r="J2880" s="69">
        <v>2</v>
      </c>
      <c r="K2880" s="69"/>
      <c r="N2880" s="69">
        <v>500</v>
      </c>
      <c r="O2880" s="69">
        <v>0.05</v>
      </c>
      <c r="P2880" s="69"/>
    </row>
    <row r="2881" spans="1:16">
      <c r="A2881" s="86">
        <v>45565</v>
      </c>
      <c r="B2881" s="69" t="s">
        <v>223</v>
      </c>
      <c r="C2881" s="69" t="s">
        <v>404</v>
      </c>
      <c r="D2881" s="69" t="s">
        <v>587</v>
      </c>
      <c r="F2881" s="69">
        <v>0</v>
      </c>
      <c r="G2881" s="69">
        <v>0</v>
      </c>
      <c r="H2881" s="69">
        <v>2</v>
      </c>
      <c r="I2881" s="69">
        <v>0</v>
      </c>
      <c r="J2881" s="69">
        <v>0</v>
      </c>
      <c r="K2881" s="69">
        <v>2</v>
      </c>
      <c r="L2881" s="69"/>
      <c r="O2881" s="69">
        <v>0</v>
      </c>
      <c r="P2881" s="69"/>
    </row>
    <row r="2882" spans="1:16">
      <c r="A2882" s="86">
        <v>45565</v>
      </c>
      <c r="B2882" s="69" t="s">
        <v>239</v>
      </c>
      <c r="C2882" s="69" t="s">
        <v>405</v>
      </c>
      <c r="D2882" s="69" t="s">
        <v>588</v>
      </c>
      <c r="F2882" s="69">
        <v>0</v>
      </c>
      <c r="G2882" s="69">
        <v>0</v>
      </c>
      <c r="H2882" s="69">
        <v>1</v>
      </c>
      <c r="I2882" s="69">
        <v>0</v>
      </c>
      <c r="J2882" s="69">
        <v>0</v>
      </c>
      <c r="K2882" s="69">
        <v>1</v>
      </c>
      <c r="L2882" s="69"/>
      <c r="O2882" s="69">
        <v>0</v>
      </c>
      <c r="P2882" s="69"/>
    </row>
    <row r="2883" spans="1:16">
      <c r="A2883" s="86">
        <v>45565</v>
      </c>
      <c r="B2883" s="69" t="s">
        <v>243</v>
      </c>
      <c r="C2883" s="69" t="s">
        <v>407</v>
      </c>
      <c r="D2883" s="69" t="s">
        <v>592</v>
      </c>
      <c r="F2883" s="69">
        <v>0</v>
      </c>
      <c r="G2883" s="69">
        <v>0</v>
      </c>
      <c r="I2883" s="69">
        <v>0</v>
      </c>
      <c r="J2883" s="69">
        <v>0</v>
      </c>
      <c r="K2883" s="69">
        <v>37</v>
      </c>
      <c r="L2883" s="69"/>
      <c r="O2883" s="69">
        <v>0</v>
      </c>
      <c r="P2883" s="69"/>
    </row>
    <row r="2884" spans="1:16">
      <c r="A2884" s="86">
        <v>45565</v>
      </c>
      <c r="B2884" s="69" t="s">
        <v>248</v>
      </c>
      <c r="C2884" s="69" t="s">
        <v>408</v>
      </c>
      <c r="D2884" s="69" t="s">
        <v>706</v>
      </c>
      <c r="F2884" s="69">
        <v>104835</v>
      </c>
      <c r="G2884" s="69">
        <v>1867</v>
      </c>
      <c r="H2884" s="69">
        <v>1670</v>
      </c>
      <c r="I2884" s="69">
        <v>38892</v>
      </c>
      <c r="J2884" s="69">
        <v>34855</v>
      </c>
      <c r="K2884" s="69">
        <v>2183</v>
      </c>
      <c r="L2884" s="69">
        <v>1</v>
      </c>
      <c r="M2884" s="69"/>
      <c r="N2884" s="69">
        <v>2695.54</v>
      </c>
      <c r="O2884" s="69">
        <v>16</v>
      </c>
      <c r="P2884" s="69"/>
    </row>
    <row r="2885" spans="1:16">
      <c r="A2885" s="86">
        <v>45565</v>
      </c>
      <c r="B2885" s="69" t="s">
        <v>248</v>
      </c>
      <c r="C2885" s="69" t="s">
        <v>408</v>
      </c>
      <c r="D2885" s="69" t="s">
        <v>695</v>
      </c>
      <c r="F2885" s="69">
        <v>48</v>
      </c>
      <c r="G2885" s="69">
        <v>1</v>
      </c>
      <c r="H2885" s="69">
        <v>2</v>
      </c>
      <c r="I2885" s="69">
        <v>38</v>
      </c>
      <c r="J2885" s="69">
        <v>35</v>
      </c>
      <c r="K2885" s="69">
        <v>2</v>
      </c>
      <c r="L2885" s="69"/>
      <c r="N2885" s="69">
        <v>1263.1600000000001</v>
      </c>
      <c r="O2885" s="69">
        <v>8</v>
      </c>
      <c r="P2885" s="69"/>
    </row>
    <row r="2886" spans="1:16">
      <c r="A2886" s="86">
        <v>45565</v>
      </c>
      <c r="B2886" s="69" t="s">
        <v>253</v>
      </c>
      <c r="C2886" s="69" t="s">
        <v>409</v>
      </c>
      <c r="D2886" s="69" t="s">
        <v>707</v>
      </c>
      <c r="F2886" s="69">
        <v>9206</v>
      </c>
      <c r="G2886" s="69">
        <v>177</v>
      </c>
      <c r="H2886" s="69">
        <v>206</v>
      </c>
      <c r="I2886" s="69">
        <v>4232</v>
      </c>
      <c r="J2886" s="69">
        <v>4126</v>
      </c>
      <c r="K2886" s="69">
        <v>278</v>
      </c>
      <c r="L2886" s="69"/>
      <c r="N2886" s="69">
        <v>2175.33</v>
      </c>
      <c r="O2886" s="69">
        <v>11.04</v>
      </c>
      <c r="P2886" s="69"/>
    </row>
    <row r="2887" spans="1:16">
      <c r="A2887" s="86">
        <v>45565</v>
      </c>
      <c r="B2887" s="69" t="s">
        <v>253</v>
      </c>
      <c r="C2887" s="69" t="s">
        <v>409</v>
      </c>
      <c r="D2887" s="69" t="s">
        <v>708</v>
      </c>
      <c r="F2887" s="69">
        <v>0</v>
      </c>
      <c r="G2887" s="69">
        <v>0</v>
      </c>
      <c r="I2887" s="69">
        <v>0</v>
      </c>
      <c r="J2887" s="69">
        <v>0</v>
      </c>
      <c r="K2887" s="69"/>
      <c r="M2887" s="69">
        <v>1</v>
      </c>
      <c r="N2887" s="69"/>
      <c r="O2887" s="69">
        <v>0</v>
      </c>
      <c r="P2887" s="69"/>
    </row>
    <row r="2888" spans="1:16">
      <c r="A2888" s="86">
        <v>45565</v>
      </c>
      <c r="B2888" s="69" t="s">
        <v>268</v>
      </c>
      <c r="C2888" s="69" t="s">
        <v>411</v>
      </c>
      <c r="D2888" s="69" t="s">
        <v>595</v>
      </c>
      <c r="F2888" s="69">
        <v>0</v>
      </c>
      <c r="G2888" s="69">
        <v>0</v>
      </c>
      <c r="H2888" s="69">
        <v>6</v>
      </c>
      <c r="I2888" s="69">
        <v>0</v>
      </c>
      <c r="J2888" s="69">
        <v>0</v>
      </c>
      <c r="K2888" s="69">
        <v>6</v>
      </c>
      <c r="L2888" s="69"/>
      <c r="O2888" s="69">
        <v>0</v>
      </c>
      <c r="P2888" s="69"/>
    </row>
    <row r="2889" spans="1:16">
      <c r="A2889" s="86">
        <v>45565</v>
      </c>
      <c r="B2889" s="69" t="s">
        <v>273</v>
      </c>
      <c r="C2889" s="69" t="s">
        <v>412</v>
      </c>
      <c r="D2889" s="69" t="s">
        <v>597</v>
      </c>
      <c r="F2889" s="69">
        <v>53224</v>
      </c>
      <c r="G2889" s="69">
        <v>1001</v>
      </c>
      <c r="H2889" s="69">
        <v>670</v>
      </c>
      <c r="I2889" s="69">
        <v>32743</v>
      </c>
      <c r="J2889" s="69">
        <v>30058</v>
      </c>
      <c r="K2889" s="69">
        <v>685</v>
      </c>
      <c r="L2889" s="69"/>
      <c r="N2889" s="69">
        <v>1625.51</v>
      </c>
      <c r="O2889" s="69">
        <v>25.9</v>
      </c>
      <c r="P2889" s="69"/>
    </row>
    <row r="2890" spans="1:16">
      <c r="A2890" s="86">
        <v>45565</v>
      </c>
      <c r="B2890" s="69" t="s">
        <v>277</v>
      </c>
      <c r="C2890" s="69" t="s">
        <v>412</v>
      </c>
      <c r="D2890" s="69" t="s">
        <v>599</v>
      </c>
      <c r="F2890" s="69">
        <v>0</v>
      </c>
      <c r="G2890" s="69">
        <v>0</v>
      </c>
      <c r="H2890" s="69">
        <v>47</v>
      </c>
      <c r="I2890" s="69">
        <v>0</v>
      </c>
      <c r="J2890" s="69">
        <v>0</v>
      </c>
      <c r="K2890" s="69">
        <v>109</v>
      </c>
      <c r="L2890" s="69"/>
      <c r="O2890" s="69">
        <v>0</v>
      </c>
      <c r="P2890" s="69"/>
    </row>
    <row r="2891" spans="1:16">
      <c r="A2891" s="86">
        <v>45565</v>
      </c>
      <c r="B2891" s="69" t="s">
        <v>282</v>
      </c>
      <c r="C2891" s="69" t="s">
        <v>412</v>
      </c>
      <c r="D2891" s="69" t="s">
        <v>601</v>
      </c>
      <c r="F2891" s="69">
        <v>0</v>
      </c>
      <c r="G2891" s="69">
        <v>0</v>
      </c>
      <c r="H2891" s="69">
        <v>4</v>
      </c>
      <c r="I2891" s="69">
        <v>0</v>
      </c>
      <c r="J2891" s="69">
        <v>0</v>
      </c>
      <c r="K2891" s="69">
        <v>4</v>
      </c>
      <c r="L2891" s="69"/>
      <c r="O2891" s="69">
        <v>0</v>
      </c>
      <c r="P2891" s="69"/>
    </row>
    <row r="2892" spans="1:16">
      <c r="A2892" s="86">
        <v>45565</v>
      </c>
      <c r="B2892" s="69" t="s">
        <v>413</v>
      </c>
      <c r="C2892" s="69" t="s">
        <v>414</v>
      </c>
      <c r="D2892" s="69" t="s">
        <v>761</v>
      </c>
      <c r="F2892" s="69">
        <v>0</v>
      </c>
      <c r="G2892" s="69">
        <v>0</v>
      </c>
      <c r="H2892" s="69">
        <v>2</v>
      </c>
      <c r="I2892" s="69">
        <v>0</v>
      </c>
      <c r="J2892" s="69">
        <v>0</v>
      </c>
      <c r="K2892" s="69">
        <v>2</v>
      </c>
      <c r="L2892" s="69"/>
      <c r="O2892" s="69">
        <v>0</v>
      </c>
      <c r="P2892" s="69"/>
    </row>
    <row r="2893" spans="1:16">
      <c r="A2893" s="86">
        <v>45565</v>
      </c>
      <c r="B2893" s="69" t="s">
        <v>286</v>
      </c>
      <c r="C2893" s="69" t="s">
        <v>415</v>
      </c>
      <c r="D2893" s="69" t="s">
        <v>603</v>
      </c>
      <c r="F2893" s="69">
        <v>41857</v>
      </c>
      <c r="G2893" s="69">
        <v>82</v>
      </c>
      <c r="H2893" s="69">
        <v>16</v>
      </c>
      <c r="I2893" s="69">
        <v>58893</v>
      </c>
      <c r="J2893" s="69">
        <v>58893</v>
      </c>
      <c r="K2893" s="69">
        <v>5803</v>
      </c>
      <c r="L2893" s="69"/>
      <c r="N2893" s="69">
        <v>710.73</v>
      </c>
      <c r="O2893" s="69">
        <v>2.4</v>
      </c>
      <c r="P2893" s="69"/>
    </row>
    <row r="2894" spans="1:16">
      <c r="A2894" s="86">
        <v>45565</v>
      </c>
      <c r="B2894" s="69" t="s">
        <v>286</v>
      </c>
      <c r="C2894" s="69" t="s">
        <v>417</v>
      </c>
      <c r="D2894" s="69" t="s">
        <v>585</v>
      </c>
      <c r="F2894" s="69">
        <v>18075</v>
      </c>
      <c r="G2894" s="69">
        <v>37</v>
      </c>
      <c r="H2894" s="69">
        <v>4</v>
      </c>
      <c r="I2894" s="69">
        <v>25057</v>
      </c>
      <c r="J2894" s="69">
        <v>24890</v>
      </c>
      <c r="K2894" s="69">
        <v>3013</v>
      </c>
      <c r="L2894" s="69"/>
      <c r="N2894" s="69">
        <v>721.36</v>
      </c>
      <c r="O2894" s="69">
        <v>2</v>
      </c>
      <c r="P2894" s="69"/>
    </row>
    <row r="2895" spans="1:16">
      <c r="A2895" s="86">
        <v>45565</v>
      </c>
      <c r="B2895" s="69" t="s">
        <v>419</v>
      </c>
      <c r="C2895" s="69" t="s">
        <v>420</v>
      </c>
      <c r="D2895" s="69" t="s">
        <v>697</v>
      </c>
      <c r="F2895" s="69">
        <v>57637</v>
      </c>
      <c r="G2895" s="69">
        <v>103</v>
      </c>
      <c r="I2895" s="69">
        <v>76032</v>
      </c>
      <c r="J2895" s="69">
        <v>75046</v>
      </c>
      <c r="K2895" s="69">
        <v>44</v>
      </c>
      <c r="L2895" s="69"/>
      <c r="N2895" s="69">
        <v>758.06</v>
      </c>
      <c r="O2895" s="69">
        <v>345.13</v>
      </c>
      <c r="P2895" s="69"/>
    </row>
    <row r="2896" spans="1:16">
      <c r="A2896" s="86">
        <v>45565</v>
      </c>
      <c r="B2896" s="69" t="s">
        <v>422</v>
      </c>
      <c r="C2896" s="69" t="s">
        <v>423</v>
      </c>
      <c r="D2896" s="69" t="s">
        <v>422</v>
      </c>
      <c r="F2896" s="69">
        <v>13829</v>
      </c>
      <c r="G2896" s="69">
        <v>17</v>
      </c>
      <c r="H2896" s="69">
        <v>8</v>
      </c>
      <c r="I2896" s="69">
        <v>4579</v>
      </c>
      <c r="J2896" s="69">
        <v>3756</v>
      </c>
      <c r="K2896" s="69">
        <v>10</v>
      </c>
      <c r="L2896" s="69"/>
      <c r="N2896" s="69">
        <v>3020.09</v>
      </c>
      <c r="O2896" s="69">
        <v>307.31</v>
      </c>
      <c r="P2896" s="69"/>
    </row>
    <row r="2897" spans="1:16">
      <c r="A2897" s="86">
        <v>45565</v>
      </c>
      <c r="B2897" s="69" t="s">
        <v>424</v>
      </c>
      <c r="C2897" s="69" t="s">
        <v>425</v>
      </c>
      <c r="D2897" s="69" t="s">
        <v>424</v>
      </c>
      <c r="F2897" s="69">
        <v>11676</v>
      </c>
      <c r="G2897" s="69">
        <v>9</v>
      </c>
      <c r="H2897" s="69">
        <v>3</v>
      </c>
      <c r="I2897" s="69">
        <v>1102</v>
      </c>
      <c r="J2897" s="69">
        <v>821</v>
      </c>
      <c r="K2897" s="69">
        <v>4</v>
      </c>
      <c r="L2897" s="69"/>
      <c r="N2897" s="69">
        <v>10595.28</v>
      </c>
      <c r="O2897" s="69">
        <v>686.82</v>
      </c>
      <c r="P2897" s="69"/>
    </row>
    <row r="2898" spans="1:16">
      <c r="A2898" s="86">
        <v>45565</v>
      </c>
      <c r="B2898" s="69" t="s">
        <v>426</v>
      </c>
      <c r="C2898" s="69" t="s">
        <v>427</v>
      </c>
      <c r="D2898" s="69" t="s">
        <v>426</v>
      </c>
      <c r="F2898" s="69">
        <v>14595</v>
      </c>
      <c r="G2898" s="69">
        <v>24</v>
      </c>
      <c r="H2898" s="69">
        <v>12</v>
      </c>
      <c r="I2898" s="69">
        <v>4859</v>
      </c>
      <c r="J2898" s="69">
        <v>4066</v>
      </c>
      <c r="K2898" s="69">
        <v>16</v>
      </c>
      <c r="L2898" s="69"/>
      <c r="N2898" s="69">
        <v>3003.7</v>
      </c>
      <c r="O2898" s="69">
        <v>297.86</v>
      </c>
      <c r="P2898" s="69"/>
    </row>
    <row r="2899" spans="1:16">
      <c r="A2899" s="86">
        <v>45565</v>
      </c>
      <c r="B2899" s="69" t="s">
        <v>428</v>
      </c>
      <c r="C2899" s="69" t="s">
        <v>429</v>
      </c>
      <c r="D2899" s="69" t="s">
        <v>428</v>
      </c>
      <c r="F2899" s="69">
        <v>14243</v>
      </c>
      <c r="G2899" s="69">
        <v>10</v>
      </c>
      <c r="H2899" s="69">
        <v>6</v>
      </c>
      <c r="I2899" s="69">
        <v>1213</v>
      </c>
      <c r="J2899" s="69">
        <v>939</v>
      </c>
      <c r="K2899" s="69">
        <v>6</v>
      </c>
      <c r="L2899" s="69"/>
      <c r="N2899" s="69">
        <v>11741.96</v>
      </c>
      <c r="O2899" s="69">
        <v>791.28</v>
      </c>
      <c r="P2899" s="69"/>
    </row>
    <row r="2900" spans="1:16">
      <c r="A2900" s="86">
        <v>45565</v>
      </c>
      <c r="B2900" s="69" t="s">
        <v>430</v>
      </c>
      <c r="C2900" s="69" t="s">
        <v>431</v>
      </c>
      <c r="D2900" s="69" t="s">
        <v>754</v>
      </c>
      <c r="F2900" s="69">
        <v>29785</v>
      </c>
      <c r="G2900" s="69">
        <v>99</v>
      </c>
      <c r="H2900" s="69">
        <v>67</v>
      </c>
      <c r="I2900" s="69">
        <v>31197</v>
      </c>
      <c r="J2900" s="69">
        <v>30500</v>
      </c>
      <c r="K2900" s="69">
        <v>71</v>
      </c>
      <c r="L2900" s="69"/>
      <c r="N2900" s="69">
        <v>954.74</v>
      </c>
      <c r="O2900" s="69">
        <v>125.15</v>
      </c>
      <c r="P2900" s="69"/>
    </row>
    <row r="2901" spans="1:16">
      <c r="A2901" s="86">
        <v>45565</v>
      </c>
      <c r="B2901" s="69" t="s">
        <v>432</v>
      </c>
      <c r="C2901" s="69" t="s">
        <v>433</v>
      </c>
      <c r="D2901" s="69" t="s">
        <v>755</v>
      </c>
      <c r="F2901" s="69">
        <v>88095</v>
      </c>
      <c r="G2901" s="69">
        <v>919</v>
      </c>
      <c r="H2901" s="69">
        <v>727</v>
      </c>
      <c r="I2901" s="69">
        <v>89592</v>
      </c>
      <c r="J2901" s="69">
        <v>61209</v>
      </c>
      <c r="K2901" s="69">
        <v>749</v>
      </c>
      <c r="L2901" s="69"/>
      <c r="N2901" s="69">
        <v>983.29</v>
      </c>
      <c r="O2901" s="69">
        <v>39.119999999999997</v>
      </c>
      <c r="P2901" s="69"/>
    </row>
    <row r="2902" spans="1:16">
      <c r="A2902" s="86">
        <v>45565</v>
      </c>
      <c r="B2902" s="69" t="s">
        <v>432</v>
      </c>
      <c r="C2902" s="69" t="s">
        <v>434</v>
      </c>
      <c r="D2902" s="69" t="s">
        <v>755</v>
      </c>
      <c r="F2902" s="69">
        <v>75384</v>
      </c>
      <c r="G2902" s="69">
        <v>769</v>
      </c>
      <c r="H2902" s="69">
        <v>613</v>
      </c>
      <c r="I2902" s="69">
        <v>77640</v>
      </c>
      <c r="J2902" s="69">
        <v>47897</v>
      </c>
      <c r="K2902" s="69">
        <v>627</v>
      </c>
      <c r="L2902" s="69"/>
      <c r="M2902" s="69">
        <v>1</v>
      </c>
      <c r="N2902" s="69">
        <v>970.94</v>
      </c>
      <c r="O2902" s="69">
        <v>40.01</v>
      </c>
      <c r="P2902" s="69"/>
    </row>
    <row r="2903" spans="1:16">
      <c r="A2903" s="86">
        <v>45565</v>
      </c>
      <c r="B2903" s="69" t="s">
        <v>432</v>
      </c>
      <c r="C2903" s="69" t="s">
        <v>436</v>
      </c>
      <c r="D2903" s="69" t="s">
        <v>710</v>
      </c>
      <c r="F2903" s="69">
        <v>33509</v>
      </c>
      <c r="G2903" s="69">
        <v>520</v>
      </c>
      <c r="H2903" s="69">
        <v>379</v>
      </c>
      <c r="I2903" s="69">
        <v>30512</v>
      </c>
      <c r="J2903" s="69">
        <v>26826</v>
      </c>
      <c r="K2903" s="69">
        <v>398</v>
      </c>
      <c r="L2903" s="69">
        <v>1</v>
      </c>
      <c r="M2903" s="69"/>
      <c r="N2903" s="69">
        <v>1098.22</v>
      </c>
      <c r="O2903" s="69">
        <v>27.79</v>
      </c>
      <c r="P2903" s="69"/>
    </row>
    <row r="2904" spans="1:16">
      <c r="A2904" s="86">
        <v>45565</v>
      </c>
      <c r="B2904" s="69" t="s">
        <v>432</v>
      </c>
      <c r="C2904" s="69" t="s">
        <v>438</v>
      </c>
      <c r="D2904" s="69" t="s">
        <v>711</v>
      </c>
      <c r="F2904" s="69">
        <v>34826</v>
      </c>
      <c r="G2904" s="69">
        <v>419</v>
      </c>
      <c r="H2904" s="69">
        <v>289</v>
      </c>
      <c r="I2904" s="69">
        <v>24375</v>
      </c>
      <c r="J2904" s="69">
        <v>21771</v>
      </c>
      <c r="K2904" s="69">
        <v>303</v>
      </c>
      <c r="L2904" s="69">
        <v>1</v>
      </c>
      <c r="M2904" s="69">
        <v>1</v>
      </c>
      <c r="N2904" s="69">
        <v>1428.76</v>
      </c>
      <c r="O2904" s="69">
        <v>37.369999999999997</v>
      </c>
      <c r="P2904" s="69"/>
    </row>
    <row r="2905" spans="1:16">
      <c r="A2905" s="86">
        <v>45565</v>
      </c>
      <c r="B2905" s="69" t="s">
        <v>432</v>
      </c>
      <c r="C2905" s="69" t="s">
        <v>440</v>
      </c>
      <c r="D2905" s="69" t="s">
        <v>712</v>
      </c>
      <c r="F2905" s="69">
        <v>37639</v>
      </c>
      <c r="G2905" s="69">
        <v>415</v>
      </c>
      <c r="H2905" s="69">
        <v>332</v>
      </c>
      <c r="I2905" s="69">
        <v>34466</v>
      </c>
      <c r="J2905" s="69">
        <v>26615</v>
      </c>
      <c r="K2905" s="69">
        <v>352</v>
      </c>
      <c r="L2905" s="69">
        <v>1</v>
      </c>
      <c r="M2905" s="69"/>
      <c r="N2905" s="69">
        <v>1092.06</v>
      </c>
      <c r="O2905" s="69">
        <v>34.72</v>
      </c>
      <c r="P2905" s="69"/>
    </row>
    <row r="2906" spans="1:16">
      <c r="A2906" s="86">
        <v>45565</v>
      </c>
      <c r="B2906" s="69" t="s">
        <v>432</v>
      </c>
      <c r="C2906" s="69" t="s">
        <v>444</v>
      </c>
      <c r="D2906" s="69" t="s">
        <v>713</v>
      </c>
      <c r="F2906" s="69">
        <v>37321</v>
      </c>
      <c r="G2906" s="69">
        <v>416</v>
      </c>
      <c r="H2906" s="69">
        <v>329</v>
      </c>
      <c r="I2906" s="69">
        <v>34125</v>
      </c>
      <c r="J2906" s="69">
        <v>26115</v>
      </c>
      <c r="K2906" s="69">
        <v>336</v>
      </c>
      <c r="L2906" s="69"/>
      <c r="N2906" s="69">
        <v>1093.6600000000001</v>
      </c>
      <c r="O2906" s="69">
        <v>36.659999999999997</v>
      </c>
      <c r="P2906" s="69"/>
    </row>
    <row r="2907" spans="1:16">
      <c r="A2907" s="86">
        <v>45565</v>
      </c>
      <c r="B2907" s="69" t="s">
        <v>432</v>
      </c>
      <c r="C2907" s="69" t="s">
        <v>446</v>
      </c>
      <c r="D2907" s="69" t="s">
        <v>714</v>
      </c>
      <c r="F2907" s="69">
        <v>36119</v>
      </c>
      <c r="G2907" s="69">
        <v>586</v>
      </c>
      <c r="H2907" s="69">
        <v>398</v>
      </c>
      <c r="I2907" s="69">
        <v>31055</v>
      </c>
      <c r="J2907" s="69">
        <v>27355</v>
      </c>
      <c r="K2907" s="69">
        <v>424</v>
      </c>
      <c r="L2907" s="69">
        <v>1</v>
      </c>
      <c r="M2907" s="69"/>
      <c r="N2907" s="69">
        <v>1163.07</v>
      </c>
      <c r="O2907" s="69">
        <v>27.36</v>
      </c>
      <c r="P2907" s="69"/>
    </row>
    <row r="2908" spans="1:16">
      <c r="A2908" s="86">
        <v>45565</v>
      </c>
      <c r="B2908" s="69" t="s">
        <v>448</v>
      </c>
      <c r="C2908" s="69" t="s">
        <v>449</v>
      </c>
      <c r="D2908" s="69" t="s">
        <v>637</v>
      </c>
      <c r="F2908" s="69">
        <v>73935</v>
      </c>
      <c r="G2908" s="69">
        <v>927</v>
      </c>
      <c r="H2908" s="69">
        <v>621</v>
      </c>
      <c r="I2908" s="69">
        <v>41725</v>
      </c>
      <c r="J2908" s="69">
        <v>36126</v>
      </c>
      <c r="K2908" s="69">
        <v>643</v>
      </c>
      <c r="L2908" s="69"/>
      <c r="N2908" s="69">
        <v>1771.96</v>
      </c>
      <c r="O2908" s="69">
        <v>38.229999999999997</v>
      </c>
      <c r="P2908" s="69"/>
    </row>
    <row r="2909" spans="1:16">
      <c r="A2909" s="86">
        <v>45565</v>
      </c>
      <c r="B2909" s="69" t="s">
        <v>450</v>
      </c>
      <c r="C2909" s="69" t="s">
        <v>451</v>
      </c>
      <c r="D2909" s="69" t="s">
        <v>638</v>
      </c>
      <c r="F2909" s="69">
        <v>53641</v>
      </c>
      <c r="G2909" s="69">
        <v>664</v>
      </c>
      <c r="H2909" s="69">
        <v>622</v>
      </c>
      <c r="I2909" s="69">
        <v>95339</v>
      </c>
      <c r="J2909" s="69">
        <v>39085</v>
      </c>
      <c r="K2909" s="69">
        <v>625</v>
      </c>
      <c r="L2909" s="69"/>
      <c r="N2909" s="69">
        <v>562.63</v>
      </c>
      <c r="O2909" s="69">
        <v>28.46</v>
      </c>
      <c r="P2909" s="69"/>
    </row>
    <row r="2910" spans="1:16">
      <c r="A2910" s="86">
        <v>45565</v>
      </c>
      <c r="B2910" s="69" t="s">
        <v>228</v>
      </c>
      <c r="C2910" s="69" t="s">
        <v>234</v>
      </c>
      <c r="D2910" s="69" t="s">
        <v>756</v>
      </c>
      <c r="F2910" s="69">
        <v>14081</v>
      </c>
      <c r="G2910" s="69">
        <v>206</v>
      </c>
      <c r="H2910" s="69">
        <v>161</v>
      </c>
      <c r="I2910" s="69">
        <v>7447</v>
      </c>
      <c r="J2910" s="69">
        <v>6195</v>
      </c>
      <c r="K2910" s="69">
        <v>172</v>
      </c>
      <c r="L2910" s="69"/>
      <c r="N2910" s="69">
        <v>1890.83</v>
      </c>
      <c r="O2910" s="69">
        <v>27.03</v>
      </c>
      <c r="P2910" s="69"/>
    </row>
    <row r="2911" spans="1:16">
      <c r="A2911" s="86">
        <v>45565</v>
      </c>
      <c r="B2911" s="69" t="s">
        <v>228</v>
      </c>
      <c r="C2911" s="69" t="s">
        <v>452</v>
      </c>
      <c r="D2911" s="69" t="s">
        <v>452</v>
      </c>
      <c r="F2911" s="69">
        <v>7819</v>
      </c>
      <c r="G2911" s="69">
        <v>106</v>
      </c>
      <c r="H2911" s="69">
        <v>83</v>
      </c>
      <c r="I2911" s="69">
        <v>10276</v>
      </c>
      <c r="J2911" s="69">
        <v>6322</v>
      </c>
      <c r="K2911" s="69">
        <v>85</v>
      </c>
      <c r="L2911" s="69"/>
      <c r="N2911" s="69">
        <v>760.9</v>
      </c>
      <c r="O2911" s="69">
        <v>30.66</v>
      </c>
      <c r="P2911" s="69"/>
    </row>
    <row r="2912" spans="1:16">
      <c r="A2912" s="86">
        <v>45565</v>
      </c>
      <c r="B2912" s="69" t="s">
        <v>228</v>
      </c>
      <c r="C2912" s="69" t="s">
        <v>238</v>
      </c>
      <c r="D2912" s="69" t="s">
        <v>238</v>
      </c>
      <c r="F2912" s="69">
        <v>8077</v>
      </c>
      <c r="G2912" s="69">
        <v>106</v>
      </c>
      <c r="H2912" s="69">
        <v>80</v>
      </c>
      <c r="I2912" s="69">
        <v>5008</v>
      </c>
      <c r="J2912" s="69">
        <v>4068</v>
      </c>
      <c r="K2912" s="69">
        <v>83</v>
      </c>
      <c r="L2912" s="69"/>
      <c r="N2912" s="69">
        <v>1612.82</v>
      </c>
      <c r="O2912" s="69">
        <v>32.44</v>
      </c>
      <c r="P2912" s="69"/>
    </row>
    <row r="2913" spans="1:16">
      <c r="A2913" s="86">
        <v>45565</v>
      </c>
      <c r="B2913" s="69" t="s">
        <v>228</v>
      </c>
      <c r="C2913" s="69" t="s">
        <v>230</v>
      </c>
      <c r="D2913" s="69" t="s">
        <v>640</v>
      </c>
      <c r="F2913" s="69">
        <v>7773</v>
      </c>
      <c r="G2913" s="69">
        <v>106</v>
      </c>
      <c r="H2913" s="69">
        <v>81</v>
      </c>
      <c r="I2913" s="69">
        <v>5278</v>
      </c>
      <c r="J2913" s="69">
        <v>4087</v>
      </c>
      <c r="K2913" s="69">
        <v>82</v>
      </c>
      <c r="L2913" s="69"/>
      <c r="N2913" s="69">
        <v>1472.72</v>
      </c>
      <c r="O2913" s="69">
        <v>29.78</v>
      </c>
      <c r="P2913" s="69"/>
    </row>
    <row r="2914" spans="1:16">
      <c r="A2914" s="86">
        <v>45565</v>
      </c>
      <c r="B2914" s="69" t="s">
        <v>228</v>
      </c>
      <c r="C2914" s="69" t="s">
        <v>237</v>
      </c>
      <c r="D2914" s="69" t="s">
        <v>237</v>
      </c>
      <c r="F2914" s="69">
        <v>8169</v>
      </c>
      <c r="G2914" s="69">
        <v>101</v>
      </c>
      <c r="H2914" s="69">
        <v>73</v>
      </c>
      <c r="I2914" s="69">
        <v>9525</v>
      </c>
      <c r="J2914" s="69">
        <v>5683</v>
      </c>
      <c r="K2914" s="69">
        <v>75</v>
      </c>
      <c r="L2914" s="69"/>
      <c r="N2914" s="69">
        <v>857.64</v>
      </c>
      <c r="O2914" s="69">
        <v>36.31</v>
      </c>
      <c r="P2914" s="69"/>
    </row>
    <row r="2915" spans="1:16">
      <c r="A2915" s="86">
        <v>45565</v>
      </c>
      <c r="B2915" s="69" t="s">
        <v>228</v>
      </c>
      <c r="C2915" s="69" t="s">
        <v>235</v>
      </c>
      <c r="D2915" s="69" t="s">
        <v>235</v>
      </c>
      <c r="F2915" s="69">
        <v>7851</v>
      </c>
      <c r="G2915" s="69">
        <v>105</v>
      </c>
      <c r="H2915" s="69">
        <v>76</v>
      </c>
      <c r="I2915" s="69">
        <v>5046</v>
      </c>
      <c r="J2915" s="69">
        <v>3835</v>
      </c>
      <c r="K2915" s="69">
        <v>84</v>
      </c>
      <c r="L2915" s="69"/>
      <c r="N2915" s="69">
        <v>1555.89</v>
      </c>
      <c r="O2915" s="69">
        <v>31.15</v>
      </c>
      <c r="P2915" s="69"/>
    </row>
    <row r="2916" spans="1:16">
      <c r="A2916" s="86">
        <v>45565</v>
      </c>
      <c r="B2916" s="69" t="s">
        <v>228</v>
      </c>
      <c r="C2916" s="69" t="s">
        <v>233</v>
      </c>
      <c r="D2916" s="69" t="s">
        <v>641</v>
      </c>
      <c r="F2916" s="69">
        <v>8280</v>
      </c>
      <c r="G2916" s="69">
        <v>196</v>
      </c>
      <c r="H2916" s="69">
        <v>141</v>
      </c>
      <c r="I2916" s="69">
        <v>15003</v>
      </c>
      <c r="J2916" s="69">
        <v>7377</v>
      </c>
      <c r="K2916" s="69">
        <v>147</v>
      </c>
      <c r="L2916" s="69"/>
      <c r="N2916" s="69">
        <v>551.89</v>
      </c>
      <c r="O2916" s="69">
        <v>18.36</v>
      </c>
      <c r="P2916" s="69"/>
    </row>
    <row r="2917" spans="1:16">
      <c r="A2917" s="86">
        <v>45565</v>
      </c>
      <c r="B2917" s="69" t="s">
        <v>228</v>
      </c>
      <c r="C2917" s="69" t="s">
        <v>453</v>
      </c>
      <c r="D2917" s="69" t="s">
        <v>453</v>
      </c>
      <c r="F2917" s="69">
        <v>8238</v>
      </c>
      <c r="G2917" s="69">
        <v>108</v>
      </c>
      <c r="H2917" s="69">
        <v>88</v>
      </c>
      <c r="I2917" s="69">
        <v>6771</v>
      </c>
      <c r="J2917" s="69">
        <v>4535</v>
      </c>
      <c r="K2917" s="69">
        <v>88</v>
      </c>
      <c r="L2917" s="69"/>
      <c r="N2917" s="69">
        <v>1216.6600000000001</v>
      </c>
      <c r="O2917" s="69">
        <v>31.2</v>
      </c>
      <c r="P2917" s="69"/>
    </row>
    <row r="2918" spans="1:16">
      <c r="A2918" s="86">
        <v>45565</v>
      </c>
      <c r="B2918" s="69" t="s">
        <v>228</v>
      </c>
      <c r="C2918" s="69" t="s">
        <v>232</v>
      </c>
      <c r="D2918" s="69" t="s">
        <v>642</v>
      </c>
      <c r="F2918" s="69">
        <v>8156</v>
      </c>
      <c r="G2918" s="69">
        <v>109</v>
      </c>
      <c r="H2918" s="69">
        <v>83</v>
      </c>
      <c r="I2918" s="69">
        <v>5562</v>
      </c>
      <c r="J2918" s="69">
        <v>4800</v>
      </c>
      <c r="K2918" s="69">
        <v>86</v>
      </c>
      <c r="L2918" s="69"/>
      <c r="N2918" s="69">
        <v>1466.38</v>
      </c>
      <c r="O2918" s="69">
        <v>29.66</v>
      </c>
      <c r="P2918" s="69"/>
    </row>
    <row r="2919" spans="1:16">
      <c r="A2919" s="86">
        <v>45565</v>
      </c>
      <c r="B2919" s="69" t="s">
        <v>228</v>
      </c>
      <c r="C2919" s="69" t="s">
        <v>231</v>
      </c>
      <c r="D2919" s="69" t="s">
        <v>231</v>
      </c>
      <c r="F2919" s="69">
        <v>8000</v>
      </c>
      <c r="G2919" s="69">
        <v>168</v>
      </c>
      <c r="H2919" s="69">
        <v>113</v>
      </c>
      <c r="I2919" s="69">
        <v>5784</v>
      </c>
      <c r="J2919" s="69">
        <v>4950</v>
      </c>
      <c r="K2919" s="69">
        <v>123</v>
      </c>
      <c r="L2919" s="69">
        <v>1</v>
      </c>
      <c r="M2919" s="69">
        <v>1</v>
      </c>
      <c r="N2919" s="69">
        <v>1383.13</v>
      </c>
      <c r="O2919" s="69">
        <v>19.850000000000001</v>
      </c>
      <c r="P2919" s="69"/>
    </row>
    <row r="2920" spans="1:16">
      <c r="A2920" s="86">
        <v>45565</v>
      </c>
      <c r="B2920" s="69" t="s">
        <v>256</v>
      </c>
      <c r="C2920" s="69" t="s">
        <v>264</v>
      </c>
      <c r="D2920" s="69" t="s">
        <v>734</v>
      </c>
      <c r="F2920" s="69">
        <v>14200</v>
      </c>
      <c r="G2920" s="69">
        <v>144</v>
      </c>
      <c r="H2920" s="69">
        <v>113</v>
      </c>
      <c r="I2920" s="69">
        <v>9024</v>
      </c>
      <c r="J2920" s="69">
        <v>6799</v>
      </c>
      <c r="K2920" s="69">
        <v>124</v>
      </c>
      <c r="L2920" s="69"/>
      <c r="N2920" s="69">
        <v>1573.58</v>
      </c>
      <c r="O2920" s="69">
        <v>37.17</v>
      </c>
      <c r="P2920" s="69"/>
    </row>
    <row r="2921" spans="1:16">
      <c r="A2921" s="86">
        <v>45565</v>
      </c>
      <c r="B2921" s="69" t="s">
        <v>256</v>
      </c>
      <c r="C2921" s="69" t="s">
        <v>266</v>
      </c>
      <c r="D2921" s="69" t="s">
        <v>735</v>
      </c>
      <c r="F2921" s="69">
        <v>8252</v>
      </c>
      <c r="G2921" s="69">
        <v>94</v>
      </c>
      <c r="H2921" s="69">
        <v>64</v>
      </c>
      <c r="I2921" s="69">
        <v>5372</v>
      </c>
      <c r="J2921" s="69">
        <v>4196</v>
      </c>
      <c r="K2921" s="69">
        <v>69</v>
      </c>
      <c r="L2921" s="69">
        <v>1</v>
      </c>
      <c r="M2921" s="69"/>
      <c r="N2921" s="69">
        <v>1536.11</v>
      </c>
      <c r="O2921" s="69">
        <v>37.68</v>
      </c>
      <c r="P2921" s="69"/>
    </row>
    <row r="2922" spans="1:16">
      <c r="A2922" s="86">
        <v>45565</v>
      </c>
      <c r="B2922" s="69" t="s">
        <v>256</v>
      </c>
      <c r="C2922" s="69" t="s">
        <v>259</v>
      </c>
      <c r="D2922" s="69" t="s">
        <v>736</v>
      </c>
      <c r="F2922" s="69">
        <v>7444</v>
      </c>
      <c r="G2922" s="69">
        <v>119</v>
      </c>
      <c r="H2922" s="69">
        <v>74</v>
      </c>
      <c r="I2922" s="69">
        <v>4762</v>
      </c>
      <c r="J2922" s="69">
        <v>3926</v>
      </c>
      <c r="K2922" s="69">
        <v>81</v>
      </c>
      <c r="L2922" s="69"/>
      <c r="N2922" s="69">
        <v>1563.21</v>
      </c>
      <c r="O2922" s="69">
        <v>30.63</v>
      </c>
      <c r="P2922" s="69"/>
    </row>
    <row r="2923" spans="1:16">
      <c r="A2923" s="86">
        <v>45565</v>
      </c>
      <c r="B2923" s="69" t="s">
        <v>256</v>
      </c>
      <c r="C2923" s="69" t="s">
        <v>263</v>
      </c>
      <c r="D2923" s="69" t="s">
        <v>737</v>
      </c>
      <c r="F2923" s="69">
        <v>7729</v>
      </c>
      <c r="G2923" s="69">
        <v>83</v>
      </c>
      <c r="H2923" s="69">
        <v>72</v>
      </c>
      <c r="I2923" s="69">
        <v>3991</v>
      </c>
      <c r="J2923" s="69">
        <v>3096</v>
      </c>
      <c r="K2923" s="69">
        <v>75</v>
      </c>
      <c r="L2923" s="69"/>
      <c r="N2923" s="69">
        <v>1936.61</v>
      </c>
      <c r="O2923" s="69">
        <v>34.35</v>
      </c>
      <c r="P2923" s="69"/>
    </row>
    <row r="2924" spans="1:16">
      <c r="A2924" s="86">
        <v>45565</v>
      </c>
      <c r="B2924" s="69" t="s">
        <v>256</v>
      </c>
      <c r="C2924" s="69" t="s">
        <v>260</v>
      </c>
      <c r="D2924" s="69" t="s">
        <v>738</v>
      </c>
      <c r="F2924" s="69">
        <v>8024</v>
      </c>
      <c r="G2924" s="69">
        <v>93</v>
      </c>
      <c r="H2924" s="69">
        <v>79</v>
      </c>
      <c r="I2924" s="69">
        <v>5532</v>
      </c>
      <c r="J2924" s="69">
        <v>4057</v>
      </c>
      <c r="K2924" s="69">
        <v>81</v>
      </c>
      <c r="L2924" s="69"/>
      <c r="N2924" s="69">
        <v>1450.47</v>
      </c>
      <c r="O2924" s="69">
        <v>31.72</v>
      </c>
      <c r="P2924" s="69"/>
    </row>
    <row r="2925" spans="1:16">
      <c r="A2925" s="86">
        <v>45565</v>
      </c>
      <c r="B2925" s="69" t="s">
        <v>256</v>
      </c>
      <c r="C2925" s="69" t="s">
        <v>262</v>
      </c>
      <c r="D2925" s="69" t="s">
        <v>739</v>
      </c>
      <c r="F2925" s="69">
        <v>7639</v>
      </c>
      <c r="G2925" s="69">
        <v>100</v>
      </c>
      <c r="H2925" s="69">
        <v>80</v>
      </c>
      <c r="I2925" s="69">
        <v>6347</v>
      </c>
      <c r="J2925" s="69">
        <v>4163</v>
      </c>
      <c r="K2925" s="69">
        <v>83</v>
      </c>
      <c r="L2925" s="69"/>
      <c r="N2925" s="69">
        <v>1203.56</v>
      </c>
      <c r="O2925" s="69">
        <v>30.68</v>
      </c>
      <c r="P2925" s="69"/>
    </row>
    <row r="2926" spans="1:16">
      <c r="A2926" s="86">
        <v>45565</v>
      </c>
      <c r="B2926" s="69" t="s">
        <v>256</v>
      </c>
      <c r="C2926" s="69" t="s">
        <v>261</v>
      </c>
      <c r="D2926" s="69" t="s">
        <v>740</v>
      </c>
      <c r="F2926" s="69">
        <v>7249</v>
      </c>
      <c r="G2926" s="69">
        <v>135</v>
      </c>
      <c r="H2926" s="69">
        <v>77</v>
      </c>
      <c r="I2926" s="69">
        <v>2789</v>
      </c>
      <c r="J2926" s="69">
        <v>2404</v>
      </c>
      <c r="K2926" s="69">
        <v>86</v>
      </c>
      <c r="L2926" s="69"/>
      <c r="N2926" s="69">
        <v>2599.14</v>
      </c>
      <c r="O2926" s="69">
        <v>27.05</v>
      </c>
      <c r="P2926" s="69"/>
    </row>
    <row r="2927" spans="1:16">
      <c r="A2927" s="86">
        <v>45565</v>
      </c>
      <c r="B2927" s="69" t="s">
        <v>256</v>
      </c>
      <c r="C2927" s="69" t="s">
        <v>265</v>
      </c>
      <c r="D2927" s="69" t="s">
        <v>741</v>
      </c>
      <c r="F2927" s="69">
        <v>8023</v>
      </c>
      <c r="G2927" s="69">
        <v>81</v>
      </c>
      <c r="H2927" s="69">
        <v>64</v>
      </c>
      <c r="I2927" s="69">
        <v>5237</v>
      </c>
      <c r="J2927" s="69">
        <v>3966</v>
      </c>
      <c r="K2927" s="69">
        <v>67</v>
      </c>
      <c r="L2927" s="69"/>
      <c r="N2927" s="69">
        <v>1531.98</v>
      </c>
      <c r="O2927" s="69">
        <v>39.92</v>
      </c>
      <c r="P2927" s="69"/>
    </row>
    <row r="2928" spans="1:16">
      <c r="A2928" s="86">
        <v>45565</v>
      </c>
      <c r="B2928" s="69" t="s">
        <v>256</v>
      </c>
      <c r="C2928" s="69" t="s">
        <v>258</v>
      </c>
      <c r="D2928" s="69" t="s">
        <v>742</v>
      </c>
      <c r="F2928" s="69">
        <v>7919</v>
      </c>
      <c r="G2928" s="69">
        <v>91</v>
      </c>
      <c r="H2928" s="69">
        <v>69</v>
      </c>
      <c r="I2928" s="69">
        <v>4628</v>
      </c>
      <c r="J2928" s="69">
        <v>3905</v>
      </c>
      <c r="K2928" s="69">
        <v>77</v>
      </c>
      <c r="L2928" s="69"/>
      <c r="N2928" s="69">
        <v>1711.11</v>
      </c>
      <c r="O2928" s="69">
        <v>30.46</v>
      </c>
      <c r="P2928" s="69"/>
    </row>
    <row r="2929" spans="1:16">
      <c r="A2929" s="86">
        <v>45565</v>
      </c>
      <c r="B2929" s="69" t="s">
        <v>256</v>
      </c>
      <c r="C2929" s="69" t="s">
        <v>257</v>
      </c>
      <c r="D2929" s="69" t="s">
        <v>743</v>
      </c>
      <c r="F2929" s="69">
        <v>7834</v>
      </c>
      <c r="G2929" s="69">
        <v>92</v>
      </c>
      <c r="H2929" s="69">
        <v>63</v>
      </c>
      <c r="I2929" s="69">
        <v>4378</v>
      </c>
      <c r="J2929" s="69">
        <v>3703</v>
      </c>
      <c r="K2929" s="69">
        <v>68</v>
      </c>
      <c r="L2929" s="69"/>
      <c r="M2929" s="69">
        <v>1</v>
      </c>
      <c r="N2929" s="69">
        <v>1789.4</v>
      </c>
      <c r="O2929" s="69">
        <v>33.619999999999997</v>
      </c>
      <c r="P2929" s="69"/>
    </row>
    <row r="2930" spans="1:16">
      <c r="A2930" s="86">
        <v>45565</v>
      </c>
      <c r="B2930" s="69" t="s">
        <v>454</v>
      </c>
      <c r="C2930" s="69" t="s">
        <v>202</v>
      </c>
      <c r="D2930" s="69" t="s">
        <v>757</v>
      </c>
      <c r="F2930" s="69">
        <v>74745</v>
      </c>
      <c r="G2930" s="69">
        <v>840</v>
      </c>
      <c r="H2930" s="69">
        <v>623</v>
      </c>
      <c r="I2930" s="69">
        <v>67572</v>
      </c>
      <c r="J2930" s="69">
        <v>49642</v>
      </c>
      <c r="K2930" s="69">
        <v>654</v>
      </c>
      <c r="L2930" s="69"/>
      <c r="M2930" s="69">
        <v>1</v>
      </c>
      <c r="N2930" s="69">
        <v>1106.1500000000001</v>
      </c>
      <c r="O2930" s="69">
        <v>37.979999999999997</v>
      </c>
      <c r="P2930" s="69"/>
    </row>
    <row r="2931" spans="1:16">
      <c r="A2931" s="86">
        <v>45565</v>
      </c>
      <c r="B2931" s="69" t="s">
        <v>454</v>
      </c>
      <c r="C2931" s="69" t="s">
        <v>198</v>
      </c>
      <c r="D2931" s="69" t="s">
        <v>757</v>
      </c>
      <c r="F2931" s="69">
        <v>76624</v>
      </c>
      <c r="G2931" s="69">
        <v>842</v>
      </c>
      <c r="H2931" s="69">
        <v>633</v>
      </c>
      <c r="I2931" s="69">
        <v>81967</v>
      </c>
      <c r="J2931" s="69">
        <v>50468</v>
      </c>
      <c r="K2931" s="69">
        <v>654</v>
      </c>
      <c r="L2931" s="69"/>
      <c r="N2931" s="69">
        <v>934.82</v>
      </c>
      <c r="O2931" s="69">
        <v>38.86</v>
      </c>
      <c r="P2931" s="69"/>
    </row>
    <row r="2932" spans="1:16">
      <c r="A2932" s="86">
        <v>45565</v>
      </c>
      <c r="B2932" s="69" t="s">
        <v>454</v>
      </c>
      <c r="C2932" s="69" t="s">
        <v>201</v>
      </c>
      <c r="D2932" s="69" t="s">
        <v>716</v>
      </c>
      <c r="F2932" s="69">
        <v>36508</v>
      </c>
      <c r="G2932" s="69">
        <v>482</v>
      </c>
      <c r="H2932" s="69">
        <v>328</v>
      </c>
      <c r="I2932" s="69">
        <v>33226</v>
      </c>
      <c r="J2932" s="69">
        <v>28306</v>
      </c>
      <c r="K2932" s="69">
        <v>344</v>
      </c>
      <c r="L2932" s="69"/>
      <c r="N2932" s="69">
        <v>1098.78</v>
      </c>
      <c r="O2932" s="69">
        <v>34.54</v>
      </c>
      <c r="P2932" s="69"/>
    </row>
    <row r="2933" spans="1:16">
      <c r="A2933" s="86">
        <v>45565</v>
      </c>
      <c r="B2933" s="69" t="s">
        <v>454</v>
      </c>
      <c r="C2933" s="69" t="s">
        <v>197</v>
      </c>
      <c r="D2933" s="69" t="s">
        <v>717</v>
      </c>
      <c r="F2933" s="69">
        <v>38163</v>
      </c>
      <c r="G2933" s="69">
        <v>574</v>
      </c>
      <c r="H2933" s="69">
        <v>384</v>
      </c>
      <c r="I2933" s="69">
        <v>30775</v>
      </c>
      <c r="J2933" s="69">
        <v>26003</v>
      </c>
      <c r="K2933" s="69">
        <v>404</v>
      </c>
      <c r="L2933" s="69"/>
      <c r="N2933" s="69">
        <v>1240.06</v>
      </c>
      <c r="O2933" s="69">
        <v>30.98</v>
      </c>
      <c r="P2933" s="69"/>
    </row>
    <row r="2934" spans="1:16">
      <c r="A2934" s="86">
        <v>45565</v>
      </c>
      <c r="B2934" s="69" t="s">
        <v>454</v>
      </c>
      <c r="C2934" s="69" t="s">
        <v>199</v>
      </c>
      <c r="D2934" s="69" t="s">
        <v>718</v>
      </c>
      <c r="F2934" s="69">
        <v>38715</v>
      </c>
      <c r="G2934" s="69">
        <v>405</v>
      </c>
      <c r="H2934" s="69">
        <v>321</v>
      </c>
      <c r="I2934" s="69">
        <v>38398</v>
      </c>
      <c r="J2934" s="69">
        <v>27911</v>
      </c>
      <c r="K2934" s="69">
        <v>329</v>
      </c>
      <c r="L2934" s="69">
        <v>1</v>
      </c>
      <c r="M2934" s="69"/>
      <c r="N2934" s="69">
        <v>1008.26</v>
      </c>
      <c r="O2934" s="69">
        <v>37.44</v>
      </c>
      <c r="P2934" s="69"/>
    </row>
    <row r="2935" spans="1:16">
      <c r="A2935" s="86">
        <v>45565</v>
      </c>
      <c r="B2935" s="69" t="s">
        <v>454</v>
      </c>
      <c r="C2935" s="69" t="s">
        <v>196</v>
      </c>
      <c r="D2935" s="69" t="s">
        <v>235</v>
      </c>
      <c r="F2935" s="69">
        <v>39131</v>
      </c>
      <c r="G2935" s="69">
        <v>392</v>
      </c>
      <c r="H2935" s="69">
        <v>316</v>
      </c>
      <c r="I2935" s="69">
        <v>47028</v>
      </c>
      <c r="J2935" s="69">
        <v>31889</v>
      </c>
      <c r="K2935" s="69">
        <v>327</v>
      </c>
      <c r="L2935" s="69"/>
      <c r="N2935" s="69">
        <v>832.08</v>
      </c>
      <c r="O2935" s="69">
        <v>39.69</v>
      </c>
      <c r="P2935" s="69"/>
    </row>
    <row r="2936" spans="1:16">
      <c r="A2936" s="86">
        <v>45565</v>
      </c>
      <c r="B2936" s="69" t="s">
        <v>454</v>
      </c>
      <c r="C2936" s="69" t="s">
        <v>200</v>
      </c>
      <c r="D2936" s="69" t="s">
        <v>719</v>
      </c>
      <c r="F2936" s="69">
        <v>38650</v>
      </c>
      <c r="G2936" s="69">
        <v>701</v>
      </c>
      <c r="H2936" s="69">
        <v>448</v>
      </c>
      <c r="I2936" s="69">
        <v>34572</v>
      </c>
      <c r="J2936" s="69">
        <v>29862</v>
      </c>
      <c r="K2936" s="69">
        <v>480</v>
      </c>
      <c r="L2936" s="69">
        <v>1</v>
      </c>
      <c r="M2936" s="69">
        <v>1</v>
      </c>
      <c r="N2936" s="69">
        <v>1117.96</v>
      </c>
      <c r="O2936" s="69">
        <v>26.55</v>
      </c>
      <c r="P2936" s="69"/>
    </row>
    <row r="2937" spans="1:16">
      <c r="A2937" s="86">
        <v>45565</v>
      </c>
      <c r="B2937" s="69" t="s">
        <v>455</v>
      </c>
      <c r="C2937" s="69" t="s">
        <v>456</v>
      </c>
      <c r="D2937" s="69" t="s">
        <v>758</v>
      </c>
      <c r="F2937" s="69">
        <v>26149</v>
      </c>
      <c r="G2937" s="69">
        <v>301</v>
      </c>
      <c r="H2937" s="69">
        <v>210</v>
      </c>
      <c r="I2937" s="69">
        <v>28480</v>
      </c>
      <c r="J2937" s="69">
        <v>19668</v>
      </c>
      <c r="K2937" s="69">
        <v>220</v>
      </c>
      <c r="L2937" s="69"/>
      <c r="N2937" s="69">
        <v>918.15</v>
      </c>
      <c r="O2937" s="69">
        <v>39.03</v>
      </c>
      <c r="P2937" s="69"/>
    </row>
    <row r="2938" spans="1:16">
      <c r="A2938" s="86">
        <v>45565</v>
      </c>
      <c r="B2938" s="69" t="s">
        <v>101</v>
      </c>
      <c r="C2938" s="69" t="s">
        <v>347</v>
      </c>
      <c r="D2938" s="69" t="s">
        <v>753</v>
      </c>
      <c r="F2938" s="69">
        <v>143</v>
      </c>
      <c r="G2938" s="69">
        <v>0</v>
      </c>
      <c r="I2938" s="69">
        <v>47</v>
      </c>
      <c r="J2938" s="69">
        <v>44</v>
      </c>
      <c r="K2938" s="69"/>
      <c r="N2938" s="69">
        <v>3042.55</v>
      </c>
      <c r="O2938" s="69"/>
    </row>
    <row r="2939" spans="1:16">
      <c r="A2939" s="86">
        <v>45565</v>
      </c>
      <c r="B2939" s="69" t="s">
        <v>101</v>
      </c>
      <c r="C2939" s="69" t="s">
        <v>347</v>
      </c>
      <c r="D2939" s="69" t="s">
        <v>744</v>
      </c>
      <c r="E2939" s="69">
        <v>30</v>
      </c>
      <c r="F2939" s="69">
        <v>70135</v>
      </c>
      <c r="G2939" s="69">
        <v>247</v>
      </c>
      <c r="H2939" s="69">
        <v>106</v>
      </c>
      <c r="I2939" s="69">
        <v>10843</v>
      </c>
      <c r="J2939" s="69">
        <v>8390</v>
      </c>
      <c r="K2939" s="69">
        <v>121</v>
      </c>
      <c r="L2939" s="69"/>
      <c r="M2939" s="69">
        <v>1</v>
      </c>
      <c r="N2939" s="69">
        <v>6468.23</v>
      </c>
      <c r="O2939" s="69">
        <v>155.16999999999999</v>
      </c>
      <c r="P2939" s="69"/>
    </row>
    <row r="2940" spans="1:16">
      <c r="A2940" s="86">
        <v>45565</v>
      </c>
      <c r="B2940" s="69" t="s">
        <v>123</v>
      </c>
      <c r="C2940" s="69" t="s">
        <v>348</v>
      </c>
      <c r="D2940" s="69" t="s">
        <v>648</v>
      </c>
      <c r="E2940" s="69">
        <v>2</v>
      </c>
      <c r="F2940" s="69">
        <v>3085</v>
      </c>
      <c r="G2940" s="69">
        <v>16</v>
      </c>
      <c r="H2940" s="69">
        <v>7</v>
      </c>
      <c r="I2940" s="69">
        <v>410</v>
      </c>
      <c r="J2940" s="69">
        <v>371</v>
      </c>
      <c r="K2940" s="69">
        <v>8</v>
      </c>
      <c r="L2940" s="69"/>
      <c r="N2940" s="69">
        <v>7524.39</v>
      </c>
      <c r="O2940" s="69">
        <v>110.18</v>
      </c>
      <c r="P2940" s="69"/>
    </row>
    <row r="2941" spans="1:16">
      <c r="A2941" s="86">
        <v>45565</v>
      </c>
      <c r="B2941" s="69" t="s">
        <v>123</v>
      </c>
      <c r="C2941" s="69" t="s">
        <v>349</v>
      </c>
      <c r="D2941" s="69" t="s">
        <v>647</v>
      </c>
      <c r="E2941" s="69">
        <v>34</v>
      </c>
      <c r="F2941" s="69">
        <v>85349</v>
      </c>
      <c r="G2941" s="69">
        <v>383</v>
      </c>
      <c r="H2941" s="69">
        <v>178</v>
      </c>
      <c r="I2941" s="69">
        <v>15425</v>
      </c>
      <c r="J2941" s="69">
        <v>12074</v>
      </c>
      <c r="K2941" s="69">
        <v>200</v>
      </c>
      <c r="L2941" s="69">
        <v>1</v>
      </c>
      <c r="M2941" s="69">
        <v>1</v>
      </c>
      <c r="N2941" s="69">
        <v>5533.16</v>
      </c>
      <c r="O2941" s="69">
        <v>125.7</v>
      </c>
      <c r="P2941" s="69"/>
    </row>
    <row r="2942" spans="1:16">
      <c r="A2942" s="86">
        <v>45565</v>
      </c>
      <c r="B2942" s="69" t="s">
        <v>109</v>
      </c>
      <c r="C2942" s="69" t="s">
        <v>367</v>
      </c>
      <c r="D2942" s="69" t="s">
        <v>745</v>
      </c>
      <c r="E2942" s="69">
        <v>37</v>
      </c>
      <c r="F2942" s="69">
        <v>115478</v>
      </c>
      <c r="G2942" s="69">
        <v>362</v>
      </c>
      <c r="H2942" s="69">
        <v>160</v>
      </c>
      <c r="I2942" s="69">
        <v>26719</v>
      </c>
      <c r="J2942" s="69">
        <v>22127</v>
      </c>
      <c r="K2942" s="69">
        <v>186</v>
      </c>
      <c r="L2942" s="69"/>
      <c r="N2942" s="69">
        <v>4321.9399999999996</v>
      </c>
      <c r="O2942" s="69">
        <v>182.72</v>
      </c>
      <c r="P2942" s="69"/>
    </row>
    <row r="2943" spans="1:16">
      <c r="A2943" s="86">
        <v>45565</v>
      </c>
      <c r="B2943" s="69" t="s">
        <v>131</v>
      </c>
      <c r="C2943" s="69" t="s">
        <v>371</v>
      </c>
      <c r="D2943" s="69" t="s">
        <v>698</v>
      </c>
      <c r="E2943" s="69">
        <v>11</v>
      </c>
      <c r="F2943" s="69">
        <v>21861</v>
      </c>
      <c r="G2943" s="69">
        <v>97</v>
      </c>
      <c r="H2943" s="69">
        <v>54</v>
      </c>
      <c r="I2943" s="69">
        <v>4422</v>
      </c>
      <c r="J2943" s="69">
        <v>4004</v>
      </c>
      <c r="K2943" s="69">
        <v>58</v>
      </c>
      <c r="L2943" s="69"/>
      <c r="N2943" s="69">
        <v>4943.6899999999996</v>
      </c>
      <c r="O2943" s="69">
        <v>111.54</v>
      </c>
      <c r="P2943" s="69"/>
    </row>
    <row r="2944" spans="1:16">
      <c r="A2944" s="86">
        <v>45565</v>
      </c>
      <c r="B2944" s="69" t="s">
        <v>138</v>
      </c>
      <c r="C2944" s="69" t="s">
        <v>375</v>
      </c>
      <c r="D2944" s="69" t="s">
        <v>732</v>
      </c>
      <c r="E2944" s="69">
        <v>26</v>
      </c>
      <c r="F2944" s="69">
        <v>60467</v>
      </c>
      <c r="G2944" s="69">
        <v>238</v>
      </c>
      <c r="H2944" s="69">
        <v>140</v>
      </c>
      <c r="I2944" s="69">
        <v>20004</v>
      </c>
      <c r="J2944" s="69">
        <v>17844</v>
      </c>
      <c r="K2944" s="69">
        <v>150</v>
      </c>
      <c r="L2944" s="69">
        <v>1</v>
      </c>
      <c r="M2944" s="69">
        <v>1</v>
      </c>
      <c r="N2944" s="69">
        <v>3022.75</v>
      </c>
      <c r="O2944" s="69">
        <v>118.56</v>
      </c>
      <c r="P2944" s="69"/>
    </row>
    <row r="2945" spans="1:16">
      <c r="A2945" s="86">
        <v>45565</v>
      </c>
      <c r="B2945" s="69" t="s">
        <v>153</v>
      </c>
      <c r="C2945" s="69" t="s">
        <v>381</v>
      </c>
      <c r="D2945" s="69" t="s">
        <v>749</v>
      </c>
      <c r="E2945" s="69">
        <v>7</v>
      </c>
      <c r="F2945" s="69">
        <v>23243</v>
      </c>
      <c r="G2945" s="69">
        <v>64</v>
      </c>
      <c r="H2945" s="69">
        <v>34</v>
      </c>
      <c r="I2945" s="69">
        <v>4431</v>
      </c>
      <c r="J2945" s="69">
        <v>3997</v>
      </c>
      <c r="K2945" s="69">
        <v>42</v>
      </c>
      <c r="L2945" s="69"/>
      <c r="N2945" s="69">
        <v>5245.54</v>
      </c>
      <c r="O2945" s="69">
        <v>166.02</v>
      </c>
      <c r="P2945" s="69"/>
    </row>
    <row r="2946" spans="1:16">
      <c r="A2946" s="86">
        <v>45565</v>
      </c>
      <c r="B2946" s="69" t="s">
        <v>157</v>
      </c>
      <c r="C2946" s="69" t="s">
        <v>384</v>
      </c>
      <c r="D2946" s="69" t="s">
        <v>664</v>
      </c>
      <c r="E2946" s="69">
        <v>13</v>
      </c>
      <c r="F2946" s="69">
        <v>23319</v>
      </c>
      <c r="G2946" s="69">
        <v>120</v>
      </c>
      <c r="H2946" s="69">
        <v>73</v>
      </c>
      <c r="I2946" s="69">
        <v>10057</v>
      </c>
      <c r="J2946" s="69">
        <v>9153</v>
      </c>
      <c r="K2946" s="69">
        <v>86</v>
      </c>
      <c r="L2946" s="69"/>
      <c r="N2946" s="69">
        <v>2318.6799999999998</v>
      </c>
      <c r="O2946" s="69">
        <v>82.11</v>
      </c>
      <c r="P2946" s="69"/>
    </row>
    <row r="2947" spans="1:16">
      <c r="A2947" s="86">
        <v>45565</v>
      </c>
      <c r="B2947" s="69" t="s">
        <v>157</v>
      </c>
      <c r="C2947" s="69" t="s">
        <v>384</v>
      </c>
      <c r="D2947" s="69" t="s">
        <v>750</v>
      </c>
      <c r="E2947" s="69">
        <v>46</v>
      </c>
      <c r="F2947" s="69">
        <v>51299</v>
      </c>
      <c r="G2947" s="69">
        <v>313</v>
      </c>
      <c r="H2947" s="69">
        <v>137</v>
      </c>
      <c r="I2947" s="69">
        <v>18185</v>
      </c>
      <c r="J2947" s="69">
        <v>14939</v>
      </c>
      <c r="K2947" s="69">
        <v>151</v>
      </c>
      <c r="L2947" s="69">
        <v>1</v>
      </c>
      <c r="M2947" s="69">
        <v>1</v>
      </c>
      <c r="N2947" s="69">
        <v>2820.95</v>
      </c>
      <c r="O2947" s="69">
        <v>92.76</v>
      </c>
      <c r="P2947" s="69"/>
    </row>
    <row r="2948" spans="1:16">
      <c r="A2948" s="86">
        <v>45565</v>
      </c>
      <c r="B2948" s="69" t="s">
        <v>134</v>
      </c>
      <c r="C2948" s="69" t="s">
        <v>351</v>
      </c>
      <c r="D2948" s="69" t="s">
        <v>671</v>
      </c>
      <c r="E2948" s="69">
        <v>9</v>
      </c>
      <c r="F2948" s="69">
        <v>18443</v>
      </c>
      <c r="G2948" s="69">
        <v>146</v>
      </c>
      <c r="H2948" s="69">
        <v>84</v>
      </c>
      <c r="I2948" s="69">
        <v>6526</v>
      </c>
      <c r="J2948" s="69">
        <v>5445</v>
      </c>
      <c r="K2948" s="69">
        <v>100</v>
      </c>
      <c r="L2948" s="69">
        <v>1</v>
      </c>
      <c r="M2948" s="69"/>
      <c r="N2948" s="69">
        <v>2826.08</v>
      </c>
      <c r="O2948" s="69">
        <v>56.75</v>
      </c>
      <c r="P2948" s="69"/>
    </row>
    <row r="2949" spans="1:16">
      <c r="A2949" s="86">
        <v>45565</v>
      </c>
      <c r="B2949" s="69" t="s">
        <v>134</v>
      </c>
      <c r="C2949" s="69" t="s">
        <v>351</v>
      </c>
      <c r="D2949" s="69" t="s">
        <v>752</v>
      </c>
      <c r="E2949" s="69">
        <v>1</v>
      </c>
      <c r="F2949" s="69">
        <v>2199</v>
      </c>
      <c r="G2949" s="69">
        <v>7</v>
      </c>
      <c r="H2949" s="69">
        <v>6</v>
      </c>
      <c r="I2949" s="69">
        <v>502</v>
      </c>
      <c r="J2949" s="69">
        <v>442</v>
      </c>
      <c r="K2949" s="69">
        <v>6</v>
      </c>
      <c r="L2949" s="69"/>
      <c r="N2949" s="69">
        <v>4380.4799999999996</v>
      </c>
      <c r="O2949" s="69">
        <v>62.83</v>
      </c>
      <c r="P2949" s="69"/>
    </row>
    <row r="2950" spans="1:16">
      <c r="A2950" s="86">
        <v>45565</v>
      </c>
      <c r="B2950" s="69" t="s">
        <v>141</v>
      </c>
      <c r="C2950" s="69" t="s">
        <v>352</v>
      </c>
      <c r="D2950" s="69" t="s">
        <v>682</v>
      </c>
      <c r="F2950" s="69">
        <v>12492</v>
      </c>
      <c r="G2950" s="69">
        <v>57</v>
      </c>
      <c r="H2950" s="69">
        <v>26</v>
      </c>
      <c r="I2950" s="69">
        <v>1376</v>
      </c>
      <c r="J2950" s="69">
        <v>1118</v>
      </c>
      <c r="K2950" s="69">
        <v>349</v>
      </c>
      <c r="L2950" s="69"/>
      <c r="M2950" s="69">
        <v>18</v>
      </c>
      <c r="N2950" s="69">
        <v>9078.49</v>
      </c>
      <c r="O2950" s="69">
        <v>11.09</v>
      </c>
      <c r="P2950" s="69"/>
    </row>
    <row r="2951" spans="1:16">
      <c r="A2951" s="86">
        <v>45565</v>
      </c>
      <c r="B2951" s="69" t="s">
        <v>141</v>
      </c>
      <c r="C2951" s="69" t="s">
        <v>355</v>
      </c>
      <c r="D2951" s="69" t="s">
        <v>683</v>
      </c>
      <c r="F2951" s="69">
        <v>12632</v>
      </c>
      <c r="G2951" s="69">
        <v>107</v>
      </c>
      <c r="H2951" s="69">
        <v>50</v>
      </c>
      <c r="I2951" s="69">
        <v>3058</v>
      </c>
      <c r="J2951" s="69">
        <v>2647</v>
      </c>
      <c r="K2951" s="69">
        <v>57</v>
      </c>
      <c r="L2951" s="69"/>
      <c r="M2951" s="69">
        <v>17</v>
      </c>
      <c r="N2951" s="69">
        <v>4130.8</v>
      </c>
      <c r="O2951" s="69">
        <v>50.73</v>
      </c>
      <c r="P2951" s="69"/>
    </row>
    <row r="2952" spans="1:16">
      <c r="A2952" s="86">
        <v>45565</v>
      </c>
      <c r="B2952" s="69" t="s">
        <v>141</v>
      </c>
      <c r="C2952" s="69" t="s">
        <v>356</v>
      </c>
      <c r="D2952" s="69" t="s">
        <v>684</v>
      </c>
      <c r="F2952" s="69">
        <v>12251</v>
      </c>
      <c r="G2952" s="69">
        <v>81</v>
      </c>
      <c r="H2952" s="69">
        <v>33</v>
      </c>
      <c r="I2952" s="69">
        <v>2036</v>
      </c>
      <c r="J2952" s="69">
        <v>1713</v>
      </c>
      <c r="K2952" s="69">
        <v>37</v>
      </c>
      <c r="L2952" s="69"/>
      <c r="M2952" s="69">
        <v>9</v>
      </c>
      <c r="N2952" s="69">
        <v>6017.19</v>
      </c>
      <c r="O2952" s="69">
        <v>74.7</v>
      </c>
      <c r="P2952" s="69"/>
    </row>
    <row r="2953" spans="1:16">
      <c r="A2953" s="86">
        <v>45565</v>
      </c>
      <c r="B2953" s="69" t="s">
        <v>141</v>
      </c>
      <c r="C2953" s="69" t="s">
        <v>357</v>
      </c>
      <c r="D2953" s="69" t="s">
        <v>685</v>
      </c>
      <c r="F2953" s="69">
        <v>12632</v>
      </c>
      <c r="G2953" s="69">
        <v>95</v>
      </c>
      <c r="H2953" s="69">
        <v>46</v>
      </c>
      <c r="I2953" s="69">
        <v>2523</v>
      </c>
      <c r="J2953" s="69">
        <v>2188</v>
      </c>
      <c r="K2953" s="69">
        <v>49</v>
      </c>
      <c r="L2953" s="69"/>
      <c r="M2953" s="69">
        <v>17</v>
      </c>
      <c r="N2953" s="69">
        <v>5006.74</v>
      </c>
      <c r="O2953" s="69">
        <v>54.92</v>
      </c>
      <c r="P2953" s="69"/>
    </row>
    <row r="2954" spans="1:16">
      <c r="A2954" s="86">
        <v>45565</v>
      </c>
      <c r="B2954" s="69" t="s">
        <v>141</v>
      </c>
      <c r="C2954" s="69" t="s">
        <v>358</v>
      </c>
      <c r="D2954" s="69" t="s">
        <v>685</v>
      </c>
      <c r="F2954" s="69">
        <v>12558</v>
      </c>
      <c r="G2954" s="69">
        <v>113</v>
      </c>
      <c r="H2954" s="69">
        <v>59</v>
      </c>
      <c r="I2954" s="69">
        <v>2802</v>
      </c>
      <c r="J2954" s="69">
        <v>2388</v>
      </c>
      <c r="K2954" s="69">
        <v>63</v>
      </c>
      <c r="L2954" s="69"/>
      <c r="M2954" s="69">
        <v>22</v>
      </c>
      <c r="N2954" s="69">
        <v>4481.8</v>
      </c>
      <c r="O2954" s="69">
        <v>44.37</v>
      </c>
      <c r="P2954" s="69"/>
    </row>
    <row r="2955" spans="1:16">
      <c r="A2955" s="86">
        <v>45565</v>
      </c>
      <c r="B2955" s="69" t="s">
        <v>141</v>
      </c>
      <c r="C2955" s="69" t="s">
        <v>359</v>
      </c>
      <c r="D2955" s="69" t="s">
        <v>686</v>
      </c>
      <c r="F2955" s="69">
        <v>12779</v>
      </c>
      <c r="G2955" s="69">
        <v>85</v>
      </c>
      <c r="H2955" s="69">
        <v>55</v>
      </c>
      <c r="I2955" s="69">
        <v>4300</v>
      </c>
      <c r="J2955" s="69">
        <v>3702</v>
      </c>
      <c r="K2955" s="69">
        <v>57</v>
      </c>
      <c r="L2955" s="69"/>
      <c r="M2955" s="69">
        <v>23</v>
      </c>
      <c r="N2955" s="69">
        <v>2971.86</v>
      </c>
      <c r="O2955" s="69">
        <v>42.74</v>
      </c>
      <c r="P2955" s="69"/>
    </row>
    <row r="2956" spans="1:16">
      <c r="A2956" s="86">
        <v>45565</v>
      </c>
      <c r="B2956" s="69" t="s">
        <v>141</v>
      </c>
      <c r="C2956" s="69" t="s">
        <v>360</v>
      </c>
      <c r="D2956" s="69" t="s">
        <v>687</v>
      </c>
      <c r="F2956" s="69">
        <v>12521</v>
      </c>
      <c r="G2956" s="69">
        <v>81</v>
      </c>
      <c r="H2956" s="69">
        <v>47</v>
      </c>
      <c r="I2956" s="69">
        <v>2436</v>
      </c>
      <c r="J2956" s="69">
        <v>2109</v>
      </c>
      <c r="K2956" s="69">
        <v>54</v>
      </c>
      <c r="L2956" s="69"/>
      <c r="M2956" s="69">
        <v>13</v>
      </c>
      <c r="N2956" s="69">
        <v>5139.9799999999996</v>
      </c>
      <c r="O2956" s="69">
        <v>56.91</v>
      </c>
      <c r="P2956" s="69"/>
    </row>
    <row r="2957" spans="1:16">
      <c r="A2957" s="86">
        <v>45565</v>
      </c>
      <c r="B2957" s="69" t="s">
        <v>141</v>
      </c>
      <c r="C2957" s="69" t="s">
        <v>361</v>
      </c>
      <c r="D2957" s="69" t="s">
        <v>688</v>
      </c>
      <c r="F2957" s="69">
        <v>12607</v>
      </c>
      <c r="G2957" s="69">
        <v>125</v>
      </c>
      <c r="H2957" s="69">
        <v>47</v>
      </c>
      <c r="I2957" s="69">
        <v>2497</v>
      </c>
      <c r="J2957" s="69">
        <v>2101</v>
      </c>
      <c r="K2957" s="69">
        <v>51</v>
      </c>
      <c r="L2957" s="69"/>
      <c r="M2957" s="69">
        <v>26</v>
      </c>
      <c r="N2957" s="69">
        <v>5048.8599999999997</v>
      </c>
      <c r="O2957" s="69">
        <v>47.22</v>
      </c>
      <c r="P2957" s="69"/>
    </row>
    <row r="2958" spans="1:16">
      <c r="A2958" s="86">
        <v>45565</v>
      </c>
      <c r="B2958" s="69" t="s">
        <v>141</v>
      </c>
      <c r="C2958" s="69" t="s">
        <v>362</v>
      </c>
      <c r="D2958" s="69" t="s">
        <v>689</v>
      </c>
      <c r="F2958" s="69">
        <v>12549</v>
      </c>
      <c r="G2958" s="69">
        <v>79</v>
      </c>
      <c r="H2958" s="69">
        <v>42</v>
      </c>
      <c r="I2958" s="69">
        <v>2453</v>
      </c>
      <c r="J2958" s="69">
        <v>2071</v>
      </c>
      <c r="K2958" s="69">
        <v>48</v>
      </c>
      <c r="L2958" s="69"/>
      <c r="M2958" s="69">
        <v>19</v>
      </c>
      <c r="N2958" s="69">
        <v>5115.78</v>
      </c>
      <c r="O2958" s="69">
        <v>55.28</v>
      </c>
      <c r="P2958" s="69"/>
    </row>
    <row r="2959" spans="1:16">
      <c r="A2959" s="86">
        <v>45565</v>
      </c>
      <c r="B2959" s="69" t="s">
        <v>141</v>
      </c>
      <c r="C2959" s="69" t="s">
        <v>363</v>
      </c>
      <c r="D2959" s="69" t="s">
        <v>690</v>
      </c>
      <c r="F2959" s="69">
        <v>12439</v>
      </c>
      <c r="G2959" s="69">
        <v>115</v>
      </c>
      <c r="H2959" s="69">
        <v>61</v>
      </c>
      <c r="I2959" s="69">
        <v>3306</v>
      </c>
      <c r="J2959" s="69">
        <v>2814</v>
      </c>
      <c r="K2959" s="69">
        <v>70</v>
      </c>
      <c r="L2959" s="69"/>
      <c r="M2959" s="69">
        <v>28</v>
      </c>
      <c r="N2959" s="69">
        <v>3762.55</v>
      </c>
      <c r="O2959" s="69">
        <v>38.51</v>
      </c>
      <c r="P2959" s="69"/>
    </row>
    <row r="2960" spans="1:16">
      <c r="A2960" s="86">
        <v>45565</v>
      </c>
      <c r="B2960" s="69" t="s">
        <v>141</v>
      </c>
      <c r="C2960" s="69" t="s">
        <v>364</v>
      </c>
      <c r="D2960" s="69" t="s">
        <v>691</v>
      </c>
      <c r="F2960" s="69">
        <v>12613</v>
      </c>
      <c r="G2960" s="69">
        <v>121</v>
      </c>
      <c r="H2960" s="69">
        <v>61</v>
      </c>
      <c r="I2960" s="69">
        <v>3101</v>
      </c>
      <c r="J2960" s="69">
        <v>2538</v>
      </c>
      <c r="K2960" s="69">
        <v>72</v>
      </c>
      <c r="L2960" s="69"/>
      <c r="M2960" s="69">
        <v>27</v>
      </c>
      <c r="N2960" s="69">
        <v>4067.4</v>
      </c>
      <c r="O2960" s="69">
        <v>37.32</v>
      </c>
      <c r="P2960" s="69"/>
    </row>
  </sheetData>
  <pageMargins left="0" right="0" top="0" bottom="0"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A990"/>
  <sheetViews>
    <sheetView workbookViewId="0">
      <pane ySplit="1" topLeftCell="A2" activePane="bottomLeft" state="frozen"/>
      <selection pane="bottomLeft" activeCell="B3" sqref="B3"/>
    </sheetView>
  </sheetViews>
  <sheetFormatPr defaultColWidth="12.5703125" defaultRowHeight="15.75" customHeight="1"/>
  <cols>
    <col min="1" max="1" width="27.7109375" customWidth="1"/>
    <col min="2" max="2" width="36.85546875" customWidth="1"/>
    <col min="5" max="5" width="28.85546875" customWidth="1"/>
    <col min="6" max="6" width="50.28515625" customWidth="1"/>
    <col min="9" max="9" width="21" customWidth="1"/>
    <col min="10" max="10" width="19.85546875" customWidth="1"/>
    <col min="11" max="11" width="22.85546875" customWidth="1"/>
    <col min="12" max="12" width="20.42578125" customWidth="1"/>
  </cols>
  <sheetData>
    <row r="1" spans="1:27">
      <c r="A1" s="88" t="s">
        <v>762</v>
      </c>
      <c r="B1" s="88" t="s">
        <v>763</v>
      </c>
      <c r="C1" s="1" t="s">
        <v>764</v>
      </c>
      <c r="D1" s="1"/>
      <c r="E1" s="89" t="s">
        <v>765</v>
      </c>
      <c r="F1" s="89" t="s">
        <v>766</v>
      </c>
      <c r="G1" s="1"/>
      <c r="H1" s="1"/>
      <c r="I1" s="1"/>
      <c r="J1" s="1"/>
      <c r="K1" s="1"/>
      <c r="L1" s="1"/>
      <c r="M1" s="1"/>
      <c r="N1" s="1"/>
      <c r="O1" s="1"/>
      <c r="P1" s="1"/>
      <c r="Q1" s="1"/>
      <c r="R1" s="1"/>
      <c r="S1" s="1"/>
      <c r="T1" s="1"/>
      <c r="U1" s="1"/>
      <c r="V1" s="1"/>
      <c r="W1" s="1"/>
      <c r="X1" s="1"/>
      <c r="Y1" s="1"/>
      <c r="Z1" s="1"/>
      <c r="AA1" s="1"/>
    </row>
    <row r="2" spans="1:27">
      <c r="A2" s="90" t="s">
        <v>767</v>
      </c>
      <c r="B2" s="90" t="s">
        <v>768</v>
      </c>
      <c r="C2" s="1" t="s">
        <v>769</v>
      </c>
      <c r="D2" s="1"/>
      <c r="E2" s="90" t="s">
        <v>770</v>
      </c>
      <c r="F2" s="1"/>
      <c r="G2" s="1"/>
      <c r="H2" s="1"/>
      <c r="I2" s="1"/>
      <c r="J2" s="1"/>
      <c r="K2" s="1"/>
      <c r="L2" s="1"/>
      <c r="M2" s="1"/>
      <c r="N2" s="1"/>
      <c r="O2" s="1"/>
      <c r="P2" s="1"/>
      <c r="Q2" s="1"/>
      <c r="R2" s="1"/>
      <c r="S2" s="1"/>
      <c r="T2" s="1"/>
      <c r="U2" s="1"/>
      <c r="V2" s="1"/>
      <c r="W2" s="1"/>
      <c r="X2" s="1"/>
      <c r="Y2" s="1"/>
      <c r="Z2" s="1"/>
      <c r="AA2" s="1"/>
    </row>
    <row r="3" spans="1:27">
      <c r="A3" s="90" t="s">
        <v>74</v>
      </c>
      <c r="B3" s="90"/>
      <c r="C3" s="1"/>
      <c r="D3" s="1"/>
      <c r="E3" s="91" t="s">
        <v>771</v>
      </c>
      <c r="F3" s="1"/>
      <c r="G3" s="1"/>
      <c r="H3" s="1"/>
      <c r="I3" s="1"/>
      <c r="J3" s="1"/>
      <c r="K3" s="1"/>
      <c r="L3" s="1"/>
      <c r="M3" s="1"/>
      <c r="N3" s="1"/>
      <c r="O3" s="1"/>
      <c r="P3" s="1"/>
      <c r="Q3" s="1"/>
      <c r="R3" s="1"/>
      <c r="S3" s="1"/>
      <c r="T3" s="1"/>
      <c r="U3" s="1"/>
      <c r="V3" s="1"/>
      <c r="W3" s="1"/>
      <c r="X3" s="1"/>
      <c r="Y3" s="1"/>
      <c r="Z3" s="1"/>
      <c r="AA3" s="1"/>
    </row>
    <row r="4" spans="1:27">
      <c r="A4" s="90" t="s">
        <v>772</v>
      </c>
      <c r="B4" s="90" t="s">
        <v>773</v>
      </c>
      <c r="C4" s="1" t="s">
        <v>769</v>
      </c>
      <c r="D4" s="1"/>
      <c r="E4" s="92" t="s">
        <v>774</v>
      </c>
      <c r="F4" s="1" t="s">
        <v>775</v>
      </c>
      <c r="G4" s="1"/>
      <c r="H4" s="1"/>
      <c r="I4" s="1"/>
      <c r="J4" s="1"/>
      <c r="K4" s="1"/>
      <c r="L4" s="1"/>
      <c r="M4" s="1"/>
      <c r="N4" s="1"/>
      <c r="O4" s="1"/>
      <c r="P4" s="1"/>
      <c r="Q4" s="1"/>
      <c r="R4" s="1"/>
      <c r="S4" s="1"/>
      <c r="T4" s="1"/>
      <c r="U4" s="1"/>
      <c r="V4" s="1"/>
      <c r="W4" s="1"/>
      <c r="X4" s="1"/>
      <c r="Y4" s="1"/>
      <c r="Z4" s="1"/>
      <c r="AA4" s="1"/>
    </row>
    <row r="5" spans="1:27">
      <c r="A5" s="90" t="s">
        <v>776</v>
      </c>
      <c r="B5" s="90"/>
      <c r="C5" s="1"/>
      <c r="D5" s="1"/>
      <c r="E5" s="93" t="s">
        <v>777</v>
      </c>
      <c r="F5" s="1"/>
      <c r="G5" s="1"/>
      <c r="H5" s="1"/>
      <c r="I5" s="1"/>
      <c r="J5" s="1"/>
      <c r="K5" s="1"/>
      <c r="L5" s="1"/>
      <c r="M5" s="1"/>
      <c r="N5" s="1"/>
      <c r="O5" s="1"/>
      <c r="P5" s="1"/>
      <c r="Q5" s="1"/>
      <c r="R5" s="1"/>
      <c r="S5" s="1"/>
      <c r="T5" s="1"/>
      <c r="U5" s="1"/>
      <c r="V5" s="1"/>
      <c r="W5" s="1"/>
      <c r="X5" s="1"/>
      <c r="Y5" s="1"/>
      <c r="Z5" s="1"/>
      <c r="AA5" s="1"/>
    </row>
    <row r="6" spans="1:27">
      <c r="A6" s="90" t="s">
        <v>70</v>
      </c>
      <c r="B6" s="90"/>
      <c r="C6" s="1"/>
      <c r="D6" s="1"/>
      <c r="E6" s="94" t="s">
        <v>778</v>
      </c>
      <c r="F6" s="1"/>
      <c r="G6" s="1"/>
      <c r="H6" s="1"/>
      <c r="I6" s="1"/>
      <c r="J6" s="1"/>
      <c r="K6" s="1"/>
      <c r="L6" s="1"/>
      <c r="M6" s="1"/>
      <c r="N6" s="1"/>
      <c r="O6" s="1"/>
      <c r="P6" s="1"/>
      <c r="Q6" s="1"/>
      <c r="R6" s="1"/>
      <c r="S6" s="1"/>
      <c r="T6" s="1"/>
      <c r="U6" s="1"/>
      <c r="V6" s="1"/>
      <c r="W6" s="1"/>
      <c r="X6" s="1"/>
      <c r="Y6" s="1"/>
      <c r="Z6" s="1"/>
      <c r="AA6" s="1"/>
    </row>
    <row r="7" spans="1:27">
      <c r="A7" s="90" t="s">
        <v>779</v>
      </c>
      <c r="B7" s="90" t="s">
        <v>780</v>
      </c>
      <c r="C7" s="1"/>
      <c r="D7" s="1"/>
      <c r="E7" s="95" t="s">
        <v>781</v>
      </c>
      <c r="F7" s="1"/>
      <c r="G7" s="1"/>
      <c r="H7" s="1"/>
      <c r="I7" s="1"/>
      <c r="J7" s="1"/>
      <c r="K7" s="1"/>
      <c r="L7" s="1"/>
      <c r="M7" s="1"/>
      <c r="N7" s="1"/>
      <c r="O7" s="1"/>
      <c r="P7" s="1"/>
      <c r="Q7" s="1"/>
      <c r="R7" s="1"/>
      <c r="S7" s="1"/>
      <c r="T7" s="1"/>
      <c r="U7" s="1"/>
      <c r="V7" s="1"/>
      <c r="W7" s="1"/>
      <c r="X7" s="1"/>
      <c r="Y7" s="1"/>
      <c r="Z7" s="1"/>
      <c r="AA7" s="1"/>
    </row>
    <row r="8" spans="1:27">
      <c r="A8" s="90" t="s">
        <v>782</v>
      </c>
      <c r="B8" s="90"/>
      <c r="C8" s="1"/>
      <c r="D8" s="1"/>
      <c r="E8" s="95" t="s">
        <v>783</v>
      </c>
      <c r="F8" s="1"/>
      <c r="G8" s="1"/>
      <c r="H8" s="1"/>
      <c r="I8" s="1"/>
      <c r="J8" s="1"/>
      <c r="K8" s="1"/>
      <c r="L8" s="1"/>
      <c r="M8" s="1"/>
      <c r="N8" s="1"/>
      <c r="O8" s="1"/>
      <c r="P8" s="1"/>
      <c r="Q8" s="1"/>
      <c r="R8" s="1"/>
      <c r="S8" s="1"/>
      <c r="T8" s="1"/>
      <c r="U8" s="1"/>
      <c r="V8" s="1"/>
      <c r="W8" s="1"/>
      <c r="X8" s="1"/>
      <c r="Y8" s="1"/>
      <c r="Z8" s="1"/>
      <c r="AA8" s="1"/>
    </row>
    <row r="9" spans="1:27">
      <c r="A9" s="90" t="s">
        <v>784</v>
      </c>
      <c r="B9" s="90"/>
      <c r="C9" s="1"/>
      <c r="D9" s="1"/>
      <c r="E9" s="1"/>
      <c r="F9" s="1"/>
      <c r="G9" s="1"/>
      <c r="H9" s="1"/>
      <c r="I9" s="1"/>
      <c r="J9" s="1"/>
      <c r="K9" s="1"/>
      <c r="L9" s="1"/>
      <c r="M9" s="1"/>
      <c r="N9" s="1"/>
      <c r="O9" s="1"/>
      <c r="P9" s="1"/>
      <c r="Q9" s="1"/>
      <c r="R9" s="1"/>
      <c r="S9" s="1"/>
      <c r="T9" s="1"/>
      <c r="U9" s="1"/>
      <c r="V9" s="1"/>
      <c r="W9" s="1"/>
      <c r="X9" s="1"/>
      <c r="Y9" s="1"/>
      <c r="Z9" s="1"/>
      <c r="AA9" s="1"/>
    </row>
    <row r="10" spans="1:27">
      <c r="A10" s="90" t="s">
        <v>785</v>
      </c>
      <c r="B10" s="90"/>
      <c r="C10" s="1"/>
      <c r="D10" s="1"/>
      <c r="E10" s="1"/>
      <c r="F10" s="1"/>
      <c r="G10" s="1"/>
      <c r="H10" s="1"/>
      <c r="I10" s="1"/>
      <c r="J10" s="1"/>
      <c r="K10" s="1"/>
      <c r="L10" s="1"/>
      <c r="M10" s="1"/>
      <c r="N10" s="1"/>
      <c r="O10" s="1"/>
      <c r="P10" s="1"/>
      <c r="Q10" s="1"/>
      <c r="R10" s="1"/>
      <c r="S10" s="1"/>
      <c r="T10" s="1"/>
      <c r="U10" s="1"/>
      <c r="V10" s="1"/>
      <c r="W10" s="1"/>
      <c r="X10" s="1"/>
      <c r="Y10" s="1"/>
      <c r="Z10" s="1"/>
      <c r="AA10" s="1"/>
    </row>
    <row r="11" spans="1:27">
      <c r="A11" s="90" t="s">
        <v>786</v>
      </c>
      <c r="B11" s="90" t="s">
        <v>787</v>
      </c>
      <c r="C11" s="1"/>
      <c r="D11" s="1"/>
      <c r="E11" s="1"/>
      <c r="F11" s="1"/>
      <c r="G11" s="1"/>
      <c r="H11" s="1"/>
      <c r="I11" s="1"/>
      <c r="J11" s="1"/>
      <c r="K11" s="1"/>
      <c r="L11" s="1"/>
      <c r="M11" s="1"/>
      <c r="N11" s="1"/>
      <c r="O11" s="1"/>
      <c r="P11" s="1"/>
      <c r="Q11" s="1"/>
      <c r="R11" s="1"/>
      <c r="S11" s="1"/>
      <c r="T11" s="1"/>
      <c r="U11" s="1"/>
      <c r="V11" s="1"/>
      <c r="W11" s="1"/>
      <c r="X11" s="1"/>
      <c r="Y11" s="1"/>
      <c r="Z11" s="1"/>
      <c r="AA11" s="1"/>
    </row>
    <row r="12" spans="1:27">
      <c r="A12" s="90" t="s">
        <v>118</v>
      </c>
      <c r="B12" s="90"/>
      <c r="C12" s="1"/>
      <c r="D12" s="1"/>
      <c r="E12" s="1"/>
      <c r="F12" s="1"/>
      <c r="G12" s="1"/>
      <c r="H12" s="1"/>
      <c r="I12" s="1"/>
      <c r="J12" s="1"/>
      <c r="K12" s="1"/>
      <c r="L12" s="1"/>
      <c r="M12" s="1"/>
      <c r="N12" s="1"/>
      <c r="O12" s="1"/>
      <c r="P12" s="1"/>
      <c r="Q12" s="1"/>
      <c r="R12" s="1"/>
      <c r="S12" s="1"/>
      <c r="T12" s="1"/>
      <c r="U12" s="1"/>
      <c r="V12" s="1"/>
      <c r="W12" s="1"/>
      <c r="X12" s="1"/>
      <c r="Y12" s="1"/>
      <c r="Z12" s="1"/>
      <c r="AA12" s="1"/>
    </row>
    <row r="13" spans="1:27">
      <c r="A13" s="90" t="s">
        <v>788</v>
      </c>
      <c r="B13" s="90" t="s">
        <v>789</v>
      </c>
      <c r="C13" s="1"/>
      <c r="D13" s="1"/>
      <c r="E13" s="1" t="s">
        <v>790</v>
      </c>
      <c r="F13" s="1"/>
      <c r="G13" s="1"/>
      <c r="H13" s="1"/>
      <c r="I13" s="1"/>
      <c r="J13" s="1"/>
      <c r="K13" s="1"/>
      <c r="L13" s="1"/>
      <c r="M13" s="1"/>
      <c r="N13" s="1"/>
      <c r="O13" s="1"/>
      <c r="P13" s="1"/>
      <c r="Q13" s="1"/>
      <c r="R13" s="1"/>
      <c r="S13" s="1"/>
      <c r="T13" s="1"/>
      <c r="U13" s="1"/>
      <c r="V13" s="1"/>
      <c r="W13" s="1"/>
      <c r="X13" s="1"/>
      <c r="Y13" s="1"/>
      <c r="Z13" s="1"/>
      <c r="AA13" s="1"/>
    </row>
    <row r="14" spans="1:27">
      <c r="A14" s="90" t="s">
        <v>791</v>
      </c>
      <c r="B14" s="90"/>
      <c r="C14" s="1"/>
      <c r="D14" s="1"/>
      <c r="E14" s="1"/>
      <c r="F14" s="1"/>
      <c r="G14" s="1"/>
      <c r="H14" s="1"/>
      <c r="I14" s="1"/>
      <c r="J14" s="1"/>
      <c r="K14" s="1"/>
      <c r="L14" s="1"/>
      <c r="M14" s="1"/>
      <c r="N14" s="1"/>
      <c r="O14" s="1"/>
      <c r="P14" s="1"/>
      <c r="Q14" s="1"/>
      <c r="R14" s="1"/>
      <c r="S14" s="1"/>
      <c r="T14" s="1"/>
      <c r="U14" s="1"/>
      <c r="V14" s="1"/>
      <c r="W14" s="1"/>
      <c r="X14" s="1"/>
      <c r="Y14" s="1"/>
      <c r="Z14" s="1"/>
      <c r="AA14" s="1"/>
    </row>
    <row r="15" spans="1:27">
      <c r="A15" s="90" t="s">
        <v>792</v>
      </c>
      <c r="B15" s="90" t="s">
        <v>793</v>
      </c>
      <c r="C15" s="1"/>
      <c r="D15" s="1"/>
      <c r="E15" s="1"/>
      <c r="F15" s="1"/>
      <c r="G15" s="1"/>
      <c r="H15" s="1"/>
      <c r="I15" s="1"/>
      <c r="J15" s="1"/>
      <c r="K15" s="1"/>
      <c r="L15" s="1"/>
      <c r="M15" s="1"/>
      <c r="N15" s="1"/>
      <c r="O15" s="1"/>
      <c r="P15" s="1"/>
      <c r="Q15" s="1"/>
      <c r="R15" s="1"/>
      <c r="S15" s="1"/>
      <c r="T15" s="1"/>
      <c r="U15" s="1"/>
      <c r="V15" s="1"/>
      <c r="W15" s="1"/>
      <c r="X15" s="1"/>
      <c r="Y15" s="1"/>
      <c r="Z15" s="1"/>
      <c r="AA15" s="1"/>
    </row>
    <row r="16" spans="1:27">
      <c r="A16" s="90" t="s">
        <v>794</v>
      </c>
      <c r="B16" s="90" t="s">
        <v>795</v>
      </c>
      <c r="C16" s="1"/>
      <c r="D16" s="1"/>
      <c r="E16" s="1"/>
      <c r="F16" s="1"/>
      <c r="G16" s="1"/>
      <c r="H16" s="1"/>
      <c r="I16" s="1"/>
      <c r="J16" s="1"/>
      <c r="K16" s="1"/>
      <c r="L16" s="1"/>
      <c r="M16" s="1"/>
      <c r="N16" s="1"/>
      <c r="O16" s="1"/>
      <c r="P16" s="1"/>
      <c r="Q16" s="1"/>
      <c r="R16" s="1"/>
      <c r="S16" s="1"/>
      <c r="T16" s="1"/>
      <c r="U16" s="1"/>
      <c r="V16" s="1"/>
      <c r="W16" s="1"/>
      <c r="X16" s="1"/>
      <c r="Y16" s="1"/>
      <c r="Z16" s="1"/>
      <c r="AA16" s="1"/>
    </row>
    <row r="17" spans="1:27">
      <c r="A17" s="90" t="s">
        <v>330</v>
      </c>
      <c r="B17" s="96" t="s">
        <v>796</v>
      </c>
      <c r="C17" s="1"/>
      <c r="D17" s="1"/>
      <c r="E17" s="1"/>
      <c r="F17" s="1"/>
      <c r="G17" s="1"/>
      <c r="H17" s="1"/>
      <c r="I17" s="1"/>
      <c r="J17" s="1"/>
      <c r="K17" s="1"/>
      <c r="L17" s="1"/>
      <c r="M17" s="1"/>
      <c r="N17" s="1"/>
      <c r="O17" s="1"/>
      <c r="P17" s="1"/>
      <c r="Q17" s="1"/>
      <c r="R17" s="1"/>
      <c r="S17" s="1"/>
      <c r="T17" s="1"/>
      <c r="U17" s="1"/>
      <c r="V17" s="1"/>
      <c r="W17" s="1"/>
      <c r="X17" s="1"/>
      <c r="Y17" s="1"/>
      <c r="Z17" s="1"/>
      <c r="AA17" s="1"/>
    </row>
    <row r="18" spans="1:27">
      <c r="A18" s="90" t="s">
        <v>797</v>
      </c>
      <c r="B18" s="90"/>
      <c r="C18" s="1"/>
      <c r="D18" s="1"/>
      <c r="E18" s="1"/>
      <c r="F18" s="1"/>
      <c r="G18" s="1"/>
      <c r="H18" s="1"/>
      <c r="I18" s="1"/>
      <c r="J18" s="1"/>
      <c r="K18" s="1"/>
      <c r="L18" s="1"/>
      <c r="M18" s="1"/>
      <c r="N18" s="1"/>
      <c r="O18" s="1"/>
      <c r="P18" s="1"/>
      <c r="Q18" s="1"/>
      <c r="R18" s="1"/>
      <c r="S18" s="1"/>
      <c r="T18" s="1"/>
      <c r="U18" s="1"/>
      <c r="V18" s="1"/>
      <c r="W18" s="1"/>
      <c r="X18" s="1"/>
      <c r="Y18" s="1"/>
      <c r="Z18" s="1"/>
      <c r="AA18" s="1"/>
    </row>
    <row r="19" spans="1:27">
      <c r="A19" s="90" t="s">
        <v>798</v>
      </c>
      <c r="B19" s="90"/>
      <c r="C19" s="1"/>
      <c r="D19" s="1"/>
      <c r="E19" s="89" t="s">
        <v>799</v>
      </c>
      <c r="F19" s="1"/>
      <c r="G19" s="1"/>
      <c r="H19" s="1"/>
      <c r="I19" s="1"/>
      <c r="J19" s="1"/>
      <c r="K19" s="1"/>
      <c r="L19" s="1"/>
      <c r="M19" s="1"/>
      <c r="N19" s="1"/>
      <c r="O19" s="1"/>
      <c r="P19" s="1"/>
      <c r="Q19" s="1"/>
      <c r="R19" s="1"/>
      <c r="S19" s="1"/>
      <c r="T19" s="1"/>
      <c r="U19" s="1"/>
      <c r="V19" s="1"/>
      <c r="W19" s="1"/>
      <c r="X19" s="1"/>
      <c r="Y19" s="1"/>
      <c r="Z19" s="1"/>
      <c r="AA19" s="1"/>
    </row>
    <row r="20" spans="1:27">
      <c r="A20" s="90" t="s">
        <v>800</v>
      </c>
      <c r="B20" s="90" t="s">
        <v>801</v>
      </c>
      <c r="C20" s="1"/>
      <c r="D20" s="1"/>
      <c r="E20" s="89" t="s">
        <v>802</v>
      </c>
      <c r="F20" s="1"/>
      <c r="G20" s="1"/>
      <c r="H20" s="1"/>
      <c r="I20" s="1"/>
      <c r="J20" s="1"/>
      <c r="K20" s="1"/>
      <c r="L20" s="1"/>
      <c r="M20" s="1"/>
      <c r="N20" s="1"/>
      <c r="O20" s="1"/>
      <c r="P20" s="1"/>
      <c r="Q20" s="1"/>
      <c r="R20" s="1"/>
      <c r="S20" s="1"/>
      <c r="T20" s="1"/>
      <c r="U20" s="1"/>
      <c r="V20" s="1"/>
      <c r="W20" s="1"/>
      <c r="X20" s="1"/>
      <c r="Y20" s="1"/>
      <c r="Z20" s="1"/>
      <c r="AA20" s="1"/>
    </row>
    <row r="21" spans="1:27">
      <c r="A21" s="90" t="s">
        <v>339</v>
      </c>
      <c r="B21" s="90" t="s">
        <v>803</v>
      </c>
      <c r="C21" s="1"/>
      <c r="D21" s="1"/>
      <c r="E21" s="92" t="s">
        <v>35</v>
      </c>
      <c r="F21" s="1" t="s">
        <v>804</v>
      </c>
      <c r="G21" s="1"/>
      <c r="H21" s="1"/>
      <c r="I21" s="1"/>
      <c r="J21" s="1"/>
      <c r="K21" s="1"/>
      <c r="L21" s="1"/>
      <c r="M21" s="1"/>
      <c r="N21" s="1"/>
      <c r="O21" s="1"/>
      <c r="P21" s="1"/>
      <c r="Q21" s="1"/>
      <c r="R21" s="1"/>
      <c r="S21" s="1"/>
      <c r="T21" s="1"/>
      <c r="U21" s="1"/>
      <c r="V21" s="1"/>
      <c r="W21" s="1"/>
      <c r="X21" s="1"/>
      <c r="Y21" s="1"/>
      <c r="Z21" s="1"/>
      <c r="AA21" s="1"/>
    </row>
    <row r="22" spans="1:27">
      <c r="A22" s="90" t="s">
        <v>805</v>
      </c>
      <c r="B22" s="90" t="s">
        <v>806</v>
      </c>
      <c r="C22" s="1"/>
      <c r="D22" s="1"/>
      <c r="E22" s="92" t="s">
        <v>39</v>
      </c>
      <c r="F22" s="1" t="s">
        <v>804</v>
      </c>
      <c r="G22" s="1"/>
      <c r="H22" s="1"/>
      <c r="I22" s="1"/>
      <c r="J22" s="1"/>
      <c r="K22" s="1"/>
      <c r="L22" s="1"/>
      <c r="M22" s="1"/>
      <c r="N22" s="1"/>
      <c r="O22" s="1"/>
      <c r="P22" s="1"/>
      <c r="Q22" s="1"/>
      <c r="R22" s="1"/>
      <c r="S22" s="1"/>
      <c r="T22" s="1"/>
      <c r="U22" s="1"/>
      <c r="V22" s="1"/>
      <c r="W22" s="1"/>
      <c r="X22" s="1"/>
      <c r="Y22" s="1"/>
      <c r="Z22" s="1"/>
      <c r="AA22" s="1"/>
    </row>
    <row r="23" spans="1:27">
      <c r="A23" s="90" t="s">
        <v>807</v>
      </c>
      <c r="B23" s="90"/>
      <c r="C23" s="1"/>
      <c r="D23" s="1"/>
      <c r="E23" s="92" t="s">
        <v>41</v>
      </c>
      <c r="F23" s="1" t="s">
        <v>804</v>
      </c>
      <c r="G23" s="1"/>
      <c r="H23" s="1"/>
      <c r="I23" s="1"/>
      <c r="J23" s="1"/>
      <c r="K23" s="1"/>
      <c r="L23" s="1"/>
      <c r="M23" s="1"/>
      <c r="N23" s="1"/>
      <c r="O23" s="1"/>
      <c r="P23" s="1"/>
      <c r="Q23" s="1"/>
      <c r="R23" s="1"/>
      <c r="S23" s="1"/>
      <c r="T23" s="1"/>
      <c r="U23" s="1"/>
      <c r="V23" s="1"/>
      <c r="W23" s="1"/>
      <c r="X23" s="1"/>
      <c r="Y23" s="1"/>
      <c r="Z23" s="1"/>
      <c r="AA23" s="1"/>
    </row>
    <row r="24" spans="1:27">
      <c r="A24" s="92" t="s">
        <v>808</v>
      </c>
      <c r="B24" s="92"/>
      <c r="C24" s="1"/>
      <c r="D24" s="1"/>
      <c r="E24" s="92" t="s">
        <v>47</v>
      </c>
      <c r="F24" s="1" t="s">
        <v>809</v>
      </c>
      <c r="G24" s="1"/>
      <c r="H24" s="1"/>
      <c r="I24" s="1"/>
      <c r="J24" s="1"/>
      <c r="K24" s="1"/>
      <c r="L24" s="1"/>
      <c r="M24" s="1"/>
      <c r="N24" s="1"/>
      <c r="O24" s="1"/>
      <c r="P24" s="1"/>
      <c r="Q24" s="1"/>
      <c r="R24" s="1"/>
      <c r="S24" s="1"/>
      <c r="T24" s="1"/>
      <c r="U24" s="1"/>
      <c r="V24" s="1"/>
      <c r="W24" s="1"/>
      <c r="X24" s="1"/>
      <c r="Y24" s="1"/>
      <c r="Z24" s="1"/>
      <c r="AA24" s="1"/>
    </row>
    <row r="25" spans="1:27">
      <c r="A25" s="92" t="s">
        <v>810</v>
      </c>
      <c r="B25" s="92"/>
      <c r="C25" s="1"/>
      <c r="D25" s="1"/>
      <c r="E25" s="92" t="s">
        <v>811</v>
      </c>
      <c r="F25" s="1" t="s">
        <v>809</v>
      </c>
      <c r="G25" s="1"/>
      <c r="H25" s="1"/>
      <c r="I25" s="1"/>
      <c r="J25" s="1"/>
      <c r="K25" s="1"/>
      <c r="L25" s="1"/>
      <c r="M25" s="1"/>
      <c r="N25" s="1"/>
      <c r="O25" s="1"/>
      <c r="P25" s="1"/>
      <c r="Q25" s="1"/>
      <c r="R25" s="1"/>
      <c r="S25" s="1"/>
      <c r="T25" s="1"/>
      <c r="U25" s="1"/>
      <c r="V25" s="1"/>
      <c r="W25" s="1"/>
      <c r="X25" s="1"/>
      <c r="Y25" s="1"/>
      <c r="Z25" s="1"/>
      <c r="AA25" s="1"/>
    </row>
    <row r="26" spans="1:27">
      <c r="A26" s="92" t="s">
        <v>70</v>
      </c>
      <c r="B26" s="92"/>
      <c r="C26" s="1"/>
      <c r="D26" s="1"/>
      <c r="E26" s="92" t="s">
        <v>812</v>
      </c>
      <c r="F26" s="1" t="s">
        <v>809</v>
      </c>
      <c r="G26" s="1"/>
      <c r="H26" s="1"/>
      <c r="I26" s="1"/>
      <c r="J26" s="1"/>
      <c r="K26" s="1"/>
      <c r="L26" s="1"/>
      <c r="M26" s="1"/>
      <c r="N26" s="1"/>
      <c r="O26" s="1"/>
      <c r="P26" s="1"/>
      <c r="Q26" s="1"/>
      <c r="R26" s="1"/>
      <c r="S26" s="1"/>
      <c r="T26" s="1"/>
      <c r="U26" s="1"/>
      <c r="V26" s="1"/>
      <c r="W26" s="1"/>
      <c r="X26" s="1"/>
      <c r="Y26" s="1"/>
      <c r="Z26" s="1"/>
      <c r="AA26" s="1"/>
    </row>
    <row r="27" spans="1:27">
      <c r="A27" s="92" t="s">
        <v>779</v>
      </c>
      <c r="B27" s="92"/>
      <c r="C27" s="1"/>
      <c r="D27" s="1"/>
      <c r="E27" s="92" t="s">
        <v>813</v>
      </c>
      <c r="F27" s="1" t="s">
        <v>809</v>
      </c>
      <c r="G27" s="1"/>
      <c r="H27" s="1"/>
      <c r="I27" s="1"/>
      <c r="J27" s="1"/>
      <c r="K27" s="1"/>
      <c r="L27" s="1"/>
      <c r="M27" s="1"/>
      <c r="N27" s="1"/>
      <c r="O27" s="1"/>
      <c r="P27" s="1"/>
      <c r="Q27" s="1"/>
      <c r="R27" s="1"/>
      <c r="S27" s="1"/>
      <c r="T27" s="1"/>
      <c r="U27" s="1"/>
      <c r="V27" s="1"/>
      <c r="W27" s="1"/>
      <c r="X27" s="1"/>
      <c r="Y27" s="1"/>
      <c r="Z27" s="1"/>
      <c r="AA27" s="1"/>
    </row>
    <row r="28" spans="1:27">
      <c r="A28" s="92" t="s">
        <v>782</v>
      </c>
      <c r="B28" s="92"/>
      <c r="C28" s="1"/>
      <c r="D28" s="1"/>
      <c r="E28" s="92" t="s">
        <v>60</v>
      </c>
      <c r="F28" s="1" t="s">
        <v>809</v>
      </c>
      <c r="G28" s="1"/>
      <c r="H28" s="1"/>
      <c r="I28" s="1"/>
      <c r="J28" s="1"/>
      <c r="K28" s="1"/>
      <c r="L28" s="1"/>
      <c r="M28" s="1"/>
      <c r="N28" s="1"/>
      <c r="O28" s="1"/>
      <c r="P28" s="1"/>
      <c r="Q28" s="1"/>
      <c r="R28" s="1"/>
      <c r="S28" s="1"/>
      <c r="T28" s="1"/>
      <c r="U28" s="1"/>
      <c r="V28" s="1"/>
      <c r="W28" s="1"/>
      <c r="X28" s="1"/>
      <c r="Y28" s="1"/>
      <c r="Z28" s="1"/>
      <c r="AA28" s="1"/>
    </row>
    <row r="29" spans="1:27">
      <c r="A29" s="92" t="s">
        <v>784</v>
      </c>
      <c r="B29" s="92"/>
      <c r="C29" s="1"/>
      <c r="D29" s="1"/>
      <c r="E29" s="92" t="s">
        <v>62</v>
      </c>
      <c r="F29" s="1" t="s">
        <v>809</v>
      </c>
      <c r="G29" s="1"/>
      <c r="H29" s="1"/>
      <c r="I29" s="1"/>
      <c r="J29" s="1"/>
      <c r="K29" s="1"/>
      <c r="L29" s="1"/>
      <c r="M29" s="1"/>
      <c r="N29" s="1"/>
      <c r="O29" s="1"/>
      <c r="P29" s="1"/>
      <c r="Q29" s="1"/>
      <c r="R29" s="1"/>
      <c r="S29" s="1"/>
      <c r="T29" s="1"/>
      <c r="U29" s="1"/>
      <c r="V29" s="1"/>
      <c r="W29" s="1"/>
      <c r="X29" s="1"/>
      <c r="Y29" s="1"/>
      <c r="Z29" s="1"/>
      <c r="AA29" s="1"/>
    </row>
    <row r="30" spans="1:27">
      <c r="A30" s="92" t="s">
        <v>814</v>
      </c>
      <c r="B30" s="92"/>
      <c r="C30" s="1"/>
      <c r="D30" s="1"/>
      <c r="E30" s="92" t="s">
        <v>330</v>
      </c>
      <c r="F30" s="1" t="s">
        <v>809</v>
      </c>
      <c r="G30" s="1"/>
      <c r="H30" s="1"/>
      <c r="I30" s="1"/>
      <c r="J30" s="1"/>
      <c r="K30" s="1"/>
      <c r="L30" s="1"/>
      <c r="M30" s="1"/>
      <c r="N30" s="1"/>
      <c r="O30" s="1"/>
      <c r="P30" s="1"/>
      <c r="Q30" s="1"/>
      <c r="R30" s="1"/>
      <c r="S30" s="1"/>
      <c r="T30" s="1"/>
      <c r="U30" s="1"/>
      <c r="V30" s="1"/>
      <c r="W30" s="1"/>
      <c r="X30" s="1"/>
      <c r="Y30" s="1"/>
      <c r="Z30" s="1"/>
      <c r="AA30" s="1"/>
    </row>
    <row r="31" spans="1:27">
      <c r="A31" s="92" t="s">
        <v>788</v>
      </c>
      <c r="B31" s="92"/>
      <c r="C31" s="1"/>
      <c r="D31" s="1"/>
      <c r="E31" s="92" t="s">
        <v>815</v>
      </c>
      <c r="F31" s="1" t="s">
        <v>809</v>
      </c>
      <c r="G31" s="1"/>
      <c r="H31" s="1"/>
      <c r="I31" s="1"/>
      <c r="J31" s="1"/>
      <c r="K31" s="1"/>
      <c r="L31" s="1"/>
      <c r="M31" s="1"/>
      <c r="N31" s="1"/>
      <c r="O31" s="1"/>
      <c r="P31" s="1"/>
      <c r="Q31" s="1"/>
      <c r="R31" s="1"/>
      <c r="S31" s="1"/>
      <c r="T31" s="1"/>
      <c r="U31" s="1"/>
      <c r="V31" s="1"/>
      <c r="W31" s="1"/>
      <c r="X31" s="1"/>
      <c r="Y31" s="1"/>
      <c r="Z31" s="1"/>
      <c r="AA31" s="1"/>
    </row>
    <row r="32" spans="1:27">
      <c r="A32" s="92" t="s">
        <v>330</v>
      </c>
      <c r="B32" s="97" t="s">
        <v>796</v>
      </c>
      <c r="C32" s="1"/>
      <c r="D32" s="1"/>
      <c r="E32" s="92" t="s">
        <v>339</v>
      </c>
      <c r="F32" s="1" t="s">
        <v>809</v>
      </c>
      <c r="G32" s="1"/>
      <c r="H32" s="1"/>
      <c r="I32" s="1"/>
      <c r="J32" s="1"/>
      <c r="K32" s="1"/>
      <c r="L32" s="1"/>
      <c r="M32" s="1"/>
      <c r="N32" s="1"/>
      <c r="O32" s="1"/>
      <c r="P32" s="1"/>
      <c r="Q32" s="1"/>
      <c r="R32" s="1"/>
      <c r="S32" s="1"/>
      <c r="T32" s="1"/>
      <c r="U32" s="1"/>
      <c r="V32" s="1"/>
      <c r="W32" s="1"/>
      <c r="X32" s="1"/>
      <c r="Y32" s="1"/>
      <c r="Z32" s="1"/>
      <c r="AA32" s="1"/>
    </row>
    <row r="33" spans="1:27">
      <c r="A33" s="92" t="s">
        <v>792</v>
      </c>
      <c r="B33" s="92"/>
      <c r="C33" s="1"/>
      <c r="D33" s="1"/>
      <c r="E33" s="98" t="s">
        <v>816</v>
      </c>
      <c r="F33" s="1" t="s">
        <v>809</v>
      </c>
      <c r="G33" s="1"/>
      <c r="H33" s="1"/>
      <c r="I33" s="1"/>
      <c r="J33" s="1"/>
      <c r="K33" s="1"/>
      <c r="L33" s="1"/>
      <c r="M33" s="1"/>
      <c r="N33" s="1"/>
      <c r="O33" s="1"/>
      <c r="P33" s="1"/>
      <c r="Q33" s="1"/>
      <c r="R33" s="1"/>
      <c r="S33" s="1"/>
      <c r="T33" s="1"/>
      <c r="U33" s="1"/>
      <c r="V33" s="1"/>
      <c r="W33" s="1"/>
      <c r="X33" s="1"/>
      <c r="Y33" s="1"/>
      <c r="Z33" s="1"/>
      <c r="AA33" s="1"/>
    </row>
    <row r="34" spans="1:27">
      <c r="A34" s="92" t="s">
        <v>794</v>
      </c>
      <c r="B34" s="92"/>
      <c r="C34" s="1"/>
      <c r="D34" s="1"/>
      <c r="E34" s="92" t="s">
        <v>805</v>
      </c>
      <c r="F34" s="1" t="s">
        <v>809</v>
      </c>
      <c r="G34" s="1"/>
      <c r="H34" s="1"/>
      <c r="I34" s="1"/>
      <c r="J34" s="1"/>
      <c r="K34" s="1"/>
      <c r="L34" s="1"/>
      <c r="M34" s="1"/>
      <c r="N34" s="1"/>
      <c r="O34" s="1"/>
      <c r="P34" s="1"/>
      <c r="Q34" s="1"/>
      <c r="R34" s="1"/>
      <c r="S34" s="1"/>
      <c r="T34" s="1"/>
      <c r="U34" s="1"/>
      <c r="V34" s="1"/>
      <c r="W34" s="1"/>
      <c r="X34" s="1"/>
      <c r="Y34" s="1"/>
      <c r="Z34" s="1"/>
      <c r="AA34" s="1"/>
    </row>
    <row r="35" spans="1:27">
      <c r="A35" s="92" t="s">
        <v>797</v>
      </c>
      <c r="B35" s="92"/>
      <c r="C35" s="1"/>
      <c r="D35" s="1"/>
      <c r="E35" s="92" t="s">
        <v>336</v>
      </c>
      <c r="F35" s="1" t="s">
        <v>809</v>
      </c>
      <c r="G35" s="1"/>
      <c r="H35" s="1"/>
      <c r="I35" s="1"/>
      <c r="J35" s="1"/>
      <c r="K35" s="1"/>
      <c r="L35" s="1"/>
      <c r="M35" s="1"/>
      <c r="N35" s="1"/>
      <c r="O35" s="1"/>
      <c r="P35" s="1"/>
      <c r="Q35" s="1"/>
      <c r="R35" s="1"/>
      <c r="S35" s="1"/>
      <c r="T35" s="1"/>
      <c r="U35" s="1"/>
      <c r="V35" s="1"/>
      <c r="W35" s="1"/>
      <c r="X35" s="1"/>
      <c r="Y35" s="1"/>
      <c r="Z35" s="1"/>
      <c r="AA35" s="1"/>
    </row>
    <row r="36" spans="1:27">
      <c r="A36" s="92" t="s">
        <v>798</v>
      </c>
      <c r="B36" s="92"/>
      <c r="C36" s="1"/>
      <c r="D36" s="1"/>
      <c r="G36" s="1"/>
      <c r="H36" s="1"/>
      <c r="I36" s="1"/>
      <c r="J36" s="1"/>
      <c r="K36" s="1"/>
      <c r="L36" s="1"/>
      <c r="M36" s="1"/>
      <c r="N36" s="1"/>
      <c r="O36" s="1"/>
      <c r="P36" s="1"/>
      <c r="Q36" s="1"/>
      <c r="R36" s="1"/>
      <c r="S36" s="1"/>
      <c r="T36" s="1"/>
      <c r="U36" s="1"/>
      <c r="V36" s="1"/>
      <c r="W36" s="1"/>
      <c r="X36" s="1"/>
      <c r="Y36" s="1"/>
      <c r="Z36" s="1"/>
      <c r="AA36" s="1"/>
    </row>
    <row r="37" spans="1:27">
      <c r="A37" s="93" t="s">
        <v>808</v>
      </c>
      <c r="B37" s="93" t="s">
        <v>767</v>
      </c>
      <c r="C37" s="1"/>
      <c r="D37" s="1"/>
      <c r="G37" s="1"/>
      <c r="H37" s="1"/>
      <c r="I37" s="1"/>
      <c r="J37" s="1"/>
      <c r="K37" s="1"/>
      <c r="L37" s="1"/>
      <c r="M37" s="1"/>
      <c r="N37" s="1"/>
      <c r="O37" s="1"/>
      <c r="P37" s="1"/>
      <c r="Q37" s="1"/>
      <c r="R37" s="1"/>
      <c r="S37" s="1"/>
      <c r="T37" s="1"/>
      <c r="U37" s="1"/>
      <c r="V37" s="1"/>
      <c r="W37" s="1"/>
      <c r="X37" s="1"/>
      <c r="Y37" s="1"/>
      <c r="Z37" s="1"/>
      <c r="AA37" s="1"/>
    </row>
    <row r="38" spans="1:27">
      <c r="A38" s="93" t="s">
        <v>810</v>
      </c>
      <c r="B38" s="93" t="s">
        <v>41</v>
      </c>
      <c r="C38" s="1"/>
      <c r="D38" s="1"/>
      <c r="G38" s="1"/>
      <c r="H38" s="1"/>
      <c r="I38" s="1"/>
      <c r="J38" s="1"/>
      <c r="K38" s="1"/>
      <c r="L38" s="1"/>
      <c r="M38" s="1"/>
      <c r="N38" s="1"/>
      <c r="O38" s="1"/>
      <c r="P38" s="1"/>
      <c r="Q38" s="1"/>
      <c r="R38" s="1"/>
      <c r="S38" s="1"/>
      <c r="T38" s="1"/>
      <c r="U38" s="1"/>
      <c r="V38" s="1"/>
      <c r="W38" s="1"/>
      <c r="X38" s="1"/>
      <c r="Y38" s="1"/>
      <c r="Z38" s="1"/>
      <c r="AA38" s="1"/>
    </row>
    <row r="39" spans="1:27">
      <c r="A39" s="93" t="s">
        <v>817</v>
      </c>
      <c r="B39" s="93"/>
      <c r="C39" s="1"/>
      <c r="D39" s="1"/>
      <c r="E39" s="89" t="s">
        <v>818</v>
      </c>
      <c r="F39" s="1"/>
      <c r="G39" s="1"/>
      <c r="H39" s="1"/>
      <c r="I39" s="1"/>
      <c r="J39" s="1"/>
      <c r="K39" s="1"/>
      <c r="L39" s="1"/>
      <c r="M39" s="1"/>
      <c r="N39" s="1"/>
      <c r="O39" s="1"/>
      <c r="P39" s="1"/>
      <c r="Q39" s="1"/>
      <c r="R39" s="1"/>
      <c r="S39" s="1"/>
      <c r="T39" s="1"/>
      <c r="U39" s="1"/>
      <c r="V39" s="1"/>
      <c r="W39" s="1"/>
      <c r="X39" s="1"/>
      <c r="Y39" s="1"/>
      <c r="Z39" s="1"/>
      <c r="AA39" s="1"/>
    </row>
    <row r="40" spans="1:27">
      <c r="A40" s="93" t="s">
        <v>819</v>
      </c>
      <c r="B40" s="93" t="s">
        <v>801</v>
      </c>
      <c r="C40" s="1"/>
      <c r="D40" s="1"/>
      <c r="E40" s="99" t="s">
        <v>820</v>
      </c>
      <c r="G40" s="1"/>
      <c r="H40" s="1"/>
      <c r="I40" s="1"/>
      <c r="J40" s="1"/>
      <c r="K40" s="1"/>
      <c r="L40" s="1"/>
      <c r="M40" s="1"/>
      <c r="N40" s="1"/>
      <c r="O40" s="1"/>
      <c r="P40" s="1"/>
      <c r="Q40" s="1"/>
      <c r="R40" s="1"/>
      <c r="S40" s="1"/>
      <c r="T40" s="1"/>
      <c r="U40" s="1"/>
      <c r="V40" s="1"/>
      <c r="W40" s="1"/>
      <c r="X40" s="1"/>
      <c r="Y40" s="1"/>
      <c r="Z40" s="1"/>
      <c r="AA40" s="1"/>
    </row>
    <row r="41" spans="1:27">
      <c r="A41" s="93" t="s">
        <v>821</v>
      </c>
      <c r="B41" s="93"/>
      <c r="C41" s="1"/>
      <c r="D41" s="1"/>
      <c r="E41" s="69" t="s">
        <v>35</v>
      </c>
      <c r="F41" s="69" t="s">
        <v>804</v>
      </c>
      <c r="G41" s="1"/>
      <c r="H41" s="1"/>
      <c r="I41" s="1"/>
      <c r="J41" s="1"/>
      <c r="K41" s="1"/>
      <c r="L41" s="1"/>
      <c r="M41" s="1"/>
      <c r="N41" s="1"/>
      <c r="O41" s="1"/>
      <c r="P41" s="1"/>
      <c r="Q41" s="1"/>
      <c r="R41" s="1"/>
      <c r="S41" s="1"/>
      <c r="T41" s="1"/>
      <c r="U41" s="1"/>
      <c r="V41" s="1"/>
      <c r="W41" s="1"/>
      <c r="X41" s="1"/>
      <c r="Y41" s="1"/>
      <c r="Z41" s="1"/>
      <c r="AA41" s="1"/>
    </row>
    <row r="42" spans="1:27">
      <c r="A42" s="93" t="s">
        <v>70</v>
      </c>
      <c r="B42" s="93"/>
      <c r="C42" s="1"/>
      <c r="D42" s="1"/>
      <c r="E42" s="1" t="s">
        <v>767</v>
      </c>
      <c r="F42" s="1" t="s">
        <v>804</v>
      </c>
      <c r="G42" s="1"/>
      <c r="H42" s="1"/>
      <c r="I42" s="1"/>
      <c r="J42" s="1"/>
      <c r="K42" s="1"/>
      <c r="L42" s="1"/>
      <c r="M42" s="1"/>
      <c r="N42" s="1"/>
      <c r="O42" s="1"/>
      <c r="P42" s="1"/>
      <c r="Q42" s="1"/>
      <c r="R42" s="1"/>
      <c r="S42" s="1"/>
      <c r="T42" s="1"/>
      <c r="U42" s="1"/>
      <c r="V42" s="1"/>
      <c r="W42" s="1"/>
      <c r="X42" s="1"/>
      <c r="Y42" s="1"/>
      <c r="Z42" s="1"/>
      <c r="AA42" s="1"/>
    </row>
    <row r="43" spans="1:27">
      <c r="A43" s="93" t="s">
        <v>779</v>
      </c>
      <c r="B43" s="93" t="s">
        <v>780</v>
      </c>
      <c r="C43" s="1"/>
      <c r="D43" s="1"/>
      <c r="E43" s="100" t="s">
        <v>822</v>
      </c>
      <c r="F43" s="1" t="s">
        <v>809</v>
      </c>
      <c r="G43" s="1"/>
      <c r="H43" s="1"/>
      <c r="I43" s="1"/>
      <c r="J43" s="1"/>
      <c r="K43" s="1"/>
      <c r="L43" s="1"/>
      <c r="M43" s="1"/>
      <c r="N43" s="1"/>
      <c r="O43" s="1"/>
      <c r="P43" s="1"/>
      <c r="Q43" s="1"/>
      <c r="R43" s="1"/>
      <c r="S43" s="1"/>
      <c r="T43" s="1"/>
      <c r="U43" s="1"/>
      <c r="V43" s="1"/>
      <c r="W43" s="1"/>
      <c r="X43" s="1"/>
      <c r="Y43" s="1"/>
      <c r="Z43" s="1"/>
      <c r="AA43" s="1"/>
    </row>
    <row r="44" spans="1:27">
      <c r="A44" s="93" t="s">
        <v>782</v>
      </c>
      <c r="B44" s="93"/>
      <c r="C44" s="1"/>
      <c r="D44" s="1"/>
      <c r="E44" s="100" t="s">
        <v>325</v>
      </c>
      <c r="F44" s="1" t="s">
        <v>809</v>
      </c>
      <c r="G44" s="1"/>
      <c r="H44" s="1"/>
      <c r="I44" s="1"/>
      <c r="J44" s="1"/>
      <c r="K44" s="1"/>
      <c r="L44" s="1"/>
      <c r="M44" s="1"/>
      <c r="N44" s="1"/>
      <c r="O44" s="1"/>
      <c r="P44" s="1"/>
      <c r="Q44" s="1"/>
      <c r="R44" s="1"/>
      <c r="S44" s="1"/>
      <c r="T44" s="1"/>
      <c r="U44" s="1"/>
      <c r="V44" s="1"/>
      <c r="W44" s="1"/>
      <c r="X44" s="1"/>
      <c r="Y44" s="1"/>
      <c r="Z44" s="1"/>
      <c r="AA44" s="1"/>
    </row>
    <row r="45" spans="1:27">
      <c r="A45" s="93" t="s">
        <v>784</v>
      </c>
      <c r="B45" s="93"/>
      <c r="C45" s="1"/>
      <c r="D45" s="1"/>
      <c r="E45" s="1"/>
      <c r="F45" s="1"/>
      <c r="G45" s="1"/>
      <c r="H45" s="1"/>
      <c r="I45" s="1"/>
      <c r="J45" s="1"/>
      <c r="K45" s="1"/>
      <c r="L45" s="1"/>
      <c r="M45" s="1"/>
      <c r="N45" s="1"/>
      <c r="O45" s="1"/>
      <c r="P45" s="1"/>
      <c r="Q45" s="1"/>
      <c r="R45" s="1"/>
      <c r="S45" s="1"/>
      <c r="T45" s="1"/>
      <c r="U45" s="1"/>
      <c r="V45" s="1"/>
      <c r="W45" s="1"/>
      <c r="X45" s="1"/>
      <c r="Y45" s="1"/>
      <c r="Z45" s="1"/>
      <c r="AA45" s="1"/>
    </row>
    <row r="46" spans="1:27">
      <c r="A46" s="93" t="s">
        <v>814</v>
      </c>
      <c r="B46" s="93"/>
      <c r="C46" s="1"/>
      <c r="D46" s="1"/>
      <c r="E46" s="1" t="s">
        <v>823</v>
      </c>
      <c r="F46" s="1"/>
      <c r="G46" s="1"/>
      <c r="H46" s="1"/>
      <c r="I46" s="1"/>
      <c r="J46" s="1"/>
      <c r="K46" s="1"/>
      <c r="L46" s="1"/>
      <c r="M46" s="1"/>
      <c r="N46" s="1"/>
      <c r="O46" s="1"/>
      <c r="P46" s="1"/>
      <c r="Q46" s="1"/>
      <c r="R46" s="1"/>
      <c r="S46" s="1"/>
      <c r="T46" s="1"/>
      <c r="U46" s="1"/>
      <c r="V46" s="1"/>
      <c r="W46" s="1"/>
      <c r="X46" s="1"/>
      <c r="Y46" s="1"/>
      <c r="Z46" s="1"/>
      <c r="AA46" s="1"/>
    </row>
    <row r="47" spans="1:27">
      <c r="A47" s="93" t="s">
        <v>824</v>
      </c>
      <c r="B47" s="93"/>
      <c r="C47" s="1"/>
      <c r="D47" s="1"/>
      <c r="E47" s="1"/>
      <c r="F47" s="1"/>
      <c r="G47" s="1"/>
      <c r="H47" s="1"/>
      <c r="I47" s="1"/>
      <c r="J47" s="1"/>
      <c r="K47" s="1"/>
      <c r="L47" s="1"/>
      <c r="M47" s="1"/>
      <c r="N47" s="1"/>
      <c r="O47" s="1"/>
      <c r="P47" s="1"/>
      <c r="Q47" s="1"/>
      <c r="R47" s="1"/>
      <c r="S47" s="1"/>
      <c r="T47" s="1"/>
      <c r="U47" s="1"/>
      <c r="V47" s="1"/>
      <c r="W47" s="1"/>
      <c r="X47" s="1"/>
      <c r="Y47" s="1"/>
      <c r="Z47" s="1"/>
      <c r="AA47" s="1"/>
    </row>
    <row r="48" spans="1:27">
      <c r="A48" s="93" t="s">
        <v>296</v>
      </c>
      <c r="B48" s="93"/>
      <c r="C48" s="1"/>
      <c r="D48" s="1"/>
      <c r="E48" s="1"/>
      <c r="F48" s="1"/>
      <c r="G48" s="1"/>
      <c r="H48" s="1"/>
      <c r="I48" s="1"/>
      <c r="J48" s="1"/>
      <c r="K48" s="1"/>
      <c r="L48" s="1"/>
      <c r="M48" s="1"/>
      <c r="N48" s="1"/>
      <c r="O48" s="1"/>
      <c r="P48" s="1"/>
      <c r="Q48" s="1"/>
      <c r="R48" s="1"/>
      <c r="S48" s="1"/>
      <c r="T48" s="1"/>
      <c r="U48" s="1"/>
      <c r="V48" s="1"/>
      <c r="W48" s="1"/>
      <c r="X48" s="1"/>
      <c r="Y48" s="1"/>
      <c r="Z48" s="1"/>
      <c r="AA48" s="1"/>
    </row>
    <row r="49" spans="1:27">
      <c r="A49" s="93" t="s">
        <v>792</v>
      </c>
      <c r="B49" s="93"/>
      <c r="C49" s="1"/>
      <c r="D49" s="1"/>
      <c r="E49" s="1"/>
      <c r="F49" s="1"/>
      <c r="G49" s="1"/>
      <c r="H49" s="1"/>
      <c r="I49" s="1"/>
      <c r="J49" s="1"/>
      <c r="K49" s="1"/>
      <c r="L49" s="1"/>
      <c r="M49" s="1"/>
      <c r="N49" s="1"/>
      <c r="O49" s="1"/>
      <c r="P49" s="1"/>
      <c r="Q49" s="1"/>
      <c r="R49" s="1"/>
      <c r="S49" s="1"/>
      <c r="T49" s="1"/>
      <c r="U49" s="1"/>
      <c r="V49" s="1"/>
      <c r="W49" s="1"/>
      <c r="X49" s="1"/>
      <c r="Y49" s="1"/>
      <c r="Z49" s="1"/>
      <c r="AA49" s="1"/>
    </row>
    <row r="50" spans="1:27">
      <c r="A50" s="93" t="s">
        <v>794</v>
      </c>
      <c r="B50" s="93"/>
      <c r="C50" s="1"/>
      <c r="D50" s="1"/>
      <c r="E50" s="1"/>
      <c r="F50" s="1"/>
      <c r="G50" s="1"/>
      <c r="H50" s="1"/>
      <c r="I50" s="1"/>
      <c r="J50" s="1"/>
      <c r="K50" s="1"/>
      <c r="L50" s="1"/>
      <c r="M50" s="1"/>
      <c r="N50" s="1"/>
      <c r="O50" s="1"/>
      <c r="P50" s="1"/>
      <c r="Q50" s="1"/>
      <c r="R50" s="1"/>
      <c r="S50" s="1"/>
      <c r="T50" s="1"/>
      <c r="U50" s="1"/>
      <c r="V50" s="1"/>
      <c r="W50" s="1"/>
      <c r="X50" s="1"/>
      <c r="Y50" s="1"/>
      <c r="Z50" s="1"/>
      <c r="AA50" s="1"/>
    </row>
    <row r="51" spans="1:27">
      <c r="A51" s="93" t="s">
        <v>330</v>
      </c>
      <c r="B51" s="93" t="s">
        <v>796</v>
      </c>
      <c r="C51" s="1"/>
      <c r="D51" s="1"/>
      <c r="E51" s="1"/>
      <c r="F51" s="1"/>
      <c r="G51" s="1"/>
      <c r="H51" s="1"/>
      <c r="I51" s="1"/>
      <c r="J51" s="1"/>
      <c r="K51" s="1"/>
      <c r="L51" s="1"/>
      <c r="M51" s="1"/>
      <c r="N51" s="1"/>
      <c r="O51" s="1"/>
      <c r="P51" s="1"/>
      <c r="Q51" s="1"/>
      <c r="R51" s="1"/>
      <c r="S51" s="1"/>
      <c r="T51" s="1"/>
      <c r="U51" s="1"/>
      <c r="V51" s="1"/>
      <c r="W51" s="1"/>
      <c r="X51" s="1"/>
      <c r="Y51" s="1"/>
      <c r="Z51" s="1"/>
      <c r="AA51" s="1"/>
    </row>
    <row r="52" spans="1:27">
      <c r="A52" s="93" t="s">
        <v>797</v>
      </c>
      <c r="B52" s="93"/>
      <c r="C52" s="1"/>
      <c r="D52" s="1"/>
      <c r="E52" s="1"/>
      <c r="F52" s="1"/>
      <c r="G52" s="1"/>
      <c r="H52" s="1"/>
      <c r="I52" s="1"/>
      <c r="J52" s="1"/>
      <c r="K52" s="1"/>
      <c r="L52" s="1"/>
      <c r="M52" s="1"/>
      <c r="N52" s="1"/>
      <c r="O52" s="1"/>
      <c r="P52" s="1"/>
      <c r="Q52" s="1"/>
      <c r="R52" s="1"/>
      <c r="S52" s="1"/>
      <c r="T52" s="1"/>
      <c r="U52" s="1"/>
      <c r="V52" s="1"/>
      <c r="W52" s="1"/>
      <c r="X52" s="1"/>
      <c r="Y52" s="1"/>
      <c r="Z52" s="1"/>
      <c r="AA52" s="1"/>
    </row>
    <row r="53" spans="1:27">
      <c r="A53" s="93" t="s">
        <v>798</v>
      </c>
      <c r="B53" s="93"/>
      <c r="C53" s="1"/>
      <c r="D53" s="1"/>
      <c r="E53" s="1"/>
      <c r="F53" s="1"/>
      <c r="G53" s="1"/>
      <c r="H53" s="1"/>
      <c r="I53" s="1"/>
      <c r="J53" s="1"/>
      <c r="K53" s="1"/>
      <c r="L53" s="1"/>
      <c r="M53" s="1"/>
      <c r="N53" s="1"/>
      <c r="O53" s="1"/>
      <c r="P53" s="1"/>
      <c r="Q53" s="1"/>
      <c r="R53" s="1"/>
      <c r="S53" s="1"/>
      <c r="T53" s="1"/>
      <c r="U53" s="1"/>
      <c r="V53" s="1"/>
      <c r="W53" s="1"/>
      <c r="X53" s="1"/>
      <c r="Y53" s="1"/>
      <c r="Z53" s="1"/>
      <c r="AA53" s="1"/>
    </row>
    <row r="54" spans="1:27">
      <c r="A54" s="93" t="s">
        <v>825</v>
      </c>
      <c r="B54" s="93"/>
      <c r="C54" s="1"/>
      <c r="D54" s="1"/>
      <c r="E54" s="1"/>
      <c r="F54" s="1"/>
      <c r="G54" s="1"/>
      <c r="H54" s="1"/>
      <c r="I54" s="1"/>
      <c r="J54" s="1"/>
      <c r="K54" s="1"/>
      <c r="L54" s="1"/>
      <c r="M54" s="1"/>
      <c r="N54" s="1"/>
      <c r="O54" s="1"/>
      <c r="P54" s="1"/>
      <c r="Q54" s="1"/>
      <c r="R54" s="1"/>
      <c r="S54" s="1"/>
      <c r="T54" s="1"/>
      <c r="U54" s="1"/>
      <c r="V54" s="1"/>
      <c r="W54" s="1"/>
      <c r="X54" s="1"/>
      <c r="Y54" s="1"/>
      <c r="Z54" s="1"/>
      <c r="AA54" s="1"/>
    </row>
    <row r="55" spans="1:27">
      <c r="A55" s="101" t="s">
        <v>35</v>
      </c>
      <c r="B55" s="93"/>
      <c r="C55" s="1"/>
      <c r="D55" s="1"/>
      <c r="E55" s="1"/>
      <c r="F55" s="1"/>
      <c r="G55" s="1"/>
      <c r="H55" s="1"/>
      <c r="I55" s="1"/>
      <c r="J55" s="1"/>
      <c r="K55" s="1"/>
      <c r="L55" s="1"/>
      <c r="M55" s="1"/>
      <c r="N55" s="1"/>
      <c r="O55" s="1"/>
      <c r="P55" s="1"/>
      <c r="Q55" s="1"/>
      <c r="R55" s="1"/>
      <c r="S55" s="1"/>
      <c r="T55" s="1"/>
      <c r="U55" s="1"/>
      <c r="V55" s="1"/>
      <c r="W55" s="1"/>
      <c r="X55" s="1"/>
      <c r="Y55" s="1"/>
      <c r="Z55" s="1"/>
      <c r="AA55" s="1"/>
    </row>
    <row r="56" spans="1:27">
      <c r="A56" s="101" t="s">
        <v>767</v>
      </c>
      <c r="B56" s="93"/>
      <c r="C56" s="1"/>
      <c r="D56" s="1"/>
      <c r="E56" s="1"/>
      <c r="F56" s="1"/>
      <c r="G56" s="1"/>
      <c r="H56" s="1"/>
      <c r="I56" s="1"/>
      <c r="J56" s="1"/>
      <c r="K56" s="1"/>
      <c r="L56" s="1"/>
      <c r="M56" s="1"/>
      <c r="N56" s="1"/>
      <c r="O56" s="1"/>
      <c r="P56" s="1"/>
      <c r="Q56" s="1"/>
      <c r="R56" s="1"/>
      <c r="S56" s="1"/>
      <c r="T56" s="1"/>
      <c r="U56" s="1"/>
      <c r="V56" s="1"/>
      <c r="W56" s="1"/>
      <c r="X56" s="1"/>
      <c r="Y56" s="1"/>
      <c r="Z56" s="1"/>
      <c r="AA56" s="1"/>
    </row>
    <row r="57" spans="1:27">
      <c r="A57" s="101" t="s">
        <v>822</v>
      </c>
      <c r="B57" s="93"/>
      <c r="C57" s="1"/>
      <c r="D57" s="1"/>
      <c r="E57" s="1"/>
      <c r="F57" s="1"/>
      <c r="G57" s="1"/>
      <c r="H57" s="1"/>
      <c r="I57" s="1"/>
      <c r="J57" s="1"/>
      <c r="K57" s="1"/>
      <c r="L57" s="1"/>
      <c r="M57" s="1"/>
      <c r="N57" s="1"/>
      <c r="O57" s="1"/>
      <c r="P57" s="1"/>
      <c r="Q57" s="1"/>
      <c r="R57" s="1"/>
      <c r="S57" s="1"/>
      <c r="T57" s="1"/>
      <c r="U57" s="1"/>
      <c r="V57" s="1"/>
      <c r="W57" s="1"/>
      <c r="X57" s="1"/>
      <c r="Y57" s="1"/>
      <c r="Z57" s="1"/>
      <c r="AA57" s="1"/>
    </row>
    <row r="58" spans="1:27">
      <c r="A58" s="93" t="s">
        <v>826</v>
      </c>
      <c r="B58" s="93"/>
      <c r="C58" s="1"/>
      <c r="D58" s="1"/>
      <c r="E58" s="1"/>
      <c r="F58" s="1"/>
      <c r="G58" s="1"/>
      <c r="H58" s="1"/>
      <c r="I58" s="1"/>
      <c r="J58" s="1"/>
      <c r="K58" s="1"/>
      <c r="L58" s="1"/>
      <c r="M58" s="1"/>
      <c r="N58" s="1"/>
      <c r="O58" s="1"/>
      <c r="P58" s="1"/>
      <c r="Q58" s="1"/>
      <c r="R58" s="1"/>
      <c r="S58" s="1"/>
      <c r="T58" s="1"/>
      <c r="U58" s="1"/>
      <c r="V58" s="1"/>
      <c r="W58" s="1"/>
      <c r="X58" s="1"/>
      <c r="Y58" s="1"/>
      <c r="Z58" s="1"/>
      <c r="AA58" s="1"/>
    </row>
    <row r="59" spans="1:27">
      <c r="A59" s="93" t="s">
        <v>70</v>
      </c>
      <c r="B59" s="93"/>
      <c r="C59" s="1"/>
      <c r="D59" s="1"/>
      <c r="E59" s="1"/>
      <c r="F59" s="1"/>
      <c r="G59" s="1"/>
      <c r="H59" s="1"/>
      <c r="I59" s="1"/>
      <c r="J59" s="1"/>
      <c r="K59" s="1"/>
      <c r="L59" s="1"/>
      <c r="M59" s="1"/>
      <c r="N59" s="1"/>
      <c r="O59" s="1"/>
      <c r="P59" s="1"/>
      <c r="Q59" s="1"/>
      <c r="R59" s="1"/>
      <c r="S59" s="1"/>
      <c r="T59" s="1"/>
      <c r="U59" s="1"/>
      <c r="V59" s="1"/>
      <c r="W59" s="1"/>
      <c r="X59" s="1"/>
      <c r="Y59" s="1"/>
      <c r="Z59" s="1"/>
      <c r="AA59" s="1"/>
    </row>
    <row r="60" spans="1:27">
      <c r="A60" s="93" t="s">
        <v>784</v>
      </c>
      <c r="B60" s="93"/>
      <c r="C60" s="1"/>
      <c r="D60" s="1"/>
      <c r="E60" s="1"/>
      <c r="F60" s="1"/>
      <c r="G60" s="1"/>
      <c r="H60" s="1"/>
      <c r="I60" s="1"/>
      <c r="J60" s="1"/>
      <c r="K60" s="1"/>
      <c r="L60" s="1"/>
      <c r="M60" s="1"/>
      <c r="N60" s="1"/>
      <c r="O60" s="1"/>
      <c r="P60" s="1"/>
      <c r="Q60" s="1"/>
      <c r="R60" s="1"/>
      <c r="S60" s="1"/>
      <c r="T60" s="1"/>
      <c r="U60" s="1"/>
      <c r="V60" s="1"/>
      <c r="W60" s="1"/>
      <c r="X60" s="1"/>
      <c r="Y60" s="1"/>
      <c r="Z60" s="1"/>
      <c r="AA60" s="1"/>
    </row>
    <row r="61" spans="1:27">
      <c r="A61" s="93" t="s">
        <v>84</v>
      </c>
      <c r="B61" s="93"/>
      <c r="C61" s="1"/>
      <c r="D61" s="1"/>
      <c r="E61" s="1"/>
      <c r="F61" s="1"/>
      <c r="G61" s="1"/>
      <c r="H61" s="1"/>
      <c r="I61" s="1"/>
      <c r="J61" s="1"/>
      <c r="K61" s="1"/>
      <c r="L61" s="1"/>
      <c r="M61" s="1"/>
      <c r="N61" s="1"/>
      <c r="O61" s="1"/>
      <c r="P61" s="1"/>
      <c r="Q61" s="1"/>
      <c r="R61" s="1"/>
      <c r="S61" s="1"/>
      <c r="T61" s="1"/>
      <c r="U61" s="1"/>
      <c r="V61" s="1"/>
      <c r="W61" s="1"/>
      <c r="X61" s="1"/>
      <c r="Y61" s="1"/>
      <c r="Z61" s="1"/>
      <c r="AA61" s="1"/>
    </row>
    <row r="62" spans="1:27">
      <c r="A62" s="101" t="s">
        <v>325</v>
      </c>
      <c r="B62" s="93"/>
      <c r="C62" s="1"/>
      <c r="D62" s="1"/>
      <c r="E62" s="1"/>
      <c r="F62" s="1"/>
      <c r="G62" s="1"/>
      <c r="H62" s="1"/>
      <c r="I62" s="1"/>
      <c r="J62" s="1"/>
      <c r="K62" s="1"/>
      <c r="L62" s="1"/>
      <c r="M62" s="1"/>
      <c r="N62" s="1"/>
      <c r="O62" s="1"/>
      <c r="P62" s="1"/>
      <c r="Q62" s="1"/>
      <c r="R62" s="1"/>
      <c r="S62" s="1"/>
      <c r="T62" s="1"/>
      <c r="U62" s="1"/>
      <c r="V62" s="1"/>
      <c r="W62" s="1"/>
      <c r="X62" s="1"/>
      <c r="Y62" s="1"/>
      <c r="Z62" s="1"/>
      <c r="AA62" s="1"/>
    </row>
    <row r="63" spans="1:27">
      <c r="A63" s="93" t="s">
        <v>303</v>
      </c>
      <c r="B63" s="93"/>
      <c r="C63" s="1"/>
      <c r="D63" s="1"/>
      <c r="E63" s="1"/>
      <c r="F63" s="1"/>
      <c r="G63" s="1"/>
      <c r="H63" s="1"/>
      <c r="I63" s="1"/>
      <c r="J63" s="1"/>
      <c r="K63" s="1"/>
      <c r="L63" s="1"/>
      <c r="M63" s="1"/>
      <c r="N63" s="1"/>
      <c r="O63" s="1"/>
      <c r="P63" s="1"/>
      <c r="Q63" s="1"/>
      <c r="R63" s="1"/>
      <c r="S63" s="1"/>
      <c r="T63" s="1"/>
      <c r="U63" s="1"/>
      <c r="V63" s="1"/>
      <c r="W63" s="1"/>
      <c r="X63" s="1"/>
      <c r="Y63" s="1"/>
      <c r="Z63" s="1"/>
      <c r="AA63" s="1"/>
    </row>
    <row r="64" spans="1:27">
      <c r="A64" s="93" t="s">
        <v>827</v>
      </c>
      <c r="B64" s="93"/>
      <c r="C64" s="1"/>
      <c r="D64" s="1"/>
      <c r="E64" s="1"/>
      <c r="F64" s="1"/>
      <c r="G64" s="1"/>
      <c r="H64" s="1"/>
      <c r="I64" s="1"/>
      <c r="J64" s="1"/>
      <c r="K64" s="1"/>
      <c r="L64" s="1"/>
      <c r="M64" s="1"/>
      <c r="N64" s="1"/>
      <c r="O64" s="1"/>
      <c r="P64" s="1"/>
      <c r="Q64" s="1"/>
      <c r="R64" s="1"/>
      <c r="S64" s="1"/>
      <c r="T64" s="1"/>
      <c r="U64" s="1"/>
      <c r="V64" s="1"/>
      <c r="W64" s="1"/>
      <c r="X64" s="1"/>
      <c r="Y64" s="1"/>
      <c r="Z64" s="1"/>
      <c r="AA64" s="1"/>
    </row>
    <row r="65" spans="1:27">
      <c r="A65" s="93" t="s">
        <v>797</v>
      </c>
      <c r="B65" s="93"/>
      <c r="C65" s="1"/>
      <c r="D65" s="1"/>
      <c r="E65" s="1"/>
      <c r="F65" s="1"/>
      <c r="G65" s="1"/>
      <c r="H65" s="1"/>
      <c r="I65" s="1"/>
      <c r="J65" s="1"/>
      <c r="K65" s="1"/>
      <c r="L65" s="1"/>
      <c r="M65" s="1"/>
      <c r="N65" s="1"/>
      <c r="O65" s="1"/>
      <c r="P65" s="1"/>
      <c r="Q65" s="1"/>
      <c r="R65" s="1"/>
      <c r="S65" s="1"/>
      <c r="T65" s="1"/>
      <c r="U65" s="1"/>
      <c r="V65" s="1"/>
      <c r="W65" s="1"/>
      <c r="X65" s="1"/>
      <c r="Y65" s="1"/>
      <c r="Z65" s="1"/>
      <c r="AA65" s="1"/>
    </row>
    <row r="66" spans="1:27">
      <c r="A66" s="93" t="s">
        <v>828</v>
      </c>
      <c r="B66" s="93"/>
      <c r="C66" s="1"/>
      <c r="D66" s="1"/>
      <c r="E66" s="1"/>
      <c r="F66" s="1"/>
      <c r="G66" s="1"/>
      <c r="H66" s="1"/>
      <c r="I66" s="1"/>
      <c r="J66" s="1"/>
      <c r="K66" s="1"/>
      <c r="L66" s="1"/>
      <c r="M66" s="1"/>
      <c r="N66" s="1"/>
      <c r="O66" s="1"/>
      <c r="P66" s="1"/>
      <c r="Q66" s="1"/>
      <c r="R66" s="1"/>
      <c r="S66" s="1"/>
      <c r="T66" s="1"/>
      <c r="U66" s="1"/>
      <c r="V66" s="1"/>
      <c r="W66" s="1"/>
      <c r="X66" s="1"/>
      <c r="Y66" s="1"/>
      <c r="Z66" s="1"/>
      <c r="AA66" s="1"/>
    </row>
    <row r="67" spans="1:27">
      <c r="A67" s="102" t="s">
        <v>829</v>
      </c>
      <c r="B67" s="102" t="s">
        <v>830</v>
      </c>
      <c r="C67" s="1"/>
      <c r="D67" s="1"/>
      <c r="E67" s="1"/>
      <c r="F67" s="1"/>
      <c r="G67" s="1"/>
      <c r="H67" s="1"/>
      <c r="I67" s="1"/>
      <c r="J67" s="1"/>
      <c r="K67" s="1"/>
      <c r="L67" s="1"/>
      <c r="M67" s="1"/>
      <c r="N67" s="1"/>
      <c r="O67" s="1"/>
      <c r="P67" s="1"/>
      <c r="Q67" s="1"/>
      <c r="R67" s="1"/>
      <c r="S67" s="1"/>
      <c r="T67" s="1"/>
      <c r="U67" s="1"/>
      <c r="V67" s="1"/>
      <c r="W67" s="1"/>
      <c r="X67" s="1"/>
      <c r="Y67" s="1"/>
      <c r="Z67" s="1"/>
      <c r="AA67" s="1"/>
    </row>
    <row r="68" spans="1:27">
      <c r="A68" s="94" t="s">
        <v>90</v>
      </c>
      <c r="B68" s="94"/>
      <c r="C68" s="1"/>
      <c r="D68" s="1"/>
      <c r="E68" s="1"/>
      <c r="F68" s="1"/>
      <c r="G68" s="1"/>
      <c r="H68" s="1"/>
      <c r="I68" s="1"/>
      <c r="J68" s="1"/>
      <c r="K68" s="1"/>
      <c r="L68" s="1"/>
      <c r="M68" s="1"/>
      <c r="N68" s="1"/>
      <c r="O68" s="1"/>
      <c r="P68" s="1"/>
      <c r="Q68" s="1"/>
      <c r="R68" s="1"/>
      <c r="S68" s="1"/>
      <c r="T68" s="1"/>
      <c r="U68" s="1"/>
      <c r="V68" s="1"/>
      <c r="W68" s="1"/>
      <c r="X68" s="1"/>
      <c r="Y68" s="1"/>
      <c r="Z68" s="1"/>
      <c r="AA68" s="1"/>
    </row>
    <row r="69" spans="1:27">
      <c r="A69" s="94" t="s">
        <v>831</v>
      </c>
      <c r="B69" s="94" t="s">
        <v>832</v>
      </c>
      <c r="C69" s="1"/>
      <c r="D69" s="1"/>
      <c r="E69" s="1"/>
      <c r="F69" s="1"/>
      <c r="G69" s="1"/>
      <c r="H69" s="1"/>
      <c r="I69" s="1"/>
      <c r="J69" s="1"/>
      <c r="K69" s="1"/>
      <c r="L69" s="1"/>
      <c r="M69" s="1"/>
      <c r="N69" s="1"/>
      <c r="O69" s="1"/>
      <c r="P69" s="1"/>
      <c r="Q69" s="1"/>
      <c r="R69" s="1"/>
      <c r="S69" s="1"/>
      <c r="T69" s="1"/>
      <c r="U69" s="1"/>
      <c r="V69" s="1"/>
      <c r="W69" s="1"/>
      <c r="X69" s="1"/>
      <c r="Y69" s="1"/>
      <c r="Z69" s="1"/>
      <c r="AA69" s="1"/>
    </row>
    <row r="70" spans="1:27">
      <c r="A70" s="94" t="s">
        <v>833</v>
      </c>
      <c r="B70" s="94"/>
      <c r="C70" s="1"/>
      <c r="D70" s="1"/>
      <c r="E70" s="1"/>
      <c r="F70" s="1"/>
      <c r="G70" s="1"/>
      <c r="H70" s="1"/>
      <c r="I70" s="1"/>
      <c r="J70" s="1"/>
      <c r="K70" s="1"/>
      <c r="L70" s="1"/>
      <c r="M70" s="1"/>
      <c r="N70" s="1"/>
      <c r="O70" s="1"/>
      <c r="P70" s="1"/>
      <c r="Q70" s="1"/>
      <c r="R70" s="1"/>
      <c r="S70" s="1"/>
      <c r="T70" s="1"/>
      <c r="U70" s="1"/>
      <c r="V70" s="1"/>
      <c r="W70" s="1"/>
      <c r="X70" s="1"/>
      <c r="Y70" s="1"/>
      <c r="Z70" s="1"/>
      <c r="AA70" s="1"/>
    </row>
    <row r="71" spans="1:27">
      <c r="A71" s="94" t="s">
        <v>70</v>
      </c>
      <c r="B71" s="94"/>
      <c r="C71" s="1"/>
      <c r="D71" s="1"/>
      <c r="E71" s="1"/>
      <c r="F71" s="1"/>
      <c r="G71" s="1"/>
      <c r="H71" s="1"/>
      <c r="I71" s="1"/>
      <c r="J71" s="1"/>
      <c r="K71" s="1"/>
      <c r="L71" s="1"/>
      <c r="M71" s="1"/>
      <c r="N71" s="1"/>
      <c r="O71" s="1"/>
      <c r="P71" s="1"/>
      <c r="Q71" s="1"/>
      <c r="R71" s="1"/>
      <c r="S71" s="1"/>
      <c r="T71" s="1"/>
      <c r="U71" s="1"/>
      <c r="V71" s="1"/>
      <c r="W71" s="1"/>
      <c r="X71" s="1"/>
      <c r="Y71" s="1"/>
      <c r="Z71" s="1"/>
      <c r="AA71" s="1"/>
    </row>
    <row r="72" spans="1:27">
      <c r="A72" s="94" t="s">
        <v>834</v>
      </c>
      <c r="B72" s="94" t="s">
        <v>835</v>
      </c>
      <c r="C72" s="1"/>
      <c r="D72" s="1"/>
      <c r="E72" s="1"/>
      <c r="F72" s="1"/>
      <c r="G72" s="1"/>
      <c r="H72" s="1"/>
      <c r="I72" s="1"/>
      <c r="J72" s="1"/>
      <c r="K72" s="1"/>
      <c r="L72" s="1"/>
      <c r="M72" s="1"/>
      <c r="N72" s="1"/>
      <c r="O72" s="1"/>
      <c r="P72" s="1"/>
      <c r="Q72" s="1"/>
      <c r="R72" s="1"/>
      <c r="S72" s="1"/>
      <c r="T72" s="1"/>
      <c r="U72" s="1"/>
      <c r="V72" s="1"/>
      <c r="W72" s="1"/>
      <c r="X72" s="1"/>
      <c r="Y72" s="1"/>
      <c r="Z72" s="1"/>
      <c r="AA72" s="1"/>
    </row>
    <row r="73" spans="1:27">
      <c r="A73" s="94" t="s">
        <v>784</v>
      </c>
      <c r="B73" s="94"/>
      <c r="C73" s="1"/>
      <c r="D73" s="1"/>
      <c r="E73" s="1"/>
      <c r="F73" s="1"/>
      <c r="G73" s="1"/>
      <c r="H73" s="1"/>
      <c r="I73" s="1"/>
      <c r="J73" s="1"/>
      <c r="K73" s="1"/>
      <c r="L73" s="1"/>
      <c r="M73" s="1"/>
      <c r="N73" s="1"/>
      <c r="O73" s="1"/>
      <c r="P73" s="1"/>
      <c r="Q73" s="1"/>
      <c r="R73" s="1"/>
      <c r="S73" s="1"/>
      <c r="T73" s="1"/>
      <c r="U73" s="1"/>
      <c r="V73" s="1"/>
      <c r="W73" s="1"/>
      <c r="X73" s="1"/>
      <c r="Y73" s="1"/>
      <c r="Z73" s="1"/>
      <c r="AA73" s="1"/>
    </row>
    <row r="74" spans="1:27">
      <c r="A74" s="94" t="s">
        <v>836</v>
      </c>
      <c r="B74" s="94"/>
      <c r="C74" s="1"/>
      <c r="D74" s="1"/>
      <c r="E74" s="1"/>
      <c r="F74" s="1"/>
      <c r="G74" s="1"/>
      <c r="H74" s="1"/>
      <c r="I74" s="1"/>
      <c r="J74" s="1"/>
      <c r="K74" s="1"/>
      <c r="L74" s="1"/>
      <c r="M74" s="1"/>
      <c r="N74" s="1"/>
      <c r="O74" s="1"/>
      <c r="P74" s="1"/>
      <c r="Q74" s="1"/>
      <c r="R74" s="1"/>
      <c r="S74" s="1"/>
      <c r="T74" s="1"/>
      <c r="U74" s="1"/>
      <c r="V74" s="1"/>
      <c r="W74" s="1"/>
      <c r="X74" s="1"/>
      <c r="Y74" s="1"/>
      <c r="Z74" s="1"/>
      <c r="AA74" s="1"/>
    </row>
    <row r="75" spans="1:27">
      <c r="A75" s="94" t="s">
        <v>837</v>
      </c>
      <c r="B75" s="94"/>
      <c r="C75" s="1"/>
      <c r="D75" s="1"/>
      <c r="E75" s="1"/>
      <c r="F75" s="1"/>
      <c r="G75" s="1"/>
      <c r="H75" s="1"/>
      <c r="I75" s="1"/>
      <c r="J75" s="1"/>
      <c r="K75" s="1"/>
      <c r="L75" s="1"/>
      <c r="M75" s="1"/>
      <c r="N75" s="1"/>
      <c r="O75" s="1"/>
      <c r="P75" s="1"/>
      <c r="Q75" s="1"/>
      <c r="R75" s="1"/>
      <c r="S75" s="1"/>
      <c r="T75" s="1"/>
      <c r="U75" s="1"/>
      <c r="V75" s="1"/>
      <c r="W75" s="1"/>
      <c r="X75" s="1"/>
      <c r="Y75" s="1"/>
      <c r="Z75" s="1"/>
      <c r="AA75" s="1"/>
    </row>
    <row r="76" spans="1:27">
      <c r="A76" s="94" t="s">
        <v>838</v>
      </c>
      <c r="B76" s="94"/>
      <c r="C76" s="1"/>
      <c r="D76" s="1"/>
      <c r="E76" s="1"/>
      <c r="F76" s="1"/>
      <c r="G76" s="1"/>
      <c r="H76" s="1"/>
      <c r="I76" s="1"/>
      <c r="J76" s="1"/>
      <c r="K76" s="1"/>
      <c r="L76" s="1"/>
      <c r="M76" s="1"/>
      <c r="N76" s="1"/>
      <c r="O76" s="1"/>
      <c r="P76" s="1"/>
      <c r="Q76" s="1"/>
      <c r="R76" s="1"/>
      <c r="S76" s="1"/>
      <c r="T76" s="1"/>
      <c r="U76" s="1"/>
      <c r="V76" s="1"/>
      <c r="W76" s="1"/>
      <c r="X76" s="1"/>
      <c r="Y76" s="1"/>
      <c r="Z76" s="1"/>
      <c r="AA76" s="1"/>
    </row>
    <row r="77" spans="1:27">
      <c r="A77" s="94" t="s">
        <v>839</v>
      </c>
      <c r="B77" s="94"/>
      <c r="C77" s="1"/>
      <c r="D77" s="1"/>
      <c r="E77" s="1"/>
      <c r="F77" s="1"/>
      <c r="G77" s="1"/>
      <c r="H77" s="1"/>
      <c r="I77" s="1"/>
      <c r="J77" s="1"/>
      <c r="K77" s="1"/>
      <c r="L77" s="1"/>
      <c r="M77" s="1"/>
      <c r="N77" s="1"/>
      <c r="O77" s="1"/>
      <c r="P77" s="1"/>
      <c r="Q77" s="1"/>
      <c r="R77" s="1"/>
      <c r="S77" s="1"/>
      <c r="T77" s="1"/>
      <c r="U77" s="1"/>
      <c r="V77" s="1"/>
      <c r="W77" s="1"/>
      <c r="X77" s="1"/>
      <c r="Y77" s="1"/>
      <c r="Z77" s="1"/>
      <c r="AA77" s="1"/>
    </row>
    <row r="78" spans="1:27">
      <c r="A78" s="94" t="s">
        <v>840</v>
      </c>
      <c r="B78" s="94"/>
      <c r="C78" s="1"/>
      <c r="D78" s="1"/>
      <c r="E78" s="1"/>
      <c r="F78" s="1"/>
      <c r="G78" s="1"/>
      <c r="H78" s="1"/>
      <c r="I78" s="1"/>
      <c r="J78" s="1"/>
      <c r="K78" s="1"/>
      <c r="L78" s="1"/>
      <c r="M78" s="1"/>
      <c r="N78" s="1"/>
      <c r="O78" s="1"/>
      <c r="P78" s="1"/>
      <c r="Q78" s="1"/>
      <c r="R78" s="1"/>
      <c r="S78" s="1"/>
      <c r="T78" s="1"/>
      <c r="U78" s="1"/>
      <c r="V78" s="1"/>
      <c r="W78" s="1"/>
      <c r="X78" s="1"/>
      <c r="Y78" s="1"/>
      <c r="Z78" s="1"/>
      <c r="AA78" s="1"/>
    </row>
    <row r="79" spans="1:27">
      <c r="A79" s="94" t="s">
        <v>330</v>
      </c>
      <c r="B79" s="94" t="s">
        <v>796</v>
      </c>
      <c r="C79" s="1"/>
      <c r="D79" s="1"/>
      <c r="E79" s="1"/>
      <c r="F79" s="1"/>
      <c r="G79" s="1"/>
      <c r="H79" s="1"/>
      <c r="I79" s="1"/>
      <c r="J79" s="1"/>
      <c r="K79" s="1"/>
      <c r="L79" s="1"/>
      <c r="M79" s="1"/>
      <c r="N79" s="1"/>
      <c r="O79" s="1"/>
      <c r="P79" s="1"/>
      <c r="Q79" s="1"/>
      <c r="R79" s="1"/>
      <c r="S79" s="1"/>
      <c r="T79" s="1"/>
      <c r="U79" s="1"/>
      <c r="V79" s="1"/>
      <c r="W79" s="1"/>
      <c r="X79" s="1"/>
      <c r="Y79" s="1"/>
      <c r="Z79" s="1"/>
      <c r="AA79" s="1"/>
    </row>
    <row r="80" spans="1:27">
      <c r="A80" s="94" t="s">
        <v>841</v>
      </c>
      <c r="B80" s="94"/>
      <c r="C80" s="1"/>
      <c r="D80" s="1"/>
      <c r="E80" s="1"/>
      <c r="F80" s="1"/>
      <c r="G80" s="1"/>
      <c r="H80" s="1"/>
      <c r="I80" s="1"/>
      <c r="J80" s="1"/>
      <c r="K80" s="1"/>
      <c r="L80" s="1"/>
      <c r="M80" s="1"/>
      <c r="N80" s="1"/>
      <c r="O80" s="1"/>
      <c r="P80" s="1"/>
      <c r="Q80" s="1"/>
      <c r="R80" s="1"/>
      <c r="S80" s="1"/>
      <c r="T80" s="1"/>
      <c r="U80" s="1"/>
      <c r="V80" s="1"/>
      <c r="W80" s="1"/>
      <c r="X80" s="1"/>
      <c r="Y80" s="1"/>
      <c r="Z80" s="1"/>
      <c r="AA80" s="1"/>
    </row>
    <row r="81" spans="1:27">
      <c r="A81" s="94" t="s">
        <v>842</v>
      </c>
      <c r="B81" s="94"/>
      <c r="C81" s="1"/>
      <c r="D81" s="1"/>
      <c r="E81" s="1"/>
      <c r="F81" s="1"/>
      <c r="G81" s="1"/>
      <c r="H81" s="1"/>
      <c r="I81" s="1"/>
      <c r="J81" s="1"/>
      <c r="K81" s="1"/>
      <c r="L81" s="1"/>
      <c r="M81" s="1"/>
      <c r="N81" s="1"/>
      <c r="O81" s="1"/>
      <c r="P81" s="1"/>
      <c r="Q81" s="1"/>
      <c r="R81" s="1"/>
      <c r="S81" s="1"/>
      <c r="T81" s="1"/>
      <c r="U81" s="1"/>
      <c r="V81" s="1"/>
      <c r="W81" s="1"/>
      <c r="X81" s="1"/>
      <c r="Y81" s="1"/>
      <c r="Z81" s="1"/>
      <c r="AA81" s="1"/>
    </row>
    <row r="82" spans="1:27">
      <c r="A82" s="94" t="s">
        <v>843</v>
      </c>
      <c r="B82" s="94"/>
      <c r="C82" s="1"/>
      <c r="D82" s="1"/>
      <c r="E82" s="103"/>
      <c r="F82" s="103"/>
      <c r="G82" s="103"/>
      <c r="H82" s="1"/>
      <c r="I82" s="1"/>
      <c r="J82" s="1"/>
      <c r="K82" s="1"/>
      <c r="L82" s="1"/>
      <c r="M82" s="1"/>
      <c r="N82" s="1"/>
      <c r="O82" s="1"/>
      <c r="P82" s="1"/>
      <c r="Q82" s="1"/>
      <c r="R82" s="1"/>
      <c r="S82" s="1"/>
      <c r="T82" s="1"/>
      <c r="U82" s="1"/>
      <c r="V82" s="1"/>
      <c r="W82" s="1"/>
      <c r="X82" s="1"/>
      <c r="Y82" s="1"/>
      <c r="Z82" s="1"/>
      <c r="AA82" s="1"/>
    </row>
    <row r="83" spans="1:27">
      <c r="A83" s="94" t="s">
        <v>844</v>
      </c>
      <c r="B83" s="94"/>
      <c r="C83" s="1"/>
      <c r="D83" s="1"/>
      <c r="E83" s="1"/>
      <c r="F83" s="1"/>
      <c r="G83" s="1"/>
      <c r="H83" s="1"/>
      <c r="I83" s="1"/>
      <c r="J83" s="1"/>
      <c r="K83" s="1"/>
      <c r="L83" s="1"/>
      <c r="M83" s="1"/>
      <c r="N83" s="1"/>
      <c r="O83" s="1"/>
      <c r="P83" s="1"/>
      <c r="Q83" s="1"/>
      <c r="R83" s="1"/>
      <c r="S83" s="1"/>
      <c r="T83" s="1"/>
      <c r="U83" s="1"/>
      <c r="V83" s="1"/>
      <c r="W83" s="1"/>
      <c r="X83" s="1"/>
      <c r="Y83" s="1"/>
      <c r="Z83" s="1"/>
      <c r="AA83" s="1"/>
    </row>
    <row r="84" spans="1:27">
      <c r="A84" s="94" t="s">
        <v>845</v>
      </c>
      <c r="B84" s="94"/>
      <c r="C84" s="1"/>
      <c r="D84" s="1"/>
      <c r="E84" s="1"/>
      <c r="F84" s="1"/>
      <c r="G84" s="1"/>
      <c r="H84" s="1"/>
      <c r="I84" s="1"/>
      <c r="J84" s="1"/>
      <c r="K84" s="1"/>
      <c r="L84" s="1"/>
      <c r="M84" s="1"/>
      <c r="N84" s="1"/>
      <c r="O84" s="1"/>
      <c r="P84" s="1"/>
      <c r="Q84" s="1"/>
      <c r="R84" s="1"/>
      <c r="S84" s="1"/>
      <c r="T84" s="1"/>
      <c r="U84" s="1"/>
      <c r="V84" s="1"/>
      <c r="W84" s="1"/>
      <c r="X84" s="1"/>
      <c r="Y84" s="1"/>
      <c r="Z84" s="1"/>
      <c r="AA84" s="1"/>
    </row>
    <row r="85" spans="1:27">
      <c r="A85" s="94" t="s">
        <v>846</v>
      </c>
      <c r="B85" s="94"/>
      <c r="C85" s="1"/>
      <c r="D85" s="1"/>
      <c r="E85" s="1"/>
      <c r="F85" s="1"/>
      <c r="G85" s="1"/>
      <c r="H85" s="1"/>
      <c r="I85" s="1"/>
      <c r="J85" s="1"/>
      <c r="K85" s="1"/>
      <c r="L85" s="1"/>
      <c r="M85" s="1"/>
      <c r="N85" s="1"/>
      <c r="O85" s="1"/>
      <c r="P85" s="1"/>
      <c r="Q85" s="1"/>
      <c r="R85" s="1"/>
      <c r="S85" s="1"/>
      <c r="T85" s="1"/>
      <c r="U85" s="1"/>
      <c r="V85" s="1"/>
      <c r="W85" s="1"/>
      <c r="X85" s="1"/>
      <c r="Y85" s="1"/>
      <c r="Z85" s="1"/>
      <c r="AA85" s="1"/>
    </row>
    <row r="86" spans="1:27">
      <c r="A86" s="94" t="s">
        <v>847</v>
      </c>
      <c r="B86" s="94"/>
      <c r="C86" s="1"/>
      <c r="D86" s="1"/>
      <c r="E86" s="1"/>
      <c r="F86" s="1"/>
      <c r="G86" s="1"/>
      <c r="H86" s="1"/>
      <c r="I86" s="1"/>
      <c r="J86" s="1"/>
      <c r="K86" s="1"/>
      <c r="L86" s="1"/>
      <c r="M86" s="1"/>
      <c r="N86" s="1"/>
      <c r="O86" s="1"/>
      <c r="P86" s="1"/>
      <c r="Q86" s="1"/>
      <c r="R86" s="1"/>
      <c r="S86" s="1"/>
      <c r="T86" s="1"/>
      <c r="U86" s="1"/>
      <c r="V86" s="1"/>
      <c r="W86" s="1"/>
      <c r="X86" s="1"/>
      <c r="Y86" s="1"/>
      <c r="Z86" s="1"/>
      <c r="AA86" s="1"/>
    </row>
    <row r="87" spans="1:27">
      <c r="A87" s="94" t="s">
        <v>848</v>
      </c>
      <c r="B87" s="94"/>
      <c r="C87" s="1"/>
      <c r="D87" s="1"/>
      <c r="E87" s="1"/>
      <c r="F87" s="1"/>
      <c r="G87" s="1"/>
      <c r="H87" s="1"/>
      <c r="I87" s="1"/>
      <c r="J87" s="1"/>
      <c r="K87" s="1"/>
      <c r="L87" s="1"/>
      <c r="M87" s="1"/>
      <c r="N87" s="1"/>
      <c r="O87" s="1"/>
      <c r="P87" s="1"/>
      <c r="Q87" s="1"/>
      <c r="R87" s="1"/>
      <c r="S87" s="1"/>
      <c r="T87" s="1"/>
      <c r="U87" s="1"/>
      <c r="V87" s="1"/>
      <c r="W87" s="1"/>
      <c r="X87" s="1"/>
      <c r="Y87" s="1"/>
      <c r="Z87" s="1"/>
      <c r="AA87" s="1"/>
    </row>
    <row r="88" spans="1:27">
      <c r="A88" s="94" t="s">
        <v>849</v>
      </c>
      <c r="B88" s="94"/>
      <c r="C88" s="1"/>
      <c r="D88" s="1"/>
      <c r="E88" s="1"/>
      <c r="F88" s="1"/>
      <c r="G88" s="1"/>
      <c r="H88" s="1"/>
      <c r="I88" s="1"/>
      <c r="J88" s="1"/>
      <c r="K88" s="1"/>
      <c r="L88" s="1"/>
      <c r="M88" s="1"/>
      <c r="N88" s="1"/>
      <c r="O88" s="1"/>
      <c r="P88" s="1"/>
      <c r="Q88" s="1"/>
      <c r="R88" s="1"/>
      <c r="S88" s="1"/>
      <c r="T88" s="1"/>
      <c r="U88" s="1"/>
      <c r="V88" s="1"/>
      <c r="W88" s="1"/>
      <c r="X88" s="1"/>
      <c r="Y88" s="1"/>
      <c r="Z88" s="1"/>
      <c r="AA88" s="1"/>
    </row>
    <row r="89" spans="1:27">
      <c r="A89" s="95" t="s">
        <v>850</v>
      </c>
      <c r="B89" s="95"/>
      <c r="C89" s="1"/>
      <c r="D89" s="1"/>
      <c r="E89" s="1"/>
      <c r="F89" s="1"/>
      <c r="G89" s="1"/>
      <c r="H89" s="1"/>
      <c r="I89" s="1"/>
      <c r="J89" s="1"/>
      <c r="K89" s="1"/>
      <c r="L89" s="1"/>
      <c r="M89" s="1"/>
      <c r="N89" s="1"/>
      <c r="O89" s="1"/>
      <c r="P89" s="1"/>
      <c r="Q89" s="1"/>
      <c r="R89" s="1"/>
      <c r="S89" s="1"/>
      <c r="T89" s="1"/>
      <c r="U89" s="1"/>
      <c r="V89" s="1"/>
      <c r="W89" s="1"/>
      <c r="X89" s="1"/>
      <c r="Y89" s="1"/>
      <c r="Z89" s="1"/>
      <c r="AA89" s="1"/>
    </row>
    <row r="90" spans="1:27">
      <c r="A90" s="95" t="s">
        <v>810</v>
      </c>
      <c r="B90" s="95"/>
      <c r="C90" s="1"/>
      <c r="D90" s="1"/>
      <c r="E90" s="1"/>
      <c r="F90" s="1"/>
      <c r="G90" s="1"/>
      <c r="H90" s="1"/>
      <c r="I90" s="1"/>
      <c r="J90" s="1"/>
      <c r="K90" s="1"/>
      <c r="L90" s="1"/>
      <c r="M90" s="1"/>
      <c r="N90" s="1"/>
      <c r="O90" s="1"/>
      <c r="P90" s="1"/>
      <c r="Q90" s="1"/>
      <c r="R90" s="1"/>
      <c r="S90" s="1"/>
      <c r="T90" s="1"/>
      <c r="U90" s="1"/>
      <c r="V90" s="1"/>
      <c r="W90" s="1"/>
      <c r="X90" s="1"/>
      <c r="Y90" s="1"/>
      <c r="Z90" s="1"/>
      <c r="AA90" s="1"/>
    </row>
    <row r="91" spans="1:27">
      <c r="A91" s="95" t="s">
        <v>851</v>
      </c>
      <c r="B91" s="95"/>
      <c r="C91" s="1"/>
      <c r="D91" s="1"/>
      <c r="E91" s="1"/>
      <c r="F91" s="1"/>
      <c r="G91" s="1"/>
      <c r="H91" s="1"/>
      <c r="I91" s="1"/>
      <c r="J91" s="1"/>
      <c r="K91" s="1"/>
      <c r="L91" s="1"/>
      <c r="M91" s="1"/>
      <c r="N91" s="1"/>
      <c r="O91" s="1"/>
      <c r="P91" s="1"/>
      <c r="Q91" s="1"/>
      <c r="R91" s="1"/>
      <c r="S91" s="1"/>
      <c r="T91" s="1"/>
      <c r="U91" s="1"/>
      <c r="V91" s="1"/>
      <c r="W91" s="1"/>
      <c r="X91" s="1"/>
      <c r="Y91" s="1"/>
      <c r="Z91" s="1"/>
      <c r="AA91" s="1"/>
    </row>
    <row r="92" spans="1:27">
      <c r="A92" s="95" t="s">
        <v>852</v>
      </c>
      <c r="B92" s="95"/>
      <c r="C92" s="1"/>
      <c r="D92" s="1"/>
      <c r="E92" s="1"/>
      <c r="F92" s="1"/>
      <c r="G92" s="1"/>
      <c r="H92" s="1"/>
      <c r="I92" s="1"/>
      <c r="J92" s="1"/>
      <c r="K92" s="1"/>
      <c r="L92" s="1"/>
      <c r="M92" s="1"/>
      <c r="N92" s="1"/>
      <c r="O92" s="1"/>
      <c r="P92" s="1"/>
      <c r="Q92" s="1"/>
      <c r="R92" s="1"/>
      <c r="S92" s="1"/>
      <c r="T92" s="1"/>
      <c r="U92" s="1"/>
      <c r="V92" s="1"/>
      <c r="W92" s="1"/>
      <c r="X92" s="1"/>
      <c r="Y92" s="1"/>
      <c r="Z92" s="1"/>
      <c r="AA92" s="1"/>
    </row>
    <row r="93" spans="1:27">
      <c r="A93" s="95" t="s">
        <v>853</v>
      </c>
      <c r="B93" s="95"/>
      <c r="C93" s="1"/>
      <c r="D93" s="1"/>
      <c r="E93" s="1"/>
      <c r="F93" s="1"/>
      <c r="G93" s="1"/>
      <c r="H93" s="1"/>
      <c r="I93" s="1"/>
      <c r="J93" s="1"/>
      <c r="K93" s="1"/>
      <c r="L93" s="1"/>
      <c r="M93" s="1"/>
      <c r="N93" s="1"/>
      <c r="O93" s="1"/>
      <c r="P93" s="1"/>
      <c r="Q93" s="1"/>
      <c r="R93" s="1"/>
      <c r="S93" s="1"/>
      <c r="T93" s="1"/>
      <c r="U93" s="1"/>
      <c r="V93" s="1"/>
      <c r="W93" s="1"/>
      <c r="X93" s="1"/>
      <c r="Y93" s="1"/>
      <c r="Z93" s="1"/>
      <c r="AA93" s="1"/>
    </row>
    <row r="94" spans="1:27">
      <c r="A94" s="95" t="s">
        <v>854</v>
      </c>
      <c r="B94" s="95"/>
      <c r="C94" s="1"/>
      <c r="D94" s="1"/>
      <c r="E94" s="1"/>
      <c r="F94" s="1"/>
      <c r="G94" s="1"/>
      <c r="H94" s="1"/>
      <c r="I94" s="1"/>
      <c r="J94" s="1"/>
      <c r="K94" s="1"/>
      <c r="L94" s="1"/>
      <c r="M94" s="1"/>
      <c r="N94" s="1"/>
      <c r="O94" s="1"/>
      <c r="P94" s="1"/>
      <c r="Q94" s="1"/>
      <c r="R94" s="1"/>
      <c r="S94" s="1"/>
      <c r="T94" s="1"/>
      <c r="U94" s="1"/>
      <c r="V94" s="1"/>
      <c r="W94" s="1"/>
      <c r="X94" s="1"/>
      <c r="Y94" s="1"/>
      <c r="Z94" s="1"/>
      <c r="AA94" s="1"/>
    </row>
    <row r="95" spans="1:27">
      <c r="A95" s="95" t="s">
        <v>855</v>
      </c>
      <c r="B95" s="95"/>
      <c r="C95" s="1"/>
      <c r="D95" s="1"/>
      <c r="E95" s="1"/>
      <c r="F95" s="1"/>
      <c r="G95" s="1"/>
      <c r="H95" s="1"/>
      <c r="I95" s="1"/>
      <c r="J95" s="1"/>
      <c r="K95" s="1"/>
      <c r="L95" s="1"/>
      <c r="M95" s="1"/>
      <c r="N95" s="1"/>
      <c r="O95" s="1"/>
      <c r="P95" s="1"/>
      <c r="Q95" s="1"/>
      <c r="R95" s="1"/>
      <c r="S95" s="1"/>
      <c r="T95" s="1"/>
      <c r="U95" s="1"/>
      <c r="V95" s="1"/>
      <c r="W95" s="1"/>
      <c r="X95" s="1"/>
      <c r="Y95" s="1"/>
      <c r="Z95" s="1"/>
      <c r="AA95" s="1"/>
    </row>
    <row r="96" spans="1:27">
      <c r="A96" s="95" t="s">
        <v>856</v>
      </c>
      <c r="B96" s="95"/>
      <c r="C96" s="1"/>
      <c r="D96" s="1"/>
      <c r="E96" s="1"/>
      <c r="F96" s="1"/>
      <c r="G96" s="1"/>
      <c r="H96" s="1"/>
      <c r="I96" s="1"/>
      <c r="J96" s="1"/>
      <c r="K96" s="1"/>
      <c r="L96" s="1"/>
      <c r="M96" s="1"/>
      <c r="N96" s="1"/>
      <c r="O96" s="1"/>
      <c r="P96" s="1"/>
      <c r="Q96" s="1"/>
      <c r="R96" s="1"/>
      <c r="S96" s="1"/>
      <c r="T96" s="1"/>
      <c r="U96" s="1"/>
      <c r="V96" s="1"/>
      <c r="W96" s="1"/>
      <c r="X96" s="1"/>
      <c r="Y96" s="1"/>
      <c r="Z96" s="1"/>
      <c r="AA96" s="1"/>
    </row>
    <row r="97" spans="1:27">
      <c r="A97" s="95" t="s">
        <v>857</v>
      </c>
      <c r="B97" s="95"/>
      <c r="C97" s="1"/>
      <c r="D97" s="1"/>
      <c r="E97" s="1"/>
      <c r="F97" s="1"/>
      <c r="G97" s="1"/>
      <c r="H97" s="1"/>
      <c r="I97" s="1"/>
      <c r="J97" s="1"/>
      <c r="K97" s="1"/>
      <c r="L97" s="1"/>
      <c r="M97" s="1"/>
      <c r="N97" s="1"/>
      <c r="O97" s="1"/>
      <c r="P97" s="1"/>
      <c r="Q97" s="1"/>
      <c r="R97" s="1"/>
      <c r="S97" s="1"/>
      <c r="T97" s="1"/>
      <c r="U97" s="1"/>
      <c r="V97" s="1"/>
      <c r="W97" s="1"/>
      <c r="X97" s="1"/>
      <c r="Y97" s="1"/>
      <c r="Z97" s="1"/>
      <c r="AA97" s="1"/>
    </row>
    <row r="98" spans="1:27">
      <c r="A98" s="95" t="s">
        <v>858</v>
      </c>
      <c r="B98" s="95"/>
      <c r="C98" s="1"/>
      <c r="D98" s="1"/>
      <c r="E98" s="1"/>
      <c r="F98" s="1"/>
      <c r="G98" s="1"/>
      <c r="H98" s="1"/>
      <c r="I98" s="1"/>
      <c r="J98" s="1"/>
      <c r="K98" s="1"/>
      <c r="L98" s="1"/>
      <c r="M98" s="1"/>
      <c r="N98" s="1"/>
      <c r="O98" s="1"/>
      <c r="P98" s="1"/>
      <c r="Q98" s="1"/>
      <c r="R98" s="1"/>
      <c r="S98" s="1"/>
      <c r="T98" s="1"/>
      <c r="U98" s="1"/>
      <c r="V98" s="1"/>
      <c r="W98" s="1"/>
      <c r="X98" s="1"/>
      <c r="Y98" s="1"/>
      <c r="Z98" s="1"/>
      <c r="AA98" s="1"/>
    </row>
    <row r="99" spans="1:27">
      <c r="A99" s="95" t="s">
        <v>839</v>
      </c>
      <c r="B99" s="95"/>
      <c r="C99" s="1"/>
      <c r="D99" s="1"/>
      <c r="E99" s="1"/>
      <c r="F99" s="1"/>
      <c r="G99" s="1"/>
      <c r="H99" s="1"/>
      <c r="I99" s="1"/>
      <c r="J99" s="1"/>
      <c r="K99" s="1"/>
      <c r="L99" s="1"/>
      <c r="M99" s="1"/>
      <c r="N99" s="1"/>
      <c r="O99" s="1"/>
      <c r="P99" s="1"/>
      <c r="Q99" s="1"/>
      <c r="R99" s="1"/>
      <c r="S99" s="1"/>
      <c r="T99" s="1"/>
      <c r="U99" s="1"/>
      <c r="V99" s="1"/>
      <c r="W99" s="1"/>
      <c r="X99" s="1"/>
      <c r="Y99" s="1"/>
      <c r="Z99" s="1"/>
      <c r="AA99" s="1"/>
    </row>
    <row r="100" spans="1:27">
      <c r="A100" s="95" t="s">
        <v>840</v>
      </c>
      <c r="B100" s="95"/>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c r="A101" s="95" t="s">
        <v>330</v>
      </c>
      <c r="B101" s="95" t="s">
        <v>796</v>
      </c>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c r="A102" s="95" t="s">
        <v>859</v>
      </c>
      <c r="B102" s="95"/>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c r="A103" s="95" t="s">
        <v>842</v>
      </c>
      <c r="B103" s="95"/>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c r="A104" s="95" t="s">
        <v>843</v>
      </c>
      <c r="B104" s="95"/>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row>
    <row r="110" spans="1:27">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row>
    <row r="111" spans="1:27">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row>
    <row r="112" spans="1:27">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row>
    <row r="113" spans="1:27">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row>
    <row r="114" spans="1:27">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row>
    <row r="115" spans="1:27">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row>
    <row r="116" spans="1:27">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row>
    <row r="117" spans="1:2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row>
    <row r="118" spans="1:27">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row>
    <row r="119" spans="1:27">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row>
    <row r="120" spans="1:27">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row>
    <row r="121" spans="1:27">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row>
    <row r="122" spans="1:27">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row>
    <row r="123" spans="1:27">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row>
    <row r="124" spans="1:27">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row>
    <row r="125" spans="1:27">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row>
    <row r="126" spans="1:27">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row>
    <row r="127" spans="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row>
    <row r="128" spans="1:27">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row>
    <row r="129" spans="1:27">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row>
    <row r="130" spans="1:27">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row>
    <row r="131" spans="1:27">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row>
    <row r="132" spans="1:27">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row>
    <row r="133" spans="1:27">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row>
    <row r="134" spans="1:27">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row>
    <row r="135" spans="1:27">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row>
    <row r="136" spans="1:27">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row>
    <row r="137" spans="1:2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row>
    <row r="138" spans="1:27">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row>
    <row r="139" spans="1:27">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row>
    <row r="140" spans="1:27">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row>
    <row r="141" spans="1:27">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row>
    <row r="142" spans="1:27">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row>
    <row r="143" spans="1:27">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row>
    <row r="144" spans="1:27">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row>
    <row r="145" spans="1:27">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row>
    <row r="146" spans="1:27">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row>
    <row r="147" spans="1:2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row>
    <row r="148" spans="1:27">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row>
    <row r="149" spans="1:27">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row>
    <row r="150" spans="1:27">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row>
    <row r="151" spans="1:27">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row>
    <row r="152" spans="1:27">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row>
    <row r="153" spans="1:27">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row>
    <row r="154" spans="1:27">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row>
    <row r="155" spans="1:27">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row>
    <row r="156" spans="1:27">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row>
    <row r="157" spans="1:2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row>
    <row r="158" spans="1:27">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row>
    <row r="159" spans="1:27">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row>
    <row r="160" spans="1:27">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row>
    <row r="161" spans="1:27">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row>
    <row r="162" spans="1:27">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row>
    <row r="163" spans="1:27">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row>
    <row r="164" spans="1:27">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row>
    <row r="165" spans="1:27">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row>
    <row r="166" spans="1:27">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row>
    <row r="167" spans="1:2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row>
    <row r="168" spans="1:27">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row>
    <row r="169" spans="1:27">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row>
    <row r="170" spans="1:27">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row>
    <row r="171" spans="1:27">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row>
    <row r="172" spans="1:27">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row>
    <row r="173" spans="1:27">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row>
    <row r="174" spans="1:27">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row>
    <row r="175" spans="1:27">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row>
    <row r="176" spans="1:27">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row>
    <row r="177" spans="1:2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row>
    <row r="178" spans="1:27">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row>
    <row r="179" spans="1:27">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row>
    <row r="180" spans="1:27">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row>
    <row r="181" spans="1:27">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row>
    <row r="182" spans="1:27">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row>
    <row r="183" spans="1:27">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row>
    <row r="184" spans="1:27">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row>
    <row r="185" spans="1:27">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row>
    <row r="186" spans="1:27">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row>
    <row r="187" spans="1:27">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row>
    <row r="188" spans="1:27">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row>
    <row r="189" spans="1:27">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row>
    <row r="190" spans="1:27">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row>
    <row r="191" spans="1:27">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row>
    <row r="192" spans="1:27">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row>
    <row r="193" spans="1:27">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row>
    <row r="194" spans="1:27">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row>
    <row r="195" spans="1:27">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row>
    <row r="196" spans="1:27">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row>
    <row r="197" spans="1:2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row>
    <row r="198" spans="1:27">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row>
    <row r="199" spans="1:27">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row>
    <row r="200" spans="1:27">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row>
    <row r="201" spans="1:27">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row>
    <row r="202" spans="1:27">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row>
    <row r="203" spans="1:27">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row>
    <row r="204" spans="1:27">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row>
    <row r="205" spans="1:27">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row>
    <row r="206" spans="1:27">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row>
    <row r="207" spans="1:2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row>
    <row r="208" spans="1:27">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row>
    <row r="209" spans="1:27">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row>
    <row r="210" spans="1:27">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row>
    <row r="211" spans="1:27">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row>
    <row r="212" spans="1:27">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row>
    <row r="213" spans="1:27">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row>
    <row r="214" spans="1:27">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row>
    <row r="215" spans="1:27">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row>
    <row r="216" spans="1:27">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row>
    <row r="217" spans="1:2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row>
    <row r="218" spans="1:27">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row>
    <row r="219" spans="1:27">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row>
    <row r="220" spans="1:27">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row>
    <row r="221" spans="1:27">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row>
    <row r="222" spans="1:27">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row>
    <row r="223" spans="1:27">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row>
    <row r="224" spans="1:27">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row>
    <row r="225" spans="1:27">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row>
    <row r="226" spans="1:27">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row>
    <row r="227" spans="1: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row>
    <row r="228" spans="1:27">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row>
    <row r="229" spans="1:27">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row>
    <row r="230" spans="1:27">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row>
    <row r="231" spans="1:27">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row>
    <row r="232" spans="1:27">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row>
    <row r="233" spans="1:27">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row>
    <row r="234" spans="1:27">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row>
    <row r="235" spans="1:27">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row>
    <row r="236" spans="1:27">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row>
    <row r="237" spans="1:2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row>
    <row r="238" spans="1:27">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row>
    <row r="239" spans="1:27">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row>
    <row r="240" spans="1:27">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row>
    <row r="241" spans="1:27">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row>
    <row r="242" spans="1:27">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row>
    <row r="243" spans="1:27">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row>
    <row r="244" spans="1:27">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row>
    <row r="245" spans="1:27">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row>
    <row r="246" spans="1:27">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row>
    <row r="247" spans="1:2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row>
    <row r="248" spans="1:27">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row>
    <row r="249" spans="1:27">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row>
    <row r="250" spans="1:27">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row>
    <row r="251" spans="1:27">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row>
    <row r="252" spans="1:27">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row>
    <row r="253" spans="1:27">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row>
    <row r="254" spans="1:27">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row>
    <row r="255" spans="1:27">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row>
    <row r="256" spans="1:27">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row>
    <row r="257" spans="1:2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row>
    <row r="258" spans="1:27">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row>
    <row r="259" spans="1:27">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row>
    <row r="260" spans="1:27">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row>
    <row r="261" spans="1:27">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row>
    <row r="262" spans="1:27">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row>
    <row r="263" spans="1:27">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row>
    <row r="264" spans="1:27">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row>
    <row r="265" spans="1:27">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row>
    <row r="266" spans="1:27">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row>
    <row r="267" spans="1:2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row>
    <row r="268" spans="1:27">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row>
    <row r="269" spans="1:27">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row>
    <row r="270" spans="1:27">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row>
    <row r="271" spans="1:27">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row>
    <row r="272" spans="1:27">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row>
    <row r="273" spans="1:27">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row>
    <row r="274" spans="1:27">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row>
    <row r="275" spans="1:27">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row>
    <row r="276" spans="1:27">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row>
    <row r="277" spans="1:2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row>
    <row r="278" spans="1:27">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row>
    <row r="279" spans="1:27">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row>
    <row r="280" spans="1:27">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row>
    <row r="281" spans="1:27">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row>
    <row r="282" spans="1:27">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row>
    <row r="283" spans="1:27">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row>
    <row r="284" spans="1:27">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row>
    <row r="285" spans="1:27">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row>
    <row r="286" spans="1:27">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row>
    <row r="287" spans="1:2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row>
    <row r="288" spans="1:27">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row>
    <row r="289" spans="1:27">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row>
    <row r="290" spans="1:27">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row>
    <row r="291" spans="1:27">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row>
    <row r="292" spans="1:27">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row>
    <row r="293" spans="1:27">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row>
    <row r="294" spans="1:27">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row>
    <row r="295" spans="1:27">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row>
    <row r="296" spans="1:27">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row>
    <row r="297" spans="1:2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row>
    <row r="298" spans="1:27">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row>
    <row r="299" spans="1:27">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row>
    <row r="300" spans="1:27">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row>
    <row r="301" spans="1:27">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row>
    <row r="302" spans="1:27">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row>
    <row r="303" spans="1:27">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row>
    <row r="304" spans="1:27">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row>
    <row r="305" spans="1:27">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row>
    <row r="306" spans="1:27">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row>
    <row r="307" spans="1:2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row>
    <row r="308" spans="1:27">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row>
    <row r="309" spans="1:27">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row>
    <row r="310" spans="1:27">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row>
    <row r="311" spans="1:27">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row>
    <row r="312" spans="1:27">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row>
    <row r="313" spans="1:27">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row>
    <row r="314" spans="1:27">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row>
    <row r="315" spans="1:27">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row>
    <row r="316" spans="1:27">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row>
    <row r="317" spans="1:2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row>
    <row r="318" spans="1:27">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row>
    <row r="319" spans="1:27">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row>
    <row r="320" spans="1:27">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row>
    <row r="321" spans="1:27">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row>
    <row r="322" spans="1:27">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row>
    <row r="323" spans="1:27">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row>
    <row r="324" spans="1:27">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row>
    <row r="325" spans="1:27">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row>
    <row r="326" spans="1:27">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row>
    <row r="327" spans="1: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row>
    <row r="328" spans="1:27">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row>
    <row r="329" spans="1:27">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row>
    <row r="330" spans="1:27">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row>
    <row r="331" spans="1:27">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row>
    <row r="332" spans="1:27">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row>
    <row r="333" spans="1:27">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row>
    <row r="334" spans="1:27">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row>
    <row r="335" spans="1:27">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row>
    <row r="336" spans="1:27">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row>
    <row r="337" spans="1:2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row>
    <row r="338" spans="1:27">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row>
    <row r="339" spans="1:27">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row>
    <row r="340" spans="1:27">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row>
    <row r="341" spans="1:27">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row>
    <row r="342" spans="1:27">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row>
    <row r="343" spans="1:27">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row>
    <row r="344" spans="1:27">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row>
    <row r="345" spans="1:27">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row>
    <row r="346" spans="1:27">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row>
    <row r="347" spans="1:2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row>
    <row r="348" spans="1:27">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row>
    <row r="349" spans="1:27">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row>
    <row r="350" spans="1:27">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row>
    <row r="351" spans="1:27">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row>
    <row r="352" spans="1:27">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row>
    <row r="353" spans="1:27">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row>
    <row r="354" spans="1:27">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row>
    <row r="355" spans="1:27">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row>
    <row r="356" spans="1:27">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row>
    <row r="357" spans="1:2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row>
    <row r="358" spans="1:27">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row>
    <row r="359" spans="1:27">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row>
    <row r="360" spans="1:27">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row>
    <row r="361" spans="1:27">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row>
    <row r="362" spans="1:27">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row>
    <row r="363" spans="1:27">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row>
    <row r="364" spans="1:27">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row>
    <row r="365" spans="1:27">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row>
    <row r="366" spans="1:27">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row>
    <row r="367" spans="1:2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row>
    <row r="368" spans="1:27">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row>
    <row r="369" spans="1:27">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row>
    <row r="370" spans="1:27">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row>
    <row r="371" spans="1:27">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row>
    <row r="372" spans="1:27">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row>
    <row r="373" spans="1:27">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row>
    <row r="374" spans="1:27">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row>
    <row r="375" spans="1:27">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row>
    <row r="376" spans="1:27">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row>
    <row r="377" spans="1:27">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row>
    <row r="378" spans="1:27">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row>
    <row r="379" spans="1:27">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row>
    <row r="380" spans="1:27">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row>
    <row r="381" spans="1:27">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row>
    <row r="382" spans="1:27">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row>
    <row r="383" spans="1:27">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row>
    <row r="384" spans="1:27">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row>
    <row r="385" spans="1:27">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row>
    <row r="386" spans="1:27">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row>
    <row r="387" spans="1:2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row>
    <row r="388" spans="1:27">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row>
    <row r="389" spans="1:27">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row>
    <row r="390" spans="1:27">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row>
    <row r="391" spans="1:27">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row>
    <row r="392" spans="1:27">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row>
    <row r="393" spans="1:27">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row>
    <row r="394" spans="1:27">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row>
    <row r="395" spans="1:27">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row>
    <row r="396" spans="1:27">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row>
    <row r="397" spans="1:2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row>
    <row r="398" spans="1:27">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row>
    <row r="399" spans="1:27">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row>
    <row r="400" spans="1:27">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row>
    <row r="401" spans="1:27">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row>
    <row r="402" spans="1:27">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row>
    <row r="403" spans="1:27">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row>
    <row r="404" spans="1:27">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row>
    <row r="405" spans="1:27">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row>
    <row r="406" spans="1:27">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row>
    <row r="407" spans="1:2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row>
    <row r="408" spans="1:27">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row>
    <row r="409" spans="1:27">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row>
    <row r="410" spans="1:27">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row>
    <row r="411" spans="1:27">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row>
    <row r="412" spans="1:27">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row>
    <row r="413" spans="1:27">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row>
    <row r="414" spans="1:27">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row>
    <row r="415" spans="1:27">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row>
    <row r="416" spans="1:27">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row>
    <row r="417" spans="1:2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row>
    <row r="418" spans="1:27">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row>
    <row r="419" spans="1:27">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row>
    <row r="420" spans="1:27">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row>
    <row r="421" spans="1:27">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row>
    <row r="422" spans="1:27">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row>
    <row r="423" spans="1:27">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row>
    <row r="424" spans="1:27">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row>
    <row r="425" spans="1:27">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row>
    <row r="426" spans="1:27">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row>
    <row r="427" spans="1: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row>
    <row r="428" spans="1:27">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row>
    <row r="429" spans="1:27">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row>
    <row r="430" spans="1:27">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row>
    <row r="431" spans="1:27">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row>
    <row r="432" spans="1:27">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row>
    <row r="433" spans="1:27">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row>
    <row r="434" spans="1:27">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row>
    <row r="435" spans="1:27">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row>
    <row r="436" spans="1:27">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row>
    <row r="437" spans="1:2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row>
    <row r="438" spans="1:27">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row>
    <row r="439" spans="1:27">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row>
    <row r="440" spans="1:27">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row>
    <row r="441" spans="1:27">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row>
    <row r="442" spans="1:27">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row>
    <row r="443" spans="1:27">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row>
    <row r="444" spans="1:27">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row>
    <row r="445" spans="1:27">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row>
    <row r="446" spans="1:27">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row>
    <row r="447" spans="1:2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row>
    <row r="448" spans="1:27">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row>
    <row r="449" spans="1:27">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row>
    <row r="450" spans="1:27">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row>
    <row r="451" spans="1:27">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row>
    <row r="452" spans="1:27">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row>
    <row r="453" spans="1:27">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row>
    <row r="454" spans="1:27">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row>
    <row r="455" spans="1:27">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row>
    <row r="456" spans="1:27">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row>
    <row r="457" spans="1:2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row>
    <row r="458" spans="1:27">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row>
    <row r="459" spans="1:27">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row>
    <row r="460" spans="1:27">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row>
    <row r="461" spans="1:27">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row>
    <row r="462" spans="1:27">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row>
    <row r="463" spans="1:27">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row>
    <row r="464" spans="1:27">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row>
    <row r="465" spans="1:27">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row>
    <row r="466" spans="1:27">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row>
    <row r="467" spans="1:2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row>
    <row r="468" spans="1:27">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row>
    <row r="469" spans="1:27">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row>
    <row r="470" spans="1:27">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row>
    <row r="471" spans="1:27">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row>
    <row r="472" spans="1:27">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row>
    <row r="473" spans="1:27">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row>
    <row r="474" spans="1:27">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row>
    <row r="475" spans="1:27">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row>
    <row r="476" spans="1:27">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row>
    <row r="477" spans="1:2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row>
    <row r="478" spans="1:27">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row>
    <row r="479" spans="1:27">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row>
    <row r="480" spans="1:27">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row>
    <row r="481" spans="1:27">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row>
    <row r="482" spans="1:27">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row>
    <row r="483" spans="1:27">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row>
    <row r="484" spans="1:27">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row>
    <row r="485" spans="1:27">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row>
    <row r="486" spans="1:27">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row>
    <row r="487" spans="1:2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row>
    <row r="488" spans="1:27">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row>
    <row r="489" spans="1:27">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row>
    <row r="490" spans="1:27">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row>
    <row r="491" spans="1:27">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row>
    <row r="492" spans="1:27">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row>
    <row r="493" spans="1:27">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row>
    <row r="494" spans="1:27">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row>
    <row r="495" spans="1:27">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row>
    <row r="496" spans="1:27">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row>
    <row r="497" spans="1:2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row>
    <row r="498" spans="1:27">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row>
    <row r="499" spans="1:27">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row>
    <row r="500" spans="1:27">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row>
    <row r="501" spans="1:27">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row>
    <row r="502" spans="1:27">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row>
    <row r="503" spans="1:27">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row>
    <row r="504" spans="1:27">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row>
    <row r="505" spans="1:27">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row>
    <row r="506" spans="1:27">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row>
    <row r="507" spans="1:2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row>
    <row r="508" spans="1:27">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row>
    <row r="509" spans="1:27">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row>
    <row r="510" spans="1:27">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row>
    <row r="511" spans="1:27">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row>
    <row r="512" spans="1:27">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row>
    <row r="513" spans="1:27">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row>
    <row r="514" spans="1:27">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row>
    <row r="515" spans="1:27">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row>
    <row r="516" spans="1:27">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row>
    <row r="517" spans="1:2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row>
    <row r="518" spans="1:27">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row>
    <row r="519" spans="1:27">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row>
    <row r="520" spans="1:27">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row>
    <row r="521" spans="1:27">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row>
    <row r="522" spans="1:27">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row>
    <row r="523" spans="1:27">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row>
    <row r="524" spans="1:27">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row>
    <row r="525" spans="1:27">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row>
    <row r="526" spans="1:27">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row>
    <row r="527" spans="1: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row>
    <row r="528" spans="1:27">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row>
    <row r="529" spans="1:27">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row>
    <row r="530" spans="1:27">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row>
    <row r="531" spans="1:27">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row>
    <row r="532" spans="1:27">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row>
    <row r="533" spans="1:27">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row>
    <row r="534" spans="1:27">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row>
    <row r="535" spans="1:27">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row>
    <row r="536" spans="1:27">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row>
    <row r="537" spans="1:2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row>
    <row r="538" spans="1:27">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row>
    <row r="539" spans="1:27">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row>
    <row r="540" spans="1:27">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row>
    <row r="541" spans="1:27">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row>
    <row r="542" spans="1:27">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row>
    <row r="543" spans="1:27">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row>
    <row r="544" spans="1:27">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row>
    <row r="545" spans="1:27">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row>
    <row r="546" spans="1:27">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row>
    <row r="547" spans="1:2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row>
    <row r="548" spans="1:27">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row>
    <row r="549" spans="1:27">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row>
    <row r="550" spans="1:27">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row>
    <row r="551" spans="1:27">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row>
    <row r="552" spans="1:27">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row>
    <row r="553" spans="1:27">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row>
    <row r="554" spans="1:27">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row>
    <row r="555" spans="1:27">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row>
    <row r="556" spans="1:27">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row>
    <row r="557" spans="1:2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row>
    <row r="558" spans="1:27">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row>
    <row r="559" spans="1:27">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row>
    <row r="560" spans="1:27">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row>
    <row r="561" spans="1:27">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row>
    <row r="562" spans="1:27">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row>
    <row r="563" spans="1:27">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row>
    <row r="564" spans="1:27">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row>
    <row r="565" spans="1:27">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row>
    <row r="566" spans="1:27">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row>
    <row r="567" spans="1:2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row>
    <row r="568" spans="1:27">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row>
    <row r="569" spans="1:27">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row>
    <row r="570" spans="1:27">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row>
    <row r="571" spans="1:27">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row>
    <row r="572" spans="1:27">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row>
    <row r="573" spans="1:27">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row>
    <row r="574" spans="1:27">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row>
    <row r="575" spans="1:27">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row>
    <row r="576" spans="1:27">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row>
    <row r="577" spans="1:2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row>
    <row r="578" spans="1:27">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row>
    <row r="579" spans="1:27">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row>
    <row r="580" spans="1:27">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row>
    <row r="581" spans="1:27">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row>
    <row r="582" spans="1:27">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row>
    <row r="583" spans="1:27">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row>
    <row r="584" spans="1:27">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row>
    <row r="585" spans="1:27">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row>
    <row r="586" spans="1:27">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row>
    <row r="587" spans="1:2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row>
    <row r="588" spans="1:27">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row>
    <row r="589" spans="1:27">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row>
    <row r="590" spans="1:27">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row>
    <row r="591" spans="1:27">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row>
    <row r="592" spans="1:27">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row>
    <row r="593" spans="1:27">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row>
    <row r="594" spans="1:27">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row>
    <row r="595" spans="1:27">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row>
    <row r="596" spans="1:27">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row>
    <row r="597" spans="1:2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row>
    <row r="598" spans="1:27">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row>
    <row r="599" spans="1:27">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row>
    <row r="600" spans="1:27">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row>
    <row r="601" spans="1:27">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row>
    <row r="602" spans="1:27">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row>
    <row r="603" spans="1:27">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row>
    <row r="604" spans="1:27">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row>
    <row r="605" spans="1:27">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row>
    <row r="606" spans="1:27">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row>
    <row r="607" spans="1:2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row>
    <row r="608" spans="1:27">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row>
    <row r="609" spans="1:27">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row>
    <row r="610" spans="1:27">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row>
    <row r="611" spans="1:27">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row>
    <row r="612" spans="1:27">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row>
    <row r="613" spans="1:27">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row>
    <row r="614" spans="1:27">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row>
    <row r="615" spans="1:27">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row>
    <row r="616" spans="1:27">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row>
    <row r="617" spans="1:2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row>
    <row r="618" spans="1:27">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row>
    <row r="619" spans="1:27">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row>
    <row r="620" spans="1:27">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row>
    <row r="621" spans="1:27">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row>
    <row r="622" spans="1:27">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row>
    <row r="623" spans="1:27">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row>
    <row r="624" spans="1:27">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row>
    <row r="625" spans="1:27">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row>
    <row r="626" spans="1:27">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row>
    <row r="627" spans="1: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row>
    <row r="628" spans="1:27">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row>
    <row r="629" spans="1:27">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row>
    <row r="630" spans="1:27">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row>
    <row r="631" spans="1:27">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row>
    <row r="632" spans="1:27">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row>
    <row r="633" spans="1:27">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row>
    <row r="634" spans="1:27">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row>
    <row r="635" spans="1:27">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row>
    <row r="636" spans="1:27">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row>
    <row r="637" spans="1:2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row>
    <row r="638" spans="1:27">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row>
    <row r="639" spans="1:27">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row>
    <row r="640" spans="1:27">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row>
    <row r="641" spans="1:27">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row>
    <row r="642" spans="1:27">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row>
    <row r="643" spans="1:27">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row>
    <row r="644" spans="1:27">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row>
    <row r="645" spans="1:27">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row>
    <row r="646" spans="1:27">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row>
    <row r="647" spans="1:2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row>
    <row r="648" spans="1:27">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row>
    <row r="649" spans="1:27">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row>
    <row r="650" spans="1:27">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row>
    <row r="651" spans="1:27">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row>
    <row r="652" spans="1:27">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row>
    <row r="653" spans="1:27">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row>
    <row r="654" spans="1:27">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row>
    <row r="655" spans="1:27">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row>
    <row r="656" spans="1:27">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row>
    <row r="657" spans="1:2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row>
    <row r="658" spans="1:27">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row>
    <row r="659" spans="1:27">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row>
    <row r="660" spans="1:27">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row>
    <row r="661" spans="1:27">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row>
    <row r="662" spans="1:27">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row>
    <row r="663" spans="1:27">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row>
    <row r="664" spans="1:27">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row>
    <row r="665" spans="1:27">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row>
    <row r="666" spans="1:27">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row>
    <row r="667" spans="1:2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row>
    <row r="668" spans="1:27">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row>
    <row r="669" spans="1:27">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row>
    <row r="670" spans="1:27">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row>
    <row r="671" spans="1:27">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row>
    <row r="672" spans="1:27">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row>
    <row r="673" spans="1:27">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row>
    <row r="674" spans="1:27">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row>
    <row r="675" spans="1:27">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row>
    <row r="676" spans="1:27">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row>
    <row r="677" spans="1:2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row>
    <row r="678" spans="1:27">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row>
    <row r="679" spans="1:27">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row>
    <row r="680" spans="1:27">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row>
    <row r="681" spans="1:27">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row>
    <row r="682" spans="1:27">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row>
    <row r="683" spans="1:27">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row>
    <row r="684" spans="1:27">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row>
    <row r="685" spans="1:27">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row>
    <row r="686" spans="1:27">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row>
    <row r="687" spans="1:2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row>
    <row r="688" spans="1:27">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row>
    <row r="689" spans="1:27">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row>
    <row r="690" spans="1:27">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row>
    <row r="691" spans="1:27">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row>
    <row r="692" spans="1:27">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row>
    <row r="693" spans="1:27">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row>
    <row r="694" spans="1:27">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row>
    <row r="695" spans="1:27">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row>
    <row r="696" spans="1:27">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row>
    <row r="697" spans="1:2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row>
    <row r="698" spans="1:27">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row>
    <row r="699" spans="1:27">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row>
    <row r="700" spans="1:27">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row>
    <row r="701" spans="1:27">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row>
    <row r="702" spans="1:27">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row>
    <row r="703" spans="1:27">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row>
    <row r="704" spans="1:27">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row>
    <row r="705" spans="1:27">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row>
    <row r="706" spans="1:27">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row>
    <row r="707" spans="1:2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row>
    <row r="708" spans="1:27">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row>
    <row r="709" spans="1:27">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row>
    <row r="710" spans="1:27">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row>
    <row r="711" spans="1:27">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row>
    <row r="712" spans="1:27">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row>
    <row r="713" spans="1:27">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row>
    <row r="714" spans="1:27">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row>
    <row r="715" spans="1:27">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row>
    <row r="716" spans="1:27">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row>
    <row r="717" spans="1:2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row>
    <row r="718" spans="1:27">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row>
    <row r="719" spans="1:27">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row>
    <row r="720" spans="1:27">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row>
    <row r="721" spans="1:27">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row>
    <row r="722" spans="1:27">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row>
    <row r="723" spans="1:27">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row>
    <row r="724" spans="1:27">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row>
    <row r="725" spans="1:27">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row>
    <row r="726" spans="1:27">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row>
    <row r="727" spans="1: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row>
    <row r="728" spans="1:27">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row>
    <row r="729" spans="1:27">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row>
    <row r="730" spans="1:27">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row>
    <row r="731" spans="1:27">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row>
    <row r="732" spans="1:27">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row>
    <row r="733" spans="1:27">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row>
    <row r="734" spans="1:27">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row>
    <row r="735" spans="1:27">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row>
    <row r="736" spans="1:27">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row>
    <row r="737" spans="1:2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row>
    <row r="738" spans="1:27">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row>
    <row r="739" spans="1:27">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row>
    <row r="740" spans="1:27">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row>
    <row r="741" spans="1:27">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row>
    <row r="742" spans="1:27">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row>
    <row r="743" spans="1:27">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row>
    <row r="744" spans="1:27">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row>
    <row r="745" spans="1:27">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row>
    <row r="746" spans="1:27">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row>
    <row r="747" spans="1:2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row>
    <row r="748" spans="1:27">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row>
    <row r="749" spans="1:27">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row>
    <row r="750" spans="1:27">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row>
    <row r="751" spans="1:27">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row>
    <row r="752" spans="1:27">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row>
    <row r="753" spans="1:27">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row>
    <row r="754" spans="1:27">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row>
    <row r="755" spans="1:27">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row>
    <row r="756" spans="1:27">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row>
    <row r="757" spans="1:2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row>
    <row r="758" spans="1:27">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row>
    <row r="759" spans="1:27">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row>
    <row r="760" spans="1:27">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row>
    <row r="761" spans="1:27">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row>
    <row r="762" spans="1:27">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row>
    <row r="763" spans="1:27">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row>
    <row r="764" spans="1:27">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row>
    <row r="765" spans="1:27">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row>
    <row r="766" spans="1:27">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row>
    <row r="767" spans="1:2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row>
    <row r="768" spans="1:27">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row>
    <row r="769" spans="1:27">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row>
    <row r="770" spans="1:27">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row>
    <row r="771" spans="1:27">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row>
    <row r="772" spans="1:27">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row>
    <row r="773" spans="1:27">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row>
    <row r="774" spans="1:27">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row>
    <row r="775" spans="1:27">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row>
    <row r="776" spans="1:27">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row>
    <row r="777" spans="1:2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row>
    <row r="778" spans="1:27">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row>
    <row r="779" spans="1:27">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row>
    <row r="780" spans="1:27">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row>
    <row r="781" spans="1:27">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row>
    <row r="782" spans="1:27">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row>
    <row r="783" spans="1:27">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row>
    <row r="784" spans="1:27">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row>
    <row r="785" spans="1:27">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row>
    <row r="786" spans="1:27">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row>
    <row r="787" spans="1:2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row>
    <row r="788" spans="1:27">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row>
    <row r="789" spans="1:27">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row>
    <row r="790" spans="1:27">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row>
    <row r="791" spans="1:27">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row>
    <row r="792" spans="1:27">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row>
    <row r="793" spans="1:27">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row>
    <row r="794" spans="1:27">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row>
    <row r="795" spans="1:27">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row>
    <row r="796" spans="1:27">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row>
    <row r="797" spans="1:2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row>
    <row r="798" spans="1:27">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row>
    <row r="799" spans="1:27">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row>
    <row r="800" spans="1:27">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row>
    <row r="801" spans="1:27">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row>
    <row r="802" spans="1:27">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row>
    <row r="803" spans="1:27">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row>
    <row r="804" spans="1:27">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row>
    <row r="805" spans="1:27">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row>
    <row r="806" spans="1:27">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row>
    <row r="807" spans="1:2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row>
    <row r="808" spans="1:27">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row>
    <row r="809" spans="1:27">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row>
    <row r="810" spans="1:27">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row>
    <row r="811" spans="1:27">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row>
    <row r="812" spans="1:27">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row>
    <row r="813" spans="1:27">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row>
    <row r="814" spans="1:27">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row>
    <row r="815" spans="1:27">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row>
    <row r="816" spans="1:27">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row>
    <row r="817" spans="1:2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row>
    <row r="818" spans="1:27">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row>
    <row r="819" spans="1:27">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row>
    <row r="820" spans="1:27">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row>
    <row r="821" spans="1:27">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row>
    <row r="822" spans="1:27">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row>
    <row r="823" spans="1:27">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row>
    <row r="824" spans="1:27">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row>
    <row r="825" spans="1:27">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row>
    <row r="826" spans="1:27">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row>
    <row r="827" spans="1: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row>
    <row r="828" spans="1:27">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row>
    <row r="829" spans="1:27">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row>
    <row r="830" spans="1:27">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row>
    <row r="831" spans="1:27">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row>
    <row r="832" spans="1:27">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row>
    <row r="833" spans="1:27">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row>
    <row r="834" spans="1:27">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row>
    <row r="835" spans="1:27">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row>
    <row r="836" spans="1:27">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row>
    <row r="837" spans="1:2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row>
    <row r="838" spans="1:27">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row>
    <row r="839" spans="1:27">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row>
    <row r="840" spans="1:27">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row>
    <row r="841" spans="1:27">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row>
    <row r="842" spans="1:27">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row>
    <row r="843" spans="1:27">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row>
    <row r="844" spans="1:27">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row>
    <row r="845" spans="1:27">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row>
    <row r="846" spans="1:27">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row>
    <row r="847" spans="1:2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row>
    <row r="848" spans="1:27">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row>
    <row r="849" spans="1:27">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row>
    <row r="850" spans="1:27">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row>
    <row r="851" spans="1:27">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row>
    <row r="852" spans="1:27">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row>
    <row r="853" spans="1:27">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row>
    <row r="854" spans="1:27">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row>
    <row r="855" spans="1:27">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row>
    <row r="856" spans="1:27">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row>
    <row r="857" spans="1:2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row>
    <row r="858" spans="1:27">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row>
    <row r="859" spans="1:27">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row>
    <row r="860" spans="1:27">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row>
    <row r="861" spans="1:27">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row>
    <row r="862" spans="1:27">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row>
    <row r="863" spans="1:27">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row>
    <row r="864" spans="1:27">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row>
    <row r="865" spans="1:27">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row>
    <row r="866" spans="1:27">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row>
    <row r="867" spans="1:2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row>
    <row r="868" spans="1:27">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row>
    <row r="869" spans="1:27">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row>
    <row r="870" spans="1:27">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row>
    <row r="871" spans="1:27">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row>
    <row r="872" spans="1:27">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row>
    <row r="873" spans="1:27">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row>
    <row r="874" spans="1:27">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row>
    <row r="875" spans="1:27">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row>
    <row r="876" spans="1:27">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row>
    <row r="877" spans="1:2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row>
    <row r="878" spans="1:27">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row>
    <row r="879" spans="1:27">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row>
    <row r="880" spans="1:27">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row>
    <row r="881" spans="1:27">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row>
    <row r="882" spans="1:27">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row>
    <row r="883" spans="1:27">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row>
    <row r="884" spans="1:27">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row>
    <row r="885" spans="1:27">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row>
    <row r="886" spans="1:27">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row>
    <row r="887" spans="1:2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row>
    <row r="888" spans="1:27">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row>
    <row r="889" spans="1:27">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row>
    <row r="890" spans="1:27">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row>
    <row r="891" spans="1:27">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row>
    <row r="892" spans="1:27">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row>
    <row r="893" spans="1:27">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row>
    <row r="894" spans="1:27">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row>
    <row r="895" spans="1:27">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row>
    <row r="896" spans="1:27">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row>
    <row r="897" spans="1:2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row>
    <row r="898" spans="1:27">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row>
    <row r="899" spans="1:27">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row>
    <row r="900" spans="1:27">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row>
    <row r="901" spans="1:27">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row>
    <row r="902" spans="1:27">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row>
    <row r="903" spans="1:27">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row>
    <row r="904" spans="1:27">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row>
    <row r="905" spans="1:27">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row>
    <row r="906" spans="1:27">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row>
    <row r="907" spans="1:2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row>
    <row r="908" spans="1:27">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row>
    <row r="909" spans="1:27">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row>
    <row r="910" spans="1:27">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row>
    <row r="911" spans="1:27">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row>
    <row r="912" spans="1:27">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row>
    <row r="913" spans="1:27">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row>
    <row r="914" spans="1:27">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row>
    <row r="915" spans="1:27">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row>
    <row r="916" spans="1:27">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row>
    <row r="917" spans="1:2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row>
    <row r="918" spans="1:27">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row>
    <row r="919" spans="1:27">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row>
    <row r="920" spans="1:27">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row>
    <row r="921" spans="1:27">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row>
    <row r="922" spans="1:27">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row>
    <row r="923" spans="1:27">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row>
    <row r="924" spans="1:27">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row>
    <row r="925" spans="1:27">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row>
    <row r="926" spans="1:27">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row>
    <row r="927" spans="1: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row>
    <row r="928" spans="1:27">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row>
    <row r="929" spans="1:27">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row>
    <row r="930" spans="1:27">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row>
    <row r="931" spans="1:27">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row>
    <row r="932" spans="1:27">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row>
    <row r="933" spans="1:27">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row>
    <row r="934" spans="1:27">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row>
    <row r="935" spans="1:27">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row>
    <row r="936" spans="1:27">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row>
    <row r="937" spans="1:2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row>
    <row r="938" spans="1:27">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row>
    <row r="939" spans="1:27">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row>
    <row r="940" spans="1:27">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row>
    <row r="941" spans="1:27">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row>
    <row r="942" spans="1:27">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row>
    <row r="943" spans="1:27">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row>
    <row r="944" spans="1:27">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row>
    <row r="945" spans="1:27">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row>
    <row r="946" spans="1:27">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row>
    <row r="947" spans="1:2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row>
    <row r="948" spans="1:27">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row>
    <row r="949" spans="1:27">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row>
    <row r="950" spans="1:27">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row>
    <row r="951" spans="1:27">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row>
    <row r="952" spans="1:27">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row>
    <row r="953" spans="1:27">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row>
    <row r="954" spans="1:27">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row>
    <row r="955" spans="1:27">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row>
    <row r="956" spans="1:27">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row>
    <row r="957" spans="1:2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row>
    <row r="958" spans="1:27">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row>
    <row r="959" spans="1:27">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row>
    <row r="960" spans="1:27">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row>
    <row r="961" spans="1:27">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row>
    <row r="962" spans="1:27">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row>
    <row r="963" spans="1:27">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row>
    <row r="964" spans="1:27">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row>
    <row r="965" spans="1:27">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row>
    <row r="966" spans="1:27">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row>
    <row r="967" spans="1:2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row>
    <row r="968" spans="1:27">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row>
    <row r="969" spans="1:27">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row>
    <row r="970" spans="1:27">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row>
    <row r="971" spans="1:27">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row>
    <row r="972" spans="1:27">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row>
    <row r="973" spans="1:27">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row>
    <row r="974" spans="1:27">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row>
    <row r="975" spans="1:27">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row>
    <row r="976" spans="1:27">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row>
    <row r="977" spans="1:2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row>
    <row r="978" spans="1:27">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row>
    <row r="979" spans="1:27">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row>
    <row r="980" spans="1:27">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row>
    <row r="981" spans="1:27">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row>
    <row r="982" spans="1:27">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row>
    <row r="983" spans="1:27">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row>
    <row r="984" spans="1:27">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row>
    <row r="985" spans="1:27">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row>
    <row r="986" spans="1:27">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row>
    <row r="987" spans="1:2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row>
    <row r="988" spans="1:27">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row>
    <row r="989" spans="1:27">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row>
    <row r="990" spans="1:27">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row>
  </sheetData>
  <autoFilter ref="A1:B104" xr:uid="{00000000-0009-0000-0000-000006000000}"/>
  <pageMargins left="0" right="0" top="0" bottom="0" header="0" footer="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1937"/>
  <sheetViews>
    <sheetView workbookViewId="0"/>
  </sheetViews>
  <sheetFormatPr defaultColWidth="12.5703125" defaultRowHeight="15.75" customHeight="1"/>
  <sheetData>
    <row r="1" spans="1:10">
      <c r="A1" s="69" t="s">
        <v>35</v>
      </c>
      <c r="B1" s="69" t="s">
        <v>41</v>
      </c>
      <c r="C1" s="69" t="s">
        <v>39</v>
      </c>
      <c r="D1" s="69" t="s">
        <v>52</v>
      </c>
      <c r="E1" s="69" t="s">
        <v>50</v>
      </c>
      <c r="F1" s="69" t="s">
        <v>54</v>
      </c>
      <c r="G1" s="69" t="s">
        <v>60</v>
      </c>
      <c r="H1" s="69" t="s">
        <v>62</v>
      </c>
      <c r="I1" s="69" t="s">
        <v>860</v>
      </c>
      <c r="J1" s="69" t="s">
        <v>56</v>
      </c>
    </row>
    <row r="2" spans="1:10">
      <c r="A2" s="86">
        <v>45536</v>
      </c>
      <c r="B2" s="69" t="s">
        <v>386</v>
      </c>
      <c r="C2" s="69" t="s">
        <v>666</v>
      </c>
      <c r="E2" s="69">
        <v>0</v>
      </c>
    </row>
    <row r="3" spans="1:10">
      <c r="A3" s="86">
        <v>45536</v>
      </c>
      <c r="B3" s="69" t="s">
        <v>386</v>
      </c>
      <c r="C3" s="69" t="s">
        <v>161</v>
      </c>
      <c r="D3" s="69">
        <v>373</v>
      </c>
      <c r="E3" s="69">
        <v>36960</v>
      </c>
      <c r="F3" s="69">
        <v>99.09</v>
      </c>
      <c r="G3" s="69">
        <v>17000</v>
      </c>
      <c r="H3" s="69">
        <v>13975</v>
      </c>
      <c r="I3" s="69">
        <v>1.05</v>
      </c>
      <c r="J3" s="69">
        <v>178</v>
      </c>
    </row>
    <row r="4" spans="1:10">
      <c r="A4" s="86">
        <v>45536</v>
      </c>
      <c r="B4" s="69" t="s">
        <v>348</v>
      </c>
      <c r="C4" s="69" t="s">
        <v>123</v>
      </c>
      <c r="D4" s="69">
        <v>540</v>
      </c>
      <c r="E4" s="69">
        <v>68263</v>
      </c>
      <c r="F4" s="69">
        <v>126.41</v>
      </c>
      <c r="G4" s="69">
        <v>40729</v>
      </c>
      <c r="H4" s="69">
        <v>34788</v>
      </c>
      <c r="I4" s="69">
        <v>0.67</v>
      </c>
      <c r="J4" s="69">
        <v>274</v>
      </c>
    </row>
    <row r="5" spans="1:10">
      <c r="A5" s="86">
        <v>45536</v>
      </c>
      <c r="B5" s="69" t="s">
        <v>404</v>
      </c>
      <c r="C5" s="69" t="s">
        <v>586</v>
      </c>
      <c r="E5" s="69">
        <v>0</v>
      </c>
      <c r="J5" s="69">
        <v>3</v>
      </c>
    </row>
    <row r="6" spans="1:10">
      <c r="A6" s="86">
        <v>45536</v>
      </c>
      <c r="B6" s="69" t="s">
        <v>404</v>
      </c>
      <c r="C6" s="69" t="s">
        <v>223</v>
      </c>
      <c r="D6" s="69">
        <v>124</v>
      </c>
      <c r="E6" s="69">
        <v>17467</v>
      </c>
      <c r="F6" s="69">
        <v>140.86000000000001</v>
      </c>
      <c r="G6" s="69">
        <v>29577</v>
      </c>
      <c r="H6" s="69">
        <v>25310</v>
      </c>
      <c r="I6" s="69">
        <v>0.23</v>
      </c>
      <c r="J6" s="69">
        <v>67</v>
      </c>
    </row>
    <row r="7" spans="1:10">
      <c r="A7" s="86">
        <v>45536</v>
      </c>
      <c r="B7" s="69" t="s">
        <v>394</v>
      </c>
      <c r="C7" s="69" t="s">
        <v>393</v>
      </c>
      <c r="D7" s="69">
        <v>3871</v>
      </c>
      <c r="E7" s="69">
        <v>145727</v>
      </c>
      <c r="F7" s="69">
        <v>37.65</v>
      </c>
      <c r="G7" s="69">
        <v>222238</v>
      </c>
      <c r="H7" s="69">
        <v>127219</v>
      </c>
      <c r="I7" s="69">
        <v>1.1100000000000001</v>
      </c>
      <c r="J7" s="69">
        <v>2465</v>
      </c>
    </row>
    <row r="8" spans="1:10">
      <c r="A8" s="86">
        <v>45536</v>
      </c>
      <c r="B8" s="69" t="s">
        <v>395</v>
      </c>
      <c r="C8" s="69" t="s">
        <v>393</v>
      </c>
      <c r="D8" s="69">
        <v>6398</v>
      </c>
      <c r="E8" s="69">
        <v>264942</v>
      </c>
      <c r="F8" s="69">
        <v>41.41</v>
      </c>
      <c r="G8" s="69">
        <v>405489</v>
      </c>
      <c r="H8" s="69">
        <v>205807</v>
      </c>
      <c r="I8" s="69">
        <v>1.1100000000000001</v>
      </c>
      <c r="J8" s="69">
        <v>4507</v>
      </c>
    </row>
    <row r="9" spans="1:10">
      <c r="A9" s="86">
        <v>45536</v>
      </c>
      <c r="B9" s="69" t="s">
        <v>396</v>
      </c>
      <c r="C9" s="69" t="s">
        <v>393</v>
      </c>
      <c r="D9" s="69">
        <v>630</v>
      </c>
      <c r="E9" s="69">
        <v>25515</v>
      </c>
      <c r="F9" s="69">
        <v>40.5</v>
      </c>
      <c r="G9" s="69">
        <v>39765</v>
      </c>
      <c r="H9" s="69">
        <v>18821</v>
      </c>
      <c r="I9" s="69">
        <v>1.1000000000000001</v>
      </c>
      <c r="J9" s="69">
        <v>439</v>
      </c>
    </row>
    <row r="10" spans="1:10">
      <c r="A10" s="86">
        <v>45536</v>
      </c>
      <c r="B10" s="69" t="s">
        <v>406</v>
      </c>
      <c r="C10" s="69" t="s">
        <v>406</v>
      </c>
      <c r="D10" s="69">
        <v>1388</v>
      </c>
      <c r="E10" s="69">
        <v>334423</v>
      </c>
      <c r="F10" s="69">
        <v>240.94</v>
      </c>
      <c r="G10" s="69">
        <v>507535</v>
      </c>
      <c r="H10" s="69">
        <v>472772</v>
      </c>
      <c r="I10" s="69">
        <v>0.12</v>
      </c>
      <c r="J10" s="69">
        <v>619</v>
      </c>
    </row>
    <row r="11" spans="1:10">
      <c r="A11" s="86">
        <v>45536</v>
      </c>
      <c r="B11" s="69" t="s">
        <v>434</v>
      </c>
      <c r="C11" s="69" t="s">
        <v>604</v>
      </c>
      <c r="E11" s="69">
        <v>0</v>
      </c>
      <c r="J11" s="69">
        <v>4</v>
      </c>
    </row>
    <row r="12" spans="1:10">
      <c r="A12" s="86">
        <v>45536</v>
      </c>
      <c r="B12" s="69" t="s">
        <v>606</v>
      </c>
      <c r="C12" s="69" t="s">
        <v>604</v>
      </c>
      <c r="E12" s="69">
        <v>0</v>
      </c>
      <c r="J12" s="69">
        <v>10</v>
      </c>
    </row>
    <row r="13" spans="1:10">
      <c r="A13" s="86">
        <v>45536</v>
      </c>
      <c r="B13" s="69" t="s">
        <v>435</v>
      </c>
      <c r="C13" s="69" t="s">
        <v>604</v>
      </c>
      <c r="E13" s="69">
        <v>0</v>
      </c>
      <c r="J13" s="69">
        <v>5</v>
      </c>
    </row>
    <row r="14" spans="1:10">
      <c r="A14" s="86">
        <v>45536</v>
      </c>
      <c r="B14" s="69" t="s">
        <v>234</v>
      </c>
      <c r="C14" s="69" t="s">
        <v>639</v>
      </c>
      <c r="E14" s="69">
        <v>0</v>
      </c>
      <c r="J14" s="69">
        <v>2</v>
      </c>
    </row>
    <row r="15" spans="1:10">
      <c r="A15" s="86">
        <v>45536</v>
      </c>
      <c r="B15" s="69" t="s">
        <v>436</v>
      </c>
      <c r="C15" s="69" t="s">
        <v>604</v>
      </c>
      <c r="E15" s="69">
        <v>0</v>
      </c>
      <c r="J15" s="69">
        <v>16</v>
      </c>
    </row>
    <row r="16" spans="1:10">
      <c r="A16" s="86">
        <v>45536</v>
      </c>
      <c r="B16" s="69" t="s">
        <v>437</v>
      </c>
      <c r="C16" s="69" t="s">
        <v>604</v>
      </c>
      <c r="E16" s="69">
        <v>0</v>
      </c>
      <c r="J16" s="69">
        <v>2</v>
      </c>
    </row>
    <row r="17" spans="1:10">
      <c r="A17" s="86">
        <v>45536</v>
      </c>
      <c r="B17" s="69" t="s">
        <v>452</v>
      </c>
      <c r="C17" s="69" t="s">
        <v>639</v>
      </c>
      <c r="E17" s="69">
        <v>0</v>
      </c>
      <c r="J17" s="69">
        <v>3</v>
      </c>
    </row>
    <row r="18" spans="1:10">
      <c r="A18" s="86">
        <v>45536</v>
      </c>
      <c r="B18" s="69" t="s">
        <v>622</v>
      </c>
      <c r="C18" s="69" t="s">
        <v>621</v>
      </c>
      <c r="E18" s="69">
        <v>0</v>
      </c>
      <c r="J18" s="69">
        <v>11</v>
      </c>
    </row>
    <row r="19" spans="1:10">
      <c r="A19" s="86">
        <v>45536</v>
      </c>
      <c r="B19" s="69" t="s">
        <v>449</v>
      </c>
      <c r="C19" s="69" t="s">
        <v>861</v>
      </c>
      <c r="E19" s="69">
        <v>0</v>
      </c>
      <c r="J19" s="69">
        <v>17</v>
      </c>
    </row>
    <row r="20" spans="1:10">
      <c r="A20" s="86">
        <v>45536</v>
      </c>
      <c r="B20" s="69" t="s">
        <v>451</v>
      </c>
      <c r="C20" s="69" t="s">
        <v>450</v>
      </c>
      <c r="D20" s="69">
        <v>0</v>
      </c>
      <c r="E20" s="69">
        <v>0</v>
      </c>
      <c r="G20" s="69">
        <v>0</v>
      </c>
      <c r="H20" s="69">
        <v>0</v>
      </c>
      <c r="J20" s="69">
        <v>16</v>
      </c>
    </row>
    <row r="21" spans="1:10">
      <c r="A21" s="86">
        <v>45536</v>
      </c>
      <c r="B21" s="69" t="s">
        <v>397</v>
      </c>
      <c r="C21" s="69" t="s">
        <v>583</v>
      </c>
      <c r="E21" s="69">
        <v>0</v>
      </c>
      <c r="J21" s="69">
        <v>4</v>
      </c>
    </row>
    <row r="22" spans="1:10">
      <c r="A22" s="86">
        <v>45536</v>
      </c>
      <c r="B22" s="69" t="s">
        <v>397</v>
      </c>
      <c r="C22" s="69" t="s">
        <v>191</v>
      </c>
      <c r="D22" s="69">
        <v>1197</v>
      </c>
      <c r="E22" s="69">
        <v>48478</v>
      </c>
      <c r="F22" s="69">
        <v>40.5</v>
      </c>
      <c r="G22" s="69">
        <v>37218</v>
      </c>
      <c r="H22" s="69">
        <v>28274</v>
      </c>
      <c r="I22" s="69">
        <v>2.96</v>
      </c>
      <c r="J22" s="69">
        <v>1100</v>
      </c>
    </row>
    <row r="23" spans="1:10">
      <c r="A23" s="86">
        <v>45536</v>
      </c>
      <c r="B23" s="69" t="s">
        <v>398</v>
      </c>
      <c r="C23" s="69" t="s">
        <v>191</v>
      </c>
      <c r="D23" s="69">
        <v>383</v>
      </c>
      <c r="E23" s="69">
        <v>10282</v>
      </c>
      <c r="F23" s="69">
        <v>26.85</v>
      </c>
      <c r="G23" s="69">
        <v>16286</v>
      </c>
      <c r="H23" s="69">
        <v>14524</v>
      </c>
      <c r="I23" s="69">
        <v>1.33</v>
      </c>
      <c r="J23" s="69">
        <v>216</v>
      </c>
    </row>
    <row r="24" spans="1:10">
      <c r="A24" s="86">
        <v>45536</v>
      </c>
      <c r="B24" s="69" t="s">
        <v>399</v>
      </c>
      <c r="C24" s="69" t="s">
        <v>583</v>
      </c>
      <c r="E24" s="69">
        <v>0</v>
      </c>
      <c r="J24" s="69">
        <v>8</v>
      </c>
    </row>
    <row r="25" spans="1:10">
      <c r="A25" s="86">
        <v>45536</v>
      </c>
      <c r="B25" s="69" t="s">
        <v>399</v>
      </c>
      <c r="C25" s="69" t="s">
        <v>191</v>
      </c>
      <c r="D25" s="69">
        <v>681</v>
      </c>
      <c r="E25" s="69">
        <v>19777</v>
      </c>
      <c r="F25" s="69">
        <v>29.04</v>
      </c>
      <c r="G25" s="69">
        <v>23572</v>
      </c>
      <c r="H25" s="69">
        <v>20665</v>
      </c>
      <c r="I25" s="69">
        <v>1.65</v>
      </c>
      <c r="J25" s="69">
        <v>388</v>
      </c>
    </row>
    <row r="26" spans="1:10">
      <c r="A26" s="86">
        <v>45536</v>
      </c>
      <c r="B26" s="69" t="s">
        <v>401</v>
      </c>
      <c r="C26" s="69" t="s">
        <v>205</v>
      </c>
      <c r="D26" s="69">
        <v>435</v>
      </c>
      <c r="E26" s="69">
        <v>30784</v>
      </c>
      <c r="F26" s="69">
        <v>70.77</v>
      </c>
      <c r="G26" s="69">
        <v>12029</v>
      </c>
      <c r="H26" s="69">
        <v>10261</v>
      </c>
      <c r="I26" s="69">
        <v>0.53</v>
      </c>
      <c r="J26" s="69">
        <v>64</v>
      </c>
    </row>
    <row r="27" spans="1:10">
      <c r="A27" s="86">
        <v>45536</v>
      </c>
      <c r="B27" s="69" t="s">
        <v>402</v>
      </c>
      <c r="C27" s="69" t="s">
        <v>205</v>
      </c>
      <c r="D27" s="69">
        <v>278</v>
      </c>
      <c r="E27" s="69">
        <v>23580</v>
      </c>
      <c r="F27" s="69">
        <v>84.82</v>
      </c>
      <c r="G27" s="69">
        <v>7498</v>
      </c>
      <c r="H27" s="69">
        <v>6157</v>
      </c>
      <c r="I27" s="69">
        <v>0.43</v>
      </c>
      <c r="J27" s="69">
        <v>32</v>
      </c>
    </row>
    <row r="28" spans="1:10">
      <c r="A28" s="86">
        <v>45536</v>
      </c>
      <c r="B28" s="69" t="s">
        <v>415</v>
      </c>
      <c r="C28" s="69" t="s">
        <v>602</v>
      </c>
      <c r="E28" s="69">
        <v>0</v>
      </c>
    </row>
    <row r="29" spans="1:10">
      <c r="A29" s="86">
        <v>45536</v>
      </c>
      <c r="B29" s="69" t="s">
        <v>415</v>
      </c>
      <c r="C29" s="69" t="s">
        <v>286</v>
      </c>
      <c r="D29" s="69">
        <v>121</v>
      </c>
      <c r="E29" s="69">
        <v>31545</v>
      </c>
      <c r="F29" s="69">
        <v>260.7</v>
      </c>
      <c r="G29" s="69">
        <v>80582</v>
      </c>
      <c r="H29" s="69">
        <v>80582</v>
      </c>
      <c r="I29" s="69">
        <v>0.05</v>
      </c>
      <c r="J29" s="69">
        <v>37</v>
      </c>
    </row>
    <row r="30" spans="1:10">
      <c r="A30" s="86">
        <v>45536</v>
      </c>
      <c r="B30" s="69" t="s">
        <v>417</v>
      </c>
      <c r="C30" s="69" t="s">
        <v>602</v>
      </c>
      <c r="E30" s="69">
        <v>0</v>
      </c>
      <c r="J30" s="69">
        <v>1</v>
      </c>
    </row>
    <row r="31" spans="1:10">
      <c r="A31" s="86">
        <v>45536</v>
      </c>
      <c r="B31" s="69" t="s">
        <v>417</v>
      </c>
      <c r="C31" s="69" t="s">
        <v>286</v>
      </c>
      <c r="D31" s="69">
        <v>115</v>
      </c>
      <c r="E31" s="69">
        <v>28578</v>
      </c>
      <c r="F31" s="69">
        <v>248.5</v>
      </c>
      <c r="G31" s="69">
        <v>72390</v>
      </c>
      <c r="H31" s="69">
        <v>71703</v>
      </c>
      <c r="I31" s="69">
        <v>0.06</v>
      </c>
      <c r="J31" s="69">
        <v>40</v>
      </c>
    </row>
    <row r="32" spans="1:10">
      <c r="A32" s="86">
        <v>45536</v>
      </c>
      <c r="B32" s="69" t="s">
        <v>347</v>
      </c>
      <c r="C32" s="69" t="s">
        <v>643</v>
      </c>
      <c r="E32" s="69">
        <v>0</v>
      </c>
    </row>
    <row r="33" spans="1:10">
      <c r="A33" s="86">
        <v>45536</v>
      </c>
      <c r="B33" s="69" t="s">
        <v>347</v>
      </c>
      <c r="C33" s="69" t="s">
        <v>101</v>
      </c>
      <c r="D33" s="69">
        <v>821</v>
      </c>
      <c r="E33" s="69">
        <v>118643</v>
      </c>
      <c r="F33" s="69">
        <v>144.51</v>
      </c>
      <c r="G33" s="69">
        <v>61001</v>
      </c>
      <c r="H33" s="69">
        <v>44722</v>
      </c>
      <c r="I33" s="69">
        <v>0.67</v>
      </c>
      <c r="J33" s="69">
        <v>407</v>
      </c>
    </row>
    <row r="34" spans="1:10">
      <c r="A34" s="86">
        <v>45536</v>
      </c>
      <c r="B34" s="69" t="s">
        <v>438</v>
      </c>
      <c r="C34" s="69" t="s">
        <v>604</v>
      </c>
      <c r="E34" s="69">
        <v>0</v>
      </c>
      <c r="J34" s="69">
        <v>10</v>
      </c>
    </row>
    <row r="35" spans="1:10">
      <c r="A35" s="86">
        <v>45536</v>
      </c>
      <c r="B35" s="69" t="s">
        <v>439</v>
      </c>
      <c r="C35" s="69" t="s">
        <v>604</v>
      </c>
      <c r="E35" s="69">
        <v>0</v>
      </c>
      <c r="J35" s="69">
        <v>3</v>
      </c>
    </row>
    <row r="36" spans="1:10">
      <c r="A36" s="86">
        <v>45536</v>
      </c>
      <c r="B36" s="69" t="s">
        <v>238</v>
      </c>
      <c r="C36" s="69" t="s">
        <v>639</v>
      </c>
      <c r="E36" s="69">
        <v>0</v>
      </c>
      <c r="J36" s="69">
        <v>4</v>
      </c>
    </row>
    <row r="37" spans="1:10">
      <c r="A37" s="86">
        <v>45536</v>
      </c>
      <c r="B37" s="69" t="s">
        <v>624</v>
      </c>
      <c r="C37" s="69" t="s">
        <v>621</v>
      </c>
      <c r="E37" s="69">
        <v>0</v>
      </c>
      <c r="J37" s="69">
        <v>15</v>
      </c>
    </row>
    <row r="38" spans="1:10">
      <c r="A38" s="86">
        <v>45536</v>
      </c>
      <c r="B38" s="69" t="s">
        <v>626</v>
      </c>
      <c r="C38" s="69" t="s">
        <v>621</v>
      </c>
      <c r="E38" s="69">
        <v>0</v>
      </c>
      <c r="J38" s="69">
        <v>14</v>
      </c>
    </row>
    <row r="39" spans="1:10">
      <c r="A39" s="86">
        <v>45536</v>
      </c>
      <c r="B39" s="69" t="s">
        <v>369</v>
      </c>
      <c r="C39" s="69" t="s">
        <v>127</v>
      </c>
      <c r="D39" s="69">
        <v>241</v>
      </c>
      <c r="E39" s="69">
        <v>49095</v>
      </c>
      <c r="F39" s="69">
        <v>203.71</v>
      </c>
      <c r="G39" s="69">
        <v>18015</v>
      </c>
      <c r="H39" s="69">
        <v>15749</v>
      </c>
      <c r="I39" s="69">
        <v>0.61</v>
      </c>
      <c r="J39" s="69">
        <v>110</v>
      </c>
    </row>
    <row r="40" spans="1:10">
      <c r="A40" s="86">
        <v>45536</v>
      </c>
      <c r="B40" s="69" t="s">
        <v>370</v>
      </c>
      <c r="C40" s="69" t="s">
        <v>652</v>
      </c>
      <c r="E40" s="69">
        <v>0</v>
      </c>
      <c r="J40" s="69">
        <v>1</v>
      </c>
    </row>
    <row r="41" spans="1:10">
      <c r="A41" s="86">
        <v>45536</v>
      </c>
      <c r="B41" s="69" t="s">
        <v>370</v>
      </c>
      <c r="C41" s="69" t="s">
        <v>127</v>
      </c>
      <c r="D41" s="69">
        <v>293</v>
      </c>
      <c r="E41" s="69">
        <v>60053</v>
      </c>
      <c r="F41" s="69">
        <v>204.96</v>
      </c>
      <c r="G41" s="69">
        <v>20256</v>
      </c>
      <c r="H41" s="69">
        <v>17198</v>
      </c>
      <c r="I41" s="69">
        <v>0.66</v>
      </c>
      <c r="J41" s="69">
        <v>134</v>
      </c>
    </row>
    <row r="42" spans="1:10">
      <c r="A42" s="86">
        <v>45536</v>
      </c>
      <c r="B42" s="69" t="s">
        <v>230</v>
      </c>
      <c r="C42" s="69" t="s">
        <v>639</v>
      </c>
      <c r="E42" s="69">
        <v>0</v>
      </c>
      <c r="J42" s="69">
        <v>4</v>
      </c>
    </row>
    <row r="43" spans="1:10">
      <c r="A43" s="86">
        <v>45536</v>
      </c>
      <c r="B43" s="69" t="s">
        <v>371</v>
      </c>
      <c r="C43" s="69" t="s">
        <v>131</v>
      </c>
      <c r="D43" s="69">
        <v>238</v>
      </c>
      <c r="E43" s="69">
        <v>47237</v>
      </c>
      <c r="F43" s="69">
        <v>198.47</v>
      </c>
      <c r="G43" s="69">
        <v>24069</v>
      </c>
      <c r="H43" s="69">
        <v>21049</v>
      </c>
      <c r="I43" s="69">
        <v>0.59</v>
      </c>
      <c r="J43" s="69">
        <v>141</v>
      </c>
    </row>
    <row r="44" spans="1:10">
      <c r="A44" s="86">
        <v>45536</v>
      </c>
      <c r="B44" s="69" t="s">
        <v>384</v>
      </c>
      <c r="C44" s="69" t="s">
        <v>157</v>
      </c>
      <c r="D44" s="69">
        <v>917</v>
      </c>
      <c r="E44" s="69">
        <v>97351</v>
      </c>
      <c r="F44" s="69">
        <v>106.16</v>
      </c>
      <c r="G44" s="69">
        <v>46280</v>
      </c>
      <c r="H44" s="69">
        <v>34279</v>
      </c>
      <c r="I44" s="69">
        <v>0.82</v>
      </c>
      <c r="J44" s="69">
        <v>378</v>
      </c>
    </row>
    <row r="45" spans="1:10">
      <c r="A45" s="86">
        <v>45536</v>
      </c>
      <c r="B45" s="69" t="s">
        <v>367</v>
      </c>
      <c r="C45" s="69" t="s">
        <v>109</v>
      </c>
      <c r="D45" s="69">
        <v>474</v>
      </c>
      <c r="E45" s="69">
        <v>90327</v>
      </c>
      <c r="F45" s="69">
        <v>190.56</v>
      </c>
      <c r="G45" s="69">
        <v>33632</v>
      </c>
      <c r="H45" s="69">
        <v>28007</v>
      </c>
      <c r="I45" s="69">
        <v>0.73</v>
      </c>
      <c r="J45" s="69">
        <v>246</v>
      </c>
    </row>
    <row r="46" spans="1:10">
      <c r="A46" s="86">
        <v>45536</v>
      </c>
      <c r="B46" s="69" t="s">
        <v>387</v>
      </c>
      <c r="C46" s="69" t="s">
        <v>161</v>
      </c>
      <c r="D46" s="69">
        <v>636</v>
      </c>
      <c r="E46" s="69">
        <v>38228</v>
      </c>
      <c r="F46" s="69">
        <v>60.11</v>
      </c>
      <c r="G46" s="69">
        <v>23785</v>
      </c>
      <c r="H46" s="69">
        <v>18596</v>
      </c>
      <c r="I46" s="69">
        <v>1.1200000000000001</v>
      </c>
      <c r="J46" s="69">
        <v>267</v>
      </c>
    </row>
    <row r="47" spans="1:10">
      <c r="A47" s="86">
        <v>45536</v>
      </c>
      <c r="B47" s="69" t="s">
        <v>351</v>
      </c>
      <c r="C47" s="69" t="s">
        <v>350</v>
      </c>
      <c r="D47" s="69">
        <v>248</v>
      </c>
      <c r="E47" s="69">
        <v>49276</v>
      </c>
      <c r="F47" s="69">
        <v>198.69</v>
      </c>
      <c r="G47" s="69">
        <v>14004</v>
      </c>
      <c r="H47" s="69">
        <v>11908</v>
      </c>
      <c r="I47" s="69">
        <v>0.8</v>
      </c>
      <c r="J47" s="69">
        <v>112</v>
      </c>
    </row>
    <row r="48" spans="1:10">
      <c r="A48" s="86">
        <v>45536</v>
      </c>
      <c r="B48" s="69" t="s">
        <v>351</v>
      </c>
      <c r="C48" s="69" t="s">
        <v>134</v>
      </c>
      <c r="D48" s="69">
        <v>609</v>
      </c>
      <c r="E48" s="69">
        <v>52975</v>
      </c>
      <c r="F48" s="69">
        <v>86.99</v>
      </c>
      <c r="G48" s="69">
        <v>19018</v>
      </c>
      <c r="H48" s="69">
        <v>13912</v>
      </c>
      <c r="I48" s="69">
        <v>1.45</v>
      </c>
      <c r="J48" s="69">
        <v>276</v>
      </c>
    </row>
    <row r="49" spans="1:10">
      <c r="A49" s="86">
        <v>45536</v>
      </c>
      <c r="B49" s="69" t="s">
        <v>412</v>
      </c>
      <c r="C49" s="69" t="s">
        <v>596</v>
      </c>
      <c r="E49" s="69">
        <v>0</v>
      </c>
      <c r="J49" s="69">
        <v>1</v>
      </c>
    </row>
    <row r="50" spans="1:10">
      <c r="A50" s="86">
        <v>45536</v>
      </c>
      <c r="B50" s="69" t="s">
        <v>412</v>
      </c>
      <c r="C50" s="69" t="s">
        <v>273</v>
      </c>
      <c r="D50" s="69">
        <v>1516</v>
      </c>
      <c r="E50" s="69">
        <v>53532</v>
      </c>
      <c r="F50" s="69">
        <v>35.31</v>
      </c>
      <c r="G50" s="69">
        <v>41932</v>
      </c>
      <c r="H50" s="69">
        <v>37659</v>
      </c>
      <c r="I50" s="69">
        <v>2.3199999999999998</v>
      </c>
      <c r="J50" s="69">
        <v>973</v>
      </c>
    </row>
    <row r="51" spans="1:10">
      <c r="A51" s="86">
        <v>45536</v>
      </c>
      <c r="B51" s="69" t="s">
        <v>412</v>
      </c>
      <c r="C51" s="69" t="s">
        <v>598</v>
      </c>
      <c r="E51" s="69">
        <v>0</v>
      </c>
      <c r="J51" s="69">
        <v>14</v>
      </c>
    </row>
    <row r="52" spans="1:10">
      <c r="A52" s="86">
        <v>45536</v>
      </c>
      <c r="B52" s="69" t="s">
        <v>412</v>
      </c>
      <c r="C52" s="69" t="s">
        <v>277</v>
      </c>
      <c r="D52" s="69">
        <v>1213</v>
      </c>
      <c r="E52" s="69">
        <v>51902</v>
      </c>
      <c r="F52" s="69">
        <v>42.79</v>
      </c>
      <c r="G52" s="69">
        <v>36647</v>
      </c>
      <c r="H52" s="69">
        <v>33522</v>
      </c>
      <c r="I52" s="69">
        <v>2.84</v>
      </c>
      <c r="J52" s="69">
        <v>1042</v>
      </c>
    </row>
    <row r="53" spans="1:10">
      <c r="A53" s="86">
        <v>45536</v>
      </c>
      <c r="B53" s="69" t="s">
        <v>412</v>
      </c>
      <c r="C53" s="69" t="s">
        <v>600</v>
      </c>
      <c r="E53" s="69">
        <v>0</v>
      </c>
      <c r="J53" s="69">
        <v>3</v>
      </c>
    </row>
    <row r="54" spans="1:10">
      <c r="A54" s="86">
        <v>45536</v>
      </c>
      <c r="B54" s="69" t="s">
        <v>412</v>
      </c>
      <c r="C54" s="69" t="s">
        <v>282</v>
      </c>
      <c r="D54" s="69">
        <v>2315</v>
      </c>
      <c r="E54" s="69">
        <v>52052</v>
      </c>
      <c r="F54" s="69">
        <v>22.48</v>
      </c>
      <c r="G54" s="69">
        <v>94887</v>
      </c>
      <c r="H54" s="69">
        <v>79230</v>
      </c>
      <c r="I54" s="69">
        <v>1.18</v>
      </c>
      <c r="J54" s="69">
        <v>1115</v>
      </c>
    </row>
    <row r="55" spans="1:10">
      <c r="A55" s="86">
        <v>45536</v>
      </c>
      <c r="B55" s="69" t="s">
        <v>407</v>
      </c>
      <c r="C55" s="69" t="s">
        <v>591</v>
      </c>
      <c r="E55" s="69">
        <v>0</v>
      </c>
    </row>
    <row r="56" spans="1:10">
      <c r="A56" s="86">
        <v>45536</v>
      </c>
      <c r="B56" s="69" t="s">
        <v>407</v>
      </c>
      <c r="C56" s="69" t="s">
        <v>243</v>
      </c>
      <c r="D56" s="69">
        <v>516</v>
      </c>
      <c r="E56" s="69">
        <v>73281</v>
      </c>
      <c r="F56" s="69">
        <v>142.02000000000001</v>
      </c>
      <c r="G56" s="69">
        <v>66613</v>
      </c>
      <c r="H56" s="69">
        <v>49695</v>
      </c>
      <c r="I56" s="69">
        <v>0.01</v>
      </c>
      <c r="J56" s="69">
        <v>6</v>
      </c>
    </row>
    <row r="57" spans="1:10">
      <c r="A57" s="86">
        <v>45536</v>
      </c>
      <c r="B57" s="69" t="s">
        <v>411</v>
      </c>
      <c r="C57" s="69" t="s">
        <v>268</v>
      </c>
      <c r="D57" s="69">
        <v>1558</v>
      </c>
      <c r="E57" s="69">
        <v>64947</v>
      </c>
      <c r="F57" s="69">
        <v>41.69</v>
      </c>
      <c r="G57" s="69">
        <v>140978</v>
      </c>
      <c r="H57" s="69">
        <v>101632</v>
      </c>
      <c r="I57" s="69">
        <v>0.75</v>
      </c>
      <c r="J57" s="69">
        <v>1052</v>
      </c>
    </row>
    <row r="58" spans="1:10">
      <c r="A58" s="86">
        <v>45536</v>
      </c>
      <c r="B58" s="69" t="s">
        <v>385</v>
      </c>
      <c r="C58" s="69" t="s">
        <v>157</v>
      </c>
      <c r="D58" s="69">
        <v>291</v>
      </c>
      <c r="E58" s="69">
        <v>39353</v>
      </c>
      <c r="F58" s="69">
        <v>135.22999999999999</v>
      </c>
      <c r="G58" s="69">
        <v>24896</v>
      </c>
      <c r="H58" s="69">
        <v>18916</v>
      </c>
      <c r="I58" s="69">
        <v>0.63</v>
      </c>
      <c r="J58" s="69">
        <v>156</v>
      </c>
    </row>
    <row r="59" spans="1:10">
      <c r="A59" s="86">
        <v>45536</v>
      </c>
      <c r="B59" s="69" t="s">
        <v>405</v>
      </c>
      <c r="C59" s="69" t="s">
        <v>239</v>
      </c>
      <c r="D59" s="69">
        <v>1274</v>
      </c>
      <c r="E59" s="69">
        <v>32328</v>
      </c>
      <c r="F59" s="69">
        <v>25.38</v>
      </c>
      <c r="G59" s="69">
        <v>46288</v>
      </c>
      <c r="H59" s="69">
        <v>38810</v>
      </c>
      <c r="I59" s="69">
        <v>1.3</v>
      </c>
      <c r="J59" s="69">
        <v>600</v>
      </c>
    </row>
    <row r="60" spans="1:10">
      <c r="A60" s="86">
        <v>45536</v>
      </c>
      <c r="B60" s="69" t="s">
        <v>349</v>
      </c>
      <c r="C60" s="69" t="s">
        <v>646</v>
      </c>
      <c r="E60" s="69">
        <v>0</v>
      </c>
      <c r="J60" s="69">
        <v>2</v>
      </c>
    </row>
    <row r="61" spans="1:10">
      <c r="A61" s="86">
        <v>45536</v>
      </c>
      <c r="B61" s="69" t="s">
        <v>349</v>
      </c>
      <c r="C61" s="69" t="s">
        <v>123</v>
      </c>
      <c r="D61" s="69">
        <v>131</v>
      </c>
      <c r="E61" s="69">
        <v>23600</v>
      </c>
      <c r="F61" s="69">
        <v>180.15</v>
      </c>
      <c r="G61" s="69">
        <v>10349</v>
      </c>
      <c r="H61" s="69">
        <v>8937</v>
      </c>
      <c r="I61" s="69">
        <v>0.62</v>
      </c>
      <c r="J61" s="69">
        <v>64</v>
      </c>
    </row>
    <row r="62" spans="1:10">
      <c r="A62" s="86">
        <v>45536</v>
      </c>
      <c r="B62" s="69" t="s">
        <v>673</v>
      </c>
      <c r="C62" s="69" t="s">
        <v>672</v>
      </c>
      <c r="E62" s="69">
        <v>0</v>
      </c>
    </row>
    <row r="63" spans="1:10">
      <c r="A63" s="86">
        <v>45536</v>
      </c>
      <c r="B63" s="69" t="s">
        <v>675</v>
      </c>
      <c r="C63" s="69" t="s">
        <v>672</v>
      </c>
      <c r="E63" s="69">
        <v>0</v>
      </c>
      <c r="J63" s="69">
        <v>1</v>
      </c>
    </row>
    <row r="64" spans="1:10">
      <c r="A64" s="86">
        <v>45536</v>
      </c>
      <c r="B64" s="69" t="s">
        <v>677</v>
      </c>
      <c r="C64" s="69" t="s">
        <v>672</v>
      </c>
      <c r="E64" s="69">
        <v>0</v>
      </c>
      <c r="J64" s="69">
        <v>1</v>
      </c>
    </row>
    <row r="65" spans="1:10">
      <c r="A65" s="86">
        <v>45536</v>
      </c>
      <c r="B65" s="69" t="s">
        <v>373</v>
      </c>
      <c r="C65" s="69" t="s">
        <v>377</v>
      </c>
      <c r="D65" s="69">
        <v>455</v>
      </c>
      <c r="E65" s="69">
        <v>78895</v>
      </c>
      <c r="F65" s="69">
        <v>173.4</v>
      </c>
      <c r="G65" s="69">
        <v>42170</v>
      </c>
      <c r="H65" s="69">
        <v>29261</v>
      </c>
      <c r="I65" s="69">
        <v>0.56000000000000005</v>
      </c>
      <c r="J65" s="69">
        <v>236</v>
      </c>
    </row>
    <row r="66" spans="1:10">
      <c r="A66" s="86">
        <v>45536</v>
      </c>
      <c r="B66" s="69" t="s">
        <v>375</v>
      </c>
      <c r="C66" s="69" t="s">
        <v>138</v>
      </c>
      <c r="D66" s="69">
        <v>0</v>
      </c>
      <c r="E66" s="69">
        <v>0</v>
      </c>
      <c r="G66" s="69">
        <v>0</v>
      </c>
      <c r="H66" s="69">
        <v>0</v>
      </c>
      <c r="J66" s="69">
        <v>1</v>
      </c>
    </row>
    <row r="67" spans="1:10">
      <c r="A67" s="86">
        <v>45536</v>
      </c>
      <c r="B67" s="69" t="s">
        <v>375</v>
      </c>
      <c r="C67" s="69" t="s">
        <v>377</v>
      </c>
      <c r="D67" s="69">
        <v>67</v>
      </c>
      <c r="E67" s="69">
        <v>65704</v>
      </c>
      <c r="F67" s="69">
        <v>980.66</v>
      </c>
      <c r="G67" s="69">
        <v>4341</v>
      </c>
      <c r="H67" s="69">
        <v>607</v>
      </c>
      <c r="I67" s="69">
        <v>0.62</v>
      </c>
      <c r="J67" s="69">
        <v>27</v>
      </c>
    </row>
    <row r="68" spans="1:10">
      <c r="A68" s="86">
        <v>45536</v>
      </c>
      <c r="B68" s="69" t="s">
        <v>440</v>
      </c>
      <c r="C68" s="69" t="s">
        <v>604</v>
      </c>
      <c r="E68" s="69">
        <v>0</v>
      </c>
      <c r="J68" s="69">
        <v>2</v>
      </c>
    </row>
    <row r="69" spans="1:10">
      <c r="A69" s="86">
        <v>45536</v>
      </c>
      <c r="B69" s="69" t="s">
        <v>441</v>
      </c>
      <c r="C69" s="69" t="s">
        <v>604</v>
      </c>
      <c r="E69" s="69">
        <v>0</v>
      </c>
      <c r="J69" s="69">
        <v>1</v>
      </c>
    </row>
    <row r="70" spans="1:10">
      <c r="A70" s="86">
        <v>45536</v>
      </c>
      <c r="B70" s="69" t="s">
        <v>442</v>
      </c>
      <c r="C70" s="69" t="s">
        <v>604</v>
      </c>
      <c r="E70" s="69">
        <v>0</v>
      </c>
      <c r="J70" s="69">
        <v>6</v>
      </c>
    </row>
    <row r="71" spans="1:10">
      <c r="A71" s="86">
        <v>45536</v>
      </c>
      <c r="B71" s="69" t="s">
        <v>443</v>
      </c>
      <c r="C71" s="69" t="s">
        <v>604</v>
      </c>
      <c r="E71" s="69">
        <v>0</v>
      </c>
      <c r="J71" s="69">
        <v>1</v>
      </c>
    </row>
    <row r="72" spans="1:10">
      <c r="A72" s="86">
        <v>45536</v>
      </c>
      <c r="B72" s="69" t="s">
        <v>237</v>
      </c>
      <c r="C72" s="69" t="s">
        <v>639</v>
      </c>
      <c r="E72" s="69">
        <v>0</v>
      </c>
      <c r="J72" s="69">
        <v>3</v>
      </c>
    </row>
    <row r="73" spans="1:10">
      <c r="A73" s="86">
        <v>45536</v>
      </c>
      <c r="B73" s="69" t="s">
        <v>409</v>
      </c>
      <c r="C73" s="69" t="s">
        <v>593</v>
      </c>
      <c r="E73" s="69">
        <v>0</v>
      </c>
    </row>
    <row r="74" spans="1:10">
      <c r="A74" s="86">
        <v>45536</v>
      </c>
      <c r="B74" s="69" t="s">
        <v>378</v>
      </c>
      <c r="C74" s="69" t="s">
        <v>145</v>
      </c>
      <c r="D74" s="69">
        <v>403</v>
      </c>
      <c r="E74" s="69">
        <v>65514</v>
      </c>
      <c r="F74" s="69">
        <v>162.57</v>
      </c>
      <c r="G74" s="69">
        <v>20453</v>
      </c>
      <c r="H74" s="69">
        <v>17493</v>
      </c>
      <c r="I74" s="69">
        <v>0.88</v>
      </c>
      <c r="J74" s="69">
        <v>181</v>
      </c>
    </row>
    <row r="75" spans="1:10">
      <c r="A75" s="86">
        <v>45536</v>
      </c>
      <c r="B75" s="69" t="s">
        <v>616</v>
      </c>
      <c r="C75" s="69" t="s">
        <v>604</v>
      </c>
      <c r="E75" s="69">
        <v>0</v>
      </c>
      <c r="J75" s="69">
        <v>6</v>
      </c>
    </row>
    <row r="76" spans="1:10">
      <c r="A76" s="86">
        <v>45536</v>
      </c>
      <c r="B76" s="69" t="s">
        <v>445</v>
      </c>
      <c r="C76" s="69" t="s">
        <v>604</v>
      </c>
      <c r="E76" s="69">
        <v>0</v>
      </c>
      <c r="J76" s="69">
        <v>5</v>
      </c>
    </row>
    <row r="77" spans="1:10">
      <c r="A77" s="86">
        <v>45536</v>
      </c>
      <c r="B77" s="69" t="s">
        <v>235</v>
      </c>
      <c r="C77" s="69" t="s">
        <v>639</v>
      </c>
      <c r="E77" s="69">
        <v>0</v>
      </c>
      <c r="J77" s="69">
        <v>1</v>
      </c>
    </row>
    <row r="78" spans="1:10">
      <c r="A78" s="86">
        <v>45536</v>
      </c>
      <c r="B78" s="69" t="s">
        <v>366</v>
      </c>
      <c r="C78" s="69" t="s">
        <v>365</v>
      </c>
      <c r="D78" s="69">
        <v>415</v>
      </c>
      <c r="E78" s="69">
        <v>75378</v>
      </c>
      <c r="F78" s="69">
        <v>181.63</v>
      </c>
      <c r="G78" s="69">
        <v>34956</v>
      </c>
      <c r="H78" s="69">
        <v>26910</v>
      </c>
      <c r="I78" s="69">
        <v>0.63</v>
      </c>
      <c r="J78" s="69">
        <v>219</v>
      </c>
    </row>
    <row r="79" spans="1:10">
      <c r="A79" s="86">
        <v>45536</v>
      </c>
      <c r="B79" s="69" t="s">
        <v>366</v>
      </c>
      <c r="C79" s="69" t="s">
        <v>109</v>
      </c>
      <c r="D79" s="69">
        <v>676</v>
      </c>
      <c r="E79" s="69">
        <v>132297</v>
      </c>
      <c r="F79" s="69">
        <v>195.71</v>
      </c>
      <c r="G79" s="69">
        <v>65803</v>
      </c>
      <c r="H79" s="69">
        <v>55021</v>
      </c>
      <c r="I79" s="69">
        <v>0.52</v>
      </c>
      <c r="J79" s="69">
        <v>344</v>
      </c>
    </row>
    <row r="80" spans="1:10">
      <c r="A80" s="86">
        <v>45536</v>
      </c>
      <c r="B80" s="69" t="s">
        <v>380</v>
      </c>
      <c r="C80" s="69" t="s">
        <v>379</v>
      </c>
      <c r="D80" s="69">
        <v>282</v>
      </c>
      <c r="E80" s="69">
        <v>33837</v>
      </c>
      <c r="F80" s="69">
        <v>119.99</v>
      </c>
      <c r="G80" s="69">
        <v>14360</v>
      </c>
      <c r="H80" s="69">
        <v>11065</v>
      </c>
      <c r="I80" s="69">
        <v>0.9</v>
      </c>
      <c r="J80" s="69">
        <v>129</v>
      </c>
    </row>
    <row r="81" spans="1:10">
      <c r="A81" s="86">
        <v>45536</v>
      </c>
      <c r="B81" s="69" t="s">
        <v>380</v>
      </c>
      <c r="C81" s="69" t="s">
        <v>150</v>
      </c>
      <c r="D81" s="69">
        <v>597</v>
      </c>
      <c r="E81" s="69">
        <v>61068</v>
      </c>
      <c r="F81" s="69">
        <v>102.29</v>
      </c>
      <c r="G81" s="69">
        <v>25171</v>
      </c>
      <c r="H81" s="69">
        <v>21773</v>
      </c>
      <c r="I81" s="69">
        <v>0.98</v>
      </c>
      <c r="J81" s="69">
        <v>246</v>
      </c>
    </row>
    <row r="82" spans="1:10">
      <c r="A82" s="86">
        <v>45536</v>
      </c>
      <c r="B82" s="69" t="s">
        <v>233</v>
      </c>
      <c r="C82" s="69" t="s">
        <v>639</v>
      </c>
      <c r="E82" s="69">
        <v>0</v>
      </c>
      <c r="J82" s="69">
        <v>7</v>
      </c>
    </row>
    <row r="83" spans="1:10">
      <c r="A83" s="86">
        <v>45536</v>
      </c>
      <c r="B83" s="69" t="s">
        <v>628</v>
      </c>
      <c r="C83" s="69" t="s">
        <v>621</v>
      </c>
      <c r="E83" s="69">
        <v>0</v>
      </c>
      <c r="J83" s="69">
        <v>9</v>
      </c>
    </row>
    <row r="84" spans="1:10">
      <c r="A84" s="86">
        <v>45536</v>
      </c>
      <c r="B84" s="69" t="s">
        <v>352</v>
      </c>
      <c r="C84" s="69" t="s">
        <v>141</v>
      </c>
      <c r="D84" s="69">
        <v>97</v>
      </c>
      <c r="E84" s="69">
        <v>10503</v>
      </c>
      <c r="F84" s="69">
        <v>108.28</v>
      </c>
      <c r="G84" s="69">
        <v>1884</v>
      </c>
      <c r="H84" s="69">
        <v>1507</v>
      </c>
      <c r="I84" s="69">
        <v>0.85</v>
      </c>
      <c r="J84" s="69">
        <v>16</v>
      </c>
    </row>
    <row r="85" spans="1:10">
      <c r="A85" s="86">
        <v>45536</v>
      </c>
      <c r="B85" s="69" t="s">
        <v>355</v>
      </c>
      <c r="C85" s="69" t="s">
        <v>141</v>
      </c>
      <c r="D85" s="69">
        <v>167</v>
      </c>
      <c r="E85" s="69">
        <v>10590</v>
      </c>
      <c r="F85" s="69">
        <v>63.41</v>
      </c>
      <c r="G85" s="69">
        <v>5229</v>
      </c>
      <c r="H85" s="69">
        <v>4259</v>
      </c>
      <c r="I85" s="69">
        <v>2.0099999999999998</v>
      </c>
      <c r="J85" s="69">
        <v>105</v>
      </c>
    </row>
    <row r="86" spans="1:10">
      <c r="A86" s="86">
        <v>45536</v>
      </c>
      <c r="B86" s="69" t="s">
        <v>356</v>
      </c>
      <c r="C86" s="69" t="s">
        <v>141</v>
      </c>
      <c r="D86" s="69">
        <v>88</v>
      </c>
      <c r="E86" s="69">
        <v>10594</v>
      </c>
      <c r="F86" s="69">
        <v>120.39</v>
      </c>
      <c r="G86" s="69">
        <v>3033</v>
      </c>
      <c r="H86" s="69">
        <v>2553</v>
      </c>
      <c r="I86" s="69">
        <v>0.86</v>
      </c>
      <c r="J86" s="69">
        <v>26</v>
      </c>
    </row>
    <row r="87" spans="1:10">
      <c r="A87" s="86">
        <v>45536</v>
      </c>
      <c r="B87" s="69" t="s">
        <v>357</v>
      </c>
      <c r="C87" s="69" t="s">
        <v>141</v>
      </c>
      <c r="D87" s="69">
        <v>56</v>
      </c>
      <c r="E87" s="69">
        <v>10570</v>
      </c>
      <c r="F87" s="69">
        <v>188.75</v>
      </c>
      <c r="G87" s="69">
        <v>2888</v>
      </c>
      <c r="H87" s="69">
        <v>2288</v>
      </c>
      <c r="I87" s="69">
        <v>0.76</v>
      </c>
      <c r="J87" s="69">
        <v>22</v>
      </c>
    </row>
    <row r="88" spans="1:10">
      <c r="A88" s="86">
        <v>45536</v>
      </c>
      <c r="B88" s="69" t="s">
        <v>358</v>
      </c>
      <c r="C88" s="69" t="s">
        <v>141</v>
      </c>
      <c r="D88" s="69">
        <v>85</v>
      </c>
      <c r="E88" s="69">
        <v>10624</v>
      </c>
      <c r="F88" s="69">
        <v>124.99</v>
      </c>
      <c r="G88" s="69">
        <v>2212</v>
      </c>
      <c r="H88" s="69">
        <v>1762</v>
      </c>
      <c r="I88" s="69">
        <v>1.58</v>
      </c>
      <c r="J88" s="69">
        <v>35</v>
      </c>
    </row>
    <row r="89" spans="1:10">
      <c r="A89" s="86">
        <v>45536</v>
      </c>
      <c r="B89" s="69" t="s">
        <v>359</v>
      </c>
      <c r="C89" s="69" t="s">
        <v>141</v>
      </c>
      <c r="D89" s="69">
        <v>91</v>
      </c>
      <c r="E89" s="69">
        <v>10530</v>
      </c>
      <c r="F89" s="69">
        <v>115.71</v>
      </c>
      <c r="G89" s="69">
        <v>4048</v>
      </c>
      <c r="H89" s="69">
        <v>3386</v>
      </c>
      <c r="I89" s="69">
        <v>1.21</v>
      </c>
      <c r="J89" s="69">
        <v>49</v>
      </c>
    </row>
    <row r="90" spans="1:10">
      <c r="A90" s="86">
        <v>45536</v>
      </c>
      <c r="B90" s="69" t="s">
        <v>360</v>
      </c>
      <c r="C90" s="69" t="s">
        <v>141</v>
      </c>
      <c r="D90" s="69">
        <v>66</v>
      </c>
      <c r="E90" s="69">
        <v>10960</v>
      </c>
      <c r="F90" s="69">
        <v>166.06</v>
      </c>
      <c r="G90" s="69">
        <v>2687</v>
      </c>
      <c r="H90" s="69">
        <v>2104</v>
      </c>
      <c r="I90" s="69">
        <v>1.19</v>
      </c>
      <c r="J90" s="69">
        <v>32</v>
      </c>
    </row>
    <row r="91" spans="1:10">
      <c r="A91" s="86">
        <v>45536</v>
      </c>
      <c r="B91" s="69" t="s">
        <v>361</v>
      </c>
      <c r="C91" s="69" t="s">
        <v>141</v>
      </c>
      <c r="D91" s="69">
        <v>121</v>
      </c>
      <c r="E91" s="69">
        <v>10524</v>
      </c>
      <c r="F91" s="69">
        <v>86.98</v>
      </c>
      <c r="G91" s="69">
        <v>3213</v>
      </c>
      <c r="H91" s="69">
        <v>2717</v>
      </c>
      <c r="I91" s="69">
        <v>1.77</v>
      </c>
      <c r="J91" s="69">
        <v>57</v>
      </c>
    </row>
    <row r="92" spans="1:10">
      <c r="A92" s="86">
        <v>45536</v>
      </c>
      <c r="B92" s="69" t="s">
        <v>362</v>
      </c>
      <c r="C92" s="69" t="s">
        <v>141</v>
      </c>
      <c r="D92" s="69">
        <v>58</v>
      </c>
      <c r="E92" s="69">
        <v>10534</v>
      </c>
      <c r="F92" s="69">
        <v>181.62</v>
      </c>
      <c r="G92" s="69">
        <v>2316</v>
      </c>
      <c r="H92" s="69">
        <v>1828</v>
      </c>
      <c r="I92" s="69">
        <v>0.99</v>
      </c>
      <c r="J92" s="69">
        <v>23</v>
      </c>
    </row>
    <row r="93" spans="1:10">
      <c r="A93" s="86">
        <v>45536</v>
      </c>
      <c r="B93" s="69" t="s">
        <v>363</v>
      </c>
      <c r="C93" s="69" t="s">
        <v>141</v>
      </c>
      <c r="D93" s="69">
        <v>133</v>
      </c>
      <c r="E93" s="69">
        <v>10723</v>
      </c>
      <c r="F93" s="69">
        <v>80.62</v>
      </c>
      <c r="G93" s="69">
        <v>4477</v>
      </c>
      <c r="H93" s="69">
        <v>3652</v>
      </c>
      <c r="I93" s="69">
        <v>1.36</v>
      </c>
      <c r="J93" s="69">
        <v>61</v>
      </c>
    </row>
    <row r="94" spans="1:10">
      <c r="A94" s="86">
        <v>45536</v>
      </c>
      <c r="B94" s="69" t="s">
        <v>364</v>
      </c>
      <c r="C94" s="69" t="s">
        <v>141</v>
      </c>
      <c r="D94" s="69">
        <v>127</v>
      </c>
      <c r="E94" s="69">
        <v>10427</v>
      </c>
      <c r="F94" s="69">
        <v>82.1</v>
      </c>
      <c r="G94" s="69">
        <v>3284</v>
      </c>
      <c r="H94" s="69">
        <v>2391</v>
      </c>
      <c r="I94" s="69">
        <v>1.71</v>
      </c>
      <c r="J94" s="69">
        <v>56</v>
      </c>
    </row>
    <row r="95" spans="1:10">
      <c r="A95" s="86">
        <v>45536</v>
      </c>
      <c r="B95" s="69" t="s">
        <v>453</v>
      </c>
      <c r="C95" s="69" t="s">
        <v>639</v>
      </c>
      <c r="E95" s="69">
        <v>0</v>
      </c>
      <c r="J95" s="69">
        <v>3</v>
      </c>
    </row>
    <row r="96" spans="1:10">
      <c r="A96" s="86">
        <v>45536</v>
      </c>
      <c r="B96" s="69" t="s">
        <v>630</v>
      </c>
      <c r="C96" s="69" t="s">
        <v>621</v>
      </c>
      <c r="E96" s="69">
        <v>0</v>
      </c>
      <c r="J96" s="69">
        <v>10</v>
      </c>
    </row>
    <row r="97" spans="1:10">
      <c r="A97" s="86">
        <v>45536</v>
      </c>
      <c r="B97" s="69" t="s">
        <v>381</v>
      </c>
      <c r="C97" s="69" t="s">
        <v>383</v>
      </c>
      <c r="D97" s="69">
        <v>794</v>
      </c>
      <c r="E97" s="69">
        <v>83822</v>
      </c>
      <c r="F97" s="69">
        <v>105.57</v>
      </c>
      <c r="G97" s="69">
        <v>42503</v>
      </c>
      <c r="H97" s="69">
        <v>30381</v>
      </c>
      <c r="I97" s="69">
        <v>0.75</v>
      </c>
      <c r="J97" s="69">
        <v>320</v>
      </c>
    </row>
    <row r="98" spans="1:10">
      <c r="A98" s="86">
        <v>45536</v>
      </c>
      <c r="B98" s="69" t="s">
        <v>446</v>
      </c>
      <c r="C98" s="69" t="s">
        <v>604</v>
      </c>
      <c r="E98" s="69">
        <v>0</v>
      </c>
      <c r="J98" s="69">
        <v>16</v>
      </c>
    </row>
    <row r="99" spans="1:10">
      <c r="A99" s="86">
        <v>45536</v>
      </c>
      <c r="B99" s="69" t="s">
        <v>447</v>
      </c>
      <c r="C99" s="69" t="s">
        <v>604</v>
      </c>
      <c r="E99" s="69">
        <v>0</v>
      </c>
      <c r="J99" s="69">
        <v>19</v>
      </c>
    </row>
    <row r="100" spans="1:10">
      <c r="A100" s="86">
        <v>45536</v>
      </c>
      <c r="B100" s="69" t="s">
        <v>232</v>
      </c>
      <c r="C100" s="69" t="s">
        <v>639</v>
      </c>
      <c r="E100" s="69">
        <v>0</v>
      </c>
      <c r="J100" s="69">
        <v>8</v>
      </c>
    </row>
    <row r="101" spans="1:10">
      <c r="A101" s="86">
        <v>45536</v>
      </c>
      <c r="B101" s="69" t="s">
        <v>632</v>
      </c>
      <c r="C101" s="69" t="s">
        <v>621</v>
      </c>
      <c r="E101" s="69">
        <v>0</v>
      </c>
      <c r="J101" s="69">
        <v>13</v>
      </c>
    </row>
    <row r="102" spans="1:10">
      <c r="A102" s="86">
        <v>45536</v>
      </c>
      <c r="B102" s="69" t="s">
        <v>231</v>
      </c>
      <c r="C102" s="69" t="s">
        <v>639</v>
      </c>
      <c r="E102" s="69">
        <v>0</v>
      </c>
      <c r="J102" s="69">
        <v>13</v>
      </c>
    </row>
    <row r="103" spans="1:10">
      <c r="A103" s="86">
        <v>45536</v>
      </c>
      <c r="B103" s="69" t="s">
        <v>634</v>
      </c>
      <c r="C103" s="69" t="s">
        <v>621</v>
      </c>
      <c r="E103" s="69">
        <v>0</v>
      </c>
      <c r="J103" s="69">
        <v>11</v>
      </c>
    </row>
    <row r="104" spans="1:10">
      <c r="A104" s="86">
        <v>45537</v>
      </c>
      <c r="B104" s="69" t="s">
        <v>386</v>
      </c>
      <c r="C104" s="69" t="s">
        <v>161</v>
      </c>
      <c r="D104" s="69">
        <v>261</v>
      </c>
      <c r="E104" s="69">
        <v>40747</v>
      </c>
      <c r="F104" s="69">
        <v>156.12</v>
      </c>
      <c r="G104" s="69">
        <v>18248</v>
      </c>
      <c r="H104" s="69">
        <v>15108</v>
      </c>
      <c r="I104" s="69">
        <v>0.71</v>
      </c>
      <c r="J104" s="69">
        <v>130</v>
      </c>
    </row>
    <row r="105" spans="1:10">
      <c r="A105" s="86">
        <v>45537</v>
      </c>
      <c r="B105" s="69" t="s">
        <v>348</v>
      </c>
      <c r="C105" s="69" t="s">
        <v>123</v>
      </c>
      <c r="D105" s="69">
        <v>385</v>
      </c>
      <c r="E105" s="69">
        <v>61186</v>
      </c>
      <c r="F105" s="69">
        <v>158.91999999999999</v>
      </c>
      <c r="G105" s="69">
        <v>17721</v>
      </c>
      <c r="H105" s="69">
        <v>15216</v>
      </c>
      <c r="I105" s="69">
        <v>1.04</v>
      </c>
      <c r="J105" s="69">
        <v>185</v>
      </c>
    </row>
    <row r="106" spans="1:10">
      <c r="A106" s="86">
        <v>45537</v>
      </c>
      <c r="B106" s="69" t="s">
        <v>404</v>
      </c>
      <c r="C106" s="69" t="s">
        <v>223</v>
      </c>
      <c r="D106" s="69">
        <v>76</v>
      </c>
      <c r="E106" s="69">
        <v>16921</v>
      </c>
      <c r="F106" s="69">
        <v>222.64</v>
      </c>
      <c r="G106" s="69">
        <v>24668</v>
      </c>
      <c r="H106" s="69">
        <v>21415</v>
      </c>
      <c r="I106" s="69">
        <v>0.14000000000000001</v>
      </c>
      <c r="J106" s="69">
        <v>35</v>
      </c>
    </row>
    <row r="107" spans="1:10">
      <c r="A107" s="86">
        <v>45537</v>
      </c>
      <c r="B107" s="69" t="s">
        <v>408</v>
      </c>
      <c r="C107" s="69" t="s">
        <v>248</v>
      </c>
      <c r="D107" s="69">
        <v>711</v>
      </c>
      <c r="E107" s="69">
        <v>47523</v>
      </c>
      <c r="F107" s="69">
        <v>66.84</v>
      </c>
      <c r="G107" s="69">
        <v>66033</v>
      </c>
      <c r="H107" s="69">
        <v>35928</v>
      </c>
      <c r="I107" s="69">
        <v>0.88</v>
      </c>
      <c r="J107" s="69">
        <v>583</v>
      </c>
    </row>
    <row r="108" spans="1:10">
      <c r="A108" s="86">
        <v>45537</v>
      </c>
      <c r="B108" s="69" t="s">
        <v>394</v>
      </c>
      <c r="C108" s="69" t="s">
        <v>393</v>
      </c>
      <c r="D108" s="69">
        <v>3515</v>
      </c>
      <c r="E108" s="69">
        <v>134242</v>
      </c>
      <c r="F108" s="69">
        <v>38.19</v>
      </c>
      <c r="G108" s="69">
        <v>200910</v>
      </c>
      <c r="H108" s="69">
        <v>118863</v>
      </c>
      <c r="I108" s="69">
        <v>1.1299999999999999</v>
      </c>
      <c r="J108" s="69">
        <v>2274</v>
      </c>
    </row>
    <row r="109" spans="1:10">
      <c r="A109" s="86">
        <v>45537</v>
      </c>
      <c r="B109" s="69" t="s">
        <v>395</v>
      </c>
      <c r="C109" s="69" t="s">
        <v>393</v>
      </c>
      <c r="D109" s="69">
        <v>5548</v>
      </c>
      <c r="E109" s="69">
        <v>233395</v>
      </c>
      <c r="F109" s="69">
        <v>42.07</v>
      </c>
      <c r="G109" s="69">
        <v>346471</v>
      </c>
      <c r="H109" s="69">
        <v>181029</v>
      </c>
      <c r="I109" s="69">
        <v>1.1100000000000001</v>
      </c>
      <c r="J109" s="69">
        <v>3841</v>
      </c>
    </row>
    <row r="110" spans="1:10">
      <c r="A110" s="86">
        <v>45537</v>
      </c>
      <c r="B110" s="69" t="s">
        <v>396</v>
      </c>
      <c r="C110" s="69" t="s">
        <v>393</v>
      </c>
      <c r="D110" s="69">
        <v>551</v>
      </c>
      <c r="E110" s="69">
        <v>21821</v>
      </c>
      <c r="F110" s="69">
        <v>39.6</v>
      </c>
      <c r="G110" s="69">
        <v>35448</v>
      </c>
      <c r="H110" s="69">
        <v>16631</v>
      </c>
      <c r="I110" s="69">
        <v>1.1499999999999999</v>
      </c>
      <c r="J110" s="69">
        <v>407</v>
      </c>
    </row>
    <row r="111" spans="1:10">
      <c r="A111" s="86">
        <v>45537</v>
      </c>
      <c r="B111" s="69" t="s">
        <v>406</v>
      </c>
      <c r="C111" s="69" t="s">
        <v>406</v>
      </c>
      <c r="D111" s="69">
        <v>0</v>
      </c>
      <c r="E111" s="69">
        <v>0</v>
      </c>
      <c r="G111" s="69">
        <v>0</v>
      </c>
      <c r="H111" s="69">
        <v>0</v>
      </c>
      <c r="J111" s="69">
        <v>5</v>
      </c>
    </row>
    <row r="112" spans="1:10">
      <c r="A112" s="86">
        <v>45537</v>
      </c>
      <c r="B112" s="69" t="s">
        <v>436</v>
      </c>
      <c r="C112" s="69" t="s">
        <v>604</v>
      </c>
      <c r="E112" s="69">
        <v>0</v>
      </c>
    </row>
    <row r="113" spans="1:10">
      <c r="A113" s="86">
        <v>45537</v>
      </c>
      <c r="B113" s="69" t="s">
        <v>437</v>
      </c>
      <c r="C113" s="69" t="s">
        <v>604</v>
      </c>
      <c r="E113" s="69">
        <v>0</v>
      </c>
    </row>
    <row r="114" spans="1:10">
      <c r="A114" s="86">
        <v>45537</v>
      </c>
      <c r="B114" s="69" t="s">
        <v>452</v>
      </c>
      <c r="C114" s="69" t="s">
        <v>639</v>
      </c>
      <c r="E114" s="69">
        <v>0</v>
      </c>
    </row>
    <row r="115" spans="1:10">
      <c r="A115" s="86">
        <v>45537</v>
      </c>
      <c r="B115" s="69" t="s">
        <v>622</v>
      </c>
      <c r="C115" s="69" t="s">
        <v>621</v>
      </c>
      <c r="E115" s="69">
        <v>0</v>
      </c>
      <c r="J115" s="69">
        <v>2</v>
      </c>
    </row>
    <row r="116" spans="1:10">
      <c r="A116" s="86">
        <v>45537</v>
      </c>
      <c r="B116" s="69" t="s">
        <v>397</v>
      </c>
      <c r="C116" s="69" t="s">
        <v>191</v>
      </c>
      <c r="D116" s="69">
        <v>761</v>
      </c>
      <c r="E116" s="69">
        <v>38308</v>
      </c>
      <c r="F116" s="69">
        <v>50.34</v>
      </c>
      <c r="G116" s="69">
        <v>32550</v>
      </c>
      <c r="H116" s="69">
        <v>23449</v>
      </c>
      <c r="I116" s="69">
        <v>2.1</v>
      </c>
      <c r="J116" s="69">
        <v>684</v>
      </c>
    </row>
    <row r="117" spans="1:10">
      <c r="A117" s="86">
        <v>45537</v>
      </c>
      <c r="B117" s="69" t="s">
        <v>398</v>
      </c>
      <c r="C117" s="69" t="s">
        <v>191</v>
      </c>
      <c r="D117" s="69">
        <v>276</v>
      </c>
      <c r="E117" s="69">
        <v>9014</v>
      </c>
      <c r="F117" s="69">
        <v>32.659999999999997</v>
      </c>
      <c r="G117" s="69">
        <v>8379</v>
      </c>
      <c r="H117" s="69">
        <v>7113</v>
      </c>
      <c r="I117" s="69">
        <v>2.08</v>
      </c>
      <c r="J117" s="69">
        <v>174</v>
      </c>
    </row>
    <row r="118" spans="1:10">
      <c r="A118" s="86">
        <v>45537</v>
      </c>
      <c r="B118" s="69" t="s">
        <v>399</v>
      </c>
      <c r="C118" s="69" t="s">
        <v>191</v>
      </c>
      <c r="D118" s="69">
        <v>927</v>
      </c>
      <c r="E118" s="69">
        <v>35764</v>
      </c>
      <c r="F118" s="69">
        <v>38.58</v>
      </c>
      <c r="G118" s="69">
        <v>28832</v>
      </c>
      <c r="H118" s="69">
        <v>24527</v>
      </c>
      <c r="I118" s="69">
        <v>2.02</v>
      </c>
      <c r="J118" s="69">
        <v>583</v>
      </c>
    </row>
    <row r="119" spans="1:10">
      <c r="A119" s="86">
        <v>45537</v>
      </c>
      <c r="B119" s="69" t="s">
        <v>401</v>
      </c>
      <c r="C119" s="69" t="s">
        <v>205</v>
      </c>
      <c r="D119" s="69">
        <v>295</v>
      </c>
      <c r="E119" s="69">
        <v>32541</v>
      </c>
      <c r="F119" s="69">
        <v>110.31</v>
      </c>
      <c r="G119" s="69">
        <v>6277</v>
      </c>
      <c r="H119" s="69">
        <v>5236</v>
      </c>
      <c r="I119" s="69">
        <v>0.38</v>
      </c>
      <c r="J119" s="69">
        <v>24</v>
      </c>
    </row>
    <row r="120" spans="1:10">
      <c r="A120" s="86">
        <v>45537</v>
      </c>
      <c r="B120" s="69" t="s">
        <v>402</v>
      </c>
      <c r="C120" s="69" t="s">
        <v>205</v>
      </c>
      <c r="D120" s="69">
        <v>157</v>
      </c>
      <c r="E120" s="69">
        <v>19353</v>
      </c>
      <c r="F120" s="69">
        <v>123.27</v>
      </c>
      <c r="G120" s="69">
        <v>4534</v>
      </c>
      <c r="H120" s="69">
        <v>3874</v>
      </c>
      <c r="I120" s="69">
        <v>0.44</v>
      </c>
      <c r="J120" s="69">
        <v>20</v>
      </c>
    </row>
    <row r="121" spans="1:10">
      <c r="A121" s="86">
        <v>45537</v>
      </c>
      <c r="B121" s="69" t="s">
        <v>415</v>
      </c>
      <c r="C121" s="69" t="s">
        <v>286</v>
      </c>
      <c r="D121" s="69">
        <v>209</v>
      </c>
      <c r="E121" s="69">
        <v>42236</v>
      </c>
      <c r="F121" s="69">
        <v>202.09</v>
      </c>
      <c r="G121" s="69">
        <v>101600</v>
      </c>
      <c r="H121" s="69">
        <v>101600</v>
      </c>
      <c r="I121" s="69">
        <v>0.05</v>
      </c>
      <c r="J121" s="69">
        <v>55</v>
      </c>
    </row>
    <row r="122" spans="1:10">
      <c r="A122" s="86">
        <v>45537</v>
      </c>
      <c r="B122" s="69" t="s">
        <v>417</v>
      </c>
      <c r="C122" s="69" t="s">
        <v>286</v>
      </c>
      <c r="D122" s="69">
        <v>151</v>
      </c>
      <c r="E122" s="69">
        <v>29947</v>
      </c>
      <c r="F122" s="69">
        <v>198.32</v>
      </c>
      <c r="G122" s="69">
        <v>71891</v>
      </c>
      <c r="H122" s="69">
        <v>71374</v>
      </c>
      <c r="I122" s="69">
        <v>0.06</v>
      </c>
      <c r="J122" s="69">
        <v>41</v>
      </c>
    </row>
    <row r="123" spans="1:10">
      <c r="A123" s="86">
        <v>45537</v>
      </c>
      <c r="B123" s="69" t="s">
        <v>347</v>
      </c>
      <c r="C123" s="69" t="s">
        <v>101</v>
      </c>
      <c r="D123" s="69">
        <v>609</v>
      </c>
      <c r="E123" s="69">
        <v>118282</v>
      </c>
      <c r="F123" s="69">
        <v>194.22</v>
      </c>
      <c r="G123" s="69">
        <v>44653</v>
      </c>
      <c r="H123" s="69">
        <v>32043</v>
      </c>
      <c r="I123" s="69">
        <v>0.74</v>
      </c>
      <c r="J123" s="69">
        <v>330</v>
      </c>
    </row>
    <row r="124" spans="1:10">
      <c r="A124" s="86">
        <v>45537</v>
      </c>
      <c r="B124" s="69" t="s">
        <v>439</v>
      </c>
      <c r="C124" s="69" t="s">
        <v>604</v>
      </c>
      <c r="E124" s="69">
        <v>0</v>
      </c>
    </row>
    <row r="125" spans="1:10">
      <c r="A125" s="86">
        <v>45537</v>
      </c>
      <c r="B125" s="69" t="s">
        <v>624</v>
      </c>
      <c r="C125" s="69" t="s">
        <v>621</v>
      </c>
      <c r="E125" s="69">
        <v>0</v>
      </c>
    </row>
    <row r="126" spans="1:10">
      <c r="A126" s="86">
        <v>45537</v>
      </c>
      <c r="B126" s="69" t="s">
        <v>403</v>
      </c>
      <c r="C126" s="69" t="s">
        <v>218</v>
      </c>
      <c r="D126" s="69">
        <v>3244</v>
      </c>
      <c r="E126" s="69">
        <v>74806</v>
      </c>
      <c r="F126" s="69">
        <v>23.06</v>
      </c>
      <c r="G126" s="69">
        <v>71728</v>
      </c>
      <c r="H126" s="69">
        <v>60245</v>
      </c>
      <c r="I126" s="69">
        <v>1.84</v>
      </c>
      <c r="J126" s="69">
        <v>1319</v>
      </c>
    </row>
    <row r="127" spans="1:10">
      <c r="A127" s="86">
        <v>45537</v>
      </c>
      <c r="B127" s="69" t="s">
        <v>369</v>
      </c>
      <c r="C127" s="69" t="s">
        <v>127</v>
      </c>
      <c r="D127" s="69">
        <v>236</v>
      </c>
      <c r="E127" s="69">
        <v>48813</v>
      </c>
      <c r="F127" s="69">
        <v>206.83</v>
      </c>
      <c r="G127" s="69">
        <v>19735</v>
      </c>
      <c r="H127" s="69">
        <v>17654</v>
      </c>
      <c r="I127" s="69">
        <v>0.65</v>
      </c>
      <c r="J127" s="69">
        <v>129</v>
      </c>
    </row>
    <row r="128" spans="1:10">
      <c r="A128" s="86">
        <v>45537</v>
      </c>
      <c r="B128" s="69" t="s">
        <v>370</v>
      </c>
      <c r="C128" s="69" t="s">
        <v>127</v>
      </c>
      <c r="D128" s="69">
        <v>252</v>
      </c>
      <c r="E128" s="69">
        <v>54648</v>
      </c>
      <c r="F128" s="69">
        <v>216.86</v>
      </c>
      <c r="G128" s="69">
        <v>15352</v>
      </c>
      <c r="H128" s="69">
        <v>13438</v>
      </c>
      <c r="I128" s="69">
        <v>0.79</v>
      </c>
      <c r="J128" s="69">
        <v>122</v>
      </c>
    </row>
    <row r="129" spans="1:10">
      <c r="A129" s="86">
        <v>45537</v>
      </c>
      <c r="B129" s="69" t="s">
        <v>230</v>
      </c>
      <c r="C129" s="69" t="s">
        <v>639</v>
      </c>
      <c r="E129" s="69">
        <v>0</v>
      </c>
    </row>
    <row r="130" spans="1:10">
      <c r="A130" s="86">
        <v>45537</v>
      </c>
      <c r="B130" s="69" t="s">
        <v>371</v>
      </c>
      <c r="C130" s="69" t="s">
        <v>131</v>
      </c>
      <c r="D130" s="69">
        <v>187</v>
      </c>
      <c r="E130" s="69">
        <v>47157</v>
      </c>
      <c r="F130" s="69">
        <v>252.18</v>
      </c>
      <c r="G130" s="69">
        <v>17240</v>
      </c>
      <c r="H130" s="69">
        <v>15051</v>
      </c>
      <c r="I130" s="69">
        <v>0.61</v>
      </c>
      <c r="J130" s="69">
        <v>105</v>
      </c>
    </row>
    <row r="131" spans="1:10">
      <c r="A131" s="86">
        <v>45537</v>
      </c>
      <c r="B131" s="69" t="s">
        <v>384</v>
      </c>
      <c r="C131" s="69" t="s">
        <v>157</v>
      </c>
      <c r="D131" s="69">
        <v>552</v>
      </c>
      <c r="E131" s="69">
        <v>76715</v>
      </c>
      <c r="F131" s="69">
        <v>138.97999999999999</v>
      </c>
      <c r="G131" s="69">
        <v>37449</v>
      </c>
      <c r="H131" s="69">
        <v>30412</v>
      </c>
      <c r="I131" s="69">
        <v>0.73</v>
      </c>
      <c r="J131" s="69">
        <v>273</v>
      </c>
    </row>
    <row r="132" spans="1:10">
      <c r="A132" s="86">
        <v>45537</v>
      </c>
      <c r="B132" s="69" t="s">
        <v>367</v>
      </c>
      <c r="C132" s="69" t="s">
        <v>109</v>
      </c>
      <c r="D132" s="69">
        <v>376</v>
      </c>
      <c r="E132" s="69">
        <v>78357</v>
      </c>
      <c r="F132" s="69">
        <v>208.4</v>
      </c>
      <c r="G132" s="69">
        <v>21904</v>
      </c>
      <c r="H132" s="69">
        <v>17717</v>
      </c>
      <c r="I132" s="69">
        <v>0.76</v>
      </c>
      <c r="J132" s="69">
        <v>167</v>
      </c>
    </row>
    <row r="133" spans="1:10">
      <c r="A133" s="86">
        <v>45537</v>
      </c>
      <c r="B133" s="69" t="s">
        <v>387</v>
      </c>
      <c r="C133" s="69" t="s">
        <v>161</v>
      </c>
      <c r="D133" s="69">
        <v>559</v>
      </c>
      <c r="E133" s="69">
        <v>37740</v>
      </c>
      <c r="F133" s="69">
        <v>67.510000000000005</v>
      </c>
      <c r="G133" s="69">
        <v>23579</v>
      </c>
      <c r="H133" s="69">
        <v>18434</v>
      </c>
      <c r="I133" s="69">
        <v>0.95</v>
      </c>
      <c r="J133" s="69">
        <v>225</v>
      </c>
    </row>
    <row r="134" spans="1:10">
      <c r="A134" s="86">
        <v>45537</v>
      </c>
      <c r="B134" s="69" t="s">
        <v>351</v>
      </c>
      <c r="C134" s="69" t="s">
        <v>350</v>
      </c>
      <c r="D134" s="69">
        <v>0</v>
      </c>
      <c r="E134" s="69">
        <v>0</v>
      </c>
      <c r="G134" s="69">
        <v>0</v>
      </c>
      <c r="H134" s="69">
        <v>0</v>
      </c>
    </row>
    <row r="135" spans="1:10">
      <c r="A135" s="86">
        <v>45537</v>
      </c>
      <c r="B135" s="69" t="s">
        <v>351</v>
      </c>
      <c r="C135" s="69" t="s">
        <v>134</v>
      </c>
      <c r="D135" s="69">
        <v>387</v>
      </c>
      <c r="E135" s="69">
        <v>54072</v>
      </c>
      <c r="F135" s="69">
        <v>139.72</v>
      </c>
      <c r="G135" s="69">
        <v>18512</v>
      </c>
      <c r="H135" s="69">
        <v>13306</v>
      </c>
      <c r="I135" s="69">
        <v>0.99</v>
      </c>
      <c r="J135" s="69">
        <v>183</v>
      </c>
    </row>
    <row r="136" spans="1:10">
      <c r="A136" s="86">
        <v>45537</v>
      </c>
      <c r="B136" s="69" t="s">
        <v>412</v>
      </c>
      <c r="C136" s="69" t="s">
        <v>273</v>
      </c>
      <c r="D136" s="69">
        <v>1700</v>
      </c>
      <c r="E136" s="69">
        <v>65377</v>
      </c>
      <c r="F136" s="69">
        <v>38.46</v>
      </c>
      <c r="G136" s="69">
        <v>62069</v>
      </c>
      <c r="H136" s="69">
        <v>56335</v>
      </c>
      <c r="I136" s="69">
        <v>1.7</v>
      </c>
      <c r="J136" s="69">
        <v>1057</v>
      </c>
    </row>
    <row r="137" spans="1:10">
      <c r="A137" s="86">
        <v>45537</v>
      </c>
      <c r="B137" s="69" t="s">
        <v>412</v>
      </c>
      <c r="C137" s="69" t="s">
        <v>277</v>
      </c>
      <c r="D137" s="69">
        <v>945</v>
      </c>
      <c r="E137" s="69">
        <v>47372</v>
      </c>
      <c r="F137" s="69">
        <v>50.13</v>
      </c>
      <c r="G137" s="69">
        <v>21729</v>
      </c>
      <c r="H137" s="69">
        <v>19719</v>
      </c>
      <c r="I137" s="69">
        <v>4.08</v>
      </c>
      <c r="J137" s="69">
        <v>887</v>
      </c>
    </row>
    <row r="138" spans="1:10">
      <c r="A138" s="86">
        <v>45537</v>
      </c>
      <c r="B138" s="69" t="s">
        <v>412</v>
      </c>
      <c r="C138" s="69" t="s">
        <v>282</v>
      </c>
      <c r="D138" s="69">
        <v>1672</v>
      </c>
      <c r="E138" s="69">
        <v>48061</v>
      </c>
      <c r="F138" s="69">
        <v>28.74</v>
      </c>
      <c r="G138" s="69">
        <v>75375</v>
      </c>
      <c r="H138" s="69">
        <v>61553</v>
      </c>
      <c r="I138" s="69">
        <v>1.19</v>
      </c>
      <c r="J138" s="69">
        <v>894</v>
      </c>
    </row>
    <row r="139" spans="1:10">
      <c r="A139" s="86">
        <v>45537</v>
      </c>
      <c r="B139" s="69" t="s">
        <v>407</v>
      </c>
      <c r="C139" s="69" t="s">
        <v>243</v>
      </c>
      <c r="D139" s="69">
        <v>454</v>
      </c>
      <c r="E139" s="69">
        <v>70781</v>
      </c>
      <c r="F139" s="69">
        <v>155.91</v>
      </c>
      <c r="G139" s="69">
        <v>67268</v>
      </c>
      <c r="H139" s="69">
        <v>49734</v>
      </c>
      <c r="I139" s="69">
        <v>0</v>
      </c>
      <c r="J139" s="69">
        <v>2</v>
      </c>
    </row>
    <row r="140" spans="1:10">
      <c r="A140" s="86">
        <v>45537</v>
      </c>
      <c r="B140" s="69" t="s">
        <v>411</v>
      </c>
      <c r="C140" s="69" t="s">
        <v>268</v>
      </c>
      <c r="D140" s="69">
        <v>1506</v>
      </c>
      <c r="E140" s="69">
        <v>60822</v>
      </c>
      <c r="F140" s="69">
        <v>40.39</v>
      </c>
      <c r="G140" s="69">
        <v>106321</v>
      </c>
      <c r="H140" s="69">
        <v>78035</v>
      </c>
      <c r="I140" s="69">
        <v>0.9</v>
      </c>
      <c r="J140" s="69">
        <v>961</v>
      </c>
    </row>
    <row r="141" spans="1:10">
      <c r="A141" s="86">
        <v>45537</v>
      </c>
      <c r="B141" s="69" t="s">
        <v>392</v>
      </c>
      <c r="C141" s="69" t="s">
        <v>185</v>
      </c>
      <c r="D141" s="69">
        <v>1651</v>
      </c>
      <c r="E141" s="69">
        <v>76377</v>
      </c>
      <c r="F141" s="69">
        <v>46.26</v>
      </c>
      <c r="G141" s="69">
        <v>65636</v>
      </c>
      <c r="H141" s="69">
        <v>56682</v>
      </c>
      <c r="I141" s="69">
        <v>1.35</v>
      </c>
      <c r="J141" s="69">
        <v>888</v>
      </c>
    </row>
    <row r="142" spans="1:10">
      <c r="A142" s="86">
        <v>45537</v>
      </c>
      <c r="B142" s="69" t="s">
        <v>385</v>
      </c>
      <c r="C142" s="69" t="s">
        <v>157</v>
      </c>
      <c r="D142" s="69">
        <v>265</v>
      </c>
      <c r="E142" s="69">
        <v>36067</v>
      </c>
      <c r="F142" s="69">
        <v>136.1</v>
      </c>
      <c r="G142" s="69">
        <v>31294</v>
      </c>
      <c r="H142" s="69">
        <v>19670</v>
      </c>
      <c r="I142" s="69">
        <v>0.42</v>
      </c>
      <c r="J142" s="69">
        <v>132</v>
      </c>
    </row>
    <row r="143" spans="1:10">
      <c r="A143" s="86">
        <v>45537</v>
      </c>
      <c r="B143" s="69" t="s">
        <v>405</v>
      </c>
      <c r="C143" s="69" t="s">
        <v>239</v>
      </c>
      <c r="D143" s="69">
        <v>847</v>
      </c>
      <c r="E143" s="69">
        <v>30562</v>
      </c>
      <c r="F143" s="69">
        <v>36.08</v>
      </c>
      <c r="G143" s="69">
        <v>30119</v>
      </c>
      <c r="H143" s="69">
        <v>22703</v>
      </c>
      <c r="I143" s="69">
        <v>1.61</v>
      </c>
      <c r="J143" s="69">
        <v>484</v>
      </c>
    </row>
    <row r="144" spans="1:10">
      <c r="A144" s="86">
        <v>45537</v>
      </c>
      <c r="B144" s="69" t="s">
        <v>349</v>
      </c>
      <c r="C144" s="69" t="s">
        <v>646</v>
      </c>
      <c r="E144" s="69">
        <v>0</v>
      </c>
    </row>
    <row r="145" spans="1:10">
      <c r="A145" s="86">
        <v>45537</v>
      </c>
      <c r="B145" s="69" t="s">
        <v>349</v>
      </c>
      <c r="C145" s="69" t="s">
        <v>123</v>
      </c>
      <c r="D145" s="69">
        <v>155</v>
      </c>
      <c r="E145" s="69">
        <v>29591</v>
      </c>
      <c r="F145" s="69">
        <v>190.91</v>
      </c>
      <c r="G145" s="69">
        <v>8579</v>
      </c>
      <c r="H145" s="69">
        <v>7219</v>
      </c>
      <c r="I145" s="69">
        <v>0.93</v>
      </c>
      <c r="J145" s="69">
        <v>80</v>
      </c>
    </row>
    <row r="146" spans="1:10">
      <c r="A146" s="86">
        <v>45537</v>
      </c>
      <c r="B146" s="69" t="s">
        <v>675</v>
      </c>
      <c r="C146" s="69" t="s">
        <v>672</v>
      </c>
      <c r="E146" s="69">
        <v>0</v>
      </c>
    </row>
    <row r="147" spans="1:10">
      <c r="A147" s="86">
        <v>45537</v>
      </c>
      <c r="B147" s="69" t="s">
        <v>677</v>
      </c>
      <c r="C147" s="69" t="s">
        <v>672</v>
      </c>
      <c r="E147" s="69">
        <v>0</v>
      </c>
    </row>
    <row r="148" spans="1:10">
      <c r="A148" s="86">
        <v>45537</v>
      </c>
      <c r="B148" s="69" t="s">
        <v>423</v>
      </c>
      <c r="C148" s="69" t="s">
        <v>422</v>
      </c>
      <c r="D148" s="69">
        <v>12</v>
      </c>
      <c r="E148" s="69">
        <v>11482</v>
      </c>
      <c r="F148" s="69">
        <v>956.83</v>
      </c>
      <c r="G148" s="69">
        <v>2956</v>
      </c>
      <c r="H148" s="69">
        <v>2558</v>
      </c>
      <c r="I148" s="69">
        <v>0.24</v>
      </c>
      <c r="J148" s="69">
        <v>7</v>
      </c>
    </row>
    <row r="149" spans="1:10">
      <c r="A149" s="86">
        <v>45537</v>
      </c>
      <c r="B149" s="69" t="s">
        <v>427</v>
      </c>
      <c r="C149" s="69" t="s">
        <v>426</v>
      </c>
      <c r="D149" s="69">
        <v>96</v>
      </c>
      <c r="E149" s="69">
        <v>12036</v>
      </c>
      <c r="F149" s="69">
        <v>125.38</v>
      </c>
      <c r="G149" s="69">
        <v>3435</v>
      </c>
      <c r="H149" s="69">
        <v>2963</v>
      </c>
      <c r="I149" s="69">
        <v>0.99</v>
      </c>
      <c r="J149" s="69">
        <v>34</v>
      </c>
    </row>
    <row r="150" spans="1:10">
      <c r="A150" s="86">
        <v>45537</v>
      </c>
      <c r="B150" s="69" t="s">
        <v>429</v>
      </c>
      <c r="C150" s="69" t="s">
        <v>428</v>
      </c>
      <c r="D150" s="69">
        <v>67</v>
      </c>
      <c r="E150" s="69">
        <v>11161</v>
      </c>
      <c r="F150" s="69">
        <v>166.58</v>
      </c>
      <c r="G150" s="69">
        <v>1319</v>
      </c>
      <c r="H150" s="69">
        <v>1065</v>
      </c>
      <c r="I150" s="69">
        <v>2.27</v>
      </c>
      <c r="J150" s="69">
        <v>30</v>
      </c>
    </row>
    <row r="151" spans="1:10">
      <c r="A151" s="86">
        <v>45537</v>
      </c>
      <c r="B151" s="69" t="s">
        <v>373</v>
      </c>
      <c r="C151" s="69" t="s">
        <v>377</v>
      </c>
      <c r="D151" s="69">
        <v>469</v>
      </c>
      <c r="E151" s="69">
        <v>78908</v>
      </c>
      <c r="F151" s="69">
        <v>168.25</v>
      </c>
      <c r="G151" s="69">
        <v>40761</v>
      </c>
      <c r="H151" s="69">
        <v>26353</v>
      </c>
      <c r="I151" s="69">
        <v>0.5</v>
      </c>
      <c r="J151" s="69">
        <v>203</v>
      </c>
    </row>
    <row r="152" spans="1:10">
      <c r="A152" s="86">
        <v>45537</v>
      </c>
      <c r="B152" s="69" t="s">
        <v>375</v>
      </c>
      <c r="C152" s="69" t="s">
        <v>377</v>
      </c>
      <c r="D152" s="69">
        <v>36</v>
      </c>
      <c r="E152" s="69">
        <v>56864</v>
      </c>
      <c r="F152" s="69">
        <v>1579.56</v>
      </c>
      <c r="G152" s="69">
        <v>4129</v>
      </c>
      <c r="H152" s="69">
        <v>587</v>
      </c>
      <c r="I152" s="69">
        <v>0.46</v>
      </c>
      <c r="J152" s="69">
        <v>19</v>
      </c>
    </row>
    <row r="153" spans="1:10">
      <c r="A153" s="86">
        <v>45537</v>
      </c>
      <c r="B153" s="69" t="s">
        <v>440</v>
      </c>
      <c r="C153" s="69" t="s">
        <v>604</v>
      </c>
      <c r="E153" s="69">
        <v>0</v>
      </c>
    </row>
    <row r="154" spans="1:10">
      <c r="A154" s="86">
        <v>45537</v>
      </c>
      <c r="B154" s="69" t="s">
        <v>443</v>
      </c>
      <c r="C154" s="69" t="s">
        <v>604</v>
      </c>
      <c r="E154" s="69">
        <v>0</v>
      </c>
    </row>
    <row r="155" spans="1:10">
      <c r="A155" s="86">
        <v>45537</v>
      </c>
      <c r="B155" s="69" t="s">
        <v>420</v>
      </c>
      <c r="C155" s="69" t="s">
        <v>419</v>
      </c>
      <c r="D155" s="69">
        <v>14</v>
      </c>
      <c r="E155" s="69">
        <v>15666</v>
      </c>
      <c r="F155" s="69">
        <v>1119</v>
      </c>
      <c r="G155" s="69">
        <v>32264</v>
      </c>
      <c r="H155" s="69">
        <v>31609</v>
      </c>
      <c r="I155" s="69">
        <v>0</v>
      </c>
    </row>
    <row r="156" spans="1:10">
      <c r="A156" s="86">
        <v>45537</v>
      </c>
      <c r="B156" s="69" t="s">
        <v>409</v>
      </c>
      <c r="C156" s="69" t="s">
        <v>253</v>
      </c>
      <c r="D156" s="69">
        <v>489</v>
      </c>
      <c r="E156" s="69">
        <v>23885</v>
      </c>
      <c r="F156" s="69">
        <v>48.84</v>
      </c>
      <c r="G156" s="69">
        <v>21461</v>
      </c>
      <c r="H156" s="69">
        <v>19163</v>
      </c>
      <c r="I156" s="69">
        <v>1.25</v>
      </c>
      <c r="J156" s="69">
        <v>268</v>
      </c>
    </row>
    <row r="157" spans="1:10">
      <c r="A157" s="86">
        <v>45537</v>
      </c>
      <c r="B157" s="69" t="s">
        <v>410</v>
      </c>
      <c r="C157" s="69" t="s">
        <v>253</v>
      </c>
      <c r="D157" s="69">
        <v>535</v>
      </c>
      <c r="E157" s="69">
        <v>27064</v>
      </c>
      <c r="F157" s="69">
        <v>50.59</v>
      </c>
      <c r="G157" s="69">
        <v>25365</v>
      </c>
      <c r="H157" s="69">
        <v>21035</v>
      </c>
      <c r="I157" s="69">
        <v>1.28</v>
      </c>
      <c r="J157" s="69">
        <v>324</v>
      </c>
    </row>
    <row r="158" spans="1:10">
      <c r="A158" s="86">
        <v>45537</v>
      </c>
      <c r="B158" s="69" t="s">
        <v>378</v>
      </c>
      <c r="C158" s="69" t="s">
        <v>145</v>
      </c>
      <c r="D158" s="69">
        <v>571</v>
      </c>
      <c r="E158" s="69">
        <v>64608</v>
      </c>
      <c r="F158" s="69">
        <v>113.15</v>
      </c>
      <c r="G158" s="69">
        <v>18674</v>
      </c>
      <c r="H158" s="69">
        <v>16044</v>
      </c>
      <c r="I158" s="69">
        <v>1.34</v>
      </c>
      <c r="J158" s="69">
        <v>251</v>
      </c>
    </row>
    <row r="159" spans="1:10">
      <c r="A159" s="86">
        <v>45537</v>
      </c>
      <c r="B159" s="69" t="s">
        <v>366</v>
      </c>
      <c r="C159" s="69" t="s">
        <v>109</v>
      </c>
      <c r="D159" s="69">
        <v>458</v>
      </c>
      <c r="E159" s="69">
        <v>134455</v>
      </c>
      <c r="F159" s="69">
        <v>293.57</v>
      </c>
      <c r="G159" s="69">
        <v>43755</v>
      </c>
      <c r="H159" s="69">
        <v>36116</v>
      </c>
      <c r="I159" s="69">
        <v>0.51</v>
      </c>
      <c r="J159" s="69">
        <v>224</v>
      </c>
    </row>
    <row r="160" spans="1:10">
      <c r="A160" s="86">
        <v>45537</v>
      </c>
      <c r="B160" s="69" t="s">
        <v>380</v>
      </c>
      <c r="C160" s="69" t="s">
        <v>150</v>
      </c>
      <c r="D160" s="69">
        <v>567</v>
      </c>
      <c r="E160" s="69">
        <v>59917</v>
      </c>
      <c r="F160" s="69">
        <v>105.67</v>
      </c>
      <c r="G160" s="69">
        <v>17513</v>
      </c>
      <c r="H160" s="69">
        <v>14041</v>
      </c>
      <c r="I160" s="69">
        <v>1.23</v>
      </c>
      <c r="J160" s="69">
        <v>215</v>
      </c>
    </row>
    <row r="161" spans="1:10">
      <c r="A161" s="86">
        <v>45537</v>
      </c>
      <c r="B161" s="69" t="s">
        <v>628</v>
      </c>
      <c r="C161" s="69" t="s">
        <v>621</v>
      </c>
      <c r="E161" s="69">
        <v>0</v>
      </c>
    </row>
    <row r="162" spans="1:10">
      <c r="A162" s="86">
        <v>45537</v>
      </c>
      <c r="B162" s="69" t="s">
        <v>352</v>
      </c>
      <c r="C162" s="69" t="s">
        <v>141</v>
      </c>
      <c r="D162" s="69">
        <v>57</v>
      </c>
      <c r="E162" s="69">
        <v>11175</v>
      </c>
      <c r="F162" s="69">
        <v>196.05</v>
      </c>
      <c r="G162" s="69">
        <v>850</v>
      </c>
      <c r="H162" s="69">
        <v>722</v>
      </c>
      <c r="I162" s="69">
        <v>2</v>
      </c>
      <c r="J162" s="69">
        <v>17</v>
      </c>
    </row>
    <row r="163" spans="1:10">
      <c r="A163" s="86">
        <v>45537</v>
      </c>
      <c r="B163" s="69" t="s">
        <v>355</v>
      </c>
      <c r="C163" s="69" t="s">
        <v>141</v>
      </c>
      <c r="D163" s="69">
        <v>56</v>
      </c>
      <c r="E163" s="69">
        <v>10344</v>
      </c>
      <c r="F163" s="69">
        <v>184.71</v>
      </c>
      <c r="G163" s="69">
        <v>2045</v>
      </c>
      <c r="H163" s="69">
        <v>1663</v>
      </c>
      <c r="I163" s="69">
        <v>1.81</v>
      </c>
      <c r="J163" s="69">
        <v>37</v>
      </c>
    </row>
    <row r="164" spans="1:10">
      <c r="A164" s="86">
        <v>45537</v>
      </c>
      <c r="B164" s="69" t="s">
        <v>356</v>
      </c>
      <c r="C164" s="69" t="s">
        <v>141</v>
      </c>
      <c r="D164" s="69">
        <v>29</v>
      </c>
      <c r="E164" s="69">
        <v>10716</v>
      </c>
      <c r="F164" s="69">
        <v>369.52</v>
      </c>
      <c r="G164" s="69">
        <v>695</v>
      </c>
      <c r="H164" s="69">
        <v>596</v>
      </c>
      <c r="I164" s="69">
        <v>1.58</v>
      </c>
      <c r="J164" s="69">
        <v>11</v>
      </c>
    </row>
    <row r="165" spans="1:10">
      <c r="A165" s="86">
        <v>45537</v>
      </c>
      <c r="B165" s="69" t="s">
        <v>357</v>
      </c>
      <c r="C165" s="69" t="s">
        <v>141</v>
      </c>
      <c r="D165" s="69">
        <v>40</v>
      </c>
      <c r="E165" s="69">
        <v>10890</v>
      </c>
      <c r="F165" s="69">
        <v>272.25</v>
      </c>
      <c r="G165" s="69">
        <v>1310</v>
      </c>
      <c r="H165" s="69">
        <v>1049</v>
      </c>
      <c r="I165" s="69">
        <v>1.3</v>
      </c>
      <c r="J165" s="69">
        <v>17</v>
      </c>
    </row>
    <row r="166" spans="1:10">
      <c r="A166" s="86">
        <v>45537</v>
      </c>
      <c r="B166" s="69" t="s">
        <v>358</v>
      </c>
      <c r="C166" s="69" t="s">
        <v>141</v>
      </c>
      <c r="D166" s="69">
        <v>41</v>
      </c>
      <c r="E166" s="69">
        <v>11510</v>
      </c>
      <c r="F166" s="69">
        <v>280.73</v>
      </c>
      <c r="G166" s="69">
        <v>1040</v>
      </c>
      <c r="H166" s="69">
        <v>839</v>
      </c>
      <c r="I166" s="69">
        <v>2.02</v>
      </c>
      <c r="J166" s="69">
        <v>21</v>
      </c>
    </row>
    <row r="167" spans="1:10">
      <c r="A167" s="86">
        <v>45537</v>
      </c>
      <c r="B167" s="69" t="s">
        <v>359</v>
      </c>
      <c r="C167" s="69" t="s">
        <v>141</v>
      </c>
      <c r="D167" s="69">
        <v>37</v>
      </c>
      <c r="E167" s="69">
        <v>11135</v>
      </c>
      <c r="F167" s="69">
        <v>300.95</v>
      </c>
      <c r="G167" s="69">
        <v>1901</v>
      </c>
      <c r="H167" s="69">
        <v>1572</v>
      </c>
      <c r="I167" s="69">
        <v>1.1599999999999999</v>
      </c>
      <c r="J167" s="69">
        <v>22</v>
      </c>
    </row>
    <row r="168" spans="1:10">
      <c r="A168" s="86">
        <v>45537</v>
      </c>
      <c r="B168" s="69" t="s">
        <v>360</v>
      </c>
      <c r="C168" s="69" t="s">
        <v>141</v>
      </c>
      <c r="D168" s="69">
        <v>44</v>
      </c>
      <c r="E168" s="69">
        <v>11375</v>
      </c>
      <c r="F168" s="69">
        <v>258.52</v>
      </c>
      <c r="G168" s="69">
        <v>1054</v>
      </c>
      <c r="H168" s="69">
        <v>860</v>
      </c>
      <c r="I168" s="69">
        <v>1.71</v>
      </c>
      <c r="J168" s="69">
        <v>18</v>
      </c>
    </row>
    <row r="169" spans="1:10">
      <c r="A169" s="86">
        <v>45537</v>
      </c>
      <c r="B169" s="69" t="s">
        <v>361</v>
      </c>
      <c r="C169" s="69" t="s">
        <v>141</v>
      </c>
      <c r="D169" s="69">
        <v>69</v>
      </c>
      <c r="E169" s="69">
        <v>11584</v>
      </c>
      <c r="F169" s="69">
        <v>167.88</v>
      </c>
      <c r="G169" s="69">
        <v>1197</v>
      </c>
      <c r="H169" s="69">
        <v>995</v>
      </c>
      <c r="I169" s="69">
        <v>3.01</v>
      </c>
      <c r="J169" s="69">
        <v>36</v>
      </c>
    </row>
    <row r="170" spans="1:10">
      <c r="A170" s="86">
        <v>45537</v>
      </c>
      <c r="B170" s="69" t="s">
        <v>362</v>
      </c>
      <c r="C170" s="69" t="s">
        <v>141</v>
      </c>
      <c r="D170" s="69">
        <v>70</v>
      </c>
      <c r="E170" s="69">
        <v>10990</v>
      </c>
      <c r="F170" s="69">
        <v>157</v>
      </c>
      <c r="G170" s="69">
        <v>1125</v>
      </c>
      <c r="H170" s="69">
        <v>900</v>
      </c>
      <c r="I170" s="69">
        <v>2.84</v>
      </c>
      <c r="J170" s="69">
        <v>32</v>
      </c>
    </row>
    <row r="171" spans="1:10">
      <c r="A171" s="86">
        <v>45537</v>
      </c>
      <c r="B171" s="69" t="s">
        <v>363</v>
      </c>
      <c r="C171" s="69" t="s">
        <v>141</v>
      </c>
      <c r="D171" s="69">
        <v>70</v>
      </c>
      <c r="E171" s="69">
        <v>10920</v>
      </c>
      <c r="F171" s="69">
        <v>156</v>
      </c>
      <c r="G171" s="69">
        <v>1625</v>
      </c>
      <c r="H171" s="69">
        <v>1317</v>
      </c>
      <c r="I171" s="69">
        <v>2.89</v>
      </c>
      <c r="J171" s="69">
        <v>47</v>
      </c>
    </row>
    <row r="172" spans="1:10">
      <c r="A172" s="86">
        <v>45537</v>
      </c>
      <c r="B172" s="69" t="s">
        <v>364</v>
      </c>
      <c r="C172" s="69" t="s">
        <v>141</v>
      </c>
      <c r="D172" s="69">
        <v>63</v>
      </c>
      <c r="E172" s="69">
        <v>11181</v>
      </c>
      <c r="F172" s="69">
        <v>177.48</v>
      </c>
      <c r="G172" s="69">
        <v>1483</v>
      </c>
      <c r="H172" s="69">
        <v>1048</v>
      </c>
      <c r="I172" s="69">
        <v>2.09</v>
      </c>
      <c r="J172" s="69">
        <v>31</v>
      </c>
    </row>
    <row r="173" spans="1:10">
      <c r="A173" s="86">
        <v>45537</v>
      </c>
      <c r="B173" s="69" t="s">
        <v>630</v>
      </c>
      <c r="C173" s="69" t="s">
        <v>621</v>
      </c>
      <c r="E173" s="69">
        <v>0</v>
      </c>
    </row>
    <row r="174" spans="1:10">
      <c r="A174" s="86">
        <v>45537</v>
      </c>
      <c r="B174" s="69" t="s">
        <v>381</v>
      </c>
      <c r="C174" s="69" t="s">
        <v>383</v>
      </c>
      <c r="D174" s="69">
        <v>398</v>
      </c>
      <c r="E174" s="69">
        <v>84112</v>
      </c>
      <c r="F174" s="69">
        <v>211.34</v>
      </c>
      <c r="G174" s="69">
        <v>31555</v>
      </c>
      <c r="H174" s="69">
        <v>22052</v>
      </c>
      <c r="I174" s="69">
        <v>0.61</v>
      </c>
      <c r="J174" s="69">
        <v>192</v>
      </c>
    </row>
    <row r="175" spans="1:10">
      <c r="A175" s="86">
        <v>45537</v>
      </c>
      <c r="B175" s="69" t="s">
        <v>447</v>
      </c>
      <c r="C175" s="69" t="s">
        <v>604</v>
      </c>
      <c r="E175" s="69">
        <v>0</v>
      </c>
    </row>
    <row r="176" spans="1:10">
      <c r="A176" s="86">
        <v>45537</v>
      </c>
      <c r="B176" s="69" t="s">
        <v>232</v>
      </c>
      <c r="C176" s="69" t="s">
        <v>639</v>
      </c>
      <c r="E176" s="69">
        <v>0</v>
      </c>
      <c r="J176" s="69">
        <v>1</v>
      </c>
    </row>
    <row r="177" spans="1:10">
      <c r="A177" s="86">
        <v>45537</v>
      </c>
      <c r="B177" s="69" t="s">
        <v>632</v>
      </c>
      <c r="C177" s="69" t="s">
        <v>621</v>
      </c>
      <c r="E177" s="69">
        <v>0</v>
      </c>
      <c r="J177" s="69">
        <v>1</v>
      </c>
    </row>
    <row r="178" spans="1:10">
      <c r="A178" s="86">
        <v>45537</v>
      </c>
      <c r="B178" s="69" t="s">
        <v>231</v>
      </c>
      <c r="C178" s="69" t="s">
        <v>639</v>
      </c>
      <c r="E178" s="69">
        <v>0</v>
      </c>
    </row>
    <row r="179" spans="1:10">
      <c r="A179" s="86">
        <v>45537</v>
      </c>
      <c r="B179" s="69" t="s">
        <v>634</v>
      </c>
      <c r="C179" s="69" t="s">
        <v>621</v>
      </c>
      <c r="E179" s="69">
        <v>0</v>
      </c>
    </row>
    <row r="180" spans="1:10">
      <c r="A180" s="86">
        <v>45538</v>
      </c>
      <c r="B180" s="69" t="s">
        <v>386</v>
      </c>
      <c r="C180" s="69" t="s">
        <v>161</v>
      </c>
      <c r="D180" s="69">
        <v>206</v>
      </c>
      <c r="E180" s="69">
        <v>36456</v>
      </c>
      <c r="F180" s="69">
        <v>176.97</v>
      </c>
      <c r="G180" s="69">
        <v>14321</v>
      </c>
      <c r="H180" s="69">
        <v>11802</v>
      </c>
      <c r="I180" s="69">
        <v>0.78</v>
      </c>
      <c r="J180" s="69">
        <v>112</v>
      </c>
    </row>
    <row r="181" spans="1:10">
      <c r="A181" s="86">
        <v>45538</v>
      </c>
      <c r="B181" s="69" t="s">
        <v>348</v>
      </c>
      <c r="C181" s="69" t="s">
        <v>123</v>
      </c>
      <c r="D181" s="69">
        <v>260</v>
      </c>
      <c r="E181" s="69">
        <v>58992</v>
      </c>
      <c r="F181" s="69">
        <v>226.89</v>
      </c>
      <c r="G181" s="69">
        <v>12346</v>
      </c>
      <c r="H181" s="69">
        <v>10402</v>
      </c>
      <c r="I181" s="69">
        <v>1.08</v>
      </c>
      <c r="J181" s="69">
        <v>133</v>
      </c>
    </row>
    <row r="182" spans="1:10">
      <c r="A182" s="86">
        <v>45538</v>
      </c>
      <c r="B182" s="69" t="s">
        <v>404</v>
      </c>
      <c r="C182" s="69" t="s">
        <v>223</v>
      </c>
      <c r="D182" s="69">
        <v>100</v>
      </c>
      <c r="E182" s="69">
        <v>15226</v>
      </c>
      <c r="F182" s="69">
        <v>152.26</v>
      </c>
      <c r="G182" s="69">
        <v>11706</v>
      </c>
      <c r="H182" s="69">
        <v>10562</v>
      </c>
      <c r="I182" s="69">
        <v>0.44</v>
      </c>
      <c r="J182" s="69">
        <v>52</v>
      </c>
    </row>
    <row r="183" spans="1:10">
      <c r="A183" s="86">
        <v>45538</v>
      </c>
      <c r="B183" s="69" t="s">
        <v>408</v>
      </c>
      <c r="C183" s="69" t="s">
        <v>248</v>
      </c>
      <c r="D183" s="69">
        <v>1640</v>
      </c>
      <c r="E183" s="69">
        <v>114499</v>
      </c>
      <c r="F183" s="69">
        <v>69.819999999999993</v>
      </c>
      <c r="G183" s="69">
        <v>185917</v>
      </c>
      <c r="H183" s="69">
        <v>89186</v>
      </c>
      <c r="I183" s="69">
        <v>0.76</v>
      </c>
      <c r="J183" s="69">
        <v>1417</v>
      </c>
    </row>
    <row r="184" spans="1:10">
      <c r="A184" s="86">
        <v>45538</v>
      </c>
      <c r="B184" s="69" t="s">
        <v>394</v>
      </c>
      <c r="C184" s="69" t="s">
        <v>393</v>
      </c>
      <c r="D184" s="69">
        <v>3029</v>
      </c>
      <c r="E184" s="69">
        <v>129031</v>
      </c>
      <c r="F184" s="69">
        <v>42.6</v>
      </c>
      <c r="G184" s="69">
        <v>160034</v>
      </c>
      <c r="H184" s="69">
        <v>96174</v>
      </c>
      <c r="I184" s="69">
        <v>1.31</v>
      </c>
      <c r="J184" s="69">
        <v>2095</v>
      </c>
    </row>
    <row r="185" spans="1:10">
      <c r="A185" s="86">
        <v>45538</v>
      </c>
      <c r="B185" s="69" t="s">
        <v>395</v>
      </c>
      <c r="C185" s="69" t="s">
        <v>393</v>
      </c>
      <c r="D185" s="69">
        <v>4854</v>
      </c>
      <c r="E185" s="69">
        <v>236734</v>
      </c>
      <c r="F185" s="69">
        <v>48.77</v>
      </c>
      <c r="G185" s="69">
        <v>300955</v>
      </c>
      <c r="H185" s="69">
        <v>150107</v>
      </c>
      <c r="I185" s="69">
        <v>1.24</v>
      </c>
      <c r="J185" s="69">
        <v>3733</v>
      </c>
    </row>
    <row r="186" spans="1:10">
      <c r="A186" s="86">
        <v>45538</v>
      </c>
      <c r="B186" s="69" t="s">
        <v>396</v>
      </c>
      <c r="C186" s="69" t="s">
        <v>393</v>
      </c>
      <c r="D186" s="69">
        <v>526</v>
      </c>
      <c r="E186" s="69">
        <v>21938</v>
      </c>
      <c r="F186" s="69">
        <v>41.71</v>
      </c>
      <c r="G186" s="69">
        <v>28009</v>
      </c>
      <c r="H186" s="69">
        <v>13691</v>
      </c>
      <c r="I186" s="69">
        <v>1.35</v>
      </c>
      <c r="J186" s="69">
        <v>377</v>
      </c>
    </row>
    <row r="187" spans="1:10">
      <c r="A187" s="86">
        <v>45538</v>
      </c>
      <c r="B187" s="69" t="s">
        <v>234</v>
      </c>
      <c r="C187" s="69" t="s">
        <v>639</v>
      </c>
      <c r="E187" s="69">
        <v>0</v>
      </c>
    </row>
    <row r="188" spans="1:10">
      <c r="A188" s="86">
        <v>45538</v>
      </c>
      <c r="B188" s="69" t="s">
        <v>436</v>
      </c>
      <c r="C188" s="69" t="s">
        <v>604</v>
      </c>
      <c r="E188" s="69">
        <v>0</v>
      </c>
    </row>
    <row r="189" spans="1:10">
      <c r="A189" s="86">
        <v>45538</v>
      </c>
      <c r="B189" s="69" t="s">
        <v>452</v>
      </c>
      <c r="C189" s="69" t="s">
        <v>639</v>
      </c>
      <c r="E189" s="69">
        <v>0</v>
      </c>
    </row>
    <row r="190" spans="1:10">
      <c r="A190" s="86">
        <v>45538</v>
      </c>
      <c r="B190" s="69" t="s">
        <v>397</v>
      </c>
      <c r="C190" s="69" t="s">
        <v>191</v>
      </c>
      <c r="D190" s="69">
        <v>1121</v>
      </c>
      <c r="E190" s="69">
        <v>61749</v>
      </c>
      <c r="F190" s="69">
        <v>55.08</v>
      </c>
      <c r="G190" s="69">
        <v>30094</v>
      </c>
      <c r="H190" s="69">
        <v>24355</v>
      </c>
      <c r="I190" s="69">
        <v>3.52</v>
      </c>
      <c r="J190" s="69">
        <v>1059</v>
      </c>
    </row>
    <row r="191" spans="1:10">
      <c r="A191" s="86">
        <v>45538</v>
      </c>
      <c r="B191" s="69" t="s">
        <v>398</v>
      </c>
      <c r="C191" s="69" t="s">
        <v>191</v>
      </c>
      <c r="D191" s="69">
        <v>38</v>
      </c>
      <c r="E191" s="69">
        <v>1568</v>
      </c>
      <c r="F191" s="69">
        <v>41.26</v>
      </c>
      <c r="G191" s="69">
        <v>1558</v>
      </c>
      <c r="H191" s="69">
        <v>1370</v>
      </c>
      <c r="I191" s="69">
        <v>1.99</v>
      </c>
      <c r="J191" s="69">
        <v>31</v>
      </c>
    </row>
    <row r="192" spans="1:10">
      <c r="A192" s="86">
        <v>45538</v>
      </c>
      <c r="B192" s="69" t="s">
        <v>399</v>
      </c>
      <c r="C192" s="69" t="s">
        <v>191</v>
      </c>
      <c r="D192" s="69">
        <v>482</v>
      </c>
      <c r="E192" s="69">
        <v>19342</v>
      </c>
      <c r="F192" s="69">
        <v>40.130000000000003</v>
      </c>
      <c r="G192" s="69">
        <v>18619</v>
      </c>
      <c r="H192" s="69">
        <v>14443</v>
      </c>
      <c r="I192" s="69">
        <v>1.87</v>
      </c>
      <c r="J192" s="69">
        <v>349</v>
      </c>
    </row>
    <row r="193" spans="1:10">
      <c r="A193" s="86">
        <v>45538</v>
      </c>
      <c r="B193" s="69" t="s">
        <v>400</v>
      </c>
      <c r="C193" s="69" t="s">
        <v>205</v>
      </c>
      <c r="D193" s="69">
        <v>197</v>
      </c>
      <c r="E193" s="69">
        <v>31544</v>
      </c>
      <c r="F193" s="69">
        <v>160.12</v>
      </c>
      <c r="G193" s="69">
        <v>3756</v>
      </c>
      <c r="H193" s="69">
        <v>3193</v>
      </c>
      <c r="I193" s="69">
        <v>0.51</v>
      </c>
      <c r="J193" s="69">
        <v>19</v>
      </c>
    </row>
    <row r="194" spans="1:10">
      <c r="A194" s="86">
        <v>45538</v>
      </c>
      <c r="B194" s="69" t="s">
        <v>401</v>
      </c>
      <c r="C194" s="69" t="s">
        <v>205</v>
      </c>
      <c r="D194" s="69">
        <v>132</v>
      </c>
      <c r="E194" s="69">
        <v>11199</v>
      </c>
      <c r="F194" s="69">
        <v>84.84</v>
      </c>
      <c r="G194" s="69">
        <v>3585</v>
      </c>
      <c r="H194" s="69">
        <v>3188</v>
      </c>
      <c r="I194" s="69">
        <v>0.33</v>
      </c>
      <c r="J194" s="69">
        <v>12</v>
      </c>
    </row>
    <row r="195" spans="1:10">
      <c r="A195" s="86">
        <v>45538</v>
      </c>
      <c r="B195" s="69" t="s">
        <v>402</v>
      </c>
      <c r="C195" s="69" t="s">
        <v>205</v>
      </c>
      <c r="D195" s="69">
        <v>71</v>
      </c>
      <c r="E195" s="69">
        <v>7772</v>
      </c>
      <c r="F195" s="69">
        <v>109.46</v>
      </c>
      <c r="G195" s="69">
        <v>2137</v>
      </c>
      <c r="H195" s="69">
        <v>1911</v>
      </c>
      <c r="I195" s="69">
        <v>0.42</v>
      </c>
      <c r="J195" s="69">
        <v>9</v>
      </c>
    </row>
    <row r="196" spans="1:10">
      <c r="A196" s="86">
        <v>45538</v>
      </c>
      <c r="B196" s="69" t="s">
        <v>415</v>
      </c>
      <c r="C196" s="69" t="s">
        <v>286</v>
      </c>
      <c r="D196" s="69">
        <v>190</v>
      </c>
      <c r="E196" s="69">
        <v>43494</v>
      </c>
      <c r="F196" s="69">
        <v>228.92</v>
      </c>
      <c r="G196" s="69">
        <v>92380</v>
      </c>
      <c r="H196" s="69">
        <v>92380</v>
      </c>
      <c r="I196" s="69">
        <v>0.06</v>
      </c>
      <c r="J196" s="69">
        <v>59</v>
      </c>
    </row>
    <row r="197" spans="1:10">
      <c r="A197" s="86">
        <v>45538</v>
      </c>
      <c r="B197" s="69" t="s">
        <v>417</v>
      </c>
      <c r="C197" s="69" t="s">
        <v>286</v>
      </c>
      <c r="D197" s="69">
        <v>89</v>
      </c>
      <c r="E197" s="69">
        <v>20920</v>
      </c>
      <c r="F197" s="69">
        <v>235.06</v>
      </c>
      <c r="G197" s="69">
        <v>44217</v>
      </c>
      <c r="H197" s="69">
        <v>43766</v>
      </c>
      <c r="I197" s="69">
        <v>7.0000000000000007E-2</v>
      </c>
      <c r="J197" s="69">
        <v>33</v>
      </c>
    </row>
    <row r="198" spans="1:10">
      <c r="A198" s="86">
        <v>45538</v>
      </c>
      <c r="B198" s="69" t="s">
        <v>347</v>
      </c>
      <c r="C198" s="69" t="s">
        <v>101</v>
      </c>
      <c r="D198" s="69">
        <v>548</v>
      </c>
      <c r="E198" s="69">
        <v>115797</v>
      </c>
      <c r="F198" s="69">
        <v>211.31</v>
      </c>
      <c r="G198" s="69">
        <v>32722</v>
      </c>
      <c r="H198" s="69">
        <v>22998</v>
      </c>
      <c r="I198" s="69">
        <v>0.85</v>
      </c>
      <c r="J198" s="69">
        <v>278</v>
      </c>
    </row>
    <row r="199" spans="1:10">
      <c r="A199" s="86">
        <v>45538</v>
      </c>
      <c r="B199" s="69" t="s">
        <v>624</v>
      </c>
      <c r="C199" s="69" t="s">
        <v>621</v>
      </c>
      <c r="E199" s="69">
        <v>0</v>
      </c>
    </row>
    <row r="200" spans="1:10">
      <c r="A200" s="86">
        <v>45538</v>
      </c>
      <c r="B200" s="69" t="s">
        <v>403</v>
      </c>
      <c r="C200" s="69" t="s">
        <v>218</v>
      </c>
      <c r="D200" s="69">
        <v>6011</v>
      </c>
      <c r="E200" s="69">
        <v>179127</v>
      </c>
      <c r="F200" s="69">
        <v>29.8</v>
      </c>
      <c r="G200" s="69">
        <v>204421</v>
      </c>
      <c r="H200" s="69">
        <v>153205</v>
      </c>
      <c r="I200" s="69">
        <v>1.38</v>
      </c>
      <c r="J200" s="69">
        <v>2831</v>
      </c>
    </row>
    <row r="201" spans="1:10">
      <c r="A201" s="86">
        <v>45538</v>
      </c>
      <c r="B201" s="69" t="s">
        <v>626</v>
      </c>
      <c r="C201" s="69" t="s">
        <v>621</v>
      </c>
      <c r="E201" s="69">
        <v>0</v>
      </c>
    </row>
    <row r="202" spans="1:10">
      <c r="A202" s="86">
        <v>45538</v>
      </c>
      <c r="B202" s="69" t="s">
        <v>369</v>
      </c>
      <c r="C202" s="69" t="s">
        <v>127</v>
      </c>
      <c r="D202" s="69">
        <v>206</v>
      </c>
      <c r="E202" s="69">
        <v>47899</v>
      </c>
      <c r="F202" s="69">
        <v>232.52</v>
      </c>
      <c r="G202" s="69">
        <v>19275</v>
      </c>
      <c r="H202" s="69">
        <v>16981</v>
      </c>
      <c r="I202" s="69">
        <v>0.6</v>
      </c>
      <c r="J202" s="69">
        <v>115</v>
      </c>
    </row>
    <row r="203" spans="1:10">
      <c r="A203" s="86">
        <v>45538</v>
      </c>
      <c r="B203" s="69" t="s">
        <v>370</v>
      </c>
      <c r="C203" s="69" t="s">
        <v>127</v>
      </c>
      <c r="D203" s="69">
        <v>255</v>
      </c>
      <c r="E203" s="69">
        <v>59108</v>
      </c>
      <c r="F203" s="69">
        <v>231.8</v>
      </c>
      <c r="G203" s="69">
        <v>17129</v>
      </c>
      <c r="H203" s="69">
        <v>15096</v>
      </c>
      <c r="I203" s="69">
        <v>0.79</v>
      </c>
      <c r="J203" s="69">
        <v>136</v>
      </c>
    </row>
    <row r="204" spans="1:10">
      <c r="A204" s="86">
        <v>45538</v>
      </c>
      <c r="B204" s="69" t="s">
        <v>371</v>
      </c>
      <c r="C204" s="69" t="s">
        <v>131</v>
      </c>
      <c r="D204" s="69">
        <v>195</v>
      </c>
      <c r="E204" s="69">
        <v>47106</v>
      </c>
      <c r="F204" s="69">
        <v>241.57</v>
      </c>
      <c r="G204" s="69">
        <v>11968</v>
      </c>
      <c r="H204" s="69">
        <v>10225</v>
      </c>
      <c r="I204" s="69">
        <v>0.94</v>
      </c>
      <c r="J204" s="69">
        <v>113</v>
      </c>
    </row>
    <row r="205" spans="1:10">
      <c r="A205" s="86">
        <v>45538</v>
      </c>
      <c r="B205" s="69" t="s">
        <v>384</v>
      </c>
      <c r="C205" s="69" t="s">
        <v>157</v>
      </c>
      <c r="D205" s="69">
        <v>435</v>
      </c>
      <c r="E205" s="69">
        <v>74463</v>
      </c>
      <c r="F205" s="69">
        <v>171.18</v>
      </c>
      <c r="G205" s="69">
        <v>38155</v>
      </c>
      <c r="H205" s="69">
        <v>31073</v>
      </c>
      <c r="I205" s="69">
        <v>0.56999999999999995</v>
      </c>
      <c r="J205" s="69">
        <v>218</v>
      </c>
    </row>
    <row r="206" spans="1:10">
      <c r="A206" s="86">
        <v>45538</v>
      </c>
      <c r="B206" s="69" t="s">
        <v>367</v>
      </c>
      <c r="C206" s="69" t="s">
        <v>109</v>
      </c>
      <c r="D206" s="69">
        <v>552</v>
      </c>
      <c r="E206" s="69">
        <v>118997</v>
      </c>
      <c r="F206" s="69">
        <v>215.57</v>
      </c>
      <c r="G206" s="69">
        <v>38345</v>
      </c>
      <c r="H206" s="69">
        <v>31012</v>
      </c>
      <c r="I206" s="69">
        <v>0.68</v>
      </c>
      <c r="J206" s="69">
        <v>260</v>
      </c>
    </row>
    <row r="207" spans="1:10">
      <c r="A207" s="86">
        <v>45538</v>
      </c>
      <c r="B207" s="69" t="s">
        <v>387</v>
      </c>
      <c r="C207" s="69" t="s">
        <v>161</v>
      </c>
      <c r="D207" s="69">
        <v>483</v>
      </c>
      <c r="E207" s="69">
        <v>36880</v>
      </c>
      <c r="F207" s="69">
        <v>76.36</v>
      </c>
      <c r="G207" s="69">
        <v>20574</v>
      </c>
      <c r="H207" s="69">
        <v>16424</v>
      </c>
      <c r="I207" s="69">
        <v>1.1100000000000001</v>
      </c>
      <c r="J207" s="69">
        <v>229</v>
      </c>
    </row>
    <row r="208" spans="1:10">
      <c r="A208" s="86">
        <v>45538</v>
      </c>
      <c r="B208" s="69" t="s">
        <v>351</v>
      </c>
      <c r="C208" s="69" t="s">
        <v>350</v>
      </c>
      <c r="D208" s="69">
        <v>0</v>
      </c>
      <c r="E208" s="69">
        <v>0</v>
      </c>
      <c r="G208" s="69">
        <v>0</v>
      </c>
      <c r="H208" s="69">
        <v>0</v>
      </c>
    </row>
    <row r="209" spans="1:10">
      <c r="A209" s="86">
        <v>45538</v>
      </c>
      <c r="B209" s="69" t="s">
        <v>351</v>
      </c>
      <c r="C209" s="69" t="s">
        <v>134</v>
      </c>
      <c r="D209" s="69">
        <v>251</v>
      </c>
      <c r="E209" s="69">
        <v>52863</v>
      </c>
      <c r="F209" s="69">
        <v>210.61</v>
      </c>
      <c r="G209" s="69">
        <v>17366</v>
      </c>
      <c r="H209" s="69">
        <v>12452</v>
      </c>
      <c r="I209" s="69">
        <v>0.67</v>
      </c>
      <c r="J209" s="69">
        <v>116</v>
      </c>
    </row>
    <row r="210" spans="1:10">
      <c r="A210" s="86">
        <v>45538</v>
      </c>
      <c r="B210" s="69" t="s">
        <v>412</v>
      </c>
      <c r="C210" s="69" t="s">
        <v>273</v>
      </c>
      <c r="D210" s="69">
        <v>1440</v>
      </c>
      <c r="E210" s="69">
        <v>64248</v>
      </c>
      <c r="F210" s="69">
        <v>44.62</v>
      </c>
      <c r="G210" s="69">
        <v>58894</v>
      </c>
      <c r="H210" s="69">
        <v>55413</v>
      </c>
      <c r="I210" s="69">
        <v>1.54</v>
      </c>
      <c r="J210" s="69">
        <v>906</v>
      </c>
    </row>
    <row r="211" spans="1:10">
      <c r="A211" s="86">
        <v>45538</v>
      </c>
      <c r="B211" s="69" t="s">
        <v>412</v>
      </c>
      <c r="C211" s="69" t="s">
        <v>277</v>
      </c>
      <c r="D211" s="69">
        <v>884</v>
      </c>
      <c r="E211" s="69">
        <v>47535</v>
      </c>
      <c r="F211" s="69">
        <v>53.77</v>
      </c>
      <c r="G211" s="69">
        <v>18307</v>
      </c>
      <c r="H211" s="69">
        <v>17248</v>
      </c>
      <c r="I211" s="69">
        <v>4.5</v>
      </c>
      <c r="J211" s="69">
        <v>823</v>
      </c>
    </row>
    <row r="212" spans="1:10">
      <c r="A212" s="86">
        <v>45538</v>
      </c>
      <c r="B212" s="69" t="s">
        <v>412</v>
      </c>
      <c r="C212" s="69" t="s">
        <v>282</v>
      </c>
      <c r="D212" s="69">
        <v>1466</v>
      </c>
      <c r="E212" s="69">
        <v>47482</v>
      </c>
      <c r="F212" s="69">
        <v>32.39</v>
      </c>
      <c r="G212" s="69">
        <v>59282</v>
      </c>
      <c r="H212" s="69">
        <v>49739</v>
      </c>
      <c r="I212" s="69">
        <v>1.33</v>
      </c>
      <c r="J212" s="69">
        <v>791</v>
      </c>
    </row>
    <row r="213" spans="1:10">
      <c r="A213" s="86">
        <v>45538</v>
      </c>
      <c r="B213" s="69" t="s">
        <v>407</v>
      </c>
      <c r="C213" s="69" t="s">
        <v>243</v>
      </c>
      <c r="D213" s="69">
        <v>431</v>
      </c>
      <c r="E213" s="69">
        <v>68712</v>
      </c>
      <c r="F213" s="69">
        <v>159.41999999999999</v>
      </c>
      <c r="G213" s="69">
        <v>60776</v>
      </c>
      <c r="H213" s="69">
        <v>47543</v>
      </c>
      <c r="I213" s="69">
        <v>0</v>
      </c>
      <c r="J213" s="69">
        <v>1</v>
      </c>
    </row>
    <row r="214" spans="1:10">
      <c r="A214" s="86">
        <v>45538</v>
      </c>
      <c r="B214" s="69" t="s">
        <v>411</v>
      </c>
      <c r="C214" s="69" t="s">
        <v>268</v>
      </c>
      <c r="D214" s="69">
        <v>1308</v>
      </c>
      <c r="E214" s="69">
        <v>64908</v>
      </c>
      <c r="F214" s="69">
        <v>49.62</v>
      </c>
      <c r="G214" s="69">
        <v>106473</v>
      </c>
      <c r="H214" s="69">
        <v>76315</v>
      </c>
      <c r="I214" s="69">
        <v>0.8</v>
      </c>
      <c r="J214" s="69">
        <v>851</v>
      </c>
    </row>
    <row r="215" spans="1:10">
      <c r="A215" s="86">
        <v>45538</v>
      </c>
      <c r="B215" s="69" t="s">
        <v>392</v>
      </c>
      <c r="C215" s="69" t="s">
        <v>185</v>
      </c>
      <c r="D215" s="69">
        <v>3339</v>
      </c>
      <c r="E215" s="69">
        <v>178465</v>
      </c>
      <c r="F215" s="69">
        <v>53.45</v>
      </c>
      <c r="G215" s="69">
        <v>230446</v>
      </c>
      <c r="H215" s="69">
        <v>180657</v>
      </c>
      <c r="I215" s="69">
        <v>0.9</v>
      </c>
      <c r="J215" s="69">
        <v>2067</v>
      </c>
    </row>
    <row r="216" spans="1:10">
      <c r="A216" s="86">
        <v>45538</v>
      </c>
      <c r="B216" s="69" t="s">
        <v>385</v>
      </c>
      <c r="C216" s="69" t="s">
        <v>157</v>
      </c>
      <c r="D216" s="69">
        <v>314</v>
      </c>
      <c r="E216" s="69">
        <v>37078</v>
      </c>
      <c r="F216" s="69">
        <v>118.08</v>
      </c>
      <c r="G216" s="69">
        <v>35955</v>
      </c>
      <c r="H216" s="69">
        <v>20823</v>
      </c>
      <c r="I216" s="69">
        <v>0.45</v>
      </c>
      <c r="J216" s="69">
        <v>162</v>
      </c>
    </row>
    <row r="217" spans="1:10">
      <c r="A217" s="86">
        <v>45538</v>
      </c>
      <c r="B217" s="69" t="s">
        <v>405</v>
      </c>
      <c r="C217" s="69" t="s">
        <v>239</v>
      </c>
      <c r="D217" s="69">
        <v>883</v>
      </c>
      <c r="E217" s="69">
        <v>32451</v>
      </c>
      <c r="F217" s="69">
        <v>36.75</v>
      </c>
      <c r="G217" s="69">
        <v>27866</v>
      </c>
      <c r="H217" s="69">
        <v>20967</v>
      </c>
      <c r="I217" s="69">
        <v>1.7</v>
      </c>
      <c r="J217" s="69">
        <v>475</v>
      </c>
    </row>
    <row r="218" spans="1:10">
      <c r="A218" s="86">
        <v>45538</v>
      </c>
      <c r="B218" s="69" t="s">
        <v>349</v>
      </c>
      <c r="C218" s="69" t="s">
        <v>646</v>
      </c>
      <c r="E218" s="69">
        <v>0</v>
      </c>
    </row>
    <row r="219" spans="1:10">
      <c r="A219" s="86">
        <v>45538</v>
      </c>
      <c r="B219" s="69" t="s">
        <v>349</v>
      </c>
      <c r="C219" s="69" t="s">
        <v>123</v>
      </c>
      <c r="D219" s="69">
        <v>106</v>
      </c>
      <c r="E219" s="69">
        <v>29823</v>
      </c>
      <c r="F219" s="69">
        <v>281.35000000000002</v>
      </c>
      <c r="G219" s="69">
        <v>7191</v>
      </c>
      <c r="H219" s="69">
        <v>5974</v>
      </c>
      <c r="I219" s="69">
        <v>0.83</v>
      </c>
      <c r="J219" s="69">
        <v>60</v>
      </c>
    </row>
    <row r="220" spans="1:10">
      <c r="A220" s="86">
        <v>45538</v>
      </c>
      <c r="B220" s="69" t="s">
        <v>673</v>
      </c>
      <c r="C220" s="69" t="s">
        <v>672</v>
      </c>
      <c r="E220" s="69">
        <v>0</v>
      </c>
    </row>
    <row r="221" spans="1:10">
      <c r="A221" s="86">
        <v>45538</v>
      </c>
      <c r="B221" s="69" t="s">
        <v>675</v>
      </c>
      <c r="C221" s="69" t="s">
        <v>672</v>
      </c>
      <c r="E221" s="69">
        <v>0</v>
      </c>
    </row>
    <row r="222" spans="1:10">
      <c r="A222" s="86">
        <v>45538</v>
      </c>
      <c r="B222" s="69" t="s">
        <v>677</v>
      </c>
      <c r="C222" s="69" t="s">
        <v>672</v>
      </c>
      <c r="E222" s="69">
        <v>0</v>
      </c>
    </row>
    <row r="223" spans="1:10">
      <c r="A223" s="86">
        <v>45538</v>
      </c>
      <c r="B223" s="69" t="s">
        <v>423</v>
      </c>
      <c r="C223" s="69" t="s">
        <v>422</v>
      </c>
      <c r="D223" s="69">
        <v>23</v>
      </c>
      <c r="E223" s="69">
        <v>14024</v>
      </c>
      <c r="F223" s="69">
        <v>609.74</v>
      </c>
      <c r="G223" s="69">
        <v>4604</v>
      </c>
      <c r="H223" s="69">
        <v>3830</v>
      </c>
      <c r="I223" s="69">
        <v>0.26</v>
      </c>
      <c r="J223" s="69">
        <v>12</v>
      </c>
    </row>
    <row r="224" spans="1:10">
      <c r="A224" s="86">
        <v>45538</v>
      </c>
      <c r="B224" s="69" t="s">
        <v>427</v>
      </c>
      <c r="C224" s="69" t="s">
        <v>426</v>
      </c>
      <c r="D224" s="69">
        <v>107</v>
      </c>
      <c r="E224" s="69">
        <v>13972</v>
      </c>
      <c r="F224" s="69">
        <v>130.58000000000001</v>
      </c>
      <c r="G224" s="69">
        <v>4736</v>
      </c>
      <c r="H224" s="69">
        <v>3986</v>
      </c>
      <c r="I224" s="69">
        <v>0.99</v>
      </c>
      <c r="J224" s="69">
        <v>47</v>
      </c>
    </row>
    <row r="225" spans="1:10">
      <c r="A225" s="86">
        <v>45538</v>
      </c>
      <c r="B225" s="69" t="s">
        <v>429</v>
      </c>
      <c r="C225" s="69" t="s">
        <v>428</v>
      </c>
      <c r="D225" s="69">
        <v>47</v>
      </c>
      <c r="E225" s="69">
        <v>14583</v>
      </c>
      <c r="F225" s="69">
        <v>310.27999999999997</v>
      </c>
      <c r="G225" s="69">
        <v>1257</v>
      </c>
      <c r="H225" s="69">
        <v>950</v>
      </c>
      <c r="I225" s="69">
        <v>1.51</v>
      </c>
      <c r="J225" s="69">
        <v>19</v>
      </c>
    </row>
    <row r="226" spans="1:10">
      <c r="A226" s="86">
        <v>45538</v>
      </c>
      <c r="B226" s="69" t="s">
        <v>373</v>
      </c>
      <c r="C226" s="69" t="s">
        <v>138</v>
      </c>
      <c r="D226" s="69">
        <v>48</v>
      </c>
      <c r="E226" s="69">
        <v>32820</v>
      </c>
      <c r="F226" s="69">
        <v>683.75</v>
      </c>
      <c r="G226" s="69">
        <v>4174</v>
      </c>
      <c r="H226" s="69">
        <v>3781</v>
      </c>
      <c r="I226" s="69">
        <v>0.62</v>
      </c>
      <c r="J226" s="69">
        <v>26</v>
      </c>
    </row>
    <row r="227" spans="1:10">
      <c r="A227" s="86">
        <v>45538</v>
      </c>
      <c r="B227" s="69" t="s">
        <v>373</v>
      </c>
      <c r="C227" s="69" t="s">
        <v>377</v>
      </c>
      <c r="D227" s="69">
        <v>74</v>
      </c>
      <c r="E227" s="69">
        <v>30905</v>
      </c>
      <c r="F227" s="69">
        <v>417.64</v>
      </c>
      <c r="G227" s="69">
        <v>5261</v>
      </c>
      <c r="H227" s="69">
        <v>4333</v>
      </c>
      <c r="I227" s="69">
        <v>0.68</v>
      </c>
      <c r="J227" s="69">
        <v>36</v>
      </c>
    </row>
    <row r="228" spans="1:10">
      <c r="A228" s="86">
        <v>45538</v>
      </c>
      <c r="B228" s="69" t="s">
        <v>374</v>
      </c>
      <c r="C228" s="69" t="s">
        <v>138</v>
      </c>
      <c r="D228" s="69">
        <v>135</v>
      </c>
      <c r="E228" s="69">
        <v>32103</v>
      </c>
      <c r="F228" s="69">
        <v>237.8</v>
      </c>
      <c r="G228" s="69">
        <v>11004</v>
      </c>
      <c r="H228" s="69">
        <v>9551</v>
      </c>
      <c r="I228" s="69">
        <v>0.65</v>
      </c>
      <c r="J228" s="69">
        <v>72</v>
      </c>
    </row>
    <row r="229" spans="1:10">
      <c r="A229" s="86">
        <v>45538</v>
      </c>
      <c r="B229" s="69" t="s">
        <v>375</v>
      </c>
      <c r="C229" s="69" t="s">
        <v>138</v>
      </c>
      <c r="D229" s="69">
        <v>121</v>
      </c>
      <c r="E229" s="69">
        <v>32551</v>
      </c>
      <c r="F229" s="69">
        <v>269.02</v>
      </c>
      <c r="G229" s="69">
        <v>11668</v>
      </c>
      <c r="H229" s="69">
        <v>10216</v>
      </c>
      <c r="I229" s="69">
        <v>0.53</v>
      </c>
      <c r="J229" s="69">
        <v>62</v>
      </c>
    </row>
    <row r="230" spans="1:10">
      <c r="A230" s="86">
        <v>45538</v>
      </c>
      <c r="B230" s="69" t="s">
        <v>375</v>
      </c>
      <c r="C230" s="69" t="s">
        <v>377</v>
      </c>
      <c r="D230" s="69">
        <v>18</v>
      </c>
      <c r="E230" s="69">
        <v>15748</v>
      </c>
      <c r="F230" s="69">
        <v>874.89</v>
      </c>
      <c r="G230" s="69">
        <v>971</v>
      </c>
      <c r="H230" s="69">
        <v>386</v>
      </c>
      <c r="I230" s="69">
        <v>1.03</v>
      </c>
      <c r="J230" s="69">
        <v>10</v>
      </c>
    </row>
    <row r="231" spans="1:10">
      <c r="A231" s="86">
        <v>45538</v>
      </c>
      <c r="B231" s="69" t="s">
        <v>443</v>
      </c>
      <c r="C231" s="69" t="s">
        <v>604</v>
      </c>
      <c r="E231" s="69">
        <v>0</v>
      </c>
    </row>
    <row r="232" spans="1:10">
      <c r="A232" s="86">
        <v>45538</v>
      </c>
      <c r="B232" s="69" t="s">
        <v>237</v>
      </c>
      <c r="C232" s="69" t="s">
        <v>639</v>
      </c>
      <c r="E232" s="69">
        <v>0</v>
      </c>
    </row>
    <row r="233" spans="1:10">
      <c r="A233" s="86">
        <v>45538</v>
      </c>
      <c r="B233" s="69" t="s">
        <v>420</v>
      </c>
      <c r="C233" s="69" t="s">
        <v>419</v>
      </c>
      <c r="D233" s="69">
        <v>344</v>
      </c>
      <c r="E233" s="69">
        <v>61868</v>
      </c>
      <c r="F233" s="69">
        <v>179.85</v>
      </c>
      <c r="G233" s="69">
        <v>139376</v>
      </c>
      <c r="H233" s="69">
        <v>132802</v>
      </c>
      <c r="I233" s="69">
        <v>0</v>
      </c>
      <c r="J233" s="69">
        <v>5</v>
      </c>
    </row>
    <row r="234" spans="1:10">
      <c r="A234" s="86">
        <v>45538</v>
      </c>
      <c r="B234" s="69" t="s">
        <v>409</v>
      </c>
      <c r="C234" s="69" t="s">
        <v>253</v>
      </c>
      <c r="D234" s="69">
        <v>912</v>
      </c>
      <c r="E234" s="69">
        <v>48629</v>
      </c>
      <c r="F234" s="69">
        <v>53.32</v>
      </c>
      <c r="G234" s="69">
        <v>60326</v>
      </c>
      <c r="H234" s="69">
        <v>38227</v>
      </c>
      <c r="I234" s="69">
        <v>1</v>
      </c>
      <c r="J234" s="69">
        <v>601</v>
      </c>
    </row>
    <row r="235" spans="1:10">
      <c r="A235" s="86">
        <v>45538</v>
      </c>
      <c r="B235" s="69" t="s">
        <v>410</v>
      </c>
      <c r="C235" s="69" t="s">
        <v>253</v>
      </c>
      <c r="D235" s="69">
        <v>1325</v>
      </c>
      <c r="E235" s="69">
        <v>71939</v>
      </c>
      <c r="F235" s="69">
        <v>54.29</v>
      </c>
      <c r="G235" s="69">
        <v>67184</v>
      </c>
      <c r="H235" s="69">
        <v>54062</v>
      </c>
      <c r="I235" s="69">
        <v>1.26</v>
      </c>
      <c r="J235" s="69">
        <v>846</v>
      </c>
    </row>
    <row r="236" spans="1:10">
      <c r="A236" s="86">
        <v>45538</v>
      </c>
      <c r="B236" s="69" t="s">
        <v>378</v>
      </c>
      <c r="C236" s="69" t="s">
        <v>145</v>
      </c>
      <c r="D236" s="69">
        <v>438</v>
      </c>
      <c r="E236" s="69">
        <v>62866</v>
      </c>
      <c r="F236" s="69">
        <v>143.53</v>
      </c>
      <c r="G236" s="69">
        <v>15500</v>
      </c>
      <c r="H236" s="69">
        <v>13437</v>
      </c>
      <c r="I236" s="69">
        <v>1.35</v>
      </c>
      <c r="J236" s="69">
        <v>209</v>
      </c>
    </row>
    <row r="237" spans="1:10">
      <c r="A237" s="86">
        <v>45538</v>
      </c>
      <c r="B237" s="69" t="s">
        <v>366</v>
      </c>
      <c r="C237" s="69" t="s">
        <v>109</v>
      </c>
      <c r="D237" s="69">
        <v>347</v>
      </c>
      <c r="E237" s="69">
        <v>134654</v>
      </c>
      <c r="F237" s="69">
        <v>388.05</v>
      </c>
      <c r="G237" s="69">
        <v>32856</v>
      </c>
      <c r="H237" s="69">
        <v>25739</v>
      </c>
      <c r="I237" s="69">
        <v>0.56999999999999995</v>
      </c>
      <c r="J237" s="69">
        <v>186</v>
      </c>
    </row>
    <row r="238" spans="1:10">
      <c r="A238" s="86">
        <v>45538</v>
      </c>
      <c r="B238" s="69" t="s">
        <v>380</v>
      </c>
      <c r="C238" s="69" t="s">
        <v>150</v>
      </c>
      <c r="D238" s="69">
        <v>449</v>
      </c>
      <c r="E238" s="69">
        <v>58444</v>
      </c>
      <c r="F238" s="69">
        <v>130.16</v>
      </c>
      <c r="G238" s="69">
        <v>16790</v>
      </c>
      <c r="H238" s="69">
        <v>13366</v>
      </c>
      <c r="I238" s="69">
        <v>0.99</v>
      </c>
      <c r="J238" s="69">
        <v>166</v>
      </c>
    </row>
    <row r="239" spans="1:10">
      <c r="A239" s="86">
        <v>45538</v>
      </c>
      <c r="B239" s="69" t="s">
        <v>233</v>
      </c>
      <c r="C239" s="69" t="s">
        <v>639</v>
      </c>
      <c r="E239" s="69">
        <v>0</v>
      </c>
    </row>
    <row r="240" spans="1:10">
      <c r="A240" s="86">
        <v>45538</v>
      </c>
      <c r="B240" s="69" t="s">
        <v>628</v>
      </c>
      <c r="C240" s="69" t="s">
        <v>621</v>
      </c>
      <c r="E240" s="69">
        <v>0</v>
      </c>
    </row>
    <row r="241" spans="1:10">
      <c r="A241" s="86">
        <v>45538</v>
      </c>
      <c r="B241" s="69" t="s">
        <v>352</v>
      </c>
      <c r="C241" s="69" t="s">
        <v>141</v>
      </c>
      <c r="D241" s="69">
        <v>66</v>
      </c>
      <c r="E241" s="69">
        <v>10597</v>
      </c>
      <c r="F241" s="69">
        <v>160.56</v>
      </c>
      <c r="G241" s="69">
        <v>896</v>
      </c>
      <c r="H241" s="69">
        <v>735</v>
      </c>
      <c r="I241" s="69">
        <v>2.0099999999999998</v>
      </c>
      <c r="J241" s="69">
        <v>18</v>
      </c>
    </row>
    <row r="242" spans="1:10">
      <c r="A242" s="86">
        <v>45538</v>
      </c>
      <c r="B242" s="69" t="s">
        <v>355</v>
      </c>
      <c r="C242" s="69" t="s">
        <v>141</v>
      </c>
      <c r="D242" s="69">
        <v>69</v>
      </c>
      <c r="E242" s="69">
        <v>11273</v>
      </c>
      <c r="F242" s="69">
        <v>163.38</v>
      </c>
      <c r="G242" s="69">
        <v>1756</v>
      </c>
      <c r="H242" s="69">
        <v>1414</v>
      </c>
      <c r="I242" s="69">
        <v>2.56</v>
      </c>
      <c r="J242" s="69">
        <v>45</v>
      </c>
    </row>
    <row r="243" spans="1:10">
      <c r="A243" s="86">
        <v>45538</v>
      </c>
      <c r="B243" s="69" t="s">
        <v>356</v>
      </c>
      <c r="C243" s="69" t="s">
        <v>141</v>
      </c>
      <c r="D243" s="69">
        <v>46</v>
      </c>
      <c r="E243" s="69">
        <v>11106</v>
      </c>
      <c r="F243" s="69">
        <v>241.43</v>
      </c>
      <c r="G243" s="69">
        <v>855</v>
      </c>
      <c r="H243" s="69">
        <v>706</v>
      </c>
      <c r="I243" s="69">
        <v>2.92</v>
      </c>
      <c r="J243" s="69">
        <v>25</v>
      </c>
    </row>
    <row r="244" spans="1:10">
      <c r="A244" s="86">
        <v>45538</v>
      </c>
      <c r="B244" s="69" t="s">
        <v>357</v>
      </c>
      <c r="C244" s="69" t="s">
        <v>141</v>
      </c>
      <c r="D244" s="69">
        <v>59</v>
      </c>
      <c r="E244" s="69">
        <v>11185</v>
      </c>
      <c r="F244" s="69">
        <v>189.58</v>
      </c>
      <c r="G244" s="69">
        <v>1177</v>
      </c>
      <c r="H244" s="69">
        <v>954</v>
      </c>
      <c r="I244" s="69">
        <v>2.46</v>
      </c>
      <c r="J244" s="69">
        <v>29</v>
      </c>
    </row>
    <row r="245" spans="1:10">
      <c r="A245" s="86">
        <v>45538</v>
      </c>
      <c r="B245" s="69" t="s">
        <v>358</v>
      </c>
      <c r="C245" s="69" t="s">
        <v>141</v>
      </c>
      <c r="D245" s="69">
        <v>63</v>
      </c>
      <c r="E245" s="69">
        <v>11195</v>
      </c>
      <c r="F245" s="69">
        <v>177.7</v>
      </c>
      <c r="G245" s="69">
        <v>1032</v>
      </c>
      <c r="H245" s="69">
        <v>845</v>
      </c>
      <c r="I245" s="69">
        <v>2.52</v>
      </c>
      <c r="J245" s="69">
        <v>26</v>
      </c>
    </row>
    <row r="246" spans="1:10">
      <c r="A246" s="86">
        <v>45538</v>
      </c>
      <c r="B246" s="69" t="s">
        <v>359</v>
      </c>
      <c r="C246" s="69" t="s">
        <v>141</v>
      </c>
      <c r="D246" s="69">
        <v>61</v>
      </c>
      <c r="E246" s="69">
        <v>11111</v>
      </c>
      <c r="F246" s="69">
        <v>182.15</v>
      </c>
      <c r="G246" s="69">
        <v>2010</v>
      </c>
      <c r="H246" s="69">
        <v>1641</v>
      </c>
      <c r="I246" s="69">
        <v>1.69</v>
      </c>
      <c r="J246" s="69">
        <v>34</v>
      </c>
    </row>
    <row r="247" spans="1:10">
      <c r="A247" s="86">
        <v>45538</v>
      </c>
      <c r="B247" s="69" t="s">
        <v>360</v>
      </c>
      <c r="C247" s="69" t="s">
        <v>141</v>
      </c>
      <c r="D247" s="69">
        <v>66</v>
      </c>
      <c r="E247" s="69">
        <v>11216</v>
      </c>
      <c r="F247" s="69">
        <v>169.94</v>
      </c>
      <c r="G247" s="69">
        <v>1009</v>
      </c>
      <c r="H247" s="69">
        <v>838</v>
      </c>
      <c r="I247" s="69">
        <v>3.27</v>
      </c>
      <c r="J247" s="69">
        <v>33</v>
      </c>
    </row>
    <row r="248" spans="1:10">
      <c r="A248" s="86">
        <v>45538</v>
      </c>
      <c r="B248" s="69" t="s">
        <v>361</v>
      </c>
      <c r="C248" s="69" t="s">
        <v>141</v>
      </c>
      <c r="D248" s="69">
        <v>100</v>
      </c>
      <c r="E248" s="69">
        <v>11002</v>
      </c>
      <c r="F248" s="69">
        <v>110.02</v>
      </c>
      <c r="G248" s="69">
        <v>1384</v>
      </c>
      <c r="H248" s="69">
        <v>1161</v>
      </c>
      <c r="I248" s="69">
        <v>3.83</v>
      </c>
      <c r="J248" s="69">
        <v>53</v>
      </c>
    </row>
    <row r="249" spans="1:10">
      <c r="A249" s="86">
        <v>45538</v>
      </c>
      <c r="B249" s="69" t="s">
        <v>362</v>
      </c>
      <c r="C249" s="69" t="s">
        <v>141</v>
      </c>
      <c r="D249" s="69">
        <v>40</v>
      </c>
      <c r="E249" s="69">
        <v>10939</v>
      </c>
      <c r="F249" s="69">
        <v>273.48</v>
      </c>
      <c r="G249" s="69">
        <v>1143</v>
      </c>
      <c r="H249" s="69">
        <v>969</v>
      </c>
      <c r="I249" s="69">
        <v>1.92</v>
      </c>
      <c r="J249" s="69">
        <v>22</v>
      </c>
    </row>
    <row r="250" spans="1:10">
      <c r="A250" s="86">
        <v>45538</v>
      </c>
      <c r="B250" s="69" t="s">
        <v>363</v>
      </c>
      <c r="C250" s="69" t="s">
        <v>141</v>
      </c>
      <c r="D250" s="69">
        <v>100</v>
      </c>
      <c r="E250" s="69">
        <v>11124</v>
      </c>
      <c r="F250" s="69">
        <v>111.24</v>
      </c>
      <c r="G250" s="69">
        <v>1729</v>
      </c>
      <c r="H250" s="69">
        <v>1417</v>
      </c>
      <c r="I250" s="69">
        <v>3.12</v>
      </c>
      <c r="J250" s="69">
        <v>54</v>
      </c>
    </row>
    <row r="251" spans="1:10">
      <c r="A251" s="86">
        <v>45538</v>
      </c>
      <c r="B251" s="69" t="s">
        <v>364</v>
      </c>
      <c r="C251" s="69" t="s">
        <v>141</v>
      </c>
      <c r="D251" s="69">
        <v>87</v>
      </c>
      <c r="E251" s="69">
        <v>11289</v>
      </c>
      <c r="F251" s="69">
        <v>129.76</v>
      </c>
      <c r="G251" s="69">
        <v>1486</v>
      </c>
      <c r="H251" s="69">
        <v>1154</v>
      </c>
      <c r="I251" s="69">
        <v>3.1</v>
      </c>
      <c r="J251" s="69">
        <v>46</v>
      </c>
    </row>
    <row r="252" spans="1:10">
      <c r="A252" s="86">
        <v>45538</v>
      </c>
      <c r="B252" s="69" t="s">
        <v>453</v>
      </c>
      <c r="C252" s="69" t="s">
        <v>639</v>
      </c>
      <c r="E252" s="69">
        <v>0</v>
      </c>
    </row>
    <row r="253" spans="1:10">
      <c r="A253" s="86">
        <v>45538</v>
      </c>
      <c r="B253" s="69" t="s">
        <v>630</v>
      </c>
      <c r="C253" s="69" t="s">
        <v>621</v>
      </c>
      <c r="E253" s="69">
        <v>0</v>
      </c>
    </row>
    <row r="254" spans="1:10">
      <c r="A254" s="86">
        <v>45538</v>
      </c>
      <c r="B254" s="69" t="s">
        <v>381</v>
      </c>
      <c r="C254" s="69" t="s">
        <v>153</v>
      </c>
      <c r="D254" s="69">
        <v>233</v>
      </c>
      <c r="E254" s="69">
        <v>51238</v>
      </c>
      <c r="F254" s="69">
        <v>219.91</v>
      </c>
      <c r="G254" s="69">
        <v>10160</v>
      </c>
      <c r="H254" s="69">
        <v>8177</v>
      </c>
      <c r="I254" s="69">
        <v>0.94</v>
      </c>
      <c r="J254" s="69">
        <v>95</v>
      </c>
    </row>
    <row r="255" spans="1:10">
      <c r="A255" s="86">
        <v>45538</v>
      </c>
      <c r="B255" s="69" t="s">
        <v>381</v>
      </c>
      <c r="C255" s="69" t="s">
        <v>383</v>
      </c>
      <c r="D255" s="69">
        <v>43</v>
      </c>
      <c r="E255" s="69">
        <v>18368</v>
      </c>
      <c r="F255" s="69">
        <v>427.16</v>
      </c>
      <c r="G255" s="69">
        <v>3334</v>
      </c>
      <c r="H255" s="69">
        <v>2919</v>
      </c>
      <c r="I255" s="69">
        <v>0.39</v>
      </c>
      <c r="J255" s="69">
        <v>13</v>
      </c>
    </row>
    <row r="256" spans="1:10">
      <c r="A256" s="86">
        <v>45538</v>
      </c>
      <c r="B256" s="69" t="s">
        <v>446</v>
      </c>
      <c r="C256" s="69" t="s">
        <v>604</v>
      </c>
      <c r="E256" s="69">
        <v>0</v>
      </c>
    </row>
    <row r="257" spans="1:10">
      <c r="A257" s="86">
        <v>45538</v>
      </c>
      <c r="B257" s="69" t="s">
        <v>231</v>
      </c>
      <c r="C257" s="69" t="s">
        <v>639</v>
      </c>
      <c r="E257" s="69">
        <v>0</v>
      </c>
    </row>
    <row r="258" spans="1:10">
      <c r="A258" s="86">
        <v>45538</v>
      </c>
      <c r="B258" s="69" t="s">
        <v>634</v>
      </c>
      <c r="C258" s="69" t="s">
        <v>621</v>
      </c>
      <c r="E258" s="69">
        <v>0</v>
      </c>
    </row>
    <row r="259" spans="1:10">
      <c r="A259" s="86">
        <v>45539</v>
      </c>
      <c r="B259" s="69" t="s">
        <v>386</v>
      </c>
      <c r="C259" s="69" t="s">
        <v>161</v>
      </c>
      <c r="D259" s="69">
        <v>246</v>
      </c>
      <c r="E259" s="69">
        <v>36183</v>
      </c>
      <c r="F259" s="69">
        <v>147.09</v>
      </c>
      <c r="G259" s="69">
        <v>13388</v>
      </c>
      <c r="H259" s="69">
        <v>10819</v>
      </c>
      <c r="I259" s="69">
        <v>0.89</v>
      </c>
      <c r="J259" s="69">
        <v>119</v>
      </c>
    </row>
    <row r="260" spans="1:10">
      <c r="A260" s="86">
        <v>45539</v>
      </c>
      <c r="B260" s="69" t="s">
        <v>348</v>
      </c>
      <c r="C260" s="69" t="s">
        <v>123</v>
      </c>
      <c r="D260" s="69">
        <v>104</v>
      </c>
      <c r="E260" s="69">
        <v>23751</v>
      </c>
      <c r="F260" s="69">
        <v>228.38</v>
      </c>
      <c r="G260" s="69">
        <v>4358</v>
      </c>
      <c r="H260" s="69">
        <v>3860</v>
      </c>
      <c r="I260" s="69">
        <v>1.33</v>
      </c>
      <c r="J260" s="69">
        <v>58</v>
      </c>
    </row>
    <row r="261" spans="1:10">
      <c r="A261" s="86">
        <v>45539</v>
      </c>
      <c r="B261" s="69" t="s">
        <v>404</v>
      </c>
      <c r="C261" s="69" t="s">
        <v>223</v>
      </c>
      <c r="D261" s="69">
        <v>98</v>
      </c>
      <c r="E261" s="69">
        <v>15864</v>
      </c>
      <c r="F261" s="69">
        <v>161.88</v>
      </c>
      <c r="G261" s="69">
        <v>10382</v>
      </c>
      <c r="H261" s="69">
        <v>9253</v>
      </c>
      <c r="I261" s="69">
        <v>0.44</v>
      </c>
      <c r="J261" s="69">
        <v>46</v>
      </c>
    </row>
    <row r="262" spans="1:10">
      <c r="A262" s="86">
        <v>45539</v>
      </c>
      <c r="B262" s="69" t="s">
        <v>408</v>
      </c>
      <c r="C262" s="69" t="s">
        <v>248</v>
      </c>
      <c r="D262" s="69">
        <v>1691</v>
      </c>
      <c r="E262" s="69">
        <v>113529</v>
      </c>
      <c r="F262" s="69">
        <v>67.14</v>
      </c>
      <c r="G262" s="69">
        <v>258527</v>
      </c>
      <c r="H262" s="69">
        <v>106861</v>
      </c>
      <c r="I262" s="69">
        <v>0.57999999999999996</v>
      </c>
      <c r="J262" s="69">
        <v>1497</v>
      </c>
    </row>
    <row r="263" spans="1:10">
      <c r="A263" s="86">
        <v>45539</v>
      </c>
      <c r="B263" s="69" t="s">
        <v>394</v>
      </c>
      <c r="C263" s="69" t="s">
        <v>393</v>
      </c>
      <c r="D263" s="69">
        <v>2568</v>
      </c>
      <c r="E263" s="69">
        <v>124990</v>
      </c>
      <c r="F263" s="69">
        <v>48.67</v>
      </c>
      <c r="G263" s="69">
        <v>135398</v>
      </c>
      <c r="H263" s="69">
        <v>73966</v>
      </c>
      <c r="I263" s="69">
        <v>1.41</v>
      </c>
      <c r="J263" s="69">
        <v>1912</v>
      </c>
    </row>
    <row r="264" spans="1:10">
      <c r="A264" s="86">
        <v>45539</v>
      </c>
      <c r="B264" s="69" t="s">
        <v>395</v>
      </c>
      <c r="C264" s="69" t="s">
        <v>393</v>
      </c>
      <c r="D264" s="69">
        <v>5134</v>
      </c>
      <c r="E264" s="69">
        <v>259312</v>
      </c>
      <c r="F264" s="69">
        <v>50.51</v>
      </c>
      <c r="G264" s="69">
        <v>270819</v>
      </c>
      <c r="H264" s="69">
        <v>136626</v>
      </c>
      <c r="I264" s="69">
        <v>1.47</v>
      </c>
      <c r="J264" s="69">
        <v>3989</v>
      </c>
    </row>
    <row r="265" spans="1:10">
      <c r="A265" s="86">
        <v>45539</v>
      </c>
      <c r="B265" s="69" t="s">
        <v>396</v>
      </c>
      <c r="C265" s="69" t="s">
        <v>393</v>
      </c>
      <c r="D265" s="69">
        <v>509</v>
      </c>
      <c r="E265" s="69">
        <v>25859</v>
      </c>
      <c r="F265" s="69">
        <v>50.8</v>
      </c>
      <c r="G265" s="69">
        <v>28692</v>
      </c>
      <c r="H265" s="69">
        <v>13080</v>
      </c>
      <c r="I265" s="69">
        <v>1.37</v>
      </c>
      <c r="J265" s="69">
        <v>394</v>
      </c>
    </row>
    <row r="266" spans="1:10">
      <c r="A266" s="86">
        <v>45539</v>
      </c>
      <c r="B266" s="69" t="s">
        <v>437</v>
      </c>
      <c r="C266" s="69" t="s">
        <v>604</v>
      </c>
      <c r="E266" s="69">
        <v>0</v>
      </c>
    </row>
    <row r="267" spans="1:10">
      <c r="A267" s="86">
        <v>45539</v>
      </c>
      <c r="B267" s="69" t="s">
        <v>397</v>
      </c>
      <c r="C267" s="69" t="s">
        <v>191</v>
      </c>
      <c r="D267" s="69">
        <v>1586</v>
      </c>
      <c r="E267" s="69">
        <v>80834</v>
      </c>
      <c r="F267" s="69">
        <v>50.97</v>
      </c>
      <c r="G267" s="69">
        <v>38254</v>
      </c>
      <c r="H267" s="69">
        <v>33546</v>
      </c>
      <c r="I267" s="69">
        <v>3.89</v>
      </c>
      <c r="J267" s="69">
        <v>1487</v>
      </c>
    </row>
    <row r="268" spans="1:10">
      <c r="A268" s="86">
        <v>45539</v>
      </c>
      <c r="B268" s="69" t="s">
        <v>398</v>
      </c>
      <c r="C268" s="69" t="s">
        <v>191</v>
      </c>
      <c r="D268" s="69">
        <v>12</v>
      </c>
      <c r="E268" s="69">
        <v>315</v>
      </c>
      <c r="F268" s="69">
        <v>26.25</v>
      </c>
      <c r="G268" s="69">
        <v>312</v>
      </c>
      <c r="H268" s="69">
        <v>293</v>
      </c>
      <c r="I268" s="69">
        <v>3.53</v>
      </c>
      <c r="J268" s="69">
        <v>11</v>
      </c>
    </row>
    <row r="269" spans="1:10">
      <c r="A269" s="86">
        <v>45539</v>
      </c>
      <c r="B269" s="69" t="s">
        <v>399</v>
      </c>
      <c r="C269" s="69" t="s">
        <v>191</v>
      </c>
      <c r="D269" s="69">
        <v>186</v>
      </c>
      <c r="E269" s="69">
        <v>7070</v>
      </c>
      <c r="F269" s="69">
        <v>38.01</v>
      </c>
      <c r="G269" s="69">
        <v>7690</v>
      </c>
      <c r="H269" s="69">
        <v>6063</v>
      </c>
      <c r="I269" s="69">
        <v>1.73</v>
      </c>
      <c r="J269" s="69">
        <v>133</v>
      </c>
    </row>
    <row r="270" spans="1:10">
      <c r="A270" s="86">
        <v>45539</v>
      </c>
      <c r="B270" s="69" t="s">
        <v>400</v>
      </c>
      <c r="C270" s="69" t="s">
        <v>205</v>
      </c>
      <c r="D270" s="69">
        <v>451</v>
      </c>
      <c r="E270" s="69">
        <v>40532</v>
      </c>
      <c r="F270" s="69">
        <v>89.87</v>
      </c>
      <c r="G270" s="69">
        <v>7573</v>
      </c>
      <c r="H270" s="69">
        <v>6538</v>
      </c>
      <c r="I270" s="69">
        <v>0.41</v>
      </c>
      <c r="J270" s="69">
        <v>31</v>
      </c>
    </row>
    <row r="271" spans="1:10">
      <c r="A271" s="86">
        <v>45539</v>
      </c>
      <c r="B271" s="69" t="s">
        <v>401</v>
      </c>
      <c r="C271" s="69" t="s">
        <v>205</v>
      </c>
      <c r="D271" s="69">
        <v>75</v>
      </c>
      <c r="E271" s="69">
        <v>5289</v>
      </c>
      <c r="F271" s="69">
        <v>70.52</v>
      </c>
      <c r="G271" s="69">
        <v>1906</v>
      </c>
      <c r="H271" s="69">
        <v>1758</v>
      </c>
      <c r="I271" s="69">
        <v>0.73</v>
      </c>
      <c r="J271" s="69">
        <v>14</v>
      </c>
    </row>
    <row r="272" spans="1:10">
      <c r="A272" s="86">
        <v>45539</v>
      </c>
      <c r="B272" s="69" t="s">
        <v>402</v>
      </c>
      <c r="C272" s="69" t="s">
        <v>205</v>
      </c>
      <c r="D272" s="69">
        <v>55</v>
      </c>
      <c r="E272" s="69">
        <v>4818</v>
      </c>
      <c r="F272" s="69">
        <v>87.6</v>
      </c>
      <c r="G272" s="69">
        <v>1537</v>
      </c>
      <c r="H272" s="69">
        <v>1392</v>
      </c>
      <c r="I272" s="69">
        <v>0.39</v>
      </c>
      <c r="J272" s="69">
        <v>6</v>
      </c>
    </row>
    <row r="273" spans="1:10">
      <c r="A273" s="86">
        <v>45539</v>
      </c>
      <c r="B273" s="69" t="s">
        <v>415</v>
      </c>
      <c r="C273" s="69" t="s">
        <v>286</v>
      </c>
      <c r="D273" s="69">
        <v>152</v>
      </c>
      <c r="E273" s="69">
        <v>47631</v>
      </c>
      <c r="F273" s="69">
        <v>313.36</v>
      </c>
      <c r="G273" s="69">
        <v>86805</v>
      </c>
      <c r="H273" s="69">
        <v>85155</v>
      </c>
      <c r="I273" s="69">
        <v>0.05</v>
      </c>
      <c r="J273" s="69">
        <v>45</v>
      </c>
    </row>
    <row r="274" spans="1:10">
      <c r="A274" s="86">
        <v>45539</v>
      </c>
      <c r="B274" s="69" t="s">
        <v>417</v>
      </c>
      <c r="C274" s="69" t="s">
        <v>286</v>
      </c>
      <c r="D274" s="69">
        <v>56</v>
      </c>
      <c r="E274" s="69">
        <v>18247</v>
      </c>
      <c r="F274" s="69">
        <v>325.83999999999997</v>
      </c>
      <c r="G274" s="69">
        <v>33441</v>
      </c>
      <c r="H274" s="69">
        <v>33225</v>
      </c>
      <c r="I274" s="69">
        <v>0.04</v>
      </c>
      <c r="J274" s="69">
        <v>15</v>
      </c>
    </row>
    <row r="275" spans="1:10">
      <c r="A275" s="86">
        <v>45539</v>
      </c>
      <c r="B275" s="69" t="s">
        <v>347</v>
      </c>
      <c r="C275" s="69" t="s">
        <v>643</v>
      </c>
      <c r="E275" s="69">
        <v>0</v>
      </c>
    </row>
    <row r="276" spans="1:10">
      <c r="A276" s="86">
        <v>45539</v>
      </c>
      <c r="B276" s="69" t="s">
        <v>347</v>
      </c>
      <c r="C276" s="69" t="s">
        <v>101</v>
      </c>
      <c r="D276" s="69">
        <v>442</v>
      </c>
      <c r="E276" s="69">
        <v>116277</v>
      </c>
      <c r="F276" s="69">
        <v>263.07</v>
      </c>
      <c r="G276" s="69">
        <v>28068</v>
      </c>
      <c r="H276" s="69">
        <v>20081</v>
      </c>
      <c r="I276" s="69">
        <v>0.89</v>
      </c>
      <c r="J276" s="69">
        <v>251</v>
      </c>
    </row>
    <row r="277" spans="1:10">
      <c r="A277" s="86">
        <v>45539</v>
      </c>
      <c r="B277" s="69" t="s">
        <v>438</v>
      </c>
      <c r="C277" s="69" t="s">
        <v>604</v>
      </c>
      <c r="E277" s="69">
        <v>0</v>
      </c>
    </row>
    <row r="278" spans="1:10">
      <c r="A278" s="86">
        <v>45539</v>
      </c>
      <c r="B278" s="69" t="s">
        <v>238</v>
      </c>
      <c r="C278" s="69" t="s">
        <v>639</v>
      </c>
      <c r="E278" s="69">
        <v>0</v>
      </c>
    </row>
    <row r="279" spans="1:10">
      <c r="A279" s="86">
        <v>45539</v>
      </c>
      <c r="B279" s="69" t="s">
        <v>624</v>
      </c>
      <c r="C279" s="69" t="s">
        <v>621</v>
      </c>
      <c r="E279" s="69">
        <v>0</v>
      </c>
    </row>
    <row r="280" spans="1:10">
      <c r="A280" s="86">
        <v>45539</v>
      </c>
      <c r="B280" s="69" t="s">
        <v>403</v>
      </c>
      <c r="C280" s="69" t="s">
        <v>218</v>
      </c>
      <c r="D280" s="69">
        <v>6250</v>
      </c>
      <c r="E280" s="69">
        <v>177508</v>
      </c>
      <c r="F280" s="69">
        <v>28.4</v>
      </c>
      <c r="G280" s="69">
        <v>293328</v>
      </c>
      <c r="H280" s="69">
        <v>225286</v>
      </c>
      <c r="I280" s="69">
        <v>1.03</v>
      </c>
      <c r="J280" s="69">
        <v>3009</v>
      </c>
    </row>
    <row r="281" spans="1:10">
      <c r="A281" s="86">
        <v>45539</v>
      </c>
      <c r="B281" s="69" t="s">
        <v>369</v>
      </c>
      <c r="C281" s="69" t="s">
        <v>127</v>
      </c>
      <c r="D281" s="69">
        <v>222</v>
      </c>
      <c r="E281" s="69">
        <v>46782</v>
      </c>
      <c r="F281" s="69">
        <v>210.73</v>
      </c>
      <c r="G281" s="69">
        <v>16493</v>
      </c>
      <c r="H281" s="69">
        <v>14052</v>
      </c>
      <c r="I281" s="69">
        <v>0.8</v>
      </c>
      <c r="J281" s="69">
        <v>132</v>
      </c>
    </row>
    <row r="282" spans="1:10">
      <c r="A282" s="86">
        <v>45539</v>
      </c>
      <c r="B282" s="69" t="s">
        <v>370</v>
      </c>
      <c r="C282" s="69" t="s">
        <v>127</v>
      </c>
      <c r="D282" s="69">
        <v>200</v>
      </c>
      <c r="E282" s="69">
        <v>58642</v>
      </c>
      <c r="F282" s="69">
        <v>293.20999999999998</v>
      </c>
      <c r="G282" s="69">
        <v>15571</v>
      </c>
      <c r="H282" s="69">
        <v>13501</v>
      </c>
      <c r="I282" s="69">
        <v>0.64</v>
      </c>
      <c r="J282" s="69">
        <v>99</v>
      </c>
    </row>
    <row r="283" spans="1:10">
      <c r="A283" s="86">
        <v>45539</v>
      </c>
      <c r="B283" s="69" t="s">
        <v>371</v>
      </c>
      <c r="C283" s="69" t="s">
        <v>131</v>
      </c>
      <c r="D283" s="69">
        <v>138</v>
      </c>
      <c r="E283" s="69">
        <v>46165</v>
      </c>
      <c r="F283" s="69">
        <v>334.53</v>
      </c>
      <c r="G283" s="69">
        <v>9157</v>
      </c>
      <c r="H283" s="69">
        <v>8032</v>
      </c>
      <c r="I283" s="69">
        <v>0.78</v>
      </c>
      <c r="J283" s="69">
        <v>71</v>
      </c>
    </row>
    <row r="284" spans="1:10">
      <c r="A284" s="86">
        <v>45539</v>
      </c>
      <c r="B284" s="69" t="s">
        <v>384</v>
      </c>
      <c r="C284" s="69" t="s">
        <v>157</v>
      </c>
      <c r="D284" s="69">
        <v>315</v>
      </c>
      <c r="E284" s="69">
        <v>55130</v>
      </c>
      <c r="F284" s="69">
        <v>175.02</v>
      </c>
      <c r="G284" s="69">
        <v>26674</v>
      </c>
      <c r="H284" s="69">
        <v>22171</v>
      </c>
      <c r="I284" s="69">
        <v>0.66</v>
      </c>
      <c r="J284" s="69">
        <v>177</v>
      </c>
    </row>
    <row r="285" spans="1:10">
      <c r="A285" s="86">
        <v>45539</v>
      </c>
      <c r="B285" s="69" t="s">
        <v>367</v>
      </c>
      <c r="C285" s="69" t="s">
        <v>109</v>
      </c>
      <c r="D285" s="69">
        <v>470</v>
      </c>
      <c r="E285" s="69">
        <v>129129</v>
      </c>
      <c r="F285" s="69">
        <v>274.74</v>
      </c>
      <c r="G285" s="69">
        <v>41604</v>
      </c>
      <c r="H285" s="69">
        <v>33322</v>
      </c>
      <c r="I285" s="69">
        <v>0.6</v>
      </c>
      <c r="J285" s="69">
        <v>248</v>
      </c>
    </row>
    <row r="286" spans="1:10">
      <c r="A286" s="86">
        <v>45539</v>
      </c>
      <c r="B286" s="69" t="s">
        <v>387</v>
      </c>
      <c r="C286" s="69" t="s">
        <v>161</v>
      </c>
      <c r="D286" s="69">
        <v>371</v>
      </c>
      <c r="E286" s="69">
        <v>37090</v>
      </c>
      <c r="F286" s="69">
        <v>99.97</v>
      </c>
      <c r="G286" s="69">
        <v>18064</v>
      </c>
      <c r="H286" s="69">
        <v>14117</v>
      </c>
      <c r="I286" s="69">
        <v>1</v>
      </c>
      <c r="J286" s="69">
        <v>181</v>
      </c>
    </row>
    <row r="287" spans="1:10">
      <c r="A287" s="86">
        <v>45539</v>
      </c>
      <c r="B287" s="69" t="s">
        <v>351</v>
      </c>
      <c r="C287" s="69" t="s">
        <v>134</v>
      </c>
      <c r="D287" s="69">
        <v>325</v>
      </c>
      <c r="E287" s="69">
        <v>53563</v>
      </c>
      <c r="F287" s="69">
        <v>164.81</v>
      </c>
      <c r="G287" s="69">
        <v>15524</v>
      </c>
      <c r="H287" s="69">
        <v>10820</v>
      </c>
      <c r="I287" s="69">
        <v>0.99</v>
      </c>
      <c r="J287" s="69">
        <v>153</v>
      </c>
    </row>
    <row r="288" spans="1:10">
      <c r="A288" s="86">
        <v>45539</v>
      </c>
      <c r="B288" s="69" t="s">
        <v>412</v>
      </c>
      <c r="C288" s="69" t="s">
        <v>273</v>
      </c>
      <c r="D288" s="69">
        <v>1380</v>
      </c>
      <c r="E288" s="69">
        <v>65390</v>
      </c>
      <c r="F288" s="69">
        <v>47.38</v>
      </c>
      <c r="G288" s="69">
        <v>42958</v>
      </c>
      <c r="H288" s="69">
        <v>38977</v>
      </c>
      <c r="I288" s="69">
        <v>2.1</v>
      </c>
      <c r="J288" s="69">
        <v>902</v>
      </c>
    </row>
    <row r="289" spans="1:10">
      <c r="A289" s="86">
        <v>45539</v>
      </c>
      <c r="B289" s="69" t="s">
        <v>412</v>
      </c>
      <c r="C289" s="69" t="s">
        <v>277</v>
      </c>
      <c r="D289" s="69">
        <v>965</v>
      </c>
      <c r="E289" s="69">
        <v>49760</v>
      </c>
      <c r="F289" s="69">
        <v>51.56</v>
      </c>
      <c r="G289" s="69">
        <v>17179</v>
      </c>
      <c r="H289" s="69">
        <v>15619</v>
      </c>
      <c r="I289" s="69">
        <v>5.47</v>
      </c>
      <c r="J289" s="69">
        <v>940</v>
      </c>
    </row>
    <row r="290" spans="1:10">
      <c r="A290" s="86">
        <v>45539</v>
      </c>
      <c r="B290" s="69" t="s">
        <v>412</v>
      </c>
      <c r="C290" s="69" t="s">
        <v>282</v>
      </c>
      <c r="D290" s="69">
        <v>1433</v>
      </c>
      <c r="E290" s="69">
        <v>49767</v>
      </c>
      <c r="F290" s="69">
        <v>34.729999999999997</v>
      </c>
      <c r="G290" s="69">
        <v>59220</v>
      </c>
      <c r="H290" s="69">
        <v>49845</v>
      </c>
      <c r="I290" s="69">
        <v>1.34</v>
      </c>
      <c r="J290" s="69">
        <v>792</v>
      </c>
    </row>
    <row r="291" spans="1:10">
      <c r="A291" s="86">
        <v>45539</v>
      </c>
      <c r="B291" s="69" t="s">
        <v>407</v>
      </c>
      <c r="C291" s="69" t="s">
        <v>243</v>
      </c>
      <c r="D291" s="69">
        <v>432</v>
      </c>
      <c r="E291" s="69">
        <v>65432</v>
      </c>
      <c r="F291" s="69">
        <v>151.46</v>
      </c>
      <c r="G291" s="69">
        <v>57882</v>
      </c>
      <c r="H291" s="69">
        <v>44874</v>
      </c>
      <c r="I291" s="69">
        <v>0.01</v>
      </c>
      <c r="J291" s="69">
        <v>7</v>
      </c>
    </row>
    <row r="292" spans="1:10">
      <c r="A292" s="86">
        <v>45539</v>
      </c>
      <c r="B292" s="69" t="s">
        <v>411</v>
      </c>
      <c r="C292" s="69" t="s">
        <v>268</v>
      </c>
      <c r="D292" s="69">
        <v>1270</v>
      </c>
      <c r="E292" s="69">
        <v>61775</v>
      </c>
      <c r="F292" s="69">
        <v>48.64</v>
      </c>
      <c r="G292" s="69">
        <v>105313</v>
      </c>
      <c r="H292" s="69">
        <v>68997</v>
      </c>
      <c r="I292" s="69">
        <v>0.81</v>
      </c>
      <c r="J292" s="69">
        <v>851</v>
      </c>
    </row>
    <row r="293" spans="1:10">
      <c r="A293" s="86">
        <v>45539</v>
      </c>
      <c r="B293" s="69" t="s">
        <v>392</v>
      </c>
      <c r="C293" s="69" t="s">
        <v>185</v>
      </c>
      <c r="D293" s="69">
        <v>3219</v>
      </c>
      <c r="E293" s="69">
        <v>172175</v>
      </c>
      <c r="F293" s="69">
        <v>53.49</v>
      </c>
      <c r="G293" s="69">
        <v>287927</v>
      </c>
      <c r="H293" s="69">
        <v>216437</v>
      </c>
      <c r="I293" s="69">
        <v>0.75</v>
      </c>
      <c r="J293" s="69">
        <v>2169</v>
      </c>
    </row>
    <row r="294" spans="1:10">
      <c r="A294" s="86">
        <v>45539</v>
      </c>
      <c r="B294" s="69" t="s">
        <v>385</v>
      </c>
      <c r="C294" s="69" t="s">
        <v>157</v>
      </c>
      <c r="D294" s="69">
        <v>260</v>
      </c>
      <c r="E294" s="69">
        <v>36941</v>
      </c>
      <c r="F294" s="69">
        <v>142.08000000000001</v>
      </c>
      <c r="G294" s="69">
        <v>31626</v>
      </c>
      <c r="H294" s="69">
        <v>18588</v>
      </c>
      <c r="I294" s="69">
        <v>0.46</v>
      </c>
      <c r="J294" s="69">
        <v>146</v>
      </c>
    </row>
    <row r="295" spans="1:10">
      <c r="A295" s="86">
        <v>45539</v>
      </c>
      <c r="B295" s="69" t="s">
        <v>405</v>
      </c>
      <c r="C295" s="69" t="s">
        <v>239</v>
      </c>
      <c r="D295" s="69">
        <v>887</v>
      </c>
      <c r="E295" s="69">
        <v>31557</v>
      </c>
      <c r="F295" s="69">
        <v>35.58</v>
      </c>
      <c r="G295" s="69">
        <v>24752</v>
      </c>
      <c r="H295" s="69">
        <v>19129</v>
      </c>
      <c r="I295" s="69">
        <v>2.12</v>
      </c>
      <c r="J295" s="69">
        <v>525</v>
      </c>
    </row>
    <row r="296" spans="1:10">
      <c r="A296" s="86">
        <v>45539</v>
      </c>
      <c r="B296" s="69" t="s">
        <v>349</v>
      </c>
      <c r="C296" s="69" t="s">
        <v>123</v>
      </c>
      <c r="D296" s="69">
        <v>317</v>
      </c>
      <c r="E296" s="69">
        <v>62830</v>
      </c>
      <c r="F296" s="69">
        <v>198.2</v>
      </c>
      <c r="G296" s="69">
        <v>11712</v>
      </c>
      <c r="H296" s="69">
        <v>9584</v>
      </c>
      <c r="I296" s="69">
        <v>1.36</v>
      </c>
      <c r="J296" s="69">
        <v>159</v>
      </c>
    </row>
    <row r="297" spans="1:10">
      <c r="A297" s="86">
        <v>45539</v>
      </c>
      <c r="B297" s="69" t="s">
        <v>673</v>
      </c>
      <c r="C297" s="69" t="s">
        <v>672</v>
      </c>
      <c r="E297" s="69">
        <v>0</v>
      </c>
    </row>
    <row r="298" spans="1:10">
      <c r="A298" s="86">
        <v>45539</v>
      </c>
      <c r="B298" s="69" t="s">
        <v>675</v>
      </c>
      <c r="C298" s="69" t="s">
        <v>672</v>
      </c>
      <c r="E298" s="69">
        <v>0</v>
      </c>
    </row>
    <row r="299" spans="1:10">
      <c r="A299" s="86">
        <v>45539</v>
      </c>
      <c r="B299" s="69" t="s">
        <v>677</v>
      </c>
      <c r="C299" s="69" t="s">
        <v>672</v>
      </c>
      <c r="E299" s="69">
        <v>0</v>
      </c>
    </row>
    <row r="300" spans="1:10">
      <c r="A300" s="86">
        <v>45539</v>
      </c>
      <c r="B300" s="69" t="s">
        <v>423</v>
      </c>
      <c r="C300" s="69" t="s">
        <v>422</v>
      </c>
      <c r="D300" s="69">
        <v>22</v>
      </c>
      <c r="E300" s="69">
        <v>13686</v>
      </c>
      <c r="F300" s="69">
        <v>622.09</v>
      </c>
      <c r="G300" s="69">
        <v>4797</v>
      </c>
      <c r="H300" s="69">
        <v>4016</v>
      </c>
      <c r="I300" s="69">
        <v>0.23</v>
      </c>
      <c r="J300" s="69">
        <v>11</v>
      </c>
    </row>
    <row r="301" spans="1:10">
      <c r="A301" s="86">
        <v>45539</v>
      </c>
      <c r="B301" s="69" t="s">
        <v>425</v>
      </c>
      <c r="C301" s="69" t="s">
        <v>424</v>
      </c>
      <c r="D301" s="69">
        <v>50</v>
      </c>
      <c r="E301" s="69">
        <v>9360</v>
      </c>
      <c r="F301" s="69">
        <v>187.2</v>
      </c>
      <c r="G301" s="69">
        <v>793</v>
      </c>
      <c r="H301" s="69">
        <v>672</v>
      </c>
      <c r="I301" s="69">
        <v>1.26</v>
      </c>
      <c r="J301" s="69">
        <v>10</v>
      </c>
    </row>
    <row r="302" spans="1:10">
      <c r="A302" s="86">
        <v>45539</v>
      </c>
      <c r="B302" s="69" t="s">
        <v>427</v>
      </c>
      <c r="C302" s="69" t="s">
        <v>426</v>
      </c>
      <c r="D302" s="69">
        <v>106</v>
      </c>
      <c r="E302" s="69">
        <v>13654</v>
      </c>
      <c r="F302" s="69">
        <v>128.81</v>
      </c>
      <c r="G302" s="69">
        <v>4929</v>
      </c>
      <c r="H302" s="69">
        <v>4169</v>
      </c>
      <c r="I302" s="69">
        <v>0.79</v>
      </c>
      <c r="J302" s="69">
        <v>39</v>
      </c>
    </row>
    <row r="303" spans="1:10">
      <c r="A303" s="86">
        <v>45539</v>
      </c>
      <c r="B303" s="69" t="s">
        <v>429</v>
      </c>
      <c r="C303" s="69" t="s">
        <v>428</v>
      </c>
      <c r="D303" s="69">
        <v>38</v>
      </c>
      <c r="E303" s="69">
        <v>13632</v>
      </c>
      <c r="F303" s="69">
        <v>358.74</v>
      </c>
      <c r="G303" s="69">
        <v>1254</v>
      </c>
      <c r="H303" s="69">
        <v>989</v>
      </c>
      <c r="I303" s="69">
        <v>1.28</v>
      </c>
      <c r="J303" s="69">
        <v>16</v>
      </c>
    </row>
    <row r="304" spans="1:10">
      <c r="A304" s="86">
        <v>45539</v>
      </c>
      <c r="B304" s="69" t="s">
        <v>373</v>
      </c>
      <c r="C304" s="69" t="s">
        <v>138</v>
      </c>
      <c r="D304" s="69">
        <v>6</v>
      </c>
      <c r="E304" s="69">
        <v>9441</v>
      </c>
      <c r="F304" s="69">
        <v>1573.5</v>
      </c>
      <c r="G304" s="69">
        <v>601</v>
      </c>
      <c r="H304" s="69">
        <v>576</v>
      </c>
      <c r="I304" s="69">
        <v>0.83</v>
      </c>
      <c r="J304" s="69">
        <v>5</v>
      </c>
    </row>
    <row r="305" spans="1:10">
      <c r="A305" s="86">
        <v>45539</v>
      </c>
      <c r="B305" s="69" t="s">
        <v>374</v>
      </c>
      <c r="C305" s="69" t="s">
        <v>138</v>
      </c>
      <c r="D305" s="69">
        <v>178</v>
      </c>
      <c r="E305" s="69">
        <v>55946</v>
      </c>
      <c r="F305" s="69">
        <v>314.3</v>
      </c>
      <c r="G305" s="69">
        <v>15296</v>
      </c>
      <c r="H305" s="69">
        <v>12688</v>
      </c>
      <c r="I305" s="69">
        <v>0.64</v>
      </c>
      <c r="J305" s="69">
        <v>98</v>
      </c>
    </row>
    <row r="306" spans="1:10">
      <c r="A306" s="86">
        <v>45539</v>
      </c>
      <c r="B306" s="69" t="s">
        <v>375</v>
      </c>
      <c r="C306" s="69" t="s">
        <v>138</v>
      </c>
      <c r="D306" s="69">
        <v>152</v>
      </c>
      <c r="E306" s="69">
        <v>57019</v>
      </c>
      <c r="F306" s="69">
        <v>375.13</v>
      </c>
      <c r="G306" s="69">
        <v>16561</v>
      </c>
      <c r="H306" s="69">
        <v>14175</v>
      </c>
      <c r="I306" s="69">
        <v>0.53</v>
      </c>
      <c r="J306" s="69">
        <v>87</v>
      </c>
    </row>
    <row r="307" spans="1:10">
      <c r="A307" s="86">
        <v>45539</v>
      </c>
      <c r="B307" s="69" t="s">
        <v>441</v>
      </c>
      <c r="C307" s="69" t="s">
        <v>604</v>
      </c>
      <c r="E307" s="69">
        <v>0</v>
      </c>
    </row>
    <row r="308" spans="1:10">
      <c r="A308" s="86">
        <v>45539</v>
      </c>
      <c r="B308" s="69" t="s">
        <v>420</v>
      </c>
      <c r="C308" s="69" t="s">
        <v>419</v>
      </c>
      <c r="D308" s="69">
        <v>224</v>
      </c>
      <c r="E308" s="69">
        <v>64120</v>
      </c>
      <c r="F308" s="69">
        <v>286.25</v>
      </c>
      <c r="G308" s="69">
        <v>114434</v>
      </c>
      <c r="H308" s="69">
        <v>111765</v>
      </c>
      <c r="I308" s="69">
        <v>0</v>
      </c>
      <c r="J308" s="69">
        <v>5</v>
      </c>
    </row>
    <row r="309" spans="1:10">
      <c r="A309" s="86">
        <v>45539</v>
      </c>
      <c r="B309" s="69" t="s">
        <v>409</v>
      </c>
      <c r="C309" s="69" t="s">
        <v>593</v>
      </c>
      <c r="E309" s="69">
        <v>0</v>
      </c>
    </row>
    <row r="310" spans="1:10">
      <c r="A310" s="86">
        <v>45539</v>
      </c>
      <c r="B310" s="69" t="s">
        <v>409</v>
      </c>
      <c r="C310" s="69" t="s">
        <v>253</v>
      </c>
      <c r="D310" s="69">
        <v>608</v>
      </c>
      <c r="E310" s="69">
        <v>35016</v>
      </c>
      <c r="F310" s="69">
        <v>57.59</v>
      </c>
      <c r="G310" s="69">
        <v>52278</v>
      </c>
      <c r="H310" s="69">
        <v>30007</v>
      </c>
      <c r="I310" s="69">
        <v>0.88</v>
      </c>
      <c r="J310" s="69">
        <v>461</v>
      </c>
    </row>
    <row r="311" spans="1:10">
      <c r="A311" s="86">
        <v>45539</v>
      </c>
      <c r="B311" s="69" t="s">
        <v>410</v>
      </c>
      <c r="C311" s="69" t="s">
        <v>253</v>
      </c>
      <c r="D311" s="69">
        <v>1497</v>
      </c>
      <c r="E311" s="69">
        <v>83169</v>
      </c>
      <c r="F311" s="69">
        <v>55.56</v>
      </c>
      <c r="G311" s="69">
        <v>93717</v>
      </c>
      <c r="H311" s="69">
        <v>69614</v>
      </c>
      <c r="I311" s="69">
        <v>1.08</v>
      </c>
      <c r="J311" s="69">
        <v>1011</v>
      </c>
    </row>
    <row r="312" spans="1:10">
      <c r="A312" s="86">
        <v>45539</v>
      </c>
      <c r="B312" s="69" t="s">
        <v>378</v>
      </c>
      <c r="C312" s="69" t="s">
        <v>145</v>
      </c>
      <c r="D312" s="69">
        <v>422</v>
      </c>
      <c r="E312" s="69">
        <v>61855</v>
      </c>
      <c r="F312" s="69">
        <v>146.58000000000001</v>
      </c>
      <c r="G312" s="69">
        <v>13986</v>
      </c>
      <c r="H312" s="69">
        <v>12100</v>
      </c>
      <c r="I312" s="69">
        <v>1.35</v>
      </c>
      <c r="J312" s="69">
        <v>189</v>
      </c>
    </row>
    <row r="313" spans="1:10">
      <c r="A313" s="86">
        <v>45539</v>
      </c>
      <c r="B313" s="69" t="s">
        <v>366</v>
      </c>
      <c r="C313" s="69" t="s">
        <v>109</v>
      </c>
      <c r="D313" s="69">
        <v>87</v>
      </c>
      <c r="E313" s="69">
        <v>32873</v>
      </c>
      <c r="F313" s="69">
        <v>377.85</v>
      </c>
      <c r="G313" s="69">
        <v>5943</v>
      </c>
      <c r="H313" s="69">
        <v>5317</v>
      </c>
      <c r="I313" s="69">
        <v>0.74</v>
      </c>
      <c r="J313" s="69">
        <v>44</v>
      </c>
    </row>
    <row r="314" spans="1:10">
      <c r="A314" s="86">
        <v>45539</v>
      </c>
      <c r="B314" s="69" t="s">
        <v>380</v>
      </c>
      <c r="C314" s="69" t="s">
        <v>150</v>
      </c>
      <c r="D314" s="69">
        <v>418</v>
      </c>
      <c r="E314" s="69">
        <v>57221</v>
      </c>
      <c r="F314" s="69">
        <v>136.88999999999999</v>
      </c>
      <c r="G314" s="69">
        <v>17594</v>
      </c>
      <c r="H314" s="69">
        <v>14647</v>
      </c>
      <c r="I314" s="69">
        <v>0.84</v>
      </c>
      <c r="J314" s="69">
        <v>147</v>
      </c>
    </row>
    <row r="315" spans="1:10">
      <c r="A315" s="86">
        <v>45539</v>
      </c>
      <c r="B315" s="69" t="s">
        <v>233</v>
      </c>
      <c r="C315" s="69" t="s">
        <v>639</v>
      </c>
      <c r="E315" s="69">
        <v>0</v>
      </c>
    </row>
    <row r="316" spans="1:10">
      <c r="A316" s="86">
        <v>45539</v>
      </c>
      <c r="B316" s="69" t="s">
        <v>352</v>
      </c>
      <c r="C316" s="69" t="s">
        <v>141</v>
      </c>
      <c r="D316" s="69">
        <v>75</v>
      </c>
      <c r="E316" s="69">
        <v>10343</v>
      </c>
      <c r="F316" s="69">
        <v>137.91</v>
      </c>
      <c r="G316" s="69">
        <v>1265</v>
      </c>
      <c r="H316" s="69">
        <v>1054</v>
      </c>
      <c r="I316" s="69">
        <v>1.74</v>
      </c>
      <c r="J316" s="69">
        <v>22</v>
      </c>
    </row>
    <row r="317" spans="1:10">
      <c r="A317" s="86">
        <v>45539</v>
      </c>
      <c r="B317" s="69" t="s">
        <v>355</v>
      </c>
      <c r="C317" s="69" t="s">
        <v>141</v>
      </c>
      <c r="D317" s="69">
        <v>105</v>
      </c>
      <c r="E317" s="69">
        <v>10239</v>
      </c>
      <c r="F317" s="69">
        <v>97.51</v>
      </c>
      <c r="G317" s="69">
        <v>2335</v>
      </c>
      <c r="H317" s="69">
        <v>1921</v>
      </c>
      <c r="I317" s="69">
        <v>2.61</v>
      </c>
      <c r="J317" s="69">
        <v>61</v>
      </c>
    </row>
    <row r="318" spans="1:10">
      <c r="A318" s="86">
        <v>45539</v>
      </c>
      <c r="B318" s="69" t="s">
        <v>356</v>
      </c>
      <c r="C318" s="69" t="s">
        <v>141</v>
      </c>
      <c r="D318" s="69">
        <v>67</v>
      </c>
      <c r="E318" s="69">
        <v>10512</v>
      </c>
      <c r="F318" s="69">
        <v>156.9</v>
      </c>
      <c r="G318" s="69">
        <v>1288</v>
      </c>
      <c r="H318" s="69">
        <v>1099</v>
      </c>
      <c r="I318" s="69">
        <v>2.48</v>
      </c>
      <c r="J318" s="69">
        <v>32</v>
      </c>
    </row>
    <row r="319" spans="1:10">
      <c r="A319" s="86">
        <v>45539</v>
      </c>
      <c r="B319" s="69" t="s">
        <v>357</v>
      </c>
      <c r="C319" s="69" t="s">
        <v>141</v>
      </c>
      <c r="D319" s="69">
        <v>83</v>
      </c>
      <c r="E319" s="69">
        <v>10518</v>
      </c>
      <c r="F319" s="69">
        <v>126.72</v>
      </c>
      <c r="G319" s="69">
        <v>1462</v>
      </c>
      <c r="H319" s="69">
        <v>1251</v>
      </c>
      <c r="I319" s="69">
        <v>2.74</v>
      </c>
      <c r="J319" s="69">
        <v>40</v>
      </c>
    </row>
    <row r="320" spans="1:10">
      <c r="A320" s="86">
        <v>45539</v>
      </c>
      <c r="B320" s="69" t="s">
        <v>358</v>
      </c>
      <c r="C320" s="69" t="s">
        <v>141</v>
      </c>
      <c r="D320" s="69">
        <v>77</v>
      </c>
      <c r="E320" s="69">
        <v>10576</v>
      </c>
      <c r="F320" s="69">
        <v>137.35</v>
      </c>
      <c r="G320" s="69">
        <v>1430</v>
      </c>
      <c r="H320" s="69">
        <v>1184</v>
      </c>
      <c r="I320" s="69">
        <v>2.66</v>
      </c>
      <c r="J320" s="69">
        <v>38</v>
      </c>
    </row>
    <row r="321" spans="1:10">
      <c r="A321" s="86">
        <v>45539</v>
      </c>
      <c r="B321" s="69" t="s">
        <v>359</v>
      </c>
      <c r="C321" s="69" t="s">
        <v>141</v>
      </c>
      <c r="D321" s="69">
        <v>48</v>
      </c>
      <c r="E321" s="69">
        <v>10554</v>
      </c>
      <c r="F321" s="69">
        <v>219.88</v>
      </c>
      <c r="G321" s="69">
        <v>1878</v>
      </c>
      <c r="H321" s="69">
        <v>1570</v>
      </c>
      <c r="I321" s="69">
        <v>1.7</v>
      </c>
      <c r="J321" s="69">
        <v>32</v>
      </c>
    </row>
    <row r="322" spans="1:10">
      <c r="A322" s="86">
        <v>45539</v>
      </c>
      <c r="B322" s="69" t="s">
        <v>360</v>
      </c>
      <c r="C322" s="69" t="s">
        <v>141</v>
      </c>
      <c r="D322" s="69">
        <v>70</v>
      </c>
      <c r="E322" s="69">
        <v>10854</v>
      </c>
      <c r="F322" s="69">
        <v>155.06</v>
      </c>
      <c r="G322" s="69">
        <v>1213</v>
      </c>
      <c r="H322" s="69">
        <v>1031</v>
      </c>
      <c r="I322" s="69">
        <v>2.14</v>
      </c>
      <c r="J322" s="69">
        <v>26</v>
      </c>
    </row>
    <row r="323" spans="1:10">
      <c r="A323" s="86">
        <v>45539</v>
      </c>
      <c r="B323" s="69" t="s">
        <v>361</v>
      </c>
      <c r="C323" s="69" t="s">
        <v>141</v>
      </c>
      <c r="D323" s="69">
        <v>114</v>
      </c>
      <c r="E323" s="69">
        <v>9926</v>
      </c>
      <c r="F323" s="69">
        <v>87.07</v>
      </c>
      <c r="G323" s="69">
        <v>1893</v>
      </c>
      <c r="H323" s="69">
        <v>1662</v>
      </c>
      <c r="I323" s="69">
        <v>2.85</v>
      </c>
      <c r="J323" s="69">
        <v>54</v>
      </c>
    </row>
    <row r="324" spans="1:10">
      <c r="A324" s="86">
        <v>45539</v>
      </c>
      <c r="B324" s="69" t="s">
        <v>362</v>
      </c>
      <c r="C324" s="69" t="s">
        <v>141</v>
      </c>
      <c r="D324" s="69">
        <v>73</v>
      </c>
      <c r="E324" s="69">
        <v>10236</v>
      </c>
      <c r="F324" s="69">
        <v>140.22</v>
      </c>
      <c r="G324" s="69">
        <v>1603</v>
      </c>
      <c r="H324" s="69">
        <v>1337</v>
      </c>
      <c r="I324" s="69">
        <v>2</v>
      </c>
      <c r="J324" s="69">
        <v>32</v>
      </c>
    </row>
    <row r="325" spans="1:10">
      <c r="A325" s="86">
        <v>45539</v>
      </c>
      <c r="B325" s="69" t="s">
        <v>363</v>
      </c>
      <c r="C325" s="69" t="s">
        <v>141</v>
      </c>
      <c r="D325" s="69">
        <v>87</v>
      </c>
      <c r="E325" s="69">
        <v>10460</v>
      </c>
      <c r="F325" s="69">
        <v>120.23</v>
      </c>
      <c r="G325" s="69">
        <v>2043</v>
      </c>
      <c r="H325" s="69">
        <v>1741</v>
      </c>
      <c r="I325" s="69">
        <v>2.06</v>
      </c>
      <c r="J325" s="69">
        <v>42</v>
      </c>
    </row>
    <row r="326" spans="1:10">
      <c r="A326" s="86">
        <v>45539</v>
      </c>
      <c r="B326" s="69" t="s">
        <v>364</v>
      </c>
      <c r="C326" s="69" t="s">
        <v>141</v>
      </c>
      <c r="D326" s="69">
        <v>94</v>
      </c>
      <c r="E326" s="69">
        <v>10195</v>
      </c>
      <c r="F326" s="69">
        <v>108.46</v>
      </c>
      <c r="G326" s="69">
        <v>1520</v>
      </c>
      <c r="H326" s="69">
        <v>1214</v>
      </c>
      <c r="I326" s="69">
        <v>3.03</v>
      </c>
      <c r="J326" s="69">
        <v>46</v>
      </c>
    </row>
    <row r="327" spans="1:10">
      <c r="A327" s="86">
        <v>45539</v>
      </c>
      <c r="B327" s="69" t="s">
        <v>630</v>
      </c>
      <c r="C327" s="69" t="s">
        <v>621</v>
      </c>
      <c r="E327" s="69">
        <v>0</v>
      </c>
    </row>
    <row r="328" spans="1:10">
      <c r="A328" s="86">
        <v>45539</v>
      </c>
      <c r="B328" s="69" t="s">
        <v>381</v>
      </c>
      <c r="C328" s="69" t="s">
        <v>153</v>
      </c>
      <c r="D328" s="69">
        <v>230</v>
      </c>
      <c r="E328" s="69">
        <v>67037</v>
      </c>
      <c r="F328" s="69">
        <v>291.47000000000003</v>
      </c>
      <c r="G328" s="69">
        <v>12365</v>
      </c>
      <c r="H328" s="69">
        <v>9709</v>
      </c>
      <c r="I328" s="69">
        <v>0.91</v>
      </c>
      <c r="J328" s="69">
        <v>113</v>
      </c>
    </row>
    <row r="329" spans="1:10">
      <c r="A329" s="86">
        <v>45539</v>
      </c>
      <c r="B329" s="69" t="s">
        <v>232</v>
      </c>
      <c r="C329" s="69" t="s">
        <v>639</v>
      </c>
      <c r="E329" s="69">
        <v>0</v>
      </c>
    </row>
    <row r="330" spans="1:10">
      <c r="A330" s="86">
        <v>45539</v>
      </c>
      <c r="B330" s="69" t="s">
        <v>634</v>
      </c>
      <c r="C330" s="69" t="s">
        <v>621</v>
      </c>
      <c r="E330" s="69">
        <v>0</v>
      </c>
    </row>
    <row r="331" spans="1:10">
      <c r="A331" s="86">
        <v>45540</v>
      </c>
      <c r="B331" s="69" t="s">
        <v>386</v>
      </c>
      <c r="C331" s="69" t="s">
        <v>161</v>
      </c>
      <c r="D331" s="69">
        <v>177</v>
      </c>
      <c r="E331" s="69">
        <v>36347</v>
      </c>
      <c r="F331" s="69">
        <v>205.35</v>
      </c>
      <c r="G331" s="69">
        <v>14321</v>
      </c>
      <c r="H331" s="69">
        <v>11954</v>
      </c>
      <c r="I331" s="69">
        <v>0.69</v>
      </c>
      <c r="J331" s="69">
        <v>99</v>
      </c>
    </row>
    <row r="332" spans="1:10">
      <c r="A332" s="86">
        <v>45540</v>
      </c>
      <c r="B332" s="69" t="s">
        <v>348</v>
      </c>
      <c r="C332" s="69" t="s">
        <v>123</v>
      </c>
      <c r="D332" s="69">
        <v>112</v>
      </c>
      <c r="E332" s="69">
        <v>26446</v>
      </c>
      <c r="F332" s="69">
        <v>236.13</v>
      </c>
      <c r="G332" s="69">
        <v>6011</v>
      </c>
      <c r="H332" s="69">
        <v>5503</v>
      </c>
      <c r="I332" s="69">
        <v>1.03</v>
      </c>
      <c r="J332" s="69">
        <v>62</v>
      </c>
    </row>
    <row r="333" spans="1:10">
      <c r="A333" s="86">
        <v>45540</v>
      </c>
      <c r="B333" s="69" t="s">
        <v>404</v>
      </c>
      <c r="C333" s="69" t="s">
        <v>223</v>
      </c>
      <c r="D333" s="69">
        <v>118</v>
      </c>
      <c r="E333" s="69">
        <v>15219</v>
      </c>
      <c r="F333" s="69">
        <v>128.97</v>
      </c>
      <c r="G333" s="69">
        <v>7203</v>
      </c>
      <c r="H333" s="69">
        <v>6453</v>
      </c>
      <c r="I333" s="69">
        <v>0.85</v>
      </c>
      <c r="J333" s="69">
        <v>61</v>
      </c>
    </row>
    <row r="334" spans="1:10">
      <c r="A334" s="86">
        <v>45540</v>
      </c>
      <c r="B334" s="69" t="s">
        <v>408</v>
      </c>
      <c r="C334" s="69" t="s">
        <v>248</v>
      </c>
      <c r="D334" s="69">
        <v>1676</v>
      </c>
      <c r="E334" s="69">
        <v>96997</v>
      </c>
      <c r="F334" s="69">
        <v>57.87</v>
      </c>
      <c r="G334" s="69">
        <v>83789</v>
      </c>
      <c r="H334" s="69">
        <v>55532</v>
      </c>
      <c r="I334" s="69">
        <v>1.71</v>
      </c>
      <c r="J334" s="69">
        <v>1431</v>
      </c>
    </row>
    <row r="335" spans="1:10">
      <c r="A335" s="86">
        <v>45540</v>
      </c>
      <c r="B335" s="69" t="s">
        <v>394</v>
      </c>
      <c r="C335" s="69" t="s">
        <v>393</v>
      </c>
      <c r="D335" s="69">
        <v>2879</v>
      </c>
      <c r="E335" s="69">
        <v>126098</v>
      </c>
      <c r="F335" s="69">
        <v>43.8</v>
      </c>
      <c r="G335" s="69">
        <v>161989</v>
      </c>
      <c r="H335" s="69">
        <v>103278</v>
      </c>
      <c r="I335" s="69">
        <v>1.1599999999999999</v>
      </c>
      <c r="J335" s="69">
        <v>1874</v>
      </c>
    </row>
    <row r="336" spans="1:10">
      <c r="A336" s="86">
        <v>45540</v>
      </c>
      <c r="B336" s="69" t="s">
        <v>395</v>
      </c>
      <c r="C336" s="69" t="s">
        <v>393</v>
      </c>
      <c r="D336" s="69">
        <v>5714</v>
      </c>
      <c r="E336" s="69">
        <v>260134</v>
      </c>
      <c r="F336" s="69">
        <v>45.53</v>
      </c>
      <c r="G336" s="69">
        <v>314583</v>
      </c>
      <c r="H336" s="69">
        <v>192032</v>
      </c>
      <c r="I336" s="69">
        <v>1.27</v>
      </c>
      <c r="J336" s="69">
        <v>3995</v>
      </c>
    </row>
    <row r="337" spans="1:10">
      <c r="A337" s="86">
        <v>45540</v>
      </c>
      <c r="B337" s="69" t="s">
        <v>396</v>
      </c>
      <c r="C337" s="69" t="s">
        <v>393</v>
      </c>
      <c r="D337" s="69">
        <v>597</v>
      </c>
      <c r="E337" s="69">
        <v>26466</v>
      </c>
      <c r="F337" s="69">
        <v>44.33</v>
      </c>
      <c r="G337" s="69">
        <v>29575</v>
      </c>
      <c r="H337" s="69">
        <v>16709</v>
      </c>
      <c r="I337" s="69">
        <v>1.4</v>
      </c>
      <c r="J337" s="69">
        <v>415</v>
      </c>
    </row>
    <row r="338" spans="1:10">
      <c r="A338" s="86">
        <v>45540</v>
      </c>
      <c r="B338" s="69" t="s">
        <v>437</v>
      </c>
      <c r="C338" s="69" t="s">
        <v>604</v>
      </c>
      <c r="E338" s="69">
        <v>0</v>
      </c>
    </row>
    <row r="339" spans="1:10">
      <c r="A339" s="86">
        <v>45540</v>
      </c>
      <c r="B339" s="69" t="s">
        <v>397</v>
      </c>
      <c r="C339" s="69" t="s">
        <v>191</v>
      </c>
      <c r="D339" s="69">
        <v>1887</v>
      </c>
      <c r="E339" s="69">
        <v>81976</v>
      </c>
      <c r="F339" s="69">
        <v>43.44</v>
      </c>
      <c r="G339" s="69">
        <v>45471</v>
      </c>
      <c r="H339" s="69">
        <v>40513</v>
      </c>
      <c r="I339" s="69">
        <v>3.82</v>
      </c>
      <c r="J339" s="69">
        <v>1738</v>
      </c>
    </row>
    <row r="340" spans="1:10">
      <c r="A340" s="86">
        <v>45540</v>
      </c>
      <c r="B340" s="69" t="s">
        <v>398</v>
      </c>
      <c r="C340" s="69" t="s">
        <v>191</v>
      </c>
      <c r="D340" s="69">
        <v>21</v>
      </c>
      <c r="E340" s="69">
        <v>311</v>
      </c>
      <c r="F340" s="69">
        <v>14.81</v>
      </c>
      <c r="G340" s="69">
        <v>308</v>
      </c>
      <c r="H340" s="69">
        <v>271</v>
      </c>
      <c r="I340" s="69">
        <v>2.6</v>
      </c>
      <c r="J340" s="69">
        <v>8</v>
      </c>
    </row>
    <row r="341" spans="1:10">
      <c r="A341" s="86">
        <v>45540</v>
      </c>
      <c r="B341" s="69" t="s">
        <v>399</v>
      </c>
      <c r="C341" s="69" t="s">
        <v>191</v>
      </c>
      <c r="D341" s="69">
        <v>77</v>
      </c>
      <c r="E341" s="69">
        <v>1915</v>
      </c>
      <c r="F341" s="69">
        <v>24.87</v>
      </c>
      <c r="G341" s="69">
        <v>2561</v>
      </c>
      <c r="H341" s="69">
        <v>1964</v>
      </c>
      <c r="I341" s="69">
        <v>2.34</v>
      </c>
      <c r="J341" s="69">
        <v>60</v>
      </c>
    </row>
    <row r="342" spans="1:10">
      <c r="A342" s="86">
        <v>45540</v>
      </c>
      <c r="B342" s="69" t="s">
        <v>400</v>
      </c>
      <c r="C342" s="69" t="s">
        <v>205</v>
      </c>
      <c r="D342" s="69">
        <v>536</v>
      </c>
      <c r="E342" s="69">
        <v>43944</v>
      </c>
      <c r="F342" s="69">
        <v>81.99</v>
      </c>
      <c r="G342" s="69">
        <v>8183</v>
      </c>
      <c r="H342" s="69">
        <v>7228</v>
      </c>
      <c r="I342" s="69">
        <v>0.44</v>
      </c>
      <c r="J342" s="69">
        <v>36</v>
      </c>
    </row>
    <row r="343" spans="1:10">
      <c r="A343" s="86">
        <v>45540</v>
      </c>
      <c r="B343" s="69" t="s">
        <v>401</v>
      </c>
      <c r="C343" s="69" t="s">
        <v>205</v>
      </c>
      <c r="D343" s="69">
        <v>42</v>
      </c>
      <c r="E343" s="69">
        <v>3110</v>
      </c>
      <c r="F343" s="69">
        <v>74.05</v>
      </c>
      <c r="G343" s="69">
        <v>1036</v>
      </c>
      <c r="H343" s="69">
        <v>971</v>
      </c>
      <c r="I343" s="69">
        <v>0.48</v>
      </c>
      <c r="J343" s="69">
        <v>5</v>
      </c>
    </row>
    <row r="344" spans="1:10">
      <c r="A344" s="86">
        <v>45540</v>
      </c>
      <c r="B344" s="69" t="s">
        <v>402</v>
      </c>
      <c r="C344" s="69" t="s">
        <v>205</v>
      </c>
      <c r="D344" s="69">
        <v>39</v>
      </c>
      <c r="E344" s="69">
        <v>2619</v>
      </c>
      <c r="F344" s="69">
        <v>67.150000000000006</v>
      </c>
      <c r="G344" s="69">
        <v>837</v>
      </c>
      <c r="H344" s="69">
        <v>768</v>
      </c>
      <c r="I344" s="69">
        <v>0.84</v>
      </c>
      <c r="J344" s="69">
        <v>7</v>
      </c>
    </row>
    <row r="345" spans="1:10">
      <c r="A345" s="86">
        <v>45540</v>
      </c>
      <c r="B345" s="69" t="s">
        <v>415</v>
      </c>
      <c r="C345" s="69" t="s">
        <v>286</v>
      </c>
      <c r="D345" s="69">
        <v>146</v>
      </c>
      <c r="E345" s="69">
        <v>37089</v>
      </c>
      <c r="F345" s="69">
        <v>254.03</v>
      </c>
      <c r="G345" s="69">
        <v>68553</v>
      </c>
      <c r="H345" s="69">
        <v>67784</v>
      </c>
      <c r="I345" s="69">
        <v>7.0000000000000007E-2</v>
      </c>
      <c r="J345" s="69">
        <v>47</v>
      </c>
    </row>
    <row r="346" spans="1:10">
      <c r="A346" s="86">
        <v>45540</v>
      </c>
      <c r="B346" s="69" t="s">
        <v>417</v>
      </c>
      <c r="C346" s="69" t="s">
        <v>286</v>
      </c>
      <c r="D346" s="69">
        <v>116</v>
      </c>
      <c r="E346" s="69">
        <v>32905</v>
      </c>
      <c r="F346" s="69">
        <v>283.66000000000003</v>
      </c>
      <c r="G346" s="69">
        <v>60592</v>
      </c>
      <c r="H346" s="69">
        <v>59056</v>
      </c>
      <c r="I346" s="69">
        <v>0.08</v>
      </c>
      <c r="J346" s="69">
        <v>50</v>
      </c>
    </row>
    <row r="347" spans="1:10">
      <c r="A347" s="86">
        <v>45540</v>
      </c>
      <c r="B347" s="69" t="s">
        <v>347</v>
      </c>
      <c r="C347" s="69" t="s">
        <v>101</v>
      </c>
      <c r="D347" s="69">
        <v>405</v>
      </c>
      <c r="E347" s="69">
        <v>116946</v>
      </c>
      <c r="F347" s="69">
        <v>288.76</v>
      </c>
      <c r="G347" s="69">
        <v>27099</v>
      </c>
      <c r="H347" s="69">
        <v>19888</v>
      </c>
      <c r="I347" s="69">
        <v>0.86</v>
      </c>
      <c r="J347" s="69">
        <v>234</v>
      </c>
    </row>
    <row r="348" spans="1:10">
      <c r="A348" s="86">
        <v>45540</v>
      </c>
      <c r="B348" s="69" t="s">
        <v>439</v>
      </c>
      <c r="C348" s="69" t="s">
        <v>604</v>
      </c>
      <c r="E348" s="69">
        <v>0</v>
      </c>
    </row>
    <row r="349" spans="1:10">
      <c r="A349" s="86">
        <v>45540</v>
      </c>
      <c r="B349" s="69" t="s">
        <v>403</v>
      </c>
      <c r="C349" s="69" t="s">
        <v>218</v>
      </c>
      <c r="D349" s="69">
        <v>6597</v>
      </c>
      <c r="E349" s="69">
        <v>148811</v>
      </c>
      <c r="F349" s="69">
        <v>22.56</v>
      </c>
      <c r="G349" s="69">
        <v>144154</v>
      </c>
      <c r="H349" s="69">
        <v>116037</v>
      </c>
      <c r="I349" s="69">
        <v>2.16</v>
      </c>
      <c r="J349" s="69">
        <v>3116</v>
      </c>
    </row>
    <row r="350" spans="1:10">
      <c r="A350" s="86">
        <v>45540</v>
      </c>
      <c r="B350" s="69" t="s">
        <v>369</v>
      </c>
      <c r="C350" s="69" t="s">
        <v>127</v>
      </c>
      <c r="D350" s="69">
        <v>180</v>
      </c>
      <c r="E350" s="69">
        <v>46477</v>
      </c>
      <c r="F350" s="69">
        <v>258.20999999999998</v>
      </c>
      <c r="G350" s="69">
        <v>16785</v>
      </c>
      <c r="H350" s="69">
        <v>14543</v>
      </c>
      <c r="I350" s="69">
        <v>0.64</v>
      </c>
      <c r="J350" s="69">
        <v>108</v>
      </c>
    </row>
    <row r="351" spans="1:10">
      <c r="A351" s="86">
        <v>45540</v>
      </c>
      <c r="B351" s="69" t="s">
        <v>370</v>
      </c>
      <c r="C351" s="69" t="s">
        <v>127</v>
      </c>
      <c r="D351" s="69">
        <v>172</v>
      </c>
      <c r="E351" s="69">
        <v>58210</v>
      </c>
      <c r="F351" s="69">
        <v>338.43</v>
      </c>
      <c r="G351" s="69">
        <v>13864</v>
      </c>
      <c r="H351" s="69">
        <v>12369</v>
      </c>
      <c r="I351" s="69">
        <v>0.66</v>
      </c>
      <c r="J351" s="69">
        <v>91</v>
      </c>
    </row>
    <row r="352" spans="1:10">
      <c r="A352" s="86">
        <v>45540</v>
      </c>
      <c r="B352" s="69" t="s">
        <v>371</v>
      </c>
      <c r="C352" s="69" t="s">
        <v>131</v>
      </c>
      <c r="D352" s="69">
        <v>133</v>
      </c>
      <c r="E352" s="69">
        <v>44557</v>
      </c>
      <c r="F352" s="69">
        <v>335.02</v>
      </c>
      <c r="G352" s="69">
        <v>8326</v>
      </c>
      <c r="H352" s="69">
        <v>7540</v>
      </c>
      <c r="I352" s="69">
        <v>0.72</v>
      </c>
      <c r="J352" s="69">
        <v>60</v>
      </c>
    </row>
    <row r="353" spans="1:10">
      <c r="A353" s="86">
        <v>45540</v>
      </c>
      <c r="B353" s="69" t="s">
        <v>384</v>
      </c>
      <c r="C353" s="69" t="s">
        <v>157</v>
      </c>
      <c r="D353" s="69">
        <v>274</v>
      </c>
      <c r="E353" s="69">
        <v>42975</v>
      </c>
      <c r="F353" s="69">
        <v>156.84</v>
      </c>
      <c r="G353" s="69">
        <v>20659</v>
      </c>
      <c r="H353" s="69">
        <v>17249</v>
      </c>
      <c r="I353" s="69">
        <v>0.68</v>
      </c>
      <c r="J353" s="69">
        <v>140</v>
      </c>
    </row>
    <row r="354" spans="1:10">
      <c r="A354" s="86">
        <v>45540</v>
      </c>
      <c r="B354" s="69" t="s">
        <v>367</v>
      </c>
      <c r="C354" s="69" t="s">
        <v>109</v>
      </c>
      <c r="D354" s="69">
        <v>508</v>
      </c>
      <c r="E354" s="69">
        <v>130310</v>
      </c>
      <c r="F354" s="69">
        <v>256.52</v>
      </c>
      <c r="G354" s="69">
        <v>41257</v>
      </c>
      <c r="H354" s="69">
        <v>34253</v>
      </c>
      <c r="I354" s="69">
        <v>0.61</v>
      </c>
      <c r="J354" s="69">
        <v>252</v>
      </c>
    </row>
    <row r="355" spans="1:10">
      <c r="A355" s="86">
        <v>45540</v>
      </c>
      <c r="B355" s="69" t="s">
        <v>387</v>
      </c>
      <c r="C355" s="69" t="s">
        <v>161</v>
      </c>
      <c r="D355" s="69">
        <v>350</v>
      </c>
      <c r="E355" s="69">
        <v>36955</v>
      </c>
      <c r="F355" s="69">
        <v>105.59</v>
      </c>
      <c r="G355" s="69">
        <v>19434</v>
      </c>
      <c r="H355" s="69">
        <v>15870</v>
      </c>
      <c r="I355" s="69">
        <v>0.91</v>
      </c>
      <c r="J355" s="69">
        <v>176</v>
      </c>
    </row>
    <row r="356" spans="1:10">
      <c r="A356" s="86">
        <v>45540</v>
      </c>
      <c r="B356" s="69" t="s">
        <v>351</v>
      </c>
      <c r="C356" s="69" t="s">
        <v>134</v>
      </c>
      <c r="D356" s="69">
        <v>331</v>
      </c>
      <c r="E356" s="69">
        <v>44814</v>
      </c>
      <c r="F356" s="69">
        <v>135.38999999999999</v>
      </c>
      <c r="G356" s="69">
        <v>15762</v>
      </c>
      <c r="H356" s="69">
        <v>12740</v>
      </c>
      <c r="I356" s="69">
        <v>0.9</v>
      </c>
      <c r="J356" s="69">
        <v>142</v>
      </c>
    </row>
    <row r="357" spans="1:10">
      <c r="A357" s="86">
        <v>45540</v>
      </c>
      <c r="B357" s="69" t="s">
        <v>412</v>
      </c>
      <c r="C357" s="69" t="s">
        <v>273</v>
      </c>
      <c r="D357" s="69">
        <v>1592</v>
      </c>
      <c r="E357" s="69">
        <v>65807</v>
      </c>
      <c r="F357" s="69">
        <v>41.34</v>
      </c>
      <c r="G357" s="69">
        <v>58160</v>
      </c>
      <c r="H357" s="69">
        <v>55065</v>
      </c>
      <c r="I357" s="69">
        <v>1.82</v>
      </c>
      <c r="J357" s="69">
        <v>1059</v>
      </c>
    </row>
    <row r="358" spans="1:10">
      <c r="A358" s="86">
        <v>45540</v>
      </c>
      <c r="B358" s="69" t="s">
        <v>412</v>
      </c>
      <c r="C358" s="69" t="s">
        <v>277</v>
      </c>
      <c r="D358" s="69">
        <v>1054</v>
      </c>
      <c r="E358" s="69">
        <v>48593</v>
      </c>
      <c r="F358" s="69">
        <v>46.1</v>
      </c>
      <c r="G358" s="69">
        <v>17159</v>
      </c>
      <c r="H358" s="69">
        <v>15607</v>
      </c>
      <c r="I358" s="69">
        <v>5.65</v>
      </c>
      <c r="J358" s="69">
        <v>970</v>
      </c>
    </row>
    <row r="359" spans="1:10">
      <c r="A359" s="86">
        <v>45540</v>
      </c>
      <c r="B359" s="69" t="s">
        <v>412</v>
      </c>
      <c r="C359" s="69" t="s">
        <v>282</v>
      </c>
      <c r="D359" s="69">
        <v>1578</v>
      </c>
      <c r="E359" s="69">
        <v>52146</v>
      </c>
      <c r="F359" s="69">
        <v>33.049999999999997</v>
      </c>
      <c r="G359" s="69">
        <v>62124</v>
      </c>
      <c r="H359" s="69">
        <v>53619</v>
      </c>
      <c r="I359" s="69">
        <v>1.44</v>
      </c>
      <c r="J359" s="69">
        <v>897</v>
      </c>
    </row>
    <row r="360" spans="1:10">
      <c r="A360" s="86">
        <v>45540</v>
      </c>
      <c r="B360" s="69" t="s">
        <v>407</v>
      </c>
      <c r="C360" s="69" t="s">
        <v>591</v>
      </c>
      <c r="E360" s="69">
        <v>0</v>
      </c>
    </row>
    <row r="361" spans="1:10">
      <c r="A361" s="86">
        <v>45540</v>
      </c>
      <c r="B361" s="69" t="s">
        <v>407</v>
      </c>
      <c r="C361" s="69" t="s">
        <v>243</v>
      </c>
      <c r="D361" s="69">
        <v>427</v>
      </c>
      <c r="E361" s="69">
        <v>64762</v>
      </c>
      <c r="F361" s="69">
        <v>151.66999999999999</v>
      </c>
      <c r="G361" s="69">
        <v>51042</v>
      </c>
      <c r="H361" s="69">
        <v>40452</v>
      </c>
      <c r="I361" s="69">
        <v>0.01</v>
      </c>
      <c r="J361" s="69">
        <v>4</v>
      </c>
    </row>
    <row r="362" spans="1:10">
      <c r="A362" s="86">
        <v>45540</v>
      </c>
      <c r="B362" s="69" t="s">
        <v>411</v>
      </c>
      <c r="C362" s="69" t="s">
        <v>268</v>
      </c>
      <c r="D362" s="69">
        <v>1440</v>
      </c>
      <c r="E362" s="69">
        <v>66444</v>
      </c>
      <c r="F362" s="69">
        <v>46.14</v>
      </c>
      <c r="G362" s="69">
        <v>103875</v>
      </c>
      <c r="H362" s="69">
        <v>72879</v>
      </c>
      <c r="I362" s="69">
        <v>0.89</v>
      </c>
      <c r="J362" s="69">
        <v>923</v>
      </c>
    </row>
    <row r="363" spans="1:10">
      <c r="A363" s="86">
        <v>45540</v>
      </c>
      <c r="B363" s="69" t="s">
        <v>392</v>
      </c>
      <c r="C363" s="69" t="s">
        <v>185</v>
      </c>
      <c r="D363" s="69">
        <v>2807</v>
      </c>
      <c r="E363" s="69">
        <v>150189</v>
      </c>
      <c r="F363" s="69">
        <v>53.51</v>
      </c>
      <c r="G363" s="69">
        <v>244374</v>
      </c>
      <c r="H363" s="69">
        <v>189671</v>
      </c>
      <c r="I363" s="69">
        <v>0.8</v>
      </c>
      <c r="J363" s="69">
        <v>1944</v>
      </c>
    </row>
    <row r="364" spans="1:10">
      <c r="A364" s="86">
        <v>45540</v>
      </c>
      <c r="B364" s="69" t="s">
        <v>385</v>
      </c>
      <c r="C364" s="69" t="s">
        <v>157</v>
      </c>
      <c r="D364" s="69">
        <v>240</v>
      </c>
      <c r="E364" s="69">
        <v>21400</v>
      </c>
      <c r="F364" s="69">
        <v>89.17</v>
      </c>
      <c r="G364" s="69">
        <v>29478</v>
      </c>
      <c r="H364" s="69">
        <v>18579</v>
      </c>
      <c r="I364" s="69">
        <v>0.45</v>
      </c>
      <c r="J364" s="69">
        <v>134</v>
      </c>
    </row>
    <row r="365" spans="1:10">
      <c r="A365" s="86">
        <v>45540</v>
      </c>
      <c r="B365" s="69" t="s">
        <v>405</v>
      </c>
      <c r="C365" s="69" t="s">
        <v>239</v>
      </c>
      <c r="D365" s="69">
        <v>913</v>
      </c>
      <c r="E365" s="69">
        <v>33226</v>
      </c>
      <c r="F365" s="69">
        <v>36.39</v>
      </c>
      <c r="G365" s="69">
        <v>27695</v>
      </c>
      <c r="H365" s="69">
        <v>21488</v>
      </c>
      <c r="I365" s="69">
        <v>1.76</v>
      </c>
      <c r="J365" s="69">
        <v>487</v>
      </c>
    </row>
    <row r="366" spans="1:10">
      <c r="A366" s="86">
        <v>45540</v>
      </c>
      <c r="B366" s="69" t="s">
        <v>349</v>
      </c>
      <c r="C366" s="69" t="s">
        <v>123</v>
      </c>
      <c r="D366" s="69">
        <v>280</v>
      </c>
      <c r="E366" s="69">
        <v>59738</v>
      </c>
      <c r="F366" s="69">
        <v>213.35</v>
      </c>
      <c r="G366" s="69">
        <v>13260</v>
      </c>
      <c r="H366" s="69">
        <v>11565</v>
      </c>
      <c r="I366" s="69">
        <v>1.05</v>
      </c>
      <c r="J366" s="69">
        <v>139</v>
      </c>
    </row>
    <row r="367" spans="1:10">
      <c r="A367" s="86">
        <v>45540</v>
      </c>
      <c r="B367" s="69" t="s">
        <v>677</v>
      </c>
      <c r="C367" s="69" t="s">
        <v>672</v>
      </c>
      <c r="E367" s="69">
        <v>0</v>
      </c>
    </row>
    <row r="368" spans="1:10">
      <c r="A368" s="86">
        <v>45540</v>
      </c>
      <c r="B368" s="69" t="s">
        <v>423</v>
      </c>
      <c r="C368" s="69" t="s">
        <v>422</v>
      </c>
      <c r="D368" s="69">
        <v>12</v>
      </c>
      <c r="E368" s="69">
        <v>13733</v>
      </c>
      <c r="F368" s="69">
        <v>1144.42</v>
      </c>
      <c r="G368" s="69">
        <v>4216</v>
      </c>
      <c r="H368" s="69">
        <v>3494</v>
      </c>
      <c r="I368" s="69">
        <v>0.21</v>
      </c>
      <c r="J368" s="69">
        <v>9</v>
      </c>
    </row>
    <row r="369" spans="1:10">
      <c r="A369" s="86">
        <v>45540</v>
      </c>
      <c r="B369" s="69" t="s">
        <v>425</v>
      </c>
      <c r="C369" s="69" t="s">
        <v>424</v>
      </c>
      <c r="D369" s="69">
        <v>67</v>
      </c>
      <c r="E369" s="69">
        <v>15115</v>
      </c>
      <c r="F369" s="69">
        <v>225.6</v>
      </c>
      <c r="G369" s="69">
        <v>1151</v>
      </c>
      <c r="H369" s="69">
        <v>892</v>
      </c>
      <c r="I369" s="69">
        <v>1.3</v>
      </c>
      <c r="J369" s="69">
        <v>15</v>
      </c>
    </row>
    <row r="370" spans="1:10">
      <c r="A370" s="86">
        <v>45540</v>
      </c>
      <c r="B370" s="69" t="s">
        <v>427</v>
      </c>
      <c r="C370" s="69" t="s">
        <v>426</v>
      </c>
      <c r="D370" s="69">
        <v>66</v>
      </c>
      <c r="E370" s="69">
        <v>13727</v>
      </c>
      <c r="F370" s="69">
        <v>207.98</v>
      </c>
      <c r="G370" s="69">
        <v>4458</v>
      </c>
      <c r="H370" s="69">
        <v>3692</v>
      </c>
      <c r="I370" s="69">
        <v>0.74</v>
      </c>
      <c r="J370" s="69">
        <v>33</v>
      </c>
    </row>
    <row r="371" spans="1:10">
      <c r="A371" s="86">
        <v>45540</v>
      </c>
      <c r="B371" s="69" t="s">
        <v>429</v>
      </c>
      <c r="C371" s="69" t="s">
        <v>428</v>
      </c>
      <c r="D371" s="69">
        <v>24</v>
      </c>
      <c r="E371" s="69">
        <v>13171</v>
      </c>
      <c r="F371" s="69">
        <v>548.79</v>
      </c>
      <c r="G371" s="69">
        <v>1191</v>
      </c>
      <c r="H371" s="69">
        <v>925</v>
      </c>
      <c r="I371" s="69">
        <v>0.92</v>
      </c>
      <c r="J371" s="69">
        <v>11</v>
      </c>
    </row>
    <row r="372" spans="1:10">
      <c r="A372" s="86">
        <v>45540</v>
      </c>
      <c r="B372" s="69" t="s">
        <v>374</v>
      </c>
      <c r="C372" s="69" t="s">
        <v>138</v>
      </c>
      <c r="D372" s="69">
        <v>159</v>
      </c>
      <c r="E372" s="69">
        <v>61446</v>
      </c>
      <c r="F372" s="69">
        <v>386.45</v>
      </c>
      <c r="G372" s="69">
        <v>14237</v>
      </c>
      <c r="H372" s="69">
        <v>12936</v>
      </c>
      <c r="I372" s="69">
        <v>0.6</v>
      </c>
      <c r="J372" s="69">
        <v>85</v>
      </c>
    </row>
    <row r="373" spans="1:10">
      <c r="A373" s="86">
        <v>45540</v>
      </c>
      <c r="B373" s="69" t="s">
        <v>375</v>
      </c>
      <c r="C373" s="69" t="s">
        <v>138</v>
      </c>
      <c r="D373" s="69">
        <v>175</v>
      </c>
      <c r="E373" s="69">
        <v>60636</v>
      </c>
      <c r="F373" s="69">
        <v>346.49</v>
      </c>
      <c r="G373" s="69">
        <v>15484</v>
      </c>
      <c r="H373" s="69">
        <v>13278</v>
      </c>
      <c r="I373" s="69">
        <v>0.54</v>
      </c>
      <c r="J373" s="69">
        <v>84</v>
      </c>
    </row>
    <row r="374" spans="1:10">
      <c r="A374" s="86">
        <v>45540</v>
      </c>
      <c r="B374" s="69" t="s">
        <v>440</v>
      </c>
      <c r="C374" s="69" t="s">
        <v>604</v>
      </c>
      <c r="E374" s="69">
        <v>0</v>
      </c>
    </row>
    <row r="375" spans="1:10">
      <c r="A375" s="86">
        <v>45540</v>
      </c>
      <c r="B375" s="69" t="s">
        <v>420</v>
      </c>
      <c r="C375" s="69" t="s">
        <v>419</v>
      </c>
      <c r="D375" s="69">
        <v>205</v>
      </c>
      <c r="E375" s="69">
        <v>62086</v>
      </c>
      <c r="F375" s="69">
        <v>302.86</v>
      </c>
      <c r="G375" s="69">
        <v>108896</v>
      </c>
      <c r="H375" s="69">
        <v>103258</v>
      </c>
      <c r="I375" s="69">
        <v>0</v>
      </c>
      <c r="J375" s="69">
        <v>3</v>
      </c>
    </row>
    <row r="376" spans="1:10">
      <c r="A376" s="86">
        <v>45540</v>
      </c>
      <c r="B376" s="69" t="s">
        <v>409</v>
      </c>
      <c r="C376" s="69" t="s">
        <v>253</v>
      </c>
      <c r="D376" s="69">
        <v>1799</v>
      </c>
      <c r="E376" s="69">
        <v>89519</v>
      </c>
      <c r="F376" s="69">
        <v>49.76</v>
      </c>
      <c r="G376" s="69">
        <v>38772</v>
      </c>
      <c r="H376" s="69">
        <v>33210</v>
      </c>
      <c r="I376" s="69">
        <v>4.21</v>
      </c>
      <c r="J376" s="69">
        <v>1631</v>
      </c>
    </row>
    <row r="377" spans="1:10">
      <c r="A377" s="86">
        <v>45540</v>
      </c>
      <c r="B377" s="69" t="s">
        <v>410</v>
      </c>
      <c r="C377" s="69" t="s">
        <v>253</v>
      </c>
      <c r="D377" s="69">
        <v>302</v>
      </c>
      <c r="E377" s="69">
        <v>23333</v>
      </c>
      <c r="F377" s="69">
        <v>77.260000000000005</v>
      </c>
      <c r="G377" s="69">
        <v>20522</v>
      </c>
      <c r="H377" s="69">
        <v>15567</v>
      </c>
      <c r="I377" s="69">
        <v>1.25</v>
      </c>
      <c r="J377" s="69">
        <v>257</v>
      </c>
    </row>
    <row r="378" spans="1:10">
      <c r="A378" s="86">
        <v>45540</v>
      </c>
      <c r="B378" s="69" t="s">
        <v>378</v>
      </c>
      <c r="C378" s="69" t="s">
        <v>145</v>
      </c>
      <c r="D378" s="69">
        <v>374</v>
      </c>
      <c r="E378" s="69">
        <v>61180</v>
      </c>
      <c r="F378" s="69">
        <v>163.58000000000001</v>
      </c>
      <c r="G378" s="69">
        <v>13358</v>
      </c>
      <c r="H378" s="69">
        <v>11758</v>
      </c>
      <c r="I378" s="69">
        <v>1.53</v>
      </c>
      <c r="J378" s="69">
        <v>204</v>
      </c>
    </row>
    <row r="379" spans="1:10">
      <c r="A379" s="86">
        <v>45540</v>
      </c>
      <c r="B379" s="69" t="s">
        <v>380</v>
      </c>
      <c r="C379" s="69" t="s">
        <v>150</v>
      </c>
      <c r="D379" s="69">
        <v>489</v>
      </c>
      <c r="E379" s="69">
        <v>56826</v>
      </c>
      <c r="F379" s="69">
        <v>116.21</v>
      </c>
      <c r="G379" s="69">
        <v>17187</v>
      </c>
      <c r="H379" s="69">
        <v>14578</v>
      </c>
      <c r="I379" s="69">
        <v>1</v>
      </c>
      <c r="J379" s="69">
        <v>172</v>
      </c>
    </row>
    <row r="380" spans="1:10">
      <c r="A380" s="86">
        <v>45540</v>
      </c>
      <c r="B380" s="69" t="s">
        <v>628</v>
      </c>
      <c r="C380" s="69" t="s">
        <v>621</v>
      </c>
      <c r="E380" s="69">
        <v>0</v>
      </c>
    </row>
    <row r="381" spans="1:10">
      <c r="A381" s="86">
        <v>45540</v>
      </c>
      <c r="B381" s="69" t="s">
        <v>352</v>
      </c>
      <c r="C381" s="69" t="s">
        <v>141</v>
      </c>
      <c r="D381" s="69">
        <v>89</v>
      </c>
      <c r="E381" s="69">
        <v>10376</v>
      </c>
      <c r="F381" s="69">
        <v>116.58</v>
      </c>
      <c r="G381" s="69">
        <v>1407</v>
      </c>
      <c r="H381" s="69">
        <v>1169</v>
      </c>
      <c r="I381" s="69">
        <v>1.21</v>
      </c>
      <c r="J381" s="69">
        <v>17</v>
      </c>
    </row>
    <row r="382" spans="1:10">
      <c r="A382" s="86">
        <v>45540</v>
      </c>
      <c r="B382" s="69" t="s">
        <v>355</v>
      </c>
      <c r="C382" s="69" t="s">
        <v>141</v>
      </c>
      <c r="D382" s="69">
        <v>116</v>
      </c>
      <c r="E382" s="69">
        <v>10783</v>
      </c>
      <c r="F382" s="69">
        <v>92.96</v>
      </c>
      <c r="G382" s="69">
        <v>2408</v>
      </c>
      <c r="H382" s="69">
        <v>2038</v>
      </c>
      <c r="I382" s="69">
        <v>2.87</v>
      </c>
      <c r="J382" s="69">
        <v>69</v>
      </c>
    </row>
    <row r="383" spans="1:10">
      <c r="A383" s="86">
        <v>45540</v>
      </c>
      <c r="B383" s="69" t="s">
        <v>356</v>
      </c>
      <c r="C383" s="69" t="s">
        <v>141</v>
      </c>
      <c r="D383" s="69">
        <v>84</v>
      </c>
      <c r="E383" s="69">
        <v>10602</v>
      </c>
      <c r="F383" s="69">
        <v>126.21</v>
      </c>
      <c r="G383" s="69">
        <v>1825</v>
      </c>
      <c r="H383" s="69">
        <v>1521</v>
      </c>
      <c r="I383" s="69">
        <v>1.86</v>
      </c>
      <c r="J383" s="69">
        <v>34</v>
      </c>
    </row>
    <row r="384" spans="1:10">
      <c r="A384" s="86">
        <v>45540</v>
      </c>
      <c r="B384" s="69" t="s">
        <v>357</v>
      </c>
      <c r="C384" s="69" t="s">
        <v>141</v>
      </c>
      <c r="D384" s="69">
        <v>71</v>
      </c>
      <c r="E384" s="69">
        <v>9921</v>
      </c>
      <c r="F384" s="69">
        <v>139.72999999999999</v>
      </c>
      <c r="G384" s="69">
        <v>1309</v>
      </c>
      <c r="H384" s="69">
        <v>1133</v>
      </c>
      <c r="I384" s="69">
        <v>2.98</v>
      </c>
      <c r="J384" s="69">
        <v>39</v>
      </c>
    </row>
    <row r="385" spans="1:10">
      <c r="A385" s="86">
        <v>45540</v>
      </c>
      <c r="B385" s="69" t="s">
        <v>358</v>
      </c>
      <c r="C385" s="69" t="s">
        <v>141</v>
      </c>
      <c r="D385" s="69">
        <v>85</v>
      </c>
      <c r="E385" s="69">
        <v>10841</v>
      </c>
      <c r="F385" s="69">
        <v>127.54</v>
      </c>
      <c r="G385" s="69">
        <v>1414</v>
      </c>
      <c r="H385" s="69">
        <v>1217</v>
      </c>
      <c r="I385" s="69">
        <v>2.69</v>
      </c>
      <c r="J385" s="69">
        <v>38</v>
      </c>
    </row>
    <row r="386" spans="1:10">
      <c r="A386" s="86">
        <v>45540</v>
      </c>
      <c r="B386" s="69" t="s">
        <v>359</v>
      </c>
      <c r="C386" s="69" t="s">
        <v>141</v>
      </c>
      <c r="D386" s="69">
        <v>80</v>
      </c>
      <c r="E386" s="69">
        <v>10625</v>
      </c>
      <c r="F386" s="69">
        <v>132.81</v>
      </c>
      <c r="G386" s="69">
        <v>2432</v>
      </c>
      <c r="H386" s="69">
        <v>1991</v>
      </c>
      <c r="I386" s="69">
        <v>2.4300000000000002</v>
      </c>
      <c r="J386" s="69">
        <v>59</v>
      </c>
    </row>
    <row r="387" spans="1:10">
      <c r="A387" s="86">
        <v>45540</v>
      </c>
      <c r="B387" s="69" t="s">
        <v>360</v>
      </c>
      <c r="C387" s="69" t="s">
        <v>141</v>
      </c>
      <c r="D387" s="69">
        <v>88</v>
      </c>
      <c r="E387" s="69">
        <v>10658</v>
      </c>
      <c r="F387" s="69">
        <v>121.11</v>
      </c>
      <c r="G387" s="69">
        <v>1344</v>
      </c>
      <c r="H387" s="69">
        <v>1157</v>
      </c>
      <c r="I387" s="69">
        <v>2.98</v>
      </c>
      <c r="J387" s="69">
        <v>40</v>
      </c>
    </row>
    <row r="388" spans="1:10">
      <c r="A388" s="86">
        <v>45540</v>
      </c>
      <c r="B388" s="69" t="s">
        <v>361</v>
      </c>
      <c r="C388" s="69" t="s">
        <v>141</v>
      </c>
      <c r="D388" s="69">
        <v>92</v>
      </c>
      <c r="E388" s="69">
        <v>9789</v>
      </c>
      <c r="F388" s="69">
        <v>106.4</v>
      </c>
      <c r="G388" s="69">
        <v>2097</v>
      </c>
      <c r="H388" s="69">
        <v>1844</v>
      </c>
      <c r="I388" s="69">
        <v>2</v>
      </c>
      <c r="J388" s="69">
        <v>42</v>
      </c>
    </row>
    <row r="389" spans="1:10">
      <c r="A389" s="86">
        <v>45540</v>
      </c>
      <c r="B389" s="69" t="s">
        <v>362</v>
      </c>
      <c r="C389" s="69" t="s">
        <v>141</v>
      </c>
      <c r="D389" s="69">
        <v>61</v>
      </c>
      <c r="E389" s="69">
        <v>9859</v>
      </c>
      <c r="F389" s="69">
        <v>161.62</v>
      </c>
      <c r="G389" s="69">
        <v>1843</v>
      </c>
      <c r="H389" s="69">
        <v>1549</v>
      </c>
      <c r="I389" s="69">
        <v>1.79</v>
      </c>
      <c r="J389" s="69">
        <v>33</v>
      </c>
    </row>
    <row r="390" spans="1:10">
      <c r="A390" s="86">
        <v>45540</v>
      </c>
      <c r="B390" s="69" t="s">
        <v>363</v>
      </c>
      <c r="C390" s="69" t="s">
        <v>141</v>
      </c>
      <c r="D390" s="69">
        <v>109</v>
      </c>
      <c r="E390" s="69">
        <v>10480</v>
      </c>
      <c r="F390" s="69">
        <v>96.15</v>
      </c>
      <c r="G390" s="69">
        <v>2315</v>
      </c>
      <c r="H390" s="69">
        <v>1946</v>
      </c>
      <c r="I390" s="69">
        <v>2.42</v>
      </c>
      <c r="J390" s="69">
        <v>56</v>
      </c>
    </row>
    <row r="391" spans="1:10">
      <c r="A391" s="86">
        <v>45540</v>
      </c>
      <c r="B391" s="69" t="s">
        <v>364</v>
      </c>
      <c r="C391" s="69" t="s">
        <v>141</v>
      </c>
      <c r="D391" s="69">
        <v>86</v>
      </c>
      <c r="E391" s="69">
        <v>10059</v>
      </c>
      <c r="F391" s="69">
        <v>116.97</v>
      </c>
      <c r="G391" s="69">
        <v>1770</v>
      </c>
      <c r="H391" s="69">
        <v>1469</v>
      </c>
      <c r="I391" s="69">
        <v>2.54</v>
      </c>
      <c r="J391" s="69">
        <v>45</v>
      </c>
    </row>
    <row r="392" spans="1:10">
      <c r="A392" s="86">
        <v>45540</v>
      </c>
      <c r="B392" s="69" t="s">
        <v>630</v>
      </c>
      <c r="C392" s="69" t="s">
        <v>621</v>
      </c>
      <c r="E392" s="69">
        <v>0</v>
      </c>
    </row>
    <row r="393" spans="1:10">
      <c r="A393" s="86">
        <v>45540</v>
      </c>
      <c r="B393" s="69" t="s">
        <v>381</v>
      </c>
      <c r="C393" s="69" t="s">
        <v>153</v>
      </c>
      <c r="D393" s="69">
        <v>269</v>
      </c>
      <c r="E393" s="69">
        <v>65868</v>
      </c>
      <c r="F393" s="69">
        <v>244.86</v>
      </c>
      <c r="G393" s="69">
        <v>13883</v>
      </c>
      <c r="H393" s="69">
        <v>11194</v>
      </c>
      <c r="I393" s="69">
        <v>0.97</v>
      </c>
      <c r="J393" s="69">
        <v>135</v>
      </c>
    </row>
    <row r="394" spans="1:10">
      <c r="A394" s="86">
        <v>45540</v>
      </c>
      <c r="B394" s="69" t="s">
        <v>632</v>
      </c>
      <c r="C394" s="69" t="s">
        <v>621</v>
      </c>
      <c r="E394" s="69">
        <v>0</v>
      </c>
    </row>
    <row r="395" spans="1:10">
      <c r="A395" s="86">
        <v>45540</v>
      </c>
      <c r="B395" s="69" t="s">
        <v>231</v>
      </c>
      <c r="C395" s="69" t="s">
        <v>639</v>
      </c>
      <c r="E395" s="69">
        <v>0</v>
      </c>
    </row>
    <row r="396" spans="1:10">
      <c r="A396" s="86">
        <v>45541</v>
      </c>
      <c r="B396" s="69" t="s">
        <v>386</v>
      </c>
      <c r="C396" s="69" t="s">
        <v>161</v>
      </c>
      <c r="D396" s="69">
        <v>236</v>
      </c>
      <c r="E396" s="69">
        <v>43848</v>
      </c>
      <c r="F396" s="69">
        <v>185.8</v>
      </c>
      <c r="G396" s="69">
        <v>14370</v>
      </c>
      <c r="H396" s="69">
        <v>12705</v>
      </c>
      <c r="I396" s="69">
        <v>0.91</v>
      </c>
      <c r="J396" s="69">
        <v>131</v>
      </c>
    </row>
    <row r="397" spans="1:10">
      <c r="A397" s="86">
        <v>45541</v>
      </c>
      <c r="B397" s="69" t="s">
        <v>348</v>
      </c>
      <c r="C397" s="69" t="s">
        <v>123</v>
      </c>
      <c r="D397" s="69">
        <v>105</v>
      </c>
      <c r="E397" s="69">
        <v>23878</v>
      </c>
      <c r="F397" s="69">
        <v>227.41</v>
      </c>
      <c r="G397" s="69">
        <v>4862</v>
      </c>
      <c r="H397" s="69">
        <v>4345</v>
      </c>
      <c r="I397" s="69">
        <v>1.03</v>
      </c>
      <c r="J397" s="69">
        <v>50</v>
      </c>
    </row>
    <row r="398" spans="1:10">
      <c r="A398" s="86">
        <v>45541</v>
      </c>
      <c r="B398" s="69" t="s">
        <v>404</v>
      </c>
      <c r="C398" s="69" t="s">
        <v>223</v>
      </c>
      <c r="D398" s="69">
        <v>72</v>
      </c>
      <c r="E398" s="69">
        <v>16209</v>
      </c>
      <c r="F398" s="69">
        <v>225.13</v>
      </c>
      <c r="G398" s="69">
        <v>4303</v>
      </c>
      <c r="H398" s="69">
        <v>3836</v>
      </c>
      <c r="I398" s="69">
        <v>0.77</v>
      </c>
      <c r="J398" s="69">
        <v>33</v>
      </c>
    </row>
    <row r="399" spans="1:10">
      <c r="A399" s="86">
        <v>45541</v>
      </c>
      <c r="B399" s="69" t="s">
        <v>408</v>
      </c>
      <c r="C399" s="69" t="s">
        <v>248</v>
      </c>
      <c r="D399" s="69">
        <v>1774</v>
      </c>
      <c r="E399" s="69">
        <v>79177</v>
      </c>
      <c r="F399" s="69">
        <v>44.63</v>
      </c>
      <c r="G399" s="69">
        <v>37375</v>
      </c>
      <c r="H399" s="69">
        <v>33458</v>
      </c>
      <c r="I399" s="69">
        <v>3.84</v>
      </c>
      <c r="J399" s="69">
        <v>1435</v>
      </c>
    </row>
    <row r="400" spans="1:10">
      <c r="A400" s="86">
        <v>45541</v>
      </c>
      <c r="B400" s="69" t="s">
        <v>394</v>
      </c>
      <c r="C400" s="69" t="s">
        <v>393</v>
      </c>
      <c r="D400" s="69">
        <v>2375</v>
      </c>
      <c r="E400" s="69">
        <v>116997</v>
      </c>
      <c r="F400" s="69">
        <v>49.26</v>
      </c>
      <c r="G400" s="69">
        <v>142477</v>
      </c>
      <c r="H400" s="69">
        <v>79816</v>
      </c>
      <c r="I400" s="69">
        <v>1.2</v>
      </c>
      <c r="J400" s="69">
        <v>1710</v>
      </c>
    </row>
    <row r="401" spans="1:10">
      <c r="A401" s="86">
        <v>45541</v>
      </c>
      <c r="B401" s="69" t="s">
        <v>395</v>
      </c>
      <c r="C401" s="69" t="s">
        <v>393</v>
      </c>
      <c r="D401" s="69">
        <v>4629</v>
      </c>
      <c r="E401" s="69">
        <v>233626</v>
      </c>
      <c r="F401" s="69">
        <v>50.47</v>
      </c>
      <c r="G401" s="69">
        <v>290090</v>
      </c>
      <c r="H401" s="69">
        <v>150893</v>
      </c>
      <c r="I401" s="69">
        <v>1.21</v>
      </c>
      <c r="J401" s="69">
        <v>3524</v>
      </c>
    </row>
    <row r="402" spans="1:10">
      <c r="A402" s="86">
        <v>45541</v>
      </c>
      <c r="B402" s="69" t="s">
        <v>396</v>
      </c>
      <c r="C402" s="69" t="s">
        <v>393</v>
      </c>
      <c r="D402" s="69">
        <v>519</v>
      </c>
      <c r="E402" s="69">
        <v>24794</v>
      </c>
      <c r="F402" s="69">
        <v>47.77</v>
      </c>
      <c r="G402" s="69">
        <v>30205</v>
      </c>
      <c r="H402" s="69">
        <v>14565</v>
      </c>
      <c r="I402" s="69">
        <v>1.22</v>
      </c>
      <c r="J402" s="69">
        <v>367</v>
      </c>
    </row>
    <row r="403" spans="1:10">
      <c r="A403" s="86">
        <v>45541</v>
      </c>
      <c r="B403" s="69" t="s">
        <v>397</v>
      </c>
      <c r="C403" s="69" t="s">
        <v>191</v>
      </c>
      <c r="D403" s="69">
        <v>1751</v>
      </c>
      <c r="E403" s="69">
        <v>77237</v>
      </c>
      <c r="F403" s="69">
        <v>44.11</v>
      </c>
      <c r="G403" s="69">
        <v>53713</v>
      </c>
      <c r="H403" s="69">
        <v>45656</v>
      </c>
      <c r="I403" s="69">
        <v>2.98</v>
      </c>
      <c r="J403" s="69">
        <v>1599</v>
      </c>
    </row>
    <row r="404" spans="1:10">
      <c r="A404" s="86">
        <v>45541</v>
      </c>
      <c r="B404" s="69" t="s">
        <v>398</v>
      </c>
      <c r="C404" s="69" t="s">
        <v>191</v>
      </c>
      <c r="D404" s="69">
        <v>22</v>
      </c>
      <c r="E404" s="69">
        <v>445</v>
      </c>
      <c r="F404" s="69">
        <v>20.23</v>
      </c>
      <c r="G404" s="69">
        <v>338</v>
      </c>
      <c r="H404" s="69">
        <v>329</v>
      </c>
      <c r="I404" s="69">
        <v>4.1399999999999997</v>
      </c>
      <c r="J404" s="69">
        <v>14</v>
      </c>
    </row>
    <row r="405" spans="1:10">
      <c r="A405" s="86">
        <v>45541</v>
      </c>
      <c r="B405" s="69" t="s">
        <v>399</v>
      </c>
      <c r="C405" s="69" t="s">
        <v>191</v>
      </c>
      <c r="D405" s="69">
        <v>46</v>
      </c>
      <c r="E405" s="69">
        <v>1324</v>
      </c>
      <c r="F405" s="69">
        <v>28.78</v>
      </c>
      <c r="G405" s="69">
        <v>1604</v>
      </c>
      <c r="H405" s="69">
        <v>1300</v>
      </c>
      <c r="I405" s="69">
        <v>2.06</v>
      </c>
      <c r="J405" s="69">
        <v>33</v>
      </c>
    </row>
    <row r="406" spans="1:10">
      <c r="A406" s="86">
        <v>45541</v>
      </c>
      <c r="B406" s="69" t="s">
        <v>400</v>
      </c>
      <c r="C406" s="69" t="s">
        <v>205</v>
      </c>
      <c r="D406" s="69">
        <v>674</v>
      </c>
      <c r="E406" s="69">
        <v>46931</v>
      </c>
      <c r="F406" s="69">
        <v>69.63</v>
      </c>
      <c r="G406" s="69">
        <v>9792</v>
      </c>
      <c r="H406" s="69">
        <v>8253</v>
      </c>
      <c r="I406" s="69">
        <v>0.59</v>
      </c>
      <c r="J406" s="69">
        <v>58</v>
      </c>
    </row>
    <row r="407" spans="1:10">
      <c r="A407" s="86">
        <v>45541</v>
      </c>
      <c r="B407" s="69" t="s">
        <v>401</v>
      </c>
      <c r="C407" s="69" t="s">
        <v>205</v>
      </c>
      <c r="D407" s="69">
        <v>42</v>
      </c>
      <c r="E407" s="69">
        <v>2946</v>
      </c>
      <c r="F407" s="69">
        <v>70.14</v>
      </c>
      <c r="G407" s="69">
        <v>910</v>
      </c>
      <c r="H407" s="69">
        <v>833</v>
      </c>
      <c r="I407" s="69">
        <v>0.11</v>
      </c>
      <c r="J407" s="69">
        <v>1</v>
      </c>
    </row>
    <row r="408" spans="1:10">
      <c r="A408" s="86">
        <v>45541</v>
      </c>
      <c r="B408" s="69" t="s">
        <v>402</v>
      </c>
      <c r="C408" s="69" t="s">
        <v>205</v>
      </c>
      <c r="D408" s="69">
        <v>34</v>
      </c>
      <c r="E408" s="69">
        <v>2536</v>
      </c>
      <c r="F408" s="69">
        <v>74.59</v>
      </c>
      <c r="G408" s="69">
        <v>643</v>
      </c>
      <c r="H408" s="69">
        <v>591</v>
      </c>
      <c r="I408" s="69">
        <v>0.78</v>
      </c>
      <c r="J408" s="69">
        <v>5</v>
      </c>
    </row>
    <row r="409" spans="1:10">
      <c r="A409" s="86">
        <v>45541</v>
      </c>
      <c r="B409" s="69" t="s">
        <v>415</v>
      </c>
      <c r="C409" s="69" t="s">
        <v>286</v>
      </c>
      <c r="D409" s="69">
        <v>142</v>
      </c>
      <c r="E409" s="69">
        <v>49071</v>
      </c>
      <c r="F409" s="69">
        <v>345.57</v>
      </c>
      <c r="G409" s="69">
        <v>81118</v>
      </c>
      <c r="H409" s="69">
        <v>79603</v>
      </c>
      <c r="I409" s="69">
        <v>0.05</v>
      </c>
      <c r="J409" s="69">
        <v>40</v>
      </c>
    </row>
    <row r="410" spans="1:10">
      <c r="A410" s="86">
        <v>45541</v>
      </c>
      <c r="B410" s="69" t="s">
        <v>417</v>
      </c>
      <c r="C410" s="69" t="s">
        <v>286</v>
      </c>
      <c r="D410" s="69">
        <v>47</v>
      </c>
      <c r="E410" s="69">
        <v>15645</v>
      </c>
      <c r="F410" s="69">
        <v>332.87</v>
      </c>
      <c r="G410" s="69">
        <v>26129</v>
      </c>
      <c r="H410" s="69">
        <v>26129</v>
      </c>
      <c r="I410" s="69">
        <v>0.05</v>
      </c>
      <c r="J410" s="69">
        <v>13</v>
      </c>
    </row>
    <row r="411" spans="1:10">
      <c r="A411" s="86">
        <v>45541</v>
      </c>
      <c r="B411" s="69" t="s">
        <v>347</v>
      </c>
      <c r="C411" s="69" t="s">
        <v>101</v>
      </c>
      <c r="D411" s="69">
        <v>444</v>
      </c>
      <c r="E411" s="69">
        <v>120281</v>
      </c>
      <c r="F411" s="69">
        <v>270.89999999999998</v>
      </c>
      <c r="G411" s="69">
        <v>28751</v>
      </c>
      <c r="H411" s="69">
        <v>21731</v>
      </c>
      <c r="I411" s="69">
        <v>0.79</v>
      </c>
      <c r="J411" s="69">
        <v>226</v>
      </c>
    </row>
    <row r="412" spans="1:10">
      <c r="A412" s="86">
        <v>45541</v>
      </c>
      <c r="B412" s="69" t="s">
        <v>238</v>
      </c>
      <c r="C412" s="69" t="s">
        <v>639</v>
      </c>
      <c r="E412" s="69">
        <v>0</v>
      </c>
    </row>
    <row r="413" spans="1:10">
      <c r="A413" s="86">
        <v>45541</v>
      </c>
      <c r="B413" s="69" t="s">
        <v>403</v>
      </c>
      <c r="C413" s="69" t="s">
        <v>218</v>
      </c>
      <c r="D413" s="69">
        <v>5818</v>
      </c>
      <c r="E413" s="69">
        <v>131153</v>
      </c>
      <c r="F413" s="69">
        <v>22.54</v>
      </c>
      <c r="G413" s="69">
        <v>101385</v>
      </c>
      <c r="H413" s="69">
        <v>87831</v>
      </c>
      <c r="I413" s="69">
        <v>2.76</v>
      </c>
      <c r="J413" s="69">
        <v>2801</v>
      </c>
    </row>
    <row r="414" spans="1:10">
      <c r="A414" s="86">
        <v>45541</v>
      </c>
      <c r="B414" s="69" t="s">
        <v>369</v>
      </c>
      <c r="C414" s="69" t="s">
        <v>127</v>
      </c>
      <c r="D414" s="69">
        <v>118</v>
      </c>
      <c r="E414" s="69">
        <v>36166</v>
      </c>
      <c r="F414" s="69">
        <v>306.49</v>
      </c>
      <c r="G414" s="69">
        <v>12571</v>
      </c>
      <c r="H414" s="69">
        <v>10973</v>
      </c>
      <c r="I414" s="69">
        <v>0.55000000000000004</v>
      </c>
      <c r="J414" s="69">
        <v>69</v>
      </c>
    </row>
    <row r="415" spans="1:10">
      <c r="A415" s="86">
        <v>45541</v>
      </c>
      <c r="B415" s="69" t="s">
        <v>370</v>
      </c>
      <c r="C415" s="69" t="s">
        <v>127</v>
      </c>
      <c r="D415" s="69">
        <v>152</v>
      </c>
      <c r="E415" s="69">
        <v>56626</v>
      </c>
      <c r="F415" s="69">
        <v>372.54</v>
      </c>
      <c r="G415" s="69">
        <v>16356</v>
      </c>
      <c r="H415" s="69">
        <v>14727</v>
      </c>
      <c r="I415" s="69">
        <v>0.53</v>
      </c>
      <c r="J415" s="69">
        <v>86</v>
      </c>
    </row>
    <row r="416" spans="1:10">
      <c r="A416" s="86">
        <v>45541</v>
      </c>
      <c r="B416" s="69" t="s">
        <v>371</v>
      </c>
      <c r="C416" s="69" t="s">
        <v>131</v>
      </c>
      <c r="D416" s="69">
        <v>140</v>
      </c>
      <c r="E416" s="69">
        <v>44790</v>
      </c>
      <c r="F416" s="69">
        <v>319.93</v>
      </c>
      <c r="G416" s="69">
        <v>11010</v>
      </c>
      <c r="H416" s="69">
        <v>10050</v>
      </c>
      <c r="I416" s="69">
        <v>0.7</v>
      </c>
      <c r="J416" s="69">
        <v>77</v>
      </c>
    </row>
    <row r="417" spans="1:10">
      <c r="A417" s="86">
        <v>45541</v>
      </c>
      <c r="B417" s="69" t="s">
        <v>384</v>
      </c>
      <c r="C417" s="69" t="s">
        <v>157</v>
      </c>
      <c r="D417" s="69">
        <v>229</v>
      </c>
      <c r="E417" s="69">
        <v>41495</v>
      </c>
      <c r="F417" s="69">
        <v>181.2</v>
      </c>
      <c r="G417" s="69">
        <v>21058</v>
      </c>
      <c r="H417" s="69">
        <v>18434</v>
      </c>
      <c r="I417" s="69">
        <v>0.61</v>
      </c>
      <c r="J417" s="69">
        <v>128</v>
      </c>
    </row>
    <row r="418" spans="1:10">
      <c r="A418" s="86">
        <v>45541</v>
      </c>
      <c r="B418" s="69" t="s">
        <v>367</v>
      </c>
      <c r="C418" s="69" t="s">
        <v>109</v>
      </c>
      <c r="D418" s="69">
        <v>500</v>
      </c>
      <c r="E418" s="69">
        <v>124264</v>
      </c>
      <c r="F418" s="69">
        <v>248.53</v>
      </c>
      <c r="G418" s="69">
        <v>45073</v>
      </c>
      <c r="H418" s="69">
        <v>37074</v>
      </c>
      <c r="I418" s="69">
        <v>0.59</v>
      </c>
      <c r="J418" s="69">
        <v>268</v>
      </c>
    </row>
    <row r="419" spans="1:10">
      <c r="A419" s="86">
        <v>45541</v>
      </c>
      <c r="B419" s="69" t="s">
        <v>387</v>
      </c>
      <c r="C419" s="69" t="s">
        <v>161</v>
      </c>
      <c r="D419" s="69">
        <v>370</v>
      </c>
      <c r="E419" s="69">
        <v>35486</v>
      </c>
      <c r="F419" s="69">
        <v>95.91</v>
      </c>
      <c r="G419" s="69">
        <v>24128</v>
      </c>
      <c r="H419" s="69">
        <v>19717</v>
      </c>
      <c r="I419" s="69">
        <v>0.72</v>
      </c>
      <c r="J419" s="69">
        <v>173</v>
      </c>
    </row>
    <row r="420" spans="1:10">
      <c r="A420" s="86">
        <v>45541</v>
      </c>
      <c r="B420" s="69" t="s">
        <v>351</v>
      </c>
      <c r="C420" s="69" t="s">
        <v>134</v>
      </c>
      <c r="D420" s="69">
        <v>298</v>
      </c>
      <c r="E420" s="69">
        <v>32415</v>
      </c>
      <c r="F420" s="69">
        <v>108.78</v>
      </c>
      <c r="G420" s="69">
        <v>13886</v>
      </c>
      <c r="H420" s="69">
        <v>11527</v>
      </c>
      <c r="I420" s="69">
        <v>1.0900000000000001</v>
      </c>
      <c r="J420" s="69">
        <v>152</v>
      </c>
    </row>
    <row r="421" spans="1:10">
      <c r="A421" s="86">
        <v>45541</v>
      </c>
      <c r="B421" s="69" t="s">
        <v>412</v>
      </c>
      <c r="C421" s="69" t="s">
        <v>273</v>
      </c>
      <c r="D421" s="69">
        <v>1419</v>
      </c>
      <c r="E421" s="69">
        <v>62891</v>
      </c>
      <c r="F421" s="69">
        <v>44.32</v>
      </c>
      <c r="G421" s="69">
        <v>49456</v>
      </c>
      <c r="H421" s="69">
        <v>45465</v>
      </c>
      <c r="I421" s="69">
        <v>1.92</v>
      </c>
      <c r="J421" s="69">
        <v>951</v>
      </c>
    </row>
    <row r="422" spans="1:10">
      <c r="A422" s="86">
        <v>45541</v>
      </c>
      <c r="B422" s="69" t="s">
        <v>412</v>
      </c>
      <c r="C422" s="69" t="s">
        <v>277</v>
      </c>
      <c r="D422" s="69">
        <v>1076</v>
      </c>
      <c r="E422" s="69">
        <v>47033</v>
      </c>
      <c r="F422" s="69">
        <v>43.71</v>
      </c>
      <c r="G422" s="69">
        <v>16316</v>
      </c>
      <c r="H422" s="69">
        <v>15177</v>
      </c>
      <c r="I422" s="69">
        <v>6.1</v>
      </c>
      <c r="J422" s="69">
        <v>995</v>
      </c>
    </row>
    <row r="423" spans="1:10">
      <c r="A423" s="86">
        <v>45541</v>
      </c>
      <c r="B423" s="69" t="s">
        <v>412</v>
      </c>
      <c r="C423" s="69" t="s">
        <v>282</v>
      </c>
      <c r="D423" s="69">
        <v>1349</v>
      </c>
      <c r="E423" s="69">
        <v>48077</v>
      </c>
      <c r="F423" s="69">
        <v>35.64</v>
      </c>
      <c r="G423" s="69">
        <v>54841</v>
      </c>
      <c r="H423" s="69">
        <v>44799</v>
      </c>
      <c r="I423" s="69">
        <v>1.51</v>
      </c>
      <c r="J423" s="69">
        <v>826</v>
      </c>
    </row>
    <row r="424" spans="1:10">
      <c r="A424" s="86">
        <v>45541</v>
      </c>
      <c r="B424" s="69" t="s">
        <v>407</v>
      </c>
      <c r="C424" s="69" t="s">
        <v>243</v>
      </c>
      <c r="D424" s="69">
        <v>380</v>
      </c>
      <c r="E424" s="69">
        <v>64242</v>
      </c>
      <c r="F424" s="69">
        <v>169.06</v>
      </c>
      <c r="G424" s="69">
        <v>46449</v>
      </c>
      <c r="H424" s="69">
        <v>37600</v>
      </c>
      <c r="I424" s="69">
        <v>0</v>
      </c>
      <c r="J424" s="69">
        <v>2</v>
      </c>
    </row>
    <row r="425" spans="1:10">
      <c r="A425" s="86">
        <v>45541</v>
      </c>
      <c r="B425" s="69" t="s">
        <v>411</v>
      </c>
      <c r="C425" s="69" t="s">
        <v>268</v>
      </c>
      <c r="D425" s="69">
        <v>1333</v>
      </c>
      <c r="E425" s="69">
        <v>60459</v>
      </c>
      <c r="F425" s="69">
        <v>45.36</v>
      </c>
      <c r="G425" s="69">
        <v>93073</v>
      </c>
      <c r="H425" s="69">
        <v>59295</v>
      </c>
      <c r="I425" s="69">
        <v>0.92</v>
      </c>
      <c r="J425" s="69">
        <v>854</v>
      </c>
    </row>
    <row r="426" spans="1:10">
      <c r="A426" s="86">
        <v>45541</v>
      </c>
      <c r="B426" s="69" t="s">
        <v>392</v>
      </c>
      <c r="C426" s="69" t="s">
        <v>185</v>
      </c>
      <c r="D426" s="69">
        <v>2755</v>
      </c>
      <c r="E426" s="69">
        <v>148684</v>
      </c>
      <c r="F426" s="69">
        <v>53.97</v>
      </c>
      <c r="G426" s="69">
        <v>253495</v>
      </c>
      <c r="H426" s="69">
        <v>187776</v>
      </c>
      <c r="I426" s="69">
        <v>0.75</v>
      </c>
      <c r="J426" s="69">
        <v>1901</v>
      </c>
    </row>
    <row r="427" spans="1:10">
      <c r="A427" s="86">
        <v>45541</v>
      </c>
      <c r="B427" s="69" t="s">
        <v>385</v>
      </c>
      <c r="C427" s="69" t="s">
        <v>157</v>
      </c>
      <c r="D427" s="69">
        <v>162</v>
      </c>
      <c r="E427" s="69">
        <v>26682</v>
      </c>
      <c r="F427" s="69">
        <v>164.7</v>
      </c>
      <c r="G427" s="69">
        <v>12000</v>
      </c>
      <c r="H427" s="69">
        <v>10628</v>
      </c>
      <c r="I427" s="69">
        <v>0.77</v>
      </c>
      <c r="J427" s="69">
        <v>92</v>
      </c>
    </row>
    <row r="428" spans="1:10">
      <c r="A428" s="86">
        <v>45541</v>
      </c>
      <c r="B428" s="69" t="s">
        <v>405</v>
      </c>
      <c r="C428" s="69" t="s">
        <v>239</v>
      </c>
      <c r="D428" s="69">
        <v>952</v>
      </c>
      <c r="E428" s="69">
        <v>31105</v>
      </c>
      <c r="F428" s="69">
        <v>32.67</v>
      </c>
      <c r="G428" s="69">
        <v>27480</v>
      </c>
      <c r="H428" s="69">
        <v>20017</v>
      </c>
      <c r="I428" s="69">
        <v>1.83</v>
      </c>
      <c r="J428" s="69">
        <v>503</v>
      </c>
    </row>
    <row r="429" spans="1:10">
      <c r="A429" s="86">
        <v>45541</v>
      </c>
      <c r="B429" s="69" t="s">
        <v>349</v>
      </c>
      <c r="C429" s="69" t="s">
        <v>123</v>
      </c>
      <c r="D429" s="69">
        <v>310</v>
      </c>
      <c r="E429" s="69">
        <v>59324</v>
      </c>
      <c r="F429" s="69">
        <v>191.37</v>
      </c>
      <c r="G429" s="69">
        <v>12838</v>
      </c>
      <c r="H429" s="69">
        <v>10796</v>
      </c>
      <c r="I429" s="69">
        <v>1.1399999999999999</v>
      </c>
      <c r="J429" s="69">
        <v>146</v>
      </c>
    </row>
    <row r="430" spans="1:10">
      <c r="A430" s="86">
        <v>45541</v>
      </c>
      <c r="B430" s="69" t="s">
        <v>423</v>
      </c>
      <c r="C430" s="69" t="s">
        <v>422</v>
      </c>
      <c r="D430" s="69">
        <v>23</v>
      </c>
      <c r="E430" s="69">
        <v>13058</v>
      </c>
      <c r="F430" s="69">
        <v>567.74</v>
      </c>
      <c r="G430" s="69">
        <v>4565</v>
      </c>
      <c r="H430" s="69">
        <v>3884</v>
      </c>
      <c r="I430" s="69">
        <v>0.2</v>
      </c>
      <c r="J430" s="69">
        <v>9</v>
      </c>
    </row>
    <row r="431" spans="1:10">
      <c r="A431" s="86">
        <v>45541</v>
      </c>
      <c r="B431" s="69" t="s">
        <v>425</v>
      </c>
      <c r="C431" s="69" t="s">
        <v>424</v>
      </c>
      <c r="D431" s="69">
        <v>45</v>
      </c>
      <c r="E431" s="69">
        <v>14652</v>
      </c>
      <c r="F431" s="69">
        <v>325.60000000000002</v>
      </c>
      <c r="G431" s="69">
        <v>1252</v>
      </c>
      <c r="H431" s="69">
        <v>988</v>
      </c>
      <c r="I431" s="69">
        <v>1.36</v>
      </c>
      <c r="J431" s="69">
        <v>17</v>
      </c>
    </row>
    <row r="432" spans="1:10">
      <c r="A432" s="86">
        <v>45541</v>
      </c>
      <c r="B432" s="69" t="s">
        <v>427</v>
      </c>
      <c r="C432" s="69" t="s">
        <v>426</v>
      </c>
      <c r="D432" s="69">
        <v>47</v>
      </c>
      <c r="E432" s="69">
        <v>12847</v>
      </c>
      <c r="F432" s="69">
        <v>273.33999999999997</v>
      </c>
      <c r="G432" s="69">
        <v>4871</v>
      </c>
      <c r="H432" s="69">
        <v>4068</v>
      </c>
      <c r="I432" s="69">
        <v>0.37</v>
      </c>
      <c r="J432" s="69">
        <v>18</v>
      </c>
    </row>
    <row r="433" spans="1:10">
      <c r="A433" s="86">
        <v>45541</v>
      </c>
      <c r="B433" s="69" t="s">
        <v>429</v>
      </c>
      <c r="C433" s="69" t="s">
        <v>428</v>
      </c>
      <c r="D433" s="69">
        <v>25</v>
      </c>
      <c r="E433" s="69">
        <v>13453</v>
      </c>
      <c r="F433" s="69">
        <v>538.12</v>
      </c>
      <c r="G433" s="69">
        <v>1284</v>
      </c>
      <c r="H433" s="69">
        <v>1011</v>
      </c>
      <c r="I433" s="69">
        <v>0.86</v>
      </c>
      <c r="J433" s="69">
        <v>11</v>
      </c>
    </row>
    <row r="434" spans="1:10">
      <c r="A434" s="86">
        <v>45541</v>
      </c>
      <c r="B434" s="69" t="s">
        <v>374</v>
      </c>
      <c r="C434" s="69" t="s">
        <v>138</v>
      </c>
      <c r="D434" s="69">
        <v>177</v>
      </c>
      <c r="E434" s="69">
        <v>59975</v>
      </c>
      <c r="F434" s="69">
        <v>338.84</v>
      </c>
      <c r="G434" s="69">
        <v>18566</v>
      </c>
      <c r="H434" s="69">
        <v>16549</v>
      </c>
      <c r="I434" s="69">
        <v>0.54</v>
      </c>
      <c r="J434" s="69">
        <v>101</v>
      </c>
    </row>
    <row r="435" spans="1:10">
      <c r="A435" s="86">
        <v>45541</v>
      </c>
      <c r="B435" s="69" t="s">
        <v>375</v>
      </c>
      <c r="C435" s="69" t="s">
        <v>138</v>
      </c>
      <c r="D435" s="69">
        <v>197</v>
      </c>
      <c r="E435" s="69">
        <v>59980</v>
      </c>
      <c r="F435" s="69">
        <v>304.47000000000003</v>
      </c>
      <c r="G435" s="69">
        <v>19563</v>
      </c>
      <c r="H435" s="69">
        <v>17511</v>
      </c>
      <c r="I435" s="69">
        <v>0.55000000000000004</v>
      </c>
      <c r="J435" s="69">
        <v>108</v>
      </c>
    </row>
    <row r="436" spans="1:10">
      <c r="A436" s="86">
        <v>45541</v>
      </c>
      <c r="B436" s="69" t="s">
        <v>420</v>
      </c>
      <c r="C436" s="69" t="s">
        <v>419</v>
      </c>
      <c r="D436" s="69">
        <v>204</v>
      </c>
      <c r="E436" s="69">
        <v>63820</v>
      </c>
      <c r="F436" s="69">
        <v>312.83999999999997</v>
      </c>
      <c r="G436" s="69">
        <v>104700</v>
      </c>
      <c r="H436" s="69">
        <v>104700</v>
      </c>
      <c r="I436" s="69">
        <v>0</v>
      </c>
      <c r="J436" s="69">
        <v>5</v>
      </c>
    </row>
    <row r="437" spans="1:10">
      <c r="A437" s="86">
        <v>45541</v>
      </c>
      <c r="B437" s="69" t="s">
        <v>409</v>
      </c>
      <c r="C437" s="69" t="s">
        <v>253</v>
      </c>
      <c r="D437" s="69">
        <v>2173</v>
      </c>
      <c r="E437" s="69">
        <v>89189</v>
      </c>
      <c r="F437" s="69">
        <v>41.04</v>
      </c>
      <c r="G437" s="69">
        <v>32170</v>
      </c>
      <c r="H437" s="69">
        <v>29561</v>
      </c>
      <c r="I437" s="69">
        <v>6.1</v>
      </c>
      <c r="J437" s="69">
        <v>1962</v>
      </c>
    </row>
    <row r="438" spans="1:10">
      <c r="A438" s="86">
        <v>45541</v>
      </c>
      <c r="B438" s="69" t="s">
        <v>410</v>
      </c>
      <c r="C438" s="69" t="s">
        <v>253</v>
      </c>
      <c r="D438" s="69">
        <v>0</v>
      </c>
      <c r="E438" s="69">
        <v>0</v>
      </c>
      <c r="G438" s="69">
        <v>0</v>
      </c>
      <c r="H438" s="69">
        <v>0</v>
      </c>
      <c r="J438" s="69">
        <v>1</v>
      </c>
    </row>
    <row r="439" spans="1:10">
      <c r="A439" s="86">
        <v>45541</v>
      </c>
      <c r="B439" s="69" t="s">
        <v>378</v>
      </c>
      <c r="C439" s="69" t="s">
        <v>145</v>
      </c>
      <c r="D439" s="69">
        <v>392</v>
      </c>
      <c r="E439" s="69">
        <v>59629</v>
      </c>
      <c r="F439" s="69">
        <v>152.11000000000001</v>
      </c>
      <c r="G439" s="69">
        <v>12988</v>
      </c>
      <c r="H439" s="69">
        <v>11439</v>
      </c>
      <c r="I439" s="69">
        <v>1.59</v>
      </c>
      <c r="J439" s="69">
        <v>206</v>
      </c>
    </row>
    <row r="440" spans="1:10">
      <c r="A440" s="86">
        <v>45541</v>
      </c>
      <c r="B440" s="69" t="s">
        <v>380</v>
      </c>
      <c r="C440" s="69" t="s">
        <v>150</v>
      </c>
      <c r="D440" s="69">
        <v>447</v>
      </c>
      <c r="E440" s="69">
        <v>55010</v>
      </c>
      <c r="F440" s="69">
        <v>123.06</v>
      </c>
      <c r="G440" s="69">
        <v>16525</v>
      </c>
      <c r="H440" s="69">
        <v>12884</v>
      </c>
      <c r="I440" s="69">
        <v>1.1399999999999999</v>
      </c>
      <c r="J440" s="69">
        <v>189</v>
      </c>
    </row>
    <row r="441" spans="1:10">
      <c r="A441" s="86">
        <v>45541</v>
      </c>
      <c r="B441" s="69" t="s">
        <v>628</v>
      </c>
      <c r="C441" s="69" t="s">
        <v>621</v>
      </c>
      <c r="E441" s="69">
        <v>0</v>
      </c>
    </row>
    <row r="442" spans="1:10">
      <c r="A442" s="86">
        <v>45541</v>
      </c>
      <c r="B442" s="69" t="s">
        <v>352</v>
      </c>
      <c r="C442" s="69" t="s">
        <v>141</v>
      </c>
      <c r="D442" s="69">
        <v>70</v>
      </c>
      <c r="E442" s="69">
        <v>9677</v>
      </c>
      <c r="F442" s="69">
        <v>138.24</v>
      </c>
      <c r="G442" s="69">
        <v>1310</v>
      </c>
      <c r="H442" s="69">
        <v>1091</v>
      </c>
      <c r="I442" s="69">
        <v>1.76</v>
      </c>
      <c r="J442" s="69">
        <v>23</v>
      </c>
    </row>
    <row r="443" spans="1:10">
      <c r="A443" s="86">
        <v>45541</v>
      </c>
      <c r="B443" s="69" t="s">
        <v>355</v>
      </c>
      <c r="C443" s="69" t="s">
        <v>141</v>
      </c>
      <c r="D443" s="69">
        <v>123</v>
      </c>
      <c r="E443" s="69">
        <v>9567</v>
      </c>
      <c r="F443" s="69">
        <v>77.78</v>
      </c>
      <c r="G443" s="69">
        <v>2309</v>
      </c>
      <c r="H443" s="69">
        <v>1884</v>
      </c>
      <c r="I443" s="69">
        <v>2.5099999999999998</v>
      </c>
      <c r="J443" s="69">
        <v>58</v>
      </c>
    </row>
    <row r="444" spans="1:10">
      <c r="A444" s="86">
        <v>45541</v>
      </c>
      <c r="B444" s="69" t="s">
        <v>356</v>
      </c>
      <c r="C444" s="69" t="s">
        <v>141</v>
      </c>
      <c r="D444" s="69">
        <v>72</v>
      </c>
      <c r="E444" s="69">
        <v>9694</v>
      </c>
      <c r="F444" s="69">
        <v>134.63999999999999</v>
      </c>
      <c r="G444" s="69">
        <v>1869</v>
      </c>
      <c r="H444" s="69">
        <v>1530</v>
      </c>
      <c r="I444" s="69">
        <v>1.44</v>
      </c>
      <c r="J444" s="69">
        <v>27</v>
      </c>
    </row>
    <row r="445" spans="1:10">
      <c r="A445" s="86">
        <v>45541</v>
      </c>
      <c r="B445" s="69" t="s">
        <v>357</v>
      </c>
      <c r="C445" s="69" t="s">
        <v>141</v>
      </c>
      <c r="D445" s="69">
        <v>87</v>
      </c>
      <c r="E445" s="69">
        <v>9858</v>
      </c>
      <c r="F445" s="69">
        <v>113.31</v>
      </c>
      <c r="G445" s="69">
        <v>1414</v>
      </c>
      <c r="H445" s="69">
        <v>1308</v>
      </c>
      <c r="I445" s="69">
        <v>3.39</v>
      </c>
      <c r="J445" s="69">
        <v>48</v>
      </c>
    </row>
    <row r="446" spans="1:10">
      <c r="A446" s="86">
        <v>45541</v>
      </c>
      <c r="B446" s="69" t="s">
        <v>358</v>
      </c>
      <c r="C446" s="69" t="s">
        <v>141</v>
      </c>
      <c r="D446" s="69">
        <v>88</v>
      </c>
      <c r="E446" s="69">
        <v>9774</v>
      </c>
      <c r="F446" s="69">
        <v>111.07</v>
      </c>
      <c r="G446" s="69">
        <v>1535</v>
      </c>
      <c r="H446" s="69">
        <v>1322</v>
      </c>
      <c r="I446" s="69">
        <v>2.41</v>
      </c>
      <c r="J446" s="69">
        <v>37</v>
      </c>
    </row>
    <row r="447" spans="1:10">
      <c r="A447" s="86">
        <v>45541</v>
      </c>
      <c r="B447" s="69" t="s">
        <v>359</v>
      </c>
      <c r="C447" s="69" t="s">
        <v>141</v>
      </c>
      <c r="D447" s="69">
        <v>61</v>
      </c>
      <c r="E447" s="69">
        <v>9446</v>
      </c>
      <c r="F447" s="69">
        <v>154.85</v>
      </c>
      <c r="G447" s="69">
        <v>2468</v>
      </c>
      <c r="H447" s="69">
        <v>2069</v>
      </c>
      <c r="I447" s="69">
        <v>1.54</v>
      </c>
      <c r="J447" s="69">
        <v>38</v>
      </c>
    </row>
    <row r="448" spans="1:10">
      <c r="A448" s="86">
        <v>45541</v>
      </c>
      <c r="B448" s="69" t="s">
        <v>360</v>
      </c>
      <c r="C448" s="69" t="s">
        <v>141</v>
      </c>
      <c r="D448" s="69">
        <v>67</v>
      </c>
      <c r="E448" s="69">
        <v>9633</v>
      </c>
      <c r="F448" s="69">
        <v>143.78</v>
      </c>
      <c r="G448" s="69">
        <v>1367</v>
      </c>
      <c r="H448" s="69">
        <v>1190</v>
      </c>
      <c r="I448" s="69">
        <v>2.4900000000000002</v>
      </c>
      <c r="J448" s="69">
        <v>34</v>
      </c>
    </row>
    <row r="449" spans="1:10">
      <c r="A449" s="86">
        <v>45541</v>
      </c>
      <c r="B449" s="69" t="s">
        <v>361</v>
      </c>
      <c r="C449" s="69" t="s">
        <v>141</v>
      </c>
      <c r="D449" s="69">
        <v>117</v>
      </c>
      <c r="E449" s="69">
        <v>9690</v>
      </c>
      <c r="F449" s="69">
        <v>82.82</v>
      </c>
      <c r="G449" s="69">
        <v>2003</v>
      </c>
      <c r="H449" s="69">
        <v>1727</v>
      </c>
      <c r="I449" s="69">
        <v>2.35</v>
      </c>
      <c r="J449" s="69">
        <v>47</v>
      </c>
    </row>
    <row r="450" spans="1:10">
      <c r="A450" s="86">
        <v>45541</v>
      </c>
      <c r="B450" s="69" t="s">
        <v>362</v>
      </c>
      <c r="C450" s="69" t="s">
        <v>141</v>
      </c>
      <c r="D450" s="69">
        <v>76</v>
      </c>
      <c r="E450" s="69">
        <v>9744</v>
      </c>
      <c r="F450" s="69">
        <v>128.21</v>
      </c>
      <c r="G450" s="69">
        <v>1856</v>
      </c>
      <c r="H450" s="69">
        <v>1531</v>
      </c>
      <c r="I450" s="69">
        <v>2.0499999999999998</v>
      </c>
      <c r="J450" s="69">
        <v>38</v>
      </c>
    </row>
    <row r="451" spans="1:10">
      <c r="A451" s="86">
        <v>45541</v>
      </c>
      <c r="B451" s="69" t="s">
        <v>363</v>
      </c>
      <c r="C451" s="69" t="s">
        <v>141</v>
      </c>
      <c r="D451" s="69">
        <v>120</v>
      </c>
      <c r="E451" s="69">
        <v>9719</v>
      </c>
      <c r="F451" s="69">
        <v>80.989999999999995</v>
      </c>
      <c r="G451" s="69">
        <v>2223</v>
      </c>
      <c r="H451" s="69">
        <v>1891</v>
      </c>
      <c r="I451" s="69">
        <v>2.88</v>
      </c>
      <c r="J451" s="69">
        <v>64</v>
      </c>
    </row>
    <row r="452" spans="1:10">
      <c r="A452" s="86">
        <v>45541</v>
      </c>
      <c r="B452" s="69" t="s">
        <v>364</v>
      </c>
      <c r="C452" s="69" t="s">
        <v>141</v>
      </c>
      <c r="D452" s="69">
        <v>103</v>
      </c>
      <c r="E452" s="69">
        <v>9647</v>
      </c>
      <c r="F452" s="69">
        <v>93.66</v>
      </c>
      <c r="G452" s="69">
        <v>1870</v>
      </c>
      <c r="H452" s="69">
        <v>1532</v>
      </c>
      <c r="I452" s="69">
        <v>3.1</v>
      </c>
      <c r="J452" s="69">
        <v>58</v>
      </c>
    </row>
    <row r="453" spans="1:10">
      <c r="A453" s="86">
        <v>45541</v>
      </c>
      <c r="B453" s="69" t="s">
        <v>381</v>
      </c>
      <c r="C453" s="69" t="s">
        <v>153</v>
      </c>
      <c r="D453" s="69">
        <v>211</v>
      </c>
      <c r="E453" s="69">
        <v>65011</v>
      </c>
      <c r="F453" s="69">
        <v>308.11</v>
      </c>
      <c r="G453" s="69">
        <v>15209</v>
      </c>
      <c r="H453" s="69">
        <v>12637</v>
      </c>
      <c r="I453" s="69">
        <v>0.76</v>
      </c>
      <c r="J453" s="69">
        <v>116</v>
      </c>
    </row>
    <row r="454" spans="1:10">
      <c r="A454" s="86">
        <v>45541</v>
      </c>
      <c r="B454" s="69" t="s">
        <v>632</v>
      </c>
      <c r="C454" s="69" t="s">
        <v>621</v>
      </c>
      <c r="E454" s="69">
        <v>0</v>
      </c>
    </row>
    <row r="455" spans="1:10">
      <c r="A455" s="86">
        <v>45542</v>
      </c>
      <c r="B455" s="69" t="s">
        <v>386</v>
      </c>
      <c r="C455" s="69" t="s">
        <v>161</v>
      </c>
      <c r="D455" s="69">
        <v>235</v>
      </c>
      <c r="E455" s="69">
        <v>25456</v>
      </c>
      <c r="F455" s="69">
        <v>108.32</v>
      </c>
      <c r="G455" s="69">
        <v>12638</v>
      </c>
      <c r="H455" s="69">
        <v>11153</v>
      </c>
      <c r="I455" s="69">
        <v>1.08</v>
      </c>
      <c r="J455" s="69">
        <v>136</v>
      </c>
    </row>
    <row r="456" spans="1:10">
      <c r="A456" s="86">
        <v>45542</v>
      </c>
      <c r="B456" s="69" t="s">
        <v>348</v>
      </c>
      <c r="C456" s="69" t="s">
        <v>123</v>
      </c>
      <c r="D456" s="69">
        <v>68</v>
      </c>
      <c r="E456" s="69">
        <v>14570</v>
      </c>
      <c r="F456" s="69">
        <v>214.26</v>
      </c>
      <c r="G456" s="69">
        <v>2453</v>
      </c>
      <c r="H456" s="69">
        <v>2251</v>
      </c>
      <c r="I456" s="69">
        <v>1.51</v>
      </c>
      <c r="J456" s="69">
        <v>37</v>
      </c>
    </row>
    <row r="457" spans="1:10">
      <c r="A457" s="86">
        <v>45542</v>
      </c>
      <c r="B457" s="69" t="s">
        <v>404</v>
      </c>
      <c r="C457" s="69" t="s">
        <v>223</v>
      </c>
      <c r="D457" s="69">
        <v>53</v>
      </c>
      <c r="E457" s="69">
        <v>16167</v>
      </c>
      <c r="F457" s="69">
        <v>305.04000000000002</v>
      </c>
      <c r="G457" s="69">
        <v>3496</v>
      </c>
      <c r="H457" s="69">
        <v>3049</v>
      </c>
      <c r="I457" s="69">
        <v>0.86</v>
      </c>
      <c r="J457" s="69">
        <v>30</v>
      </c>
    </row>
    <row r="458" spans="1:10">
      <c r="A458" s="86">
        <v>45542</v>
      </c>
      <c r="B458" s="69" t="s">
        <v>408</v>
      </c>
      <c r="C458" s="69" t="s">
        <v>248</v>
      </c>
      <c r="D458" s="69">
        <v>1674</v>
      </c>
      <c r="E458" s="69">
        <v>82673</v>
      </c>
      <c r="F458" s="69">
        <v>49.39</v>
      </c>
      <c r="G458" s="69">
        <v>38948</v>
      </c>
      <c r="H458" s="69">
        <v>34458</v>
      </c>
      <c r="I458" s="69">
        <v>3.84</v>
      </c>
      <c r="J458" s="69">
        <v>1494</v>
      </c>
    </row>
    <row r="459" spans="1:10">
      <c r="A459" s="86">
        <v>45542</v>
      </c>
      <c r="B459" s="69" t="s">
        <v>394</v>
      </c>
      <c r="C459" s="69" t="s">
        <v>393</v>
      </c>
      <c r="D459" s="69">
        <v>2858</v>
      </c>
      <c r="E459" s="69">
        <v>144422</v>
      </c>
      <c r="F459" s="69">
        <v>50.53</v>
      </c>
      <c r="G459" s="69">
        <v>160579</v>
      </c>
      <c r="H459" s="69">
        <v>98523</v>
      </c>
      <c r="I459" s="69">
        <v>1.21</v>
      </c>
      <c r="J459" s="69">
        <v>1937</v>
      </c>
    </row>
    <row r="460" spans="1:10">
      <c r="A460" s="86">
        <v>45542</v>
      </c>
      <c r="B460" s="69" t="s">
        <v>395</v>
      </c>
      <c r="C460" s="69" t="s">
        <v>393</v>
      </c>
      <c r="D460" s="69">
        <v>4977</v>
      </c>
      <c r="E460" s="69">
        <v>244506</v>
      </c>
      <c r="F460" s="69">
        <v>49.13</v>
      </c>
      <c r="G460" s="69">
        <v>287834</v>
      </c>
      <c r="H460" s="69">
        <v>162359</v>
      </c>
      <c r="I460" s="69">
        <v>1.25</v>
      </c>
      <c r="J460" s="69">
        <v>3591</v>
      </c>
    </row>
    <row r="461" spans="1:10">
      <c r="A461" s="86">
        <v>45542</v>
      </c>
      <c r="B461" s="69" t="s">
        <v>396</v>
      </c>
      <c r="C461" s="69" t="s">
        <v>393</v>
      </c>
      <c r="D461" s="69">
        <v>487</v>
      </c>
      <c r="E461" s="69">
        <v>23656</v>
      </c>
      <c r="F461" s="69">
        <v>48.57</v>
      </c>
      <c r="G461" s="69">
        <v>26227</v>
      </c>
      <c r="H461" s="69">
        <v>14850</v>
      </c>
      <c r="I461" s="69">
        <v>1.29</v>
      </c>
      <c r="J461" s="69">
        <v>338</v>
      </c>
    </row>
    <row r="462" spans="1:10">
      <c r="A462" s="86">
        <v>45542</v>
      </c>
      <c r="B462" s="69" t="s">
        <v>406</v>
      </c>
      <c r="C462" s="69" t="s">
        <v>406</v>
      </c>
      <c r="D462" s="69">
        <v>0</v>
      </c>
      <c r="E462" s="69">
        <v>0</v>
      </c>
      <c r="G462" s="69">
        <v>0</v>
      </c>
      <c r="H462" s="69">
        <v>0</v>
      </c>
    </row>
    <row r="463" spans="1:10">
      <c r="A463" s="86">
        <v>45542</v>
      </c>
      <c r="B463" s="69" t="s">
        <v>437</v>
      </c>
      <c r="C463" s="69" t="s">
        <v>604</v>
      </c>
      <c r="E463" s="69">
        <v>0</v>
      </c>
    </row>
    <row r="464" spans="1:10">
      <c r="A464" s="86">
        <v>45542</v>
      </c>
      <c r="B464" s="69" t="s">
        <v>397</v>
      </c>
      <c r="C464" s="69" t="s">
        <v>191</v>
      </c>
      <c r="D464" s="69">
        <v>240</v>
      </c>
      <c r="E464" s="69">
        <v>10603</v>
      </c>
      <c r="F464" s="69">
        <v>44.18</v>
      </c>
      <c r="G464" s="69">
        <v>8248</v>
      </c>
      <c r="H464" s="69">
        <v>6055</v>
      </c>
      <c r="I464" s="69">
        <v>2.5099999999999998</v>
      </c>
      <c r="J464" s="69">
        <v>207</v>
      </c>
    </row>
    <row r="465" spans="1:10">
      <c r="A465" s="86">
        <v>45542</v>
      </c>
      <c r="B465" s="69" t="s">
        <v>398</v>
      </c>
      <c r="C465" s="69" t="s">
        <v>191</v>
      </c>
      <c r="D465" s="69">
        <v>513</v>
      </c>
      <c r="E465" s="69">
        <v>23106</v>
      </c>
      <c r="F465" s="69">
        <v>45.04</v>
      </c>
      <c r="G465" s="69">
        <v>15055</v>
      </c>
      <c r="H465" s="69">
        <v>13805</v>
      </c>
      <c r="I465" s="69">
        <v>2.0099999999999998</v>
      </c>
      <c r="J465" s="69">
        <v>303</v>
      </c>
    </row>
    <row r="466" spans="1:10">
      <c r="A466" s="86">
        <v>45542</v>
      </c>
      <c r="B466" s="69" t="s">
        <v>399</v>
      </c>
      <c r="C466" s="69" t="s">
        <v>191</v>
      </c>
      <c r="D466" s="69">
        <v>1250</v>
      </c>
      <c r="E466" s="69">
        <v>56610</v>
      </c>
      <c r="F466" s="69">
        <v>45.29</v>
      </c>
      <c r="G466" s="69">
        <v>34335</v>
      </c>
      <c r="H466" s="69">
        <v>33109</v>
      </c>
      <c r="I466" s="69">
        <v>2.0699999999999998</v>
      </c>
      <c r="J466" s="69">
        <v>712</v>
      </c>
    </row>
    <row r="467" spans="1:10">
      <c r="A467" s="86">
        <v>45542</v>
      </c>
      <c r="B467" s="69" t="s">
        <v>400</v>
      </c>
      <c r="C467" s="69" t="s">
        <v>205</v>
      </c>
      <c r="D467" s="69">
        <v>635</v>
      </c>
      <c r="E467" s="69">
        <v>51187</v>
      </c>
      <c r="F467" s="69">
        <v>80.61</v>
      </c>
      <c r="G467" s="69">
        <v>10886</v>
      </c>
      <c r="H467" s="69">
        <v>9267</v>
      </c>
      <c r="I467" s="69">
        <v>0.31</v>
      </c>
      <c r="J467" s="69">
        <v>34</v>
      </c>
    </row>
    <row r="468" spans="1:10">
      <c r="A468" s="86">
        <v>45542</v>
      </c>
      <c r="B468" s="69" t="s">
        <v>401</v>
      </c>
      <c r="C468" s="69" t="s">
        <v>205</v>
      </c>
      <c r="D468" s="69">
        <v>21</v>
      </c>
      <c r="E468" s="69">
        <v>1249</v>
      </c>
      <c r="F468" s="69">
        <v>59.48</v>
      </c>
      <c r="G468" s="69">
        <v>386</v>
      </c>
      <c r="H468" s="69">
        <v>365</v>
      </c>
      <c r="I468" s="69">
        <v>0.78</v>
      </c>
      <c r="J468" s="69">
        <v>3</v>
      </c>
    </row>
    <row r="469" spans="1:10">
      <c r="A469" s="86">
        <v>45542</v>
      </c>
      <c r="B469" s="69" t="s">
        <v>402</v>
      </c>
      <c r="C469" s="69" t="s">
        <v>205</v>
      </c>
      <c r="D469" s="69">
        <v>9</v>
      </c>
      <c r="E469" s="69">
        <v>686</v>
      </c>
      <c r="F469" s="69">
        <v>76.22</v>
      </c>
      <c r="G469" s="69">
        <v>186</v>
      </c>
      <c r="H469" s="69">
        <v>175</v>
      </c>
      <c r="I469" s="69">
        <v>0</v>
      </c>
    </row>
    <row r="470" spans="1:10">
      <c r="A470" s="86">
        <v>45542</v>
      </c>
      <c r="B470" s="69" t="s">
        <v>415</v>
      </c>
      <c r="C470" s="69" t="s">
        <v>286</v>
      </c>
      <c r="D470" s="69">
        <v>175</v>
      </c>
      <c r="E470" s="69">
        <v>53861</v>
      </c>
      <c r="F470" s="69">
        <v>307.77999999999997</v>
      </c>
      <c r="G470" s="69">
        <v>90662</v>
      </c>
      <c r="H470" s="69">
        <v>90662</v>
      </c>
      <c r="I470" s="69">
        <v>0.06</v>
      </c>
      <c r="J470" s="69">
        <v>51</v>
      </c>
    </row>
    <row r="471" spans="1:10">
      <c r="A471" s="86">
        <v>45542</v>
      </c>
      <c r="B471" s="69" t="s">
        <v>417</v>
      </c>
      <c r="C471" s="69" t="s">
        <v>286</v>
      </c>
      <c r="D471" s="69">
        <v>55</v>
      </c>
      <c r="E471" s="69">
        <v>15187</v>
      </c>
      <c r="F471" s="69">
        <v>276.13</v>
      </c>
      <c r="G471" s="69">
        <v>25981</v>
      </c>
      <c r="H471" s="69">
        <v>25072</v>
      </c>
      <c r="I471" s="69">
        <v>0.1</v>
      </c>
      <c r="J471" s="69">
        <v>26</v>
      </c>
    </row>
    <row r="472" spans="1:10">
      <c r="A472" s="86">
        <v>45542</v>
      </c>
      <c r="B472" s="69" t="s">
        <v>347</v>
      </c>
      <c r="C472" s="69" t="s">
        <v>643</v>
      </c>
      <c r="E472" s="69">
        <v>0</v>
      </c>
    </row>
    <row r="473" spans="1:10">
      <c r="A473" s="86">
        <v>45542</v>
      </c>
      <c r="B473" s="69" t="s">
        <v>347</v>
      </c>
      <c r="C473" s="69" t="s">
        <v>101</v>
      </c>
      <c r="D473" s="69">
        <v>439</v>
      </c>
      <c r="E473" s="69">
        <v>100106</v>
      </c>
      <c r="F473" s="69">
        <v>228.03</v>
      </c>
      <c r="G473" s="69">
        <v>31679</v>
      </c>
      <c r="H473" s="69">
        <v>23612</v>
      </c>
      <c r="I473" s="69">
        <v>0.8</v>
      </c>
      <c r="J473" s="69">
        <v>252</v>
      </c>
    </row>
    <row r="474" spans="1:10">
      <c r="A474" s="86">
        <v>45542</v>
      </c>
      <c r="B474" s="69" t="s">
        <v>403</v>
      </c>
      <c r="C474" s="69" t="s">
        <v>218</v>
      </c>
      <c r="D474" s="69">
        <v>5940</v>
      </c>
      <c r="E474" s="69">
        <v>148085</v>
      </c>
      <c r="F474" s="69">
        <v>24.93</v>
      </c>
      <c r="G474" s="69">
        <v>151628</v>
      </c>
      <c r="H474" s="69">
        <v>122317</v>
      </c>
      <c r="I474" s="69">
        <v>1.99</v>
      </c>
      <c r="J474" s="69">
        <v>3011</v>
      </c>
    </row>
    <row r="475" spans="1:10">
      <c r="A475" s="86">
        <v>45542</v>
      </c>
      <c r="B475" s="69" t="s">
        <v>626</v>
      </c>
      <c r="C475" s="69" t="s">
        <v>621</v>
      </c>
      <c r="E475" s="69">
        <v>0</v>
      </c>
    </row>
    <row r="476" spans="1:10">
      <c r="A476" s="86">
        <v>45542</v>
      </c>
      <c r="B476" s="69" t="s">
        <v>369</v>
      </c>
      <c r="C476" s="69" t="s">
        <v>127</v>
      </c>
      <c r="D476" s="69">
        <v>257</v>
      </c>
      <c r="E476" s="69">
        <v>52767</v>
      </c>
      <c r="F476" s="69">
        <v>205.32</v>
      </c>
      <c r="G476" s="69">
        <v>20420</v>
      </c>
      <c r="H476" s="69">
        <v>18573</v>
      </c>
      <c r="I476" s="69">
        <v>0.62</v>
      </c>
      <c r="J476" s="69">
        <v>127</v>
      </c>
    </row>
    <row r="477" spans="1:10">
      <c r="A477" s="86">
        <v>45542</v>
      </c>
      <c r="B477" s="69" t="s">
        <v>370</v>
      </c>
      <c r="C477" s="69" t="s">
        <v>127</v>
      </c>
      <c r="D477" s="69">
        <v>237</v>
      </c>
      <c r="E477" s="69">
        <v>55446</v>
      </c>
      <c r="F477" s="69">
        <v>233.95</v>
      </c>
      <c r="G477" s="69">
        <v>17109</v>
      </c>
      <c r="H477" s="69">
        <v>15080</v>
      </c>
      <c r="I477" s="69">
        <v>0.71</v>
      </c>
      <c r="J477" s="69">
        <v>121</v>
      </c>
    </row>
    <row r="478" spans="1:10">
      <c r="A478" s="86">
        <v>45542</v>
      </c>
      <c r="B478" s="69" t="s">
        <v>371</v>
      </c>
      <c r="C478" s="69" t="s">
        <v>131</v>
      </c>
      <c r="D478" s="69">
        <v>193</v>
      </c>
      <c r="E478" s="69">
        <v>42979</v>
      </c>
      <c r="F478" s="69">
        <v>222.69</v>
      </c>
      <c r="G478" s="69">
        <v>11024</v>
      </c>
      <c r="H478" s="69">
        <v>10382</v>
      </c>
      <c r="I478" s="69">
        <v>0.9</v>
      </c>
      <c r="J478" s="69">
        <v>99</v>
      </c>
    </row>
    <row r="479" spans="1:10">
      <c r="A479" s="86">
        <v>45542</v>
      </c>
      <c r="B479" s="69" t="s">
        <v>384</v>
      </c>
      <c r="C479" s="69" t="s">
        <v>157</v>
      </c>
      <c r="D479" s="69">
        <v>221</v>
      </c>
      <c r="E479" s="69">
        <v>37928</v>
      </c>
      <c r="F479" s="69">
        <v>171.62</v>
      </c>
      <c r="G479" s="69">
        <v>22132</v>
      </c>
      <c r="H479" s="69">
        <v>19551</v>
      </c>
      <c r="I479" s="69">
        <v>0.52</v>
      </c>
      <c r="J479" s="69">
        <v>114</v>
      </c>
    </row>
    <row r="480" spans="1:10">
      <c r="A480" s="86">
        <v>45542</v>
      </c>
      <c r="B480" s="69" t="s">
        <v>367</v>
      </c>
      <c r="C480" s="69" t="s">
        <v>109</v>
      </c>
      <c r="D480" s="69">
        <v>419</v>
      </c>
      <c r="E480" s="69">
        <v>118822</v>
      </c>
      <c r="F480" s="69">
        <v>283.58</v>
      </c>
      <c r="G480" s="69">
        <v>51763</v>
      </c>
      <c r="H480" s="69">
        <v>44334</v>
      </c>
      <c r="I480" s="69">
        <v>0.44</v>
      </c>
      <c r="J480" s="69">
        <v>226</v>
      </c>
    </row>
    <row r="481" spans="1:10">
      <c r="A481" s="86">
        <v>45542</v>
      </c>
      <c r="B481" s="69" t="s">
        <v>387</v>
      </c>
      <c r="C481" s="69" t="s">
        <v>161</v>
      </c>
      <c r="D481" s="69">
        <v>389</v>
      </c>
      <c r="E481" s="69">
        <v>33466</v>
      </c>
      <c r="F481" s="69">
        <v>86.03</v>
      </c>
      <c r="G481" s="69">
        <v>25642</v>
      </c>
      <c r="H481" s="69">
        <v>21906</v>
      </c>
      <c r="I481" s="69">
        <v>0.86</v>
      </c>
      <c r="J481" s="69">
        <v>220</v>
      </c>
    </row>
    <row r="482" spans="1:10">
      <c r="A482" s="86">
        <v>45542</v>
      </c>
      <c r="B482" s="69" t="s">
        <v>351</v>
      </c>
      <c r="C482" s="69" t="s">
        <v>134</v>
      </c>
      <c r="D482" s="69">
        <v>287</v>
      </c>
      <c r="E482" s="69">
        <v>29253</v>
      </c>
      <c r="F482" s="69">
        <v>101.93</v>
      </c>
      <c r="G482" s="69">
        <v>13563</v>
      </c>
      <c r="H482" s="69">
        <v>11406</v>
      </c>
      <c r="I482" s="69">
        <v>0.92</v>
      </c>
      <c r="J482" s="69">
        <v>125</v>
      </c>
    </row>
    <row r="483" spans="1:10">
      <c r="A483" s="86">
        <v>45542</v>
      </c>
      <c r="B483" s="69" t="s">
        <v>412</v>
      </c>
      <c r="C483" s="69" t="s">
        <v>273</v>
      </c>
      <c r="D483" s="69">
        <v>1391</v>
      </c>
      <c r="E483" s="69">
        <v>64614</v>
      </c>
      <c r="F483" s="69">
        <v>46.45</v>
      </c>
      <c r="G483" s="69">
        <v>45560</v>
      </c>
      <c r="H483" s="69">
        <v>41018</v>
      </c>
      <c r="I483" s="69">
        <v>2.1</v>
      </c>
      <c r="J483" s="69">
        <v>955</v>
      </c>
    </row>
    <row r="484" spans="1:10">
      <c r="A484" s="86">
        <v>45542</v>
      </c>
      <c r="B484" s="69" t="s">
        <v>412</v>
      </c>
      <c r="C484" s="69" t="s">
        <v>277</v>
      </c>
      <c r="D484" s="69">
        <v>1005</v>
      </c>
      <c r="E484" s="69">
        <v>48825</v>
      </c>
      <c r="F484" s="69">
        <v>48.58</v>
      </c>
      <c r="G484" s="69">
        <v>14854</v>
      </c>
      <c r="H484" s="69">
        <v>13665</v>
      </c>
      <c r="I484" s="69">
        <v>6.48</v>
      </c>
      <c r="J484" s="69">
        <v>962</v>
      </c>
    </row>
    <row r="485" spans="1:10">
      <c r="A485" s="86">
        <v>45542</v>
      </c>
      <c r="B485" s="69" t="s">
        <v>412</v>
      </c>
      <c r="C485" s="69" t="s">
        <v>282</v>
      </c>
      <c r="D485" s="69">
        <v>1085</v>
      </c>
      <c r="E485" s="69">
        <v>49295</v>
      </c>
      <c r="F485" s="69">
        <v>45.43</v>
      </c>
      <c r="G485" s="69">
        <v>45671</v>
      </c>
      <c r="H485" s="69">
        <v>39151</v>
      </c>
      <c r="I485" s="69">
        <v>1.71</v>
      </c>
      <c r="J485" s="69">
        <v>779</v>
      </c>
    </row>
    <row r="486" spans="1:10">
      <c r="A486" s="86">
        <v>45542</v>
      </c>
      <c r="B486" s="69" t="s">
        <v>407</v>
      </c>
      <c r="C486" s="69" t="s">
        <v>243</v>
      </c>
      <c r="D486" s="69">
        <v>366</v>
      </c>
      <c r="E486" s="69">
        <v>65841</v>
      </c>
      <c r="F486" s="69">
        <v>179.89</v>
      </c>
      <c r="G486" s="69">
        <v>36816</v>
      </c>
      <c r="H486" s="69">
        <v>30874</v>
      </c>
      <c r="I486" s="69">
        <v>0.02</v>
      </c>
      <c r="J486" s="69">
        <v>7</v>
      </c>
    </row>
    <row r="487" spans="1:10">
      <c r="A487" s="86">
        <v>45542</v>
      </c>
      <c r="B487" s="69" t="s">
        <v>411</v>
      </c>
      <c r="C487" s="69" t="s">
        <v>268</v>
      </c>
      <c r="D487" s="69">
        <v>1176</v>
      </c>
      <c r="E487" s="69">
        <v>64155</v>
      </c>
      <c r="F487" s="69">
        <v>54.55</v>
      </c>
      <c r="G487" s="69">
        <v>75541</v>
      </c>
      <c r="H487" s="69">
        <v>51469</v>
      </c>
      <c r="I487" s="69">
        <v>1.06</v>
      </c>
      <c r="J487" s="69">
        <v>799</v>
      </c>
    </row>
    <row r="488" spans="1:10">
      <c r="A488" s="86">
        <v>45542</v>
      </c>
      <c r="B488" s="69" t="s">
        <v>392</v>
      </c>
      <c r="C488" s="69" t="s">
        <v>185</v>
      </c>
      <c r="D488" s="69">
        <v>2781</v>
      </c>
      <c r="E488" s="69">
        <v>154632</v>
      </c>
      <c r="F488" s="69">
        <v>55.6</v>
      </c>
      <c r="G488" s="69">
        <v>236037</v>
      </c>
      <c r="H488" s="69">
        <v>185344</v>
      </c>
      <c r="I488" s="69">
        <v>0.8</v>
      </c>
      <c r="J488" s="69">
        <v>1900</v>
      </c>
    </row>
    <row r="489" spans="1:10">
      <c r="A489" s="86">
        <v>45542</v>
      </c>
      <c r="B489" s="69" t="s">
        <v>385</v>
      </c>
      <c r="C489" s="69" t="s">
        <v>157</v>
      </c>
      <c r="D489" s="69">
        <v>66</v>
      </c>
      <c r="E489" s="69">
        <v>11019</v>
      </c>
      <c r="F489" s="69">
        <v>166.95</v>
      </c>
      <c r="G489" s="69">
        <v>5084</v>
      </c>
      <c r="H489" s="69">
        <v>4508</v>
      </c>
      <c r="I489" s="69">
        <v>0.51</v>
      </c>
      <c r="J489" s="69">
        <v>26</v>
      </c>
    </row>
    <row r="490" spans="1:10">
      <c r="A490" s="86">
        <v>45542</v>
      </c>
      <c r="B490" s="69" t="s">
        <v>405</v>
      </c>
      <c r="C490" s="69" t="s">
        <v>239</v>
      </c>
      <c r="D490" s="69">
        <v>828</v>
      </c>
      <c r="E490" s="69">
        <v>32064</v>
      </c>
      <c r="F490" s="69">
        <v>38.72</v>
      </c>
      <c r="G490" s="69">
        <v>20102</v>
      </c>
      <c r="H490" s="69">
        <v>16341</v>
      </c>
      <c r="I490" s="69">
        <v>2.5499999999999998</v>
      </c>
      <c r="J490" s="69">
        <v>512</v>
      </c>
    </row>
    <row r="491" spans="1:10">
      <c r="A491" s="86">
        <v>45542</v>
      </c>
      <c r="B491" s="69" t="s">
        <v>349</v>
      </c>
      <c r="C491" s="69" t="s">
        <v>123</v>
      </c>
      <c r="D491" s="69">
        <v>290</v>
      </c>
      <c r="E491" s="69">
        <v>64433</v>
      </c>
      <c r="F491" s="69">
        <v>222.18</v>
      </c>
      <c r="G491" s="69">
        <v>12410</v>
      </c>
      <c r="H491" s="69">
        <v>10320</v>
      </c>
      <c r="I491" s="69">
        <v>1.28</v>
      </c>
      <c r="J491" s="69">
        <v>159</v>
      </c>
    </row>
    <row r="492" spans="1:10">
      <c r="A492" s="86">
        <v>45542</v>
      </c>
      <c r="B492" s="69" t="s">
        <v>423</v>
      </c>
      <c r="C492" s="69" t="s">
        <v>422</v>
      </c>
      <c r="D492" s="69">
        <v>16</v>
      </c>
      <c r="E492" s="69">
        <v>12633</v>
      </c>
      <c r="F492" s="69">
        <v>789.56</v>
      </c>
      <c r="G492" s="69">
        <v>4731</v>
      </c>
      <c r="H492" s="69">
        <v>3973</v>
      </c>
      <c r="I492" s="69">
        <v>0.15</v>
      </c>
      <c r="J492" s="69">
        <v>7</v>
      </c>
    </row>
    <row r="493" spans="1:10">
      <c r="A493" s="86">
        <v>45542</v>
      </c>
      <c r="B493" s="69" t="s">
        <v>425</v>
      </c>
      <c r="C493" s="69" t="s">
        <v>424</v>
      </c>
      <c r="D493" s="69">
        <v>44</v>
      </c>
      <c r="E493" s="69">
        <v>13807</v>
      </c>
      <c r="F493" s="69">
        <v>313.8</v>
      </c>
      <c r="G493" s="69">
        <v>1332</v>
      </c>
      <c r="H493" s="69">
        <v>988</v>
      </c>
      <c r="I493" s="69">
        <v>1.05</v>
      </c>
      <c r="J493" s="69">
        <v>14</v>
      </c>
    </row>
    <row r="494" spans="1:10">
      <c r="A494" s="86">
        <v>45542</v>
      </c>
      <c r="B494" s="69" t="s">
        <v>427</v>
      </c>
      <c r="C494" s="69" t="s">
        <v>426</v>
      </c>
      <c r="D494" s="69">
        <v>35</v>
      </c>
      <c r="E494" s="69">
        <v>12545</v>
      </c>
      <c r="F494" s="69">
        <v>358.43</v>
      </c>
      <c r="G494" s="69">
        <v>4931</v>
      </c>
      <c r="H494" s="69">
        <v>4150</v>
      </c>
      <c r="I494" s="69">
        <v>0.28000000000000003</v>
      </c>
      <c r="J494" s="69">
        <v>14</v>
      </c>
    </row>
    <row r="495" spans="1:10">
      <c r="A495" s="86">
        <v>45542</v>
      </c>
      <c r="B495" s="69" t="s">
        <v>429</v>
      </c>
      <c r="C495" s="69" t="s">
        <v>428</v>
      </c>
      <c r="D495" s="69">
        <v>19</v>
      </c>
      <c r="E495" s="69">
        <v>12615</v>
      </c>
      <c r="F495" s="69">
        <v>663.95</v>
      </c>
      <c r="G495" s="69">
        <v>1247</v>
      </c>
      <c r="H495" s="69">
        <v>964</v>
      </c>
      <c r="I495" s="69">
        <v>0.96</v>
      </c>
      <c r="J495" s="69">
        <v>12</v>
      </c>
    </row>
    <row r="496" spans="1:10">
      <c r="A496" s="86">
        <v>45542</v>
      </c>
      <c r="B496" s="69" t="s">
        <v>374</v>
      </c>
      <c r="C496" s="69" t="s">
        <v>138</v>
      </c>
      <c r="D496" s="69">
        <v>219</v>
      </c>
      <c r="E496" s="69">
        <v>57838</v>
      </c>
      <c r="F496" s="69">
        <v>264.10000000000002</v>
      </c>
      <c r="G496" s="69">
        <v>19746</v>
      </c>
      <c r="H496" s="69">
        <v>17818</v>
      </c>
      <c r="I496" s="69">
        <v>0.59</v>
      </c>
      <c r="J496" s="69">
        <v>116</v>
      </c>
    </row>
    <row r="497" spans="1:10">
      <c r="A497" s="86">
        <v>45542</v>
      </c>
      <c r="B497" s="69" t="s">
        <v>375</v>
      </c>
      <c r="C497" s="69" t="s">
        <v>138</v>
      </c>
      <c r="D497" s="69">
        <v>194</v>
      </c>
      <c r="E497" s="69">
        <v>57579</v>
      </c>
      <c r="F497" s="69">
        <v>296.8</v>
      </c>
      <c r="G497" s="69">
        <v>21129</v>
      </c>
      <c r="H497" s="69">
        <v>18744</v>
      </c>
      <c r="I497" s="69">
        <v>0.52</v>
      </c>
      <c r="J497" s="69">
        <v>109</v>
      </c>
    </row>
    <row r="498" spans="1:10">
      <c r="A498" s="86">
        <v>45542</v>
      </c>
      <c r="B498" s="69" t="s">
        <v>420</v>
      </c>
      <c r="C498" s="69" t="s">
        <v>419</v>
      </c>
      <c r="D498" s="69">
        <v>140</v>
      </c>
      <c r="E498" s="69">
        <v>65854</v>
      </c>
      <c r="F498" s="69">
        <v>470.39</v>
      </c>
      <c r="G498" s="69">
        <v>108658</v>
      </c>
      <c r="H498" s="69">
        <v>105194</v>
      </c>
      <c r="I498" s="69">
        <v>0</v>
      </c>
      <c r="J498" s="69">
        <v>4</v>
      </c>
    </row>
    <row r="499" spans="1:10">
      <c r="A499" s="86">
        <v>45542</v>
      </c>
      <c r="B499" s="69" t="s">
        <v>409</v>
      </c>
      <c r="C499" s="69" t="s">
        <v>253</v>
      </c>
      <c r="D499" s="69">
        <v>2435</v>
      </c>
      <c r="E499" s="69">
        <v>97537</v>
      </c>
      <c r="F499" s="69">
        <v>40.06</v>
      </c>
      <c r="G499" s="69">
        <v>35545</v>
      </c>
      <c r="H499" s="69">
        <v>32852</v>
      </c>
      <c r="I499" s="69">
        <v>6.3</v>
      </c>
      <c r="J499" s="69">
        <v>2240</v>
      </c>
    </row>
    <row r="500" spans="1:10">
      <c r="A500" s="86">
        <v>45542</v>
      </c>
      <c r="B500" s="69" t="s">
        <v>378</v>
      </c>
      <c r="C500" s="69" t="s">
        <v>145</v>
      </c>
      <c r="D500" s="69">
        <v>391</v>
      </c>
      <c r="E500" s="69">
        <v>57305</v>
      </c>
      <c r="F500" s="69">
        <v>146.56</v>
      </c>
      <c r="G500" s="69">
        <v>13496</v>
      </c>
      <c r="H500" s="69">
        <v>11640</v>
      </c>
      <c r="I500" s="69">
        <v>1.41</v>
      </c>
      <c r="J500" s="69">
        <v>190</v>
      </c>
    </row>
    <row r="501" spans="1:10">
      <c r="A501" s="86">
        <v>45542</v>
      </c>
      <c r="B501" s="69" t="s">
        <v>380</v>
      </c>
      <c r="C501" s="69" t="s">
        <v>150</v>
      </c>
      <c r="D501" s="69">
        <v>443</v>
      </c>
      <c r="E501" s="69">
        <v>52132</v>
      </c>
      <c r="F501" s="69">
        <v>117.68</v>
      </c>
      <c r="G501" s="69">
        <v>17720</v>
      </c>
      <c r="H501" s="69">
        <v>13987</v>
      </c>
      <c r="I501" s="69">
        <v>1.0900000000000001</v>
      </c>
      <c r="J501" s="69">
        <v>193</v>
      </c>
    </row>
    <row r="502" spans="1:10">
      <c r="A502" s="86">
        <v>45542</v>
      </c>
      <c r="B502" s="69" t="s">
        <v>628</v>
      </c>
      <c r="C502" s="69" t="s">
        <v>621</v>
      </c>
      <c r="E502" s="69">
        <v>0</v>
      </c>
    </row>
    <row r="503" spans="1:10">
      <c r="A503" s="86">
        <v>45542</v>
      </c>
      <c r="B503" s="69" t="s">
        <v>352</v>
      </c>
      <c r="C503" s="69" t="s">
        <v>141</v>
      </c>
      <c r="D503" s="69">
        <v>68</v>
      </c>
      <c r="E503" s="69">
        <v>9711</v>
      </c>
      <c r="F503" s="69">
        <v>142.81</v>
      </c>
      <c r="G503" s="69">
        <v>1323</v>
      </c>
      <c r="H503" s="69">
        <v>1071</v>
      </c>
      <c r="I503" s="69">
        <v>1.51</v>
      </c>
      <c r="J503" s="69">
        <v>20</v>
      </c>
    </row>
    <row r="504" spans="1:10">
      <c r="A504" s="86">
        <v>45542</v>
      </c>
      <c r="B504" s="69" t="s">
        <v>355</v>
      </c>
      <c r="C504" s="69" t="s">
        <v>141</v>
      </c>
      <c r="D504" s="69">
        <v>139</v>
      </c>
      <c r="E504" s="69">
        <v>9828</v>
      </c>
      <c r="F504" s="69">
        <v>70.709999999999994</v>
      </c>
      <c r="G504" s="69">
        <v>2071</v>
      </c>
      <c r="H504" s="69">
        <v>1709</v>
      </c>
      <c r="I504" s="69">
        <v>2.61</v>
      </c>
      <c r="J504" s="69">
        <v>54</v>
      </c>
    </row>
    <row r="505" spans="1:10">
      <c r="A505" s="86">
        <v>45542</v>
      </c>
      <c r="B505" s="69" t="s">
        <v>356</v>
      </c>
      <c r="C505" s="69" t="s">
        <v>141</v>
      </c>
      <c r="D505" s="69">
        <v>74</v>
      </c>
      <c r="E505" s="69">
        <v>9726</v>
      </c>
      <c r="F505" s="69">
        <v>131.43</v>
      </c>
      <c r="G505" s="69">
        <v>1769</v>
      </c>
      <c r="H505" s="69">
        <v>1491</v>
      </c>
      <c r="I505" s="69">
        <v>1.58</v>
      </c>
      <c r="J505" s="69">
        <v>28</v>
      </c>
    </row>
    <row r="506" spans="1:10">
      <c r="A506" s="86">
        <v>45542</v>
      </c>
      <c r="B506" s="69" t="s">
        <v>357</v>
      </c>
      <c r="C506" s="69" t="s">
        <v>141</v>
      </c>
      <c r="D506" s="69">
        <v>107</v>
      </c>
      <c r="E506" s="69">
        <v>9727</v>
      </c>
      <c r="F506" s="69">
        <v>90.91</v>
      </c>
      <c r="G506" s="69">
        <v>1557</v>
      </c>
      <c r="H506" s="69">
        <v>1341</v>
      </c>
      <c r="I506" s="69">
        <v>3.08</v>
      </c>
      <c r="J506" s="69">
        <v>48</v>
      </c>
    </row>
    <row r="507" spans="1:10">
      <c r="A507" s="86">
        <v>45542</v>
      </c>
      <c r="B507" s="69" t="s">
        <v>358</v>
      </c>
      <c r="C507" s="69" t="s">
        <v>141</v>
      </c>
      <c r="D507" s="69">
        <v>107</v>
      </c>
      <c r="E507" s="69">
        <v>9517</v>
      </c>
      <c r="F507" s="69">
        <v>88.94</v>
      </c>
      <c r="G507" s="69">
        <v>1683</v>
      </c>
      <c r="H507" s="69">
        <v>1417</v>
      </c>
      <c r="I507" s="69">
        <v>2.38</v>
      </c>
      <c r="J507" s="69">
        <v>40</v>
      </c>
    </row>
    <row r="508" spans="1:10">
      <c r="A508" s="86">
        <v>45542</v>
      </c>
      <c r="B508" s="69" t="s">
        <v>359</v>
      </c>
      <c r="C508" s="69" t="s">
        <v>141</v>
      </c>
      <c r="D508" s="69">
        <v>51</v>
      </c>
      <c r="E508" s="69">
        <v>10041</v>
      </c>
      <c r="F508" s="69">
        <v>196.88</v>
      </c>
      <c r="G508" s="69">
        <v>2127</v>
      </c>
      <c r="H508" s="69">
        <v>1854</v>
      </c>
      <c r="I508" s="69">
        <v>1.36</v>
      </c>
      <c r="J508" s="69">
        <v>29</v>
      </c>
    </row>
    <row r="509" spans="1:10">
      <c r="A509" s="86">
        <v>45542</v>
      </c>
      <c r="B509" s="69" t="s">
        <v>360</v>
      </c>
      <c r="C509" s="69" t="s">
        <v>141</v>
      </c>
      <c r="D509" s="69">
        <v>80</v>
      </c>
      <c r="E509" s="69">
        <v>9823</v>
      </c>
      <c r="F509" s="69">
        <v>122.79</v>
      </c>
      <c r="G509" s="69">
        <v>1541</v>
      </c>
      <c r="H509" s="69">
        <v>1311</v>
      </c>
      <c r="I509" s="69">
        <v>2.4</v>
      </c>
      <c r="J509" s="69">
        <v>37</v>
      </c>
    </row>
    <row r="510" spans="1:10">
      <c r="A510" s="86">
        <v>45542</v>
      </c>
      <c r="B510" s="69" t="s">
        <v>361</v>
      </c>
      <c r="C510" s="69" t="s">
        <v>141</v>
      </c>
      <c r="D510" s="69">
        <v>122</v>
      </c>
      <c r="E510" s="69">
        <v>9703</v>
      </c>
      <c r="F510" s="69">
        <v>79.53</v>
      </c>
      <c r="G510" s="69">
        <v>1569</v>
      </c>
      <c r="H510" s="69">
        <v>1298</v>
      </c>
      <c r="I510" s="69">
        <v>3.31</v>
      </c>
      <c r="J510" s="69">
        <v>52</v>
      </c>
    </row>
    <row r="511" spans="1:10">
      <c r="A511" s="86">
        <v>45542</v>
      </c>
      <c r="B511" s="69" t="s">
        <v>362</v>
      </c>
      <c r="C511" s="69" t="s">
        <v>141</v>
      </c>
      <c r="D511" s="69">
        <v>87</v>
      </c>
      <c r="E511" s="69">
        <v>9756</v>
      </c>
      <c r="F511" s="69">
        <v>112.14</v>
      </c>
      <c r="G511" s="69">
        <v>1938</v>
      </c>
      <c r="H511" s="69">
        <v>1635</v>
      </c>
      <c r="I511" s="69">
        <v>1.96</v>
      </c>
      <c r="J511" s="69">
        <v>38</v>
      </c>
    </row>
    <row r="512" spans="1:10">
      <c r="A512" s="86">
        <v>45542</v>
      </c>
      <c r="B512" s="69" t="s">
        <v>363</v>
      </c>
      <c r="C512" s="69" t="s">
        <v>141</v>
      </c>
      <c r="D512" s="69">
        <v>121</v>
      </c>
      <c r="E512" s="69">
        <v>9718</v>
      </c>
      <c r="F512" s="69">
        <v>80.31</v>
      </c>
      <c r="G512" s="69">
        <v>2402</v>
      </c>
      <c r="H512" s="69">
        <v>1971</v>
      </c>
      <c r="I512" s="69">
        <v>2.66</v>
      </c>
      <c r="J512" s="69">
        <v>64</v>
      </c>
    </row>
    <row r="513" spans="1:10">
      <c r="A513" s="86">
        <v>45542</v>
      </c>
      <c r="B513" s="69" t="s">
        <v>364</v>
      </c>
      <c r="C513" s="69" t="s">
        <v>141</v>
      </c>
      <c r="D513" s="69">
        <v>153</v>
      </c>
      <c r="E513" s="69">
        <v>9868</v>
      </c>
      <c r="F513" s="69">
        <v>64.5</v>
      </c>
      <c r="G513" s="69">
        <v>2478</v>
      </c>
      <c r="H513" s="69">
        <v>2057</v>
      </c>
      <c r="I513" s="69">
        <v>2.95</v>
      </c>
      <c r="J513" s="69">
        <v>73</v>
      </c>
    </row>
    <row r="514" spans="1:10">
      <c r="A514" s="86">
        <v>45542</v>
      </c>
      <c r="B514" s="69" t="s">
        <v>381</v>
      </c>
      <c r="C514" s="69" t="s">
        <v>153</v>
      </c>
      <c r="D514" s="69">
        <v>214</v>
      </c>
      <c r="E514" s="69">
        <v>62290</v>
      </c>
      <c r="F514" s="69">
        <v>291.07</v>
      </c>
      <c r="G514" s="69">
        <v>14756</v>
      </c>
      <c r="H514" s="69">
        <v>12735</v>
      </c>
      <c r="I514" s="69">
        <v>0.69</v>
      </c>
      <c r="J514" s="69">
        <v>102</v>
      </c>
    </row>
    <row r="515" spans="1:10">
      <c r="A515" s="86">
        <v>45543</v>
      </c>
      <c r="B515" s="69" t="s">
        <v>386</v>
      </c>
      <c r="C515" s="69" t="s">
        <v>161</v>
      </c>
      <c r="D515" s="69">
        <v>288</v>
      </c>
      <c r="E515" s="69">
        <v>37360</v>
      </c>
      <c r="F515" s="69">
        <v>129.72</v>
      </c>
      <c r="G515" s="69">
        <v>18431</v>
      </c>
      <c r="H515" s="69">
        <v>15628</v>
      </c>
      <c r="I515" s="69">
        <v>0.84</v>
      </c>
      <c r="J515" s="69">
        <v>154</v>
      </c>
    </row>
    <row r="516" spans="1:10">
      <c r="A516" s="86">
        <v>45543</v>
      </c>
      <c r="B516" s="69" t="s">
        <v>348</v>
      </c>
      <c r="C516" s="69" t="s">
        <v>123</v>
      </c>
      <c r="D516" s="69">
        <v>47</v>
      </c>
      <c r="E516" s="69">
        <v>11369</v>
      </c>
      <c r="F516" s="69">
        <v>241.89</v>
      </c>
      <c r="G516" s="69">
        <v>2373</v>
      </c>
      <c r="H516" s="69">
        <v>2171</v>
      </c>
      <c r="I516" s="69">
        <v>0.84</v>
      </c>
      <c r="J516" s="69">
        <v>20</v>
      </c>
    </row>
    <row r="517" spans="1:10">
      <c r="A517" s="86">
        <v>45543</v>
      </c>
      <c r="B517" s="69" t="s">
        <v>404</v>
      </c>
      <c r="C517" s="69" t="s">
        <v>223</v>
      </c>
      <c r="D517" s="69">
        <v>31</v>
      </c>
      <c r="E517" s="69">
        <v>17220</v>
      </c>
      <c r="F517" s="69">
        <v>555.48</v>
      </c>
      <c r="G517" s="69">
        <v>3557</v>
      </c>
      <c r="H517" s="69">
        <v>3003</v>
      </c>
      <c r="I517" s="69">
        <v>0.28000000000000003</v>
      </c>
      <c r="J517" s="69">
        <v>10</v>
      </c>
    </row>
    <row r="518" spans="1:10">
      <c r="A518" s="86">
        <v>45543</v>
      </c>
      <c r="B518" s="69" t="s">
        <v>408</v>
      </c>
      <c r="C518" s="69" t="s">
        <v>248</v>
      </c>
      <c r="D518" s="69">
        <v>1948</v>
      </c>
      <c r="E518" s="69">
        <v>86310</v>
      </c>
      <c r="F518" s="69">
        <v>44.31</v>
      </c>
      <c r="G518" s="69">
        <v>44711</v>
      </c>
      <c r="H518" s="69">
        <v>39808</v>
      </c>
      <c r="I518" s="69">
        <v>3.88</v>
      </c>
      <c r="J518" s="69">
        <v>1734</v>
      </c>
    </row>
    <row r="519" spans="1:10">
      <c r="A519" s="86">
        <v>45543</v>
      </c>
      <c r="B519" s="69" t="s">
        <v>394</v>
      </c>
      <c r="C519" s="69" t="s">
        <v>393</v>
      </c>
      <c r="D519" s="69">
        <v>3119</v>
      </c>
      <c r="E519" s="69">
        <v>154570</v>
      </c>
      <c r="F519" s="69">
        <v>49.56</v>
      </c>
      <c r="G519" s="69">
        <v>161350</v>
      </c>
      <c r="H519" s="69">
        <v>101914</v>
      </c>
      <c r="I519" s="69">
        <v>1.32</v>
      </c>
      <c r="J519" s="69">
        <v>2133</v>
      </c>
    </row>
    <row r="520" spans="1:10">
      <c r="A520" s="86">
        <v>45543</v>
      </c>
      <c r="B520" s="69" t="s">
        <v>395</v>
      </c>
      <c r="C520" s="69" t="s">
        <v>393</v>
      </c>
      <c r="D520" s="69">
        <v>5146</v>
      </c>
      <c r="E520" s="69">
        <v>254230</v>
      </c>
      <c r="F520" s="69">
        <v>49.4</v>
      </c>
      <c r="G520" s="69">
        <v>280642</v>
      </c>
      <c r="H520" s="69">
        <v>165040</v>
      </c>
      <c r="I520" s="69">
        <v>1.31</v>
      </c>
      <c r="J520" s="69">
        <v>3686</v>
      </c>
    </row>
    <row r="521" spans="1:10">
      <c r="A521" s="86">
        <v>45543</v>
      </c>
      <c r="B521" s="69" t="s">
        <v>396</v>
      </c>
      <c r="C521" s="69" t="s">
        <v>393</v>
      </c>
      <c r="D521" s="69">
        <v>515</v>
      </c>
      <c r="E521" s="69">
        <v>25713</v>
      </c>
      <c r="F521" s="69">
        <v>49.93</v>
      </c>
      <c r="G521" s="69">
        <v>26476</v>
      </c>
      <c r="H521" s="69">
        <v>15245</v>
      </c>
      <c r="I521" s="69">
        <v>1.35</v>
      </c>
      <c r="J521" s="69">
        <v>358</v>
      </c>
    </row>
    <row r="522" spans="1:10">
      <c r="A522" s="86">
        <v>45543</v>
      </c>
      <c r="B522" s="69" t="s">
        <v>397</v>
      </c>
      <c r="C522" s="69" t="s">
        <v>191</v>
      </c>
      <c r="D522" s="69">
        <v>48</v>
      </c>
      <c r="E522" s="69">
        <v>1627</v>
      </c>
      <c r="F522" s="69">
        <v>33.9</v>
      </c>
      <c r="G522" s="69">
        <v>2069</v>
      </c>
      <c r="H522" s="69">
        <v>1638</v>
      </c>
      <c r="I522" s="69">
        <v>1.5</v>
      </c>
      <c r="J522" s="69">
        <v>31</v>
      </c>
    </row>
    <row r="523" spans="1:10">
      <c r="A523" s="86">
        <v>45543</v>
      </c>
      <c r="B523" s="69" t="s">
        <v>398</v>
      </c>
      <c r="C523" s="69" t="s">
        <v>191</v>
      </c>
      <c r="D523" s="69">
        <v>437</v>
      </c>
      <c r="E523" s="69">
        <v>18148</v>
      </c>
      <c r="F523" s="69">
        <v>41.53</v>
      </c>
      <c r="G523" s="69">
        <v>14076</v>
      </c>
      <c r="H523" s="69">
        <v>12405</v>
      </c>
      <c r="I523" s="69">
        <v>1.96</v>
      </c>
      <c r="J523" s="69">
        <v>276</v>
      </c>
    </row>
    <row r="524" spans="1:10">
      <c r="A524" s="86">
        <v>45543</v>
      </c>
      <c r="B524" s="69" t="s">
        <v>399</v>
      </c>
      <c r="C524" s="69" t="s">
        <v>191</v>
      </c>
      <c r="D524" s="69">
        <v>1746</v>
      </c>
      <c r="E524" s="69">
        <v>73704</v>
      </c>
      <c r="F524" s="69">
        <v>42.21</v>
      </c>
      <c r="G524" s="69">
        <v>54296</v>
      </c>
      <c r="H524" s="69">
        <v>48311</v>
      </c>
      <c r="I524" s="69">
        <v>1.91</v>
      </c>
      <c r="J524" s="69">
        <v>1038</v>
      </c>
    </row>
    <row r="525" spans="1:10">
      <c r="A525" s="86">
        <v>45543</v>
      </c>
      <c r="B525" s="69" t="s">
        <v>400</v>
      </c>
      <c r="C525" s="69" t="s">
        <v>205</v>
      </c>
      <c r="D525" s="69">
        <v>670</v>
      </c>
      <c r="E525" s="69">
        <v>53490</v>
      </c>
      <c r="F525" s="69">
        <v>79.84</v>
      </c>
      <c r="G525" s="69">
        <v>12147</v>
      </c>
      <c r="H525" s="69">
        <v>10402</v>
      </c>
      <c r="I525" s="69">
        <v>0.44</v>
      </c>
      <c r="J525" s="69">
        <v>53</v>
      </c>
    </row>
    <row r="526" spans="1:10">
      <c r="A526" s="86">
        <v>45543</v>
      </c>
      <c r="B526" s="69" t="s">
        <v>401</v>
      </c>
      <c r="C526" s="69" t="s">
        <v>205</v>
      </c>
      <c r="D526" s="69">
        <v>11</v>
      </c>
      <c r="E526" s="69">
        <v>1131</v>
      </c>
      <c r="F526" s="69">
        <v>102.82</v>
      </c>
      <c r="G526" s="69">
        <v>352</v>
      </c>
      <c r="H526" s="69">
        <v>336</v>
      </c>
      <c r="I526" s="69">
        <v>0</v>
      </c>
    </row>
    <row r="527" spans="1:10">
      <c r="A527" s="86">
        <v>45543</v>
      </c>
      <c r="B527" s="69" t="s">
        <v>402</v>
      </c>
      <c r="C527" s="69" t="s">
        <v>205</v>
      </c>
      <c r="D527" s="69">
        <v>18</v>
      </c>
      <c r="E527" s="69">
        <v>1056</v>
      </c>
      <c r="F527" s="69">
        <v>58.67</v>
      </c>
      <c r="G527" s="69">
        <v>216</v>
      </c>
      <c r="H527" s="69">
        <v>204</v>
      </c>
      <c r="I527" s="69">
        <v>0.46</v>
      </c>
      <c r="J527" s="69">
        <v>1</v>
      </c>
    </row>
    <row r="528" spans="1:10">
      <c r="A528" s="86">
        <v>45543</v>
      </c>
      <c r="B528" s="69" t="s">
        <v>415</v>
      </c>
      <c r="C528" s="69" t="s">
        <v>286</v>
      </c>
      <c r="D528" s="69">
        <v>185</v>
      </c>
      <c r="E528" s="69">
        <v>47707</v>
      </c>
      <c r="F528" s="69">
        <v>257.88</v>
      </c>
      <c r="G528" s="69">
        <v>86775</v>
      </c>
      <c r="H528" s="69">
        <v>85168</v>
      </c>
      <c r="I528" s="69">
        <v>0.06</v>
      </c>
      <c r="J528" s="69">
        <v>50</v>
      </c>
    </row>
    <row r="529" spans="1:10">
      <c r="A529" s="86">
        <v>45543</v>
      </c>
      <c r="B529" s="69" t="s">
        <v>417</v>
      </c>
      <c r="C529" s="69" t="s">
        <v>286</v>
      </c>
      <c r="D529" s="69">
        <v>74</v>
      </c>
      <c r="E529" s="69">
        <v>25728</v>
      </c>
      <c r="F529" s="69">
        <v>347.68</v>
      </c>
      <c r="G529" s="69">
        <v>47017</v>
      </c>
      <c r="H529" s="69">
        <v>46271</v>
      </c>
      <c r="I529" s="69">
        <v>0.05</v>
      </c>
      <c r="J529" s="69">
        <v>25</v>
      </c>
    </row>
    <row r="530" spans="1:10">
      <c r="A530" s="86">
        <v>45543</v>
      </c>
      <c r="B530" s="69" t="s">
        <v>347</v>
      </c>
      <c r="C530" s="69" t="s">
        <v>101</v>
      </c>
      <c r="D530" s="69">
        <v>489</v>
      </c>
      <c r="E530" s="69">
        <v>117204</v>
      </c>
      <c r="F530" s="69">
        <v>239.68</v>
      </c>
      <c r="G530" s="69">
        <v>33556</v>
      </c>
      <c r="H530" s="69">
        <v>24391</v>
      </c>
      <c r="I530" s="69">
        <v>0.79</v>
      </c>
      <c r="J530" s="69">
        <v>265</v>
      </c>
    </row>
    <row r="531" spans="1:10">
      <c r="A531" s="86">
        <v>45543</v>
      </c>
      <c r="B531" s="69" t="s">
        <v>403</v>
      </c>
      <c r="C531" s="69" t="s">
        <v>218</v>
      </c>
      <c r="D531" s="69">
        <v>5864</v>
      </c>
      <c r="E531" s="69">
        <v>152273</v>
      </c>
      <c r="F531" s="69">
        <v>25.97</v>
      </c>
      <c r="G531" s="69">
        <v>184100</v>
      </c>
      <c r="H531" s="69">
        <v>150615</v>
      </c>
      <c r="I531" s="69">
        <v>1.7</v>
      </c>
      <c r="J531" s="69">
        <v>3137</v>
      </c>
    </row>
    <row r="532" spans="1:10">
      <c r="A532" s="86">
        <v>45543</v>
      </c>
      <c r="B532" s="69" t="s">
        <v>369</v>
      </c>
      <c r="C532" s="69" t="s">
        <v>127</v>
      </c>
      <c r="D532" s="69">
        <v>187</v>
      </c>
      <c r="E532" s="69">
        <v>48252</v>
      </c>
      <c r="F532" s="69">
        <v>258.02999999999997</v>
      </c>
      <c r="G532" s="69">
        <v>18089</v>
      </c>
      <c r="H532" s="69">
        <v>16266</v>
      </c>
      <c r="I532" s="69">
        <v>0.59</v>
      </c>
      <c r="J532" s="69">
        <v>106</v>
      </c>
    </row>
    <row r="533" spans="1:10">
      <c r="A533" s="86">
        <v>45543</v>
      </c>
      <c r="B533" s="69" t="s">
        <v>370</v>
      </c>
      <c r="C533" s="69" t="s">
        <v>127</v>
      </c>
      <c r="D533" s="69">
        <v>232</v>
      </c>
      <c r="E533" s="69">
        <v>58392</v>
      </c>
      <c r="F533" s="69">
        <v>251.69</v>
      </c>
      <c r="G533" s="69">
        <v>18568</v>
      </c>
      <c r="H533" s="69">
        <v>16461</v>
      </c>
      <c r="I533" s="69">
        <v>0.68</v>
      </c>
      <c r="J533" s="69">
        <v>126</v>
      </c>
    </row>
    <row r="534" spans="1:10">
      <c r="A534" s="86">
        <v>45543</v>
      </c>
      <c r="B534" s="69" t="s">
        <v>371</v>
      </c>
      <c r="C534" s="69" t="s">
        <v>131</v>
      </c>
      <c r="D534" s="69">
        <v>189</v>
      </c>
      <c r="E534" s="69">
        <v>46039</v>
      </c>
      <c r="F534" s="69">
        <v>243.59</v>
      </c>
      <c r="G534" s="69">
        <v>11830</v>
      </c>
      <c r="H534" s="69">
        <v>11005</v>
      </c>
      <c r="I534" s="69">
        <v>0.94</v>
      </c>
      <c r="J534" s="69">
        <v>111</v>
      </c>
    </row>
    <row r="535" spans="1:10">
      <c r="A535" s="86">
        <v>45543</v>
      </c>
      <c r="B535" s="69" t="s">
        <v>384</v>
      </c>
      <c r="C535" s="69" t="s">
        <v>157</v>
      </c>
      <c r="D535" s="69">
        <v>361</v>
      </c>
      <c r="E535" s="69">
        <v>61117</v>
      </c>
      <c r="F535" s="69">
        <v>169.3</v>
      </c>
      <c r="G535" s="69">
        <v>37097</v>
      </c>
      <c r="H535" s="69">
        <v>31721</v>
      </c>
      <c r="I535" s="69">
        <v>0.5</v>
      </c>
      <c r="J535" s="69">
        <v>184</v>
      </c>
    </row>
    <row r="536" spans="1:10">
      <c r="A536" s="86">
        <v>45543</v>
      </c>
      <c r="B536" s="69" t="s">
        <v>367</v>
      </c>
      <c r="C536" s="69" t="s">
        <v>109</v>
      </c>
      <c r="D536" s="69">
        <v>477</v>
      </c>
      <c r="E536" s="69">
        <v>133572</v>
      </c>
      <c r="F536" s="69">
        <v>280.02999999999997</v>
      </c>
      <c r="G536" s="69">
        <v>52807</v>
      </c>
      <c r="H536" s="69">
        <v>44956</v>
      </c>
      <c r="I536" s="69">
        <v>0.52</v>
      </c>
      <c r="J536" s="69">
        <v>272</v>
      </c>
    </row>
    <row r="537" spans="1:10">
      <c r="A537" s="86">
        <v>45543</v>
      </c>
      <c r="B537" s="69" t="s">
        <v>387</v>
      </c>
      <c r="C537" s="69" t="s">
        <v>161</v>
      </c>
      <c r="D537" s="69">
        <v>375</v>
      </c>
      <c r="E537" s="69">
        <v>37490</v>
      </c>
      <c r="F537" s="69">
        <v>99.97</v>
      </c>
      <c r="G537" s="69">
        <v>29908</v>
      </c>
      <c r="H537" s="69">
        <v>24939</v>
      </c>
      <c r="I537" s="69">
        <v>0.68</v>
      </c>
      <c r="J537" s="69">
        <v>202</v>
      </c>
    </row>
    <row r="538" spans="1:10">
      <c r="A538" s="86">
        <v>45543</v>
      </c>
      <c r="B538" s="69" t="s">
        <v>351</v>
      </c>
      <c r="C538" s="69" t="s">
        <v>134</v>
      </c>
      <c r="D538" s="69">
        <v>378</v>
      </c>
      <c r="E538" s="69">
        <v>47265</v>
      </c>
      <c r="F538" s="69">
        <v>125.04</v>
      </c>
      <c r="G538" s="69">
        <v>19147</v>
      </c>
      <c r="H538" s="69">
        <v>16014</v>
      </c>
      <c r="I538" s="69">
        <v>0.97</v>
      </c>
      <c r="J538" s="69">
        <v>185</v>
      </c>
    </row>
    <row r="539" spans="1:10">
      <c r="A539" s="86">
        <v>45543</v>
      </c>
      <c r="B539" s="69" t="s">
        <v>412</v>
      </c>
      <c r="C539" s="69" t="s">
        <v>273</v>
      </c>
      <c r="D539" s="69">
        <v>1434</v>
      </c>
      <c r="E539" s="69">
        <v>67286</v>
      </c>
      <c r="F539" s="69">
        <v>46.92</v>
      </c>
      <c r="G539" s="69">
        <v>47017</v>
      </c>
      <c r="H539" s="69">
        <v>41544</v>
      </c>
      <c r="I539" s="69">
        <v>2.15</v>
      </c>
      <c r="J539" s="69">
        <v>1011</v>
      </c>
    </row>
    <row r="540" spans="1:10">
      <c r="A540" s="86">
        <v>45543</v>
      </c>
      <c r="B540" s="69" t="s">
        <v>412</v>
      </c>
      <c r="C540" s="69" t="s">
        <v>277</v>
      </c>
      <c r="D540" s="69">
        <v>1063</v>
      </c>
      <c r="E540" s="69">
        <v>51041</v>
      </c>
      <c r="F540" s="69">
        <v>48.02</v>
      </c>
      <c r="G540" s="69">
        <v>15166</v>
      </c>
      <c r="H540" s="69">
        <v>13874</v>
      </c>
      <c r="I540" s="69">
        <v>6.55</v>
      </c>
      <c r="J540" s="69">
        <v>993</v>
      </c>
    </row>
    <row r="541" spans="1:10">
      <c r="A541" s="86">
        <v>45543</v>
      </c>
      <c r="B541" s="69" t="s">
        <v>412</v>
      </c>
      <c r="C541" s="69" t="s">
        <v>282</v>
      </c>
      <c r="D541" s="69">
        <v>1179</v>
      </c>
      <c r="E541" s="69">
        <v>51430</v>
      </c>
      <c r="F541" s="69">
        <v>43.62</v>
      </c>
      <c r="G541" s="69">
        <v>49754</v>
      </c>
      <c r="H541" s="69">
        <v>39690</v>
      </c>
      <c r="I541" s="69">
        <v>1.66</v>
      </c>
      <c r="J541" s="69">
        <v>826</v>
      </c>
    </row>
    <row r="542" spans="1:10">
      <c r="A542" s="86">
        <v>45543</v>
      </c>
      <c r="B542" s="69" t="s">
        <v>407</v>
      </c>
      <c r="C542" s="69" t="s">
        <v>243</v>
      </c>
      <c r="D542" s="69">
        <v>443</v>
      </c>
      <c r="E542" s="69">
        <v>70627</v>
      </c>
      <c r="F542" s="69">
        <v>159.43</v>
      </c>
      <c r="G542" s="69">
        <v>39116</v>
      </c>
      <c r="H542" s="69">
        <v>31445</v>
      </c>
      <c r="I542" s="69">
        <v>0.03</v>
      </c>
      <c r="J542" s="69">
        <v>10</v>
      </c>
    </row>
    <row r="543" spans="1:10">
      <c r="A543" s="86">
        <v>45543</v>
      </c>
      <c r="B543" s="69" t="s">
        <v>411</v>
      </c>
      <c r="C543" s="69" t="s">
        <v>268</v>
      </c>
      <c r="D543" s="69">
        <v>1207</v>
      </c>
      <c r="E543" s="69">
        <v>66094</v>
      </c>
      <c r="F543" s="69">
        <v>54.76</v>
      </c>
      <c r="G543" s="69">
        <v>84687</v>
      </c>
      <c r="H543" s="69">
        <v>58392</v>
      </c>
      <c r="I543" s="69">
        <v>0.98</v>
      </c>
      <c r="J543" s="69">
        <v>832</v>
      </c>
    </row>
    <row r="544" spans="1:10">
      <c r="A544" s="86">
        <v>45543</v>
      </c>
      <c r="B544" s="69" t="s">
        <v>392</v>
      </c>
      <c r="C544" s="69" t="s">
        <v>185</v>
      </c>
      <c r="D544" s="69">
        <v>2615</v>
      </c>
      <c r="E544" s="69">
        <v>157008</v>
      </c>
      <c r="F544" s="69">
        <v>60.04</v>
      </c>
      <c r="G544" s="69">
        <v>224391</v>
      </c>
      <c r="H544" s="69">
        <v>174224</v>
      </c>
      <c r="I544" s="69">
        <v>0.84</v>
      </c>
      <c r="J544" s="69">
        <v>1884</v>
      </c>
    </row>
    <row r="545" spans="1:10">
      <c r="A545" s="86">
        <v>45543</v>
      </c>
      <c r="B545" s="69" t="s">
        <v>385</v>
      </c>
      <c r="C545" s="69" t="s">
        <v>157</v>
      </c>
      <c r="D545" s="69">
        <v>173</v>
      </c>
      <c r="E545" s="69">
        <v>36748</v>
      </c>
      <c r="F545" s="69">
        <v>212.42</v>
      </c>
      <c r="G545" s="69">
        <v>14867</v>
      </c>
      <c r="H545" s="69">
        <v>12992</v>
      </c>
      <c r="I545" s="69">
        <v>0.6</v>
      </c>
      <c r="J545" s="69">
        <v>89</v>
      </c>
    </row>
    <row r="546" spans="1:10">
      <c r="A546" s="86">
        <v>45543</v>
      </c>
      <c r="B546" s="69" t="s">
        <v>405</v>
      </c>
      <c r="C546" s="69" t="s">
        <v>239</v>
      </c>
      <c r="D546" s="69">
        <v>794</v>
      </c>
      <c r="E546" s="69">
        <v>33120</v>
      </c>
      <c r="F546" s="69">
        <v>41.71</v>
      </c>
      <c r="G546" s="69">
        <v>21809</v>
      </c>
      <c r="H546" s="69">
        <v>17211</v>
      </c>
      <c r="I546" s="69">
        <v>2.38</v>
      </c>
      <c r="J546" s="69">
        <v>518</v>
      </c>
    </row>
    <row r="547" spans="1:10">
      <c r="A547" s="86">
        <v>45543</v>
      </c>
      <c r="B547" s="69" t="s">
        <v>349</v>
      </c>
      <c r="C547" s="69" t="s">
        <v>123</v>
      </c>
      <c r="D547" s="69">
        <v>372</v>
      </c>
      <c r="E547" s="69">
        <v>77592</v>
      </c>
      <c r="F547" s="69">
        <v>208.58</v>
      </c>
      <c r="G547" s="69">
        <v>18685</v>
      </c>
      <c r="H547" s="69">
        <v>15606</v>
      </c>
      <c r="I547" s="69">
        <v>0.98</v>
      </c>
      <c r="J547" s="69">
        <v>184</v>
      </c>
    </row>
    <row r="548" spans="1:10">
      <c r="A548" s="86">
        <v>45543</v>
      </c>
      <c r="B548" s="69" t="s">
        <v>423</v>
      </c>
      <c r="C548" s="69" t="s">
        <v>422</v>
      </c>
      <c r="D548" s="69">
        <v>14</v>
      </c>
      <c r="E548" s="69">
        <v>14556</v>
      </c>
      <c r="F548" s="69">
        <v>1039.71</v>
      </c>
      <c r="G548" s="69">
        <v>4989</v>
      </c>
      <c r="H548" s="69">
        <v>4128</v>
      </c>
      <c r="I548" s="69">
        <v>0.18</v>
      </c>
      <c r="J548" s="69">
        <v>9</v>
      </c>
    </row>
    <row r="549" spans="1:10">
      <c r="A549" s="86">
        <v>45543</v>
      </c>
      <c r="B549" s="69" t="s">
        <v>425</v>
      </c>
      <c r="C549" s="69" t="s">
        <v>424</v>
      </c>
      <c r="D549" s="69">
        <v>32</v>
      </c>
      <c r="E549" s="69">
        <v>14902</v>
      </c>
      <c r="F549" s="69">
        <v>465.69</v>
      </c>
      <c r="G549" s="69">
        <v>1320</v>
      </c>
      <c r="H549" s="69">
        <v>1014</v>
      </c>
      <c r="I549" s="69">
        <v>0.83</v>
      </c>
      <c r="J549" s="69">
        <v>11</v>
      </c>
    </row>
    <row r="550" spans="1:10">
      <c r="A550" s="86">
        <v>45543</v>
      </c>
      <c r="B550" s="69" t="s">
        <v>427</v>
      </c>
      <c r="C550" s="69" t="s">
        <v>426</v>
      </c>
      <c r="D550" s="69">
        <v>38</v>
      </c>
      <c r="E550" s="69">
        <v>14606</v>
      </c>
      <c r="F550" s="69">
        <v>384.37</v>
      </c>
      <c r="G550" s="69">
        <v>5276</v>
      </c>
      <c r="H550" s="69">
        <v>4349</v>
      </c>
      <c r="I550" s="69">
        <v>0.34</v>
      </c>
      <c r="J550" s="69">
        <v>18</v>
      </c>
    </row>
    <row r="551" spans="1:10">
      <c r="A551" s="86">
        <v>45543</v>
      </c>
      <c r="B551" s="69" t="s">
        <v>429</v>
      </c>
      <c r="C551" s="69" t="s">
        <v>428</v>
      </c>
      <c r="D551" s="69">
        <v>12</v>
      </c>
      <c r="E551" s="69">
        <v>13980</v>
      </c>
      <c r="F551" s="69">
        <v>1165</v>
      </c>
      <c r="G551" s="69">
        <v>1284</v>
      </c>
      <c r="H551" s="69">
        <v>994</v>
      </c>
      <c r="I551" s="69">
        <v>0.62</v>
      </c>
      <c r="J551" s="69">
        <v>8</v>
      </c>
    </row>
    <row r="552" spans="1:10">
      <c r="A552" s="86">
        <v>45543</v>
      </c>
      <c r="B552" s="69" t="s">
        <v>374</v>
      </c>
      <c r="C552" s="69" t="s">
        <v>138</v>
      </c>
      <c r="D552" s="69">
        <v>222</v>
      </c>
      <c r="E552" s="69">
        <v>64607</v>
      </c>
      <c r="F552" s="69">
        <v>291.02</v>
      </c>
      <c r="G552" s="69">
        <v>20219</v>
      </c>
      <c r="H552" s="69">
        <v>17815</v>
      </c>
      <c r="I552" s="69">
        <v>0.6</v>
      </c>
      <c r="J552" s="69">
        <v>122</v>
      </c>
    </row>
    <row r="553" spans="1:10">
      <c r="A553" s="86">
        <v>45543</v>
      </c>
      <c r="B553" s="69" t="s">
        <v>375</v>
      </c>
      <c r="C553" s="69" t="s">
        <v>138</v>
      </c>
      <c r="D553" s="69">
        <v>224</v>
      </c>
      <c r="E553" s="69">
        <v>64149</v>
      </c>
      <c r="F553" s="69">
        <v>286.38</v>
      </c>
      <c r="G553" s="69">
        <v>24889</v>
      </c>
      <c r="H553" s="69">
        <v>22217</v>
      </c>
      <c r="I553" s="69">
        <v>0.51</v>
      </c>
      <c r="J553" s="69">
        <v>128</v>
      </c>
    </row>
    <row r="554" spans="1:10">
      <c r="A554" s="86">
        <v>45543</v>
      </c>
      <c r="B554" s="69" t="s">
        <v>420</v>
      </c>
      <c r="C554" s="69" t="s">
        <v>419</v>
      </c>
      <c r="D554" s="69">
        <v>201</v>
      </c>
      <c r="E554" s="69">
        <v>69800</v>
      </c>
      <c r="F554" s="69">
        <v>347.26</v>
      </c>
      <c r="G554" s="69">
        <v>121625</v>
      </c>
      <c r="H554" s="69">
        <v>118968</v>
      </c>
      <c r="I554" s="69">
        <v>0</v>
      </c>
      <c r="J554" s="69">
        <v>2</v>
      </c>
    </row>
    <row r="555" spans="1:10">
      <c r="A555" s="86">
        <v>45543</v>
      </c>
      <c r="B555" s="69" t="s">
        <v>409</v>
      </c>
      <c r="C555" s="69" t="s">
        <v>253</v>
      </c>
      <c r="D555" s="69">
        <v>2445</v>
      </c>
      <c r="E555" s="69">
        <v>96936</v>
      </c>
      <c r="F555" s="69">
        <v>39.65</v>
      </c>
      <c r="G555" s="69">
        <v>36149</v>
      </c>
      <c r="H555" s="69">
        <v>33237</v>
      </c>
      <c r="I555" s="69">
        <v>6.34</v>
      </c>
      <c r="J555" s="69">
        <v>2293</v>
      </c>
    </row>
    <row r="556" spans="1:10">
      <c r="A556" s="86">
        <v>45543</v>
      </c>
      <c r="B556" s="69" t="s">
        <v>378</v>
      </c>
      <c r="C556" s="69" t="s">
        <v>145</v>
      </c>
      <c r="D556" s="69">
        <v>475</v>
      </c>
      <c r="E556" s="69">
        <v>63564</v>
      </c>
      <c r="F556" s="69">
        <v>133.82</v>
      </c>
      <c r="G556" s="69">
        <v>16039</v>
      </c>
      <c r="H556" s="69">
        <v>14258</v>
      </c>
      <c r="I556" s="69">
        <v>1.53</v>
      </c>
      <c r="J556" s="69">
        <v>245</v>
      </c>
    </row>
    <row r="557" spans="1:10">
      <c r="A557" s="86">
        <v>45543</v>
      </c>
      <c r="B557" s="69" t="s">
        <v>380</v>
      </c>
      <c r="C557" s="69" t="s">
        <v>150</v>
      </c>
      <c r="D557" s="69">
        <v>427</v>
      </c>
      <c r="E557" s="69">
        <v>59146</v>
      </c>
      <c r="F557" s="69">
        <v>138.52000000000001</v>
      </c>
      <c r="G557" s="69">
        <v>22560</v>
      </c>
      <c r="H557" s="69">
        <v>18502</v>
      </c>
      <c r="I557" s="69">
        <v>0.8</v>
      </c>
      <c r="J557" s="69">
        <v>180</v>
      </c>
    </row>
    <row r="558" spans="1:10">
      <c r="A558" s="86">
        <v>45543</v>
      </c>
      <c r="B558" s="69" t="s">
        <v>352</v>
      </c>
      <c r="C558" s="69" t="s">
        <v>141</v>
      </c>
      <c r="D558" s="69">
        <v>103</v>
      </c>
      <c r="E558" s="69">
        <v>10532</v>
      </c>
      <c r="F558" s="69">
        <v>102.25</v>
      </c>
      <c r="G558" s="69">
        <v>1544</v>
      </c>
      <c r="H558" s="69">
        <v>1205</v>
      </c>
      <c r="I558" s="69">
        <v>1.3</v>
      </c>
      <c r="J558" s="69">
        <v>20</v>
      </c>
    </row>
    <row r="559" spans="1:10">
      <c r="A559" s="86">
        <v>45543</v>
      </c>
      <c r="B559" s="69" t="s">
        <v>355</v>
      </c>
      <c r="C559" s="69" t="s">
        <v>141</v>
      </c>
      <c r="D559" s="69">
        <v>133</v>
      </c>
      <c r="E559" s="69">
        <v>10453</v>
      </c>
      <c r="F559" s="69">
        <v>78.59</v>
      </c>
      <c r="G559" s="69">
        <v>2594</v>
      </c>
      <c r="H559" s="69">
        <v>2079</v>
      </c>
      <c r="I559" s="69">
        <v>2.66</v>
      </c>
      <c r="J559" s="69">
        <v>69</v>
      </c>
    </row>
    <row r="560" spans="1:10">
      <c r="A560" s="86">
        <v>45543</v>
      </c>
      <c r="B560" s="69" t="s">
        <v>356</v>
      </c>
      <c r="C560" s="69" t="s">
        <v>141</v>
      </c>
      <c r="D560" s="69">
        <v>107</v>
      </c>
      <c r="E560" s="69">
        <v>10218</v>
      </c>
      <c r="F560" s="69">
        <v>95.5</v>
      </c>
      <c r="G560" s="69">
        <v>1977</v>
      </c>
      <c r="H560" s="69">
        <v>1601</v>
      </c>
      <c r="I560" s="69">
        <v>2.23</v>
      </c>
      <c r="J560" s="69">
        <v>44</v>
      </c>
    </row>
    <row r="561" spans="1:10">
      <c r="A561" s="86">
        <v>45543</v>
      </c>
      <c r="B561" s="69" t="s">
        <v>357</v>
      </c>
      <c r="C561" s="69" t="s">
        <v>141</v>
      </c>
      <c r="D561" s="69">
        <v>81</v>
      </c>
      <c r="E561" s="69">
        <v>10422</v>
      </c>
      <c r="F561" s="69">
        <v>128.66999999999999</v>
      </c>
      <c r="G561" s="69">
        <v>1841</v>
      </c>
      <c r="H561" s="69">
        <v>1554</v>
      </c>
      <c r="I561" s="69">
        <v>2.39</v>
      </c>
      <c r="J561" s="69">
        <v>44</v>
      </c>
    </row>
    <row r="562" spans="1:10">
      <c r="A562" s="86">
        <v>45543</v>
      </c>
      <c r="B562" s="69" t="s">
        <v>358</v>
      </c>
      <c r="C562" s="69" t="s">
        <v>141</v>
      </c>
      <c r="D562" s="69">
        <v>96</v>
      </c>
      <c r="E562" s="69">
        <v>10346</v>
      </c>
      <c r="F562" s="69">
        <v>107.77</v>
      </c>
      <c r="G562" s="69">
        <v>1692</v>
      </c>
      <c r="H562" s="69">
        <v>1401</v>
      </c>
      <c r="I562" s="69">
        <v>2.2999999999999998</v>
      </c>
      <c r="J562" s="69">
        <v>39</v>
      </c>
    </row>
    <row r="563" spans="1:10">
      <c r="A563" s="86">
        <v>45543</v>
      </c>
      <c r="B563" s="69" t="s">
        <v>359</v>
      </c>
      <c r="C563" s="69" t="s">
        <v>141</v>
      </c>
      <c r="D563" s="69">
        <v>99</v>
      </c>
      <c r="E563" s="69">
        <v>10325</v>
      </c>
      <c r="F563" s="69">
        <v>104.29</v>
      </c>
      <c r="G563" s="69">
        <v>2874</v>
      </c>
      <c r="H563" s="69">
        <v>2208</v>
      </c>
      <c r="I563" s="69">
        <v>1.64</v>
      </c>
      <c r="J563" s="69">
        <v>47</v>
      </c>
    </row>
    <row r="564" spans="1:10">
      <c r="A564" s="86">
        <v>45543</v>
      </c>
      <c r="B564" s="69" t="s">
        <v>360</v>
      </c>
      <c r="C564" s="69" t="s">
        <v>141</v>
      </c>
      <c r="D564" s="69">
        <v>93</v>
      </c>
      <c r="E564" s="69">
        <v>10366</v>
      </c>
      <c r="F564" s="69">
        <v>111.46</v>
      </c>
      <c r="G564" s="69">
        <v>1788</v>
      </c>
      <c r="H564" s="69">
        <v>1522</v>
      </c>
      <c r="I564" s="69">
        <v>1.96</v>
      </c>
      <c r="J564" s="69">
        <v>35</v>
      </c>
    </row>
    <row r="565" spans="1:10">
      <c r="A565" s="86">
        <v>45543</v>
      </c>
      <c r="B565" s="69" t="s">
        <v>361</v>
      </c>
      <c r="C565" s="69" t="s">
        <v>141</v>
      </c>
      <c r="D565" s="69">
        <v>104</v>
      </c>
      <c r="E565" s="69">
        <v>10558</v>
      </c>
      <c r="F565" s="69">
        <v>101.52</v>
      </c>
      <c r="G565" s="69">
        <v>1865</v>
      </c>
      <c r="H565" s="69">
        <v>1536</v>
      </c>
      <c r="I565" s="69">
        <v>2.79</v>
      </c>
      <c r="J565" s="69">
        <v>52</v>
      </c>
    </row>
    <row r="566" spans="1:10">
      <c r="A566" s="86">
        <v>45543</v>
      </c>
      <c r="B566" s="69" t="s">
        <v>362</v>
      </c>
      <c r="C566" s="69" t="s">
        <v>141</v>
      </c>
      <c r="D566" s="69">
        <v>90</v>
      </c>
      <c r="E566" s="69">
        <v>10450</v>
      </c>
      <c r="F566" s="69">
        <v>116.11</v>
      </c>
      <c r="G566" s="69">
        <v>2038</v>
      </c>
      <c r="H566" s="69">
        <v>1701</v>
      </c>
      <c r="I566" s="69">
        <v>2.4</v>
      </c>
      <c r="J566" s="69">
        <v>49</v>
      </c>
    </row>
    <row r="567" spans="1:10">
      <c r="A567" s="86">
        <v>45543</v>
      </c>
      <c r="B567" s="69" t="s">
        <v>363</v>
      </c>
      <c r="C567" s="69" t="s">
        <v>141</v>
      </c>
      <c r="D567" s="69">
        <v>118</v>
      </c>
      <c r="E567" s="69">
        <v>10445</v>
      </c>
      <c r="F567" s="69">
        <v>88.52</v>
      </c>
      <c r="G567" s="69">
        <v>2601</v>
      </c>
      <c r="H567" s="69">
        <v>2103</v>
      </c>
      <c r="I567" s="69">
        <v>2.31</v>
      </c>
      <c r="J567" s="69">
        <v>60</v>
      </c>
    </row>
    <row r="568" spans="1:10">
      <c r="A568" s="86">
        <v>45543</v>
      </c>
      <c r="B568" s="69" t="s">
        <v>364</v>
      </c>
      <c r="C568" s="69" t="s">
        <v>141</v>
      </c>
      <c r="D568" s="69">
        <v>148</v>
      </c>
      <c r="E568" s="69">
        <v>10325</v>
      </c>
      <c r="F568" s="69">
        <v>69.760000000000005</v>
      </c>
      <c r="G568" s="69">
        <v>2752</v>
      </c>
      <c r="H568" s="69">
        <v>2263</v>
      </c>
      <c r="I568" s="69">
        <v>2.65</v>
      </c>
      <c r="J568" s="69">
        <v>73</v>
      </c>
    </row>
    <row r="569" spans="1:10">
      <c r="A569" s="86">
        <v>45543</v>
      </c>
      <c r="B569" s="69" t="s">
        <v>381</v>
      </c>
      <c r="C569" s="69" t="s">
        <v>153</v>
      </c>
      <c r="D569" s="69">
        <v>247</v>
      </c>
      <c r="E569" s="69">
        <v>65152</v>
      </c>
      <c r="F569" s="69">
        <v>263.77</v>
      </c>
      <c r="G569" s="69">
        <v>14066</v>
      </c>
      <c r="H569" s="69">
        <v>11894</v>
      </c>
      <c r="I569" s="69">
        <v>0.77</v>
      </c>
      <c r="J569" s="69">
        <v>109</v>
      </c>
    </row>
    <row r="570" spans="1:10">
      <c r="A570" s="86">
        <v>45544</v>
      </c>
      <c r="B570" s="69" t="s">
        <v>386</v>
      </c>
      <c r="C570" s="69" t="s">
        <v>161</v>
      </c>
      <c r="D570" s="69">
        <v>373</v>
      </c>
      <c r="E570" s="69">
        <v>39606</v>
      </c>
      <c r="F570" s="69">
        <v>106.18</v>
      </c>
      <c r="G570" s="69">
        <v>23017</v>
      </c>
      <c r="H570" s="69">
        <v>20060</v>
      </c>
      <c r="I570" s="69">
        <v>0.83</v>
      </c>
      <c r="J570" s="69">
        <v>192</v>
      </c>
    </row>
    <row r="571" spans="1:10">
      <c r="A571" s="86">
        <v>45544</v>
      </c>
      <c r="B571" s="69" t="s">
        <v>348</v>
      </c>
      <c r="C571" s="69" t="s">
        <v>123</v>
      </c>
      <c r="D571" s="69">
        <v>49</v>
      </c>
      <c r="E571" s="69">
        <v>12602</v>
      </c>
      <c r="F571" s="69">
        <v>257.18</v>
      </c>
      <c r="G571" s="69">
        <v>2025</v>
      </c>
      <c r="H571" s="69">
        <v>1849</v>
      </c>
      <c r="I571" s="69">
        <v>1.1399999999999999</v>
      </c>
      <c r="J571" s="69">
        <v>23</v>
      </c>
    </row>
    <row r="572" spans="1:10">
      <c r="A572" s="86">
        <v>45544</v>
      </c>
      <c r="B572" s="69" t="s">
        <v>404</v>
      </c>
      <c r="C572" s="69" t="s">
        <v>223</v>
      </c>
      <c r="D572" s="69">
        <v>45</v>
      </c>
      <c r="E572" s="69">
        <v>16350</v>
      </c>
      <c r="F572" s="69">
        <v>363.33</v>
      </c>
      <c r="G572" s="69">
        <v>4052</v>
      </c>
      <c r="H572" s="69">
        <v>3481</v>
      </c>
      <c r="I572" s="69">
        <v>0.47</v>
      </c>
      <c r="J572" s="69">
        <v>19</v>
      </c>
    </row>
    <row r="573" spans="1:10">
      <c r="A573" s="86">
        <v>45544</v>
      </c>
      <c r="B573" s="69" t="s">
        <v>408</v>
      </c>
      <c r="C573" s="69" t="s">
        <v>248</v>
      </c>
      <c r="D573" s="69">
        <v>1598</v>
      </c>
      <c r="E573" s="69">
        <v>82472</v>
      </c>
      <c r="F573" s="69">
        <v>51.61</v>
      </c>
      <c r="G573" s="69">
        <v>32910</v>
      </c>
      <c r="H573" s="69">
        <v>29502</v>
      </c>
      <c r="I573" s="69">
        <v>4.43</v>
      </c>
      <c r="J573" s="69">
        <v>1458</v>
      </c>
    </row>
    <row r="574" spans="1:10">
      <c r="A574" s="86">
        <v>45544</v>
      </c>
      <c r="B574" s="69" t="s">
        <v>394</v>
      </c>
      <c r="C574" s="69" t="s">
        <v>393</v>
      </c>
      <c r="D574" s="69">
        <v>2586</v>
      </c>
      <c r="E574" s="69">
        <v>143020</v>
      </c>
      <c r="F574" s="69">
        <v>55.31</v>
      </c>
      <c r="G574" s="69">
        <v>141520</v>
      </c>
      <c r="H574" s="69">
        <v>81633</v>
      </c>
      <c r="I574" s="69">
        <v>1.41</v>
      </c>
      <c r="J574" s="69">
        <v>1995</v>
      </c>
    </row>
    <row r="575" spans="1:10">
      <c r="A575" s="86">
        <v>45544</v>
      </c>
      <c r="B575" s="69" t="s">
        <v>395</v>
      </c>
      <c r="C575" s="69" t="s">
        <v>393</v>
      </c>
      <c r="D575" s="69">
        <v>4374</v>
      </c>
      <c r="E575" s="69">
        <v>241348</v>
      </c>
      <c r="F575" s="69">
        <v>55.18</v>
      </c>
      <c r="G575" s="69">
        <v>246844</v>
      </c>
      <c r="H575" s="69">
        <v>132262</v>
      </c>
      <c r="I575" s="69">
        <v>1.39</v>
      </c>
      <c r="J575" s="69">
        <v>3433</v>
      </c>
    </row>
    <row r="576" spans="1:10">
      <c r="A576" s="86">
        <v>45544</v>
      </c>
      <c r="B576" s="69" t="s">
        <v>396</v>
      </c>
      <c r="C576" s="69" t="s">
        <v>393</v>
      </c>
      <c r="D576" s="69">
        <v>458</v>
      </c>
      <c r="E576" s="69">
        <v>23280</v>
      </c>
      <c r="F576" s="69">
        <v>50.83</v>
      </c>
      <c r="G576" s="69">
        <v>24171</v>
      </c>
      <c r="H576" s="69">
        <v>12293</v>
      </c>
      <c r="I576" s="69">
        <v>1.3</v>
      </c>
      <c r="J576" s="69">
        <v>315</v>
      </c>
    </row>
    <row r="577" spans="1:10">
      <c r="A577" s="86">
        <v>45544</v>
      </c>
      <c r="B577" s="69" t="s">
        <v>202</v>
      </c>
      <c r="C577" s="69" t="s">
        <v>454</v>
      </c>
      <c r="D577" s="69">
        <v>289</v>
      </c>
      <c r="E577" s="69">
        <v>19877</v>
      </c>
      <c r="F577" s="69">
        <v>68.78</v>
      </c>
      <c r="G577" s="69">
        <v>14459</v>
      </c>
      <c r="H577" s="69">
        <v>12007</v>
      </c>
      <c r="I577" s="69">
        <v>1.45</v>
      </c>
      <c r="J577" s="69">
        <v>210</v>
      </c>
    </row>
    <row r="578" spans="1:10">
      <c r="A578" s="86">
        <v>45544</v>
      </c>
      <c r="B578" s="69" t="s">
        <v>198</v>
      </c>
      <c r="C578" s="69" t="s">
        <v>454</v>
      </c>
      <c r="D578" s="69">
        <v>262</v>
      </c>
      <c r="E578" s="69">
        <v>17089</v>
      </c>
      <c r="F578" s="69">
        <v>65.23</v>
      </c>
      <c r="G578" s="69">
        <v>13265</v>
      </c>
      <c r="H578" s="69">
        <v>11349</v>
      </c>
      <c r="I578" s="69">
        <v>1.27</v>
      </c>
      <c r="J578" s="69">
        <v>169</v>
      </c>
    </row>
    <row r="579" spans="1:10">
      <c r="A579" s="86">
        <v>45544</v>
      </c>
      <c r="B579" s="69" t="s">
        <v>433</v>
      </c>
      <c r="C579" s="69" t="s">
        <v>432</v>
      </c>
      <c r="D579" s="69">
        <v>606</v>
      </c>
      <c r="E579" s="69">
        <v>33139</v>
      </c>
      <c r="F579" s="69">
        <v>54.68</v>
      </c>
      <c r="G579" s="69">
        <v>20241</v>
      </c>
      <c r="H579" s="69">
        <v>17881</v>
      </c>
      <c r="I579" s="69">
        <v>1.81</v>
      </c>
      <c r="J579" s="69">
        <v>367</v>
      </c>
    </row>
    <row r="580" spans="1:10">
      <c r="A580" s="86">
        <v>45544</v>
      </c>
      <c r="B580" s="69" t="s">
        <v>434</v>
      </c>
      <c r="C580" s="69" t="s">
        <v>432</v>
      </c>
      <c r="D580" s="69">
        <v>545</v>
      </c>
      <c r="E580" s="69">
        <v>31638</v>
      </c>
      <c r="F580" s="69">
        <v>58.05</v>
      </c>
      <c r="G580" s="69">
        <v>21799</v>
      </c>
      <c r="H580" s="69">
        <v>18707</v>
      </c>
      <c r="I580" s="69">
        <v>1.57</v>
      </c>
      <c r="J580" s="69">
        <v>343</v>
      </c>
    </row>
    <row r="581" spans="1:10">
      <c r="A581" s="86">
        <v>45544</v>
      </c>
      <c r="B581" s="69" t="s">
        <v>435</v>
      </c>
      <c r="C581" s="69" t="s">
        <v>432</v>
      </c>
      <c r="D581" s="69">
        <v>123</v>
      </c>
      <c r="E581" s="69">
        <v>31721</v>
      </c>
      <c r="F581" s="69">
        <v>257.89</v>
      </c>
      <c r="G581" s="69">
        <v>8623</v>
      </c>
      <c r="H581" s="69">
        <v>8149</v>
      </c>
      <c r="I581" s="69">
        <v>0.95</v>
      </c>
      <c r="J581" s="69">
        <v>82</v>
      </c>
    </row>
    <row r="582" spans="1:10">
      <c r="A582" s="86">
        <v>45544</v>
      </c>
      <c r="B582" s="69" t="s">
        <v>436</v>
      </c>
      <c r="C582" s="69" t="s">
        <v>432</v>
      </c>
      <c r="D582" s="69">
        <v>617</v>
      </c>
      <c r="E582" s="69">
        <v>31156</v>
      </c>
      <c r="F582" s="69">
        <v>50.5</v>
      </c>
      <c r="G582" s="69">
        <v>20398</v>
      </c>
      <c r="H582" s="69">
        <v>17412</v>
      </c>
      <c r="I582" s="69">
        <v>1.84</v>
      </c>
      <c r="J582" s="69">
        <v>375</v>
      </c>
    </row>
    <row r="583" spans="1:10">
      <c r="A583" s="86">
        <v>45544</v>
      </c>
      <c r="B583" s="69" t="s">
        <v>437</v>
      </c>
      <c r="C583" s="69" t="s">
        <v>432</v>
      </c>
      <c r="D583" s="69">
        <v>207</v>
      </c>
      <c r="E583" s="69">
        <v>75821</v>
      </c>
      <c r="F583" s="69">
        <v>366.29</v>
      </c>
      <c r="G583" s="69">
        <v>15098</v>
      </c>
      <c r="H583" s="69">
        <v>14560</v>
      </c>
      <c r="I583" s="69">
        <v>0.89</v>
      </c>
      <c r="J583" s="69">
        <v>135</v>
      </c>
    </row>
    <row r="584" spans="1:10">
      <c r="A584" s="86">
        <v>45544</v>
      </c>
      <c r="B584" s="69" t="s">
        <v>201</v>
      </c>
      <c r="C584" s="69" t="s">
        <v>454</v>
      </c>
      <c r="D584" s="69">
        <v>281</v>
      </c>
      <c r="E584" s="69">
        <v>17599</v>
      </c>
      <c r="F584" s="69">
        <v>62.63</v>
      </c>
      <c r="G584" s="69">
        <v>11752</v>
      </c>
      <c r="H584" s="69">
        <v>10450</v>
      </c>
      <c r="I584" s="69">
        <v>1.54</v>
      </c>
      <c r="J584" s="69">
        <v>181</v>
      </c>
    </row>
    <row r="585" spans="1:10">
      <c r="A585" s="86">
        <v>45544</v>
      </c>
      <c r="B585" s="69" t="s">
        <v>397</v>
      </c>
      <c r="C585" s="69" t="s">
        <v>191</v>
      </c>
      <c r="D585" s="69">
        <v>6</v>
      </c>
      <c r="E585" s="69">
        <v>297</v>
      </c>
      <c r="F585" s="69">
        <v>49.5</v>
      </c>
      <c r="G585" s="69">
        <v>319</v>
      </c>
      <c r="H585" s="69">
        <v>260</v>
      </c>
      <c r="I585" s="69">
        <v>0.94</v>
      </c>
      <c r="J585" s="69">
        <v>3</v>
      </c>
    </row>
    <row r="586" spans="1:10">
      <c r="A586" s="86">
        <v>45544</v>
      </c>
      <c r="B586" s="69" t="s">
        <v>398</v>
      </c>
      <c r="C586" s="69" t="s">
        <v>191</v>
      </c>
      <c r="D586" s="69">
        <v>159</v>
      </c>
      <c r="E586" s="69">
        <v>7670</v>
      </c>
      <c r="F586" s="69">
        <v>48.24</v>
      </c>
      <c r="G586" s="69">
        <v>5739</v>
      </c>
      <c r="H586" s="69">
        <v>5025</v>
      </c>
      <c r="I586" s="69">
        <v>1.62</v>
      </c>
      <c r="J586" s="69">
        <v>93</v>
      </c>
    </row>
    <row r="587" spans="1:10">
      <c r="A587" s="86">
        <v>45544</v>
      </c>
      <c r="B587" s="69" t="s">
        <v>399</v>
      </c>
      <c r="C587" s="69" t="s">
        <v>191</v>
      </c>
      <c r="D587" s="69">
        <v>1705</v>
      </c>
      <c r="E587" s="69">
        <v>81529</v>
      </c>
      <c r="F587" s="69">
        <v>47.82</v>
      </c>
      <c r="G587" s="69">
        <v>62298</v>
      </c>
      <c r="H587" s="69">
        <v>52195</v>
      </c>
      <c r="I587" s="69">
        <v>1.73</v>
      </c>
      <c r="J587" s="69">
        <v>1078</v>
      </c>
    </row>
    <row r="588" spans="1:10">
      <c r="A588" s="86">
        <v>45544</v>
      </c>
      <c r="B588" s="69" t="s">
        <v>400</v>
      </c>
      <c r="C588" s="69" t="s">
        <v>205</v>
      </c>
      <c r="D588" s="69">
        <v>655</v>
      </c>
      <c r="E588" s="69">
        <v>50845</v>
      </c>
      <c r="F588" s="69">
        <v>77.63</v>
      </c>
      <c r="G588" s="69">
        <v>10751</v>
      </c>
      <c r="H588" s="69">
        <v>9319</v>
      </c>
      <c r="I588" s="69">
        <v>0.45</v>
      </c>
      <c r="J588" s="69">
        <v>48</v>
      </c>
    </row>
    <row r="589" spans="1:10">
      <c r="A589" s="86">
        <v>45544</v>
      </c>
      <c r="B589" s="69" t="s">
        <v>401</v>
      </c>
      <c r="C589" s="69" t="s">
        <v>205</v>
      </c>
      <c r="D589" s="69">
        <v>12</v>
      </c>
      <c r="E589" s="69">
        <v>1290</v>
      </c>
      <c r="F589" s="69">
        <v>107.5</v>
      </c>
      <c r="G589" s="69">
        <v>302</v>
      </c>
      <c r="H589" s="69">
        <v>288</v>
      </c>
      <c r="I589" s="69">
        <v>0</v>
      </c>
    </row>
    <row r="590" spans="1:10">
      <c r="A590" s="86">
        <v>45544</v>
      </c>
      <c r="B590" s="69" t="s">
        <v>402</v>
      </c>
      <c r="C590" s="69" t="s">
        <v>205</v>
      </c>
      <c r="D590" s="69">
        <v>13</v>
      </c>
      <c r="E590" s="69">
        <v>772</v>
      </c>
      <c r="F590" s="69">
        <v>59.38</v>
      </c>
      <c r="G590" s="69">
        <v>161</v>
      </c>
      <c r="H590" s="69">
        <v>156</v>
      </c>
      <c r="I590" s="69">
        <v>0.62</v>
      </c>
      <c r="J590" s="69">
        <v>1</v>
      </c>
    </row>
    <row r="591" spans="1:10">
      <c r="A591" s="86">
        <v>45544</v>
      </c>
      <c r="B591" s="69" t="s">
        <v>415</v>
      </c>
      <c r="C591" s="69" t="s">
        <v>286</v>
      </c>
      <c r="D591" s="69">
        <v>125</v>
      </c>
      <c r="E591" s="69">
        <v>39070</v>
      </c>
      <c r="F591" s="69">
        <v>312.56</v>
      </c>
      <c r="G591" s="69">
        <v>68570</v>
      </c>
      <c r="H591" s="69">
        <v>68570</v>
      </c>
      <c r="I591" s="69">
        <v>0.05</v>
      </c>
      <c r="J591" s="69">
        <v>31</v>
      </c>
    </row>
    <row r="592" spans="1:10">
      <c r="A592" s="86">
        <v>45544</v>
      </c>
      <c r="B592" s="69" t="s">
        <v>417</v>
      </c>
      <c r="C592" s="69" t="s">
        <v>286</v>
      </c>
      <c r="D592" s="69">
        <v>101</v>
      </c>
      <c r="E592" s="69">
        <v>28688</v>
      </c>
      <c r="F592" s="69">
        <v>284.04000000000002</v>
      </c>
      <c r="G592" s="69">
        <v>50460</v>
      </c>
      <c r="H592" s="69">
        <v>50182</v>
      </c>
      <c r="I592" s="69">
        <v>0.05</v>
      </c>
      <c r="J592" s="69">
        <v>26</v>
      </c>
    </row>
    <row r="593" spans="1:10">
      <c r="A593" s="86">
        <v>45544</v>
      </c>
      <c r="B593" s="69" t="s">
        <v>347</v>
      </c>
      <c r="C593" s="69" t="s">
        <v>101</v>
      </c>
      <c r="D593" s="69">
        <v>546</v>
      </c>
      <c r="E593" s="69">
        <v>126469</v>
      </c>
      <c r="F593" s="69">
        <v>231.63</v>
      </c>
      <c r="G593" s="69">
        <v>35442</v>
      </c>
      <c r="H593" s="69">
        <v>24834</v>
      </c>
      <c r="I593" s="69">
        <v>0.82</v>
      </c>
      <c r="J593" s="69">
        <v>290</v>
      </c>
    </row>
    <row r="594" spans="1:10">
      <c r="A594" s="86">
        <v>45544</v>
      </c>
      <c r="B594" s="69" t="s">
        <v>438</v>
      </c>
      <c r="C594" s="69" t="s">
        <v>432</v>
      </c>
      <c r="D594" s="69">
        <v>181</v>
      </c>
      <c r="E594" s="69">
        <v>79520</v>
      </c>
      <c r="F594" s="69">
        <v>439.34</v>
      </c>
      <c r="G594" s="69">
        <v>15764</v>
      </c>
      <c r="H594" s="69">
        <v>14974</v>
      </c>
      <c r="I594" s="69">
        <v>0.91</v>
      </c>
      <c r="J594" s="69">
        <v>143</v>
      </c>
    </row>
    <row r="595" spans="1:10">
      <c r="A595" s="86">
        <v>45544</v>
      </c>
      <c r="B595" s="69" t="s">
        <v>197</v>
      </c>
      <c r="C595" s="69" t="s">
        <v>454</v>
      </c>
      <c r="D595" s="69">
        <v>393</v>
      </c>
      <c r="E595" s="69">
        <v>16644</v>
      </c>
      <c r="F595" s="69">
        <v>42.35</v>
      </c>
      <c r="G595" s="69">
        <v>8976</v>
      </c>
      <c r="H595" s="69">
        <v>7458</v>
      </c>
      <c r="I595" s="69">
        <v>2.4300000000000002</v>
      </c>
      <c r="J595" s="69">
        <v>218</v>
      </c>
    </row>
    <row r="596" spans="1:10">
      <c r="A596" s="86">
        <v>45544</v>
      </c>
      <c r="B596" s="69" t="s">
        <v>439</v>
      </c>
      <c r="C596" s="69" t="s">
        <v>432</v>
      </c>
      <c r="D596" s="69">
        <v>290</v>
      </c>
      <c r="E596" s="69">
        <v>9844</v>
      </c>
      <c r="F596" s="69">
        <v>33.94</v>
      </c>
      <c r="G596" s="69">
        <v>5124</v>
      </c>
      <c r="H596" s="69">
        <v>4345</v>
      </c>
      <c r="I596" s="69">
        <v>3.28</v>
      </c>
      <c r="J596" s="69">
        <v>168</v>
      </c>
    </row>
    <row r="597" spans="1:10">
      <c r="A597" s="86">
        <v>45544</v>
      </c>
      <c r="B597" s="69" t="s">
        <v>403</v>
      </c>
      <c r="C597" s="69" t="s">
        <v>218</v>
      </c>
      <c r="D597" s="69">
        <v>5279</v>
      </c>
      <c r="E597" s="69">
        <v>148459</v>
      </c>
      <c r="F597" s="69">
        <v>28.12</v>
      </c>
      <c r="G597" s="69">
        <v>189580</v>
      </c>
      <c r="H597" s="69">
        <v>159656</v>
      </c>
      <c r="I597" s="69">
        <v>1.45</v>
      </c>
      <c r="J597" s="69">
        <v>2748</v>
      </c>
    </row>
    <row r="598" spans="1:10">
      <c r="A598" s="86">
        <v>45544</v>
      </c>
      <c r="B598" s="69" t="s">
        <v>369</v>
      </c>
      <c r="C598" s="69" t="s">
        <v>127</v>
      </c>
      <c r="D598" s="69">
        <v>218</v>
      </c>
      <c r="E598" s="69">
        <v>48676</v>
      </c>
      <c r="F598" s="69">
        <v>223.28</v>
      </c>
      <c r="G598" s="69">
        <v>16558</v>
      </c>
      <c r="H598" s="69">
        <v>14716</v>
      </c>
      <c r="I598" s="69">
        <v>0.71</v>
      </c>
      <c r="J598" s="69">
        <v>117</v>
      </c>
    </row>
    <row r="599" spans="1:10">
      <c r="A599" s="86">
        <v>45544</v>
      </c>
      <c r="B599" s="69" t="s">
        <v>370</v>
      </c>
      <c r="C599" s="69" t="s">
        <v>127</v>
      </c>
      <c r="D599" s="69">
        <v>150</v>
      </c>
      <c r="E599" s="69">
        <v>40253</v>
      </c>
      <c r="F599" s="69">
        <v>268.35000000000002</v>
      </c>
      <c r="G599" s="69">
        <v>11945</v>
      </c>
      <c r="H599" s="69">
        <v>10514</v>
      </c>
      <c r="I599" s="69">
        <v>0.64</v>
      </c>
      <c r="J599" s="69">
        <v>77</v>
      </c>
    </row>
    <row r="600" spans="1:10">
      <c r="A600" s="86">
        <v>45544</v>
      </c>
      <c r="B600" s="69" t="s">
        <v>371</v>
      </c>
      <c r="C600" s="69" t="s">
        <v>131</v>
      </c>
      <c r="D600" s="69">
        <v>195</v>
      </c>
      <c r="E600" s="69">
        <v>44684</v>
      </c>
      <c r="F600" s="69">
        <v>229.15</v>
      </c>
      <c r="G600" s="69">
        <v>11858</v>
      </c>
      <c r="H600" s="69">
        <v>10791</v>
      </c>
      <c r="I600" s="69">
        <v>0.81</v>
      </c>
      <c r="J600" s="69">
        <v>96</v>
      </c>
    </row>
    <row r="601" spans="1:10">
      <c r="A601" s="86">
        <v>45544</v>
      </c>
      <c r="B601" s="69" t="s">
        <v>384</v>
      </c>
      <c r="C601" s="69" t="s">
        <v>157</v>
      </c>
      <c r="D601" s="69">
        <v>354</v>
      </c>
      <c r="E601" s="69">
        <v>62922</v>
      </c>
      <c r="F601" s="69">
        <v>177.75</v>
      </c>
      <c r="G601" s="69">
        <v>36971</v>
      </c>
      <c r="H601" s="69">
        <v>32330</v>
      </c>
      <c r="I601" s="69">
        <v>0.52</v>
      </c>
      <c r="J601" s="69">
        <v>193</v>
      </c>
    </row>
    <row r="602" spans="1:10">
      <c r="A602" s="86">
        <v>45544</v>
      </c>
      <c r="B602" s="69" t="s">
        <v>367</v>
      </c>
      <c r="C602" s="69" t="s">
        <v>109</v>
      </c>
      <c r="D602" s="69">
        <v>604</v>
      </c>
      <c r="E602" s="69">
        <v>170804</v>
      </c>
      <c r="F602" s="69">
        <v>282.79000000000002</v>
      </c>
      <c r="G602" s="69">
        <v>60999</v>
      </c>
      <c r="H602" s="69">
        <v>50711</v>
      </c>
      <c r="I602" s="69">
        <v>0.5</v>
      </c>
      <c r="J602" s="69">
        <v>308</v>
      </c>
    </row>
    <row r="603" spans="1:10">
      <c r="A603" s="86">
        <v>45544</v>
      </c>
      <c r="B603" s="69" t="s">
        <v>387</v>
      </c>
      <c r="C603" s="69" t="s">
        <v>161</v>
      </c>
      <c r="D603" s="69">
        <v>458</v>
      </c>
      <c r="E603" s="69">
        <v>37549</v>
      </c>
      <c r="F603" s="69">
        <v>81.98</v>
      </c>
      <c r="G603" s="69">
        <v>30601</v>
      </c>
      <c r="H603" s="69">
        <v>25801</v>
      </c>
      <c r="I603" s="69">
        <v>0.65</v>
      </c>
      <c r="J603" s="69">
        <v>200</v>
      </c>
    </row>
    <row r="604" spans="1:10">
      <c r="A604" s="86">
        <v>45544</v>
      </c>
      <c r="B604" s="69" t="s">
        <v>351</v>
      </c>
      <c r="C604" s="69" t="s">
        <v>134</v>
      </c>
      <c r="D604" s="69">
        <v>292</v>
      </c>
      <c r="E604" s="69">
        <v>51080</v>
      </c>
      <c r="F604" s="69">
        <v>174.93</v>
      </c>
      <c r="G604" s="69">
        <v>21004</v>
      </c>
      <c r="H604" s="69">
        <v>18318</v>
      </c>
      <c r="I604" s="69">
        <v>0.77</v>
      </c>
      <c r="J604" s="69">
        <v>161</v>
      </c>
    </row>
    <row r="605" spans="1:10">
      <c r="A605" s="86">
        <v>45544</v>
      </c>
      <c r="B605" s="69" t="s">
        <v>412</v>
      </c>
      <c r="C605" s="69" t="s">
        <v>273</v>
      </c>
      <c r="D605" s="69">
        <v>1243</v>
      </c>
      <c r="E605" s="69">
        <v>65726</v>
      </c>
      <c r="F605" s="69">
        <v>52.88</v>
      </c>
      <c r="G605" s="69">
        <v>45437</v>
      </c>
      <c r="H605" s="69">
        <v>40370</v>
      </c>
      <c r="I605" s="69">
        <v>1.89</v>
      </c>
      <c r="J605" s="69">
        <v>858</v>
      </c>
    </row>
    <row r="606" spans="1:10">
      <c r="A606" s="86">
        <v>45544</v>
      </c>
      <c r="B606" s="69" t="s">
        <v>412</v>
      </c>
      <c r="C606" s="69" t="s">
        <v>277</v>
      </c>
      <c r="D606" s="69">
        <v>1031</v>
      </c>
      <c r="E606" s="69">
        <v>49115</v>
      </c>
      <c r="F606" s="69">
        <v>47.64</v>
      </c>
      <c r="G606" s="69">
        <v>14738</v>
      </c>
      <c r="H606" s="69">
        <v>13249</v>
      </c>
      <c r="I606" s="69">
        <v>6.64</v>
      </c>
      <c r="J606" s="69">
        <v>979</v>
      </c>
    </row>
    <row r="607" spans="1:10">
      <c r="A607" s="86">
        <v>45544</v>
      </c>
      <c r="B607" s="69" t="s">
        <v>412</v>
      </c>
      <c r="C607" s="69" t="s">
        <v>282</v>
      </c>
      <c r="D607" s="69">
        <v>1035</v>
      </c>
      <c r="E607" s="69">
        <v>50343</v>
      </c>
      <c r="F607" s="69">
        <v>48.64</v>
      </c>
      <c r="G607" s="69">
        <v>47403</v>
      </c>
      <c r="H607" s="69">
        <v>38237</v>
      </c>
      <c r="I607" s="69">
        <v>1.61</v>
      </c>
      <c r="J607" s="69">
        <v>763</v>
      </c>
    </row>
    <row r="608" spans="1:10">
      <c r="A608" s="86">
        <v>45544</v>
      </c>
      <c r="B608" s="69" t="s">
        <v>407</v>
      </c>
      <c r="C608" s="69" t="s">
        <v>243</v>
      </c>
      <c r="D608" s="69">
        <v>409</v>
      </c>
      <c r="E608" s="69">
        <v>68392</v>
      </c>
      <c r="F608" s="69">
        <v>167.22</v>
      </c>
      <c r="G608" s="69">
        <v>37584</v>
      </c>
      <c r="H608" s="69">
        <v>30420</v>
      </c>
      <c r="I608" s="69">
        <v>0.03</v>
      </c>
      <c r="J608" s="69">
        <v>12</v>
      </c>
    </row>
    <row r="609" spans="1:10">
      <c r="A609" s="86">
        <v>45544</v>
      </c>
      <c r="B609" s="69" t="s">
        <v>411</v>
      </c>
      <c r="C609" s="69" t="s">
        <v>268</v>
      </c>
      <c r="D609" s="69">
        <v>1164</v>
      </c>
      <c r="E609" s="69">
        <v>64276</v>
      </c>
      <c r="F609" s="69">
        <v>55.22</v>
      </c>
      <c r="G609" s="69">
        <v>81741</v>
      </c>
      <c r="H609" s="69">
        <v>55488</v>
      </c>
      <c r="I609" s="69">
        <v>0.97</v>
      </c>
      <c r="J609" s="69">
        <v>790</v>
      </c>
    </row>
    <row r="610" spans="1:10">
      <c r="A610" s="86">
        <v>45544</v>
      </c>
      <c r="B610" s="69" t="s">
        <v>392</v>
      </c>
      <c r="C610" s="69" t="s">
        <v>185</v>
      </c>
      <c r="D610" s="69">
        <v>2422</v>
      </c>
      <c r="E610" s="69">
        <v>151879</v>
      </c>
      <c r="F610" s="69">
        <v>62.71</v>
      </c>
      <c r="G610" s="69">
        <v>231856</v>
      </c>
      <c r="H610" s="69">
        <v>178083</v>
      </c>
      <c r="I610" s="69">
        <v>0.76</v>
      </c>
      <c r="J610" s="69">
        <v>1752</v>
      </c>
    </row>
    <row r="611" spans="1:10">
      <c r="A611" s="86">
        <v>45544</v>
      </c>
      <c r="B611" s="69" t="s">
        <v>385</v>
      </c>
      <c r="C611" s="69" t="s">
        <v>157</v>
      </c>
      <c r="D611" s="69">
        <v>238</v>
      </c>
      <c r="E611" s="69">
        <v>51259</v>
      </c>
      <c r="F611" s="69">
        <v>215.37</v>
      </c>
      <c r="G611" s="69">
        <v>18345</v>
      </c>
      <c r="H611" s="69">
        <v>16353</v>
      </c>
      <c r="I611" s="69">
        <v>0.61</v>
      </c>
      <c r="J611" s="69">
        <v>112</v>
      </c>
    </row>
    <row r="612" spans="1:10">
      <c r="A612" s="86">
        <v>45544</v>
      </c>
      <c r="B612" s="69" t="s">
        <v>405</v>
      </c>
      <c r="C612" s="69" t="s">
        <v>239</v>
      </c>
      <c r="D612" s="69">
        <v>797</v>
      </c>
      <c r="E612" s="69">
        <v>32737</v>
      </c>
      <c r="F612" s="69">
        <v>41.08</v>
      </c>
      <c r="G612" s="69">
        <v>21354</v>
      </c>
      <c r="H612" s="69">
        <v>17471</v>
      </c>
      <c r="I612" s="69">
        <v>2.25</v>
      </c>
      <c r="J612" s="69">
        <v>480</v>
      </c>
    </row>
    <row r="613" spans="1:10">
      <c r="A613" s="86">
        <v>45544</v>
      </c>
      <c r="B613" s="69" t="s">
        <v>349</v>
      </c>
      <c r="C613" s="69" t="s">
        <v>123</v>
      </c>
      <c r="D613" s="69">
        <v>361</v>
      </c>
      <c r="E613" s="69">
        <v>77046</v>
      </c>
      <c r="F613" s="69">
        <v>213.42</v>
      </c>
      <c r="G613" s="69">
        <v>13887</v>
      </c>
      <c r="H613" s="69">
        <v>11674</v>
      </c>
      <c r="I613" s="69">
        <v>1.22</v>
      </c>
      <c r="J613" s="69">
        <v>170</v>
      </c>
    </row>
    <row r="614" spans="1:10">
      <c r="A614" s="86">
        <v>45544</v>
      </c>
      <c r="B614" s="69" t="s">
        <v>423</v>
      </c>
      <c r="C614" s="69" t="s">
        <v>422</v>
      </c>
      <c r="D614" s="69">
        <v>14</v>
      </c>
      <c r="E614" s="69">
        <v>14887</v>
      </c>
      <c r="F614" s="69">
        <v>1063.3599999999999</v>
      </c>
      <c r="G614" s="69">
        <v>4781</v>
      </c>
      <c r="H614" s="69">
        <v>3881</v>
      </c>
      <c r="I614" s="69">
        <v>0.23</v>
      </c>
      <c r="J614" s="69">
        <v>11</v>
      </c>
    </row>
    <row r="615" spans="1:10">
      <c r="A615" s="86">
        <v>45544</v>
      </c>
      <c r="B615" s="69" t="s">
        <v>425</v>
      </c>
      <c r="C615" s="69" t="s">
        <v>424</v>
      </c>
      <c r="D615" s="69">
        <v>27</v>
      </c>
      <c r="E615" s="69">
        <v>16266</v>
      </c>
      <c r="F615" s="69">
        <v>602.44000000000005</v>
      </c>
      <c r="G615" s="69">
        <v>1353</v>
      </c>
      <c r="H615" s="69">
        <v>1030</v>
      </c>
      <c r="I615" s="69">
        <v>0.52</v>
      </c>
      <c r="J615" s="69">
        <v>7</v>
      </c>
    </row>
    <row r="616" spans="1:10">
      <c r="A616" s="86">
        <v>45544</v>
      </c>
      <c r="B616" s="69" t="s">
        <v>427</v>
      </c>
      <c r="C616" s="69" t="s">
        <v>426</v>
      </c>
      <c r="D616" s="69">
        <v>52</v>
      </c>
      <c r="E616" s="69">
        <v>14822</v>
      </c>
      <c r="F616" s="69">
        <v>285.04000000000002</v>
      </c>
      <c r="G616" s="69">
        <v>4958</v>
      </c>
      <c r="H616" s="69">
        <v>4076</v>
      </c>
      <c r="I616" s="69">
        <v>0.46</v>
      </c>
      <c r="J616" s="69">
        <v>23</v>
      </c>
    </row>
    <row r="617" spans="1:10">
      <c r="A617" s="86">
        <v>45544</v>
      </c>
      <c r="B617" s="69" t="s">
        <v>429</v>
      </c>
      <c r="C617" s="69" t="s">
        <v>428</v>
      </c>
      <c r="D617" s="69">
        <v>20</v>
      </c>
      <c r="E617" s="69">
        <v>14919</v>
      </c>
      <c r="F617" s="69">
        <v>745.95</v>
      </c>
      <c r="G617" s="69">
        <v>1222</v>
      </c>
      <c r="H617" s="69">
        <v>936</v>
      </c>
      <c r="I617" s="69">
        <v>0.82</v>
      </c>
      <c r="J617" s="69">
        <v>10</v>
      </c>
    </row>
    <row r="618" spans="1:10">
      <c r="A618" s="86">
        <v>45544</v>
      </c>
      <c r="B618" s="69" t="s">
        <v>374</v>
      </c>
      <c r="C618" s="69" t="s">
        <v>138</v>
      </c>
      <c r="D618" s="69">
        <v>184</v>
      </c>
      <c r="E618" s="69">
        <v>62553</v>
      </c>
      <c r="F618" s="69">
        <v>339.96</v>
      </c>
      <c r="G618" s="69">
        <v>16691</v>
      </c>
      <c r="H618" s="69">
        <v>14536</v>
      </c>
      <c r="I618" s="69">
        <v>0.61</v>
      </c>
      <c r="J618" s="69">
        <v>101</v>
      </c>
    </row>
    <row r="619" spans="1:10">
      <c r="A619" s="86">
        <v>45544</v>
      </c>
      <c r="B619" s="69" t="s">
        <v>375</v>
      </c>
      <c r="C619" s="69" t="s">
        <v>138</v>
      </c>
      <c r="D619" s="69">
        <v>238</v>
      </c>
      <c r="E619" s="69">
        <v>62587</v>
      </c>
      <c r="F619" s="69">
        <v>262.97000000000003</v>
      </c>
      <c r="G619" s="69">
        <v>19077</v>
      </c>
      <c r="H619" s="69">
        <v>17010</v>
      </c>
      <c r="I619" s="69">
        <v>0.63</v>
      </c>
      <c r="J619" s="69">
        <v>120</v>
      </c>
    </row>
    <row r="620" spans="1:10">
      <c r="A620" s="86">
        <v>45544</v>
      </c>
      <c r="B620" s="69" t="s">
        <v>440</v>
      </c>
      <c r="C620" s="69" t="s">
        <v>432</v>
      </c>
      <c r="D620" s="69">
        <v>431</v>
      </c>
      <c r="E620" s="69">
        <v>28678</v>
      </c>
      <c r="F620" s="69">
        <v>66.540000000000006</v>
      </c>
      <c r="G620" s="69">
        <v>23974</v>
      </c>
      <c r="H620" s="69">
        <v>19273</v>
      </c>
      <c r="I620" s="69">
        <v>1.25</v>
      </c>
      <c r="J620" s="69">
        <v>300</v>
      </c>
    </row>
    <row r="621" spans="1:10">
      <c r="A621" s="86">
        <v>45544</v>
      </c>
      <c r="B621" s="69" t="s">
        <v>441</v>
      </c>
      <c r="C621" s="69" t="s">
        <v>432</v>
      </c>
      <c r="D621" s="69">
        <v>160</v>
      </c>
      <c r="E621" s="69">
        <v>67141</v>
      </c>
      <c r="F621" s="69">
        <v>419.63</v>
      </c>
      <c r="G621" s="69">
        <v>12945</v>
      </c>
      <c r="H621" s="69">
        <v>12522</v>
      </c>
      <c r="I621" s="69">
        <v>0.91</v>
      </c>
      <c r="J621" s="69">
        <v>118</v>
      </c>
    </row>
    <row r="622" spans="1:10">
      <c r="A622" s="86">
        <v>45544</v>
      </c>
      <c r="B622" s="69" t="s">
        <v>199</v>
      </c>
      <c r="C622" s="69" t="s">
        <v>454</v>
      </c>
      <c r="D622" s="69">
        <v>243</v>
      </c>
      <c r="E622" s="69">
        <v>16964</v>
      </c>
      <c r="F622" s="69">
        <v>69.81</v>
      </c>
      <c r="G622" s="69">
        <v>13505</v>
      </c>
      <c r="H622" s="69">
        <v>11606</v>
      </c>
      <c r="I622" s="69">
        <v>1.1000000000000001</v>
      </c>
      <c r="J622" s="69">
        <v>148</v>
      </c>
    </row>
    <row r="623" spans="1:10">
      <c r="A623" s="86">
        <v>45544</v>
      </c>
      <c r="B623" s="69" t="s">
        <v>442</v>
      </c>
      <c r="C623" s="69" t="s">
        <v>432</v>
      </c>
      <c r="D623" s="69">
        <v>149</v>
      </c>
      <c r="E623" s="69">
        <v>9719</v>
      </c>
      <c r="F623" s="69">
        <v>65.23</v>
      </c>
      <c r="G623" s="69">
        <v>6932</v>
      </c>
      <c r="H623" s="69">
        <v>5618</v>
      </c>
      <c r="I623" s="69">
        <v>1.63</v>
      </c>
      <c r="J623" s="69">
        <v>113</v>
      </c>
    </row>
    <row r="624" spans="1:10">
      <c r="A624" s="86">
        <v>45544</v>
      </c>
      <c r="B624" s="69" t="s">
        <v>443</v>
      </c>
      <c r="C624" s="69" t="s">
        <v>432</v>
      </c>
      <c r="D624" s="69">
        <v>183</v>
      </c>
      <c r="E624" s="69">
        <v>9747</v>
      </c>
      <c r="F624" s="69">
        <v>53.26</v>
      </c>
      <c r="G624" s="69">
        <v>6953</v>
      </c>
      <c r="H624" s="69">
        <v>6033</v>
      </c>
      <c r="I624" s="69">
        <v>1.51</v>
      </c>
      <c r="J624" s="69">
        <v>105</v>
      </c>
    </row>
    <row r="625" spans="1:10">
      <c r="A625" s="86">
        <v>45544</v>
      </c>
      <c r="B625" s="69" t="s">
        <v>420</v>
      </c>
      <c r="C625" s="69" t="s">
        <v>419</v>
      </c>
      <c r="D625" s="69">
        <v>150</v>
      </c>
      <c r="E625" s="69">
        <v>67850</v>
      </c>
      <c r="F625" s="69">
        <v>452.33</v>
      </c>
      <c r="G625" s="69">
        <v>109784</v>
      </c>
      <c r="H625" s="69">
        <v>107664</v>
      </c>
      <c r="I625" s="69">
        <v>0</v>
      </c>
      <c r="J625" s="69">
        <v>5</v>
      </c>
    </row>
    <row r="626" spans="1:10">
      <c r="A626" s="86">
        <v>45544</v>
      </c>
      <c r="B626" s="69" t="s">
        <v>409</v>
      </c>
      <c r="C626" s="69" t="s">
        <v>253</v>
      </c>
      <c r="D626" s="69">
        <v>2337</v>
      </c>
      <c r="E626" s="69">
        <v>98361</v>
      </c>
      <c r="F626" s="69">
        <v>42.09</v>
      </c>
      <c r="G626" s="69">
        <v>32914</v>
      </c>
      <c r="H626" s="69">
        <v>30617</v>
      </c>
      <c r="I626" s="69">
        <v>6.47</v>
      </c>
      <c r="J626" s="69">
        <v>2130</v>
      </c>
    </row>
    <row r="627" spans="1:10">
      <c r="A627" s="86">
        <v>45544</v>
      </c>
      <c r="B627" s="69" t="s">
        <v>378</v>
      </c>
      <c r="C627" s="69" t="s">
        <v>145</v>
      </c>
      <c r="D627" s="69">
        <v>409</v>
      </c>
      <c r="E627" s="69">
        <v>69803</v>
      </c>
      <c r="F627" s="69">
        <v>170.67</v>
      </c>
      <c r="G627" s="69">
        <v>17498</v>
      </c>
      <c r="H627" s="69">
        <v>14913</v>
      </c>
      <c r="I627" s="69">
        <v>1.1499999999999999</v>
      </c>
      <c r="J627" s="69">
        <v>201</v>
      </c>
    </row>
    <row r="628" spans="1:10">
      <c r="A628" s="86">
        <v>45544</v>
      </c>
      <c r="B628" s="69" t="s">
        <v>444</v>
      </c>
      <c r="C628" s="69" t="s">
        <v>432</v>
      </c>
      <c r="D628" s="69">
        <v>390</v>
      </c>
      <c r="E628" s="69">
        <v>31032</v>
      </c>
      <c r="F628" s="69">
        <v>79.569999999999993</v>
      </c>
      <c r="G628" s="69">
        <v>28968</v>
      </c>
      <c r="H628" s="69">
        <v>19007</v>
      </c>
      <c r="I628" s="69">
        <v>1.03</v>
      </c>
      <c r="J628" s="69">
        <v>297</v>
      </c>
    </row>
    <row r="629" spans="1:10">
      <c r="A629" s="86">
        <v>45544</v>
      </c>
      <c r="B629" s="69" t="s">
        <v>196</v>
      </c>
      <c r="C629" s="69" t="s">
        <v>454</v>
      </c>
      <c r="D629" s="69">
        <v>191</v>
      </c>
      <c r="E629" s="69">
        <v>16854</v>
      </c>
      <c r="F629" s="69">
        <v>88.24</v>
      </c>
      <c r="G629" s="69">
        <v>13009</v>
      </c>
      <c r="H629" s="69">
        <v>11291</v>
      </c>
      <c r="I629" s="69">
        <v>1.02</v>
      </c>
      <c r="J629" s="69">
        <v>133</v>
      </c>
    </row>
    <row r="630" spans="1:10">
      <c r="A630" s="86">
        <v>45544</v>
      </c>
      <c r="B630" s="69" t="s">
        <v>445</v>
      </c>
      <c r="C630" s="69" t="s">
        <v>432</v>
      </c>
      <c r="D630" s="69">
        <v>116</v>
      </c>
      <c r="E630" s="69">
        <v>7695</v>
      </c>
      <c r="F630" s="69">
        <v>66.34</v>
      </c>
      <c r="G630" s="69">
        <v>5079</v>
      </c>
      <c r="H630" s="69">
        <v>4341</v>
      </c>
      <c r="I630" s="69">
        <v>1.54</v>
      </c>
      <c r="J630" s="69">
        <v>78</v>
      </c>
    </row>
    <row r="631" spans="1:10">
      <c r="A631" s="86">
        <v>45544</v>
      </c>
      <c r="B631" s="69" t="s">
        <v>456</v>
      </c>
      <c r="C631" s="69" t="s">
        <v>455</v>
      </c>
      <c r="D631" s="69">
        <v>106</v>
      </c>
      <c r="E631" s="69">
        <v>6749</v>
      </c>
      <c r="F631" s="69">
        <v>63.67</v>
      </c>
      <c r="G631" s="69">
        <v>5337</v>
      </c>
      <c r="H631" s="69">
        <v>4808</v>
      </c>
      <c r="I631" s="69">
        <v>1.24</v>
      </c>
      <c r="J631" s="69">
        <v>66</v>
      </c>
    </row>
    <row r="632" spans="1:10">
      <c r="A632" s="86">
        <v>45544</v>
      </c>
      <c r="B632" s="69" t="s">
        <v>380</v>
      </c>
      <c r="C632" s="69" t="s">
        <v>150</v>
      </c>
      <c r="D632" s="69">
        <v>461</v>
      </c>
      <c r="E632" s="69">
        <v>64749</v>
      </c>
      <c r="F632" s="69">
        <v>140.44999999999999</v>
      </c>
      <c r="G632" s="69">
        <v>22704</v>
      </c>
      <c r="H632" s="69">
        <v>18915</v>
      </c>
      <c r="I632" s="69">
        <v>0.88</v>
      </c>
      <c r="J632" s="69">
        <v>199</v>
      </c>
    </row>
    <row r="633" spans="1:10">
      <c r="A633" s="86">
        <v>45544</v>
      </c>
      <c r="B633" s="69" t="s">
        <v>352</v>
      </c>
      <c r="C633" s="69" t="s">
        <v>141</v>
      </c>
      <c r="D633" s="69">
        <v>97</v>
      </c>
      <c r="E633" s="69">
        <v>10410</v>
      </c>
      <c r="F633" s="69">
        <v>107.32</v>
      </c>
      <c r="G633" s="69">
        <v>1166</v>
      </c>
      <c r="H633" s="69">
        <v>952</v>
      </c>
      <c r="I633" s="69">
        <v>2.06</v>
      </c>
      <c r="J633" s="69">
        <v>24</v>
      </c>
    </row>
    <row r="634" spans="1:10">
      <c r="A634" s="86">
        <v>45544</v>
      </c>
      <c r="B634" s="69" t="s">
        <v>355</v>
      </c>
      <c r="C634" s="69" t="s">
        <v>141</v>
      </c>
      <c r="D634" s="69">
        <v>107</v>
      </c>
      <c r="E634" s="69">
        <v>10228</v>
      </c>
      <c r="F634" s="69">
        <v>95.59</v>
      </c>
      <c r="G634" s="69">
        <v>2268</v>
      </c>
      <c r="H634" s="69">
        <v>1832</v>
      </c>
      <c r="I634" s="69">
        <v>2.0699999999999998</v>
      </c>
      <c r="J634" s="69">
        <v>47</v>
      </c>
    </row>
    <row r="635" spans="1:10">
      <c r="A635" s="86">
        <v>45544</v>
      </c>
      <c r="B635" s="69" t="s">
        <v>356</v>
      </c>
      <c r="C635" s="69" t="s">
        <v>141</v>
      </c>
      <c r="D635" s="69">
        <v>90</v>
      </c>
      <c r="E635" s="69">
        <v>10560</v>
      </c>
      <c r="F635" s="69">
        <v>117.33</v>
      </c>
      <c r="G635" s="69">
        <v>1749</v>
      </c>
      <c r="H635" s="69">
        <v>1456</v>
      </c>
      <c r="I635" s="69">
        <v>2.17</v>
      </c>
      <c r="J635" s="69">
        <v>38</v>
      </c>
    </row>
    <row r="636" spans="1:10">
      <c r="A636" s="86">
        <v>45544</v>
      </c>
      <c r="B636" s="69" t="s">
        <v>357</v>
      </c>
      <c r="C636" s="69" t="s">
        <v>141</v>
      </c>
      <c r="D636" s="69">
        <v>82</v>
      </c>
      <c r="E636" s="69">
        <v>10456</v>
      </c>
      <c r="F636" s="69">
        <v>127.51</v>
      </c>
      <c r="G636" s="69">
        <v>1590</v>
      </c>
      <c r="H636" s="69">
        <v>1393</v>
      </c>
      <c r="I636" s="69">
        <v>2.64</v>
      </c>
      <c r="J636" s="69">
        <v>42</v>
      </c>
    </row>
    <row r="637" spans="1:10">
      <c r="A637" s="86">
        <v>45544</v>
      </c>
      <c r="B637" s="69" t="s">
        <v>358</v>
      </c>
      <c r="C637" s="69" t="s">
        <v>141</v>
      </c>
      <c r="D637" s="69">
        <v>118</v>
      </c>
      <c r="E637" s="69">
        <v>10429</v>
      </c>
      <c r="F637" s="69">
        <v>88.38</v>
      </c>
      <c r="G637" s="69">
        <v>1773</v>
      </c>
      <c r="H637" s="69">
        <v>1512</v>
      </c>
      <c r="I637" s="69">
        <v>2.37</v>
      </c>
      <c r="J637" s="69">
        <v>42</v>
      </c>
    </row>
    <row r="638" spans="1:10">
      <c r="A638" s="86">
        <v>45544</v>
      </c>
      <c r="B638" s="69" t="s">
        <v>359</v>
      </c>
      <c r="C638" s="69" t="s">
        <v>141</v>
      </c>
      <c r="D638" s="69">
        <v>94</v>
      </c>
      <c r="E638" s="69">
        <v>10393</v>
      </c>
      <c r="F638" s="69">
        <v>110.56</v>
      </c>
      <c r="G638" s="69">
        <v>2501</v>
      </c>
      <c r="H638" s="69">
        <v>1962</v>
      </c>
      <c r="I638" s="69">
        <v>1.56</v>
      </c>
      <c r="J638" s="69">
        <v>39</v>
      </c>
    </row>
    <row r="639" spans="1:10">
      <c r="A639" s="86">
        <v>45544</v>
      </c>
      <c r="B639" s="69" t="s">
        <v>360</v>
      </c>
      <c r="C639" s="69" t="s">
        <v>141</v>
      </c>
      <c r="D639" s="69">
        <v>111</v>
      </c>
      <c r="E639" s="69">
        <v>10365</v>
      </c>
      <c r="F639" s="69">
        <v>93.38</v>
      </c>
      <c r="G639" s="69">
        <v>1771</v>
      </c>
      <c r="H639" s="69">
        <v>1477</v>
      </c>
      <c r="I639" s="69">
        <v>2.94</v>
      </c>
      <c r="J639" s="69">
        <v>52</v>
      </c>
    </row>
    <row r="640" spans="1:10">
      <c r="A640" s="86">
        <v>45544</v>
      </c>
      <c r="B640" s="69" t="s">
        <v>361</v>
      </c>
      <c r="C640" s="69" t="s">
        <v>141</v>
      </c>
      <c r="D640" s="69">
        <v>141</v>
      </c>
      <c r="E640" s="69">
        <v>10417</v>
      </c>
      <c r="F640" s="69">
        <v>73.88</v>
      </c>
      <c r="G640" s="69">
        <v>1583</v>
      </c>
      <c r="H640" s="69">
        <v>1327</v>
      </c>
      <c r="I640" s="69">
        <v>3.47</v>
      </c>
      <c r="J640" s="69">
        <v>55</v>
      </c>
    </row>
    <row r="641" spans="1:10">
      <c r="A641" s="86">
        <v>45544</v>
      </c>
      <c r="B641" s="69" t="s">
        <v>362</v>
      </c>
      <c r="C641" s="69" t="s">
        <v>141</v>
      </c>
      <c r="D641" s="69">
        <v>73</v>
      </c>
      <c r="E641" s="69">
        <v>10724</v>
      </c>
      <c r="F641" s="69">
        <v>146.9</v>
      </c>
      <c r="G641" s="69">
        <v>1589</v>
      </c>
      <c r="H641" s="69">
        <v>1363</v>
      </c>
      <c r="I641" s="69">
        <v>1.83</v>
      </c>
      <c r="J641" s="69">
        <v>29</v>
      </c>
    </row>
    <row r="642" spans="1:10">
      <c r="A642" s="86">
        <v>45544</v>
      </c>
      <c r="B642" s="69" t="s">
        <v>363</v>
      </c>
      <c r="C642" s="69" t="s">
        <v>141</v>
      </c>
      <c r="D642" s="69">
        <v>114</v>
      </c>
      <c r="E642" s="69">
        <v>10447</v>
      </c>
      <c r="F642" s="69">
        <v>91.64</v>
      </c>
      <c r="G642" s="69">
        <v>2157</v>
      </c>
      <c r="H642" s="69">
        <v>1825</v>
      </c>
      <c r="I642" s="69">
        <v>2.74</v>
      </c>
      <c r="J642" s="69">
        <v>59</v>
      </c>
    </row>
    <row r="643" spans="1:10">
      <c r="A643" s="86">
        <v>45544</v>
      </c>
      <c r="B643" s="69" t="s">
        <v>364</v>
      </c>
      <c r="C643" s="69" t="s">
        <v>141</v>
      </c>
      <c r="D643" s="69">
        <v>134</v>
      </c>
      <c r="E643" s="69">
        <v>10151</v>
      </c>
      <c r="F643" s="69">
        <v>75.75</v>
      </c>
      <c r="G643" s="69">
        <v>2249</v>
      </c>
      <c r="H643" s="69">
        <v>1871</v>
      </c>
      <c r="I643" s="69">
        <v>2.62</v>
      </c>
      <c r="J643" s="69">
        <v>59</v>
      </c>
    </row>
    <row r="644" spans="1:10">
      <c r="A644" s="86">
        <v>45544</v>
      </c>
      <c r="B644" s="69" t="s">
        <v>381</v>
      </c>
      <c r="C644" s="69" t="s">
        <v>153</v>
      </c>
      <c r="D644" s="69">
        <v>215</v>
      </c>
      <c r="E644" s="69">
        <v>66515</v>
      </c>
      <c r="F644" s="69">
        <v>309.37</v>
      </c>
      <c r="G644" s="69">
        <v>14199</v>
      </c>
      <c r="H644" s="69">
        <v>11382</v>
      </c>
      <c r="I644" s="69">
        <v>0.8</v>
      </c>
      <c r="J644" s="69">
        <v>113</v>
      </c>
    </row>
    <row r="645" spans="1:10">
      <c r="A645" s="86">
        <v>45544</v>
      </c>
      <c r="B645" s="69" t="s">
        <v>446</v>
      </c>
      <c r="C645" s="69" t="s">
        <v>432</v>
      </c>
      <c r="D645" s="69">
        <v>572</v>
      </c>
      <c r="E645" s="69">
        <v>27325</v>
      </c>
      <c r="F645" s="69">
        <v>47.77</v>
      </c>
      <c r="G645" s="69">
        <v>17664</v>
      </c>
      <c r="H645" s="69">
        <v>15296</v>
      </c>
      <c r="I645" s="69">
        <v>2.04</v>
      </c>
      <c r="J645" s="69">
        <v>360</v>
      </c>
    </row>
    <row r="646" spans="1:10">
      <c r="A646" s="86">
        <v>45544</v>
      </c>
      <c r="B646" s="69" t="s">
        <v>200</v>
      </c>
      <c r="C646" s="69" t="s">
        <v>454</v>
      </c>
      <c r="D646" s="69">
        <v>372</v>
      </c>
      <c r="E646" s="69">
        <v>17100</v>
      </c>
      <c r="F646" s="69">
        <v>45.97</v>
      </c>
      <c r="G646" s="69">
        <v>12156</v>
      </c>
      <c r="H646" s="69">
        <v>10622</v>
      </c>
      <c r="I646" s="69">
        <v>1.81</v>
      </c>
      <c r="J646" s="69">
        <v>220</v>
      </c>
    </row>
    <row r="647" spans="1:10">
      <c r="A647" s="86">
        <v>45544</v>
      </c>
      <c r="B647" s="69" t="s">
        <v>447</v>
      </c>
      <c r="C647" s="69" t="s">
        <v>432</v>
      </c>
      <c r="D647" s="69">
        <v>188</v>
      </c>
      <c r="E647" s="69">
        <v>9243</v>
      </c>
      <c r="F647" s="69">
        <v>49.16</v>
      </c>
      <c r="G647" s="69">
        <v>5171</v>
      </c>
      <c r="H647" s="69">
        <v>4722</v>
      </c>
      <c r="I647" s="69">
        <v>2.0099999999999998</v>
      </c>
      <c r="J647" s="69">
        <v>104</v>
      </c>
    </row>
    <row r="648" spans="1:10">
      <c r="A648" s="86">
        <v>45545</v>
      </c>
      <c r="B648" s="69" t="s">
        <v>386</v>
      </c>
      <c r="C648" s="69" t="s">
        <v>161</v>
      </c>
      <c r="D648" s="69">
        <v>212</v>
      </c>
      <c r="E648" s="69">
        <v>37866</v>
      </c>
      <c r="F648" s="69">
        <v>178.61</v>
      </c>
      <c r="G648" s="69">
        <v>15242</v>
      </c>
      <c r="H648" s="69">
        <v>13597</v>
      </c>
      <c r="I648" s="69">
        <v>0.79</v>
      </c>
      <c r="J648" s="69">
        <v>120</v>
      </c>
    </row>
    <row r="649" spans="1:10">
      <c r="A649" s="86">
        <v>45545</v>
      </c>
      <c r="B649" s="69" t="s">
        <v>348</v>
      </c>
      <c r="C649" s="69" t="s">
        <v>123</v>
      </c>
      <c r="D649" s="69">
        <v>57</v>
      </c>
      <c r="E649" s="69">
        <v>13749</v>
      </c>
      <c r="F649" s="69">
        <v>241.21</v>
      </c>
      <c r="G649" s="69">
        <v>2098</v>
      </c>
      <c r="H649" s="69">
        <v>1944</v>
      </c>
      <c r="I649" s="69">
        <v>1.38</v>
      </c>
      <c r="J649" s="69">
        <v>29</v>
      </c>
    </row>
    <row r="650" spans="1:10">
      <c r="A650" s="86">
        <v>45545</v>
      </c>
      <c r="B650" s="69" t="s">
        <v>404</v>
      </c>
      <c r="C650" s="69" t="s">
        <v>223</v>
      </c>
      <c r="D650" s="69">
        <v>60</v>
      </c>
      <c r="E650" s="69">
        <v>16035</v>
      </c>
      <c r="F650" s="69">
        <v>267.25</v>
      </c>
      <c r="G650" s="69">
        <v>3178</v>
      </c>
      <c r="H650" s="69">
        <v>2622</v>
      </c>
      <c r="I650" s="69">
        <v>1.1299999999999999</v>
      </c>
      <c r="J650" s="69">
        <v>36</v>
      </c>
    </row>
    <row r="651" spans="1:10">
      <c r="A651" s="86">
        <v>45545</v>
      </c>
      <c r="B651" s="69" t="s">
        <v>408</v>
      </c>
      <c r="C651" s="69" t="s">
        <v>248</v>
      </c>
      <c r="D651" s="69">
        <v>1456</v>
      </c>
      <c r="E651" s="69">
        <v>86817</v>
      </c>
      <c r="F651" s="69">
        <v>59.63</v>
      </c>
      <c r="G651" s="69">
        <v>27704</v>
      </c>
      <c r="H651" s="69">
        <v>24258</v>
      </c>
      <c r="I651" s="69">
        <v>5.04</v>
      </c>
      <c r="J651" s="69">
        <v>1395</v>
      </c>
    </row>
    <row r="652" spans="1:10">
      <c r="A652" s="86">
        <v>45545</v>
      </c>
      <c r="B652" s="69" t="s">
        <v>394</v>
      </c>
      <c r="C652" s="69" t="s">
        <v>393</v>
      </c>
      <c r="D652" s="69">
        <v>2175</v>
      </c>
      <c r="E652" s="69">
        <v>138158</v>
      </c>
      <c r="F652" s="69">
        <v>63.52</v>
      </c>
      <c r="G652" s="69">
        <v>109817</v>
      </c>
      <c r="H652" s="69">
        <v>54408</v>
      </c>
      <c r="I652" s="69">
        <v>1.64</v>
      </c>
      <c r="J652" s="69">
        <v>1805</v>
      </c>
    </row>
    <row r="653" spans="1:10">
      <c r="A653" s="86">
        <v>45545</v>
      </c>
      <c r="B653" s="69" t="s">
        <v>395</v>
      </c>
      <c r="C653" s="69" t="s">
        <v>393</v>
      </c>
      <c r="D653" s="69">
        <v>3531</v>
      </c>
      <c r="E653" s="69">
        <v>221894</v>
      </c>
      <c r="F653" s="69">
        <v>62.84</v>
      </c>
      <c r="G653" s="69">
        <v>178231</v>
      </c>
      <c r="H653" s="69">
        <v>87038</v>
      </c>
      <c r="I653" s="69">
        <v>1.69</v>
      </c>
      <c r="J653" s="69">
        <v>3006</v>
      </c>
    </row>
    <row r="654" spans="1:10">
      <c r="A654" s="86">
        <v>45545</v>
      </c>
      <c r="B654" s="69" t="s">
        <v>396</v>
      </c>
      <c r="C654" s="69" t="s">
        <v>393</v>
      </c>
      <c r="D654" s="69">
        <v>341</v>
      </c>
      <c r="E654" s="69">
        <v>21442</v>
      </c>
      <c r="F654" s="69">
        <v>62.88</v>
      </c>
      <c r="G654" s="69">
        <v>18398</v>
      </c>
      <c r="H654" s="69">
        <v>8766</v>
      </c>
      <c r="I654" s="69">
        <v>1.52</v>
      </c>
      <c r="J654" s="69">
        <v>279</v>
      </c>
    </row>
    <row r="655" spans="1:10">
      <c r="A655" s="86">
        <v>45545</v>
      </c>
      <c r="B655" s="69" t="s">
        <v>202</v>
      </c>
      <c r="C655" s="69" t="s">
        <v>454</v>
      </c>
      <c r="D655" s="69">
        <v>721</v>
      </c>
      <c r="E655" s="69">
        <v>49259</v>
      </c>
      <c r="F655" s="69">
        <v>68.319999999999993</v>
      </c>
      <c r="G655" s="69">
        <v>43298</v>
      </c>
      <c r="H655" s="69">
        <v>33589</v>
      </c>
      <c r="I655" s="69">
        <v>1.1299999999999999</v>
      </c>
      <c r="J655" s="69">
        <v>491</v>
      </c>
    </row>
    <row r="656" spans="1:10">
      <c r="A656" s="86">
        <v>45545</v>
      </c>
      <c r="B656" s="69" t="s">
        <v>198</v>
      </c>
      <c r="C656" s="69" t="s">
        <v>454</v>
      </c>
      <c r="D656" s="69">
        <v>578</v>
      </c>
      <c r="E656" s="69">
        <v>44927</v>
      </c>
      <c r="F656" s="69">
        <v>77.73</v>
      </c>
      <c r="G656" s="69">
        <v>43190</v>
      </c>
      <c r="H656" s="69">
        <v>30262</v>
      </c>
      <c r="I656" s="69">
        <v>0.98</v>
      </c>
      <c r="J656" s="69">
        <v>425</v>
      </c>
    </row>
    <row r="657" spans="1:10">
      <c r="A657" s="86">
        <v>45545</v>
      </c>
      <c r="B657" s="69" t="s">
        <v>433</v>
      </c>
      <c r="C657" s="69" t="s">
        <v>432</v>
      </c>
      <c r="D657" s="69">
        <v>692</v>
      </c>
      <c r="E657" s="69">
        <v>48215</v>
      </c>
      <c r="F657" s="69">
        <v>69.67</v>
      </c>
      <c r="G657" s="69">
        <v>33445</v>
      </c>
      <c r="H657" s="69">
        <v>28763</v>
      </c>
      <c r="I657" s="69">
        <v>1.38</v>
      </c>
      <c r="J657" s="69">
        <v>460</v>
      </c>
    </row>
    <row r="658" spans="1:10">
      <c r="A658" s="86">
        <v>45545</v>
      </c>
      <c r="B658" s="69" t="s">
        <v>434</v>
      </c>
      <c r="C658" s="69" t="s">
        <v>432</v>
      </c>
      <c r="D658" s="69">
        <v>673</v>
      </c>
      <c r="E658" s="69">
        <v>45666</v>
      </c>
      <c r="F658" s="69">
        <v>67.849999999999994</v>
      </c>
      <c r="G658" s="69">
        <v>35748</v>
      </c>
      <c r="H658" s="69">
        <v>30206</v>
      </c>
      <c r="I658" s="69">
        <v>1.24</v>
      </c>
      <c r="J658" s="69">
        <v>443</v>
      </c>
    </row>
    <row r="659" spans="1:10">
      <c r="A659" s="86">
        <v>45545</v>
      </c>
      <c r="B659" s="69" t="s">
        <v>436</v>
      </c>
      <c r="C659" s="69" t="s">
        <v>432</v>
      </c>
      <c r="D659" s="69">
        <v>858</v>
      </c>
      <c r="E659" s="69">
        <v>44103</v>
      </c>
      <c r="F659" s="69">
        <v>51.4</v>
      </c>
      <c r="G659" s="69">
        <v>33162</v>
      </c>
      <c r="H659" s="69">
        <v>28082</v>
      </c>
      <c r="I659" s="69">
        <v>1.45</v>
      </c>
      <c r="J659" s="69">
        <v>482</v>
      </c>
    </row>
    <row r="660" spans="1:10">
      <c r="A660" s="86">
        <v>45545</v>
      </c>
      <c r="B660" s="69" t="s">
        <v>437</v>
      </c>
      <c r="C660" s="69" t="s">
        <v>432</v>
      </c>
      <c r="D660" s="69">
        <v>0</v>
      </c>
      <c r="E660" s="69">
        <v>0</v>
      </c>
      <c r="G660" s="69">
        <v>0</v>
      </c>
      <c r="H660" s="69">
        <v>0</v>
      </c>
      <c r="J660" s="69">
        <v>1</v>
      </c>
    </row>
    <row r="661" spans="1:10">
      <c r="A661" s="86">
        <v>45545</v>
      </c>
      <c r="B661" s="69" t="s">
        <v>201</v>
      </c>
      <c r="C661" s="69" t="s">
        <v>454</v>
      </c>
      <c r="D661" s="69">
        <v>568</v>
      </c>
      <c r="E661" s="69">
        <v>39321</v>
      </c>
      <c r="F661" s="69">
        <v>69.23</v>
      </c>
      <c r="G661" s="69">
        <v>31270</v>
      </c>
      <c r="H661" s="69">
        <v>25720</v>
      </c>
      <c r="I661" s="69">
        <v>1.22</v>
      </c>
      <c r="J661" s="69">
        <v>383</v>
      </c>
    </row>
    <row r="662" spans="1:10">
      <c r="A662" s="86">
        <v>45545</v>
      </c>
      <c r="B662" s="69" t="s">
        <v>397</v>
      </c>
      <c r="C662" s="69" t="s">
        <v>191</v>
      </c>
      <c r="D662" s="69">
        <v>11</v>
      </c>
      <c r="E662" s="69">
        <v>404</v>
      </c>
      <c r="F662" s="69">
        <v>36.729999999999997</v>
      </c>
      <c r="G662" s="69">
        <v>324</v>
      </c>
      <c r="H662" s="69">
        <v>273</v>
      </c>
      <c r="I662" s="69">
        <v>2.78</v>
      </c>
      <c r="J662" s="69">
        <v>9</v>
      </c>
    </row>
    <row r="663" spans="1:10">
      <c r="A663" s="86">
        <v>45545</v>
      </c>
      <c r="B663" s="69" t="s">
        <v>398</v>
      </c>
      <c r="C663" s="69" t="s">
        <v>191</v>
      </c>
      <c r="D663" s="69">
        <v>86</v>
      </c>
      <c r="E663" s="69">
        <v>4098</v>
      </c>
      <c r="F663" s="69">
        <v>47.65</v>
      </c>
      <c r="G663" s="69">
        <v>2847</v>
      </c>
      <c r="H663" s="69">
        <v>2624</v>
      </c>
      <c r="I663" s="69">
        <v>2.42</v>
      </c>
      <c r="J663" s="69">
        <v>69</v>
      </c>
    </row>
    <row r="664" spans="1:10">
      <c r="A664" s="86">
        <v>45545</v>
      </c>
      <c r="B664" s="69" t="s">
        <v>399</v>
      </c>
      <c r="C664" s="69" t="s">
        <v>191</v>
      </c>
      <c r="D664" s="69">
        <v>1651</v>
      </c>
      <c r="E664" s="69">
        <v>78567</v>
      </c>
      <c r="F664" s="69">
        <v>47.59</v>
      </c>
      <c r="G664" s="69">
        <v>55262</v>
      </c>
      <c r="H664" s="69">
        <v>46000</v>
      </c>
      <c r="I664" s="69">
        <v>1.91</v>
      </c>
      <c r="J664" s="69">
        <v>1054</v>
      </c>
    </row>
    <row r="665" spans="1:10">
      <c r="A665" s="86">
        <v>45545</v>
      </c>
      <c r="B665" s="69" t="s">
        <v>400</v>
      </c>
      <c r="C665" s="69" t="s">
        <v>205</v>
      </c>
      <c r="D665" s="69">
        <v>575</v>
      </c>
      <c r="E665" s="69">
        <v>47369</v>
      </c>
      <c r="F665" s="69">
        <v>82.38</v>
      </c>
      <c r="G665" s="69">
        <v>10540</v>
      </c>
      <c r="H665" s="69">
        <v>9184</v>
      </c>
      <c r="I665" s="69">
        <v>0.38</v>
      </c>
      <c r="J665" s="69">
        <v>40</v>
      </c>
    </row>
    <row r="666" spans="1:10">
      <c r="A666" s="86">
        <v>45545</v>
      </c>
      <c r="B666" s="69" t="s">
        <v>401</v>
      </c>
      <c r="C666" s="69" t="s">
        <v>205</v>
      </c>
      <c r="D666" s="69">
        <v>22</v>
      </c>
      <c r="E666" s="69">
        <v>1031</v>
      </c>
      <c r="F666" s="69">
        <v>46.86</v>
      </c>
      <c r="G666" s="69">
        <v>237</v>
      </c>
      <c r="H666" s="69">
        <v>224</v>
      </c>
      <c r="I666" s="69">
        <v>0.84</v>
      </c>
      <c r="J666" s="69">
        <v>2</v>
      </c>
    </row>
    <row r="667" spans="1:10">
      <c r="A667" s="86">
        <v>45545</v>
      </c>
      <c r="B667" s="69" t="s">
        <v>402</v>
      </c>
      <c r="C667" s="69" t="s">
        <v>205</v>
      </c>
      <c r="D667" s="69">
        <v>8</v>
      </c>
      <c r="E667" s="69">
        <v>687</v>
      </c>
      <c r="F667" s="69">
        <v>85.88</v>
      </c>
      <c r="G667" s="69">
        <v>126</v>
      </c>
      <c r="H667" s="69">
        <v>122</v>
      </c>
      <c r="I667" s="69">
        <v>1.59</v>
      </c>
      <c r="J667" s="69">
        <v>2</v>
      </c>
    </row>
    <row r="668" spans="1:10">
      <c r="A668" s="86">
        <v>45545</v>
      </c>
      <c r="B668" s="69" t="s">
        <v>415</v>
      </c>
      <c r="C668" s="69" t="s">
        <v>286</v>
      </c>
      <c r="D668" s="69">
        <v>87</v>
      </c>
      <c r="E668" s="69">
        <v>27854</v>
      </c>
      <c r="F668" s="69">
        <v>320.16000000000003</v>
      </c>
      <c r="G668" s="69">
        <v>45814</v>
      </c>
      <c r="H668" s="69">
        <v>45814</v>
      </c>
      <c r="I668" s="69">
        <v>0.05</v>
      </c>
      <c r="J668" s="69">
        <v>24</v>
      </c>
    </row>
    <row r="669" spans="1:10">
      <c r="A669" s="86">
        <v>45545</v>
      </c>
      <c r="B669" s="69" t="s">
        <v>417</v>
      </c>
      <c r="C669" s="69" t="s">
        <v>286</v>
      </c>
      <c r="D669" s="69">
        <v>106</v>
      </c>
      <c r="E669" s="69">
        <v>35395</v>
      </c>
      <c r="F669" s="69">
        <v>333.92</v>
      </c>
      <c r="G669" s="69">
        <v>57845</v>
      </c>
      <c r="H669" s="69">
        <v>56875</v>
      </c>
      <c r="I669" s="69">
        <v>0.06</v>
      </c>
      <c r="J669" s="69">
        <v>35</v>
      </c>
    </row>
    <row r="670" spans="1:10">
      <c r="A670" s="86">
        <v>45545</v>
      </c>
      <c r="B670" s="69" t="s">
        <v>347</v>
      </c>
      <c r="C670" s="69" t="s">
        <v>101</v>
      </c>
      <c r="D670" s="69">
        <v>363</v>
      </c>
      <c r="E670" s="69">
        <v>98556</v>
      </c>
      <c r="F670" s="69">
        <v>271.5</v>
      </c>
      <c r="G670" s="69">
        <v>22996</v>
      </c>
      <c r="H670" s="69">
        <v>17404</v>
      </c>
      <c r="I670" s="69">
        <v>0.9</v>
      </c>
      <c r="J670" s="69">
        <v>207</v>
      </c>
    </row>
    <row r="671" spans="1:10">
      <c r="A671" s="86">
        <v>45545</v>
      </c>
      <c r="B671" s="69" t="s">
        <v>438</v>
      </c>
      <c r="C671" s="69" t="s">
        <v>432</v>
      </c>
      <c r="D671" s="69">
        <v>701</v>
      </c>
      <c r="E671" s="69">
        <v>43541</v>
      </c>
      <c r="F671" s="69">
        <v>62.11</v>
      </c>
      <c r="G671" s="69">
        <v>25255</v>
      </c>
      <c r="H671" s="69">
        <v>20765</v>
      </c>
      <c r="I671" s="69">
        <v>1.7</v>
      </c>
      <c r="J671" s="69">
        <v>429</v>
      </c>
    </row>
    <row r="672" spans="1:10">
      <c r="A672" s="86">
        <v>45545</v>
      </c>
      <c r="B672" s="69" t="s">
        <v>197</v>
      </c>
      <c r="C672" s="69" t="s">
        <v>454</v>
      </c>
      <c r="D672" s="69">
        <v>946</v>
      </c>
      <c r="E672" s="69">
        <v>44893</v>
      </c>
      <c r="F672" s="69">
        <v>47.46</v>
      </c>
      <c r="G672" s="69">
        <v>30455</v>
      </c>
      <c r="H672" s="69">
        <v>24575</v>
      </c>
      <c r="I672" s="69">
        <v>1.83</v>
      </c>
      <c r="J672" s="69">
        <v>557</v>
      </c>
    </row>
    <row r="673" spans="1:10">
      <c r="A673" s="86">
        <v>45545</v>
      </c>
      <c r="B673" s="69" t="s">
        <v>439</v>
      </c>
      <c r="C673" s="69" t="s">
        <v>432</v>
      </c>
      <c r="D673" s="69">
        <v>0</v>
      </c>
      <c r="E673" s="69">
        <v>0</v>
      </c>
      <c r="G673" s="69">
        <v>0</v>
      </c>
      <c r="H673" s="69">
        <v>0</v>
      </c>
    </row>
    <row r="674" spans="1:10">
      <c r="A674" s="86">
        <v>45545</v>
      </c>
      <c r="B674" s="69" t="s">
        <v>403</v>
      </c>
      <c r="C674" s="69" t="s">
        <v>218</v>
      </c>
      <c r="D674" s="69">
        <v>4956</v>
      </c>
      <c r="E674" s="69">
        <v>174678</v>
      </c>
      <c r="F674" s="69">
        <v>35.25</v>
      </c>
      <c r="G674" s="69">
        <v>179145</v>
      </c>
      <c r="H674" s="69">
        <v>154920</v>
      </c>
      <c r="I674" s="69">
        <v>1.55</v>
      </c>
      <c r="J674" s="69">
        <v>2777</v>
      </c>
    </row>
    <row r="675" spans="1:10">
      <c r="A675" s="86">
        <v>45545</v>
      </c>
      <c r="B675" s="69" t="s">
        <v>369</v>
      </c>
      <c r="C675" s="69" t="s">
        <v>127</v>
      </c>
      <c r="D675" s="69">
        <v>210</v>
      </c>
      <c r="E675" s="69">
        <v>47689</v>
      </c>
      <c r="F675" s="69">
        <v>227.09</v>
      </c>
      <c r="G675" s="69">
        <v>12736</v>
      </c>
      <c r="H675" s="69">
        <v>10777</v>
      </c>
      <c r="I675" s="69">
        <v>0.91</v>
      </c>
      <c r="J675" s="69">
        <v>116</v>
      </c>
    </row>
    <row r="676" spans="1:10">
      <c r="A676" s="86">
        <v>45545</v>
      </c>
      <c r="B676" s="69" t="s">
        <v>371</v>
      </c>
      <c r="C676" s="69" t="s">
        <v>131</v>
      </c>
      <c r="D676" s="69">
        <v>177</v>
      </c>
      <c r="E676" s="69">
        <v>44616</v>
      </c>
      <c r="F676" s="69">
        <v>252.07</v>
      </c>
      <c r="G676" s="69">
        <v>9687</v>
      </c>
      <c r="H676" s="69">
        <v>8656</v>
      </c>
      <c r="I676" s="69">
        <v>1</v>
      </c>
      <c r="J676" s="69">
        <v>97</v>
      </c>
    </row>
    <row r="677" spans="1:10">
      <c r="A677" s="86">
        <v>45545</v>
      </c>
      <c r="B677" s="69" t="s">
        <v>384</v>
      </c>
      <c r="C677" s="69" t="s">
        <v>157</v>
      </c>
      <c r="D677" s="69">
        <v>360</v>
      </c>
      <c r="E677" s="69">
        <v>73451</v>
      </c>
      <c r="F677" s="69">
        <v>204.03</v>
      </c>
      <c r="G677" s="69">
        <v>41700</v>
      </c>
      <c r="H677" s="69">
        <v>37494</v>
      </c>
      <c r="I677" s="69">
        <v>0.47</v>
      </c>
      <c r="J677" s="69">
        <v>196</v>
      </c>
    </row>
    <row r="678" spans="1:10">
      <c r="A678" s="86">
        <v>45545</v>
      </c>
      <c r="B678" s="69" t="s">
        <v>367</v>
      </c>
      <c r="C678" s="69" t="s">
        <v>109</v>
      </c>
      <c r="D678" s="69">
        <v>674</v>
      </c>
      <c r="E678" s="69">
        <v>201844</v>
      </c>
      <c r="F678" s="69">
        <v>299.47000000000003</v>
      </c>
      <c r="G678" s="69">
        <v>60012</v>
      </c>
      <c r="H678" s="69">
        <v>49884</v>
      </c>
      <c r="I678" s="69">
        <v>0.55000000000000004</v>
      </c>
      <c r="J678" s="69">
        <v>330</v>
      </c>
    </row>
    <row r="679" spans="1:10">
      <c r="A679" s="86">
        <v>45545</v>
      </c>
      <c r="B679" s="69" t="s">
        <v>387</v>
      </c>
      <c r="C679" s="69" t="s">
        <v>161</v>
      </c>
      <c r="D679" s="69">
        <v>282</v>
      </c>
      <c r="E679" s="69">
        <v>33824</v>
      </c>
      <c r="F679" s="69">
        <v>119.94</v>
      </c>
      <c r="G679" s="69">
        <v>21120</v>
      </c>
      <c r="H679" s="69">
        <v>17744</v>
      </c>
      <c r="I679" s="69">
        <v>0.69</v>
      </c>
      <c r="J679" s="69">
        <v>145</v>
      </c>
    </row>
    <row r="680" spans="1:10">
      <c r="A680" s="86">
        <v>45545</v>
      </c>
      <c r="B680" s="69" t="s">
        <v>351</v>
      </c>
      <c r="C680" s="69" t="s">
        <v>134</v>
      </c>
      <c r="D680" s="69">
        <v>243</v>
      </c>
      <c r="E680" s="69">
        <v>42548</v>
      </c>
      <c r="F680" s="69">
        <v>175.09</v>
      </c>
      <c r="G680" s="69">
        <v>16924</v>
      </c>
      <c r="H680" s="69">
        <v>14969</v>
      </c>
      <c r="I680" s="69">
        <v>0.77</v>
      </c>
      <c r="J680" s="69">
        <v>130</v>
      </c>
    </row>
    <row r="681" spans="1:10">
      <c r="A681" s="86">
        <v>45545</v>
      </c>
      <c r="B681" s="69" t="s">
        <v>412</v>
      </c>
      <c r="C681" s="69" t="s">
        <v>273</v>
      </c>
      <c r="D681" s="69">
        <v>1091</v>
      </c>
      <c r="E681" s="69">
        <v>64989</v>
      </c>
      <c r="F681" s="69">
        <v>59.57</v>
      </c>
      <c r="G681" s="69">
        <v>34960</v>
      </c>
      <c r="H681" s="69">
        <v>31039</v>
      </c>
      <c r="I681" s="69">
        <v>2.3199999999999998</v>
      </c>
      <c r="J681" s="69">
        <v>810</v>
      </c>
    </row>
    <row r="682" spans="1:10">
      <c r="A682" s="86">
        <v>45545</v>
      </c>
      <c r="B682" s="69" t="s">
        <v>412</v>
      </c>
      <c r="C682" s="69" t="s">
        <v>277</v>
      </c>
      <c r="D682" s="69">
        <v>866</v>
      </c>
      <c r="E682" s="69">
        <v>47980</v>
      </c>
      <c r="F682" s="69">
        <v>55.4</v>
      </c>
      <c r="G682" s="69">
        <v>11849</v>
      </c>
      <c r="H682" s="69">
        <v>11025</v>
      </c>
      <c r="I682" s="69">
        <v>7.18</v>
      </c>
      <c r="J682" s="69">
        <v>851</v>
      </c>
    </row>
    <row r="683" spans="1:10">
      <c r="A683" s="86">
        <v>45545</v>
      </c>
      <c r="B683" s="69" t="s">
        <v>412</v>
      </c>
      <c r="C683" s="69" t="s">
        <v>282</v>
      </c>
      <c r="D683" s="69">
        <v>820</v>
      </c>
      <c r="E683" s="69">
        <v>45577</v>
      </c>
      <c r="F683" s="69">
        <v>55.58</v>
      </c>
      <c r="G683" s="69">
        <v>38049</v>
      </c>
      <c r="H683" s="69">
        <v>30325</v>
      </c>
      <c r="I683" s="69">
        <v>1.71</v>
      </c>
      <c r="J683" s="69">
        <v>649</v>
      </c>
    </row>
    <row r="684" spans="1:10">
      <c r="A684" s="86">
        <v>45545</v>
      </c>
      <c r="B684" s="69" t="s">
        <v>407</v>
      </c>
      <c r="C684" s="69" t="s">
        <v>243</v>
      </c>
      <c r="D684" s="69">
        <v>333</v>
      </c>
      <c r="E684" s="69">
        <v>63974</v>
      </c>
      <c r="F684" s="69">
        <v>192.11</v>
      </c>
      <c r="G684" s="69">
        <v>29972</v>
      </c>
      <c r="H684" s="69">
        <v>24292</v>
      </c>
      <c r="I684" s="69">
        <v>0.01</v>
      </c>
      <c r="J684" s="69">
        <v>4</v>
      </c>
    </row>
    <row r="685" spans="1:10">
      <c r="A685" s="86">
        <v>45545</v>
      </c>
      <c r="B685" s="69" t="s">
        <v>411</v>
      </c>
      <c r="C685" s="69" t="s">
        <v>268</v>
      </c>
      <c r="D685" s="69">
        <v>1036</v>
      </c>
      <c r="E685" s="69">
        <v>59886</v>
      </c>
      <c r="F685" s="69">
        <v>57.81</v>
      </c>
      <c r="G685" s="69">
        <v>66634</v>
      </c>
      <c r="H685" s="69">
        <v>42569</v>
      </c>
      <c r="I685" s="69">
        <v>1.17</v>
      </c>
      <c r="J685" s="69">
        <v>779</v>
      </c>
    </row>
    <row r="686" spans="1:10">
      <c r="A686" s="86">
        <v>45545</v>
      </c>
      <c r="B686" s="69" t="s">
        <v>392</v>
      </c>
      <c r="C686" s="69" t="s">
        <v>185</v>
      </c>
      <c r="D686" s="69">
        <v>2394</v>
      </c>
      <c r="E686" s="69">
        <v>163921</v>
      </c>
      <c r="F686" s="69">
        <v>68.47</v>
      </c>
      <c r="G686" s="69">
        <v>225512</v>
      </c>
      <c r="H686" s="69">
        <v>170699</v>
      </c>
      <c r="I686" s="69">
        <v>0.78</v>
      </c>
      <c r="J686" s="69">
        <v>1751</v>
      </c>
    </row>
    <row r="687" spans="1:10">
      <c r="A687" s="86">
        <v>45545</v>
      </c>
      <c r="B687" s="69" t="s">
        <v>385</v>
      </c>
      <c r="C687" s="69" t="s">
        <v>157</v>
      </c>
      <c r="D687" s="69">
        <v>449</v>
      </c>
      <c r="E687" s="69">
        <v>73821</v>
      </c>
      <c r="F687" s="69">
        <v>164.41</v>
      </c>
      <c r="G687" s="69">
        <v>29706</v>
      </c>
      <c r="H687" s="69">
        <v>25216</v>
      </c>
      <c r="I687" s="69">
        <v>0.69</v>
      </c>
      <c r="J687" s="69">
        <v>205</v>
      </c>
    </row>
    <row r="688" spans="1:10">
      <c r="A688" s="86">
        <v>45545</v>
      </c>
      <c r="B688" s="69" t="s">
        <v>405</v>
      </c>
      <c r="C688" s="69" t="s">
        <v>239</v>
      </c>
      <c r="D688" s="69">
        <v>738</v>
      </c>
      <c r="E688" s="69">
        <v>30784</v>
      </c>
      <c r="F688" s="69">
        <v>41.71</v>
      </c>
      <c r="G688" s="69">
        <v>16870</v>
      </c>
      <c r="H688" s="69">
        <v>13672</v>
      </c>
      <c r="I688" s="69">
        <v>2.64</v>
      </c>
      <c r="J688" s="69">
        <v>446</v>
      </c>
    </row>
    <row r="689" spans="1:10">
      <c r="A689" s="86">
        <v>45545</v>
      </c>
      <c r="B689" s="69" t="s">
        <v>349</v>
      </c>
      <c r="C689" s="69" t="s">
        <v>123</v>
      </c>
      <c r="D689" s="69">
        <v>334</v>
      </c>
      <c r="E689" s="69">
        <v>74637</v>
      </c>
      <c r="F689" s="69">
        <v>223.46</v>
      </c>
      <c r="G689" s="69">
        <v>13066</v>
      </c>
      <c r="H689" s="69">
        <v>11186</v>
      </c>
      <c r="I689" s="69">
        <v>1.29</v>
      </c>
      <c r="J689" s="69">
        <v>169</v>
      </c>
    </row>
    <row r="690" spans="1:10">
      <c r="A690" s="86">
        <v>45545</v>
      </c>
      <c r="B690" s="69" t="s">
        <v>423</v>
      </c>
      <c r="C690" s="69" t="s">
        <v>422</v>
      </c>
      <c r="D690" s="69">
        <v>13</v>
      </c>
      <c r="E690" s="69">
        <v>14296</v>
      </c>
      <c r="F690" s="69">
        <v>1099.69</v>
      </c>
      <c r="G690" s="69">
        <v>4588</v>
      </c>
      <c r="H690" s="69">
        <v>3800</v>
      </c>
      <c r="I690" s="69">
        <v>0.13</v>
      </c>
      <c r="J690" s="69">
        <v>6</v>
      </c>
    </row>
    <row r="691" spans="1:10">
      <c r="A691" s="86">
        <v>45545</v>
      </c>
      <c r="B691" s="69" t="s">
        <v>425</v>
      </c>
      <c r="C691" s="69" t="s">
        <v>424</v>
      </c>
      <c r="D691" s="69">
        <v>27</v>
      </c>
      <c r="E691" s="69">
        <v>16362</v>
      </c>
      <c r="F691" s="69">
        <v>606</v>
      </c>
      <c r="G691" s="69">
        <v>1299</v>
      </c>
      <c r="H691" s="69">
        <v>1006</v>
      </c>
      <c r="I691" s="69">
        <v>1</v>
      </c>
      <c r="J691" s="69">
        <v>13</v>
      </c>
    </row>
    <row r="692" spans="1:10">
      <c r="A692" s="86">
        <v>45545</v>
      </c>
      <c r="B692" s="69" t="s">
        <v>427</v>
      </c>
      <c r="C692" s="69" t="s">
        <v>426</v>
      </c>
      <c r="D692" s="69">
        <v>48</v>
      </c>
      <c r="E692" s="69">
        <v>14284</v>
      </c>
      <c r="F692" s="69">
        <v>297.58</v>
      </c>
      <c r="G692" s="69">
        <v>4794</v>
      </c>
      <c r="H692" s="69">
        <v>3976</v>
      </c>
      <c r="I692" s="69">
        <v>0.4</v>
      </c>
      <c r="J692" s="69">
        <v>19</v>
      </c>
    </row>
    <row r="693" spans="1:10">
      <c r="A693" s="86">
        <v>45545</v>
      </c>
      <c r="B693" s="69" t="s">
        <v>429</v>
      </c>
      <c r="C693" s="69" t="s">
        <v>428</v>
      </c>
      <c r="D693" s="69">
        <v>18</v>
      </c>
      <c r="E693" s="69">
        <v>14655</v>
      </c>
      <c r="F693" s="69">
        <v>814.17</v>
      </c>
      <c r="G693" s="69">
        <v>1259</v>
      </c>
      <c r="H693" s="69">
        <v>961</v>
      </c>
      <c r="I693" s="69">
        <v>0.48</v>
      </c>
      <c r="J693" s="69">
        <v>6</v>
      </c>
    </row>
    <row r="694" spans="1:10">
      <c r="A694" s="86">
        <v>45545</v>
      </c>
      <c r="B694" s="69" t="s">
        <v>374</v>
      </c>
      <c r="C694" s="69" t="s">
        <v>138</v>
      </c>
      <c r="D694" s="69">
        <v>129</v>
      </c>
      <c r="E694" s="69">
        <v>61170</v>
      </c>
      <c r="F694" s="69">
        <v>474.19</v>
      </c>
      <c r="G694" s="69">
        <v>13563</v>
      </c>
      <c r="H694" s="69">
        <v>11975</v>
      </c>
      <c r="I694" s="69">
        <v>0.59</v>
      </c>
      <c r="J694" s="69">
        <v>80</v>
      </c>
    </row>
    <row r="695" spans="1:10">
      <c r="A695" s="86">
        <v>45545</v>
      </c>
      <c r="B695" s="69" t="s">
        <v>375</v>
      </c>
      <c r="C695" s="69" t="s">
        <v>138</v>
      </c>
      <c r="D695" s="69">
        <v>188</v>
      </c>
      <c r="E695" s="69">
        <v>57881</v>
      </c>
      <c r="F695" s="69">
        <v>307.88</v>
      </c>
      <c r="G695" s="69">
        <v>13305</v>
      </c>
      <c r="H695" s="69">
        <v>11370</v>
      </c>
      <c r="I695" s="69">
        <v>0.68</v>
      </c>
      <c r="J695" s="69">
        <v>91</v>
      </c>
    </row>
    <row r="696" spans="1:10">
      <c r="A696" s="86">
        <v>45545</v>
      </c>
      <c r="B696" s="69" t="s">
        <v>440</v>
      </c>
      <c r="C696" s="69" t="s">
        <v>432</v>
      </c>
      <c r="D696" s="69">
        <v>607</v>
      </c>
      <c r="E696" s="69">
        <v>41876</v>
      </c>
      <c r="F696" s="69">
        <v>68.989999999999995</v>
      </c>
      <c r="G696" s="69">
        <v>29760</v>
      </c>
      <c r="H696" s="69">
        <v>23896</v>
      </c>
      <c r="I696" s="69">
        <v>1.38</v>
      </c>
      <c r="J696" s="69">
        <v>411</v>
      </c>
    </row>
    <row r="697" spans="1:10">
      <c r="A697" s="86">
        <v>45545</v>
      </c>
      <c r="B697" s="69" t="s">
        <v>199</v>
      </c>
      <c r="C697" s="69" t="s">
        <v>454</v>
      </c>
      <c r="D697" s="69">
        <v>530</v>
      </c>
      <c r="E697" s="69">
        <v>39354</v>
      </c>
      <c r="F697" s="69">
        <v>74.25</v>
      </c>
      <c r="G697" s="69">
        <v>38974</v>
      </c>
      <c r="H697" s="69">
        <v>28206</v>
      </c>
      <c r="I697" s="69">
        <v>0.96</v>
      </c>
      <c r="J697" s="69">
        <v>373</v>
      </c>
    </row>
    <row r="698" spans="1:10">
      <c r="A698" s="86">
        <v>45545</v>
      </c>
      <c r="B698" s="69" t="s">
        <v>442</v>
      </c>
      <c r="C698" s="69" t="s">
        <v>432</v>
      </c>
      <c r="D698" s="69">
        <v>0</v>
      </c>
      <c r="E698" s="69">
        <v>0</v>
      </c>
      <c r="G698" s="69">
        <v>0</v>
      </c>
      <c r="H698" s="69">
        <v>0</v>
      </c>
    </row>
    <row r="699" spans="1:10">
      <c r="A699" s="86">
        <v>45545</v>
      </c>
      <c r="B699" s="69" t="s">
        <v>443</v>
      </c>
      <c r="C699" s="69" t="s">
        <v>432</v>
      </c>
      <c r="D699" s="69">
        <v>0</v>
      </c>
      <c r="E699" s="69">
        <v>0</v>
      </c>
      <c r="G699" s="69">
        <v>0</v>
      </c>
      <c r="H699" s="69">
        <v>0</v>
      </c>
      <c r="J699" s="69">
        <v>1</v>
      </c>
    </row>
    <row r="700" spans="1:10">
      <c r="A700" s="86">
        <v>45545</v>
      </c>
      <c r="B700" s="69" t="s">
        <v>420</v>
      </c>
      <c r="C700" s="69" t="s">
        <v>419</v>
      </c>
      <c r="D700" s="69">
        <v>139</v>
      </c>
      <c r="E700" s="69">
        <v>58575</v>
      </c>
      <c r="F700" s="69">
        <v>421.4</v>
      </c>
      <c r="G700" s="69">
        <v>90770</v>
      </c>
      <c r="H700" s="69">
        <v>89362</v>
      </c>
      <c r="I700" s="69">
        <v>0</v>
      </c>
      <c r="J700" s="69">
        <v>2</v>
      </c>
    </row>
    <row r="701" spans="1:10">
      <c r="A701" s="86">
        <v>45545</v>
      </c>
      <c r="B701" s="69" t="s">
        <v>409</v>
      </c>
      <c r="C701" s="69" t="s">
        <v>253</v>
      </c>
      <c r="D701" s="69">
        <v>1959</v>
      </c>
      <c r="E701" s="69">
        <v>105129</v>
      </c>
      <c r="F701" s="69">
        <v>53.66</v>
      </c>
      <c r="G701" s="69">
        <v>24489</v>
      </c>
      <c r="H701" s="69">
        <v>22045</v>
      </c>
      <c r="I701" s="69">
        <v>7.49</v>
      </c>
      <c r="J701" s="69">
        <v>1835</v>
      </c>
    </row>
    <row r="702" spans="1:10">
      <c r="A702" s="86">
        <v>45545</v>
      </c>
      <c r="B702" s="69" t="s">
        <v>378</v>
      </c>
      <c r="C702" s="69" t="s">
        <v>145</v>
      </c>
      <c r="D702" s="69">
        <v>332</v>
      </c>
      <c r="E702" s="69">
        <v>57550</v>
      </c>
      <c r="F702" s="69">
        <v>173.34</v>
      </c>
      <c r="G702" s="69">
        <v>12648</v>
      </c>
      <c r="H702" s="69">
        <v>11247</v>
      </c>
      <c r="I702" s="69">
        <v>1.27</v>
      </c>
      <c r="J702" s="69">
        <v>161</v>
      </c>
    </row>
    <row r="703" spans="1:10">
      <c r="A703" s="86">
        <v>45545</v>
      </c>
      <c r="B703" s="69" t="s">
        <v>444</v>
      </c>
      <c r="C703" s="69" t="s">
        <v>432</v>
      </c>
      <c r="D703" s="69">
        <v>570</v>
      </c>
      <c r="E703" s="69">
        <v>43425</v>
      </c>
      <c r="F703" s="69">
        <v>76.180000000000007</v>
      </c>
      <c r="G703" s="69">
        <v>46343</v>
      </c>
      <c r="H703" s="69">
        <v>26663</v>
      </c>
      <c r="I703" s="69">
        <v>1.07</v>
      </c>
      <c r="J703" s="69">
        <v>495</v>
      </c>
    </row>
    <row r="704" spans="1:10">
      <c r="A704" s="86">
        <v>45545</v>
      </c>
      <c r="B704" s="69" t="s">
        <v>196</v>
      </c>
      <c r="C704" s="69" t="s">
        <v>454</v>
      </c>
      <c r="D704" s="69">
        <v>571</v>
      </c>
      <c r="E704" s="69">
        <v>43371</v>
      </c>
      <c r="F704" s="69">
        <v>75.959999999999994</v>
      </c>
      <c r="G704" s="69">
        <v>45579</v>
      </c>
      <c r="H704" s="69">
        <v>32117</v>
      </c>
      <c r="I704" s="69">
        <v>0.94</v>
      </c>
      <c r="J704" s="69">
        <v>430</v>
      </c>
    </row>
    <row r="705" spans="1:10">
      <c r="A705" s="86">
        <v>45545</v>
      </c>
      <c r="B705" s="69" t="s">
        <v>445</v>
      </c>
      <c r="C705" s="69" t="s">
        <v>432</v>
      </c>
      <c r="D705" s="69">
        <v>0</v>
      </c>
      <c r="E705" s="69">
        <v>0</v>
      </c>
      <c r="G705" s="69">
        <v>0</v>
      </c>
      <c r="H705" s="69">
        <v>0</v>
      </c>
      <c r="J705" s="69">
        <v>2</v>
      </c>
    </row>
    <row r="706" spans="1:10">
      <c r="A706" s="86">
        <v>45545</v>
      </c>
      <c r="B706" s="69" t="s">
        <v>456</v>
      </c>
      <c r="C706" s="69" t="s">
        <v>455</v>
      </c>
      <c r="D706" s="69">
        <v>252</v>
      </c>
      <c r="E706" s="69">
        <v>16093</v>
      </c>
      <c r="F706" s="69">
        <v>63.86</v>
      </c>
      <c r="G706" s="69">
        <v>17010</v>
      </c>
      <c r="H706" s="69">
        <v>13948</v>
      </c>
      <c r="I706" s="69">
        <v>0.88</v>
      </c>
      <c r="J706" s="69">
        <v>150</v>
      </c>
    </row>
    <row r="707" spans="1:10">
      <c r="A707" s="86">
        <v>45545</v>
      </c>
      <c r="B707" s="69" t="s">
        <v>380</v>
      </c>
      <c r="C707" s="69" t="s">
        <v>150</v>
      </c>
      <c r="D707" s="69">
        <v>375</v>
      </c>
      <c r="E707" s="69">
        <v>53180</v>
      </c>
      <c r="F707" s="69">
        <v>141.81</v>
      </c>
      <c r="G707" s="69">
        <v>17900</v>
      </c>
      <c r="H707" s="69">
        <v>15112</v>
      </c>
      <c r="I707" s="69">
        <v>0.96</v>
      </c>
      <c r="J707" s="69">
        <v>171</v>
      </c>
    </row>
    <row r="708" spans="1:10">
      <c r="A708" s="86">
        <v>45545</v>
      </c>
      <c r="B708" s="69" t="s">
        <v>352</v>
      </c>
      <c r="C708" s="69" t="s">
        <v>141</v>
      </c>
      <c r="D708" s="69">
        <v>96</v>
      </c>
      <c r="E708" s="69">
        <v>12159</v>
      </c>
      <c r="F708" s="69">
        <v>126.66</v>
      </c>
      <c r="G708" s="69">
        <v>1237</v>
      </c>
      <c r="H708" s="69">
        <v>994</v>
      </c>
      <c r="I708" s="69">
        <v>2.2599999999999998</v>
      </c>
      <c r="J708" s="69">
        <v>28</v>
      </c>
    </row>
    <row r="709" spans="1:10">
      <c r="A709" s="86">
        <v>45545</v>
      </c>
      <c r="B709" s="69" t="s">
        <v>355</v>
      </c>
      <c r="C709" s="69" t="s">
        <v>141</v>
      </c>
      <c r="D709" s="69">
        <v>122</v>
      </c>
      <c r="E709" s="69">
        <v>12118</v>
      </c>
      <c r="F709" s="69">
        <v>99.33</v>
      </c>
      <c r="G709" s="69">
        <v>2561</v>
      </c>
      <c r="H709" s="69">
        <v>2060</v>
      </c>
      <c r="I709" s="69">
        <v>1.91</v>
      </c>
      <c r="J709" s="69">
        <v>49</v>
      </c>
    </row>
    <row r="710" spans="1:10">
      <c r="A710" s="86">
        <v>45545</v>
      </c>
      <c r="B710" s="69" t="s">
        <v>356</v>
      </c>
      <c r="C710" s="69" t="s">
        <v>141</v>
      </c>
      <c r="D710" s="69">
        <v>106</v>
      </c>
      <c r="E710" s="69">
        <v>12738</v>
      </c>
      <c r="F710" s="69">
        <v>120.17</v>
      </c>
      <c r="G710" s="69">
        <v>2017</v>
      </c>
      <c r="H710" s="69">
        <v>1623</v>
      </c>
      <c r="I710" s="69">
        <v>1.88</v>
      </c>
      <c r="J710" s="69">
        <v>38</v>
      </c>
    </row>
    <row r="711" spans="1:10">
      <c r="A711" s="86">
        <v>45545</v>
      </c>
      <c r="B711" s="69" t="s">
        <v>357</v>
      </c>
      <c r="C711" s="69" t="s">
        <v>141</v>
      </c>
      <c r="D711" s="69">
        <v>86</v>
      </c>
      <c r="E711" s="69">
        <v>12714</v>
      </c>
      <c r="F711" s="69">
        <v>147.84</v>
      </c>
      <c r="G711" s="69">
        <v>1641</v>
      </c>
      <c r="H711" s="69">
        <v>1405</v>
      </c>
      <c r="I711" s="69">
        <v>2.38</v>
      </c>
      <c r="J711" s="69">
        <v>39</v>
      </c>
    </row>
    <row r="712" spans="1:10">
      <c r="A712" s="86">
        <v>45545</v>
      </c>
      <c r="B712" s="69" t="s">
        <v>358</v>
      </c>
      <c r="C712" s="69" t="s">
        <v>141</v>
      </c>
      <c r="D712" s="69">
        <v>117</v>
      </c>
      <c r="E712" s="69">
        <v>12062</v>
      </c>
      <c r="F712" s="69">
        <v>103.09</v>
      </c>
      <c r="G712" s="69">
        <v>1909</v>
      </c>
      <c r="H712" s="69">
        <v>1653</v>
      </c>
      <c r="I712" s="69">
        <v>2.25</v>
      </c>
      <c r="J712" s="69">
        <v>43</v>
      </c>
    </row>
    <row r="713" spans="1:10">
      <c r="A713" s="86">
        <v>45545</v>
      </c>
      <c r="B713" s="69" t="s">
        <v>359</v>
      </c>
      <c r="C713" s="69" t="s">
        <v>141</v>
      </c>
      <c r="D713" s="69">
        <v>82</v>
      </c>
      <c r="E713" s="69">
        <v>11751</v>
      </c>
      <c r="F713" s="69">
        <v>143.30000000000001</v>
      </c>
      <c r="G713" s="69">
        <v>2590</v>
      </c>
      <c r="H713" s="69">
        <v>2079</v>
      </c>
      <c r="I713" s="69">
        <v>1.93</v>
      </c>
      <c r="J713" s="69">
        <v>50</v>
      </c>
    </row>
    <row r="714" spans="1:10">
      <c r="A714" s="86">
        <v>45545</v>
      </c>
      <c r="B714" s="69" t="s">
        <v>360</v>
      </c>
      <c r="C714" s="69" t="s">
        <v>141</v>
      </c>
      <c r="D714" s="69">
        <v>96</v>
      </c>
      <c r="E714" s="69">
        <v>12531</v>
      </c>
      <c r="F714" s="69">
        <v>130.53</v>
      </c>
      <c r="G714" s="69">
        <v>1956</v>
      </c>
      <c r="H714" s="69">
        <v>1655</v>
      </c>
      <c r="I714" s="69">
        <v>1.84</v>
      </c>
      <c r="J714" s="69">
        <v>36</v>
      </c>
    </row>
    <row r="715" spans="1:10">
      <c r="A715" s="86">
        <v>45545</v>
      </c>
      <c r="B715" s="69" t="s">
        <v>361</v>
      </c>
      <c r="C715" s="69" t="s">
        <v>141</v>
      </c>
      <c r="D715" s="69">
        <v>144</v>
      </c>
      <c r="E715" s="69">
        <v>12207</v>
      </c>
      <c r="F715" s="69">
        <v>84.77</v>
      </c>
      <c r="G715" s="69">
        <v>1668</v>
      </c>
      <c r="H715" s="69">
        <v>1362</v>
      </c>
      <c r="I715" s="69">
        <v>3.72</v>
      </c>
      <c r="J715" s="69">
        <v>62</v>
      </c>
    </row>
    <row r="716" spans="1:10">
      <c r="A716" s="86">
        <v>45545</v>
      </c>
      <c r="B716" s="69" t="s">
        <v>362</v>
      </c>
      <c r="C716" s="69" t="s">
        <v>141</v>
      </c>
      <c r="D716" s="69">
        <v>64</v>
      </c>
      <c r="E716" s="69">
        <v>11818</v>
      </c>
      <c r="F716" s="69">
        <v>184.66</v>
      </c>
      <c r="G716" s="69">
        <v>1780</v>
      </c>
      <c r="H716" s="69">
        <v>1508</v>
      </c>
      <c r="I716" s="69">
        <v>2.13</v>
      </c>
      <c r="J716" s="69">
        <v>38</v>
      </c>
    </row>
    <row r="717" spans="1:10">
      <c r="A717" s="86">
        <v>45545</v>
      </c>
      <c r="B717" s="69" t="s">
        <v>363</v>
      </c>
      <c r="C717" s="69" t="s">
        <v>141</v>
      </c>
      <c r="D717" s="69">
        <v>104</v>
      </c>
      <c r="E717" s="69">
        <v>12620</v>
      </c>
      <c r="F717" s="69">
        <v>121.35</v>
      </c>
      <c r="G717" s="69">
        <v>2530</v>
      </c>
      <c r="H717" s="69">
        <v>2104</v>
      </c>
      <c r="I717" s="69">
        <v>1.94</v>
      </c>
      <c r="J717" s="69">
        <v>49</v>
      </c>
    </row>
    <row r="718" spans="1:10">
      <c r="A718" s="86">
        <v>45545</v>
      </c>
      <c r="B718" s="69" t="s">
        <v>364</v>
      </c>
      <c r="C718" s="69" t="s">
        <v>141</v>
      </c>
      <c r="D718" s="69">
        <v>126</v>
      </c>
      <c r="E718" s="69">
        <v>11883</v>
      </c>
      <c r="F718" s="69">
        <v>94.31</v>
      </c>
      <c r="G718" s="69">
        <v>2579</v>
      </c>
      <c r="H718" s="69">
        <v>2154</v>
      </c>
      <c r="I718" s="69">
        <v>2.48</v>
      </c>
      <c r="J718" s="69">
        <v>64</v>
      </c>
    </row>
    <row r="719" spans="1:10">
      <c r="A719" s="86">
        <v>45545</v>
      </c>
      <c r="B719" s="69" t="s">
        <v>381</v>
      </c>
      <c r="C719" s="69" t="s">
        <v>153</v>
      </c>
      <c r="D719" s="69">
        <v>202</v>
      </c>
      <c r="E719" s="69">
        <v>62324</v>
      </c>
      <c r="F719" s="69">
        <v>308.52999999999997</v>
      </c>
      <c r="G719" s="69">
        <v>13060</v>
      </c>
      <c r="H719" s="69">
        <v>10654</v>
      </c>
      <c r="I719" s="69">
        <v>0.75</v>
      </c>
      <c r="J719" s="69">
        <v>98</v>
      </c>
    </row>
    <row r="720" spans="1:10">
      <c r="A720" s="86">
        <v>45545</v>
      </c>
      <c r="B720" s="69" t="s">
        <v>446</v>
      </c>
      <c r="C720" s="69" t="s">
        <v>432</v>
      </c>
      <c r="D720" s="69">
        <v>699</v>
      </c>
      <c r="E720" s="69">
        <v>40339</v>
      </c>
      <c r="F720" s="69">
        <v>57.71</v>
      </c>
      <c r="G720" s="69">
        <v>27159</v>
      </c>
      <c r="H720" s="69">
        <v>22880</v>
      </c>
      <c r="I720" s="69">
        <v>1.61</v>
      </c>
      <c r="J720" s="69">
        <v>438</v>
      </c>
    </row>
    <row r="721" spans="1:10">
      <c r="A721" s="86">
        <v>45545</v>
      </c>
      <c r="B721" s="69" t="s">
        <v>200</v>
      </c>
      <c r="C721" s="69" t="s">
        <v>454</v>
      </c>
      <c r="D721" s="69">
        <v>849</v>
      </c>
      <c r="E721" s="69">
        <v>40784</v>
      </c>
      <c r="F721" s="69">
        <v>48.04</v>
      </c>
      <c r="G721" s="69">
        <v>28743</v>
      </c>
      <c r="H721" s="69">
        <v>24853</v>
      </c>
      <c r="I721" s="69">
        <v>1.77</v>
      </c>
      <c r="J721" s="69">
        <v>508</v>
      </c>
    </row>
    <row r="722" spans="1:10">
      <c r="A722" s="86">
        <v>45546</v>
      </c>
      <c r="B722" s="69" t="s">
        <v>386</v>
      </c>
      <c r="C722" s="69" t="s">
        <v>161</v>
      </c>
      <c r="D722" s="69">
        <v>148</v>
      </c>
      <c r="E722" s="69">
        <v>33965</v>
      </c>
      <c r="F722" s="69">
        <v>229.49</v>
      </c>
      <c r="G722" s="69">
        <v>12083</v>
      </c>
      <c r="H722" s="69">
        <v>10708</v>
      </c>
      <c r="I722" s="69">
        <v>0.66</v>
      </c>
      <c r="J722" s="69">
        <v>80</v>
      </c>
    </row>
    <row r="723" spans="1:10">
      <c r="A723" s="86">
        <v>45546</v>
      </c>
      <c r="B723" s="69" t="s">
        <v>348</v>
      </c>
      <c r="C723" s="69" t="s">
        <v>123</v>
      </c>
      <c r="D723" s="69">
        <v>78</v>
      </c>
      <c r="E723" s="69">
        <v>15453</v>
      </c>
      <c r="F723" s="69">
        <v>198.12</v>
      </c>
      <c r="G723" s="69">
        <v>2278</v>
      </c>
      <c r="H723" s="69">
        <v>2113</v>
      </c>
      <c r="I723" s="69">
        <v>1.67</v>
      </c>
      <c r="J723" s="69">
        <v>38</v>
      </c>
    </row>
    <row r="724" spans="1:10">
      <c r="A724" s="86">
        <v>45546</v>
      </c>
      <c r="B724" s="69" t="s">
        <v>404</v>
      </c>
      <c r="C724" s="69" t="s">
        <v>223</v>
      </c>
      <c r="D724" s="69">
        <v>74</v>
      </c>
      <c r="E724" s="69">
        <v>15057</v>
      </c>
      <c r="F724" s="69">
        <v>203.47</v>
      </c>
      <c r="G724" s="69">
        <v>6753</v>
      </c>
      <c r="H724" s="69">
        <v>5846</v>
      </c>
      <c r="I724" s="69">
        <v>0.53</v>
      </c>
      <c r="J724" s="69">
        <v>36</v>
      </c>
    </row>
    <row r="725" spans="1:10">
      <c r="A725" s="86">
        <v>45546</v>
      </c>
      <c r="B725" s="69" t="s">
        <v>408</v>
      </c>
      <c r="C725" s="69" t="s">
        <v>248</v>
      </c>
      <c r="D725" s="69">
        <v>1865</v>
      </c>
      <c r="E725" s="69">
        <v>101088</v>
      </c>
      <c r="F725" s="69">
        <v>54.2</v>
      </c>
      <c r="G725" s="69">
        <v>36109</v>
      </c>
      <c r="H725" s="69">
        <v>32797</v>
      </c>
      <c r="I725" s="69">
        <v>4.59</v>
      </c>
      <c r="J725" s="69">
        <v>1658</v>
      </c>
    </row>
    <row r="726" spans="1:10">
      <c r="A726" s="86">
        <v>45546</v>
      </c>
      <c r="B726" s="69" t="s">
        <v>391</v>
      </c>
      <c r="C726" s="69" t="s">
        <v>391</v>
      </c>
      <c r="D726" s="69">
        <v>63</v>
      </c>
      <c r="E726" s="69">
        <v>46387</v>
      </c>
      <c r="F726" s="69">
        <v>736.3</v>
      </c>
      <c r="G726" s="69">
        <v>63789</v>
      </c>
      <c r="H726" s="69">
        <v>62348</v>
      </c>
      <c r="I726" s="69">
        <v>0.01</v>
      </c>
      <c r="J726" s="69">
        <v>4</v>
      </c>
    </row>
    <row r="727" spans="1:10">
      <c r="A727" s="86">
        <v>45546</v>
      </c>
      <c r="B727" s="69" t="s">
        <v>394</v>
      </c>
      <c r="C727" s="69" t="s">
        <v>393</v>
      </c>
      <c r="D727" s="69">
        <v>2047</v>
      </c>
      <c r="E727" s="69">
        <v>140059</v>
      </c>
      <c r="F727" s="69">
        <v>68.42</v>
      </c>
      <c r="G727" s="69">
        <v>105629</v>
      </c>
      <c r="H727" s="69">
        <v>50337</v>
      </c>
      <c r="I727" s="69">
        <v>1.65</v>
      </c>
      <c r="J727" s="69">
        <v>1738</v>
      </c>
    </row>
    <row r="728" spans="1:10">
      <c r="A728" s="86">
        <v>45546</v>
      </c>
      <c r="B728" s="69" t="s">
        <v>395</v>
      </c>
      <c r="C728" s="69" t="s">
        <v>393</v>
      </c>
      <c r="D728" s="69">
        <v>3279</v>
      </c>
      <c r="E728" s="69">
        <v>215372</v>
      </c>
      <c r="F728" s="69">
        <v>65.680000000000007</v>
      </c>
      <c r="G728" s="69">
        <v>168429</v>
      </c>
      <c r="H728" s="69">
        <v>79617</v>
      </c>
      <c r="I728" s="69">
        <v>1.69</v>
      </c>
      <c r="J728" s="69">
        <v>2847</v>
      </c>
    </row>
    <row r="729" spans="1:10">
      <c r="A729" s="86">
        <v>45546</v>
      </c>
      <c r="B729" s="69" t="s">
        <v>396</v>
      </c>
      <c r="C729" s="69" t="s">
        <v>393</v>
      </c>
      <c r="D729" s="69">
        <v>362</v>
      </c>
      <c r="E729" s="69">
        <v>20663</v>
      </c>
      <c r="F729" s="69">
        <v>57.08</v>
      </c>
      <c r="G729" s="69">
        <v>16936</v>
      </c>
      <c r="H729" s="69">
        <v>7800</v>
      </c>
      <c r="I729" s="69">
        <v>1.8</v>
      </c>
      <c r="J729" s="69">
        <v>305</v>
      </c>
    </row>
    <row r="730" spans="1:10">
      <c r="A730" s="86">
        <v>45546</v>
      </c>
      <c r="B730" s="69" t="s">
        <v>202</v>
      </c>
      <c r="C730" s="69" t="s">
        <v>454</v>
      </c>
      <c r="D730" s="69">
        <v>578</v>
      </c>
      <c r="E730" s="69">
        <v>47031</v>
      </c>
      <c r="F730" s="69">
        <v>81.37</v>
      </c>
      <c r="G730" s="69">
        <v>45993</v>
      </c>
      <c r="H730" s="69">
        <v>31676</v>
      </c>
      <c r="I730" s="69">
        <v>0.93</v>
      </c>
      <c r="J730" s="69">
        <v>430</v>
      </c>
    </row>
    <row r="731" spans="1:10">
      <c r="A731" s="86">
        <v>45546</v>
      </c>
      <c r="B731" s="69" t="s">
        <v>198</v>
      </c>
      <c r="C731" s="69" t="s">
        <v>454</v>
      </c>
      <c r="D731" s="69">
        <v>598</v>
      </c>
      <c r="E731" s="69">
        <v>45894</v>
      </c>
      <c r="F731" s="69">
        <v>76.75</v>
      </c>
      <c r="G731" s="69">
        <v>48910</v>
      </c>
      <c r="H731" s="69">
        <v>33525</v>
      </c>
      <c r="I731" s="69">
        <v>0.89</v>
      </c>
      <c r="J731" s="69">
        <v>437</v>
      </c>
    </row>
    <row r="732" spans="1:10">
      <c r="A732" s="86">
        <v>45546</v>
      </c>
      <c r="B732" s="69" t="s">
        <v>433</v>
      </c>
      <c r="C732" s="69" t="s">
        <v>432</v>
      </c>
      <c r="D732" s="69">
        <v>657</v>
      </c>
      <c r="E732" s="69">
        <v>47008</v>
      </c>
      <c r="F732" s="69">
        <v>71.55</v>
      </c>
      <c r="G732" s="69">
        <v>37105</v>
      </c>
      <c r="H732" s="69">
        <v>30571</v>
      </c>
      <c r="I732" s="69">
        <v>1.1499999999999999</v>
      </c>
      <c r="J732" s="69">
        <v>427</v>
      </c>
    </row>
    <row r="733" spans="1:10">
      <c r="A733" s="86">
        <v>45546</v>
      </c>
      <c r="B733" s="69" t="s">
        <v>434</v>
      </c>
      <c r="C733" s="69" t="s">
        <v>432</v>
      </c>
      <c r="D733" s="69">
        <v>600</v>
      </c>
      <c r="E733" s="69">
        <v>46015</v>
      </c>
      <c r="F733" s="69">
        <v>76.69</v>
      </c>
      <c r="G733" s="69">
        <v>40829</v>
      </c>
      <c r="H733" s="69">
        <v>31513</v>
      </c>
      <c r="I733" s="69">
        <v>1.02</v>
      </c>
      <c r="J733" s="69">
        <v>417</v>
      </c>
    </row>
    <row r="734" spans="1:10">
      <c r="A734" s="86">
        <v>45546</v>
      </c>
      <c r="B734" s="69" t="s">
        <v>436</v>
      </c>
      <c r="C734" s="69" t="s">
        <v>432</v>
      </c>
      <c r="D734" s="69">
        <v>863</v>
      </c>
      <c r="E734" s="69">
        <v>43134</v>
      </c>
      <c r="F734" s="69">
        <v>49.98</v>
      </c>
      <c r="G734" s="69">
        <v>38094</v>
      </c>
      <c r="H734" s="69">
        <v>31508</v>
      </c>
      <c r="I734" s="69">
        <v>1.32</v>
      </c>
      <c r="J734" s="69">
        <v>503</v>
      </c>
    </row>
    <row r="735" spans="1:10">
      <c r="A735" s="86">
        <v>45546</v>
      </c>
      <c r="B735" s="69" t="s">
        <v>201</v>
      </c>
      <c r="C735" s="69" t="s">
        <v>454</v>
      </c>
      <c r="D735" s="69">
        <v>635</v>
      </c>
      <c r="E735" s="69">
        <v>43199</v>
      </c>
      <c r="F735" s="69">
        <v>68.03</v>
      </c>
      <c r="G735" s="69">
        <v>39360</v>
      </c>
      <c r="H735" s="69">
        <v>30628</v>
      </c>
      <c r="I735" s="69">
        <v>1.06</v>
      </c>
      <c r="J735" s="69">
        <v>416</v>
      </c>
    </row>
    <row r="736" spans="1:10">
      <c r="A736" s="86">
        <v>45546</v>
      </c>
      <c r="B736" s="69" t="s">
        <v>397</v>
      </c>
      <c r="C736" s="69" t="s">
        <v>191</v>
      </c>
      <c r="D736" s="69">
        <v>20</v>
      </c>
      <c r="E736" s="69">
        <v>431</v>
      </c>
      <c r="F736" s="69">
        <v>21.55</v>
      </c>
      <c r="G736" s="69">
        <v>276</v>
      </c>
      <c r="H736" s="69">
        <v>225</v>
      </c>
      <c r="I736" s="69">
        <v>4.71</v>
      </c>
      <c r="J736" s="69">
        <v>13</v>
      </c>
    </row>
    <row r="737" spans="1:10">
      <c r="A737" s="86">
        <v>45546</v>
      </c>
      <c r="B737" s="69" t="s">
        <v>398</v>
      </c>
      <c r="C737" s="69" t="s">
        <v>191</v>
      </c>
      <c r="D737" s="69">
        <v>89</v>
      </c>
      <c r="E737" s="69">
        <v>3880</v>
      </c>
      <c r="F737" s="69">
        <v>43.6</v>
      </c>
      <c r="G737" s="69">
        <v>2466</v>
      </c>
      <c r="H737" s="69">
        <v>2272</v>
      </c>
      <c r="I737" s="69">
        <v>2.35</v>
      </c>
      <c r="J737" s="69">
        <v>58</v>
      </c>
    </row>
    <row r="738" spans="1:10">
      <c r="A738" s="86">
        <v>45546</v>
      </c>
      <c r="B738" s="69" t="s">
        <v>399</v>
      </c>
      <c r="C738" s="69" t="s">
        <v>191</v>
      </c>
      <c r="D738" s="69">
        <v>1456</v>
      </c>
      <c r="E738" s="69">
        <v>80470</v>
      </c>
      <c r="F738" s="69">
        <v>55.27</v>
      </c>
      <c r="G738" s="69">
        <v>57178</v>
      </c>
      <c r="H738" s="69">
        <v>46048</v>
      </c>
      <c r="I738" s="69">
        <v>1.56</v>
      </c>
      <c r="J738" s="69">
        <v>893</v>
      </c>
    </row>
    <row r="739" spans="1:10">
      <c r="A739" s="86">
        <v>45546</v>
      </c>
      <c r="B739" s="69" t="s">
        <v>400</v>
      </c>
      <c r="C739" s="69" t="s">
        <v>205</v>
      </c>
      <c r="D739" s="69">
        <v>566</v>
      </c>
      <c r="E739" s="69">
        <v>47563</v>
      </c>
      <c r="F739" s="69">
        <v>84.03</v>
      </c>
      <c r="G739" s="69">
        <v>10830</v>
      </c>
      <c r="H739" s="69">
        <v>9214</v>
      </c>
      <c r="I739" s="69">
        <v>0.23</v>
      </c>
      <c r="J739" s="69">
        <v>25</v>
      </c>
    </row>
    <row r="740" spans="1:10">
      <c r="A740" s="86">
        <v>45546</v>
      </c>
      <c r="B740" s="69" t="s">
        <v>401</v>
      </c>
      <c r="C740" s="69" t="s">
        <v>205</v>
      </c>
      <c r="D740" s="69">
        <v>15</v>
      </c>
      <c r="E740" s="69">
        <v>1142</v>
      </c>
      <c r="F740" s="69">
        <v>76.13</v>
      </c>
      <c r="G740" s="69">
        <v>283</v>
      </c>
      <c r="H740" s="69">
        <v>272</v>
      </c>
      <c r="I740" s="69">
        <v>0.71</v>
      </c>
      <c r="J740" s="69">
        <v>2</v>
      </c>
    </row>
    <row r="741" spans="1:10">
      <c r="A741" s="86">
        <v>45546</v>
      </c>
      <c r="B741" s="69" t="s">
        <v>402</v>
      </c>
      <c r="C741" s="69" t="s">
        <v>205</v>
      </c>
      <c r="D741" s="69">
        <v>21</v>
      </c>
      <c r="E741" s="69">
        <v>1419</v>
      </c>
      <c r="F741" s="69">
        <v>67.569999999999993</v>
      </c>
      <c r="G741" s="69">
        <v>227</v>
      </c>
      <c r="H741" s="69">
        <v>217</v>
      </c>
      <c r="I741" s="69">
        <v>0.44</v>
      </c>
      <c r="J741" s="69">
        <v>1</v>
      </c>
    </row>
    <row r="742" spans="1:10">
      <c r="A742" s="86">
        <v>45546</v>
      </c>
      <c r="B742" s="69" t="s">
        <v>415</v>
      </c>
      <c r="C742" s="69" t="s">
        <v>286</v>
      </c>
      <c r="D742" s="69">
        <v>53</v>
      </c>
      <c r="E742" s="69">
        <v>26046</v>
      </c>
      <c r="F742" s="69">
        <v>491.43</v>
      </c>
      <c r="G742" s="69">
        <v>39833</v>
      </c>
      <c r="H742" s="69">
        <v>39039</v>
      </c>
      <c r="I742" s="69">
        <v>0.04</v>
      </c>
      <c r="J742" s="69">
        <v>15</v>
      </c>
    </row>
    <row r="743" spans="1:10">
      <c r="A743" s="86">
        <v>45546</v>
      </c>
      <c r="B743" s="69" t="s">
        <v>417</v>
      </c>
      <c r="C743" s="69" t="s">
        <v>286</v>
      </c>
      <c r="D743" s="69">
        <v>78</v>
      </c>
      <c r="E743" s="69">
        <v>35997</v>
      </c>
      <c r="F743" s="69">
        <v>461.5</v>
      </c>
      <c r="G743" s="69">
        <v>54770</v>
      </c>
      <c r="H743" s="69">
        <v>54707</v>
      </c>
      <c r="I743" s="69">
        <v>0.03</v>
      </c>
      <c r="J743" s="69">
        <v>19</v>
      </c>
    </row>
    <row r="744" spans="1:10">
      <c r="A744" s="86">
        <v>45546</v>
      </c>
      <c r="B744" s="69" t="s">
        <v>347</v>
      </c>
      <c r="C744" s="69" t="s">
        <v>101</v>
      </c>
      <c r="D744" s="69">
        <v>324</v>
      </c>
      <c r="E744" s="69">
        <v>100178</v>
      </c>
      <c r="F744" s="69">
        <v>309.19</v>
      </c>
      <c r="G744" s="69">
        <v>22157</v>
      </c>
      <c r="H744" s="69">
        <v>16068</v>
      </c>
      <c r="I744" s="69">
        <v>0.79</v>
      </c>
      <c r="J744" s="69">
        <v>176</v>
      </c>
    </row>
    <row r="745" spans="1:10">
      <c r="A745" s="86">
        <v>45546</v>
      </c>
      <c r="B745" s="69" t="s">
        <v>438</v>
      </c>
      <c r="C745" s="69" t="s">
        <v>432</v>
      </c>
      <c r="D745" s="69">
        <v>698</v>
      </c>
      <c r="E745" s="69">
        <v>41318</v>
      </c>
      <c r="F745" s="69">
        <v>59.19</v>
      </c>
      <c r="G745" s="69">
        <v>29448</v>
      </c>
      <c r="H745" s="69">
        <v>24264</v>
      </c>
      <c r="I745" s="69">
        <v>1.49</v>
      </c>
      <c r="J745" s="69">
        <v>440</v>
      </c>
    </row>
    <row r="746" spans="1:10">
      <c r="A746" s="86">
        <v>45546</v>
      </c>
      <c r="B746" s="69" t="s">
        <v>197</v>
      </c>
      <c r="C746" s="69" t="s">
        <v>454</v>
      </c>
      <c r="D746" s="69">
        <v>848</v>
      </c>
      <c r="E746" s="69">
        <v>42806</v>
      </c>
      <c r="F746" s="69">
        <v>50.48</v>
      </c>
      <c r="G746" s="69">
        <v>33644</v>
      </c>
      <c r="H746" s="69">
        <v>27319</v>
      </c>
      <c r="I746" s="69">
        <v>1.42</v>
      </c>
      <c r="J746" s="69">
        <v>478</v>
      </c>
    </row>
    <row r="747" spans="1:10">
      <c r="A747" s="86">
        <v>45546</v>
      </c>
      <c r="B747" s="69" t="s">
        <v>403</v>
      </c>
      <c r="C747" s="69" t="s">
        <v>218</v>
      </c>
      <c r="D747" s="69">
        <v>4465</v>
      </c>
      <c r="E747" s="69">
        <v>155972</v>
      </c>
      <c r="F747" s="69">
        <v>34.93</v>
      </c>
      <c r="G747" s="69">
        <v>167038</v>
      </c>
      <c r="H747" s="69">
        <v>142668</v>
      </c>
      <c r="I747" s="69">
        <v>1.44</v>
      </c>
      <c r="J747" s="69">
        <v>2397</v>
      </c>
    </row>
    <row r="748" spans="1:10">
      <c r="A748" s="86">
        <v>45546</v>
      </c>
      <c r="B748" s="69" t="s">
        <v>369</v>
      </c>
      <c r="C748" s="69" t="s">
        <v>127</v>
      </c>
      <c r="D748" s="69">
        <v>189</v>
      </c>
      <c r="E748" s="69">
        <v>47251</v>
      </c>
      <c r="F748" s="69">
        <v>250.01</v>
      </c>
      <c r="G748" s="69">
        <v>12675</v>
      </c>
      <c r="H748" s="69">
        <v>10793</v>
      </c>
      <c r="I748" s="69">
        <v>0.84</v>
      </c>
      <c r="J748" s="69">
        <v>107</v>
      </c>
    </row>
    <row r="749" spans="1:10">
      <c r="A749" s="86">
        <v>45546</v>
      </c>
      <c r="B749" s="69" t="s">
        <v>371</v>
      </c>
      <c r="C749" s="69" t="s">
        <v>131</v>
      </c>
      <c r="D749" s="69">
        <v>106</v>
      </c>
      <c r="E749" s="69">
        <v>40927</v>
      </c>
      <c r="F749" s="69">
        <v>386.1</v>
      </c>
      <c r="G749" s="69">
        <v>7743</v>
      </c>
      <c r="H749" s="69">
        <v>7038</v>
      </c>
      <c r="I749" s="69">
        <v>0.77</v>
      </c>
      <c r="J749" s="69">
        <v>60</v>
      </c>
    </row>
    <row r="750" spans="1:10">
      <c r="A750" s="86">
        <v>45546</v>
      </c>
      <c r="B750" s="69" t="s">
        <v>384</v>
      </c>
      <c r="C750" s="69" t="s">
        <v>157</v>
      </c>
      <c r="D750" s="69">
        <v>261</v>
      </c>
      <c r="E750" s="69">
        <v>50090</v>
      </c>
      <c r="F750" s="69">
        <v>191.92</v>
      </c>
      <c r="G750" s="69">
        <v>25317</v>
      </c>
      <c r="H750" s="69">
        <v>22045</v>
      </c>
      <c r="I750" s="69">
        <v>0.55000000000000004</v>
      </c>
      <c r="J750" s="69">
        <v>139</v>
      </c>
    </row>
    <row r="751" spans="1:10">
      <c r="A751" s="86">
        <v>45546</v>
      </c>
      <c r="B751" s="69" t="s">
        <v>367</v>
      </c>
      <c r="C751" s="69" t="s">
        <v>109</v>
      </c>
      <c r="D751" s="69">
        <v>603</v>
      </c>
      <c r="E751" s="69">
        <v>198854</v>
      </c>
      <c r="F751" s="69">
        <v>329.77</v>
      </c>
      <c r="G751" s="69">
        <v>58230</v>
      </c>
      <c r="H751" s="69">
        <v>48178</v>
      </c>
      <c r="I751" s="69">
        <v>0.54</v>
      </c>
      <c r="J751" s="69">
        <v>314</v>
      </c>
    </row>
    <row r="752" spans="1:10">
      <c r="A752" s="86">
        <v>45546</v>
      </c>
      <c r="B752" s="69" t="s">
        <v>368</v>
      </c>
      <c r="C752" s="69" t="s">
        <v>109</v>
      </c>
      <c r="D752" s="69">
        <v>74</v>
      </c>
      <c r="E752" s="69">
        <v>36028</v>
      </c>
      <c r="F752" s="69">
        <v>486.86</v>
      </c>
      <c r="G752" s="69">
        <v>12078</v>
      </c>
      <c r="H752" s="69">
        <v>10965</v>
      </c>
      <c r="I752" s="69">
        <v>0.34</v>
      </c>
      <c r="J752" s="69">
        <v>41</v>
      </c>
    </row>
    <row r="753" spans="1:10">
      <c r="A753" s="86">
        <v>45546</v>
      </c>
      <c r="B753" s="69" t="s">
        <v>387</v>
      </c>
      <c r="C753" s="69" t="s">
        <v>161</v>
      </c>
      <c r="D753" s="69">
        <v>315</v>
      </c>
      <c r="E753" s="69">
        <v>33809</v>
      </c>
      <c r="F753" s="69">
        <v>107.33</v>
      </c>
      <c r="G753" s="69">
        <v>19971</v>
      </c>
      <c r="H753" s="69">
        <v>16551</v>
      </c>
      <c r="I753" s="69">
        <v>0.85</v>
      </c>
      <c r="J753" s="69">
        <v>170</v>
      </c>
    </row>
    <row r="754" spans="1:10">
      <c r="A754" s="86">
        <v>45546</v>
      </c>
      <c r="B754" s="69" t="s">
        <v>351</v>
      </c>
      <c r="C754" s="69" t="s">
        <v>134</v>
      </c>
      <c r="D754" s="69">
        <v>257</v>
      </c>
      <c r="E754" s="69">
        <v>39403</v>
      </c>
      <c r="F754" s="69">
        <v>153.32</v>
      </c>
      <c r="G754" s="69">
        <v>15334</v>
      </c>
      <c r="H754" s="69">
        <v>13934</v>
      </c>
      <c r="I754" s="69">
        <v>0.93</v>
      </c>
      <c r="J754" s="69">
        <v>142</v>
      </c>
    </row>
    <row r="755" spans="1:10">
      <c r="A755" s="86">
        <v>45546</v>
      </c>
      <c r="B755" s="69" t="s">
        <v>412</v>
      </c>
      <c r="C755" s="69" t="s">
        <v>273</v>
      </c>
      <c r="D755" s="69">
        <v>987</v>
      </c>
      <c r="E755" s="69">
        <v>64653</v>
      </c>
      <c r="F755" s="69">
        <v>65.5</v>
      </c>
      <c r="G755" s="69">
        <v>34561</v>
      </c>
      <c r="H755" s="69">
        <v>31926</v>
      </c>
      <c r="I755" s="69">
        <v>2</v>
      </c>
      <c r="J755" s="69">
        <v>691</v>
      </c>
    </row>
    <row r="756" spans="1:10">
      <c r="A756" s="86">
        <v>45546</v>
      </c>
      <c r="B756" s="69" t="s">
        <v>412</v>
      </c>
      <c r="C756" s="69" t="s">
        <v>277</v>
      </c>
      <c r="D756" s="69">
        <v>880</v>
      </c>
      <c r="E756" s="69">
        <v>49179</v>
      </c>
      <c r="F756" s="69">
        <v>55.89</v>
      </c>
      <c r="G756" s="69">
        <v>13003</v>
      </c>
      <c r="H756" s="69">
        <v>11924</v>
      </c>
      <c r="I756" s="69">
        <v>6.49</v>
      </c>
      <c r="J756" s="69">
        <v>844</v>
      </c>
    </row>
    <row r="757" spans="1:10">
      <c r="A757" s="86">
        <v>45546</v>
      </c>
      <c r="B757" s="69" t="s">
        <v>412</v>
      </c>
      <c r="C757" s="69" t="s">
        <v>282</v>
      </c>
      <c r="D757" s="69">
        <v>803</v>
      </c>
      <c r="E757" s="69">
        <v>47533</v>
      </c>
      <c r="F757" s="69">
        <v>59.19</v>
      </c>
      <c r="G757" s="69">
        <v>37617</v>
      </c>
      <c r="H757" s="69">
        <v>29901</v>
      </c>
      <c r="I757" s="69">
        <v>1.69</v>
      </c>
      <c r="J757" s="69">
        <v>634</v>
      </c>
    </row>
    <row r="758" spans="1:10">
      <c r="A758" s="86">
        <v>45546</v>
      </c>
      <c r="B758" s="69" t="s">
        <v>407</v>
      </c>
      <c r="C758" s="69" t="s">
        <v>243</v>
      </c>
      <c r="D758" s="69">
        <v>351</v>
      </c>
      <c r="E758" s="69">
        <v>65478</v>
      </c>
      <c r="F758" s="69">
        <v>186.55</v>
      </c>
      <c r="G758" s="69">
        <v>28239</v>
      </c>
      <c r="H758" s="69">
        <v>22780</v>
      </c>
      <c r="I758" s="69">
        <v>0.02</v>
      </c>
      <c r="J758" s="69">
        <v>7</v>
      </c>
    </row>
    <row r="759" spans="1:10">
      <c r="A759" s="86">
        <v>45546</v>
      </c>
      <c r="B759" s="69" t="s">
        <v>411</v>
      </c>
      <c r="C759" s="69" t="s">
        <v>268</v>
      </c>
      <c r="D759" s="69">
        <v>943</v>
      </c>
      <c r="E759" s="69">
        <v>60421</v>
      </c>
      <c r="F759" s="69">
        <v>64.069999999999993</v>
      </c>
      <c r="G759" s="69">
        <v>64119</v>
      </c>
      <c r="H759" s="69">
        <v>40170</v>
      </c>
      <c r="I759" s="69">
        <v>1.0900000000000001</v>
      </c>
      <c r="J759" s="69">
        <v>698</v>
      </c>
    </row>
    <row r="760" spans="1:10">
      <c r="A760" s="86">
        <v>45546</v>
      </c>
      <c r="B760" s="69" t="s">
        <v>392</v>
      </c>
      <c r="C760" s="69" t="s">
        <v>185</v>
      </c>
      <c r="D760" s="69">
        <v>2158</v>
      </c>
      <c r="E760" s="69">
        <v>162985</v>
      </c>
      <c r="F760" s="69">
        <v>75.53</v>
      </c>
      <c r="G760" s="69">
        <v>209286</v>
      </c>
      <c r="H760" s="69">
        <v>155059</v>
      </c>
      <c r="I760" s="69">
        <v>0.78</v>
      </c>
      <c r="J760" s="69">
        <v>1632</v>
      </c>
    </row>
    <row r="761" spans="1:10">
      <c r="A761" s="86">
        <v>45546</v>
      </c>
      <c r="B761" s="69" t="s">
        <v>385</v>
      </c>
      <c r="C761" s="69" t="s">
        <v>157</v>
      </c>
      <c r="D761" s="69">
        <v>322</v>
      </c>
      <c r="E761" s="69">
        <v>62280</v>
      </c>
      <c r="F761" s="69">
        <v>193.42</v>
      </c>
      <c r="G761" s="69">
        <v>23387</v>
      </c>
      <c r="H761" s="69">
        <v>19860</v>
      </c>
      <c r="I761" s="69">
        <v>0.69</v>
      </c>
      <c r="J761" s="69">
        <v>161</v>
      </c>
    </row>
    <row r="762" spans="1:10">
      <c r="A762" s="86">
        <v>45546</v>
      </c>
      <c r="B762" s="69" t="s">
        <v>405</v>
      </c>
      <c r="C762" s="69" t="s">
        <v>239</v>
      </c>
      <c r="D762" s="69">
        <v>628</v>
      </c>
      <c r="E762" s="69">
        <v>31531</v>
      </c>
      <c r="F762" s="69">
        <v>50.21</v>
      </c>
      <c r="G762" s="69">
        <v>17472</v>
      </c>
      <c r="H762" s="69">
        <v>14410</v>
      </c>
      <c r="I762" s="69">
        <v>2.25</v>
      </c>
      <c r="J762" s="69">
        <v>393</v>
      </c>
    </row>
    <row r="763" spans="1:10">
      <c r="A763" s="86">
        <v>45546</v>
      </c>
      <c r="B763" s="69" t="s">
        <v>349</v>
      </c>
      <c r="C763" s="69" t="s">
        <v>123</v>
      </c>
      <c r="D763" s="69">
        <v>297</v>
      </c>
      <c r="E763" s="69">
        <v>72564</v>
      </c>
      <c r="F763" s="69">
        <v>244.32</v>
      </c>
      <c r="G763" s="69">
        <v>13159</v>
      </c>
      <c r="H763" s="69">
        <v>11049</v>
      </c>
      <c r="I763" s="69">
        <v>1.1599999999999999</v>
      </c>
      <c r="J763" s="69">
        <v>152</v>
      </c>
    </row>
    <row r="764" spans="1:10">
      <c r="A764" s="86">
        <v>45546</v>
      </c>
      <c r="B764" s="69" t="s">
        <v>423</v>
      </c>
      <c r="C764" s="69" t="s">
        <v>422</v>
      </c>
      <c r="D764" s="69">
        <v>14</v>
      </c>
      <c r="E764" s="69">
        <v>14252</v>
      </c>
      <c r="F764" s="69">
        <v>1018</v>
      </c>
      <c r="G764" s="69">
        <v>4737</v>
      </c>
      <c r="H764" s="69">
        <v>3887</v>
      </c>
      <c r="I764" s="69">
        <v>0.17</v>
      </c>
      <c r="J764" s="69">
        <v>8</v>
      </c>
    </row>
    <row r="765" spans="1:10">
      <c r="A765" s="86">
        <v>45546</v>
      </c>
      <c r="B765" s="69" t="s">
        <v>425</v>
      </c>
      <c r="C765" s="69" t="s">
        <v>424</v>
      </c>
      <c r="D765" s="69">
        <v>26</v>
      </c>
      <c r="E765" s="69">
        <v>15767</v>
      </c>
      <c r="F765" s="69">
        <v>606.41999999999996</v>
      </c>
      <c r="G765" s="69">
        <v>1306</v>
      </c>
      <c r="H765" s="69">
        <v>1027</v>
      </c>
      <c r="I765" s="69">
        <v>0.92</v>
      </c>
      <c r="J765" s="69">
        <v>12</v>
      </c>
    </row>
    <row r="766" spans="1:10">
      <c r="A766" s="86">
        <v>45546</v>
      </c>
      <c r="B766" s="69" t="s">
        <v>427</v>
      </c>
      <c r="C766" s="69" t="s">
        <v>426</v>
      </c>
      <c r="D766" s="69">
        <v>30</v>
      </c>
      <c r="E766" s="69">
        <v>14219</v>
      </c>
      <c r="F766" s="69">
        <v>473.97</v>
      </c>
      <c r="G766" s="69">
        <v>4876</v>
      </c>
      <c r="H766" s="69">
        <v>4074</v>
      </c>
      <c r="I766" s="69">
        <v>0.31</v>
      </c>
      <c r="J766" s="69">
        <v>15</v>
      </c>
    </row>
    <row r="767" spans="1:10">
      <c r="A767" s="86">
        <v>45546</v>
      </c>
      <c r="B767" s="69" t="s">
        <v>429</v>
      </c>
      <c r="C767" s="69" t="s">
        <v>428</v>
      </c>
      <c r="D767" s="69">
        <v>18</v>
      </c>
      <c r="E767" s="69">
        <v>14313</v>
      </c>
      <c r="F767" s="69">
        <v>795.17</v>
      </c>
      <c r="G767" s="69">
        <v>1298</v>
      </c>
      <c r="H767" s="69">
        <v>1004</v>
      </c>
      <c r="I767" s="69">
        <v>0.62</v>
      </c>
      <c r="J767" s="69">
        <v>8</v>
      </c>
    </row>
    <row r="768" spans="1:10">
      <c r="A768" s="86">
        <v>45546</v>
      </c>
      <c r="B768" s="69" t="s">
        <v>372</v>
      </c>
      <c r="C768" s="69" t="s">
        <v>138</v>
      </c>
      <c r="D768" s="69">
        <v>61</v>
      </c>
      <c r="E768" s="69">
        <v>28807</v>
      </c>
      <c r="F768" s="69">
        <v>472.25</v>
      </c>
      <c r="G768" s="69">
        <v>7521</v>
      </c>
      <c r="H768" s="69">
        <v>7036</v>
      </c>
      <c r="I768" s="69">
        <v>0.47</v>
      </c>
      <c r="J768" s="69">
        <v>35</v>
      </c>
    </row>
    <row r="769" spans="1:10">
      <c r="A769" s="86">
        <v>45546</v>
      </c>
      <c r="B769" s="69" t="s">
        <v>374</v>
      </c>
      <c r="C769" s="69" t="s">
        <v>138</v>
      </c>
      <c r="D769" s="69">
        <v>113</v>
      </c>
      <c r="E769" s="69">
        <v>35207</v>
      </c>
      <c r="F769" s="69">
        <v>311.57</v>
      </c>
      <c r="G769" s="69">
        <v>6586</v>
      </c>
      <c r="H769" s="69">
        <v>6035</v>
      </c>
      <c r="I769" s="69">
        <v>0.8</v>
      </c>
      <c r="J769" s="69">
        <v>53</v>
      </c>
    </row>
    <row r="770" spans="1:10">
      <c r="A770" s="86">
        <v>45546</v>
      </c>
      <c r="B770" s="69" t="s">
        <v>375</v>
      </c>
      <c r="C770" s="69" t="s">
        <v>138</v>
      </c>
      <c r="D770" s="69">
        <v>212</v>
      </c>
      <c r="E770" s="69">
        <v>63825</v>
      </c>
      <c r="F770" s="69">
        <v>301.06</v>
      </c>
      <c r="G770" s="69">
        <v>18244</v>
      </c>
      <c r="H770" s="69">
        <v>16147</v>
      </c>
      <c r="I770" s="69">
        <v>0.55000000000000004</v>
      </c>
      <c r="J770" s="69">
        <v>100</v>
      </c>
    </row>
    <row r="771" spans="1:10">
      <c r="A771" s="86">
        <v>45546</v>
      </c>
      <c r="B771" s="69" t="s">
        <v>440</v>
      </c>
      <c r="C771" s="69" t="s">
        <v>432</v>
      </c>
      <c r="D771" s="69">
        <v>513</v>
      </c>
      <c r="E771" s="69">
        <v>41672</v>
      </c>
      <c r="F771" s="69">
        <v>81.23</v>
      </c>
      <c r="G771" s="69">
        <v>35039</v>
      </c>
      <c r="H771" s="69">
        <v>27625</v>
      </c>
      <c r="I771" s="69">
        <v>0.99</v>
      </c>
      <c r="J771" s="69">
        <v>348</v>
      </c>
    </row>
    <row r="772" spans="1:10">
      <c r="A772" s="86">
        <v>45546</v>
      </c>
      <c r="B772" s="69" t="s">
        <v>199</v>
      </c>
      <c r="C772" s="69" t="s">
        <v>454</v>
      </c>
      <c r="D772" s="69">
        <v>585</v>
      </c>
      <c r="E772" s="69">
        <v>42104</v>
      </c>
      <c r="F772" s="69">
        <v>71.97</v>
      </c>
      <c r="G772" s="69">
        <v>49289</v>
      </c>
      <c r="H772" s="69">
        <v>30292</v>
      </c>
      <c r="I772" s="69">
        <v>0.85</v>
      </c>
      <c r="J772" s="69">
        <v>417</v>
      </c>
    </row>
    <row r="773" spans="1:10">
      <c r="A773" s="86">
        <v>45546</v>
      </c>
      <c r="B773" s="69" t="s">
        <v>420</v>
      </c>
      <c r="C773" s="69" t="s">
        <v>419</v>
      </c>
      <c r="D773" s="69">
        <v>135</v>
      </c>
      <c r="E773" s="69">
        <v>63257</v>
      </c>
      <c r="F773" s="69">
        <v>468.57</v>
      </c>
      <c r="G773" s="69">
        <v>92923</v>
      </c>
      <c r="H773" s="69">
        <v>90624</v>
      </c>
      <c r="I773" s="69">
        <v>0</v>
      </c>
      <c r="J773" s="69">
        <v>3</v>
      </c>
    </row>
    <row r="774" spans="1:10">
      <c r="A774" s="86">
        <v>45546</v>
      </c>
      <c r="B774" s="69" t="s">
        <v>409</v>
      </c>
      <c r="C774" s="69" t="s">
        <v>253</v>
      </c>
      <c r="D774" s="69">
        <v>1968</v>
      </c>
      <c r="E774" s="69">
        <v>112620</v>
      </c>
      <c r="F774" s="69">
        <v>57.23</v>
      </c>
      <c r="G774" s="69">
        <v>27747</v>
      </c>
      <c r="H774" s="69">
        <v>25686</v>
      </c>
      <c r="I774" s="69">
        <v>6.66</v>
      </c>
      <c r="J774" s="69">
        <v>1847</v>
      </c>
    </row>
    <row r="775" spans="1:10">
      <c r="A775" s="86">
        <v>45546</v>
      </c>
      <c r="B775" s="69" t="s">
        <v>378</v>
      </c>
      <c r="C775" s="69" t="s">
        <v>145</v>
      </c>
      <c r="D775" s="69">
        <v>323</v>
      </c>
      <c r="E775" s="69">
        <v>56173</v>
      </c>
      <c r="F775" s="69">
        <v>173.91</v>
      </c>
      <c r="G775" s="69">
        <v>12994</v>
      </c>
      <c r="H775" s="69">
        <v>11527</v>
      </c>
      <c r="I775" s="69">
        <v>1.0900000000000001</v>
      </c>
      <c r="J775" s="69">
        <v>142</v>
      </c>
    </row>
    <row r="776" spans="1:10">
      <c r="A776" s="86">
        <v>45546</v>
      </c>
      <c r="B776" s="69" t="s">
        <v>444</v>
      </c>
      <c r="C776" s="69" t="s">
        <v>432</v>
      </c>
      <c r="D776" s="69">
        <v>503</v>
      </c>
      <c r="E776" s="69">
        <v>42758</v>
      </c>
      <c r="F776" s="69">
        <v>85.01</v>
      </c>
      <c r="G776" s="69">
        <v>53572</v>
      </c>
      <c r="H776" s="69">
        <v>30558</v>
      </c>
      <c r="I776" s="69">
        <v>0.77</v>
      </c>
      <c r="J776" s="69">
        <v>411</v>
      </c>
    </row>
    <row r="777" spans="1:10">
      <c r="A777" s="86">
        <v>45546</v>
      </c>
      <c r="B777" s="69" t="s">
        <v>196</v>
      </c>
      <c r="C777" s="69" t="s">
        <v>454</v>
      </c>
      <c r="D777" s="69">
        <v>580</v>
      </c>
      <c r="E777" s="69">
        <v>43790</v>
      </c>
      <c r="F777" s="69">
        <v>75.5</v>
      </c>
      <c r="G777" s="69">
        <v>53292</v>
      </c>
      <c r="H777" s="69">
        <v>36186</v>
      </c>
      <c r="I777" s="69">
        <v>0.79</v>
      </c>
      <c r="J777" s="69">
        <v>421</v>
      </c>
    </row>
    <row r="778" spans="1:10">
      <c r="A778" s="86">
        <v>45546</v>
      </c>
      <c r="B778" s="69" t="s">
        <v>456</v>
      </c>
      <c r="C778" s="69" t="s">
        <v>455</v>
      </c>
      <c r="D778" s="69">
        <v>189</v>
      </c>
      <c r="E778" s="69">
        <v>15219</v>
      </c>
      <c r="F778" s="69">
        <v>80.52</v>
      </c>
      <c r="G778" s="69">
        <v>14457</v>
      </c>
      <c r="H778" s="69">
        <v>10910</v>
      </c>
      <c r="I778" s="69">
        <v>0.82</v>
      </c>
      <c r="J778" s="69">
        <v>119</v>
      </c>
    </row>
    <row r="779" spans="1:10">
      <c r="A779" s="86">
        <v>45546</v>
      </c>
      <c r="B779" s="69" t="s">
        <v>380</v>
      </c>
      <c r="C779" s="69" t="s">
        <v>150</v>
      </c>
      <c r="D779" s="69">
        <v>368</v>
      </c>
      <c r="E779" s="69">
        <v>51553</v>
      </c>
      <c r="F779" s="69">
        <v>140.09</v>
      </c>
      <c r="G779" s="69">
        <v>18090</v>
      </c>
      <c r="H779" s="69">
        <v>15682</v>
      </c>
      <c r="I779" s="69">
        <v>0.91</v>
      </c>
      <c r="J779" s="69">
        <v>164</v>
      </c>
    </row>
    <row r="780" spans="1:10">
      <c r="A780" s="86">
        <v>45546</v>
      </c>
      <c r="B780" s="69" t="s">
        <v>352</v>
      </c>
      <c r="C780" s="69" t="s">
        <v>141</v>
      </c>
      <c r="D780" s="69">
        <v>74</v>
      </c>
      <c r="E780" s="69">
        <v>11145</v>
      </c>
      <c r="F780" s="69">
        <v>150.61000000000001</v>
      </c>
      <c r="G780" s="69">
        <v>1386</v>
      </c>
      <c r="H780" s="69">
        <v>1075</v>
      </c>
      <c r="I780" s="69">
        <v>0.94</v>
      </c>
      <c r="J780" s="69">
        <v>13</v>
      </c>
    </row>
    <row r="781" spans="1:10">
      <c r="A781" s="86">
        <v>45546</v>
      </c>
      <c r="B781" s="69" t="s">
        <v>355</v>
      </c>
      <c r="C781" s="69" t="s">
        <v>141</v>
      </c>
      <c r="D781" s="69">
        <v>111</v>
      </c>
      <c r="E781" s="69">
        <v>10327</v>
      </c>
      <c r="F781" s="69">
        <v>93.04</v>
      </c>
      <c r="G781" s="69">
        <v>2281</v>
      </c>
      <c r="H781" s="69">
        <v>1852</v>
      </c>
      <c r="I781" s="69">
        <v>2.2400000000000002</v>
      </c>
      <c r="J781" s="69">
        <v>51</v>
      </c>
    </row>
    <row r="782" spans="1:10">
      <c r="A782" s="86">
        <v>45546</v>
      </c>
      <c r="B782" s="69" t="s">
        <v>356</v>
      </c>
      <c r="C782" s="69" t="s">
        <v>141</v>
      </c>
      <c r="D782" s="69">
        <v>93</v>
      </c>
      <c r="E782" s="69">
        <v>10518</v>
      </c>
      <c r="F782" s="69">
        <v>113.1</v>
      </c>
      <c r="G782" s="69">
        <v>1853</v>
      </c>
      <c r="H782" s="69">
        <v>1520</v>
      </c>
      <c r="I782" s="69">
        <v>1.89</v>
      </c>
      <c r="J782" s="69">
        <v>35</v>
      </c>
    </row>
    <row r="783" spans="1:10">
      <c r="A783" s="86">
        <v>45546</v>
      </c>
      <c r="B783" s="69" t="s">
        <v>357</v>
      </c>
      <c r="C783" s="69" t="s">
        <v>141</v>
      </c>
      <c r="D783" s="69">
        <v>65</v>
      </c>
      <c r="E783" s="69">
        <v>10460</v>
      </c>
      <c r="F783" s="69">
        <v>160.91999999999999</v>
      </c>
      <c r="G783" s="69">
        <v>1616</v>
      </c>
      <c r="H783" s="69">
        <v>1375</v>
      </c>
      <c r="I783" s="69">
        <v>1.73</v>
      </c>
      <c r="J783" s="69">
        <v>28</v>
      </c>
    </row>
    <row r="784" spans="1:10">
      <c r="A784" s="86">
        <v>45546</v>
      </c>
      <c r="B784" s="69" t="s">
        <v>358</v>
      </c>
      <c r="C784" s="69" t="s">
        <v>141</v>
      </c>
      <c r="D784" s="69">
        <v>87</v>
      </c>
      <c r="E784" s="69">
        <v>10598</v>
      </c>
      <c r="F784" s="69">
        <v>121.82</v>
      </c>
      <c r="G784" s="69">
        <v>1723</v>
      </c>
      <c r="H784" s="69">
        <v>1470</v>
      </c>
      <c r="I784" s="69">
        <v>1.92</v>
      </c>
      <c r="J784" s="69">
        <v>33</v>
      </c>
    </row>
    <row r="785" spans="1:10">
      <c r="A785" s="86">
        <v>45546</v>
      </c>
      <c r="B785" s="69" t="s">
        <v>359</v>
      </c>
      <c r="C785" s="69" t="s">
        <v>141</v>
      </c>
      <c r="D785" s="69">
        <v>92</v>
      </c>
      <c r="E785" s="69">
        <v>10616</v>
      </c>
      <c r="F785" s="69">
        <v>115.39</v>
      </c>
      <c r="G785" s="69">
        <v>2590</v>
      </c>
      <c r="H785" s="69">
        <v>2050</v>
      </c>
      <c r="I785" s="69">
        <v>2.0499999999999998</v>
      </c>
      <c r="J785" s="69">
        <v>53</v>
      </c>
    </row>
    <row r="786" spans="1:10">
      <c r="A786" s="86">
        <v>45546</v>
      </c>
      <c r="B786" s="69" t="s">
        <v>360</v>
      </c>
      <c r="C786" s="69" t="s">
        <v>141</v>
      </c>
      <c r="D786" s="69">
        <v>73</v>
      </c>
      <c r="E786" s="69">
        <v>10313</v>
      </c>
      <c r="F786" s="69">
        <v>141.27000000000001</v>
      </c>
      <c r="G786" s="69">
        <v>1710</v>
      </c>
      <c r="H786" s="69">
        <v>1426</v>
      </c>
      <c r="I786" s="69">
        <v>2.0499999999999998</v>
      </c>
      <c r="J786" s="69">
        <v>35</v>
      </c>
    </row>
    <row r="787" spans="1:10">
      <c r="A787" s="86">
        <v>45546</v>
      </c>
      <c r="B787" s="69" t="s">
        <v>361</v>
      </c>
      <c r="C787" s="69" t="s">
        <v>141</v>
      </c>
      <c r="D787" s="69">
        <v>111</v>
      </c>
      <c r="E787" s="69">
        <v>10077</v>
      </c>
      <c r="F787" s="69">
        <v>90.78</v>
      </c>
      <c r="G787" s="69">
        <v>1513</v>
      </c>
      <c r="H787" s="69">
        <v>1220</v>
      </c>
      <c r="I787" s="69">
        <v>3.24</v>
      </c>
      <c r="J787" s="69">
        <v>49</v>
      </c>
    </row>
    <row r="788" spans="1:10">
      <c r="A788" s="86">
        <v>45546</v>
      </c>
      <c r="B788" s="69" t="s">
        <v>362</v>
      </c>
      <c r="C788" s="69" t="s">
        <v>141</v>
      </c>
      <c r="D788" s="69">
        <v>68</v>
      </c>
      <c r="E788" s="69">
        <v>10156</v>
      </c>
      <c r="F788" s="69">
        <v>149.35</v>
      </c>
      <c r="G788" s="69">
        <v>1652</v>
      </c>
      <c r="H788" s="69">
        <v>1403</v>
      </c>
      <c r="I788" s="69">
        <v>2.2999999999999998</v>
      </c>
      <c r="J788" s="69">
        <v>38</v>
      </c>
    </row>
    <row r="789" spans="1:10">
      <c r="A789" s="86">
        <v>45546</v>
      </c>
      <c r="B789" s="69" t="s">
        <v>363</v>
      </c>
      <c r="C789" s="69" t="s">
        <v>141</v>
      </c>
      <c r="D789" s="69">
        <v>116</v>
      </c>
      <c r="E789" s="69">
        <v>11250</v>
      </c>
      <c r="F789" s="69">
        <v>96.98</v>
      </c>
      <c r="G789" s="69">
        <v>2451</v>
      </c>
      <c r="H789" s="69">
        <v>2016</v>
      </c>
      <c r="I789" s="69">
        <v>2.2799999999999998</v>
      </c>
      <c r="J789" s="69">
        <v>56</v>
      </c>
    </row>
    <row r="790" spans="1:10">
      <c r="A790" s="86">
        <v>45546</v>
      </c>
      <c r="B790" s="69" t="s">
        <v>364</v>
      </c>
      <c r="C790" s="69" t="s">
        <v>141</v>
      </c>
      <c r="D790" s="69">
        <v>97</v>
      </c>
      <c r="E790" s="69">
        <v>10161</v>
      </c>
      <c r="F790" s="69">
        <v>104.75</v>
      </c>
      <c r="G790" s="69">
        <v>2086</v>
      </c>
      <c r="H790" s="69">
        <v>1718</v>
      </c>
      <c r="I790" s="69">
        <v>1.77</v>
      </c>
      <c r="J790" s="69">
        <v>37</v>
      </c>
    </row>
    <row r="791" spans="1:10">
      <c r="A791" s="86">
        <v>45546</v>
      </c>
      <c r="B791" s="69" t="s">
        <v>381</v>
      </c>
      <c r="C791" s="69" t="s">
        <v>153</v>
      </c>
      <c r="D791" s="69">
        <v>165</v>
      </c>
      <c r="E791" s="69">
        <v>58045</v>
      </c>
      <c r="F791" s="69">
        <v>351.79</v>
      </c>
      <c r="G791" s="69">
        <v>11879</v>
      </c>
      <c r="H791" s="69">
        <v>9986</v>
      </c>
      <c r="I791" s="69">
        <v>0.78</v>
      </c>
      <c r="J791" s="69">
        <v>93</v>
      </c>
    </row>
    <row r="792" spans="1:10">
      <c r="A792" s="86">
        <v>45546</v>
      </c>
      <c r="B792" s="69" t="s">
        <v>382</v>
      </c>
      <c r="C792" s="69" t="s">
        <v>153</v>
      </c>
      <c r="D792" s="69">
        <v>136</v>
      </c>
      <c r="E792" s="69">
        <v>63480</v>
      </c>
      <c r="F792" s="69">
        <v>466.76</v>
      </c>
      <c r="G792" s="69">
        <v>11485</v>
      </c>
      <c r="H792" s="69">
        <v>10516</v>
      </c>
      <c r="I792" s="69">
        <v>0.54</v>
      </c>
      <c r="J792" s="69">
        <v>62</v>
      </c>
    </row>
    <row r="793" spans="1:10">
      <c r="A793" s="86">
        <v>45546</v>
      </c>
      <c r="B793" s="69" t="s">
        <v>446</v>
      </c>
      <c r="C793" s="69" t="s">
        <v>432</v>
      </c>
      <c r="D793" s="69">
        <v>776</v>
      </c>
      <c r="E793" s="69">
        <v>43709</v>
      </c>
      <c r="F793" s="69">
        <v>56.33</v>
      </c>
      <c r="G793" s="69">
        <v>34220</v>
      </c>
      <c r="H793" s="69">
        <v>29018</v>
      </c>
      <c r="I793" s="69">
        <v>1.47</v>
      </c>
      <c r="J793" s="69">
        <v>502</v>
      </c>
    </row>
    <row r="794" spans="1:10">
      <c r="A794" s="86">
        <v>45546</v>
      </c>
      <c r="B794" s="69" t="s">
        <v>200</v>
      </c>
      <c r="C794" s="69" t="s">
        <v>454</v>
      </c>
      <c r="D794" s="69">
        <v>894</v>
      </c>
      <c r="E794" s="69">
        <v>42531</v>
      </c>
      <c r="F794" s="69">
        <v>47.57</v>
      </c>
      <c r="G794" s="69">
        <v>34055</v>
      </c>
      <c r="H794" s="69">
        <v>28832</v>
      </c>
      <c r="I794" s="69">
        <v>1.53</v>
      </c>
      <c r="J794" s="69">
        <v>521</v>
      </c>
    </row>
    <row r="795" spans="1:10">
      <c r="A795" s="86">
        <v>45547</v>
      </c>
      <c r="B795" s="69" t="s">
        <v>431</v>
      </c>
      <c r="C795" s="69" t="s">
        <v>430</v>
      </c>
      <c r="D795" s="69">
        <v>31</v>
      </c>
      <c r="E795" s="69">
        <v>13368</v>
      </c>
      <c r="F795" s="69">
        <v>431.23</v>
      </c>
      <c r="G795" s="69">
        <v>18219</v>
      </c>
      <c r="H795" s="69">
        <v>17557</v>
      </c>
      <c r="I795" s="69">
        <v>0.09</v>
      </c>
      <c r="J795" s="69">
        <v>17</v>
      </c>
    </row>
    <row r="796" spans="1:10">
      <c r="A796" s="86">
        <v>45547</v>
      </c>
      <c r="B796" s="69" t="s">
        <v>386</v>
      </c>
      <c r="C796" s="69" t="s">
        <v>161</v>
      </c>
      <c r="D796" s="69">
        <v>184</v>
      </c>
      <c r="E796" s="69">
        <v>29893</v>
      </c>
      <c r="F796" s="69">
        <v>162.46</v>
      </c>
      <c r="G796" s="69">
        <v>14762</v>
      </c>
      <c r="H796" s="69">
        <v>13347</v>
      </c>
      <c r="I796" s="69">
        <v>0.72</v>
      </c>
      <c r="J796" s="69">
        <v>107</v>
      </c>
    </row>
    <row r="797" spans="1:10">
      <c r="A797" s="86">
        <v>45547</v>
      </c>
      <c r="B797" s="69" t="s">
        <v>348</v>
      </c>
      <c r="C797" s="69" t="s">
        <v>123</v>
      </c>
      <c r="D797" s="69">
        <v>53</v>
      </c>
      <c r="E797" s="69">
        <v>12740</v>
      </c>
      <c r="F797" s="69">
        <v>240.38</v>
      </c>
      <c r="G797" s="69">
        <v>2071</v>
      </c>
      <c r="H797" s="69">
        <v>1936</v>
      </c>
      <c r="I797" s="69">
        <v>1.4</v>
      </c>
      <c r="J797" s="69">
        <v>29</v>
      </c>
    </row>
    <row r="798" spans="1:10">
      <c r="A798" s="86">
        <v>45547</v>
      </c>
      <c r="B798" s="69" t="s">
        <v>404</v>
      </c>
      <c r="C798" s="69" t="s">
        <v>223</v>
      </c>
      <c r="D798" s="69">
        <v>125</v>
      </c>
      <c r="E798" s="69">
        <v>14233</v>
      </c>
      <c r="F798" s="69">
        <v>113.86</v>
      </c>
      <c r="G798" s="69">
        <v>8638</v>
      </c>
      <c r="H798" s="69">
        <v>7562</v>
      </c>
      <c r="I798" s="69">
        <v>0.71</v>
      </c>
      <c r="J798" s="69">
        <v>61</v>
      </c>
    </row>
    <row r="799" spans="1:10">
      <c r="A799" s="86">
        <v>45547</v>
      </c>
      <c r="B799" s="69" t="s">
        <v>408</v>
      </c>
      <c r="C799" s="69" t="s">
        <v>248</v>
      </c>
      <c r="D799" s="69">
        <v>1575</v>
      </c>
      <c r="E799" s="69">
        <v>92126</v>
      </c>
      <c r="F799" s="69">
        <v>58.49</v>
      </c>
      <c r="G799" s="69">
        <v>30232</v>
      </c>
      <c r="H799" s="69">
        <v>27485</v>
      </c>
      <c r="I799" s="69">
        <v>4.8099999999999996</v>
      </c>
      <c r="J799" s="69">
        <v>1454</v>
      </c>
    </row>
    <row r="800" spans="1:10">
      <c r="A800" s="86">
        <v>45547</v>
      </c>
      <c r="B800" s="69" t="s">
        <v>391</v>
      </c>
      <c r="C800" s="69" t="s">
        <v>391</v>
      </c>
      <c r="D800" s="69">
        <v>67</v>
      </c>
      <c r="E800" s="69">
        <v>64629</v>
      </c>
      <c r="F800" s="69">
        <v>964.61</v>
      </c>
      <c r="G800" s="69">
        <v>83804</v>
      </c>
      <c r="H800" s="69">
        <v>83196</v>
      </c>
      <c r="I800" s="69">
        <v>0.02</v>
      </c>
      <c r="J800" s="69">
        <v>13</v>
      </c>
    </row>
    <row r="801" spans="1:10">
      <c r="A801" s="86">
        <v>45547</v>
      </c>
      <c r="B801" s="69" t="s">
        <v>394</v>
      </c>
      <c r="C801" s="69" t="s">
        <v>393</v>
      </c>
      <c r="D801" s="69">
        <v>2198</v>
      </c>
      <c r="E801" s="69">
        <v>139219</v>
      </c>
      <c r="F801" s="69">
        <v>63.34</v>
      </c>
      <c r="G801" s="69">
        <v>111165</v>
      </c>
      <c r="H801" s="69">
        <v>56100</v>
      </c>
      <c r="I801" s="69">
        <v>1.57</v>
      </c>
      <c r="J801" s="69">
        <v>1749</v>
      </c>
    </row>
    <row r="802" spans="1:10">
      <c r="A802" s="86">
        <v>45547</v>
      </c>
      <c r="B802" s="69" t="s">
        <v>395</v>
      </c>
      <c r="C802" s="69" t="s">
        <v>393</v>
      </c>
      <c r="D802" s="69">
        <v>3817</v>
      </c>
      <c r="E802" s="69">
        <v>236090</v>
      </c>
      <c r="F802" s="69">
        <v>61.85</v>
      </c>
      <c r="G802" s="69">
        <v>196257</v>
      </c>
      <c r="H802" s="69">
        <v>97939</v>
      </c>
      <c r="I802" s="69">
        <v>1.57</v>
      </c>
      <c r="J802" s="69">
        <v>3089</v>
      </c>
    </row>
    <row r="803" spans="1:10">
      <c r="A803" s="86">
        <v>45547</v>
      </c>
      <c r="B803" s="69" t="s">
        <v>396</v>
      </c>
      <c r="C803" s="69" t="s">
        <v>393</v>
      </c>
      <c r="D803" s="69">
        <v>416</v>
      </c>
      <c r="E803" s="69">
        <v>24585</v>
      </c>
      <c r="F803" s="69">
        <v>59.1</v>
      </c>
      <c r="G803" s="69">
        <v>21495</v>
      </c>
      <c r="H803" s="69">
        <v>10063</v>
      </c>
      <c r="I803" s="69">
        <v>1.49</v>
      </c>
      <c r="J803" s="69">
        <v>320</v>
      </c>
    </row>
    <row r="804" spans="1:10">
      <c r="A804" s="86">
        <v>45547</v>
      </c>
      <c r="B804" s="69" t="s">
        <v>202</v>
      </c>
      <c r="C804" s="69" t="s">
        <v>454</v>
      </c>
      <c r="D804" s="69">
        <v>606</v>
      </c>
      <c r="E804" s="69">
        <v>47115</v>
      </c>
      <c r="F804" s="69">
        <v>77.75</v>
      </c>
      <c r="G804" s="69">
        <v>43358</v>
      </c>
      <c r="H804" s="69">
        <v>32523</v>
      </c>
      <c r="I804" s="69">
        <v>1.04</v>
      </c>
      <c r="J804" s="69">
        <v>452</v>
      </c>
    </row>
    <row r="805" spans="1:10">
      <c r="A805" s="86">
        <v>45547</v>
      </c>
      <c r="B805" s="69" t="s">
        <v>198</v>
      </c>
      <c r="C805" s="69" t="s">
        <v>454</v>
      </c>
      <c r="D805" s="69">
        <v>617</v>
      </c>
      <c r="E805" s="69">
        <v>47611</v>
      </c>
      <c r="F805" s="69">
        <v>77.17</v>
      </c>
      <c r="G805" s="69">
        <v>49766</v>
      </c>
      <c r="H805" s="69">
        <v>33315</v>
      </c>
      <c r="I805" s="69">
        <v>0.88</v>
      </c>
      <c r="J805" s="69">
        <v>439</v>
      </c>
    </row>
    <row r="806" spans="1:10">
      <c r="A806" s="86">
        <v>45547</v>
      </c>
      <c r="B806" s="69" t="s">
        <v>433</v>
      </c>
      <c r="C806" s="69" t="s">
        <v>432</v>
      </c>
      <c r="D806" s="69">
        <v>629</v>
      </c>
      <c r="E806" s="69">
        <v>46720</v>
      </c>
      <c r="F806" s="69">
        <v>74.28</v>
      </c>
      <c r="G806" s="69">
        <v>33724</v>
      </c>
      <c r="H806" s="69">
        <v>27521</v>
      </c>
      <c r="I806" s="69">
        <v>1.22</v>
      </c>
      <c r="J806" s="69">
        <v>412</v>
      </c>
    </row>
    <row r="807" spans="1:10">
      <c r="A807" s="86">
        <v>45547</v>
      </c>
      <c r="B807" s="69" t="s">
        <v>434</v>
      </c>
      <c r="C807" s="69" t="s">
        <v>432</v>
      </c>
      <c r="D807" s="69">
        <v>649</v>
      </c>
      <c r="E807" s="69">
        <v>46813</v>
      </c>
      <c r="F807" s="69">
        <v>72.13</v>
      </c>
      <c r="G807" s="69">
        <v>41373</v>
      </c>
      <c r="H807" s="69">
        <v>32545</v>
      </c>
      <c r="I807" s="69">
        <v>1.04</v>
      </c>
      <c r="J807" s="69">
        <v>431</v>
      </c>
    </row>
    <row r="808" spans="1:10">
      <c r="A808" s="86">
        <v>45547</v>
      </c>
      <c r="B808" s="69" t="s">
        <v>436</v>
      </c>
      <c r="C808" s="69" t="s">
        <v>432</v>
      </c>
      <c r="D808" s="69">
        <v>848</v>
      </c>
      <c r="E808" s="69">
        <v>42526</v>
      </c>
      <c r="F808" s="69">
        <v>50.15</v>
      </c>
      <c r="G808" s="69">
        <v>36746</v>
      </c>
      <c r="H808" s="69">
        <v>30469</v>
      </c>
      <c r="I808" s="69">
        <v>1.31</v>
      </c>
      <c r="J808" s="69">
        <v>481</v>
      </c>
    </row>
    <row r="809" spans="1:10">
      <c r="A809" s="86">
        <v>45547</v>
      </c>
      <c r="B809" s="69" t="s">
        <v>201</v>
      </c>
      <c r="C809" s="69" t="s">
        <v>454</v>
      </c>
      <c r="D809" s="69">
        <v>691</v>
      </c>
      <c r="E809" s="69">
        <v>43322</v>
      </c>
      <c r="F809" s="69">
        <v>62.69</v>
      </c>
      <c r="G809" s="69">
        <v>38723</v>
      </c>
      <c r="H809" s="69">
        <v>31654</v>
      </c>
      <c r="I809" s="69">
        <v>1.1599999999999999</v>
      </c>
      <c r="J809" s="69">
        <v>450</v>
      </c>
    </row>
    <row r="810" spans="1:10">
      <c r="A810" s="86">
        <v>45547</v>
      </c>
      <c r="B810" s="69" t="s">
        <v>451</v>
      </c>
      <c r="C810" s="69" t="s">
        <v>450</v>
      </c>
      <c r="D810" s="69">
        <v>210</v>
      </c>
      <c r="E810" s="69">
        <v>13334</v>
      </c>
      <c r="F810" s="69">
        <v>63.5</v>
      </c>
      <c r="G810" s="69">
        <v>16819</v>
      </c>
      <c r="H810" s="69">
        <v>8530</v>
      </c>
      <c r="I810" s="69">
        <v>1.03</v>
      </c>
      <c r="J810" s="69">
        <v>174</v>
      </c>
    </row>
    <row r="811" spans="1:10">
      <c r="A811" s="86">
        <v>45547</v>
      </c>
      <c r="B811" s="69" t="s">
        <v>397</v>
      </c>
      <c r="C811" s="69" t="s">
        <v>191</v>
      </c>
      <c r="D811" s="69">
        <v>9</v>
      </c>
      <c r="E811" s="69">
        <v>469</v>
      </c>
      <c r="F811" s="69">
        <v>52.11</v>
      </c>
      <c r="G811" s="69">
        <v>249</v>
      </c>
      <c r="H811" s="69">
        <v>233</v>
      </c>
      <c r="I811" s="69">
        <v>2.0099999999999998</v>
      </c>
      <c r="J811" s="69">
        <v>5</v>
      </c>
    </row>
    <row r="812" spans="1:10">
      <c r="A812" s="86">
        <v>45547</v>
      </c>
      <c r="B812" s="69" t="s">
        <v>398</v>
      </c>
      <c r="C812" s="69" t="s">
        <v>191</v>
      </c>
      <c r="D812" s="69">
        <v>100</v>
      </c>
      <c r="E812" s="69">
        <v>4285</v>
      </c>
      <c r="F812" s="69">
        <v>42.85</v>
      </c>
      <c r="G812" s="69">
        <v>2613</v>
      </c>
      <c r="H812" s="69">
        <v>2439</v>
      </c>
      <c r="I812" s="69">
        <v>2.4500000000000002</v>
      </c>
      <c r="J812" s="69">
        <v>64</v>
      </c>
    </row>
    <row r="813" spans="1:10">
      <c r="A813" s="86">
        <v>45547</v>
      </c>
      <c r="B813" s="69" t="s">
        <v>399</v>
      </c>
      <c r="C813" s="69" t="s">
        <v>191</v>
      </c>
      <c r="D813" s="69">
        <v>1445</v>
      </c>
      <c r="E813" s="69">
        <v>83402</v>
      </c>
      <c r="F813" s="69">
        <v>57.72</v>
      </c>
      <c r="G813" s="69">
        <v>60521</v>
      </c>
      <c r="H813" s="69">
        <v>50187</v>
      </c>
      <c r="I813" s="69">
        <v>1.52</v>
      </c>
      <c r="J813" s="69">
        <v>917</v>
      </c>
    </row>
    <row r="814" spans="1:10">
      <c r="A814" s="86">
        <v>45547</v>
      </c>
      <c r="B814" s="69" t="s">
        <v>400</v>
      </c>
      <c r="C814" s="69" t="s">
        <v>205</v>
      </c>
      <c r="D814" s="69">
        <v>543</v>
      </c>
      <c r="E814" s="69">
        <v>46917</v>
      </c>
      <c r="F814" s="69">
        <v>86.4</v>
      </c>
      <c r="G814" s="69">
        <v>11305</v>
      </c>
      <c r="H814" s="69">
        <v>9925</v>
      </c>
      <c r="I814" s="69">
        <v>0.34</v>
      </c>
      <c r="J814" s="69">
        <v>38</v>
      </c>
    </row>
    <row r="815" spans="1:10">
      <c r="A815" s="86">
        <v>45547</v>
      </c>
      <c r="B815" s="69" t="s">
        <v>401</v>
      </c>
      <c r="C815" s="69" t="s">
        <v>205</v>
      </c>
      <c r="D815" s="69">
        <v>18</v>
      </c>
      <c r="E815" s="69">
        <v>1470</v>
      </c>
      <c r="F815" s="69">
        <v>81.67</v>
      </c>
      <c r="G815" s="69">
        <v>343</v>
      </c>
      <c r="H815" s="69">
        <v>336</v>
      </c>
      <c r="I815" s="69">
        <v>0</v>
      </c>
    </row>
    <row r="816" spans="1:10">
      <c r="A816" s="86">
        <v>45547</v>
      </c>
      <c r="B816" s="69" t="s">
        <v>402</v>
      </c>
      <c r="C816" s="69" t="s">
        <v>205</v>
      </c>
      <c r="D816" s="69">
        <v>14</v>
      </c>
      <c r="E816" s="69">
        <v>1294</v>
      </c>
      <c r="F816" s="69">
        <v>92.43</v>
      </c>
      <c r="G816" s="69">
        <v>236</v>
      </c>
      <c r="H816" s="69">
        <v>231</v>
      </c>
      <c r="I816" s="69">
        <v>0.85</v>
      </c>
      <c r="J816" s="69">
        <v>2</v>
      </c>
    </row>
    <row r="817" spans="1:10">
      <c r="A817" s="86">
        <v>45547</v>
      </c>
      <c r="B817" s="69" t="s">
        <v>415</v>
      </c>
      <c r="C817" s="69" t="s">
        <v>286</v>
      </c>
      <c r="D817" s="69">
        <v>71</v>
      </c>
      <c r="E817" s="69">
        <v>24815</v>
      </c>
      <c r="F817" s="69">
        <v>349.51</v>
      </c>
      <c r="G817" s="69">
        <v>36374</v>
      </c>
      <c r="H817" s="69">
        <v>36374</v>
      </c>
      <c r="I817" s="69">
        <v>0.04</v>
      </c>
      <c r="J817" s="69">
        <v>13</v>
      </c>
    </row>
    <row r="818" spans="1:10">
      <c r="A818" s="86">
        <v>45547</v>
      </c>
      <c r="B818" s="69" t="s">
        <v>417</v>
      </c>
      <c r="C818" s="69" t="s">
        <v>286</v>
      </c>
      <c r="D818" s="69">
        <v>119</v>
      </c>
      <c r="E818" s="69">
        <v>41567</v>
      </c>
      <c r="F818" s="69">
        <v>349.3</v>
      </c>
      <c r="G818" s="69">
        <v>60684</v>
      </c>
      <c r="H818" s="69">
        <v>60684</v>
      </c>
      <c r="I818" s="69">
        <v>0.04</v>
      </c>
      <c r="J818" s="69">
        <v>26</v>
      </c>
    </row>
    <row r="819" spans="1:10">
      <c r="A819" s="86">
        <v>45547</v>
      </c>
      <c r="B819" s="69" t="s">
        <v>347</v>
      </c>
      <c r="C819" s="69" t="s">
        <v>101</v>
      </c>
      <c r="D819" s="69">
        <v>333</v>
      </c>
      <c r="E819" s="69">
        <v>97920</v>
      </c>
      <c r="F819" s="69">
        <v>294.05</v>
      </c>
      <c r="G819" s="69">
        <v>23173</v>
      </c>
      <c r="H819" s="69">
        <v>17379</v>
      </c>
      <c r="I819" s="69">
        <v>0.84</v>
      </c>
      <c r="J819" s="69">
        <v>194</v>
      </c>
    </row>
    <row r="820" spans="1:10">
      <c r="A820" s="86">
        <v>45547</v>
      </c>
      <c r="B820" s="69" t="s">
        <v>438</v>
      </c>
      <c r="C820" s="69" t="s">
        <v>432</v>
      </c>
      <c r="D820" s="69">
        <v>635</v>
      </c>
      <c r="E820" s="69">
        <v>40032</v>
      </c>
      <c r="F820" s="69">
        <v>63.04</v>
      </c>
      <c r="G820" s="69">
        <v>28299</v>
      </c>
      <c r="H820" s="69">
        <v>23916</v>
      </c>
      <c r="I820" s="69">
        <v>1.47</v>
      </c>
      <c r="J820" s="69">
        <v>415</v>
      </c>
    </row>
    <row r="821" spans="1:10">
      <c r="A821" s="86">
        <v>45547</v>
      </c>
      <c r="B821" s="69" t="s">
        <v>197</v>
      </c>
      <c r="C821" s="69" t="s">
        <v>454</v>
      </c>
      <c r="D821" s="69">
        <v>764</v>
      </c>
      <c r="E821" s="69">
        <v>42812</v>
      </c>
      <c r="F821" s="69">
        <v>56.04</v>
      </c>
      <c r="G821" s="69">
        <v>35673</v>
      </c>
      <c r="H821" s="69">
        <v>29675</v>
      </c>
      <c r="I821" s="69">
        <v>1.3</v>
      </c>
      <c r="J821" s="69">
        <v>464</v>
      </c>
    </row>
    <row r="822" spans="1:10">
      <c r="A822" s="86">
        <v>45547</v>
      </c>
      <c r="B822" s="69" t="s">
        <v>403</v>
      </c>
      <c r="C822" s="69" t="s">
        <v>218</v>
      </c>
      <c r="D822" s="69">
        <v>4394</v>
      </c>
      <c r="E822" s="69">
        <v>160504</v>
      </c>
      <c r="F822" s="69">
        <v>36.53</v>
      </c>
      <c r="G822" s="69">
        <v>175424</v>
      </c>
      <c r="H822" s="69">
        <v>147371</v>
      </c>
      <c r="I822" s="69">
        <v>1.41</v>
      </c>
      <c r="J822" s="69">
        <v>2471</v>
      </c>
    </row>
    <row r="823" spans="1:10">
      <c r="A823" s="86">
        <v>45547</v>
      </c>
      <c r="B823" s="69" t="s">
        <v>369</v>
      </c>
      <c r="C823" s="69" t="s">
        <v>127</v>
      </c>
      <c r="D823" s="69">
        <v>194</v>
      </c>
      <c r="E823" s="69">
        <v>46032</v>
      </c>
      <c r="F823" s="69">
        <v>237.28</v>
      </c>
      <c r="G823" s="69">
        <v>11845</v>
      </c>
      <c r="H823" s="69">
        <v>10395</v>
      </c>
      <c r="I823" s="69">
        <v>0.89</v>
      </c>
      <c r="J823" s="69">
        <v>105</v>
      </c>
    </row>
    <row r="824" spans="1:10">
      <c r="A824" s="86">
        <v>45547</v>
      </c>
      <c r="B824" s="69" t="s">
        <v>370</v>
      </c>
      <c r="C824" s="69" t="s">
        <v>127</v>
      </c>
      <c r="D824" s="69">
        <v>0</v>
      </c>
      <c r="E824" s="69">
        <v>0</v>
      </c>
      <c r="G824" s="69">
        <v>0</v>
      </c>
      <c r="H824" s="69">
        <v>0</v>
      </c>
    </row>
    <row r="825" spans="1:10">
      <c r="A825" s="86">
        <v>45547</v>
      </c>
      <c r="B825" s="69" t="s">
        <v>371</v>
      </c>
      <c r="C825" s="69" t="s">
        <v>131</v>
      </c>
      <c r="D825" s="69">
        <v>173</v>
      </c>
      <c r="E825" s="69">
        <v>49546</v>
      </c>
      <c r="F825" s="69">
        <v>286.39</v>
      </c>
      <c r="G825" s="69">
        <v>13877</v>
      </c>
      <c r="H825" s="69">
        <v>10185</v>
      </c>
      <c r="I825" s="69">
        <v>0.56999999999999995</v>
      </c>
      <c r="J825" s="69">
        <v>79</v>
      </c>
    </row>
    <row r="826" spans="1:10">
      <c r="A826" s="86">
        <v>45547</v>
      </c>
      <c r="B826" s="69" t="s">
        <v>384</v>
      </c>
      <c r="C826" s="69" t="s">
        <v>157</v>
      </c>
      <c r="D826" s="69">
        <v>260</v>
      </c>
      <c r="E826" s="69">
        <v>48075</v>
      </c>
      <c r="F826" s="69">
        <v>184.9</v>
      </c>
      <c r="G826" s="69">
        <v>25257</v>
      </c>
      <c r="H826" s="69">
        <v>22324</v>
      </c>
      <c r="I826" s="69">
        <v>0.56999999999999995</v>
      </c>
      <c r="J826" s="69">
        <v>143</v>
      </c>
    </row>
    <row r="827" spans="1:10">
      <c r="A827" s="86">
        <v>45547</v>
      </c>
      <c r="B827" s="69" t="s">
        <v>367</v>
      </c>
      <c r="C827" s="69" t="s">
        <v>109</v>
      </c>
      <c r="D827" s="69">
        <v>541</v>
      </c>
      <c r="E827" s="69">
        <v>194289</v>
      </c>
      <c r="F827" s="69">
        <v>359.13</v>
      </c>
      <c r="G827" s="69">
        <v>60328</v>
      </c>
      <c r="H827" s="69">
        <v>51682</v>
      </c>
      <c r="I827" s="69">
        <v>0.46</v>
      </c>
      <c r="J827" s="69">
        <v>279</v>
      </c>
    </row>
    <row r="828" spans="1:10">
      <c r="A828" s="86">
        <v>45547</v>
      </c>
      <c r="B828" s="69" t="s">
        <v>368</v>
      </c>
      <c r="C828" s="69" t="s">
        <v>109</v>
      </c>
      <c r="D828" s="69">
        <v>167</v>
      </c>
      <c r="E828" s="69">
        <v>67556</v>
      </c>
      <c r="F828" s="69">
        <v>404.53</v>
      </c>
      <c r="G828" s="69">
        <v>22275</v>
      </c>
      <c r="H828" s="69">
        <v>19693</v>
      </c>
      <c r="I828" s="69">
        <v>0.39</v>
      </c>
      <c r="J828" s="69">
        <v>86</v>
      </c>
    </row>
    <row r="829" spans="1:10">
      <c r="A829" s="86">
        <v>45547</v>
      </c>
      <c r="B829" s="69" t="s">
        <v>387</v>
      </c>
      <c r="C829" s="69" t="s">
        <v>161</v>
      </c>
      <c r="D829" s="69">
        <v>248</v>
      </c>
      <c r="E829" s="69">
        <v>32741</v>
      </c>
      <c r="F829" s="69">
        <v>132.02000000000001</v>
      </c>
      <c r="G829" s="69">
        <v>20468</v>
      </c>
      <c r="H829" s="69">
        <v>17656</v>
      </c>
      <c r="I829" s="69">
        <v>0.67</v>
      </c>
      <c r="J829" s="69">
        <v>138</v>
      </c>
    </row>
    <row r="830" spans="1:10">
      <c r="A830" s="86">
        <v>45547</v>
      </c>
      <c r="B830" s="69" t="s">
        <v>351</v>
      </c>
      <c r="C830" s="69" t="s">
        <v>134</v>
      </c>
      <c r="D830" s="69">
        <v>221</v>
      </c>
      <c r="E830" s="69">
        <v>39962</v>
      </c>
      <c r="F830" s="69">
        <v>180.82</v>
      </c>
      <c r="G830" s="69">
        <v>14083</v>
      </c>
      <c r="H830" s="69">
        <v>12426</v>
      </c>
      <c r="I830" s="69">
        <v>0.77</v>
      </c>
      <c r="J830" s="69">
        <v>109</v>
      </c>
    </row>
    <row r="831" spans="1:10">
      <c r="A831" s="86">
        <v>45547</v>
      </c>
      <c r="B831" s="69" t="s">
        <v>412</v>
      </c>
      <c r="C831" s="69" t="s">
        <v>273</v>
      </c>
      <c r="D831" s="69">
        <v>988</v>
      </c>
      <c r="E831" s="69">
        <v>63890</v>
      </c>
      <c r="F831" s="69">
        <v>64.67</v>
      </c>
      <c r="G831" s="69">
        <v>32219</v>
      </c>
      <c r="H831" s="69">
        <v>29046</v>
      </c>
      <c r="I831" s="69">
        <v>2.1</v>
      </c>
      <c r="J831" s="69">
        <v>675</v>
      </c>
    </row>
    <row r="832" spans="1:10">
      <c r="A832" s="86">
        <v>45547</v>
      </c>
      <c r="B832" s="69" t="s">
        <v>412</v>
      </c>
      <c r="C832" s="69" t="s">
        <v>277</v>
      </c>
      <c r="D832" s="69">
        <v>806</v>
      </c>
      <c r="E832" s="69">
        <v>47653</v>
      </c>
      <c r="F832" s="69">
        <v>59.12</v>
      </c>
      <c r="G832" s="69">
        <v>11530</v>
      </c>
      <c r="H832" s="69">
        <v>10460</v>
      </c>
      <c r="I832" s="69">
        <v>6.58</v>
      </c>
      <c r="J832" s="69">
        <v>759</v>
      </c>
    </row>
    <row r="833" spans="1:10">
      <c r="A833" s="86">
        <v>45547</v>
      </c>
      <c r="B833" s="69" t="s">
        <v>412</v>
      </c>
      <c r="C833" s="69" t="s">
        <v>282</v>
      </c>
      <c r="D833" s="69">
        <v>829</v>
      </c>
      <c r="E833" s="69">
        <v>48753</v>
      </c>
      <c r="F833" s="69">
        <v>58.81</v>
      </c>
      <c r="G833" s="69">
        <v>38906</v>
      </c>
      <c r="H833" s="69">
        <v>30316</v>
      </c>
      <c r="I833" s="69">
        <v>1.61</v>
      </c>
      <c r="J833" s="69">
        <v>625</v>
      </c>
    </row>
    <row r="834" spans="1:10">
      <c r="A834" s="86">
        <v>45547</v>
      </c>
      <c r="B834" s="69" t="s">
        <v>407</v>
      </c>
      <c r="C834" s="69" t="s">
        <v>243</v>
      </c>
      <c r="D834" s="69">
        <v>361</v>
      </c>
      <c r="E834" s="69">
        <v>64495</v>
      </c>
      <c r="F834" s="69">
        <v>178.66</v>
      </c>
      <c r="G834" s="69">
        <v>28087</v>
      </c>
      <c r="H834" s="69">
        <v>23051</v>
      </c>
      <c r="I834" s="69">
        <v>0.02</v>
      </c>
      <c r="J834" s="69">
        <v>5</v>
      </c>
    </row>
    <row r="835" spans="1:10">
      <c r="A835" s="86">
        <v>45547</v>
      </c>
      <c r="B835" s="69" t="s">
        <v>411</v>
      </c>
      <c r="C835" s="69" t="s">
        <v>268</v>
      </c>
      <c r="D835" s="69">
        <v>936</v>
      </c>
      <c r="E835" s="69">
        <v>61607</v>
      </c>
      <c r="F835" s="69">
        <v>65.819999999999993</v>
      </c>
      <c r="G835" s="69">
        <v>67507</v>
      </c>
      <c r="H835" s="69">
        <v>42396</v>
      </c>
      <c r="I835" s="69">
        <v>1.02</v>
      </c>
      <c r="J835" s="69">
        <v>689</v>
      </c>
    </row>
    <row r="836" spans="1:10">
      <c r="A836" s="86">
        <v>45547</v>
      </c>
      <c r="B836" s="69" t="s">
        <v>392</v>
      </c>
      <c r="C836" s="69" t="s">
        <v>185</v>
      </c>
      <c r="D836" s="69">
        <v>2167</v>
      </c>
      <c r="E836" s="69">
        <v>168115</v>
      </c>
      <c r="F836" s="69">
        <v>77.58</v>
      </c>
      <c r="G836" s="69">
        <v>197910</v>
      </c>
      <c r="H836" s="69">
        <v>143099</v>
      </c>
      <c r="I836" s="69">
        <v>0.83</v>
      </c>
      <c r="J836" s="69">
        <v>1648</v>
      </c>
    </row>
    <row r="837" spans="1:10">
      <c r="A837" s="86">
        <v>45547</v>
      </c>
      <c r="B837" s="69" t="s">
        <v>385</v>
      </c>
      <c r="C837" s="69" t="s">
        <v>157</v>
      </c>
      <c r="D837" s="69">
        <v>228</v>
      </c>
      <c r="E837" s="69">
        <v>47516</v>
      </c>
      <c r="F837" s="69">
        <v>208.4</v>
      </c>
      <c r="G837" s="69">
        <v>21165</v>
      </c>
      <c r="H837" s="69">
        <v>18678</v>
      </c>
      <c r="I837" s="69">
        <v>0.53</v>
      </c>
      <c r="J837" s="69">
        <v>113</v>
      </c>
    </row>
    <row r="838" spans="1:10">
      <c r="A838" s="86">
        <v>45547</v>
      </c>
      <c r="B838" s="69" t="s">
        <v>405</v>
      </c>
      <c r="C838" s="69" t="s">
        <v>239</v>
      </c>
      <c r="D838" s="69">
        <v>689</v>
      </c>
      <c r="E838" s="69">
        <v>30987</v>
      </c>
      <c r="F838" s="69">
        <v>44.97</v>
      </c>
      <c r="G838" s="69">
        <v>17382</v>
      </c>
      <c r="H838" s="69">
        <v>13872</v>
      </c>
      <c r="I838" s="69">
        <v>2.72</v>
      </c>
      <c r="J838" s="69">
        <v>473</v>
      </c>
    </row>
    <row r="839" spans="1:10">
      <c r="A839" s="86">
        <v>45547</v>
      </c>
      <c r="B839" s="69" t="s">
        <v>349</v>
      </c>
      <c r="C839" s="69" t="s">
        <v>123</v>
      </c>
      <c r="D839" s="69">
        <v>294</v>
      </c>
      <c r="E839" s="69">
        <v>72793</v>
      </c>
      <c r="F839" s="69">
        <v>247.6</v>
      </c>
      <c r="G839" s="69">
        <v>14660</v>
      </c>
      <c r="H839" s="69">
        <v>12621</v>
      </c>
      <c r="I839" s="69">
        <v>0.97</v>
      </c>
      <c r="J839" s="69">
        <v>142</v>
      </c>
    </row>
    <row r="840" spans="1:10">
      <c r="A840" s="86">
        <v>45547</v>
      </c>
      <c r="B840" s="69" t="s">
        <v>423</v>
      </c>
      <c r="C840" s="69" t="s">
        <v>422</v>
      </c>
      <c r="D840" s="69">
        <v>14</v>
      </c>
      <c r="E840" s="69">
        <v>14059</v>
      </c>
      <c r="F840" s="69">
        <v>1004.21</v>
      </c>
      <c r="G840" s="69">
        <v>4426</v>
      </c>
      <c r="H840" s="69">
        <v>3635</v>
      </c>
      <c r="I840" s="69">
        <v>0.25</v>
      </c>
      <c r="J840" s="69">
        <v>11</v>
      </c>
    </row>
    <row r="841" spans="1:10">
      <c r="A841" s="86">
        <v>45547</v>
      </c>
      <c r="B841" s="69" t="s">
        <v>425</v>
      </c>
      <c r="C841" s="69" t="s">
        <v>424</v>
      </c>
      <c r="D841" s="69">
        <v>15</v>
      </c>
      <c r="E841" s="69">
        <v>15688</v>
      </c>
      <c r="F841" s="69">
        <v>1045.8699999999999</v>
      </c>
      <c r="G841" s="69">
        <v>1308</v>
      </c>
      <c r="H841" s="69">
        <v>998</v>
      </c>
      <c r="I841" s="69">
        <v>0.61</v>
      </c>
      <c r="J841" s="69">
        <v>8</v>
      </c>
    </row>
    <row r="842" spans="1:10">
      <c r="A842" s="86">
        <v>45547</v>
      </c>
      <c r="B842" s="69" t="s">
        <v>427</v>
      </c>
      <c r="C842" s="69" t="s">
        <v>426</v>
      </c>
      <c r="D842" s="69">
        <v>31</v>
      </c>
      <c r="E842" s="69">
        <v>13746</v>
      </c>
      <c r="F842" s="69">
        <v>443.42</v>
      </c>
      <c r="G842" s="69">
        <v>4514</v>
      </c>
      <c r="H842" s="69">
        <v>3791</v>
      </c>
      <c r="I842" s="69">
        <v>0.42</v>
      </c>
      <c r="J842" s="69">
        <v>19</v>
      </c>
    </row>
    <row r="843" spans="1:10">
      <c r="A843" s="86">
        <v>45547</v>
      </c>
      <c r="B843" s="69" t="s">
        <v>429</v>
      </c>
      <c r="C843" s="69" t="s">
        <v>428</v>
      </c>
      <c r="D843" s="69">
        <v>19</v>
      </c>
      <c r="E843" s="69">
        <v>13719</v>
      </c>
      <c r="F843" s="69">
        <v>722.05</v>
      </c>
      <c r="G843" s="69">
        <v>1240</v>
      </c>
      <c r="H843" s="69">
        <v>956</v>
      </c>
      <c r="I843" s="69">
        <v>0.81</v>
      </c>
      <c r="J843" s="69">
        <v>10</v>
      </c>
    </row>
    <row r="844" spans="1:10">
      <c r="A844" s="86">
        <v>45547</v>
      </c>
      <c r="B844" s="69" t="s">
        <v>372</v>
      </c>
      <c r="C844" s="69" t="s">
        <v>138</v>
      </c>
      <c r="D844" s="69">
        <v>174</v>
      </c>
      <c r="E844" s="69">
        <v>55531</v>
      </c>
      <c r="F844" s="69">
        <v>319.14</v>
      </c>
      <c r="G844" s="69">
        <v>13128</v>
      </c>
      <c r="H844" s="69">
        <v>11760</v>
      </c>
      <c r="I844" s="69">
        <v>0.7</v>
      </c>
      <c r="J844" s="69">
        <v>92</v>
      </c>
    </row>
    <row r="845" spans="1:10">
      <c r="A845" s="86">
        <v>45547</v>
      </c>
      <c r="B845" s="69" t="s">
        <v>375</v>
      </c>
      <c r="C845" s="69" t="s">
        <v>138</v>
      </c>
      <c r="D845" s="69">
        <v>185</v>
      </c>
      <c r="E845" s="69">
        <v>55985</v>
      </c>
      <c r="F845" s="69">
        <v>302.62</v>
      </c>
      <c r="G845" s="69">
        <v>21928</v>
      </c>
      <c r="H845" s="69">
        <v>19831</v>
      </c>
      <c r="I845" s="69">
        <v>0.47</v>
      </c>
      <c r="J845" s="69">
        <v>104</v>
      </c>
    </row>
    <row r="846" spans="1:10">
      <c r="A846" s="86">
        <v>45547</v>
      </c>
      <c r="B846" s="69" t="s">
        <v>440</v>
      </c>
      <c r="C846" s="69" t="s">
        <v>432</v>
      </c>
      <c r="D846" s="69">
        <v>531</v>
      </c>
      <c r="E846" s="69">
        <v>42356</v>
      </c>
      <c r="F846" s="69">
        <v>79.77</v>
      </c>
      <c r="G846" s="69">
        <v>36201</v>
      </c>
      <c r="H846" s="69">
        <v>29434</v>
      </c>
      <c r="I846" s="69">
        <v>1.04</v>
      </c>
      <c r="J846" s="69">
        <v>378</v>
      </c>
    </row>
    <row r="847" spans="1:10">
      <c r="A847" s="86">
        <v>45547</v>
      </c>
      <c r="B847" s="69" t="s">
        <v>199</v>
      </c>
      <c r="C847" s="69" t="s">
        <v>454</v>
      </c>
      <c r="D847" s="69">
        <v>563</v>
      </c>
      <c r="E847" s="69">
        <v>43115</v>
      </c>
      <c r="F847" s="69">
        <v>76.58</v>
      </c>
      <c r="G847" s="69">
        <v>48513</v>
      </c>
      <c r="H847" s="69">
        <v>33500</v>
      </c>
      <c r="I847" s="69">
        <v>0.77</v>
      </c>
      <c r="J847" s="69">
        <v>375</v>
      </c>
    </row>
    <row r="848" spans="1:10">
      <c r="A848" s="86">
        <v>45547</v>
      </c>
      <c r="B848" s="69" t="s">
        <v>442</v>
      </c>
      <c r="C848" s="69" t="s">
        <v>432</v>
      </c>
      <c r="D848" s="69">
        <v>0</v>
      </c>
      <c r="E848" s="69">
        <v>0</v>
      </c>
      <c r="G848" s="69">
        <v>0</v>
      </c>
      <c r="H848" s="69">
        <v>0</v>
      </c>
    </row>
    <row r="849" spans="1:10">
      <c r="A849" s="86">
        <v>45547</v>
      </c>
      <c r="B849" s="69" t="s">
        <v>420</v>
      </c>
      <c r="C849" s="69" t="s">
        <v>419</v>
      </c>
      <c r="D849" s="69">
        <v>118</v>
      </c>
      <c r="E849" s="69">
        <v>63533</v>
      </c>
      <c r="F849" s="69">
        <v>538.41999999999996</v>
      </c>
      <c r="G849" s="69">
        <v>89892</v>
      </c>
      <c r="H849" s="69">
        <v>88618</v>
      </c>
      <c r="I849" s="69">
        <v>0</v>
      </c>
    </row>
    <row r="850" spans="1:10">
      <c r="A850" s="86">
        <v>45547</v>
      </c>
      <c r="B850" s="69" t="s">
        <v>409</v>
      </c>
      <c r="C850" s="69" t="s">
        <v>253</v>
      </c>
      <c r="D850" s="69">
        <v>1965</v>
      </c>
      <c r="E850" s="69">
        <v>108824</v>
      </c>
      <c r="F850" s="69">
        <v>55.38</v>
      </c>
      <c r="G850" s="69">
        <v>25483</v>
      </c>
      <c r="H850" s="69">
        <v>23396</v>
      </c>
      <c r="I850" s="69">
        <v>7.34</v>
      </c>
      <c r="J850" s="69">
        <v>1870</v>
      </c>
    </row>
    <row r="851" spans="1:10">
      <c r="A851" s="86">
        <v>45547</v>
      </c>
      <c r="B851" s="69" t="s">
        <v>378</v>
      </c>
      <c r="C851" s="69" t="s">
        <v>145</v>
      </c>
      <c r="D851" s="69">
        <v>258</v>
      </c>
      <c r="E851" s="69">
        <v>54208</v>
      </c>
      <c r="F851" s="69">
        <v>210.11</v>
      </c>
      <c r="G851" s="69">
        <v>11303</v>
      </c>
      <c r="H851" s="69">
        <v>9942</v>
      </c>
      <c r="I851" s="69">
        <v>1.06</v>
      </c>
      <c r="J851" s="69">
        <v>120</v>
      </c>
    </row>
    <row r="852" spans="1:10">
      <c r="A852" s="86">
        <v>45547</v>
      </c>
      <c r="B852" s="69" t="s">
        <v>444</v>
      </c>
      <c r="C852" s="69" t="s">
        <v>432</v>
      </c>
      <c r="D852" s="69">
        <v>457</v>
      </c>
      <c r="E852" s="69">
        <v>41907</v>
      </c>
      <c r="F852" s="69">
        <v>91.7</v>
      </c>
      <c r="G852" s="69">
        <v>47146</v>
      </c>
      <c r="H852" s="69">
        <v>28778</v>
      </c>
      <c r="I852" s="69">
        <v>0.78</v>
      </c>
      <c r="J852" s="69">
        <v>370</v>
      </c>
    </row>
    <row r="853" spans="1:10">
      <c r="A853" s="86">
        <v>45547</v>
      </c>
      <c r="B853" s="69" t="s">
        <v>196</v>
      </c>
      <c r="C853" s="69" t="s">
        <v>454</v>
      </c>
      <c r="D853" s="69">
        <v>536</v>
      </c>
      <c r="E853" s="69">
        <v>42866</v>
      </c>
      <c r="F853" s="69">
        <v>79.97</v>
      </c>
      <c r="G853" s="69">
        <v>48371</v>
      </c>
      <c r="H853" s="69">
        <v>34265</v>
      </c>
      <c r="I853" s="69">
        <v>0.77</v>
      </c>
      <c r="J853" s="69">
        <v>371</v>
      </c>
    </row>
    <row r="854" spans="1:10">
      <c r="A854" s="86">
        <v>45547</v>
      </c>
      <c r="B854" s="69" t="s">
        <v>456</v>
      </c>
      <c r="C854" s="69" t="s">
        <v>455</v>
      </c>
      <c r="D854" s="69">
        <v>222</v>
      </c>
      <c r="E854" s="69">
        <v>16778</v>
      </c>
      <c r="F854" s="69">
        <v>75.58</v>
      </c>
      <c r="G854" s="69">
        <v>17669</v>
      </c>
      <c r="H854" s="69">
        <v>12415</v>
      </c>
      <c r="I854" s="69">
        <v>0.8</v>
      </c>
      <c r="J854" s="69">
        <v>142</v>
      </c>
    </row>
    <row r="855" spans="1:10">
      <c r="A855" s="86">
        <v>45547</v>
      </c>
      <c r="B855" s="69" t="s">
        <v>380</v>
      </c>
      <c r="C855" s="69" t="s">
        <v>150</v>
      </c>
      <c r="D855" s="69">
        <v>290</v>
      </c>
      <c r="E855" s="69">
        <v>50417</v>
      </c>
      <c r="F855" s="69">
        <v>173.85</v>
      </c>
      <c r="G855" s="69">
        <v>18212</v>
      </c>
      <c r="H855" s="69">
        <v>16204</v>
      </c>
      <c r="I855" s="69">
        <v>0.79</v>
      </c>
      <c r="J855" s="69">
        <v>143</v>
      </c>
    </row>
    <row r="856" spans="1:10">
      <c r="A856" s="86">
        <v>45547</v>
      </c>
      <c r="B856" s="69" t="s">
        <v>352</v>
      </c>
      <c r="C856" s="69" t="s">
        <v>141</v>
      </c>
      <c r="D856" s="69">
        <v>83</v>
      </c>
      <c r="E856" s="69">
        <v>10207</v>
      </c>
      <c r="F856" s="69">
        <v>122.98</v>
      </c>
      <c r="G856" s="69">
        <v>1001</v>
      </c>
      <c r="H856" s="69">
        <v>811</v>
      </c>
      <c r="I856" s="69">
        <v>2.4</v>
      </c>
      <c r="J856" s="69">
        <v>24</v>
      </c>
    </row>
    <row r="857" spans="1:10">
      <c r="A857" s="86">
        <v>45547</v>
      </c>
      <c r="B857" s="69" t="s">
        <v>355</v>
      </c>
      <c r="C857" s="69" t="s">
        <v>141</v>
      </c>
      <c r="D857" s="69">
        <v>112</v>
      </c>
      <c r="E857" s="69">
        <v>10074</v>
      </c>
      <c r="F857" s="69">
        <v>89.95</v>
      </c>
      <c r="G857" s="69">
        <v>2385</v>
      </c>
      <c r="H857" s="69">
        <v>1977</v>
      </c>
      <c r="I857" s="69">
        <v>1.97</v>
      </c>
      <c r="J857" s="69">
        <v>47</v>
      </c>
    </row>
    <row r="858" spans="1:10">
      <c r="A858" s="86">
        <v>45547</v>
      </c>
      <c r="B858" s="69" t="s">
        <v>356</v>
      </c>
      <c r="C858" s="69" t="s">
        <v>141</v>
      </c>
      <c r="D858" s="69">
        <v>93</v>
      </c>
      <c r="E858" s="69">
        <v>10180</v>
      </c>
      <c r="F858" s="69">
        <v>109.46</v>
      </c>
      <c r="G858" s="69">
        <v>1679</v>
      </c>
      <c r="H858" s="69">
        <v>1379</v>
      </c>
      <c r="I858" s="69">
        <v>2.08</v>
      </c>
      <c r="J858" s="69">
        <v>35</v>
      </c>
    </row>
    <row r="859" spans="1:10">
      <c r="A859" s="86">
        <v>45547</v>
      </c>
      <c r="B859" s="69" t="s">
        <v>357</v>
      </c>
      <c r="C859" s="69" t="s">
        <v>141</v>
      </c>
      <c r="D859" s="69">
        <v>69</v>
      </c>
      <c r="E859" s="69">
        <v>10006</v>
      </c>
      <c r="F859" s="69">
        <v>145.01</v>
      </c>
      <c r="G859" s="69">
        <v>1629</v>
      </c>
      <c r="H859" s="69">
        <v>1430</v>
      </c>
      <c r="I859" s="69">
        <v>1.9</v>
      </c>
      <c r="J859" s="69">
        <v>31</v>
      </c>
    </row>
    <row r="860" spans="1:10">
      <c r="A860" s="86">
        <v>45547</v>
      </c>
      <c r="B860" s="69" t="s">
        <v>358</v>
      </c>
      <c r="C860" s="69" t="s">
        <v>141</v>
      </c>
      <c r="D860" s="69">
        <v>90</v>
      </c>
      <c r="E860" s="69">
        <v>9835</v>
      </c>
      <c r="F860" s="69">
        <v>109.28</v>
      </c>
      <c r="G860" s="69">
        <v>1850</v>
      </c>
      <c r="H860" s="69">
        <v>1610</v>
      </c>
      <c r="I860" s="69">
        <v>1.95</v>
      </c>
      <c r="J860" s="69">
        <v>36</v>
      </c>
    </row>
    <row r="861" spans="1:10">
      <c r="A861" s="86">
        <v>45547</v>
      </c>
      <c r="B861" s="69" t="s">
        <v>359</v>
      </c>
      <c r="C861" s="69" t="s">
        <v>141</v>
      </c>
      <c r="D861" s="69">
        <v>101</v>
      </c>
      <c r="E861" s="69">
        <v>10009</v>
      </c>
      <c r="F861" s="69">
        <v>99.1</v>
      </c>
      <c r="G861" s="69">
        <v>2588</v>
      </c>
      <c r="H861" s="69">
        <v>2026</v>
      </c>
      <c r="I861" s="69">
        <v>2.0499999999999998</v>
      </c>
      <c r="J861" s="69">
        <v>53</v>
      </c>
    </row>
    <row r="862" spans="1:10">
      <c r="A862" s="86">
        <v>45547</v>
      </c>
      <c r="B862" s="69" t="s">
        <v>360</v>
      </c>
      <c r="C862" s="69" t="s">
        <v>141</v>
      </c>
      <c r="D862" s="69">
        <v>76</v>
      </c>
      <c r="E862" s="69">
        <v>9897</v>
      </c>
      <c r="F862" s="69">
        <v>130.22</v>
      </c>
      <c r="G862" s="69">
        <v>1696</v>
      </c>
      <c r="H862" s="69">
        <v>1425</v>
      </c>
      <c r="I862" s="69">
        <v>1.95</v>
      </c>
      <c r="J862" s="69">
        <v>33</v>
      </c>
    </row>
    <row r="863" spans="1:10">
      <c r="A863" s="86">
        <v>45547</v>
      </c>
      <c r="B863" s="69" t="s">
        <v>361</v>
      </c>
      <c r="C863" s="69" t="s">
        <v>141</v>
      </c>
      <c r="D863" s="69">
        <v>131</v>
      </c>
      <c r="E863" s="69">
        <v>10238</v>
      </c>
      <c r="F863" s="69">
        <v>78.150000000000006</v>
      </c>
      <c r="G863" s="69">
        <v>1551</v>
      </c>
      <c r="H863" s="69">
        <v>1261</v>
      </c>
      <c r="I863" s="69">
        <v>3.35</v>
      </c>
      <c r="J863" s="69">
        <v>52</v>
      </c>
    </row>
    <row r="864" spans="1:10">
      <c r="A864" s="86">
        <v>45547</v>
      </c>
      <c r="B864" s="69" t="s">
        <v>362</v>
      </c>
      <c r="C864" s="69" t="s">
        <v>141</v>
      </c>
      <c r="D864" s="69">
        <v>73</v>
      </c>
      <c r="E864" s="69">
        <v>10240</v>
      </c>
      <c r="F864" s="69">
        <v>140.27000000000001</v>
      </c>
      <c r="G864" s="69">
        <v>1580</v>
      </c>
      <c r="H864" s="69">
        <v>1358</v>
      </c>
      <c r="I864" s="69">
        <v>2.41</v>
      </c>
      <c r="J864" s="69">
        <v>38</v>
      </c>
    </row>
    <row r="865" spans="1:10">
      <c r="A865" s="86">
        <v>45547</v>
      </c>
      <c r="B865" s="69" t="s">
        <v>363</v>
      </c>
      <c r="C865" s="69" t="s">
        <v>141</v>
      </c>
      <c r="D865" s="69">
        <v>105</v>
      </c>
      <c r="E865" s="69">
        <v>9994</v>
      </c>
      <c r="F865" s="69">
        <v>95.18</v>
      </c>
      <c r="G865" s="69">
        <v>2266</v>
      </c>
      <c r="H865" s="69">
        <v>1887</v>
      </c>
      <c r="I865" s="69">
        <v>2.0299999999999998</v>
      </c>
      <c r="J865" s="69">
        <v>46</v>
      </c>
    </row>
    <row r="866" spans="1:10">
      <c r="A866" s="86">
        <v>45547</v>
      </c>
      <c r="B866" s="69" t="s">
        <v>364</v>
      </c>
      <c r="C866" s="69" t="s">
        <v>141</v>
      </c>
      <c r="D866" s="69">
        <v>115</v>
      </c>
      <c r="E866" s="69">
        <v>9986</v>
      </c>
      <c r="F866" s="69">
        <v>86.83</v>
      </c>
      <c r="G866" s="69">
        <v>2298</v>
      </c>
      <c r="H866" s="69">
        <v>1908</v>
      </c>
      <c r="I866" s="69">
        <v>2.39</v>
      </c>
      <c r="J866" s="69">
        <v>55</v>
      </c>
    </row>
    <row r="867" spans="1:10">
      <c r="A867" s="86">
        <v>45547</v>
      </c>
      <c r="B867" s="69" t="s">
        <v>381</v>
      </c>
      <c r="C867" s="69" t="s">
        <v>153</v>
      </c>
      <c r="D867" s="69">
        <v>147</v>
      </c>
      <c r="E867" s="69">
        <v>48636</v>
      </c>
      <c r="F867" s="69">
        <v>330.86</v>
      </c>
      <c r="G867" s="69">
        <v>9508</v>
      </c>
      <c r="H867" s="69">
        <v>8421</v>
      </c>
      <c r="I867" s="69">
        <v>0.95</v>
      </c>
      <c r="J867" s="69">
        <v>90</v>
      </c>
    </row>
    <row r="868" spans="1:10">
      <c r="A868" s="86">
        <v>45547</v>
      </c>
      <c r="B868" s="69" t="s">
        <v>382</v>
      </c>
      <c r="C868" s="69" t="s">
        <v>153</v>
      </c>
      <c r="D868" s="69">
        <v>151</v>
      </c>
      <c r="E868" s="69">
        <v>63980</v>
      </c>
      <c r="F868" s="69">
        <v>423.71</v>
      </c>
      <c r="G868" s="69">
        <v>8163</v>
      </c>
      <c r="H868" s="69">
        <v>6388</v>
      </c>
      <c r="I868" s="69">
        <v>0.74</v>
      </c>
      <c r="J868" s="69">
        <v>60</v>
      </c>
    </row>
    <row r="869" spans="1:10">
      <c r="A869" s="86">
        <v>45547</v>
      </c>
      <c r="B869" s="69" t="s">
        <v>446</v>
      </c>
      <c r="C869" s="69" t="s">
        <v>432</v>
      </c>
      <c r="D869" s="69">
        <v>736</v>
      </c>
      <c r="E869" s="69">
        <v>42570</v>
      </c>
      <c r="F869" s="69">
        <v>57.84</v>
      </c>
      <c r="G869" s="69">
        <v>32917</v>
      </c>
      <c r="H869" s="69">
        <v>28108</v>
      </c>
      <c r="I869" s="69">
        <v>1.53</v>
      </c>
      <c r="J869" s="69">
        <v>504</v>
      </c>
    </row>
    <row r="870" spans="1:10">
      <c r="A870" s="86">
        <v>45547</v>
      </c>
      <c r="B870" s="69" t="s">
        <v>200</v>
      </c>
      <c r="C870" s="69" t="s">
        <v>454</v>
      </c>
      <c r="D870" s="69">
        <v>856</v>
      </c>
      <c r="E870" s="69">
        <v>42887</v>
      </c>
      <c r="F870" s="69">
        <v>50.1</v>
      </c>
      <c r="G870" s="69">
        <v>35625</v>
      </c>
      <c r="H870" s="69">
        <v>30171</v>
      </c>
      <c r="I870" s="69">
        <v>1.42</v>
      </c>
      <c r="J870" s="69">
        <v>507</v>
      </c>
    </row>
    <row r="871" spans="1:10">
      <c r="A871" s="86">
        <v>45548</v>
      </c>
      <c r="B871" s="69" t="s">
        <v>431</v>
      </c>
      <c r="C871" s="69" t="s">
        <v>430</v>
      </c>
      <c r="D871" s="69">
        <v>58</v>
      </c>
      <c r="E871" s="69">
        <v>18601</v>
      </c>
      <c r="F871" s="69">
        <v>320.70999999999998</v>
      </c>
      <c r="G871" s="69">
        <v>24666</v>
      </c>
      <c r="H871" s="69">
        <v>23375</v>
      </c>
      <c r="I871" s="69">
        <v>0.15</v>
      </c>
      <c r="J871" s="69">
        <v>37</v>
      </c>
    </row>
    <row r="872" spans="1:10">
      <c r="A872" s="86">
        <v>45548</v>
      </c>
      <c r="B872" s="69" t="s">
        <v>386</v>
      </c>
      <c r="C872" s="69" t="s">
        <v>161</v>
      </c>
      <c r="D872" s="69">
        <v>160</v>
      </c>
      <c r="E872" s="69">
        <v>29341</v>
      </c>
      <c r="F872" s="69">
        <v>183.38</v>
      </c>
      <c r="G872" s="69">
        <v>13899</v>
      </c>
      <c r="H872" s="69">
        <v>12476</v>
      </c>
      <c r="I872" s="69">
        <v>0.71</v>
      </c>
      <c r="J872" s="69">
        <v>98</v>
      </c>
    </row>
    <row r="873" spans="1:10">
      <c r="A873" s="86">
        <v>45548</v>
      </c>
      <c r="B873" s="69" t="s">
        <v>348</v>
      </c>
      <c r="C873" s="69" t="s">
        <v>123</v>
      </c>
      <c r="D873" s="69">
        <v>17</v>
      </c>
      <c r="E873" s="69">
        <v>6378</v>
      </c>
      <c r="F873" s="69">
        <v>375.18</v>
      </c>
      <c r="G873" s="69">
        <v>950</v>
      </c>
      <c r="H873" s="69">
        <v>901</v>
      </c>
      <c r="I873" s="69">
        <v>0.53</v>
      </c>
      <c r="J873" s="69">
        <v>5</v>
      </c>
    </row>
    <row r="874" spans="1:10">
      <c r="A874" s="86">
        <v>45548</v>
      </c>
      <c r="B874" s="69" t="s">
        <v>404</v>
      </c>
      <c r="C874" s="69" t="s">
        <v>223</v>
      </c>
      <c r="D874" s="69">
        <v>112</v>
      </c>
      <c r="E874" s="69">
        <v>14104</v>
      </c>
      <c r="F874" s="69">
        <v>125.93</v>
      </c>
      <c r="G874" s="69">
        <v>5276</v>
      </c>
      <c r="H874" s="69">
        <v>4354</v>
      </c>
      <c r="I874" s="69">
        <v>1.1200000000000001</v>
      </c>
      <c r="J874" s="69">
        <v>59</v>
      </c>
    </row>
    <row r="875" spans="1:10">
      <c r="A875" s="86">
        <v>45548</v>
      </c>
      <c r="B875" s="69" t="s">
        <v>408</v>
      </c>
      <c r="C875" s="69" t="s">
        <v>248</v>
      </c>
      <c r="D875" s="69">
        <v>1467</v>
      </c>
      <c r="E875" s="69">
        <v>89926</v>
      </c>
      <c r="F875" s="69">
        <v>61.3</v>
      </c>
      <c r="G875" s="69">
        <v>27861</v>
      </c>
      <c r="H875" s="69">
        <v>24768</v>
      </c>
      <c r="I875" s="69">
        <v>4.84</v>
      </c>
      <c r="J875" s="69">
        <v>1348</v>
      </c>
    </row>
    <row r="876" spans="1:10">
      <c r="A876" s="86">
        <v>45548</v>
      </c>
      <c r="B876" s="69" t="s">
        <v>391</v>
      </c>
      <c r="C876" s="69" t="s">
        <v>391</v>
      </c>
      <c r="D876" s="69">
        <v>92</v>
      </c>
      <c r="E876" s="69">
        <v>64707</v>
      </c>
      <c r="F876" s="69">
        <v>703.34</v>
      </c>
      <c r="G876" s="69">
        <v>80756</v>
      </c>
      <c r="H876" s="69">
        <v>78778</v>
      </c>
      <c r="I876" s="69">
        <v>0.01</v>
      </c>
      <c r="J876" s="69">
        <v>9</v>
      </c>
    </row>
    <row r="877" spans="1:10">
      <c r="A877" s="86">
        <v>45548</v>
      </c>
      <c r="B877" s="69" t="s">
        <v>394</v>
      </c>
      <c r="C877" s="69" t="s">
        <v>393</v>
      </c>
      <c r="D877" s="69">
        <v>2603</v>
      </c>
      <c r="E877" s="69">
        <v>156538</v>
      </c>
      <c r="F877" s="69">
        <v>60.14</v>
      </c>
      <c r="G877" s="69">
        <v>129569</v>
      </c>
      <c r="H877" s="69">
        <v>66651</v>
      </c>
      <c r="I877" s="69">
        <v>1.52</v>
      </c>
      <c r="J877" s="69">
        <v>1967</v>
      </c>
    </row>
    <row r="878" spans="1:10">
      <c r="A878" s="86">
        <v>45548</v>
      </c>
      <c r="B878" s="69" t="s">
        <v>395</v>
      </c>
      <c r="C878" s="69" t="s">
        <v>393</v>
      </c>
      <c r="D878" s="69">
        <v>3618</v>
      </c>
      <c r="E878" s="69">
        <v>219238</v>
      </c>
      <c r="F878" s="69">
        <v>60.6</v>
      </c>
      <c r="G878" s="69">
        <v>201897</v>
      </c>
      <c r="H878" s="69">
        <v>103307</v>
      </c>
      <c r="I878" s="69">
        <v>1.43</v>
      </c>
      <c r="J878" s="69">
        <v>2881</v>
      </c>
    </row>
    <row r="879" spans="1:10">
      <c r="A879" s="86">
        <v>45548</v>
      </c>
      <c r="B879" s="69" t="s">
        <v>396</v>
      </c>
      <c r="C879" s="69" t="s">
        <v>393</v>
      </c>
      <c r="D879" s="69">
        <v>367</v>
      </c>
      <c r="E879" s="69">
        <v>22602</v>
      </c>
      <c r="F879" s="69">
        <v>61.59</v>
      </c>
      <c r="G879" s="69">
        <v>20358</v>
      </c>
      <c r="H879" s="69">
        <v>9990</v>
      </c>
      <c r="I879" s="69">
        <v>1.44</v>
      </c>
      <c r="J879" s="69">
        <v>294</v>
      </c>
    </row>
    <row r="880" spans="1:10">
      <c r="A880" s="86">
        <v>45548</v>
      </c>
      <c r="B880" s="69" t="s">
        <v>202</v>
      </c>
      <c r="C880" s="69" t="s">
        <v>454</v>
      </c>
      <c r="D880" s="69">
        <v>543</v>
      </c>
      <c r="E880" s="69">
        <v>46691</v>
      </c>
      <c r="F880" s="69">
        <v>85.99</v>
      </c>
      <c r="G880" s="69">
        <v>37922</v>
      </c>
      <c r="H880" s="69">
        <v>28483</v>
      </c>
      <c r="I880" s="69">
        <v>1.05</v>
      </c>
      <c r="J880" s="69">
        <v>400</v>
      </c>
    </row>
    <row r="881" spans="1:10">
      <c r="A881" s="86">
        <v>45548</v>
      </c>
      <c r="B881" s="69" t="s">
        <v>198</v>
      </c>
      <c r="C881" s="69" t="s">
        <v>454</v>
      </c>
      <c r="D881" s="69">
        <v>581</v>
      </c>
      <c r="E881" s="69">
        <v>46865</v>
      </c>
      <c r="F881" s="69">
        <v>80.66</v>
      </c>
      <c r="G881" s="69">
        <v>44713</v>
      </c>
      <c r="H881" s="69">
        <v>30914</v>
      </c>
      <c r="I881" s="69">
        <v>0.93</v>
      </c>
      <c r="J881" s="69">
        <v>417</v>
      </c>
    </row>
    <row r="882" spans="1:10">
      <c r="A882" s="86">
        <v>45548</v>
      </c>
      <c r="B882" s="69" t="s">
        <v>433</v>
      </c>
      <c r="C882" s="69" t="s">
        <v>432</v>
      </c>
      <c r="D882" s="69">
        <v>557</v>
      </c>
      <c r="E882" s="69">
        <v>45399</v>
      </c>
      <c r="F882" s="69">
        <v>81.510000000000005</v>
      </c>
      <c r="G882" s="69">
        <v>33924</v>
      </c>
      <c r="H882" s="69">
        <v>27595</v>
      </c>
      <c r="I882" s="69">
        <v>1.08</v>
      </c>
      <c r="J882" s="69">
        <v>368</v>
      </c>
    </row>
    <row r="883" spans="1:10">
      <c r="A883" s="86">
        <v>45548</v>
      </c>
      <c r="B883" s="69" t="s">
        <v>434</v>
      </c>
      <c r="C883" s="69" t="s">
        <v>432</v>
      </c>
      <c r="D883" s="69">
        <v>574</v>
      </c>
      <c r="E883" s="69">
        <v>45717</v>
      </c>
      <c r="F883" s="69">
        <v>79.650000000000006</v>
      </c>
      <c r="G883" s="69">
        <v>42135</v>
      </c>
      <c r="H883" s="69">
        <v>31561</v>
      </c>
      <c r="I883" s="69">
        <v>1</v>
      </c>
      <c r="J883" s="69">
        <v>423</v>
      </c>
    </row>
    <row r="884" spans="1:10">
      <c r="A884" s="86">
        <v>45548</v>
      </c>
      <c r="B884" s="69" t="s">
        <v>435</v>
      </c>
      <c r="C884" s="69" t="s">
        <v>432</v>
      </c>
      <c r="D884" s="69">
        <v>0</v>
      </c>
      <c r="E884" s="69">
        <v>0</v>
      </c>
      <c r="G884" s="69">
        <v>0</v>
      </c>
      <c r="H884" s="69">
        <v>0</v>
      </c>
    </row>
    <row r="885" spans="1:10">
      <c r="A885" s="86">
        <v>45548</v>
      </c>
      <c r="B885" s="69" t="s">
        <v>436</v>
      </c>
      <c r="C885" s="69" t="s">
        <v>432</v>
      </c>
      <c r="D885" s="69">
        <v>739</v>
      </c>
      <c r="E885" s="69">
        <v>41643</v>
      </c>
      <c r="F885" s="69">
        <v>56.35</v>
      </c>
      <c r="G885" s="69">
        <v>36742</v>
      </c>
      <c r="H885" s="69">
        <v>31241</v>
      </c>
      <c r="I885" s="69">
        <v>1.19</v>
      </c>
      <c r="J885" s="69">
        <v>438</v>
      </c>
    </row>
    <row r="886" spans="1:10">
      <c r="A886" s="86">
        <v>45548</v>
      </c>
      <c r="B886" s="69" t="s">
        <v>201</v>
      </c>
      <c r="C886" s="69" t="s">
        <v>454</v>
      </c>
      <c r="D886" s="69">
        <v>650</v>
      </c>
      <c r="E886" s="69">
        <v>42943</v>
      </c>
      <c r="F886" s="69">
        <v>66.069999999999993</v>
      </c>
      <c r="G886" s="69">
        <v>36607</v>
      </c>
      <c r="H886" s="69">
        <v>30377</v>
      </c>
      <c r="I886" s="69">
        <v>1.2</v>
      </c>
      <c r="J886" s="69">
        <v>438</v>
      </c>
    </row>
    <row r="887" spans="1:10">
      <c r="A887" s="86">
        <v>45548</v>
      </c>
      <c r="B887" s="69" t="s">
        <v>451</v>
      </c>
      <c r="C887" s="69" t="s">
        <v>450</v>
      </c>
      <c r="D887" s="69">
        <v>341</v>
      </c>
      <c r="E887" s="69">
        <v>26736</v>
      </c>
      <c r="F887" s="69">
        <v>78.400000000000006</v>
      </c>
      <c r="G887" s="69">
        <v>40785</v>
      </c>
      <c r="H887" s="69">
        <v>17975</v>
      </c>
      <c r="I887" s="69">
        <v>0.78</v>
      </c>
      <c r="J887" s="69">
        <v>317</v>
      </c>
    </row>
    <row r="888" spans="1:10">
      <c r="A888" s="86">
        <v>45548</v>
      </c>
      <c r="B888" s="69" t="s">
        <v>397</v>
      </c>
      <c r="C888" s="69" t="s">
        <v>191</v>
      </c>
      <c r="D888" s="69">
        <v>10</v>
      </c>
      <c r="E888" s="69">
        <v>523</v>
      </c>
      <c r="F888" s="69">
        <v>52.3</v>
      </c>
      <c r="G888" s="69">
        <v>240</v>
      </c>
      <c r="H888" s="69">
        <v>211</v>
      </c>
      <c r="I888" s="69">
        <v>2.08</v>
      </c>
      <c r="J888" s="69">
        <v>5</v>
      </c>
    </row>
    <row r="889" spans="1:10">
      <c r="A889" s="86">
        <v>45548</v>
      </c>
      <c r="B889" s="69" t="s">
        <v>398</v>
      </c>
      <c r="C889" s="69" t="s">
        <v>191</v>
      </c>
      <c r="D889" s="69">
        <v>150</v>
      </c>
      <c r="E889" s="69">
        <v>5844</v>
      </c>
      <c r="F889" s="69">
        <v>38.96</v>
      </c>
      <c r="G889" s="69">
        <v>3419</v>
      </c>
      <c r="H889" s="69">
        <v>3177</v>
      </c>
      <c r="I889" s="69">
        <v>2.54</v>
      </c>
      <c r="J889" s="69">
        <v>87</v>
      </c>
    </row>
    <row r="890" spans="1:10">
      <c r="A890" s="86">
        <v>45548</v>
      </c>
      <c r="B890" s="69" t="s">
        <v>399</v>
      </c>
      <c r="C890" s="69" t="s">
        <v>191</v>
      </c>
      <c r="D890" s="69">
        <v>1531</v>
      </c>
      <c r="E890" s="69">
        <v>79327</v>
      </c>
      <c r="F890" s="69">
        <v>51.81</v>
      </c>
      <c r="G890" s="69">
        <v>56560</v>
      </c>
      <c r="H890" s="69">
        <v>46326</v>
      </c>
      <c r="I890" s="69">
        <v>1.68</v>
      </c>
      <c r="J890" s="69">
        <v>953</v>
      </c>
    </row>
    <row r="891" spans="1:10">
      <c r="A891" s="86">
        <v>45548</v>
      </c>
      <c r="B891" s="69" t="s">
        <v>400</v>
      </c>
      <c r="C891" s="69" t="s">
        <v>205</v>
      </c>
      <c r="D891" s="69">
        <v>588</v>
      </c>
      <c r="E891" s="69">
        <v>48430</v>
      </c>
      <c r="F891" s="69">
        <v>82.36</v>
      </c>
      <c r="G891" s="69">
        <v>10960</v>
      </c>
      <c r="H891" s="69">
        <v>9339</v>
      </c>
      <c r="I891" s="69">
        <v>0.34</v>
      </c>
      <c r="J891" s="69">
        <v>37</v>
      </c>
    </row>
    <row r="892" spans="1:10">
      <c r="A892" s="86">
        <v>45548</v>
      </c>
      <c r="B892" s="69" t="s">
        <v>401</v>
      </c>
      <c r="C892" s="69" t="s">
        <v>205</v>
      </c>
      <c r="D892" s="69">
        <v>19</v>
      </c>
      <c r="E892" s="69">
        <v>1539</v>
      </c>
      <c r="F892" s="69">
        <v>81</v>
      </c>
      <c r="G892" s="69">
        <v>352</v>
      </c>
      <c r="H892" s="69">
        <v>334</v>
      </c>
      <c r="I892" s="69">
        <v>0.28000000000000003</v>
      </c>
      <c r="J892" s="69">
        <v>1</v>
      </c>
    </row>
    <row r="893" spans="1:10">
      <c r="A893" s="86">
        <v>45548</v>
      </c>
      <c r="B893" s="69" t="s">
        <v>402</v>
      </c>
      <c r="C893" s="69" t="s">
        <v>205</v>
      </c>
      <c r="D893" s="69">
        <v>18</v>
      </c>
      <c r="E893" s="69">
        <v>1287</v>
      </c>
      <c r="F893" s="69">
        <v>71.5</v>
      </c>
      <c r="G893" s="69">
        <v>269</v>
      </c>
      <c r="H893" s="69">
        <v>246</v>
      </c>
      <c r="I893" s="69">
        <v>0</v>
      </c>
    </row>
    <row r="894" spans="1:10">
      <c r="A894" s="86">
        <v>45548</v>
      </c>
      <c r="B894" s="69" t="s">
        <v>415</v>
      </c>
      <c r="C894" s="69" t="s">
        <v>286</v>
      </c>
      <c r="D894" s="69">
        <v>55</v>
      </c>
      <c r="E894" s="69">
        <v>24233</v>
      </c>
      <c r="F894" s="69">
        <v>440.6</v>
      </c>
      <c r="G894" s="69">
        <v>34081</v>
      </c>
      <c r="H894" s="69">
        <v>33183</v>
      </c>
      <c r="I894" s="69">
        <v>0.06</v>
      </c>
      <c r="J894" s="69">
        <v>19</v>
      </c>
    </row>
    <row r="895" spans="1:10">
      <c r="A895" s="86">
        <v>45548</v>
      </c>
      <c r="B895" s="69" t="s">
        <v>417</v>
      </c>
      <c r="C895" s="69" t="s">
        <v>286</v>
      </c>
      <c r="D895" s="69">
        <v>113</v>
      </c>
      <c r="E895" s="69">
        <v>39504</v>
      </c>
      <c r="F895" s="69">
        <v>349.59</v>
      </c>
      <c r="G895" s="69">
        <v>55157</v>
      </c>
      <c r="H895" s="69">
        <v>53960</v>
      </c>
      <c r="I895" s="69">
        <v>0.05</v>
      </c>
      <c r="J895" s="69">
        <v>26</v>
      </c>
    </row>
    <row r="896" spans="1:10">
      <c r="A896" s="86">
        <v>45548</v>
      </c>
      <c r="B896" s="69" t="s">
        <v>347</v>
      </c>
      <c r="C896" s="69" t="s">
        <v>101</v>
      </c>
      <c r="D896" s="69">
        <v>340</v>
      </c>
      <c r="E896" s="69">
        <v>94867</v>
      </c>
      <c r="F896" s="69">
        <v>279.02</v>
      </c>
      <c r="G896" s="69">
        <v>22277</v>
      </c>
      <c r="H896" s="69">
        <v>17101</v>
      </c>
      <c r="I896" s="69">
        <v>0.89</v>
      </c>
      <c r="J896" s="69">
        <v>198</v>
      </c>
    </row>
    <row r="897" spans="1:10">
      <c r="A897" s="86">
        <v>45548</v>
      </c>
      <c r="B897" s="69" t="s">
        <v>438</v>
      </c>
      <c r="C897" s="69" t="s">
        <v>432</v>
      </c>
      <c r="D897" s="69">
        <v>631</v>
      </c>
      <c r="E897" s="69">
        <v>38804</v>
      </c>
      <c r="F897" s="69">
        <v>61.5</v>
      </c>
      <c r="G897" s="69">
        <v>27378</v>
      </c>
      <c r="H897" s="69">
        <v>22774</v>
      </c>
      <c r="I897" s="69">
        <v>1.58</v>
      </c>
      <c r="J897" s="69">
        <v>432</v>
      </c>
    </row>
    <row r="898" spans="1:10">
      <c r="A898" s="86">
        <v>45548</v>
      </c>
      <c r="B898" s="69" t="s">
        <v>197</v>
      </c>
      <c r="C898" s="69" t="s">
        <v>454</v>
      </c>
      <c r="D898" s="69">
        <v>748</v>
      </c>
      <c r="E898" s="69">
        <v>42456</v>
      </c>
      <c r="F898" s="69">
        <v>56.76</v>
      </c>
      <c r="G898" s="69">
        <v>32806</v>
      </c>
      <c r="H898" s="69">
        <v>26791</v>
      </c>
      <c r="I898" s="69">
        <v>1.4</v>
      </c>
      <c r="J898" s="69">
        <v>459</v>
      </c>
    </row>
    <row r="899" spans="1:10">
      <c r="A899" s="86">
        <v>45548</v>
      </c>
      <c r="B899" s="69" t="s">
        <v>403</v>
      </c>
      <c r="C899" s="69" t="s">
        <v>218</v>
      </c>
      <c r="D899" s="69">
        <v>4215</v>
      </c>
      <c r="E899" s="69">
        <v>158163</v>
      </c>
      <c r="F899" s="69">
        <v>37.520000000000003</v>
      </c>
      <c r="G899" s="69">
        <v>160233</v>
      </c>
      <c r="H899" s="69">
        <v>135488</v>
      </c>
      <c r="I899" s="69">
        <v>1.47</v>
      </c>
      <c r="J899" s="69">
        <v>2360</v>
      </c>
    </row>
    <row r="900" spans="1:10">
      <c r="A900" s="86">
        <v>45548</v>
      </c>
      <c r="B900" s="69" t="s">
        <v>369</v>
      </c>
      <c r="C900" s="69" t="s">
        <v>127</v>
      </c>
      <c r="D900" s="69">
        <v>204</v>
      </c>
      <c r="E900" s="69">
        <v>45514</v>
      </c>
      <c r="F900" s="69">
        <v>223.11</v>
      </c>
      <c r="G900" s="69">
        <v>12604</v>
      </c>
      <c r="H900" s="69">
        <v>11210</v>
      </c>
      <c r="I900" s="69">
        <v>0.82</v>
      </c>
      <c r="J900" s="69">
        <v>103</v>
      </c>
    </row>
    <row r="901" spans="1:10">
      <c r="A901" s="86">
        <v>45548</v>
      </c>
      <c r="B901" s="69" t="s">
        <v>371</v>
      </c>
      <c r="C901" s="69" t="s">
        <v>131</v>
      </c>
      <c r="D901" s="69">
        <v>304</v>
      </c>
      <c r="E901" s="69">
        <v>41077</v>
      </c>
      <c r="F901" s="69">
        <v>135.12</v>
      </c>
      <c r="G901" s="69">
        <v>26973</v>
      </c>
      <c r="H901" s="69">
        <v>13804</v>
      </c>
      <c r="I901" s="69">
        <v>0.6</v>
      </c>
      <c r="J901" s="69">
        <v>162</v>
      </c>
    </row>
    <row r="902" spans="1:10">
      <c r="A902" s="86">
        <v>45548</v>
      </c>
      <c r="B902" s="69" t="s">
        <v>384</v>
      </c>
      <c r="C902" s="69" t="s">
        <v>157</v>
      </c>
      <c r="D902" s="69">
        <v>247</v>
      </c>
      <c r="E902" s="69">
        <v>47213</v>
      </c>
      <c r="F902" s="69">
        <v>191.15</v>
      </c>
      <c r="G902" s="69">
        <v>23130</v>
      </c>
      <c r="H902" s="69">
        <v>20405</v>
      </c>
      <c r="I902" s="69">
        <v>0.61</v>
      </c>
      <c r="J902" s="69">
        <v>140</v>
      </c>
    </row>
    <row r="903" spans="1:10">
      <c r="A903" s="86">
        <v>45548</v>
      </c>
      <c r="B903" s="69" t="s">
        <v>367</v>
      </c>
      <c r="C903" s="69" t="s">
        <v>109</v>
      </c>
      <c r="D903" s="69">
        <v>199</v>
      </c>
      <c r="E903" s="69">
        <v>78705</v>
      </c>
      <c r="F903" s="69">
        <v>395.5</v>
      </c>
      <c r="G903" s="69">
        <v>21789</v>
      </c>
      <c r="H903" s="69">
        <v>19174</v>
      </c>
      <c r="I903" s="69">
        <v>0.49</v>
      </c>
      <c r="J903" s="69">
        <v>107</v>
      </c>
    </row>
    <row r="904" spans="1:10">
      <c r="A904" s="86">
        <v>45548</v>
      </c>
      <c r="B904" s="69" t="s">
        <v>368</v>
      </c>
      <c r="C904" s="69" t="s">
        <v>109</v>
      </c>
      <c r="D904" s="69">
        <v>36</v>
      </c>
      <c r="E904" s="69">
        <v>19178</v>
      </c>
      <c r="F904" s="69">
        <v>532.72</v>
      </c>
      <c r="G904" s="69">
        <v>5524</v>
      </c>
      <c r="H904" s="69">
        <v>5103</v>
      </c>
      <c r="I904" s="69">
        <v>0.31</v>
      </c>
      <c r="J904" s="69">
        <v>17</v>
      </c>
    </row>
    <row r="905" spans="1:10">
      <c r="A905" s="86">
        <v>45548</v>
      </c>
      <c r="B905" s="69" t="s">
        <v>387</v>
      </c>
      <c r="C905" s="69" t="s">
        <v>161</v>
      </c>
      <c r="D905" s="69">
        <v>256</v>
      </c>
      <c r="E905" s="69">
        <v>32191</v>
      </c>
      <c r="F905" s="69">
        <v>125.75</v>
      </c>
      <c r="G905" s="69">
        <v>20474</v>
      </c>
      <c r="H905" s="69">
        <v>17868</v>
      </c>
      <c r="I905" s="69">
        <v>0.71</v>
      </c>
      <c r="J905" s="69">
        <v>145</v>
      </c>
    </row>
    <row r="906" spans="1:10">
      <c r="A906" s="86">
        <v>45548</v>
      </c>
      <c r="B906" s="69" t="s">
        <v>351</v>
      </c>
      <c r="C906" s="69" t="s">
        <v>134</v>
      </c>
      <c r="D906" s="69">
        <v>191</v>
      </c>
      <c r="E906" s="69">
        <v>45994</v>
      </c>
      <c r="F906" s="69">
        <v>240.81</v>
      </c>
      <c r="G906" s="69">
        <v>15335</v>
      </c>
      <c r="H906" s="69">
        <v>14037</v>
      </c>
      <c r="I906" s="69">
        <v>0.68</v>
      </c>
      <c r="J906" s="69">
        <v>104</v>
      </c>
    </row>
    <row r="907" spans="1:10">
      <c r="A907" s="86">
        <v>45548</v>
      </c>
      <c r="B907" s="69" t="s">
        <v>412</v>
      </c>
      <c r="C907" s="69" t="s">
        <v>273</v>
      </c>
      <c r="D907" s="69">
        <v>1022</v>
      </c>
      <c r="E907" s="69">
        <v>61353</v>
      </c>
      <c r="F907" s="69">
        <v>60.03</v>
      </c>
      <c r="G907" s="69">
        <v>32592</v>
      </c>
      <c r="H907" s="69">
        <v>29625</v>
      </c>
      <c r="I907" s="69">
        <v>2.23</v>
      </c>
      <c r="J907" s="69">
        <v>726</v>
      </c>
    </row>
    <row r="908" spans="1:10">
      <c r="A908" s="86">
        <v>45548</v>
      </c>
      <c r="B908" s="69" t="s">
        <v>412</v>
      </c>
      <c r="C908" s="69" t="s">
        <v>277</v>
      </c>
      <c r="D908" s="69">
        <v>756</v>
      </c>
      <c r="E908" s="69">
        <v>47306</v>
      </c>
      <c r="F908" s="69">
        <v>62.57</v>
      </c>
      <c r="G908" s="69">
        <v>10099</v>
      </c>
      <c r="H908" s="69">
        <v>9164</v>
      </c>
      <c r="I908" s="69">
        <v>7.34</v>
      </c>
      <c r="J908" s="69">
        <v>741</v>
      </c>
    </row>
    <row r="909" spans="1:10">
      <c r="A909" s="86">
        <v>45548</v>
      </c>
      <c r="B909" s="69" t="s">
        <v>412</v>
      </c>
      <c r="C909" s="69" t="s">
        <v>282</v>
      </c>
      <c r="D909" s="69">
        <v>832</v>
      </c>
      <c r="E909" s="69">
        <v>46317</v>
      </c>
      <c r="F909" s="69">
        <v>55.67</v>
      </c>
      <c r="G909" s="69">
        <v>35768</v>
      </c>
      <c r="H909" s="69">
        <v>29161</v>
      </c>
      <c r="I909" s="69">
        <v>1.81</v>
      </c>
      <c r="J909" s="69">
        <v>648</v>
      </c>
    </row>
    <row r="910" spans="1:10">
      <c r="A910" s="86">
        <v>45548</v>
      </c>
      <c r="B910" s="69" t="s">
        <v>407</v>
      </c>
      <c r="C910" s="69" t="s">
        <v>243</v>
      </c>
      <c r="D910" s="69">
        <v>366</v>
      </c>
      <c r="E910" s="69">
        <v>65064</v>
      </c>
      <c r="F910" s="69">
        <v>177.77</v>
      </c>
      <c r="G910" s="69">
        <v>26521</v>
      </c>
      <c r="H910" s="69">
        <v>21852</v>
      </c>
      <c r="I910" s="69">
        <v>0.02</v>
      </c>
      <c r="J910" s="69">
        <v>4</v>
      </c>
    </row>
    <row r="911" spans="1:10">
      <c r="A911" s="86">
        <v>45548</v>
      </c>
      <c r="B911" s="69" t="s">
        <v>411</v>
      </c>
      <c r="C911" s="69" t="s">
        <v>268</v>
      </c>
      <c r="D911" s="69">
        <v>900</v>
      </c>
      <c r="E911" s="69">
        <v>60915</v>
      </c>
      <c r="F911" s="69">
        <v>67.680000000000007</v>
      </c>
      <c r="G911" s="69">
        <v>62819</v>
      </c>
      <c r="H911" s="69">
        <v>38217</v>
      </c>
      <c r="I911" s="69">
        <v>1.05</v>
      </c>
      <c r="J911" s="69">
        <v>659</v>
      </c>
    </row>
    <row r="912" spans="1:10">
      <c r="A912" s="86">
        <v>45548</v>
      </c>
      <c r="B912" s="69" t="s">
        <v>392</v>
      </c>
      <c r="C912" s="69" t="s">
        <v>185</v>
      </c>
      <c r="D912" s="69">
        <v>2141</v>
      </c>
      <c r="E912" s="69">
        <v>165222</v>
      </c>
      <c r="F912" s="69">
        <v>77.17</v>
      </c>
      <c r="G912" s="69">
        <v>185871</v>
      </c>
      <c r="H912" s="69">
        <v>134375</v>
      </c>
      <c r="I912" s="69">
        <v>0.89</v>
      </c>
      <c r="J912" s="69">
        <v>1658</v>
      </c>
    </row>
    <row r="913" spans="1:10">
      <c r="A913" s="86">
        <v>45548</v>
      </c>
      <c r="B913" s="69" t="s">
        <v>385</v>
      </c>
      <c r="C913" s="69" t="s">
        <v>157</v>
      </c>
      <c r="D913" s="69">
        <v>234</v>
      </c>
      <c r="E913" s="69">
        <v>47549</v>
      </c>
      <c r="F913" s="69">
        <v>203.2</v>
      </c>
      <c r="G913" s="69">
        <v>22126</v>
      </c>
      <c r="H913" s="69">
        <v>19101</v>
      </c>
      <c r="I913" s="69">
        <v>0.6</v>
      </c>
      <c r="J913" s="69">
        <v>133</v>
      </c>
    </row>
    <row r="914" spans="1:10">
      <c r="A914" s="86">
        <v>45548</v>
      </c>
      <c r="B914" s="69" t="s">
        <v>405</v>
      </c>
      <c r="C914" s="69" t="s">
        <v>239</v>
      </c>
      <c r="D914" s="69">
        <v>597</v>
      </c>
      <c r="E914" s="69">
        <v>30620</v>
      </c>
      <c r="F914" s="69">
        <v>51.29</v>
      </c>
      <c r="G914" s="69">
        <v>17483</v>
      </c>
      <c r="H914" s="69">
        <v>13469</v>
      </c>
      <c r="I914" s="69">
        <v>2.27</v>
      </c>
      <c r="J914" s="69">
        <v>396</v>
      </c>
    </row>
    <row r="915" spans="1:10">
      <c r="A915" s="86">
        <v>45548</v>
      </c>
      <c r="B915" s="69" t="s">
        <v>349</v>
      </c>
      <c r="C915" s="69" t="s">
        <v>123</v>
      </c>
      <c r="D915" s="69">
        <v>300</v>
      </c>
      <c r="E915" s="69">
        <v>77392</v>
      </c>
      <c r="F915" s="69">
        <v>257.97000000000003</v>
      </c>
      <c r="G915" s="69">
        <v>15321</v>
      </c>
      <c r="H915" s="69">
        <v>12783</v>
      </c>
      <c r="I915" s="69">
        <v>1.06</v>
      </c>
      <c r="J915" s="69">
        <v>163</v>
      </c>
    </row>
    <row r="916" spans="1:10">
      <c r="A916" s="86">
        <v>45548</v>
      </c>
      <c r="B916" s="69" t="s">
        <v>423</v>
      </c>
      <c r="C916" s="69" t="s">
        <v>422</v>
      </c>
      <c r="D916" s="69">
        <v>11</v>
      </c>
      <c r="E916" s="69">
        <v>13563</v>
      </c>
      <c r="F916" s="69">
        <v>1233</v>
      </c>
      <c r="G916" s="69">
        <v>4550</v>
      </c>
      <c r="H916" s="69">
        <v>3807</v>
      </c>
      <c r="I916" s="69">
        <v>0.2</v>
      </c>
      <c r="J916" s="69">
        <v>9</v>
      </c>
    </row>
    <row r="917" spans="1:10">
      <c r="A917" s="86">
        <v>45548</v>
      </c>
      <c r="B917" s="69" t="s">
        <v>425</v>
      </c>
      <c r="C917" s="69" t="s">
        <v>424</v>
      </c>
      <c r="D917" s="69">
        <v>26</v>
      </c>
      <c r="E917" s="69">
        <v>15071</v>
      </c>
      <c r="F917" s="69">
        <v>579.65</v>
      </c>
      <c r="G917" s="69">
        <v>1374</v>
      </c>
      <c r="H917" s="69">
        <v>1051</v>
      </c>
      <c r="I917" s="69">
        <v>0.95</v>
      </c>
      <c r="J917" s="69">
        <v>13</v>
      </c>
    </row>
    <row r="918" spans="1:10">
      <c r="A918" s="86">
        <v>45548</v>
      </c>
      <c r="B918" s="69" t="s">
        <v>427</v>
      </c>
      <c r="C918" s="69" t="s">
        <v>426</v>
      </c>
      <c r="D918" s="69">
        <v>36</v>
      </c>
      <c r="E918" s="69">
        <v>13662</v>
      </c>
      <c r="F918" s="69">
        <v>379.5</v>
      </c>
      <c r="G918" s="69">
        <v>4707</v>
      </c>
      <c r="H918" s="69">
        <v>4020</v>
      </c>
      <c r="I918" s="69">
        <v>0.38</v>
      </c>
      <c r="J918" s="69">
        <v>18</v>
      </c>
    </row>
    <row r="919" spans="1:10">
      <c r="A919" s="86">
        <v>45548</v>
      </c>
      <c r="B919" s="69" t="s">
        <v>429</v>
      </c>
      <c r="C919" s="69" t="s">
        <v>428</v>
      </c>
      <c r="D919" s="69">
        <v>15</v>
      </c>
      <c r="E919" s="69">
        <v>13681</v>
      </c>
      <c r="F919" s="69">
        <v>912.07</v>
      </c>
      <c r="G919" s="69">
        <v>1268</v>
      </c>
      <c r="H919" s="69">
        <v>986</v>
      </c>
      <c r="I919" s="69">
        <v>0.63</v>
      </c>
      <c r="J919" s="69">
        <v>8</v>
      </c>
    </row>
    <row r="920" spans="1:10">
      <c r="A920" s="86">
        <v>45548</v>
      </c>
      <c r="B920" s="69" t="s">
        <v>372</v>
      </c>
      <c r="C920" s="69" t="s">
        <v>138</v>
      </c>
      <c r="D920" s="69">
        <v>42</v>
      </c>
      <c r="E920" s="69">
        <v>16355</v>
      </c>
      <c r="F920" s="69">
        <v>389.4</v>
      </c>
      <c r="G920" s="69">
        <v>2979</v>
      </c>
      <c r="H920" s="69">
        <v>2748</v>
      </c>
      <c r="I920" s="69">
        <v>0.81</v>
      </c>
      <c r="J920" s="69">
        <v>24</v>
      </c>
    </row>
    <row r="921" spans="1:10">
      <c r="A921" s="86">
        <v>45548</v>
      </c>
      <c r="B921" s="69" t="s">
        <v>375</v>
      </c>
      <c r="C921" s="69" t="s">
        <v>138</v>
      </c>
      <c r="D921" s="69">
        <v>177</v>
      </c>
      <c r="E921" s="69">
        <v>51060</v>
      </c>
      <c r="F921" s="69">
        <v>288.47000000000003</v>
      </c>
      <c r="G921" s="69">
        <v>19017</v>
      </c>
      <c r="H921" s="69">
        <v>16976</v>
      </c>
      <c r="I921" s="69">
        <v>0.56000000000000005</v>
      </c>
      <c r="J921" s="69">
        <v>106</v>
      </c>
    </row>
    <row r="922" spans="1:10">
      <c r="A922" s="86">
        <v>45548</v>
      </c>
      <c r="B922" s="69" t="s">
        <v>376</v>
      </c>
      <c r="C922" s="69" t="s">
        <v>138</v>
      </c>
      <c r="D922" s="69">
        <v>63</v>
      </c>
      <c r="E922" s="69">
        <v>23180</v>
      </c>
      <c r="F922" s="69">
        <v>367.94</v>
      </c>
      <c r="G922" s="69">
        <v>4652</v>
      </c>
      <c r="H922" s="69">
        <v>4060</v>
      </c>
      <c r="I922" s="69">
        <v>0.54</v>
      </c>
      <c r="J922" s="69">
        <v>25</v>
      </c>
    </row>
    <row r="923" spans="1:10">
      <c r="A923" s="86">
        <v>45548</v>
      </c>
      <c r="B923" s="69" t="s">
        <v>440</v>
      </c>
      <c r="C923" s="69" t="s">
        <v>432</v>
      </c>
      <c r="D923" s="69">
        <v>558</v>
      </c>
      <c r="E923" s="69">
        <v>41706</v>
      </c>
      <c r="F923" s="69">
        <v>74.739999999999995</v>
      </c>
      <c r="G923" s="69">
        <v>35116</v>
      </c>
      <c r="H923" s="69">
        <v>27566</v>
      </c>
      <c r="I923" s="69">
        <v>1.1299999999999999</v>
      </c>
      <c r="J923" s="69">
        <v>397</v>
      </c>
    </row>
    <row r="924" spans="1:10">
      <c r="A924" s="86">
        <v>45548</v>
      </c>
      <c r="B924" s="69" t="s">
        <v>199</v>
      </c>
      <c r="C924" s="69" t="s">
        <v>454</v>
      </c>
      <c r="D924" s="69">
        <v>624</v>
      </c>
      <c r="E924" s="69">
        <v>42413</v>
      </c>
      <c r="F924" s="69">
        <v>67.97</v>
      </c>
      <c r="G924" s="69">
        <v>43857</v>
      </c>
      <c r="H924" s="69">
        <v>30194</v>
      </c>
      <c r="I924" s="69">
        <v>1.01</v>
      </c>
      <c r="J924" s="69">
        <v>445</v>
      </c>
    </row>
    <row r="925" spans="1:10">
      <c r="A925" s="86">
        <v>45548</v>
      </c>
      <c r="B925" s="69" t="s">
        <v>420</v>
      </c>
      <c r="C925" s="69" t="s">
        <v>419</v>
      </c>
      <c r="D925" s="69">
        <v>101</v>
      </c>
      <c r="E925" s="69">
        <v>63426</v>
      </c>
      <c r="F925" s="69">
        <v>627.98</v>
      </c>
      <c r="G925" s="69">
        <v>85017</v>
      </c>
      <c r="H925" s="69">
        <v>84072</v>
      </c>
      <c r="I925" s="69">
        <v>0</v>
      </c>
      <c r="J925" s="69">
        <v>1</v>
      </c>
    </row>
    <row r="926" spans="1:10">
      <c r="A926" s="86">
        <v>45548</v>
      </c>
      <c r="B926" s="69" t="s">
        <v>409</v>
      </c>
      <c r="C926" s="69" t="s">
        <v>253</v>
      </c>
      <c r="D926" s="69">
        <v>1582</v>
      </c>
      <c r="E926" s="69">
        <v>104419</v>
      </c>
      <c r="F926" s="69">
        <v>66</v>
      </c>
      <c r="G926" s="69">
        <v>22303</v>
      </c>
      <c r="H926" s="69">
        <v>20674</v>
      </c>
      <c r="I926" s="69">
        <v>6.66</v>
      </c>
      <c r="J926" s="69">
        <v>1486</v>
      </c>
    </row>
    <row r="927" spans="1:10">
      <c r="A927" s="86">
        <v>45548</v>
      </c>
      <c r="B927" s="69" t="s">
        <v>378</v>
      </c>
      <c r="C927" s="69" t="s">
        <v>145</v>
      </c>
      <c r="D927" s="69">
        <v>279</v>
      </c>
      <c r="E927" s="69">
        <v>54280</v>
      </c>
      <c r="F927" s="69">
        <v>194.55</v>
      </c>
      <c r="G927" s="69">
        <v>10660</v>
      </c>
      <c r="H927" s="69">
        <v>9258</v>
      </c>
      <c r="I927" s="69">
        <v>1.32</v>
      </c>
      <c r="J927" s="69">
        <v>141</v>
      </c>
    </row>
    <row r="928" spans="1:10">
      <c r="A928" s="86">
        <v>45548</v>
      </c>
      <c r="B928" s="69" t="s">
        <v>444</v>
      </c>
      <c r="C928" s="69" t="s">
        <v>432</v>
      </c>
      <c r="D928" s="69">
        <v>446</v>
      </c>
      <c r="E928" s="69">
        <v>41011</v>
      </c>
      <c r="F928" s="69">
        <v>91.95</v>
      </c>
      <c r="G928" s="69">
        <v>44702</v>
      </c>
      <c r="H928" s="69">
        <v>27884</v>
      </c>
      <c r="I928" s="69">
        <v>0.86</v>
      </c>
      <c r="J928" s="69">
        <v>385</v>
      </c>
    </row>
    <row r="929" spans="1:10">
      <c r="A929" s="86">
        <v>45548</v>
      </c>
      <c r="B929" s="69" t="s">
        <v>196</v>
      </c>
      <c r="C929" s="69" t="s">
        <v>454</v>
      </c>
      <c r="D929" s="69">
        <v>481</v>
      </c>
      <c r="E929" s="69">
        <v>42396</v>
      </c>
      <c r="F929" s="69">
        <v>88.14</v>
      </c>
      <c r="G929" s="69">
        <v>42946</v>
      </c>
      <c r="H929" s="69">
        <v>31884</v>
      </c>
      <c r="I929" s="69">
        <v>0.78</v>
      </c>
      <c r="J929" s="69">
        <v>335</v>
      </c>
    </row>
    <row r="930" spans="1:10">
      <c r="A930" s="86">
        <v>45548</v>
      </c>
      <c r="B930" s="69" t="s">
        <v>366</v>
      </c>
      <c r="C930" s="69" t="s">
        <v>365</v>
      </c>
      <c r="D930" s="69">
        <v>214</v>
      </c>
      <c r="E930" s="69">
        <v>77391</v>
      </c>
      <c r="F930" s="69">
        <v>361.64</v>
      </c>
      <c r="G930" s="69">
        <v>19319</v>
      </c>
      <c r="H930" s="69">
        <v>16869</v>
      </c>
      <c r="I930" s="69">
        <v>0.56000000000000005</v>
      </c>
      <c r="J930" s="69">
        <v>108</v>
      </c>
    </row>
    <row r="931" spans="1:10">
      <c r="A931" s="86">
        <v>45548</v>
      </c>
      <c r="B931" s="69" t="s">
        <v>456</v>
      </c>
      <c r="C931" s="69" t="s">
        <v>455</v>
      </c>
      <c r="D931" s="69">
        <v>204</v>
      </c>
      <c r="E931" s="69">
        <v>15752</v>
      </c>
      <c r="F931" s="69">
        <v>77.22</v>
      </c>
      <c r="G931" s="69">
        <v>15033</v>
      </c>
      <c r="H931" s="69">
        <v>10816</v>
      </c>
      <c r="I931" s="69">
        <v>0.97</v>
      </c>
      <c r="J931" s="69">
        <v>146</v>
      </c>
    </row>
    <row r="932" spans="1:10">
      <c r="A932" s="86">
        <v>45548</v>
      </c>
      <c r="B932" s="69" t="s">
        <v>380</v>
      </c>
      <c r="C932" s="69" t="s">
        <v>150</v>
      </c>
      <c r="D932" s="69">
        <v>299</v>
      </c>
      <c r="E932" s="69">
        <v>50242</v>
      </c>
      <c r="F932" s="69">
        <v>168.03</v>
      </c>
      <c r="G932" s="69">
        <v>17128</v>
      </c>
      <c r="H932" s="69">
        <v>14951</v>
      </c>
      <c r="I932" s="69">
        <v>0.84</v>
      </c>
      <c r="J932" s="69">
        <v>144</v>
      </c>
    </row>
    <row r="933" spans="1:10">
      <c r="A933" s="86">
        <v>45548</v>
      </c>
      <c r="B933" s="69" t="s">
        <v>352</v>
      </c>
      <c r="C933" s="69" t="s">
        <v>141</v>
      </c>
      <c r="D933" s="69">
        <v>78</v>
      </c>
      <c r="E933" s="69">
        <v>9825</v>
      </c>
      <c r="F933" s="69">
        <v>125.96</v>
      </c>
      <c r="G933" s="69">
        <v>1193</v>
      </c>
      <c r="H933" s="69">
        <v>920</v>
      </c>
      <c r="I933" s="69">
        <v>1.76</v>
      </c>
      <c r="J933" s="69">
        <v>21</v>
      </c>
    </row>
    <row r="934" spans="1:10">
      <c r="A934" s="86">
        <v>45548</v>
      </c>
      <c r="B934" s="69" t="s">
        <v>355</v>
      </c>
      <c r="C934" s="69" t="s">
        <v>141</v>
      </c>
      <c r="D934" s="69">
        <v>141</v>
      </c>
      <c r="E934" s="69">
        <v>9872</v>
      </c>
      <c r="F934" s="69">
        <v>70.010000000000005</v>
      </c>
      <c r="G934" s="69">
        <v>2395</v>
      </c>
      <c r="H934" s="69">
        <v>1975</v>
      </c>
      <c r="I934" s="69">
        <v>2.71</v>
      </c>
      <c r="J934" s="69">
        <v>65</v>
      </c>
    </row>
    <row r="935" spans="1:10">
      <c r="A935" s="86">
        <v>45548</v>
      </c>
      <c r="B935" s="69" t="s">
        <v>356</v>
      </c>
      <c r="C935" s="69" t="s">
        <v>141</v>
      </c>
      <c r="D935" s="69">
        <v>64</v>
      </c>
      <c r="E935" s="69">
        <v>9752</v>
      </c>
      <c r="F935" s="69">
        <v>152.38</v>
      </c>
      <c r="G935" s="69">
        <v>1751</v>
      </c>
      <c r="H935" s="69">
        <v>1459</v>
      </c>
      <c r="I935" s="69">
        <v>1.71</v>
      </c>
      <c r="J935" s="69">
        <v>30</v>
      </c>
    </row>
    <row r="936" spans="1:10">
      <c r="A936" s="86">
        <v>45548</v>
      </c>
      <c r="B936" s="69" t="s">
        <v>357</v>
      </c>
      <c r="C936" s="69" t="s">
        <v>141</v>
      </c>
      <c r="D936" s="69">
        <v>63</v>
      </c>
      <c r="E936" s="69">
        <v>9913</v>
      </c>
      <c r="F936" s="69">
        <v>157.35</v>
      </c>
      <c r="G936" s="69">
        <v>1596</v>
      </c>
      <c r="H936" s="69">
        <v>1399</v>
      </c>
      <c r="I936" s="69">
        <v>2.0099999999999998</v>
      </c>
      <c r="J936" s="69">
        <v>32</v>
      </c>
    </row>
    <row r="937" spans="1:10">
      <c r="A937" s="86">
        <v>45548</v>
      </c>
      <c r="B937" s="69" t="s">
        <v>358</v>
      </c>
      <c r="C937" s="69" t="s">
        <v>141</v>
      </c>
      <c r="D937" s="69">
        <v>81</v>
      </c>
      <c r="E937" s="69">
        <v>9784</v>
      </c>
      <c r="F937" s="69">
        <v>120.79</v>
      </c>
      <c r="G937" s="69">
        <v>1557</v>
      </c>
      <c r="H937" s="69">
        <v>1392</v>
      </c>
      <c r="I937" s="69">
        <v>1.86</v>
      </c>
      <c r="J937" s="69">
        <v>29</v>
      </c>
    </row>
    <row r="938" spans="1:10">
      <c r="A938" s="86">
        <v>45548</v>
      </c>
      <c r="B938" s="69" t="s">
        <v>359</v>
      </c>
      <c r="C938" s="69" t="s">
        <v>141</v>
      </c>
      <c r="D938" s="69">
        <v>85</v>
      </c>
      <c r="E938" s="69">
        <v>9745</v>
      </c>
      <c r="F938" s="69">
        <v>114.65</v>
      </c>
      <c r="G938" s="69">
        <v>2655</v>
      </c>
      <c r="H938" s="69">
        <v>2168</v>
      </c>
      <c r="I938" s="69">
        <v>1.47</v>
      </c>
      <c r="J938" s="69">
        <v>39</v>
      </c>
    </row>
    <row r="939" spans="1:10">
      <c r="A939" s="86">
        <v>45548</v>
      </c>
      <c r="B939" s="69" t="s">
        <v>360</v>
      </c>
      <c r="C939" s="69" t="s">
        <v>141</v>
      </c>
      <c r="D939" s="69">
        <v>78</v>
      </c>
      <c r="E939" s="69">
        <v>9898</v>
      </c>
      <c r="F939" s="69">
        <v>126.9</v>
      </c>
      <c r="G939" s="69">
        <v>1697</v>
      </c>
      <c r="H939" s="69">
        <v>1449</v>
      </c>
      <c r="I939" s="69">
        <v>2.36</v>
      </c>
      <c r="J939" s="69">
        <v>40</v>
      </c>
    </row>
    <row r="940" spans="1:10">
      <c r="A940" s="86">
        <v>45548</v>
      </c>
      <c r="B940" s="69" t="s">
        <v>361</v>
      </c>
      <c r="C940" s="69" t="s">
        <v>141</v>
      </c>
      <c r="D940" s="69">
        <v>134</v>
      </c>
      <c r="E940" s="69">
        <v>9876</v>
      </c>
      <c r="F940" s="69">
        <v>73.7</v>
      </c>
      <c r="G940" s="69">
        <v>1574</v>
      </c>
      <c r="H940" s="69">
        <v>1318</v>
      </c>
      <c r="I940" s="69">
        <v>3.49</v>
      </c>
      <c r="J940" s="69">
        <v>55</v>
      </c>
    </row>
    <row r="941" spans="1:10">
      <c r="A941" s="86">
        <v>45548</v>
      </c>
      <c r="B941" s="69" t="s">
        <v>362</v>
      </c>
      <c r="C941" s="69" t="s">
        <v>141</v>
      </c>
      <c r="D941" s="69">
        <v>66</v>
      </c>
      <c r="E941" s="69">
        <v>9936</v>
      </c>
      <c r="F941" s="69">
        <v>150.55000000000001</v>
      </c>
      <c r="G941" s="69">
        <v>1691</v>
      </c>
      <c r="H941" s="69">
        <v>1426</v>
      </c>
      <c r="I941" s="69">
        <v>1.89</v>
      </c>
      <c r="J941" s="69">
        <v>32</v>
      </c>
    </row>
    <row r="942" spans="1:10">
      <c r="A942" s="86">
        <v>45548</v>
      </c>
      <c r="B942" s="69" t="s">
        <v>363</v>
      </c>
      <c r="C942" s="69" t="s">
        <v>141</v>
      </c>
      <c r="D942" s="69">
        <v>117</v>
      </c>
      <c r="E942" s="69">
        <v>10029</v>
      </c>
      <c r="F942" s="69">
        <v>85.72</v>
      </c>
      <c r="G942" s="69">
        <v>2391</v>
      </c>
      <c r="H942" s="69">
        <v>2016</v>
      </c>
      <c r="I942" s="69">
        <v>2.17</v>
      </c>
      <c r="J942" s="69">
        <v>52</v>
      </c>
    </row>
    <row r="943" spans="1:10">
      <c r="A943" s="86">
        <v>45548</v>
      </c>
      <c r="B943" s="69" t="s">
        <v>364</v>
      </c>
      <c r="C943" s="69" t="s">
        <v>141</v>
      </c>
      <c r="D943" s="69">
        <v>129</v>
      </c>
      <c r="E943" s="69">
        <v>9844</v>
      </c>
      <c r="F943" s="69">
        <v>76.31</v>
      </c>
      <c r="G943" s="69">
        <v>2407</v>
      </c>
      <c r="H943" s="69">
        <v>2001</v>
      </c>
      <c r="I943" s="69">
        <v>2.62</v>
      </c>
      <c r="J943" s="69">
        <v>63</v>
      </c>
    </row>
    <row r="944" spans="1:10">
      <c r="A944" s="86">
        <v>45548</v>
      </c>
      <c r="B944" s="69" t="s">
        <v>381</v>
      </c>
      <c r="C944" s="69" t="s">
        <v>153</v>
      </c>
      <c r="D944" s="69">
        <v>144</v>
      </c>
      <c r="E944" s="69">
        <v>48365</v>
      </c>
      <c r="F944" s="69">
        <v>335.87</v>
      </c>
      <c r="G944" s="69">
        <v>8693</v>
      </c>
      <c r="H944" s="69">
        <v>7554</v>
      </c>
      <c r="I944" s="69">
        <v>1.02</v>
      </c>
      <c r="J944" s="69">
        <v>89</v>
      </c>
    </row>
    <row r="945" spans="1:10">
      <c r="A945" s="86">
        <v>45548</v>
      </c>
      <c r="B945" s="69" t="s">
        <v>382</v>
      </c>
      <c r="C945" s="69" t="s">
        <v>153</v>
      </c>
      <c r="D945" s="69">
        <v>58</v>
      </c>
      <c r="E945" s="69">
        <v>31444</v>
      </c>
      <c r="F945" s="69">
        <v>542.14</v>
      </c>
      <c r="G945" s="69">
        <v>3139</v>
      </c>
      <c r="H945" s="69">
        <v>2427</v>
      </c>
      <c r="I945" s="69">
        <v>0.89</v>
      </c>
      <c r="J945" s="69">
        <v>28</v>
      </c>
    </row>
    <row r="946" spans="1:10">
      <c r="A946" s="86">
        <v>45548</v>
      </c>
      <c r="B946" s="69" t="s">
        <v>446</v>
      </c>
      <c r="C946" s="69" t="s">
        <v>432</v>
      </c>
      <c r="D946" s="69">
        <v>690</v>
      </c>
      <c r="E946" s="69">
        <v>41522</v>
      </c>
      <c r="F946" s="69">
        <v>60.18</v>
      </c>
      <c r="G946" s="69">
        <v>31556</v>
      </c>
      <c r="H946" s="69">
        <v>26834</v>
      </c>
      <c r="I946" s="69">
        <v>1.53</v>
      </c>
      <c r="J946" s="69">
        <v>484</v>
      </c>
    </row>
    <row r="947" spans="1:10">
      <c r="A947" s="86">
        <v>45548</v>
      </c>
      <c r="B947" s="69" t="s">
        <v>200</v>
      </c>
      <c r="C947" s="69" t="s">
        <v>454</v>
      </c>
      <c r="D947" s="69">
        <v>753</v>
      </c>
      <c r="E947" s="69">
        <v>40247</v>
      </c>
      <c r="F947" s="69">
        <v>53.45</v>
      </c>
      <c r="G947" s="69">
        <v>32193</v>
      </c>
      <c r="H947" s="69">
        <v>26268</v>
      </c>
      <c r="I947" s="69">
        <v>1.5</v>
      </c>
      <c r="J947" s="69">
        <v>482</v>
      </c>
    </row>
    <row r="948" spans="1:10">
      <c r="A948" s="86">
        <v>45549</v>
      </c>
      <c r="B948" s="69" t="s">
        <v>431</v>
      </c>
      <c r="C948" s="69" t="s">
        <v>430</v>
      </c>
      <c r="D948" s="69">
        <v>79</v>
      </c>
      <c r="E948" s="69">
        <v>19392</v>
      </c>
      <c r="F948" s="69">
        <v>245.47</v>
      </c>
      <c r="G948" s="69">
        <v>25490</v>
      </c>
      <c r="H948" s="69">
        <v>24091</v>
      </c>
      <c r="I948" s="69">
        <v>0.22</v>
      </c>
      <c r="J948" s="69">
        <v>56</v>
      </c>
    </row>
    <row r="949" spans="1:10">
      <c r="A949" s="86">
        <v>45549</v>
      </c>
      <c r="B949" s="69" t="s">
        <v>386</v>
      </c>
      <c r="C949" s="69" t="s">
        <v>161</v>
      </c>
      <c r="D949" s="69">
        <v>106</v>
      </c>
      <c r="E949" s="69">
        <v>28567</v>
      </c>
      <c r="F949" s="69">
        <v>269.5</v>
      </c>
      <c r="G949" s="69">
        <v>10986</v>
      </c>
      <c r="H949" s="69">
        <v>9843</v>
      </c>
      <c r="I949" s="69">
        <v>0.56000000000000005</v>
      </c>
      <c r="J949" s="69">
        <v>61</v>
      </c>
    </row>
    <row r="950" spans="1:10">
      <c r="A950" s="86">
        <v>45549</v>
      </c>
      <c r="B950" s="69" t="s">
        <v>348</v>
      </c>
      <c r="C950" s="69" t="s">
        <v>123</v>
      </c>
      <c r="D950" s="69">
        <v>26</v>
      </c>
      <c r="E950" s="69">
        <v>6331</v>
      </c>
      <c r="F950" s="69">
        <v>243.5</v>
      </c>
      <c r="G950" s="69">
        <v>863</v>
      </c>
      <c r="H950" s="69">
        <v>793</v>
      </c>
      <c r="I950" s="69">
        <v>1.1599999999999999</v>
      </c>
      <c r="J950" s="69">
        <v>10</v>
      </c>
    </row>
    <row r="951" spans="1:10">
      <c r="A951" s="86">
        <v>45549</v>
      </c>
      <c r="B951" s="69" t="s">
        <v>404</v>
      </c>
      <c r="C951" s="69" t="s">
        <v>223</v>
      </c>
      <c r="D951" s="69">
        <v>138</v>
      </c>
      <c r="E951" s="69">
        <v>14130</v>
      </c>
      <c r="F951" s="69">
        <v>102.39</v>
      </c>
      <c r="G951" s="69">
        <v>4180</v>
      </c>
      <c r="H951" s="69">
        <v>3536</v>
      </c>
      <c r="I951" s="69">
        <v>1.58</v>
      </c>
      <c r="J951" s="69">
        <v>66</v>
      </c>
    </row>
    <row r="952" spans="1:10">
      <c r="A952" s="86">
        <v>45549</v>
      </c>
      <c r="B952" s="69" t="s">
        <v>408</v>
      </c>
      <c r="C952" s="69" t="s">
        <v>248</v>
      </c>
      <c r="D952" s="69">
        <v>1543</v>
      </c>
      <c r="E952" s="69">
        <v>94661</v>
      </c>
      <c r="F952" s="69">
        <v>61.35</v>
      </c>
      <c r="G952" s="69">
        <v>28002</v>
      </c>
      <c r="H952" s="69">
        <v>25389</v>
      </c>
      <c r="I952" s="69">
        <v>4.8</v>
      </c>
      <c r="J952" s="69">
        <v>1343</v>
      </c>
    </row>
    <row r="953" spans="1:10">
      <c r="A953" s="86">
        <v>45549</v>
      </c>
      <c r="B953" s="69" t="s">
        <v>391</v>
      </c>
      <c r="C953" s="69" t="s">
        <v>391</v>
      </c>
      <c r="D953" s="69">
        <v>81</v>
      </c>
      <c r="E953" s="69">
        <v>65571</v>
      </c>
      <c r="F953" s="69">
        <v>809.52</v>
      </c>
      <c r="G953" s="69">
        <v>85943</v>
      </c>
      <c r="H953" s="69">
        <v>84387</v>
      </c>
      <c r="I953" s="69">
        <v>0.01</v>
      </c>
      <c r="J953" s="69">
        <v>7</v>
      </c>
    </row>
    <row r="954" spans="1:10">
      <c r="A954" s="86">
        <v>45549</v>
      </c>
      <c r="B954" s="69" t="s">
        <v>394</v>
      </c>
      <c r="C954" s="69" t="s">
        <v>393</v>
      </c>
      <c r="D954" s="69">
        <v>2175</v>
      </c>
      <c r="E954" s="69">
        <v>135337</v>
      </c>
      <c r="F954" s="69">
        <v>62.22</v>
      </c>
      <c r="G954" s="69">
        <v>126304</v>
      </c>
      <c r="H954" s="69">
        <v>68613</v>
      </c>
      <c r="I954" s="69">
        <v>1.38</v>
      </c>
      <c r="J954" s="69">
        <v>1747</v>
      </c>
    </row>
    <row r="955" spans="1:10">
      <c r="A955" s="86">
        <v>45549</v>
      </c>
      <c r="B955" s="69" t="s">
        <v>395</v>
      </c>
      <c r="C955" s="69" t="s">
        <v>393</v>
      </c>
      <c r="D955" s="69">
        <v>4162</v>
      </c>
      <c r="E955" s="69">
        <v>246819</v>
      </c>
      <c r="F955" s="69">
        <v>59.3</v>
      </c>
      <c r="G955" s="69">
        <v>247022</v>
      </c>
      <c r="H955" s="69">
        <v>121848</v>
      </c>
      <c r="I955" s="69">
        <v>1.36</v>
      </c>
      <c r="J955" s="69">
        <v>3371</v>
      </c>
    </row>
    <row r="956" spans="1:10">
      <c r="A956" s="86">
        <v>45549</v>
      </c>
      <c r="B956" s="69" t="s">
        <v>396</v>
      </c>
      <c r="C956" s="69" t="s">
        <v>393</v>
      </c>
      <c r="D956" s="69">
        <v>477</v>
      </c>
      <c r="E956" s="69">
        <v>27595</v>
      </c>
      <c r="F956" s="69">
        <v>57.85</v>
      </c>
      <c r="G956" s="69">
        <v>28501</v>
      </c>
      <c r="H956" s="69">
        <v>12536</v>
      </c>
      <c r="I956" s="69">
        <v>1.35</v>
      </c>
      <c r="J956" s="69">
        <v>386</v>
      </c>
    </row>
    <row r="957" spans="1:10">
      <c r="A957" s="86">
        <v>45549</v>
      </c>
      <c r="B957" s="69" t="s">
        <v>202</v>
      </c>
      <c r="C957" s="69" t="s">
        <v>454</v>
      </c>
      <c r="D957" s="69">
        <v>510</v>
      </c>
      <c r="E957" s="69">
        <v>47919</v>
      </c>
      <c r="F957" s="69">
        <v>93.96</v>
      </c>
      <c r="G957" s="69">
        <v>42927</v>
      </c>
      <c r="H957" s="69">
        <v>32088</v>
      </c>
      <c r="I957" s="69">
        <v>0.89</v>
      </c>
      <c r="J957" s="69">
        <v>381</v>
      </c>
    </row>
    <row r="958" spans="1:10">
      <c r="A958" s="86">
        <v>45549</v>
      </c>
      <c r="B958" s="69" t="s">
        <v>198</v>
      </c>
      <c r="C958" s="69" t="s">
        <v>454</v>
      </c>
      <c r="D958" s="69">
        <v>590</v>
      </c>
      <c r="E958" s="69">
        <v>48402</v>
      </c>
      <c r="F958" s="69">
        <v>82.04</v>
      </c>
      <c r="G958" s="69">
        <v>51048</v>
      </c>
      <c r="H958" s="69">
        <v>35125</v>
      </c>
      <c r="I958" s="69">
        <v>0.86</v>
      </c>
      <c r="J958" s="69">
        <v>439</v>
      </c>
    </row>
    <row r="959" spans="1:10">
      <c r="A959" s="86">
        <v>45549</v>
      </c>
      <c r="B959" s="69" t="s">
        <v>433</v>
      </c>
      <c r="C959" s="69" t="s">
        <v>432</v>
      </c>
      <c r="D959" s="69">
        <v>598</v>
      </c>
      <c r="E959" s="69">
        <v>47359</v>
      </c>
      <c r="F959" s="69">
        <v>79.2</v>
      </c>
      <c r="G959" s="69">
        <v>38250</v>
      </c>
      <c r="H959" s="69">
        <v>30071</v>
      </c>
      <c r="I959" s="69">
        <v>1.06</v>
      </c>
      <c r="J959" s="69">
        <v>404</v>
      </c>
    </row>
    <row r="960" spans="1:10">
      <c r="A960" s="86">
        <v>45549</v>
      </c>
      <c r="B960" s="69" t="s">
        <v>434</v>
      </c>
      <c r="C960" s="69" t="s">
        <v>432</v>
      </c>
      <c r="D960" s="69">
        <v>580</v>
      </c>
      <c r="E960" s="69">
        <v>47276</v>
      </c>
      <c r="F960" s="69">
        <v>81.510000000000005</v>
      </c>
      <c r="G960" s="69">
        <v>45213</v>
      </c>
      <c r="H960" s="69">
        <v>34058</v>
      </c>
      <c r="I960" s="69">
        <v>0.98</v>
      </c>
      <c r="J960" s="69">
        <v>444</v>
      </c>
    </row>
    <row r="961" spans="1:10">
      <c r="A961" s="86">
        <v>45549</v>
      </c>
      <c r="B961" s="69" t="s">
        <v>436</v>
      </c>
      <c r="C961" s="69" t="s">
        <v>432</v>
      </c>
      <c r="D961" s="69">
        <v>821</v>
      </c>
      <c r="E961" s="69">
        <v>43147</v>
      </c>
      <c r="F961" s="69">
        <v>52.55</v>
      </c>
      <c r="G961" s="69">
        <v>39938</v>
      </c>
      <c r="H961" s="69">
        <v>33255</v>
      </c>
      <c r="I961" s="69">
        <v>1.31</v>
      </c>
      <c r="J961" s="69">
        <v>523</v>
      </c>
    </row>
    <row r="962" spans="1:10">
      <c r="A962" s="86">
        <v>45549</v>
      </c>
      <c r="B962" s="69" t="s">
        <v>201</v>
      </c>
      <c r="C962" s="69" t="s">
        <v>454</v>
      </c>
      <c r="D962" s="69">
        <v>650</v>
      </c>
      <c r="E962" s="69">
        <v>43826</v>
      </c>
      <c r="F962" s="69">
        <v>67.42</v>
      </c>
      <c r="G962" s="69">
        <v>40584</v>
      </c>
      <c r="H962" s="69">
        <v>33029</v>
      </c>
      <c r="I962" s="69">
        <v>1.06</v>
      </c>
      <c r="J962" s="69">
        <v>429</v>
      </c>
    </row>
    <row r="963" spans="1:10">
      <c r="A963" s="86">
        <v>45549</v>
      </c>
      <c r="B963" s="69" t="s">
        <v>451</v>
      </c>
      <c r="C963" s="69" t="s">
        <v>450</v>
      </c>
      <c r="D963" s="69">
        <v>414</v>
      </c>
      <c r="E963" s="69">
        <v>27561</v>
      </c>
      <c r="F963" s="69">
        <v>66.569999999999993</v>
      </c>
      <c r="G963" s="69">
        <v>54125</v>
      </c>
      <c r="H963" s="69">
        <v>22698</v>
      </c>
      <c r="I963" s="69">
        <v>0.73</v>
      </c>
      <c r="J963" s="69">
        <v>394</v>
      </c>
    </row>
    <row r="964" spans="1:10">
      <c r="A964" s="86">
        <v>45549</v>
      </c>
      <c r="B964" s="69" t="s">
        <v>397</v>
      </c>
      <c r="C964" s="69" t="s">
        <v>191</v>
      </c>
      <c r="D964" s="69">
        <v>6</v>
      </c>
      <c r="E964" s="69">
        <v>293</v>
      </c>
      <c r="F964" s="69">
        <v>48.83</v>
      </c>
      <c r="G964" s="69">
        <v>183</v>
      </c>
      <c r="H964" s="69">
        <v>160</v>
      </c>
      <c r="I964" s="69">
        <v>1.0900000000000001</v>
      </c>
      <c r="J964" s="69">
        <v>2</v>
      </c>
    </row>
    <row r="965" spans="1:10">
      <c r="A965" s="86">
        <v>45549</v>
      </c>
      <c r="B965" s="69" t="s">
        <v>398</v>
      </c>
      <c r="C965" s="69" t="s">
        <v>191</v>
      </c>
      <c r="D965" s="69">
        <v>236</v>
      </c>
      <c r="E965" s="69">
        <v>12273</v>
      </c>
      <c r="F965" s="69">
        <v>52</v>
      </c>
      <c r="G965" s="69">
        <v>6765</v>
      </c>
      <c r="H965" s="69">
        <v>6189</v>
      </c>
      <c r="I965" s="69">
        <v>2.25</v>
      </c>
      <c r="J965" s="69">
        <v>152</v>
      </c>
    </row>
    <row r="966" spans="1:10">
      <c r="A966" s="86">
        <v>45549</v>
      </c>
      <c r="B966" s="69" t="s">
        <v>399</v>
      </c>
      <c r="C966" s="69" t="s">
        <v>191</v>
      </c>
      <c r="D966" s="69">
        <v>1361</v>
      </c>
      <c r="E966" s="69">
        <v>76065</v>
      </c>
      <c r="F966" s="69">
        <v>55.89</v>
      </c>
      <c r="G966" s="69">
        <v>53641</v>
      </c>
      <c r="H966" s="69">
        <v>45030</v>
      </c>
      <c r="I966" s="69">
        <v>1.63</v>
      </c>
      <c r="J966" s="69">
        <v>873</v>
      </c>
    </row>
    <row r="967" spans="1:10">
      <c r="A967" s="86">
        <v>45549</v>
      </c>
      <c r="B967" s="69" t="s">
        <v>400</v>
      </c>
      <c r="C967" s="69" t="s">
        <v>205</v>
      </c>
      <c r="D967" s="69">
        <v>644</v>
      </c>
      <c r="E967" s="69">
        <v>49834</v>
      </c>
      <c r="F967" s="69">
        <v>77.38</v>
      </c>
      <c r="G967" s="69">
        <v>11276</v>
      </c>
      <c r="H967" s="69">
        <v>9663</v>
      </c>
      <c r="I967" s="69">
        <v>0.31</v>
      </c>
      <c r="J967" s="69">
        <v>35</v>
      </c>
    </row>
    <row r="968" spans="1:10">
      <c r="A968" s="86">
        <v>45549</v>
      </c>
      <c r="B968" s="69" t="s">
        <v>401</v>
      </c>
      <c r="C968" s="69" t="s">
        <v>205</v>
      </c>
      <c r="D968" s="69">
        <v>21</v>
      </c>
      <c r="E968" s="69">
        <v>2089</v>
      </c>
      <c r="F968" s="69">
        <v>99.48</v>
      </c>
      <c r="G968" s="69">
        <v>340</v>
      </c>
      <c r="H968" s="69">
        <v>320</v>
      </c>
      <c r="I968" s="69">
        <v>0.28999999999999998</v>
      </c>
      <c r="J968" s="69">
        <v>1</v>
      </c>
    </row>
    <row r="969" spans="1:10">
      <c r="A969" s="86">
        <v>45549</v>
      </c>
      <c r="B969" s="69" t="s">
        <v>402</v>
      </c>
      <c r="C969" s="69" t="s">
        <v>205</v>
      </c>
      <c r="D969" s="69">
        <v>15</v>
      </c>
      <c r="E969" s="69">
        <v>1399</v>
      </c>
      <c r="F969" s="69">
        <v>93.27</v>
      </c>
      <c r="G969" s="69">
        <v>241</v>
      </c>
      <c r="H969" s="69">
        <v>223</v>
      </c>
      <c r="I969" s="69">
        <v>0.41</v>
      </c>
      <c r="J969" s="69">
        <v>1</v>
      </c>
    </row>
    <row r="970" spans="1:10">
      <c r="A970" s="86">
        <v>45549</v>
      </c>
      <c r="B970" s="69" t="s">
        <v>415</v>
      </c>
      <c r="C970" s="69" t="s">
        <v>286</v>
      </c>
      <c r="D970" s="69">
        <v>69</v>
      </c>
      <c r="E970" s="69">
        <v>31714</v>
      </c>
      <c r="F970" s="69">
        <v>459.62</v>
      </c>
      <c r="G970" s="69">
        <v>46519</v>
      </c>
      <c r="H970" s="69">
        <v>46519</v>
      </c>
      <c r="I970" s="69">
        <v>0.05</v>
      </c>
      <c r="J970" s="69">
        <v>21</v>
      </c>
    </row>
    <row r="971" spans="1:10">
      <c r="A971" s="86">
        <v>45549</v>
      </c>
      <c r="B971" s="69" t="s">
        <v>417</v>
      </c>
      <c r="C971" s="69" t="s">
        <v>286</v>
      </c>
      <c r="D971" s="69">
        <v>92</v>
      </c>
      <c r="E971" s="69">
        <v>37795</v>
      </c>
      <c r="F971" s="69">
        <v>410.82</v>
      </c>
      <c r="G971" s="69">
        <v>55007</v>
      </c>
      <c r="H971" s="69">
        <v>54510</v>
      </c>
      <c r="I971" s="69">
        <v>0.04</v>
      </c>
      <c r="J971" s="69">
        <v>24</v>
      </c>
    </row>
    <row r="972" spans="1:10">
      <c r="A972" s="86">
        <v>45549</v>
      </c>
      <c r="B972" s="69" t="s">
        <v>347</v>
      </c>
      <c r="C972" s="69" t="s">
        <v>101</v>
      </c>
      <c r="D972" s="69">
        <v>314</v>
      </c>
      <c r="E972" s="69">
        <v>94794</v>
      </c>
      <c r="F972" s="69">
        <v>301.89</v>
      </c>
      <c r="G972" s="69">
        <v>22816</v>
      </c>
      <c r="H972" s="69">
        <v>17656</v>
      </c>
      <c r="I972" s="69">
        <v>0.78</v>
      </c>
      <c r="J972" s="69">
        <v>179</v>
      </c>
    </row>
    <row r="973" spans="1:10">
      <c r="A973" s="86">
        <v>45549</v>
      </c>
      <c r="B973" s="69" t="s">
        <v>438</v>
      </c>
      <c r="C973" s="69" t="s">
        <v>432</v>
      </c>
      <c r="D973" s="69">
        <v>673</v>
      </c>
      <c r="E973" s="69">
        <v>39953</v>
      </c>
      <c r="F973" s="69">
        <v>59.37</v>
      </c>
      <c r="G973" s="69">
        <v>31157</v>
      </c>
      <c r="H973" s="69">
        <v>26255</v>
      </c>
      <c r="I973" s="69">
        <v>1.44</v>
      </c>
      <c r="J973" s="69">
        <v>450</v>
      </c>
    </row>
    <row r="974" spans="1:10">
      <c r="A974" s="86">
        <v>45549</v>
      </c>
      <c r="B974" s="69" t="s">
        <v>197</v>
      </c>
      <c r="C974" s="69" t="s">
        <v>454</v>
      </c>
      <c r="D974" s="69">
        <v>858</v>
      </c>
      <c r="E974" s="69">
        <v>43687</v>
      </c>
      <c r="F974" s="69">
        <v>50.92</v>
      </c>
      <c r="G974" s="69">
        <v>37037</v>
      </c>
      <c r="H974" s="69">
        <v>30645</v>
      </c>
      <c r="I974" s="69">
        <v>1.43</v>
      </c>
      <c r="J974" s="69">
        <v>528</v>
      </c>
    </row>
    <row r="975" spans="1:10">
      <c r="A975" s="86">
        <v>45549</v>
      </c>
      <c r="B975" s="69" t="s">
        <v>403</v>
      </c>
      <c r="C975" s="69" t="s">
        <v>218</v>
      </c>
      <c r="D975" s="69">
        <v>4340</v>
      </c>
      <c r="E975" s="69">
        <v>161819</v>
      </c>
      <c r="F975" s="69">
        <v>37.29</v>
      </c>
      <c r="G975" s="69">
        <v>174599</v>
      </c>
      <c r="H975" s="69">
        <v>148087</v>
      </c>
      <c r="I975" s="69">
        <v>1.42</v>
      </c>
      <c r="J975" s="69">
        <v>2471</v>
      </c>
    </row>
    <row r="976" spans="1:10">
      <c r="A976" s="86">
        <v>45549</v>
      </c>
      <c r="B976" s="69" t="s">
        <v>369</v>
      </c>
      <c r="C976" s="69" t="s">
        <v>127</v>
      </c>
      <c r="D976" s="69">
        <v>205</v>
      </c>
      <c r="E976" s="69">
        <v>44544</v>
      </c>
      <c r="F976" s="69">
        <v>217.29</v>
      </c>
      <c r="G976" s="69">
        <v>12128</v>
      </c>
      <c r="H976" s="69">
        <v>10893</v>
      </c>
      <c r="I976" s="69">
        <v>0.94</v>
      </c>
      <c r="J976" s="69">
        <v>114</v>
      </c>
    </row>
    <row r="977" spans="1:10">
      <c r="A977" s="86">
        <v>45549</v>
      </c>
      <c r="B977" s="69" t="s">
        <v>371</v>
      </c>
      <c r="C977" s="69" t="s">
        <v>131</v>
      </c>
      <c r="D977" s="69">
        <v>278</v>
      </c>
      <c r="E977" s="69">
        <v>26004</v>
      </c>
      <c r="F977" s="69">
        <v>93.54</v>
      </c>
      <c r="G977" s="69">
        <v>27156</v>
      </c>
      <c r="H977" s="69">
        <v>15665</v>
      </c>
      <c r="I977" s="69">
        <v>0.53</v>
      </c>
      <c r="J977" s="69">
        <v>143</v>
      </c>
    </row>
    <row r="978" spans="1:10">
      <c r="A978" s="86">
        <v>45549</v>
      </c>
      <c r="B978" s="69" t="s">
        <v>384</v>
      </c>
      <c r="C978" s="69" t="s">
        <v>157</v>
      </c>
      <c r="D978" s="69">
        <v>240</v>
      </c>
      <c r="E978" s="69">
        <v>47119</v>
      </c>
      <c r="F978" s="69">
        <v>196.33</v>
      </c>
      <c r="G978" s="69">
        <v>24371</v>
      </c>
      <c r="H978" s="69">
        <v>21643</v>
      </c>
      <c r="I978" s="69">
        <v>0.57999999999999996</v>
      </c>
      <c r="J978" s="69">
        <v>141</v>
      </c>
    </row>
    <row r="979" spans="1:10">
      <c r="A979" s="86">
        <v>45549</v>
      </c>
      <c r="B979" s="69" t="s">
        <v>387</v>
      </c>
      <c r="C979" s="69" t="s">
        <v>161</v>
      </c>
      <c r="D979" s="69">
        <v>256</v>
      </c>
      <c r="E979" s="69">
        <v>30622</v>
      </c>
      <c r="F979" s="69">
        <v>119.62</v>
      </c>
      <c r="G979" s="69">
        <v>19859</v>
      </c>
      <c r="H979" s="69">
        <v>17559</v>
      </c>
      <c r="I979" s="69">
        <v>0.7</v>
      </c>
      <c r="J979" s="69">
        <v>140</v>
      </c>
    </row>
    <row r="980" spans="1:10">
      <c r="A980" s="86">
        <v>45549</v>
      </c>
      <c r="B980" s="69" t="s">
        <v>351</v>
      </c>
      <c r="C980" s="69" t="s">
        <v>134</v>
      </c>
      <c r="D980" s="69">
        <v>167</v>
      </c>
      <c r="E980" s="69">
        <v>27252</v>
      </c>
      <c r="F980" s="69">
        <v>163.19</v>
      </c>
      <c r="G980" s="69">
        <v>10302</v>
      </c>
      <c r="H980" s="69">
        <v>9463</v>
      </c>
      <c r="I980" s="69">
        <v>0.9</v>
      </c>
      <c r="J980" s="69">
        <v>93</v>
      </c>
    </row>
    <row r="981" spans="1:10">
      <c r="A981" s="86">
        <v>45549</v>
      </c>
      <c r="B981" s="69" t="s">
        <v>412</v>
      </c>
      <c r="C981" s="69" t="s">
        <v>273</v>
      </c>
      <c r="D981" s="69">
        <v>1038</v>
      </c>
      <c r="E981" s="69">
        <v>64311</v>
      </c>
      <c r="F981" s="69">
        <v>61.96</v>
      </c>
      <c r="G981" s="69">
        <v>32722</v>
      </c>
      <c r="H981" s="69">
        <v>29595</v>
      </c>
      <c r="I981" s="69">
        <v>2.17</v>
      </c>
      <c r="J981" s="69">
        <v>710</v>
      </c>
    </row>
    <row r="982" spans="1:10">
      <c r="A982" s="86">
        <v>45549</v>
      </c>
      <c r="B982" s="69" t="s">
        <v>412</v>
      </c>
      <c r="C982" s="69" t="s">
        <v>277</v>
      </c>
      <c r="D982" s="69">
        <v>754</v>
      </c>
      <c r="E982" s="69">
        <v>48927</v>
      </c>
      <c r="F982" s="69">
        <v>64.89</v>
      </c>
      <c r="G982" s="69">
        <v>10834</v>
      </c>
      <c r="H982" s="69">
        <v>10096</v>
      </c>
      <c r="I982" s="69">
        <v>6.9</v>
      </c>
      <c r="J982" s="69">
        <v>748</v>
      </c>
    </row>
    <row r="983" spans="1:10">
      <c r="A983" s="86">
        <v>45549</v>
      </c>
      <c r="B983" s="69" t="s">
        <v>412</v>
      </c>
      <c r="C983" s="69" t="s">
        <v>282</v>
      </c>
      <c r="D983" s="69">
        <v>848</v>
      </c>
      <c r="E983" s="69">
        <v>49301</v>
      </c>
      <c r="F983" s="69">
        <v>58.14</v>
      </c>
      <c r="G983" s="69">
        <v>38199</v>
      </c>
      <c r="H983" s="69">
        <v>30604</v>
      </c>
      <c r="I983" s="69">
        <v>1.77</v>
      </c>
      <c r="J983" s="69">
        <v>677</v>
      </c>
    </row>
    <row r="984" spans="1:10">
      <c r="A984" s="86">
        <v>45549</v>
      </c>
      <c r="B984" s="69" t="s">
        <v>407</v>
      </c>
      <c r="C984" s="69" t="s">
        <v>243</v>
      </c>
      <c r="D984" s="69">
        <v>361</v>
      </c>
      <c r="E984" s="69">
        <v>65341</v>
      </c>
      <c r="F984" s="69">
        <v>181</v>
      </c>
      <c r="G984" s="69">
        <v>23698</v>
      </c>
      <c r="H984" s="69">
        <v>19064</v>
      </c>
      <c r="I984" s="69">
        <v>0.01</v>
      </c>
      <c r="J984" s="69">
        <v>3</v>
      </c>
    </row>
    <row r="985" spans="1:10">
      <c r="A985" s="86">
        <v>45549</v>
      </c>
      <c r="B985" s="69" t="s">
        <v>411</v>
      </c>
      <c r="C985" s="69" t="s">
        <v>268</v>
      </c>
      <c r="D985" s="69">
        <v>992</v>
      </c>
      <c r="E985" s="69">
        <v>61933</v>
      </c>
      <c r="F985" s="69">
        <v>62.43</v>
      </c>
      <c r="G985" s="69">
        <v>63409</v>
      </c>
      <c r="H985" s="69">
        <v>37337</v>
      </c>
      <c r="I985" s="69">
        <v>1.2</v>
      </c>
      <c r="J985" s="69">
        <v>758</v>
      </c>
    </row>
    <row r="986" spans="1:10">
      <c r="A986" s="86">
        <v>45549</v>
      </c>
      <c r="B986" s="69" t="s">
        <v>392</v>
      </c>
      <c r="C986" s="69" t="s">
        <v>185</v>
      </c>
      <c r="D986" s="69">
        <v>2308</v>
      </c>
      <c r="E986" s="69">
        <v>170950</v>
      </c>
      <c r="F986" s="69">
        <v>74.069999999999993</v>
      </c>
      <c r="G986" s="69">
        <v>199015</v>
      </c>
      <c r="H986" s="69">
        <v>144592</v>
      </c>
      <c r="I986" s="69">
        <v>0.89</v>
      </c>
      <c r="J986" s="69">
        <v>1772</v>
      </c>
    </row>
    <row r="987" spans="1:10">
      <c r="A987" s="86">
        <v>45549</v>
      </c>
      <c r="B987" s="69" t="s">
        <v>385</v>
      </c>
      <c r="C987" s="69" t="s">
        <v>157</v>
      </c>
      <c r="D987" s="69">
        <v>357</v>
      </c>
      <c r="E987" s="69">
        <v>40125</v>
      </c>
      <c r="F987" s="69">
        <v>112.39</v>
      </c>
      <c r="G987" s="69">
        <v>45367</v>
      </c>
      <c r="H987" s="69">
        <v>31927</v>
      </c>
      <c r="I987" s="69">
        <v>0.42</v>
      </c>
      <c r="J987" s="69">
        <v>190</v>
      </c>
    </row>
    <row r="988" spans="1:10">
      <c r="A988" s="86">
        <v>45549</v>
      </c>
      <c r="B988" s="69" t="s">
        <v>405</v>
      </c>
      <c r="C988" s="69" t="s">
        <v>239</v>
      </c>
      <c r="D988" s="69">
        <v>635</v>
      </c>
      <c r="E988" s="69">
        <v>31358</v>
      </c>
      <c r="F988" s="69">
        <v>49.38</v>
      </c>
      <c r="G988" s="69">
        <v>16635</v>
      </c>
      <c r="H988" s="69">
        <v>13585</v>
      </c>
      <c r="I988" s="69">
        <v>2.58</v>
      </c>
      <c r="J988" s="69">
        <v>429</v>
      </c>
    </row>
    <row r="989" spans="1:10">
      <c r="A989" s="86">
        <v>45549</v>
      </c>
      <c r="B989" s="69" t="s">
        <v>349</v>
      </c>
      <c r="C989" s="69" t="s">
        <v>123</v>
      </c>
      <c r="D989" s="69">
        <v>350</v>
      </c>
      <c r="E989" s="69">
        <v>75389</v>
      </c>
      <c r="F989" s="69">
        <v>215.4</v>
      </c>
      <c r="G989" s="69">
        <v>14031</v>
      </c>
      <c r="H989" s="69">
        <v>11288</v>
      </c>
      <c r="I989" s="69">
        <v>1.38</v>
      </c>
      <c r="J989" s="69">
        <v>193</v>
      </c>
    </row>
    <row r="990" spans="1:10">
      <c r="A990" s="86">
        <v>45549</v>
      </c>
      <c r="B990" s="69" t="s">
        <v>423</v>
      </c>
      <c r="C990" s="69" t="s">
        <v>422</v>
      </c>
      <c r="D990" s="69">
        <v>7</v>
      </c>
      <c r="E990" s="69">
        <v>12891</v>
      </c>
      <c r="F990" s="69">
        <v>1841.57</v>
      </c>
      <c r="G990" s="69">
        <v>4605</v>
      </c>
      <c r="H990" s="69">
        <v>3829</v>
      </c>
      <c r="I990" s="69">
        <v>0.09</v>
      </c>
      <c r="J990" s="69">
        <v>4</v>
      </c>
    </row>
    <row r="991" spans="1:10">
      <c r="A991" s="86">
        <v>45549</v>
      </c>
      <c r="B991" s="69" t="s">
        <v>425</v>
      </c>
      <c r="C991" s="69" t="s">
        <v>424</v>
      </c>
      <c r="D991" s="69">
        <v>13</v>
      </c>
      <c r="E991" s="69">
        <v>14658</v>
      </c>
      <c r="F991" s="69">
        <v>1127.54</v>
      </c>
      <c r="G991" s="69">
        <v>1294</v>
      </c>
      <c r="H991" s="69">
        <v>994</v>
      </c>
      <c r="I991" s="69">
        <v>0.7</v>
      </c>
      <c r="J991" s="69">
        <v>9</v>
      </c>
    </row>
    <row r="992" spans="1:10">
      <c r="A992" s="86">
        <v>45549</v>
      </c>
      <c r="B992" s="69" t="s">
        <v>427</v>
      </c>
      <c r="C992" s="69" t="s">
        <v>426</v>
      </c>
      <c r="D992" s="69">
        <v>27</v>
      </c>
      <c r="E992" s="69">
        <v>13165</v>
      </c>
      <c r="F992" s="69">
        <v>487.59</v>
      </c>
      <c r="G992" s="69">
        <v>4814</v>
      </c>
      <c r="H992" s="69">
        <v>3962</v>
      </c>
      <c r="I992" s="69">
        <v>0.15</v>
      </c>
      <c r="J992" s="69">
        <v>7</v>
      </c>
    </row>
    <row r="993" spans="1:10">
      <c r="A993" s="86">
        <v>45549</v>
      </c>
      <c r="B993" s="69" t="s">
        <v>429</v>
      </c>
      <c r="C993" s="69" t="s">
        <v>428</v>
      </c>
      <c r="D993" s="69">
        <v>11</v>
      </c>
      <c r="E993" s="69">
        <v>13161</v>
      </c>
      <c r="F993" s="69">
        <v>1196.45</v>
      </c>
      <c r="G993" s="69">
        <v>1270</v>
      </c>
      <c r="H993" s="69">
        <v>976</v>
      </c>
      <c r="I993" s="69">
        <v>0.55000000000000004</v>
      </c>
      <c r="J993" s="69">
        <v>7</v>
      </c>
    </row>
    <row r="994" spans="1:10">
      <c r="A994" s="86">
        <v>45549</v>
      </c>
      <c r="B994" s="69" t="s">
        <v>375</v>
      </c>
      <c r="C994" s="69" t="s">
        <v>138</v>
      </c>
      <c r="D994" s="69">
        <v>217</v>
      </c>
      <c r="E994" s="69">
        <v>52167</v>
      </c>
      <c r="F994" s="69">
        <v>240.4</v>
      </c>
      <c r="G994" s="69">
        <v>20805</v>
      </c>
      <c r="H994" s="69">
        <v>18530</v>
      </c>
      <c r="I994" s="69">
        <v>0.62</v>
      </c>
      <c r="J994" s="69">
        <v>129</v>
      </c>
    </row>
    <row r="995" spans="1:10">
      <c r="A995" s="86">
        <v>45549</v>
      </c>
      <c r="B995" s="69" t="s">
        <v>376</v>
      </c>
      <c r="C995" s="69" t="s">
        <v>138</v>
      </c>
      <c r="D995" s="69">
        <v>71</v>
      </c>
      <c r="E995" s="69">
        <v>35714</v>
      </c>
      <c r="F995" s="69">
        <v>503.01</v>
      </c>
      <c r="G995" s="69">
        <v>7206</v>
      </c>
      <c r="H995" s="69">
        <v>5730</v>
      </c>
      <c r="I995" s="69">
        <v>0.44</v>
      </c>
      <c r="J995" s="69">
        <v>32</v>
      </c>
    </row>
    <row r="996" spans="1:10">
      <c r="A996" s="86">
        <v>45549</v>
      </c>
      <c r="B996" s="69" t="s">
        <v>440</v>
      </c>
      <c r="C996" s="69" t="s">
        <v>432</v>
      </c>
      <c r="D996" s="69">
        <v>516</v>
      </c>
      <c r="E996" s="69">
        <v>42818</v>
      </c>
      <c r="F996" s="69">
        <v>82.98</v>
      </c>
      <c r="G996" s="69">
        <v>37130</v>
      </c>
      <c r="H996" s="69">
        <v>29565</v>
      </c>
      <c r="I996" s="69">
        <v>1.01</v>
      </c>
      <c r="J996" s="69">
        <v>375</v>
      </c>
    </row>
    <row r="997" spans="1:10">
      <c r="A997" s="86">
        <v>45549</v>
      </c>
      <c r="B997" s="69" t="s">
        <v>199</v>
      </c>
      <c r="C997" s="69" t="s">
        <v>454</v>
      </c>
      <c r="D997" s="69">
        <v>605</v>
      </c>
      <c r="E997" s="69">
        <v>43755</v>
      </c>
      <c r="F997" s="69">
        <v>72.319999999999993</v>
      </c>
      <c r="G997" s="69">
        <v>47349</v>
      </c>
      <c r="H997" s="69">
        <v>33832</v>
      </c>
      <c r="I997" s="69">
        <v>0.93</v>
      </c>
      <c r="J997" s="69">
        <v>441</v>
      </c>
    </row>
    <row r="998" spans="1:10">
      <c r="A998" s="86">
        <v>45549</v>
      </c>
      <c r="B998" s="69" t="s">
        <v>420</v>
      </c>
      <c r="C998" s="69" t="s">
        <v>419</v>
      </c>
      <c r="D998" s="69">
        <v>113</v>
      </c>
      <c r="E998" s="69">
        <v>65590</v>
      </c>
      <c r="F998" s="69">
        <v>580.44000000000005</v>
      </c>
      <c r="G998" s="69">
        <v>91673</v>
      </c>
      <c r="H998" s="69">
        <v>89525</v>
      </c>
      <c r="I998" s="69">
        <v>0</v>
      </c>
      <c r="J998" s="69">
        <v>1</v>
      </c>
    </row>
    <row r="999" spans="1:10">
      <c r="A999" s="86">
        <v>45549</v>
      </c>
      <c r="B999" s="69" t="s">
        <v>409</v>
      </c>
      <c r="C999" s="69" t="s">
        <v>253</v>
      </c>
      <c r="D999" s="69">
        <v>1512</v>
      </c>
      <c r="E999" s="69">
        <v>100882</v>
      </c>
      <c r="F999" s="69">
        <v>66.72</v>
      </c>
      <c r="G999" s="69">
        <v>22233</v>
      </c>
      <c r="H999" s="69">
        <v>20565</v>
      </c>
      <c r="I999" s="69">
        <v>6.32</v>
      </c>
      <c r="J999" s="69">
        <v>1405</v>
      </c>
    </row>
    <row r="1000" spans="1:10">
      <c r="A1000" s="86">
        <v>45549</v>
      </c>
      <c r="B1000" s="69" t="s">
        <v>378</v>
      </c>
      <c r="C1000" s="69" t="s">
        <v>145</v>
      </c>
      <c r="D1000" s="69">
        <v>295</v>
      </c>
      <c r="E1000" s="69">
        <v>52029</v>
      </c>
      <c r="F1000" s="69">
        <v>176.37</v>
      </c>
      <c r="G1000" s="69">
        <v>10122</v>
      </c>
      <c r="H1000" s="69">
        <v>8852</v>
      </c>
      <c r="I1000" s="69">
        <v>1.57</v>
      </c>
      <c r="J1000" s="69">
        <v>159</v>
      </c>
    </row>
    <row r="1001" spans="1:10">
      <c r="A1001" s="86">
        <v>45549</v>
      </c>
      <c r="B1001" s="69" t="s">
        <v>444</v>
      </c>
      <c r="C1001" s="69" t="s">
        <v>432</v>
      </c>
      <c r="D1001" s="69">
        <v>496</v>
      </c>
      <c r="E1001" s="69">
        <v>42509</v>
      </c>
      <c r="F1001" s="69">
        <v>85.7</v>
      </c>
      <c r="G1001" s="69">
        <v>46995</v>
      </c>
      <c r="H1001" s="69">
        <v>28588</v>
      </c>
      <c r="I1001" s="69">
        <v>0.88</v>
      </c>
      <c r="J1001" s="69">
        <v>413</v>
      </c>
    </row>
    <row r="1002" spans="1:10">
      <c r="A1002" s="86">
        <v>45549</v>
      </c>
      <c r="B1002" s="69" t="s">
        <v>196</v>
      </c>
      <c r="C1002" s="69" t="s">
        <v>454</v>
      </c>
      <c r="D1002" s="69">
        <v>532</v>
      </c>
      <c r="E1002" s="69">
        <v>43236</v>
      </c>
      <c r="F1002" s="69">
        <v>81.27</v>
      </c>
      <c r="G1002" s="69">
        <v>51314</v>
      </c>
      <c r="H1002" s="69">
        <v>34348</v>
      </c>
      <c r="I1002" s="69">
        <v>0.78</v>
      </c>
      <c r="J1002" s="69">
        <v>401</v>
      </c>
    </row>
    <row r="1003" spans="1:10">
      <c r="A1003" s="86">
        <v>45549</v>
      </c>
      <c r="B1003" s="69" t="s">
        <v>366</v>
      </c>
      <c r="C1003" s="69" t="s">
        <v>365</v>
      </c>
      <c r="D1003" s="69">
        <v>294</v>
      </c>
      <c r="E1003" s="69">
        <v>130249</v>
      </c>
      <c r="F1003" s="69">
        <v>443.02</v>
      </c>
      <c r="G1003" s="69">
        <v>26096</v>
      </c>
      <c r="H1003" s="69">
        <v>20027</v>
      </c>
      <c r="I1003" s="69">
        <v>0.56000000000000005</v>
      </c>
      <c r="J1003" s="69">
        <v>145</v>
      </c>
    </row>
    <row r="1004" spans="1:10">
      <c r="A1004" s="86">
        <v>45549</v>
      </c>
      <c r="B1004" s="69" t="s">
        <v>456</v>
      </c>
      <c r="C1004" s="69" t="s">
        <v>455</v>
      </c>
      <c r="D1004" s="69">
        <v>202</v>
      </c>
      <c r="E1004" s="69">
        <v>17160</v>
      </c>
      <c r="F1004" s="69">
        <v>84.95</v>
      </c>
      <c r="G1004" s="69">
        <v>19606</v>
      </c>
      <c r="H1004" s="69">
        <v>14140</v>
      </c>
      <c r="I1004" s="69">
        <v>0.73</v>
      </c>
      <c r="J1004" s="69">
        <v>143</v>
      </c>
    </row>
    <row r="1005" spans="1:10">
      <c r="A1005" s="86">
        <v>45549</v>
      </c>
      <c r="B1005" s="69" t="s">
        <v>380</v>
      </c>
      <c r="C1005" s="69" t="s">
        <v>150</v>
      </c>
      <c r="D1005" s="69">
        <v>269</v>
      </c>
      <c r="E1005" s="69">
        <v>48083</v>
      </c>
      <c r="F1005" s="69">
        <v>178.75</v>
      </c>
      <c r="G1005" s="69">
        <v>16390</v>
      </c>
      <c r="H1005" s="69">
        <v>14783</v>
      </c>
      <c r="I1005" s="69">
        <v>0.87</v>
      </c>
      <c r="J1005" s="69">
        <v>142</v>
      </c>
    </row>
    <row r="1006" spans="1:10">
      <c r="A1006" s="86">
        <v>45549</v>
      </c>
      <c r="B1006" s="69" t="s">
        <v>352</v>
      </c>
      <c r="C1006" s="69" t="s">
        <v>141</v>
      </c>
      <c r="D1006" s="69">
        <v>79</v>
      </c>
      <c r="E1006" s="69">
        <v>9678</v>
      </c>
      <c r="F1006" s="69">
        <v>122.51</v>
      </c>
      <c r="G1006" s="69">
        <v>1265</v>
      </c>
      <c r="H1006" s="69">
        <v>983</v>
      </c>
      <c r="I1006" s="69">
        <v>1.42</v>
      </c>
      <c r="J1006" s="69">
        <v>18</v>
      </c>
    </row>
    <row r="1007" spans="1:10">
      <c r="A1007" s="86">
        <v>45549</v>
      </c>
      <c r="B1007" s="69" t="s">
        <v>355</v>
      </c>
      <c r="C1007" s="69" t="s">
        <v>141</v>
      </c>
      <c r="D1007" s="69">
        <v>111</v>
      </c>
      <c r="E1007" s="69">
        <v>9780</v>
      </c>
      <c r="F1007" s="69">
        <v>88.11</v>
      </c>
      <c r="G1007" s="69">
        <v>2378</v>
      </c>
      <c r="H1007" s="69">
        <v>1952</v>
      </c>
      <c r="I1007" s="69">
        <v>2.61</v>
      </c>
      <c r="J1007" s="69">
        <v>62</v>
      </c>
    </row>
    <row r="1008" spans="1:10">
      <c r="A1008" s="86">
        <v>45549</v>
      </c>
      <c r="B1008" s="69" t="s">
        <v>356</v>
      </c>
      <c r="C1008" s="69" t="s">
        <v>141</v>
      </c>
      <c r="D1008" s="69">
        <v>83</v>
      </c>
      <c r="E1008" s="69">
        <v>9971</v>
      </c>
      <c r="F1008" s="69">
        <v>120.13</v>
      </c>
      <c r="G1008" s="69">
        <v>2080</v>
      </c>
      <c r="H1008" s="69">
        <v>1710</v>
      </c>
      <c r="I1008" s="69">
        <v>1.1499999999999999</v>
      </c>
      <c r="J1008" s="69">
        <v>24</v>
      </c>
    </row>
    <row r="1009" spans="1:10">
      <c r="A1009" s="86">
        <v>45549</v>
      </c>
      <c r="B1009" s="69" t="s">
        <v>357</v>
      </c>
      <c r="C1009" s="69" t="s">
        <v>141</v>
      </c>
      <c r="D1009" s="69">
        <v>68</v>
      </c>
      <c r="E1009" s="69">
        <v>9885</v>
      </c>
      <c r="F1009" s="69">
        <v>145.37</v>
      </c>
      <c r="G1009" s="69">
        <v>1758</v>
      </c>
      <c r="H1009" s="69">
        <v>1530</v>
      </c>
      <c r="I1009" s="69">
        <v>1.37</v>
      </c>
      <c r="J1009" s="69">
        <v>24</v>
      </c>
    </row>
    <row r="1010" spans="1:10">
      <c r="A1010" s="86">
        <v>45549</v>
      </c>
      <c r="B1010" s="69" t="s">
        <v>358</v>
      </c>
      <c r="C1010" s="69" t="s">
        <v>141</v>
      </c>
      <c r="D1010" s="69">
        <v>107</v>
      </c>
      <c r="E1010" s="69">
        <v>9773</v>
      </c>
      <c r="F1010" s="69">
        <v>91.34</v>
      </c>
      <c r="G1010" s="69">
        <v>1958</v>
      </c>
      <c r="H1010" s="69">
        <v>1720</v>
      </c>
      <c r="I1010" s="69">
        <v>2.15</v>
      </c>
      <c r="J1010" s="69">
        <v>42</v>
      </c>
    </row>
    <row r="1011" spans="1:10">
      <c r="A1011" s="86">
        <v>45549</v>
      </c>
      <c r="B1011" s="69" t="s">
        <v>359</v>
      </c>
      <c r="C1011" s="69" t="s">
        <v>141</v>
      </c>
      <c r="D1011" s="69">
        <v>91</v>
      </c>
      <c r="E1011" s="69">
        <v>9784</v>
      </c>
      <c r="F1011" s="69">
        <v>107.52</v>
      </c>
      <c r="G1011" s="69">
        <v>2591</v>
      </c>
      <c r="H1011" s="69">
        <v>2106</v>
      </c>
      <c r="I1011" s="69">
        <v>2.0099999999999998</v>
      </c>
      <c r="J1011" s="69">
        <v>52</v>
      </c>
    </row>
    <row r="1012" spans="1:10">
      <c r="A1012" s="86">
        <v>45549</v>
      </c>
      <c r="B1012" s="69" t="s">
        <v>360</v>
      </c>
      <c r="C1012" s="69" t="s">
        <v>141</v>
      </c>
      <c r="D1012" s="69">
        <v>73</v>
      </c>
      <c r="E1012" s="69">
        <v>9648</v>
      </c>
      <c r="F1012" s="69">
        <v>132.16</v>
      </c>
      <c r="G1012" s="69">
        <v>1946</v>
      </c>
      <c r="H1012" s="69">
        <v>1623</v>
      </c>
      <c r="I1012" s="69">
        <v>1.75</v>
      </c>
      <c r="J1012" s="69">
        <v>34</v>
      </c>
    </row>
    <row r="1013" spans="1:10">
      <c r="A1013" s="86">
        <v>45549</v>
      </c>
      <c r="B1013" s="69" t="s">
        <v>361</v>
      </c>
      <c r="C1013" s="69" t="s">
        <v>141</v>
      </c>
      <c r="D1013" s="69">
        <v>121</v>
      </c>
      <c r="E1013" s="69">
        <v>9853</v>
      </c>
      <c r="F1013" s="69">
        <v>81.430000000000007</v>
      </c>
      <c r="G1013" s="69">
        <v>1734</v>
      </c>
      <c r="H1013" s="69">
        <v>1491</v>
      </c>
      <c r="I1013" s="69">
        <v>3</v>
      </c>
      <c r="J1013" s="69">
        <v>52</v>
      </c>
    </row>
    <row r="1014" spans="1:10">
      <c r="A1014" s="86">
        <v>45549</v>
      </c>
      <c r="B1014" s="69" t="s">
        <v>362</v>
      </c>
      <c r="C1014" s="69" t="s">
        <v>141</v>
      </c>
      <c r="D1014" s="69">
        <v>78</v>
      </c>
      <c r="E1014" s="69">
        <v>9874</v>
      </c>
      <c r="F1014" s="69">
        <v>126.59</v>
      </c>
      <c r="G1014" s="69">
        <v>1965</v>
      </c>
      <c r="H1014" s="69">
        <v>1635</v>
      </c>
      <c r="I1014" s="69">
        <v>2.09</v>
      </c>
      <c r="J1014" s="69">
        <v>41</v>
      </c>
    </row>
    <row r="1015" spans="1:10">
      <c r="A1015" s="86">
        <v>45549</v>
      </c>
      <c r="B1015" s="69" t="s">
        <v>363</v>
      </c>
      <c r="C1015" s="69" t="s">
        <v>141</v>
      </c>
      <c r="D1015" s="69">
        <v>113</v>
      </c>
      <c r="E1015" s="69">
        <v>9713</v>
      </c>
      <c r="F1015" s="69">
        <v>85.96</v>
      </c>
      <c r="G1015" s="69">
        <v>2474</v>
      </c>
      <c r="H1015" s="69">
        <v>2074</v>
      </c>
      <c r="I1015" s="69">
        <v>2.1</v>
      </c>
      <c r="J1015" s="69">
        <v>52</v>
      </c>
    </row>
    <row r="1016" spans="1:10">
      <c r="A1016" s="86">
        <v>45549</v>
      </c>
      <c r="B1016" s="69" t="s">
        <v>364</v>
      </c>
      <c r="C1016" s="69" t="s">
        <v>141</v>
      </c>
      <c r="D1016" s="69">
        <v>131</v>
      </c>
      <c r="E1016" s="69">
        <v>9860</v>
      </c>
      <c r="F1016" s="69">
        <v>75.27</v>
      </c>
      <c r="G1016" s="69">
        <v>2471</v>
      </c>
      <c r="H1016" s="69">
        <v>2070</v>
      </c>
      <c r="I1016" s="69">
        <v>2.95</v>
      </c>
      <c r="J1016" s="69">
        <v>73</v>
      </c>
    </row>
    <row r="1017" spans="1:10">
      <c r="A1017" s="86">
        <v>45549</v>
      </c>
      <c r="B1017" s="69" t="s">
        <v>381</v>
      </c>
      <c r="C1017" s="69" t="s">
        <v>153</v>
      </c>
      <c r="D1017" s="69">
        <v>178</v>
      </c>
      <c r="E1017" s="69">
        <v>46471</v>
      </c>
      <c r="F1017" s="69">
        <v>261.07</v>
      </c>
      <c r="G1017" s="69">
        <v>8677</v>
      </c>
      <c r="H1017" s="69">
        <v>7392</v>
      </c>
      <c r="I1017" s="69">
        <v>1.07</v>
      </c>
      <c r="J1017" s="69">
        <v>93</v>
      </c>
    </row>
    <row r="1018" spans="1:10">
      <c r="A1018" s="86">
        <v>45549</v>
      </c>
      <c r="B1018" s="69" t="s">
        <v>446</v>
      </c>
      <c r="C1018" s="69" t="s">
        <v>432</v>
      </c>
      <c r="D1018" s="69">
        <v>724</v>
      </c>
      <c r="E1018" s="69">
        <v>42776</v>
      </c>
      <c r="F1018" s="69">
        <v>59.08</v>
      </c>
      <c r="G1018" s="69">
        <v>34120</v>
      </c>
      <c r="H1018" s="69">
        <v>28614</v>
      </c>
      <c r="I1018" s="69">
        <v>1.46</v>
      </c>
      <c r="J1018" s="69">
        <v>499</v>
      </c>
    </row>
    <row r="1019" spans="1:10">
      <c r="A1019" s="86">
        <v>45549</v>
      </c>
      <c r="B1019" s="69" t="s">
        <v>200</v>
      </c>
      <c r="C1019" s="69" t="s">
        <v>454</v>
      </c>
      <c r="D1019" s="69">
        <v>850</v>
      </c>
      <c r="E1019" s="69">
        <v>43736</v>
      </c>
      <c r="F1019" s="69">
        <v>51.45</v>
      </c>
      <c r="G1019" s="69">
        <v>37287</v>
      </c>
      <c r="H1019" s="69">
        <v>30698</v>
      </c>
      <c r="I1019" s="69">
        <v>1.45</v>
      </c>
      <c r="J1019" s="69">
        <v>540</v>
      </c>
    </row>
    <row r="1020" spans="1:10">
      <c r="A1020" s="86">
        <v>45549</v>
      </c>
      <c r="B1020" s="69" t="s">
        <v>447</v>
      </c>
      <c r="C1020" s="69" t="s">
        <v>432</v>
      </c>
      <c r="D1020" s="69">
        <v>0</v>
      </c>
      <c r="E1020" s="69">
        <v>0</v>
      </c>
      <c r="G1020" s="69">
        <v>0</v>
      </c>
      <c r="H1020" s="69">
        <v>0</v>
      </c>
    </row>
    <row r="1021" spans="1:10">
      <c r="A1021" s="86">
        <v>45550</v>
      </c>
      <c r="B1021" s="69" t="s">
        <v>431</v>
      </c>
      <c r="C1021" s="69" t="s">
        <v>430</v>
      </c>
      <c r="D1021" s="69">
        <v>78</v>
      </c>
      <c r="E1021" s="69">
        <v>20256</v>
      </c>
      <c r="F1021" s="69">
        <v>259.69</v>
      </c>
      <c r="G1021" s="69">
        <v>26830</v>
      </c>
      <c r="H1021" s="69">
        <v>26161</v>
      </c>
      <c r="I1021" s="69">
        <v>0.17</v>
      </c>
      <c r="J1021" s="69">
        <v>45</v>
      </c>
    </row>
    <row r="1022" spans="1:10">
      <c r="A1022" s="86">
        <v>45550</v>
      </c>
      <c r="B1022" s="69" t="s">
        <v>386</v>
      </c>
      <c r="C1022" s="69" t="s">
        <v>161</v>
      </c>
      <c r="D1022" s="69">
        <v>119</v>
      </c>
      <c r="E1022" s="69">
        <v>34150</v>
      </c>
      <c r="F1022" s="69">
        <v>286.97000000000003</v>
      </c>
      <c r="G1022" s="69">
        <v>12111</v>
      </c>
      <c r="H1022" s="69">
        <v>10634</v>
      </c>
      <c r="I1022" s="69">
        <v>0.65</v>
      </c>
      <c r="J1022" s="69">
        <v>79</v>
      </c>
    </row>
    <row r="1023" spans="1:10">
      <c r="A1023" s="86">
        <v>45550</v>
      </c>
      <c r="B1023" s="69" t="s">
        <v>348</v>
      </c>
      <c r="C1023" s="69" t="s">
        <v>123</v>
      </c>
      <c r="D1023" s="69">
        <v>21</v>
      </c>
      <c r="E1023" s="69">
        <v>6124</v>
      </c>
      <c r="F1023" s="69">
        <v>291.62</v>
      </c>
      <c r="G1023" s="69">
        <v>857</v>
      </c>
      <c r="H1023" s="69">
        <v>788</v>
      </c>
      <c r="I1023" s="69">
        <v>1.52</v>
      </c>
      <c r="J1023" s="69">
        <v>13</v>
      </c>
    </row>
    <row r="1024" spans="1:10">
      <c r="A1024" s="86">
        <v>45550</v>
      </c>
      <c r="B1024" s="69" t="s">
        <v>404</v>
      </c>
      <c r="C1024" s="69" t="s">
        <v>223</v>
      </c>
      <c r="D1024" s="69">
        <v>126</v>
      </c>
      <c r="E1024" s="69">
        <v>15811</v>
      </c>
      <c r="F1024" s="69">
        <v>125.48</v>
      </c>
      <c r="G1024" s="69">
        <v>5062</v>
      </c>
      <c r="H1024" s="69">
        <v>4296</v>
      </c>
      <c r="I1024" s="69">
        <v>1.24</v>
      </c>
      <c r="J1024" s="69">
        <v>63</v>
      </c>
    </row>
    <row r="1025" spans="1:10">
      <c r="A1025" s="86">
        <v>45550</v>
      </c>
      <c r="B1025" s="69" t="s">
        <v>408</v>
      </c>
      <c r="C1025" s="69" t="s">
        <v>248</v>
      </c>
      <c r="D1025" s="69">
        <v>1753</v>
      </c>
      <c r="E1025" s="69">
        <v>104059</v>
      </c>
      <c r="F1025" s="69">
        <v>59.36</v>
      </c>
      <c r="G1025" s="69">
        <v>32654</v>
      </c>
      <c r="H1025" s="69">
        <v>29861</v>
      </c>
      <c r="I1025" s="69">
        <v>4.79</v>
      </c>
      <c r="J1025" s="69">
        <v>1564</v>
      </c>
    </row>
    <row r="1026" spans="1:10">
      <c r="A1026" s="86">
        <v>45550</v>
      </c>
      <c r="B1026" s="69" t="s">
        <v>391</v>
      </c>
      <c r="C1026" s="69" t="s">
        <v>391</v>
      </c>
      <c r="D1026" s="69">
        <v>87</v>
      </c>
      <c r="E1026" s="69">
        <v>58706</v>
      </c>
      <c r="F1026" s="69">
        <v>674.78</v>
      </c>
      <c r="G1026" s="69">
        <v>79690</v>
      </c>
      <c r="H1026" s="69">
        <v>77686</v>
      </c>
      <c r="I1026" s="69">
        <v>0.02</v>
      </c>
      <c r="J1026" s="69">
        <v>13</v>
      </c>
    </row>
    <row r="1027" spans="1:10">
      <c r="A1027" s="86">
        <v>45550</v>
      </c>
      <c r="B1027" s="69" t="s">
        <v>394</v>
      </c>
      <c r="C1027" s="69" t="s">
        <v>393</v>
      </c>
      <c r="D1027" s="69">
        <v>2321</v>
      </c>
      <c r="E1027" s="69">
        <v>150779</v>
      </c>
      <c r="F1027" s="69">
        <v>64.959999999999994</v>
      </c>
      <c r="G1027" s="69">
        <v>116430</v>
      </c>
      <c r="H1027" s="69">
        <v>59663</v>
      </c>
      <c r="I1027" s="69">
        <v>1.66</v>
      </c>
      <c r="J1027" s="69">
        <v>1933</v>
      </c>
    </row>
    <row r="1028" spans="1:10">
      <c r="A1028" s="86">
        <v>45550</v>
      </c>
      <c r="B1028" s="69" t="s">
        <v>395</v>
      </c>
      <c r="C1028" s="69" t="s">
        <v>393</v>
      </c>
      <c r="D1028" s="69">
        <v>3600</v>
      </c>
      <c r="E1028" s="69">
        <v>226651</v>
      </c>
      <c r="F1028" s="69">
        <v>62.96</v>
      </c>
      <c r="G1028" s="69">
        <v>203840</v>
      </c>
      <c r="H1028" s="69">
        <v>97819</v>
      </c>
      <c r="I1028" s="69">
        <v>1.51</v>
      </c>
      <c r="J1028" s="69">
        <v>3077</v>
      </c>
    </row>
    <row r="1029" spans="1:10">
      <c r="A1029" s="86">
        <v>45550</v>
      </c>
      <c r="B1029" s="69" t="s">
        <v>396</v>
      </c>
      <c r="C1029" s="69" t="s">
        <v>393</v>
      </c>
      <c r="D1029" s="69">
        <v>467</v>
      </c>
      <c r="E1029" s="69">
        <v>27674</v>
      </c>
      <c r="F1029" s="69">
        <v>59.26</v>
      </c>
      <c r="G1029" s="69">
        <v>25800</v>
      </c>
      <c r="H1029" s="69">
        <v>11411</v>
      </c>
      <c r="I1029" s="69">
        <v>1.53</v>
      </c>
      <c r="J1029" s="69">
        <v>394</v>
      </c>
    </row>
    <row r="1030" spans="1:10">
      <c r="A1030" s="86">
        <v>45550</v>
      </c>
      <c r="B1030" s="69" t="s">
        <v>202</v>
      </c>
      <c r="C1030" s="69" t="s">
        <v>454</v>
      </c>
      <c r="D1030" s="69">
        <v>553</v>
      </c>
      <c r="E1030" s="69">
        <v>48708</v>
      </c>
      <c r="F1030" s="69">
        <v>88.08</v>
      </c>
      <c r="G1030" s="69">
        <v>43572</v>
      </c>
      <c r="H1030" s="69">
        <v>33830</v>
      </c>
      <c r="I1030" s="69">
        <v>0.94</v>
      </c>
      <c r="J1030" s="69">
        <v>410</v>
      </c>
    </row>
    <row r="1031" spans="1:10">
      <c r="A1031" s="86">
        <v>45550</v>
      </c>
      <c r="B1031" s="69" t="s">
        <v>198</v>
      </c>
      <c r="C1031" s="69" t="s">
        <v>454</v>
      </c>
      <c r="D1031" s="69">
        <v>658</v>
      </c>
      <c r="E1031" s="69">
        <v>50410</v>
      </c>
      <c r="F1031" s="69">
        <v>76.61</v>
      </c>
      <c r="G1031" s="69">
        <v>48634</v>
      </c>
      <c r="H1031" s="69">
        <v>34546</v>
      </c>
      <c r="I1031" s="69">
        <v>0.98</v>
      </c>
      <c r="J1031" s="69">
        <v>478</v>
      </c>
    </row>
    <row r="1032" spans="1:10">
      <c r="A1032" s="86">
        <v>45550</v>
      </c>
      <c r="B1032" s="69" t="s">
        <v>433</v>
      </c>
      <c r="C1032" s="69" t="s">
        <v>432</v>
      </c>
      <c r="D1032" s="69">
        <v>554</v>
      </c>
      <c r="E1032" s="69">
        <v>47322</v>
      </c>
      <c r="F1032" s="69">
        <v>85.42</v>
      </c>
      <c r="G1032" s="69">
        <v>40396</v>
      </c>
      <c r="H1032" s="69">
        <v>31930</v>
      </c>
      <c r="I1032" s="69">
        <v>0.93</v>
      </c>
      <c r="J1032" s="69">
        <v>376</v>
      </c>
    </row>
    <row r="1033" spans="1:10">
      <c r="A1033" s="86">
        <v>45550</v>
      </c>
      <c r="B1033" s="69" t="s">
        <v>434</v>
      </c>
      <c r="C1033" s="69" t="s">
        <v>432</v>
      </c>
      <c r="D1033" s="69">
        <v>650</v>
      </c>
      <c r="E1033" s="69">
        <v>50689</v>
      </c>
      <c r="F1033" s="69">
        <v>77.98</v>
      </c>
      <c r="G1033" s="69">
        <v>47599</v>
      </c>
      <c r="H1033" s="69">
        <v>36682</v>
      </c>
      <c r="I1033" s="69">
        <v>1.08</v>
      </c>
      <c r="J1033" s="69">
        <v>512</v>
      </c>
    </row>
    <row r="1034" spans="1:10">
      <c r="A1034" s="86">
        <v>45550</v>
      </c>
      <c r="B1034" s="69" t="s">
        <v>436</v>
      </c>
      <c r="C1034" s="69" t="s">
        <v>432</v>
      </c>
      <c r="D1034" s="69">
        <v>749</v>
      </c>
      <c r="E1034" s="69">
        <v>44239</v>
      </c>
      <c r="F1034" s="69">
        <v>59.06</v>
      </c>
      <c r="G1034" s="69">
        <v>41486</v>
      </c>
      <c r="H1034" s="69">
        <v>34569</v>
      </c>
      <c r="I1034" s="69">
        <v>1.27</v>
      </c>
      <c r="J1034" s="69">
        <v>528</v>
      </c>
    </row>
    <row r="1035" spans="1:10">
      <c r="A1035" s="86">
        <v>45550</v>
      </c>
      <c r="B1035" s="69" t="s">
        <v>201</v>
      </c>
      <c r="C1035" s="69" t="s">
        <v>454</v>
      </c>
      <c r="D1035" s="69">
        <v>598</v>
      </c>
      <c r="E1035" s="69">
        <v>44483</v>
      </c>
      <c r="F1035" s="69">
        <v>74.39</v>
      </c>
      <c r="G1035" s="69">
        <v>43046</v>
      </c>
      <c r="H1035" s="69">
        <v>35082</v>
      </c>
      <c r="I1035" s="69">
        <v>0.92</v>
      </c>
      <c r="J1035" s="69">
        <v>395</v>
      </c>
    </row>
    <row r="1036" spans="1:10">
      <c r="A1036" s="86">
        <v>45550</v>
      </c>
      <c r="B1036" s="69" t="s">
        <v>451</v>
      </c>
      <c r="C1036" s="69" t="s">
        <v>450</v>
      </c>
      <c r="D1036" s="69">
        <v>456</v>
      </c>
      <c r="E1036" s="69">
        <v>29679</v>
      </c>
      <c r="F1036" s="69">
        <v>65.09</v>
      </c>
      <c r="G1036" s="69">
        <v>52047</v>
      </c>
      <c r="H1036" s="69">
        <v>24186</v>
      </c>
      <c r="I1036" s="69">
        <v>0.77</v>
      </c>
      <c r="J1036" s="69">
        <v>401</v>
      </c>
    </row>
    <row r="1037" spans="1:10">
      <c r="A1037" s="86">
        <v>45550</v>
      </c>
      <c r="B1037" s="69" t="s">
        <v>397</v>
      </c>
      <c r="C1037" s="69" t="s">
        <v>191</v>
      </c>
      <c r="D1037" s="69">
        <v>7</v>
      </c>
      <c r="E1037" s="69">
        <v>441</v>
      </c>
      <c r="F1037" s="69">
        <v>63</v>
      </c>
      <c r="G1037" s="69">
        <v>202</v>
      </c>
      <c r="H1037" s="69">
        <v>171</v>
      </c>
      <c r="I1037" s="69">
        <v>2.48</v>
      </c>
      <c r="J1037" s="69">
        <v>5</v>
      </c>
    </row>
    <row r="1038" spans="1:10">
      <c r="A1038" s="86">
        <v>45550</v>
      </c>
      <c r="B1038" s="69" t="s">
        <v>398</v>
      </c>
      <c r="C1038" s="69" t="s">
        <v>191</v>
      </c>
      <c r="D1038" s="69">
        <v>273</v>
      </c>
      <c r="E1038" s="69">
        <v>14625</v>
      </c>
      <c r="F1038" s="69">
        <v>53.57</v>
      </c>
      <c r="G1038" s="69">
        <v>8372</v>
      </c>
      <c r="H1038" s="69">
        <v>7687</v>
      </c>
      <c r="I1038" s="69">
        <v>1.86</v>
      </c>
      <c r="J1038" s="69">
        <v>156</v>
      </c>
    </row>
    <row r="1039" spans="1:10">
      <c r="A1039" s="86">
        <v>45550</v>
      </c>
      <c r="B1039" s="69" t="s">
        <v>399</v>
      </c>
      <c r="C1039" s="69" t="s">
        <v>191</v>
      </c>
      <c r="D1039" s="69">
        <v>1427</v>
      </c>
      <c r="E1039" s="69">
        <v>79827</v>
      </c>
      <c r="F1039" s="69">
        <v>55.94</v>
      </c>
      <c r="G1039" s="69">
        <v>56381</v>
      </c>
      <c r="H1039" s="69">
        <v>47459</v>
      </c>
      <c r="I1039" s="69">
        <v>1.6</v>
      </c>
      <c r="J1039" s="69">
        <v>902</v>
      </c>
    </row>
    <row r="1040" spans="1:10">
      <c r="A1040" s="86">
        <v>45550</v>
      </c>
      <c r="B1040" s="69" t="s">
        <v>400</v>
      </c>
      <c r="C1040" s="69" t="s">
        <v>205</v>
      </c>
      <c r="D1040" s="69">
        <v>660</v>
      </c>
      <c r="E1040" s="69">
        <v>53978</v>
      </c>
      <c r="F1040" s="69">
        <v>81.78</v>
      </c>
      <c r="G1040" s="69">
        <v>11425</v>
      </c>
      <c r="H1040" s="69">
        <v>9673</v>
      </c>
      <c r="I1040" s="69">
        <v>0.31</v>
      </c>
      <c r="J1040" s="69">
        <v>35</v>
      </c>
    </row>
    <row r="1041" spans="1:10">
      <c r="A1041" s="86">
        <v>45550</v>
      </c>
      <c r="B1041" s="69" t="s">
        <v>401</v>
      </c>
      <c r="C1041" s="69" t="s">
        <v>205</v>
      </c>
      <c r="D1041" s="69">
        <v>29</v>
      </c>
      <c r="E1041" s="69">
        <v>2547</v>
      </c>
      <c r="F1041" s="69">
        <v>87.83</v>
      </c>
      <c r="G1041" s="69">
        <v>441</v>
      </c>
      <c r="H1041" s="69">
        <v>411</v>
      </c>
      <c r="I1041" s="69">
        <v>0.23</v>
      </c>
      <c r="J1041" s="69">
        <v>1</v>
      </c>
    </row>
    <row r="1042" spans="1:10">
      <c r="A1042" s="86">
        <v>45550</v>
      </c>
      <c r="B1042" s="69" t="s">
        <v>402</v>
      </c>
      <c r="C1042" s="69" t="s">
        <v>205</v>
      </c>
      <c r="D1042" s="69">
        <v>18</v>
      </c>
      <c r="E1042" s="69">
        <v>1696</v>
      </c>
      <c r="F1042" s="69">
        <v>94.22</v>
      </c>
      <c r="G1042" s="69">
        <v>278</v>
      </c>
      <c r="H1042" s="69">
        <v>263</v>
      </c>
      <c r="I1042" s="69">
        <v>0.36</v>
      </c>
      <c r="J1042" s="69">
        <v>1</v>
      </c>
    </row>
    <row r="1043" spans="1:10">
      <c r="A1043" s="86">
        <v>45550</v>
      </c>
      <c r="B1043" s="69" t="s">
        <v>415</v>
      </c>
      <c r="C1043" s="69" t="s">
        <v>286</v>
      </c>
      <c r="D1043" s="69">
        <v>110</v>
      </c>
      <c r="E1043" s="69">
        <v>41703</v>
      </c>
      <c r="F1043" s="69">
        <v>379.12</v>
      </c>
      <c r="G1043" s="69">
        <v>63803</v>
      </c>
      <c r="H1043" s="69">
        <v>63794</v>
      </c>
      <c r="I1043" s="69">
        <v>0.04</v>
      </c>
      <c r="J1043" s="69">
        <v>24</v>
      </c>
    </row>
    <row r="1044" spans="1:10">
      <c r="A1044" s="86">
        <v>45550</v>
      </c>
      <c r="B1044" s="69" t="s">
        <v>417</v>
      </c>
      <c r="C1044" s="69" t="s">
        <v>286</v>
      </c>
      <c r="D1044" s="69">
        <v>86</v>
      </c>
      <c r="E1044" s="69">
        <v>33231</v>
      </c>
      <c r="F1044" s="69">
        <v>386.41</v>
      </c>
      <c r="G1044" s="69">
        <v>50569</v>
      </c>
      <c r="H1044" s="69">
        <v>50569</v>
      </c>
      <c r="I1044" s="69">
        <v>0.03</v>
      </c>
      <c r="J1044" s="69">
        <v>15</v>
      </c>
    </row>
    <row r="1045" spans="1:10">
      <c r="A1045" s="86">
        <v>45550</v>
      </c>
      <c r="B1045" s="69" t="s">
        <v>347</v>
      </c>
      <c r="C1045" s="69" t="s">
        <v>101</v>
      </c>
      <c r="D1045" s="69">
        <v>320</v>
      </c>
      <c r="E1045" s="69">
        <v>101763</v>
      </c>
      <c r="F1045" s="69">
        <v>318.01</v>
      </c>
      <c r="G1045" s="69">
        <v>23121</v>
      </c>
      <c r="H1045" s="69">
        <v>17781</v>
      </c>
      <c r="I1045" s="69">
        <v>0.83</v>
      </c>
      <c r="J1045" s="69">
        <v>193</v>
      </c>
    </row>
    <row r="1046" spans="1:10">
      <c r="A1046" s="86">
        <v>45550</v>
      </c>
      <c r="B1046" s="69" t="s">
        <v>438</v>
      </c>
      <c r="C1046" s="69" t="s">
        <v>432</v>
      </c>
      <c r="D1046" s="69">
        <v>730</v>
      </c>
      <c r="E1046" s="69">
        <v>42262</v>
      </c>
      <c r="F1046" s="69">
        <v>57.89</v>
      </c>
      <c r="G1046" s="69">
        <v>33566</v>
      </c>
      <c r="H1046" s="69">
        <v>28493</v>
      </c>
      <c r="I1046" s="69">
        <v>1.39</v>
      </c>
      <c r="J1046" s="69">
        <v>468</v>
      </c>
    </row>
    <row r="1047" spans="1:10">
      <c r="A1047" s="86">
        <v>45550</v>
      </c>
      <c r="B1047" s="69" t="s">
        <v>197</v>
      </c>
      <c r="C1047" s="69" t="s">
        <v>454</v>
      </c>
      <c r="D1047" s="69">
        <v>794</v>
      </c>
      <c r="E1047" s="69">
        <v>44520</v>
      </c>
      <c r="F1047" s="69">
        <v>56.07</v>
      </c>
      <c r="G1047" s="69">
        <v>38853</v>
      </c>
      <c r="H1047" s="69">
        <v>32622</v>
      </c>
      <c r="I1047" s="69">
        <v>1.31</v>
      </c>
      <c r="J1047" s="69">
        <v>510</v>
      </c>
    </row>
    <row r="1048" spans="1:10">
      <c r="A1048" s="86">
        <v>45550</v>
      </c>
      <c r="B1048" s="69" t="s">
        <v>403</v>
      </c>
      <c r="C1048" s="69" t="s">
        <v>218</v>
      </c>
      <c r="D1048" s="69">
        <v>4600</v>
      </c>
      <c r="E1048" s="69">
        <v>175345</v>
      </c>
      <c r="F1048" s="69">
        <v>38.119999999999997</v>
      </c>
      <c r="G1048" s="69">
        <v>193444</v>
      </c>
      <c r="H1048" s="69">
        <v>166764</v>
      </c>
      <c r="I1048" s="69">
        <v>1.36</v>
      </c>
      <c r="J1048" s="69">
        <v>2624</v>
      </c>
    </row>
    <row r="1049" spans="1:10">
      <c r="A1049" s="86">
        <v>45550</v>
      </c>
      <c r="B1049" s="69" t="s">
        <v>369</v>
      </c>
      <c r="C1049" s="69" t="s">
        <v>127</v>
      </c>
      <c r="D1049" s="69">
        <v>449</v>
      </c>
      <c r="E1049" s="69">
        <v>58604</v>
      </c>
      <c r="F1049" s="69">
        <v>130.52000000000001</v>
      </c>
      <c r="G1049" s="69">
        <v>41597</v>
      </c>
      <c r="H1049" s="69">
        <v>38587</v>
      </c>
      <c r="I1049" s="69">
        <v>0.55000000000000004</v>
      </c>
      <c r="J1049" s="69">
        <v>230</v>
      </c>
    </row>
    <row r="1050" spans="1:10">
      <c r="A1050" s="86">
        <v>45550</v>
      </c>
      <c r="B1050" s="69" t="s">
        <v>371</v>
      </c>
      <c r="C1050" s="69" t="s">
        <v>131</v>
      </c>
      <c r="D1050" s="69">
        <v>282</v>
      </c>
      <c r="E1050" s="69">
        <v>52484</v>
      </c>
      <c r="F1050" s="69">
        <v>186.11</v>
      </c>
      <c r="G1050" s="69">
        <v>31112</v>
      </c>
      <c r="H1050" s="69">
        <v>18169</v>
      </c>
      <c r="I1050" s="69">
        <v>0.48</v>
      </c>
      <c r="J1050" s="69">
        <v>150</v>
      </c>
    </row>
    <row r="1051" spans="1:10">
      <c r="A1051" s="86">
        <v>45550</v>
      </c>
      <c r="B1051" s="69" t="s">
        <v>384</v>
      </c>
      <c r="C1051" s="69" t="s">
        <v>157</v>
      </c>
      <c r="D1051" s="69">
        <v>258</v>
      </c>
      <c r="E1051" s="69">
        <v>56833</v>
      </c>
      <c r="F1051" s="69">
        <v>220.28</v>
      </c>
      <c r="G1051" s="69">
        <v>29147</v>
      </c>
      <c r="H1051" s="69">
        <v>25653</v>
      </c>
      <c r="I1051" s="69">
        <v>0.48</v>
      </c>
      <c r="J1051" s="69">
        <v>141</v>
      </c>
    </row>
    <row r="1052" spans="1:10">
      <c r="A1052" s="86">
        <v>45550</v>
      </c>
      <c r="B1052" s="69" t="s">
        <v>387</v>
      </c>
      <c r="C1052" s="69" t="s">
        <v>161</v>
      </c>
      <c r="D1052" s="69">
        <v>308</v>
      </c>
      <c r="E1052" s="69">
        <v>34570</v>
      </c>
      <c r="F1052" s="69">
        <v>112.24</v>
      </c>
      <c r="G1052" s="69">
        <v>27256</v>
      </c>
      <c r="H1052" s="69">
        <v>24469</v>
      </c>
      <c r="I1052" s="69">
        <v>0.63</v>
      </c>
      <c r="J1052" s="69">
        <v>173</v>
      </c>
    </row>
    <row r="1053" spans="1:10">
      <c r="A1053" s="86">
        <v>45550</v>
      </c>
      <c r="B1053" s="69" t="s">
        <v>351</v>
      </c>
      <c r="C1053" s="69" t="s">
        <v>134</v>
      </c>
      <c r="D1053" s="69">
        <v>341</v>
      </c>
      <c r="E1053" s="69">
        <v>50567</v>
      </c>
      <c r="F1053" s="69">
        <v>148.29</v>
      </c>
      <c r="G1053" s="69">
        <v>26728</v>
      </c>
      <c r="H1053" s="69">
        <v>23914</v>
      </c>
      <c r="I1053" s="69">
        <v>0.73</v>
      </c>
      <c r="J1053" s="69">
        <v>195</v>
      </c>
    </row>
    <row r="1054" spans="1:10">
      <c r="A1054" s="86">
        <v>45550</v>
      </c>
      <c r="B1054" s="69" t="s">
        <v>412</v>
      </c>
      <c r="C1054" s="69" t="s">
        <v>273</v>
      </c>
      <c r="D1054" s="69">
        <v>1173</v>
      </c>
      <c r="E1054" s="69">
        <v>68467</v>
      </c>
      <c r="F1054" s="69">
        <v>58.37</v>
      </c>
      <c r="G1054" s="69">
        <v>38307</v>
      </c>
      <c r="H1054" s="69">
        <v>35105</v>
      </c>
      <c r="I1054" s="69">
        <v>1.93</v>
      </c>
      <c r="J1054" s="69">
        <v>738</v>
      </c>
    </row>
    <row r="1055" spans="1:10">
      <c r="A1055" s="86">
        <v>45550</v>
      </c>
      <c r="B1055" s="69" t="s">
        <v>412</v>
      </c>
      <c r="C1055" s="69" t="s">
        <v>277</v>
      </c>
      <c r="D1055" s="69">
        <v>796</v>
      </c>
      <c r="E1055" s="69">
        <v>51299</v>
      </c>
      <c r="F1055" s="69">
        <v>64.45</v>
      </c>
      <c r="G1055" s="69">
        <v>11801</v>
      </c>
      <c r="H1055" s="69">
        <v>11011</v>
      </c>
      <c r="I1055" s="69">
        <v>6.46</v>
      </c>
      <c r="J1055" s="69">
        <v>762</v>
      </c>
    </row>
    <row r="1056" spans="1:10">
      <c r="A1056" s="86">
        <v>45550</v>
      </c>
      <c r="B1056" s="69" t="s">
        <v>412</v>
      </c>
      <c r="C1056" s="69" t="s">
        <v>282</v>
      </c>
      <c r="D1056" s="69">
        <v>832</v>
      </c>
      <c r="E1056" s="69">
        <v>51967</v>
      </c>
      <c r="F1056" s="69">
        <v>62.46</v>
      </c>
      <c r="G1056" s="69">
        <v>38105</v>
      </c>
      <c r="H1056" s="69">
        <v>30284</v>
      </c>
      <c r="I1056" s="69">
        <v>1.8</v>
      </c>
      <c r="J1056" s="69">
        <v>687</v>
      </c>
    </row>
    <row r="1057" spans="1:10">
      <c r="A1057" s="86">
        <v>45550</v>
      </c>
      <c r="B1057" s="69" t="s">
        <v>407</v>
      </c>
      <c r="C1057" s="69" t="s">
        <v>243</v>
      </c>
      <c r="D1057" s="69">
        <v>392</v>
      </c>
      <c r="E1057" s="69">
        <v>71854</v>
      </c>
      <c r="F1057" s="69">
        <v>183.3</v>
      </c>
      <c r="G1057" s="69">
        <v>27280</v>
      </c>
      <c r="H1057" s="69">
        <v>21492</v>
      </c>
      <c r="I1057" s="69">
        <v>0</v>
      </c>
      <c r="J1057" s="69">
        <v>1</v>
      </c>
    </row>
    <row r="1058" spans="1:10">
      <c r="A1058" s="86">
        <v>45550</v>
      </c>
      <c r="B1058" s="69" t="s">
        <v>411</v>
      </c>
      <c r="C1058" s="69" t="s">
        <v>268</v>
      </c>
      <c r="D1058" s="69">
        <v>1013</v>
      </c>
      <c r="E1058" s="69">
        <v>66576</v>
      </c>
      <c r="F1058" s="69">
        <v>65.72</v>
      </c>
      <c r="G1058" s="69">
        <v>60032</v>
      </c>
      <c r="H1058" s="69">
        <v>37319</v>
      </c>
      <c r="I1058" s="69">
        <v>1.22</v>
      </c>
      <c r="J1058" s="69">
        <v>733</v>
      </c>
    </row>
    <row r="1059" spans="1:10">
      <c r="A1059" s="86">
        <v>45550</v>
      </c>
      <c r="B1059" s="69" t="s">
        <v>392</v>
      </c>
      <c r="C1059" s="69" t="s">
        <v>185</v>
      </c>
      <c r="D1059" s="69">
        <v>2331</v>
      </c>
      <c r="E1059" s="69">
        <v>178861</v>
      </c>
      <c r="F1059" s="69">
        <v>76.73</v>
      </c>
      <c r="G1059" s="69">
        <v>211016</v>
      </c>
      <c r="H1059" s="69">
        <v>157429</v>
      </c>
      <c r="I1059" s="69">
        <v>0.83</v>
      </c>
      <c r="J1059" s="69">
        <v>1748</v>
      </c>
    </row>
    <row r="1060" spans="1:10">
      <c r="A1060" s="86">
        <v>45550</v>
      </c>
      <c r="B1060" s="69" t="s">
        <v>385</v>
      </c>
      <c r="C1060" s="69" t="s">
        <v>157</v>
      </c>
      <c r="D1060" s="69">
        <v>539</v>
      </c>
      <c r="E1060" s="69">
        <v>69517</v>
      </c>
      <c r="F1060" s="69">
        <v>128.97</v>
      </c>
      <c r="G1060" s="69">
        <v>64300</v>
      </c>
      <c r="H1060" s="69">
        <v>42900</v>
      </c>
      <c r="I1060" s="69">
        <v>0.47</v>
      </c>
      <c r="J1060" s="69">
        <v>304</v>
      </c>
    </row>
    <row r="1061" spans="1:10">
      <c r="A1061" s="86">
        <v>45550</v>
      </c>
      <c r="B1061" s="69" t="s">
        <v>405</v>
      </c>
      <c r="C1061" s="69" t="s">
        <v>239</v>
      </c>
      <c r="D1061" s="69">
        <v>665</v>
      </c>
      <c r="E1061" s="69">
        <v>33938</v>
      </c>
      <c r="F1061" s="69">
        <v>51.03</v>
      </c>
      <c r="G1061" s="69">
        <v>17789</v>
      </c>
      <c r="H1061" s="69">
        <v>14234</v>
      </c>
      <c r="I1061" s="69">
        <v>2.5</v>
      </c>
      <c r="J1061" s="69">
        <v>445</v>
      </c>
    </row>
    <row r="1062" spans="1:10">
      <c r="A1062" s="86">
        <v>45550</v>
      </c>
      <c r="B1062" s="69" t="s">
        <v>349</v>
      </c>
      <c r="C1062" s="69" t="s">
        <v>123</v>
      </c>
      <c r="D1062" s="69">
        <v>373</v>
      </c>
      <c r="E1062" s="69">
        <v>84941</v>
      </c>
      <c r="F1062" s="69">
        <v>227.72</v>
      </c>
      <c r="G1062" s="69">
        <v>16096</v>
      </c>
      <c r="H1062" s="69">
        <v>13101</v>
      </c>
      <c r="I1062" s="69">
        <v>1.22</v>
      </c>
      <c r="J1062" s="69">
        <v>196</v>
      </c>
    </row>
    <row r="1063" spans="1:10">
      <c r="A1063" s="86">
        <v>45550</v>
      </c>
      <c r="B1063" s="69" t="s">
        <v>423</v>
      </c>
      <c r="C1063" s="69" t="s">
        <v>422</v>
      </c>
      <c r="D1063" s="69">
        <v>23</v>
      </c>
      <c r="E1063" s="69">
        <v>14935</v>
      </c>
      <c r="F1063" s="69">
        <v>649.35</v>
      </c>
      <c r="G1063" s="69">
        <v>4993</v>
      </c>
      <c r="H1063" s="69">
        <v>4119</v>
      </c>
      <c r="I1063" s="69">
        <v>0.32</v>
      </c>
      <c r="J1063" s="69">
        <v>16</v>
      </c>
    </row>
    <row r="1064" spans="1:10">
      <c r="A1064" s="86">
        <v>45550</v>
      </c>
      <c r="B1064" s="69" t="s">
        <v>425</v>
      </c>
      <c r="C1064" s="69" t="s">
        <v>424</v>
      </c>
      <c r="D1064" s="69">
        <v>21</v>
      </c>
      <c r="E1064" s="69">
        <v>16175</v>
      </c>
      <c r="F1064" s="69">
        <v>770.24</v>
      </c>
      <c r="G1064" s="69">
        <v>1385</v>
      </c>
      <c r="H1064" s="69">
        <v>1045</v>
      </c>
      <c r="I1064" s="69">
        <v>0.79</v>
      </c>
      <c r="J1064" s="69">
        <v>11</v>
      </c>
    </row>
    <row r="1065" spans="1:10">
      <c r="A1065" s="86">
        <v>45550</v>
      </c>
      <c r="B1065" s="69" t="s">
        <v>427</v>
      </c>
      <c r="C1065" s="69" t="s">
        <v>426</v>
      </c>
      <c r="D1065" s="69">
        <v>32</v>
      </c>
      <c r="E1065" s="69">
        <v>14823</v>
      </c>
      <c r="F1065" s="69">
        <v>463.22</v>
      </c>
      <c r="G1065" s="69">
        <v>5117</v>
      </c>
      <c r="H1065" s="69">
        <v>4277</v>
      </c>
      <c r="I1065" s="69">
        <v>0.25</v>
      </c>
      <c r="J1065" s="69">
        <v>13</v>
      </c>
    </row>
    <row r="1066" spans="1:10">
      <c r="A1066" s="86">
        <v>45550</v>
      </c>
      <c r="B1066" s="69" t="s">
        <v>429</v>
      </c>
      <c r="C1066" s="69" t="s">
        <v>428</v>
      </c>
      <c r="D1066" s="69">
        <v>5</v>
      </c>
      <c r="E1066" s="69">
        <v>14227</v>
      </c>
      <c r="F1066" s="69">
        <v>2845.4</v>
      </c>
      <c r="G1066" s="69">
        <v>1295</v>
      </c>
      <c r="H1066" s="69">
        <v>1005</v>
      </c>
      <c r="I1066" s="69">
        <v>0.15</v>
      </c>
      <c r="J1066" s="69">
        <v>2</v>
      </c>
    </row>
    <row r="1067" spans="1:10">
      <c r="A1067" s="86">
        <v>45550</v>
      </c>
      <c r="B1067" s="69" t="s">
        <v>375</v>
      </c>
      <c r="C1067" s="69" t="s">
        <v>138</v>
      </c>
      <c r="D1067" s="69">
        <v>204</v>
      </c>
      <c r="E1067" s="69">
        <v>59738</v>
      </c>
      <c r="F1067" s="69">
        <v>292.83</v>
      </c>
      <c r="G1067" s="69">
        <v>24211</v>
      </c>
      <c r="H1067" s="69">
        <v>21809</v>
      </c>
      <c r="I1067" s="69">
        <v>0.5</v>
      </c>
      <c r="J1067" s="69">
        <v>120</v>
      </c>
    </row>
    <row r="1068" spans="1:10">
      <c r="A1068" s="86">
        <v>45550</v>
      </c>
      <c r="B1068" s="69" t="s">
        <v>376</v>
      </c>
      <c r="C1068" s="69" t="s">
        <v>138</v>
      </c>
      <c r="D1068" s="69">
        <v>101</v>
      </c>
      <c r="E1068" s="69">
        <v>41968</v>
      </c>
      <c r="F1068" s="69">
        <v>415.52</v>
      </c>
      <c r="G1068" s="69">
        <v>9085</v>
      </c>
      <c r="H1068" s="69">
        <v>7533</v>
      </c>
      <c r="I1068" s="69">
        <v>0.52</v>
      </c>
      <c r="J1068" s="69">
        <v>47</v>
      </c>
    </row>
    <row r="1069" spans="1:10">
      <c r="A1069" s="86">
        <v>45550</v>
      </c>
      <c r="B1069" s="69" t="s">
        <v>440</v>
      </c>
      <c r="C1069" s="69" t="s">
        <v>432</v>
      </c>
      <c r="D1069" s="69">
        <v>548</v>
      </c>
      <c r="E1069" s="69">
        <v>44516</v>
      </c>
      <c r="F1069" s="69">
        <v>81.23</v>
      </c>
      <c r="G1069" s="69">
        <v>39195</v>
      </c>
      <c r="H1069" s="69">
        <v>31494</v>
      </c>
      <c r="I1069" s="69">
        <v>1.02</v>
      </c>
      <c r="J1069" s="69">
        <v>401</v>
      </c>
    </row>
    <row r="1070" spans="1:10">
      <c r="A1070" s="86">
        <v>45550</v>
      </c>
      <c r="B1070" s="69" t="s">
        <v>199</v>
      </c>
      <c r="C1070" s="69" t="s">
        <v>454</v>
      </c>
      <c r="D1070" s="69">
        <v>603</v>
      </c>
      <c r="E1070" s="69">
        <v>44999</v>
      </c>
      <c r="F1070" s="69">
        <v>74.63</v>
      </c>
      <c r="G1070" s="69">
        <v>47784</v>
      </c>
      <c r="H1070" s="69">
        <v>35102</v>
      </c>
      <c r="I1070" s="69">
        <v>0.85</v>
      </c>
      <c r="J1070" s="69">
        <v>408</v>
      </c>
    </row>
    <row r="1071" spans="1:10">
      <c r="A1071" s="86">
        <v>45550</v>
      </c>
      <c r="B1071" s="69" t="s">
        <v>420</v>
      </c>
      <c r="C1071" s="69" t="s">
        <v>419</v>
      </c>
      <c r="D1071" s="69">
        <v>148</v>
      </c>
      <c r="E1071" s="69">
        <v>72085</v>
      </c>
      <c r="F1071" s="69">
        <v>487.06</v>
      </c>
      <c r="G1071" s="69">
        <v>104919</v>
      </c>
      <c r="H1071" s="69">
        <v>103611</v>
      </c>
      <c r="I1071" s="69">
        <v>0</v>
      </c>
      <c r="J1071" s="69">
        <v>1</v>
      </c>
    </row>
    <row r="1072" spans="1:10">
      <c r="A1072" s="86">
        <v>45550</v>
      </c>
      <c r="B1072" s="69" t="s">
        <v>409</v>
      </c>
      <c r="C1072" s="69" t="s">
        <v>253</v>
      </c>
      <c r="D1072" s="69">
        <v>2027</v>
      </c>
      <c r="E1072" s="69">
        <v>125175</v>
      </c>
      <c r="F1072" s="69">
        <v>61.75</v>
      </c>
      <c r="G1072" s="69">
        <v>28688</v>
      </c>
      <c r="H1072" s="69">
        <v>26601</v>
      </c>
      <c r="I1072" s="69">
        <v>6.55</v>
      </c>
      <c r="J1072" s="69">
        <v>1879</v>
      </c>
    </row>
    <row r="1073" spans="1:10">
      <c r="A1073" s="86">
        <v>45550</v>
      </c>
      <c r="B1073" s="69" t="s">
        <v>378</v>
      </c>
      <c r="C1073" s="69" t="s">
        <v>145</v>
      </c>
      <c r="D1073" s="69">
        <v>332</v>
      </c>
      <c r="E1073" s="69">
        <v>58511</v>
      </c>
      <c r="F1073" s="69">
        <v>176.24</v>
      </c>
      <c r="G1073" s="69">
        <v>13675</v>
      </c>
      <c r="H1073" s="69">
        <v>12182</v>
      </c>
      <c r="I1073" s="69">
        <v>1.39</v>
      </c>
      <c r="J1073" s="69">
        <v>190</v>
      </c>
    </row>
    <row r="1074" spans="1:10">
      <c r="A1074" s="86">
        <v>45550</v>
      </c>
      <c r="B1074" s="69" t="s">
        <v>444</v>
      </c>
      <c r="C1074" s="69" t="s">
        <v>432</v>
      </c>
      <c r="D1074" s="69">
        <v>522</v>
      </c>
      <c r="E1074" s="69">
        <v>45394</v>
      </c>
      <c r="F1074" s="69">
        <v>86.96</v>
      </c>
      <c r="G1074" s="69">
        <v>48525</v>
      </c>
      <c r="H1074" s="69">
        <v>31827</v>
      </c>
      <c r="I1074" s="69">
        <v>0.83</v>
      </c>
      <c r="J1074" s="69">
        <v>403</v>
      </c>
    </row>
    <row r="1075" spans="1:10">
      <c r="A1075" s="86">
        <v>45550</v>
      </c>
      <c r="B1075" s="69" t="s">
        <v>196</v>
      </c>
      <c r="C1075" s="69" t="s">
        <v>454</v>
      </c>
      <c r="D1075" s="69">
        <v>530</v>
      </c>
      <c r="E1075" s="69">
        <v>45114</v>
      </c>
      <c r="F1075" s="69">
        <v>85.12</v>
      </c>
      <c r="G1075" s="69">
        <v>50460</v>
      </c>
      <c r="H1075" s="69">
        <v>34911</v>
      </c>
      <c r="I1075" s="69">
        <v>0.79</v>
      </c>
      <c r="J1075" s="69">
        <v>399</v>
      </c>
    </row>
    <row r="1076" spans="1:10">
      <c r="A1076" s="86">
        <v>45550</v>
      </c>
      <c r="B1076" s="69" t="s">
        <v>366</v>
      </c>
      <c r="C1076" s="69" t="s">
        <v>365</v>
      </c>
      <c r="D1076" s="69">
        <v>348</v>
      </c>
      <c r="E1076" s="69">
        <v>194620</v>
      </c>
      <c r="F1076" s="69">
        <v>559.25</v>
      </c>
      <c r="G1076" s="69">
        <v>36646</v>
      </c>
      <c r="H1076" s="69">
        <v>31559</v>
      </c>
      <c r="I1076" s="69">
        <v>0.53</v>
      </c>
      <c r="J1076" s="69">
        <v>194</v>
      </c>
    </row>
    <row r="1077" spans="1:10">
      <c r="A1077" s="86">
        <v>45550</v>
      </c>
      <c r="B1077" s="69" t="s">
        <v>456</v>
      </c>
      <c r="C1077" s="69" t="s">
        <v>455</v>
      </c>
      <c r="D1077" s="69">
        <v>215</v>
      </c>
      <c r="E1077" s="69">
        <v>16427</v>
      </c>
      <c r="F1077" s="69">
        <v>76.400000000000006</v>
      </c>
      <c r="G1077" s="69">
        <v>16949</v>
      </c>
      <c r="H1077" s="69">
        <v>12531</v>
      </c>
      <c r="I1077" s="69">
        <v>0.95</v>
      </c>
      <c r="J1077" s="69">
        <v>161</v>
      </c>
    </row>
    <row r="1078" spans="1:10">
      <c r="A1078" s="86">
        <v>45550</v>
      </c>
      <c r="B1078" s="69" t="s">
        <v>380</v>
      </c>
      <c r="C1078" s="69" t="s">
        <v>150</v>
      </c>
      <c r="D1078" s="69">
        <v>306</v>
      </c>
      <c r="E1078" s="69">
        <v>54556</v>
      </c>
      <c r="F1078" s="69">
        <v>178.29</v>
      </c>
      <c r="G1078" s="69">
        <v>19665</v>
      </c>
      <c r="H1078" s="69">
        <v>18001</v>
      </c>
      <c r="I1078" s="69">
        <v>0.77</v>
      </c>
      <c r="J1078" s="69">
        <v>152</v>
      </c>
    </row>
    <row r="1079" spans="1:10">
      <c r="A1079" s="86">
        <v>45550</v>
      </c>
      <c r="B1079" s="69" t="s">
        <v>352</v>
      </c>
      <c r="C1079" s="69" t="s">
        <v>141</v>
      </c>
      <c r="D1079" s="69">
        <v>96</v>
      </c>
      <c r="E1079" s="69">
        <v>10702</v>
      </c>
      <c r="F1079" s="69">
        <v>111.48</v>
      </c>
      <c r="G1079" s="69">
        <v>1533</v>
      </c>
      <c r="H1079" s="69">
        <v>1159</v>
      </c>
      <c r="I1079" s="69">
        <v>1.83</v>
      </c>
      <c r="J1079" s="69">
        <v>28</v>
      </c>
    </row>
    <row r="1080" spans="1:10">
      <c r="A1080" s="86">
        <v>45550</v>
      </c>
      <c r="B1080" s="69" t="s">
        <v>355</v>
      </c>
      <c r="C1080" s="69" t="s">
        <v>141</v>
      </c>
      <c r="D1080" s="69">
        <v>129</v>
      </c>
      <c r="E1080" s="69">
        <v>10609</v>
      </c>
      <c r="F1080" s="69">
        <v>82.24</v>
      </c>
      <c r="G1080" s="69">
        <v>2849</v>
      </c>
      <c r="H1080" s="69">
        <v>2281</v>
      </c>
      <c r="I1080" s="69">
        <v>2.21</v>
      </c>
      <c r="J1080" s="69">
        <v>63</v>
      </c>
    </row>
    <row r="1081" spans="1:10">
      <c r="A1081" s="86">
        <v>45550</v>
      </c>
      <c r="B1081" s="69" t="s">
        <v>356</v>
      </c>
      <c r="C1081" s="69" t="s">
        <v>141</v>
      </c>
      <c r="D1081" s="69">
        <v>112</v>
      </c>
      <c r="E1081" s="69">
        <v>10920</v>
      </c>
      <c r="F1081" s="69">
        <v>97.5</v>
      </c>
      <c r="G1081" s="69">
        <v>2266</v>
      </c>
      <c r="H1081" s="69">
        <v>1800</v>
      </c>
      <c r="I1081" s="69">
        <v>1.68</v>
      </c>
      <c r="J1081" s="69">
        <v>38</v>
      </c>
    </row>
    <row r="1082" spans="1:10">
      <c r="A1082" s="86">
        <v>45550</v>
      </c>
      <c r="B1082" s="69" t="s">
        <v>357</v>
      </c>
      <c r="C1082" s="69" t="s">
        <v>141</v>
      </c>
      <c r="D1082" s="69">
        <v>75</v>
      </c>
      <c r="E1082" s="69">
        <v>10480</v>
      </c>
      <c r="F1082" s="69">
        <v>139.72999999999999</v>
      </c>
      <c r="G1082" s="69">
        <v>1954</v>
      </c>
      <c r="H1082" s="69">
        <v>1657</v>
      </c>
      <c r="I1082" s="69">
        <v>1.79</v>
      </c>
      <c r="J1082" s="69">
        <v>35</v>
      </c>
    </row>
    <row r="1083" spans="1:10">
      <c r="A1083" s="86">
        <v>45550</v>
      </c>
      <c r="B1083" s="69" t="s">
        <v>358</v>
      </c>
      <c r="C1083" s="69" t="s">
        <v>141</v>
      </c>
      <c r="D1083" s="69">
        <v>111</v>
      </c>
      <c r="E1083" s="69">
        <v>10691</v>
      </c>
      <c r="F1083" s="69">
        <v>96.32</v>
      </c>
      <c r="G1083" s="69">
        <v>2154</v>
      </c>
      <c r="H1083" s="69">
        <v>1856</v>
      </c>
      <c r="I1083" s="69">
        <v>1.76</v>
      </c>
      <c r="J1083" s="69">
        <v>38</v>
      </c>
    </row>
    <row r="1084" spans="1:10">
      <c r="A1084" s="86">
        <v>45550</v>
      </c>
      <c r="B1084" s="69" t="s">
        <v>359</v>
      </c>
      <c r="C1084" s="69" t="s">
        <v>141</v>
      </c>
      <c r="D1084" s="69">
        <v>78</v>
      </c>
      <c r="E1084" s="69">
        <v>10620</v>
      </c>
      <c r="F1084" s="69">
        <v>136.15</v>
      </c>
      <c r="G1084" s="69">
        <v>3135</v>
      </c>
      <c r="H1084" s="69">
        <v>2566</v>
      </c>
      <c r="I1084" s="69">
        <v>1.34</v>
      </c>
      <c r="J1084" s="69">
        <v>42</v>
      </c>
    </row>
    <row r="1085" spans="1:10">
      <c r="A1085" s="86">
        <v>45550</v>
      </c>
      <c r="B1085" s="69" t="s">
        <v>360</v>
      </c>
      <c r="C1085" s="69" t="s">
        <v>141</v>
      </c>
      <c r="D1085" s="69">
        <v>75</v>
      </c>
      <c r="E1085" s="69">
        <v>10637</v>
      </c>
      <c r="F1085" s="69">
        <v>141.83000000000001</v>
      </c>
      <c r="G1085" s="69">
        <v>1895</v>
      </c>
      <c r="H1085" s="69">
        <v>1590</v>
      </c>
      <c r="I1085" s="69">
        <v>2.11</v>
      </c>
      <c r="J1085" s="69">
        <v>40</v>
      </c>
    </row>
    <row r="1086" spans="1:10">
      <c r="A1086" s="86">
        <v>45550</v>
      </c>
      <c r="B1086" s="69" t="s">
        <v>361</v>
      </c>
      <c r="C1086" s="69" t="s">
        <v>141</v>
      </c>
      <c r="D1086" s="69">
        <v>100</v>
      </c>
      <c r="E1086" s="69">
        <v>10618</v>
      </c>
      <c r="F1086" s="69">
        <v>106.18</v>
      </c>
      <c r="G1086" s="69">
        <v>1990</v>
      </c>
      <c r="H1086" s="69">
        <v>1655</v>
      </c>
      <c r="I1086" s="69">
        <v>1.81</v>
      </c>
      <c r="J1086" s="69">
        <v>36</v>
      </c>
    </row>
    <row r="1087" spans="1:10">
      <c r="A1087" s="86">
        <v>45550</v>
      </c>
      <c r="B1087" s="69" t="s">
        <v>362</v>
      </c>
      <c r="C1087" s="69" t="s">
        <v>141</v>
      </c>
      <c r="D1087" s="69">
        <v>74</v>
      </c>
      <c r="E1087" s="69">
        <v>10464</v>
      </c>
      <c r="F1087" s="69">
        <v>141.41</v>
      </c>
      <c r="G1087" s="69">
        <v>2145</v>
      </c>
      <c r="H1087" s="69">
        <v>1774</v>
      </c>
      <c r="I1087" s="69">
        <v>1.35</v>
      </c>
      <c r="J1087" s="69">
        <v>29</v>
      </c>
    </row>
    <row r="1088" spans="1:10">
      <c r="A1088" s="86">
        <v>45550</v>
      </c>
      <c r="B1088" s="69" t="s">
        <v>363</v>
      </c>
      <c r="C1088" s="69" t="s">
        <v>141</v>
      </c>
      <c r="D1088" s="69">
        <v>140</v>
      </c>
      <c r="E1088" s="69">
        <v>10410</v>
      </c>
      <c r="F1088" s="69">
        <v>74.36</v>
      </c>
      <c r="G1088" s="69">
        <v>3003</v>
      </c>
      <c r="H1088" s="69">
        <v>2552</v>
      </c>
      <c r="I1088" s="69">
        <v>2.16</v>
      </c>
      <c r="J1088" s="69">
        <v>65</v>
      </c>
    </row>
    <row r="1089" spans="1:10">
      <c r="A1089" s="86">
        <v>45550</v>
      </c>
      <c r="B1089" s="69" t="s">
        <v>364</v>
      </c>
      <c r="C1089" s="69" t="s">
        <v>141</v>
      </c>
      <c r="D1089" s="69">
        <v>134</v>
      </c>
      <c r="E1089" s="69">
        <v>10729</v>
      </c>
      <c r="F1089" s="69">
        <v>80.069999999999993</v>
      </c>
      <c r="G1089" s="69">
        <v>2761</v>
      </c>
      <c r="H1089" s="69">
        <v>2314</v>
      </c>
      <c r="I1089" s="69">
        <v>2.17</v>
      </c>
      <c r="J1089" s="69">
        <v>60</v>
      </c>
    </row>
    <row r="1090" spans="1:10">
      <c r="A1090" s="86">
        <v>45550</v>
      </c>
      <c r="B1090" s="69" t="s">
        <v>381</v>
      </c>
      <c r="C1090" s="69" t="s">
        <v>153</v>
      </c>
      <c r="D1090" s="69">
        <v>191</v>
      </c>
      <c r="E1090" s="69">
        <v>51046</v>
      </c>
      <c r="F1090" s="69">
        <v>267.26</v>
      </c>
      <c r="G1090" s="69">
        <v>9923</v>
      </c>
      <c r="H1090" s="69">
        <v>8360</v>
      </c>
      <c r="I1090" s="69">
        <v>1.02</v>
      </c>
      <c r="J1090" s="69">
        <v>101</v>
      </c>
    </row>
    <row r="1091" spans="1:10">
      <c r="A1091" s="86">
        <v>45550</v>
      </c>
      <c r="B1091" s="69" t="s">
        <v>446</v>
      </c>
      <c r="C1091" s="69" t="s">
        <v>432</v>
      </c>
      <c r="D1091" s="69">
        <v>720</v>
      </c>
      <c r="E1091" s="69">
        <v>45134</v>
      </c>
      <c r="F1091" s="69">
        <v>62.69</v>
      </c>
      <c r="G1091" s="69">
        <v>36442</v>
      </c>
      <c r="H1091" s="69">
        <v>30804</v>
      </c>
      <c r="I1091" s="69">
        <v>1.36</v>
      </c>
      <c r="J1091" s="69">
        <v>497</v>
      </c>
    </row>
    <row r="1092" spans="1:10">
      <c r="A1092" s="86">
        <v>45550</v>
      </c>
      <c r="B1092" s="69" t="s">
        <v>200</v>
      </c>
      <c r="C1092" s="69" t="s">
        <v>454</v>
      </c>
      <c r="D1092" s="69">
        <v>781</v>
      </c>
      <c r="E1092" s="69">
        <v>43695</v>
      </c>
      <c r="F1092" s="69">
        <v>55.95</v>
      </c>
      <c r="G1092" s="69">
        <v>38175</v>
      </c>
      <c r="H1092" s="69">
        <v>32256</v>
      </c>
      <c r="I1092" s="69">
        <v>1.31</v>
      </c>
      <c r="J1092" s="69">
        <v>500</v>
      </c>
    </row>
    <row r="1093" spans="1:10">
      <c r="A1093" s="86">
        <v>45551</v>
      </c>
      <c r="B1093" s="69" t="s">
        <v>431</v>
      </c>
      <c r="C1093" s="69" t="s">
        <v>430</v>
      </c>
      <c r="D1093" s="69">
        <v>57</v>
      </c>
      <c r="E1093" s="69">
        <v>19261</v>
      </c>
      <c r="F1093" s="69">
        <v>337.91</v>
      </c>
      <c r="G1093" s="69">
        <v>24741</v>
      </c>
      <c r="H1093" s="69">
        <v>23833</v>
      </c>
      <c r="I1093" s="69">
        <v>0.14000000000000001</v>
      </c>
      <c r="J1093" s="69">
        <v>35</v>
      </c>
    </row>
    <row r="1094" spans="1:10">
      <c r="A1094" s="86">
        <v>45551</v>
      </c>
      <c r="B1094" s="69" t="s">
        <v>386</v>
      </c>
      <c r="C1094" s="69" t="s">
        <v>161</v>
      </c>
      <c r="D1094" s="69">
        <v>178</v>
      </c>
      <c r="E1094" s="69">
        <v>35666</v>
      </c>
      <c r="F1094" s="69">
        <v>200.37</v>
      </c>
      <c r="G1094" s="69">
        <v>14805</v>
      </c>
      <c r="H1094" s="69">
        <v>13624</v>
      </c>
      <c r="I1094" s="69">
        <v>0.66</v>
      </c>
      <c r="J1094" s="69">
        <v>97</v>
      </c>
    </row>
    <row r="1095" spans="1:10">
      <c r="A1095" s="86">
        <v>45551</v>
      </c>
      <c r="B1095" s="69" t="s">
        <v>348</v>
      </c>
      <c r="C1095" s="69" t="s">
        <v>123</v>
      </c>
      <c r="D1095" s="69">
        <v>49</v>
      </c>
      <c r="E1095" s="69">
        <v>14774</v>
      </c>
      <c r="F1095" s="69">
        <v>301.51</v>
      </c>
      <c r="G1095" s="69">
        <v>2023</v>
      </c>
      <c r="H1095" s="69">
        <v>1888</v>
      </c>
      <c r="I1095" s="69">
        <v>1.0900000000000001</v>
      </c>
      <c r="J1095" s="69">
        <v>22</v>
      </c>
    </row>
    <row r="1096" spans="1:10">
      <c r="A1096" s="86">
        <v>45551</v>
      </c>
      <c r="B1096" s="69" t="s">
        <v>404</v>
      </c>
      <c r="C1096" s="69" t="s">
        <v>223</v>
      </c>
      <c r="D1096" s="69">
        <v>171</v>
      </c>
      <c r="E1096" s="69">
        <v>16065</v>
      </c>
      <c r="F1096" s="69">
        <v>93.95</v>
      </c>
      <c r="G1096" s="69">
        <v>8483</v>
      </c>
      <c r="H1096" s="69">
        <v>7368</v>
      </c>
      <c r="I1096" s="69">
        <v>0.84</v>
      </c>
      <c r="J1096" s="69">
        <v>71</v>
      </c>
    </row>
    <row r="1097" spans="1:10">
      <c r="A1097" s="86">
        <v>45551</v>
      </c>
      <c r="B1097" s="69" t="s">
        <v>408</v>
      </c>
      <c r="C1097" s="69" t="s">
        <v>248</v>
      </c>
      <c r="D1097" s="69">
        <v>1591</v>
      </c>
      <c r="E1097" s="69">
        <v>100156</v>
      </c>
      <c r="F1097" s="69">
        <v>62.95</v>
      </c>
      <c r="G1097" s="69">
        <v>26943</v>
      </c>
      <c r="H1097" s="69">
        <v>24085</v>
      </c>
      <c r="I1097" s="69">
        <v>5.29</v>
      </c>
      <c r="J1097" s="69">
        <v>1425</v>
      </c>
    </row>
    <row r="1098" spans="1:10">
      <c r="A1098" s="86">
        <v>45551</v>
      </c>
      <c r="B1098" s="69" t="s">
        <v>179</v>
      </c>
      <c r="C1098" s="69" t="s">
        <v>179</v>
      </c>
      <c r="D1098" s="69">
        <v>161</v>
      </c>
      <c r="E1098" s="69">
        <v>19301</v>
      </c>
      <c r="F1098" s="69">
        <v>119.88</v>
      </c>
      <c r="G1098" s="69">
        <v>29498</v>
      </c>
      <c r="H1098" s="69">
        <v>29195</v>
      </c>
      <c r="I1098" s="69">
        <v>0</v>
      </c>
    </row>
    <row r="1099" spans="1:10">
      <c r="A1099" s="86">
        <v>45551</v>
      </c>
      <c r="B1099" s="69" t="s">
        <v>391</v>
      </c>
      <c r="C1099" s="69" t="s">
        <v>391</v>
      </c>
      <c r="D1099" s="69">
        <v>0</v>
      </c>
      <c r="E1099" s="69">
        <v>0</v>
      </c>
      <c r="G1099" s="69">
        <v>0</v>
      </c>
      <c r="H1099" s="69">
        <v>0</v>
      </c>
    </row>
    <row r="1100" spans="1:10">
      <c r="A1100" s="86">
        <v>45551</v>
      </c>
      <c r="B1100" s="69" t="s">
        <v>394</v>
      </c>
      <c r="C1100" s="69" t="s">
        <v>393</v>
      </c>
      <c r="D1100" s="69">
        <v>1759</v>
      </c>
      <c r="E1100" s="69">
        <v>117357</v>
      </c>
      <c r="F1100" s="69">
        <v>66.72</v>
      </c>
      <c r="G1100" s="69">
        <v>120459</v>
      </c>
      <c r="H1100" s="69">
        <v>70345</v>
      </c>
      <c r="I1100" s="69">
        <v>1.06</v>
      </c>
      <c r="J1100" s="69">
        <v>1281</v>
      </c>
    </row>
    <row r="1101" spans="1:10">
      <c r="A1101" s="86">
        <v>45551</v>
      </c>
      <c r="B1101" s="69" t="s">
        <v>395</v>
      </c>
      <c r="C1101" s="69" t="s">
        <v>393</v>
      </c>
      <c r="D1101" s="69">
        <v>4771</v>
      </c>
      <c r="E1101" s="69">
        <v>276776</v>
      </c>
      <c r="F1101" s="69">
        <v>58.01</v>
      </c>
      <c r="G1101" s="69">
        <v>316875</v>
      </c>
      <c r="H1101" s="69">
        <v>193627</v>
      </c>
      <c r="I1101" s="69">
        <v>0.95</v>
      </c>
      <c r="J1101" s="69">
        <v>3012</v>
      </c>
    </row>
    <row r="1102" spans="1:10">
      <c r="A1102" s="86">
        <v>45551</v>
      </c>
      <c r="B1102" s="69" t="s">
        <v>396</v>
      </c>
      <c r="C1102" s="69" t="s">
        <v>393</v>
      </c>
      <c r="D1102" s="69">
        <v>399</v>
      </c>
      <c r="E1102" s="69">
        <v>24597</v>
      </c>
      <c r="F1102" s="69">
        <v>61.65</v>
      </c>
      <c r="G1102" s="69">
        <v>25582</v>
      </c>
      <c r="H1102" s="69">
        <v>14079</v>
      </c>
      <c r="I1102" s="69">
        <v>1.18</v>
      </c>
      <c r="J1102" s="69">
        <v>301</v>
      </c>
    </row>
    <row r="1103" spans="1:10">
      <c r="A1103" s="86">
        <v>45551</v>
      </c>
      <c r="B1103" s="69" t="s">
        <v>202</v>
      </c>
      <c r="C1103" s="69" t="s">
        <v>454</v>
      </c>
      <c r="D1103" s="69">
        <v>568</v>
      </c>
      <c r="E1103" s="69">
        <v>48504</v>
      </c>
      <c r="F1103" s="69">
        <v>85.39</v>
      </c>
      <c r="G1103" s="69">
        <v>41878</v>
      </c>
      <c r="H1103" s="69">
        <v>30308</v>
      </c>
      <c r="I1103" s="69">
        <v>1.06</v>
      </c>
      <c r="J1103" s="69">
        <v>445</v>
      </c>
    </row>
    <row r="1104" spans="1:10">
      <c r="A1104" s="86">
        <v>45551</v>
      </c>
      <c r="B1104" s="69" t="s">
        <v>198</v>
      </c>
      <c r="C1104" s="69" t="s">
        <v>454</v>
      </c>
      <c r="D1104" s="69">
        <v>532</v>
      </c>
      <c r="E1104" s="69">
        <v>48550</v>
      </c>
      <c r="F1104" s="69">
        <v>91.26</v>
      </c>
      <c r="G1104" s="69">
        <v>47244</v>
      </c>
      <c r="H1104" s="69">
        <v>30486</v>
      </c>
      <c r="I1104" s="69">
        <v>0.87</v>
      </c>
      <c r="J1104" s="69">
        <v>412</v>
      </c>
    </row>
    <row r="1105" spans="1:10">
      <c r="A1105" s="86">
        <v>45551</v>
      </c>
      <c r="B1105" s="69" t="s">
        <v>433</v>
      </c>
      <c r="C1105" s="69" t="s">
        <v>432</v>
      </c>
      <c r="D1105" s="69">
        <v>614</v>
      </c>
      <c r="E1105" s="69">
        <v>47993</v>
      </c>
      <c r="F1105" s="69">
        <v>78.16</v>
      </c>
      <c r="G1105" s="69">
        <v>42491</v>
      </c>
      <c r="H1105" s="69">
        <v>32593</v>
      </c>
      <c r="I1105" s="69">
        <v>1.07</v>
      </c>
      <c r="J1105" s="69">
        <v>456</v>
      </c>
    </row>
    <row r="1106" spans="1:10">
      <c r="A1106" s="86">
        <v>45551</v>
      </c>
      <c r="B1106" s="69" t="s">
        <v>434</v>
      </c>
      <c r="C1106" s="69" t="s">
        <v>432</v>
      </c>
      <c r="D1106" s="69">
        <v>593</v>
      </c>
      <c r="E1106" s="69">
        <v>48057</v>
      </c>
      <c r="F1106" s="69">
        <v>81.040000000000006</v>
      </c>
      <c r="G1106" s="69">
        <v>48206</v>
      </c>
      <c r="H1106" s="69">
        <v>35643</v>
      </c>
      <c r="I1106" s="69">
        <v>0.88</v>
      </c>
      <c r="J1106" s="69">
        <v>426</v>
      </c>
    </row>
    <row r="1107" spans="1:10">
      <c r="A1107" s="86">
        <v>45551</v>
      </c>
      <c r="B1107" s="69" t="s">
        <v>436</v>
      </c>
      <c r="C1107" s="69" t="s">
        <v>432</v>
      </c>
      <c r="D1107" s="69">
        <v>786</v>
      </c>
      <c r="E1107" s="69">
        <v>43733</v>
      </c>
      <c r="F1107" s="69">
        <v>55.64</v>
      </c>
      <c r="G1107" s="69">
        <v>46518</v>
      </c>
      <c r="H1107" s="69">
        <v>37985</v>
      </c>
      <c r="I1107" s="69">
        <v>1.21</v>
      </c>
      <c r="J1107" s="69">
        <v>562</v>
      </c>
    </row>
    <row r="1108" spans="1:10">
      <c r="A1108" s="86">
        <v>45551</v>
      </c>
      <c r="B1108" s="69" t="s">
        <v>201</v>
      </c>
      <c r="C1108" s="69" t="s">
        <v>454</v>
      </c>
      <c r="D1108" s="69">
        <v>627</v>
      </c>
      <c r="E1108" s="69">
        <v>44054</v>
      </c>
      <c r="F1108" s="69">
        <v>70.260000000000005</v>
      </c>
      <c r="G1108" s="69">
        <v>43464</v>
      </c>
      <c r="H1108" s="69">
        <v>35116</v>
      </c>
      <c r="I1108" s="69">
        <v>1</v>
      </c>
      <c r="J1108" s="69">
        <v>435</v>
      </c>
    </row>
    <row r="1109" spans="1:10">
      <c r="A1109" s="86">
        <v>45551</v>
      </c>
      <c r="B1109" s="69" t="s">
        <v>451</v>
      </c>
      <c r="C1109" s="69" t="s">
        <v>450</v>
      </c>
      <c r="D1109" s="69">
        <v>385</v>
      </c>
      <c r="E1109" s="69">
        <v>26692</v>
      </c>
      <c r="F1109" s="69">
        <v>69.33</v>
      </c>
      <c r="G1109" s="69">
        <v>49090</v>
      </c>
      <c r="H1109" s="69">
        <v>20765</v>
      </c>
      <c r="I1109" s="69">
        <v>0.73</v>
      </c>
      <c r="J1109" s="69">
        <v>360</v>
      </c>
    </row>
    <row r="1110" spans="1:10">
      <c r="A1110" s="86">
        <v>45551</v>
      </c>
      <c r="B1110" s="69" t="s">
        <v>397</v>
      </c>
      <c r="C1110" s="69" t="s">
        <v>191</v>
      </c>
      <c r="D1110" s="69">
        <v>5</v>
      </c>
      <c r="E1110" s="69">
        <v>462</v>
      </c>
      <c r="F1110" s="69">
        <v>92.4</v>
      </c>
      <c r="G1110" s="69">
        <v>206</v>
      </c>
      <c r="H1110" s="69">
        <v>176</v>
      </c>
      <c r="I1110" s="69">
        <v>0.97</v>
      </c>
      <c r="J1110" s="69">
        <v>2</v>
      </c>
    </row>
    <row r="1111" spans="1:10">
      <c r="A1111" s="86">
        <v>45551</v>
      </c>
      <c r="B1111" s="69" t="s">
        <v>398</v>
      </c>
      <c r="C1111" s="69" t="s">
        <v>191</v>
      </c>
      <c r="D1111" s="69">
        <v>396</v>
      </c>
      <c r="E1111" s="69">
        <v>21409</v>
      </c>
      <c r="F1111" s="69">
        <v>54.06</v>
      </c>
      <c r="G1111" s="69">
        <v>11487</v>
      </c>
      <c r="H1111" s="69">
        <v>10469</v>
      </c>
      <c r="I1111" s="69">
        <v>1.93</v>
      </c>
      <c r="J1111" s="69">
        <v>222</v>
      </c>
    </row>
    <row r="1112" spans="1:10">
      <c r="A1112" s="86">
        <v>45551</v>
      </c>
      <c r="B1112" s="69" t="s">
        <v>399</v>
      </c>
      <c r="C1112" s="69" t="s">
        <v>191</v>
      </c>
      <c r="D1112" s="69">
        <v>1209</v>
      </c>
      <c r="E1112" s="69">
        <v>66474</v>
      </c>
      <c r="F1112" s="69">
        <v>54.98</v>
      </c>
      <c r="G1112" s="69">
        <v>46716</v>
      </c>
      <c r="H1112" s="69">
        <v>36990</v>
      </c>
      <c r="I1112" s="69">
        <v>1.7</v>
      </c>
      <c r="J1112" s="69">
        <v>796</v>
      </c>
    </row>
    <row r="1113" spans="1:10">
      <c r="A1113" s="86">
        <v>45551</v>
      </c>
      <c r="B1113" s="69" t="s">
        <v>400</v>
      </c>
      <c r="C1113" s="69" t="s">
        <v>205</v>
      </c>
      <c r="D1113" s="69">
        <v>560</v>
      </c>
      <c r="E1113" s="69">
        <v>48149</v>
      </c>
      <c r="F1113" s="69">
        <v>85.98</v>
      </c>
      <c r="G1113" s="69">
        <v>11530</v>
      </c>
      <c r="H1113" s="69">
        <v>10220</v>
      </c>
      <c r="I1113" s="69">
        <v>0.36</v>
      </c>
      <c r="J1113" s="69">
        <v>42</v>
      </c>
    </row>
    <row r="1114" spans="1:10">
      <c r="A1114" s="86">
        <v>45551</v>
      </c>
      <c r="B1114" s="69" t="s">
        <v>401</v>
      </c>
      <c r="C1114" s="69" t="s">
        <v>205</v>
      </c>
      <c r="D1114" s="69">
        <v>39</v>
      </c>
      <c r="E1114" s="69">
        <v>3032</v>
      </c>
      <c r="F1114" s="69">
        <v>77.739999999999995</v>
      </c>
      <c r="G1114" s="69">
        <v>542</v>
      </c>
      <c r="H1114" s="69">
        <v>518</v>
      </c>
      <c r="I1114" s="69">
        <v>0.18</v>
      </c>
      <c r="J1114" s="69">
        <v>1</v>
      </c>
    </row>
    <row r="1115" spans="1:10">
      <c r="A1115" s="86">
        <v>45551</v>
      </c>
      <c r="B1115" s="69" t="s">
        <v>402</v>
      </c>
      <c r="C1115" s="69" t="s">
        <v>205</v>
      </c>
      <c r="D1115" s="69">
        <v>22</v>
      </c>
      <c r="E1115" s="69">
        <v>1603</v>
      </c>
      <c r="F1115" s="69">
        <v>72.86</v>
      </c>
      <c r="G1115" s="69">
        <v>310</v>
      </c>
      <c r="H1115" s="69">
        <v>300</v>
      </c>
      <c r="I1115" s="69">
        <v>0.65</v>
      </c>
      <c r="J1115" s="69">
        <v>2</v>
      </c>
    </row>
    <row r="1116" spans="1:10">
      <c r="A1116" s="86">
        <v>45551</v>
      </c>
      <c r="B1116" s="69" t="s">
        <v>415</v>
      </c>
      <c r="C1116" s="69" t="s">
        <v>286</v>
      </c>
      <c r="D1116" s="69">
        <v>117</v>
      </c>
      <c r="E1116" s="69">
        <v>46216</v>
      </c>
      <c r="F1116" s="69">
        <v>395.01</v>
      </c>
      <c r="G1116" s="69">
        <v>70257</v>
      </c>
      <c r="H1116" s="69">
        <v>70257</v>
      </c>
      <c r="I1116" s="69">
        <v>0.03</v>
      </c>
      <c r="J1116" s="69">
        <v>24</v>
      </c>
    </row>
    <row r="1117" spans="1:10">
      <c r="A1117" s="86">
        <v>45551</v>
      </c>
      <c r="B1117" s="69" t="s">
        <v>417</v>
      </c>
      <c r="C1117" s="69" t="s">
        <v>286</v>
      </c>
      <c r="D1117" s="69">
        <v>47</v>
      </c>
      <c r="E1117" s="69">
        <v>22252</v>
      </c>
      <c r="F1117" s="69">
        <v>473.45</v>
      </c>
      <c r="G1117" s="69">
        <v>33865</v>
      </c>
      <c r="H1117" s="69">
        <v>33865</v>
      </c>
      <c r="I1117" s="69">
        <v>0.04</v>
      </c>
      <c r="J1117" s="69">
        <v>14</v>
      </c>
    </row>
    <row r="1118" spans="1:10">
      <c r="A1118" s="86">
        <v>45551</v>
      </c>
      <c r="B1118" s="69" t="s">
        <v>347</v>
      </c>
      <c r="C1118" s="69" t="s">
        <v>101</v>
      </c>
      <c r="D1118" s="69">
        <v>176</v>
      </c>
      <c r="E1118" s="69">
        <v>51046</v>
      </c>
      <c r="F1118" s="69">
        <v>290.02999999999997</v>
      </c>
      <c r="G1118" s="69">
        <v>14411</v>
      </c>
      <c r="H1118" s="69">
        <v>11542</v>
      </c>
      <c r="I1118" s="69">
        <v>0.8</v>
      </c>
      <c r="J1118" s="69">
        <v>116</v>
      </c>
    </row>
    <row r="1119" spans="1:10">
      <c r="A1119" s="86">
        <v>45551</v>
      </c>
      <c r="B1119" s="69" t="s">
        <v>438</v>
      </c>
      <c r="C1119" s="69" t="s">
        <v>432</v>
      </c>
      <c r="D1119" s="69">
        <v>698</v>
      </c>
      <c r="E1119" s="69">
        <v>40703</v>
      </c>
      <c r="F1119" s="69">
        <v>58.31</v>
      </c>
      <c r="G1119" s="69">
        <v>32371</v>
      </c>
      <c r="H1119" s="69">
        <v>26627</v>
      </c>
      <c r="I1119" s="69">
        <v>1.4</v>
      </c>
      <c r="J1119" s="69">
        <v>453</v>
      </c>
    </row>
    <row r="1120" spans="1:10">
      <c r="A1120" s="86">
        <v>45551</v>
      </c>
      <c r="B1120" s="69" t="s">
        <v>197</v>
      </c>
      <c r="C1120" s="69" t="s">
        <v>454</v>
      </c>
      <c r="D1120" s="69">
        <v>780</v>
      </c>
      <c r="E1120" s="69">
        <v>43901</v>
      </c>
      <c r="F1120" s="69">
        <v>56.28</v>
      </c>
      <c r="G1120" s="69">
        <v>37301</v>
      </c>
      <c r="H1120" s="69">
        <v>30401</v>
      </c>
      <c r="I1120" s="69">
        <v>1.38</v>
      </c>
      <c r="J1120" s="69">
        <v>513</v>
      </c>
    </row>
    <row r="1121" spans="1:10">
      <c r="A1121" s="86">
        <v>45551</v>
      </c>
      <c r="B1121" s="69" t="s">
        <v>403</v>
      </c>
      <c r="C1121" s="69" t="s">
        <v>218</v>
      </c>
      <c r="D1121" s="69">
        <v>4058</v>
      </c>
      <c r="E1121" s="69">
        <v>152497</v>
      </c>
      <c r="F1121" s="69">
        <v>37.58</v>
      </c>
      <c r="G1121" s="69">
        <v>174611</v>
      </c>
      <c r="H1121" s="69">
        <v>150820</v>
      </c>
      <c r="I1121" s="69">
        <v>1.2</v>
      </c>
      <c r="J1121" s="69">
        <v>2100</v>
      </c>
    </row>
    <row r="1122" spans="1:10">
      <c r="A1122" s="86">
        <v>45551</v>
      </c>
      <c r="B1122" s="69" t="s">
        <v>369</v>
      </c>
      <c r="C1122" s="69" t="s">
        <v>127</v>
      </c>
      <c r="D1122" s="69">
        <v>223</v>
      </c>
      <c r="E1122" s="69">
        <v>50995</v>
      </c>
      <c r="F1122" s="69">
        <v>228.68</v>
      </c>
      <c r="G1122" s="69">
        <v>12442</v>
      </c>
      <c r="H1122" s="69">
        <v>11027</v>
      </c>
      <c r="I1122" s="69">
        <v>0.96</v>
      </c>
      <c r="J1122" s="69">
        <v>120</v>
      </c>
    </row>
    <row r="1123" spans="1:10">
      <c r="A1123" s="86">
        <v>45551</v>
      </c>
      <c r="B1123" s="69" t="s">
        <v>371</v>
      </c>
      <c r="C1123" s="69" t="s">
        <v>131</v>
      </c>
      <c r="D1123" s="69">
        <v>115</v>
      </c>
      <c r="E1123" s="69">
        <v>28669</v>
      </c>
      <c r="F1123" s="69">
        <v>249.3</v>
      </c>
      <c r="G1123" s="69">
        <v>3914</v>
      </c>
      <c r="H1123" s="69">
        <v>3392</v>
      </c>
      <c r="I1123" s="69">
        <v>1.46</v>
      </c>
      <c r="J1123" s="69">
        <v>57</v>
      </c>
    </row>
    <row r="1124" spans="1:10">
      <c r="A1124" s="86">
        <v>45551</v>
      </c>
      <c r="B1124" s="69" t="s">
        <v>384</v>
      </c>
      <c r="C1124" s="69" t="s">
        <v>157</v>
      </c>
      <c r="D1124" s="69">
        <v>403</v>
      </c>
      <c r="E1124" s="69">
        <v>75156</v>
      </c>
      <c r="F1124" s="69">
        <v>186.49</v>
      </c>
      <c r="G1124" s="69">
        <v>36230</v>
      </c>
      <c r="H1124" s="69">
        <v>32558</v>
      </c>
      <c r="I1124" s="69">
        <v>0.62</v>
      </c>
      <c r="J1124" s="69">
        <v>225</v>
      </c>
    </row>
    <row r="1125" spans="1:10">
      <c r="A1125" s="86">
        <v>45551</v>
      </c>
      <c r="B1125" s="69" t="s">
        <v>367</v>
      </c>
      <c r="C1125" s="69" t="s">
        <v>109</v>
      </c>
      <c r="D1125" s="69">
        <v>323</v>
      </c>
      <c r="E1125" s="69">
        <v>92517</v>
      </c>
      <c r="F1125" s="69">
        <v>286.43</v>
      </c>
      <c r="G1125" s="69">
        <v>20163</v>
      </c>
      <c r="H1125" s="69">
        <v>15774</v>
      </c>
      <c r="I1125" s="69">
        <v>0.88</v>
      </c>
      <c r="J1125" s="69">
        <v>178</v>
      </c>
    </row>
    <row r="1126" spans="1:10">
      <c r="A1126" s="86">
        <v>45551</v>
      </c>
      <c r="B1126" s="69" t="s">
        <v>387</v>
      </c>
      <c r="C1126" s="69" t="s">
        <v>161</v>
      </c>
      <c r="D1126" s="69">
        <v>291</v>
      </c>
      <c r="E1126" s="69">
        <v>31472</v>
      </c>
      <c r="F1126" s="69">
        <v>108.15</v>
      </c>
      <c r="G1126" s="69">
        <v>23080</v>
      </c>
      <c r="H1126" s="69">
        <v>20562</v>
      </c>
      <c r="I1126" s="69">
        <v>0.75</v>
      </c>
      <c r="J1126" s="69">
        <v>172</v>
      </c>
    </row>
    <row r="1127" spans="1:10">
      <c r="A1127" s="86">
        <v>45551</v>
      </c>
      <c r="B1127" s="69" t="s">
        <v>351</v>
      </c>
      <c r="C1127" s="69" t="s">
        <v>134</v>
      </c>
      <c r="D1127" s="69">
        <v>147</v>
      </c>
      <c r="E1127" s="69">
        <v>21252</v>
      </c>
      <c r="F1127" s="69">
        <v>144.57</v>
      </c>
      <c r="G1127" s="69">
        <v>8865</v>
      </c>
      <c r="H1127" s="69">
        <v>8144</v>
      </c>
      <c r="I1127" s="69">
        <v>0.94</v>
      </c>
      <c r="J1127" s="69">
        <v>83</v>
      </c>
    </row>
    <row r="1128" spans="1:10">
      <c r="A1128" s="86">
        <v>45551</v>
      </c>
      <c r="B1128" s="69" t="s">
        <v>412</v>
      </c>
      <c r="C1128" s="69" t="s">
        <v>273</v>
      </c>
      <c r="D1128" s="69">
        <v>1145</v>
      </c>
      <c r="E1128" s="69">
        <v>65439</v>
      </c>
      <c r="F1128" s="69">
        <v>57.15</v>
      </c>
      <c r="G1128" s="69">
        <v>36533</v>
      </c>
      <c r="H1128" s="69">
        <v>32285</v>
      </c>
      <c r="I1128" s="69">
        <v>2.06</v>
      </c>
      <c r="J1128" s="69">
        <v>751</v>
      </c>
    </row>
    <row r="1129" spans="1:10">
      <c r="A1129" s="86">
        <v>45551</v>
      </c>
      <c r="B1129" s="69" t="s">
        <v>412</v>
      </c>
      <c r="C1129" s="69" t="s">
        <v>277</v>
      </c>
      <c r="D1129" s="69">
        <v>914</v>
      </c>
      <c r="E1129" s="69">
        <v>52181</v>
      </c>
      <c r="F1129" s="69">
        <v>57.09</v>
      </c>
      <c r="G1129" s="69">
        <v>11799</v>
      </c>
      <c r="H1129" s="69">
        <v>10965</v>
      </c>
      <c r="I1129" s="69">
        <v>7.04</v>
      </c>
      <c r="J1129" s="69">
        <v>831</v>
      </c>
    </row>
    <row r="1130" spans="1:10">
      <c r="A1130" s="86">
        <v>45551</v>
      </c>
      <c r="B1130" s="69" t="s">
        <v>412</v>
      </c>
      <c r="C1130" s="69" t="s">
        <v>282</v>
      </c>
      <c r="D1130" s="69">
        <v>783</v>
      </c>
      <c r="E1130" s="69">
        <v>50075</v>
      </c>
      <c r="F1130" s="69">
        <v>63.95</v>
      </c>
      <c r="G1130" s="69">
        <v>39021</v>
      </c>
      <c r="H1130" s="69">
        <v>30812</v>
      </c>
      <c r="I1130" s="69">
        <v>1.61</v>
      </c>
      <c r="J1130" s="69">
        <v>630</v>
      </c>
    </row>
    <row r="1131" spans="1:10">
      <c r="A1131" s="86">
        <v>45551</v>
      </c>
      <c r="B1131" s="69" t="s">
        <v>407</v>
      </c>
      <c r="C1131" s="69" t="s">
        <v>243</v>
      </c>
      <c r="D1131" s="69">
        <v>381</v>
      </c>
      <c r="E1131" s="69">
        <v>63585</v>
      </c>
      <c r="F1131" s="69">
        <v>166.89</v>
      </c>
      <c r="G1131" s="69">
        <v>24713</v>
      </c>
      <c r="H1131" s="69">
        <v>20610</v>
      </c>
      <c r="I1131" s="69">
        <v>0.03</v>
      </c>
      <c r="J1131" s="69">
        <v>8</v>
      </c>
    </row>
    <row r="1132" spans="1:10">
      <c r="A1132" s="86">
        <v>45551</v>
      </c>
      <c r="B1132" s="69" t="s">
        <v>411</v>
      </c>
      <c r="C1132" s="69" t="s">
        <v>268</v>
      </c>
      <c r="D1132" s="69">
        <v>967</v>
      </c>
      <c r="E1132" s="69">
        <v>62568</v>
      </c>
      <c r="F1132" s="69">
        <v>64.7</v>
      </c>
      <c r="G1132" s="69">
        <v>60401</v>
      </c>
      <c r="H1132" s="69">
        <v>37154</v>
      </c>
      <c r="I1132" s="69">
        <v>1.21</v>
      </c>
      <c r="J1132" s="69">
        <v>730</v>
      </c>
    </row>
    <row r="1133" spans="1:10">
      <c r="A1133" s="86">
        <v>45551</v>
      </c>
      <c r="B1133" s="69" t="s">
        <v>392</v>
      </c>
      <c r="C1133" s="69" t="s">
        <v>185</v>
      </c>
      <c r="D1133" s="69">
        <v>2101</v>
      </c>
      <c r="E1133" s="69">
        <v>171524</v>
      </c>
      <c r="F1133" s="69">
        <v>81.64</v>
      </c>
      <c r="G1133" s="69">
        <v>202047</v>
      </c>
      <c r="H1133" s="69">
        <v>144293</v>
      </c>
      <c r="I1133" s="69">
        <v>0.81</v>
      </c>
      <c r="J1133" s="69">
        <v>1646</v>
      </c>
    </row>
    <row r="1134" spans="1:10">
      <c r="A1134" s="86">
        <v>45551</v>
      </c>
      <c r="B1134" s="69" t="s">
        <v>385</v>
      </c>
      <c r="C1134" s="69" t="s">
        <v>157</v>
      </c>
      <c r="D1134" s="69">
        <v>59</v>
      </c>
      <c r="E1134" s="69">
        <v>26169</v>
      </c>
      <c r="F1134" s="69">
        <v>443.54</v>
      </c>
      <c r="G1134" s="69">
        <v>8518</v>
      </c>
      <c r="H1134" s="69">
        <v>7590</v>
      </c>
      <c r="I1134" s="69">
        <v>0.47</v>
      </c>
      <c r="J1134" s="69">
        <v>40</v>
      </c>
    </row>
    <row r="1135" spans="1:10">
      <c r="A1135" s="86">
        <v>45551</v>
      </c>
      <c r="B1135" s="69" t="s">
        <v>405</v>
      </c>
      <c r="C1135" s="69" t="s">
        <v>239</v>
      </c>
      <c r="D1135" s="69">
        <v>584</v>
      </c>
      <c r="E1135" s="69">
        <v>31559</v>
      </c>
      <c r="F1135" s="69">
        <v>54.04</v>
      </c>
      <c r="G1135" s="69">
        <v>17006</v>
      </c>
      <c r="H1135" s="69">
        <v>13190</v>
      </c>
      <c r="I1135" s="69">
        <v>2.4500000000000002</v>
      </c>
      <c r="J1135" s="69">
        <v>417</v>
      </c>
    </row>
    <row r="1136" spans="1:10">
      <c r="A1136" s="86">
        <v>45551</v>
      </c>
      <c r="B1136" s="69" t="s">
        <v>349</v>
      </c>
      <c r="C1136" s="69" t="s">
        <v>123</v>
      </c>
      <c r="D1136" s="69">
        <v>350</v>
      </c>
      <c r="E1136" s="69">
        <v>76177</v>
      </c>
      <c r="F1136" s="69">
        <v>217.65</v>
      </c>
      <c r="G1136" s="69">
        <v>13499</v>
      </c>
      <c r="H1136" s="69">
        <v>10639</v>
      </c>
      <c r="I1136" s="69">
        <v>1.41</v>
      </c>
      <c r="J1136" s="69">
        <v>191</v>
      </c>
    </row>
    <row r="1137" spans="1:10">
      <c r="A1137" s="86">
        <v>45551</v>
      </c>
      <c r="B1137" s="69" t="s">
        <v>423</v>
      </c>
      <c r="C1137" s="69" t="s">
        <v>422</v>
      </c>
      <c r="D1137" s="69">
        <v>18</v>
      </c>
      <c r="E1137" s="69">
        <v>14875</v>
      </c>
      <c r="F1137" s="69">
        <v>826.39</v>
      </c>
      <c r="G1137" s="69">
        <v>4776</v>
      </c>
      <c r="H1137" s="69">
        <v>3860</v>
      </c>
      <c r="I1137" s="69">
        <v>0.23</v>
      </c>
      <c r="J1137" s="69">
        <v>11</v>
      </c>
    </row>
    <row r="1138" spans="1:10">
      <c r="A1138" s="86">
        <v>45551</v>
      </c>
      <c r="B1138" s="69" t="s">
        <v>425</v>
      </c>
      <c r="C1138" s="69" t="s">
        <v>424</v>
      </c>
      <c r="D1138" s="69">
        <v>24</v>
      </c>
      <c r="E1138" s="69">
        <v>16515</v>
      </c>
      <c r="F1138" s="69">
        <v>688.13</v>
      </c>
      <c r="G1138" s="69">
        <v>1322</v>
      </c>
      <c r="H1138" s="69">
        <v>1025</v>
      </c>
      <c r="I1138" s="69">
        <v>0.98</v>
      </c>
      <c r="J1138" s="69">
        <v>13</v>
      </c>
    </row>
    <row r="1139" spans="1:10">
      <c r="A1139" s="86">
        <v>45551</v>
      </c>
      <c r="B1139" s="69" t="s">
        <v>427</v>
      </c>
      <c r="C1139" s="69" t="s">
        <v>426</v>
      </c>
      <c r="D1139" s="69">
        <v>38</v>
      </c>
      <c r="E1139" s="69">
        <v>14988</v>
      </c>
      <c r="F1139" s="69">
        <v>394.42</v>
      </c>
      <c r="G1139" s="69">
        <v>4869</v>
      </c>
      <c r="H1139" s="69">
        <v>3998</v>
      </c>
      <c r="I1139" s="69">
        <v>0.43</v>
      </c>
      <c r="J1139" s="69">
        <v>21</v>
      </c>
    </row>
    <row r="1140" spans="1:10">
      <c r="A1140" s="86">
        <v>45551</v>
      </c>
      <c r="B1140" s="69" t="s">
        <v>429</v>
      </c>
      <c r="C1140" s="69" t="s">
        <v>428</v>
      </c>
      <c r="D1140" s="69">
        <v>8</v>
      </c>
      <c r="E1140" s="69">
        <v>15152</v>
      </c>
      <c r="F1140" s="69">
        <v>1894</v>
      </c>
      <c r="G1140" s="69">
        <v>1264</v>
      </c>
      <c r="H1140" s="69">
        <v>946</v>
      </c>
      <c r="I1140" s="69">
        <v>0.32</v>
      </c>
      <c r="J1140" s="69">
        <v>4</v>
      </c>
    </row>
    <row r="1141" spans="1:10">
      <c r="A1141" s="86">
        <v>45551</v>
      </c>
      <c r="B1141" s="69" t="s">
        <v>375</v>
      </c>
      <c r="C1141" s="69" t="s">
        <v>138</v>
      </c>
      <c r="D1141" s="69">
        <v>290</v>
      </c>
      <c r="E1141" s="69">
        <v>76185</v>
      </c>
      <c r="F1141" s="69">
        <v>262.70999999999998</v>
      </c>
      <c r="G1141" s="69">
        <v>23548</v>
      </c>
      <c r="H1141" s="69">
        <v>20557</v>
      </c>
      <c r="I1141" s="69">
        <v>0.65</v>
      </c>
      <c r="J1141" s="69">
        <v>153</v>
      </c>
    </row>
    <row r="1142" spans="1:10">
      <c r="A1142" s="86">
        <v>45551</v>
      </c>
      <c r="B1142" s="69" t="s">
        <v>376</v>
      </c>
      <c r="C1142" s="69" t="s">
        <v>138</v>
      </c>
      <c r="D1142" s="69">
        <v>32</v>
      </c>
      <c r="E1142" s="69">
        <v>14564</v>
      </c>
      <c r="F1142" s="69">
        <v>455.13</v>
      </c>
      <c r="G1142" s="69">
        <v>2512</v>
      </c>
      <c r="H1142" s="69">
        <v>2267</v>
      </c>
      <c r="I1142" s="69">
        <v>0.56000000000000005</v>
      </c>
      <c r="J1142" s="69">
        <v>14</v>
      </c>
    </row>
    <row r="1143" spans="1:10">
      <c r="A1143" s="86">
        <v>45551</v>
      </c>
      <c r="B1143" s="69" t="s">
        <v>440</v>
      </c>
      <c r="C1143" s="69" t="s">
        <v>432</v>
      </c>
      <c r="D1143" s="69">
        <v>558</v>
      </c>
      <c r="E1143" s="69">
        <v>43443</v>
      </c>
      <c r="F1143" s="69">
        <v>77.849999999999994</v>
      </c>
      <c r="G1143" s="69">
        <v>40372</v>
      </c>
      <c r="H1143" s="69">
        <v>31795</v>
      </c>
      <c r="I1143" s="69">
        <v>1.04</v>
      </c>
      <c r="J1143" s="69">
        <v>421</v>
      </c>
    </row>
    <row r="1144" spans="1:10">
      <c r="A1144" s="86">
        <v>45551</v>
      </c>
      <c r="B1144" s="69" t="s">
        <v>199</v>
      </c>
      <c r="C1144" s="69" t="s">
        <v>454</v>
      </c>
      <c r="D1144" s="69">
        <v>566</v>
      </c>
      <c r="E1144" s="69">
        <v>43547</v>
      </c>
      <c r="F1144" s="69">
        <v>76.94</v>
      </c>
      <c r="G1144" s="69">
        <v>45432</v>
      </c>
      <c r="H1144" s="69">
        <v>32198</v>
      </c>
      <c r="I1144" s="69">
        <v>0.85</v>
      </c>
      <c r="J1144" s="69">
        <v>386</v>
      </c>
    </row>
    <row r="1145" spans="1:10">
      <c r="A1145" s="86">
        <v>45551</v>
      </c>
      <c r="B1145" s="69" t="s">
        <v>420</v>
      </c>
      <c r="C1145" s="69" t="s">
        <v>419</v>
      </c>
      <c r="D1145" s="69">
        <v>110</v>
      </c>
      <c r="E1145" s="69">
        <v>65557</v>
      </c>
      <c r="F1145" s="69">
        <v>595.97</v>
      </c>
      <c r="G1145" s="69">
        <v>96462</v>
      </c>
      <c r="H1145" s="69">
        <v>94833</v>
      </c>
      <c r="I1145" s="69">
        <v>0</v>
      </c>
      <c r="J1145" s="69">
        <v>3</v>
      </c>
    </row>
    <row r="1146" spans="1:10">
      <c r="A1146" s="86">
        <v>45551</v>
      </c>
      <c r="B1146" s="69" t="s">
        <v>409</v>
      </c>
      <c r="C1146" s="69" t="s">
        <v>253</v>
      </c>
      <c r="D1146" s="69">
        <v>1623</v>
      </c>
      <c r="E1146" s="69">
        <v>101454</v>
      </c>
      <c r="F1146" s="69">
        <v>62.51</v>
      </c>
      <c r="G1146" s="69">
        <v>24024</v>
      </c>
      <c r="H1146" s="69">
        <v>23026</v>
      </c>
      <c r="I1146" s="69">
        <v>6.4</v>
      </c>
      <c r="J1146" s="69">
        <v>1537</v>
      </c>
    </row>
    <row r="1147" spans="1:10">
      <c r="A1147" s="86">
        <v>45551</v>
      </c>
      <c r="B1147" s="69" t="s">
        <v>378</v>
      </c>
      <c r="C1147" s="69" t="s">
        <v>145</v>
      </c>
      <c r="D1147" s="69">
        <v>182</v>
      </c>
      <c r="E1147" s="69">
        <v>36808</v>
      </c>
      <c r="F1147" s="69">
        <v>202.24</v>
      </c>
      <c r="G1147" s="69">
        <v>7590</v>
      </c>
      <c r="H1147" s="69">
        <v>6776</v>
      </c>
      <c r="I1147" s="69">
        <v>1.26</v>
      </c>
      <c r="J1147" s="69">
        <v>96</v>
      </c>
    </row>
    <row r="1148" spans="1:10">
      <c r="A1148" s="86">
        <v>45551</v>
      </c>
      <c r="B1148" s="69" t="s">
        <v>444</v>
      </c>
      <c r="C1148" s="69" t="s">
        <v>432</v>
      </c>
      <c r="D1148" s="69">
        <v>512</v>
      </c>
      <c r="E1148" s="69">
        <v>42545</v>
      </c>
      <c r="F1148" s="69">
        <v>83.1</v>
      </c>
      <c r="G1148" s="69">
        <v>49048</v>
      </c>
      <c r="H1148" s="69">
        <v>29963</v>
      </c>
      <c r="I1148" s="69">
        <v>0.86</v>
      </c>
      <c r="J1148" s="69">
        <v>423</v>
      </c>
    </row>
    <row r="1149" spans="1:10">
      <c r="A1149" s="86">
        <v>45551</v>
      </c>
      <c r="B1149" s="69" t="s">
        <v>196</v>
      </c>
      <c r="C1149" s="69" t="s">
        <v>454</v>
      </c>
      <c r="D1149" s="69">
        <v>496</v>
      </c>
      <c r="E1149" s="69">
        <v>43450</v>
      </c>
      <c r="F1149" s="69">
        <v>87.6</v>
      </c>
      <c r="G1149" s="69">
        <v>48273</v>
      </c>
      <c r="H1149" s="69">
        <v>31796</v>
      </c>
      <c r="I1149" s="69">
        <v>0.79</v>
      </c>
      <c r="J1149" s="69">
        <v>382</v>
      </c>
    </row>
    <row r="1150" spans="1:10">
      <c r="A1150" s="86">
        <v>45551</v>
      </c>
      <c r="B1150" s="69" t="s">
        <v>366</v>
      </c>
      <c r="C1150" s="69" t="s">
        <v>365</v>
      </c>
      <c r="D1150" s="69">
        <v>157</v>
      </c>
      <c r="E1150" s="69">
        <v>56949</v>
      </c>
      <c r="F1150" s="69">
        <v>362.73</v>
      </c>
      <c r="G1150" s="69">
        <v>10758</v>
      </c>
      <c r="H1150" s="69">
        <v>9339</v>
      </c>
      <c r="I1150" s="69">
        <v>0.59</v>
      </c>
      <c r="J1150" s="69">
        <v>64</v>
      </c>
    </row>
    <row r="1151" spans="1:10">
      <c r="A1151" s="86">
        <v>45551</v>
      </c>
      <c r="B1151" s="69" t="s">
        <v>456</v>
      </c>
      <c r="C1151" s="69" t="s">
        <v>455</v>
      </c>
      <c r="D1151" s="69">
        <v>224</v>
      </c>
      <c r="E1151" s="69">
        <v>17351</v>
      </c>
      <c r="F1151" s="69">
        <v>77.459999999999994</v>
      </c>
      <c r="G1151" s="69">
        <v>19197</v>
      </c>
      <c r="H1151" s="69">
        <v>14491</v>
      </c>
      <c r="I1151" s="69">
        <v>0.8</v>
      </c>
      <c r="J1151" s="69">
        <v>154</v>
      </c>
    </row>
    <row r="1152" spans="1:10">
      <c r="A1152" s="86">
        <v>45551</v>
      </c>
      <c r="B1152" s="69" t="s">
        <v>380</v>
      </c>
      <c r="C1152" s="69" t="s">
        <v>150</v>
      </c>
      <c r="D1152" s="69">
        <v>208</v>
      </c>
      <c r="E1152" s="69">
        <v>33524</v>
      </c>
      <c r="F1152" s="69">
        <v>161.16999999999999</v>
      </c>
      <c r="G1152" s="69">
        <v>9979</v>
      </c>
      <c r="H1152" s="69">
        <v>9231</v>
      </c>
      <c r="I1152" s="69">
        <v>1.1200000000000001</v>
      </c>
      <c r="J1152" s="69">
        <v>112</v>
      </c>
    </row>
    <row r="1153" spans="1:10">
      <c r="A1153" s="86">
        <v>45551</v>
      </c>
      <c r="B1153" s="69" t="s">
        <v>352</v>
      </c>
      <c r="C1153" s="69" t="s">
        <v>141</v>
      </c>
      <c r="D1153" s="69">
        <v>93</v>
      </c>
      <c r="E1153" s="69">
        <v>10181</v>
      </c>
      <c r="F1153" s="69">
        <v>109.47</v>
      </c>
      <c r="G1153" s="69">
        <v>1209</v>
      </c>
      <c r="H1153" s="69">
        <v>995</v>
      </c>
      <c r="I1153" s="69">
        <v>2.4</v>
      </c>
      <c r="J1153" s="69">
        <v>29</v>
      </c>
    </row>
    <row r="1154" spans="1:10">
      <c r="A1154" s="86">
        <v>45551</v>
      </c>
      <c r="B1154" s="69" t="s">
        <v>355</v>
      </c>
      <c r="C1154" s="69" t="s">
        <v>141</v>
      </c>
      <c r="D1154" s="69">
        <v>107</v>
      </c>
      <c r="E1154" s="69">
        <v>10408</v>
      </c>
      <c r="F1154" s="69">
        <v>97.27</v>
      </c>
      <c r="G1154" s="69">
        <v>2331</v>
      </c>
      <c r="H1154" s="69">
        <v>1949</v>
      </c>
      <c r="I1154" s="69">
        <v>2.19</v>
      </c>
      <c r="J1154" s="69">
        <v>51</v>
      </c>
    </row>
    <row r="1155" spans="1:10">
      <c r="A1155" s="86">
        <v>45551</v>
      </c>
      <c r="B1155" s="69" t="s">
        <v>356</v>
      </c>
      <c r="C1155" s="69" t="s">
        <v>141</v>
      </c>
      <c r="D1155" s="69">
        <v>74</v>
      </c>
      <c r="E1155" s="69">
        <v>10216</v>
      </c>
      <c r="F1155" s="69">
        <v>138.05000000000001</v>
      </c>
      <c r="G1155" s="69">
        <v>1717</v>
      </c>
      <c r="H1155" s="69">
        <v>1415</v>
      </c>
      <c r="I1155" s="69">
        <v>1.92</v>
      </c>
      <c r="J1155" s="69">
        <v>33</v>
      </c>
    </row>
    <row r="1156" spans="1:10">
      <c r="A1156" s="86">
        <v>45551</v>
      </c>
      <c r="B1156" s="69" t="s">
        <v>357</v>
      </c>
      <c r="C1156" s="69" t="s">
        <v>141</v>
      </c>
      <c r="D1156" s="69">
        <v>59</v>
      </c>
      <c r="E1156" s="69">
        <v>10052</v>
      </c>
      <c r="F1156" s="69">
        <v>170.37</v>
      </c>
      <c r="G1156" s="69">
        <v>1427</v>
      </c>
      <c r="H1156" s="69">
        <v>1242</v>
      </c>
      <c r="I1156" s="69">
        <v>1.82</v>
      </c>
      <c r="J1156" s="69">
        <v>26</v>
      </c>
    </row>
    <row r="1157" spans="1:10">
      <c r="A1157" s="86">
        <v>45551</v>
      </c>
      <c r="B1157" s="69" t="s">
        <v>358</v>
      </c>
      <c r="C1157" s="69" t="s">
        <v>141</v>
      </c>
      <c r="D1157" s="69">
        <v>94</v>
      </c>
      <c r="E1157" s="69">
        <v>10079</v>
      </c>
      <c r="F1157" s="69">
        <v>107.22</v>
      </c>
      <c r="G1157" s="69">
        <v>1847</v>
      </c>
      <c r="H1157" s="69">
        <v>1631</v>
      </c>
      <c r="I1157" s="69">
        <v>1.73</v>
      </c>
      <c r="J1157" s="69">
        <v>32</v>
      </c>
    </row>
    <row r="1158" spans="1:10">
      <c r="A1158" s="86">
        <v>45551</v>
      </c>
      <c r="B1158" s="69" t="s">
        <v>359</v>
      </c>
      <c r="C1158" s="69" t="s">
        <v>141</v>
      </c>
      <c r="D1158" s="69">
        <v>88</v>
      </c>
      <c r="E1158" s="69">
        <v>10022</v>
      </c>
      <c r="F1158" s="69">
        <v>113.89</v>
      </c>
      <c r="G1158" s="69">
        <v>2938</v>
      </c>
      <c r="H1158" s="69">
        <v>2445</v>
      </c>
      <c r="I1158" s="69">
        <v>1.77</v>
      </c>
      <c r="J1158" s="69">
        <v>52</v>
      </c>
    </row>
    <row r="1159" spans="1:10">
      <c r="A1159" s="86">
        <v>45551</v>
      </c>
      <c r="B1159" s="69" t="s">
        <v>360</v>
      </c>
      <c r="C1159" s="69" t="s">
        <v>141</v>
      </c>
      <c r="D1159" s="69">
        <v>77</v>
      </c>
      <c r="E1159" s="69">
        <v>9928</v>
      </c>
      <c r="F1159" s="69">
        <v>128.94</v>
      </c>
      <c r="G1159" s="69">
        <v>1800</v>
      </c>
      <c r="H1159" s="69">
        <v>1516</v>
      </c>
      <c r="I1159" s="69">
        <v>2.2200000000000002</v>
      </c>
      <c r="J1159" s="69">
        <v>40</v>
      </c>
    </row>
    <row r="1160" spans="1:10">
      <c r="A1160" s="86">
        <v>45551</v>
      </c>
      <c r="B1160" s="69" t="s">
        <v>361</v>
      </c>
      <c r="C1160" s="69" t="s">
        <v>141</v>
      </c>
      <c r="D1160" s="69">
        <v>146</v>
      </c>
      <c r="E1160" s="69">
        <v>10246</v>
      </c>
      <c r="F1160" s="69">
        <v>70.180000000000007</v>
      </c>
      <c r="G1160" s="69">
        <v>1608</v>
      </c>
      <c r="H1160" s="69">
        <v>1360</v>
      </c>
      <c r="I1160" s="69">
        <v>3.92</v>
      </c>
      <c r="J1160" s="69">
        <v>63</v>
      </c>
    </row>
    <row r="1161" spans="1:10">
      <c r="A1161" s="86">
        <v>45551</v>
      </c>
      <c r="B1161" s="69" t="s">
        <v>362</v>
      </c>
      <c r="C1161" s="69" t="s">
        <v>141</v>
      </c>
      <c r="D1161" s="69">
        <v>77</v>
      </c>
      <c r="E1161" s="69">
        <v>10210</v>
      </c>
      <c r="F1161" s="69">
        <v>132.6</v>
      </c>
      <c r="G1161" s="69">
        <v>1535</v>
      </c>
      <c r="H1161" s="69">
        <v>1276</v>
      </c>
      <c r="I1161" s="69">
        <v>2.41</v>
      </c>
      <c r="J1161" s="69">
        <v>37</v>
      </c>
    </row>
    <row r="1162" spans="1:10">
      <c r="A1162" s="86">
        <v>45551</v>
      </c>
      <c r="B1162" s="69" t="s">
        <v>363</v>
      </c>
      <c r="C1162" s="69" t="s">
        <v>141</v>
      </c>
      <c r="D1162" s="69">
        <v>117</v>
      </c>
      <c r="E1162" s="69">
        <v>10078</v>
      </c>
      <c r="F1162" s="69">
        <v>86.14</v>
      </c>
      <c r="G1162" s="69">
        <v>2730</v>
      </c>
      <c r="H1162" s="69">
        <v>2293</v>
      </c>
      <c r="I1162" s="69">
        <v>1.72</v>
      </c>
      <c r="J1162" s="69">
        <v>47</v>
      </c>
    </row>
    <row r="1163" spans="1:10">
      <c r="A1163" s="86">
        <v>45551</v>
      </c>
      <c r="B1163" s="69" t="s">
        <v>364</v>
      </c>
      <c r="C1163" s="69" t="s">
        <v>141</v>
      </c>
      <c r="D1163" s="69">
        <v>134</v>
      </c>
      <c r="E1163" s="69">
        <v>10203</v>
      </c>
      <c r="F1163" s="69">
        <v>76.14</v>
      </c>
      <c r="G1163" s="69">
        <v>2424</v>
      </c>
      <c r="H1163" s="69">
        <v>2035</v>
      </c>
      <c r="I1163" s="69">
        <v>2.64</v>
      </c>
      <c r="J1163" s="69">
        <v>64</v>
      </c>
    </row>
    <row r="1164" spans="1:10">
      <c r="A1164" s="86">
        <v>45551</v>
      </c>
      <c r="B1164" s="69" t="s">
        <v>381</v>
      </c>
      <c r="C1164" s="69" t="s">
        <v>153</v>
      </c>
      <c r="D1164" s="69">
        <v>187</v>
      </c>
      <c r="E1164" s="69">
        <v>38692</v>
      </c>
      <c r="F1164" s="69">
        <v>206.91</v>
      </c>
      <c r="G1164" s="69">
        <v>7152</v>
      </c>
      <c r="H1164" s="69">
        <v>6234</v>
      </c>
      <c r="I1164" s="69">
        <v>1.17</v>
      </c>
      <c r="J1164" s="69">
        <v>84</v>
      </c>
    </row>
    <row r="1165" spans="1:10">
      <c r="A1165" s="86">
        <v>45551</v>
      </c>
      <c r="B1165" s="69" t="s">
        <v>446</v>
      </c>
      <c r="C1165" s="69" t="s">
        <v>432</v>
      </c>
      <c r="D1165" s="69">
        <v>703</v>
      </c>
      <c r="E1165" s="69">
        <v>43555</v>
      </c>
      <c r="F1165" s="69">
        <v>61.96</v>
      </c>
      <c r="G1165" s="69">
        <v>37381</v>
      </c>
      <c r="H1165" s="69">
        <v>31967</v>
      </c>
      <c r="I1165" s="69">
        <v>1.33</v>
      </c>
      <c r="J1165" s="69">
        <v>498</v>
      </c>
    </row>
    <row r="1166" spans="1:10">
      <c r="A1166" s="86">
        <v>45551</v>
      </c>
      <c r="B1166" s="69" t="s">
        <v>200</v>
      </c>
      <c r="C1166" s="69" t="s">
        <v>454</v>
      </c>
      <c r="D1166" s="69">
        <v>818</v>
      </c>
      <c r="E1166" s="69">
        <v>44451</v>
      </c>
      <c r="F1166" s="69">
        <v>54.34</v>
      </c>
      <c r="G1166" s="69">
        <v>39871</v>
      </c>
      <c r="H1166" s="69">
        <v>33403</v>
      </c>
      <c r="I1166" s="69">
        <v>1.3</v>
      </c>
      <c r="J1166" s="69">
        <v>518</v>
      </c>
    </row>
    <row r="1167" spans="1:10">
      <c r="A1167" s="86">
        <v>45552</v>
      </c>
      <c r="B1167" s="69" t="s">
        <v>431</v>
      </c>
      <c r="C1167" s="69" t="s">
        <v>430</v>
      </c>
      <c r="D1167" s="69">
        <v>52</v>
      </c>
      <c r="E1167" s="69">
        <v>17976</v>
      </c>
      <c r="F1167" s="69">
        <v>345.69</v>
      </c>
      <c r="G1167" s="69">
        <v>21838</v>
      </c>
      <c r="H1167" s="69">
        <v>20933</v>
      </c>
      <c r="I1167" s="69">
        <v>0.15</v>
      </c>
      <c r="J1167" s="69">
        <v>32</v>
      </c>
    </row>
    <row r="1168" spans="1:10">
      <c r="A1168" s="86">
        <v>45552</v>
      </c>
      <c r="B1168" s="69" t="s">
        <v>348</v>
      </c>
      <c r="C1168" s="69" t="s">
        <v>123</v>
      </c>
      <c r="D1168" s="69">
        <v>100</v>
      </c>
      <c r="E1168" s="69">
        <v>19835</v>
      </c>
      <c r="F1168" s="69">
        <v>198.35</v>
      </c>
      <c r="G1168" s="69">
        <v>2766</v>
      </c>
      <c r="H1168" s="69">
        <v>2556</v>
      </c>
      <c r="I1168" s="69">
        <v>1.66</v>
      </c>
      <c r="J1168" s="69">
        <v>46</v>
      </c>
    </row>
    <row r="1169" spans="1:10">
      <c r="A1169" s="86">
        <v>45552</v>
      </c>
      <c r="B1169" s="69" t="s">
        <v>404</v>
      </c>
      <c r="C1169" s="69" t="s">
        <v>223</v>
      </c>
      <c r="D1169" s="69">
        <v>126</v>
      </c>
      <c r="E1169" s="69">
        <v>15890</v>
      </c>
      <c r="F1169" s="69">
        <v>126.11</v>
      </c>
      <c r="G1169" s="69">
        <v>5584</v>
      </c>
      <c r="H1169" s="69">
        <v>4931</v>
      </c>
      <c r="I1169" s="69">
        <v>0.97</v>
      </c>
      <c r="J1169" s="69">
        <v>54</v>
      </c>
    </row>
    <row r="1170" spans="1:10">
      <c r="A1170" s="86">
        <v>45552</v>
      </c>
      <c r="B1170" s="69" t="s">
        <v>408</v>
      </c>
      <c r="C1170" s="69" t="s">
        <v>248</v>
      </c>
      <c r="D1170" s="69">
        <v>1467</v>
      </c>
      <c r="E1170" s="69">
        <v>95167</v>
      </c>
      <c r="F1170" s="69">
        <v>64.87</v>
      </c>
      <c r="G1170" s="69">
        <v>24708</v>
      </c>
      <c r="H1170" s="69">
        <v>22482</v>
      </c>
      <c r="I1170" s="69">
        <v>5.5</v>
      </c>
      <c r="J1170" s="69">
        <v>1360</v>
      </c>
    </row>
    <row r="1171" spans="1:10">
      <c r="A1171" s="86">
        <v>45552</v>
      </c>
      <c r="B1171" s="69" t="s">
        <v>388</v>
      </c>
      <c r="C1171" s="69" t="s">
        <v>388</v>
      </c>
      <c r="D1171" s="69">
        <v>60</v>
      </c>
      <c r="E1171" s="69">
        <v>34412</v>
      </c>
      <c r="F1171" s="69">
        <v>573.53</v>
      </c>
      <c r="G1171" s="69">
        <v>46283</v>
      </c>
      <c r="H1171" s="69">
        <v>46136</v>
      </c>
      <c r="I1171" s="69">
        <v>0.04</v>
      </c>
      <c r="J1171" s="69">
        <v>19</v>
      </c>
    </row>
    <row r="1172" spans="1:10">
      <c r="A1172" s="86">
        <v>45552</v>
      </c>
      <c r="B1172" s="69" t="s">
        <v>179</v>
      </c>
      <c r="C1172" s="69" t="s">
        <v>179</v>
      </c>
      <c r="D1172" s="69">
        <v>312</v>
      </c>
      <c r="E1172" s="69">
        <v>39302</v>
      </c>
      <c r="F1172" s="69">
        <v>125.97</v>
      </c>
      <c r="G1172" s="69">
        <v>57199</v>
      </c>
      <c r="H1172" s="69">
        <v>56358</v>
      </c>
      <c r="I1172" s="69">
        <v>0</v>
      </c>
    </row>
    <row r="1173" spans="1:10">
      <c r="A1173" s="86">
        <v>45552</v>
      </c>
      <c r="B1173" s="69" t="s">
        <v>394</v>
      </c>
      <c r="C1173" s="69" t="s">
        <v>393</v>
      </c>
      <c r="D1173" s="69">
        <v>1886</v>
      </c>
      <c r="E1173" s="69">
        <v>132084</v>
      </c>
      <c r="F1173" s="69">
        <v>70.03</v>
      </c>
      <c r="G1173" s="69">
        <v>128160</v>
      </c>
      <c r="H1173" s="69">
        <v>100907</v>
      </c>
      <c r="I1173" s="69">
        <v>0.86</v>
      </c>
      <c r="J1173" s="69">
        <v>1096</v>
      </c>
    </row>
    <row r="1174" spans="1:10">
      <c r="A1174" s="86">
        <v>45552</v>
      </c>
      <c r="B1174" s="69" t="s">
        <v>395</v>
      </c>
      <c r="C1174" s="69" t="s">
        <v>393</v>
      </c>
      <c r="D1174" s="69">
        <v>2891</v>
      </c>
      <c r="E1174" s="69">
        <v>209733</v>
      </c>
      <c r="F1174" s="69">
        <v>72.55</v>
      </c>
      <c r="G1174" s="69">
        <v>237505</v>
      </c>
      <c r="H1174" s="69">
        <v>171051</v>
      </c>
      <c r="I1174" s="69">
        <v>0.82</v>
      </c>
      <c r="J1174" s="69">
        <v>1941</v>
      </c>
    </row>
    <row r="1175" spans="1:10">
      <c r="A1175" s="86">
        <v>45552</v>
      </c>
      <c r="B1175" s="69" t="s">
        <v>396</v>
      </c>
      <c r="C1175" s="69" t="s">
        <v>393</v>
      </c>
      <c r="D1175" s="69">
        <v>306</v>
      </c>
      <c r="E1175" s="69">
        <v>19444</v>
      </c>
      <c r="F1175" s="69">
        <v>63.54</v>
      </c>
      <c r="G1175" s="69">
        <v>20831</v>
      </c>
      <c r="H1175" s="69">
        <v>15109</v>
      </c>
      <c r="I1175" s="69">
        <v>0.87</v>
      </c>
      <c r="J1175" s="69">
        <v>182</v>
      </c>
    </row>
    <row r="1176" spans="1:10">
      <c r="A1176" s="86">
        <v>45552</v>
      </c>
      <c r="B1176" s="69" t="s">
        <v>202</v>
      </c>
      <c r="C1176" s="69" t="s">
        <v>454</v>
      </c>
      <c r="D1176" s="69">
        <v>516</v>
      </c>
      <c r="E1176" s="69">
        <v>46357</v>
      </c>
      <c r="F1176" s="69">
        <v>89.84</v>
      </c>
      <c r="G1176" s="69">
        <v>41426</v>
      </c>
      <c r="H1176" s="69">
        <v>28073</v>
      </c>
      <c r="I1176" s="69">
        <v>0.98</v>
      </c>
      <c r="J1176" s="69">
        <v>407</v>
      </c>
    </row>
    <row r="1177" spans="1:10">
      <c r="A1177" s="86">
        <v>45552</v>
      </c>
      <c r="B1177" s="69" t="s">
        <v>198</v>
      </c>
      <c r="C1177" s="69" t="s">
        <v>454</v>
      </c>
      <c r="D1177" s="69">
        <v>528</v>
      </c>
      <c r="E1177" s="69">
        <v>45430</v>
      </c>
      <c r="F1177" s="69">
        <v>86.04</v>
      </c>
      <c r="G1177" s="69">
        <v>44869</v>
      </c>
      <c r="H1177" s="69">
        <v>28450</v>
      </c>
      <c r="I1177" s="69">
        <v>1.02</v>
      </c>
      <c r="J1177" s="69">
        <v>458</v>
      </c>
    </row>
    <row r="1178" spans="1:10">
      <c r="A1178" s="86">
        <v>45552</v>
      </c>
      <c r="B1178" s="69" t="s">
        <v>433</v>
      </c>
      <c r="C1178" s="69" t="s">
        <v>432</v>
      </c>
      <c r="D1178" s="69">
        <v>499</v>
      </c>
      <c r="E1178" s="69">
        <v>44277</v>
      </c>
      <c r="F1178" s="69">
        <v>88.73</v>
      </c>
      <c r="G1178" s="69">
        <v>37129</v>
      </c>
      <c r="H1178" s="69">
        <v>28787</v>
      </c>
      <c r="I1178" s="69">
        <v>1.03</v>
      </c>
      <c r="J1178" s="69">
        <v>384</v>
      </c>
    </row>
    <row r="1179" spans="1:10">
      <c r="A1179" s="86">
        <v>45552</v>
      </c>
      <c r="B1179" s="69" t="s">
        <v>434</v>
      </c>
      <c r="C1179" s="69" t="s">
        <v>432</v>
      </c>
      <c r="D1179" s="69">
        <v>484</v>
      </c>
      <c r="E1179" s="69">
        <v>43118</v>
      </c>
      <c r="F1179" s="69">
        <v>89.09</v>
      </c>
      <c r="G1179" s="69">
        <v>43189</v>
      </c>
      <c r="H1179" s="69">
        <v>30522</v>
      </c>
      <c r="I1179" s="69">
        <v>0.85</v>
      </c>
      <c r="J1179" s="69">
        <v>365</v>
      </c>
    </row>
    <row r="1180" spans="1:10">
      <c r="A1180" s="86">
        <v>45552</v>
      </c>
      <c r="B1180" s="69" t="s">
        <v>436</v>
      </c>
      <c r="C1180" s="69" t="s">
        <v>432</v>
      </c>
      <c r="D1180" s="69">
        <v>697</v>
      </c>
      <c r="E1180" s="69">
        <v>42386</v>
      </c>
      <c r="F1180" s="69">
        <v>60.81</v>
      </c>
      <c r="G1180" s="69">
        <v>42767</v>
      </c>
      <c r="H1180" s="69">
        <v>35230</v>
      </c>
      <c r="I1180" s="69">
        <v>1.22</v>
      </c>
      <c r="J1180" s="69">
        <v>520</v>
      </c>
    </row>
    <row r="1181" spans="1:10">
      <c r="A1181" s="86">
        <v>45552</v>
      </c>
      <c r="B1181" s="69" t="s">
        <v>201</v>
      </c>
      <c r="C1181" s="69" t="s">
        <v>454</v>
      </c>
      <c r="D1181" s="69">
        <v>517</v>
      </c>
      <c r="E1181" s="69">
        <v>40261</v>
      </c>
      <c r="F1181" s="69">
        <v>77.87</v>
      </c>
      <c r="G1181" s="69">
        <v>39069</v>
      </c>
      <c r="H1181" s="69">
        <v>30879</v>
      </c>
      <c r="I1181" s="69">
        <v>0.96</v>
      </c>
      <c r="J1181" s="69">
        <v>377</v>
      </c>
    </row>
    <row r="1182" spans="1:10">
      <c r="A1182" s="86">
        <v>45552</v>
      </c>
      <c r="B1182" s="69" t="s">
        <v>451</v>
      </c>
      <c r="C1182" s="69" t="s">
        <v>450</v>
      </c>
      <c r="D1182" s="69">
        <v>352</v>
      </c>
      <c r="E1182" s="69">
        <v>26594</v>
      </c>
      <c r="F1182" s="69">
        <v>75.55</v>
      </c>
      <c r="G1182" s="69">
        <v>55637</v>
      </c>
      <c r="H1182" s="69">
        <v>21994</v>
      </c>
      <c r="I1182" s="69">
        <v>0.62</v>
      </c>
      <c r="J1182" s="69">
        <v>343</v>
      </c>
    </row>
    <row r="1183" spans="1:10">
      <c r="A1183" s="86">
        <v>45552</v>
      </c>
      <c r="B1183" s="69" t="s">
        <v>397</v>
      </c>
      <c r="C1183" s="69" t="s">
        <v>191</v>
      </c>
      <c r="D1183" s="69">
        <v>14</v>
      </c>
      <c r="E1183" s="69">
        <v>511</v>
      </c>
      <c r="F1183" s="69">
        <v>36.5</v>
      </c>
      <c r="G1183" s="69">
        <v>178</v>
      </c>
      <c r="H1183" s="69">
        <v>166</v>
      </c>
      <c r="I1183" s="69">
        <v>4.49</v>
      </c>
      <c r="J1183" s="69">
        <v>8</v>
      </c>
    </row>
    <row r="1184" spans="1:10">
      <c r="A1184" s="86">
        <v>45552</v>
      </c>
      <c r="B1184" s="69" t="s">
        <v>398</v>
      </c>
      <c r="C1184" s="69" t="s">
        <v>191</v>
      </c>
      <c r="D1184" s="69">
        <v>494</v>
      </c>
      <c r="E1184" s="69">
        <v>28943</v>
      </c>
      <c r="F1184" s="69">
        <v>58.59</v>
      </c>
      <c r="G1184" s="69">
        <v>15210</v>
      </c>
      <c r="H1184" s="69">
        <v>13590</v>
      </c>
      <c r="I1184" s="69">
        <v>2.31</v>
      </c>
      <c r="J1184" s="69">
        <v>352</v>
      </c>
    </row>
    <row r="1185" spans="1:10">
      <c r="A1185" s="86">
        <v>45552</v>
      </c>
      <c r="B1185" s="69" t="s">
        <v>399</v>
      </c>
      <c r="C1185" s="69" t="s">
        <v>191</v>
      </c>
      <c r="D1185" s="69">
        <v>835</v>
      </c>
      <c r="E1185" s="69">
        <v>52204</v>
      </c>
      <c r="F1185" s="69">
        <v>62.52</v>
      </c>
      <c r="G1185" s="69">
        <v>37046</v>
      </c>
      <c r="H1185" s="69">
        <v>28700</v>
      </c>
      <c r="I1185" s="69">
        <v>1.68</v>
      </c>
      <c r="J1185" s="69">
        <v>624</v>
      </c>
    </row>
    <row r="1186" spans="1:10">
      <c r="A1186" s="86">
        <v>45552</v>
      </c>
      <c r="B1186" s="69" t="s">
        <v>400</v>
      </c>
      <c r="C1186" s="69" t="s">
        <v>205</v>
      </c>
      <c r="D1186" s="69">
        <v>548</v>
      </c>
      <c r="E1186" s="69">
        <v>46570</v>
      </c>
      <c r="F1186" s="69">
        <v>84.98</v>
      </c>
      <c r="G1186" s="69">
        <v>12376</v>
      </c>
      <c r="H1186" s="69">
        <v>11089</v>
      </c>
      <c r="I1186" s="69">
        <v>0.31</v>
      </c>
      <c r="J1186" s="69">
        <v>38</v>
      </c>
    </row>
    <row r="1187" spans="1:10">
      <c r="A1187" s="86">
        <v>45552</v>
      </c>
      <c r="B1187" s="69" t="s">
        <v>401</v>
      </c>
      <c r="C1187" s="69" t="s">
        <v>205</v>
      </c>
      <c r="D1187" s="69">
        <v>29</v>
      </c>
      <c r="E1187" s="69">
        <v>2585</v>
      </c>
      <c r="F1187" s="69">
        <v>89.14</v>
      </c>
      <c r="G1187" s="69">
        <v>506</v>
      </c>
      <c r="H1187" s="69">
        <v>473</v>
      </c>
      <c r="I1187" s="69">
        <v>0.2</v>
      </c>
      <c r="J1187" s="69">
        <v>1</v>
      </c>
    </row>
    <row r="1188" spans="1:10">
      <c r="A1188" s="86">
        <v>45552</v>
      </c>
      <c r="B1188" s="69" t="s">
        <v>402</v>
      </c>
      <c r="C1188" s="69" t="s">
        <v>205</v>
      </c>
      <c r="D1188" s="69">
        <v>20</v>
      </c>
      <c r="E1188" s="69">
        <v>1653</v>
      </c>
      <c r="F1188" s="69">
        <v>82.65</v>
      </c>
      <c r="G1188" s="69">
        <v>299</v>
      </c>
      <c r="H1188" s="69">
        <v>281</v>
      </c>
      <c r="I1188" s="69">
        <v>0.33</v>
      </c>
      <c r="J1188" s="69">
        <v>1</v>
      </c>
    </row>
    <row r="1189" spans="1:10">
      <c r="A1189" s="86">
        <v>45552</v>
      </c>
      <c r="B1189" s="69" t="s">
        <v>415</v>
      </c>
      <c r="C1189" s="69" t="s">
        <v>286</v>
      </c>
      <c r="D1189" s="69">
        <v>94</v>
      </c>
      <c r="E1189" s="69">
        <v>40530</v>
      </c>
      <c r="F1189" s="69">
        <v>431.17</v>
      </c>
      <c r="G1189" s="69">
        <v>59320</v>
      </c>
      <c r="H1189" s="69">
        <v>59320</v>
      </c>
      <c r="I1189" s="69">
        <v>0.04</v>
      </c>
      <c r="J1189" s="69">
        <v>22</v>
      </c>
    </row>
    <row r="1190" spans="1:10">
      <c r="A1190" s="86">
        <v>45552</v>
      </c>
      <c r="B1190" s="69" t="s">
        <v>417</v>
      </c>
      <c r="C1190" s="69" t="s">
        <v>286</v>
      </c>
      <c r="D1190" s="69">
        <v>38</v>
      </c>
      <c r="E1190" s="69">
        <v>19138</v>
      </c>
      <c r="F1190" s="69">
        <v>503.63</v>
      </c>
      <c r="G1190" s="69">
        <v>27994</v>
      </c>
      <c r="H1190" s="69">
        <v>27994</v>
      </c>
      <c r="I1190" s="69">
        <v>0.06</v>
      </c>
      <c r="J1190" s="69">
        <v>16</v>
      </c>
    </row>
    <row r="1191" spans="1:10">
      <c r="A1191" s="86">
        <v>45552</v>
      </c>
      <c r="B1191" s="69" t="s">
        <v>347</v>
      </c>
      <c r="C1191" s="69" t="s">
        <v>101</v>
      </c>
      <c r="D1191" s="69">
        <v>218</v>
      </c>
      <c r="E1191" s="69">
        <v>54720</v>
      </c>
      <c r="F1191" s="69">
        <v>251.01</v>
      </c>
      <c r="G1191" s="69">
        <v>14040</v>
      </c>
      <c r="H1191" s="69">
        <v>10763</v>
      </c>
      <c r="I1191" s="69">
        <v>0.95</v>
      </c>
      <c r="J1191" s="69">
        <v>133</v>
      </c>
    </row>
    <row r="1192" spans="1:10">
      <c r="A1192" s="86">
        <v>45552</v>
      </c>
      <c r="B1192" s="69" t="s">
        <v>438</v>
      </c>
      <c r="C1192" s="69" t="s">
        <v>432</v>
      </c>
      <c r="D1192" s="69">
        <v>573</v>
      </c>
      <c r="E1192" s="69">
        <v>37494</v>
      </c>
      <c r="F1192" s="69">
        <v>65.430000000000007</v>
      </c>
      <c r="G1192" s="69">
        <v>29559</v>
      </c>
      <c r="H1192" s="69">
        <v>24621</v>
      </c>
      <c r="I1192" s="69">
        <v>1.31</v>
      </c>
      <c r="J1192" s="69">
        <v>386</v>
      </c>
    </row>
    <row r="1193" spans="1:10">
      <c r="A1193" s="86">
        <v>45552</v>
      </c>
      <c r="B1193" s="69" t="s">
        <v>197</v>
      </c>
      <c r="C1193" s="69" t="s">
        <v>454</v>
      </c>
      <c r="D1193" s="69">
        <v>730</v>
      </c>
      <c r="E1193" s="69">
        <v>42332</v>
      </c>
      <c r="F1193" s="69">
        <v>57.99</v>
      </c>
      <c r="G1193" s="69">
        <v>33952</v>
      </c>
      <c r="H1193" s="69">
        <v>27247</v>
      </c>
      <c r="I1193" s="69">
        <v>1.35</v>
      </c>
      <c r="J1193" s="69">
        <v>458</v>
      </c>
    </row>
    <row r="1194" spans="1:10">
      <c r="A1194" s="86">
        <v>45552</v>
      </c>
      <c r="B1194" s="69" t="s">
        <v>403</v>
      </c>
      <c r="C1194" s="69" t="s">
        <v>218</v>
      </c>
      <c r="D1194" s="69">
        <v>4116</v>
      </c>
      <c r="E1194" s="69">
        <v>153081</v>
      </c>
      <c r="F1194" s="69">
        <v>37.19</v>
      </c>
      <c r="G1194" s="69">
        <v>178188</v>
      </c>
      <c r="H1194" s="69">
        <v>152295</v>
      </c>
      <c r="I1194" s="69">
        <v>1.1000000000000001</v>
      </c>
      <c r="J1194" s="69">
        <v>1957</v>
      </c>
    </row>
    <row r="1195" spans="1:10">
      <c r="A1195" s="86">
        <v>45552</v>
      </c>
      <c r="B1195" s="69" t="s">
        <v>369</v>
      </c>
      <c r="C1195" s="69" t="s">
        <v>127</v>
      </c>
      <c r="D1195" s="69">
        <v>230</v>
      </c>
      <c r="E1195" s="69">
        <v>51436</v>
      </c>
      <c r="F1195" s="69">
        <v>223.63</v>
      </c>
      <c r="G1195" s="69">
        <v>12835</v>
      </c>
      <c r="H1195" s="69">
        <v>11412</v>
      </c>
      <c r="I1195" s="69">
        <v>0.89</v>
      </c>
      <c r="J1195" s="69">
        <v>114</v>
      </c>
    </row>
    <row r="1196" spans="1:10">
      <c r="A1196" s="86">
        <v>45552</v>
      </c>
      <c r="B1196" s="69" t="s">
        <v>371</v>
      </c>
      <c r="C1196" s="69" t="s">
        <v>131</v>
      </c>
      <c r="D1196" s="69">
        <v>130</v>
      </c>
      <c r="E1196" s="69">
        <v>20447</v>
      </c>
      <c r="F1196" s="69">
        <v>157.28</v>
      </c>
      <c r="G1196" s="69">
        <v>3747</v>
      </c>
      <c r="H1196" s="69">
        <v>3215</v>
      </c>
      <c r="I1196" s="69">
        <v>1.39</v>
      </c>
      <c r="J1196" s="69">
        <v>52</v>
      </c>
    </row>
    <row r="1197" spans="1:10">
      <c r="A1197" s="86">
        <v>45552</v>
      </c>
      <c r="B1197" s="69" t="s">
        <v>384</v>
      </c>
      <c r="C1197" s="69" t="s">
        <v>157</v>
      </c>
      <c r="D1197" s="69">
        <v>467</v>
      </c>
      <c r="E1197" s="69">
        <v>69081</v>
      </c>
      <c r="F1197" s="69">
        <v>147.93</v>
      </c>
      <c r="G1197" s="69">
        <v>35403</v>
      </c>
      <c r="H1197" s="69">
        <v>30987</v>
      </c>
      <c r="I1197" s="69">
        <v>0.7</v>
      </c>
      <c r="J1197" s="69">
        <v>248</v>
      </c>
    </row>
    <row r="1198" spans="1:10">
      <c r="A1198" s="86">
        <v>45552</v>
      </c>
      <c r="B1198" s="69" t="s">
        <v>367</v>
      </c>
      <c r="C1198" s="69" t="s">
        <v>109</v>
      </c>
      <c r="D1198" s="69">
        <v>402</v>
      </c>
      <c r="E1198" s="69">
        <v>124189</v>
      </c>
      <c r="F1198" s="69">
        <v>308.93</v>
      </c>
      <c r="G1198" s="69">
        <v>30003</v>
      </c>
      <c r="H1198" s="69">
        <v>23600</v>
      </c>
      <c r="I1198" s="69">
        <v>0.66</v>
      </c>
      <c r="J1198" s="69">
        <v>197</v>
      </c>
    </row>
    <row r="1199" spans="1:10">
      <c r="A1199" s="86">
        <v>45552</v>
      </c>
      <c r="B1199" s="69" t="s">
        <v>387</v>
      </c>
      <c r="C1199" s="69" t="s">
        <v>161</v>
      </c>
      <c r="D1199" s="69">
        <v>358</v>
      </c>
      <c r="E1199" s="69">
        <v>32063</v>
      </c>
      <c r="F1199" s="69">
        <v>89.56</v>
      </c>
      <c r="G1199" s="69">
        <v>22701</v>
      </c>
      <c r="H1199" s="69">
        <v>19255</v>
      </c>
      <c r="I1199" s="69">
        <v>0.85</v>
      </c>
      <c r="J1199" s="69">
        <v>194</v>
      </c>
    </row>
    <row r="1200" spans="1:10">
      <c r="A1200" s="86">
        <v>45552</v>
      </c>
      <c r="B1200" s="69" t="s">
        <v>351</v>
      </c>
      <c r="C1200" s="69" t="s">
        <v>134</v>
      </c>
      <c r="D1200" s="69">
        <v>147</v>
      </c>
      <c r="E1200" s="69">
        <v>17576</v>
      </c>
      <c r="F1200" s="69">
        <v>119.56</v>
      </c>
      <c r="G1200" s="69">
        <v>7712</v>
      </c>
      <c r="H1200" s="69">
        <v>6907</v>
      </c>
      <c r="I1200" s="69">
        <v>1.04</v>
      </c>
      <c r="J1200" s="69">
        <v>80</v>
      </c>
    </row>
    <row r="1201" spans="1:10">
      <c r="A1201" s="86">
        <v>45552</v>
      </c>
      <c r="B1201" s="69" t="s">
        <v>412</v>
      </c>
      <c r="C1201" s="69" t="s">
        <v>273</v>
      </c>
      <c r="D1201" s="69">
        <v>1034</v>
      </c>
      <c r="E1201" s="69">
        <v>61170</v>
      </c>
      <c r="F1201" s="69">
        <v>59.16</v>
      </c>
      <c r="G1201" s="69">
        <v>31999</v>
      </c>
      <c r="H1201" s="69">
        <v>28839</v>
      </c>
      <c r="I1201" s="69">
        <v>2.2400000000000002</v>
      </c>
      <c r="J1201" s="69">
        <v>716</v>
      </c>
    </row>
    <row r="1202" spans="1:10">
      <c r="A1202" s="86">
        <v>45552</v>
      </c>
      <c r="B1202" s="69" t="s">
        <v>412</v>
      </c>
      <c r="C1202" s="69" t="s">
        <v>277</v>
      </c>
      <c r="D1202" s="69">
        <v>722</v>
      </c>
      <c r="E1202" s="69">
        <v>47108</v>
      </c>
      <c r="F1202" s="69">
        <v>65.25</v>
      </c>
      <c r="G1202" s="69">
        <v>10227</v>
      </c>
      <c r="H1202" s="69">
        <v>9573</v>
      </c>
      <c r="I1202" s="69">
        <v>7.08</v>
      </c>
      <c r="J1202" s="69">
        <v>724</v>
      </c>
    </row>
    <row r="1203" spans="1:10">
      <c r="A1203" s="86">
        <v>45552</v>
      </c>
      <c r="B1203" s="69" t="s">
        <v>412</v>
      </c>
      <c r="C1203" s="69" t="s">
        <v>282</v>
      </c>
      <c r="D1203" s="69">
        <v>777</v>
      </c>
      <c r="E1203" s="69">
        <v>48095</v>
      </c>
      <c r="F1203" s="69">
        <v>61.9</v>
      </c>
      <c r="G1203" s="69">
        <v>35803</v>
      </c>
      <c r="H1203" s="69">
        <v>28222</v>
      </c>
      <c r="I1203" s="69">
        <v>1.82</v>
      </c>
      <c r="J1203" s="69">
        <v>650</v>
      </c>
    </row>
    <row r="1204" spans="1:10">
      <c r="A1204" s="86">
        <v>45552</v>
      </c>
      <c r="B1204" s="69" t="s">
        <v>407</v>
      </c>
      <c r="C1204" s="69" t="s">
        <v>243</v>
      </c>
      <c r="D1204" s="69">
        <v>302</v>
      </c>
      <c r="E1204" s="69">
        <v>61345</v>
      </c>
      <c r="F1204" s="69">
        <v>203.13</v>
      </c>
      <c r="G1204" s="69">
        <v>23921</v>
      </c>
      <c r="H1204" s="69">
        <v>20080</v>
      </c>
      <c r="I1204" s="69">
        <v>0</v>
      </c>
    </row>
    <row r="1205" spans="1:10">
      <c r="A1205" s="86">
        <v>45552</v>
      </c>
      <c r="B1205" s="69" t="s">
        <v>411</v>
      </c>
      <c r="C1205" s="69" t="s">
        <v>268</v>
      </c>
      <c r="D1205" s="69">
        <v>823</v>
      </c>
      <c r="E1205" s="69">
        <v>61623</v>
      </c>
      <c r="F1205" s="69">
        <v>74.88</v>
      </c>
      <c r="G1205" s="69">
        <v>59565</v>
      </c>
      <c r="H1205" s="69">
        <v>35550</v>
      </c>
      <c r="I1205" s="69">
        <v>1.05</v>
      </c>
      <c r="J1205" s="69">
        <v>628</v>
      </c>
    </row>
    <row r="1206" spans="1:10">
      <c r="A1206" s="86">
        <v>45552</v>
      </c>
      <c r="B1206" s="69" t="s">
        <v>392</v>
      </c>
      <c r="C1206" s="69" t="s">
        <v>185</v>
      </c>
      <c r="D1206" s="69">
        <v>2009</v>
      </c>
      <c r="E1206" s="69">
        <v>159916</v>
      </c>
      <c r="F1206" s="69">
        <v>79.599999999999994</v>
      </c>
      <c r="G1206" s="69">
        <v>181680</v>
      </c>
      <c r="H1206" s="69">
        <v>126912</v>
      </c>
      <c r="I1206" s="69">
        <v>0.86</v>
      </c>
      <c r="J1206" s="69">
        <v>1568</v>
      </c>
    </row>
    <row r="1207" spans="1:10">
      <c r="A1207" s="86">
        <v>45552</v>
      </c>
      <c r="B1207" s="69" t="s">
        <v>405</v>
      </c>
      <c r="C1207" s="69" t="s">
        <v>239</v>
      </c>
      <c r="D1207" s="69">
        <v>562</v>
      </c>
      <c r="E1207" s="69">
        <v>31258</v>
      </c>
      <c r="F1207" s="69">
        <v>55.62</v>
      </c>
      <c r="G1207" s="69">
        <v>16580</v>
      </c>
      <c r="H1207" s="69">
        <v>13181</v>
      </c>
      <c r="I1207" s="69">
        <v>2.48</v>
      </c>
      <c r="J1207" s="69">
        <v>412</v>
      </c>
    </row>
    <row r="1208" spans="1:10">
      <c r="A1208" s="86">
        <v>45552</v>
      </c>
      <c r="B1208" s="69" t="s">
        <v>349</v>
      </c>
      <c r="C1208" s="69" t="s">
        <v>123</v>
      </c>
      <c r="D1208" s="69">
        <v>258</v>
      </c>
      <c r="E1208" s="69">
        <v>69335</v>
      </c>
      <c r="F1208" s="69">
        <v>268.74</v>
      </c>
      <c r="G1208" s="69">
        <v>11259</v>
      </c>
      <c r="H1208" s="69">
        <v>9409</v>
      </c>
      <c r="I1208" s="69">
        <v>1.07</v>
      </c>
      <c r="J1208" s="69">
        <v>120</v>
      </c>
    </row>
    <row r="1209" spans="1:10">
      <c r="A1209" s="86">
        <v>45552</v>
      </c>
      <c r="B1209" s="69" t="s">
        <v>423</v>
      </c>
      <c r="C1209" s="69" t="s">
        <v>422</v>
      </c>
      <c r="D1209" s="69">
        <v>15</v>
      </c>
      <c r="E1209" s="69">
        <v>14509</v>
      </c>
      <c r="F1209" s="69">
        <v>967.27</v>
      </c>
      <c r="G1209" s="69">
        <v>4707</v>
      </c>
      <c r="H1209" s="69">
        <v>3848</v>
      </c>
      <c r="I1209" s="69">
        <v>0.17</v>
      </c>
      <c r="J1209" s="69">
        <v>8</v>
      </c>
    </row>
    <row r="1210" spans="1:10">
      <c r="A1210" s="86">
        <v>45552</v>
      </c>
      <c r="B1210" s="69" t="s">
        <v>425</v>
      </c>
      <c r="C1210" s="69" t="s">
        <v>424</v>
      </c>
      <c r="D1210" s="69">
        <v>13</v>
      </c>
      <c r="E1210" s="69">
        <v>16053</v>
      </c>
      <c r="F1210" s="69">
        <v>1234.8499999999999</v>
      </c>
      <c r="G1210" s="69">
        <v>1395</v>
      </c>
      <c r="H1210" s="69">
        <v>1013</v>
      </c>
      <c r="I1210" s="69">
        <v>0.5</v>
      </c>
      <c r="J1210" s="69">
        <v>7</v>
      </c>
    </row>
    <row r="1211" spans="1:10">
      <c r="A1211" s="86">
        <v>45552</v>
      </c>
      <c r="B1211" s="69" t="s">
        <v>427</v>
      </c>
      <c r="C1211" s="69" t="s">
        <v>426</v>
      </c>
      <c r="D1211" s="69">
        <v>26</v>
      </c>
      <c r="E1211" s="69">
        <v>14505</v>
      </c>
      <c r="F1211" s="69">
        <v>557.88</v>
      </c>
      <c r="G1211" s="69">
        <v>4861</v>
      </c>
      <c r="H1211" s="69">
        <v>4006</v>
      </c>
      <c r="I1211" s="69">
        <v>0.19</v>
      </c>
      <c r="J1211" s="69">
        <v>9</v>
      </c>
    </row>
    <row r="1212" spans="1:10">
      <c r="A1212" s="86">
        <v>45552</v>
      </c>
      <c r="B1212" s="69" t="s">
        <v>429</v>
      </c>
      <c r="C1212" s="69" t="s">
        <v>428</v>
      </c>
      <c r="D1212" s="69">
        <v>9</v>
      </c>
      <c r="E1212" s="69">
        <v>14666</v>
      </c>
      <c r="F1212" s="69">
        <v>1629.56</v>
      </c>
      <c r="G1212" s="69">
        <v>1232</v>
      </c>
      <c r="H1212" s="69">
        <v>967</v>
      </c>
      <c r="I1212" s="69">
        <v>0.41</v>
      </c>
      <c r="J1212" s="69">
        <v>5</v>
      </c>
    </row>
    <row r="1213" spans="1:10">
      <c r="A1213" s="86">
        <v>45552</v>
      </c>
      <c r="B1213" s="69" t="s">
        <v>375</v>
      </c>
      <c r="C1213" s="69" t="s">
        <v>138</v>
      </c>
      <c r="D1213" s="69">
        <v>291</v>
      </c>
      <c r="E1213" s="69">
        <v>60456</v>
      </c>
      <c r="F1213" s="69">
        <v>207.75</v>
      </c>
      <c r="G1213" s="69">
        <v>20806</v>
      </c>
      <c r="H1213" s="69">
        <v>18609</v>
      </c>
      <c r="I1213" s="69">
        <v>0.72</v>
      </c>
      <c r="J1213" s="69">
        <v>150</v>
      </c>
    </row>
    <row r="1214" spans="1:10">
      <c r="A1214" s="86">
        <v>45552</v>
      </c>
      <c r="B1214" s="69" t="s">
        <v>440</v>
      </c>
      <c r="C1214" s="69" t="s">
        <v>432</v>
      </c>
      <c r="D1214" s="69">
        <v>430</v>
      </c>
      <c r="E1214" s="69">
        <v>40444</v>
      </c>
      <c r="F1214" s="69">
        <v>94.06</v>
      </c>
      <c r="G1214" s="69">
        <v>37020</v>
      </c>
      <c r="H1214" s="69">
        <v>28403</v>
      </c>
      <c r="I1214" s="69">
        <v>0.89</v>
      </c>
      <c r="J1214" s="69">
        <v>329</v>
      </c>
    </row>
    <row r="1215" spans="1:10">
      <c r="A1215" s="86">
        <v>45552</v>
      </c>
      <c r="B1215" s="69" t="s">
        <v>199</v>
      </c>
      <c r="C1215" s="69" t="s">
        <v>454</v>
      </c>
      <c r="D1215" s="69">
        <v>562</v>
      </c>
      <c r="E1215" s="69">
        <v>41617</v>
      </c>
      <c r="F1215" s="69">
        <v>74.05</v>
      </c>
      <c r="G1215" s="69">
        <v>43065</v>
      </c>
      <c r="H1215" s="69">
        <v>29273</v>
      </c>
      <c r="I1215" s="69">
        <v>0.95</v>
      </c>
      <c r="J1215" s="69">
        <v>408</v>
      </c>
    </row>
    <row r="1216" spans="1:10">
      <c r="A1216" s="86">
        <v>45552</v>
      </c>
      <c r="B1216" s="69" t="s">
        <v>420</v>
      </c>
      <c r="C1216" s="69" t="s">
        <v>419</v>
      </c>
      <c r="D1216" s="69">
        <v>91</v>
      </c>
      <c r="E1216" s="69">
        <v>57928</v>
      </c>
      <c r="F1216" s="69">
        <v>636.57000000000005</v>
      </c>
      <c r="G1216" s="69">
        <v>82602</v>
      </c>
      <c r="H1216" s="69">
        <v>80669</v>
      </c>
      <c r="I1216" s="69">
        <v>0</v>
      </c>
      <c r="J1216" s="69">
        <v>1</v>
      </c>
    </row>
    <row r="1217" spans="1:10">
      <c r="A1217" s="86">
        <v>45552</v>
      </c>
      <c r="B1217" s="69" t="s">
        <v>409</v>
      </c>
      <c r="C1217" s="69" t="s">
        <v>253</v>
      </c>
      <c r="D1217" s="69">
        <v>1668</v>
      </c>
      <c r="E1217" s="69">
        <v>108339</v>
      </c>
      <c r="F1217" s="69">
        <v>64.95</v>
      </c>
      <c r="G1217" s="69">
        <v>26901</v>
      </c>
      <c r="H1217" s="69">
        <v>24997</v>
      </c>
      <c r="I1217" s="69">
        <v>5.59</v>
      </c>
      <c r="J1217" s="69">
        <v>1503</v>
      </c>
    </row>
    <row r="1218" spans="1:10">
      <c r="A1218" s="86">
        <v>45552</v>
      </c>
      <c r="B1218" s="69" t="s">
        <v>378</v>
      </c>
      <c r="C1218" s="69" t="s">
        <v>145</v>
      </c>
      <c r="D1218" s="69">
        <v>106</v>
      </c>
      <c r="E1218" s="69">
        <v>27963</v>
      </c>
      <c r="F1218" s="69">
        <v>263.8</v>
      </c>
      <c r="G1218" s="69">
        <v>4188</v>
      </c>
      <c r="H1218" s="69">
        <v>3563</v>
      </c>
      <c r="I1218" s="69">
        <v>0.96</v>
      </c>
      <c r="J1218" s="69">
        <v>40</v>
      </c>
    </row>
    <row r="1219" spans="1:10">
      <c r="A1219" s="86">
        <v>45552</v>
      </c>
      <c r="B1219" s="69" t="s">
        <v>444</v>
      </c>
      <c r="C1219" s="69" t="s">
        <v>432</v>
      </c>
      <c r="D1219" s="69">
        <v>436</v>
      </c>
      <c r="E1219" s="69">
        <v>40125</v>
      </c>
      <c r="F1219" s="69">
        <v>92.03</v>
      </c>
      <c r="G1219" s="69">
        <v>43723</v>
      </c>
      <c r="H1219" s="69">
        <v>27408</v>
      </c>
      <c r="I1219" s="69">
        <v>0.81</v>
      </c>
      <c r="J1219" s="69">
        <v>356</v>
      </c>
    </row>
    <row r="1220" spans="1:10">
      <c r="A1220" s="86">
        <v>45552</v>
      </c>
      <c r="B1220" s="69" t="s">
        <v>196</v>
      </c>
      <c r="C1220" s="69" t="s">
        <v>454</v>
      </c>
      <c r="D1220" s="69">
        <v>447</v>
      </c>
      <c r="E1220" s="69">
        <v>40014</v>
      </c>
      <c r="F1220" s="69">
        <v>89.52</v>
      </c>
      <c r="G1220" s="69">
        <v>49091</v>
      </c>
      <c r="H1220" s="69">
        <v>30633</v>
      </c>
      <c r="I1220" s="69">
        <v>0.7</v>
      </c>
      <c r="J1220" s="69">
        <v>346</v>
      </c>
    </row>
    <row r="1221" spans="1:10">
      <c r="A1221" s="86">
        <v>45552</v>
      </c>
      <c r="B1221" s="69" t="s">
        <v>456</v>
      </c>
      <c r="C1221" s="69" t="s">
        <v>455</v>
      </c>
      <c r="D1221" s="69">
        <v>183</v>
      </c>
      <c r="E1221" s="69">
        <v>16115</v>
      </c>
      <c r="F1221" s="69">
        <v>88.06</v>
      </c>
      <c r="G1221" s="69">
        <v>17293</v>
      </c>
      <c r="H1221" s="69">
        <v>11624</v>
      </c>
      <c r="I1221" s="69">
        <v>0.67</v>
      </c>
      <c r="J1221" s="69">
        <v>116</v>
      </c>
    </row>
    <row r="1222" spans="1:10">
      <c r="A1222" s="86">
        <v>45552</v>
      </c>
      <c r="B1222" s="69" t="s">
        <v>380</v>
      </c>
      <c r="C1222" s="69" t="s">
        <v>150</v>
      </c>
      <c r="D1222" s="69">
        <v>157</v>
      </c>
      <c r="E1222" s="69">
        <v>23540</v>
      </c>
      <c r="F1222" s="69">
        <v>149.94</v>
      </c>
      <c r="G1222" s="69">
        <v>6620</v>
      </c>
      <c r="H1222" s="69">
        <v>5924</v>
      </c>
      <c r="I1222" s="69">
        <v>1.01</v>
      </c>
      <c r="J1222" s="69">
        <v>67</v>
      </c>
    </row>
    <row r="1223" spans="1:10">
      <c r="A1223" s="86">
        <v>45552</v>
      </c>
      <c r="B1223" s="69" t="s">
        <v>352</v>
      </c>
      <c r="C1223" s="69" t="s">
        <v>141</v>
      </c>
      <c r="D1223" s="69">
        <v>72</v>
      </c>
      <c r="E1223" s="69">
        <v>11962</v>
      </c>
      <c r="F1223" s="69">
        <v>166.14</v>
      </c>
      <c r="G1223" s="69">
        <v>1255</v>
      </c>
      <c r="H1223" s="69">
        <v>996</v>
      </c>
      <c r="I1223" s="69">
        <v>0.64</v>
      </c>
      <c r="J1223" s="69">
        <v>8</v>
      </c>
    </row>
    <row r="1224" spans="1:10">
      <c r="A1224" s="86">
        <v>45552</v>
      </c>
      <c r="B1224" s="69" t="s">
        <v>355</v>
      </c>
      <c r="C1224" s="69" t="s">
        <v>141</v>
      </c>
      <c r="D1224" s="69">
        <v>116</v>
      </c>
      <c r="E1224" s="69">
        <v>11794</v>
      </c>
      <c r="F1224" s="69">
        <v>101.67</v>
      </c>
      <c r="G1224" s="69">
        <v>2552</v>
      </c>
      <c r="H1224" s="69">
        <v>2114</v>
      </c>
      <c r="I1224" s="69">
        <v>2.31</v>
      </c>
      <c r="J1224" s="69">
        <v>59</v>
      </c>
    </row>
    <row r="1225" spans="1:10">
      <c r="A1225" s="86">
        <v>45552</v>
      </c>
      <c r="B1225" s="69" t="s">
        <v>356</v>
      </c>
      <c r="C1225" s="69" t="s">
        <v>141</v>
      </c>
      <c r="D1225" s="69">
        <v>123</v>
      </c>
      <c r="E1225" s="69">
        <v>12208</v>
      </c>
      <c r="F1225" s="69">
        <v>99.25</v>
      </c>
      <c r="G1225" s="69">
        <v>2067</v>
      </c>
      <c r="H1225" s="69">
        <v>1634</v>
      </c>
      <c r="I1225" s="69">
        <v>2.3199999999999998</v>
      </c>
      <c r="J1225" s="69">
        <v>48</v>
      </c>
    </row>
    <row r="1226" spans="1:10">
      <c r="A1226" s="86">
        <v>45552</v>
      </c>
      <c r="B1226" s="69" t="s">
        <v>357</v>
      </c>
      <c r="C1226" s="69" t="s">
        <v>141</v>
      </c>
      <c r="D1226" s="69">
        <v>88</v>
      </c>
      <c r="E1226" s="69">
        <v>12219</v>
      </c>
      <c r="F1226" s="69">
        <v>138.85</v>
      </c>
      <c r="G1226" s="69">
        <v>1800</v>
      </c>
      <c r="H1226" s="69">
        <v>1541</v>
      </c>
      <c r="I1226" s="69">
        <v>1.89</v>
      </c>
      <c r="J1226" s="69">
        <v>34</v>
      </c>
    </row>
    <row r="1227" spans="1:10">
      <c r="A1227" s="86">
        <v>45552</v>
      </c>
      <c r="B1227" s="69" t="s">
        <v>358</v>
      </c>
      <c r="C1227" s="69" t="s">
        <v>141</v>
      </c>
      <c r="D1227" s="69">
        <v>133</v>
      </c>
      <c r="E1227" s="69">
        <v>12210</v>
      </c>
      <c r="F1227" s="69">
        <v>91.8</v>
      </c>
      <c r="G1227" s="69">
        <v>2212</v>
      </c>
      <c r="H1227" s="69">
        <v>1912</v>
      </c>
      <c r="I1227" s="69">
        <v>2.71</v>
      </c>
      <c r="J1227" s="69">
        <v>60</v>
      </c>
    </row>
    <row r="1228" spans="1:10">
      <c r="A1228" s="86">
        <v>45552</v>
      </c>
      <c r="B1228" s="69" t="s">
        <v>359</v>
      </c>
      <c r="C1228" s="69" t="s">
        <v>141</v>
      </c>
      <c r="D1228" s="69">
        <v>100</v>
      </c>
      <c r="E1228" s="69">
        <v>11862</v>
      </c>
      <c r="F1228" s="69">
        <v>118.62</v>
      </c>
      <c r="G1228" s="69">
        <v>3448</v>
      </c>
      <c r="H1228" s="69">
        <v>2857</v>
      </c>
      <c r="I1228" s="69">
        <v>1.77</v>
      </c>
      <c r="J1228" s="69">
        <v>61</v>
      </c>
    </row>
    <row r="1229" spans="1:10">
      <c r="A1229" s="86">
        <v>45552</v>
      </c>
      <c r="B1229" s="69" t="s">
        <v>360</v>
      </c>
      <c r="C1229" s="69" t="s">
        <v>141</v>
      </c>
      <c r="D1229" s="69">
        <v>76</v>
      </c>
      <c r="E1229" s="69">
        <v>12140</v>
      </c>
      <c r="F1229" s="69">
        <v>159.74</v>
      </c>
      <c r="G1229" s="69">
        <v>2059</v>
      </c>
      <c r="H1229" s="69">
        <v>1754</v>
      </c>
      <c r="I1229" s="69">
        <v>1.94</v>
      </c>
      <c r="J1229" s="69">
        <v>40</v>
      </c>
    </row>
    <row r="1230" spans="1:10">
      <c r="A1230" s="86">
        <v>45552</v>
      </c>
      <c r="B1230" s="69" t="s">
        <v>361</v>
      </c>
      <c r="C1230" s="69" t="s">
        <v>141</v>
      </c>
      <c r="D1230" s="69">
        <v>157</v>
      </c>
      <c r="E1230" s="69">
        <v>12085</v>
      </c>
      <c r="F1230" s="69">
        <v>76.97</v>
      </c>
      <c r="G1230" s="69">
        <v>2140</v>
      </c>
      <c r="H1230" s="69">
        <v>1809</v>
      </c>
      <c r="I1230" s="69">
        <v>2.48</v>
      </c>
      <c r="J1230" s="69">
        <v>53</v>
      </c>
    </row>
    <row r="1231" spans="1:10">
      <c r="A1231" s="86">
        <v>45552</v>
      </c>
      <c r="B1231" s="69" t="s">
        <v>362</v>
      </c>
      <c r="C1231" s="69" t="s">
        <v>141</v>
      </c>
      <c r="D1231" s="69">
        <v>107</v>
      </c>
      <c r="E1231" s="69">
        <v>11951</v>
      </c>
      <c r="F1231" s="69">
        <v>111.69</v>
      </c>
      <c r="G1231" s="69">
        <v>2093</v>
      </c>
      <c r="H1231" s="69">
        <v>1716</v>
      </c>
      <c r="I1231" s="69">
        <v>2.1</v>
      </c>
      <c r="J1231" s="69">
        <v>44</v>
      </c>
    </row>
    <row r="1232" spans="1:10">
      <c r="A1232" s="86">
        <v>45552</v>
      </c>
      <c r="B1232" s="69" t="s">
        <v>363</v>
      </c>
      <c r="C1232" s="69" t="s">
        <v>141</v>
      </c>
      <c r="D1232" s="69">
        <v>124</v>
      </c>
      <c r="E1232" s="69">
        <v>12250</v>
      </c>
      <c r="F1232" s="69">
        <v>98.79</v>
      </c>
      <c r="G1232" s="69">
        <v>3028</v>
      </c>
      <c r="H1232" s="69">
        <v>2523</v>
      </c>
      <c r="I1232" s="69">
        <v>1.72</v>
      </c>
      <c r="J1232" s="69">
        <v>52</v>
      </c>
    </row>
    <row r="1233" spans="1:10">
      <c r="A1233" s="86">
        <v>45552</v>
      </c>
      <c r="B1233" s="69" t="s">
        <v>364</v>
      </c>
      <c r="C1233" s="69" t="s">
        <v>141</v>
      </c>
      <c r="D1233" s="69">
        <v>131</v>
      </c>
      <c r="E1233" s="69">
        <v>11396</v>
      </c>
      <c r="F1233" s="69">
        <v>86.99</v>
      </c>
      <c r="G1233" s="69">
        <v>2638</v>
      </c>
      <c r="H1233" s="69">
        <v>2196</v>
      </c>
      <c r="I1233" s="69">
        <v>2.2400000000000002</v>
      </c>
      <c r="J1233" s="69">
        <v>59</v>
      </c>
    </row>
    <row r="1234" spans="1:10">
      <c r="A1234" s="86">
        <v>45552</v>
      </c>
      <c r="B1234" s="69" t="s">
        <v>381</v>
      </c>
      <c r="C1234" s="69" t="s">
        <v>153</v>
      </c>
      <c r="D1234" s="69">
        <v>100</v>
      </c>
      <c r="E1234" s="69">
        <v>22592</v>
      </c>
      <c r="F1234" s="69">
        <v>225.92</v>
      </c>
      <c r="G1234" s="69">
        <v>4524</v>
      </c>
      <c r="H1234" s="69">
        <v>3779</v>
      </c>
      <c r="I1234" s="69">
        <v>1.06</v>
      </c>
      <c r="J1234" s="69">
        <v>48</v>
      </c>
    </row>
    <row r="1235" spans="1:10">
      <c r="A1235" s="86">
        <v>45552</v>
      </c>
      <c r="B1235" s="69" t="s">
        <v>446</v>
      </c>
      <c r="C1235" s="69" t="s">
        <v>432</v>
      </c>
      <c r="D1235" s="69">
        <v>634</v>
      </c>
      <c r="E1235" s="69">
        <v>39886</v>
      </c>
      <c r="F1235" s="69">
        <v>62.91</v>
      </c>
      <c r="G1235" s="69">
        <v>31931</v>
      </c>
      <c r="H1235" s="69">
        <v>27089</v>
      </c>
      <c r="I1235" s="69">
        <v>1.43</v>
      </c>
      <c r="J1235" s="69">
        <v>456</v>
      </c>
    </row>
    <row r="1236" spans="1:10">
      <c r="A1236" s="86">
        <v>45552</v>
      </c>
      <c r="B1236" s="69" t="s">
        <v>200</v>
      </c>
      <c r="C1236" s="69" t="s">
        <v>454</v>
      </c>
      <c r="D1236" s="69">
        <v>841</v>
      </c>
      <c r="E1236" s="69">
        <v>41045</v>
      </c>
      <c r="F1236" s="69">
        <v>48.8</v>
      </c>
      <c r="G1236" s="69">
        <v>36004</v>
      </c>
      <c r="H1236" s="69">
        <v>30451</v>
      </c>
      <c r="I1236" s="69">
        <v>1.49</v>
      </c>
      <c r="J1236" s="69">
        <v>538</v>
      </c>
    </row>
    <row r="1237" spans="1:10">
      <c r="A1237" s="86">
        <v>45553</v>
      </c>
      <c r="B1237" s="69" t="s">
        <v>431</v>
      </c>
      <c r="C1237" s="69" t="s">
        <v>430</v>
      </c>
      <c r="D1237" s="69">
        <v>58</v>
      </c>
      <c r="E1237" s="69">
        <v>18926</v>
      </c>
      <c r="F1237" s="69">
        <v>326.31</v>
      </c>
      <c r="G1237" s="69">
        <v>21750</v>
      </c>
      <c r="H1237" s="69">
        <v>20973</v>
      </c>
      <c r="I1237" s="69">
        <v>0.17</v>
      </c>
      <c r="J1237" s="69">
        <v>37</v>
      </c>
    </row>
    <row r="1238" spans="1:10">
      <c r="A1238" s="86">
        <v>45553</v>
      </c>
      <c r="B1238" s="69" t="s">
        <v>348</v>
      </c>
      <c r="C1238" s="69" t="s">
        <v>123</v>
      </c>
      <c r="D1238" s="69">
        <v>55</v>
      </c>
      <c r="E1238" s="69">
        <v>14213</v>
      </c>
      <c r="F1238" s="69">
        <v>258.42</v>
      </c>
      <c r="G1238" s="69">
        <v>2096</v>
      </c>
      <c r="H1238" s="69">
        <v>1952</v>
      </c>
      <c r="I1238" s="69">
        <v>0.95</v>
      </c>
      <c r="J1238" s="69">
        <v>20</v>
      </c>
    </row>
    <row r="1239" spans="1:10">
      <c r="A1239" s="86">
        <v>45553</v>
      </c>
      <c r="B1239" s="69" t="s">
        <v>404</v>
      </c>
      <c r="C1239" s="69" t="s">
        <v>223</v>
      </c>
      <c r="D1239" s="69">
        <v>100</v>
      </c>
      <c r="E1239" s="69">
        <v>14494</v>
      </c>
      <c r="F1239" s="69">
        <v>144.94</v>
      </c>
      <c r="G1239" s="69">
        <v>4781</v>
      </c>
      <c r="H1239" s="69">
        <v>4181</v>
      </c>
      <c r="I1239" s="69">
        <v>0.94</v>
      </c>
      <c r="J1239" s="69">
        <v>45</v>
      </c>
    </row>
    <row r="1240" spans="1:10">
      <c r="A1240" s="86">
        <v>45553</v>
      </c>
      <c r="B1240" s="69" t="s">
        <v>408</v>
      </c>
      <c r="C1240" s="69" t="s">
        <v>248</v>
      </c>
      <c r="D1240" s="69">
        <v>1240</v>
      </c>
      <c r="E1240" s="69">
        <v>92594</v>
      </c>
      <c r="F1240" s="69">
        <v>74.67</v>
      </c>
      <c r="G1240" s="69">
        <v>22497</v>
      </c>
      <c r="H1240" s="69">
        <v>20480</v>
      </c>
      <c r="I1240" s="69">
        <v>5.18</v>
      </c>
      <c r="J1240" s="69">
        <v>1166</v>
      </c>
    </row>
    <row r="1241" spans="1:10">
      <c r="A1241" s="86">
        <v>45553</v>
      </c>
      <c r="B1241" s="69" t="s">
        <v>388</v>
      </c>
      <c r="C1241" s="69" t="s">
        <v>388</v>
      </c>
      <c r="D1241" s="69">
        <v>119</v>
      </c>
      <c r="E1241" s="69">
        <v>55803</v>
      </c>
      <c r="F1241" s="69">
        <v>468.93</v>
      </c>
      <c r="G1241" s="69">
        <v>71080</v>
      </c>
      <c r="H1241" s="69">
        <v>69834</v>
      </c>
      <c r="I1241" s="69">
        <v>7.0000000000000007E-2</v>
      </c>
      <c r="J1241" s="69">
        <v>53</v>
      </c>
    </row>
    <row r="1242" spans="1:10">
      <c r="A1242" s="86">
        <v>45553</v>
      </c>
      <c r="B1242" s="69" t="s">
        <v>179</v>
      </c>
      <c r="C1242" s="69" t="s">
        <v>179</v>
      </c>
      <c r="D1242" s="69">
        <v>354</v>
      </c>
      <c r="E1242" s="69">
        <v>40402</v>
      </c>
      <c r="F1242" s="69">
        <v>114.13</v>
      </c>
      <c r="G1242" s="69">
        <v>55994</v>
      </c>
      <c r="H1242" s="69">
        <v>54984</v>
      </c>
      <c r="I1242" s="69">
        <v>0</v>
      </c>
      <c r="J1242" s="69">
        <v>1</v>
      </c>
    </row>
    <row r="1243" spans="1:10">
      <c r="A1243" s="86">
        <v>45553</v>
      </c>
      <c r="B1243" s="69" t="s">
        <v>391</v>
      </c>
      <c r="C1243" s="69" t="s">
        <v>391</v>
      </c>
      <c r="D1243" s="69">
        <v>0</v>
      </c>
      <c r="E1243" s="69">
        <v>0</v>
      </c>
      <c r="G1243" s="69">
        <v>0</v>
      </c>
      <c r="H1243" s="69">
        <v>0</v>
      </c>
    </row>
    <row r="1244" spans="1:10">
      <c r="A1244" s="86">
        <v>45553</v>
      </c>
      <c r="B1244" s="69" t="s">
        <v>394</v>
      </c>
      <c r="C1244" s="69" t="s">
        <v>393</v>
      </c>
      <c r="D1244" s="69">
        <v>2454</v>
      </c>
      <c r="E1244" s="69">
        <v>143508</v>
      </c>
      <c r="F1244" s="69">
        <v>58.48</v>
      </c>
      <c r="G1244" s="69">
        <v>146006</v>
      </c>
      <c r="H1244" s="69">
        <v>112651</v>
      </c>
      <c r="I1244" s="69">
        <v>0.86</v>
      </c>
      <c r="J1244" s="69">
        <v>1249</v>
      </c>
    </row>
    <row r="1245" spans="1:10">
      <c r="A1245" s="86">
        <v>45553</v>
      </c>
      <c r="B1245" s="69" t="s">
        <v>395</v>
      </c>
      <c r="C1245" s="69" t="s">
        <v>393</v>
      </c>
      <c r="D1245" s="69">
        <v>3538</v>
      </c>
      <c r="E1245" s="69">
        <v>240159</v>
      </c>
      <c r="F1245" s="69">
        <v>67.88</v>
      </c>
      <c r="G1245" s="69">
        <v>255165</v>
      </c>
      <c r="H1245" s="69">
        <v>185490</v>
      </c>
      <c r="I1245" s="69">
        <v>0.77</v>
      </c>
      <c r="J1245" s="69">
        <v>1968</v>
      </c>
    </row>
    <row r="1246" spans="1:10">
      <c r="A1246" s="86">
        <v>45553</v>
      </c>
      <c r="B1246" s="69" t="s">
        <v>396</v>
      </c>
      <c r="C1246" s="69" t="s">
        <v>393</v>
      </c>
      <c r="D1246" s="69">
        <v>612</v>
      </c>
      <c r="E1246" s="69">
        <v>38768</v>
      </c>
      <c r="F1246" s="69">
        <v>63.35</v>
      </c>
      <c r="G1246" s="69">
        <v>38869</v>
      </c>
      <c r="H1246" s="69">
        <v>27409</v>
      </c>
      <c r="I1246" s="69">
        <v>0.85</v>
      </c>
      <c r="J1246" s="69">
        <v>331</v>
      </c>
    </row>
    <row r="1247" spans="1:10">
      <c r="A1247" s="86">
        <v>45553</v>
      </c>
      <c r="B1247" s="69" t="s">
        <v>202</v>
      </c>
      <c r="C1247" s="69" t="s">
        <v>454</v>
      </c>
      <c r="D1247" s="69">
        <v>534</v>
      </c>
      <c r="E1247" s="69">
        <v>46897</v>
      </c>
      <c r="F1247" s="69">
        <v>87.82</v>
      </c>
      <c r="G1247" s="69">
        <v>41012</v>
      </c>
      <c r="H1247" s="69">
        <v>27716</v>
      </c>
      <c r="I1247" s="69">
        <v>1.0900000000000001</v>
      </c>
      <c r="J1247" s="69">
        <v>447</v>
      </c>
    </row>
    <row r="1248" spans="1:10">
      <c r="A1248" s="86">
        <v>45553</v>
      </c>
      <c r="B1248" s="69" t="s">
        <v>198</v>
      </c>
      <c r="C1248" s="69" t="s">
        <v>454</v>
      </c>
      <c r="D1248" s="69">
        <v>424</v>
      </c>
      <c r="E1248" s="69">
        <v>45864</v>
      </c>
      <c r="F1248" s="69">
        <v>108.17</v>
      </c>
      <c r="G1248" s="69">
        <v>41200</v>
      </c>
      <c r="H1248" s="69">
        <v>27486</v>
      </c>
      <c r="I1248" s="69">
        <v>0.84</v>
      </c>
      <c r="J1248" s="69">
        <v>346</v>
      </c>
    </row>
    <row r="1249" spans="1:10">
      <c r="A1249" s="86">
        <v>45553</v>
      </c>
      <c r="B1249" s="69" t="s">
        <v>433</v>
      </c>
      <c r="C1249" s="69" t="s">
        <v>432</v>
      </c>
      <c r="D1249" s="69">
        <v>508</v>
      </c>
      <c r="E1249" s="69">
        <v>46908</v>
      </c>
      <c r="F1249" s="69">
        <v>92.34</v>
      </c>
      <c r="G1249" s="69">
        <v>36047</v>
      </c>
      <c r="H1249" s="69">
        <v>26870</v>
      </c>
      <c r="I1249" s="69">
        <v>1.1000000000000001</v>
      </c>
      <c r="J1249" s="69">
        <v>397</v>
      </c>
    </row>
    <row r="1250" spans="1:10">
      <c r="A1250" s="86">
        <v>45553</v>
      </c>
      <c r="B1250" s="69" t="s">
        <v>434</v>
      </c>
      <c r="C1250" s="69" t="s">
        <v>432</v>
      </c>
      <c r="D1250" s="69">
        <v>518</v>
      </c>
      <c r="E1250" s="69">
        <v>47064</v>
      </c>
      <c r="F1250" s="69">
        <v>90.86</v>
      </c>
      <c r="G1250" s="69">
        <v>46384</v>
      </c>
      <c r="H1250" s="69">
        <v>32047</v>
      </c>
      <c r="I1250" s="69">
        <v>0.89</v>
      </c>
      <c r="J1250" s="69">
        <v>415</v>
      </c>
    </row>
    <row r="1251" spans="1:10">
      <c r="A1251" s="86">
        <v>45553</v>
      </c>
      <c r="B1251" s="69" t="s">
        <v>234</v>
      </c>
      <c r="C1251" s="69" t="s">
        <v>228</v>
      </c>
      <c r="D1251" s="69">
        <v>67</v>
      </c>
      <c r="E1251" s="69">
        <v>6542</v>
      </c>
      <c r="F1251" s="69">
        <v>97.64</v>
      </c>
      <c r="G1251" s="69">
        <v>3316</v>
      </c>
      <c r="H1251" s="69">
        <v>3032</v>
      </c>
      <c r="I1251" s="69">
        <v>1.69</v>
      </c>
      <c r="J1251" s="69">
        <v>56</v>
      </c>
    </row>
    <row r="1252" spans="1:10">
      <c r="A1252" s="86">
        <v>45553</v>
      </c>
      <c r="B1252" s="69" t="s">
        <v>436</v>
      </c>
      <c r="C1252" s="69" t="s">
        <v>432</v>
      </c>
      <c r="D1252" s="69">
        <v>574</v>
      </c>
      <c r="E1252" s="69">
        <v>41004</v>
      </c>
      <c r="F1252" s="69">
        <v>71.44</v>
      </c>
      <c r="G1252" s="69">
        <v>36478</v>
      </c>
      <c r="H1252" s="69">
        <v>31514</v>
      </c>
      <c r="I1252" s="69">
        <v>1.18</v>
      </c>
      <c r="J1252" s="69">
        <v>431</v>
      </c>
    </row>
    <row r="1253" spans="1:10">
      <c r="A1253" s="86">
        <v>45553</v>
      </c>
      <c r="B1253" s="69" t="s">
        <v>201</v>
      </c>
      <c r="C1253" s="69" t="s">
        <v>454</v>
      </c>
      <c r="D1253" s="69">
        <v>518</v>
      </c>
      <c r="E1253" s="69">
        <v>43405</v>
      </c>
      <c r="F1253" s="69">
        <v>83.79</v>
      </c>
      <c r="G1253" s="69">
        <v>39018</v>
      </c>
      <c r="H1253" s="69">
        <v>30764</v>
      </c>
      <c r="I1253" s="69">
        <v>1.07</v>
      </c>
      <c r="J1253" s="69">
        <v>416</v>
      </c>
    </row>
    <row r="1254" spans="1:10">
      <c r="A1254" s="86">
        <v>45553</v>
      </c>
      <c r="B1254" s="69" t="s">
        <v>452</v>
      </c>
      <c r="C1254" s="69" t="s">
        <v>228</v>
      </c>
      <c r="D1254" s="69">
        <v>83</v>
      </c>
      <c r="E1254" s="69">
        <v>6879</v>
      </c>
      <c r="F1254" s="69">
        <v>82.88</v>
      </c>
      <c r="G1254" s="69">
        <v>3686</v>
      </c>
      <c r="H1254" s="69">
        <v>3012</v>
      </c>
      <c r="I1254" s="69">
        <v>1.41</v>
      </c>
      <c r="J1254" s="69">
        <v>52</v>
      </c>
    </row>
    <row r="1255" spans="1:10">
      <c r="A1255" s="86">
        <v>45553</v>
      </c>
      <c r="B1255" s="69" t="s">
        <v>264</v>
      </c>
      <c r="C1255" s="69" t="s">
        <v>256</v>
      </c>
      <c r="D1255" s="69">
        <v>72</v>
      </c>
      <c r="E1255" s="69">
        <v>6415</v>
      </c>
      <c r="F1255" s="69">
        <v>89.1</v>
      </c>
      <c r="G1255" s="69">
        <v>2553</v>
      </c>
      <c r="H1255" s="69">
        <v>2211</v>
      </c>
      <c r="I1255" s="69">
        <v>1.88</v>
      </c>
      <c r="J1255" s="69">
        <v>48</v>
      </c>
    </row>
    <row r="1256" spans="1:10">
      <c r="A1256" s="86">
        <v>45553</v>
      </c>
      <c r="B1256" s="69" t="s">
        <v>449</v>
      </c>
      <c r="C1256" s="69" t="s">
        <v>448</v>
      </c>
      <c r="D1256" s="69">
        <v>285</v>
      </c>
      <c r="E1256" s="69">
        <v>17923</v>
      </c>
      <c r="F1256" s="69">
        <v>62.89</v>
      </c>
      <c r="G1256" s="69">
        <v>7661</v>
      </c>
      <c r="H1256" s="69">
        <v>7165</v>
      </c>
      <c r="I1256" s="69">
        <v>2.2999999999999998</v>
      </c>
      <c r="J1256" s="69">
        <v>176</v>
      </c>
    </row>
    <row r="1257" spans="1:10">
      <c r="A1257" s="86">
        <v>45553</v>
      </c>
      <c r="B1257" s="69" t="s">
        <v>451</v>
      </c>
      <c r="C1257" s="69" t="s">
        <v>450</v>
      </c>
      <c r="D1257" s="69">
        <v>346</v>
      </c>
      <c r="E1257" s="69">
        <v>25177</v>
      </c>
      <c r="F1257" s="69">
        <v>72.77</v>
      </c>
      <c r="G1257" s="69">
        <v>47769</v>
      </c>
      <c r="H1257" s="69">
        <v>19878</v>
      </c>
      <c r="I1257" s="69">
        <v>0.69</v>
      </c>
      <c r="J1257" s="69">
        <v>329</v>
      </c>
    </row>
    <row r="1258" spans="1:10">
      <c r="A1258" s="86">
        <v>45553</v>
      </c>
      <c r="B1258" s="69" t="s">
        <v>397</v>
      </c>
      <c r="C1258" s="69" t="s">
        <v>191</v>
      </c>
      <c r="D1258" s="69">
        <v>9</v>
      </c>
      <c r="E1258" s="69">
        <v>346</v>
      </c>
      <c r="F1258" s="69">
        <v>38.44</v>
      </c>
      <c r="G1258" s="69">
        <v>129</v>
      </c>
      <c r="H1258" s="69">
        <v>120</v>
      </c>
      <c r="I1258" s="69">
        <v>5.43</v>
      </c>
      <c r="J1258" s="69">
        <v>7</v>
      </c>
    </row>
    <row r="1259" spans="1:10">
      <c r="A1259" s="86">
        <v>45553</v>
      </c>
      <c r="B1259" s="69" t="s">
        <v>398</v>
      </c>
      <c r="C1259" s="69" t="s">
        <v>191</v>
      </c>
      <c r="D1259" s="69">
        <v>547</v>
      </c>
      <c r="E1259" s="69">
        <v>39069</v>
      </c>
      <c r="F1259" s="69">
        <v>71.42</v>
      </c>
      <c r="G1259" s="69">
        <v>21471</v>
      </c>
      <c r="H1259" s="69">
        <v>19052</v>
      </c>
      <c r="I1259" s="69">
        <v>1.82</v>
      </c>
      <c r="J1259" s="69">
        <v>391</v>
      </c>
    </row>
    <row r="1260" spans="1:10">
      <c r="A1260" s="86">
        <v>45553</v>
      </c>
      <c r="B1260" s="69" t="s">
        <v>399</v>
      </c>
      <c r="C1260" s="69" t="s">
        <v>191</v>
      </c>
      <c r="D1260" s="69">
        <v>732</v>
      </c>
      <c r="E1260" s="69">
        <v>46939</v>
      </c>
      <c r="F1260" s="69">
        <v>64.12</v>
      </c>
      <c r="G1260" s="69">
        <v>30160</v>
      </c>
      <c r="H1260" s="69">
        <v>24595</v>
      </c>
      <c r="I1260" s="69">
        <v>1.82</v>
      </c>
      <c r="J1260" s="69">
        <v>548</v>
      </c>
    </row>
    <row r="1261" spans="1:10">
      <c r="A1261" s="86">
        <v>45553</v>
      </c>
      <c r="B1261" s="69" t="s">
        <v>400</v>
      </c>
      <c r="C1261" s="69" t="s">
        <v>205</v>
      </c>
      <c r="D1261" s="69">
        <v>565</v>
      </c>
      <c r="E1261" s="69">
        <v>45501</v>
      </c>
      <c r="F1261" s="69">
        <v>80.53</v>
      </c>
      <c r="G1261" s="69">
        <v>12125</v>
      </c>
      <c r="H1261" s="69">
        <v>10761</v>
      </c>
      <c r="I1261" s="69">
        <v>0.42</v>
      </c>
      <c r="J1261" s="69">
        <v>51</v>
      </c>
    </row>
    <row r="1262" spans="1:10">
      <c r="A1262" s="86">
        <v>45553</v>
      </c>
      <c r="B1262" s="69" t="s">
        <v>401</v>
      </c>
      <c r="C1262" s="69" t="s">
        <v>205</v>
      </c>
      <c r="D1262" s="69">
        <v>36</v>
      </c>
      <c r="E1262" s="69">
        <v>2796</v>
      </c>
      <c r="F1262" s="69">
        <v>77.67</v>
      </c>
      <c r="G1262" s="69">
        <v>522</v>
      </c>
      <c r="H1262" s="69">
        <v>478</v>
      </c>
      <c r="I1262" s="69">
        <v>0.19</v>
      </c>
      <c r="J1262" s="69">
        <v>1</v>
      </c>
    </row>
    <row r="1263" spans="1:10">
      <c r="A1263" s="86">
        <v>45553</v>
      </c>
      <c r="B1263" s="69" t="s">
        <v>402</v>
      </c>
      <c r="C1263" s="69" t="s">
        <v>205</v>
      </c>
      <c r="D1263" s="69">
        <v>35</v>
      </c>
      <c r="E1263" s="69">
        <v>2446</v>
      </c>
      <c r="F1263" s="69">
        <v>69.89</v>
      </c>
      <c r="G1263" s="69">
        <v>324</v>
      </c>
      <c r="H1263" s="69">
        <v>304</v>
      </c>
      <c r="I1263" s="69">
        <v>0</v>
      </c>
    </row>
    <row r="1264" spans="1:10">
      <c r="A1264" s="86">
        <v>45553</v>
      </c>
      <c r="B1264" s="69" t="s">
        <v>415</v>
      </c>
      <c r="C1264" s="69" t="s">
        <v>286</v>
      </c>
      <c r="D1264" s="69">
        <v>123</v>
      </c>
      <c r="E1264" s="69">
        <v>46468</v>
      </c>
      <c r="F1264" s="69">
        <v>377.79</v>
      </c>
      <c r="G1264" s="69">
        <v>64660</v>
      </c>
      <c r="H1264" s="69">
        <v>64660</v>
      </c>
      <c r="I1264" s="69">
        <v>0.04</v>
      </c>
      <c r="J1264" s="69">
        <v>24</v>
      </c>
    </row>
    <row r="1265" spans="1:10">
      <c r="A1265" s="86">
        <v>45553</v>
      </c>
      <c r="B1265" s="69" t="s">
        <v>417</v>
      </c>
      <c r="C1265" s="69" t="s">
        <v>286</v>
      </c>
      <c r="D1265" s="69">
        <v>46</v>
      </c>
      <c r="E1265" s="69">
        <v>21893</v>
      </c>
      <c r="F1265" s="69">
        <v>475.93</v>
      </c>
      <c r="G1265" s="69">
        <v>30449</v>
      </c>
      <c r="H1265" s="69">
        <v>30240</v>
      </c>
      <c r="I1265" s="69">
        <v>0.04</v>
      </c>
      <c r="J1265" s="69">
        <v>13</v>
      </c>
    </row>
    <row r="1266" spans="1:10">
      <c r="A1266" s="86">
        <v>45553</v>
      </c>
      <c r="B1266" s="69" t="s">
        <v>347</v>
      </c>
      <c r="C1266" s="69" t="s">
        <v>101</v>
      </c>
      <c r="D1266" s="69">
        <v>166</v>
      </c>
      <c r="E1266" s="69">
        <v>53928</v>
      </c>
      <c r="F1266" s="69">
        <v>324.87</v>
      </c>
      <c r="G1266" s="69">
        <v>11926</v>
      </c>
      <c r="H1266" s="69">
        <v>9575</v>
      </c>
      <c r="I1266" s="69">
        <v>0.79</v>
      </c>
      <c r="J1266" s="69">
        <v>94</v>
      </c>
    </row>
    <row r="1267" spans="1:10">
      <c r="A1267" s="86">
        <v>45553</v>
      </c>
      <c r="B1267" s="69" t="s">
        <v>438</v>
      </c>
      <c r="C1267" s="69" t="s">
        <v>432</v>
      </c>
      <c r="D1267" s="69">
        <v>564</v>
      </c>
      <c r="E1267" s="69">
        <v>39134</v>
      </c>
      <c r="F1267" s="69">
        <v>69.39</v>
      </c>
      <c r="G1267" s="69">
        <v>30215</v>
      </c>
      <c r="H1267" s="69">
        <v>25156</v>
      </c>
      <c r="I1267" s="69">
        <v>1.21</v>
      </c>
      <c r="J1267" s="69">
        <v>365</v>
      </c>
    </row>
    <row r="1268" spans="1:10">
      <c r="A1268" s="86">
        <v>45553</v>
      </c>
      <c r="B1268" s="69" t="s">
        <v>197</v>
      </c>
      <c r="C1268" s="69" t="s">
        <v>454</v>
      </c>
      <c r="D1268" s="69">
        <v>651</v>
      </c>
      <c r="E1268" s="69">
        <v>42814</v>
      </c>
      <c r="F1268" s="69">
        <v>65.77</v>
      </c>
      <c r="G1268" s="69">
        <v>33095</v>
      </c>
      <c r="H1268" s="69">
        <v>26714</v>
      </c>
      <c r="I1268" s="69">
        <v>1.29</v>
      </c>
      <c r="J1268" s="69">
        <v>426</v>
      </c>
    </row>
    <row r="1269" spans="1:10">
      <c r="A1269" s="86">
        <v>45553</v>
      </c>
      <c r="B1269" s="69" t="s">
        <v>238</v>
      </c>
      <c r="C1269" s="69" t="s">
        <v>228</v>
      </c>
      <c r="D1269" s="69">
        <v>92</v>
      </c>
      <c r="E1269" s="69">
        <v>6872</v>
      </c>
      <c r="F1269" s="69">
        <v>74.7</v>
      </c>
      <c r="G1269" s="69">
        <v>3474</v>
      </c>
      <c r="H1269" s="69">
        <v>2952</v>
      </c>
      <c r="I1269" s="69">
        <v>1.73</v>
      </c>
      <c r="J1269" s="69">
        <v>60</v>
      </c>
    </row>
    <row r="1270" spans="1:10">
      <c r="A1270" s="86">
        <v>45553</v>
      </c>
      <c r="B1270" s="69" t="s">
        <v>266</v>
      </c>
      <c r="C1270" s="69" t="s">
        <v>256</v>
      </c>
      <c r="D1270" s="69">
        <v>81</v>
      </c>
      <c r="E1270" s="69">
        <v>6276</v>
      </c>
      <c r="F1270" s="69">
        <v>77.48</v>
      </c>
      <c r="G1270" s="69">
        <v>2669</v>
      </c>
      <c r="H1270" s="69">
        <v>2270</v>
      </c>
      <c r="I1270" s="69">
        <v>2.4</v>
      </c>
      <c r="J1270" s="69">
        <v>64</v>
      </c>
    </row>
    <row r="1271" spans="1:10">
      <c r="A1271" s="86">
        <v>45553</v>
      </c>
      <c r="B1271" s="69" t="s">
        <v>403</v>
      </c>
      <c r="C1271" s="69" t="s">
        <v>218</v>
      </c>
      <c r="D1271" s="69">
        <v>3409</v>
      </c>
      <c r="E1271" s="69">
        <v>160923</v>
      </c>
      <c r="F1271" s="69">
        <v>47.21</v>
      </c>
      <c r="G1271" s="69">
        <v>180136</v>
      </c>
      <c r="H1271" s="69">
        <v>155050</v>
      </c>
      <c r="I1271" s="69">
        <v>0.97</v>
      </c>
      <c r="J1271" s="69">
        <v>1752</v>
      </c>
    </row>
    <row r="1272" spans="1:10">
      <c r="A1272" s="86">
        <v>45553</v>
      </c>
      <c r="B1272" s="69" t="s">
        <v>259</v>
      </c>
      <c r="C1272" s="69" t="s">
        <v>256</v>
      </c>
      <c r="D1272" s="69">
        <v>81</v>
      </c>
      <c r="E1272" s="69">
        <v>7914</v>
      </c>
      <c r="F1272" s="69">
        <v>97.7</v>
      </c>
      <c r="G1272" s="69">
        <v>3698</v>
      </c>
      <c r="H1272" s="69">
        <v>3351</v>
      </c>
      <c r="I1272" s="69">
        <v>1.54</v>
      </c>
      <c r="J1272" s="69">
        <v>57</v>
      </c>
    </row>
    <row r="1273" spans="1:10">
      <c r="A1273" s="86">
        <v>45553</v>
      </c>
      <c r="B1273" s="69" t="s">
        <v>369</v>
      </c>
      <c r="C1273" s="69" t="s">
        <v>127</v>
      </c>
      <c r="D1273" s="69">
        <v>183</v>
      </c>
      <c r="E1273" s="69">
        <v>50837</v>
      </c>
      <c r="F1273" s="69">
        <v>277.8</v>
      </c>
      <c r="G1273" s="69">
        <v>13593</v>
      </c>
      <c r="H1273" s="69">
        <v>12197</v>
      </c>
      <c r="I1273" s="69">
        <v>0.69</v>
      </c>
      <c r="J1273" s="69">
        <v>94</v>
      </c>
    </row>
    <row r="1274" spans="1:10">
      <c r="A1274" s="86">
        <v>45553</v>
      </c>
      <c r="B1274" s="69" t="s">
        <v>230</v>
      </c>
      <c r="C1274" s="69" t="s">
        <v>228</v>
      </c>
      <c r="D1274" s="69">
        <v>98</v>
      </c>
      <c r="E1274" s="69">
        <v>7017</v>
      </c>
      <c r="F1274" s="69">
        <v>71.599999999999994</v>
      </c>
      <c r="G1274" s="69">
        <v>4832</v>
      </c>
      <c r="H1274" s="69">
        <v>3469</v>
      </c>
      <c r="I1274" s="69">
        <v>1.39</v>
      </c>
      <c r="J1274" s="69">
        <v>67</v>
      </c>
    </row>
    <row r="1275" spans="1:10">
      <c r="A1275" s="86">
        <v>45553</v>
      </c>
      <c r="B1275" s="69" t="s">
        <v>263</v>
      </c>
      <c r="C1275" s="69" t="s">
        <v>256</v>
      </c>
      <c r="D1275" s="69">
        <v>65</v>
      </c>
      <c r="E1275" s="69">
        <v>6392</v>
      </c>
      <c r="F1275" s="69">
        <v>98.34</v>
      </c>
      <c r="G1275" s="69">
        <v>2737</v>
      </c>
      <c r="H1275" s="69">
        <v>2269</v>
      </c>
      <c r="I1275" s="69">
        <v>1.46</v>
      </c>
      <c r="J1275" s="69">
        <v>40</v>
      </c>
    </row>
    <row r="1276" spans="1:10">
      <c r="A1276" s="86">
        <v>45553</v>
      </c>
      <c r="B1276" s="69" t="s">
        <v>371</v>
      </c>
      <c r="C1276" s="69" t="s">
        <v>131</v>
      </c>
      <c r="D1276" s="69">
        <v>101</v>
      </c>
      <c r="E1276" s="69">
        <v>20173</v>
      </c>
      <c r="F1276" s="69">
        <v>199.73</v>
      </c>
      <c r="G1276" s="69">
        <v>4208</v>
      </c>
      <c r="H1276" s="69">
        <v>3627</v>
      </c>
      <c r="I1276" s="69">
        <v>1.21</v>
      </c>
      <c r="J1276" s="69">
        <v>51</v>
      </c>
    </row>
    <row r="1277" spans="1:10">
      <c r="A1277" s="86">
        <v>45553</v>
      </c>
      <c r="B1277" s="69" t="s">
        <v>384</v>
      </c>
      <c r="C1277" s="69" t="s">
        <v>157</v>
      </c>
      <c r="D1277" s="69">
        <v>471</v>
      </c>
      <c r="E1277" s="69">
        <v>68329</v>
      </c>
      <c r="F1277" s="69">
        <v>145.07</v>
      </c>
      <c r="G1277" s="69">
        <v>38558</v>
      </c>
      <c r="H1277" s="69">
        <v>33458</v>
      </c>
      <c r="I1277" s="69">
        <v>0.64</v>
      </c>
      <c r="J1277" s="69">
        <v>245</v>
      </c>
    </row>
    <row r="1278" spans="1:10">
      <c r="A1278" s="86">
        <v>45553</v>
      </c>
      <c r="B1278" s="69" t="s">
        <v>367</v>
      </c>
      <c r="C1278" s="69" t="s">
        <v>109</v>
      </c>
      <c r="D1278" s="69">
        <v>459</v>
      </c>
      <c r="E1278" s="69">
        <v>122812</v>
      </c>
      <c r="F1278" s="69">
        <v>267.56</v>
      </c>
      <c r="G1278" s="69">
        <v>30180</v>
      </c>
      <c r="H1278" s="69">
        <v>23819</v>
      </c>
      <c r="I1278" s="69">
        <v>0.78</v>
      </c>
      <c r="J1278" s="69">
        <v>234</v>
      </c>
    </row>
    <row r="1279" spans="1:10">
      <c r="A1279" s="86">
        <v>45553</v>
      </c>
      <c r="B1279" s="69" t="s">
        <v>387</v>
      </c>
      <c r="C1279" s="69" t="s">
        <v>161</v>
      </c>
      <c r="D1279" s="69">
        <v>324</v>
      </c>
      <c r="E1279" s="69">
        <v>31098</v>
      </c>
      <c r="F1279" s="69">
        <v>95.98</v>
      </c>
      <c r="G1279" s="69">
        <v>22731</v>
      </c>
      <c r="H1279" s="69">
        <v>19653</v>
      </c>
      <c r="I1279" s="69">
        <v>0.8</v>
      </c>
      <c r="J1279" s="69">
        <v>182</v>
      </c>
    </row>
    <row r="1280" spans="1:10">
      <c r="A1280" s="86">
        <v>45553</v>
      </c>
      <c r="B1280" s="69" t="s">
        <v>351</v>
      </c>
      <c r="C1280" s="69" t="s">
        <v>134</v>
      </c>
      <c r="D1280" s="69">
        <v>97</v>
      </c>
      <c r="E1280" s="69">
        <v>16973</v>
      </c>
      <c r="F1280" s="69">
        <v>174.98</v>
      </c>
      <c r="G1280" s="69">
        <v>6832</v>
      </c>
      <c r="H1280" s="69">
        <v>6244</v>
      </c>
      <c r="I1280" s="69">
        <v>0.89</v>
      </c>
      <c r="J1280" s="69">
        <v>61</v>
      </c>
    </row>
    <row r="1281" spans="1:10">
      <c r="A1281" s="86">
        <v>45553</v>
      </c>
      <c r="B1281" s="69" t="s">
        <v>412</v>
      </c>
      <c r="C1281" s="69" t="s">
        <v>273</v>
      </c>
      <c r="D1281" s="69">
        <v>957</v>
      </c>
      <c r="E1281" s="69">
        <v>62682</v>
      </c>
      <c r="F1281" s="69">
        <v>65.5</v>
      </c>
      <c r="G1281" s="69">
        <v>31152</v>
      </c>
      <c r="H1281" s="69">
        <v>28077</v>
      </c>
      <c r="I1281" s="69">
        <v>2.1</v>
      </c>
      <c r="J1281" s="69">
        <v>655</v>
      </c>
    </row>
    <row r="1282" spans="1:10">
      <c r="A1282" s="86">
        <v>45553</v>
      </c>
      <c r="B1282" s="69" t="s">
        <v>412</v>
      </c>
      <c r="C1282" s="69" t="s">
        <v>277</v>
      </c>
      <c r="D1282" s="69">
        <v>644</v>
      </c>
      <c r="E1282" s="69">
        <v>46416</v>
      </c>
      <c r="F1282" s="69">
        <v>72.069999999999993</v>
      </c>
      <c r="G1282" s="69">
        <v>8877</v>
      </c>
      <c r="H1282" s="69">
        <v>8363</v>
      </c>
      <c r="I1282" s="69">
        <v>6.86</v>
      </c>
      <c r="J1282" s="69">
        <v>609</v>
      </c>
    </row>
    <row r="1283" spans="1:10">
      <c r="A1283" s="86">
        <v>45553</v>
      </c>
      <c r="B1283" s="69" t="s">
        <v>412</v>
      </c>
      <c r="C1283" s="69" t="s">
        <v>282</v>
      </c>
      <c r="D1283" s="69">
        <v>756</v>
      </c>
      <c r="E1283" s="69">
        <v>49335</v>
      </c>
      <c r="F1283" s="69">
        <v>65.260000000000005</v>
      </c>
      <c r="G1283" s="69">
        <v>37198</v>
      </c>
      <c r="H1283" s="69">
        <v>28704</v>
      </c>
      <c r="I1283" s="69">
        <v>1.74</v>
      </c>
      <c r="J1283" s="69">
        <v>646</v>
      </c>
    </row>
    <row r="1284" spans="1:10">
      <c r="A1284" s="86">
        <v>45553</v>
      </c>
      <c r="B1284" s="69" t="s">
        <v>407</v>
      </c>
      <c r="C1284" s="69" t="s">
        <v>243</v>
      </c>
      <c r="D1284" s="69">
        <v>290</v>
      </c>
      <c r="E1284" s="69">
        <v>64982</v>
      </c>
      <c r="F1284" s="69">
        <v>224.08</v>
      </c>
      <c r="G1284" s="69">
        <v>22413</v>
      </c>
      <c r="H1284" s="69">
        <v>18923</v>
      </c>
      <c r="I1284" s="69">
        <v>0.03</v>
      </c>
      <c r="J1284" s="69">
        <v>6</v>
      </c>
    </row>
    <row r="1285" spans="1:10">
      <c r="A1285" s="86">
        <v>45553</v>
      </c>
      <c r="B1285" s="69" t="s">
        <v>411</v>
      </c>
      <c r="C1285" s="69" t="s">
        <v>268</v>
      </c>
      <c r="D1285" s="69">
        <v>813</v>
      </c>
      <c r="E1285" s="69">
        <v>60278</v>
      </c>
      <c r="F1285" s="69">
        <v>74.14</v>
      </c>
      <c r="G1285" s="69">
        <v>61925</v>
      </c>
      <c r="H1285" s="69">
        <v>35617</v>
      </c>
      <c r="I1285" s="69">
        <v>1.04</v>
      </c>
      <c r="J1285" s="69">
        <v>645</v>
      </c>
    </row>
    <row r="1286" spans="1:10">
      <c r="A1286" s="86">
        <v>45553</v>
      </c>
      <c r="B1286" s="69" t="s">
        <v>392</v>
      </c>
      <c r="C1286" s="69" t="s">
        <v>185</v>
      </c>
      <c r="D1286" s="69">
        <v>1957</v>
      </c>
      <c r="E1286" s="69">
        <v>169204</v>
      </c>
      <c r="F1286" s="69">
        <v>86.46</v>
      </c>
      <c r="G1286" s="69">
        <v>178235</v>
      </c>
      <c r="H1286" s="69">
        <v>125942</v>
      </c>
      <c r="I1286" s="69">
        <v>0.88</v>
      </c>
      <c r="J1286" s="69">
        <v>1568</v>
      </c>
    </row>
    <row r="1287" spans="1:10">
      <c r="A1287" s="86">
        <v>45553</v>
      </c>
      <c r="B1287" s="69" t="s">
        <v>405</v>
      </c>
      <c r="C1287" s="69" t="s">
        <v>239</v>
      </c>
      <c r="D1287" s="69">
        <v>530</v>
      </c>
      <c r="E1287" s="69">
        <v>30675</v>
      </c>
      <c r="F1287" s="69">
        <v>57.88</v>
      </c>
      <c r="G1287" s="69">
        <v>16507</v>
      </c>
      <c r="H1287" s="69">
        <v>13146</v>
      </c>
      <c r="I1287" s="69">
        <v>2.4700000000000002</v>
      </c>
      <c r="J1287" s="69">
        <v>407</v>
      </c>
    </row>
    <row r="1288" spans="1:10">
      <c r="A1288" s="86">
        <v>45553</v>
      </c>
      <c r="B1288" s="69" t="s">
        <v>349</v>
      </c>
      <c r="C1288" s="69" t="s">
        <v>123</v>
      </c>
      <c r="D1288" s="69">
        <v>278</v>
      </c>
      <c r="E1288" s="69">
        <v>73226</v>
      </c>
      <c r="F1288" s="69">
        <v>263.39999999999998</v>
      </c>
      <c r="G1288" s="69">
        <v>12755</v>
      </c>
      <c r="H1288" s="69">
        <v>10556</v>
      </c>
      <c r="I1288" s="69">
        <v>1.1100000000000001</v>
      </c>
      <c r="J1288" s="69">
        <v>142</v>
      </c>
    </row>
    <row r="1289" spans="1:10">
      <c r="A1289" s="86">
        <v>45553</v>
      </c>
      <c r="B1289" s="69" t="s">
        <v>423</v>
      </c>
      <c r="C1289" s="69" t="s">
        <v>422</v>
      </c>
      <c r="D1289" s="69">
        <v>21</v>
      </c>
      <c r="E1289" s="69">
        <v>14090</v>
      </c>
      <c r="F1289" s="69">
        <v>670.95</v>
      </c>
      <c r="G1289" s="69">
        <v>4638</v>
      </c>
      <c r="H1289" s="69">
        <v>3749</v>
      </c>
      <c r="I1289" s="69">
        <v>0.3</v>
      </c>
      <c r="J1289" s="69">
        <v>14</v>
      </c>
    </row>
    <row r="1290" spans="1:10">
      <c r="A1290" s="86">
        <v>45553</v>
      </c>
      <c r="B1290" s="69" t="s">
        <v>425</v>
      </c>
      <c r="C1290" s="69" t="s">
        <v>424</v>
      </c>
      <c r="D1290" s="69">
        <v>19</v>
      </c>
      <c r="E1290" s="69">
        <v>16085</v>
      </c>
      <c r="F1290" s="69">
        <v>846.58</v>
      </c>
      <c r="G1290" s="69">
        <v>1445</v>
      </c>
      <c r="H1290" s="69">
        <v>985</v>
      </c>
      <c r="I1290" s="69">
        <v>0.42</v>
      </c>
      <c r="J1290" s="69">
        <v>6</v>
      </c>
    </row>
    <row r="1291" spans="1:10">
      <c r="A1291" s="86">
        <v>45553</v>
      </c>
      <c r="B1291" s="69" t="s">
        <v>427</v>
      </c>
      <c r="C1291" s="69" t="s">
        <v>426</v>
      </c>
      <c r="D1291" s="69">
        <v>28</v>
      </c>
      <c r="E1291" s="69">
        <v>14208</v>
      </c>
      <c r="F1291" s="69">
        <v>507.43</v>
      </c>
      <c r="G1291" s="69">
        <v>4763</v>
      </c>
      <c r="H1291" s="69">
        <v>3899</v>
      </c>
      <c r="I1291" s="69">
        <v>0.31</v>
      </c>
      <c r="J1291" s="69">
        <v>15</v>
      </c>
    </row>
    <row r="1292" spans="1:10">
      <c r="A1292" s="86">
        <v>45553</v>
      </c>
      <c r="B1292" s="69" t="s">
        <v>429</v>
      </c>
      <c r="C1292" s="69" t="s">
        <v>428</v>
      </c>
      <c r="D1292" s="69">
        <v>10</v>
      </c>
      <c r="E1292" s="69">
        <v>14432</v>
      </c>
      <c r="F1292" s="69">
        <v>1443.2</v>
      </c>
      <c r="G1292" s="69">
        <v>1346</v>
      </c>
      <c r="H1292" s="69">
        <v>937</v>
      </c>
      <c r="I1292" s="69">
        <v>0.37</v>
      </c>
      <c r="J1292" s="69">
        <v>5</v>
      </c>
    </row>
    <row r="1293" spans="1:10">
      <c r="A1293" s="86">
        <v>45553</v>
      </c>
      <c r="B1293" s="69" t="s">
        <v>375</v>
      </c>
      <c r="C1293" s="69" t="s">
        <v>138</v>
      </c>
      <c r="D1293" s="69">
        <v>312</v>
      </c>
      <c r="E1293" s="69">
        <v>61184</v>
      </c>
      <c r="F1293" s="69">
        <v>196.1</v>
      </c>
      <c r="G1293" s="69">
        <v>26413</v>
      </c>
      <c r="H1293" s="69">
        <v>23846</v>
      </c>
      <c r="I1293" s="69">
        <v>0.62</v>
      </c>
      <c r="J1293" s="69">
        <v>163</v>
      </c>
    </row>
    <row r="1294" spans="1:10">
      <c r="A1294" s="86">
        <v>45553</v>
      </c>
      <c r="B1294" s="69" t="s">
        <v>440</v>
      </c>
      <c r="C1294" s="69" t="s">
        <v>432</v>
      </c>
      <c r="D1294" s="69">
        <v>505</v>
      </c>
      <c r="E1294" s="69">
        <v>42600</v>
      </c>
      <c r="F1294" s="69">
        <v>84.36</v>
      </c>
      <c r="G1294" s="69">
        <v>37582</v>
      </c>
      <c r="H1294" s="69">
        <v>28394</v>
      </c>
      <c r="I1294" s="69">
        <v>1.05</v>
      </c>
      <c r="J1294" s="69">
        <v>396</v>
      </c>
    </row>
    <row r="1295" spans="1:10">
      <c r="A1295" s="86">
        <v>45553</v>
      </c>
      <c r="B1295" s="69" t="s">
        <v>199</v>
      </c>
      <c r="C1295" s="69" t="s">
        <v>454</v>
      </c>
      <c r="D1295" s="69">
        <v>518</v>
      </c>
      <c r="E1295" s="69">
        <v>43368</v>
      </c>
      <c r="F1295" s="69">
        <v>83.72</v>
      </c>
      <c r="G1295" s="69">
        <v>40889</v>
      </c>
      <c r="H1295" s="69">
        <v>28732</v>
      </c>
      <c r="I1295" s="69">
        <v>0.97</v>
      </c>
      <c r="J1295" s="69">
        <v>397</v>
      </c>
    </row>
    <row r="1296" spans="1:10">
      <c r="A1296" s="86">
        <v>45553</v>
      </c>
      <c r="B1296" s="69" t="s">
        <v>237</v>
      </c>
      <c r="C1296" s="69" t="s">
        <v>228</v>
      </c>
      <c r="D1296" s="69">
        <v>56</v>
      </c>
      <c r="E1296" s="69">
        <v>6543</v>
      </c>
      <c r="F1296" s="69">
        <v>116.84</v>
      </c>
      <c r="G1296" s="69">
        <v>3782</v>
      </c>
      <c r="H1296" s="69">
        <v>2826</v>
      </c>
      <c r="I1296" s="69">
        <v>1.1599999999999999</v>
      </c>
      <c r="J1296" s="69">
        <v>44</v>
      </c>
    </row>
    <row r="1297" spans="1:10">
      <c r="A1297" s="86">
        <v>45553</v>
      </c>
      <c r="B1297" s="69" t="s">
        <v>260</v>
      </c>
      <c r="C1297" s="69" t="s">
        <v>256</v>
      </c>
      <c r="D1297" s="69">
        <v>82</v>
      </c>
      <c r="E1297" s="69">
        <v>8104</v>
      </c>
      <c r="F1297" s="69">
        <v>98.83</v>
      </c>
      <c r="G1297" s="69">
        <v>3346</v>
      </c>
      <c r="H1297" s="69">
        <v>2930</v>
      </c>
      <c r="I1297" s="69">
        <v>1.55</v>
      </c>
      <c r="J1297" s="69">
        <v>52</v>
      </c>
    </row>
    <row r="1298" spans="1:10">
      <c r="A1298" s="86">
        <v>45553</v>
      </c>
      <c r="B1298" s="69" t="s">
        <v>420</v>
      </c>
      <c r="C1298" s="69" t="s">
        <v>419</v>
      </c>
      <c r="D1298" s="69">
        <v>92</v>
      </c>
      <c r="E1298" s="69">
        <v>65208</v>
      </c>
      <c r="F1298" s="69">
        <v>708.78</v>
      </c>
      <c r="G1298" s="69">
        <v>89312</v>
      </c>
      <c r="H1298" s="69">
        <v>88330</v>
      </c>
      <c r="I1298" s="69">
        <v>0</v>
      </c>
      <c r="J1298" s="69">
        <v>2</v>
      </c>
    </row>
    <row r="1299" spans="1:10">
      <c r="A1299" s="86">
        <v>45553</v>
      </c>
      <c r="B1299" s="69" t="s">
        <v>409</v>
      </c>
      <c r="C1299" s="69" t="s">
        <v>253</v>
      </c>
      <c r="D1299" s="69">
        <v>1620</v>
      </c>
      <c r="E1299" s="69">
        <v>108210</v>
      </c>
      <c r="F1299" s="69">
        <v>66.8</v>
      </c>
      <c r="G1299" s="69">
        <v>29493</v>
      </c>
      <c r="H1299" s="69">
        <v>26830</v>
      </c>
      <c r="I1299" s="69">
        <v>5.23</v>
      </c>
      <c r="J1299" s="69">
        <v>1543</v>
      </c>
    </row>
    <row r="1300" spans="1:10">
      <c r="A1300" s="86">
        <v>45553</v>
      </c>
      <c r="B1300" s="69" t="s">
        <v>378</v>
      </c>
      <c r="C1300" s="69" t="s">
        <v>145</v>
      </c>
      <c r="D1300" s="69">
        <v>65</v>
      </c>
      <c r="E1300" s="69">
        <v>27790</v>
      </c>
      <c r="F1300" s="69">
        <v>427.54</v>
      </c>
      <c r="G1300" s="69">
        <v>4637</v>
      </c>
      <c r="H1300" s="69">
        <v>4117</v>
      </c>
      <c r="I1300" s="69">
        <v>0.73</v>
      </c>
      <c r="J1300" s="69">
        <v>34</v>
      </c>
    </row>
    <row r="1301" spans="1:10">
      <c r="A1301" s="86">
        <v>45553</v>
      </c>
      <c r="B1301" s="69" t="s">
        <v>444</v>
      </c>
      <c r="C1301" s="69" t="s">
        <v>432</v>
      </c>
      <c r="D1301" s="69">
        <v>395</v>
      </c>
      <c r="E1301" s="69">
        <v>40839</v>
      </c>
      <c r="F1301" s="69">
        <v>103.39</v>
      </c>
      <c r="G1301" s="69">
        <v>40269</v>
      </c>
      <c r="H1301" s="69">
        <v>25819</v>
      </c>
      <c r="I1301" s="69">
        <v>0.79</v>
      </c>
      <c r="J1301" s="69">
        <v>317</v>
      </c>
    </row>
    <row r="1302" spans="1:10">
      <c r="A1302" s="86">
        <v>45553</v>
      </c>
      <c r="B1302" s="69" t="s">
        <v>196</v>
      </c>
      <c r="C1302" s="69" t="s">
        <v>454</v>
      </c>
      <c r="D1302" s="69">
        <v>404</v>
      </c>
      <c r="E1302" s="69">
        <v>41856</v>
      </c>
      <c r="F1302" s="69">
        <v>103.6</v>
      </c>
      <c r="G1302" s="69">
        <v>49157</v>
      </c>
      <c r="H1302" s="69">
        <v>29702</v>
      </c>
      <c r="I1302" s="69">
        <v>0.69</v>
      </c>
      <c r="J1302" s="69">
        <v>341</v>
      </c>
    </row>
    <row r="1303" spans="1:10">
      <c r="A1303" s="86">
        <v>45553</v>
      </c>
      <c r="B1303" s="69" t="s">
        <v>235</v>
      </c>
      <c r="C1303" s="69" t="s">
        <v>228</v>
      </c>
      <c r="D1303" s="69">
        <v>53</v>
      </c>
      <c r="E1303" s="69">
        <v>6699</v>
      </c>
      <c r="F1303" s="69">
        <v>126.4</v>
      </c>
      <c r="G1303" s="69">
        <v>2676</v>
      </c>
      <c r="H1303" s="69">
        <v>2393</v>
      </c>
      <c r="I1303" s="69">
        <v>1.49</v>
      </c>
      <c r="J1303" s="69">
        <v>40</v>
      </c>
    </row>
    <row r="1304" spans="1:10">
      <c r="A1304" s="86">
        <v>45553</v>
      </c>
      <c r="B1304" s="69" t="s">
        <v>262</v>
      </c>
      <c r="C1304" s="69" t="s">
        <v>256</v>
      </c>
      <c r="D1304" s="69">
        <v>86</v>
      </c>
      <c r="E1304" s="69">
        <v>7713</v>
      </c>
      <c r="F1304" s="69">
        <v>89.69</v>
      </c>
      <c r="G1304" s="69">
        <v>3341</v>
      </c>
      <c r="H1304" s="69">
        <v>2747</v>
      </c>
      <c r="I1304" s="69">
        <v>2.1</v>
      </c>
      <c r="J1304" s="69">
        <v>70</v>
      </c>
    </row>
    <row r="1305" spans="1:10">
      <c r="A1305" s="86">
        <v>45553</v>
      </c>
      <c r="B1305" s="69" t="s">
        <v>456</v>
      </c>
      <c r="C1305" s="69" t="s">
        <v>455</v>
      </c>
      <c r="D1305" s="69">
        <v>198</v>
      </c>
      <c r="E1305" s="69">
        <v>16522</v>
      </c>
      <c r="F1305" s="69">
        <v>83.44</v>
      </c>
      <c r="G1305" s="69">
        <v>18174</v>
      </c>
      <c r="H1305" s="69">
        <v>12887</v>
      </c>
      <c r="I1305" s="69">
        <v>0.75</v>
      </c>
      <c r="J1305" s="69">
        <v>136</v>
      </c>
    </row>
    <row r="1306" spans="1:10">
      <c r="A1306" s="86">
        <v>45553</v>
      </c>
      <c r="B1306" s="69" t="s">
        <v>380</v>
      </c>
      <c r="C1306" s="69" t="s">
        <v>150</v>
      </c>
      <c r="D1306" s="69">
        <v>132</v>
      </c>
      <c r="E1306" s="69">
        <v>22719</v>
      </c>
      <c r="F1306" s="69">
        <v>172.11</v>
      </c>
      <c r="G1306" s="69">
        <v>6077</v>
      </c>
      <c r="H1306" s="69">
        <v>5397</v>
      </c>
      <c r="I1306" s="69">
        <v>1.18</v>
      </c>
      <c r="J1306" s="69">
        <v>72</v>
      </c>
    </row>
    <row r="1307" spans="1:10">
      <c r="A1307" s="86">
        <v>45553</v>
      </c>
      <c r="B1307" s="69" t="s">
        <v>233</v>
      </c>
      <c r="C1307" s="69" t="s">
        <v>228</v>
      </c>
      <c r="D1307" s="69">
        <v>134</v>
      </c>
      <c r="E1307" s="69">
        <v>7337</v>
      </c>
      <c r="F1307" s="69">
        <v>54.75</v>
      </c>
      <c r="G1307" s="69">
        <v>2869</v>
      </c>
      <c r="H1307" s="69">
        <v>2747</v>
      </c>
      <c r="I1307" s="69">
        <v>2.4700000000000002</v>
      </c>
      <c r="J1307" s="69">
        <v>71</v>
      </c>
    </row>
    <row r="1308" spans="1:10">
      <c r="A1308" s="86">
        <v>45553</v>
      </c>
      <c r="B1308" s="69" t="s">
        <v>261</v>
      </c>
      <c r="C1308" s="69" t="s">
        <v>256</v>
      </c>
      <c r="D1308" s="69">
        <v>142</v>
      </c>
      <c r="E1308" s="69">
        <v>7964</v>
      </c>
      <c r="F1308" s="69">
        <v>56.08</v>
      </c>
      <c r="G1308" s="69">
        <v>2544</v>
      </c>
      <c r="H1308" s="69">
        <v>2188</v>
      </c>
      <c r="I1308" s="69">
        <v>3.34</v>
      </c>
      <c r="J1308" s="69">
        <v>85</v>
      </c>
    </row>
    <row r="1309" spans="1:10">
      <c r="A1309" s="86">
        <v>45553</v>
      </c>
      <c r="B1309" s="69" t="s">
        <v>352</v>
      </c>
      <c r="C1309" s="69" t="s">
        <v>141</v>
      </c>
      <c r="D1309" s="69">
        <v>66</v>
      </c>
      <c r="E1309" s="69">
        <v>10284</v>
      </c>
      <c r="F1309" s="69">
        <v>155.82</v>
      </c>
      <c r="G1309" s="69">
        <v>1104</v>
      </c>
      <c r="H1309" s="69">
        <v>907</v>
      </c>
      <c r="I1309" s="69">
        <v>1.0900000000000001</v>
      </c>
      <c r="J1309" s="69">
        <v>12</v>
      </c>
    </row>
    <row r="1310" spans="1:10">
      <c r="A1310" s="86">
        <v>45553</v>
      </c>
      <c r="B1310" s="69" t="s">
        <v>355</v>
      </c>
      <c r="C1310" s="69" t="s">
        <v>141</v>
      </c>
      <c r="D1310" s="69">
        <v>90</v>
      </c>
      <c r="E1310" s="69">
        <v>10203</v>
      </c>
      <c r="F1310" s="69">
        <v>113.37</v>
      </c>
      <c r="G1310" s="69">
        <v>2095</v>
      </c>
      <c r="H1310" s="69">
        <v>1722</v>
      </c>
      <c r="I1310" s="69">
        <v>1.96</v>
      </c>
      <c r="J1310" s="69">
        <v>41</v>
      </c>
    </row>
    <row r="1311" spans="1:10">
      <c r="A1311" s="86">
        <v>45553</v>
      </c>
      <c r="B1311" s="69" t="s">
        <v>356</v>
      </c>
      <c r="C1311" s="69" t="s">
        <v>141</v>
      </c>
      <c r="D1311" s="69">
        <v>82</v>
      </c>
      <c r="E1311" s="69">
        <v>10201</v>
      </c>
      <c r="F1311" s="69">
        <v>124.4</v>
      </c>
      <c r="G1311" s="69">
        <v>1535</v>
      </c>
      <c r="H1311" s="69">
        <v>1250</v>
      </c>
      <c r="I1311" s="69">
        <v>2.67</v>
      </c>
      <c r="J1311" s="69">
        <v>41</v>
      </c>
    </row>
    <row r="1312" spans="1:10">
      <c r="A1312" s="86">
        <v>45553</v>
      </c>
      <c r="B1312" s="69" t="s">
        <v>357</v>
      </c>
      <c r="C1312" s="69" t="s">
        <v>141</v>
      </c>
      <c r="D1312" s="69">
        <v>73</v>
      </c>
      <c r="E1312" s="69">
        <v>10416</v>
      </c>
      <c r="F1312" s="69">
        <v>142.68</v>
      </c>
      <c r="G1312" s="69">
        <v>1449</v>
      </c>
      <c r="H1312" s="69">
        <v>1247</v>
      </c>
      <c r="I1312" s="69">
        <v>1.73</v>
      </c>
      <c r="J1312" s="69">
        <v>25</v>
      </c>
    </row>
    <row r="1313" spans="1:10">
      <c r="A1313" s="86">
        <v>45553</v>
      </c>
      <c r="B1313" s="69" t="s">
        <v>358</v>
      </c>
      <c r="C1313" s="69" t="s">
        <v>141</v>
      </c>
      <c r="D1313" s="69">
        <v>100</v>
      </c>
      <c r="E1313" s="69">
        <v>10024</v>
      </c>
      <c r="F1313" s="69">
        <v>100.24</v>
      </c>
      <c r="G1313" s="69">
        <v>1753</v>
      </c>
      <c r="H1313" s="69">
        <v>1516</v>
      </c>
      <c r="I1313" s="69">
        <v>2.2799999999999998</v>
      </c>
      <c r="J1313" s="69">
        <v>40</v>
      </c>
    </row>
    <row r="1314" spans="1:10">
      <c r="A1314" s="86">
        <v>45553</v>
      </c>
      <c r="B1314" s="69" t="s">
        <v>359</v>
      </c>
      <c r="C1314" s="69" t="s">
        <v>141</v>
      </c>
      <c r="D1314" s="69">
        <v>88</v>
      </c>
      <c r="E1314" s="69">
        <v>10393</v>
      </c>
      <c r="F1314" s="69">
        <v>118.1</v>
      </c>
      <c r="G1314" s="69">
        <v>2566</v>
      </c>
      <c r="H1314" s="69">
        <v>2125</v>
      </c>
      <c r="I1314" s="69">
        <v>1.87</v>
      </c>
      <c r="J1314" s="69">
        <v>48</v>
      </c>
    </row>
    <row r="1315" spans="1:10">
      <c r="A1315" s="86">
        <v>45553</v>
      </c>
      <c r="B1315" s="69" t="s">
        <v>360</v>
      </c>
      <c r="C1315" s="69" t="s">
        <v>141</v>
      </c>
      <c r="D1315" s="69">
        <v>74</v>
      </c>
      <c r="E1315" s="69">
        <v>10186</v>
      </c>
      <c r="F1315" s="69">
        <v>137.65</v>
      </c>
      <c r="G1315" s="69">
        <v>1672</v>
      </c>
      <c r="H1315" s="69">
        <v>1431</v>
      </c>
      <c r="I1315" s="69">
        <v>2.5099999999999998</v>
      </c>
      <c r="J1315" s="69">
        <v>42</v>
      </c>
    </row>
    <row r="1316" spans="1:10">
      <c r="A1316" s="86">
        <v>45553</v>
      </c>
      <c r="B1316" s="69" t="s">
        <v>361</v>
      </c>
      <c r="C1316" s="69" t="s">
        <v>141</v>
      </c>
      <c r="D1316" s="69">
        <v>131</v>
      </c>
      <c r="E1316" s="69">
        <v>10404</v>
      </c>
      <c r="F1316" s="69">
        <v>79.42</v>
      </c>
      <c r="G1316" s="69">
        <v>1584</v>
      </c>
      <c r="H1316" s="69">
        <v>1368</v>
      </c>
      <c r="I1316" s="69">
        <v>2.71</v>
      </c>
      <c r="J1316" s="69">
        <v>43</v>
      </c>
    </row>
    <row r="1317" spans="1:10">
      <c r="A1317" s="86">
        <v>45553</v>
      </c>
      <c r="B1317" s="69" t="s">
        <v>362</v>
      </c>
      <c r="C1317" s="69" t="s">
        <v>141</v>
      </c>
      <c r="D1317" s="69">
        <v>92</v>
      </c>
      <c r="E1317" s="69">
        <v>10345</v>
      </c>
      <c r="F1317" s="69">
        <v>112.45</v>
      </c>
      <c r="G1317" s="69">
        <v>1657</v>
      </c>
      <c r="H1317" s="69">
        <v>1410</v>
      </c>
      <c r="I1317" s="69">
        <v>2.6</v>
      </c>
      <c r="J1317" s="69">
        <v>43</v>
      </c>
    </row>
    <row r="1318" spans="1:10">
      <c r="A1318" s="86">
        <v>45553</v>
      </c>
      <c r="B1318" s="69" t="s">
        <v>363</v>
      </c>
      <c r="C1318" s="69" t="s">
        <v>141</v>
      </c>
      <c r="D1318" s="69">
        <v>114</v>
      </c>
      <c r="E1318" s="69">
        <v>10115</v>
      </c>
      <c r="F1318" s="69">
        <v>88.73</v>
      </c>
      <c r="G1318" s="69">
        <v>2147</v>
      </c>
      <c r="H1318" s="69">
        <v>1800</v>
      </c>
      <c r="I1318" s="69">
        <v>2.52</v>
      </c>
      <c r="J1318" s="69">
        <v>54</v>
      </c>
    </row>
    <row r="1319" spans="1:10">
      <c r="A1319" s="86">
        <v>45553</v>
      </c>
      <c r="B1319" s="69" t="s">
        <v>364</v>
      </c>
      <c r="C1319" s="69" t="s">
        <v>141</v>
      </c>
      <c r="D1319" s="69">
        <v>104</v>
      </c>
      <c r="E1319" s="69">
        <v>10394</v>
      </c>
      <c r="F1319" s="69">
        <v>99.94</v>
      </c>
      <c r="G1319" s="69">
        <v>2146</v>
      </c>
      <c r="H1319" s="69">
        <v>1770</v>
      </c>
      <c r="I1319" s="69">
        <v>2.19</v>
      </c>
      <c r="J1319" s="69">
        <v>47</v>
      </c>
    </row>
    <row r="1320" spans="1:10">
      <c r="A1320" s="86">
        <v>45553</v>
      </c>
      <c r="B1320" s="69" t="s">
        <v>453</v>
      </c>
      <c r="C1320" s="69" t="s">
        <v>228</v>
      </c>
      <c r="D1320" s="69">
        <v>68</v>
      </c>
      <c r="E1320" s="69">
        <v>6582</v>
      </c>
      <c r="F1320" s="69">
        <v>96.79</v>
      </c>
      <c r="G1320" s="69">
        <v>3457</v>
      </c>
      <c r="H1320" s="69">
        <v>2526</v>
      </c>
      <c r="I1320" s="69">
        <v>1.24</v>
      </c>
      <c r="J1320" s="69">
        <v>43</v>
      </c>
    </row>
    <row r="1321" spans="1:10">
      <c r="A1321" s="86">
        <v>45553</v>
      </c>
      <c r="B1321" s="69" t="s">
        <v>265</v>
      </c>
      <c r="C1321" s="69" t="s">
        <v>256</v>
      </c>
      <c r="D1321" s="69">
        <v>107</v>
      </c>
      <c r="E1321" s="69">
        <v>7995</v>
      </c>
      <c r="F1321" s="69">
        <v>74.72</v>
      </c>
      <c r="G1321" s="69">
        <v>3131</v>
      </c>
      <c r="H1321" s="69">
        <v>2602</v>
      </c>
      <c r="I1321" s="69">
        <v>2.17</v>
      </c>
      <c r="J1321" s="69">
        <v>68</v>
      </c>
    </row>
    <row r="1322" spans="1:10">
      <c r="A1322" s="86">
        <v>45553</v>
      </c>
      <c r="B1322" s="69" t="s">
        <v>381</v>
      </c>
      <c r="C1322" s="69" t="s">
        <v>153</v>
      </c>
      <c r="D1322" s="69">
        <v>104</v>
      </c>
      <c r="E1322" s="69">
        <v>22321</v>
      </c>
      <c r="F1322" s="69">
        <v>214.63</v>
      </c>
      <c r="G1322" s="69">
        <v>3915</v>
      </c>
      <c r="H1322" s="69">
        <v>3197</v>
      </c>
      <c r="I1322" s="69">
        <v>1.3</v>
      </c>
      <c r="J1322" s="69">
        <v>51</v>
      </c>
    </row>
    <row r="1323" spans="1:10">
      <c r="A1323" s="86">
        <v>45553</v>
      </c>
      <c r="B1323" s="69" t="s">
        <v>446</v>
      </c>
      <c r="C1323" s="69" t="s">
        <v>432</v>
      </c>
      <c r="D1323" s="69">
        <v>658</v>
      </c>
      <c r="E1323" s="69">
        <v>41917</v>
      </c>
      <c r="F1323" s="69">
        <v>63.7</v>
      </c>
      <c r="G1323" s="69">
        <v>30469</v>
      </c>
      <c r="H1323" s="69">
        <v>25487</v>
      </c>
      <c r="I1323" s="69">
        <v>1.5</v>
      </c>
      <c r="J1323" s="69">
        <v>458</v>
      </c>
    </row>
    <row r="1324" spans="1:10">
      <c r="A1324" s="86">
        <v>45553</v>
      </c>
      <c r="B1324" s="69" t="s">
        <v>200</v>
      </c>
      <c r="C1324" s="69" t="s">
        <v>454</v>
      </c>
      <c r="D1324" s="69">
        <v>693</v>
      </c>
      <c r="E1324" s="69">
        <v>42991</v>
      </c>
      <c r="F1324" s="69">
        <v>62.04</v>
      </c>
      <c r="G1324" s="69">
        <v>35850</v>
      </c>
      <c r="H1324" s="69">
        <v>29976</v>
      </c>
      <c r="I1324" s="69">
        <v>1.34</v>
      </c>
      <c r="J1324" s="69">
        <v>482</v>
      </c>
    </row>
    <row r="1325" spans="1:10">
      <c r="A1325" s="86">
        <v>45553</v>
      </c>
      <c r="B1325" s="69" t="s">
        <v>232</v>
      </c>
      <c r="C1325" s="69" t="s">
        <v>228</v>
      </c>
      <c r="D1325" s="69">
        <v>100</v>
      </c>
      <c r="E1325" s="69">
        <v>6688</v>
      </c>
      <c r="F1325" s="69">
        <v>66.88</v>
      </c>
      <c r="G1325" s="69">
        <v>2975</v>
      </c>
      <c r="H1325" s="69">
        <v>2677</v>
      </c>
      <c r="I1325" s="69">
        <v>2.12</v>
      </c>
      <c r="J1325" s="69">
        <v>63</v>
      </c>
    </row>
    <row r="1326" spans="1:10">
      <c r="A1326" s="86">
        <v>45553</v>
      </c>
      <c r="B1326" s="69" t="s">
        <v>258</v>
      </c>
      <c r="C1326" s="69" t="s">
        <v>256</v>
      </c>
      <c r="D1326" s="69">
        <v>103</v>
      </c>
      <c r="E1326" s="69">
        <v>7929</v>
      </c>
      <c r="F1326" s="69">
        <v>76.98</v>
      </c>
      <c r="G1326" s="69">
        <v>3228</v>
      </c>
      <c r="H1326" s="69">
        <v>2919</v>
      </c>
      <c r="I1326" s="69">
        <v>1.98</v>
      </c>
      <c r="J1326" s="69">
        <v>64</v>
      </c>
    </row>
    <row r="1327" spans="1:10">
      <c r="A1327" s="86">
        <v>45553</v>
      </c>
      <c r="B1327" s="69" t="s">
        <v>231</v>
      </c>
      <c r="C1327" s="69" t="s">
        <v>228</v>
      </c>
      <c r="D1327" s="69">
        <v>128</v>
      </c>
      <c r="E1327" s="69">
        <v>6544</v>
      </c>
      <c r="F1327" s="69">
        <v>51.13</v>
      </c>
      <c r="G1327" s="69">
        <v>3317</v>
      </c>
      <c r="H1327" s="69">
        <v>2800</v>
      </c>
      <c r="I1327" s="69">
        <v>2.77</v>
      </c>
      <c r="J1327" s="69">
        <v>92</v>
      </c>
    </row>
    <row r="1328" spans="1:10">
      <c r="A1328" s="86">
        <v>45553</v>
      </c>
      <c r="B1328" s="69" t="s">
        <v>257</v>
      </c>
      <c r="C1328" s="69" t="s">
        <v>256</v>
      </c>
      <c r="D1328" s="69">
        <v>143</v>
      </c>
      <c r="E1328" s="69">
        <v>8193</v>
      </c>
      <c r="F1328" s="69">
        <v>57.29</v>
      </c>
      <c r="G1328" s="69">
        <v>3007</v>
      </c>
      <c r="H1328" s="69">
        <v>2667</v>
      </c>
      <c r="I1328" s="69">
        <v>3.19</v>
      </c>
      <c r="J1328" s="69">
        <v>96</v>
      </c>
    </row>
    <row r="1329" spans="1:10">
      <c r="A1329" s="86">
        <v>45554</v>
      </c>
      <c r="B1329" s="69" t="s">
        <v>431</v>
      </c>
      <c r="C1329" s="69" t="s">
        <v>430</v>
      </c>
      <c r="D1329" s="69">
        <v>55</v>
      </c>
      <c r="E1329" s="69">
        <v>19027</v>
      </c>
      <c r="F1329" s="69">
        <v>345.95</v>
      </c>
      <c r="G1329" s="69">
        <v>22249</v>
      </c>
      <c r="H1329" s="69">
        <v>20835</v>
      </c>
      <c r="I1329" s="69">
        <v>0.14000000000000001</v>
      </c>
      <c r="J1329" s="69">
        <v>31</v>
      </c>
    </row>
    <row r="1330" spans="1:10">
      <c r="A1330" s="86">
        <v>45554</v>
      </c>
      <c r="B1330" s="69" t="s">
        <v>404</v>
      </c>
      <c r="C1330" s="69" t="s">
        <v>223</v>
      </c>
      <c r="D1330" s="69">
        <v>82</v>
      </c>
      <c r="E1330" s="69">
        <v>14401</v>
      </c>
      <c r="F1330" s="69">
        <v>175.62</v>
      </c>
      <c r="G1330" s="69">
        <v>4714</v>
      </c>
      <c r="H1330" s="69">
        <v>4032</v>
      </c>
      <c r="I1330" s="69">
        <v>0.78</v>
      </c>
      <c r="J1330" s="69">
        <v>37</v>
      </c>
    </row>
    <row r="1331" spans="1:10">
      <c r="A1331" s="86">
        <v>45554</v>
      </c>
      <c r="B1331" s="69" t="s">
        <v>408</v>
      </c>
      <c r="C1331" s="69" t="s">
        <v>248</v>
      </c>
      <c r="D1331" s="69">
        <v>1013</v>
      </c>
      <c r="E1331" s="69">
        <v>103395</v>
      </c>
      <c r="F1331" s="69">
        <v>102.07</v>
      </c>
      <c r="G1331" s="69">
        <v>32050</v>
      </c>
      <c r="H1331" s="69">
        <v>26857</v>
      </c>
      <c r="I1331" s="69">
        <v>2.78</v>
      </c>
      <c r="J1331" s="69">
        <v>890</v>
      </c>
    </row>
    <row r="1332" spans="1:10">
      <c r="A1332" s="86">
        <v>45554</v>
      </c>
      <c r="B1332" s="69" t="s">
        <v>388</v>
      </c>
      <c r="C1332" s="69" t="s">
        <v>388</v>
      </c>
      <c r="D1332" s="69">
        <v>104</v>
      </c>
      <c r="E1332" s="69">
        <v>53940</v>
      </c>
      <c r="F1332" s="69">
        <v>518.65</v>
      </c>
      <c r="G1332" s="69">
        <v>67390</v>
      </c>
      <c r="H1332" s="69">
        <v>65465</v>
      </c>
      <c r="I1332" s="69">
        <v>0.05</v>
      </c>
      <c r="J1332" s="69">
        <v>37</v>
      </c>
    </row>
    <row r="1333" spans="1:10">
      <c r="A1333" s="86">
        <v>45554</v>
      </c>
      <c r="B1333" s="69" t="s">
        <v>179</v>
      </c>
      <c r="C1333" s="69" t="s">
        <v>179</v>
      </c>
      <c r="D1333" s="69">
        <v>309</v>
      </c>
      <c r="E1333" s="69">
        <v>40139</v>
      </c>
      <c r="F1333" s="69">
        <v>129.9</v>
      </c>
      <c r="G1333" s="69">
        <v>55231</v>
      </c>
      <c r="H1333" s="69">
        <v>54140</v>
      </c>
      <c r="I1333" s="69">
        <v>0</v>
      </c>
    </row>
    <row r="1334" spans="1:10">
      <c r="A1334" s="86">
        <v>45554</v>
      </c>
      <c r="B1334" s="69" t="s">
        <v>394</v>
      </c>
      <c r="C1334" s="69" t="s">
        <v>393</v>
      </c>
      <c r="D1334" s="69">
        <v>2465</v>
      </c>
      <c r="E1334" s="69">
        <v>148600</v>
      </c>
      <c r="F1334" s="69">
        <v>60.28</v>
      </c>
      <c r="G1334" s="69">
        <v>130279</v>
      </c>
      <c r="H1334" s="69">
        <v>98824</v>
      </c>
      <c r="I1334" s="69">
        <v>0.95</v>
      </c>
      <c r="J1334" s="69">
        <v>1238</v>
      </c>
    </row>
    <row r="1335" spans="1:10">
      <c r="A1335" s="86">
        <v>45554</v>
      </c>
      <c r="B1335" s="69" t="s">
        <v>395</v>
      </c>
      <c r="C1335" s="69" t="s">
        <v>393</v>
      </c>
      <c r="D1335" s="69">
        <v>3396</v>
      </c>
      <c r="E1335" s="69">
        <v>212062</v>
      </c>
      <c r="F1335" s="69">
        <v>62.44</v>
      </c>
      <c r="G1335" s="69">
        <v>210633</v>
      </c>
      <c r="H1335" s="69">
        <v>143667</v>
      </c>
      <c r="I1335" s="69">
        <v>0.86</v>
      </c>
      <c r="J1335" s="69">
        <v>1804</v>
      </c>
    </row>
    <row r="1336" spans="1:10">
      <c r="A1336" s="86">
        <v>45554</v>
      </c>
      <c r="B1336" s="69" t="s">
        <v>396</v>
      </c>
      <c r="C1336" s="69" t="s">
        <v>393</v>
      </c>
      <c r="D1336" s="69">
        <v>475</v>
      </c>
      <c r="E1336" s="69">
        <v>29232</v>
      </c>
      <c r="F1336" s="69">
        <v>61.54</v>
      </c>
      <c r="G1336" s="69">
        <v>25938</v>
      </c>
      <c r="H1336" s="69">
        <v>18754</v>
      </c>
      <c r="I1336" s="69">
        <v>0.9</v>
      </c>
      <c r="J1336" s="69">
        <v>233</v>
      </c>
    </row>
    <row r="1337" spans="1:10">
      <c r="A1337" s="86">
        <v>45554</v>
      </c>
      <c r="B1337" s="69" t="s">
        <v>202</v>
      </c>
      <c r="C1337" s="69" t="s">
        <v>454</v>
      </c>
      <c r="D1337" s="69">
        <v>489</v>
      </c>
      <c r="E1337" s="69">
        <v>45369</v>
      </c>
      <c r="F1337" s="69">
        <v>92.78</v>
      </c>
      <c r="G1337" s="69">
        <v>40888</v>
      </c>
      <c r="H1337" s="69">
        <v>27018</v>
      </c>
      <c r="I1337" s="69">
        <v>0.94</v>
      </c>
      <c r="J1337" s="69">
        <v>383</v>
      </c>
    </row>
    <row r="1338" spans="1:10">
      <c r="A1338" s="86">
        <v>45554</v>
      </c>
      <c r="B1338" s="69" t="s">
        <v>198</v>
      </c>
      <c r="C1338" s="69" t="s">
        <v>454</v>
      </c>
      <c r="D1338" s="69">
        <v>416</v>
      </c>
      <c r="E1338" s="69">
        <v>45366</v>
      </c>
      <c r="F1338" s="69">
        <v>109.05</v>
      </c>
      <c r="G1338" s="69">
        <v>45101</v>
      </c>
      <c r="H1338" s="69">
        <v>27740</v>
      </c>
      <c r="I1338" s="69">
        <v>0.79</v>
      </c>
      <c r="J1338" s="69">
        <v>357</v>
      </c>
    </row>
    <row r="1339" spans="1:10">
      <c r="A1339" s="86">
        <v>45554</v>
      </c>
      <c r="B1339" s="69" t="s">
        <v>433</v>
      </c>
      <c r="C1339" s="69" t="s">
        <v>432</v>
      </c>
      <c r="D1339" s="69">
        <v>445</v>
      </c>
      <c r="E1339" s="69">
        <v>44229</v>
      </c>
      <c r="F1339" s="69">
        <v>99.39</v>
      </c>
      <c r="G1339" s="69">
        <v>33432</v>
      </c>
      <c r="H1339" s="69">
        <v>24286</v>
      </c>
      <c r="I1339" s="69">
        <v>1.08</v>
      </c>
      <c r="J1339" s="69">
        <v>361</v>
      </c>
    </row>
    <row r="1340" spans="1:10">
      <c r="A1340" s="86">
        <v>45554</v>
      </c>
      <c r="B1340" s="69" t="s">
        <v>434</v>
      </c>
      <c r="C1340" s="69" t="s">
        <v>432</v>
      </c>
      <c r="D1340" s="69">
        <v>475</v>
      </c>
      <c r="E1340" s="69">
        <v>44613</v>
      </c>
      <c r="F1340" s="69">
        <v>93.92</v>
      </c>
      <c r="G1340" s="69">
        <v>43032</v>
      </c>
      <c r="H1340" s="69">
        <v>30045</v>
      </c>
      <c r="I1340" s="69">
        <v>0.86</v>
      </c>
      <c r="J1340" s="69">
        <v>372</v>
      </c>
    </row>
    <row r="1341" spans="1:10">
      <c r="A1341" s="86">
        <v>45554</v>
      </c>
      <c r="B1341" s="69" t="s">
        <v>234</v>
      </c>
      <c r="C1341" s="69" t="s">
        <v>228</v>
      </c>
      <c r="D1341" s="69">
        <v>106</v>
      </c>
      <c r="E1341" s="69">
        <v>8284</v>
      </c>
      <c r="F1341" s="69">
        <v>78.150000000000006</v>
      </c>
      <c r="G1341" s="69">
        <v>4239</v>
      </c>
      <c r="H1341" s="69">
        <v>3855</v>
      </c>
      <c r="I1341" s="69">
        <v>1.93</v>
      </c>
      <c r="J1341" s="69">
        <v>82</v>
      </c>
    </row>
    <row r="1342" spans="1:10">
      <c r="A1342" s="86">
        <v>45554</v>
      </c>
      <c r="B1342" s="69" t="s">
        <v>436</v>
      </c>
      <c r="C1342" s="69" t="s">
        <v>432</v>
      </c>
      <c r="D1342" s="69">
        <v>534</v>
      </c>
      <c r="E1342" s="69">
        <v>41014</v>
      </c>
      <c r="F1342" s="69">
        <v>76.81</v>
      </c>
      <c r="G1342" s="69">
        <v>34706</v>
      </c>
      <c r="H1342" s="69">
        <v>28812</v>
      </c>
      <c r="I1342" s="69">
        <v>1.22</v>
      </c>
      <c r="J1342" s="69">
        <v>425</v>
      </c>
    </row>
    <row r="1343" spans="1:10">
      <c r="A1343" s="86">
        <v>45554</v>
      </c>
      <c r="B1343" s="69" t="s">
        <v>201</v>
      </c>
      <c r="C1343" s="69" t="s">
        <v>454</v>
      </c>
      <c r="D1343" s="69">
        <v>550</v>
      </c>
      <c r="E1343" s="69">
        <v>42094</v>
      </c>
      <c r="F1343" s="69">
        <v>76.53</v>
      </c>
      <c r="G1343" s="69">
        <v>39494</v>
      </c>
      <c r="H1343" s="69">
        <v>30148</v>
      </c>
      <c r="I1343" s="69">
        <v>0.98</v>
      </c>
      <c r="J1343" s="69">
        <v>389</v>
      </c>
    </row>
    <row r="1344" spans="1:10">
      <c r="A1344" s="86">
        <v>45554</v>
      </c>
      <c r="B1344" s="69" t="s">
        <v>452</v>
      </c>
      <c r="C1344" s="69" t="s">
        <v>228</v>
      </c>
      <c r="D1344" s="69">
        <v>97</v>
      </c>
      <c r="E1344" s="69">
        <v>8242</v>
      </c>
      <c r="F1344" s="69">
        <v>84.97</v>
      </c>
      <c r="G1344" s="69">
        <v>5846</v>
      </c>
      <c r="H1344" s="69">
        <v>4511</v>
      </c>
      <c r="I1344" s="69">
        <v>1.1499999999999999</v>
      </c>
      <c r="J1344" s="69">
        <v>67</v>
      </c>
    </row>
    <row r="1345" spans="1:10">
      <c r="A1345" s="86">
        <v>45554</v>
      </c>
      <c r="B1345" s="69" t="s">
        <v>264</v>
      </c>
      <c r="C1345" s="69" t="s">
        <v>256</v>
      </c>
      <c r="D1345" s="69">
        <v>78</v>
      </c>
      <c r="E1345" s="69">
        <v>8419</v>
      </c>
      <c r="F1345" s="69">
        <v>107.94</v>
      </c>
      <c r="G1345" s="69">
        <v>3512</v>
      </c>
      <c r="H1345" s="69">
        <v>2828</v>
      </c>
      <c r="I1345" s="69">
        <v>1.94</v>
      </c>
      <c r="J1345" s="69">
        <v>68</v>
      </c>
    </row>
    <row r="1346" spans="1:10">
      <c r="A1346" s="86">
        <v>45554</v>
      </c>
      <c r="B1346" s="69" t="s">
        <v>449</v>
      </c>
      <c r="C1346" s="69" t="s">
        <v>448</v>
      </c>
      <c r="D1346" s="69">
        <v>522</v>
      </c>
      <c r="E1346" s="69">
        <v>37463</v>
      </c>
      <c r="F1346" s="69">
        <v>71.77</v>
      </c>
      <c r="G1346" s="69">
        <v>17209</v>
      </c>
      <c r="H1346" s="69">
        <v>15688</v>
      </c>
      <c r="I1346" s="69">
        <v>2.04</v>
      </c>
      <c r="J1346" s="69">
        <v>351</v>
      </c>
    </row>
    <row r="1347" spans="1:10">
      <c r="A1347" s="86">
        <v>45554</v>
      </c>
      <c r="B1347" s="69" t="s">
        <v>451</v>
      </c>
      <c r="C1347" s="69" t="s">
        <v>450</v>
      </c>
      <c r="D1347" s="69">
        <v>328</v>
      </c>
      <c r="E1347" s="69">
        <v>26882</v>
      </c>
      <c r="F1347" s="69">
        <v>81.96</v>
      </c>
      <c r="G1347" s="69">
        <v>53161</v>
      </c>
      <c r="H1347" s="69">
        <v>22041</v>
      </c>
      <c r="I1347" s="69">
        <v>0.56999999999999995</v>
      </c>
      <c r="J1347" s="69">
        <v>304</v>
      </c>
    </row>
    <row r="1348" spans="1:10">
      <c r="A1348" s="86">
        <v>45554</v>
      </c>
      <c r="B1348" s="69" t="s">
        <v>397</v>
      </c>
      <c r="C1348" s="69" t="s">
        <v>191</v>
      </c>
      <c r="D1348" s="69">
        <v>7</v>
      </c>
      <c r="E1348" s="69">
        <v>308</v>
      </c>
      <c r="F1348" s="69">
        <v>44</v>
      </c>
      <c r="G1348" s="69">
        <v>86</v>
      </c>
      <c r="H1348" s="69">
        <v>78</v>
      </c>
      <c r="I1348" s="69">
        <v>5.81</v>
      </c>
      <c r="J1348" s="69">
        <v>5</v>
      </c>
    </row>
    <row r="1349" spans="1:10">
      <c r="A1349" s="86">
        <v>45554</v>
      </c>
      <c r="B1349" s="69" t="s">
        <v>398</v>
      </c>
      <c r="C1349" s="69" t="s">
        <v>191</v>
      </c>
      <c r="D1349" s="69">
        <v>300</v>
      </c>
      <c r="E1349" s="69">
        <v>26034</v>
      </c>
      <c r="F1349" s="69">
        <v>86.78</v>
      </c>
      <c r="G1349" s="69">
        <v>12322</v>
      </c>
      <c r="H1349" s="69">
        <v>10446</v>
      </c>
      <c r="I1349" s="69">
        <v>1.79</v>
      </c>
      <c r="J1349" s="69">
        <v>220</v>
      </c>
    </row>
    <row r="1350" spans="1:10">
      <c r="A1350" s="86">
        <v>45554</v>
      </c>
      <c r="B1350" s="69" t="s">
        <v>399</v>
      </c>
      <c r="C1350" s="69" t="s">
        <v>191</v>
      </c>
      <c r="D1350" s="69">
        <v>746</v>
      </c>
      <c r="E1350" s="69">
        <v>56996</v>
      </c>
      <c r="F1350" s="69">
        <v>76.400000000000006</v>
      </c>
      <c r="G1350" s="69">
        <v>27950</v>
      </c>
      <c r="H1350" s="69">
        <v>22902</v>
      </c>
      <c r="I1350" s="69">
        <v>2.0299999999999998</v>
      </c>
      <c r="J1350" s="69">
        <v>566</v>
      </c>
    </row>
    <row r="1351" spans="1:10">
      <c r="A1351" s="86">
        <v>45554</v>
      </c>
      <c r="B1351" s="69" t="s">
        <v>400</v>
      </c>
      <c r="C1351" s="69" t="s">
        <v>205</v>
      </c>
      <c r="D1351" s="69">
        <v>437</v>
      </c>
      <c r="E1351" s="69">
        <v>41419</v>
      </c>
      <c r="F1351" s="69">
        <v>94.78</v>
      </c>
      <c r="G1351" s="69">
        <v>10520</v>
      </c>
      <c r="H1351" s="69">
        <v>9305</v>
      </c>
      <c r="I1351" s="69">
        <v>0.33</v>
      </c>
      <c r="J1351" s="69">
        <v>35</v>
      </c>
    </row>
    <row r="1352" spans="1:10">
      <c r="A1352" s="86">
        <v>45554</v>
      </c>
      <c r="B1352" s="69" t="s">
        <v>401</v>
      </c>
      <c r="C1352" s="69" t="s">
        <v>205</v>
      </c>
      <c r="D1352" s="69">
        <v>31</v>
      </c>
      <c r="E1352" s="69">
        <v>3826</v>
      </c>
      <c r="F1352" s="69">
        <v>123.42</v>
      </c>
      <c r="G1352" s="69">
        <v>592</v>
      </c>
      <c r="H1352" s="69">
        <v>548</v>
      </c>
      <c r="I1352" s="69">
        <v>0.51</v>
      </c>
      <c r="J1352" s="69">
        <v>3</v>
      </c>
    </row>
    <row r="1353" spans="1:10">
      <c r="A1353" s="86">
        <v>45554</v>
      </c>
      <c r="B1353" s="69" t="s">
        <v>402</v>
      </c>
      <c r="C1353" s="69" t="s">
        <v>205</v>
      </c>
      <c r="D1353" s="69">
        <v>30</v>
      </c>
      <c r="E1353" s="69">
        <v>3550</v>
      </c>
      <c r="F1353" s="69">
        <v>118.33</v>
      </c>
      <c r="G1353" s="69">
        <v>487</v>
      </c>
      <c r="H1353" s="69">
        <v>448</v>
      </c>
      <c r="I1353" s="69">
        <v>0.82</v>
      </c>
      <c r="J1353" s="69">
        <v>4</v>
      </c>
    </row>
    <row r="1354" spans="1:10">
      <c r="A1354" s="86">
        <v>45554</v>
      </c>
      <c r="B1354" s="69" t="s">
        <v>415</v>
      </c>
      <c r="C1354" s="69" t="s">
        <v>286</v>
      </c>
      <c r="D1354" s="69">
        <v>97</v>
      </c>
      <c r="E1354" s="69">
        <v>44567</v>
      </c>
      <c r="F1354" s="69">
        <v>459.45</v>
      </c>
      <c r="G1354" s="69">
        <v>61427</v>
      </c>
      <c r="H1354" s="69">
        <v>61427</v>
      </c>
      <c r="I1354" s="69">
        <v>0.02</v>
      </c>
      <c r="J1354" s="69">
        <v>15</v>
      </c>
    </row>
    <row r="1355" spans="1:10">
      <c r="A1355" s="86">
        <v>45554</v>
      </c>
      <c r="B1355" s="69" t="s">
        <v>417</v>
      </c>
      <c r="C1355" s="69" t="s">
        <v>286</v>
      </c>
      <c r="D1355" s="69">
        <v>55</v>
      </c>
      <c r="E1355" s="69">
        <v>22301</v>
      </c>
      <c r="F1355" s="69">
        <v>405.47</v>
      </c>
      <c r="G1355" s="69">
        <v>30828</v>
      </c>
      <c r="H1355" s="69">
        <v>30828</v>
      </c>
      <c r="I1355" s="69">
        <v>7.0000000000000007E-2</v>
      </c>
      <c r="J1355" s="69">
        <v>23</v>
      </c>
    </row>
    <row r="1356" spans="1:10">
      <c r="A1356" s="86">
        <v>45554</v>
      </c>
      <c r="B1356" s="69" t="s">
        <v>347</v>
      </c>
      <c r="C1356" s="69" t="s">
        <v>101</v>
      </c>
      <c r="D1356" s="69">
        <v>175</v>
      </c>
      <c r="E1356" s="69">
        <v>53025</v>
      </c>
      <c r="F1356" s="69">
        <v>303</v>
      </c>
      <c r="G1356" s="69">
        <v>11046</v>
      </c>
      <c r="H1356" s="69">
        <v>8841</v>
      </c>
      <c r="I1356" s="69">
        <v>0.94</v>
      </c>
      <c r="J1356" s="69">
        <v>104</v>
      </c>
    </row>
    <row r="1357" spans="1:10">
      <c r="A1357" s="86">
        <v>45554</v>
      </c>
      <c r="B1357" s="69" t="s">
        <v>438</v>
      </c>
      <c r="C1357" s="69" t="s">
        <v>432</v>
      </c>
      <c r="D1357" s="69">
        <v>547</v>
      </c>
      <c r="E1357" s="69">
        <v>37713</v>
      </c>
      <c r="F1357" s="69">
        <v>68.95</v>
      </c>
      <c r="G1357" s="69">
        <v>27911</v>
      </c>
      <c r="H1357" s="69">
        <v>23266</v>
      </c>
      <c r="I1357" s="69">
        <v>1.4</v>
      </c>
      <c r="J1357" s="69">
        <v>391</v>
      </c>
    </row>
    <row r="1358" spans="1:10">
      <c r="A1358" s="86">
        <v>45554</v>
      </c>
      <c r="B1358" s="69" t="s">
        <v>197</v>
      </c>
      <c r="C1358" s="69" t="s">
        <v>454</v>
      </c>
      <c r="D1358" s="69">
        <v>597</v>
      </c>
      <c r="E1358" s="69">
        <v>40026</v>
      </c>
      <c r="F1358" s="69">
        <v>67.05</v>
      </c>
      <c r="G1358" s="69">
        <v>31724</v>
      </c>
      <c r="H1358" s="69">
        <v>24484</v>
      </c>
      <c r="I1358" s="69">
        <v>1.2</v>
      </c>
      <c r="J1358" s="69">
        <v>380</v>
      </c>
    </row>
    <row r="1359" spans="1:10">
      <c r="A1359" s="86">
        <v>45554</v>
      </c>
      <c r="B1359" s="69" t="s">
        <v>238</v>
      </c>
      <c r="C1359" s="69" t="s">
        <v>228</v>
      </c>
      <c r="D1359" s="69">
        <v>108</v>
      </c>
      <c r="E1359" s="69">
        <v>8165</v>
      </c>
      <c r="F1359" s="69">
        <v>75.599999999999994</v>
      </c>
      <c r="G1359" s="69">
        <v>4048</v>
      </c>
      <c r="H1359" s="69">
        <v>3357</v>
      </c>
      <c r="I1359" s="69">
        <v>1.53</v>
      </c>
      <c r="J1359" s="69">
        <v>62</v>
      </c>
    </row>
    <row r="1360" spans="1:10">
      <c r="A1360" s="86">
        <v>45554</v>
      </c>
      <c r="B1360" s="69" t="s">
        <v>266</v>
      </c>
      <c r="C1360" s="69" t="s">
        <v>256</v>
      </c>
      <c r="D1360" s="69">
        <v>105</v>
      </c>
      <c r="E1360" s="69">
        <v>8262</v>
      </c>
      <c r="F1360" s="69">
        <v>78.69</v>
      </c>
      <c r="G1360" s="69">
        <v>3426</v>
      </c>
      <c r="H1360" s="69">
        <v>2799</v>
      </c>
      <c r="I1360" s="69">
        <v>1.98</v>
      </c>
      <c r="J1360" s="69">
        <v>68</v>
      </c>
    </row>
    <row r="1361" spans="1:10">
      <c r="A1361" s="86">
        <v>45554</v>
      </c>
      <c r="B1361" s="69" t="s">
        <v>403</v>
      </c>
      <c r="C1361" s="69" t="s">
        <v>218</v>
      </c>
      <c r="D1361" s="69">
        <v>3074</v>
      </c>
      <c r="E1361" s="69">
        <v>158370</v>
      </c>
      <c r="F1361" s="69">
        <v>51.52</v>
      </c>
      <c r="G1361" s="69">
        <v>154300</v>
      </c>
      <c r="H1361" s="69">
        <v>133895</v>
      </c>
      <c r="I1361" s="69">
        <v>1.1200000000000001</v>
      </c>
      <c r="J1361" s="69">
        <v>1721</v>
      </c>
    </row>
    <row r="1362" spans="1:10">
      <c r="A1362" s="86">
        <v>45554</v>
      </c>
      <c r="B1362" s="69" t="s">
        <v>259</v>
      </c>
      <c r="C1362" s="69" t="s">
        <v>256</v>
      </c>
      <c r="D1362" s="69">
        <v>99</v>
      </c>
      <c r="E1362" s="69">
        <v>8395</v>
      </c>
      <c r="F1362" s="69">
        <v>84.8</v>
      </c>
      <c r="G1362" s="69">
        <v>4948</v>
      </c>
      <c r="H1362" s="69">
        <v>3953</v>
      </c>
      <c r="I1362" s="69">
        <v>1.56</v>
      </c>
      <c r="J1362" s="69">
        <v>77</v>
      </c>
    </row>
    <row r="1363" spans="1:10">
      <c r="A1363" s="86">
        <v>45554</v>
      </c>
      <c r="B1363" s="69" t="s">
        <v>369</v>
      </c>
      <c r="C1363" s="69" t="s">
        <v>127</v>
      </c>
      <c r="D1363" s="69">
        <v>187</v>
      </c>
      <c r="E1363" s="69">
        <v>49815</v>
      </c>
      <c r="F1363" s="69">
        <v>266.39</v>
      </c>
      <c r="G1363" s="69">
        <v>12740</v>
      </c>
      <c r="H1363" s="69">
        <v>11103</v>
      </c>
      <c r="I1363" s="69">
        <v>0.72</v>
      </c>
      <c r="J1363" s="69">
        <v>92</v>
      </c>
    </row>
    <row r="1364" spans="1:10">
      <c r="A1364" s="86">
        <v>45554</v>
      </c>
      <c r="B1364" s="69" t="s">
        <v>230</v>
      </c>
      <c r="C1364" s="69" t="s">
        <v>228</v>
      </c>
      <c r="D1364" s="69">
        <v>115</v>
      </c>
      <c r="E1364" s="69">
        <v>8558</v>
      </c>
      <c r="F1364" s="69">
        <v>74.42</v>
      </c>
      <c r="G1364" s="69">
        <v>5085</v>
      </c>
      <c r="H1364" s="69">
        <v>3568</v>
      </c>
      <c r="I1364" s="69">
        <v>1.42</v>
      </c>
      <c r="J1364" s="69">
        <v>72</v>
      </c>
    </row>
    <row r="1365" spans="1:10">
      <c r="A1365" s="86">
        <v>45554</v>
      </c>
      <c r="B1365" s="69" t="s">
        <v>263</v>
      </c>
      <c r="C1365" s="69" t="s">
        <v>256</v>
      </c>
      <c r="D1365" s="69">
        <v>88</v>
      </c>
      <c r="E1365" s="69">
        <v>8298</v>
      </c>
      <c r="F1365" s="69">
        <v>94.3</v>
      </c>
      <c r="G1365" s="69">
        <v>4739</v>
      </c>
      <c r="H1365" s="69">
        <v>3815</v>
      </c>
      <c r="I1365" s="69">
        <v>1.41</v>
      </c>
      <c r="J1365" s="69">
        <v>67</v>
      </c>
    </row>
    <row r="1366" spans="1:10">
      <c r="A1366" s="86">
        <v>45554</v>
      </c>
      <c r="B1366" s="69" t="s">
        <v>371</v>
      </c>
      <c r="C1366" s="69" t="s">
        <v>131</v>
      </c>
      <c r="D1366" s="69">
        <v>94</v>
      </c>
      <c r="E1366" s="69">
        <v>19319</v>
      </c>
      <c r="F1366" s="69">
        <v>205.52</v>
      </c>
      <c r="G1366" s="69">
        <v>4251</v>
      </c>
      <c r="H1366" s="69">
        <v>3526</v>
      </c>
      <c r="I1366" s="69">
        <v>1.1499999999999999</v>
      </c>
      <c r="J1366" s="69">
        <v>49</v>
      </c>
    </row>
    <row r="1367" spans="1:10">
      <c r="A1367" s="86">
        <v>45554</v>
      </c>
      <c r="B1367" s="69" t="s">
        <v>384</v>
      </c>
      <c r="C1367" s="69" t="s">
        <v>157</v>
      </c>
      <c r="D1367" s="69">
        <v>420</v>
      </c>
      <c r="E1367" s="69">
        <v>66576</v>
      </c>
      <c r="F1367" s="69">
        <v>158.51</v>
      </c>
      <c r="G1367" s="69">
        <v>38998</v>
      </c>
      <c r="H1367" s="69">
        <v>34553</v>
      </c>
      <c r="I1367" s="69">
        <v>0.57999999999999996</v>
      </c>
      <c r="J1367" s="69">
        <v>228</v>
      </c>
    </row>
    <row r="1368" spans="1:10">
      <c r="A1368" s="86">
        <v>45554</v>
      </c>
      <c r="B1368" s="69" t="s">
        <v>367</v>
      </c>
      <c r="C1368" s="69" t="s">
        <v>109</v>
      </c>
      <c r="D1368" s="69">
        <v>398</v>
      </c>
      <c r="E1368" s="69">
        <v>120080</v>
      </c>
      <c r="F1368" s="69">
        <v>301.70999999999998</v>
      </c>
      <c r="G1368" s="69">
        <v>27285</v>
      </c>
      <c r="H1368" s="69">
        <v>20602</v>
      </c>
      <c r="I1368" s="69">
        <v>0.68</v>
      </c>
      <c r="J1368" s="69">
        <v>186</v>
      </c>
    </row>
    <row r="1369" spans="1:10">
      <c r="A1369" s="86">
        <v>45554</v>
      </c>
      <c r="B1369" s="69" t="s">
        <v>387</v>
      </c>
      <c r="C1369" s="69" t="s">
        <v>161</v>
      </c>
      <c r="D1369" s="69">
        <v>316</v>
      </c>
      <c r="E1369" s="69">
        <v>30021</v>
      </c>
      <c r="F1369" s="69">
        <v>95</v>
      </c>
      <c r="G1369" s="69">
        <v>22348</v>
      </c>
      <c r="H1369" s="69">
        <v>20102</v>
      </c>
      <c r="I1369" s="69">
        <v>0.8</v>
      </c>
      <c r="J1369" s="69">
        <v>178</v>
      </c>
    </row>
    <row r="1370" spans="1:10">
      <c r="A1370" s="86">
        <v>45554</v>
      </c>
      <c r="B1370" s="69" t="s">
        <v>351</v>
      </c>
      <c r="C1370" s="69" t="s">
        <v>134</v>
      </c>
      <c r="D1370" s="69">
        <v>62</v>
      </c>
      <c r="E1370" s="69">
        <v>16946</v>
      </c>
      <c r="F1370" s="69">
        <v>273.32</v>
      </c>
      <c r="G1370" s="69">
        <v>4706</v>
      </c>
      <c r="H1370" s="69">
        <v>3991</v>
      </c>
      <c r="I1370" s="69">
        <v>0.76</v>
      </c>
      <c r="J1370" s="69">
        <v>36</v>
      </c>
    </row>
    <row r="1371" spans="1:10">
      <c r="A1371" s="86">
        <v>45554</v>
      </c>
      <c r="B1371" s="69" t="s">
        <v>412</v>
      </c>
      <c r="C1371" s="69" t="s">
        <v>273</v>
      </c>
      <c r="D1371" s="69">
        <v>947</v>
      </c>
      <c r="E1371" s="69">
        <v>61567</v>
      </c>
      <c r="F1371" s="69">
        <v>65.010000000000005</v>
      </c>
      <c r="G1371" s="69">
        <v>30966</v>
      </c>
      <c r="H1371" s="69">
        <v>28197</v>
      </c>
      <c r="I1371" s="69">
        <v>2.16</v>
      </c>
      <c r="J1371" s="69">
        <v>670</v>
      </c>
    </row>
    <row r="1372" spans="1:10">
      <c r="A1372" s="86">
        <v>45554</v>
      </c>
      <c r="B1372" s="69" t="s">
        <v>412</v>
      </c>
      <c r="C1372" s="69" t="s">
        <v>277</v>
      </c>
      <c r="D1372" s="69">
        <v>590</v>
      </c>
      <c r="E1372" s="69">
        <v>45865</v>
      </c>
      <c r="F1372" s="69">
        <v>77.739999999999995</v>
      </c>
      <c r="G1372" s="69">
        <v>8843</v>
      </c>
      <c r="H1372" s="69">
        <v>8353</v>
      </c>
      <c r="I1372" s="69">
        <v>6.65</v>
      </c>
      <c r="J1372" s="69">
        <v>588</v>
      </c>
    </row>
    <row r="1373" spans="1:10">
      <c r="A1373" s="86">
        <v>45554</v>
      </c>
      <c r="B1373" s="69" t="s">
        <v>412</v>
      </c>
      <c r="C1373" s="69" t="s">
        <v>282</v>
      </c>
      <c r="D1373" s="69">
        <v>725</v>
      </c>
      <c r="E1373" s="69">
        <v>46905</v>
      </c>
      <c r="F1373" s="69">
        <v>64.7</v>
      </c>
      <c r="G1373" s="69">
        <v>35827</v>
      </c>
      <c r="H1373" s="69">
        <v>27302</v>
      </c>
      <c r="I1373" s="69">
        <v>1.79</v>
      </c>
      <c r="J1373" s="69">
        <v>642</v>
      </c>
    </row>
    <row r="1374" spans="1:10">
      <c r="A1374" s="86">
        <v>45554</v>
      </c>
      <c r="B1374" s="69" t="s">
        <v>407</v>
      </c>
      <c r="C1374" s="69" t="s">
        <v>243</v>
      </c>
      <c r="D1374" s="69">
        <v>266</v>
      </c>
      <c r="E1374" s="69">
        <v>64451</v>
      </c>
      <c r="F1374" s="69">
        <v>242.3</v>
      </c>
      <c r="G1374" s="69">
        <v>22144</v>
      </c>
      <c r="H1374" s="69">
        <v>18121</v>
      </c>
      <c r="I1374" s="69">
        <v>0.03</v>
      </c>
      <c r="J1374" s="69">
        <v>7</v>
      </c>
    </row>
    <row r="1375" spans="1:10">
      <c r="A1375" s="86">
        <v>45554</v>
      </c>
      <c r="B1375" s="69" t="s">
        <v>411</v>
      </c>
      <c r="C1375" s="69" t="s">
        <v>268</v>
      </c>
      <c r="D1375" s="69">
        <v>771</v>
      </c>
      <c r="E1375" s="69">
        <v>59019</v>
      </c>
      <c r="F1375" s="69">
        <v>76.55</v>
      </c>
      <c r="G1375" s="69">
        <v>52631</v>
      </c>
      <c r="H1375" s="69">
        <v>32716</v>
      </c>
      <c r="I1375" s="69">
        <v>1.1599999999999999</v>
      </c>
      <c r="J1375" s="69">
        <v>608</v>
      </c>
    </row>
    <row r="1376" spans="1:10">
      <c r="A1376" s="86">
        <v>45554</v>
      </c>
      <c r="B1376" s="69" t="s">
        <v>392</v>
      </c>
      <c r="C1376" s="69" t="s">
        <v>185</v>
      </c>
      <c r="D1376" s="69">
        <v>1926</v>
      </c>
      <c r="E1376" s="69">
        <v>161916</v>
      </c>
      <c r="F1376" s="69">
        <v>84.07</v>
      </c>
      <c r="G1376" s="69">
        <v>195086</v>
      </c>
      <c r="H1376" s="69">
        <v>130393</v>
      </c>
      <c r="I1376" s="69">
        <v>0.79</v>
      </c>
      <c r="J1376" s="69">
        <v>1534</v>
      </c>
    </row>
    <row r="1377" spans="1:10">
      <c r="A1377" s="86">
        <v>45554</v>
      </c>
      <c r="B1377" s="69" t="s">
        <v>405</v>
      </c>
      <c r="C1377" s="69" t="s">
        <v>239</v>
      </c>
      <c r="D1377" s="69">
        <v>491</v>
      </c>
      <c r="E1377" s="69">
        <v>29640</v>
      </c>
      <c r="F1377" s="69">
        <v>60.37</v>
      </c>
      <c r="G1377" s="69">
        <v>16511</v>
      </c>
      <c r="H1377" s="69">
        <v>12848</v>
      </c>
      <c r="I1377" s="69">
        <v>2.2400000000000002</v>
      </c>
      <c r="J1377" s="69">
        <v>370</v>
      </c>
    </row>
    <row r="1378" spans="1:10">
      <c r="A1378" s="86">
        <v>45554</v>
      </c>
      <c r="B1378" s="69" t="s">
        <v>349</v>
      </c>
      <c r="C1378" s="69" t="s">
        <v>123</v>
      </c>
      <c r="D1378" s="69">
        <v>386</v>
      </c>
      <c r="E1378" s="69">
        <v>84677</v>
      </c>
      <c r="F1378" s="69">
        <v>219.37</v>
      </c>
      <c r="G1378" s="69">
        <v>15385</v>
      </c>
      <c r="H1378" s="69">
        <v>12580</v>
      </c>
      <c r="I1378" s="69">
        <v>1.26</v>
      </c>
      <c r="J1378" s="69">
        <v>194</v>
      </c>
    </row>
    <row r="1379" spans="1:10">
      <c r="A1379" s="86">
        <v>45554</v>
      </c>
      <c r="B1379" s="69" t="s">
        <v>423</v>
      </c>
      <c r="C1379" s="69" t="s">
        <v>422</v>
      </c>
      <c r="D1379" s="69">
        <v>14</v>
      </c>
      <c r="E1379" s="69">
        <v>13477</v>
      </c>
      <c r="F1379" s="69">
        <v>962.64</v>
      </c>
      <c r="G1379" s="69">
        <v>4907</v>
      </c>
      <c r="H1379" s="69">
        <v>3586</v>
      </c>
      <c r="I1379" s="69">
        <v>0.14000000000000001</v>
      </c>
      <c r="J1379" s="69">
        <v>7</v>
      </c>
    </row>
    <row r="1380" spans="1:10">
      <c r="A1380" s="86">
        <v>45554</v>
      </c>
      <c r="B1380" s="69" t="s">
        <v>425</v>
      </c>
      <c r="C1380" s="69" t="s">
        <v>424</v>
      </c>
      <c r="D1380" s="69">
        <v>17</v>
      </c>
      <c r="E1380" s="69">
        <v>15319</v>
      </c>
      <c r="F1380" s="69">
        <v>901.12</v>
      </c>
      <c r="G1380" s="69">
        <v>1769</v>
      </c>
      <c r="H1380" s="69">
        <v>1000</v>
      </c>
      <c r="I1380" s="69">
        <v>0.56999999999999995</v>
      </c>
      <c r="J1380" s="69">
        <v>10</v>
      </c>
    </row>
    <row r="1381" spans="1:10">
      <c r="A1381" s="86">
        <v>45554</v>
      </c>
      <c r="B1381" s="69" t="s">
        <v>427</v>
      </c>
      <c r="C1381" s="69" t="s">
        <v>426</v>
      </c>
      <c r="D1381" s="69">
        <v>25</v>
      </c>
      <c r="E1381" s="69">
        <v>13483</v>
      </c>
      <c r="F1381" s="69">
        <v>539.32000000000005</v>
      </c>
      <c r="G1381" s="69">
        <v>4968</v>
      </c>
      <c r="H1381" s="69">
        <v>3863</v>
      </c>
      <c r="I1381" s="69">
        <v>0.24</v>
      </c>
      <c r="J1381" s="69">
        <v>12</v>
      </c>
    </row>
    <row r="1382" spans="1:10">
      <c r="A1382" s="86">
        <v>45554</v>
      </c>
      <c r="B1382" s="69" t="s">
        <v>429</v>
      </c>
      <c r="C1382" s="69" t="s">
        <v>428</v>
      </c>
      <c r="D1382" s="69">
        <v>10</v>
      </c>
      <c r="E1382" s="69">
        <v>13648</v>
      </c>
      <c r="F1382" s="69">
        <v>1364.8</v>
      </c>
      <c r="G1382" s="69">
        <v>1649</v>
      </c>
      <c r="H1382" s="69">
        <v>910</v>
      </c>
      <c r="I1382" s="69">
        <v>0.3</v>
      </c>
      <c r="J1382" s="69">
        <v>5</v>
      </c>
    </row>
    <row r="1383" spans="1:10">
      <c r="A1383" s="86">
        <v>45554</v>
      </c>
      <c r="B1383" s="69" t="s">
        <v>375</v>
      </c>
      <c r="C1383" s="69" t="s">
        <v>138</v>
      </c>
      <c r="D1383" s="69">
        <v>247</v>
      </c>
      <c r="E1383" s="69">
        <v>59191</v>
      </c>
      <c r="F1383" s="69">
        <v>239.64</v>
      </c>
      <c r="G1383" s="69">
        <v>18960</v>
      </c>
      <c r="H1383" s="69">
        <v>17932</v>
      </c>
      <c r="I1383" s="69">
        <v>0.68</v>
      </c>
      <c r="J1383" s="69">
        <v>128</v>
      </c>
    </row>
    <row r="1384" spans="1:10">
      <c r="A1384" s="86">
        <v>45554</v>
      </c>
      <c r="B1384" s="69" t="s">
        <v>440</v>
      </c>
      <c r="C1384" s="69" t="s">
        <v>432</v>
      </c>
      <c r="D1384" s="69">
        <v>455</v>
      </c>
      <c r="E1384" s="69">
        <v>40500</v>
      </c>
      <c r="F1384" s="69">
        <v>89.01</v>
      </c>
      <c r="G1384" s="69">
        <v>35748</v>
      </c>
      <c r="H1384" s="69">
        <v>26256</v>
      </c>
      <c r="I1384" s="69">
        <v>0.96</v>
      </c>
      <c r="J1384" s="69">
        <v>342</v>
      </c>
    </row>
    <row r="1385" spans="1:10">
      <c r="A1385" s="86">
        <v>45554</v>
      </c>
      <c r="B1385" s="69" t="s">
        <v>199</v>
      </c>
      <c r="C1385" s="69" t="s">
        <v>454</v>
      </c>
      <c r="D1385" s="69">
        <v>457</v>
      </c>
      <c r="E1385" s="69">
        <v>40886</v>
      </c>
      <c r="F1385" s="69">
        <v>89.47</v>
      </c>
      <c r="G1385" s="69">
        <v>42210</v>
      </c>
      <c r="H1385" s="69">
        <v>28948</v>
      </c>
      <c r="I1385" s="69">
        <v>0.76</v>
      </c>
      <c r="J1385" s="69">
        <v>321</v>
      </c>
    </row>
    <row r="1386" spans="1:10">
      <c r="A1386" s="86">
        <v>45554</v>
      </c>
      <c r="B1386" s="69" t="s">
        <v>237</v>
      </c>
      <c r="C1386" s="69" t="s">
        <v>228</v>
      </c>
      <c r="D1386" s="69">
        <v>77</v>
      </c>
      <c r="E1386" s="69">
        <v>8245</v>
      </c>
      <c r="F1386" s="69">
        <v>107.08</v>
      </c>
      <c r="G1386" s="69">
        <v>7182</v>
      </c>
      <c r="H1386" s="69">
        <v>4401</v>
      </c>
      <c r="I1386" s="69">
        <v>0.91</v>
      </c>
      <c r="J1386" s="69">
        <v>65</v>
      </c>
    </row>
    <row r="1387" spans="1:10">
      <c r="A1387" s="86">
        <v>45554</v>
      </c>
      <c r="B1387" s="69" t="s">
        <v>260</v>
      </c>
      <c r="C1387" s="69" t="s">
        <v>256</v>
      </c>
      <c r="D1387" s="69">
        <v>89</v>
      </c>
      <c r="E1387" s="69">
        <v>8334</v>
      </c>
      <c r="F1387" s="69">
        <v>93.64</v>
      </c>
      <c r="G1387" s="69">
        <v>4635</v>
      </c>
      <c r="H1387" s="69">
        <v>3837</v>
      </c>
      <c r="I1387" s="69">
        <v>1.42</v>
      </c>
      <c r="J1387" s="69">
        <v>66</v>
      </c>
    </row>
    <row r="1388" spans="1:10">
      <c r="A1388" s="86">
        <v>45554</v>
      </c>
      <c r="B1388" s="69" t="s">
        <v>420</v>
      </c>
      <c r="C1388" s="69" t="s">
        <v>419</v>
      </c>
      <c r="D1388" s="69">
        <v>88</v>
      </c>
      <c r="E1388" s="69">
        <v>63608</v>
      </c>
      <c r="F1388" s="69">
        <v>722.82</v>
      </c>
      <c r="G1388" s="69">
        <v>86970</v>
      </c>
      <c r="H1388" s="69">
        <v>86733</v>
      </c>
      <c r="I1388" s="69">
        <v>0</v>
      </c>
      <c r="J1388" s="69">
        <v>1</v>
      </c>
    </row>
    <row r="1389" spans="1:10">
      <c r="A1389" s="86">
        <v>45554</v>
      </c>
      <c r="B1389" s="69" t="s">
        <v>409</v>
      </c>
      <c r="C1389" s="69" t="s">
        <v>253</v>
      </c>
      <c r="D1389" s="69">
        <v>1340</v>
      </c>
      <c r="E1389" s="69">
        <v>97004</v>
      </c>
      <c r="F1389" s="69">
        <v>72.39</v>
      </c>
      <c r="G1389" s="69">
        <v>26203</v>
      </c>
      <c r="H1389" s="69">
        <v>24659</v>
      </c>
      <c r="I1389" s="69">
        <v>4.75</v>
      </c>
      <c r="J1389" s="69">
        <v>1245</v>
      </c>
    </row>
    <row r="1390" spans="1:10">
      <c r="A1390" s="86">
        <v>45554</v>
      </c>
      <c r="B1390" s="69" t="s">
        <v>378</v>
      </c>
      <c r="C1390" s="69" t="s">
        <v>145</v>
      </c>
      <c r="D1390" s="69">
        <v>74</v>
      </c>
      <c r="E1390" s="69">
        <v>26543</v>
      </c>
      <c r="F1390" s="69">
        <v>358.69</v>
      </c>
      <c r="G1390" s="69">
        <v>3254</v>
      </c>
      <c r="H1390" s="69">
        <v>2727</v>
      </c>
      <c r="I1390" s="69">
        <v>0.95</v>
      </c>
      <c r="J1390" s="69">
        <v>31</v>
      </c>
    </row>
    <row r="1391" spans="1:10">
      <c r="A1391" s="86">
        <v>45554</v>
      </c>
      <c r="B1391" s="69" t="s">
        <v>444</v>
      </c>
      <c r="C1391" s="69" t="s">
        <v>432</v>
      </c>
      <c r="D1391" s="69">
        <v>413</v>
      </c>
      <c r="E1391" s="69">
        <v>40935</v>
      </c>
      <c r="F1391" s="69">
        <v>99.12</v>
      </c>
      <c r="G1391" s="69">
        <v>43515</v>
      </c>
      <c r="H1391" s="69">
        <v>25633</v>
      </c>
      <c r="I1391" s="69">
        <v>0.77</v>
      </c>
      <c r="J1391" s="69">
        <v>336</v>
      </c>
    </row>
    <row r="1392" spans="1:10">
      <c r="A1392" s="86">
        <v>45554</v>
      </c>
      <c r="B1392" s="69" t="s">
        <v>196</v>
      </c>
      <c r="C1392" s="69" t="s">
        <v>454</v>
      </c>
      <c r="D1392" s="69">
        <v>453</v>
      </c>
      <c r="E1392" s="69">
        <v>40928</v>
      </c>
      <c r="F1392" s="69">
        <v>90.35</v>
      </c>
      <c r="G1392" s="69">
        <v>52279</v>
      </c>
      <c r="H1392" s="69">
        <v>28750</v>
      </c>
      <c r="I1392" s="69">
        <v>0.76</v>
      </c>
      <c r="J1392" s="69">
        <v>398</v>
      </c>
    </row>
    <row r="1393" spans="1:10">
      <c r="A1393" s="86">
        <v>45554</v>
      </c>
      <c r="B1393" s="69" t="s">
        <v>235</v>
      </c>
      <c r="C1393" s="69" t="s">
        <v>228</v>
      </c>
      <c r="D1393" s="69">
        <v>114</v>
      </c>
      <c r="E1393" s="69">
        <v>8469</v>
      </c>
      <c r="F1393" s="69">
        <v>74.290000000000006</v>
      </c>
      <c r="G1393" s="69">
        <v>5243</v>
      </c>
      <c r="H1393" s="69">
        <v>3627</v>
      </c>
      <c r="I1393" s="69">
        <v>1.72</v>
      </c>
      <c r="J1393" s="69">
        <v>90</v>
      </c>
    </row>
    <row r="1394" spans="1:10">
      <c r="A1394" s="86">
        <v>45554</v>
      </c>
      <c r="B1394" s="69" t="s">
        <v>262</v>
      </c>
      <c r="C1394" s="69" t="s">
        <v>256</v>
      </c>
      <c r="D1394" s="69">
        <v>100</v>
      </c>
      <c r="E1394" s="69">
        <v>8826</v>
      </c>
      <c r="F1394" s="69">
        <v>88.26</v>
      </c>
      <c r="G1394" s="69">
        <v>4487</v>
      </c>
      <c r="H1394" s="69">
        <v>3309</v>
      </c>
      <c r="I1394" s="69">
        <v>1.87</v>
      </c>
      <c r="J1394" s="69">
        <v>84</v>
      </c>
    </row>
    <row r="1395" spans="1:10">
      <c r="A1395" s="86">
        <v>45554</v>
      </c>
      <c r="B1395" s="69" t="s">
        <v>456</v>
      </c>
      <c r="C1395" s="69" t="s">
        <v>455</v>
      </c>
      <c r="D1395" s="69">
        <v>196</v>
      </c>
      <c r="E1395" s="69">
        <v>16397</v>
      </c>
      <c r="F1395" s="69">
        <v>83.66</v>
      </c>
      <c r="G1395" s="69">
        <v>18893</v>
      </c>
      <c r="H1395" s="69">
        <v>13837</v>
      </c>
      <c r="I1395" s="69">
        <v>0.73</v>
      </c>
      <c r="J1395" s="69">
        <v>137</v>
      </c>
    </row>
    <row r="1396" spans="1:10">
      <c r="A1396" s="86">
        <v>45554</v>
      </c>
      <c r="B1396" s="69" t="s">
        <v>380</v>
      </c>
      <c r="C1396" s="69" t="s">
        <v>150</v>
      </c>
      <c r="D1396" s="69">
        <v>112</v>
      </c>
      <c r="E1396" s="69">
        <v>22664</v>
      </c>
      <c r="F1396" s="69">
        <v>202.36</v>
      </c>
      <c r="G1396" s="69">
        <v>5814</v>
      </c>
      <c r="H1396" s="69">
        <v>5125</v>
      </c>
      <c r="I1396" s="69">
        <v>1.01</v>
      </c>
      <c r="J1396" s="69">
        <v>59</v>
      </c>
    </row>
    <row r="1397" spans="1:10">
      <c r="A1397" s="86">
        <v>45554</v>
      </c>
      <c r="B1397" s="69" t="s">
        <v>233</v>
      </c>
      <c r="C1397" s="69" t="s">
        <v>228</v>
      </c>
      <c r="D1397" s="69">
        <v>204</v>
      </c>
      <c r="E1397" s="69">
        <v>8442</v>
      </c>
      <c r="F1397" s="69">
        <v>41.38</v>
      </c>
      <c r="G1397" s="69">
        <v>3540</v>
      </c>
      <c r="H1397" s="69">
        <v>2843</v>
      </c>
      <c r="I1397" s="69">
        <v>2.97</v>
      </c>
      <c r="J1397" s="69">
        <v>105</v>
      </c>
    </row>
    <row r="1398" spans="1:10">
      <c r="A1398" s="86">
        <v>45554</v>
      </c>
      <c r="B1398" s="69" t="s">
        <v>261</v>
      </c>
      <c r="C1398" s="69" t="s">
        <v>256</v>
      </c>
      <c r="D1398" s="69">
        <v>106</v>
      </c>
      <c r="E1398" s="69">
        <v>8873</v>
      </c>
      <c r="F1398" s="69">
        <v>83.71</v>
      </c>
      <c r="G1398" s="69">
        <v>3295</v>
      </c>
      <c r="H1398" s="69">
        <v>2853</v>
      </c>
      <c r="I1398" s="69">
        <v>2.4900000000000002</v>
      </c>
      <c r="J1398" s="69">
        <v>82</v>
      </c>
    </row>
    <row r="1399" spans="1:10">
      <c r="A1399" s="86">
        <v>45554</v>
      </c>
      <c r="B1399" s="69" t="s">
        <v>352</v>
      </c>
      <c r="C1399" s="69" t="s">
        <v>141</v>
      </c>
      <c r="D1399" s="69">
        <v>74</v>
      </c>
      <c r="E1399" s="69">
        <v>9942</v>
      </c>
      <c r="F1399" s="69">
        <v>134.35</v>
      </c>
      <c r="G1399" s="69">
        <v>1085</v>
      </c>
      <c r="H1399" s="69">
        <v>869</v>
      </c>
      <c r="I1399" s="69">
        <v>2.76</v>
      </c>
      <c r="J1399" s="69">
        <v>30</v>
      </c>
    </row>
    <row r="1400" spans="1:10">
      <c r="A1400" s="86">
        <v>45554</v>
      </c>
      <c r="B1400" s="69" t="s">
        <v>355</v>
      </c>
      <c r="C1400" s="69" t="s">
        <v>141</v>
      </c>
      <c r="D1400" s="69">
        <v>101</v>
      </c>
      <c r="E1400" s="69">
        <v>9953</v>
      </c>
      <c r="F1400" s="69">
        <v>98.54</v>
      </c>
      <c r="G1400" s="69">
        <v>2088</v>
      </c>
      <c r="H1400" s="69">
        <v>1772</v>
      </c>
      <c r="I1400" s="69">
        <v>2.39</v>
      </c>
      <c r="J1400" s="69">
        <v>50</v>
      </c>
    </row>
    <row r="1401" spans="1:10">
      <c r="A1401" s="86">
        <v>45554</v>
      </c>
      <c r="B1401" s="69" t="s">
        <v>356</v>
      </c>
      <c r="C1401" s="69" t="s">
        <v>141</v>
      </c>
      <c r="D1401" s="69">
        <v>84</v>
      </c>
      <c r="E1401" s="69">
        <v>10084</v>
      </c>
      <c r="F1401" s="69">
        <v>120.05</v>
      </c>
      <c r="G1401" s="69">
        <v>1577</v>
      </c>
      <c r="H1401" s="69">
        <v>1310</v>
      </c>
      <c r="I1401" s="69">
        <v>1.97</v>
      </c>
      <c r="J1401" s="69">
        <v>31</v>
      </c>
    </row>
    <row r="1402" spans="1:10">
      <c r="A1402" s="86">
        <v>45554</v>
      </c>
      <c r="B1402" s="69" t="s">
        <v>357</v>
      </c>
      <c r="C1402" s="69" t="s">
        <v>141</v>
      </c>
      <c r="D1402" s="69">
        <v>63</v>
      </c>
      <c r="E1402" s="69">
        <v>9919</v>
      </c>
      <c r="F1402" s="69">
        <v>157.44</v>
      </c>
      <c r="G1402" s="69">
        <v>1498</v>
      </c>
      <c r="H1402" s="69">
        <v>1292</v>
      </c>
      <c r="I1402" s="69">
        <v>2.14</v>
      </c>
      <c r="J1402" s="69">
        <v>32</v>
      </c>
    </row>
    <row r="1403" spans="1:10">
      <c r="A1403" s="86">
        <v>45554</v>
      </c>
      <c r="B1403" s="69" t="s">
        <v>358</v>
      </c>
      <c r="C1403" s="69" t="s">
        <v>141</v>
      </c>
      <c r="D1403" s="69">
        <v>103</v>
      </c>
      <c r="E1403" s="69">
        <v>9874</v>
      </c>
      <c r="F1403" s="69">
        <v>95.86</v>
      </c>
      <c r="G1403" s="69">
        <v>1696</v>
      </c>
      <c r="H1403" s="69">
        <v>1527</v>
      </c>
      <c r="I1403" s="69">
        <v>2.71</v>
      </c>
      <c r="J1403" s="69">
        <v>46</v>
      </c>
    </row>
    <row r="1404" spans="1:10">
      <c r="A1404" s="86">
        <v>45554</v>
      </c>
      <c r="B1404" s="69" t="s">
        <v>359</v>
      </c>
      <c r="C1404" s="69" t="s">
        <v>141</v>
      </c>
      <c r="D1404" s="69">
        <v>83</v>
      </c>
      <c r="E1404" s="69">
        <v>9892</v>
      </c>
      <c r="F1404" s="69">
        <v>119.18</v>
      </c>
      <c r="G1404" s="69">
        <v>2644</v>
      </c>
      <c r="H1404" s="69">
        <v>2207</v>
      </c>
      <c r="I1404" s="69">
        <v>1.89</v>
      </c>
      <c r="J1404" s="69">
        <v>50</v>
      </c>
    </row>
    <row r="1405" spans="1:10">
      <c r="A1405" s="86">
        <v>45554</v>
      </c>
      <c r="B1405" s="69" t="s">
        <v>360</v>
      </c>
      <c r="C1405" s="69" t="s">
        <v>141</v>
      </c>
      <c r="D1405" s="69">
        <v>80</v>
      </c>
      <c r="E1405" s="69">
        <v>9918</v>
      </c>
      <c r="F1405" s="69">
        <v>123.98</v>
      </c>
      <c r="G1405" s="69">
        <v>1687</v>
      </c>
      <c r="H1405" s="69">
        <v>1457</v>
      </c>
      <c r="I1405" s="69">
        <v>1.72</v>
      </c>
      <c r="J1405" s="69">
        <v>29</v>
      </c>
    </row>
    <row r="1406" spans="1:10">
      <c r="A1406" s="86">
        <v>45554</v>
      </c>
      <c r="B1406" s="69" t="s">
        <v>361</v>
      </c>
      <c r="C1406" s="69" t="s">
        <v>141</v>
      </c>
      <c r="D1406" s="69">
        <v>111</v>
      </c>
      <c r="E1406" s="69">
        <v>10051</v>
      </c>
      <c r="F1406" s="69">
        <v>90.55</v>
      </c>
      <c r="G1406" s="69">
        <v>1572</v>
      </c>
      <c r="H1406" s="69">
        <v>1366</v>
      </c>
      <c r="I1406" s="69">
        <v>2.93</v>
      </c>
      <c r="J1406" s="69">
        <v>46</v>
      </c>
    </row>
    <row r="1407" spans="1:10">
      <c r="A1407" s="86">
        <v>45554</v>
      </c>
      <c r="B1407" s="69" t="s">
        <v>362</v>
      </c>
      <c r="C1407" s="69" t="s">
        <v>141</v>
      </c>
      <c r="D1407" s="69">
        <v>95</v>
      </c>
      <c r="E1407" s="69">
        <v>10118</v>
      </c>
      <c r="F1407" s="69">
        <v>106.51</v>
      </c>
      <c r="G1407" s="69">
        <v>1790</v>
      </c>
      <c r="H1407" s="69">
        <v>1547</v>
      </c>
      <c r="I1407" s="69">
        <v>2.57</v>
      </c>
      <c r="J1407" s="69">
        <v>46</v>
      </c>
    </row>
    <row r="1408" spans="1:10">
      <c r="A1408" s="86">
        <v>45554</v>
      </c>
      <c r="B1408" s="69" t="s">
        <v>363</v>
      </c>
      <c r="C1408" s="69" t="s">
        <v>141</v>
      </c>
      <c r="D1408" s="69">
        <v>115</v>
      </c>
      <c r="E1408" s="69">
        <v>9936</v>
      </c>
      <c r="F1408" s="69">
        <v>86.4</v>
      </c>
      <c r="G1408" s="69">
        <v>2071</v>
      </c>
      <c r="H1408" s="69">
        <v>1767</v>
      </c>
      <c r="I1408" s="69">
        <v>2.27</v>
      </c>
      <c r="J1408" s="69">
        <v>47</v>
      </c>
    </row>
    <row r="1409" spans="1:10">
      <c r="A1409" s="86">
        <v>45554</v>
      </c>
      <c r="B1409" s="69" t="s">
        <v>364</v>
      </c>
      <c r="C1409" s="69" t="s">
        <v>141</v>
      </c>
      <c r="D1409" s="69">
        <v>122</v>
      </c>
      <c r="E1409" s="69">
        <v>10105</v>
      </c>
      <c r="F1409" s="69">
        <v>82.83</v>
      </c>
      <c r="G1409" s="69">
        <v>2274</v>
      </c>
      <c r="H1409" s="69">
        <v>1894</v>
      </c>
      <c r="I1409" s="69">
        <v>2.0699999999999998</v>
      </c>
      <c r="J1409" s="69">
        <v>47</v>
      </c>
    </row>
    <row r="1410" spans="1:10">
      <c r="A1410" s="86">
        <v>45554</v>
      </c>
      <c r="B1410" s="69" t="s">
        <v>453</v>
      </c>
      <c r="C1410" s="69" t="s">
        <v>228</v>
      </c>
      <c r="D1410" s="69">
        <v>96</v>
      </c>
      <c r="E1410" s="69">
        <v>8363</v>
      </c>
      <c r="F1410" s="69">
        <v>87.11</v>
      </c>
      <c r="G1410" s="69">
        <v>5336</v>
      </c>
      <c r="H1410" s="69">
        <v>3510</v>
      </c>
      <c r="I1410" s="69">
        <v>1.54</v>
      </c>
      <c r="J1410" s="69">
        <v>82</v>
      </c>
    </row>
    <row r="1411" spans="1:10">
      <c r="A1411" s="86">
        <v>45554</v>
      </c>
      <c r="B1411" s="69" t="s">
        <v>265</v>
      </c>
      <c r="C1411" s="69" t="s">
        <v>256</v>
      </c>
      <c r="D1411" s="69">
        <v>88</v>
      </c>
      <c r="E1411" s="69">
        <v>8202</v>
      </c>
      <c r="F1411" s="69">
        <v>93.2</v>
      </c>
      <c r="G1411" s="69">
        <v>4264</v>
      </c>
      <c r="H1411" s="69">
        <v>3332</v>
      </c>
      <c r="I1411" s="69">
        <v>1.57</v>
      </c>
      <c r="J1411" s="69">
        <v>67</v>
      </c>
    </row>
    <row r="1412" spans="1:10">
      <c r="A1412" s="86">
        <v>45554</v>
      </c>
      <c r="B1412" s="69" t="s">
        <v>381</v>
      </c>
      <c r="C1412" s="69" t="s">
        <v>153</v>
      </c>
      <c r="D1412" s="69">
        <v>95</v>
      </c>
      <c r="E1412" s="69">
        <v>21426</v>
      </c>
      <c r="F1412" s="69">
        <v>225.54</v>
      </c>
      <c r="G1412" s="69">
        <v>4196</v>
      </c>
      <c r="H1412" s="69">
        <v>3512</v>
      </c>
      <c r="I1412" s="69">
        <v>1.1000000000000001</v>
      </c>
      <c r="J1412" s="69">
        <v>46</v>
      </c>
    </row>
    <row r="1413" spans="1:10">
      <c r="A1413" s="86">
        <v>45554</v>
      </c>
      <c r="B1413" s="69" t="s">
        <v>446</v>
      </c>
      <c r="C1413" s="69" t="s">
        <v>432</v>
      </c>
      <c r="D1413" s="69">
        <v>533</v>
      </c>
      <c r="E1413" s="69">
        <v>39947</v>
      </c>
      <c r="F1413" s="69">
        <v>74.95</v>
      </c>
      <c r="G1413" s="69">
        <v>27069</v>
      </c>
      <c r="H1413" s="69">
        <v>23187</v>
      </c>
      <c r="I1413" s="69">
        <v>1.39</v>
      </c>
      <c r="J1413" s="69">
        <v>375</v>
      </c>
    </row>
    <row r="1414" spans="1:10">
      <c r="A1414" s="86">
        <v>45554</v>
      </c>
      <c r="B1414" s="69" t="s">
        <v>200</v>
      </c>
      <c r="C1414" s="69" t="s">
        <v>454</v>
      </c>
      <c r="D1414" s="69">
        <v>700</v>
      </c>
      <c r="E1414" s="69">
        <v>41006</v>
      </c>
      <c r="F1414" s="69">
        <v>58.58</v>
      </c>
      <c r="G1414" s="69">
        <v>36137</v>
      </c>
      <c r="H1414" s="69">
        <v>29905</v>
      </c>
      <c r="I1414" s="69">
        <v>1.3</v>
      </c>
      <c r="J1414" s="69">
        <v>471</v>
      </c>
    </row>
    <row r="1415" spans="1:10">
      <c r="A1415" s="86">
        <v>45554</v>
      </c>
      <c r="B1415" s="69" t="s">
        <v>232</v>
      </c>
      <c r="C1415" s="69" t="s">
        <v>228</v>
      </c>
      <c r="D1415" s="69">
        <v>107</v>
      </c>
      <c r="E1415" s="69">
        <v>8583</v>
      </c>
      <c r="F1415" s="69">
        <v>80.209999999999994</v>
      </c>
      <c r="G1415" s="69">
        <v>5667</v>
      </c>
      <c r="H1415" s="69">
        <v>5036</v>
      </c>
      <c r="I1415" s="69">
        <v>1.36</v>
      </c>
      <c r="J1415" s="69">
        <v>77</v>
      </c>
    </row>
    <row r="1416" spans="1:10">
      <c r="A1416" s="86">
        <v>45554</v>
      </c>
      <c r="B1416" s="69" t="s">
        <v>258</v>
      </c>
      <c r="C1416" s="69" t="s">
        <v>256</v>
      </c>
      <c r="D1416" s="69">
        <v>108</v>
      </c>
      <c r="E1416" s="69">
        <v>8059</v>
      </c>
      <c r="F1416" s="69">
        <v>74.62</v>
      </c>
      <c r="G1416" s="69">
        <v>5036</v>
      </c>
      <c r="H1416" s="69">
        <v>4373</v>
      </c>
      <c r="I1416" s="69">
        <v>1.55</v>
      </c>
      <c r="J1416" s="69">
        <v>78</v>
      </c>
    </row>
    <row r="1417" spans="1:10">
      <c r="A1417" s="86">
        <v>45554</v>
      </c>
      <c r="B1417" s="69" t="s">
        <v>231</v>
      </c>
      <c r="C1417" s="69" t="s">
        <v>228</v>
      </c>
      <c r="D1417" s="69">
        <v>133</v>
      </c>
      <c r="E1417" s="69">
        <v>8488</v>
      </c>
      <c r="F1417" s="69">
        <v>63.82</v>
      </c>
      <c r="G1417" s="69">
        <v>5310</v>
      </c>
      <c r="H1417" s="69">
        <v>4531</v>
      </c>
      <c r="I1417" s="69">
        <v>1.96</v>
      </c>
      <c r="J1417" s="69">
        <v>104</v>
      </c>
    </row>
    <row r="1418" spans="1:10">
      <c r="A1418" s="86">
        <v>45554</v>
      </c>
      <c r="B1418" s="69" t="s">
        <v>257</v>
      </c>
      <c r="C1418" s="69" t="s">
        <v>256</v>
      </c>
      <c r="D1418" s="69">
        <v>119</v>
      </c>
      <c r="E1418" s="69">
        <v>8081</v>
      </c>
      <c r="F1418" s="69">
        <v>67.91</v>
      </c>
      <c r="G1418" s="69">
        <v>3167</v>
      </c>
      <c r="H1418" s="69">
        <v>2603</v>
      </c>
      <c r="I1418" s="69">
        <v>2.4</v>
      </c>
      <c r="J1418" s="69">
        <v>76</v>
      </c>
    </row>
    <row r="1419" spans="1:10">
      <c r="A1419" s="86">
        <v>45555</v>
      </c>
      <c r="B1419" s="69" t="s">
        <v>431</v>
      </c>
      <c r="C1419" s="69" t="s">
        <v>430</v>
      </c>
      <c r="D1419" s="69">
        <v>14</v>
      </c>
      <c r="E1419" s="69">
        <v>4779</v>
      </c>
      <c r="F1419" s="69">
        <v>341.36</v>
      </c>
      <c r="G1419" s="69">
        <v>5715</v>
      </c>
      <c r="H1419" s="69">
        <v>5346</v>
      </c>
      <c r="I1419" s="69">
        <v>0.14000000000000001</v>
      </c>
      <c r="J1419" s="69">
        <v>8</v>
      </c>
    </row>
    <row r="1420" spans="1:10">
      <c r="A1420" s="86">
        <v>45555</v>
      </c>
      <c r="B1420" s="69" t="s">
        <v>348</v>
      </c>
      <c r="C1420" s="69" t="s">
        <v>123</v>
      </c>
      <c r="D1420" s="69">
        <v>2</v>
      </c>
      <c r="E1420" s="69">
        <v>1075</v>
      </c>
      <c r="F1420" s="69">
        <v>537.5</v>
      </c>
      <c r="G1420" s="69">
        <v>144</v>
      </c>
      <c r="H1420" s="69">
        <v>137</v>
      </c>
      <c r="I1420" s="69">
        <v>0.69</v>
      </c>
      <c r="J1420" s="69">
        <v>1</v>
      </c>
    </row>
    <row r="1421" spans="1:10">
      <c r="A1421" s="86">
        <v>45555</v>
      </c>
      <c r="B1421" s="69" t="s">
        <v>404</v>
      </c>
      <c r="C1421" s="69" t="s">
        <v>223</v>
      </c>
      <c r="D1421" s="69">
        <v>63</v>
      </c>
      <c r="E1421" s="69">
        <v>15441</v>
      </c>
      <c r="F1421" s="69">
        <v>245.1</v>
      </c>
      <c r="G1421" s="69">
        <v>6248</v>
      </c>
      <c r="H1421" s="69">
        <v>5581</v>
      </c>
      <c r="I1421" s="69">
        <v>0.5</v>
      </c>
      <c r="J1421" s="69">
        <v>31</v>
      </c>
    </row>
    <row r="1422" spans="1:10">
      <c r="A1422" s="86">
        <v>45555</v>
      </c>
      <c r="B1422" s="69" t="s">
        <v>408</v>
      </c>
      <c r="C1422" s="69" t="s">
        <v>248</v>
      </c>
      <c r="D1422" s="69">
        <v>1113</v>
      </c>
      <c r="E1422" s="69">
        <v>95597</v>
      </c>
      <c r="F1422" s="69">
        <v>85.89</v>
      </c>
      <c r="G1422" s="69">
        <v>17188</v>
      </c>
      <c r="H1422" s="69">
        <v>15271</v>
      </c>
      <c r="I1422" s="69">
        <v>5.79</v>
      </c>
      <c r="J1422" s="69">
        <v>996</v>
      </c>
    </row>
    <row r="1423" spans="1:10">
      <c r="A1423" s="86">
        <v>45555</v>
      </c>
      <c r="B1423" s="69" t="s">
        <v>388</v>
      </c>
      <c r="C1423" s="69" t="s">
        <v>388</v>
      </c>
      <c r="D1423" s="69">
        <v>106</v>
      </c>
      <c r="E1423" s="69">
        <v>52463</v>
      </c>
      <c r="F1423" s="69">
        <v>494.93</v>
      </c>
      <c r="G1423" s="69">
        <v>63583</v>
      </c>
      <c r="H1423" s="69">
        <v>62488</v>
      </c>
      <c r="I1423" s="69">
        <v>0.08</v>
      </c>
      <c r="J1423" s="69">
        <v>51</v>
      </c>
    </row>
    <row r="1424" spans="1:10">
      <c r="A1424" s="86">
        <v>45555</v>
      </c>
      <c r="B1424" s="69" t="s">
        <v>179</v>
      </c>
      <c r="C1424" s="69" t="s">
        <v>179</v>
      </c>
      <c r="D1424" s="69">
        <v>322</v>
      </c>
      <c r="E1424" s="69">
        <v>39135</v>
      </c>
      <c r="F1424" s="69">
        <v>121.54</v>
      </c>
      <c r="G1424" s="69">
        <v>52556</v>
      </c>
      <c r="H1424" s="69">
        <v>51987</v>
      </c>
      <c r="I1424" s="69">
        <v>0</v>
      </c>
    </row>
    <row r="1425" spans="1:10">
      <c r="A1425" s="86">
        <v>45555</v>
      </c>
      <c r="B1425" s="69" t="s">
        <v>394</v>
      </c>
      <c r="C1425" s="69" t="s">
        <v>393</v>
      </c>
      <c r="D1425" s="69">
        <v>2382</v>
      </c>
      <c r="E1425" s="69">
        <v>174398</v>
      </c>
      <c r="F1425" s="69">
        <v>73.209999999999994</v>
      </c>
      <c r="G1425" s="69">
        <v>161123</v>
      </c>
      <c r="H1425" s="69">
        <v>111968</v>
      </c>
      <c r="I1425" s="69">
        <v>0.85</v>
      </c>
      <c r="J1425" s="69">
        <v>1369</v>
      </c>
    </row>
    <row r="1426" spans="1:10">
      <c r="A1426" s="86">
        <v>45555</v>
      </c>
      <c r="B1426" s="69" t="s">
        <v>395</v>
      </c>
      <c r="C1426" s="69" t="s">
        <v>393</v>
      </c>
      <c r="D1426" s="69">
        <v>2656</v>
      </c>
      <c r="E1426" s="69">
        <v>203730</v>
      </c>
      <c r="F1426" s="69">
        <v>76.709999999999994</v>
      </c>
      <c r="G1426" s="69">
        <v>201294</v>
      </c>
      <c r="H1426" s="69">
        <v>137890</v>
      </c>
      <c r="I1426" s="69">
        <v>0.83</v>
      </c>
      <c r="J1426" s="69">
        <v>1667</v>
      </c>
    </row>
    <row r="1427" spans="1:10">
      <c r="A1427" s="86">
        <v>45555</v>
      </c>
      <c r="B1427" s="69" t="s">
        <v>396</v>
      </c>
      <c r="C1427" s="69" t="s">
        <v>393</v>
      </c>
      <c r="D1427" s="69">
        <v>318</v>
      </c>
      <c r="E1427" s="69">
        <v>22520</v>
      </c>
      <c r="F1427" s="69">
        <v>70.819999999999993</v>
      </c>
      <c r="G1427" s="69">
        <v>20584</v>
      </c>
      <c r="H1427" s="69">
        <v>14868</v>
      </c>
      <c r="I1427" s="69">
        <v>1.06</v>
      </c>
      <c r="J1427" s="69">
        <v>219</v>
      </c>
    </row>
    <row r="1428" spans="1:10">
      <c r="A1428" s="86">
        <v>45555</v>
      </c>
      <c r="B1428" s="69" t="s">
        <v>202</v>
      </c>
      <c r="C1428" s="69" t="s">
        <v>454</v>
      </c>
      <c r="D1428" s="69">
        <v>78</v>
      </c>
      <c r="E1428" s="69">
        <v>7294</v>
      </c>
      <c r="F1428" s="69">
        <v>93.51</v>
      </c>
      <c r="G1428" s="69">
        <v>5708</v>
      </c>
      <c r="H1428" s="69">
        <v>4509</v>
      </c>
      <c r="I1428" s="69">
        <v>1.24</v>
      </c>
      <c r="J1428" s="69">
        <v>71</v>
      </c>
    </row>
    <row r="1429" spans="1:10">
      <c r="A1429" s="86">
        <v>45555</v>
      </c>
      <c r="B1429" s="69" t="s">
        <v>198</v>
      </c>
      <c r="C1429" s="69" t="s">
        <v>454</v>
      </c>
      <c r="D1429" s="69">
        <v>74</v>
      </c>
      <c r="E1429" s="69">
        <v>8008</v>
      </c>
      <c r="F1429" s="69">
        <v>108.22</v>
      </c>
      <c r="G1429" s="69">
        <v>6788</v>
      </c>
      <c r="H1429" s="69">
        <v>5008</v>
      </c>
      <c r="I1429" s="69">
        <v>1.0900000000000001</v>
      </c>
      <c r="J1429" s="69">
        <v>74</v>
      </c>
    </row>
    <row r="1430" spans="1:10">
      <c r="A1430" s="86">
        <v>45555</v>
      </c>
      <c r="B1430" s="69" t="s">
        <v>433</v>
      </c>
      <c r="C1430" s="69" t="s">
        <v>432</v>
      </c>
      <c r="D1430" s="69">
        <v>55</v>
      </c>
      <c r="E1430" s="69">
        <v>6552</v>
      </c>
      <c r="F1430" s="69">
        <v>119.13</v>
      </c>
      <c r="G1430" s="69">
        <v>4057</v>
      </c>
      <c r="H1430" s="69">
        <v>3347</v>
      </c>
      <c r="I1430" s="69">
        <v>1.43</v>
      </c>
      <c r="J1430" s="69">
        <v>58</v>
      </c>
    </row>
    <row r="1431" spans="1:10">
      <c r="A1431" s="86">
        <v>45555</v>
      </c>
      <c r="B1431" s="69" t="s">
        <v>434</v>
      </c>
      <c r="C1431" s="69" t="s">
        <v>432</v>
      </c>
      <c r="D1431" s="69">
        <v>87</v>
      </c>
      <c r="E1431" s="69">
        <v>6689</v>
      </c>
      <c r="F1431" s="69">
        <v>76.89</v>
      </c>
      <c r="G1431" s="69">
        <v>5627</v>
      </c>
      <c r="H1431" s="69">
        <v>4391</v>
      </c>
      <c r="I1431" s="69">
        <v>1.39</v>
      </c>
      <c r="J1431" s="69">
        <v>78</v>
      </c>
    </row>
    <row r="1432" spans="1:10">
      <c r="A1432" s="86">
        <v>45555</v>
      </c>
      <c r="B1432" s="69" t="s">
        <v>234</v>
      </c>
      <c r="C1432" s="69" t="s">
        <v>228</v>
      </c>
      <c r="D1432" s="69">
        <v>10</v>
      </c>
      <c r="E1432" s="69">
        <v>1306</v>
      </c>
      <c r="F1432" s="69">
        <v>130.6</v>
      </c>
      <c r="G1432" s="69">
        <v>622</v>
      </c>
      <c r="H1432" s="69">
        <v>606</v>
      </c>
      <c r="I1432" s="69">
        <v>1.77</v>
      </c>
      <c r="J1432" s="69">
        <v>11</v>
      </c>
    </row>
    <row r="1433" spans="1:10">
      <c r="A1433" s="86">
        <v>45555</v>
      </c>
      <c r="B1433" s="69" t="s">
        <v>436</v>
      </c>
      <c r="C1433" s="69" t="s">
        <v>432</v>
      </c>
      <c r="D1433" s="69">
        <v>540</v>
      </c>
      <c r="E1433" s="69">
        <v>41467</v>
      </c>
      <c r="F1433" s="69">
        <v>76.790000000000006</v>
      </c>
      <c r="G1433" s="69">
        <v>35647</v>
      </c>
      <c r="H1433" s="69">
        <v>30322</v>
      </c>
      <c r="I1433" s="69">
        <v>1.1100000000000001</v>
      </c>
      <c r="J1433" s="69">
        <v>397</v>
      </c>
    </row>
    <row r="1434" spans="1:10">
      <c r="A1434" s="86">
        <v>45555</v>
      </c>
      <c r="B1434" s="69" t="s">
        <v>201</v>
      </c>
      <c r="C1434" s="69" t="s">
        <v>454</v>
      </c>
      <c r="D1434" s="69">
        <v>578</v>
      </c>
      <c r="E1434" s="69">
        <v>42031</v>
      </c>
      <c r="F1434" s="69">
        <v>72.72</v>
      </c>
      <c r="G1434" s="69">
        <v>41521</v>
      </c>
      <c r="H1434" s="69">
        <v>31401</v>
      </c>
      <c r="I1434" s="69">
        <v>0.97</v>
      </c>
      <c r="J1434" s="69">
        <v>404</v>
      </c>
    </row>
    <row r="1435" spans="1:10">
      <c r="A1435" s="86">
        <v>45555</v>
      </c>
      <c r="B1435" s="69" t="s">
        <v>452</v>
      </c>
      <c r="C1435" s="69" t="s">
        <v>228</v>
      </c>
      <c r="D1435" s="69">
        <v>111</v>
      </c>
      <c r="E1435" s="69">
        <v>8875</v>
      </c>
      <c r="F1435" s="69">
        <v>79.95</v>
      </c>
      <c r="G1435" s="69">
        <v>6474</v>
      </c>
      <c r="H1435" s="69">
        <v>5293</v>
      </c>
      <c r="I1435" s="69">
        <v>1.27</v>
      </c>
      <c r="J1435" s="69">
        <v>82</v>
      </c>
    </row>
    <row r="1436" spans="1:10">
      <c r="A1436" s="86">
        <v>45555</v>
      </c>
      <c r="B1436" s="69" t="s">
        <v>264</v>
      </c>
      <c r="C1436" s="69" t="s">
        <v>256</v>
      </c>
      <c r="D1436" s="69">
        <v>15</v>
      </c>
      <c r="E1436" s="69">
        <v>1486</v>
      </c>
      <c r="F1436" s="69">
        <v>99.07</v>
      </c>
      <c r="G1436" s="69">
        <v>655</v>
      </c>
      <c r="H1436" s="69">
        <v>571</v>
      </c>
      <c r="I1436" s="69">
        <v>2.29</v>
      </c>
      <c r="J1436" s="69">
        <v>15</v>
      </c>
    </row>
    <row r="1437" spans="1:10">
      <c r="A1437" s="86">
        <v>45555</v>
      </c>
      <c r="B1437" s="69" t="s">
        <v>449</v>
      </c>
      <c r="C1437" s="69" t="s">
        <v>448</v>
      </c>
      <c r="D1437" s="69">
        <v>78</v>
      </c>
      <c r="E1437" s="69">
        <v>5698</v>
      </c>
      <c r="F1437" s="69">
        <v>73.05</v>
      </c>
      <c r="G1437" s="69">
        <v>2003</v>
      </c>
      <c r="H1437" s="69">
        <v>1864</v>
      </c>
      <c r="I1437" s="69">
        <v>3.3</v>
      </c>
      <c r="J1437" s="69">
        <v>66</v>
      </c>
    </row>
    <row r="1438" spans="1:10">
      <c r="A1438" s="86">
        <v>45555</v>
      </c>
      <c r="B1438" s="69" t="s">
        <v>451</v>
      </c>
      <c r="C1438" s="69" t="s">
        <v>450</v>
      </c>
      <c r="D1438" s="69">
        <v>56</v>
      </c>
      <c r="E1438" s="69">
        <v>4580</v>
      </c>
      <c r="F1438" s="69">
        <v>81.790000000000006</v>
      </c>
      <c r="G1438" s="69">
        <v>7203</v>
      </c>
      <c r="H1438" s="69">
        <v>4359</v>
      </c>
      <c r="I1438" s="69">
        <v>0.81</v>
      </c>
      <c r="J1438" s="69">
        <v>58</v>
      </c>
    </row>
    <row r="1439" spans="1:10">
      <c r="A1439" s="86">
        <v>45555</v>
      </c>
      <c r="B1439" s="69" t="s">
        <v>397</v>
      </c>
      <c r="C1439" s="69" t="s">
        <v>191</v>
      </c>
      <c r="D1439" s="69">
        <v>5</v>
      </c>
      <c r="E1439" s="69">
        <v>466</v>
      </c>
      <c r="F1439" s="69">
        <v>93.2</v>
      </c>
      <c r="G1439" s="69">
        <v>146</v>
      </c>
      <c r="H1439" s="69">
        <v>135</v>
      </c>
      <c r="I1439" s="69">
        <v>0.68</v>
      </c>
      <c r="J1439" s="69">
        <v>1</v>
      </c>
    </row>
    <row r="1440" spans="1:10">
      <c r="A1440" s="86">
        <v>45555</v>
      </c>
      <c r="B1440" s="69" t="s">
        <v>398</v>
      </c>
      <c r="C1440" s="69" t="s">
        <v>191</v>
      </c>
      <c r="D1440" s="69">
        <v>314</v>
      </c>
      <c r="E1440" s="69">
        <v>20460</v>
      </c>
      <c r="F1440" s="69">
        <v>65.16</v>
      </c>
      <c r="G1440" s="69">
        <v>8875</v>
      </c>
      <c r="H1440" s="69">
        <v>7867</v>
      </c>
      <c r="I1440" s="69">
        <v>2.2999999999999998</v>
      </c>
      <c r="J1440" s="69">
        <v>204</v>
      </c>
    </row>
    <row r="1441" spans="1:10">
      <c r="A1441" s="86">
        <v>45555</v>
      </c>
      <c r="B1441" s="69" t="s">
        <v>399</v>
      </c>
      <c r="C1441" s="69" t="s">
        <v>191</v>
      </c>
      <c r="D1441" s="69">
        <v>840</v>
      </c>
      <c r="E1441" s="69">
        <v>65482</v>
      </c>
      <c r="F1441" s="69">
        <v>77.95</v>
      </c>
      <c r="G1441" s="69">
        <v>31936</v>
      </c>
      <c r="H1441" s="69">
        <v>26099</v>
      </c>
      <c r="I1441" s="69">
        <v>1.95</v>
      </c>
      <c r="J1441" s="69">
        <v>622</v>
      </c>
    </row>
    <row r="1442" spans="1:10">
      <c r="A1442" s="86">
        <v>45555</v>
      </c>
      <c r="B1442" s="69" t="s">
        <v>400</v>
      </c>
      <c r="C1442" s="69" t="s">
        <v>205</v>
      </c>
      <c r="D1442" s="69">
        <v>402</v>
      </c>
      <c r="E1442" s="69">
        <v>38791</v>
      </c>
      <c r="F1442" s="69">
        <v>96.5</v>
      </c>
      <c r="G1442" s="69">
        <v>10428</v>
      </c>
      <c r="H1442" s="69">
        <v>9169</v>
      </c>
      <c r="I1442" s="69">
        <v>0.34</v>
      </c>
      <c r="J1442" s="69">
        <v>35</v>
      </c>
    </row>
    <row r="1443" spans="1:10">
      <c r="A1443" s="86">
        <v>45555</v>
      </c>
      <c r="B1443" s="69" t="s">
        <v>401</v>
      </c>
      <c r="C1443" s="69" t="s">
        <v>205</v>
      </c>
      <c r="D1443" s="69">
        <v>50</v>
      </c>
      <c r="E1443" s="69">
        <v>3717</v>
      </c>
      <c r="F1443" s="69">
        <v>74.34</v>
      </c>
      <c r="G1443" s="69">
        <v>652</v>
      </c>
      <c r="H1443" s="69">
        <v>589</v>
      </c>
      <c r="I1443" s="69">
        <v>0.31</v>
      </c>
      <c r="J1443" s="69">
        <v>2</v>
      </c>
    </row>
    <row r="1444" spans="1:10">
      <c r="A1444" s="86">
        <v>45555</v>
      </c>
      <c r="B1444" s="69" t="s">
        <v>402</v>
      </c>
      <c r="C1444" s="69" t="s">
        <v>205</v>
      </c>
      <c r="D1444" s="69">
        <v>97</v>
      </c>
      <c r="E1444" s="69">
        <v>9257</v>
      </c>
      <c r="F1444" s="69">
        <v>95.43</v>
      </c>
      <c r="G1444" s="69">
        <v>1282</v>
      </c>
      <c r="H1444" s="69">
        <v>1122</v>
      </c>
      <c r="I1444" s="69">
        <v>0.08</v>
      </c>
      <c r="J1444" s="69">
        <v>1</v>
      </c>
    </row>
    <row r="1445" spans="1:10">
      <c r="A1445" s="86">
        <v>45555</v>
      </c>
      <c r="B1445" s="69" t="s">
        <v>415</v>
      </c>
      <c r="C1445" s="69" t="s">
        <v>286</v>
      </c>
      <c r="D1445" s="69">
        <v>76</v>
      </c>
      <c r="E1445" s="69">
        <v>37768</v>
      </c>
      <c r="F1445" s="69">
        <v>496.95</v>
      </c>
      <c r="G1445" s="69">
        <v>51028</v>
      </c>
      <c r="H1445" s="69">
        <v>50898</v>
      </c>
      <c r="I1445" s="69">
        <v>0.02</v>
      </c>
      <c r="J1445" s="69">
        <v>11</v>
      </c>
    </row>
    <row r="1446" spans="1:10">
      <c r="A1446" s="86">
        <v>45555</v>
      </c>
      <c r="B1446" s="69" t="s">
        <v>417</v>
      </c>
      <c r="C1446" s="69" t="s">
        <v>286</v>
      </c>
      <c r="D1446" s="69">
        <v>54</v>
      </c>
      <c r="E1446" s="69">
        <v>27085</v>
      </c>
      <c r="F1446" s="69">
        <v>501.57</v>
      </c>
      <c r="G1446" s="69">
        <v>36640</v>
      </c>
      <c r="H1446" s="69">
        <v>36640</v>
      </c>
      <c r="I1446" s="69">
        <v>0.05</v>
      </c>
      <c r="J1446" s="69">
        <v>17</v>
      </c>
    </row>
    <row r="1447" spans="1:10">
      <c r="A1447" s="86">
        <v>45555</v>
      </c>
      <c r="B1447" s="69" t="s">
        <v>347</v>
      </c>
      <c r="C1447" s="69" t="s">
        <v>101</v>
      </c>
      <c r="D1447" s="69">
        <v>177</v>
      </c>
      <c r="E1447" s="69">
        <v>51718</v>
      </c>
      <c r="F1447" s="69">
        <v>292.19</v>
      </c>
      <c r="G1447" s="69">
        <v>13156</v>
      </c>
      <c r="H1447" s="69">
        <v>10355</v>
      </c>
      <c r="I1447" s="69">
        <v>0.74</v>
      </c>
      <c r="J1447" s="69">
        <v>98</v>
      </c>
    </row>
    <row r="1448" spans="1:10">
      <c r="A1448" s="86">
        <v>45555</v>
      </c>
      <c r="B1448" s="69" t="s">
        <v>438</v>
      </c>
      <c r="C1448" s="69" t="s">
        <v>432</v>
      </c>
      <c r="D1448" s="69">
        <v>505</v>
      </c>
      <c r="E1448" s="69">
        <v>38347</v>
      </c>
      <c r="F1448" s="69">
        <v>75.930000000000007</v>
      </c>
      <c r="G1448" s="69">
        <v>30828</v>
      </c>
      <c r="H1448" s="69">
        <v>24948</v>
      </c>
      <c r="I1448" s="69">
        <v>1.1299999999999999</v>
      </c>
      <c r="J1448" s="69">
        <v>348</v>
      </c>
    </row>
    <row r="1449" spans="1:10">
      <c r="A1449" s="86">
        <v>45555</v>
      </c>
      <c r="B1449" s="69" t="s">
        <v>197</v>
      </c>
      <c r="C1449" s="69" t="s">
        <v>454</v>
      </c>
      <c r="D1449" s="69">
        <v>651</v>
      </c>
      <c r="E1449" s="69">
        <v>41805</v>
      </c>
      <c r="F1449" s="69">
        <v>64.22</v>
      </c>
      <c r="G1449" s="69">
        <v>36634</v>
      </c>
      <c r="H1449" s="69">
        <v>29236</v>
      </c>
      <c r="I1449" s="69">
        <v>1.18</v>
      </c>
      <c r="J1449" s="69">
        <v>432</v>
      </c>
    </row>
    <row r="1450" spans="1:10">
      <c r="A1450" s="86">
        <v>45555</v>
      </c>
      <c r="B1450" s="69" t="s">
        <v>238</v>
      </c>
      <c r="C1450" s="69" t="s">
        <v>228</v>
      </c>
      <c r="D1450" s="69">
        <v>118</v>
      </c>
      <c r="E1450" s="69">
        <v>8873</v>
      </c>
      <c r="F1450" s="69">
        <v>75.19</v>
      </c>
      <c r="G1450" s="69">
        <v>4701</v>
      </c>
      <c r="H1450" s="69">
        <v>3836</v>
      </c>
      <c r="I1450" s="69">
        <v>1.68</v>
      </c>
      <c r="J1450" s="69">
        <v>79</v>
      </c>
    </row>
    <row r="1451" spans="1:10">
      <c r="A1451" s="86">
        <v>45555</v>
      </c>
      <c r="B1451" s="69" t="s">
        <v>266</v>
      </c>
      <c r="C1451" s="69" t="s">
        <v>256</v>
      </c>
      <c r="D1451" s="69">
        <v>126</v>
      </c>
      <c r="E1451" s="69">
        <v>8736</v>
      </c>
      <c r="F1451" s="69">
        <v>69.33</v>
      </c>
      <c r="G1451" s="69">
        <v>3372</v>
      </c>
      <c r="H1451" s="69">
        <v>2809</v>
      </c>
      <c r="I1451" s="69">
        <v>2.4300000000000002</v>
      </c>
      <c r="J1451" s="69">
        <v>82</v>
      </c>
    </row>
    <row r="1452" spans="1:10">
      <c r="A1452" s="86">
        <v>45555</v>
      </c>
      <c r="B1452" s="69" t="s">
        <v>403</v>
      </c>
      <c r="C1452" s="69" t="s">
        <v>218</v>
      </c>
      <c r="D1452" s="69">
        <v>3398</v>
      </c>
      <c r="E1452" s="69">
        <v>150371</v>
      </c>
      <c r="F1452" s="69">
        <v>44.25</v>
      </c>
      <c r="G1452" s="69">
        <v>162751</v>
      </c>
      <c r="H1452" s="69">
        <v>139292</v>
      </c>
      <c r="I1452" s="69">
        <v>1.1299999999999999</v>
      </c>
      <c r="J1452" s="69">
        <v>1833</v>
      </c>
    </row>
    <row r="1453" spans="1:10">
      <c r="A1453" s="86">
        <v>45555</v>
      </c>
      <c r="B1453" s="69" t="s">
        <v>259</v>
      </c>
      <c r="C1453" s="69" t="s">
        <v>256</v>
      </c>
      <c r="D1453" s="69">
        <v>106</v>
      </c>
      <c r="E1453" s="69">
        <v>8574</v>
      </c>
      <c r="F1453" s="69">
        <v>80.89</v>
      </c>
      <c r="G1453" s="69">
        <v>4845</v>
      </c>
      <c r="H1453" s="69">
        <v>4070</v>
      </c>
      <c r="I1453" s="69">
        <v>1.67</v>
      </c>
      <c r="J1453" s="69">
        <v>81</v>
      </c>
    </row>
    <row r="1454" spans="1:10">
      <c r="A1454" s="86">
        <v>45555</v>
      </c>
      <c r="B1454" s="69" t="s">
        <v>369</v>
      </c>
      <c r="C1454" s="69" t="s">
        <v>127</v>
      </c>
      <c r="D1454" s="69">
        <v>218</v>
      </c>
      <c r="E1454" s="69">
        <v>48634</v>
      </c>
      <c r="F1454" s="69">
        <v>223.09</v>
      </c>
      <c r="G1454" s="69">
        <v>11736</v>
      </c>
      <c r="H1454" s="69">
        <v>9980</v>
      </c>
      <c r="I1454" s="69">
        <v>1</v>
      </c>
      <c r="J1454" s="69">
        <v>117</v>
      </c>
    </row>
    <row r="1455" spans="1:10">
      <c r="A1455" s="86">
        <v>45555</v>
      </c>
      <c r="B1455" s="69" t="s">
        <v>230</v>
      </c>
      <c r="C1455" s="69" t="s">
        <v>228</v>
      </c>
      <c r="D1455" s="69">
        <v>138</v>
      </c>
      <c r="E1455" s="69">
        <v>8850</v>
      </c>
      <c r="F1455" s="69">
        <v>64.13</v>
      </c>
      <c r="G1455" s="69">
        <v>4537</v>
      </c>
      <c r="H1455" s="69">
        <v>3472</v>
      </c>
      <c r="I1455" s="69">
        <v>1.63</v>
      </c>
      <c r="J1455" s="69">
        <v>74</v>
      </c>
    </row>
    <row r="1456" spans="1:10">
      <c r="A1456" s="86">
        <v>45555</v>
      </c>
      <c r="B1456" s="69" t="s">
        <v>263</v>
      </c>
      <c r="C1456" s="69" t="s">
        <v>256</v>
      </c>
      <c r="D1456" s="69">
        <v>88</v>
      </c>
      <c r="E1456" s="69">
        <v>8968</v>
      </c>
      <c r="F1456" s="69">
        <v>101.91</v>
      </c>
      <c r="G1456" s="69">
        <v>4772</v>
      </c>
      <c r="H1456" s="69">
        <v>3758</v>
      </c>
      <c r="I1456" s="69">
        <v>1.3</v>
      </c>
      <c r="J1456" s="69">
        <v>62</v>
      </c>
    </row>
    <row r="1457" spans="1:10">
      <c r="A1457" s="86">
        <v>45555</v>
      </c>
      <c r="B1457" s="69" t="s">
        <v>371</v>
      </c>
      <c r="C1457" s="69" t="s">
        <v>131</v>
      </c>
      <c r="D1457" s="69">
        <v>67</v>
      </c>
      <c r="E1457" s="69">
        <v>19135</v>
      </c>
      <c r="F1457" s="69">
        <v>285.60000000000002</v>
      </c>
      <c r="G1457" s="69">
        <v>4188</v>
      </c>
      <c r="H1457" s="69">
        <v>3585</v>
      </c>
      <c r="I1457" s="69">
        <v>0.91</v>
      </c>
      <c r="J1457" s="69">
        <v>38</v>
      </c>
    </row>
    <row r="1458" spans="1:10">
      <c r="A1458" s="86">
        <v>45555</v>
      </c>
      <c r="B1458" s="69" t="s">
        <v>384</v>
      </c>
      <c r="C1458" s="69" t="s">
        <v>157</v>
      </c>
      <c r="D1458" s="69">
        <v>396</v>
      </c>
      <c r="E1458" s="69">
        <v>65567</v>
      </c>
      <c r="F1458" s="69">
        <v>165.57</v>
      </c>
      <c r="G1458" s="69">
        <v>38322</v>
      </c>
      <c r="H1458" s="69">
        <v>34412</v>
      </c>
      <c r="I1458" s="69">
        <v>0.59</v>
      </c>
      <c r="J1458" s="69">
        <v>226</v>
      </c>
    </row>
    <row r="1459" spans="1:10">
      <c r="A1459" s="86">
        <v>45555</v>
      </c>
      <c r="B1459" s="69" t="s">
        <v>367</v>
      </c>
      <c r="C1459" s="69" t="s">
        <v>109</v>
      </c>
      <c r="D1459" s="69">
        <v>362</v>
      </c>
      <c r="E1459" s="69">
        <v>118228</v>
      </c>
      <c r="F1459" s="69">
        <v>326.60000000000002</v>
      </c>
      <c r="G1459" s="69">
        <v>26274</v>
      </c>
      <c r="H1459" s="69">
        <v>20921</v>
      </c>
      <c r="I1459" s="69">
        <v>0.62</v>
      </c>
      <c r="J1459" s="69">
        <v>162</v>
      </c>
    </row>
    <row r="1460" spans="1:10">
      <c r="A1460" s="86">
        <v>45555</v>
      </c>
      <c r="B1460" s="69" t="s">
        <v>387</v>
      </c>
      <c r="C1460" s="69" t="s">
        <v>161</v>
      </c>
      <c r="D1460" s="69">
        <v>288</v>
      </c>
      <c r="E1460" s="69">
        <v>29756</v>
      </c>
      <c r="F1460" s="69">
        <v>103.32</v>
      </c>
      <c r="G1460" s="69">
        <v>22039</v>
      </c>
      <c r="H1460" s="69">
        <v>19664</v>
      </c>
      <c r="I1460" s="69">
        <v>0.71</v>
      </c>
      <c r="J1460" s="69">
        <v>157</v>
      </c>
    </row>
    <row r="1461" spans="1:10">
      <c r="A1461" s="86">
        <v>45555</v>
      </c>
      <c r="B1461" s="69" t="s">
        <v>351</v>
      </c>
      <c r="C1461" s="69" t="s">
        <v>134</v>
      </c>
      <c r="D1461" s="69">
        <v>60</v>
      </c>
      <c r="E1461" s="69">
        <v>16881</v>
      </c>
      <c r="F1461" s="69">
        <v>281.35000000000002</v>
      </c>
      <c r="G1461" s="69">
        <v>4014</v>
      </c>
      <c r="H1461" s="69">
        <v>3305</v>
      </c>
      <c r="I1461" s="69">
        <v>0.87</v>
      </c>
      <c r="J1461" s="69">
        <v>35</v>
      </c>
    </row>
    <row r="1462" spans="1:10">
      <c r="A1462" s="86">
        <v>45555</v>
      </c>
      <c r="B1462" s="69" t="s">
        <v>412</v>
      </c>
      <c r="C1462" s="69" t="s">
        <v>273</v>
      </c>
      <c r="D1462" s="69">
        <v>1080</v>
      </c>
      <c r="E1462" s="69">
        <v>61987</v>
      </c>
      <c r="F1462" s="69">
        <v>57.4</v>
      </c>
      <c r="G1462" s="69">
        <v>30701</v>
      </c>
      <c r="H1462" s="69">
        <v>27663</v>
      </c>
      <c r="I1462" s="69">
        <v>2.52</v>
      </c>
      <c r="J1462" s="69">
        <v>775</v>
      </c>
    </row>
    <row r="1463" spans="1:10">
      <c r="A1463" s="86">
        <v>45555</v>
      </c>
      <c r="B1463" s="69" t="s">
        <v>412</v>
      </c>
      <c r="C1463" s="69" t="s">
        <v>277</v>
      </c>
      <c r="D1463" s="69">
        <v>673</v>
      </c>
      <c r="E1463" s="69">
        <v>48799</v>
      </c>
      <c r="F1463" s="69">
        <v>72.510000000000005</v>
      </c>
      <c r="G1463" s="69">
        <v>10339</v>
      </c>
      <c r="H1463" s="69">
        <v>9434</v>
      </c>
      <c r="I1463" s="69">
        <v>6.23</v>
      </c>
      <c r="J1463" s="69">
        <v>644</v>
      </c>
    </row>
    <row r="1464" spans="1:10">
      <c r="A1464" s="86">
        <v>45555</v>
      </c>
      <c r="B1464" s="69" t="s">
        <v>412</v>
      </c>
      <c r="C1464" s="69" t="s">
        <v>282</v>
      </c>
      <c r="D1464" s="69">
        <v>692</v>
      </c>
      <c r="E1464" s="69">
        <v>48081</v>
      </c>
      <c r="F1464" s="69">
        <v>69.48</v>
      </c>
      <c r="G1464" s="69">
        <v>35551</v>
      </c>
      <c r="H1464" s="69">
        <v>27000</v>
      </c>
      <c r="I1464" s="69">
        <v>1.59</v>
      </c>
      <c r="J1464" s="69">
        <v>566</v>
      </c>
    </row>
    <row r="1465" spans="1:10">
      <c r="A1465" s="86">
        <v>45555</v>
      </c>
      <c r="B1465" s="69" t="s">
        <v>407</v>
      </c>
      <c r="C1465" s="69" t="s">
        <v>243</v>
      </c>
      <c r="D1465" s="69">
        <v>253</v>
      </c>
      <c r="E1465" s="69">
        <v>62237</v>
      </c>
      <c r="F1465" s="69">
        <v>246</v>
      </c>
      <c r="G1465" s="69">
        <v>19924</v>
      </c>
      <c r="H1465" s="69">
        <v>16472</v>
      </c>
      <c r="I1465" s="69">
        <v>0.02</v>
      </c>
      <c r="J1465" s="69">
        <v>4</v>
      </c>
    </row>
    <row r="1466" spans="1:10">
      <c r="A1466" s="86">
        <v>45555</v>
      </c>
      <c r="B1466" s="69" t="s">
        <v>411</v>
      </c>
      <c r="C1466" s="69" t="s">
        <v>268</v>
      </c>
      <c r="D1466" s="69">
        <v>712</v>
      </c>
      <c r="E1466" s="69">
        <v>60988</v>
      </c>
      <c r="F1466" s="69">
        <v>85.66</v>
      </c>
      <c r="G1466" s="69">
        <v>59455</v>
      </c>
      <c r="H1466" s="69">
        <v>36022</v>
      </c>
      <c r="I1466" s="69">
        <v>0.9</v>
      </c>
      <c r="J1466" s="69">
        <v>533</v>
      </c>
    </row>
    <row r="1467" spans="1:10">
      <c r="A1467" s="86">
        <v>45555</v>
      </c>
      <c r="B1467" s="69" t="s">
        <v>392</v>
      </c>
      <c r="C1467" s="69" t="s">
        <v>185</v>
      </c>
      <c r="D1467" s="69">
        <v>2086</v>
      </c>
      <c r="E1467" s="69">
        <v>162335</v>
      </c>
      <c r="F1467" s="69">
        <v>77.819999999999993</v>
      </c>
      <c r="G1467" s="69">
        <v>198053</v>
      </c>
      <c r="H1467" s="69">
        <v>131665</v>
      </c>
      <c r="I1467" s="69">
        <v>0.82</v>
      </c>
      <c r="J1467" s="69">
        <v>1617</v>
      </c>
    </row>
    <row r="1468" spans="1:10">
      <c r="A1468" s="86">
        <v>45555</v>
      </c>
      <c r="B1468" s="69" t="s">
        <v>405</v>
      </c>
      <c r="C1468" s="69" t="s">
        <v>239</v>
      </c>
      <c r="D1468" s="69">
        <v>460</v>
      </c>
      <c r="E1468" s="69">
        <v>30036</v>
      </c>
      <c r="F1468" s="69">
        <v>65.3</v>
      </c>
      <c r="G1468" s="69">
        <v>14972</v>
      </c>
      <c r="H1468" s="69">
        <v>11840</v>
      </c>
      <c r="I1468" s="69">
        <v>2.2400000000000002</v>
      </c>
      <c r="J1468" s="69">
        <v>335</v>
      </c>
    </row>
    <row r="1469" spans="1:10">
      <c r="A1469" s="86">
        <v>45555</v>
      </c>
      <c r="B1469" s="69" t="s">
        <v>349</v>
      </c>
      <c r="C1469" s="69" t="s">
        <v>123</v>
      </c>
      <c r="D1469" s="69">
        <v>373</v>
      </c>
      <c r="E1469" s="69">
        <v>82379</v>
      </c>
      <c r="F1469" s="69">
        <v>220.86</v>
      </c>
      <c r="G1469" s="69">
        <v>13097</v>
      </c>
      <c r="H1469" s="69">
        <v>10455</v>
      </c>
      <c r="I1469" s="69">
        <v>1.49</v>
      </c>
      <c r="J1469" s="69">
        <v>195</v>
      </c>
    </row>
    <row r="1470" spans="1:10">
      <c r="A1470" s="86">
        <v>45555</v>
      </c>
      <c r="B1470" s="69" t="s">
        <v>423</v>
      </c>
      <c r="C1470" s="69" t="s">
        <v>422</v>
      </c>
      <c r="D1470" s="69">
        <v>12</v>
      </c>
      <c r="E1470" s="69">
        <v>13437</v>
      </c>
      <c r="F1470" s="69">
        <v>1119.75</v>
      </c>
      <c r="G1470" s="69">
        <v>4956</v>
      </c>
      <c r="H1470" s="69">
        <v>3596</v>
      </c>
      <c r="I1470" s="69">
        <v>0.12</v>
      </c>
      <c r="J1470" s="69">
        <v>6</v>
      </c>
    </row>
    <row r="1471" spans="1:10">
      <c r="A1471" s="86">
        <v>45555</v>
      </c>
      <c r="B1471" s="69" t="s">
        <v>425</v>
      </c>
      <c r="C1471" s="69" t="s">
        <v>424</v>
      </c>
      <c r="D1471" s="69">
        <v>16</v>
      </c>
      <c r="E1471" s="69">
        <v>14803</v>
      </c>
      <c r="F1471" s="69">
        <v>925.19</v>
      </c>
      <c r="G1471" s="69">
        <v>1800</v>
      </c>
      <c r="H1471" s="69">
        <v>1012</v>
      </c>
      <c r="I1471" s="69">
        <v>0.39</v>
      </c>
      <c r="J1471" s="69">
        <v>7</v>
      </c>
    </row>
    <row r="1472" spans="1:10">
      <c r="A1472" s="86">
        <v>45555</v>
      </c>
      <c r="B1472" s="69" t="s">
        <v>427</v>
      </c>
      <c r="C1472" s="69" t="s">
        <v>426</v>
      </c>
      <c r="D1472" s="69">
        <v>31</v>
      </c>
      <c r="E1472" s="69">
        <v>13446</v>
      </c>
      <c r="F1472" s="69">
        <v>433.74</v>
      </c>
      <c r="G1472" s="69">
        <v>5074</v>
      </c>
      <c r="H1472" s="69">
        <v>3839</v>
      </c>
      <c r="I1472" s="69">
        <v>0.35</v>
      </c>
      <c r="J1472" s="69">
        <v>18</v>
      </c>
    </row>
    <row r="1473" spans="1:10">
      <c r="A1473" s="86">
        <v>45555</v>
      </c>
      <c r="B1473" s="69" t="s">
        <v>429</v>
      </c>
      <c r="C1473" s="69" t="s">
        <v>428</v>
      </c>
      <c r="D1473" s="69">
        <v>11</v>
      </c>
      <c r="E1473" s="69">
        <v>13443</v>
      </c>
      <c r="F1473" s="69">
        <v>1222.0899999999999</v>
      </c>
      <c r="G1473" s="69">
        <v>1724</v>
      </c>
      <c r="H1473" s="69">
        <v>938</v>
      </c>
      <c r="I1473" s="69">
        <v>0.41</v>
      </c>
      <c r="J1473" s="69">
        <v>7</v>
      </c>
    </row>
    <row r="1474" spans="1:10">
      <c r="A1474" s="86">
        <v>45555</v>
      </c>
      <c r="B1474" s="69" t="s">
        <v>375</v>
      </c>
      <c r="C1474" s="69" t="s">
        <v>138</v>
      </c>
      <c r="D1474" s="69">
        <v>230</v>
      </c>
      <c r="E1474" s="69">
        <v>58495</v>
      </c>
      <c r="F1474" s="69">
        <v>254.33</v>
      </c>
      <c r="G1474" s="69">
        <v>13250</v>
      </c>
      <c r="H1474" s="69">
        <v>11888</v>
      </c>
      <c r="I1474" s="69">
        <v>0.91</v>
      </c>
      <c r="J1474" s="69">
        <v>121</v>
      </c>
    </row>
    <row r="1475" spans="1:10">
      <c r="A1475" s="86">
        <v>45555</v>
      </c>
      <c r="B1475" s="69" t="s">
        <v>440</v>
      </c>
      <c r="C1475" s="69" t="s">
        <v>432</v>
      </c>
      <c r="D1475" s="69">
        <v>503</v>
      </c>
      <c r="E1475" s="69">
        <v>41222</v>
      </c>
      <c r="F1475" s="69">
        <v>81.95</v>
      </c>
      <c r="G1475" s="69">
        <v>37974</v>
      </c>
      <c r="H1475" s="69">
        <v>27962</v>
      </c>
      <c r="I1475" s="69">
        <v>1.02</v>
      </c>
      <c r="J1475" s="69">
        <v>387</v>
      </c>
    </row>
    <row r="1476" spans="1:10">
      <c r="A1476" s="86">
        <v>45555</v>
      </c>
      <c r="B1476" s="69" t="s">
        <v>199</v>
      </c>
      <c r="C1476" s="69" t="s">
        <v>454</v>
      </c>
      <c r="D1476" s="69">
        <v>510</v>
      </c>
      <c r="E1476" s="69">
        <v>41648</v>
      </c>
      <c r="F1476" s="69">
        <v>81.66</v>
      </c>
      <c r="G1476" s="69">
        <v>46908</v>
      </c>
      <c r="H1476" s="69">
        <v>30709</v>
      </c>
      <c r="I1476" s="69">
        <v>0.77</v>
      </c>
      <c r="J1476" s="69">
        <v>363</v>
      </c>
    </row>
    <row r="1477" spans="1:10">
      <c r="A1477" s="86">
        <v>45555</v>
      </c>
      <c r="B1477" s="69" t="s">
        <v>237</v>
      </c>
      <c r="C1477" s="69" t="s">
        <v>228</v>
      </c>
      <c r="D1477" s="69">
        <v>112</v>
      </c>
      <c r="E1477" s="69">
        <v>8750</v>
      </c>
      <c r="F1477" s="69">
        <v>78.13</v>
      </c>
      <c r="G1477" s="69">
        <v>8351</v>
      </c>
      <c r="H1477" s="69">
        <v>5358</v>
      </c>
      <c r="I1477" s="69">
        <v>1.08</v>
      </c>
      <c r="J1477" s="69">
        <v>90</v>
      </c>
    </row>
    <row r="1478" spans="1:10">
      <c r="A1478" s="86">
        <v>45555</v>
      </c>
      <c r="B1478" s="69" t="s">
        <v>260</v>
      </c>
      <c r="C1478" s="69" t="s">
        <v>256</v>
      </c>
      <c r="D1478" s="69">
        <v>104</v>
      </c>
      <c r="E1478" s="69">
        <v>8650</v>
      </c>
      <c r="F1478" s="69">
        <v>83.17</v>
      </c>
      <c r="G1478" s="69">
        <v>5412</v>
      </c>
      <c r="H1478" s="69">
        <v>4334</v>
      </c>
      <c r="I1478" s="69">
        <v>1.29</v>
      </c>
      <c r="J1478" s="69">
        <v>70</v>
      </c>
    </row>
    <row r="1479" spans="1:10">
      <c r="A1479" s="86">
        <v>45555</v>
      </c>
      <c r="B1479" s="69" t="s">
        <v>420</v>
      </c>
      <c r="C1479" s="69" t="s">
        <v>419</v>
      </c>
      <c r="D1479" s="69">
        <v>87</v>
      </c>
      <c r="E1479" s="69">
        <v>61303</v>
      </c>
      <c r="F1479" s="69">
        <v>704.63</v>
      </c>
      <c r="G1479" s="69">
        <v>80890</v>
      </c>
      <c r="H1479" s="69">
        <v>80505</v>
      </c>
      <c r="I1479" s="69">
        <v>0</v>
      </c>
      <c r="J1479" s="69">
        <v>1</v>
      </c>
    </row>
    <row r="1480" spans="1:10">
      <c r="A1480" s="86">
        <v>45555</v>
      </c>
      <c r="B1480" s="69" t="s">
        <v>409</v>
      </c>
      <c r="C1480" s="69" t="s">
        <v>253</v>
      </c>
      <c r="D1480" s="69">
        <v>1460</v>
      </c>
      <c r="E1480" s="69">
        <v>114040</v>
      </c>
      <c r="F1480" s="69">
        <v>78.11</v>
      </c>
      <c r="G1480" s="69">
        <v>27703</v>
      </c>
      <c r="H1480" s="69">
        <v>25206</v>
      </c>
      <c r="I1480" s="69">
        <v>4.78</v>
      </c>
      <c r="J1480" s="69">
        <v>1325</v>
      </c>
    </row>
    <row r="1481" spans="1:10">
      <c r="A1481" s="86">
        <v>45555</v>
      </c>
      <c r="B1481" s="69" t="s">
        <v>378</v>
      </c>
      <c r="C1481" s="69" t="s">
        <v>145</v>
      </c>
      <c r="D1481" s="69">
        <v>149</v>
      </c>
      <c r="E1481" s="69">
        <v>26364</v>
      </c>
      <c r="F1481" s="69">
        <v>176.94</v>
      </c>
      <c r="G1481" s="69">
        <v>4045</v>
      </c>
      <c r="H1481" s="69">
        <v>3552</v>
      </c>
      <c r="I1481" s="69">
        <v>1.66</v>
      </c>
      <c r="J1481" s="69">
        <v>67</v>
      </c>
    </row>
    <row r="1482" spans="1:10">
      <c r="A1482" s="86">
        <v>45555</v>
      </c>
      <c r="B1482" s="69" t="s">
        <v>444</v>
      </c>
      <c r="C1482" s="69" t="s">
        <v>432</v>
      </c>
      <c r="D1482" s="69">
        <v>422</v>
      </c>
      <c r="E1482" s="69">
        <v>41020</v>
      </c>
      <c r="F1482" s="69">
        <v>97.2</v>
      </c>
      <c r="G1482" s="69">
        <v>49983</v>
      </c>
      <c r="H1482" s="69">
        <v>29997</v>
      </c>
      <c r="I1482" s="69">
        <v>0.72</v>
      </c>
      <c r="J1482" s="69">
        <v>358</v>
      </c>
    </row>
    <row r="1483" spans="1:10">
      <c r="A1483" s="86">
        <v>45555</v>
      </c>
      <c r="B1483" s="69" t="s">
        <v>196</v>
      </c>
      <c r="C1483" s="69" t="s">
        <v>454</v>
      </c>
      <c r="D1483" s="69">
        <v>493</v>
      </c>
      <c r="E1483" s="69">
        <v>41260</v>
      </c>
      <c r="F1483" s="69">
        <v>83.69</v>
      </c>
      <c r="G1483" s="69">
        <v>59185</v>
      </c>
      <c r="H1483" s="69">
        <v>33470</v>
      </c>
      <c r="I1483" s="69">
        <v>0.7</v>
      </c>
      <c r="J1483" s="69">
        <v>416</v>
      </c>
    </row>
    <row r="1484" spans="1:10">
      <c r="A1484" s="86">
        <v>45555</v>
      </c>
      <c r="B1484" s="69" t="s">
        <v>235</v>
      </c>
      <c r="C1484" s="69" t="s">
        <v>228</v>
      </c>
      <c r="D1484" s="69">
        <v>105</v>
      </c>
      <c r="E1484" s="69">
        <v>8742</v>
      </c>
      <c r="F1484" s="69">
        <v>83.26</v>
      </c>
      <c r="G1484" s="69">
        <v>7286</v>
      </c>
      <c r="H1484" s="69">
        <v>4714</v>
      </c>
      <c r="I1484" s="69">
        <v>1.32</v>
      </c>
      <c r="J1484" s="69">
        <v>96</v>
      </c>
    </row>
    <row r="1485" spans="1:10">
      <c r="A1485" s="86">
        <v>45555</v>
      </c>
      <c r="B1485" s="69" t="s">
        <v>262</v>
      </c>
      <c r="C1485" s="69" t="s">
        <v>256</v>
      </c>
      <c r="D1485" s="69">
        <v>85</v>
      </c>
      <c r="E1485" s="69">
        <v>8575</v>
      </c>
      <c r="F1485" s="69">
        <v>100.88</v>
      </c>
      <c r="G1485" s="69">
        <v>5431</v>
      </c>
      <c r="H1485" s="69">
        <v>3993</v>
      </c>
      <c r="I1485" s="69">
        <v>1.1200000000000001</v>
      </c>
      <c r="J1485" s="69">
        <v>61</v>
      </c>
    </row>
    <row r="1486" spans="1:10">
      <c r="A1486" s="86">
        <v>45555</v>
      </c>
      <c r="B1486" s="69" t="s">
        <v>456</v>
      </c>
      <c r="C1486" s="69" t="s">
        <v>455</v>
      </c>
      <c r="D1486" s="69">
        <v>34</v>
      </c>
      <c r="E1486" s="69">
        <v>2785</v>
      </c>
      <c r="F1486" s="69">
        <v>81.91</v>
      </c>
      <c r="G1486" s="69">
        <v>2531</v>
      </c>
      <c r="H1486" s="69">
        <v>2121</v>
      </c>
      <c r="I1486" s="69">
        <v>1.19</v>
      </c>
      <c r="J1486" s="69">
        <v>30</v>
      </c>
    </row>
    <row r="1487" spans="1:10">
      <c r="A1487" s="86">
        <v>45555</v>
      </c>
      <c r="B1487" s="69" t="s">
        <v>380</v>
      </c>
      <c r="C1487" s="69" t="s">
        <v>150</v>
      </c>
      <c r="D1487" s="69">
        <v>107</v>
      </c>
      <c r="E1487" s="69">
        <v>22275</v>
      </c>
      <c r="F1487" s="69">
        <v>208.18</v>
      </c>
      <c r="G1487" s="69">
        <v>4823</v>
      </c>
      <c r="H1487" s="69">
        <v>4281</v>
      </c>
      <c r="I1487" s="69">
        <v>1.1599999999999999</v>
      </c>
      <c r="J1487" s="69">
        <v>56</v>
      </c>
    </row>
    <row r="1488" spans="1:10">
      <c r="A1488" s="86">
        <v>45555</v>
      </c>
      <c r="B1488" s="69" t="s">
        <v>233</v>
      </c>
      <c r="C1488" s="69" t="s">
        <v>228</v>
      </c>
      <c r="D1488" s="69">
        <v>191</v>
      </c>
      <c r="E1488" s="69">
        <v>8581</v>
      </c>
      <c r="F1488" s="69">
        <v>44.93</v>
      </c>
      <c r="G1488" s="69">
        <v>4952</v>
      </c>
      <c r="H1488" s="69">
        <v>3292</v>
      </c>
      <c r="I1488" s="69">
        <v>2.2000000000000002</v>
      </c>
      <c r="J1488" s="69">
        <v>109</v>
      </c>
    </row>
    <row r="1489" spans="1:10">
      <c r="A1489" s="86">
        <v>45555</v>
      </c>
      <c r="B1489" s="69" t="s">
        <v>261</v>
      </c>
      <c r="C1489" s="69" t="s">
        <v>256</v>
      </c>
      <c r="D1489" s="69">
        <v>133</v>
      </c>
      <c r="E1489" s="69">
        <v>8657</v>
      </c>
      <c r="F1489" s="69">
        <v>65.09</v>
      </c>
      <c r="G1489" s="69">
        <v>2903</v>
      </c>
      <c r="H1489" s="69">
        <v>2422</v>
      </c>
      <c r="I1489" s="69">
        <v>2.58</v>
      </c>
      <c r="J1489" s="69">
        <v>75</v>
      </c>
    </row>
    <row r="1490" spans="1:10">
      <c r="A1490" s="86">
        <v>45555</v>
      </c>
      <c r="B1490" s="69" t="s">
        <v>352</v>
      </c>
      <c r="C1490" s="69" t="s">
        <v>141</v>
      </c>
      <c r="D1490" s="69">
        <v>57</v>
      </c>
      <c r="E1490" s="69">
        <v>9795</v>
      </c>
      <c r="F1490" s="69">
        <v>171.84</v>
      </c>
      <c r="G1490" s="69">
        <v>1094</v>
      </c>
      <c r="H1490" s="69">
        <v>910</v>
      </c>
      <c r="I1490" s="69">
        <v>1.92</v>
      </c>
      <c r="J1490" s="69">
        <v>21</v>
      </c>
    </row>
    <row r="1491" spans="1:10">
      <c r="A1491" s="86">
        <v>45555</v>
      </c>
      <c r="B1491" s="69" t="s">
        <v>355</v>
      </c>
      <c r="C1491" s="69" t="s">
        <v>141</v>
      </c>
      <c r="D1491" s="69">
        <v>107</v>
      </c>
      <c r="E1491" s="69">
        <v>10270</v>
      </c>
      <c r="F1491" s="69">
        <v>95.98</v>
      </c>
      <c r="G1491" s="69">
        <v>2320</v>
      </c>
      <c r="H1491" s="69">
        <v>1978</v>
      </c>
      <c r="I1491" s="69">
        <v>2.2799999999999998</v>
      </c>
      <c r="J1491" s="69">
        <v>53</v>
      </c>
    </row>
    <row r="1492" spans="1:10">
      <c r="A1492" s="86">
        <v>45555</v>
      </c>
      <c r="B1492" s="69" t="s">
        <v>356</v>
      </c>
      <c r="C1492" s="69" t="s">
        <v>141</v>
      </c>
      <c r="D1492" s="69">
        <v>96</v>
      </c>
      <c r="E1492" s="69">
        <v>9844</v>
      </c>
      <c r="F1492" s="69">
        <v>102.54</v>
      </c>
      <c r="G1492" s="69">
        <v>1640</v>
      </c>
      <c r="H1492" s="69">
        <v>1368</v>
      </c>
      <c r="I1492" s="69">
        <v>2.2000000000000002</v>
      </c>
      <c r="J1492" s="69">
        <v>36</v>
      </c>
    </row>
    <row r="1493" spans="1:10">
      <c r="A1493" s="86">
        <v>45555</v>
      </c>
      <c r="B1493" s="69" t="s">
        <v>357</v>
      </c>
      <c r="C1493" s="69" t="s">
        <v>141</v>
      </c>
      <c r="D1493" s="69">
        <v>100</v>
      </c>
      <c r="E1493" s="69">
        <v>10033</v>
      </c>
      <c r="F1493" s="69">
        <v>100.33</v>
      </c>
      <c r="G1493" s="69">
        <v>1533</v>
      </c>
      <c r="H1493" s="69">
        <v>1361</v>
      </c>
      <c r="I1493" s="69">
        <v>3.26</v>
      </c>
      <c r="J1493" s="69">
        <v>50</v>
      </c>
    </row>
    <row r="1494" spans="1:10">
      <c r="A1494" s="86">
        <v>45555</v>
      </c>
      <c r="B1494" s="69" t="s">
        <v>358</v>
      </c>
      <c r="C1494" s="69" t="s">
        <v>141</v>
      </c>
      <c r="D1494" s="69">
        <v>99</v>
      </c>
      <c r="E1494" s="69">
        <v>9901</v>
      </c>
      <c r="F1494" s="69">
        <v>100.01</v>
      </c>
      <c r="G1494" s="69">
        <v>1674</v>
      </c>
      <c r="H1494" s="69">
        <v>1520</v>
      </c>
      <c r="I1494" s="69">
        <v>1.79</v>
      </c>
      <c r="J1494" s="69">
        <v>30</v>
      </c>
    </row>
    <row r="1495" spans="1:10">
      <c r="A1495" s="86">
        <v>45555</v>
      </c>
      <c r="B1495" s="69" t="s">
        <v>359</v>
      </c>
      <c r="C1495" s="69" t="s">
        <v>141</v>
      </c>
      <c r="D1495" s="69">
        <v>71</v>
      </c>
      <c r="E1495" s="69">
        <v>9990</v>
      </c>
      <c r="F1495" s="69">
        <v>140.69999999999999</v>
      </c>
      <c r="G1495" s="69">
        <v>2934</v>
      </c>
      <c r="H1495" s="69">
        <v>2486</v>
      </c>
      <c r="I1495" s="69">
        <v>1.43</v>
      </c>
      <c r="J1495" s="69">
        <v>42</v>
      </c>
    </row>
    <row r="1496" spans="1:10">
      <c r="A1496" s="86">
        <v>45555</v>
      </c>
      <c r="B1496" s="69" t="s">
        <v>360</v>
      </c>
      <c r="C1496" s="69" t="s">
        <v>141</v>
      </c>
      <c r="D1496" s="69">
        <v>94</v>
      </c>
      <c r="E1496" s="69">
        <v>9808</v>
      </c>
      <c r="F1496" s="69">
        <v>104.34</v>
      </c>
      <c r="G1496" s="69">
        <v>1600</v>
      </c>
      <c r="H1496" s="69">
        <v>1360</v>
      </c>
      <c r="I1496" s="69">
        <v>2.81</v>
      </c>
      <c r="J1496" s="69">
        <v>45</v>
      </c>
    </row>
    <row r="1497" spans="1:10">
      <c r="A1497" s="86">
        <v>45555</v>
      </c>
      <c r="B1497" s="69" t="s">
        <v>361</v>
      </c>
      <c r="C1497" s="69" t="s">
        <v>141</v>
      </c>
      <c r="D1497" s="69">
        <v>127</v>
      </c>
      <c r="E1497" s="69">
        <v>9868</v>
      </c>
      <c r="F1497" s="69">
        <v>77.7</v>
      </c>
      <c r="G1497" s="69">
        <v>1664</v>
      </c>
      <c r="H1497" s="69">
        <v>1414</v>
      </c>
      <c r="I1497" s="69">
        <v>2.7</v>
      </c>
      <c r="J1497" s="69">
        <v>45</v>
      </c>
    </row>
    <row r="1498" spans="1:10">
      <c r="A1498" s="86">
        <v>45555</v>
      </c>
      <c r="B1498" s="69" t="s">
        <v>362</v>
      </c>
      <c r="C1498" s="69" t="s">
        <v>141</v>
      </c>
      <c r="D1498" s="69">
        <v>75</v>
      </c>
      <c r="E1498" s="69">
        <v>10095</v>
      </c>
      <c r="F1498" s="69">
        <v>134.6</v>
      </c>
      <c r="G1498" s="69">
        <v>1851</v>
      </c>
      <c r="H1498" s="69">
        <v>1591</v>
      </c>
      <c r="I1498" s="69">
        <v>2.27</v>
      </c>
      <c r="J1498" s="69">
        <v>42</v>
      </c>
    </row>
    <row r="1499" spans="1:10">
      <c r="A1499" s="86">
        <v>45555</v>
      </c>
      <c r="B1499" s="69" t="s">
        <v>363</v>
      </c>
      <c r="C1499" s="69" t="s">
        <v>141</v>
      </c>
      <c r="D1499" s="69">
        <v>100</v>
      </c>
      <c r="E1499" s="69">
        <v>9850</v>
      </c>
      <c r="F1499" s="69">
        <v>98.5</v>
      </c>
      <c r="G1499" s="69">
        <v>1990</v>
      </c>
      <c r="H1499" s="69">
        <v>1722</v>
      </c>
      <c r="I1499" s="69">
        <v>2.2599999999999998</v>
      </c>
      <c r="J1499" s="69">
        <v>45</v>
      </c>
    </row>
    <row r="1500" spans="1:10">
      <c r="A1500" s="86">
        <v>45555</v>
      </c>
      <c r="B1500" s="69" t="s">
        <v>364</v>
      </c>
      <c r="C1500" s="69" t="s">
        <v>141</v>
      </c>
      <c r="D1500" s="69">
        <v>117</v>
      </c>
      <c r="E1500" s="69">
        <v>10078</v>
      </c>
      <c r="F1500" s="69">
        <v>86.14</v>
      </c>
      <c r="G1500" s="69">
        <v>2265</v>
      </c>
      <c r="H1500" s="69">
        <v>1879</v>
      </c>
      <c r="I1500" s="69">
        <v>2.0299999999999998</v>
      </c>
      <c r="J1500" s="69">
        <v>46</v>
      </c>
    </row>
    <row r="1501" spans="1:10">
      <c r="A1501" s="86">
        <v>45555</v>
      </c>
      <c r="B1501" s="69" t="s">
        <v>453</v>
      </c>
      <c r="C1501" s="69" t="s">
        <v>228</v>
      </c>
      <c r="D1501" s="69">
        <v>119</v>
      </c>
      <c r="E1501" s="69">
        <v>8785</v>
      </c>
      <c r="F1501" s="69">
        <v>73.819999999999993</v>
      </c>
      <c r="G1501" s="69">
        <v>6418</v>
      </c>
      <c r="H1501" s="69">
        <v>4301</v>
      </c>
      <c r="I1501" s="69">
        <v>1.36</v>
      </c>
      <c r="J1501" s="69">
        <v>87</v>
      </c>
    </row>
    <row r="1502" spans="1:10">
      <c r="A1502" s="86">
        <v>45555</v>
      </c>
      <c r="B1502" s="69" t="s">
        <v>265</v>
      </c>
      <c r="C1502" s="69" t="s">
        <v>256</v>
      </c>
      <c r="D1502" s="69">
        <v>100</v>
      </c>
      <c r="E1502" s="69">
        <v>8595</v>
      </c>
      <c r="F1502" s="69">
        <v>85.95</v>
      </c>
      <c r="G1502" s="69">
        <v>3988</v>
      </c>
      <c r="H1502" s="69">
        <v>3025</v>
      </c>
      <c r="I1502" s="69">
        <v>1.88</v>
      </c>
      <c r="J1502" s="69">
        <v>75</v>
      </c>
    </row>
    <row r="1503" spans="1:10">
      <c r="A1503" s="86">
        <v>45555</v>
      </c>
      <c r="B1503" s="69" t="s">
        <v>381</v>
      </c>
      <c r="C1503" s="69" t="s">
        <v>153</v>
      </c>
      <c r="D1503" s="69">
        <v>80</v>
      </c>
      <c r="E1503" s="69">
        <v>21414</v>
      </c>
      <c r="F1503" s="69">
        <v>267.68</v>
      </c>
      <c r="G1503" s="69">
        <v>2812</v>
      </c>
      <c r="H1503" s="69">
        <v>2227</v>
      </c>
      <c r="I1503" s="69">
        <v>1.1399999999999999</v>
      </c>
      <c r="J1503" s="69">
        <v>32</v>
      </c>
    </row>
    <row r="1504" spans="1:10">
      <c r="A1504" s="86">
        <v>45555</v>
      </c>
      <c r="B1504" s="69" t="s">
        <v>446</v>
      </c>
      <c r="C1504" s="69" t="s">
        <v>432</v>
      </c>
      <c r="D1504" s="69">
        <v>614</v>
      </c>
      <c r="E1504" s="69">
        <v>41785</v>
      </c>
      <c r="F1504" s="69">
        <v>68.05</v>
      </c>
      <c r="G1504" s="69">
        <v>30932</v>
      </c>
      <c r="H1504" s="69">
        <v>26037</v>
      </c>
      <c r="I1504" s="69">
        <v>1.35</v>
      </c>
      <c r="J1504" s="69">
        <v>417</v>
      </c>
    </row>
    <row r="1505" spans="1:10">
      <c r="A1505" s="86">
        <v>45555</v>
      </c>
      <c r="B1505" s="69" t="s">
        <v>200</v>
      </c>
      <c r="C1505" s="69" t="s">
        <v>454</v>
      </c>
      <c r="D1505" s="69">
        <v>753</v>
      </c>
      <c r="E1505" s="69">
        <v>41939</v>
      </c>
      <c r="F1505" s="69">
        <v>55.7</v>
      </c>
      <c r="G1505" s="69">
        <v>38334</v>
      </c>
      <c r="H1505" s="69">
        <v>30956</v>
      </c>
      <c r="I1505" s="69">
        <v>1.26</v>
      </c>
      <c r="J1505" s="69">
        <v>484</v>
      </c>
    </row>
    <row r="1506" spans="1:10">
      <c r="A1506" s="86">
        <v>45555</v>
      </c>
      <c r="B1506" s="69" t="s">
        <v>232</v>
      </c>
      <c r="C1506" s="69" t="s">
        <v>228</v>
      </c>
      <c r="D1506" s="69">
        <v>116</v>
      </c>
      <c r="E1506" s="69">
        <v>8825</v>
      </c>
      <c r="F1506" s="69">
        <v>76.08</v>
      </c>
      <c r="G1506" s="69">
        <v>6312</v>
      </c>
      <c r="H1506" s="69">
        <v>5645</v>
      </c>
      <c r="I1506" s="69">
        <v>1.27</v>
      </c>
      <c r="J1506" s="69">
        <v>80</v>
      </c>
    </row>
    <row r="1507" spans="1:10">
      <c r="A1507" s="86">
        <v>45555</v>
      </c>
      <c r="B1507" s="69" t="s">
        <v>258</v>
      </c>
      <c r="C1507" s="69" t="s">
        <v>256</v>
      </c>
      <c r="D1507" s="69">
        <v>108</v>
      </c>
      <c r="E1507" s="69">
        <v>8821</v>
      </c>
      <c r="F1507" s="69">
        <v>81.680000000000007</v>
      </c>
      <c r="G1507" s="69">
        <v>4404</v>
      </c>
      <c r="H1507" s="69">
        <v>3854</v>
      </c>
      <c r="I1507" s="69">
        <v>1.7</v>
      </c>
      <c r="J1507" s="69">
        <v>75</v>
      </c>
    </row>
    <row r="1508" spans="1:10">
      <c r="A1508" s="86">
        <v>45555</v>
      </c>
      <c r="B1508" s="69" t="s">
        <v>231</v>
      </c>
      <c r="C1508" s="69" t="s">
        <v>228</v>
      </c>
      <c r="D1508" s="69">
        <v>147</v>
      </c>
      <c r="E1508" s="69">
        <v>8771</v>
      </c>
      <c r="F1508" s="69">
        <v>59.67</v>
      </c>
      <c r="G1508" s="69">
        <v>5686</v>
      </c>
      <c r="H1508" s="69">
        <v>4833</v>
      </c>
      <c r="I1508" s="69">
        <v>2.08</v>
      </c>
      <c r="J1508" s="69">
        <v>118</v>
      </c>
    </row>
    <row r="1509" spans="1:10">
      <c r="A1509" s="86">
        <v>45555</v>
      </c>
      <c r="B1509" s="69" t="s">
        <v>257</v>
      </c>
      <c r="C1509" s="69" t="s">
        <v>256</v>
      </c>
      <c r="D1509" s="69">
        <v>131</v>
      </c>
      <c r="E1509" s="69">
        <v>8485</v>
      </c>
      <c r="F1509" s="69">
        <v>64.77</v>
      </c>
      <c r="G1509" s="69">
        <v>3631</v>
      </c>
      <c r="H1509" s="69">
        <v>3010</v>
      </c>
      <c r="I1509" s="69">
        <v>2.37</v>
      </c>
      <c r="J1509" s="69">
        <v>86</v>
      </c>
    </row>
    <row r="1510" spans="1:10">
      <c r="A1510" s="86">
        <v>45556</v>
      </c>
      <c r="B1510" s="69" t="s">
        <v>348</v>
      </c>
      <c r="C1510" s="69" t="s">
        <v>123</v>
      </c>
      <c r="D1510" s="69">
        <v>2</v>
      </c>
      <c r="E1510" s="69">
        <v>1007</v>
      </c>
      <c r="F1510" s="69">
        <v>503.5</v>
      </c>
      <c r="G1510" s="69">
        <v>149</v>
      </c>
      <c r="H1510" s="69">
        <v>135</v>
      </c>
      <c r="I1510" s="69">
        <v>0</v>
      </c>
    </row>
    <row r="1511" spans="1:10">
      <c r="A1511" s="86">
        <v>45556</v>
      </c>
      <c r="B1511" s="69" t="s">
        <v>404</v>
      </c>
      <c r="C1511" s="69" t="s">
        <v>223</v>
      </c>
      <c r="D1511" s="69">
        <v>61</v>
      </c>
      <c r="E1511" s="69">
        <v>15356</v>
      </c>
      <c r="F1511" s="69">
        <v>251.74</v>
      </c>
      <c r="G1511" s="69">
        <v>5917</v>
      </c>
      <c r="H1511" s="69">
        <v>5258</v>
      </c>
      <c r="I1511" s="69">
        <v>0.56000000000000005</v>
      </c>
      <c r="J1511" s="69">
        <v>33</v>
      </c>
    </row>
    <row r="1512" spans="1:10">
      <c r="A1512" s="86">
        <v>45556</v>
      </c>
      <c r="B1512" s="69" t="s">
        <v>408</v>
      </c>
      <c r="C1512" s="69" t="s">
        <v>248</v>
      </c>
      <c r="D1512" s="69">
        <v>1289</v>
      </c>
      <c r="E1512" s="69">
        <v>93050</v>
      </c>
      <c r="F1512" s="69">
        <v>72.19</v>
      </c>
      <c r="G1512" s="69">
        <v>21578</v>
      </c>
      <c r="H1512" s="69">
        <v>19891</v>
      </c>
      <c r="I1512" s="69">
        <v>5.41</v>
      </c>
      <c r="J1512" s="69">
        <v>1168</v>
      </c>
    </row>
    <row r="1513" spans="1:10">
      <c r="A1513" s="86">
        <v>45556</v>
      </c>
      <c r="B1513" s="69" t="s">
        <v>388</v>
      </c>
      <c r="C1513" s="69" t="s">
        <v>388</v>
      </c>
      <c r="D1513" s="69">
        <v>134</v>
      </c>
      <c r="E1513" s="69">
        <v>54190</v>
      </c>
      <c r="F1513" s="69">
        <v>404.4</v>
      </c>
      <c r="G1513" s="69">
        <v>68078</v>
      </c>
      <c r="H1513" s="69">
        <v>64966</v>
      </c>
      <c r="I1513" s="69">
        <v>0.05</v>
      </c>
      <c r="J1513" s="69">
        <v>31</v>
      </c>
    </row>
    <row r="1514" spans="1:10">
      <c r="A1514" s="86">
        <v>45556</v>
      </c>
      <c r="B1514" s="69" t="s">
        <v>179</v>
      </c>
      <c r="C1514" s="69" t="s">
        <v>179</v>
      </c>
      <c r="D1514" s="69">
        <v>367</v>
      </c>
      <c r="E1514" s="69">
        <v>40986</v>
      </c>
      <c r="F1514" s="69">
        <v>111.68</v>
      </c>
      <c r="G1514" s="69">
        <v>58473</v>
      </c>
      <c r="H1514" s="69">
        <v>58360</v>
      </c>
      <c r="I1514" s="69">
        <v>0</v>
      </c>
    </row>
    <row r="1515" spans="1:10">
      <c r="A1515" s="86">
        <v>45556</v>
      </c>
      <c r="B1515" s="69" t="s">
        <v>394</v>
      </c>
      <c r="C1515" s="69" t="s">
        <v>393</v>
      </c>
      <c r="D1515" s="69">
        <v>2059</v>
      </c>
      <c r="E1515" s="69">
        <v>153550</v>
      </c>
      <c r="F1515" s="69">
        <v>74.58</v>
      </c>
      <c r="G1515" s="69">
        <v>153124</v>
      </c>
      <c r="H1515" s="69">
        <v>105012</v>
      </c>
      <c r="I1515" s="69">
        <v>0.81</v>
      </c>
      <c r="J1515" s="69">
        <v>1245</v>
      </c>
    </row>
    <row r="1516" spans="1:10">
      <c r="A1516" s="86">
        <v>45556</v>
      </c>
      <c r="B1516" s="69" t="s">
        <v>395</v>
      </c>
      <c r="C1516" s="69" t="s">
        <v>393</v>
      </c>
      <c r="D1516" s="69">
        <v>3081</v>
      </c>
      <c r="E1516" s="69">
        <v>224334</v>
      </c>
      <c r="F1516" s="69">
        <v>72.81</v>
      </c>
      <c r="G1516" s="69">
        <v>241078</v>
      </c>
      <c r="H1516" s="69">
        <v>167620</v>
      </c>
      <c r="I1516" s="69">
        <v>0.79</v>
      </c>
      <c r="J1516" s="69">
        <v>1894</v>
      </c>
    </row>
    <row r="1517" spans="1:10">
      <c r="A1517" s="86">
        <v>45556</v>
      </c>
      <c r="B1517" s="69" t="s">
        <v>396</v>
      </c>
      <c r="C1517" s="69" t="s">
        <v>393</v>
      </c>
      <c r="D1517" s="69">
        <v>342</v>
      </c>
      <c r="E1517" s="69">
        <v>25542</v>
      </c>
      <c r="F1517" s="69">
        <v>74.680000000000007</v>
      </c>
      <c r="G1517" s="69">
        <v>25340</v>
      </c>
      <c r="H1517" s="69">
        <v>17244</v>
      </c>
      <c r="I1517" s="69">
        <v>0.8</v>
      </c>
      <c r="J1517" s="69">
        <v>203</v>
      </c>
    </row>
    <row r="1518" spans="1:10">
      <c r="A1518" s="86">
        <v>45556</v>
      </c>
      <c r="B1518" s="69" t="s">
        <v>198</v>
      </c>
      <c r="C1518" s="69" t="s">
        <v>454</v>
      </c>
      <c r="D1518" s="69">
        <v>0</v>
      </c>
      <c r="E1518" s="69">
        <v>0</v>
      </c>
      <c r="G1518" s="69">
        <v>0</v>
      </c>
      <c r="H1518" s="69">
        <v>0</v>
      </c>
      <c r="J1518" s="69">
        <v>1</v>
      </c>
    </row>
    <row r="1519" spans="1:10">
      <c r="A1519" s="86">
        <v>45556</v>
      </c>
      <c r="B1519" s="69" t="s">
        <v>234</v>
      </c>
      <c r="C1519" s="69" t="s">
        <v>228</v>
      </c>
      <c r="D1519" s="69">
        <v>0</v>
      </c>
      <c r="E1519" s="69">
        <v>0</v>
      </c>
      <c r="G1519" s="69">
        <v>0</v>
      </c>
      <c r="H1519" s="69">
        <v>0</v>
      </c>
    </row>
    <row r="1520" spans="1:10">
      <c r="A1520" s="86">
        <v>45556</v>
      </c>
      <c r="B1520" s="69" t="s">
        <v>436</v>
      </c>
      <c r="C1520" s="69" t="s">
        <v>432</v>
      </c>
      <c r="D1520" s="69">
        <v>581</v>
      </c>
      <c r="E1520" s="69">
        <v>41317</v>
      </c>
      <c r="F1520" s="69">
        <v>71.11</v>
      </c>
      <c r="G1520" s="69">
        <v>36530</v>
      </c>
      <c r="H1520" s="69">
        <v>32115</v>
      </c>
      <c r="I1520" s="69">
        <v>1.1200000000000001</v>
      </c>
      <c r="J1520" s="69">
        <v>410</v>
      </c>
    </row>
    <row r="1521" spans="1:10">
      <c r="A1521" s="86">
        <v>45556</v>
      </c>
      <c r="B1521" s="69" t="s">
        <v>201</v>
      </c>
      <c r="C1521" s="69" t="s">
        <v>454</v>
      </c>
      <c r="D1521" s="69">
        <v>530</v>
      </c>
      <c r="E1521" s="69">
        <v>42235</v>
      </c>
      <c r="F1521" s="69">
        <v>79.69</v>
      </c>
      <c r="G1521" s="69">
        <v>41926</v>
      </c>
      <c r="H1521" s="69">
        <v>32802</v>
      </c>
      <c r="I1521" s="69">
        <v>0.93</v>
      </c>
      <c r="J1521" s="69">
        <v>389</v>
      </c>
    </row>
    <row r="1522" spans="1:10">
      <c r="A1522" s="86">
        <v>45556</v>
      </c>
      <c r="B1522" s="69" t="s">
        <v>452</v>
      </c>
      <c r="C1522" s="69" t="s">
        <v>228</v>
      </c>
      <c r="D1522" s="69">
        <v>101</v>
      </c>
      <c r="E1522" s="69">
        <v>8703</v>
      </c>
      <c r="F1522" s="69">
        <v>86.17</v>
      </c>
      <c r="G1522" s="69">
        <v>6602</v>
      </c>
      <c r="H1522" s="69">
        <v>5753</v>
      </c>
      <c r="I1522" s="69">
        <v>1.0900000000000001</v>
      </c>
      <c r="J1522" s="69">
        <v>72</v>
      </c>
    </row>
    <row r="1523" spans="1:10">
      <c r="A1523" s="86">
        <v>45556</v>
      </c>
      <c r="B1523" s="69" t="s">
        <v>397</v>
      </c>
      <c r="C1523" s="69" t="s">
        <v>191</v>
      </c>
      <c r="D1523" s="69">
        <v>6</v>
      </c>
      <c r="E1523" s="69">
        <v>333</v>
      </c>
      <c r="F1523" s="69">
        <v>55.5</v>
      </c>
      <c r="G1523" s="69">
        <v>132</v>
      </c>
      <c r="H1523" s="69">
        <v>121</v>
      </c>
      <c r="I1523" s="69">
        <v>0.76</v>
      </c>
      <c r="J1523" s="69">
        <v>1</v>
      </c>
    </row>
    <row r="1524" spans="1:10">
      <c r="A1524" s="86">
        <v>45556</v>
      </c>
      <c r="B1524" s="69" t="s">
        <v>398</v>
      </c>
      <c r="C1524" s="69" t="s">
        <v>191</v>
      </c>
      <c r="D1524" s="69">
        <v>283</v>
      </c>
      <c r="E1524" s="69">
        <v>20009</v>
      </c>
      <c r="F1524" s="69">
        <v>70.7</v>
      </c>
      <c r="G1524" s="69">
        <v>9153</v>
      </c>
      <c r="H1524" s="69">
        <v>7933</v>
      </c>
      <c r="I1524" s="69">
        <v>2.04</v>
      </c>
      <c r="J1524" s="69">
        <v>187</v>
      </c>
    </row>
    <row r="1525" spans="1:10">
      <c r="A1525" s="86">
        <v>45556</v>
      </c>
      <c r="B1525" s="69" t="s">
        <v>399</v>
      </c>
      <c r="C1525" s="69" t="s">
        <v>191</v>
      </c>
      <c r="D1525" s="69">
        <v>922</v>
      </c>
      <c r="E1525" s="69">
        <v>67578</v>
      </c>
      <c r="F1525" s="69">
        <v>73.3</v>
      </c>
      <c r="G1525" s="69">
        <v>34260</v>
      </c>
      <c r="H1525" s="69">
        <v>28652</v>
      </c>
      <c r="I1525" s="69">
        <v>1.99</v>
      </c>
      <c r="J1525" s="69">
        <v>681</v>
      </c>
    </row>
    <row r="1526" spans="1:10">
      <c r="A1526" s="86">
        <v>45556</v>
      </c>
      <c r="B1526" s="69" t="s">
        <v>400</v>
      </c>
      <c r="C1526" s="69" t="s">
        <v>205</v>
      </c>
      <c r="D1526" s="69">
        <v>349</v>
      </c>
      <c r="E1526" s="69">
        <v>29418</v>
      </c>
      <c r="F1526" s="69">
        <v>84.29</v>
      </c>
      <c r="G1526" s="69">
        <v>9977</v>
      </c>
      <c r="H1526" s="69">
        <v>9009</v>
      </c>
      <c r="I1526" s="69">
        <v>0.27</v>
      </c>
      <c r="J1526" s="69">
        <v>27</v>
      </c>
    </row>
    <row r="1527" spans="1:10">
      <c r="A1527" s="86">
        <v>45556</v>
      </c>
      <c r="B1527" s="69" t="s">
        <v>401</v>
      </c>
      <c r="C1527" s="69" t="s">
        <v>205</v>
      </c>
      <c r="D1527" s="69">
        <v>69</v>
      </c>
      <c r="E1527" s="69">
        <v>4197</v>
      </c>
      <c r="F1527" s="69">
        <v>60.83</v>
      </c>
      <c r="G1527" s="69">
        <v>772</v>
      </c>
      <c r="H1527" s="69">
        <v>693</v>
      </c>
      <c r="I1527" s="69">
        <v>0.26</v>
      </c>
      <c r="J1527" s="69">
        <v>2</v>
      </c>
    </row>
    <row r="1528" spans="1:10">
      <c r="A1528" s="86">
        <v>45556</v>
      </c>
      <c r="B1528" s="69" t="s">
        <v>402</v>
      </c>
      <c r="C1528" s="69" t="s">
        <v>205</v>
      </c>
      <c r="D1528" s="69">
        <v>235</v>
      </c>
      <c r="E1528" s="69">
        <v>18513</v>
      </c>
      <c r="F1528" s="69">
        <v>78.78</v>
      </c>
      <c r="G1528" s="69">
        <v>3021</v>
      </c>
      <c r="H1528" s="69">
        <v>2518</v>
      </c>
      <c r="I1528" s="69">
        <v>0.26</v>
      </c>
      <c r="J1528" s="69">
        <v>8</v>
      </c>
    </row>
    <row r="1529" spans="1:10">
      <c r="A1529" s="86">
        <v>45556</v>
      </c>
      <c r="B1529" s="69" t="s">
        <v>415</v>
      </c>
      <c r="C1529" s="69" t="s">
        <v>286</v>
      </c>
      <c r="D1529" s="69">
        <v>99</v>
      </c>
      <c r="E1529" s="69">
        <v>44076</v>
      </c>
      <c r="F1529" s="69">
        <v>445.21</v>
      </c>
      <c r="G1529" s="69">
        <v>63354</v>
      </c>
      <c r="H1529" s="69">
        <v>62990</v>
      </c>
      <c r="I1529" s="69">
        <v>0.03</v>
      </c>
      <c r="J1529" s="69">
        <v>19</v>
      </c>
    </row>
    <row r="1530" spans="1:10">
      <c r="A1530" s="86">
        <v>45556</v>
      </c>
      <c r="B1530" s="69" t="s">
        <v>417</v>
      </c>
      <c r="C1530" s="69" t="s">
        <v>286</v>
      </c>
      <c r="D1530" s="69">
        <v>54</v>
      </c>
      <c r="E1530" s="69">
        <v>24208</v>
      </c>
      <c r="F1530" s="69">
        <v>448.3</v>
      </c>
      <c r="G1530" s="69">
        <v>34511</v>
      </c>
      <c r="H1530" s="69">
        <v>34197</v>
      </c>
      <c r="I1530" s="69">
        <v>0.03</v>
      </c>
      <c r="J1530" s="69">
        <v>10</v>
      </c>
    </row>
    <row r="1531" spans="1:10">
      <c r="A1531" s="86">
        <v>45556</v>
      </c>
      <c r="B1531" s="69" t="s">
        <v>347</v>
      </c>
      <c r="C1531" s="69" t="s">
        <v>101</v>
      </c>
      <c r="D1531" s="69">
        <v>168</v>
      </c>
      <c r="E1531" s="69">
        <v>48561</v>
      </c>
      <c r="F1531" s="69">
        <v>289.05</v>
      </c>
      <c r="G1531" s="69">
        <v>10395</v>
      </c>
      <c r="H1531" s="69">
        <v>7565</v>
      </c>
      <c r="I1531" s="69">
        <v>0.91</v>
      </c>
      <c r="J1531" s="69">
        <v>95</v>
      </c>
    </row>
    <row r="1532" spans="1:10">
      <c r="A1532" s="86">
        <v>45556</v>
      </c>
      <c r="B1532" s="69" t="s">
        <v>438</v>
      </c>
      <c r="C1532" s="69" t="s">
        <v>432</v>
      </c>
      <c r="D1532" s="69">
        <v>580</v>
      </c>
      <c r="E1532" s="69">
        <v>38719</v>
      </c>
      <c r="F1532" s="69">
        <v>66.760000000000005</v>
      </c>
      <c r="G1532" s="69">
        <v>32683</v>
      </c>
      <c r="H1532" s="69">
        <v>26017</v>
      </c>
      <c r="I1532" s="69">
        <v>1.23</v>
      </c>
      <c r="J1532" s="69">
        <v>402</v>
      </c>
    </row>
    <row r="1533" spans="1:10">
      <c r="A1533" s="86">
        <v>45556</v>
      </c>
      <c r="B1533" s="69" t="s">
        <v>197</v>
      </c>
      <c r="C1533" s="69" t="s">
        <v>454</v>
      </c>
      <c r="D1533" s="69">
        <v>640</v>
      </c>
      <c r="E1533" s="69">
        <v>41087</v>
      </c>
      <c r="F1533" s="69">
        <v>64.2</v>
      </c>
      <c r="G1533" s="69">
        <v>36479</v>
      </c>
      <c r="H1533" s="69">
        <v>29583</v>
      </c>
      <c r="I1533" s="69">
        <v>1.1299999999999999</v>
      </c>
      <c r="J1533" s="69">
        <v>413</v>
      </c>
    </row>
    <row r="1534" spans="1:10">
      <c r="A1534" s="86">
        <v>45556</v>
      </c>
      <c r="B1534" s="69" t="s">
        <v>238</v>
      </c>
      <c r="C1534" s="69" t="s">
        <v>228</v>
      </c>
      <c r="D1534" s="69">
        <v>141</v>
      </c>
      <c r="E1534" s="69">
        <v>8756</v>
      </c>
      <c r="F1534" s="69">
        <v>62.1</v>
      </c>
      <c r="G1534" s="69">
        <v>5360</v>
      </c>
      <c r="H1534" s="69">
        <v>4167</v>
      </c>
      <c r="I1534" s="69">
        <v>1.64</v>
      </c>
      <c r="J1534" s="69">
        <v>88</v>
      </c>
    </row>
    <row r="1535" spans="1:10">
      <c r="A1535" s="86">
        <v>45556</v>
      </c>
      <c r="B1535" s="69" t="s">
        <v>266</v>
      </c>
      <c r="C1535" s="69" t="s">
        <v>256</v>
      </c>
      <c r="D1535" s="69">
        <v>123</v>
      </c>
      <c r="E1535" s="69">
        <v>8763</v>
      </c>
      <c r="F1535" s="69">
        <v>71.239999999999995</v>
      </c>
      <c r="G1535" s="69">
        <v>3946</v>
      </c>
      <c r="H1535" s="69">
        <v>3237</v>
      </c>
      <c r="I1535" s="69">
        <v>1.72</v>
      </c>
      <c r="J1535" s="69">
        <v>68</v>
      </c>
    </row>
    <row r="1536" spans="1:10">
      <c r="A1536" s="86">
        <v>45556</v>
      </c>
      <c r="B1536" s="69" t="s">
        <v>403</v>
      </c>
      <c r="C1536" s="69" t="s">
        <v>218</v>
      </c>
      <c r="D1536" s="69">
        <v>3598</v>
      </c>
      <c r="E1536" s="69">
        <v>146623</v>
      </c>
      <c r="F1536" s="69">
        <v>40.75</v>
      </c>
      <c r="G1536" s="69">
        <v>184737</v>
      </c>
      <c r="H1536" s="69">
        <v>157763</v>
      </c>
      <c r="I1536" s="69">
        <v>1.02</v>
      </c>
      <c r="J1536" s="69">
        <v>1884</v>
      </c>
    </row>
    <row r="1537" spans="1:10">
      <c r="A1537" s="86">
        <v>45556</v>
      </c>
      <c r="B1537" s="69" t="s">
        <v>259</v>
      </c>
      <c r="C1537" s="69" t="s">
        <v>256</v>
      </c>
      <c r="D1537" s="69">
        <v>101</v>
      </c>
      <c r="E1537" s="69">
        <v>8790</v>
      </c>
      <c r="F1537" s="69">
        <v>87.03</v>
      </c>
      <c r="G1537" s="69">
        <v>5357</v>
      </c>
      <c r="H1537" s="69">
        <v>4551</v>
      </c>
      <c r="I1537" s="69">
        <v>1.44</v>
      </c>
      <c r="J1537" s="69">
        <v>77</v>
      </c>
    </row>
    <row r="1538" spans="1:10">
      <c r="A1538" s="86">
        <v>45556</v>
      </c>
      <c r="B1538" s="69" t="s">
        <v>369</v>
      </c>
      <c r="C1538" s="69" t="s">
        <v>127</v>
      </c>
      <c r="D1538" s="69">
        <v>191</v>
      </c>
      <c r="E1538" s="69">
        <v>46978</v>
      </c>
      <c r="F1538" s="69">
        <v>245.96</v>
      </c>
      <c r="G1538" s="69">
        <v>14763</v>
      </c>
      <c r="H1538" s="69">
        <v>12983</v>
      </c>
      <c r="I1538" s="69">
        <v>0.63</v>
      </c>
      <c r="J1538" s="69">
        <v>93</v>
      </c>
    </row>
    <row r="1539" spans="1:10">
      <c r="A1539" s="86">
        <v>45556</v>
      </c>
      <c r="B1539" s="69" t="s">
        <v>230</v>
      </c>
      <c r="C1539" s="69" t="s">
        <v>228</v>
      </c>
      <c r="D1539" s="69">
        <v>137</v>
      </c>
      <c r="E1539" s="69">
        <v>8775</v>
      </c>
      <c r="F1539" s="69">
        <v>64.05</v>
      </c>
      <c r="G1539" s="69">
        <v>4553</v>
      </c>
      <c r="H1539" s="69">
        <v>3551</v>
      </c>
      <c r="I1539" s="69">
        <v>1.67</v>
      </c>
      <c r="J1539" s="69">
        <v>76</v>
      </c>
    </row>
    <row r="1540" spans="1:10">
      <c r="A1540" s="86">
        <v>45556</v>
      </c>
      <c r="B1540" s="69" t="s">
        <v>263</v>
      </c>
      <c r="C1540" s="69" t="s">
        <v>256</v>
      </c>
      <c r="D1540" s="69">
        <v>114</v>
      </c>
      <c r="E1540" s="69">
        <v>8900</v>
      </c>
      <c r="F1540" s="69">
        <v>78.069999999999993</v>
      </c>
      <c r="G1540" s="69">
        <v>4446</v>
      </c>
      <c r="H1540" s="69">
        <v>3587</v>
      </c>
      <c r="I1540" s="69">
        <v>1.82</v>
      </c>
      <c r="J1540" s="69">
        <v>81</v>
      </c>
    </row>
    <row r="1541" spans="1:10">
      <c r="A1541" s="86">
        <v>45556</v>
      </c>
      <c r="B1541" s="69" t="s">
        <v>371</v>
      </c>
      <c r="C1541" s="69" t="s">
        <v>131</v>
      </c>
      <c r="D1541" s="69">
        <v>64</v>
      </c>
      <c r="E1541" s="69">
        <v>18141</v>
      </c>
      <c r="F1541" s="69">
        <v>283.45</v>
      </c>
      <c r="G1541" s="69">
        <v>4402</v>
      </c>
      <c r="H1541" s="69">
        <v>3942</v>
      </c>
      <c r="I1541" s="69">
        <v>0.7</v>
      </c>
      <c r="J1541" s="69">
        <v>31</v>
      </c>
    </row>
    <row r="1542" spans="1:10">
      <c r="A1542" s="86">
        <v>45556</v>
      </c>
      <c r="B1542" s="69" t="s">
        <v>384</v>
      </c>
      <c r="C1542" s="69" t="s">
        <v>157</v>
      </c>
      <c r="D1542" s="69">
        <v>468</v>
      </c>
      <c r="E1542" s="69">
        <v>62895</v>
      </c>
      <c r="F1542" s="69">
        <v>134.38999999999999</v>
      </c>
      <c r="G1542" s="69">
        <v>44752</v>
      </c>
      <c r="H1542" s="69">
        <v>40301</v>
      </c>
      <c r="I1542" s="69">
        <v>0.61</v>
      </c>
      <c r="J1542" s="69">
        <v>274</v>
      </c>
    </row>
    <row r="1543" spans="1:10">
      <c r="A1543" s="86">
        <v>45556</v>
      </c>
      <c r="B1543" s="69" t="s">
        <v>367</v>
      </c>
      <c r="C1543" s="69" t="s">
        <v>109</v>
      </c>
      <c r="D1543" s="69">
        <v>367</v>
      </c>
      <c r="E1543" s="69">
        <v>112549</v>
      </c>
      <c r="F1543" s="69">
        <v>306.67</v>
      </c>
      <c r="G1543" s="69">
        <v>32183</v>
      </c>
      <c r="H1543" s="69">
        <v>25198</v>
      </c>
      <c r="I1543" s="69">
        <v>0.56000000000000005</v>
      </c>
      <c r="J1543" s="69">
        <v>180</v>
      </c>
    </row>
    <row r="1544" spans="1:10">
      <c r="A1544" s="86">
        <v>45556</v>
      </c>
      <c r="B1544" s="69" t="s">
        <v>387</v>
      </c>
      <c r="C1544" s="69" t="s">
        <v>161</v>
      </c>
      <c r="D1544" s="69">
        <v>309</v>
      </c>
      <c r="E1544" s="69">
        <v>28055</v>
      </c>
      <c r="F1544" s="69">
        <v>90.79</v>
      </c>
      <c r="G1544" s="69">
        <v>23021</v>
      </c>
      <c r="H1544" s="69">
        <v>20209</v>
      </c>
      <c r="I1544" s="69">
        <v>0.77</v>
      </c>
      <c r="J1544" s="69">
        <v>177</v>
      </c>
    </row>
    <row r="1545" spans="1:10">
      <c r="A1545" s="86">
        <v>45556</v>
      </c>
      <c r="B1545" s="69" t="s">
        <v>351</v>
      </c>
      <c r="C1545" s="69" t="s">
        <v>134</v>
      </c>
      <c r="D1545" s="69">
        <v>66</v>
      </c>
      <c r="E1545" s="69">
        <v>15827</v>
      </c>
      <c r="F1545" s="69">
        <v>239.8</v>
      </c>
      <c r="G1545" s="69">
        <v>3915</v>
      </c>
      <c r="H1545" s="69">
        <v>3255</v>
      </c>
      <c r="I1545" s="69">
        <v>0.74</v>
      </c>
      <c r="J1545" s="69">
        <v>29</v>
      </c>
    </row>
    <row r="1546" spans="1:10">
      <c r="A1546" s="86">
        <v>45556</v>
      </c>
      <c r="B1546" s="69" t="s">
        <v>412</v>
      </c>
      <c r="C1546" s="69" t="s">
        <v>273</v>
      </c>
      <c r="D1546" s="69">
        <v>1055</v>
      </c>
      <c r="E1546" s="69">
        <v>61399</v>
      </c>
      <c r="F1546" s="69">
        <v>58.2</v>
      </c>
      <c r="G1546" s="69">
        <v>34322</v>
      </c>
      <c r="H1546" s="69">
        <v>31228</v>
      </c>
      <c r="I1546" s="69">
        <v>2.27</v>
      </c>
      <c r="J1546" s="69">
        <v>778</v>
      </c>
    </row>
    <row r="1547" spans="1:10">
      <c r="A1547" s="86">
        <v>45556</v>
      </c>
      <c r="B1547" s="69" t="s">
        <v>412</v>
      </c>
      <c r="C1547" s="69" t="s">
        <v>277</v>
      </c>
      <c r="D1547" s="69">
        <v>706</v>
      </c>
      <c r="E1547" s="69">
        <v>47406</v>
      </c>
      <c r="F1547" s="69">
        <v>67.150000000000006</v>
      </c>
      <c r="G1547" s="69">
        <v>11556</v>
      </c>
      <c r="H1547" s="69">
        <v>10844</v>
      </c>
      <c r="I1547" s="69">
        <v>5.77</v>
      </c>
      <c r="J1547" s="69">
        <v>667</v>
      </c>
    </row>
    <row r="1548" spans="1:10">
      <c r="A1548" s="86">
        <v>45556</v>
      </c>
      <c r="B1548" s="69" t="s">
        <v>412</v>
      </c>
      <c r="C1548" s="69" t="s">
        <v>282</v>
      </c>
      <c r="D1548" s="69">
        <v>764</v>
      </c>
      <c r="E1548" s="69">
        <v>48162</v>
      </c>
      <c r="F1548" s="69">
        <v>63.04</v>
      </c>
      <c r="G1548" s="69">
        <v>36343</v>
      </c>
      <c r="H1548" s="69">
        <v>28457</v>
      </c>
      <c r="I1548" s="69">
        <v>1.77</v>
      </c>
      <c r="J1548" s="69">
        <v>643</v>
      </c>
    </row>
    <row r="1549" spans="1:10">
      <c r="A1549" s="86">
        <v>45556</v>
      </c>
      <c r="B1549" s="69" t="s">
        <v>407</v>
      </c>
      <c r="C1549" s="69" t="s">
        <v>243</v>
      </c>
      <c r="D1549" s="69">
        <v>280</v>
      </c>
      <c r="E1549" s="69">
        <v>63972</v>
      </c>
      <c r="F1549" s="69">
        <v>228.47</v>
      </c>
      <c r="G1549" s="69">
        <v>22776</v>
      </c>
      <c r="H1549" s="69">
        <v>18943</v>
      </c>
      <c r="I1549" s="69">
        <v>0.01</v>
      </c>
      <c r="J1549" s="69">
        <v>3</v>
      </c>
    </row>
    <row r="1550" spans="1:10">
      <c r="A1550" s="86">
        <v>45556</v>
      </c>
      <c r="B1550" s="69" t="s">
        <v>411</v>
      </c>
      <c r="C1550" s="69" t="s">
        <v>268</v>
      </c>
      <c r="D1550" s="69">
        <v>781</v>
      </c>
      <c r="E1550" s="69">
        <v>61575</v>
      </c>
      <c r="F1550" s="69">
        <v>78.84</v>
      </c>
      <c r="G1550" s="69">
        <v>59056</v>
      </c>
      <c r="H1550" s="69">
        <v>39214</v>
      </c>
      <c r="I1550" s="69">
        <v>1.01</v>
      </c>
      <c r="J1550" s="69">
        <v>597</v>
      </c>
    </row>
    <row r="1551" spans="1:10">
      <c r="A1551" s="86">
        <v>45556</v>
      </c>
      <c r="B1551" s="69" t="s">
        <v>392</v>
      </c>
      <c r="C1551" s="69" t="s">
        <v>185</v>
      </c>
      <c r="D1551" s="69">
        <v>2187</v>
      </c>
      <c r="E1551" s="69">
        <v>166469</v>
      </c>
      <c r="F1551" s="69">
        <v>76.12</v>
      </c>
      <c r="G1551" s="69">
        <v>201867</v>
      </c>
      <c r="H1551" s="69">
        <v>140444</v>
      </c>
      <c r="I1551" s="69">
        <v>0.85</v>
      </c>
      <c r="J1551" s="69">
        <v>1710</v>
      </c>
    </row>
    <row r="1552" spans="1:10">
      <c r="A1552" s="86">
        <v>45556</v>
      </c>
      <c r="B1552" s="69" t="s">
        <v>405</v>
      </c>
      <c r="C1552" s="69" t="s">
        <v>239</v>
      </c>
      <c r="D1552" s="69">
        <v>518</v>
      </c>
      <c r="E1552" s="69">
        <v>30090</v>
      </c>
      <c r="F1552" s="69">
        <v>58.09</v>
      </c>
      <c r="G1552" s="69">
        <v>16755</v>
      </c>
      <c r="H1552" s="69">
        <v>13061</v>
      </c>
      <c r="I1552" s="69">
        <v>2.38</v>
      </c>
      <c r="J1552" s="69">
        <v>399</v>
      </c>
    </row>
    <row r="1553" spans="1:10">
      <c r="A1553" s="86">
        <v>45556</v>
      </c>
      <c r="B1553" s="69" t="s">
        <v>349</v>
      </c>
      <c r="C1553" s="69" t="s">
        <v>123</v>
      </c>
      <c r="D1553" s="69">
        <v>345</v>
      </c>
      <c r="E1553" s="69">
        <v>77970</v>
      </c>
      <c r="F1553" s="69">
        <v>226</v>
      </c>
      <c r="G1553" s="69">
        <v>12681</v>
      </c>
      <c r="H1553" s="69">
        <v>10219</v>
      </c>
      <c r="I1553" s="69">
        <v>1.27</v>
      </c>
      <c r="J1553" s="69">
        <v>161</v>
      </c>
    </row>
    <row r="1554" spans="1:10">
      <c r="A1554" s="86">
        <v>45556</v>
      </c>
      <c r="B1554" s="69" t="s">
        <v>423</v>
      </c>
      <c r="C1554" s="69" t="s">
        <v>422</v>
      </c>
      <c r="D1554" s="69">
        <v>15</v>
      </c>
      <c r="E1554" s="69">
        <v>13181</v>
      </c>
      <c r="F1554" s="69">
        <v>878.73</v>
      </c>
      <c r="G1554" s="69">
        <v>5084</v>
      </c>
      <c r="H1554" s="69">
        <v>3636</v>
      </c>
      <c r="I1554" s="69">
        <v>0.18</v>
      </c>
      <c r="J1554" s="69">
        <v>9</v>
      </c>
    </row>
    <row r="1555" spans="1:10">
      <c r="A1555" s="86">
        <v>45556</v>
      </c>
      <c r="B1555" s="69" t="s">
        <v>425</v>
      </c>
      <c r="C1555" s="69" t="s">
        <v>424</v>
      </c>
      <c r="D1555" s="69">
        <v>10</v>
      </c>
      <c r="E1555" s="69">
        <v>14421</v>
      </c>
      <c r="F1555" s="69">
        <v>1442.1</v>
      </c>
      <c r="G1555" s="69">
        <v>1786</v>
      </c>
      <c r="H1555" s="69">
        <v>995</v>
      </c>
      <c r="I1555" s="69">
        <v>0.39</v>
      </c>
      <c r="J1555" s="69">
        <v>7</v>
      </c>
    </row>
    <row r="1556" spans="1:10">
      <c r="A1556" s="86">
        <v>45556</v>
      </c>
      <c r="B1556" s="69" t="s">
        <v>427</v>
      </c>
      <c r="C1556" s="69" t="s">
        <v>426</v>
      </c>
      <c r="D1556" s="69">
        <v>31</v>
      </c>
      <c r="E1556" s="69">
        <v>13051</v>
      </c>
      <c r="F1556" s="69">
        <v>421</v>
      </c>
      <c r="G1556" s="69">
        <v>5197</v>
      </c>
      <c r="H1556" s="69">
        <v>3968</v>
      </c>
      <c r="I1556" s="69">
        <v>0.31</v>
      </c>
      <c r="J1556" s="69">
        <v>16</v>
      </c>
    </row>
    <row r="1557" spans="1:10">
      <c r="A1557" s="86">
        <v>45556</v>
      </c>
      <c r="B1557" s="69" t="s">
        <v>429</v>
      </c>
      <c r="C1557" s="69" t="s">
        <v>428</v>
      </c>
      <c r="D1557" s="69">
        <v>19</v>
      </c>
      <c r="E1557" s="69">
        <v>12828</v>
      </c>
      <c r="F1557" s="69">
        <v>675.16</v>
      </c>
      <c r="G1557" s="69">
        <v>1701</v>
      </c>
      <c r="H1557" s="69">
        <v>923</v>
      </c>
      <c r="I1557" s="69">
        <v>0.76</v>
      </c>
      <c r="J1557" s="69">
        <v>13</v>
      </c>
    </row>
    <row r="1558" spans="1:10">
      <c r="A1558" s="86">
        <v>45556</v>
      </c>
      <c r="B1558" s="69" t="s">
        <v>375</v>
      </c>
      <c r="C1558" s="69" t="s">
        <v>138</v>
      </c>
      <c r="D1558" s="69">
        <v>176</v>
      </c>
      <c r="E1558" s="69">
        <v>56712</v>
      </c>
      <c r="F1558" s="69">
        <v>322.23</v>
      </c>
      <c r="G1558" s="69">
        <v>15503</v>
      </c>
      <c r="H1558" s="69">
        <v>13874</v>
      </c>
      <c r="I1558" s="69">
        <v>0.68</v>
      </c>
      <c r="J1558" s="69">
        <v>105</v>
      </c>
    </row>
    <row r="1559" spans="1:10">
      <c r="A1559" s="86">
        <v>45556</v>
      </c>
      <c r="B1559" s="69" t="s">
        <v>440</v>
      </c>
      <c r="C1559" s="69" t="s">
        <v>432</v>
      </c>
      <c r="D1559" s="69">
        <v>423</v>
      </c>
      <c r="E1559" s="69">
        <v>41789</v>
      </c>
      <c r="F1559" s="69">
        <v>98.79</v>
      </c>
      <c r="G1559" s="69">
        <v>36897</v>
      </c>
      <c r="H1559" s="69">
        <v>28133</v>
      </c>
      <c r="I1559" s="69">
        <v>0.91</v>
      </c>
      <c r="J1559" s="69">
        <v>336</v>
      </c>
    </row>
    <row r="1560" spans="1:10">
      <c r="A1560" s="86">
        <v>45556</v>
      </c>
      <c r="B1560" s="69" t="s">
        <v>199</v>
      </c>
      <c r="C1560" s="69" t="s">
        <v>454</v>
      </c>
      <c r="D1560" s="69">
        <v>480</v>
      </c>
      <c r="E1560" s="69">
        <v>42127</v>
      </c>
      <c r="F1560" s="69">
        <v>87.76</v>
      </c>
      <c r="G1560" s="69">
        <v>49849</v>
      </c>
      <c r="H1560" s="69">
        <v>32827</v>
      </c>
      <c r="I1560" s="69">
        <v>0.73</v>
      </c>
      <c r="J1560" s="69">
        <v>365</v>
      </c>
    </row>
    <row r="1561" spans="1:10">
      <c r="A1561" s="86">
        <v>45556</v>
      </c>
      <c r="B1561" s="69" t="s">
        <v>237</v>
      </c>
      <c r="C1561" s="69" t="s">
        <v>228</v>
      </c>
      <c r="D1561" s="69">
        <v>95</v>
      </c>
      <c r="E1561" s="69">
        <v>8656</v>
      </c>
      <c r="F1561" s="69">
        <v>91.12</v>
      </c>
      <c r="G1561" s="69">
        <v>6712</v>
      </c>
      <c r="H1561" s="69">
        <v>4853</v>
      </c>
      <c r="I1561" s="69">
        <v>1.19</v>
      </c>
      <c r="J1561" s="69">
        <v>80</v>
      </c>
    </row>
    <row r="1562" spans="1:10">
      <c r="A1562" s="86">
        <v>45556</v>
      </c>
      <c r="B1562" s="69" t="s">
        <v>260</v>
      </c>
      <c r="C1562" s="69" t="s">
        <v>256</v>
      </c>
      <c r="D1562" s="69">
        <v>107</v>
      </c>
      <c r="E1562" s="69">
        <v>8814</v>
      </c>
      <c r="F1562" s="69">
        <v>82.37</v>
      </c>
      <c r="G1562" s="69">
        <v>5476</v>
      </c>
      <c r="H1562" s="69">
        <v>4529</v>
      </c>
      <c r="I1562" s="69">
        <v>1.39</v>
      </c>
      <c r="J1562" s="69">
        <v>76</v>
      </c>
    </row>
    <row r="1563" spans="1:10">
      <c r="A1563" s="86">
        <v>45556</v>
      </c>
      <c r="B1563" s="69" t="s">
        <v>420</v>
      </c>
      <c r="C1563" s="69" t="s">
        <v>419</v>
      </c>
      <c r="D1563" s="69">
        <v>108</v>
      </c>
      <c r="E1563" s="69">
        <v>64143</v>
      </c>
      <c r="F1563" s="69">
        <v>593.91999999999996</v>
      </c>
      <c r="G1563" s="69">
        <v>89631</v>
      </c>
      <c r="H1563" s="69">
        <v>86217</v>
      </c>
      <c r="I1563" s="69">
        <v>0</v>
      </c>
    </row>
    <row r="1564" spans="1:10">
      <c r="A1564" s="86">
        <v>45556</v>
      </c>
      <c r="B1564" s="69" t="s">
        <v>409</v>
      </c>
      <c r="C1564" s="69" t="s">
        <v>253</v>
      </c>
      <c r="D1564" s="69">
        <v>1586</v>
      </c>
      <c r="E1564" s="69">
        <v>108341</v>
      </c>
      <c r="F1564" s="69">
        <v>68.31</v>
      </c>
      <c r="G1564" s="69">
        <v>28264</v>
      </c>
      <c r="H1564" s="69">
        <v>26294</v>
      </c>
      <c r="I1564" s="69">
        <v>5.26</v>
      </c>
      <c r="J1564" s="69">
        <v>1487</v>
      </c>
    </row>
    <row r="1565" spans="1:10">
      <c r="A1565" s="86">
        <v>45556</v>
      </c>
      <c r="B1565" s="69" t="s">
        <v>378</v>
      </c>
      <c r="C1565" s="69" t="s">
        <v>145</v>
      </c>
      <c r="D1565" s="69">
        <v>116</v>
      </c>
      <c r="E1565" s="69">
        <v>24746</v>
      </c>
      <c r="F1565" s="69">
        <v>213.33</v>
      </c>
      <c r="G1565" s="69">
        <v>3571</v>
      </c>
      <c r="H1565" s="69">
        <v>3098</v>
      </c>
      <c r="I1565" s="69">
        <v>1.57</v>
      </c>
      <c r="J1565" s="69">
        <v>56</v>
      </c>
    </row>
    <row r="1566" spans="1:10">
      <c r="A1566" s="86">
        <v>45556</v>
      </c>
      <c r="B1566" s="69" t="s">
        <v>444</v>
      </c>
      <c r="C1566" s="69" t="s">
        <v>432</v>
      </c>
      <c r="D1566" s="69">
        <v>403</v>
      </c>
      <c r="E1566" s="69">
        <v>41852</v>
      </c>
      <c r="F1566" s="69">
        <v>103.85</v>
      </c>
      <c r="G1566" s="69">
        <v>45890</v>
      </c>
      <c r="H1566" s="69">
        <v>29639</v>
      </c>
      <c r="I1566" s="69">
        <v>0.75</v>
      </c>
      <c r="J1566" s="69">
        <v>344</v>
      </c>
    </row>
    <row r="1567" spans="1:10">
      <c r="A1567" s="86">
        <v>45556</v>
      </c>
      <c r="B1567" s="69" t="s">
        <v>196</v>
      </c>
      <c r="C1567" s="69" t="s">
        <v>454</v>
      </c>
      <c r="D1567" s="69">
        <v>454</v>
      </c>
      <c r="E1567" s="69">
        <v>41897</v>
      </c>
      <c r="F1567" s="69">
        <v>92.28</v>
      </c>
      <c r="G1567" s="69">
        <v>61152</v>
      </c>
      <c r="H1567" s="69">
        <v>35418</v>
      </c>
      <c r="I1567" s="69">
        <v>0.65</v>
      </c>
      <c r="J1567" s="69">
        <v>399</v>
      </c>
    </row>
    <row r="1568" spans="1:10">
      <c r="A1568" s="86">
        <v>45556</v>
      </c>
      <c r="B1568" s="69" t="s">
        <v>235</v>
      </c>
      <c r="C1568" s="69" t="s">
        <v>228</v>
      </c>
      <c r="D1568" s="69">
        <v>86</v>
      </c>
      <c r="E1568" s="69">
        <v>8748</v>
      </c>
      <c r="F1568" s="69">
        <v>101.72</v>
      </c>
      <c r="G1568" s="69">
        <v>8106</v>
      </c>
      <c r="H1568" s="69">
        <v>5085</v>
      </c>
      <c r="I1568" s="69">
        <v>0.95</v>
      </c>
      <c r="J1568" s="69">
        <v>77</v>
      </c>
    </row>
    <row r="1569" spans="1:10">
      <c r="A1569" s="86">
        <v>45556</v>
      </c>
      <c r="B1569" s="69" t="s">
        <v>262</v>
      </c>
      <c r="C1569" s="69" t="s">
        <v>256</v>
      </c>
      <c r="D1569" s="69">
        <v>83</v>
      </c>
      <c r="E1569" s="69">
        <v>8543</v>
      </c>
      <c r="F1569" s="69">
        <v>102.93</v>
      </c>
      <c r="G1569" s="69">
        <v>5341</v>
      </c>
      <c r="H1569" s="69">
        <v>4144</v>
      </c>
      <c r="I1569" s="69">
        <v>1.46</v>
      </c>
      <c r="J1569" s="69">
        <v>78</v>
      </c>
    </row>
    <row r="1570" spans="1:10">
      <c r="A1570" s="86">
        <v>45556</v>
      </c>
      <c r="B1570" s="69" t="s">
        <v>380</v>
      </c>
      <c r="C1570" s="69" t="s">
        <v>150</v>
      </c>
      <c r="D1570" s="69">
        <v>117</v>
      </c>
      <c r="E1570" s="69">
        <v>20802</v>
      </c>
      <c r="F1570" s="69">
        <v>177.79</v>
      </c>
      <c r="G1570" s="69">
        <v>4015</v>
      </c>
      <c r="H1570" s="69">
        <v>3532</v>
      </c>
      <c r="I1570" s="69">
        <v>1.2</v>
      </c>
      <c r="J1570" s="69">
        <v>48</v>
      </c>
    </row>
    <row r="1571" spans="1:10">
      <c r="A1571" s="86">
        <v>45556</v>
      </c>
      <c r="B1571" s="69" t="s">
        <v>233</v>
      </c>
      <c r="C1571" s="69" t="s">
        <v>228</v>
      </c>
      <c r="D1571" s="69">
        <v>187</v>
      </c>
      <c r="E1571" s="69">
        <v>8415</v>
      </c>
      <c r="F1571" s="69">
        <v>45</v>
      </c>
      <c r="G1571" s="69">
        <v>6713</v>
      </c>
      <c r="H1571" s="69">
        <v>3867</v>
      </c>
      <c r="I1571" s="69">
        <v>1.73</v>
      </c>
      <c r="J1571" s="69">
        <v>116</v>
      </c>
    </row>
    <row r="1572" spans="1:10">
      <c r="A1572" s="86">
        <v>45556</v>
      </c>
      <c r="B1572" s="69" t="s">
        <v>261</v>
      </c>
      <c r="C1572" s="69" t="s">
        <v>256</v>
      </c>
      <c r="D1572" s="69">
        <v>135</v>
      </c>
      <c r="E1572" s="69">
        <v>8632</v>
      </c>
      <c r="F1572" s="69">
        <v>63.94</v>
      </c>
      <c r="G1572" s="69">
        <v>2958</v>
      </c>
      <c r="H1572" s="69">
        <v>2487</v>
      </c>
      <c r="I1572" s="69">
        <v>2.81</v>
      </c>
      <c r="J1572" s="69">
        <v>83</v>
      </c>
    </row>
    <row r="1573" spans="1:10">
      <c r="A1573" s="86">
        <v>45556</v>
      </c>
      <c r="B1573" s="69" t="s">
        <v>352</v>
      </c>
      <c r="C1573" s="69" t="s">
        <v>141</v>
      </c>
      <c r="D1573" s="69">
        <v>58</v>
      </c>
      <c r="E1573" s="69">
        <v>10002</v>
      </c>
      <c r="F1573" s="69">
        <v>172.45</v>
      </c>
      <c r="G1573" s="69">
        <v>1141</v>
      </c>
      <c r="H1573" s="69">
        <v>929</v>
      </c>
      <c r="I1573" s="69">
        <v>1.93</v>
      </c>
      <c r="J1573" s="69">
        <v>22</v>
      </c>
    </row>
    <row r="1574" spans="1:10">
      <c r="A1574" s="86">
        <v>45556</v>
      </c>
      <c r="B1574" s="69" t="s">
        <v>355</v>
      </c>
      <c r="C1574" s="69" t="s">
        <v>141</v>
      </c>
      <c r="D1574" s="69">
        <v>109</v>
      </c>
      <c r="E1574" s="69">
        <v>10018</v>
      </c>
      <c r="F1574" s="69">
        <v>91.91</v>
      </c>
      <c r="G1574" s="69">
        <v>2298</v>
      </c>
      <c r="H1574" s="69">
        <v>1932</v>
      </c>
      <c r="I1574" s="69">
        <v>2.48</v>
      </c>
      <c r="J1574" s="69">
        <v>57</v>
      </c>
    </row>
    <row r="1575" spans="1:10">
      <c r="A1575" s="86">
        <v>45556</v>
      </c>
      <c r="B1575" s="69" t="s">
        <v>356</v>
      </c>
      <c r="C1575" s="69" t="s">
        <v>141</v>
      </c>
      <c r="D1575" s="69">
        <v>99</v>
      </c>
      <c r="E1575" s="69">
        <v>9804</v>
      </c>
      <c r="F1575" s="69">
        <v>99.03</v>
      </c>
      <c r="G1575" s="69">
        <v>1575</v>
      </c>
      <c r="H1575" s="69">
        <v>1258</v>
      </c>
      <c r="I1575" s="69">
        <v>2.73</v>
      </c>
      <c r="J1575" s="69">
        <v>43</v>
      </c>
    </row>
    <row r="1576" spans="1:10">
      <c r="A1576" s="86">
        <v>45556</v>
      </c>
      <c r="B1576" s="69" t="s">
        <v>357</v>
      </c>
      <c r="C1576" s="69" t="s">
        <v>141</v>
      </c>
      <c r="D1576" s="69">
        <v>75</v>
      </c>
      <c r="E1576" s="69">
        <v>9906</v>
      </c>
      <c r="F1576" s="69">
        <v>132.08000000000001</v>
      </c>
      <c r="G1576" s="69">
        <v>1825</v>
      </c>
      <c r="H1576" s="69">
        <v>1573</v>
      </c>
      <c r="I1576" s="69">
        <v>2.0299999999999998</v>
      </c>
      <c r="J1576" s="69">
        <v>37</v>
      </c>
    </row>
    <row r="1577" spans="1:10">
      <c r="A1577" s="86">
        <v>45556</v>
      </c>
      <c r="B1577" s="69" t="s">
        <v>358</v>
      </c>
      <c r="C1577" s="69" t="s">
        <v>141</v>
      </c>
      <c r="D1577" s="69">
        <v>100</v>
      </c>
      <c r="E1577" s="69">
        <v>9955</v>
      </c>
      <c r="F1577" s="69">
        <v>99.55</v>
      </c>
      <c r="G1577" s="69">
        <v>1831</v>
      </c>
      <c r="H1577" s="69">
        <v>1633</v>
      </c>
      <c r="I1577" s="69">
        <v>2.4</v>
      </c>
      <c r="J1577" s="69">
        <v>44</v>
      </c>
    </row>
    <row r="1578" spans="1:10">
      <c r="A1578" s="86">
        <v>45556</v>
      </c>
      <c r="B1578" s="69" t="s">
        <v>359</v>
      </c>
      <c r="C1578" s="69" t="s">
        <v>141</v>
      </c>
      <c r="D1578" s="69">
        <v>92</v>
      </c>
      <c r="E1578" s="69">
        <v>10017</v>
      </c>
      <c r="F1578" s="69">
        <v>108.88</v>
      </c>
      <c r="G1578" s="69">
        <v>3231</v>
      </c>
      <c r="H1578" s="69">
        <v>2760</v>
      </c>
      <c r="I1578" s="69">
        <v>1.64</v>
      </c>
      <c r="J1578" s="69">
        <v>53</v>
      </c>
    </row>
    <row r="1579" spans="1:10">
      <c r="A1579" s="86">
        <v>45556</v>
      </c>
      <c r="B1579" s="69" t="s">
        <v>360</v>
      </c>
      <c r="C1579" s="69" t="s">
        <v>141</v>
      </c>
      <c r="D1579" s="69">
        <v>81</v>
      </c>
      <c r="E1579" s="69">
        <v>9974</v>
      </c>
      <c r="F1579" s="69">
        <v>123.14</v>
      </c>
      <c r="G1579" s="69">
        <v>1724</v>
      </c>
      <c r="H1579" s="69">
        <v>1475</v>
      </c>
      <c r="I1579" s="69">
        <v>2.67</v>
      </c>
      <c r="J1579" s="69">
        <v>46</v>
      </c>
    </row>
    <row r="1580" spans="1:10">
      <c r="A1580" s="86">
        <v>45556</v>
      </c>
      <c r="B1580" s="69" t="s">
        <v>361</v>
      </c>
      <c r="C1580" s="69" t="s">
        <v>141</v>
      </c>
      <c r="D1580" s="69">
        <v>125</v>
      </c>
      <c r="E1580" s="69">
        <v>10182</v>
      </c>
      <c r="F1580" s="69">
        <v>81.459999999999994</v>
      </c>
      <c r="G1580" s="69">
        <v>1761</v>
      </c>
      <c r="H1580" s="69">
        <v>1515</v>
      </c>
      <c r="I1580" s="69">
        <v>2.39</v>
      </c>
      <c r="J1580" s="69">
        <v>42</v>
      </c>
    </row>
    <row r="1581" spans="1:10">
      <c r="A1581" s="86">
        <v>45556</v>
      </c>
      <c r="B1581" s="69" t="s">
        <v>362</v>
      </c>
      <c r="C1581" s="69" t="s">
        <v>141</v>
      </c>
      <c r="D1581" s="69">
        <v>96</v>
      </c>
      <c r="E1581" s="69">
        <v>9988</v>
      </c>
      <c r="F1581" s="69">
        <v>104.04</v>
      </c>
      <c r="G1581" s="69">
        <v>2071</v>
      </c>
      <c r="H1581" s="69">
        <v>1735</v>
      </c>
      <c r="I1581" s="69">
        <v>1.74</v>
      </c>
      <c r="J1581" s="69">
        <v>36</v>
      </c>
    </row>
    <row r="1582" spans="1:10">
      <c r="A1582" s="86">
        <v>45556</v>
      </c>
      <c r="B1582" s="69" t="s">
        <v>363</v>
      </c>
      <c r="C1582" s="69" t="s">
        <v>141</v>
      </c>
      <c r="D1582" s="69">
        <v>97</v>
      </c>
      <c r="E1582" s="69">
        <v>9986</v>
      </c>
      <c r="F1582" s="69">
        <v>102.95</v>
      </c>
      <c r="G1582" s="69">
        <v>2288</v>
      </c>
      <c r="H1582" s="69">
        <v>1971</v>
      </c>
      <c r="I1582" s="69">
        <v>1.97</v>
      </c>
      <c r="J1582" s="69">
        <v>45</v>
      </c>
    </row>
    <row r="1583" spans="1:10">
      <c r="A1583" s="86">
        <v>45556</v>
      </c>
      <c r="B1583" s="69" t="s">
        <v>364</v>
      </c>
      <c r="C1583" s="69" t="s">
        <v>141</v>
      </c>
      <c r="D1583" s="69">
        <v>126</v>
      </c>
      <c r="E1583" s="69">
        <v>10060</v>
      </c>
      <c r="F1583" s="69">
        <v>79.84</v>
      </c>
      <c r="G1583" s="69">
        <v>2353</v>
      </c>
      <c r="H1583" s="69">
        <v>1980</v>
      </c>
      <c r="I1583" s="69">
        <v>2.5099999999999998</v>
      </c>
      <c r="J1583" s="69">
        <v>59</v>
      </c>
    </row>
    <row r="1584" spans="1:10">
      <c r="A1584" s="86">
        <v>45556</v>
      </c>
      <c r="B1584" s="69" t="s">
        <v>453</v>
      </c>
      <c r="C1584" s="69" t="s">
        <v>228</v>
      </c>
      <c r="D1584" s="69">
        <v>102</v>
      </c>
      <c r="E1584" s="69">
        <v>8784</v>
      </c>
      <c r="F1584" s="69">
        <v>86.12</v>
      </c>
      <c r="G1584" s="69">
        <v>5583</v>
      </c>
      <c r="H1584" s="69">
        <v>4276</v>
      </c>
      <c r="I1584" s="69">
        <v>1.38</v>
      </c>
      <c r="J1584" s="69">
        <v>77</v>
      </c>
    </row>
    <row r="1585" spans="1:10">
      <c r="A1585" s="86">
        <v>45556</v>
      </c>
      <c r="B1585" s="69" t="s">
        <v>265</v>
      </c>
      <c r="C1585" s="69" t="s">
        <v>256</v>
      </c>
      <c r="D1585" s="69">
        <v>117</v>
      </c>
      <c r="E1585" s="69">
        <v>8697</v>
      </c>
      <c r="F1585" s="69">
        <v>74.33</v>
      </c>
      <c r="G1585" s="69">
        <v>4655</v>
      </c>
      <c r="H1585" s="69">
        <v>3473</v>
      </c>
      <c r="I1585" s="69">
        <v>1.87</v>
      </c>
      <c r="J1585" s="69">
        <v>87</v>
      </c>
    </row>
    <row r="1586" spans="1:10">
      <c r="A1586" s="86">
        <v>45556</v>
      </c>
      <c r="B1586" s="69" t="s">
        <v>381</v>
      </c>
      <c r="C1586" s="69" t="s">
        <v>153</v>
      </c>
      <c r="D1586" s="69">
        <v>37</v>
      </c>
      <c r="E1586" s="69">
        <v>19845</v>
      </c>
      <c r="F1586" s="69">
        <v>536.35</v>
      </c>
      <c r="G1586" s="69">
        <v>2985</v>
      </c>
      <c r="H1586" s="69">
        <v>2454</v>
      </c>
      <c r="I1586" s="69">
        <v>0.6</v>
      </c>
      <c r="J1586" s="69">
        <v>18</v>
      </c>
    </row>
    <row r="1587" spans="1:10">
      <c r="A1587" s="86">
        <v>45556</v>
      </c>
      <c r="B1587" s="69" t="s">
        <v>446</v>
      </c>
      <c r="C1587" s="69" t="s">
        <v>432</v>
      </c>
      <c r="D1587" s="69">
        <v>616</v>
      </c>
      <c r="E1587" s="69">
        <v>41346</v>
      </c>
      <c r="F1587" s="69">
        <v>67.12</v>
      </c>
      <c r="G1587" s="69">
        <v>33079</v>
      </c>
      <c r="H1587" s="69">
        <v>29131</v>
      </c>
      <c r="I1587" s="69">
        <v>1.29</v>
      </c>
      <c r="J1587" s="69">
        <v>427</v>
      </c>
    </row>
    <row r="1588" spans="1:10">
      <c r="A1588" s="86">
        <v>45556</v>
      </c>
      <c r="B1588" s="69" t="s">
        <v>200</v>
      </c>
      <c r="C1588" s="69" t="s">
        <v>454</v>
      </c>
      <c r="D1588" s="69">
        <v>669</v>
      </c>
      <c r="E1588" s="69">
        <v>41830</v>
      </c>
      <c r="F1588" s="69">
        <v>62.53</v>
      </c>
      <c r="G1588" s="69">
        <v>39314</v>
      </c>
      <c r="H1588" s="69">
        <v>33430</v>
      </c>
      <c r="I1588" s="69">
        <v>1.1299999999999999</v>
      </c>
      <c r="J1588" s="69">
        <v>443</v>
      </c>
    </row>
    <row r="1589" spans="1:10">
      <c r="A1589" s="86">
        <v>45556</v>
      </c>
      <c r="B1589" s="69" t="s">
        <v>232</v>
      </c>
      <c r="C1589" s="69" t="s">
        <v>228</v>
      </c>
      <c r="D1589" s="69">
        <v>112</v>
      </c>
      <c r="E1589" s="69">
        <v>8773</v>
      </c>
      <c r="F1589" s="69">
        <v>78.33</v>
      </c>
      <c r="G1589" s="69">
        <v>7970</v>
      </c>
      <c r="H1589" s="69">
        <v>7050</v>
      </c>
      <c r="I1589" s="69">
        <v>0.99</v>
      </c>
      <c r="J1589" s="69">
        <v>79</v>
      </c>
    </row>
    <row r="1590" spans="1:10">
      <c r="A1590" s="86">
        <v>45556</v>
      </c>
      <c r="B1590" s="69" t="s">
        <v>258</v>
      </c>
      <c r="C1590" s="69" t="s">
        <v>256</v>
      </c>
      <c r="D1590" s="69">
        <v>119</v>
      </c>
      <c r="E1590" s="69">
        <v>8557</v>
      </c>
      <c r="F1590" s="69">
        <v>71.91</v>
      </c>
      <c r="G1590" s="69">
        <v>3716</v>
      </c>
      <c r="H1590" s="69">
        <v>3243</v>
      </c>
      <c r="I1590" s="69">
        <v>2.29</v>
      </c>
      <c r="J1590" s="69">
        <v>85</v>
      </c>
    </row>
    <row r="1591" spans="1:10">
      <c r="A1591" s="86">
        <v>45556</v>
      </c>
      <c r="B1591" s="69" t="s">
        <v>231</v>
      </c>
      <c r="C1591" s="69" t="s">
        <v>228</v>
      </c>
      <c r="D1591" s="69">
        <v>160</v>
      </c>
      <c r="E1591" s="69">
        <v>8570</v>
      </c>
      <c r="F1591" s="69">
        <v>53.56</v>
      </c>
      <c r="G1591" s="69">
        <v>5356</v>
      </c>
      <c r="H1591" s="69">
        <v>4595</v>
      </c>
      <c r="I1591" s="69">
        <v>2.0499999999999998</v>
      </c>
      <c r="J1591" s="69">
        <v>110</v>
      </c>
    </row>
    <row r="1592" spans="1:10">
      <c r="A1592" s="86">
        <v>45556</v>
      </c>
      <c r="B1592" s="69" t="s">
        <v>257</v>
      </c>
      <c r="C1592" s="69" t="s">
        <v>256</v>
      </c>
      <c r="D1592" s="69">
        <v>153</v>
      </c>
      <c r="E1592" s="69">
        <v>8743</v>
      </c>
      <c r="F1592" s="69">
        <v>57.14</v>
      </c>
      <c r="G1592" s="69">
        <v>4545</v>
      </c>
      <c r="H1592" s="69">
        <v>3712</v>
      </c>
      <c r="I1592" s="69">
        <v>2.09</v>
      </c>
      <c r="J1592" s="69">
        <v>95</v>
      </c>
    </row>
    <row r="1593" spans="1:10">
      <c r="A1593" s="86">
        <v>45557</v>
      </c>
      <c r="B1593" s="69" t="s">
        <v>348</v>
      </c>
      <c r="C1593" s="69" t="s">
        <v>123</v>
      </c>
      <c r="D1593" s="69">
        <v>1</v>
      </c>
      <c r="E1593" s="69">
        <v>710</v>
      </c>
      <c r="F1593" s="69">
        <v>710</v>
      </c>
      <c r="G1593" s="69">
        <v>109</v>
      </c>
      <c r="H1593" s="69">
        <v>106</v>
      </c>
      <c r="I1593" s="69">
        <v>0</v>
      </c>
    </row>
    <row r="1594" spans="1:10">
      <c r="A1594" s="86">
        <v>45557</v>
      </c>
      <c r="B1594" s="69" t="s">
        <v>404</v>
      </c>
      <c r="C1594" s="69" t="s">
        <v>223</v>
      </c>
      <c r="D1594" s="69">
        <v>76</v>
      </c>
      <c r="E1594" s="69">
        <v>16072</v>
      </c>
      <c r="F1594" s="69">
        <v>211.47</v>
      </c>
      <c r="G1594" s="69">
        <v>6359</v>
      </c>
      <c r="H1594" s="69">
        <v>5602</v>
      </c>
      <c r="I1594" s="69">
        <v>0.6</v>
      </c>
      <c r="J1594" s="69">
        <v>38</v>
      </c>
    </row>
    <row r="1595" spans="1:10">
      <c r="A1595" s="86">
        <v>45557</v>
      </c>
      <c r="B1595" s="69" t="s">
        <v>408</v>
      </c>
      <c r="C1595" s="69" t="s">
        <v>248</v>
      </c>
      <c r="D1595" s="69">
        <v>1424</v>
      </c>
      <c r="E1595" s="69">
        <v>101801</v>
      </c>
      <c r="F1595" s="69">
        <v>71.489999999999995</v>
      </c>
      <c r="G1595" s="69">
        <v>23030</v>
      </c>
      <c r="H1595" s="69">
        <v>20724</v>
      </c>
      <c r="I1595" s="69">
        <v>5.61</v>
      </c>
      <c r="J1595" s="69">
        <v>1293</v>
      </c>
    </row>
    <row r="1596" spans="1:10">
      <c r="A1596" s="86">
        <v>45557</v>
      </c>
      <c r="B1596" s="69" t="s">
        <v>388</v>
      </c>
      <c r="C1596" s="69" t="s">
        <v>388</v>
      </c>
      <c r="D1596" s="69">
        <v>106</v>
      </c>
      <c r="E1596" s="69">
        <v>49192</v>
      </c>
      <c r="F1596" s="69">
        <v>464.08</v>
      </c>
      <c r="G1596" s="69">
        <v>65940</v>
      </c>
      <c r="H1596" s="69">
        <v>64949</v>
      </c>
      <c r="I1596" s="69">
        <v>0.04</v>
      </c>
      <c r="J1596" s="69">
        <v>28</v>
      </c>
    </row>
    <row r="1597" spans="1:10">
      <c r="A1597" s="86">
        <v>45557</v>
      </c>
      <c r="B1597" s="69" t="s">
        <v>179</v>
      </c>
      <c r="C1597" s="69" t="s">
        <v>179</v>
      </c>
      <c r="D1597" s="69">
        <v>411</v>
      </c>
      <c r="E1597" s="69">
        <v>43628</v>
      </c>
      <c r="F1597" s="69">
        <v>106.15</v>
      </c>
      <c r="G1597" s="69">
        <v>65827</v>
      </c>
      <c r="H1597" s="69">
        <v>65507</v>
      </c>
      <c r="I1597" s="69">
        <v>0</v>
      </c>
    </row>
    <row r="1598" spans="1:10">
      <c r="A1598" s="86">
        <v>45557</v>
      </c>
      <c r="B1598" s="69" t="s">
        <v>394</v>
      </c>
      <c r="C1598" s="69" t="s">
        <v>393</v>
      </c>
      <c r="D1598" s="69">
        <v>2360</v>
      </c>
      <c r="E1598" s="69">
        <v>155814</v>
      </c>
      <c r="F1598" s="69">
        <v>66.02</v>
      </c>
      <c r="G1598" s="69">
        <v>161449</v>
      </c>
      <c r="H1598" s="69">
        <v>117647</v>
      </c>
      <c r="I1598" s="69">
        <v>0.8</v>
      </c>
      <c r="J1598" s="69">
        <v>1285</v>
      </c>
    </row>
    <row r="1599" spans="1:10">
      <c r="A1599" s="86">
        <v>45557</v>
      </c>
      <c r="B1599" s="69" t="s">
        <v>395</v>
      </c>
      <c r="C1599" s="69" t="s">
        <v>393</v>
      </c>
      <c r="D1599" s="69">
        <v>4216</v>
      </c>
      <c r="E1599" s="69">
        <v>263080</v>
      </c>
      <c r="F1599" s="69">
        <v>62.4</v>
      </c>
      <c r="G1599" s="69">
        <v>281145</v>
      </c>
      <c r="H1599" s="69">
        <v>205538</v>
      </c>
      <c r="I1599" s="69">
        <v>0.83</v>
      </c>
      <c r="J1599" s="69">
        <v>2330</v>
      </c>
    </row>
    <row r="1600" spans="1:10">
      <c r="A1600" s="86">
        <v>45557</v>
      </c>
      <c r="B1600" s="69" t="s">
        <v>396</v>
      </c>
      <c r="C1600" s="69" t="s">
        <v>393</v>
      </c>
      <c r="D1600" s="69">
        <v>463</v>
      </c>
      <c r="E1600" s="69">
        <v>27451</v>
      </c>
      <c r="F1600" s="69">
        <v>59.29</v>
      </c>
      <c r="G1600" s="69">
        <v>27464</v>
      </c>
      <c r="H1600" s="69">
        <v>19835</v>
      </c>
      <c r="I1600" s="69">
        <v>0.89</v>
      </c>
      <c r="J1600" s="69">
        <v>245</v>
      </c>
    </row>
    <row r="1601" spans="1:10">
      <c r="A1601" s="86">
        <v>45557</v>
      </c>
      <c r="B1601" s="69" t="s">
        <v>198</v>
      </c>
      <c r="C1601" s="69" t="s">
        <v>454</v>
      </c>
      <c r="D1601" s="69">
        <v>0</v>
      </c>
      <c r="E1601" s="69">
        <v>0</v>
      </c>
      <c r="G1601" s="69">
        <v>0</v>
      </c>
      <c r="H1601" s="69">
        <v>0</v>
      </c>
    </row>
    <row r="1602" spans="1:10">
      <c r="A1602" s="86">
        <v>45557</v>
      </c>
      <c r="B1602" s="69" t="s">
        <v>436</v>
      </c>
      <c r="C1602" s="69" t="s">
        <v>432</v>
      </c>
      <c r="D1602" s="69">
        <v>626</v>
      </c>
      <c r="E1602" s="69">
        <v>43934</v>
      </c>
      <c r="F1602" s="69">
        <v>70.180000000000007</v>
      </c>
      <c r="G1602" s="69">
        <v>37970</v>
      </c>
      <c r="H1602" s="69">
        <v>33250</v>
      </c>
      <c r="I1602" s="69">
        <v>1.21</v>
      </c>
      <c r="J1602" s="69">
        <v>459</v>
      </c>
    </row>
    <row r="1603" spans="1:10">
      <c r="A1603" s="86">
        <v>45557</v>
      </c>
      <c r="B1603" s="69" t="s">
        <v>201</v>
      </c>
      <c r="C1603" s="69" t="s">
        <v>454</v>
      </c>
      <c r="D1603" s="69">
        <v>606</v>
      </c>
      <c r="E1603" s="69">
        <v>44283</v>
      </c>
      <c r="F1603" s="69">
        <v>73.069999999999993</v>
      </c>
      <c r="G1603" s="69">
        <v>43164</v>
      </c>
      <c r="H1603" s="69">
        <v>34435</v>
      </c>
      <c r="I1603" s="69">
        <v>0.99</v>
      </c>
      <c r="J1603" s="69">
        <v>426</v>
      </c>
    </row>
    <row r="1604" spans="1:10">
      <c r="A1604" s="86">
        <v>45557</v>
      </c>
      <c r="B1604" s="69" t="s">
        <v>452</v>
      </c>
      <c r="C1604" s="69" t="s">
        <v>228</v>
      </c>
      <c r="D1604" s="69">
        <v>118</v>
      </c>
      <c r="E1604" s="69">
        <v>9161</v>
      </c>
      <c r="F1604" s="69">
        <v>77.64</v>
      </c>
      <c r="G1604" s="69">
        <v>6812</v>
      </c>
      <c r="H1604" s="69">
        <v>6140</v>
      </c>
      <c r="I1604" s="69">
        <v>1.25</v>
      </c>
      <c r="J1604" s="69">
        <v>85</v>
      </c>
    </row>
    <row r="1605" spans="1:10">
      <c r="A1605" s="86">
        <v>45557</v>
      </c>
      <c r="B1605" s="69" t="s">
        <v>397</v>
      </c>
      <c r="C1605" s="69" t="s">
        <v>191</v>
      </c>
      <c r="D1605" s="69">
        <v>10</v>
      </c>
      <c r="E1605" s="69">
        <v>605</v>
      </c>
      <c r="F1605" s="69">
        <v>60.5</v>
      </c>
      <c r="G1605" s="69">
        <v>190</v>
      </c>
      <c r="H1605" s="69">
        <v>168</v>
      </c>
      <c r="I1605" s="69">
        <v>3.68</v>
      </c>
      <c r="J1605" s="69">
        <v>7</v>
      </c>
    </row>
    <row r="1606" spans="1:10">
      <c r="A1606" s="86">
        <v>45557</v>
      </c>
      <c r="B1606" s="69" t="s">
        <v>398</v>
      </c>
      <c r="C1606" s="69" t="s">
        <v>191</v>
      </c>
      <c r="D1606" s="69">
        <v>255</v>
      </c>
      <c r="E1606" s="69">
        <v>15750</v>
      </c>
      <c r="F1606" s="69">
        <v>61.76</v>
      </c>
      <c r="G1606" s="69">
        <v>8030</v>
      </c>
      <c r="H1606" s="69">
        <v>7105</v>
      </c>
      <c r="I1606" s="69">
        <v>2.0699999999999998</v>
      </c>
      <c r="J1606" s="69">
        <v>166</v>
      </c>
    </row>
    <row r="1607" spans="1:10">
      <c r="A1607" s="86">
        <v>45557</v>
      </c>
      <c r="B1607" s="69" t="s">
        <v>399</v>
      </c>
      <c r="C1607" s="69" t="s">
        <v>191</v>
      </c>
      <c r="D1607" s="69">
        <v>1051</v>
      </c>
      <c r="E1607" s="69">
        <v>75517</v>
      </c>
      <c r="F1607" s="69">
        <v>71.849999999999994</v>
      </c>
      <c r="G1607" s="69">
        <v>38932</v>
      </c>
      <c r="H1607" s="69">
        <v>32032</v>
      </c>
      <c r="I1607" s="69">
        <v>1.95</v>
      </c>
      <c r="J1607" s="69">
        <v>758</v>
      </c>
    </row>
    <row r="1608" spans="1:10">
      <c r="A1608" s="86">
        <v>45557</v>
      </c>
      <c r="B1608" s="69" t="s">
        <v>400</v>
      </c>
      <c r="C1608" s="69" t="s">
        <v>205</v>
      </c>
      <c r="D1608" s="69">
        <v>275</v>
      </c>
      <c r="E1608" s="69">
        <v>24129</v>
      </c>
      <c r="F1608" s="69">
        <v>87.74</v>
      </c>
      <c r="G1608" s="69">
        <v>7429</v>
      </c>
      <c r="H1608" s="69">
        <v>6883</v>
      </c>
      <c r="I1608" s="69">
        <v>0.42</v>
      </c>
      <c r="J1608" s="69">
        <v>31</v>
      </c>
    </row>
    <row r="1609" spans="1:10">
      <c r="A1609" s="86">
        <v>45557</v>
      </c>
      <c r="B1609" s="69" t="s">
        <v>401</v>
      </c>
      <c r="C1609" s="69" t="s">
        <v>205</v>
      </c>
      <c r="D1609" s="69">
        <v>47</v>
      </c>
      <c r="E1609" s="69">
        <v>3533</v>
      </c>
      <c r="F1609" s="69">
        <v>75.17</v>
      </c>
      <c r="G1609" s="69">
        <v>590</v>
      </c>
      <c r="H1609" s="69">
        <v>537</v>
      </c>
      <c r="I1609" s="69">
        <v>0.51</v>
      </c>
      <c r="J1609" s="69">
        <v>3</v>
      </c>
    </row>
    <row r="1610" spans="1:10">
      <c r="A1610" s="86">
        <v>45557</v>
      </c>
      <c r="B1610" s="69" t="s">
        <v>402</v>
      </c>
      <c r="C1610" s="69" t="s">
        <v>205</v>
      </c>
      <c r="D1610" s="69">
        <v>339</v>
      </c>
      <c r="E1610" s="69">
        <v>26476</v>
      </c>
      <c r="F1610" s="69">
        <v>78.099999999999994</v>
      </c>
      <c r="G1610" s="69">
        <v>4717</v>
      </c>
      <c r="H1610" s="69">
        <v>3878</v>
      </c>
      <c r="I1610" s="69">
        <v>0.19</v>
      </c>
      <c r="J1610" s="69">
        <v>9</v>
      </c>
    </row>
    <row r="1611" spans="1:10">
      <c r="A1611" s="86">
        <v>45557</v>
      </c>
      <c r="B1611" s="69" t="s">
        <v>415</v>
      </c>
      <c r="C1611" s="69" t="s">
        <v>286</v>
      </c>
      <c r="D1611" s="69">
        <v>150</v>
      </c>
      <c r="E1611" s="69">
        <v>52477</v>
      </c>
      <c r="F1611" s="69">
        <v>349.85</v>
      </c>
      <c r="G1611" s="69">
        <v>80739</v>
      </c>
      <c r="H1611" s="69">
        <v>79922</v>
      </c>
      <c r="I1611" s="69">
        <v>0.02</v>
      </c>
      <c r="J1611" s="69">
        <v>20</v>
      </c>
    </row>
    <row r="1612" spans="1:10">
      <c r="A1612" s="86">
        <v>45557</v>
      </c>
      <c r="B1612" s="69" t="s">
        <v>417</v>
      </c>
      <c r="C1612" s="69" t="s">
        <v>286</v>
      </c>
      <c r="D1612" s="69">
        <v>53</v>
      </c>
      <c r="E1612" s="69">
        <v>20585</v>
      </c>
      <c r="F1612" s="69">
        <v>388.4</v>
      </c>
      <c r="G1612" s="69">
        <v>31753</v>
      </c>
      <c r="H1612" s="69">
        <v>31753</v>
      </c>
      <c r="I1612" s="69">
        <v>0.05</v>
      </c>
      <c r="J1612" s="69">
        <v>17</v>
      </c>
    </row>
    <row r="1613" spans="1:10">
      <c r="A1613" s="86">
        <v>45557</v>
      </c>
      <c r="B1613" s="69" t="s">
        <v>347</v>
      </c>
      <c r="C1613" s="69" t="s">
        <v>101</v>
      </c>
      <c r="D1613" s="69">
        <v>213</v>
      </c>
      <c r="E1613" s="69">
        <v>56652</v>
      </c>
      <c r="F1613" s="69">
        <v>265.97000000000003</v>
      </c>
      <c r="G1613" s="69">
        <v>14287</v>
      </c>
      <c r="H1613" s="69">
        <v>10091</v>
      </c>
      <c r="I1613" s="69">
        <v>0.77</v>
      </c>
      <c r="J1613" s="69">
        <v>110</v>
      </c>
    </row>
    <row r="1614" spans="1:10">
      <c r="A1614" s="86">
        <v>45557</v>
      </c>
      <c r="B1614" s="69" t="s">
        <v>438</v>
      </c>
      <c r="C1614" s="69" t="s">
        <v>432</v>
      </c>
      <c r="D1614" s="69">
        <v>642</v>
      </c>
      <c r="E1614" s="69">
        <v>41354</v>
      </c>
      <c r="F1614" s="69">
        <v>64.41</v>
      </c>
      <c r="G1614" s="69">
        <v>32683</v>
      </c>
      <c r="H1614" s="69">
        <v>26940</v>
      </c>
      <c r="I1614" s="69">
        <v>1.33</v>
      </c>
      <c r="J1614" s="69">
        <v>434</v>
      </c>
    </row>
    <row r="1615" spans="1:10">
      <c r="A1615" s="86">
        <v>45557</v>
      </c>
      <c r="B1615" s="69" t="s">
        <v>197</v>
      </c>
      <c r="C1615" s="69" t="s">
        <v>454</v>
      </c>
      <c r="D1615" s="69">
        <v>743</v>
      </c>
      <c r="E1615" s="69">
        <v>44508</v>
      </c>
      <c r="F1615" s="69">
        <v>59.9</v>
      </c>
      <c r="G1615" s="69">
        <v>36504</v>
      </c>
      <c r="H1615" s="69">
        <v>29549</v>
      </c>
      <c r="I1615" s="69">
        <v>1.31</v>
      </c>
      <c r="J1615" s="69">
        <v>478</v>
      </c>
    </row>
    <row r="1616" spans="1:10">
      <c r="A1616" s="86">
        <v>45557</v>
      </c>
      <c r="B1616" s="69" t="s">
        <v>238</v>
      </c>
      <c r="C1616" s="69" t="s">
        <v>228</v>
      </c>
      <c r="D1616" s="69">
        <v>108</v>
      </c>
      <c r="E1616" s="69">
        <v>9105</v>
      </c>
      <c r="F1616" s="69">
        <v>84.31</v>
      </c>
      <c r="G1616" s="69">
        <v>4974</v>
      </c>
      <c r="H1616" s="69">
        <v>4235</v>
      </c>
      <c r="I1616" s="69">
        <v>1.47</v>
      </c>
      <c r="J1616" s="69">
        <v>73</v>
      </c>
    </row>
    <row r="1617" spans="1:10">
      <c r="A1617" s="86">
        <v>45557</v>
      </c>
      <c r="B1617" s="69" t="s">
        <v>266</v>
      </c>
      <c r="C1617" s="69" t="s">
        <v>256</v>
      </c>
      <c r="D1617" s="69">
        <v>151</v>
      </c>
      <c r="E1617" s="69">
        <v>9224</v>
      </c>
      <c r="F1617" s="69">
        <v>61.09</v>
      </c>
      <c r="G1617" s="69">
        <v>4955</v>
      </c>
      <c r="H1617" s="69">
        <v>4099</v>
      </c>
      <c r="I1617" s="69">
        <v>1.96</v>
      </c>
      <c r="J1617" s="69">
        <v>97</v>
      </c>
    </row>
    <row r="1618" spans="1:10">
      <c r="A1618" s="86">
        <v>45557</v>
      </c>
      <c r="B1618" s="69" t="s">
        <v>403</v>
      </c>
      <c r="C1618" s="69" t="s">
        <v>218</v>
      </c>
      <c r="D1618" s="69">
        <v>4359</v>
      </c>
      <c r="E1618" s="69">
        <v>171305</v>
      </c>
      <c r="F1618" s="69">
        <v>39.299999999999997</v>
      </c>
      <c r="G1618" s="69">
        <v>186667</v>
      </c>
      <c r="H1618" s="69">
        <v>157860</v>
      </c>
      <c r="I1618" s="69">
        <v>1.3</v>
      </c>
      <c r="J1618" s="69">
        <v>2436</v>
      </c>
    </row>
    <row r="1619" spans="1:10">
      <c r="A1619" s="86">
        <v>45557</v>
      </c>
      <c r="B1619" s="69" t="s">
        <v>259</v>
      </c>
      <c r="C1619" s="69" t="s">
        <v>256</v>
      </c>
      <c r="D1619" s="69">
        <v>111</v>
      </c>
      <c r="E1619" s="69">
        <v>9097</v>
      </c>
      <c r="F1619" s="69">
        <v>81.95</v>
      </c>
      <c r="G1619" s="69">
        <v>5176</v>
      </c>
      <c r="H1619" s="69">
        <v>4534</v>
      </c>
      <c r="I1619" s="69">
        <v>1.53</v>
      </c>
      <c r="J1619" s="69">
        <v>79</v>
      </c>
    </row>
    <row r="1620" spans="1:10">
      <c r="A1620" s="86">
        <v>45557</v>
      </c>
      <c r="B1620" s="69" t="s">
        <v>369</v>
      </c>
      <c r="C1620" s="69" t="s">
        <v>127</v>
      </c>
      <c r="D1620" s="69">
        <v>178</v>
      </c>
      <c r="E1620" s="69">
        <v>54579</v>
      </c>
      <c r="F1620" s="69">
        <v>306.62</v>
      </c>
      <c r="G1620" s="69">
        <v>15426</v>
      </c>
      <c r="H1620" s="69">
        <v>13432</v>
      </c>
      <c r="I1620" s="69">
        <v>0.62</v>
      </c>
      <c r="J1620" s="69">
        <v>95</v>
      </c>
    </row>
    <row r="1621" spans="1:10">
      <c r="A1621" s="86">
        <v>45557</v>
      </c>
      <c r="B1621" s="69" t="s">
        <v>230</v>
      </c>
      <c r="C1621" s="69" t="s">
        <v>228</v>
      </c>
      <c r="D1621" s="69">
        <v>113</v>
      </c>
      <c r="E1621" s="69">
        <v>9217</v>
      </c>
      <c r="F1621" s="69">
        <v>81.569999999999993</v>
      </c>
      <c r="G1621" s="69">
        <v>4810</v>
      </c>
      <c r="H1621" s="69">
        <v>3997</v>
      </c>
      <c r="I1621" s="69">
        <v>1.7</v>
      </c>
      <c r="J1621" s="69">
        <v>82</v>
      </c>
    </row>
    <row r="1622" spans="1:10">
      <c r="A1622" s="86">
        <v>45557</v>
      </c>
      <c r="B1622" s="69" t="s">
        <v>263</v>
      </c>
      <c r="C1622" s="69" t="s">
        <v>256</v>
      </c>
      <c r="D1622" s="69">
        <v>127</v>
      </c>
      <c r="E1622" s="69">
        <v>9723</v>
      </c>
      <c r="F1622" s="69">
        <v>76.56</v>
      </c>
      <c r="G1622" s="69">
        <v>4137</v>
      </c>
      <c r="H1622" s="69">
        <v>3651</v>
      </c>
      <c r="I1622" s="69">
        <v>2.34</v>
      </c>
      <c r="J1622" s="69">
        <v>97</v>
      </c>
    </row>
    <row r="1623" spans="1:10">
      <c r="A1623" s="86">
        <v>45557</v>
      </c>
      <c r="B1623" s="69" t="s">
        <v>371</v>
      </c>
      <c r="C1623" s="69" t="s">
        <v>131</v>
      </c>
      <c r="D1623" s="69">
        <v>95</v>
      </c>
      <c r="E1623" s="69">
        <v>21051</v>
      </c>
      <c r="F1623" s="69">
        <v>221.59</v>
      </c>
      <c r="G1623" s="69">
        <v>4954</v>
      </c>
      <c r="H1623" s="69">
        <v>4318</v>
      </c>
      <c r="I1623" s="69">
        <v>0.95</v>
      </c>
      <c r="J1623" s="69">
        <v>47</v>
      </c>
    </row>
    <row r="1624" spans="1:10">
      <c r="A1624" s="86">
        <v>45557</v>
      </c>
      <c r="B1624" s="69" t="s">
        <v>384</v>
      </c>
      <c r="C1624" s="69" t="s">
        <v>157</v>
      </c>
      <c r="D1624" s="69">
        <v>476</v>
      </c>
      <c r="E1624" s="69">
        <v>73252</v>
      </c>
      <c r="F1624" s="69">
        <v>153.88999999999999</v>
      </c>
      <c r="G1624" s="69">
        <v>37453</v>
      </c>
      <c r="H1624" s="69">
        <v>33087</v>
      </c>
      <c r="I1624" s="69">
        <v>0.64</v>
      </c>
      <c r="J1624" s="69">
        <v>239</v>
      </c>
    </row>
    <row r="1625" spans="1:10">
      <c r="A1625" s="86">
        <v>45557</v>
      </c>
      <c r="B1625" s="69" t="s">
        <v>367</v>
      </c>
      <c r="C1625" s="69" t="s">
        <v>109</v>
      </c>
      <c r="D1625" s="69">
        <v>531</v>
      </c>
      <c r="E1625" s="69">
        <v>129206</v>
      </c>
      <c r="F1625" s="69">
        <v>243.33</v>
      </c>
      <c r="G1625" s="69">
        <v>42808</v>
      </c>
      <c r="H1625" s="69">
        <v>34889</v>
      </c>
      <c r="I1625" s="69">
        <v>0.59</v>
      </c>
      <c r="J1625" s="69">
        <v>254</v>
      </c>
    </row>
    <row r="1626" spans="1:10">
      <c r="A1626" s="86">
        <v>45557</v>
      </c>
      <c r="B1626" s="69" t="s">
        <v>387</v>
      </c>
      <c r="C1626" s="69" t="s">
        <v>161</v>
      </c>
      <c r="D1626" s="69">
        <v>302</v>
      </c>
      <c r="E1626" s="69">
        <v>33272</v>
      </c>
      <c r="F1626" s="69">
        <v>110.17</v>
      </c>
      <c r="G1626" s="69">
        <v>19569</v>
      </c>
      <c r="H1626" s="69">
        <v>16668</v>
      </c>
      <c r="I1626" s="69">
        <v>0.71</v>
      </c>
      <c r="J1626" s="69">
        <v>139</v>
      </c>
    </row>
    <row r="1627" spans="1:10">
      <c r="A1627" s="86">
        <v>45557</v>
      </c>
      <c r="B1627" s="69" t="s">
        <v>351</v>
      </c>
      <c r="C1627" s="69" t="s">
        <v>134</v>
      </c>
      <c r="D1627" s="69">
        <v>118</v>
      </c>
      <c r="E1627" s="69">
        <v>18668</v>
      </c>
      <c r="F1627" s="69">
        <v>158.19999999999999</v>
      </c>
      <c r="G1627" s="69">
        <v>6539</v>
      </c>
      <c r="H1627" s="69">
        <v>5620</v>
      </c>
      <c r="I1627" s="69">
        <v>1.02</v>
      </c>
      <c r="J1627" s="69">
        <v>67</v>
      </c>
    </row>
    <row r="1628" spans="1:10">
      <c r="A1628" s="86">
        <v>45557</v>
      </c>
      <c r="B1628" s="69" t="s">
        <v>412</v>
      </c>
      <c r="C1628" s="69" t="s">
        <v>273</v>
      </c>
      <c r="D1628" s="69">
        <v>1155</v>
      </c>
      <c r="E1628" s="69">
        <v>63833</v>
      </c>
      <c r="F1628" s="69">
        <v>55.27</v>
      </c>
      <c r="G1628" s="69">
        <v>36898</v>
      </c>
      <c r="H1628" s="69">
        <v>33384</v>
      </c>
      <c r="I1628" s="69">
        <v>2.23</v>
      </c>
      <c r="J1628" s="69">
        <v>823</v>
      </c>
    </row>
    <row r="1629" spans="1:10">
      <c r="A1629" s="86">
        <v>45557</v>
      </c>
      <c r="B1629" s="69" t="s">
        <v>412</v>
      </c>
      <c r="C1629" s="69" t="s">
        <v>277</v>
      </c>
      <c r="D1629" s="69">
        <v>718</v>
      </c>
      <c r="E1629" s="69">
        <v>49986</v>
      </c>
      <c r="F1629" s="69">
        <v>69.62</v>
      </c>
      <c r="G1629" s="69">
        <v>12878</v>
      </c>
      <c r="H1629" s="69">
        <v>12110</v>
      </c>
      <c r="I1629" s="69">
        <v>5.27</v>
      </c>
      <c r="J1629" s="69">
        <v>679</v>
      </c>
    </row>
    <row r="1630" spans="1:10">
      <c r="A1630" s="86">
        <v>45557</v>
      </c>
      <c r="B1630" s="69" t="s">
        <v>412</v>
      </c>
      <c r="C1630" s="69" t="s">
        <v>282</v>
      </c>
      <c r="D1630" s="69">
        <v>819</v>
      </c>
      <c r="E1630" s="69">
        <v>49191</v>
      </c>
      <c r="F1630" s="69">
        <v>60.06</v>
      </c>
      <c r="G1630" s="69">
        <v>38938</v>
      </c>
      <c r="H1630" s="69">
        <v>29941</v>
      </c>
      <c r="I1630" s="69">
        <v>1.76</v>
      </c>
      <c r="J1630" s="69">
        <v>686</v>
      </c>
    </row>
    <row r="1631" spans="1:10">
      <c r="A1631" s="86">
        <v>45557</v>
      </c>
      <c r="B1631" s="69" t="s">
        <v>407</v>
      </c>
      <c r="C1631" s="69" t="s">
        <v>243</v>
      </c>
      <c r="D1631" s="69">
        <v>325</v>
      </c>
      <c r="E1631" s="69">
        <v>67622</v>
      </c>
      <c r="F1631" s="69">
        <v>208.07</v>
      </c>
      <c r="G1631" s="69">
        <v>22040</v>
      </c>
      <c r="H1631" s="69">
        <v>18565</v>
      </c>
      <c r="I1631" s="69">
        <v>0.02</v>
      </c>
      <c r="J1631" s="69">
        <v>4</v>
      </c>
    </row>
    <row r="1632" spans="1:10">
      <c r="A1632" s="86">
        <v>45557</v>
      </c>
      <c r="B1632" s="69" t="s">
        <v>411</v>
      </c>
      <c r="C1632" s="69" t="s">
        <v>268</v>
      </c>
      <c r="D1632" s="69">
        <v>771</v>
      </c>
      <c r="E1632" s="69">
        <v>63432</v>
      </c>
      <c r="F1632" s="69">
        <v>82.27</v>
      </c>
      <c r="G1632" s="69">
        <v>58438</v>
      </c>
      <c r="H1632" s="69">
        <v>39021</v>
      </c>
      <c r="I1632" s="69">
        <v>1.03</v>
      </c>
      <c r="J1632" s="69">
        <v>602</v>
      </c>
    </row>
    <row r="1633" spans="1:10">
      <c r="A1633" s="86">
        <v>45557</v>
      </c>
      <c r="B1633" s="69" t="s">
        <v>392</v>
      </c>
      <c r="C1633" s="69" t="s">
        <v>185</v>
      </c>
      <c r="D1633" s="69">
        <v>2243</v>
      </c>
      <c r="E1633" s="69">
        <v>173999</v>
      </c>
      <c r="F1633" s="69">
        <v>77.569999999999993</v>
      </c>
      <c r="G1633" s="69">
        <v>202130</v>
      </c>
      <c r="H1633" s="69">
        <v>141744</v>
      </c>
      <c r="I1633" s="69">
        <v>0.84</v>
      </c>
      <c r="J1633" s="69">
        <v>1706</v>
      </c>
    </row>
    <row r="1634" spans="1:10">
      <c r="A1634" s="86">
        <v>45557</v>
      </c>
      <c r="B1634" s="69" t="s">
        <v>405</v>
      </c>
      <c r="C1634" s="69" t="s">
        <v>239</v>
      </c>
      <c r="D1634" s="69">
        <v>523</v>
      </c>
      <c r="E1634" s="69">
        <v>31436</v>
      </c>
      <c r="F1634" s="69">
        <v>60.11</v>
      </c>
      <c r="G1634" s="69">
        <v>17111</v>
      </c>
      <c r="H1634" s="69">
        <v>13672</v>
      </c>
      <c r="I1634" s="69">
        <v>2.33</v>
      </c>
      <c r="J1634" s="69">
        <v>399</v>
      </c>
    </row>
    <row r="1635" spans="1:10">
      <c r="A1635" s="86">
        <v>45557</v>
      </c>
      <c r="B1635" s="69" t="s">
        <v>349</v>
      </c>
      <c r="C1635" s="69" t="s">
        <v>123</v>
      </c>
      <c r="D1635" s="69">
        <v>394</v>
      </c>
      <c r="E1635" s="69">
        <v>89255</v>
      </c>
      <c r="F1635" s="69">
        <v>226.54</v>
      </c>
      <c r="G1635" s="69">
        <v>15906</v>
      </c>
      <c r="H1635" s="69">
        <v>12794</v>
      </c>
      <c r="I1635" s="69">
        <v>1.28</v>
      </c>
      <c r="J1635" s="69">
        <v>204</v>
      </c>
    </row>
    <row r="1636" spans="1:10">
      <c r="A1636" s="86">
        <v>45557</v>
      </c>
      <c r="B1636" s="69" t="s">
        <v>423</v>
      </c>
      <c r="C1636" s="69" t="s">
        <v>422</v>
      </c>
      <c r="D1636" s="69">
        <v>18</v>
      </c>
      <c r="E1636" s="69">
        <v>14774</v>
      </c>
      <c r="F1636" s="69">
        <v>820.78</v>
      </c>
      <c r="G1636" s="69">
        <v>5536</v>
      </c>
      <c r="H1636" s="69">
        <v>3833</v>
      </c>
      <c r="I1636" s="69">
        <v>0.18</v>
      </c>
      <c r="J1636" s="69">
        <v>10</v>
      </c>
    </row>
    <row r="1637" spans="1:10">
      <c r="A1637" s="86">
        <v>45557</v>
      </c>
      <c r="B1637" s="69" t="s">
        <v>425</v>
      </c>
      <c r="C1637" s="69" t="s">
        <v>424</v>
      </c>
      <c r="D1637" s="69">
        <v>15</v>
      </c>
      <c r="E1637" s="69">
        <v>15800</v>
      </c>
      <c r="F1637" s="69">
        <v>1053.33</v>
      </c>
      <c r="G1637" s="69">
        <v>1940</v>
      </c>
      <c r="H1637" s="69">
        <v>1000</v>
      </c>
      <c r="I1637" s="69">
        <v>0.52</v>
      </c>
      <c r="J1637" s="69">
        <v>10</v>
      </c>
    </row>
    <row r="1638" spans="1:10">
      <c r="A1638" s="86">
        <v>45557</v>
      </c>
      <c r="B1638" s="69" t="s">
        <v>427</v>
      </c>
      <c r="C1638" s="69" t="s">
        <v>426</v>
      </c>
      <c r="D1638" s="69">
        <v>22</v>
      </c>
      <c r="E1638" s="69">
        <v>14821</v>
      </c>
      <c r="F1638" s="69">
        <v>673.68</v>
      </c>
      <c r="G1638" s="69">
        <v>5675</v>
      </c>
      <c r="H1638" s="69">
        <v>4187</v>
      </c>
      <c r="I1638" s="69">
        <v>0.23</v>
      </c>
      <c r="J1638" s="69">
        <v>13</v>
      </c>
    </row>
    <row r="1639" spans="1:10">
      <c r="A1639" s="86">
        <v>45557</v>
      </c>
      <c r="B1639" s="69" t="s">
        <v>429</v>
      </c>
      <c r="C1639" s="69" t="s">
        <v>428</v>
      </c>
      <c r="D1639" s="69">
        <v>14</v>
      </c>
      <c r="E1639" s="69">
        <v>14633</v>
      </c>
      <c r="F1639" s="69">
        <v>1045.21</v>
      </c>
      <c r="G1639" s="69">
        <v>1784</v>
      </c>
      <c r="H1639" s="69">
        <v>973</v>
      </c>
      <c r="I1639" s="69">
        <v>0.56000000000000005</v>
      </c>
      <c r="J1639" s="69">
        <v>10</v>
      </c>
    </row>
    <row r="1640" spans="1:10">
      <c r="A1640" s="86">
        <v>45557</v>
      </c>
      <c r="B1640" s="69" t="s">
        <v>375</v>
      </c>
      <c r="C1640" s="69" t="s">
        <v>138</v>
      </c>
      <c r="D1640" s="69">
        <v>236</v>
      </c>
      <c r="E1640" s="69">
        <v>63583</v>
      </c>
      <c r="F1640" s="69">
        <v>269.42</v>
      </c>
      <c r="G1640" s="69">
        <v>20475</v>
      </c>
      <c r="H1640" s="69">
        <v>18483</v>
      </c>
      <c r="I1640" s="69">
        <v>0.64</v>
      </c>
      <c r="J1640" s="69">
        <v>132</v>
      </c>
    </row>
    <row r="1641" spans="1:10">
      <c r="A1641" s="86">
        <v>45557</v>
      </c>
      <c r="B1641" s="69" t="s">
        <v>440</v>
      </c>
      <c r="C1641" s="69" t="s">
        <v>432</v>
      </c>
      <c r="D1641" s="69">
        <v>495</v>
      </c>
      <c r="E1641" s="69">
        <v>43119</v>
      </c>
      <c r="F1641" s="69">
        <v>87.11</v>
      </c>
      <c r="G1641" s="69">
        <v>35387</v>
      </c>
      <c r="H1641" s="69">
        <v>27324</v>
      </c>
      <c r="I1641" s="69">
        <v>1.07</v>
      </c>
      <c r="J1641" s="69">
        <v>378</v>
      </c>
    </row>
    <row r="1642" spans="1:10">
      <c r="A1642" s="86">
        <v>45557</v>
      </c>
      <c r="B1642" s="69" t="s">
        <v>199</v>
      </c>
      <c r="C1642" s="69" t="s">
        <v>454</v>
      </c>
      <c r="D1642" s="69">
        <v>560</v>
      </c>
      <c r="E1642" s="69">
        <v>43311</v>
      </c>
      <c r="F1642" s="69">
        <v>77.34</v>
      </c>
      <c r="G1642" s="69">
        <v>44615</v>
      </c>
      <c r="H1642" s="69">
        <v>32329</v>
      </c>
      <c r="I1642" s="69">
        <v>0.91</v>
      </c>
      <c r="J1642" s="69">
        <v>406</v>
      </c>
    </row>
    <row r="1643" spans="1:10">
      <c r="A1643" s="86">
        <v>45557</v>
      </c>
      <c r="B1643" s="69" t="s">
        <v>237</v>
      </c>
      <c r="C1643" s="69" t="s">
        <v>228</v>
      </c>
      <c r="D1643" s="69">
        <v>106</v>
      </c>
      <c r="E1643" s="69">
        <v>9295</v>
      </c>
      <c r="F1643" s="69">
        <v>87.69</v>
      </c>
      <c r="G1643" s="69">
        <v>5654</v>
      </c>
      <c r="H1643" s="69">
        <v>4570</v>
      </c>
      <c r="I1643" s="69">
        <v>1.54</v>
      </c>
      <c r="J1643" s="69">
        <v>87</v>
      </c>
    </row>
    <row r="1644" spans="1:10">
      <c r="A1644" s="86">
        <v>45557</v>
      </c>
      <c r="B1644" s="69" t="s">
        <v>260</v>
      </c>
      <c r="C1644" s="69" t="s">
        <v>256</v>
      </c>
      <c r="D1644" s="69">
        <v>102</v>
      </c>
      <c r="E1644" s="69">
        <v>9228</v>
      </c>
      <c r="F1644" s="69">
        <v>90.47</v>
      </c>
      <c r="G1644" s="69">
        <v>4957</v>
      </c>
      <c r="H1644" s="69">
        <v>4392</v>
      </c>
      <c r="I1644" s="69">
        <v>1.55</v>
      </c>
      <c r="J1644" s="69">
        <v>77</v>
      </c>
    </row>
    <row r="1645" spans="1:10">
      <c r="A1645" s="86">
        <v>45557</v>
      </c>
      <c r="B1645" s="69" t="s">
        <v>420</v>
      </c>
      <c r="C1645" s="69" t="s">
        <v>419</v>
      </c>
      <c r="D1645" s="69">
        <v>134</v>
      </c>
      <c r="E1645" s="69">
        <v>69565</v>
      </c>
      <c r="F1645" s="69">
        <v>519.14</v>
      </c>
      <c r="G1645" s="69">
        <v>104086</v>
      </c>
      <c r="H1645" s="69">
        <v>99173</v>
      </c>
      <c r="I1645" s="69">
        <v>0</v>
      </c>
      <c r="J1645" s="69">
        <v>2</v>
      </c>
    </row>
    <row r="1646" spans="1:10">
      <c r="A1646" s="86">
        <v>45557</v>
      </c>
      <c r="B1646" s="69" t="s">
        <v>409</v>
      </c>
      <c r="C1646" s="69" t="s">
        <v>253</v>
      </c>
      <c r="D1646" s="69">
        <v>1775</v>
      </c>
      <c r="E1646" s="69">
        <v>111954</v>
      </c>
      <c r="F1646" s="69">
        <v>63.07</v>
      </c>
      <c r="G1646" s="69">
        <v>33190</v>
      </c>
      <c r="H1646" s="69">
        <v>31635</v>
      </c>
      <c r="I1646" s="69">
        <v>4.9000000000000004</v>
      </c>
      <c r="J1646" s="69">
        <v>1626</v>
      </c>
    </row>
    <row r="1647" spans="1:10">
      <c r="A1647" s="86">
        <v>45557</v>
      </c>
      <c r="B1647" s="69" t="s">
        <v>378</v>
      </c>
      <c r="C1647" s="69" t="s">
        <v>145</v>
      </c>
      <c r="D1647" s="69">
        <v>141</v>
      </c>
      <c r="E1647" s="69">
        <v>28454</v>
      </c>
      <c r="F1647" s="69">
        <v>201.8</v>
      </c>
      <c r="G1647" s="69">
        <v>4628</v>
      </c>
      <c r="H1647" s="69">
        <v>4058</v>
      </c>
      <c r="I1647" s="69">
        <v>1.3</v>
      </c>
      <c r="J1647" s="69">
        <v>60</v>
      </c>
    </row>
    <row r="1648" spans="1:10">
      <c r="A1648" s="86">
        <v>45557</v>
      </c>
      <c r="B1648" s="69" t="s">
        <v>444</v>
      </c>
      <c r="C1648" s="69" t="s">
        <v>432</v>
      </c>
      <c r="D1648" s="69">
        <v>459</v>
      </c>
      <c r="E1648" s="69">
        <v>42852</v>
      </c>
      <c r="F1648" s="69">
        <v>93.36</v>
      </c>
      <c r="G1648" s="69">
        <v>45551</v>
      </c>
      <c r="H1648" s="69">
        <v>30650</v>
      </c>
      <c r="I1648" s="69">
        <v>0.81</v>
      </c>
      <c r="J1648" s="69">
        <v>371</v>
      </c>
    </row>
    <row r="1649" spans="1:10">
      <c r="A1649" s="86">
        <v>45557</v>
      </c>
      <c r="B1649" s="69" t="s">
        <v>196</v>
      </c>
      <c r="C1649" s="69" t="s">
        <v>454</v>
      </c>
      <c r="D1649" s="69">
        <v>473</v>
      </c>
      <c r="E1649" s="69">
        <v>43108</v>
      </c>
      <c r="F1649" s="69">
        <v>91.14</v>
      </c>
      <c r="G1649" s="69">
        <v>53216</v>
      </c>
      <c r="H1649" s="69">
        <v>33735</v>
      </c>
      <c r="I1649" s="69">
        <v>0.73</v>
      </c>
      <c r="J1649" s="69">
        <v>387</v>
      </c>
    </row>
    <row r="1650" spans="1:10">
      <c r="A1650" s="86">
        <v>45557</v>
      </c>
      <c r="B1650" s="69" t="s">
        <v>235</v>
      </c>
      <c r="C1650" s="69" t="s">
        <v>228</v>
      </c>
      <c r="D1650" s="69">
        <v>105</v>
      </c>
      <c r="E1650" s="69">
        <v>9049</v>
      </c>
      <c r="F1650" s="69">
        <v>86.18</v>
      </c>
      <c r="G1650" s="69">
        <v>6607</v>
      </c>
      <c r="H1650" s="69">
        <v>4851</v>
      </c>
      <c r="I1650" s="69">
        <v>1.38</v>
      </c>
      <c r="J1650" s="69">
        <v>91</v>
      </c>
    </row>
    <row r="1651" spans="1:10">
      <c r="A1651" s="86">
        <v>45557</v>
      </c>
      <c r="B1651" s="69" t="s">
        <v>262</v>
      </c>
      <c r="C1651" s="69" t="s">
        <v>256</v>
      </c>
      <c r="D1651" s="69">
        <v>102</v>
      </c>
      <c r="E1651" s="69">
        <v>9229</v>
      </c>
      <c r="F1651" s="69">
        <v>90.48</v>
      </c>
      <c r="G1651" s="69">
        <v>5090</v>
      </c>
      <c r="H1651" s="69">
        <v>4137</v>
      </c>
      <c r="I1651" s="69">
        <v>1.61</v>
      </c>
      <c r="J1651" s="69">
        <v>82</v>
      </c>
    </row>
    <row r="1652" spans="1:10">
      <c r="A1652" s="86">
        <v>45557</v>
      </c>
      <c r="B1652" s="69" t="s">
        <v>380</v>
      </c>
      <c r="C1652" s="69" t="s">
        <v>150</v>
      </c>
      <c r="D1652" s="69">
        <v>173</v>
      </c>
      <c r="E1652" s="69">
        <v>24013</v>
      </c>
      <c r="F1652" s="69">
        <v>138.80000000000001</v>
      </c>
      <c r="G1652" s="69">
        <v>7152</v>
      </c>
      <c r="H1652" s="69">
        <v>6267</v>
      </c>
      <c r="I1652" s="69">
        <v>1.02</v>
      </c>
      <c r="J1652" s="69">
        <v>73</v>
      </c>
    </row>
    <row r="1653" spans="1:10">
      <c r="A1653" s="86">
        <v>45557</v>
      </c>
      <c r="B1653" s="69" t="s">
        <v>233</v>
      </c>
      <c r="C1653" s="69" t="s">
        <v>228</v>
      </c>
      <c r="D1653" s="69">
        <v>192</v>
      </c>
      <c r="E1653" s="69">
        <v>9145</v>
      </c>
      <c r="F1653" s="69">
        <v>47.63</v>
      </c>
      <c r="G1653" s="69">
        <v>5178</v>
      </c>
      <c r="H1653" s="69">
        <v>3499</v>
      </c>
      <c r="I1653" s="69">
        <v>2.1800000000000002</v>
      </c>
      <c r="J1653" s="69">
        <v>113</v>
      </c>
    </row>
    <row r="1654" spans="1:10">
      <c r="A1654" s="86">
        <v>45557</v>
      </c>
      <c r="B1654" s="69" t="s">
        <v>261</v>
      </c>
      <c r="C1654" s="69" t="s">
        <v>256</v>
      </c>
      <c r="D1654" s="69">
        <v>141</v>
      </c>
      <c r="E1654" s="69">
        <v>9297</v>
      </c>
      <c r="F1654" s="69">
        <v>65.94</v>
      </c>
      <c r="G1654" s="69">
        <v>3294</v>
      </c>
      <c r="H1654" s="69">
        <v>2875</v>
      </c>
      <c r="I1654" s="69">
        <v>2.46</v>
      </c>
      <c r="J1654" s="69">
        <v>81</v>
      </c>
    </row>
    <row r="1655" spans="1:10">
      <c r="A1655" s="86">
        <v>45557</v>
      </c>
      <c r="B1655" s="69" t="s">
        <v>352</v>
      </c>
      <c r="C1655" s="69" t="s">
        <v>141</v>
      </c>
      <c r="D1655" s="69">
        <v>70</v>
      </c>
      <c r="E1655" s="69">
        <v>10813</v>
      </c>
      <c r="F1655" s="69">
        <v>154.47</v>
      </c>
      <c r="G1655" s="69">
        <v>1474</v>
      </c>
      <c r="H1655" s="69">
        <v>1120</v>
      </c>
      <c r="I1655" s="69">
        <v>1.76</v>
      </c>
      <c r="J1655" s="69">
        <v>26</v>
      </c>
    </row>
    <row r="1656" spans="1:10">
      <c r="A1656" s="86">
        <v>45557</v>
      </c>
      <c r="B1656" s="69" t="s">
        <v>355</v>
      </c>
      <c r="C1656" s="69" t="s">
        <v>141</v>
      </c>
      <c r="D1656" s="69">
        <v>122</v>
      </c>
      <c r="E1656" s="69">
        <v>10862</v>
      </c>
      <c r="F1656" s="69">
        <v>89.03</v>
      </c>
      <c r="G1656" s="69">
        <v>2996</v>
      </c>
      <c r="H1656" s="69">
        <v>2463</v>
      </c>
      <c r="I1656" s="69">
        <v>1.97</v>
      </c>
      <c r="J1656" s="69">
        <v>59</v>
      </c>
    </row>
    <row r="1657" spans="1:10">
      <c r="A1657" s="86">
        <v>45557</v>
      </c>
      <c r="B1657" s="69" t="s">
        <v>356</v>
      </c>
      <c r="C1657" s="69" t="s">
        <v>141</v>
      </c>
      <c r="D1657" s="69">
        <v>116</v>
      </c>
      <c r="E1657" s="69">
        <v>10585</v>
      </c>
      <c r="F1657" s="69">
        <v>91.25</v>
      </c>
      <c r="G1657" s="69">
        <v>2085</v>
      </c>
      <c r="H1657" s="69">
        <v>1687</v>
      </c>
      <c r="I1657" s="69">
        <v>2.4</v>
      </c>
      <c r="J1657" s="69">
        <v>50</v>
      </c>
    </row>
    <row r="1658" spans="1:10">
      <c r="A1658" s="86">
        <v>45557</v>
      </c>
      <c r="B1658" s="69" t="s">
        <v>357</v>
      </c>
      <c r="C1658" s="69" t="s">
        <v>141</v>
      </c>
      <c r="D1658" s="69">
        <v>89</v>
      </c>
      <c r="E1658" s="69">
        <v>10698</v>
      </c>
      <c r="F1658" s="69">
        <v>120.2</v>
      </c>
      <c r="G1658" s="69">
        <v>2049</v>
      </c>
      <c r="H1658" s="69">
        <v>1779</v>
      </c>
      <c r="I1658" s="69">
        <v>2.0499999999999998</v>
      </c>
      <c r="J1658" s="69">
        <v>42</v>
      </c>
    </row>
    <row r="1659" spans="1:10">
      <c r="A1659" s="86">
        <v>45557</v>
      </c>
      <c r="B1659" s="69" t="s">
        <v>358</v>
      </c>
      <c r="C1659" s="69" t="s">
        <v>141</v>
      </c>
      <c r="D1659" s="69">
        <v>107</v>
      </c>
      <c r="E1659" s="69">
        <v>10744</v>
      </c>
      <c r="F1659" s="69">
        <v>100.41</v>
      </c>
      <c r="G1659" s="69">
        <v>2197</v>
      </c>
      <c r="H1659" s="69">
        <v>1928</v>
      </c>
      <c r="I1659" s="69">
        <v>1.64</v>
      </c>
      <c r="J1659" s="69">
        <v>36</v>
      </c>
    </row>
    <row r="1660" spans="1:10">
      <c r="A1660" s="86">
        <v>45557</v>
      </c>
      <c r="B1660" s="69" t="s">
        <v>359</v>
      </c>
      <c r="C1660" s="69" t="s">
        <v>141</v>
      </c>
      <c r="D1660" s="69">
        <v>107</v>
      </c>
      <c r="E1660" s="69">
        <v>10734</v>
      </c>
      <c r="F1660" s="69">
        <v>100.32</v>
      </c>
      <c r="G1660" s="69">
        <v>3974</v>
      </c>
      <c r="H1660" s="69">
        <v>3270</v>
      </c>
      <c r="I1660" s="69">
        <v>1.21</v>
      </c>
      <c r="J1660" s="69">
        <v>48</v>
      </c>
    </row>
    <row r="1661" spans="1:10">
      <c r="A1661" s="86">
        <v>45557</v>
      </c>
      <c r="B1661" s="69" t="s">
        <v>360</v>
      </c>
      <c r="C1661" s="69" t="s">
        <v>141</v>
      </c>
      <c r="D1661" s="69">
        <v>97</v>
      </c>
      <c r="E1661" s="69">
        <v>10640</v>
      </c>
      <c r="F1661" s="69">
        <v>109.69</v>
      </c>
      <c r="G1661" s="69">
        <v>2392</v>
      </c>
      <c r="H1661" s="69">
        <v>1968</v>
      </c>
      <c r="I1661" s="69">
        <v>2.2599999999999998</v>
      </c>
      <c r="J1661" s="69">
        <v>54</v>
      </c>
    </row>
    <row r="1662" spans="1:10">
      <c r="A1662" s="86">
        <v>45557</v>
      </c>
      <c r="B1662" s="69" t="s">
        <v>361</v>
      </c>
      <c r="C1662" s="69" t="s">
        <v>141</v>
      </c>
      <c r="D1662" s="69">
        <v>126</v>
      </c>
      <c r="E1662" s="69">
        <v>10704</v>
      </c>
      <c r="F1662" s="69">
        <v>84.95</v>
      </c>
      <c r="G1662" s="69">
        <v>1958</v>
      </c>
      <c r="H1662" s="69">
        <v>1678</v>
      </c>
      <c r="I1662" s="69">
        <v>2.5</v>
      </c>
      <c r="J1662" s="69">
        <v>49</v>
      </c>
    </row>
    <row r="1663" spans="1:10">
      <c r="A1663" s="86">
        <v>45557</v>
      </c>
      <c r="B1663" s="69" t="s">
        <v>362</v>
      </c>
      <c r="C1663" s="69" t="s">
        <v>141</v>
      </c>
      <c r="D1663" s="69">
        <v>117</v>
      </c>
      <c r="E1663" s="69">
        <v>10877</v>
      </c>
      <c r="F1663" s="69">
        <v>92.97</v>
      </c>
      <c r="G1663" s="69">
        <v>2553</v>
      </c>
      <c r="H1663" s="69">
        <v>2070</v>
      </c>
      <c r="I1663" s="69">
        <v>2.15</v>
      </c>
      <c r="J1663" s="69">
        <v>55</v>
      </c>
    </row>
    <row r="1664" spans="1:10">
      <c r="A1664" s="86">
        <v>45557</v>
      </c>
      <c r="B1664" s="69" t="s">
        <v>363</v>
      </c>
      <c r="C1664" s="69" t="s">
        <v>141</v>
      </c>
      <c r="D1664" s="69">
        <v>142</v>
      </c>
      <c r="E1664" s="69">
        <v>10770</v>
      </c>
      <c r="F1664" s="69">
        <v>75.849999999999994</v>
      </c>
      <c r="G1664" s="69">
        <v>2882</v>
      </c>
      <c r="H1664" s="69">
        <v>2467</v>
      </c>
      <c r="I1664" s="69">
        <v>2.2599999999999998</v>
      </c>
      <c r="J1664" s="69">
        <v>65</v>
      </c>
    </row>
    <row r="1665" spans="1:10">
      <c r="A1665" s="86">
        <v>45557</v>
      </c>
      <c r="B1665" s="69" t="s">
        <v>364</v>
      </c>
      <c r="C1665" s="69" t="s">
        <v>141</v>
      </c>
      <c r="D1665" s="69">
        <v>126</v>
      </c>
      <c r="E1665" s="69">
        <v>10958</v>
      </c>
      <c r="F1665" s="69">
        <v>86.97</v>
      </c>
      <c r="G1665" s="69">
        <v>2969</v>
      </c>
      <c r="H1665" s="69">
        <v>2402</v>
      </c>
      <c r="I1665" s="69">
        <v>2.12</v>
      </c>
      <c r="J1665" s="69">
        <v>63</v>
      </c>
    </row>
    <row r="1666" spans="1:10">
      <c r="A1666" s="86">
        <v>45557</v>
      </c>
      <c r="B1666" s="69" t="s">
        <v>453</v>
      </c>
      <c r="C1666" s="69" t="s">
        <v>228</v>
      </c>
      <c r="D1666" s="69">
        <v>103</v>
      </c>
      <c r="E1666" s="69">
        <v>9339</v>
      </c>
      <c r="F1666" s="69">
        <v>90.67</v>
      </c>
      <c r="G1666" s="69">
        <v>5058</v>
      </c>
      <c r="H1666" s="69">
        <v>4061</v>
      </c>
      <c r="I1666" s="69">
        <v>1.6</v>
      </c>
      <c r="J1666" s="69">
        <v>81</v>
      </c>
    </row>
    <row r="1667" spans="1:10">
      <c r="A1667" s="86">
        <v>45557</v>
      </c>
      <c r="B1667" s="69" t="s">
        <v>265</v>
      </c>
      <c r="C1667" s="69" t="s">
        <v>256</v>
      </c>
      <c r="D1667" s="69">
        <v>105</v>
      </c>
      <c r="E1667" s="69">
        <v>9117</v>
      </c>
      <c r="F1667" s="69">
        <v>86.83</v>
      </c>
      <c r="G1667" s="69">
        <v>4274</v>
      </c>
      <c r="H1667" s="69">
        <v>3519</v>
      </c>
      <c r="I1667" s="69">
        <v>2.08</v>
      </c>
      <c r="J1667" s="69">
        <v>89</v>
      </c>
    </row>
    <row r="1668" spans="1:10">
      <c r="A1668" s="86">
        <v>45557</v>
      </c>
      <c r="B1668" s="69" t="s">
        <v>381</v>
      </c>
      <c r="C1668" s="69" t="s">
        <v>153</v>
      </c>
      <c r="D1668" s="69">
        <v>84</v>
      </c>
      <c r="E1668" s="69">
        <v>23307</v>
      </c>
      <c r="F1668" s="69">
        <v>277.45999999999998</v>
      </c>
      <c r="G1668" s="69">
        <v>3941</v>
      </c>
      <c r="H1668" s="69">
        <v>3203</v>
      </c>
      <c r="I1668" s="69">
        <v>1.1399999999999999</v>
      </c>
      <c r="J1668" s="69">
        <v>45</v>
      </c>
    </row>
    <row r="1669" spans="1:10">
      <c r="A1669" s="86">
        <v>45557</v>
      </c>
      <c r="B1669" s="69" t="s">
        <v>446</v>
      </c>
      <c r="C1669" s="69" t="s">
        <v>432</v>
      </c>
      <c r="D1669" s="69">
        <v>616</v>
      </c>
      <c r="E1669" s="69">
        <v>44258</v>
      </c>
      <c r="F1669" s="69">
        <v>71.849999999999994</v>
      </c>
      <c r="G1669" s="69">
        <v>34456</v>
      </c>
      <c r="H1669" s="69">
        <v>29302</v>
      </c>
      <c r="I1669" s="69">
        <v>1.27</v>
      </c>
      <c r="J1669" s="69">
        <v>438</v>
      </c>
    </row>
    <row r="1670" spans="1:10">
      <c r="A1670" s="86">
        <v>45557</v>
      </c>
      <c r="B1670" s="69" t="s">
        <v>200</v>
      </c>
      <c r="C1670" s="69" t="s">
        <v>454</v>
      </c>
      <c r="D1670" s="69">
        <v>787</v>
      </c>
      <c r="E1670" s="69">
        <v>43369</v>
      </c>
      <c r="F1670" s="69">
        <v>55.11</v>
      </c>
      <c r="G1670" s="69">
        <v>39972</v>
      </c>
      <c r="H1670" s="69">
        <v>34393</v>
      </c>
      <c r="I1670" s="69">
        <v>1.21</v>
      </c>
      <c r="J1670" s="69">
        <v>485</v>
      </c>
    </row>
    <row r="1671" spans="1:10">
      <c r="A1671" s="86">
        <v>45557</v>
      </c>
      <c r="B1671" s="69" t="s">
        <v>232</v>
      </c>
      <c r="C1671" s="69" t="s">
        <v>228</v>
      </c>
      <c r="D1671" s="69">
        <v>108</v>
      </c>
      <c r="E1671" s="69">
        <v>8964</v>
      </c>
      <c r="F1671" s="69">
        <v>83</v>
      </c>
      <c r="G1671" s="69">
        <v>6459</v>
      </c>
      <c r="H1671" s="69">
        <v>5767</v>
      </c>
      <c r="I1671" s="69">
        <v>1.39</v>
      </c>
      <c r="J1671" s="69">
        <v>90</v>
      </c>
    </row>
    <row r="1672" spans="1:10">
      <c r="A1672" s="86">
        <v>45557</v>
      </c>
      <c r="B1672" s="69" t="s">
        <v>258</v>
      </c>
      <c r="C1672" s="69" t="s">
        <v>256</v>
      </c>
      <c r="D1672" s="69">
        <v>110</v>
      </c>
      <c r="E1672" s="69">
        <v>9192</v>
      </c>
      <c r="F1672" s="69">
        <v>83.56</v>
      </c>
      <c r="G1672" s="69">
        <v>4100</v>
      </c>
      <c r="H1672" s="69">
        <v>3624</v>
      </c>
      <c r="I1672" s="69">
        <v>2.1</v>
      </c>
      <c r="J1672" s="69">
        <v>86</v>
      </c>
    </row>
    <row r="1673" spans="1:10">
      <c r="A1673" s="86">
        <v>45557</v>
      </c>
      <c r="B1673" s="69" t="s">
        <v>231</v>
      </c>
      <c r="C1673" s="69" t="s">
        <v>228</v>
      </c>
      <c r="D1673" s="69">
        <v>176</v>
      </c>
      <c r="E1673" s="69">
        <v>8911</v>
      </c>
      <c r="F1673" s="69">
        <v>50.63</v>
      </c>
      <c r="G1673" s="69">
        <v>5348</v>
      </c>
      <c r="H1673" s="69">
        <v>4619</v>
      </c>
      <c r="I1673" s="69">
        <v>2.19</v>
      </c>
      <c r="J1673" s="69">
        <v>117</v>
      </c>
    </row>
    <row r="1674" spans="1:10">
      <c r="A1674" s="86">
        <v>45557</v>
      </c>
      <c r="B1674" s="69" t="s">
        <v>257</v>
      </c>
      <c r="C1674" s="69" t="s">
        <v>256</v>
      </c>
      <c r="D1674" s="69">
        <v>122</v>
      </c>
      <c r="E1674" s="69">
        <v>8848</v>
      </c>
      <c r="F1674" s="69">
        <v>72.52</v>
      </c>
      <c r="G1674" s="69">
        <v>3932</v>
      </c>
      <c r="H1674" s="69">
        <v>3367</v>
      </c>
      <c r="I1674" s="69">
        <v>2.0299999999999998</v>
      </c>
      <c r="J1674" s="69">
        <v>80</v>
      </c>
    </row>
    <row r="1675" spans="1:10">
      <c r="A1675" s="86">
        <v>45558</v>
      </c>
      <c r="B1675" s="69" t="s">
        <v>348</v>
      </c>
      <c r="C1675" s="69" t="s">
        <v>123</v>
      </c>
      <c r="D1675" s="69">
        <v>1</v>
      </c>
      <c r="E1675" s="69">
        <v>716</v>
      </c>
      <c r="F1675" s="69">
        <v>716</v>
      </c>
      <c r="G1675" s="69">
        <v>114</v>
      </c>
      <c r="H1675" s="69">
        <v>109</v>
      </c>
      <c r="I1675" s="69">
        <v>0.88</v>
      </c>
      <c r="J1675" s="69">
        <v>1</v>
      </c>
    </row>
    <row r="1676" spans="1:10">
      <c r="A1676" s="86">
        <v>45558</v>
      </c>
      <c r="B1676" s="69" t="s">
        <v>404</v>
      </c>
      <c r="C1676" s="69" t="s">
        <v>223</v>
      </c>
      <c r="D1676" s="69">
        <v>122</v>
      </c>
      <c r="E1676" s="69">
        <v>16897</v>
      </c>
      <c r="F1676" s="69">
        <v>138.5</v>
      </c>
      <c r="G1676" s="69">
        <v>10350</v>
      </c>
      <c r="H1676" s="69">
        <v>9378</v>
      </c>
      <c r="I1676" s="69">
        <v>0.53</v>
      </c>
      <c r="J1676" s="69">
        <v>55</v>
      </c>
    </row>
    <row r="1677" spans="1:10">
      <c r="A1677" s="86">
        <v>45558</v>
      </c>
      <c r="B1677" s="69" t="s">
        <v>408</v>
      </c>
      <c r="C1677" s="69" t="s">
        <v>248</v>
      </c>
      <c r="D1677" s="69">
        <v>1508</v>
      </c>
      <c r="E1677" s="69">
        <v>105742</v>
      </c>
      <c r="F1677" s="69">
        <v>70.12</v>
      </c>
      <c r="G1677" s="69">
        <v>26699</v>
      </c>
      <c r="H1677" s="69">
        <v>25091</v>
      </c>
      <c r="I1677" s="69">
        <v>5</v>
      </c>
      <c r="J1677" s="69">
        <v>1336</v>
      </c>
    </row>
    <row r="1678" spans="1:10">
      <c r="A1678" s="86">
        <v>45558</v>
      </c>
      <c r="B1678" s="69" t="s">
        <v>388</v>
      </c>
      <c r="C1678" s="69" t="s">
        <v>388</v>
      </c>
      <c r="D1678" s="69">
        <v>0</v>
      </c>
      <c r="E1678" s="69">
        <v>0</v>
      </c>
      <c r="G1678" s="69">
        <v>0</v>
      </c>
      <c r="H1678" s="69">
        <v>0</v>
      </c>
    </row>
    <row r="1679" spans="1:10">
      <c r="A1679" s="86">
        <v>45558</v>
      </c>
      <c r="B1679" s="69" t="s">
        <v>179</v>
      </c>
      <c r="C1679" s="69" t="s">
        <v>179</v>
      </c>
      <c r="D1679" s="69">
        <v>269</v>
      </c>
      <c r="E1679" s="69">
        <v>40619</v>
      </c>
      <c r="F1679" s="69">
        <v>151</v>
      </c>
      <c r="G1679" s="69">
        <v>57937</v>
      </c>
      <c r="H1679" s="69">
        <v>57294</v>
      </c>
      <c r="I1679" s="69">
        <v>0</v>
      </c>
    </row>
    <row r="1680" spans="1:10">
      <c r="A1680" s="86">
        <v>45558</v>
      </c>
      <c r="B1680" s="69" t="s">
        <v>394</v>
      </c>
      <c r="C1680" s="69" t="s">
        <v>393</v>
      </c>
      <c r="D1680" s="69">
        <v>1947</v>
      </c>
      <c r="E1680" s="69">
        <v>143687</v>
      </c>
      <c r="F1680" s="69">
        <v>73.8</v>
      </c>
      <c r="G1680" s="69">
        <v>146849</v>
      </c>
      <c r="H1680" s="69">
        <v>104136</v>
      </c>
      <c r="I1680" s="69">
        <v>0.8</v>
      </c>
      <c r="J1680" s="69">
        <v>1168</v>
      </c>
    </row>
    <row r="1681" spans="1:10">
      <c r="A1681" s="86">
        <v>45558</v>
      </c>
      <c r="B1681" s="69" t="s">
        <v>395</v>
      </c>
      <c r="C1681" s="69" t="s">
        <v>393</v>
      </c>
      <c r="D1681" s="69">
        <v>3427</v>
      </c>
      <c r="E1681" s="69">
        <v>252358</v>
      </c>
      <c r="F1681" s="69">
        <v>73.64</v>
      </c>
      <c r="G1681" s="69">
        <v>264503</v>
      </c>
      <c r="H1681" s="69">
        <v>182658</v>
      </c>
      <c r="I1681" s="69">
        <v>0.78</v>
      </c>
      <c r="J1681" s="69">
        <v>2070</v>
      </c>
    </row>
    <row r="1682" spans="1:10">
      <c r="A1682" s="86">
        <v>45558</v>
      </c>
      <c r="B1682" s="69" t="s">
        <v>396</v>
      </c>
      <c r="C1682" s="69" t="s">
        <v>393</v>
      </c>
      <c r="D1682" s="69">
        <v>366</v>
      </c>
      <c r="E1682" s="69">
        <v>23669</v>
      </c>
      <c r="F1682" s="69">
        <v>64.67</v>
      </c>
      <c r="G1682" s="69">
        <v>24211</v>
      </c>
      <c r="H1682" s="69">
        <v>16797</v>
      </c>
      <c r="I1682" s="69">
        <v>0.82</v>
      </c>
      <c r="J1682" s="69">
        <v>198</v>
      </c>
    </row>
    <row r="1683" spans="1:10">
      <c r="A1683" s="86">
        <v>45558</v>
      </c>
      <c r="B1683" s="69" t="s">
        <v>202</v>
      </c>
      <c r="C1683" s="69" t="s">
        <v>454</v>
      </c>
      <c r="D1683" s="69">
        <v>0</v>
      </c>
      <c r="E1683" s="69">
        <v>0</v>
      </c>
      <c r="G1683" s="69">
        <v>0</v>
      </c>
      <c r="H1683" s="69">
        <v>0</v>
      </c>
    </row>
    <row r="1684" spans="1:10">
      <c r="A1684" s="86">
        <v>45558</v>
      </c>
      <c r="B1684" s="69" t="s">
        <v>198</v>
      </c>
      <c r="C1684" s="69" t="s">
        <v>454</v>
      </c>
      <c r="D1684" s="69">
        <v>0</v>
      </c>
      <c r="E1684" s="69">
        <v>0</v>
      </c>
      <c r="G1684" s="69">
        <v>0</v>
      </c>
      <c r="H1684" s="69">
        <v>0</v>
      </c>
    </row>
    <row r="1685" spans="1:10">
      <c r="A1685" s="86">
        <v>45558</v>
      </c>
      <c r="B1685" s="69" t="s">
        <v>433</v>
      </c>
      <c r="C1685" s="69" t="s">
        <v>432</v>
      </c>
      <c r="D1685" s="69">
        <v>0</v>
      </c>
      <c r="E1685" s="69">
        <v>0</v>
      </c>
      <c r="G1685" s="69">
        <v>0</v>
      </c>
      <c r="H1685" s="69">
        <v>0</v>
      </c>
    </row>
    <row r="1686" spans="1:10">
      <c r="A1686" s="86">
        <v>45558</v>
      </c>
      <c r="B1686" s="69" t="s">
        <v>436</v>
      </c>
      <c r="C1686" s="69" t="s">
        <v>432</v>
      </c>
      <c r="D1686" s="69">
        <v>603</v>
      </c>
      <c r="E1686" s="69">
        <v>41771</v>
      </c>
      <c r="F1686" s="69">
        <v>69.27</v>
      </c>
      <c r="G1686" s="69">
        <v>39582</v>
      </c>
      <c r="H1686" s="69">
        <v>34039</v>
      </c>
      <c r="I1686" s="69">
        <v>1.08</v>
      </c>
      <c r="J1686" s="69">
        <v>427</v>
      </c>
    </row>
    <row r="1687" spans="1:10">
      <c r="A1687" s="86">
        <v>45558</v>
      </c>
      <c r="B1687" s="69" t="s">
        <v>201</v>
      </c>
      <c r="C1687" s="69" t="s">
        <v>454</v>
      </c>
      <c r="D1687" s="69">
        <v>601</v>
      </c>
      <c r="E1687" s="69">
        <v>43608</v>
      </c>
      <c r="F1687" s="69">
        <v>72.56</v>
      </c>
      <c r="G1687" s="69">
        <v>45440</v>
      </c>
      <c r="H1687" s="69">
        <v>36752</v>
      </c>
      <c r="I1687" s="69">
        <v>0.97</v>
      </c>
      <c r="J1687" s="69">
        <v>442</v>
      </c>
    </row>
    <row r="1688" spans="1:10">
      <c r="A1688" s="86">
        <v>45558</v>
      </c>
      <c r="B1688" s="69" t="s">
        <v>452</v>
      </c>
      <c r="C1688" s="69" t="s">
        <v>228</v>
      </c>
      <c r="D1688" s="69">
        <v>103</v>
      </c>
      <c r="E1688" s="69">
        <v>9087</v>
      </c>
      <c r="F1688" s="69">
        <v>88.22</v>
      </c>
      <c r="G1688" s="69">
        <v>7030</v>
      </c>
      <c r="H1688" s="69">
        <v>5955</v>
      </c>
      <c r="I1688" s="69">
        <v>1.04</v>
      </c>
      <c r="J1688" s="69">
        <v>73</v>
      </c>
    </row>
    <row r="1689" spans="1:10">
      <c r="A1689" s="86">
        <v>45558</v>
      </c>
      <c r="B1689" s="69" t="s">
        <v>449</v>
      </c>
      <c r="C1689" s="69" t="s">
        <v>448</v>
      </c>
      <c r="D1689" s="69">
        <v>0</v>
      </c>
      <c r="E1689" s="69">
        <v>0</v>
      </c>
      <c r="G1689" s="69">
        <v>0</v>
      </c>
      <c r="H1689" s="69">
        <v>0</v>
      </c>
    </row>
    <row r="1690" spans="1:10">
      <c r="A1690" s="86">
        <v>45558</v>
      </c>
      <c r="B1690" s="69" t="s">
        <v>451</v>
      </c>
      <c r="C1690" s="69" t="s">
        <v>450</v>
      </c>
      <c r="D1690" s="69">
        <v>0</v>
      </c>
      <c r="E1690" s="69">
        <v>0</v>
      </c>
      <c r="G1690" s="69">
        <v>0</v>
      </c>
      <c r="H1690" s="69">
        <v>0</v>
      </c>
    </row>
    <row r="1691" spans="1:10">
      <c r="A1691" s="86">
        <v>45558</v>
      </c>
      <c r="B1691" s="69" t="s">
        <v>397</v>
      </c>
      <c r="C1691" s="69" t="s">
        <v>191</v>
      </c>
      <c r="D1691" s="69">
        <v>9</v>
      </c>
      <c r="E1691" s="69">
        <v>653</v>
      </c>
      <c r="F1691" s="69">
        <v>72.56</v>
      </c>
      <c r="G1691" s="69">
        <v>229</v>
      </c>
      <c r="H1691" s="69">
        <v>195</v>
      </c>
      <c r="I1691" s="69">
        <v>2.62</v>
      </c>
      <c r="J1691" s="69">
        <v>6</v>
      </c>
    </row>
    <row r="1692" spans="1:10">
      <c r="A1692" s="86">
        <v>45558</v>
      </c>
      <c r="B1692" s="69" t="s">
        <v>398</v>
      </c>
      <c r="C1692" s="69" t="s">
        <v>191</v>
      </c>
      <c r="D1692" s="69">
        <v>247</v>
      </c>
      <c r="E1692" s="69">
        <v>16075</v>
      </c>
      <c r="F1692" s="69">
        <v>65.08</v>
      </c>
      <c r="G1692" s="69">
        <v>8160</v>
      </c>
      <c r="H1692" s="69">
        <v>7398</v>
      </c>
      <c r="I1692" s="69">
        <v>2.11</v>
      </c>
      <c r="J1692" s="69">
        <v>172</v>
      </c>
    </row>
    <row r="1693" spans="1:10">
      <c r="A1693" s="86">
        <v>45558</v>
      </c>
      <c r="B1693" s="69" t="s">
        <v>399</v>
      </c>
      <c r="C1693" s="69" t="s">
        <v>191</v>
      </c>
      <c r="D1693" s="69">
        <v>973</v>
      </c>
      <c r="E1693" s="69">
        <v>72884</v>
      </c>
      <c r="F1693" s="69">
        <v>74.91</v>
      </c>
      <c r="G1693" s="69">
        <v>42076</v>
      </c>
      <c r="H1693" s="69">
        <v>35429</v>
      </c>
      <c r="I1693" s="69">
        <v>1.75</v>
      </c>
      <c r="J1693" s="69">
        <v>736</v>
      </c>
    </row>
    <row r="1694" spans="1:10">
      <c r="A1694" s="86">
        <v>45558</v>
      </c>
      <c r="B1694" s="69" t="s">
        <v>400</v>
      </c>
      <c r="C1694" s="69" t="s">
        <v>205</v>
      </c>
      <c r="D1694" s="69">
        <v>232</v>
      </c>
      <c r="E1694" s="69">
        <v>21672</v>
      </c>
      <c r="F1694" s="69">
        <v>93.41</v>
      </c>
      <c r="G1694" s="69">
        <v>6502</v>
      </c>
      <c r="H1694" s="69">
        <v>5792</v>
      </c>
      <c r="I1694" s="69">
        <v>0.38</v>
      </c>
      <c r="J1694" s="69">
        <v>25</v>
      </c>
    </row>
    <row r="1695" spans="1:10">
      <c r="A1695" s="86">
        <v>45558</v>
      </c>
      <c r="B1695" s="69" t="s">
        <v>401</v>
      </c>
      <c r="C1695" s="69" t="s">
        <v>205</v>
      </c>
      <c r="D1695" s="69">
        <v>79</v>
      </c>
      <c r="E1695" s="69">
        <v>4754</v>
      </c>
      <c r="F1695" s="69">
        <v>60.18</v>
      </c>
      <c r="G1695" s="69">
        <v>865</v>
      </c>
      <c r="H1695" s="69">
        <v>780</v>
      </c>
      <c r="I1695" s="69">
        <v>0.35</v>
      </c>
      <c r="J1695" s="69">
        <v>3</v>
      </c>
    </row>
    <row r="1696" spans="1:10">
      <c r="A1696" s="86">
        <v>45558</v>
      </c>
      <c r="B1696" s="69" t="s">
        <v>402</v>
      </c>
      <c r="C1696" s="69" t="s">
        <v>205</v>
      </c>
      <c r="D1696" s="69">
        <v>297</v>
      </c>
      <c r="E1696" s="69">
        <v>23920</v>
      </c>
      <c r="F1696" s="69">
        <v>80.540000000000006</v>
      </c>
      <c r="G1696" s="69">
        <v>4749</v>
      </c>
      <c r="H1696" s="69">
        <v>3952</v>
      </c>
      <c r="I1696" s="69">
        <v>0.23</v>
      </c>
      <c r="J1696" s="69">
        <v>11</v>
      </c>
    </row>
    <row r="1697" spans="1:10">
      <c r="A1697" s="86">
        <v>45558</v>
      </c>
      <c r="B1697" s="69" t="s">
        <v>415</v>
      </c>
      <c r="C1697" s="69" t="s">
        <v>286</v>
      </c>
      <c r="D1697" s="69">
        <v>81</v>
      </c>
      <c r="E1697" s="69">
        <v>37945</v>
      </c>
      <c r="F1697" s="69">
        <v>468.46</v>
      </c>
      <c r="G1697" s="69">
        <v>55830</v>
      </c>
      <c r="H1697" s="69">
        <v>55686</v>
      </c>
      <c r="I1697" s="69">
        <v>0.03</v>
      </c>
      <c r="J1697" s="69">
        <v>17</v>
      </c>
    </row>
    <row r="1698" spans="1:10">
      <c r="A1698" s="86">
        <v>45558</v>
      </c>
      <c r="B1698" s="69" t="s">
        <v>417</v>
      </c>
      <c r="C1698" s="69" t="s">
        <v>286</v>
      </c>
      <c r="D1698" s="69">
        <v>49</v>
      </c>
      <c r="E1698" s="69">
        <v>23758</v>
      </c>
      <c r="F1698" s="69">
        <v>484.86</v>
      </c>
      <c r="G1698" s="69">
        <v>35043</v>
      </c>
      <c r="H1698" s="69">
        <v>35043</v>
      </c>
      <c r="I1698" s="69">
        <v>7.0000000000000007E-2</v>
      </c>
      <c r="J1698" s="69">
        <v>23</v>
      </c>
    </row>
    <row r="1699" spans="1:10">
      <c r="A1699" s="86">
        <v>45558</v>
      </c>
      <c r="B1699" s="69" t="s">
        <v>347</v>
      </c>
      <c r="C1699" s="69" t="s">
        <v>101</v>
      </c>
      <c r="D1699" s="69">
        <v>197</v>
      </c>
      <c r="E1699" s="69">
        <v>62070</v>
      </c>
      <c r="F1699" s="69">
        <v>315.08</v>
      </c>
      <c r="G1699" s="69">
        <v>14707</v>
      </c>
      <c r="H1699" s="69">
        <v>11165</v>
      </c>
      <c r="I1699" s="69">
        <v>0.78</v>
      </c>
      <c r="J1699" s="69">
        <v>115</v>
      </c>
    </row>
    <row r="1700" spans="1:10">
      <c r="A1700" s="86">
        <v>45558</v>
      </c>
      <c r="B1700" s="69" t="s">
        <v>438</v>
      </c>
      <c r="C1700" s="69" t="s">
        <v>432</v>
      </c>
      <c r="D1700" s="69">
        <v>574</v>
      </c>
      <c r="E1700" s="69">
        <v>37915</v>
      </c>
      <c r="F1700" s="69">
        <v>66.05</v>
      </c>
      <c r="G1700" s="69">
        <v>29942</v>
      </c>
      <c r="H1700" s="69">
        <v>25232</v>
      </c>
      <c r="I1700" s="69">
        <v>1.31</v>
      </c>
      <c r="J1700" s="69">
        <v>393</v>
      </c>
    </row>
    <row r="1701" spans="1:10">
      <c r="A1701" s="86">
        <v>45558</v>
      </c>
      <c r="B1701" s="69" t="s">
        <v>197</v>
      </c>
      <c r="C1701" s="69" t="s">
        <v>454</v>
      </c>
      <c r="D1701" s="69">
        <v>664</v>
      </c>
      <c r="E1701" s="69">
        <v>42172</v>
      </c>
      <c r="F1701" s="69">
        <v>63.51</v>
      </c>
      <c r="G1701" s="69">
        <v>36407</v>
      </c>
      <c r="H1701" s="69">
        <v>28971</v>
      </c>
      <c r="I1701" s="69">
        <v>1.23</v>
      </c>
      <c r="J1701" s="69">
        <v>449</v>
      </c>
    </row>
    <row r="1702" spans="1:10">
      <c r="A1702" s="86">
        <v>45558</v>
      </c>
      <c r="B1702" s="69" t="s">
        <v>238</v>
      </c>
      <c r="C1702" s="69" t="s">
        <v>228</v>
      </c>
      <c r="D1702" s="69">
        <v>113</v>
      </c>
      <c r="E1702" s="69">
        <v>8907</v>
      </c>
      <c r="F1702" s="69">
        <v>78.819999999999993</v>
      </c>
      <c r="G1702" s="69">
        <v>5218</v>
      </c>
      <c r="H1702" s="69">
        <v>4143</v>
      </c>
      <c r="I1702" s="69">
        <v>1.46</v>
      </c>
      <c r="J1702" s="69">
        <v>76</v>
      </c>
    </row>
    <row r="1703" spans="1:10">
      <c r="A1703" s="86">
        <v>45558</v>
      </c>
      <c r="B1703" s="69" t="s">
        <v>266</v>
      </c>
      <c r="C1703" s="69" t="s">
        <v>256</v>
      </c>
      <c r="D1703" s="69">
        <v>106</v>
      </c>
      <c r="E1703" s="69">
        <v>8811</v>
      </c>
      <c r="F1703" s="69">
        <v>83.12</v>
      </c>
      <c r="G1703" s="69">
        <v>3819</v>
      </c>
      <c r="H1703" s="69">
        <v>3334</v>
      </c>
      <c r="I1703" s="69">
        <v>1.57</v>
      </c>
      <c r="J1703" s="69">
        <v>60</v>
      </c>
    </row>
    <row r="1704" spans="1:10">
      <c r="A1704" s="86">
        <v>45558</v>
      </c>
      <c r="B1704" s="69" t="s">
        <v>403</v>
      </c>
      <c r="C1704" s="69" t="s">
        <v>218</v>
      </c>
      <c r="D1704" s="69">
        <v>2444</v>
      </c>
      <c r="E1704" s="69">
        <v>139992</v>
      </c>
      <c r="F1704" s="69">
        <v>57.28</v>
      </c>
      <c r="G1704" s="69">
        <v>136867</v>
      </c>
      <c r="H1704" s="69">
        <v>118080</v>
      </c>
      <c r="I1704" s="69">
        <v>1</v>
      </c>
      <c r="J1704" s="69">
        <v>1374</v>
      </c>
    </row>
    <row r="1705" spans="1:10">
      <c r="A1705" s="86">
        <v>45558</v>
      </c>
      <c r="B1705" s="69" t="s">
        <v>259</v>
      </c>
      <c r="C1705" s="69" t="s">
        <v>256</v>
      </c>
      <c r="D1705" s="69">
        <v>96</v>
      </c>
      <c r="E1705" s="69">
        <v>8786</v>
      </c>
      <c r="F1705" s="69">
        <v>91.52</v>
      </c>
      <c r="G1705" s="69">
        <v>5573</v>
      </c>
      <c r="H1705" s="69">
        <v>4693</v>
      </c>
      <c r="I1705" s="69">
        <v>1.33</v>
      </c>
      <c r="J1705" s="69">
        <v>74</v>
      </c>
    </row>
    <row r="1706" spans="1:10">
      <c r="A1706" s="86">
        <v>45558</v>
      </c>
      <c r="B1706" s="69" t="s">
        <v>369</v>
      </c>
      <c r="C1706" s="69" t="s">
        <v>127</v>
      </c>
      <c r="D1706" s="69">
        <v>216</v>
      </c>
      <c r="E1706" s="69">
        <v>54451</v>
      </c>
      <c r="F1706" s="69">
        <v>252.09</v>
      </c>
      <c r="G1706" s="69">
        <v>15993</v>
      </c>
      <c r="H1706" s="69">
        <v>13957</v>
      </c>
      <c r="I1706" s="69">
        <v>0.73</v>
      </c>
      <c r="J1706" s="69">
        <v>116</v>
      </c>
    </row>
    <row r="1707" spans="1:10">
      <c r="A1707" s="86">
        <v>45558</v>
      </c>
      <c r="B1707" s="69" t="s">
        <v>230</v>
      </c>
      <c r="C1707" s="69" t="s">
        <v>228</v>
      </c>
      <c r="D1707" s="69">
        <v>107</v>
      </c>
      <c r="E1707" s="69">
        <v>8371</v>
      </c>
      <c r="F1707" s="69">
        <v>78.23</v>
      </c>
      <c r="G1707" s="69">
        <v>4943</v>
      </c>
      <c r="H1707" s="69">
        <v>3737</v>
      </c>
      <c r="I1707" s="69">
        <v>1.52</v>
      </c>
      <c r="J1707" s="69">
        <v>75</v>
      </c>
    </row>
    <row r="1708" spans="1:10">
      <c r="A1708" s="86">
        <v>45558</v>
      </c>
      <c r="B1708" s="69" t="s">
        <v>263</v>
      </c>
      <c r="C1708" s="69" t="s">
        <v>256</v>
      </c>
      <c r="D1708" s="69">
        <v>99</v>
      </c>
      <c r="E1708" s="69">
        <v>8778</v>
      </c>
      <c r="F1708" s="69">
        <v>88.67</v>
      </c>
      <c r="G1708" s="69">
        <v>3999</v>
      </c>
      <c r="H1708" s="69">
        <v>3383</v>
      </c>
      <c r="I1708" s="69">
        <v>1.88</v>
      </c>
      <c r="J1708" s="69">
        <v>75</v>
      </c>
    </row>
    <row r="1709" spans="1:10">
      <c r="A1709" s="86">
        <v>45558</v>
      </c>
      <c r="B1709" s="69" t="s">
        <v>371</v>
      </c>
      <c r="C1709" s="69" t="s">
        <v>131</v>
      </c>
      <c r="D1709" s="69">
        <v>115</v>
      </c>
      <c r="E1709" s="69">
        <v>22882</v>
      </c>
      <c r="F1709" s="69">
        <v>198.97</v>
      </c>
      <c r="G1709" s="69">
        <v>4852</v>
      </c>
      <c r="H1709" s="69">
        <v>4141</v>
      </c>
      <c r="I1709" s="69">
        <v>0.82</v>
      </c>
      <c r="J1709" s="69">
        <v>40</v>
      </c>
    </row>
    <row r="1710" spans="1:10">
      <c r="A1710" s="86">
        <v>45558</v>
      </c>
      <c r="B1710" s="69" t="s">
        <v>384</v>
      </c>
      <c r="C1710" s="69" t="s">
        <v>157</v>
      </c>
      <c r="D1710" s="69">
        <v>428</v>
      </c>
      <c r="E1710" s="69">
        <v>76530</v>
      </c>
      <c r="F1710" s="69">
        <v>178.81</v>
      </c>
      <c r="G1710" s="69">
        <v>32899</v>
      </c>
      <c r="H1710" s="69">
        <v>28987</v>
      </c>
      <c r="I1710" s="69">
        <v>0.65</v>
      </c>
      <c r="J1710" s="69">
        <v>215</v>
      </c>
    </row>
    <row r="1711" spans="1:10">
      <c r="A1711" s="86">
        <v>45558</v>
      </c>
      <c r="B1711" s="69" t="s">
        <v>367</v>
      </c>
      <c r="C1711" s="69" t="s">
        <v>109</v>
      </c>
      <c r="D1711" s="69">
        <v>471</v>
      </c>
      <c r="E1711" s="69">
        <v>134291</v>
      </c>
      <c r="F1711" s="69">
        <v>285.12</v>
      </c>
      <c r="G1711" s="69">
        <v>35593</v>
      </c>
      <c r="H1711" s="69">
        <v>29340</v>
      </c>
      <c r="I1711" s="69">
        <v>0.57999999999999996</v>
      </c>
      <c r="J1711" s="69">
        <v>206</v>
      </c>
    </row>
    <row r="1712" spans="1:10">
      <c r="A1712" s="86">
        <v>45558</v>
      </c>
      <c r="B1712" s="69" t="s">
        <v>387</v>
      </c>
      <c r="C1712" s="69" t="s">
        <v>161</v>
      </c>
      <c r="D1712" s="69">
        <v>314</v>
      </c>
      <c r="E1712" s="69">
        <v>35367</v>
      </c>
      <c r="F1712" s="69">
        <v>112.63</v>
      </c>
      <c r="G1712" s="69">
        <v>18754</v>
      </c>
      <c r="H1712" s="69">
        <v>15870</v>
      </c>
      <c r="I1712" s="69">
        <v>0.84</v>
      </c>
      <c r="J1712" s="69">
        <v>158</v>
      </c>
    </row>
    <row r="1713" spans="1:10">
      <c r="A1713" s="86">
        <v>45558</v>
      </c>
      <c r="B1713" s="69" t="s">
        <v>351</v>
      </c>
      <c r="C1713" s="69" t="s">
        <v>134</v>
      </c>
      <c r="D1713" s="69">
        <v>124</v>
      </c>
      <c r="E1713" s="69">
        <v>19372</v>
      </c>
      <c r="F1713" s="69">
        <v>156.22999999999999</v>
      </c>
      <c r="G1713" s="69">
        <v>5233</v>
      </c>
      <c r="H1713" s="69">
        <v>4595</v>
      </c>
      <c r="I1713" s="69">
        <v>1.36</v>
      </c>
      <c r="J1713" s="69">
        <v>71</v>
      </c>
    </row>
    <row r="1714" spans="1:10">
      <c r="A1714" s="86">
        <v>45558</v>
      </c>
      <c r="B1714" s="69" t="s">
        <v>412</v>
      </c>
      <c r="C1714" s="69" t="s">
        <v>273</v>
      </c>
      <c r="D1714" s="69">
        <v>1157</v>
      </c>
      <c r="E1714" s="69">
        <v>65955</v>
      </c>
      <c r="F1714" s="69">
        <v>57.01</v>
      </c>
      <c r="G1714" s="69">
        <v>42600</v>
      </c>
      <c r="H1714" s="69">
        <v>38546</v>
      </c>
      <c r="I1714" s="69">
        <v>1.88</v>
      </c>
      <c r="J1714" s="69">
        <v>802</v>
      </c>
    </row>
    <row r="1715" spans="1:10">
      <c r="A1715" s="86">
        <v>45558</v>
      </c>
      <c r="B1715" s="69" t="s">
        <v>412</v>
      </c>
      <c r="C1715" s="69" t="s">
        <v>277</v>
      </c>
      <c r="D1715" s="69">
        <v>807</v>
      </c>
      <c r="E1715" s="69">
        <v>49981</v>
      </c>
      <c r="F1715" s="69">
        <v>61.93</v>
      </c>
      <c r="G1715" s="69">
        <v>13526</v>
      </c>
      <c r="H1715" s="69">
        <v>12931</v>
      </c>
      <c r="I1715" s="69">
        <v>5.69</v>
      </c>
      <c r="J1715" s="69">
        <v>770</v>
      </c>
    </row>
    <row r="1716" spans="1:10">
      <c r="A1716" s="86">
        <v>45558</v>
      </c>
      <c r="B1716" s="69" t="s">
        <v>412</v>
      </c>
      <c r="C1716" s="69" t="s">
        <v>282</v>
      </c>
      <c r="D1716" s="69">
        <v>838</v>
      </c>
      <c r="E1716" s="69">
        <v>47797</v>
      </c>
      <c r="F1716" s="69">
        <v>57.04</v>
      </c>
      <c r="G1716" s="69">
        <v>37303</v>
      </c>
      <c r="H1716" s="69">
        <v>28383</v>
      </c>
      <c r="I1716" s="69">
        <v>1.79</v>
      </c>
      <c r="J1716" s="69">
        <v>669</v>
      </c>
    </row>
    <row r="1717" spans="1:10">
      <c r="A1717" s="86">
        <v>45558</v>
      </c>
      <c r="B1717" s="69" t="s">
        <v>407</v>
      </c>
      <c r="C1717" s="69" t="s">
        <v>243</v>
      </c>
      <c r="D1717" s="69">
        <v>306</v>
      </c>
      <c r="E1717" s="69">
        <v>63548</v>
      </c>
      <c r="F1717" s="69">
        <v>207.67</v>
      </c>
      <c r="G1717" s="69">
        <v>19780</v>
      </c>
      <c r="H1717" s="69">
        <v>16652</v>
      </c>
      <c r="I1717" s="69">
        <v>0.02</v>
      </c>
      <c r="J1717" s="69">
        <v>3</v>
      </c>
    </row>
    <row r="1718" spans="1:10">
      <c r="A1718" s="86">
        <v>45558</v>
      </c>
      <c r="B1718" s="69" t="s">
        <v>411</v>
      </c>
      <c r="C1718" s="69" t="s">
        <v>268</v>
      </c>
      <c r="D1718" s="69">
        <v>819</v>
      </c>
      <c r="E1718" s="69">
        <v>63920</v>
      </c>
      <c r="F1718" s="69">
        <v>78.05</v>
      </c>
      <c r="G1718" s="69">
        <v>63725</v>
      </c>
      <c r="H1718" s="69">
        <v>40706</v>
      </c>
      <c r="I1718" s="69">
        <v>0.94</v>
      </c>
      <c r="J1718" s="69">
        <v>598</v>
      </c>
    </row>
    <row r="1719" spans="1:10">
      <c r="A1719" s="86">
        <v>45558</v>
      </c>
      <c r="B1719" s="69" t="s">
        <v>392</v>
      </c>
      <c r="C1719" s="69" t="s">
        <v>185</v>
      </c>
      <c r="D1719" s="69">
        <v>2334</v>
      </c>
      <c r="E1719" s="69">
        <v>178132</v>
      </c>
      <c r="F1719" s="69">
        <v>76.319999999999993</v>
      </c>
      <c r="G1719" s="69">
        <v>223857</v>
      </c>
      <c r="H1719" s="69">
        <v>155573</v>
      </c>
      <c r="I1719" s="69">
        <v>0.78</v>
      </c>
      <c r="J1719" s="69">
        <v>1738</v>
      </c>
    </row>
    <row r="1720" spans="1:10">
      <c r="A1720" s="86">
        <v>45558</v>
      </c>
      <c r="B1720" s="69" t="s">
        <v>405</v>
      </c>
      <c r="C1720" s="69" t="s">
        <v>239</v>
      </c>
      <c r="D1720" s="69">
        <v>536</v>
      </c>
      <c r="E1720" s="69">
        <v>30814</v>
      </c>
      <c r="F1720" s="69">
        <v>57.49</v>
      </c>
      <c r="G1720" s="69">
        <v>17729</v>
      </c>
      <c r="H1720" s="69">
        <v>13910</v>
      </c>
      <c r="I1720" s="69">
        <v>2.1800000000000002</v>
      </c>
      <c r="J1720" s="69">
        <v>387</v>
      </c>
    </row>
    <row r="1721" spans="1:10">
      <c r="A1721" s="86">
        <v>45558</v>
      </c>
      <c r="B1721" s="69" t="s">
        <v>349</v>
      </c>
      <c r="C1721" s="69" t="s">
        <v>123</v>
      </c>
      <c r="D1721" s="69">
        <v>414</v>
      </c>
      <c r="E1721" s="69">
        <v>90956</v>
      </c>
      <c r="F1721" s="69">
        <v>219.7</v>
      </c>
      <c r="G1721" s="69">
        <v>17665</v>
      </c>
      <c r="H1721" s="69">
        <v>14122</v>
      </c>
      <c r="I1721" s="69">
        <v>1.17</v>
      </c>
      <c r="J1721" s="69">
        <v>207</v>
      </c>
    </row>
    <row r="1722" spans="1:10">
      <c r="A1722" s="86">
        <v>45558</v>
      </c>
      <c r="B1722" s="69" t="s">
        <v>423</v>
      </c>
      <c r="C1722" s="69" t="s">
        <v>422</v>
      </c>
      <c r="D1722" s="69">
        <v>23</v>
      </c>
      <c r="E1722" s="69">
        <v>14864</v>
      </c>
      <c r="F1722" s="69">
        <v>646.26</v>
      </c>
      <c r="G1722" s="69">
        <v>5299</v>
      </c>
      <c r="H1722" s="69">
        <v>3857</v>
      </c>
      <c r="I1722" s="69">
        <v>0.23</v>
      </c>
      <c r="J1722" s="69">
        <v>12</v>
      </c>
    </row>
    <row r="1723" spans="1:10">
      <c r="A1723" s="86">
        <v>45558</v>
      </c>
      <c r="B1723" s="69" t="s">
        <v>425</v>
      </c>
      <c r="C1723" s="69" t="s">
        <v>424</v>
      </c>
      <c r="D1723" s="69">
        <v>15</v>
      </c>
      <c r="E1723" s="69">
        <v>15693</v>
      </c>
      <c r="F1723" s="69">
        <v>1046.2</v>
      </c>
      <c r="G1723" s="69">
        <v>1708</v>
      </c>
      <c r="H1723" s="69">
        <v>984</v>
      </c>
      <c r="I1723" s="69">
        <v>0.53</v>
      </c>
      <c r="J1723" s="69">
        <v>9</v>
      </c>
    </row>
    <row r="1724" spans="1:10">
      <c r="A1724" s="86">
        <v>45558</v>
      </c>
      <c r="B1724" s="69" t="s">
        <v>427</v>
      </c>
      <c r="C1724" s="69" t="s">
        <v>426</v>
      </c>
      <c r="D1724" s="69">
        <v>23</v>
      </c>
      <c r="E1724" s="69">
        <v>14862</v>
      </c>
      <c r="F1724" s="69">
        <v>646.16999999999996</v>
      </c>
      <c r="G1724" s="69">
        <v>5376</v>
      </c>
      <c r="H1724" s="69">
        <v>4115</v>
      </c>
      <c r="I1724" s="69">
        <v>0.22</v>
      </c>
      <c r="J1724" s="69">
        <v>12</v>
      </c>
    </row>
    <row r="1725" spans="1:10">
      <c r="A1725" s="86">
        <v>45558</v>
      </c>
      <c r="B1725" s="69" t="s">
        <v>429</v>
      </c>
      <c r="C1725" s="69" t="s">
        <v>428</v>
      </c>
      <c r="D1725" s="69">
        <v>14</v>
      </c>
      <c r="E1725" s="69">
        <v>14813</v>
      </c>
      <c r="F1725" s="69">
        <v>1058.07</v>
      </c>
      <c r="G1725" s="69">
        <v>1678</v>
      </c>
      <c r="H1725" s="69">
        <v>936</v>
      </c>
      <c r="I1725" s="69">
        <v>0.54</v>
      </c>
      <c r="J1725" s="69">
        <v>9</v>
      </c>
    </row>
    <row r="1726" spans="1:10">
      <c r="A1726" s="86">
        <v>45558</v>
      </c>
      <c r="B1726" s="69" t="s">
        <v>375</v>
      </c>
      <c r="C1726" s="69" t="s">
        <v>138</v>
      </c>
      <c r="D1726" s="69">
        <v>202</v>
      </c>
      <c r="E1726" s="69">
        <v>59810</v>
      </c>
      <c r="F1726" s="69">
        <v>296.08999999999997</v>
      </c>
      <c r="G1726" s="69">
        <v>15948</v>
      </c>
      <c r="H1726" s="69">
        <v>14446</v>
      </c>
      <c r="I1726" s="69">
        <v>0.76</v>
      </c>
      <c r="J1726" s="69">
        <v>121</v>
      </c>
    </row>
    <row r="1727" spans="1:10">
      <c r="A1727" s="86">
        <v>45558</v>
      </c>
      <c r="B1727" s="69" t="s">
        <v>440</v>
      </c>
      <c r="C1727" s="69" t="s">
        <v>432</v>
      </c>
      <c r="D1727" s="69">
        <v>426</v>
      </c>
      <c r="E1727" s="69">
        <v>41676</v>
      </c>
      <c r="F1727" s="69">
        <v>97.83</v>
      </c>
      <c r="G1727" s="69">
        <v>37828</v>
      </c>
      <c r="H1727" s="69">
        <v>27153</v>
      </c>
      <c r="I1727" s="69">
        <v>0.87</v>
      </c>
      <c r="J1727" s="69">
        <v>329</v>
      </c>
    </row>
    <row r="1728" spans="1:10">
      <c r="A1728" s="86">
        <v>45558</v>
      </c>
      <c r="B1728" s="69" t="s">
        <v>199</v>
      </c>
      <c r="C1728" s="69" t="s">
        <v>454</v>
      </c>
      <c r="D1728" s="69">
        <v>462</v>
      </c>
      <c r="E1728" s="69">
        <v>42227</v>
      </c>
      <c r="F1728" s="69">
        <v>91.4</v>
      </c>
      <c r="G1728" s="69">
        <v>43026</v>
      </c>
      <c r="H1728" s="69">
        <v>31056</v>
      </c>
      <c r="I1728" s="69">
        <v>0.81</v>
      </c>
      <c r="J1728" s="69">
        <v>348</v>
      </c>
    </row>
    <row r="1729" spans="1:10">
      <c r="A1729" s="86">
        <v>45558</v>
      </c>
      <c r="B1729" s="69" t="s">
        <v>237</v>
      </c>
      <c r="C1729" s="69" t="s">
        <v>228</v>
      </c>
      <c r="D1729" s="69">
        <v>104</v>
      </c>
      <c r="E1729" s="69">
        <v>9026</v>
      </c>
      <c r="F1729" s="69">
        <v>86.79</v>
      </c>
      <c r="G1729" s="69">
        <v>6686</v>
      </c>
      <c r="H1729" s="69">
        <v>4805</v>
      </c>
      <c r="I1729" s="69">
        <v>1.24</v>
      </c>
      <c r="J1729" s="69">
        <v>83</v>
      </c>
    </row>
    <row r="1730" spans="1:10">
      <c r="A1730" s="86">
        <v>45558</v>
      </c>
      <c r="B1730" s="69" t="s">
        <v>260</v>
      </c>
      <c r="C1730" s="69" t="s">
        <v>256</v>
      </c>
      <c r="D1730" s="69">
        <v>96</v>
      </c>
      <c r="E1730" s="69">
        <v>8527</v>
      </c>
      <c r="F1730" s="69">
        <v>88.82</v>
      </c>
      <c r="G1730" s="69">
        <v>4497</v>
      </c>
      <c r="H1730" s="69">
        <v>3886</v>
      </c>
      <c r="I1730" s="69">
        <v>1.73</v>
      </c>
      <c r="J1730" s="69">
        <v>78</v>
      </c>
    </row>
    <row r="1731" spans="1:10">
      <c r="A1731" s="86">
        <v>45558</v>
      </c>
      <c r="B1731" s="69" t="s">
        <v>420</v>
      </c>
      <c r="C1731" s="69" t="s">
        <v>419</v>
      </c>
      <c r="D1731" s="69">
        <v>100</v>
      </c>
      <c r="E1731" s="69">
        <v>60591</v>
      </c>
      <c r="F1731" s="69">
        <v>605.91</v>
      </c>
      <c r="G1731" s="69">
        <v>87296</v>
      </c>
      <c r="H1731" s="69">
        <v>83900</v>
      </c>
      <c r="I1731" s="69">
        <v>0</v>
      </c>
    </row>
    <row r="1732" spans="1:10">
      <c r="A1732" s="86">
        <v>45558</v>
      </c>
      <c r="B1732" s="69" t="s">
        <v>409</v>
      </c>
      <c r="C1732" s="69" t="s">
        <v>253</v>
      </c>
      <c r="D1732" s="69">
        <v>1480</v>
      </c>
      <c r="E1732" s="69">
        <v>105412</v>
      </c>
      <c r="F1732" s="69">
        <v>71.22</v>
      </c>
      <c r="G1732" s="69">
        <v>32449</v>
      </c>
      <c r="H1732" s="69">
        <v>29083</v>
      </c>
      <c r="I1732" s="69">
        <v>4.09</v>
      </c>
      <c r="J1732" s="69">
        <v>1328</v>
      </c>
    </row>
    <row r="1733" spans="1:10">
      <c r="A1733" s="86">
        <v>45558</v>
      </c>
      <c r="B1733" s="69" t="s">
        <v>378</v>
      </c>
      <c r="C1733" s="69" t="s">
        <v>145</v>
      </c>
      <c r="D1733" s="69">
        <v>186</v>
      </c>
      <c r="E1733" s="69">
        <v>31812</v>
      </c>
      <c r="F1733" s="69">
        <v>171.03</v>
      </c>
      <c r="G1733" s="69">
        <v>6743</v>
      </c>
      <c r="H1733" s="69">
        <v>5805</v>
      </c>
      <c r="I1733" s="69">
        <v>1.35</v>
      </c>
      <c r="J1733" s="69">
        <v>91</v>
      </c>
    </row>
    <row r="1734" spans="1:10">
      <c r="A1734" s="86">
        <v>45558</v>
      </c>
      <c r="B1734" s="69" t="s">
        <v>444</v>
      </c>
      <c r="C1734" s="69" t="s">
        <v>432</v>
      </c>
      <c r="D1734" s="69">
        <v>424</v>
      </c>
      <c r="E1734" s="69">
        <v>42454</v>
      </c>
      <c r="F1734" s="69">
        <v>100.13</v>
      </c>
      <c r="G1734" s="69">
        <v>45134</v>
      </c>
      <c r="H1734" s="69">
        <v>30615</v>
      </c>
      <c r="I1734" s="69">
        <v>0.81</v>
      </c>
      <c r="J1734" s="69">
        <v>367</v>
      </c>
    </row>
    <row r="1735" spans="1:10">
      <c r="A1735" s="86">
        <v>45558</v>
      </c>
      <c r="B1735" s="69" t="s">
        <v>196</v>
      </c>
      <c r="C1735" s="69" t="s">
        <v>454</v>
      </c>
      <c r="D1735" s="69">
        <v>435</v>
      </c>
      <c r="E1735" s="69">
        <v>41741</v>
      </c>
      <c r="F1735" s="69">
        <v>95.96</v>
      </c>
      <c r="G1735" s="69">
        <v>56107</v>
      </c>
      <c r="H1735" s="69">
        <v>33726</v>
      </c>
      <c r="I1735" s="69">
        <v>0.66</v>
      </c>
      <c r="J1735" s="69">
        <v>373</v>
      </c>
    </row>
    <row r="1736" spans="1:10">
      <c r="A1736" s="86">
        <v>45558</v>
      </c>
      <c r="B1736" s="69" t="s">
        <v>235</v>
      </c>
      <c r="C1736" s="69" t="s">
        <v>228</v>
      </c>
      <c r="D1736" s="69">
        <v>75</v>
      </c>
      <c r="E1736" s="69">
        <v>8718</v>
      </c>
      <c r="F1736" s="69">
        <v>116.24</v>
      </c>
      <c r="G1736" s="69">
        <v>5801</v>
      </c>
      <c r="H1736" s="69">
        <v>4431</v>
      </c>
      <c r="I1736" s="69">
        <v>1.1000000000000001</v>
      </c>
      <c r="J1736" s="69">
        <v>64</v>
      </c>
    </row>
    <row r="1737" spans="1:10">
      <c r="A1737" s="86">
        <v>45558</v>
      </c>
      <c r="B1737" s="69" t="s">
        <v>262</v>
      </c>
      <c r="C1737" s="69" t="s">
        <v>256</v>
      </c>
      <c r="D1737" s="69">
        <v>95</v>
      </c>
      <c r="E1737" s="69">
        <v>8998</v>
      </c>
      <c r="F1737" s="69">
        <v>94.72</v>
      </c>
      <c r="G1737" s="69">
        <v>4501</v>
      </c>
      <c r="H1737" s="69">
        <v>3495</v>
      </c>
      <c r="I1737" s="69">
        <v>1.69</v>
      </c>
      <c r="J1737" s="69">
        <v>76</v>
      </c>
    </row>
    <row r="1738" spans="1:10">
      <c r="A1738" s="86">
        <v>45558</v>
      </c>
      <c r="B1738" s="69" t="s">
        <v>380</v>
      </c>
      <c r="C1738" s="69" t="s">
        <v>150</v>
      </c>
      <c r="D1738" s="69">
        <v>184</v>
      </c>
      <c r="E1738" s="69">
        <v>26181</v>
      </c>
      <c r="F1738" s="69">
        <v>142.29</v>
      </c>
      <c r="G1738" s="69">
        <v>5445</v>
      </c>
      <c r="H1738" s="69">
        <v>4712</v>
      </c>
      <c r="I1738" s="69">
        <v>1.36</v>
      </c>
      <c r="J1738" s="69">
        <v>74</v>
      </c>
    </row>
    <row r="1739" spans="1:10">
      <c r="A1739" s="86">
        <v>45558</v>
      </c>
      <c r="B1739" s="69" t="s">
        <v>233</v>
      </c>
      <c r="C1739" s="69" t="s">
        <v>228</v>
      </c>
      <c r="D1739" s="69">
        <v>179</v>
      </c>
      <c r="E1739" s="69">
        <v>8667</v>
      </c>
      <c r="F1739" s="69">
        <v>48.42</v>
      </c>
      <c r="G1739" s="69">
        <v>5530</v>
      </c>
      <c r="H1739" s="69">
        <v>3447</v>
      </c>
      <c r="I1739" s="69">
        <v>2.0299999999999998</v>
      </c>
      <c r="J1739" s="69">
        <v>112</v>
      </c>
    </row>
    <row r="1740" spans="1:10">
      <c r="A1740" s="86">
        <v>45558</v>
      </c>
      <c r="B1740" s="69" t="s">
        <v>261</v>
      </c>
      <c r="C1740" s="69" t="s">
        <v>256</v>
      </c>
      <c r="D1740" s="69">
        <v>107</v>
      </c>
      <c r="E1740" s="69">
        <v>8670</v>
      </c>
      <c r="F1740" s="69">
        <v>81.03</v>
      </c>
      <c r="G1740" s="69">
        <v>3024</v>
      </c>
      <c r="H1740" s="69">
        <v>2617</v>
      </c>
      <c r="I1740" s="69">
        <v>2.31</v>
      </c>
      <c r="J1740" s="69">
        <v>70</v>
      </c>
    </row>
    <row r="1741" spans="1:10">
      <c r="A1741" s="86">
        <v>45558</v>
      </c>
      <c r="B1741" s="69" t="s">
        <v>352</v>
      </c>
      <c r="C1741" s="69" t="s">
        <v>141</v>
      </c>
      <c r="D1741" s="69">
        <v>97</v>
      </c>
      <c r="E1741" s="69">
        <v>11162</v>
      </c>
      <c r="F1741" s="69">
        <v>115.07</v>
      </c>
      <c r="G1741" s="69">
        <v>1242</v>
      </c>
      <c r="H1741" s="69">
        <v>976</v>
      </c>
      <c r="I1741" s="69">
        <v>3.22</v>
      </c>
      <c r="J1741" s="69">
        <v>40</v>
      </c>
    </row>
    <row r="1742" spans="1:10">
      <c r="A1742" s="86">
        <v>45558</v>
      </c>
      <c r="B1742" s="69" t="s">
        <v>355</v>
      </c>
      <c r="C1742" s="69" t="s">
        <v>141</v>
      </c>
      <c r="D1742" s="69">
        <v>131</v>
      </c>
      <c r="E1742" s="69">
        <v>10770</v>
      </c>
      <c r="F1742" s="69">
        <v>82.21</v>
      </c>
      <c r="G1742" s="69">
        <v>2514</v>
      </c>
      <c r="H1742" s="69">
        <v>2090</v>
      </c>
      <c r="I1742" s="69">
        <v>2.4700000000000002</v>
      </c>
      <c r="J1742" s="69">
        <v>62</v>
      </c>
    </row>
    <row r="1743" spans="1:10">
      <c r="A1743" s="86">
        <v>45558</v>
      </c>
      <c r="B1743" s="69" t="s">
        <v>356</v>
      </c>
      <c r="C1743" s="69" t="s">
        <v>141</v>
      </c>
      <c r="D1743" s="69">
        <v>93</v>
      </c>
      <c r="E1743" s="69">
        <v>10750</v>
      </c>
      <c r="F1743" s="69">
        <v>115.59</v>
      </c>
      <c r="G1743" s="69">
        <v>1679</v>
      </c>
      <c r="H1743" s="69">
        <v>1363</v>
      </c>
      <c r="I1743" s="69">
        <v>2.62</v>
      </c>
      <c r="J1743" s="69">
        <v>44</v>
      </c>
    </row>
    <row r="1744" spans="1:10">
      <c r="A1744" s="86">
        <v>45558</v>
      </c>
      <c r="B1744" s="69" t="s">
        <v>357</v>
      </c>
      <c r="C1744" s="69" t="s">
        <v>141</v>
      </c>
      <c r="D1744" s="69">
        <v>86</v>
      </c>
      <c r="E1744" s="69">
        <v>10826</v>
      </c>
      <c r="F1744" s="69">
        <v>125.88</v>
      </c>
      <c r="G1744" s="69">
        <v>1771</v>
      </c>
      <c r="H1744" s="69">
        <v>1566</v>
      </c>
      <c r="I1744" s="69">
        <v>2.37</v>
      </c>
      <c r="J1744" s="69">
        <v>42</v>
      </c>
    </row>
    <row r="1745" spans="1:10">
      <c r="A1745" s="86">
        <v>45558</v>
      </c>
      <c r="B1745" s="69" t="s">
        <v>358</v>
      </c>
      <c r="C1745" s="69" t="s">
        <v>141</v>
      </c>
      <c r="D1745" s="69">
        <v>90</v>
      </c>
      <c r="E1745" s="69">
        <v>10366</v>
      </c>
      <c r="F1745" s="69">
        <v>115.18</v>
      </c>
      <c r="G1745" s="69">
        <v>2008</v>
      </c>
      <c r="H1745" s="69">
        <v>1745</v>
      </c>
      <c r="I1745" s="69">
        <v>1.64</v>
      </c>
      <c r="J1745" s="69">
        <v>33</v>
      </c>
    </row>
    <row r="1746" spans="1:10">
      <c r="A1746" s="86">
        <v>45558</v>
      </c>
      <c r="B1746" s="69" t="s">
        <v>359</v>
      </c>
      <c r="C1746" s="69" t="s">
        <v>141</v>
      </c>
      <c r="D1746" s="69">
        <v>110</v>
      </c>
      <c r="E1746" s="69">
        <v>10732</v>
      </c>
      <c r="F1746" s="69">
        <v>97.56</v>
      </c>
      <c r="G1746" s="69">
        <v>3324</v>
      </c>
      <c r="H1746" s="69">
        <v>2689</v>
      </c>
      <c r="I1746" s="69">
        <v>1.71</v>
      </c>
      <c r="J1746" s="69">
        <v>57</v>
      </c>
    </row>
    <row r="1747" spans="1:10">
      <c r="A1747" s="86">
        <v>45558</v>
      </c>
      <c r="B1747" s="69" t="s">
        <v>360</v>
      </c>
      <c r="C1747" s="69" t="s">
        <v>141</v>
      </c>
      <c r="D1747" s="69">
        <v>81</v>
      </c>
      <c r="E1747" s="69">
        <v>10735</v>
      </c>
      <c r="F1747" s="69">
        <v>132.53</v>
      </c>
      <c r="G1747" s="69">
        <v>2035</v>
      </c>
      <c r="H1747" s="69">
        <v>1735</v>
      </c>
      <c r="I1747" s="69">
        <v>2.16</v>
      </c>
      <c r="J1747" s="69">
        <v>44</v>
      </c>
    </row>
    <row r="1748" spans="1:10">
      <c r="A1748" s="86">
        <v>45558</v>
      </c>
      <c r="B1748" s="69" t="s">
        <v>361</v>
      </c>
      <c r="C1748" s="69" t="s">
        <v>141</v>
      </c>
      <c r="D1748" s="69">
        <v>157</v>
      </c>
      <c r="E1748" s="69">
        <v>10736</v>
      </c>
      <c r="F1748" s="69">
        <v>68.38</v>
      </c>
      <c r="G1748" s="69">
        <v>1596</v>
      </c>
      <c r="H1748" s="69">
        <v>1376</v>
      </c>
      <c r="I1748" s="69">
        <v>3.95</v>
      </c>
      <c r="J1748" s="69">
        <v>63</v>
      </c>
    </row>
    <row r="1749" spans="1:10">
      <c r="A1749" s="86">
        <v>45558</v>
      </c>
      <c r="B1749" s="69" t="s">
        <v>362</v>
      </c>
      <c r="C1749" s="69" t="s">
        <v>141</v>
      </c>
      <c r="D1749" s="69">
        <v>107</v>
      </c>
      <c r="E1749" s="69">
        <v>10817</v>
      </c>
      <c r="F1749" s="69">
        <v>101.09</v>
      </c>
      <c r="G1749" s="69">
        <v>2131</v>
      </c>
      <c r="H1749" s="69">
        <v>1784</v>
      </c>
      <c r="I1749" s="69">
        <v>1.88</v>
      </c>
      <c r="J1749" s="69">
        <v>40</v>
      </c>
    </row>
    <row r="1750" spans="1:10">
      <c r="A1750" s="86">
        <v>45558</v>
      </c>
      <c r="B1750" s="69" t="s">
        <v>363</v>
      </c>
      <c r="C1750" s="69" t="s">
        <v>141</v>
      </c>
      <c r="D1750" s="69">
        <v>130</v>
      </c>
      <c r="E1750" s="69">
        <v>10799</v>
      </c>
      <c r="F1750" s="69">
        <v>83.07</v>
      </c>
      <c r="G1750" s="69">
        <v>2389</v>
      </c>
      <c r="H1750" s="69">
        <v>2065</v>
      </c>
      <c r="I1750" s="69">
        <v>2.2999999999999998</v>
      </c>
      <c r="J1750" s="69">
        <v>55</v>
      </c>
    </row>
    <row r="1751" spans="1:10">
      <c r="A1751" s="86">
        <v>45558</v>
      </c>
      <c r="B1751" s="69" t="s">
        <v>364</v>
      </c>
      <c r="C1751" s="69" t="s">
        <v>141</v>
      </c>
      <c r="D1751" s="69">
        <v>150</v>
      </c>
      <c r="E1751" s="69">
        <v>10904</v>
      </c>
      <c r="F1751" s="69">
        <v>72.69</v>
      </c>
      <c r="G1751" s="69">
        <v>2455</v>
      </c>
      <c r="H1751" s="69">
        <v>2041</v>
      </c>
      <c r="I1751" s="69">
        <v>2.77</v>
      </c>
      <c r="J1751" s="69">
        <v>68</v>
      </c>
    </row>
    <row r="1752" spans="1:10">
      <c r="A1752" s="86">
        <v>45558</v>
      </c>
      <c r="B1752" s="69" t="s">
        <v>453</v>
      </c>
      <c r="C1752" s="69" t="s">
        <v>228</v>
      </c>
      <c r="D1752" s="69">
        <v>99</v>
      </c>
      <c r="E1752" s="69">
        <v>8828</v>
      </c>
      <c r="F1752" s="69">
        <v>89.17</v>
      </c>
      <c r="G1752" s="69">
        <v>5054</v>
      </c>
      <c r="H1752" s="69">
        <v>3913</v>
      </c>
      <c r="I1752" s="69">
        <v>1.4</v>
      </c>
      <c r="J1752" s="69">
        <v>71</v>
      </c>
    </row>
    <row r="1753" spans="1:10">
      <c r="A1753" s="86">
        <v>45558</v>
      </c>
      <c r="B1753" s="69" t="s">
        <v>265</v>
      </c>
      <c r="C1753" s="69" t="s">
        <v>256</v>
      </c>
      <c r="D1753" s="69">
        <v>123</v>
      </c>
      <c r="E1753" s="69">
        <v>8895</v>
      </c>
      <c r="F1753" s="69">
        <v>72.319999999999993</v>
      </c>
      <c r="G1753" s="69">
        <v>4674</v>
      </c>
      <c r="H1753" s="69">
        <v>3747</v>
      </c>
      <c r="I1753" s="69">
        <v>2.0499999999999998</v>
      </c>
      <c r="J1753" s="69">
        <v>96</v>
      </c>
    </row>
    <row r="1754" spans="1:10">
      <c r="A1754" s="86">
        <v>45558</v>
      </c>
      <c r="B1754" s="69" t="s">
        <v>381</v>
      </c>
      <c r="C1754" s="69" t="s">
        <v>153</v>
      </c>
      <c r="D1754" s="69">
        <v>58</v>
      </c>
      <c r="E1754" s="69">
        <v>25417</v>
      </c>
      <c r="F1754" s="69">
        <v>438.22</v>
      </c>
      <c r="G1754" s="69">
        <v>3630</v>
      </c>
      <c r="H1754" s="69">
        <v>3094</v>
      </c>
      <c r="I1754" s="69">
        <v>1.02</v>
      </c>
      <c r="J1754" s="69">
        <v>37</v>
      </c>
    </row>
    <row r="1755" spans="1:10">
      <c r="A1755" s="86">
        <v>45558</v>
      </c>
      <c r="B1755" s="69" t="s">
        <v>446</v>
      </c>
      <c r="C1755" s="69" t="s">
        <v>432</v>
      </c>
      <c r="D1755" s="69">
        <v>599</v>
      </c>
      <c r="E1755" s="69">
        <v>42058</v>
      </c>
      <c r="F1755" s="69">
        <v>70.209999999999994</v>
      </c>
      <c r="G1755" s="69">
        <v>35342</v>
      </c>
      <c r="H1755" s="69">
        <v>30110</v>
      </c>
      <c r="I1755" s="69">
        <v>1.21</v>
      </c>
      <c r="J1755" s="69">
        <v>428</v>
      </c>
    </row>
    <row r="1756" spans="1:10">
      <c r="A1756" s="86">
        <v>45558</v>
      </c>
      <c r="B1756" s="69" t="s">
        <v>200</v>
      </c>
      <c r="C1756" s="69" t="s">
        <v>454</v>
      </c>
      <c r="D1756" s="69">
        <v>738</v>
      </c>
      <c r="E1756" s="69">
        <v>42021</v>
      </c>
      <c r="F1756" s="69">
        <v>56.94</v>
      </c>
      <c r="G1756" s="69">
        <v>42180</v>
      </c>
      <c r="H1756" s="69">
        <v>34959</v>
      </c>
      <c r="I1756" s="69">
        <v>1.1499999999999999</v>
      </c>
      <c r="J1756" s="69">
        <v>485</v>
      </c>
    </row>
    <row r="1757" spans="1:10">
      <c r="A1757" s="86">
        <v>45558</v>
      </c>
      <c r="B1757" s="69" t="s">
        <v>232</v>
      </c>
      <c r="C1757" s="69" t="s">
        <v>228</v>
      </c>
      <c r="D1757" s="69">
        <v>113</v>
      </c>
      <c r="E1757" s="69">
        <v>8790</v>
      </c>
      <c r="F1757" s="69">
        <v>77.790000000000006</v>
      </c>
      <c r="G1757" s="69">
        <v>6694</v>
      </c>
      <c r="H1757" s="69">
        <v>5643</v>
      </c>
      <c r="I1757" s="69">
        <v>1.36</v>
      </c>
      <c r="J1757" s="69">
        <v>91</v>
      </c>
    </row>
    <row r="1758" spans="1:10">
      <c r="A1758" s="86">
        <v>45558</v>
      </c>
      <c r="B1758" s="69" t="s">
        <v>258</v>
      </c>
      <c r="C1758" s="69" t="s">
        <v>256</v>
      </c>
      <c r="D1758" s="69">
        <v>109</v>
      </c>
      <c r="E1758" s="69">
        <v>8505</v>
      </c>
      <c r="F1758" s="69">
        <v>78.03</v>
      </c>
      <c r="G1758" s="69">
        <v>3907</v>
      </c>
      <c r="H1758" s="69">
        <v>3451</v>
      </c>
      <c r="I1758" s="69">
        <v>1.89</v>
      </c>
      <c r="J1758" s="69">
        <v>74</v>
      </c>
    </row>
    <row r="1759" spans="1:10">
      <c r="A1759" s="86">
        <v>45558</v>
      </c>
      <c r="B1759" s="69" t="s">
        <v>231</v>
      </c>
      <c r="C1759" s="69" t="s">
        <v>228</v>
      </c>
      <c r="D1759" s="69">
        <v>162</v>
      </c>
      <c r="E1759" s="69">
        <v>9414</v>
      </c>
      <c r="F1759" s="69">
        <v>58.11</v>
      </c>
      <c r="G1759" s="69">
        <v>6348</v>
      </c>
      <c r="H1759" s="69">
        <v>5471</v>
      </c>
      <c r="I1759" s="69">
        <v>1.97</v>
      </c>
      <c r="J1759" s="69">
        <v>125</v>
      </c>
    </row>
    <row r="1760" spans="1:10">
      <c r="A1760" s="86">
        <v>45558</v>
      </c>
      <c r="B1760" s="69" t="s">
        <v>257</v>
      </c>
      <c r="C1760" s="69" t="s">
        <v>256</v>
      </c>
      <c r="D1760" s="69">
        <v>117</v>
      </c>
      <c r="E1760" s="69">
        <v>8885</v>
      </c>
      <c r="F1760" s="69">
        <v>75.94</v>
      </c>
      <c r="G1760" s="69">
        <v>4332</v>
      </c>
      <c r="H1760" s="69">
        <v>3583</v>
      </c>
      <c r="I1760" s="69">
        <v>2.0099999999999998</v>
      </c>
      <c r="J1760" s="69">
        <v>87</v>
      </c>
    </row>
    <row r="1761" spans="1:10">
      <c r="A1761" s="86">
        <v>45559</v>
      </c>
      <c r="B1761" s="69" t="s">
        <v>431</v>
      </c>
      <c r="C1761" s="69" t="s">
        <v>430</v>
      </c>
      <c r="D1761" s="69">
        <v>59</v>
      </c>
      <c r="E1761" s="69">
        <v>15906</v>
      </c>
      <c r="F1761" s="69">
        <v>269.58999999999997</v>
      </c>
      <c r="G1761" s="69">
        <v>22082</v>
      </c>
      <c r="H1761" s="69">
        <v>20944</v>
      </c>
      <c r="I1761" s="69">
        <v>0.15</v>
      </c>
      <c r="J1761" s="69">
        <v>34</v>
      </c>
    </row>
    <row r="1762" spans="1:10">
      <c r="A1762" s="86">
        <v>45559</v>
      </c>
      <c r="B1762" s="69" t="s">
        <v>348</v>
      </c>
      <c r="C1762" s="69" t="s">
        <v>123</v>
      </c>
      <c r="D1762" s="69">
        <v>10</v>
      </c>
      <c r="E1762" s="69">
        <v>1235</v>
      </c>
      <c r="F1762" s="69">
        <v>123.5</v>
      </c>
      <c r="G1762" s="69">
        <v>170</v>
      </c>
      <c r="H1762" s="69">
        <v>157</v>
      </c>
      <c r="I1762" s="69">
        <v>2.94</v>
      </c>
      <c r="J1762" s="69">
        <v>5</v>
      </c>
    </row>
    <row r="1763" spans="1:10">
      <c r="A1763" s="86">
        <v>45559</v>
      </c>
      <c r="B1763" s="69" t="s">
        <v>404</v>
      </c>
      <c r="C1763" s="69" t="s">
        <v>223</v>
      </c>
      <c r="D1763" s="69">
        <v>104</v>
      </c>
      <c r="E1763" s="69">
        <v>16661</v>
      </c>
      <c r="F1763" s="69">
        <v>160.19999999999999</v>
      </c>
      <c r="G1763" s="69">
        <v>6086</v>
      </c>
      <c r="H1763" s="69">
        <v>5029</v>
      </c>
      <c r="I1763" s="69">
        <v>0.85</v>
      </c>
      <c r="J1763" s="69">
        <v>52</v>
      </c>
    </row>
    <row r="1764" spans="1:10">
      <c r="A1764" s="86">
        <v>45559</v>
      </c>
      <c r="B1764" s="69" t="s">
        <v>408</v>
      </c>
      <c r="C1764" s="69" t="s">
        <v>248</v>
      </c>
      <c r="D1764" s="69">
        <v>1286</v>
      </c>
      <c r="E1764" s="69">
        <v>95947</v>
      </c>
      <c r="F1764" s="69">
        <v>74.61</v>
      </c>
      <c r="G1764" s="69">
        <v>22778</v>
      </c>
      <c r="H1764" s="69">
        <v>20810</v>
      </c>
      <c r="I1764" s="69">
        <v>5.08</v>
      </c>
      <c r="J1764" s="69">
        <v>1157</v>
      </c>
    </row>
    <row r="1765" spans="1:10">
      <c r="A1765" s="86">
        <v>45559</v>
      </c>
      <c r="B1765" s="69" t="s">
        <v>388</v>
      </c>
      <c r="C1765" s="69" t="s">
        <v>388</v>
      </c>
      <c r="D1765" s="69">
        <v>0</v>
      </c>
      <c r="E1765" s="69">
        <v>0</v>
      </c>
      <c r="G1765" s="69">
        <v>0</v>
      </c>
      <c r="H1765" s="69">
        <v>0</v>
      </c>
    </row>
    <row r="1766" spans="1:10">
      <c r="A1766" s="86">
        <v>45559</v>
      </c>
      <c r="B1766" s="69" t="s">
        <v>179</v>
      </c>
      <c r="C1766" s="69" t="s">
        <v>179</v>
      </c>
      <c r="D1766" s="69">
        <v>264</v>
      </c>
      <c r="E1766" s="69">
        <v>40575</v>
      </c>
      <c r="F1766" s="69">
        <v>153.69</v>
      </c>
      <c r="G1766" s="69">
        <v>55648</v>
      </c>
      <c r="H1766" s="69">
        <v>55464</v>
      </c>
      <c r="I1766" s="69">
        <v>0</v>
      </c>
    </row>
    <row r="1767" spans="1:10">
      <c r="A1767" s="86">
        <v>45559</v>
      </c>
      <c r="B1767" s="69" t="s">
        <v>394</v>
      </c>
      <c r="C1767" s="69" t="s">
        <v>393</v>
      </c>
      <c r="D1767" s="69">
        <v>1980</v>
      </c>
      <c r="E1767" s="69">
        <v>153799</v>
      </c>
      <c r="F1767" s="69">
        <v>77.680000000000007</v>
      </c>
      <c r="G1767" s="69">
        <v>156323</v>
      </c>
      <c r="H1767" s="69">
        <v>102254</v>
      </c>
      <c r="I1767" s="69">
        <v>0.78</v>
      </c>
      <c r="J1767" s="69">
        <v>1216</v>
      </c>
    </row>
    <row r="1768" spans="1:10">
      <c r="A1768" s="86">
        <v>45559</v>
      </c>
      <c r="B1768" s="69" t="s">
        <v>395</v>
      </c>
      <c r="C1768" s="69" t="s">
        <v>393</v>
      </c>
      <c r="D1768" s="69">
        <v>3115</v>
      </c>
      <c r="E1768" s="69">
        <v>230508</v>
      </c>
      <c r="F1768" s="69">
        <v>74</v>
      </c>
      <c r="G1768" s="69">
        <v>248011</v>
      </c>
      <c r="H1768" s="69">
        <v>167691</v>
      </c>
      <c r="I1768" s="69">
        <v>0.77</v>
      </c>
      <c r="J1768" s="69">
        <v>1905</v>
      </c>
    </row>
    <row r="1769" spans="1:10">
      <c r="A1769" s="86">
        <v>45559</v>
      </c>
      <c r="B1769" s="69" t="s">
        <v>396</v>
      </c>
      <c r="C1769" s="69" t="s">
        <v>393</v>
      </c>
      <c r="D1769" s="69">
        <v>354</v>
      </c>
      <c r="E1769" s="69">
        <v>24781</v>
      </c>
      <c r="F1769" s="69">
        <v>70</v>
      </c>
      <c r="G1769" s="69">
        <v>24390</v>
      </c>
      <c r="H1769" s="69">
        <v>16622</v>
      </c>
      <c r="I1769" s="69">
        <v>0.87</v>
      </c>
      <c r="J1769" s="69">
        <v>212</v>
      </c>
    </row>
    <row r="1770" spans="1:10">
      <c r="A1770" s="86">
        <v>45559</v>
      </c>
      <c r="B1770" s="69" t="s">
        <v>202</v>
      </c>
      <c r="C1770" s="69" t="s">
        <v>454</v>
      </c>
      <c r="D1770" s="69">
        <v>383</v>
      </c>
      <c r="E1770" s="69">
        <v>39281</v>
      </c>
      <c r="F1770" s="69">
        <v>102.56</v>
      </c>
      <c r="G1770" s="69">
        <v>25510</v>
      </c>
      <c r="H1770" s="69">
        <v>21403</v>
      </c>
      <c r="I1770" s="69">
        <v>1</v>
      </c>
      <c r="J1770" s="69">
        <v>254</v>
      </c>
    </row>
    <row r="1771" spans="1:10">
      <c r="A1771" s="86">
        <v>45559</v>
      </c>
      <c r="B1771" s="69" t="s">
        <v>198</v>
      </c>
      <c r="C1771" s="69" t="s">
        <v>454</v>
      </c>
      <c r="D1771" s="69">
        <v>404</v>
      </c>
      <c r="E1771" s="69">
        <v>39285</v>
      </c>
      <c r="F1771" s="69">
        <v>97.24</v>
      </c>
      <c r="G1771" s="69">
        <v>26699</v>
      </c>
      <c r="H1771" s="69">
        <v>21005</v>
      </c>
      <c r="I1771" s="69">
        <v>1.07</v>
      </c>
      <c r="J1771" s="69">
        <v>287</v>
      </c>
    </row>
    <row r="1772" spans="1:10">
      <c r="A1772" s="86">
        <v>45559</v>
      </c>
      <c r="B1772" s="69" t="s">
        <v>434</v>
      </c>
      <c r="C1772" s="69" t="s">
        <v>432</v>
      </c>
      <c r="D1772" s="69">
        <v>372</v>
      </c>
      <c r="E1772" s="69">
        <v>40955</v>
      </c>
      <c r="F1772" s="69">
        <v>110.09</v>
      </c>
      <c r="G1772" s="69">
        <v>26183</v>
      </c>
      <c r="H1772" s="69">
        <v>22207</v>
      </c>
      <c r="I1772" s="69">
        <v>1.04</v>
      </c>
      <c r="J1772" s="69">
        <v>271</v>
      </c>
    </row>
    <row r="1773" spans="1:10">
      <c r="A1773" s="86">
        <v>45559</v>
      </c>
      <c r="B1773" s="69" t="s">
        <v>234</v>
      </c>
      <c r="C1773" s="69" t="s">
        <v>228</v>
      </c>
      <c r="D1773" s="69">
        <v>92</v>
      </c>
      <c r="E1773" s="69">
        <v>7560</v>
      </c>
      <c r="F1773" s="69">
        <v>82.17</v>
      </c>
      <c r="G1773" s="69">
        <v>2947</v>
      </c>
      <c r="H1773" s="69">
        <v>2567</v>
      </c>
      <c r="I1773" s="69">
        <v>1.93</v>
      </c>
      <c r="J1773" s="69">
        <v>57</v>
      </c>
    </row>
    <row r="1774" spans="1:10">
      <c r="A1774" s="86">
        <v>45559</v>
      </c>
      <c r="B1774" s="69" t="s">
        <v>436</v>
      </c>
      <c r="C1774" s="69" t="s">
        <v>432</v>
      </c>
      <c r="D1774" s="69">
        <v>580</v>
      </c>
      <c r="E1774" s="69">
        <v>41065</v>
      </c>
      <c r="F1774" s="69">
        <v>70.8</v>
      </c>
      <c r="G1774" s="69">
        <v>35042</v>
      </c>
      <c r="H1774" s="69">
        <v>29774</v>
      </c>
      <c r="I1774" s="69">
        <v>1.17</v>
      </c>
      <c r="J1774" s="69">
        <v>410</v>
      </c>
    </row>
    <row r="1775" spans="1:10">
      <c r="A1775" s="86">
        <v>45559</v>
      </c>
      <c r="B1775" s="69" t="s">
        <v>201</v>
      </c>
      <c r="C1775" s="69" t="s">
        <v>454</v>
      </c>
      <c r="D1775" s="69">
        <v>524</v>
      </c>
      <c r="E1775" s="69">
        <v>41973</v>
      </c>
      <c r="F1775" s="69">
        <v>80.099999999999994</v>
      </c>
      <c r="G1775" s="69">
        <v>41396</v>
      </c>
      <c r="H1775" s="69">
        <v>32710</v>
      </c>
      <c r="I1775" s="69">
        <v>0.88</v>
      </c>
      <c r="J1775" s="69">
        <v>366</v>
      </c>
    </row>
    <row r="1776" spans="1:10">
      <c r="A1776" s="86">
        <v>45559</v>
      </c>
      <c r="B1776" s="69" t="s">
        <v>452</v>
      </c>
      <c r="C1776" s="69" t="s">
        <v>228</v>
      </c>
      <c r="D1776" s="69">
        <v>101</v>
      </c>
      <c r="E1776" s="69">
        <v>8753</v>
      </c>
      <c r="F1776" s="69">
        <v>86.66</v>
      </c>
      <c r="G1776" s="69">
        <v>6762</v>
      </c>
      <c r="H1776" s="69">
        <v>5455</v>
      </c>
      <c r="I1776" s="69">
        <v>1.08</v>
      </c>
      <c r="J1776" s="69">
        <v>73</v>
      </c>
    </row>
    <row r="1777" spans="1:10">
      <c r="A1777" s="86">
        <v>45559</v>
      </c>
      <c r="B1777" s="69" t="s">
        <v>264</v>
      </c>
      <c r="C1777" s="69" t="s">
        <v>256</v>
      </c>
      <c r="D1777" s="69">
        <v>68</v>
      </c>
      <c r="E1777" s="69">
        <v>6423</v>
      </c>
      <c r="F1777" s="69">
        <v>94.46</v>
      </c>
      <c r="G1777" s="69">
        <v>2767</v>
      </c>
      <c r="H1777" s="69">
        <v>2336</v>
      </c>
      <c r="I1777" s="69">
        <v>1.88</v>
      </c>
      <c r="J1777" s="69">
        <v>52</v>
      </c>
    </row>
    <row r="1778" spans="1:10">
      <c r="A1778" s="86">
        <v>45559</v>
      </c>
      <c r="B1778" s="69" t="s">
        <v>397</v>
      </c>
      <c r="C1778" s="69" t="s">
        <v>191</v>
      </c>
      <c r="D1778" s="69">
        <v>17</v>
      </c>
      <c r="E1778" s="69">
        <v>663</v>
      </c>
      <c r="F1778" s="69">
        <v>39</v>
      </c>
      <c r="G1778" s="69">
        <v>265</v>
      </c>
      <c r="H1778" s="69">
        <v>210</v>
      </c>
      <c r="I1778" s="69">
        <v>3.02</v>
      </c>
      <c r="J1778" s="69">
        <v>8</v>
      </c>
    </row>
    <row r="1779" spans="1:10">
      <c r="A1779" s="86">
        <v>45559</v>
      </c>
      <c r="B1779" s="69" t="s">
        <v>398</v>
      </c>
      <c r="C1779" s="69" t="s">
        <v>191</v>
      </c>
      <c r="D1779" s="69">
        <v>258</v>
      </c>
      <c r="E1779" s="69">
        <v>18197</v>
      </c>
      <c r="F1779" s="69">
        <v>70.53</v>
      </c>
      <c r="G1779" s="69">
        <v>8843</v>
      </c>
      <c r="H1779" s="69">
        <v>7725</v>
      </c>
      <c r="I1779" s="69">
        <v>1.99</v>
      </c>
      <c r="J1779" s="69">
        <v>176</v>
      </c>
    </row>
    <row r="1780" spans="1:10">
      <c r="A1780" s="86">
        <v>45559</v>
      </c>
      <c r="B1780" s="69" t="s">
        <v>399</v>
      </c>
      <c r="C1780" s="69" t="s">
        <v>191</v>
      </c>
      <c r="D1780" s="69">
        <v>890</v>
      </c>
      <c r="E1780" s="69">
        <v>67705</v>
      </c>
      <c r="F1780" s="69">
        <v>76.069999999999993</v>
      </c>
      <c r="G1780" s="69">
        <v>39260</v>
      </c>
      <c r="H1780" s="69">
        <v>32716</v>
      </c>
      <c r="I1780" s="69">
        <v>1.67</v>
      </c>
      <c r="J1780" s="69">
        <v>656</v>
      </c>
    </row>
    <row r="1781" spans="1:10">
      <c r="A1781" s="86">
        <v>45559</v>
      </c>
      <c r="B1781" s="69" t="s">
        <v>400</v>
      </c>
      <c r="C1781" s="69" t="s">
        <v>205</v>
      </c>
      <c r="D1781" s="69">
        <v>300</v>
      </c>
      <c r="E1781" s="69">
        <v>24939</v>
      </c>
      <c r="F1781" s="69">
        <v>83.13</v>
      </c>
      <c r="G1781" s="69">
        <v>7521</v>
      </c>
      <c r="H1781" s="69">
        <v>6731</v>
      </c>
      <c r="I1781" s="69">
        <v>0.39</v>
      </c>
      <c r="J1781" s="69">
        <v>29</v>
      </c>
    </row>
    <row r="1782" spans="1:10">
      <c r="A1782" s="86">
        <v>45559</v>
      </c>
      <c r="B1782" s="69" t="s">
        <v>401</v>
      </c>
      <c r="C1782" s="69" t="s">
        <v>205</v>
      </c>
      <c r="D1782" s="69">
        <v>72</v>
      </c>
      <c r="E1782" s="69">
        <v>5649</v>
      </c>
      <c r="F1782" s="69">
        <v>78.459999999999994</v>
      </c>
      <c r="G1782" s="69">
        <v>1228</v>
      </c>
      <c r="H1782" s="69">
        <v>1091</v>
      </c>
      <c r="I1782" s="69">
        <v>0.41</v>
      </c>
      <c r="J1782" s="69">
        <v>5</v>
      </c>
    </row>
    <row r="1783" spans="1:10">
      <c r="A1783" s="86">
        <v>45559</v>
      </c>
      <c r="B1783" s="69" t="s">
        <v>402</v>
      </c>
      <c r="C1783" s="69" t="s">
        <v>205</v>
      </c>
      <c r="D1783" s="69">
        <v>219</v>
      </c>
      <c r="E1783" s="69">
        <v>19607</v>
      </c>
      <c r="F1783" s="69">
        <v>89.53</v>
      </c>
      <c r="G1783" s="69">
        <v>4124</v>
      </c>
      <c r="H1783" s="69">
        <v>3487</v>
      </c>
      <c r="I1783" s="69">
        <v>0.22</v>
      </c>
      <c r="J1783" s="69">
        <v>9</v>
      </c>
    </row>
    <row r="1784" spans="1:10">
      <c r="A1784" s="86">
        <v>45559</v>
      </c>
      <c r="B1784" s="69" t="s">
        <v>415</v>
      </c>
      <c r="C1784" s="69" t="s">
        <v>286</v>
      </c>
      <c r="D1784" s="69">
        <v>71</v>
      </c>
      <c r="E1784" s="69">
        <v>34323</v>
      </c>
      <c r="F1784" s="69">
        <v>483.42</v>
      </c>
      <c r="G1784" s="69">
        <v>47717</v>
      </c>
      <c r="H1784" s="69">
        <v>46915</v>
      </c>
      <c r="I1784" s="69">
        <v>0.04</v>
      </c>
      <c r="J1784" s="69">
        <v>17</v>
      </c>
    </row>
    <row r="1785" spans="1:10">
      <c r="A1785" s="86">
        <v>45559</v>
      </c>
      <c r="B1785" s="69" t="s">
        <v>417</v>
      </c>
      <c r="C1785" s="69" t="s">
        <v>286</v>
      </c>
      <c r="D1785" s="69">
        <v>70</v>
      </c>
      <c r="E1785" s="69">
        <v>33188</v>
      </c>
      <c r="F1785" s="69">
        <v>474.11</v>
      </c>
      <c r="G1785" s="69">
        <v>46169</v>
      </c>
      <c r="H1785" s="69">
        <v>45087</v>
      </c>
      <c r="I1785" s="69">
        <v>0.06</v>
      </c>
      <c r="J1785" s="69">
        <v>26</v>
      </c>
    </row>
    <row r="1786" spans="1:10">
      <c r="A1786" s="86">
        <v>45559</v>
      </c>
      <c r="B1786" s="69" t="s">
        <v>347</v>
      </c>
      <c r="C1786" s="69" t="s">
        <v>101</v>
      </c>
      <c r="D1786" s="69">
        <v>251</v>
      </c>
      <c r="E1786" s="69">
        <v>64539</v>
      </c>
      <c r="F1786" s="69">
        <v>257.13</v>
      </c>
      <c r="G1786" s="69">
        <v>11350</v>
      </c>
      <c r="H1786" s="69">
        <v>8653</v>
      </c>
      <c r="I1786" s="69">
        <v>1.02</v>
      </c>
      <c r="J1786" s="69">
        <v>116</v>
      </c>
    </row>
    <row r="1787" spans="1:10">
      <c r="A1787" s="86">
        <v>45559</v>
      </c>
      <c r="B1787" s="69" t="s">
        <v>438</v>
      </c>
      <c r="C1787" s="69" t="s">
        <v>432</v>
      </c>
      <c r="D1787" s="69">
        <v>586</v>
      </c>
      <c r="E1787" s="69">
        <v>39022</v>
      </c>
      <c r="F1787" s="69">
        <v>66.59</v>
      </c>
      <c r="G1787" s="69">
        <v>28190</v>
      </c>
      <c r="H1787" s="69">
        <v>23064</v>
      </c>
      <c r="I1787" s="69">
        <v>1.43</v>
      </c>
      <c r="J1787" s="69">
        <v>404</v>
      </c>
    </row>
    <row r="1788" spans="1:10">
      <c r="A1788" s="86">
        <v>45559</v>
      </c>
      <c r="B1788" s="69" t="s">
        <v>197</v>
      </c>
      <c r="C1788" s="69" t="s">
        <v>454</v>
      </c>
      <c r="D1788" s="69">
        <v>698</v>
      </c>
      <c r="E1788" s="69">
        <v>42006</v>
      </c>
      <c r="F1788" s="69">
        <v>60.18</v>
      </c>
      <c r="G1788" s="69">
        <v>35915</v>
      </c>
      <c r="H1788" s="69">
        <v>28079</v>
      </c>
      <c r="I1788" s="69">
        <v>1.3</v>
      </c>
      <c r="J1788" s="69">
        <v>467</v>
      </c>
    </row>
    <row r="1789" spans="1:10">
      <c r="A1789" s="86">
        <v>45559</v>
      </c>
      <c r="B1789" s="69" t="s">
        <v>238</v>
      </c>
      <c r="C1789" s="69" t="s">
        <v>228</v>
      </c>
      <c r="D1789" s="69">
        <v>111</v>
      </c>
      <c r="E1789" s="69">
        <v>8579</v>
      </c>
      <c r="F1789" s="69">
        <v>77.290000000000006</v>
      </c>
      <c r="G1789" s="69">
        <v>6340</v>
      </c>
      <c r="H1789" s="69">
        <v>4429</v>
      </c>
      <c r="I1789" s="69">
        <v>1.21</v>
      </c>
      <c r="J1789" s="69">
        <v>77</v>
      </c>
    </row>
    <row r="1790" spans="1:10">
      <c r="A1790" s="86">
        <v>45559</v>
      </c>
      <c r="B1790" s="69" t="s">
        <v>266</v>
      </c>
      <c r="C1790" s="69" t="s">
        <v>256</v>
      </c>
      <c r="D1790" s="69">
        <v>134</v>
      </c>
      <c r="E1790" s="69">
        <v>8735</v>
      </c>
      <c r="F1790" s="69">
        <v>65.19</v>
      </c>
      <c r="G1790" s="69">
        <v>3878</v>
      </c>
      <c r="H1790" s="69">
        <v>3289</v>
      </c>
      <c r="I1790" s="69">
        <v>2.06</v>
      </c>
      <c r="J1790" s="69">
        <v>80</v>
      </c>
    </row>
    <row r="1791" spans="1:10">
      <c r="A1791" s="86">
        <v>45559</v>
      </c>
      <c r="B1791" s="69" t="s">
        <v>403</v>
      </c>
      <c r="C1791" s="69" t="s">
        <v>218</v>
      </c>
      <c r="D1791" s="69">
        <v>3721</v>
      </c>
      <c r="E1791" s="69">
        <v>164917</v>
      </c>
      <c r="F1791" s="69">
        <v>44.32</v>
      </c>
      <c r="G1791" s="69">
        <v>170014</v>
      </c>
      <c r="H1791" s="69">
        <v>143877</v>
      </c>
      <c r="I1791" s="69">
        <v>1.26</v>
      </c>
      <c r="J1791" s="69">
        <v>2146</v>
      </c>
    </row>
    <row r="1792" spans="1:10">
      <c r="A1792" s="86">
        <v>45559</v>
      </c>
      <c r="B1792" s="69" t="s">
        <v>259</v>
      </c>
      <c r="C1792" s="69" t="s">
        <v>256</v>
      </c>
      <c r="D1792" s="69">
        <v>94</v>
      </c>
      <c r="E1792" s="69">
        <v>8866</v>
      </c>
      <c r="F1792" s="69">
        <v>94.32</v>
      </c>
      <c r="G1792" s="69">
        <v>5250</v>
      </c>
      <c r="H1792" s="69">
        <v>4456</v>
      </c>
      <c r="I1792" s="69">
        <v>1.24</v>
      </c>
      <c r="J1792" s="69">
        <v>65</v>
      </c>
    </row>
    <row r="1793" spans="1:10">
      <c r="A1793" s="86">
        <v>45559</v>
      </c>
      <c r="B1793" s="69" t="s">
        <v>369</v>
      </c>
      <c r="C1793" s="69" t="s">
        <v>127</v>
      </c>
      <c r="D1793" s="69">
        <v>123</v>
      </c>
      <c r="E1793" s="69">
        <v>32360</v>
      </c>
      <c r="F1793" s="69">
        <v>263.08999999999997</v>
      </c>
      <c r="G1793" s="69">
        <v>8405</v>
      </c>
      <c r="H1793" s="69">
        <v>7084</v>
      </c>
      <c r="I1793" s="69">
        <v>0.73</v>
      </c>
      <c r="J1793" s="69">
        <v>61</v>
      </c>
    </row>
    <row r="1794" spans="1:10">
      <c r="A1794" s="86">
        <v>45559</v>
      </c>
      <c r="B1794" s="69" t="s">
        <v>230</v>
      </c>
      <c r="C1794" s="69" t="s">
        <v>228</v>
      </c>
      <c r="D1794" s="69">
        <v>133</v>
      </c>
      <c r="E1794" s="69">
        <v>8969</v>
      </c>
      <c r="F1794" s="69">
        <v>67.44</v>
      </c>
      <c r="G1794" s="69">
        <v>5258</v>
      </c>
      <c r="H1794" s="69">
        <v>4119</v>
      </c>
      <c r="I1794" s="69">
        <v>1.67</v>
      </c>
      <c r="J1794" s="69">
        <v>88</v>
      </c>
    </row>
    <row r="1795" spans="1:10">
      <c r="A1795" s="86">
        <v>45559</v>
      </c>
      <c r="B1795" s="69" t="s">
        <v>263</v>
      </c>
      <c r="C1795" s="69" t="s">
        <v>256</v>
      </c>
      <c r="D1795" s="69">
        <v>95</v>
      </c>
      <c r="E1795" s="69">
        <v>8744</v>
      </c>
      <c r="F1795" s="69">
        <v>92.04</v>
      </c>
      <c r="G1795" s="69">
        <v>3832</v>
      </c>
      <c r="H1795" s="69">
        <v>3223</v>
      </c>
      <c r="I1795" s="69">
        <v>1.85</v>
      </c>
      <c r="J1795" s="69">
        <v>71</v>
      </c>
    </row>
    <row r="1796" spans="1:10">
      <c r="A1796" s="86">
        <v>45559</v>
      </c>
      <c r="B1796" s="69" t="s">
        <v>371</v>
      </c>
      <c r="C1796" s="69" t="s">
        <v>131</v>
      </c>
      <c r="D1796" s="69">
        <v>60</v>
      </c>
      <c r="E1796" s="69">
        <v>14102</v>
      </c>
      <c r="F1796" s="69">
        <v>235.03</v>
      </c>
      <c r="G1796" s="69">
        <v>2402</v>
      </c>
      <c r="H1796" s="69">
        <v>2099</v>
      </c>
      <c r="I1796" s="69">
        <v>1.29</v>
      </c>
      <c r="J1796" s="69">
        <v>31</v>
      </c>
    </row>
    <row r="1797" spans="1:10">
      <c r="A1797" s="86">
        <v>45559</v>
      </c>
      <c r="B1797" s="69" t="s">
        <v>384</v>
      </c>
      <c r="C1797" s="69" t="s">
        <v>157</v>
      </c>
      <c r="D1797" s="69">
        <v>547</v>
      </c>
      <c r="E1797" s="69">
        <v>80885</v>
      </c>
      <c r="F1797" s="69">
        <v>147.87</v>
      </c>
      <c r="G1797" s="69">
        <v>37335</v>
      </c>
      <c r="H1797" s="69">
        <v>33017</v>
      </c>
      <c r="I1797" s="69">
        <v>0.72</v>
      </c>
      <c r="J1797" s="69">
        <v>267</v>
      </c>
    </row>
    <row r="1798" spans="1:10">
      <c r="A1798" s="86">
        <v>45559</v>
      </c>
      <c r="B1798" s="69" t="s">
        <v>367</v>
      </c>
      <c r="C1798" s="69" t="s">
        <v>109</v>
      </c>
      <c r="D1798" s="69">
        <v>390</v>
      </c>
      <c r="E1798" s="69">
        <v>138343</v>
      </c>
      <c r="F1798" s="69">
        <v>354.73</v>
      </c>
      <c r="G1798" s="69">
        <v>36710</v>
      </c>
      <c r="H1798" s="69">
        <v>27877</v>
      </c>
      <c r="I1798" s="69">
        <v>0.5</v>
      </c>
      <c r="J1798" s="69">
        <v>183</v>
      </c>
    </row>
    <row r="1799" spans="1:10">
      <c r="A1799" s="86">
        <v>45559</v>
      </c>
      <c r="B1799" s="69" t="s">
        <v>387</v>
      </c>
      <c r="C1799" s="69" t="s">
        <v>161</v>
      </c>
      <c r="D1799" s="69">
        <v>192</v>
      </c>
      <c r="E1799" s="69">
        <v>22712</v>
      </c>
      <c r="F1799" s="69">
        <v>118.29</v>
      </c>
      <c r="G1799" s="69">
        <v>13324</v>
      </c>
      <c r="H1799" s="69">
        <v>11296</v>
      </c>
      <c r="I1799" s="69">
        <v>0.73</v>
      </c>
      <c r="J1799" s="69">
        <v>97</v>
      </c>
    </row>
    <row r="1800" spans="1:10">
      <c r="A1800" s="86">
        <v>45559</v>
      </c>
      <c r="B1800" s="69" t="s">
        <v>351</v>
      </c>
      <c r="C1800" s="69" t="s">
        <v>134</v>
      </c>
      <c r="D1800" s="69">
        <v>126</v>
      </c>
      <c r="E1800" s="69">
        <v>20360</v>
      </c>
      <c r="F1800" s="69">
        <v>161.59</v>
      </c>
      <c r="G1800" s="69">
        <v>5734</v>
      </c>
      <c r="H1800" s="69">
        <v>4839</v>
      </c>
      <c r="I1800" s="69">
        <v>1.19</v>
      </c>
      <c r="J1800" s="69">
        <v>68</v>
      </c>
    </row>
    <row r="1801" spans="1:10">
      <c r="A1801" s="86">
        <v>45559</v>
      </c>
      <c r="B1801" s="69" t="s">
        <v>412</v>
      </c>
      <c r="C1801" s="69" t="s">
        <v>273</v>
      </c>
      <c r="D1801" s="69">
        <v>1119</v>
      </c>
      <c r="E1801" s="69">
        <v>61952</v>
      </c>
      <c r="F1801" s="69">
        <v>55.36</v>
      </c>
      <c r="G1801" s="69">
        <v>35447</v>
      </c>
      <c r="H1801" s="69">
        <v>31855</v>
      </c>
      <c r="I1801" s="69">
        <v>2.13</v>
      </c>
      <c r="J1801" s="69">
        <v>756</v>
      </c>
    </row>
    <row r="1802" spans="1:10">
      <c r="A1802" s="86">
        <v>45559</v>
      </c>
      <c r="B1802" s="69" t="s">
        <v>412</v>
      </c>
      <c r="C1802" s="69" t="s">
        <v>277</v>
      </c>
      <c r="D1802" s="69">
        <v>771</v>
      </c>
      <c r="E1802" s="69">
        <v>49209</v>
      </c>
      <c r="F1802" s="69">
        <v>63.82</v>
      </c>
      <c r="G1802" s="69">
        <v>14130</v>
      </c>
      <c r="H1802" s="69">
        <v>13032</v>
      </c>
      <c r="I1802" s="69">
        <v>5.22</v>
      </c>
      <c r="J1802" s="69">
        <v>738</v>
      </c>
    </row>
    <row r="1803" spans="1:10">
      <c r="A1803" s="86">
        <v>45559</v>
      </c>
      <c r="B1803" s="69" t="s">
        <v>412</v>
      </c>
      <c r="C1803" s="69" t="s">
        <v>282</v>
      </c>
      <c r="D1803" s="69">
        <v>824</v>
      </c>
      <c r="E1803" s="69">
        <v>49235</v>
      </c>
      <c r="F1803" s="69">
        <v>59.75</v>
      </c>
      <c r="G1803" s="69">
        <v>36203</v>
      </c>
      <c r="H1803" s="69">
        <v>27919</v>
      </c>
      <c r="I1803" s="69">
        <v>1.81</v>
      </c>
      <c r="J1803" s="69">
        <v>657</v>
      </c>
    </row>
    <row r="1804" spans="1:10">
      <c r="A1804" s="86">
        <v>45559</v>
      </c>
      <c r="B1804" s="69" t="s">
        <v>407</v>
      </c>
      <c r="C1804" s="69" t="s">
        <v>243</v>
      </c>
      <c r="D1804" s="69">
        <v>322</v>
      </c>
      <c r="E1804" s="69">
        <v>59404</v>
      </c>
      <c r="F1804" s="69">
        <v>184.48</v>
      </c>
      <c r="G1804" s="69">
        <v>18386</v>
      </c>
      <c r="H1804" s="69">
        <v>15446</v>
      </c>
      <c r="I1804" s="69">
        <v>0.03</v>
      </c>
      <c r="J1804" s="69">
        <v>5</v>
      </c>
    </row>
    <row r="1805" spans="1:10">
      <c r="A1805" s="86">
        <v>45559</v>
      </c>
      <c r="B1805" s="69" t="s">
        <v>411</v>
      </c>
      <c r="C1805" s="69" t="s">
        <v>268</v>
      </c>
      <c r="D1805" s="69">
        <v>793</v>
      </c>
      <c r="E1805" s="69">
        <v>60790</v>
      </c>
      <c r="F1805" s="69">
        <v>76.66</v>
      </c>
      <c r="G1805" s="69">
        <v>59063</v>
      </c>
      <c r="H1805" s="69">
        <v>37897</v>
      </c>
      <c r="I1805" s="69">
        <v>1.08</v>
      </c>
      <c r="J1805" s="69">
        <v>637</v>
      </c>
    </row>
    <row r="1806" spans="1:10">
      <c r="A1806" s="86">
        <v>45559</v>
      </c>
      <c r="B1806" s="69" t="s">
        <v>392</v>
      </c>
      <c r="C1806" s="69" t="s">
        <v>185</v>
      </c>
      <c r="D1806" s="69">
        <v>2067</v>
      </c>
      <c r="E1806" s="69">
        <v>164936</v>
      </c>
      <c r="F1806" s="69">
        <v>79.790000000000006</v>
      </c>
      <c r="G1806" s="69">
        <v>204677</v>
      </c>
      <c r="H1806" s="69">
        <v>138252</v>
      </c>
      <c r="I1806" s="69">
        <v>0.78</v>
      </c>
      <c r="J1806" s="69">
        <v>1603</v>
      </c>
    </row>
    <row r="1807" spans="1:10">
      <c r="A1807" s="86">
        <v>45559</v>
      </c>
      <c r="B1807" s="69" t="s">
        <v>405</v>
      </c>
      <c r="C1807" s="69" t="s">
        <v>239</v>
      </c>
      <c r="D1807" s="69">
        <v>487</v>
      </c>
      <c r="E1807" s="69">
        <v>30116</v>
      </c>
      <c r="F1807" s="69">
        <v>61.84</v>
      </c>
      <c r="G1807" s="69">
        <v>18462</v>
      </c>
      <c r="H1807" s="69">
        <v>14485</v>
      </c>
      <c r="I1807" s="69">
        <v>1.81</v>
      </c>
      <c r="J1807" s="69">
        <v>334</v>
      </c>
    </row>
    <row r="1808" spans="1:10">
      <c r="A1808" s="86">
        <v>45559</v>
      </c>
      <c r="B1808" s="69" t="s">
        <v>349</v>
      </c>
      <c r="C1808" s="69" t="s">
        <v>123</v>
      </c>
      <c r="D1808" s="69">
        <v>397</v>
      </c>
      <c r="E1808" s="69">
        <v>87809</v>
      </c>
      <c r="F1808" s="69">
        <v>221.18</v>
      </c>
      <c r="G1808" s="69">
        <v>15838</v>
      </c>
      <c r="H1808" s="69">
        <v>12577</v>
      </c>
      <c r="I1808" s="69">
        <v>1.22</v>
      </c>
      <c r="J1808" s="69">
        <v>194</v>
      </c>
    </row>
    <row r="1809" spans="1:10">
      <c r="A1809" s="86">
        <v>45559</v>
      </c>
      <c r="B1809" s="69" t="s">
        <v>423</v>
      </c>
      <c r="C1809" s="69" t="s">
        <v>422</v>
      </c>
      <c r="D1809" s="69">
        <v>12</v>
      </c>
      <c r="E1809" s="69">
        <v>14355</v>
      </c>
      <c r="F1809" s="69">
        <v>1196.25</v>
      </c>
      <c r="G1809" s="69">
        <v>4924</v>
      </c>
      <c r="H1809" s="69">
        <v>3805</v>
      </c>
      <c r="I1809" s="69">
        <v>0.14000000000000001</v>
      </c>
      <c r="J1809" s="69">
        <v>7</v>
      </c>
    </row>
    <row r="1810" spans="1:10">
      <c r="A1810" s="86">
        <v>45559</v>
      </c>
      <c r="B1810" s="69" t="s">
        <v>425</v>
      </c>
      <c r="C1810" s="69" t="s">
        <v>424</v>
      </c>
      <c r="D1810" s="69">
        <v>14</v>
      </c>
      <c r="E1810" s="69">
        <v>16600</v>
      </c>
      <c r="F1810" s="69">
        <v>1185.71</v>
      </c>
      <c r="G1810" s="69">
        <v>1602</v>
      </c>
      <c r="H1810" s="69">
        <v>1031</v>
      </c>
      <c r="I1810" s="69">
        <v>0.5</v>
      </c>
      <c r="J1810" s="69">
        <v>8</v>
      </c>
    </row>
    <row r="1811" spans="1:10">
      <c r="A1811" s="86">
        <v>45559</v>
      </c>
      <c r="B1811" s="69" t="s">
        <v>427</v>
      </c>
      <c r="C1811" s="69" t="s">
        <v>426</v>
      </c>
      <c r="D1811" s="69">
        <v>23</v>
      </c>
      <c r="E1811" s="69">
        <v>14528</v>
      </c>
      <c r="F1811" s="69">
        <v>631.65</v>
      </c>
      <c r="G1811" s="69">
        <v>5108</v>
      </c>
      <c r="H1811" s="69">
        <v>4025</v>
      </c>
      <c r="I1811" s="69">
        <v>0.27</v>
      </c>
      <c r="J1811" s="69">
        <v>14</v>
      </c>
    </row>
    <row r="1812" spans="1:10">
      <c r="A1812" s="86">
        <v>45559</v>
      </c>
      <c r="B1812" s="69" t="s">
        <v>429</v>
      </c>
      <c r="C1812" s="69" t="s">
        <v>428</v>
      </c>
      <c r="D1812" s="69">
        <v>11</v>
      </c>
      <c r="E1812" s="69">
        <v>14579</v>
      </c>
      <c r="F1812" s="69">
        <v>1325.36</v>
      </c>
      <c r="G1812" s="69">
        <v>1450</v>
      </c>
      <c r="H1812" s="69">
        <v>945</v>
      </c>
      <c r="I1812" s="69">
        <v>0.41</v>
      </c>
      <c r="J1812" s="69">
        <v>6</v>
      </c>
    </row>
    <row r="1813" spans="1:10">
      <c r="A1813" s="86">
        <v>45559</v>
      </c>
      <c r="B1813" s="69" t="s">
        <v>375</v>
      </c>
      <c r="C1813" s="69" t="s">
        <v>138</v>
      </c>
      <c r="D1813" s="69">
        <v>205</v>
      </c>
      <c r="E1813" s="69">
        <v>67070</v>
      </c>
      <c r="F1813" s="69">
        <v>327.17</v>
      </c>
      <c r="G1813" s="69">
        <v>15995</v>
      </c>
      <c r="H1813" s="69">
        <v>13702</v>
      </c>
      <c r="I1813" s="69">
        <v>0.65</v>
      </c>
      <c r="J1813" s="69">
        <v>104</v>
      </c>
    </row>
    <row r="1814" spans="1:10">
      <c r="A1814" s="86">
        <v>45559</v>
      </c>
      <c r="B1814" s="69" t="s">
        <v>440</v>
      </c>
      <c r="C1814" s="69" t="s">
        <v>432</v>
      </c>
      <c r="D1814" s="69">
        <v>441</v>
      </c>
      <c r="E1814" s="69">
        <v>40515</v>
      </c>
      <c r="F1814" s="69">
        <v>91.87</v>
      </c>
      <c r="G1814" s="69">
        <v>38581</v>
      </c>
      <c r="H1814" s="69">
        <v>26485</v>
      </c>
      <c r="I1814" s="69">
        <v>0.89</v>
      </c>
      <c r="J1814" s="69">
        <v>344</v>
      </c>
    </row>
    <row r="1815" spans="1:10">
      <c r="A1815" s="86">
        <v>45559</v>
      </c>
      <c r="B1815" s="69" t="s">
        <v>199</v>
      </c>
      <c r="C1815" s="69" t="s">
        <v>454</v>
      </c>
      <c r="D1815" s="69">
        <v>474</v>
      </c>
      <c r="E1815" s="69">
        <v>44016</v>
      </c>
      <c r="F1815" s="69">
        <v>92.86</v>
      </c>
      <c r="G1815" s="69">
        <v>43125</v>
      </c>
      <c r="H1815" s="69">
        <v>29395</v>
      </c>
      <c r="I1815" s="69">
        <v>0.85</v>
      </c>
      <c r="J1815" s="69">
        <v>366</v>
      </c>
    </row>
    <row r="1816" spans="1:10">
      <c r="A1816" s="86">
        <v>45559</v>
      </c>
      <c r="B1816" s="69" t="s">
        <v>237</v>
      </c>
      <c r="C1816" s="69" t="s">
        <v>228</v>
      </c>
      <c r="D1816" s="69">
        <v>100</v>
      </c>
      <c r="E1816" s="69">
        <v>8570</v>
      </c>
      <c r="F1816" s="69">
        <v>85.7</v>
      </c>
      <c r="G1816" s="69">
        <v>7769</v>
      </c>
      <c r="H1816" s="69">
        <v>5154</v>
      </c>
      <c r="I1816" s="69">
        <v>1.0900000000000001</v>
      </c>
      <c r="J1816" s="69">
        <v>85</v>
      </c>
    </row>
    <row r="1817" spans="1:10">
      <c r="A1817" s="86">
        <v>45559</v>
      </c>
      <c r="B1817" s="69" t="s">
        <v>260</v>
      </c>
      <c r="C1817" s="69" t="s">
        <v>256</v>
      </c>
      <c r="D1817" s="69">
        <v>99</v>
      </c>
      <c r="E1817" s="69">
        <v>8577</v>
      </c>
      <c r="F1817" s="69">
        <v>86.64</v>
      </c>
      <c r="G1817" s="69">
        <v>4953</v>
      </c>
      <c r="H1817" s="69">
        <v>4041</v>
      </c>
      <c r="I1817" s="69">
        <v>1.59</v>
      </c>
      <c r="J1817" s="69">
        <v>79</v>
      </c>
    </row>
    <row r="1818" spans="1:10">
      <c r="A1818" s="86">
        <v>45559</v>
      </c>
      <c r="B1818" s="69" t="s">
        <v>420</v>
      </c>
      <c r="C1818" s="69" t="s">
        <v>419</v>
      </c>
      <c r="D1818" s="69">
        <v>91</v>
      </c>
      <c r="E1818" s="69">
        <v>63802</v>
      </c>
      <c r="F1818" s="69">
        <v>701.12</v>
      </c>
      <c r="G1818" s="69">
        <v>87110</v>
      </c>
      <c r="H1818" s="69">
        <v>85313</v>
      </c>
      <c r="I1818" s="69">
        <v>0</v>
      </c>
    </row>
    <row r="1819" spans="1:10">
      <c r="A1819" s="86">
        <v>45559</v>
      </c>
      <c r="B1819" s="69" t="s">
        <v>409</v>
      </c>
      <c r="C1819" s="69" t="s">
        <v>253</v>
      </c>
      <c r="D1819" s="69">
        <v>1594</v>
      </c>
      <c r="E1819" s="69">
        <v>120184</v>
      </c>
      <c r="F1819" s="69">
        <v>75.400000000000006</v>
      </c>
      <c r="G1819" s="69">
        <v>31072</v>
      </c>
      <c r="H1819" s="69">
        <v>28647</v>
      </c>
      <c r="I1819" s="69">
        <v>4.58</v>
      </c>
      <c r="J1819" s="69">
        <v>1422</v>
      </c>
    </row>
    <row r="1820" spans="1:10">
      <c r="A1820" s="86">
        <v>45559</v>
      </c>
      <c r="B1820" s="69" t="s">
        <v>378</v>
      </c>
      <c r="C1820" s="69" t="s">
        <v>145</v>
      </c>
      <c r="D1820" s="69">
        <v>81</v>
      </c>
      <c r="E1820" s="69">
        <v>17201</v>
      </c>
      <c r="F1820" s="69">
        <v>212.36</v>
      </c>
      <c r="G1820" s="69">
        <v>3722</v>
      </c>
      <c r="H1820" s="69">
        <v>3305</v>
      </c>
      <c r="I1820" s="69">
        <v>0.86</v>
      </c>
      <c r="J1820" s="69">
        <v>32</v>
      </c>
    </row>
    <row r="1821" spans="1:10">
      <c r="A1821" s="86">
        <v>45559</v>
      </c>
      <c r="B1821" s="69" t="s">
        <v>444</v>
      </c>
      <c r="C1821" s="69" t="s">
        <v>432</v>
      </c>
      <c r="D1821" s="69">
        <v>394</v>
      </c>
      <c r="E1821" s="69">
        <v>40789</v>
      </c>
      <c r="F1821" s="69">
        <v>103.53</v>
      </c>
      <c r="G1821" s="69">
        <v>43011</v>
      </c>
      <c r="H1821" s="69">
        <v>26046</v>
      </c>
      <c r="I1821" s="69">
        <v>0.77</v>
      </c>
      <c r="J1821" s="69">
        <v>332</v>
      </c>
    </row>
    <row r="1822" spans="1:10">
      <c r="A1822" s="86">
        <v>45559</v>
      </c>
      <c r="B1822" s="69" t="s">
        <v>196</v>
      </c>
      <c r="C1822" s="69" t="s">
        <v>454</v>
      </c>
      <c r="D1822" s="69">
        <v>390</v>
      </c>
      <c r="E1822" s="69">
        <v>41906</v>
      </c>
      <c r="F1822" s="69">
        <v>107.45</v>
      </c>
      <c r="G1822" s="69">
        <v>54935</v>
      </c>
      <c r="H1822" s="69">
        <v>31877</v>
      </c>
      <c r="I1822" s="69">
        <v>0.6</v>
      </c>
      <c r="J1822" s="69">
        <v>332</v>
      </c>
    </row>
    <row r="1823" spans="1:10">
      <c r="A1823" s="86">
        <v>45559</v>
      </c>
      <c r="B1823" s="69" t="s">
        <v>235</v>
      </c>
      <c r="C1823" s="69" t="s">
        <v>228</v>
      </c>
      <c r="D1823" s="69">
        <v>98</v>
      </c>
      <c r="E1823" s="69">
        <v>8649</v>
      </c>
      <c r="F1823" s="69">
        <v>88.26</v>
      </c>
      <c r="G1823" s="69">
        <v>6482</v>
      </c>
      <c r="H1823" s="69">
        <v>4593</v>
      </c>
      <c r="I1823" s="69">
        <v>1.28</v>
      </c>
      <c r="J1823" s="69">
        <v>83</v>
      </c>
    </row>
    <row r="1824" spans="1:10">
      <c r="A1824" s="86">
        <v>45559</v>
      </c>
      <c r="B1824" s="69" t="s">
        <v>262</v>
      </c>
      <c r="C1824" s="69" t="s">
        <v>256</v>
      </c>
      <c r="D1824" s="69">
        <v>92</v>
      </c>
      <c r="E1824" s="69">
        <v>8510</v>
      </c>
      <c r="F1824" s="69">
        <v>92.5</v>
      </c>
      <c r="G1824" s="69">
        <v>4494</v>
      </c>
      <c r="H1824" s="69">
        <v>3401</v>
      </c>
      <c r="I1824" s="69">
        <v>1.67</v>
      </c>
      <c r="J1824" s="69">
        <v>75</v>
      </c>
    </row>
    <row r="1825" spans="1:10">
      <c r="A1825" s="86">
        <v>45559</v>
      </c>
      <c r="B1825" s="69" t="s">
        <v>456</v>
      </c>
      <c r="C1825" s="69" t="s">
        <v>455</v>
      </c>
      <c r="D1825" s="69">
        <v>168</v>
      </c>
      <c r="E1825" s="69">
        <v>14821</v>
      </c>
      <c r="F1825" s="69">
        <v>88.22</v>
      </c>
      <c r="G1825" s="69">
        <v>11651</v>
      </c>
      <c r="H1825" s="69">
        <v>9115</v>
      </c>
      <c r="I1825" s="69">
        <v>0.96</v>
      </c>
      <c r="J1825" s="69">
        <v>112</v>
      </c>
    </row>
    <row r="1826" spans="1:10">
      <c r="A1826" s="86">
        <v>45559</v>
      </c>
      <c r="B1826" s="69" t="s">
        <v>380</v>
      </c>
      <c r="C1826" s="69" t="s">
        <v>150</v>
      </c>
      <c r="D1826" s="69">
        <v>153</v>
      </c>
      <c r="E1826" s="69">
        <v>27677</v>
      </c>
      <c r="F1826" s="69">
        <v>180.9</v>
      </c>
      <c r="G1826" s="69">
        <v>5325</v>
      </c>
      <c r="H1826" s="69">
        <v>4443</v>
      </c>
      <c r="I1826" s="69">
        <v>1.1499999999999999</v>
      </c>
      <c r="J1826" s="69">
        <v>61</v>
      </c>
    </row>
    <row r="1827" spans="1:10">
      <c r="A1827" s="86">
        <v>45559</v>
      </c>
      <c r="B1827" s="69" t="s">
        <v>233</v>
      </c>
      <c r="C1827" s="69" t="s">
        <v>228</v>
      </c>
      <c r="D1827" s="69">
        <v>189</v>
      </c>
      <c r="E1827" s="69">
        <v>8323</v>
      </c>
      <c r="F1827" s="69">
        <v>44.04</v>
      </c>
      <c r="G1827" s="69">
        <v>7048</v>
      </c>
      <c r="H1827" s="69">
        <v>3906</v>
      </c>
      <c r="I1827" s="69">
        <v>1.9</v>
      </c>
      <c r="J1827" s="69">
        <v>134</v>
      </c>
    </row>
    <row r="1828" spans="1:10">
      <c r="A1828" s="86">
        <v>45559</v>
      </c>
      <c r="B1828" s="69" t="s">
        <v>261</v>
      </c>
      <c r="C1828" s="69" t="s">
        <v>256</v>
      </c>
      <c r="D1828" s="69">
        <v>144</v>
      </c>
      <c r="E1828" s="69">
        <v>8858</v>
      </c>
      <c r="F1828" s="69">
        <v>61.51</v>
      </c>
      <c r="G1828" s="69">
        <v>3028</v>
      </c>
      <c r="H1828" s="69">
        <v>2534</v>
      </c>
      <c r="I1828" s="69">
        <v>3.07</v>
      </c>
      <c r="J1828" s="69">
        <v>93</v>
      </c>
    </row>
    <row r="1829" spans="1:10">
      <c r="A1829" s="86">
        <v>45559</v>
      </c>
      <c r="B1829" s="69" t="s">
        <v>352</v>
      </c>
      <c r="C1829" s="69" t="s">
        <v>141</v>
      </c>
      <c r="D1829" s="69">
        <v>85</v>
      </c>
      <c r="E1829" s="69">
        <v>11320</v>
      </c>
      <c r="F1829" s="69">
        <v>133.18</v>
      </c>
      <c r="G1829" s="69">
        <v>1232</v>
      </c>
      <c r="H1829" s="69">
        <v>984</v>
      </c>
      <c r="I1829" s="69">
        <v>2.0299999999999998</v>
      </c>
      <c r="J1829" s="69">
        <v>25</v>
      </c>
    </row>
    <row r="1830" spans="1:10">
      <c r="A1830" s="86">
        <v>45559</v>
      </c>
      <c r="B1830" s="69" t="s">
        <v>355</v>
      </c>
      <c r="C1830" s="69" t="s">
        <v>141</v>
      </c>
      <c r="D1830" s="69">
        <v>125</v>
      </c>
      <c r="E1830" s="69">
        <v>11730</v>
      </c>
      <c r="F1830" s="69">
        <v>93.84</v>
      </c>
      <c r="G1830" s="69">
        <v>2599</v>
      </c>
      <c r="H1830" s="69">
        <v>2159</v>
      </c>
      <c r="I1830" s="69">
        <v>2.31</v>
      </c>
      <c r="J1830" s="69">
        <v>60</v>
      </c>
    </row>
    <row r="1831" spans="1:10">
      <c r="A1831" s="86">
        <v>45559</v>
      </c>
      <c r="B1831" s="69" t="s">
        <v>356</v>
      </c>
      <c r="C1831" s="69" t="s">
        <v>141</v>
      </c>
      <c r="D1831" s="69">
        <v>119</v>
      </c>
      <c r="E1831" s="69">
        <v>11501</v>
      </c>
      <c r="F1831" s="69">
        <v>96.65</v>
      </c>
      <c r="G1831" s="69">
        <v>2040</v>
      </c>
      <c r="H1831" s="69">
        <v>1676</v>
      </c>
      <c r="I1831" s="69">
        <v>1.96</v>
      </c>
      <c r="J1831" s="69">
        <v>40</v>
      </c>
    </row>
    <row r="1832" spans="1:10">
      <c r="A1832" s="86">
        <v>45559</v>
      </c>
      <c r="B1832" s="69" t="s">
        <v>357</v>
      </c>
      <c r="C1832" s="69" t="s">
        <v>141</v>
      </c>
      <c r="D1832" s="69">
        <v>88</v>
      </c>
      <c r="E1832" s="69">
        <v>11796</v>
      </c>
      <c r="F1832" s="69">
        <v>134.05000000000001</v>
      </c>
      <c r="G1832" s="69">
        <v>1864</v>
      </c>
      <c r="H1832" s="69">
        <v>1606</v>
      </c>
      <c r="I1832" s="69">
        <v>2.09</v>
      </c>
      <c r="J1832" s="69">
        <v>39</v>
      </c>
    </row>
    <row r="1833" spans="1:10">
      <c r="A1833" s="86">
        <v>45559</v>
      </c>
      <c r="B1833" s="69" t="s">
        <v>358</v>
      </c>
      <c r="C1833" s="69" t="s">
        <v>141</v>
      </c>
      <c r="D1833" s="69">
        <v>135</v>
      </c>
      <c r="E1833" s="69">
        <v>11712</v>
      </c>
      <c r="F1833" s="69">
        <v>86.76</v>
      </c>
      <c r="G1833" s="69">
        <v>2396</v>
      </c>
      <c r="H1833" s="69">
        <v>2036</v>
      </c>
      <c r="I1833" s="69">
        <v>2.63</v>
      </c>
      <c r="J1833" s="69">
        <v>63</v>
      </c>
    </row>
    <row r="1834" spans="1:10">
      <c r="A1834" s="86">
        <v>45559</v>
      </c>
      <c r="B1834" s="69" t="s">
        <v>359</v>
      </c>
      <c r="C1834" s="69" t="s">
        <v>141</v>
      </c>
      <c r="D1834" s="69">
        <v>117</v>
      </c>
      <c r="E1834" s="69">
        <v>11658</v>
      </c>
      <c r="F1834" s="69">
        <v>99.64</v>
      </c>
      <c r="G1834" s="69">
        <v>3495</v>
      </c>
      <c r="H1834" s="69">
        <v>2810</v>
      </c>
      <c r="I1834" s="69">
        <v>1.66</v>
      </c>
      <c r="J1834" s="69">
        <v>58</v>
      </c>
    </row>
    <row r="1835" spans="1:10">
      <c r="A1835" s="86">
        <v>45559</v>
      </c>
      <c r="B1835" s="69" t="s">
        <v>360</v>
      </c>
      <c r="C1835" s="69" t="s">
        <v>141</v>
      </c>
      <c r="D1835" s="69">
        <v>95</v>
      </c>
      <c r="E1835" s="69">
        <v>11522</v>
      </c>
      <c r="F1835" s="69">
        <v>121.28</v>
      </c>
      <c r="G1835" s="69">
        <v>2128</v>
      </c>
      <c r="H1835" s="69">
        <v>1787</v>
      </c>
      <c r="I1835" s="69">
        <v>2.0699999999999998</v>
      </c>
      <c r="J1835" s="69">
        <v>44</v>
      </c>
    </row>
    <row r="1836" spans="1:10">
      <c r="A1836" s="86">
        <v>45559</v>
      </c>
      <c r="B1836" s="69" t="s">
        <v>361</v>
      </c>
      <c r="C1836" s="69" t="s">
        <v>141</v>
      </c>
      <c r="D1836" s="69">
        <v>177</v>
      </c>
      <c r="E1836" s="69">
        <v>11803</v>
      </c>
      <c r="F1836" s="69">
        <v>66.680000000000007</v>
      </c>
      <c r="G1836" s="69">
        <v>1764</v>
      </c>
      <c r="H1836" s="69">
        <v>1485</v>
      </c>
      <c r="I1836" s="69">
        <v>3.91</v>
      </c>
      <c r="J1836" s="69">
        <v>69</v>
      </c>
    </row>
    <row r="1837" spans="1:10">
      <c r="A1837" s="86">
        <v>45559</v>
      </c>
      <c r="B1837" s="69" t="s">
        <v>362</v>
      </c>
      <c r="C1837" s="69" t="s">
        <v>141</v>
      </c>
      <c r="D1837" s="69">
        <v>98</v>
      </c>
      <c r="E1837" s="69">
        <v>11511</v>
      </c>
      <c r="F1837" s="69">
        <v>117.46</v>
      </c>
      <c r="G1837" s="69">
        <v>2291</v>
      </c>
      <c r="H1837" s="69">
        <v>1945</v>
      </c>
      <c r="I1837" s="69">
        <v>1.96</v>
      </c>
      <c r="J1837" s="69">
        <v>45</v>
      </c>
    </row>
    <row r="1838" spans="1:10">
      <c r="A1838" s="86">
        <v>45559</v>
      </c>
      <c r="B1838" s="69" t="s">
        <v>363</v>
      </c>
      <c r="C1838" s="69" t="s">
        <v>141</v>
      </c>
      <c r="D1838" s="69">
        <v>123</v>
      </c>
      <c r="E1838" s="69">
        <v>11285</v>
      </c>
      <c r="F1838" s="69">
        <v>91.75</v>
      </c>
      <c r="G1838" s="69">
        <v>2417</v>
      </c>
      <c r="H1838" s="69">
        <v>2085</v>
      </c>
      <c r="I1838" s="69">
        <v>2.4</v>
      </c>
      <c r="J1838" s="69">
        <v>58</v>
      </c>
    </row>
    <row r="1839" spans="1:10">
      <c r="A1839" s="86">
        <v>45559</v>
      </c>
      <c r="B1839" s="69" t="s">
        <v>364</v>
      </c>
      <c r="C1839" s="69" t="s">
        <v>141</v>
      </c>
      <c r="D1839" s="69">
        <v>129</v>
      </c>
      <c r="E1839" s="69">
        <v>11532</v>
      </c>
      <c r="F1839" s="69">
        <v>89.4</v>
      </c>
      <c r="G1839" s="69">
        <v>2428</v>
      </c>
      <c r="H1839" s="69">
        <v>2028</v>
      </c>
      <c r="I1839" s="69">
        <v>2.59</v>
      </c>
      <c r="J1839" s="69">
        <v>63</v>
      </c>
    </row>
    <row r="1840" spans="1:10">
      <c r="A1840" s="86">
        <v>45559</v>
      </c>
      <c r="B1840" s="69" t="s">
        <v>453</v>
      </c>
      <c r="C1840" s="69" t="s">
        <v>228</v>
      </c>
      <c r="D1840" s="69">
        <v>105</v>
      </c>
      <c r="E1840" s="69">
        <v>8747</v>
      </c>
      <c r="F1840" s="69">
        <v>83.3</v>
      </c>
      <c r="G1840" s="69">
        <v>4961</v>
      </c>
      <c r="H1840" s="69">
        <v>3752</v>
      </c>
      <c r="I1840" s="69">
        <v>1.41</v>
      </c>
      <c r="J1840" s="69">
        <v>70</v>
      </c>
    </row>
    <row r="1841" spans="1:10">
      <c r="A1841" s="86">
        <v>45559</v>
      </c>
      <c r="B1841" s="69" t="s">
        <v>265</v>
      </c>
      <c r="C1841" s="69" t="s">
        <v>256</v>
      </c>
      <c r="D1841" s="69">
        <v>105</v>
      </c>
      <c r="E1841" s="69">
        <v>8502</v>
      </c>
      <c r="F1841" s="69">
        <v>80.97</v>
      </c>
      <c r="G1841" s="69">
        <v>4448</v>
      </c>
      <c r="H1841" s="69">
        <v>3415</v>
      </c>
      <c r="I1841" s="69">
        <v>1.8</v>
      </c>
      <c r="J1841" s="69">
        <v>80</v>
      </c>
    </row>
    <row r="1842" spans="1:10">
      <c r="A1842" s="86">
        <v>45559</v>
      </c>
      <c r="B1842" s="69" t="s">
        <v>381</v>
      </c>
      <c r="C1842" s="69" t="s">
        <v>153</v>
      </c>
      <c r="D1842" s="69">
        <v>78</v>
      </c>
      <c r="E1842" s="69">
        <v>26441</v>
      </c>
      <c r="F1842" s="69">
        <v>338.99</v>
      </c>
      <c r="G1842" s="69">
        <v>3335</v>
      </c>
      <c r="H1842" s="69">
        <v>2625</v>
      </c>
      <c r="I1842" s="69">
        <v>1.1399999999999999</v>
      </c>
      <c r="J1842" s="69">
        <v>38</v>
      </c>
    </row>
    <row r="1843" spans="1:10">
      <c r="A1843" s="86">
        <v>45559</v>
      </c>
      <c r="B1843" s="69" t="s">
        <v>446</v>
      </c>
      <c r="C1843" s="69" t="s">
        <v>432</v>
      </c>
      <c r="D1843" s="69">
        <v>641</v>
      </c>
      <c r="E1843" s="69">
        <v>42150</v>
      </c>
      <c r="F1843" s="69">
        <v>65.760000000000005</v>
      </c>
      <c r="G1843" s="69">
        <v>32224</v>
      </c>
      <c r="H1843" s="69">
        <v>28366</v>
      </c>
      <c r="I1843" s="69">
        <v>1.34</v>
      </c>
      <c r="J1843" s="69">
        <v>433</v>
      </c>
    </row>
    <row r="1844" spans="1:10">
      <c r="A1844" s="86">
        <v>45559</v>
      </c>
      <c r="B1844" s="69" t="s">
        <v>200</v>
      </c>
      <c r="C1844" s="69" t="s">
        <v>454</v>
      </c>
      <c r="D1844" s="69">
        <v>798</v>
      </c>
      <c r="E1844" s="69">
        <v>42861</v>
      </c>
      <c r="F1844" s="69">
        <v>53.71</v>
      </c>
      <c r="G1844" s="69">
        <v>39844</v>
      </c>
      <c r="H1844" s="69">
        <v>32717</v>
      </c>
      <c r="I1844" s="69">
        <v>1.29</v>
      </c>
      <c r="J1844" s="69">
        <v>512</v>
      </c>
    </row>
    <row r="1845" spans="1:10">
      <c r="A1845" s="86">
        <v>45559</v>
      </c>
      <c r="B1845" s="69" t="s">
        <v>232</v>
      </c>
      <c r="C1845" s="69" t="s">
        <v>228</v>
      </c>
      <c r="D1845" s="69">
        <v>103</v>
      </c>
      <c r="E1845" s="69">
        <v>8634</v>
      </c>
      <c r="F1845" s="69">
        <v>83.83</v>
      </c>
      <c r="G1845" s="69">
        <v>6049</v>
      </c>
      <c r="H1845" s="69">
        <v>5221</v>
      </c>
      <c r="I1845" s="69">
        <v>1.17</v>
      </c>
      <c r="J1845" s="69">
        <v>71</v>
      </c>
    </row>
    <row r="1846" spans="1:10">
      <c r="A1846" s="86">
        <v>45559</v>
      </c>
      <c r="B1846" s="69" t="s">
        <v>258</v>
      </c>
      <c r="C1846" s="69" t="s">
        <v>256</v>
      </c>
      <c r="D1846" s="69">
        <v>103</v>
      </c>
      <c r="E1846" s="69">
        <v>8828</v>
      </c>
      <c r="F1846" s="69">
        <v>85.71</v>
      </c>
      <c r="G1846" s="69">
        <v>3664</v>
      </c>
      <c r="H1846" s="69">
        <v>3221</v>
      </c>
      <c r="I1846" s="69">
        <v>1.94</v>
      </c>
      <c r="J1846" s="69">
        <v>71</v>
      </c>
    </row>
    <row r="1847" spans="1:10">
      <c r="A1847" s="86">
        <v>45559</v>
      </c>
      <c r="B1847" s="69" t="s">
        <v>231</v>
      </c>
      <c r="C1847" s="69" t="s">
        <v>228</v>
      </c>
      <c r="D1847" s="69">
        <v>144</v>
      </c>
      <c r="E1847" s="69">
        <v>8753</v>
      </c>
      <c r="F1847" s="69">
        <v>60.78</v>
      </c>
      <c r="G1847" s="69">
        <v>6351</v>
      </c>
      <c r="H1847" s="69">
        <v>5731</v>
      </c>
      <c r="I1847" s="69">
        <v>1.64</v>
      </c>
      <c r="J1847" s="69">
        <v>104</v>
      </c>
    </row>
    <row r="1848" spans="1:10">
      <c r="A1848" s="86">
        <v>45559</v>
      </c>
      <c r="B1848" s="69" t="s">
        <v>257</v>
      </c>
      <c r="C1848" s="69" t="s">
        <v>256</v>
      </c>
      <c r="D1848" s="69">
        <v>117</v>
      </c>
      <c r="E1848" s="69">
        <v>8821</v>
      </c>
      <c r="F1848" s="69">
        <v>75.39</v>
      </c>
      <c r="G1848" s="69">
        <v>4626</v>
      </c>
      <c r="H1848" s="69">
        <v>3656</v>
      </c>
      <c r="I1848" s="69">
        <v>1.82</v>
      </c>
      <c r="J1848" s="69">
        <v>84</v>
      </c>
    </row>
    <row r="1849" spans="1:10">
      <c r="A1849" s="86">
        <v>45560</v>
      </c>
      <c r="B1849" s="69" t="s">
        <v>431</v>
      </c>
      <c r="C1849" s="69" t="s">
        <v>430</v>
      </c>
      <c r="D1849" s="69">
        <v>107</v>
      </c>
      <c r="E1849" s="69">
        <v>29438</v>
      </c>
      <c r="F1849" s="69">
        <v>275.12</v>
      </c>
      <c r="G1849" s="69">
        <v>36543</v>
      </c>
      <c r="H1849" s="69">
        <v>34694</v>
      </c>
      <c r="I1849" s="69">
        <v>0.16</v>
      </c>
      <c r="J1849" s="69">
        <v>58</v>
      </c>
    </row>
    <row r="1850" spans="1:10">
      <c r="A1850" s="86">
        <v>45560</v>
      </c>
      <c r="B1850" s="69" t="s">
        <v>348</v>
      </c>
      <c r="C1850" s="69" t="s">
        <v>123</v>
      </c>
      <c r="D1850" s="69">
        <v>11</v>
      </c>
      <c r="E1850" s="69">
        <v>3259</v>
      </c>
      <c r="F1850" s="69">
        <v>296.27</v>
      </c>
      <c r="G1850" s="69">
        <v>582</v>
      </c>
      <c r="H1850" s="69">
        <v>519</v>
      </c>
      <c r="I1850" s="69">
        <v>1.03</v>
      </c>
      <c r="J1850" s="69">
        <v>6</v>
      </c>
    </row>
    <row r="1851" spans="1:10">
      <c r="A1851" s="86">
        <v>45560</v>
      </c>
      <c r="B1851" s="69" t="s">
        <v>404</v>
      </c>
      <c r="C1851" s="69" t="s">
        <v>223</v>
      </c>
      <c r="D1851" s="69">
        <v>118</v>
      </c>
      <c r="E1851" s="69">
        <v>12886</v>
      </c>
      <c r="F1851" s="69">
        <v>109.2</v>
      </c>
      <c r="G1851" s="69">
        <v>3736</v>
      </c>
      <c r="H1851" s="69">
        <v>2691</v>
      </c>
      <c r="I1851" s="69">
        <v>1.55</v>
      </c>
      <c r="J1851" s="69">
        <v>58</v>
      </c>
    </row>
    <row r="1852" spans="1:10">
      <c r="A1852" s="86">
        <v>45560</v>
      </c>
      <c r="B1852" s="69" t="s">
        <v>408</v>
      </c>
      <c r="C1852" s="69" t="s">
        <v>248</v>
      </c>
      <c r="D1852" s="69">
        <v>1715</v>
      </c>
      <c r="E1852" s="69">
        <v>98573</v>
      </c>
      <c r="F1852" s="69">
        <v>57.48</v>
      </c>
      <c r="G1852" s="69">
        <v>32793</v>
      </c>
      <c r="H1852" s="69">
        <v>29624</v>
      </c>
      <c r="I1852" s="69">
        <v>4.75</v>
      </c>
      <c r="J1852" s="69">
        <v>1558</v>
      </c>
    </row>
    <row r="1853" spans="1:10">
      <c r="A1853" s="86">
        <v>45560</v>
      </c>
      <c r="B1853" s="69" t="s">
        <v>388</v>
      </c>
      <c r="C1853" s="69" t="s">
        <v>388</v>
      </c>
      <c r="D1853" s="69">
        <v>0</v>
      </c>
      <c r="E1853" s="69">
        <v>0</v>
      </c>
      <c r="G1853" s="69">
        <v>0</v>
      </c>
      <c r="H1853" s="69">
        <v>0</v>
      </c>
    </row>
    <row r="1854" spans="1:10">
      <c r="A1854" s="86">
        <v>45560</v>
      </c>
      <c r="B1854" s="69" t="s">
        <v>179</v>
      </c>
      <c r="C1854" s="69" t="s">
        <v>179</v>
      </c>
      <c r="D1854" s="69">
        <v>302</v>
      </c>
      <c r="E1854" s="69">
        <v>39479</v>
      </c>
      <c r="F1854" s="69">
        <v>130.72999999999999</v>
      </c>
      <c r="G1854" s="69">
        <v>52576</v>
      </c>
      <c r="H1854" s="69">
        <v>52498</v>
      </c>
      <c r="I1854" s="69">
        <v>0</v>
      </c>
      <c r="J1854" s="69">
        <v>2</v>
      </c>
    </row>
    <row r="1855" spans="1:10">
      <c r="A1855" s="86">
        <v>45560</v>
      </c>
      <c r="B1855" s="69" t="s">
        <v>394</v>
      </c>
      <c r="C1855" s="69" t="s">
        <v>393</v>
      </c>
      <c r="D1855" s="69">
        <v>1322</v>
      </c>
      <c r="E1855" s="69">
        <v>106911</v>
      </c>
      <c r="F1855" s="69">
        <v>80.87</v>
      </c>
      <c r="G1855" s="69">
        <v>93737</v>
      </c>
      <c r="H1855" s="69">
        <v>66924</v>
      </c>
      <c r="I1855" s="69">
        <v>0.87</v>
      </c>
      <c r="J1855" s="69">
        <v>817</v>
      </c>
    </row>
    <row r="1856" spans="1:10">
      <c r="A1856" s="86">
        <v>45560</v>
      </c>
      <c r="B1856" s="69" t="s">
        <v>395</v>
      </c>
      <c r="C1856" s="69" t="s">
        <v>393</v>
      </c>
      <c r="D1856" s="69">
        <v>3292</v>
      </c>
      <c r="E1856" s="69">
        <v>261285</v>
      </c>
      <c r="F1856" s="69">
        <v>79.37</v>
      </c>
      <c r="G1856" s="69">
        <v>251387</v>
      </c>
      <c r="H1856" s="69">
        <v>176474</v>
      </c>
      <c r="I1856" s="69">
        <v>0.81</v>
      </c>
      <c r="J1856" s="69">
        <v>2046</v>
      </c>
    </row>
    <row r="1857" spans="1:10">
      <c r="A1857" s="86">
        <v>45560</v>
      </c>
      <c r="B1857" s="69" t="s">
        <v>396</v>
      </c>
      <c r="C1857" s="69" t="s">
        <v>393</v>
      </c>
      <c r="D1857" s="69">
        <v>295</v>
      </c>
      <c r="E1857" s="69">
        <v>24409</v>
      </c>
      <c r="F1857" s="69">
        <v>82.74</v>
      </c>
      <c r="G1857" s="69">
        <v>22479</v>
      </c>
      <c r="H1857" s="69">
        <v>15831</v>
      </c>
      <c r="I1857" s="69">
        <v>0.76</v>
      </c>
      <c r="J1857" s="69">
        <v>171</v>
      </c>
    </row>
    <row r="1858" spans="1:10">
      <c r="A1858" s="86">
        <v>45560</v>
      </c>
      <c r="B1858" s="69" t="s">
        <v>202</v>
      </c>
      <c r="C1858" s="69" t="s">
        <v>454</v>
      </c>
      <c r="D1858" s="69">
        <v>673</v>
      </c>
      <c r="E1858" s="69">
        <v>74423</v>
      </c>
      <c r="F1858" s="69">
        <v>110.58</v>
      </c>
      <c r="G1858" s="69">
        <v>68212</v>
      </c>
      <c r="H1858" s="69">
        <v>41822</v>
      </c>
      <c r="I1858" s="69">
        <v>0.78</v>
      </c>
      <c r="J1858" s="69">
        <v>530</v>
      </c>
    </row>
    <row r="1859" spans="1:10">
      <c r="A1859" s="86">
        <v>45560</v>
      </c>
      <c r="B1859" s="69" t="s">
        <v>198</v>
      </c>
      <c r="C1859" s="69" t="s">
        <v>454</v>
      </c>
      <c r="D1859" s="69">
        <v>787</v>
      </c>
      <c r="E1859" s="69">
        <v>75221</v>
      </c>
      <c r="F1859" s="69">
        <v>95.58</v>
      </c>
      <c r="G1859" s="69">
        <v>67775</v>
      </c>
      <c r="H1859" s="69">
        <v>38850</v>
      </c>
      <c r="I1859" s="69">
        <v>0.89</v>
      </c>
      <c r="J1859" s="69">
        <v>603</v>
      </c>
    </row>
    <row r="1860" spans="1:10">
      <c r="A1860" s="86">
        <v>45560</v>
      </c>
      <c r="B1860" s="69" t="s">
        <v>433</v>
      </c>
      <c r="C1860" s="69" t="s">
        <v>432</v>
      </c>
      <c r="D1860" s="69">
        <v>470</v>
      </c>
      <c r="E1860" s="69">
        <v>45252</v>
      </c>
      <c r="F1860" s="69">
        <v>96.28</v>
      </c>
      <c r="G1860" s="69">
        <v>45019</v>
      </c>
      <c r="H1860" s="69">
        <v>27752</v>
      </c>
      <c r="I1860" s="69">
        <v>0.78</v>
      </c>
      <c r="J1860" s="69">
        <v>350</v>
      </c>
    </row>
    <row r="1861" spans="1:10">
      <c r="A1861" s="86">
        <v>45560</v>
      </c>
      <c r="B1861" s="69" t="s">
        <v>434</v>
      </c>
      <c r="C1861" s="69" t="s">
        <v>432</v>
      </c>
      <c r="D1861" s="69">
        <v>682</v>
      </c>
      <c r="E1861" s="69">
        <v>70572</v>
      </c>
      <c r="F1861" s="69">
        <v>103.48</v>
      </c>
      <c r="G1861" s="69">
        <v>63501</v>
      </c>
      <c r="H1861" s="69">
        <v>40835</v>
      </c>
      <c r="I1861" s="69">
        <v>0.84</v>
      </c>
      <c r="J1861" s="69">
        <v>531</v>
      </c>
    </row>
    <row r="1862" spans="1:10">
      <c r="A1862" s="86">
        <v>45560</v>
      </c>
      <c r="B1862" s="69" t="s">
        <v>234</v>
      </c>
      <c r="C1862" s="69" t="s">
        <v>228</v>
      </c>
      <c r="D1862" s="69">
        <v>219</v>
      </c>
      <c r="E1862" s="69">
        <v>14231</v>
      </c>
      <c r="F1862" s="69">
        <v>64.98</v>
      </c>
      <c r="G1862" s="69">
        <v>5442</v>
      </c>
      <c r="H1862" s="69">
        <v>4275</v>
      </c>
      <c r="I1862" s="69">
        <v>2.85</v>
      </c>
      <c r="J1862" s="69">
        <v>155</v>
      </c>
    </row>
    <row r="1863" spans="1:10">
      <c r="A1863" s="86">
        <v>45560</v>
      </c>
      <c r="B1863" s="69" t="s">
        <v>436</v>
      </c>
      <c r="C1863" s="69" t="s">
        <v>432</v>
      </c>
      <c r="D1863" s="69">
        <v>547</v>
      </c>
      <c r="E1863" s="69">
        <v>39836</v>
      </c>
      <c r="F1863" s="69">
        <v>72.83</v>
      </c>
      <c r="G1863" s="69">
        <v>34309</v>
      </c>
      <c r="H1863" s="69">
        <v>28515</v>
      </c>
      <c r="I1863" s="69">
        <v>1.1299999999999999</v>
      </c>
      <c r="J1863" s="69">
        <v>388</v>
      </c>
    </row>
    <row r="1864" spans="1:10">
      <c r="A1864" s="86">
        <v>45560</v>
      </c>
      <c r="B1864" s="69" t="s">
        <v>201</v>
      </c>
      <c r="C1864" s="69" t="s">
        <v>454</v>
      </c>
      <c r="D1864" s="69">
        <v>498</v>
      </c>
      <c r="E1864" s="69">
        <v>40484</v>
      </c>
      <c r="F1864" s="69">
        <v>81.290000000000006</v>
      </c>
      <c r="G1864" s="69">
        <v>39130</v>
      </c>
      <c r="H1864" s="69">
        <v>30629</v>
      </c>
      <c r="I1864" s="69">
        <v>0.95</v>
      </c>
      <c r="J1864" s="69">
        <v>373</v>
      </c>
    </row>
    <row r="1865" spans="1:10">
      <c r="A1865" s="86">
        <v>45560</v>
      </c>
      <c r="B1865" s="69" t="s">
        <v>452</v>
      </c>
      <c r="C1865" s="69" t="s">
        <v>228</v>
      </c>
      <c r="D1865" s="69">
        <v>94</v>
      </c>
      <c r="E1865" s="69">
        <v>8235</v>
      </c>
      <c r="F1865" s="69">
        <v>87.61</v>
      </c>
      <c r="G1865" s="69">
        <v>6926</v>
      </c>
      <c r="H1865" s="69">
        <v>5253</v>
      </c>
      <c r="I1865" s="69">
        <v>0.97</v>
      </c>
      <c r="J1865" s="69">
        <v>67</v>
      </c>
    </row>
    <row r="1866" spans="1:10">
      <c r="A1866" s="86">
        <v>45560</v>
      </c>
      <c r="B1866" s="69" t="s">
        <v>264</v>
      </c>
      <c r="C1866" s="69" t="s">
        <v>256</v>
      </c>
      <c r="D1866" s="69">
        <v>143</v>
      </c>
      <c r="E1866" s="69">
        <v>14150</v>
      </c>
      <c r="F1866" s="69">
        <v>98.95</v>
      </c>
      <c r="G1866" s="69">
        <v>6185</v>
      </c>
      <c r="H1866" s="69">
        <v>4797</v>
      </c>
      <c r="I1866" s="69">
        <v>1.86</v>
      </c>
      <c r="J1866" s="69">
        <v>115</v>
      </c>
    </row>
    <row r="1867" spans="1:10">
      <c r="A1867" s="86">
        <v>45560</v>
      </c>
      <c r="B1867" s="69" t="s">
        <v>449</v>
      </c>
      <c r="C1867" s="69" t="s">
        <v>448</v>
      </c>
      <c r="D1867" s="69">
        <v>531</v>
      </c>
      <c r="E1867" s="69">
        <v>51914</v>
      </c>
      <c r="F1867" s="69">
        <v>97.77</v>
      </c>
      <c r="G1867" s="69">
        <v>25524</v>
      </c>
      <c r="H1867" s="69">
        <v>23575</v>
      </c>
      <c r="I1867" s="69">
        <v>1.37</v>
      </c>
      <c r="J1867" s="69">
        <v>350</v>
      </c>
    </row>
    <row r="1868" spans="1:10">
      <c r="A1868" s="86">
        <v>45560</v>
      </c>
      <c r="B1868" s="69" t="s">
        <v>451</v>
      </c>
      <c r="C1868" s="69" t="s">
        <v>450</v>
      </c>
      <c r="D1868" s="69">
        <v>257</v>
      </c>
      <c r="E1868" s="69">
        <v>26064</v>
      </c>
      <c r="F1868" s="69">
        <v>101.42</v>
      </c>
      <c r="G1868" s="69">
        <v>32808</v>
      </c>
      <c r="H1868" s="69">
        <v>17030</v>
      </c>
      <c r="I1868" s="69">
        <v>0.68</v>
      </c>
      <c r="J1868" s="69">
        <v>222</v>
      </c>
    </row>
    <row r="1869" spans="1:10">
      <c r="A1869" s="86">
        <v>45560</v>
      </c>
      <c r="B1869" s="69" t="s">
        <v>397</v>
      </c>
      <c r="C1869" s="69" t="s">
        <v>191</v>
      </c>
      <c r="D1869" s="69">
        <v>7</v>
      </c>
      <c r="E1869" s="69">
        <v>307</v>
      </c>
      <c r="F1869" s="69">
        <v>43.86</v>
      </c>
      <c r="G1869" s="69">
        <v>117</v>
      </c>
      <c r="H1869" s="69">
        <v>100</v>
      </c>
      <c r="I1869" s="69">
        <v>1.71</v>
      </c>
      <c r="J1869" s="69">
        <v>2</v>
      </c>
    </row>
    <row r="1870" spans="1:10">
      <c r="A1870" s="86">
        <v>45560</v>
      </c>
      <c r="B1870" s="69" t="s">
        <v>398</v>
      </c>
      <c r="C1870" s="69" t="s">
        <v>191</v>
      </c>
      <c r="D1870" s="69">
        <v>216</v>
      </c>
      <c r="E1870" s="69">
        <v>16600</v>
      </c>
      <c r="F1870" s="69">
        <v>76.849999999999994</v>
      </c>
      <c r="G1870" s="69">
        <v>8715</v>
      </c>
      <c r="H1870" s="69">
        <v>7526</v>
      </c>
      <c r="I1870" s="69">
        <v>1.81</v>
      </c>
      <c r="J1870" s="69">
        <v>158</v>
      </c>
    </row>
    <row r="1871" spans="1:10">
      <c r="A1871" s="86">
        <v>45560</v>
      </c>
      <c r="B1871" s="69" t="s">
        <v>399</v>
      </c>
      <c r="C1871" s="69" t="s">
        <v>191</v>
      </c>
      <c r="D1871" s="69">
        <v>798</v>
      </c>
      <c r="E1871" s="69">
        <v>66014</v>
      </c>
      <c r="F1871" s="69">
        <v>82.72</v>
      </c>
      <c r="G1871" s="69">
        <v>36002</v>
      </c>
      <c r="H1871" s="69">
        <v>30619</v>
      </c>
      <c r="I1871" s="69">
        <v>1.63</v>
      </c>
      <c r="J1871" s="69">
        <v>587</v>
      </c>
    </row>
    <row r="1872" spans="1:10">
      <c r="A1872" s="86">
        <v>45560</v>
      </c>
      <c r="B1872" s="69" t="s">
        <v>400</v>
      </c>
      <c r="C1872" s="69" t="s">
        <v>205</v>
      </c>
      <c r="D1872" s="69">
        <v>274</v>
      </c>
      <c r="E1872" s="69">
        <v>25119</v>
      </c>
      <c r="F1872" s="69">
        <v>91.68</v>
      </c>
      <c r="G1872" s="69">
        <v>7752</v>
      </c>
      <c r="H1872" s="69">
        <v>6795</v>
      </c>
      <c r="I1872" s="69">
        <v>0.4</v>
      </c>
      <c r="J1872" s="69">
        <v>31</v>
      </c>
    </row>
    <row r="1873" spans="1:10">
      <c r="A1873" s="86">
        <v>45560</v>
      </c>
      <c r="B1873" s="69" t="s">
        <v>401</v>
      </c>
      <c r="C1873" s="69" t="s">
        <v>205</v>
      </c>
      <c r="D1873" s="69">
        <v>63</v>
      </c>
      <c r="E1873" s="69">
        <v>5588</v>
      </c>
      <c r="F1873" s="69">
        <v>88.7</v>
      </c>
      <c r="G1873" s="69">
        <v>1212</v>
      </c>
      <c r="H1873" s="69">
        <v>1066</v>
      </c>
      <c r="I1873" s="69">
        <v>0.25</v>
      </c>
      <c r="J1873" s="69">
        <v>3</v>
      </c>
    </row>
    <row r="1874" spans="1:10">
      <c r="A1874" s="86">
        <v>45560</v>
      </c>
      <c r="B1874" s="69" t="s">
        <v>402</v>
      </c>
      <c r="C1874" s="69" t="s">
        <v>205</v>
      </c>
      <c r="D1874" s="69">
        <v>146</v>
      </c>
      <c r="E1874" s="69">
        <v>18503</v>
      </c>
      <c r="F1874" s="69">
        <v>126.73</v>
      </c>
      <c r="G1874" s="69">
        <v>3760</v>
      </c>
      <c r="H1874" s="69">
        <v>3224</v>
      </c>
      <c r="I1874" s="69">
        <v>0.11</v>
      </c>
      <c r="J1874" s="69">
        <v>4</v>
      </c>
    </row>
    <row r="1875" spans="1:10">
      <c r="A1875" s="86">
        <v>45560</v>
      </c>
      <c r="B1875" s="69" t="s">
        <v>415</v>
      </c>
      <c r="C1875" s="69" t="s">
        <v>286</v>
      </c>
      <c r="D1875" s="69">
        <v>75</v>
      </c>
      <c r="E1875" s="69">
        <v>31633</v>
      </c>
      <c r="F1875" s="69">
        <v>421.77</v>
      </c>
      <c r="G1875" s="69">
        <v>42819</v>
      </c>
      <c r="H1875" s="69">
        <v>42422</v>
      </c>
      <c r="I1875" s="69">
        <v>0.03</v>
      </c>
      <c r="J1875" s="69">
        <v>13</v>
      </c>
    </row>
    <row r="1876" spans="1:10">
      <c r="A1876" s="86">
        <v>45560</v>
      </c>
      <c r="B1876" s="69" t="s">
        <v>417</v>
      </c>
      <c r="C1876" s="69" t="s">
        <v>286</v>
      </c>
      <c r="D1876" s="69">
        <v>77</v>
      </c>
      <c r="E1876" s="69">
        <v>34245</v>
      </c>
      <c r="F1876" s="69">
        <v>444.74</v>
      </c>
      <c r="G1876" s="69">
        <v>46313</v>
      </c>
      <c r="H1876" s="69">
        <v>46313</v>
      </c>
      <c r="I1876" s="69">
        <v>0.05</v>
      </c>
      <c r="J1876" s="69">
        <v>23</v>
      </c>
    </row>
    <row r="1877" spans="1:10">
      <c r="A1877" s="86">
        <v>45560</v>
      </c>
      <c r="B1877" s="69" t="s">
        <v>347</v>
      </c>
      <c r="C1877" s="69" t="s">
        <v>101</v>
      </c>
      <c r="D1877" s="69">
        <v>243</v>
      </c>
      <c r="E1877" s="69">
        <v>60001</v>
      </c>
      <c r="F1877" s="69">
        <v>246.92</v>
      </c>
      <c r="G1877" s="69">
        <v>9530</v>
      </c>
      <c r="H1877" s="69">
        <v>6970</v>
      </c>
      <c r="I1877" s="69">
        <v>1.01</v>
      </c>
      <c r="J1877" s="69">
        <v>96</v>
      </c>
    </row>
    <row r="1878" spans="1:10">
      <c r="A1878" s="86">
        <v>45560</v>
      </c>
      <c r="B1878" s="69" t="s">
        <v>438</v>
      </c>
      <c r="C1878" s="69" t="s">
        <v>432</v>
      </c>
      <c r="D1878" s="69">
        <v>484</v>
      </c>
      <c r="E1878" s="69">
        <v>34358</v>
      </c>
      <c r="F1878" s="69">
        <v>70.989999999999995</v>
      </c>
      <c r="G1878" s="69">
        <v>20639</v>
      </c>
      <c r="H1878" s="69">
        <v>18031</v>
      </c>
      <c r="I1878" s="69">
        <v>1.64</v>
      </c>
      <c r="J1878" s="69">
        <v>338</v>
      </c>
    </row>
    <row r="1879" spans="1:10">
      <c r="A1879" s="86">
        <v>45560</v>
      </c>
      <c r="B1879" s="69" t="s">
        <v>197</v>
      </c>
      <c r="C1879" s="69" t="s">
        <v>454</v>
      </c>
      <c r="D1879" s="69">
        <v>606</v>
      </c>
      <c r="E1879" s="69">
        <v>40247</v>
      </c>
      <c r="F1879" s="69">
        <v>66.41</v>
      </c>
      <c r="G1879" s="69">
        <v>35378</v>
      </c>
      <c r="H1879" s="69">
        <v>28218</v>
      </c>
      <c r="I1879" s="69">
        <v>1.1499999999999999</v>
      </c>
      <c r="J1879" s="69">
        <v>408</v>
      </c>
    </row>
    <row r="1880" spans="1:10">
      <c r="A1880" s="86">
        <v>45560</v>
      </c>
      <c r="B1880" s="69" t="s">
        <v>238</v>
      </c>
      <c r="C1880" s="69" t="s">
        <v>228</v>
      </c>
      <c r="D1880" s="69">
        <v>91</v>
      </c>
      <c r="E1880" s="69">
        <v>8339</v>
      </c>
      <c r="F1880" s="69">
        <v>91.64</v>
      </c>
      <c r="G1880" s="69">
        <v>5890</v>
      </c>
      <c r="H1880" s="69">
        <v>4344</v>
      </c>
      <c r="I1880" s="69">
        <v>1.22</v>
      </c>
      <c r="J1880" s="69">
        <v>72</v>
      </c>
    </row>
    <row r="1881" spans="1:10">
      <c r="A1881" s="86">
        <v>45560</v>
      </c>
      <c r="B1881" s="69" t="s">
        <v>266</v>
      </c>
      <c r="C1881" s="69" t="s">
        <v>256</v>
      </c>
      <c r="D1881" s="69">
        <v>95</v>
      </c>
      <c r="E1881" s="69">
        <v>8496</v>
      </c>
      <c r="F1881" s="69">
        <v>89.43</v>
      </c>
      <c r="G1881" s="69">
        <v>3589</v>
      </c>
      <c r="H1881" s="69">
        <v>3056</v>
      </c>
      <c r="I1881" s="69">
        <v>1.76</v>
      </c>
      <c r="J1881" s="69">
        <v>63</v>
      </c>
    </row>
    <row r="1882" spans="1:10">
      <c r="A1882" s="86">
        <v>45560</v>
      </c>
      <c r="B1882" s="69" t="s">
        <v>403</v>
      </c>
      <c r="C1882" s="69" t="s">
        <v>218</v>
      </c>
      <c r="D1882" s="69">
        <v>3407</v>
      </c>
      <c r="E1882" s="69">
        <v>143470</v>
      </c>
      <c r="F1882" s="69">
        <v>42.11</v>
      </c>
      <c r="G1882" s="69">
        <v>157711</v>
      </c>
      <c r="H1882" s="69">
        <v>133758</v>
      </c>
      <c r="I1882" s="69">
        <v>1.1000000000000001</v>
      </c>
      <c r="J1882" s="69">
        <v>1735</v>
      </c>
    </row>
    <row r="1883" spans="1:10">
      <c r="A1883" s="86">
        <v>45560</v>
      </c>
      <c r="B1883" s="69" t="s">
        <v>259</v>
      </c>
      <c r="C1883" s="69" t="s">
        <v>256</v>
      </c>
      <c r="D1883" s="69">
        <v>87</v>
      </c>
      <c r="E1883" s="69">
        <v>8378</v>
      </c>
      <c r="F1883" s="69">
        <v>96.3</v>
      </c>
      <c r="G1883" s="69">
        <v>4862</v>
      </c>
      <c r="H1883" s="69">
        <v>4097</v>
      </c>
      <c r="I1883" s="69">
        <v>1.4</v>
      </c>
      <c r="J1883" s="69">
        <v>68</v>
      </c>
    </row>
    <row r="1884" spans="1:10">
      <c r="A1884" s="86">
        <v>45560</v>
      </c>
      <c r="B1884" s="69" t="s">
        <v>369</v>
      </c>
      <c r="C1884" s="69" t="s">
        <v>127</v>
      </c>
      <c r="D1884" s="69">
        <v>265</v>
      </c>
      <c r="E1884" s="69">
        <v>66263</v>
      </c>
      <c r="F1884" s="69">
        <v>250.05</v>
      </c>
      <c r="G1884" s="69">
        <v>21543</v>
      </c>
      <c r="H1884" s="69">
        <v>19415</v>
      </c>
      <c r="I1884" s="69">
        <v>0.7</v>
      </c>
      <c r="J1884" s="69">
        <v>150</v>
      </c>
    </row>
    <row r="1885" spans="1:10">
      <c r="A1885" s="86">
        <v>45560</v>
      </c>
      <c r="B1885" s="69" t="s">
        <v>230</v>
      </c>
      <c r="C1885" s="69" t="s">
        <v>228</v>
      </c>
      <c r="D1885" s="69">
        <v>108</v>
      </c>
      <c r="E1885" s="69">
        <v>8565</v>
      </c>
      <c r="F1885" s="69">
        <v>79.31</v>
      </c>
      <c r="G1885" s="69">
        <v>4408</v>
      </c>
      <c r="H1885" s="69">
        <v>3590</v>
      </c>
      <c r="I1885" s="69">
        <v>1.68</v>
      </c>
      <c r="J1885" s="69">
        <v>74</v>
      </c>
    </row>
    <row r="1886" spans="1:10">
      <c r="A1886" s="86">
        <v>45560</v>
      </c>
      <c r="B1886" s="69" t="s">
        <v>263</v>
      </c>
      <c r="C1886" s="69" t="s">
        <v>256</v>
      </c>
      <c r="D1886" s="69">
        <v>77</v>
      </c>
      <c r="E1886" s="69">
        <v>8417</v>
      </c>
      <c r="F1886" s="69">
        <v>109.31</v>
      </c>
      <c r="G1886" s="69">
        <v>3181</v>
      </c>
      <c r="H1886" s="69">
        <v>2716</v>
      </c>
      <c r="I1886" s="69">
        <v>1.85</v>
      </c>
      <c r="J1886" s="69">
        <v>59</v>
      </c>
    </row>
    <row r="1887" spans="1:10">
      <c r="A1887" s="86">
        <v>45560</v>
      </c>
      <c r="B1887" s="69" t="s">
        <v>371</v>
      </c>
      <c r="C1887" s="69" t="s">
        <v>131</v>
      </c>
      <c r="D1887" s="69">
        <v>133</v>
      </c>
      <c r="E1887" s="69">
        <v>25263</v>
      </c>
      <c r="F1887" s="69">
        <v>189.95</v>
      </c>
      <c r="G1887" s="69">
        <v>5349</v>
      </c>
      <c r="H1887" s="69">
        <v>4732</v>
      </c>
      <c r="I1887" s="69">
        <v>1.1000000000000001</v>
      </c>
      <c r="J1887" s="69">
        <v>59</v>
      </c>
    </row>
    <row r="1888" spans="1:10">
      <c r="A1888" s="86">
        <v>45560</v>
      </c>
      <c r="B1888" s="69" t="s">
        <v>384</v>
      </c>
      <c r="C1888" s="69" t="s">
        <v>157</v>
      </c>
      <c r="D1888" s="69">
        <v>478</v>
      </c>
      <c r="E1888" s="69">
        <v>75873</v>
      </c>
      <c r="F1888" s="69">
        <v>158.72999999999999</v>
      </c>
      <c r="G1888" s="69">
        <v>36748</v>
      </c>
      <c r="H1888" s="69">
        <v>31414</v>
      </c>
      <c r="I1888" s="69">
        <v>0.7</v>
      </c>
      <c r="J1888" s="69">
        <v>258</v>
      </c>
    </row>
    <row r="1889" spans="1:10">
      <c r="A1889" s="86">
        <v>45560</v>
      </c>
      <c r="B1889" s="69" t="s">
        <v>367</v>
      </c>
      <c r="C1889" s="69" t="s">
        <v>109</v>
      </c>
      <c r="D1889" s="69">
        <v>378</v>
      </c>
      <c r="E1889" s="69">
        <v>135378</v>
      </c>
      <c r="F1889" s="69">
        <v>358.14</v>
      </c>
      <c r="G1889" s="69">
        <v>35524</v>
      </c>
      <c r="H1889" s="69">
        <v>28041</v>
      </c>
      <c r="I1889" s="69">
        <v>0.55000000000000004</v>
      </c>
      <c r="J1889" s="69">
        <v>197</v>
      </c>
    </row>
    <row r="1890" spans="1:10">
      <c r="A1890" s="86">
        <v>45560</v>
      </c>
      <c r="B1890" s="69" t="s">
        <v>351</v>
      </c>
      <c r="C1890" s="69" t="s">
        <v>134</v>
      </c>
      <c r="D1890" s="69">
        <v>113</v>
      </c>
      <c r="E1890" s="69">
        <v>19717</v>
      </c>
      <c r="F1890" s="69">
        <v>174.49</v>
      </c>
      <c r="G1890" s="69">
        <v>5009</v>
      </c>
      <c r="H1890" s="69">
        <v>4156</v>
      </c>
      <c r="I1890" s="69">
        <v>0.96</v>
      </c>
      <c r="J1890" s="69">
        <v>48</v>
      </c>
    </row>
    <row r="1891" spans="1:10">
      <c r="A1891" s="86">
        <v>45560</v>
      </c>
      <c r="B1891" s="69" t="s">
        <v>412</v>
      </c>
      <c r="C1891" s="69" t="s">
        <v>273</v>
      </c>
      <c r="D1891" s="69">
        <v>1093</v>
      </c>
      <c r="E1891" s="69">
        <v>59888</v>
      </c>
      <c r="F1891" s="69">
        <v>54.79</v>
      </c>
      <c r="G1891" s="69">
        <v>36764</v>
      </c>
      <c r="H1891" s="69">
        <v>33140</v>
      </c>
      <c r="I1891" s="69">
        <v>2.0299999999999998</v>
      </c>
      <c r="J1891" s="69">
        <v>746</v>
      </c>
    </row>
    <row r="1892" spans="1:10">
      <c r="A1892" s="86">
        <v>45560</v>
      </c>
      <c r="B1892" s="69" t="s">
        <v>412</v>
      </c>
      <c r="C1892" s="69" t="s">
        <v>277</v>
      </c>
      <c r="D1892" s="69">
        <v>917</v>
      </c>
      <c r="E1892" s="69">
        <v>49107</v>
      </c>
      <c r="F1892" s="69">
        <v>53.55</v>
      </c>
      <c r="G1892" s="69">
        <v>17400</v>
      </c>
      <c r="H1892" s="69">
        <v>16234</v>
      </c>
      <c r="I1892" s="69">
        <v>5.08</v>
      </c>
      <c r="J1892" s="69">
        <v>884</v>
      </c>
    </row>
    <row r="1893" spans="1:10">
      <c r="A1893" s="86">
        <v>45560</v>
      </c>
      <c r="B1893" s="69" t="s">
        <v>412</v>
      </c>
      <c r="C1893" s="69" t="s">
        <v>282</v>
      </c>
      <c r="D1893" s="69">
        <v>768</v>
      </c>
      <c r="E1893" s="69">
        <v>47808</v>
      </c>
      <c r="F1893" s="69">
        <v>62.25</v>
      </c>
      <c r="G1893" s="69">
        <v>36549</v>
      </c>
      <c r="H1893" s="69">
        <v>27806</v>
      </c>
      <c r="I1893" s="69">
        <v>1.65</v>
      </c>
      <c r="J1893" s="69">
        <v>603</v>
      </c>
    </row>
    <row r="1894" spans="1:10">
      <c r="A1894" s="86">
        <v>45560</v>
      </c>
      <c r="B1894" s="69" t="s">
        <v>407</v>
      </c>
      <c r="C1894" s="69" t="s">
        <v>243</v>
      </c>
      <c r="D1894" s="69">
        <v>316</v>
      </c>
      <c r="E1894" s="69">
        <v>59022</v>
      </c>
      <c r="F1894" s="69">
        <v>186.78</v>
      </c>
      <c r="G1894" s="69">
        <v>17810</v>
      </c>
      <c r="H1894" s="69">
        <v>14462</v>
      </c>
      <c r="I1894" s="69">
        <v>0.05</v>
      </c>
      <c r="J1894" s="69">
        <v>9</v>
      </c>
    </row>
    <row r="1895" spans="1:10">
      <c r="A1895" s="86">
        <v>45560</v>
      </c>
      <c r="B1895" s="69" t="s">
        <v>411</v>
      </c>
      <c r="C1895" s="69" t="s">
        <v>268</v>
      </c>
      <c r="D1895" s="69">
        <v>705</v>
      </c>
      <c r="E1895" s="69">
        <v>57124</v>
      </c>
      <c r="F1895" s="69">
        <v>81.03</v>
      </c>
      <c r="G1895" s="69">
        <v>49170</v>
      </c>
      <c r="H1895" s="69">
        <v>31081</v>
      </c>
      <c r="I1895" s="69">
        <v>1.17</v>
      </c>
      <c r="J1895" s="69">
        <v>577</v>
      </c>
    </row>
    <row r="1896" spans="1:10">
      <c r="A1896" s="86">
        <v>45560</v>
      </c>
      <c r="B1896" s="69" t="s">
        <v>392</v>
      </c>
      <c r="C1896" s="69" t="s">
        <v>185</v>
      </c>
      <c r="D1896" s="69">
        <v>1996</v>
      </c>
      <c r="E1896" s="69">
        <v>161905</v>
      </c>
      <c r="F1896" s="69">
        <v>81.11</v>
      </c>
      <c r="G1896" s="69">
        <v>203914</v>
      </c>
      <c r="H1896" s="69">
        <v>140054</v>
      </c>
      <c r="I1896" s="69">
        <v>0.75</v>
      </c>
      <c r="J1896" s="69">
        <v>1526</v>
      </c>
    </row>
    <row r="1897" spans="1:10">
      <c r="A1897" s="86">
        <v>45560</v>
      </c>
      <c r="B1897" s="69" t="s">
        <v>405</v>
      </c>
      <c r="C1897" s="69" t="s">
        <v>239</v>
      </c>
      <c r="D1897" s="69">
        <v>603</v>
      </c>
      <c r="E1897" s="69">
        <v>29393</v>
      </c>
      <c r="F1897" s="69">
        <v>48.74</v>
      </c>
      <c r="G1897" s="69">
        <v>18205</v>
      </c>
      <c r="H1897" s="69">
        <v>14154</v>
      </c>
      <c r="I1897" s="69">
        <v>2.09</v>
      </c>
      <c r="J1897" s="69">
        <v>380</v>
      </c>
    </row>
    <row r="1898" spans="1:10">
      <c r="A1898" s="86">
        <v>45560</v>
      </c>
      <c r="B1898" s="69" t="s">
        <v>349</v>
      </c>
      <c r="C1898" s="69" t="s">
        <v>123</v>
      </c>
      <c r="D1898" s="69">
        <v>339</v>
      </c>
      <c r="E1898" s="69">
        <v>82800</v>
      </c>
      <c r="F1898" s="69">
        <v>244.25</v>
      </c>
      <c r="G1898" s="69">
        <v>15232</v>
      </c>
      <c r="H1898" s="69">
        <v>11858</v>
      </c>
      <c r="I1898" s="69">
        <v>1.03</v>
      </c>
      <c r="J1898" s="69">
        <v>157</v>
      </c>
    </row>
    <row r="1899" spans="1:10">
      <c r="A1899" s="86">
        <v>45560</v>
      </c>
      <c r="B1899" s="69" t="s">
        <v>423</v>
      </c>
      <c r="C1899" s="69" t="s">
        <v>422</v>
      </c>
      <c r="D1899" s="69">
        <v>18</v>
      </c>
      <c r="E1899" s="69">
        <v>14007</v>
      </c>
      <c r="F1899" s="69">
        <v>778.17</v>
      </c>
      <c r="G1899" s="69">
        <v>4777</v>
      </c>
      <c r="H1899" s="69">
        <v>3871</v>
      </c>
      <c r="I1899" s="69">
        <v>0.25</v>
      </c>
      <c r="J1899" s="69">
        <v>12</v>
      </c>
    </row>
    <row r="1900" spans="1:10">
      <c r="A1900" s="86">
        <v>45560</v>
      </c>
      <c r="B1900" s="69" t="s">
        <v>425</v>
      </c>
      <c r="C1900" s="69" t="s">
        <v>424</v>
      </c>
      <c r="D1900" s="69">
        <v>15</v>
      </c>
      <c r="E1900" s="69">
        <v>15087</v>
      </c>
      <c r="F1900" s="69">
        <v>1005.8</v>
      </c>
      <c r="G1900" s="69">
        <v>1336</v>
      </c>
      <c r="H1900" s="69">
        <v>964</v>
      </c>
      <c r="I1900" s="69">
        <v>0.52</v>
      </c>
      <c r="J1900" s="69">
        <v>7</v>
      </c>
    </row>
    <row r="1901" spans="1:10">
      <c r="A1901" s="86">
        <v>45560</v>
      </c>
      <c r="B1901" s="69" t="s">
        <v>427</v>
      </c>
      <c r="C1901" s="69" t="s">
        <v>426</v>
      </c>
      <c r="D1901" s="69">
        <v>28</v>
      </c>
      <c r="E1901" s="69">
        <v>13869</v>
      </c>
      <c r="F1901" s="69">
        <v>495.32</v>
      </c>
      <c r="G1901" s="69">
        <v>4872</v>
      </c>
      <c r="H1901" s="69">
        <v>3971</v>
      </c>
      <c r="I1901" s="69">
        <v>0.25</v>
      </c>
      <c r="J1901" s="69">
        <v>12</v>
      </c>
    </row>
    <row r="1902" spans="1:10">
      <c r="A1902" s="86">
        <v>45560</v>
      </c>
      <c r="B1902" s="69" t="s">
        <v>429</v>
      </c>
      <c r="C1902" s="69" t="s">
        <v>428</v>
      </c>
      <c r="D1902" s="69">
        <v>12</v>
      </c>
      <c r="E1902" s="69">
        <v>12810</v>
      </c>
      <c r="F1902" s="69">
        <v>1067.5</v>
      </c>
      <c r="G1902" s="69">
        <v>1225</v>
      </c>
      <c r="H1902" s="69">
        <v>929</v>
      </c>
      <c r="I1902" s="69">
        <v>0.24</v>
      </c>
      <c r="J1902" s="69">
        <v>3</v>
      </c>
    </row>
    <row r="1903" spans="1:10">
      <c r="A1903" s="86">
        <v>45560</v>
      </c>
      <c r="B1903" s="69" t="s">
        <v>375</v>
      </c>
      <c r="C1903" s="69" t="s">
        <v>138</v>
      </c>
      <c r="D1903" s="69">
        <v>241</v>
      </c>
      <c r="E1903" s="69">
        <v>64394</v>
      </c>
      <c r="F1903" s="69">
        <v>267.2</v>
      </c>
      <c r="G1903" s="69">
        <v>17130</v>
      </c>
      <c r="H1903" s="69">
        <v>14998</v>
      </c>
      <c r="I1903" s="69">
        <v>0.71</v>
      </c>
      <c r="J1903" s="69">
        <v>122</v>
      </c>
    </row>
    <row r="1904" spans="1:10">
      <c r="A1904" s="86">
        <v>45560</v>
      </c>
      <c r="B1904" s="69" t="s">
        <v>440</v>
      </c>
      <c r="C1904" s="69" t="s">
        <v>432</v>
      </c>
      <c r="D1904" s="69">
        <v>399</v>
      </c>
      <c r="E1904" s="69">
        <v>39647</v>
      </c>
      <c r="F1904" s="69">
        <v>99.37</v>
      </c>
      <c r="G1904" s="69">
        <v>40448</v>
      </c>
      <c r="H1904" s="69">
        <v>26283</v>
      </c>
      <c r="I1904" s="69">
        <v>0.83</v>
      </c>
      <c r="J1904" s="69">
        <v>336</v>
      </c>
    </row>
    <row r="1905" spans="1:10">
      <c r="A1905" s="86">
        <v>45560</v>
      </c>
      <c r="B1905" s="69" t="s">
        <v>199</v>
      </c>
      <c r="C1905" s="69" t="s">
        <v>454</v>
      </c>
      <c r="D1905" s="69">
        <v>381</v>
      </c>
      <c r="E1905" s="69">
        <v>40059</v>
      </c>
      <c r="F1905" s="69">
        <v>105.14</v>
      </c>
      <c r="G1905" s="69">
        <v>44861</v>
      </c>
      <c r="H1905" s="69">
        <v>27234</v>
      </c>
      <c r="I1905" s="69">
        <v>0.64</v>
      </c>
      <c r="J1905" s="69">
        <v>286</v>
      </c>
    </row>
    <row r="1906" spans="1:10">
      <c r="A1906" s="86">
        <v>45560</v>
      </c>
      <c r="B1906" s="69" t="s">
        <v>237</v>
      </c>
      <c r="C1906" s="69" t="s">
        <v>228</v>
      </c>
      <c r="D1906" s="69">
        <v>105</v>
      </c>
      <c r="E1906" s="69">
        <v>8314</v>
      </c>
      <c r="F1906" s="69">
        <v>79.180000000000007</v>
      </c>
      <c r="G1906" s="69">
        <v>4728</v>
      </c>
      <c r="H1906" s="69">
        <v>3577</v>
      </c>
      <c r="I1906" s="69">
        <v>1.69</v>
      </c>
      <c r="J1906" s="69">
        <v>80</v>
      </c>
    </row>
    <row r="1907" spans="1:10">
      <c r="A1907" s="86">
        <v>45560</v>
      </c>
      <c r="B1907" s="69" t="s">
        <v>260</v>
      </c>
      <c r="C1907" s="69" t="s">
        <v>256</v>
      </c>
      <c r="D1907" s="69">
        <v>79</v>
      </c>
      <c r="E1907" s="69">
        <v>8302</v>
      </c>
      <c r="F1907" s="69">
        <v>105.09</v>
      </c>
      <c r="G1907" s="69">
        <v>4647</v>
      </c>
      <c r="H1907" s="69">
        <v>3793</v>
      </c>
      <c r="I1907" s="69">
        <v>1.33</v>
      </c>
      <c r="J1907" s="69">
        <v>62</v>
      </c>
    </row>
    <row r="1908" spans="1:10">
      <c r="A1908" s="86">
        <v>45560</v>
      </c>
      <c r="B1908" s="69" t="s">
        <v>420</v>
      </c>
      <c r="C1908" s="69" t="s">
        <v>419</v>
      </c>
      <c r="D1908" s="69">
        <v>113</v>
      </c>
      <c r="E1908" s="69">
        <v>61531</v>
      </c>
      <c r="F1908" s="69">
        <v>544.52</v>
      </c>
      <c r="G1908" s="69">
        <v>80765</v>
      </c>
      <c r="H1908" s="69">
        <v>78449</v>
      </c>
      <c r="I1908" s="69">
        <v>0</v>
      </c>
    </row>
    <row r="1909" spans="1:10">
      <c r="A1909" s="86">
        <v>45560</v>
      </c>
      <c r="B1909" s="69" t="s">
        <v>409</v>
      </c>
      <c r="C1909" s="69" t="s">
        <v>253</v>
      </c>
      <c r="D1909" s="69">
        <v>2059</v>
      </c>
      <c r="E1909" s="69">
        <v>104444</v>
      </c>
      <c r="F1909" s="69">
        <v>50.73</v>
      </c>
      <c r="G1909" s="69">
        <v>38011</v>
      </c>
      <c r="H1909" s="69">
        <v>34924</v>
      </c>
      <c r="I1909" s="69">
        <v>5</v>
      </c>
      <c r="J1909" s="69">
        <v>1902</v>
      </c>
    </row>
    <row r="1910" spans="1:10">
      <c r="A1910" s="86">
        <v>45560</v>
      </c>
      <c r="B1910" s="69" t="s">
        <v>444</v>
      </c>
      <c r="C1910" s="69" t="s">
        <v>432</v>
      </c>
      <c r="D1910" s="69">
        <v>373</v>
      </c>
      <c r="E1910" s="69">
        <v>40807</v>
      </c>
      <c r="F1910" s="69">
        <v>109.4</v>
      </c>
      <c r="G1910" s="69">
        <v>44277</v>
      </c>
      <c r="H1910" s="69">
        <v>27288</v>
      </c>
      <c r="I1910" s="69">
        <v>0.77</v>
      </c>
      <c r="J1910" s="69">
        <v>342</v>
      </c>
    </row>
    <row r="1911" spans="1:10">
      <c r="A1911" s="86">
        <v>45560</v>
      </c>
      <c r="B1911" s="69" t="s">
        <v>196</v>
      </c>
      <c r="C1911" s="69" t="s">
        <v>454</v>
      </c>
      <c r="D1911" s="69">
        <v>404</v>
      </c>
      <c r="E1911" s="69">
        <v>41032</v>
      </c>
      <c r="F1911" s="69">
        <v>101.56</v>
      </c>
      <c r="G1911" s="69">
        <v>57005</v>
      </c>
      <c r="H1911" s="69">
        <v>32093</v>
      </c>
      <c r="I1911" s="69">
        <v>0.62</v>
      </c>
      <c r="J1911" s="69">
        <v>354</v>
      </c>
    </row>
    <row r="1912" spans="1:10">
      <c r="A1912" s="86">
        <v>45560</v>
      </c>
      <c r="B1912" s="69" t="s">
        <v>235</v>
      </c>
      <c r="C1912" s="69" t="s">
        <v>228</v>
      </c>
      <c r="D1912" s="69">
        <v>106</v>
      </c>
      <c r="E1912" s="69">
        <v>8523</v>
      </c>
      <c r="F1912" s="69">
        <v>80.41</v>
      </c>
      <c r="G1912" s="69">
        <v>4523</v>
      </c>
      <c r="H1912" s="69">
        <v>3518</v>
      </c>
      <c r="I1912" s="69">
        <v>2.0099999999999998</v>
      </c>
      <c r="J1912" s="69">
        <v>91</v>
      </c>
    </row>
    <row r="1913" spans="1:10">
      <c r="A1913" s="86">
        <v>45560</v>
      </c>
      <c r="B1913" s="69" t="s">
        <v>262</v>
      </c>
      <c r="C1913" s="69" t="s">
        <v>256</v>
      </c>
      <c r="D1913" s="69">
        <v>76</v>
      </c>
      <c r="E1913" s="69">
        <v>8390</v>
      </c>
      <c r="F1913" s="69">
        <v>110.39</v>
      </c>
      <c r="G1913" s="69">
        <v>4394</v>
      </c>
      <c r="H1913" s="69">
        <v>3176</v>
      </c>
      <c r="I1913" s="69">
        <v>1.34</v>
      </c>
      <c r="J1913" s="69">
        <v>59</v>
      </c>
    </row>
    <row r="1914" spans="1:10">
      <c r="A1914" s="86">
        <v>45560</v>
      </c>
      <c r="B1914" s="69" t="s">
        <v>456</v>
      </c>
      <c r="C1914" s="69" t="s">
        <v>455</v>
      </c>
      <c r="D1914" s="69">
        <v>292</v>
      </c>
      <c r="E1914" s="69">
        <v>25974</v>
      </c>
      <c r="F1914" s="69">
        <v>88.95</v>
      </c>
      <c r="G1914" s="69">
        <v>28631</v>
      </c>
      <c r="H1914" s="69">
        <v>18369</v>
      </c>
      <c r="I1914" s="69">
        <v>0.73</v>
      </c>
      <c r="J1914" s="69">
        <v>210</v>
      </c>
    </row>
    <row r="1915" spans="1:10">
      <c r="A1915" s="86">
        <v>45560</v>
      </c>
      <c r="B1915" s="69" t="s">
        <v>380</v>
      </c>
      <c r="C1915" s="69" t="s">
        <v>150</v>
      </c>
      <c r="D1915" s="69">
        <v>192</v>
      </c>
      <c r="E1915" s="69">
        <v>26476</v>
      </c>
      <c r="F1915" s="69">
        <v>137.9</v>
      </c>
      <c r="G1915" s="69">
        <v>4908</v>
      </c>
      <c r="H1915" s="69">
        <v>4231</v>
      </c>
      <c r="I1915" s="69">
        <v>1.79</v>
      </c>
      <c r="J1915" s="69">
        <v>88</v>
      </c>
    </row>
    <row r="1916" spans="1:10">
      <c r="A1916" s="86">
        <v>45560</v>
      </c>
      <c r="B1916" s="69" t="s">
        <v>233</v>
      </c>
      <c r="C1916" s="69" t="s">
        <v>228</v>
      </c>
      <c r="D1916" s="69">
        <v>147</v>
      </c>
      <c r="E1916" s="69">
        <v>8397</v>
      </c>
      <c r="F1916" s="69">
        <v>57.12</v>
      </c>
      <c r="G1916" s="69">
        <v>6452</v>
      </c>
      <c r="H1916" s="69">
        <v>3828</v>
      </c>
      <c r="I1916" s="69">
        <v>1.53</v>
      </c>
      <c r="J1916" s="69">
        <v>99</v>
      </c>
    </row>
    <row r="1917" spans="1:10">
      <c r="A1917" s="86">
        <v>45560</v>
      </c>
      <c r="B1917" s="69" t="s">
        <v>261</v>
      </c>
      <c r="C1917" s="69" t="s">
        <v>256</v>
      </c>
      <c r="D1917" s="69">
        <v>104</v>
      </c>
      <c r="E1917" s="69">
        <v>8072</v>
      </c>
      <c r="F1917" s="69">
        <v>77.62</v>
      </c>
      <c r="G1917" s="69">
        <v>2789</v>
      </c>
      <c r="H1917" s="69">
        <v>2344</v>
      </c>
      <c r="I1917" s="69">
        <v>2.15</v>
      </c>
      <c r="J1917" s="69">
        <v>60</v>
      </c>
    </row>
    <row r="1918" spans="1:10">
      <c r="A1918" s="86">
        <v>45560</v>
      </c>
      <c r="B1918" s="69" t="s">
        <v>352</v>
      </c>
      <c r="C1918" s="69" t="s">
        <v>141</v>
      </c>
      <c r="D1918" s="69">
        <v>67</v>
      </c>
      <c r="E1918" s="69">
        <v>10050</v>
      </c>
      <c r="F1918" s="69">
        <v>150</v>
      </c>
      <c r="G1918" s="69">
        <v>1094</v>
      </c>
      <c r="H1918" s="69">
        <v>876</v>
      </c>
      <c r="I1918" s="69">
        <v>2.29</v>
      </c>
      <c r="J1918" s="69">
        <v>25</v>
      </c>
    </row>
    <row r="1919" spans="1:10">
      <c r="A1919" s="86">
        <v>45560</v>
      </c>
      <c r="B1919" s="69" t="s">
        <v>355</v>
      </c>
      <c r="C1919" s="69" t="s">
        <v>141</v>
      </c>
      <c r="D1919" s="69">
        <v>129</v>
      </c>
      <c r="E1919" s="69">
        <v>10501</v>
      </c>
      <c r="F1919" s="69">
        <v>81.400000000000006</v>
      </c>
      <c r="G1919" s="69">
        <v>2500</v>
      </c>
      <c r="H1919" s="69">
        <v>2085</v>
      </c>
      <c r="I1919" s="69">
        <v>2.56</v>
      </c>
      <c r="J1919" s="69">
        <v>64</v>
      </c>
    </row>
    <row r="1920" spans="1:10">
      <c r="A1920" s="86">
        <v>45560</v>
      </c>
      <c r="B1920" s="69" t="s">
        <v>356</v>
      </c>
      <c r="C1920" s="69" t="s">
        <v>141</v>
      </c>
      <c r="D1920" s="69">
        <v>97</v>
      </c>
      <c r="E1920" s="69">
        <v>10635</v>
      </c>
      <c r="F1920" s="69">
        <v>109.64</v>
      </c>
      <c r="G1920" s="69">
        <v>1744</v>
      </c>
      <c r="H1920" s="69">
        <v>1457</v>
      </c>
      <c r="I1920" s="69">
        <v>2.2400000000000002</v>
      </c>
      <c r="J1920" s="69">
        <v>39</v>
      </c>
    </row>
    <row r="1921" spans="1:10">
      <c r="A1921" s="86">
        <v>45560</v>
      </c>
      <c r="B1921" s="69" t="s">
        <v>357</v>
      </c>
      <c r="C1921" s="69" t="s">
        <v>141</v>
      </c>
      <c r="D1921" s="69">
        <v>71</v>
      </c>
      <c r="E1921" s="69">
        <v>10142</v>
      </c>
      <c r="F1921" s="69">
        <v>142.85</v>
      </c>
      <c r="G1921" s="69">
        <v>1690</v>
      </c>
      <c r="H1921" s="69">
        <v>1468</v>
      </c>
      <c r="I1921" s="69">
        <v>1.72</v>
      </c>
      <c r="J1921" s="69">
        <v>29</v>
      </c>
    </row>
    <row r="1922" spans="1:10">
      <c r="A1922" s="86">
        <v>45560</v>
      </c>
      <c r="B1922" s="69" t="s">
        <v>358</v>
      </c>
      <c r="C1922" s="69" t="s">
        <v>141</v>
      </c>
      <c r="D1922" s="69">
        <v>123</v>
      </c>
      <c r="E1922" s="69">
        <v>10649</v>
      </c>
      <c r="F1922" s="69">
        <v>86.58</v>
      </c>
      <c r="G1922" s="69">
        <v>2156</v>
      </c>
      <c r="H1922" s="69">
        <v>1823</v>
      </c>
      <c r="I1922" s="69">
        <v>2.83</v>
      </c>
      <c r="J1922" s="69">
        <v>61</v>
      </c>
    </row>
    <row r="1923" spans="1:10">
      <c r="A1923" s="86">
        <v>45560</v>
      </c>
      <c r="B1923" s="69" t="s">
        <v>359</v>
      </c>
      <c r="C1923" s="69" t="s">
        <v>141</v>
      </c>
      <c r="D1923" s="69">
        <v>90</v>
      </c>
      <c r="E1923" s="69">
        <v>10540</v>
      </c>
      <c r="F1923" s="69">
        <v>117.11</v>
      </c>
      <c r="G1923" s="69">
        <v>3281</v>
      </c>
      <c r="H1923" s="69">
        <v>2712</v>
      </c>
      <c r="I1923" s="69">
        <v>1.62</v>
      </c>
      <c r="J1923" s="69">
        <v>53</v>
      </c>
    </row>
    <row r="1924" spans="1:10">
      <c r="A1924" s="86">
        <v>45560</v>
      </c>
      <c r="B1924" s="69" t="s">
        <v>360</v>
      </c>
      <c r="C1924" s="69" t="s">
        <v>141</v>
      </c>
      <c r="D1924" s="69">
        <v>87</v>
      </c>
      <c r="E1924" s="69">
        <v>10264</v>
      </c>
      <c r="F1924" s="69">
        <v>117.98</v>
      </c>
      <c r="G1924" s="69">
        <v>1969</v>
      </c>
      <c r="H1924" s="69">
        <v>1667</v>
      </c>
      <c r="I1924" s="69">
        <v>2.13</v>
      </c>
      <c r="J1924" s="69">
        <v>42</v>
      </c>
    </row>
    <row r="1925" spans="1:10">
      <c r="A1925" s="86">
        <v>45560</v>
      </c>
      <c r="B1925" s="69" t="s">
        <v>361</v>
      </c>
      <c r="C1925" s="69" t="s">
        <v>141</v>
      </c>
      <c r="D1925" s="69">
        <v>114</v>
      </c>
      <c r="E1925" s="69">
        <v>10198</v>
      </c>
      <c r="F1925" s="69">
        <v>89.46</v>
      </c>
      <c r="G1925" s="69">
        <v>1638</v>
      </c>
      <c r="H1925" s="69">
        <v>1406</v>
      </c>
      <c r="I1925" s="69">
        <v>2.69</v>
      </c>
      <c r="J1925" s="69">
        <v>44</v>
      </c>
    </row>
    <row r="1926" spans="1:10">
      <c r="A1926" s="86">
        <v>45560</v>
      </c>
      <c r="B1926" s="69" t="s">
        <v>362</v>
      </c>
      <c r="C1926" s="69" t="s">
        <v>141</v>
      </c>
      <c r="D1926" s="69">
        <v>98</v>
      </c>
      <c r="E1926" s="69">
        <v>10536</v>
      </c>
      <c r="F1926" s="69">
        <v>107.51</v>
      </c>
      <c r="G1926" s="69">
        <v>2146</v>
      </c>
      <c r="H1926" s="69">
        <v>1805</v>
      </c>
      <c r="I1926" s="69">
        <v>1.44</v>
      </c>
      <c r="J1926" s="69">
        <v>31</v>
      </c>
    </row>
    <row r="1927" spans="1:10">
      <c r="A1927" s="86">
        <v>45560</v>
      </c>
      <c r="B1927" s="69" t="s">
        <v>363</v>
      </c>
      <c r="C1927" s="69" t="s">
        <v>141</v>
      </c>
      <c r="D1927" s="69">
        <v>88</v>
      </c>
      <c r="E1927" s="69">
        <v>10390</v>
      </c>
      <c r="F1927" s="69">
        <v>118.07</v>
      </c>
      <c r="G1927" s="69">
        <v>2348</v>
      </c>
      <c r="H1927" s="69">
        <v>2001</v>
      </c>
      <c r="I1927" s="69">
        <v>1.66</v>
      </c>
      <c r="J1927" s="69">
        <v>39</v>
      </c>
    </row>
    <row r="1928" spans="1:10">
      <c r="A1928" s="86">
        <v>45560</v>
      </c>
      <c r="B1928" s="69" t="s">
        <v>364</v>
      </c>
      <c r="C1928" s="69" t="s">
        <v>141</v>
      </c>
      <c r="D1928" s="69">
        <v>128</v>
      </c>
      <c r="E1928" s="69">
        <v>10760</v>
      </c>
      <c r="F1928" s="69">
        <v>84.06</v>
      </c>
      <c r="G1928" s="69">
        <v>2614</v>
      </c>
      <c r="H1928" s="69">
        <v>2112</v>
      </c>
      <c r="I1928" s="69">
        <v>2.95</v>
      </c>
      <c r="J1928" s="69">
        <v>77</v>
      </c>
    </row>
    <row r="1929" spans="1:10">
      <c r="A1929" s="86">
        <v>45560</v>
      </c>
      <c r="B1929" s="69" t="s">
        <v>453</v>
      </c>
      <c r="C1929" s="69" t="s">
        <v>228</v>
      </c>
      <c r="D1929" s="69">
        <v>93</v>
      </c>
      <c r="E1929" s="69">
        <v>8423</v>
      </c>
      <c r="F1929" s="69">
        <v>90.57</v>
      </c>
      <c r="G1929" s="69">
        <v>4220</v>
      </c>
      <c r="H1929" s="69">
        <v>3281</v>
      </c>
      <c r="I1929" s="69">
        <v>1.45</v>
      </c>
      <c r="J1929" s="69">
        <v>61</v>
      </c>
    </row>
    <row r="1930" spans="1:10">
      <c r="A1930" s="86">
        <v>45560</v>
      </c>
      <c r="B1930" s="69" t="s">
        <v>265</v>
      </c>
      <c r="C1930" s="69" t="s">
        <v>256</v>
      </c>
      <c r="D1930" s="69">
        <v>99</v>
      </c>
      <c r="E1930" s="69">
        <v>8544</v>
      </c>
      <c r="F1930" s="69">
        <v>86.3</v>
      </c>
      <c r="G1930" s="69">
        <v>4326</v>
      </c>
      <c r="H1930" s="69">
        <v>3358</v>
      </c>
      <c r="I1930" s="69">
        <v>1.92</v>
      </c>
      <c r="J1930" s="69">
        <v>83</v>
      </c>
    </row>
    <row r="1931" spans="1:10">
      <c r="A1931" s="86">
        <v>45560</v>
      </c>
      <c r="B1931" s="69" t="s">
        <v>381</v>
      </c>
      <c r="C1931" s="69" t="s">
        <v>153</v>
      </c>
      <c r="D1931" s="69">
        <v>83</v>
      </c>
      <c r="E1931" s="69">
        <v>25229</v>
      </c>
      <c r="F1931" s="69">
        <v>303.95999999999998</v>
      </c>
      <c r="G1931" s="69">
        <v>3431</v>
      </c>
      <c r="H1931" s="69">
        <v>2862</v>
      </c>
      <c r="I1931" s="69">
        <v>1.28</v>
      </c>
      <c r="J1931" s="69">
        <v>44</v>
      </c>
    </row>
    <row r="1932" spans="1:10">
      <c r="A1932" s="86">
        <v>45560</v>
      </c>
      <c r="B1932" s="69" t="s">
        <v>446</v>
      </c>
      <c r="C1932" s="69" t="s">
        <v>432</v>
      </c>
      <c r="D1932" s="69">
        <v>523</v>
      </c>
      <c r="E1932" s="69">
        <v>40264</v>
      </c>
      <c r="F1932" s="69">
        <v>76.989999999999995</v>
      </c>
      <c r="G1932" s="69">
        <v>30618</v>
      </c>
      <c r="H1932" s="69">
        <v>26298</v>
      </c>
      <c r="I1932" s="69">
        <v>1.27</v>
      </c>
      <c r="J1932" s="69">
        <v>388</v>
      </c>
    </row>
    <row r="1933" spans="1:10">
      <c r="A1933" s="86">
        <v>45560</v>
      </c>
      <c r="B1933" s="69" t="s">
        <v>200</v>
      </c>
      <c r="C1933" s="69" t="s">
        <v>454</v>
      </c>
      <c r="D1933" s="69">
        <v>714</v>
      </c>
      <c r="E1933" s="69">
        <v>40409</v>
      </c>
      <c r="F1933" s="69">
        <v>56.6</v>
      </c>
      <c r="G1933" s="69">
        <v>38668</v>
      </c>
      <c r="H1933" s="69">
        <v>32877</v>
      </c>
      <c r="I1933" s="69">
        <v>1.17</v>
      </c>
      <c r="J1933" s="69">
        <v>453</v>
      </c>
    </row>
    <row r="1934" spans="1:10">
      <c r="A1934" s="86">
        <v>45560</v>
      </c>
      <c r="B1934" s="69" t="s">
        <v>232</v>
      </c>
      <c r="C1934" s="69" t="s">
        <v>228</v>
      </c>
      <c r="D1934" s="69">
        <v>88</v>
      </c>
      <c r="E1934" s="69">
        <v>8257</v>
      </c>
      <c r="F1934" s="69">
        <v>93.83</v>
      </c>
      <c r="G1934" s="69">
        <v>5399</v>
      </c>
      <c r="H1934" s="69">
        <v>4489</v>
      </c>
      <c r="I1934" s="69">
        <v>1.1499999999999999</v>
      </c>
      <c r="J1934" s="69">
        <v>62</v>
      </c>
    </row>
    <row r="1935" spans="1:10">
      <c r="A1935" s="86">
        <v>45560</v>
      </c>
      <c r="B1935" s="69" t="s">
        <v>258</v>
      </c>
      <c r="C1935" s="69" t="s">
        <v>256</v>
      </c>
      <c r="D1935" s="69">
        <v>109</v>
      </c>
      <c r="E1935" s="69">
        <v>8451</v>
      </c>
      <c r="F1935" s="69">
        <v>77.53</v>
      </c>
      <c r="G1935" s="69">
        <v>3332</v>
      </c>
      <c r="H1935" s="69">
        <v>2958</v>
      </c>
      <c r="I1935" s="69">
        <v>2.1</v>
      </c>
      <c r="J1935" s="69">
        <v>70</v>
      </c>
    </row>
    <row r="1936" spans="1:10">
      <c r="A1936" s="86">
        <v>45560</v>
      </c>
      <c r="B1936" s="69" t="s">
        <v>231</v>
      </c>
      <c r="C1936" s="69" t="s">
        <v>228</v>
      </c>
      <c r="D1936" s="69">
        <v>145</v>
      </c>
      <c r="E1936" s="69">
        <v>8259</v>
      </c>
      <c r="F1936" s="69">
        <v>56.96</v>
      </c>
      <c r="G1936" s="69">
        <v>5874</v>
      </c>
      <c r="H1936" s="69">
        <v>4970</v>
      </c>
      <c r="I1936" s="69">
        <v>1.91</v>
      </c>
      <c r="J1936" s="69">
        <v>112</v>
      </c>
    </row>
    <row r="1937" spans="1:10">
      <c r="A1937" s="86">
        <v>45560</v>
      </c>
      <c r="B1937" s="69" t="s">
        <v>257</v>
      </c>
      <c r="C1937" s="69" t="s">
        <v>256</v>
      </c>
      <c r="D1937" s="69">
        <v>133</v>
      </c>
      <c r="E1937" s="69">
        <v>8277</v>
      </c>
      <c r="F1937" s="69">
        <v>62.23</v>
      </c>
      <c r="G1937" s="69">
        <v>4501</v>
      </c>
      <c r="H1937" s="69">
        <v>3625</v>
      </c>
      <c r="I1937" s="69">
        <v>1.96</v>
      </c>
      <c r="J1937" s="69">
        <v>88</v>
      </c>
    </row>
  </sheetData>
  <pageMargins left="0" right="0" top="0" bottom="0" header="0" footer="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1937"/>
  <sheetViews>
    <sheetView workbookViewId="0"/>
  </sheetViews>
  <sheetFormatPr defaultColWidth="12.5703125" defaultRowHeight="15.75" customHeight="1"/>
  <sheetData>
    <row r="1" spans="1:10">
      <c r="A1" s="69" t="s">
        <v>35</v>
      </c>
      <c r="B1" s="69" t="s">
        <v>41</v>
      </c>
      <c r="C1" s="69" t="s">
        <v>39</v>
      </c>
      <c r="D1" s="69" t="s">
        <v>52</v>
      </c>
      <c r="E1" s="69" t="s">
        <v>50</v>
      </c>
      <c r="F1" s="69" t="s">
        <v>54</v>
      </c>
      <c r="G1" s="69" t="s">
        <v>60</v>
      </c>
      <c r="H1" s="69" t="s">
        <v>62</v>
      </c>
      <c r="I1" s="69" t="s">
        <v>860</v>
      </c>
      <c r="J1" s="69" t="s">
        <v>56</v>
      </c>
    </row>
    <row r="2" spans="1:10">
      <c r="A2" s="86">
        <v>45536</v>
      </c>
      <c r="B2" s="69" t="s">
        <v>386</v>
      </c>
      <c r="C2" s="69" t="s">
        <v>666</v>
      </c>
      <c r="E2" s="69">
        <v>0</v>
      </c>
    </row>
    <row r="3" spans="1:10">
      <c r="A3" s="86">
        <v>45536</v>
      </c>
      <c r="B3" s="69" t="s">
        <v>386</v>
      </c>
      <c r="C3" s="69" t="s">
        <v>161</v>
      </c>
      <c r="D3" s="69">
        <v>373</v>
      </c>
      <c r="E3" s="69">
        <v>36960</v>
      </c>
      <c r="F3" s="69">
        <v>99.09</v>
      </c>
      <c r="G3" s="69">
        <v>17000</v>
      </c>
      <c r="H3" s="69">
        <v>13975</v>
      </c>
      <c r="I3" s="69">
        <v>1.05</v>
      </c>
      <c r="J3" s="69">
        <v>178</v>
      </c>
    </row>
    <row r="4" spans="1:10">
      <c r="A4" s="86">
        <v>45536</v>
      </c>
      <c r="B4" s="69" t="s">
        <v>348</v>
      </c>
      <c r="C4" s="69" t="s">
        <v>123</v>
      </c>
      <c r="D4" s="69">
        <v>540</v>
      </c>
      <c r="E4" s="69">
        <v>68263</v>
      </c>
      <c r="F4" s="69">
        <v>126.41</v>
      </c>
      <c r="G4" s="69">
        <v>40729</v>
      </c>
      <c r="H4" s="69">
        <v>34788</v>
      </c>
      <c r="I4" s="69">
        <v>0.67</v>
      </c>
      <c r="J4" s="69">
        <v>274</v>
      </c>
    </row>
    <row r="5" spans="1:10">
      <c r="A5" s="86">
        <v>45536</v>
      </c>
      <c r="B5" s="69" t="s">
        <v>404</v>
      </c>
      <c r="C5" s="69" t="s">
        <v>586</v>
      </c>
      <c r="E5" s="69">
        <v>0</v>
      </c>
      <c r="J5" s="69">
        <v>3</v>
      </c>
    </row>
    <row r="6" spans="1:10">
      <c r="A6" s="86">
        <v>45536</v>
      </c>
      <c r="B6" s="69" t="s">
        <v>404</v>
      </c>
      <c r="C6" s="69" t="s">
        <v>223</v>
      </c>
      <c r="D6" s="69">
        <v>124</v>
      </c>
      <c r="E6" s="69">
        <v>17467</v>
      </c>
      <c r="F6" s="69">
        <v>140.86000000000001</v>
      </c>
      <c r="G6" s="69">
        <v>29577</v>
      </c>
      <c r="H6" s="69">
        <v>25310</v>
      </c>
      <c r="I6" s="69">
        <v>0.23</v>
      </c>
      <c r="J6" s="69">
        <v>67</v>
      </c>
    </row>
    <row r="7" spans="1:10">
      <c r="A7" s="86">
        <v>45536</v>
      </c>
      <c r="B7" s="69" t="s">
        <v>394</v>
      </c>
      <c r="C7" s="69" t="s">
        <v>393</v>
      </c>
      <c r="D7" s="69">
        <v>3871</v>
      </c>
      <c r="E7" s="69">
        <v>145727</v>
      </c>
      <c r="F7" s="69">
        <v>37.65</v>
      </c>
      <c r="G7" s="69">
        <v>222238</v>
      </c>
      <c r="H7" s="69">
        <v>127219</v>
      </c>
      <c r="I7" s="69">
        <v>1.1100000000000001</v>
      </c>
      <c r="J7" s="69">
        <v>2465</v>
      </c>
    </row>
    <row r="8" spans="1:10">
      <c r="A8" s="86">
        <v>45536</v>
      </c>
      <c r="B8" s="69" t="s">
        <v>395</v>
      </c>
      <c r="C8" s="69" t="s">
        <v>393</v>
      </c>
      <c r="D8" s="69">
        <v>6398</v>
      </c>
      <c r="E8" s="69">
        <v>264942</v>
      </c>
      <c r="F8" s="69">
        <v>41.41</v>
      </c>
      <c r="G8" s="69">
        <v>405489</v>
      </c>
      <c r="H8" s="69">
        <v>205807</v>
      </c>
      <c r="I8" s="69">
        <v>1.1100000000000001</v>
      </c>
      <c r="J8" s="69">
        <v>4507</v>
      </c>
    </row>
    <row r="9" spans="1:10">
      <c r="A9" s="86">
        <v>45536</v>
      </c>
      <c r="B9" s="69" t="s">
        <v>396</v>
      </c>
      <c r="C9" s="69" t="s">
        <v>393</v>
      </c>
      <c r="D9" s="69">
        <v>630</v>
      </c>
      <c r="E9" s="69">
        <v>25515</v>
      </c>
      <c r="F9" s="69">
        <v>40.5</v>
      </c>
      <c r="G9" s="69">
        <v>39765</v>
      </c>
      <c r="H9" s="69">
        <v>18821</v>
      </c>
      <c r="I9" s="69">
        <v>1.1000000000000001</v>
      </c>
      <c r="J9" s="69">
        <v>439</v>
      </c>
    </row>
    <row r="10" spans="1:10">
      <c r="A10" s="86">
        <v>45536</v>
      </c>
      <c r="B10" s="69" t="s">
        <v>406</v>
      </c>
      <c r="C10" s="69" t="s">
        <v>406</v>
      </c>
      <c r="D10" s="69">
        <v>1388</v>
      </c>
      <c r="E10" s="69">
        <v>334423</v>
      </c>
      <c r="F10" s="69">
        <v>240.94</v>
      </c>
      <c r="G10" s="69">
        <v>507535</v>
      </c>
      <c r="H10" s="69">
        <v>472772</v>
      </c>
      <c r="I10" s="69">
        <v>0.12</v>
      </c>
      <c r="J10" s="69">
        <v>619</v>
      </c>
    </row>
    <row r="11" spans="1:10">
      <c r="A11" s="86">
        <v>45536</v>
      </c>
      <c r="B11" s="69" t="s">
        <v>434</v>
      </c>
      <c r="C11" s="69" t="s">
        <v>604</v>
      </c>
      <c r="E11" s="69">
        <v>0</v>
      </c>
      <c r="J11" s="69">
        <v>4</v>
      </c>
    </row>
    <row r="12" spans="1:10">
      <c r="A12" s="86">
        <v>45536</v>
      </c>
      <c r="B12" s="69" t="s">
        <v>606</v>
      </c>
      <c r="C12" s="69" t="s">
        <v>604</v>
      </c>
      <c r="E12" s="69">
        <v>0</v>
      </c>
      <c r="J12" s="69">
        <v>10</v>
      </c>
    </row>
    <row r="13" spans="1:10">
      <c r="A13" s="86">
        <v>45536</v>
      </c>
      <c r="B13" s="69" t="s">
        <v>435</v>
      </c>
      <c r="C13" s="69" t="s">
        <v>604</v>
      </c>
      <c r="E13" s="69">
        <v>0</v>
      </c>
      <c r="J13" s="69">
        <v>5</v>
      </c>
    </row>
    <row r="14" spans="1:10">
      <c r="A14" s="86">
        <v>45536</v>
      </c>
      <c r="B14" s="69" t="s">
        <v>234</v>
      </c>
      <c r="C14" s="69" t="s">
        <v>639</v>
      </c>
      <c r="E14" s="69">
        <v>0</v>
      </c>
      <c r="J14" s="69">
        <v>2</v>
      </c>
    </row>
    <row r="15" spans="1:10">
      <c r="A15" s="86">
        <v>45536</v>
      </c>
      <c r="B15" s="69" t="s">
        <v>436</v>
      </c>
      <c r="C15" s="69" t="s">
        <v>604</v>
      </c>
      <c r="E15" s="69">
        <v>0</v>
      </c>
      <c r="J15" s="69">
        <v>16</v>
      </c>
    </row>
    <row r="16" spans="1:10">
      <c r="A16" s="86">
        <v>45536</v>
      </c>
      <c r="B16" s="69" t="s">
        <v>437</v>
      </c>
      <c r="C16" s="69" t="s">
        <v>604</v>
      </c>
      <c r="E16" s="69">
        <v>0</v>
      </c>
      <c r="J16" s="69">
        <v>2</v>
      </c>
    </row>
    <row r="17" spans="1:10">
      <c r="A17" s="86">
        <v>45536</v>
      </c>
      <c r="B17" s="69" t="s">
        <v>452</v>
      </c>
      <c r="C17" s="69" t="s">
        <v>639</v>
      </c>
      <c r="E17" s="69">
        <v>0</v>
      </c>
      <c r="J17" s="69">
        <v>3</v>
      </c>
    </row>
    <row r="18" spans="1:10">
      <c r="A18" s="86">
        <v>45536</v>
      </c>
      <c r="B18" s="69" t="s">
        <v>622</v>
      </c>
      <c r="C18" s="69" t="s">
        <v>621</v>
      </c>
      <c r="E18" s="69">
        <v>0</v>
      </c>
      <c r="J18" s="69">
        <v>11</v>
      </c>
    </row>
    <row r="19" spans="1:10">
      <c r="A19" s="86">
        <v>45536</v>
      </c>
      <c r="B19" s="69" t="s">
        <v>449</v>
      </c>
      <c r="C19" s="69" t="s">
        <v>861</v>
      </c>
      <c r="E19" s="69">
        <v>0</v>
      </c>
      <c r="J19" s="69">
        <v>17</v>
      </c>
    </row>
    <row r="20" spans="1:10">
      <c r="A20" s="86">
        <v>45536</v>
      </c>
      <c r="B20" s="69" t="s">
        <v>451</v>
      </c>
      <c r="C20" s="69" t="s">
        <v>450</v>
      </c>
      <c r="D20" s="69">
        <v>0</v>
      </c>
      <c r="E20" s="69">
        <v>0</v>
      </c>
      <c r="G20" s="69">
        <v>0</v>
      </c>
      <c r="H20" s="69">
        <v>0</v>
      </c>
      <c r="J20" s="69">
        <v>16</v>
      </c>
    </row>
    <row r="21" spans="1:10">
      <c r="A21" s="86">
        <v>45536</v>
      </c>
      <c r="B21" s="69" t="s">
        <v>397</v>
      </c>
      <c r="C21" s="69" t="s">
        <v>583</v>
      </c>
      <c r="E21" s="69">
        <v>0</v>
      </c>
      <c r="J21" s="69">
        <v>4</v>
      </c>
    </row>
    <row r="22" spans="1:10">
      <c r="A22" s="86">
        <v>45536</v>
      </c>
      <c r="B22" s="69" t="s">
        <v>397</v>
      </c>
      <c r="C22" s="69" t="s">
        <v>191</v>
      </c>
      <c r="D22" s="69">
        <v>1197</v>
      </c>
      <c r="E22" s="69">
        <v>48478</v>
      </c>
      <c r="F22" s="69">
        <v>40.5</v>
      </c>
      <c r="G22" s="69">
        <v>37218</v>
      </c>
      <c r="H22" s="69">
        <v>28274</v>
      </c>
      <c r="I22" s="69">
        <v>2.96</v>
      </c>
      <c r="J22" s="69">
        <v>1100</v>
      </c>
    </row>
    <row r="23" spans="1:10">
      <c r="A23" s="86">
        <v>45536</v>
      </c>
      <c r="B23" s="69" t="s">
        <v>398</v>
      </c>
      <c r="C23" s="69" t="s">
        <v>191</v>
      </c>
      <c r="D23" s="69">
        <v>383</v>
      </c>
      <c r="E23" s="69">
        <v>10282</v>
      </c>
      <c r="F23" s="69">
        <v>26.85</v>
      </c>
      <c r="G23" s="69">
        <v>16286</v>
      </c>
      <c r="H23" s="69">
        <v>14524</v>
      </c>
      <c r="I23" s="69">
        <v>1.33</v>
      </c>
      <c r="J23" s="69">
        <v>216</v>
      </c>
    </row>
    <row r="24" spans="1:10">
      <c r="A24" s="86">
        <v>45536</v>
      </c>
      <c r="B24" s="69" t="s">
        <v>399</v>
      </c>
      <c r="C24" s="69" t="s">
        <v>583</v>
      </c>
      <c r="E24" s="69">
        <v>0</v>
      </c>
      <c r="J24" s="69">
        <v>8</v>
      </c>
    </row>
    <row r="25" spans="1:10">
      <c r="A25" s="86">
        <v>45536</v>
      </c>
      <c r="B25" s="69" t="s">
        <v>399</v>
      </c>
      <c r="C25" s="69" t="s">
        <v>191</v>
      </c>
      <c r="D25" s="69">
        <v>681</v>
      </c>
      <c r="E25" s="69">
        <v>19777</v>
      </c>
      <c r="F25" s="69">
        <v>29.04</v>
      </c>
      <c r="G25" s="69">
        <v>23572</v>
      </c>
      <c r="H25" s="69">
        <v>20665</v>
      </c>
      <c r="I25" s="69">
        <v>1.65</v>
      </c>
      <c r="J25" s="69">
        <v>388</v>
      </c>
    </row>
    <row r="26" spans="1:10">
      <c r="A26" s="86">
        <v>45536</v>
      </c>
      <c r="B26" s="69" t="s">
        <v>401</v>
      </c>
      <c r="C26" s="69" t="s">
        <v>205</v>
      </c>
      <c r="D26" s="69">
        <v>435</v>
      </c>
      <c r="E26" s="69">
        <v>30784</v>
      </c>
      <c r="F26" s="69">
        <v>70.77</v>
      </c>
      <c r="G26" s="69">
        <v>12029</v>
      </c>
      <c r="H26" s="69">
        <v>10261</v>
      </c>
      <c r="I26" s="69">
        <v>0.53</v>
      </c>
      <c r="J26" s="69">
        <v>64</v>
      </c>
    </row>
    <row r="27" spans="1:10">
      <c r="A27" s="86">
        <v>45536</v>
      </c>
      <c r="B27" s="69" t="s">
        <v>402</v>
      </c>
      <c r="C27" s="69" t="s">
        <v>205</v>
      </c>
      <c r="D27" s="69">
        <v>278</v>
      </c>
      <c r="E27" s="69">
        <v>23580</v>
      </c>
      <c r="F27" s="69">
        <v>84.82</v>
      </c>
      <c r="G27" s="69">
        <v>7498</v>
      </c>
      <c r="H27" s="69">
        <v>6157</v>
      </c>
      <c r="I27" s="69">
        <v>0.43</v>
      </c>
      <c r="J27" s="69">
        <v>32</v>
      </c>
    </row>
    <row r="28" spans="1:10">
      <c r="A28" s="86">
        <v>45536</v>
      </c>
      <c r="B28" s="69" t="s">
        <v>415</v>
      </c>
      <c r="C28" s="69" t="s">
        <v>602</v>
      </c>
      <c r="E28" s="69">
        <v>0</v>
      </c>
    </row>
    <row r="29" spans="1:10">
      <c r="A29" s="86">
        <v>45536</v>
      </c>
      <c r="B29" s="69" t="s">
        <v>415</v>
      </c>
      <c r="C29" s="69" t="s">
        <v>286</v>
      </c>
      <c r="D29" s="69">
        <v>121</v>
      </c>
      <c r="E29" s="69">
        <v>31545</v>
      </c>
      <c r="F29" s="69">
        <v>260.7</v>
      </c>
      <c r="G29" s="69">
        <v>80582</v>
      </c>
      <c r="H29" s="69">
        <v>80582</v>
      </c>
      <c r="I29" s="69">
        <v>0.05</v>
      </c>
      <c r="J29" s="69">
        <v>37</v>
      </c>
    </row>
    <row r="30" spans="1:10">
      <c r="A30" s="86">
        <v>45536</v>
      </c>
      <c r="B30" s="69" t="s">
        <v>417</v>
      </c>
      <c r="C30" s="69" t="s">
        <v>602</v>
      </c>
      <c r="E30" s="69">
        <v>0</v>
      </c>
      <c r="J30" s="69">
        <v>1</v>
      </c>
    </row>
    <row r="31" spans="1:10">
      <c r="A31" s="86">
        <v>45536</v>
      </c>
      <c r="B31" s="69" t="s">
        <v>417</v>
      </c>
      <c r="C31" s="69" t="s">
        <v>286</v>
      </c>
      <c r="D31" s="69">
        <v>115</v>
      </c>
      <c r="E31" s="69">
        <v>28578</v>
      </c>
      <c r="F31" s="69">
        <v>248.5</v>
      </c>
      <c r="G31" s="69">
        <v>72390</v>
      </c>
      <c r="H31" s="69">
        <v>71703</v>
      </c>
      <c r="I31" s="69">
        <v>0.06</v>
      </c>
      <c r="J31" s="69">
        <v>40</v>
      </c>
    </row>
    <row r="32" spans="1:10">
      <c r="A32" s="86">
        <v>45536</v>
      </c>
      <c r="B32" s="69" t="s">
        <v>347</v>
      </c>
      <c r="C32" s="69" t="s">
        <v>643</v>
      </c>
      <c r="E32" s="69">
        <v>0</v>
      </c>
    </row>
    <row r="33" spans="1:10">
      <c r="A33" s="86">
        <v>45536</v>
      </c>
      <c r="B33" s="69" t="s">
        <v>347</v>
      </c>
      <c r="C33" s="69" t="s">
        <v>101</v>
      </c>
      <c r="D33" s="69">
        <v>821</v>
      </c>
      <c r="E33" s="69">
        <v>118643</v>
      </c>
      <c r="F33" s="69">
        <v>144.51</v>
      </c>
      <c r="G33" s="69">
        <v>61001</v>
      </c>
      <c r="H33" s="69">
        <v>44722</v>
      </c>
      <c r="I33" s="69">
        <v>0.67</v>
      </c>
      <c r="J33" s="69">
        <v>407</v>
      </c>
    </row>
    <row r="34" spans="1:10">
      <c r="A34" s="86">
        <v>45536</v>
      </c>
      <c r="B34" s="69" t="s">
        <v>438</v>
      </c>
      <c r="C34" s="69" t="s">
        <v>604</v>
      </c>
      <c r="E34" s="69">
        <v>0</v>
      </c>
      <c r="J34" s="69">
        <v>10</v>
      </c>
    </row>
    <row r="35" spans="1:10">
      <c r="A35" s="86">
        <v>45536</v>
      </c>
      <c r="B35" s="69" t="s">
        <v>439</v>
      </c>
      <c r="C35" s="69" t="s">
        <v>604</v>
      </c>
      <c r="E35" s="69">
        <v>0</v>
      </c>
      <c r="J35" s="69">
        <v>3</v>
      </c>
    </row>
    <row r="36" spans="1:10">
      <c r="A36" s="86">
        <v>45536</v>
      </c>
      <c r="B36" s="69" t="s">
        <v>238</v>
      </c>
      <c r="C36" s="69" t="s">
        <v>639</v>
      </c>
      <c r="E36" s="69">
        <v>0</v>
      </c>
      <c r="J36" s="69">
        <v>4</v>
      </c>
    </row>
    <row r="37" spans="1:10">
      <c r="A37" s="86">
        <v>45536</v>
      </c>
      <c r="B37" s="69" t="s">
        <v>624</v>
      </c>
      <c r="C37" s="69" t="s">
        <v>621</v>
      </c>
      <c r="E37" s="69">
        <v>0</v>
      </c>
      <c r="J37" s="69">
        <v>15</v>
      </c>
    </row>
    <row r="38" spans="1:10">
      <c r="A38" s="86">
        <v>45536</v>
      </c>
      <c r="B38" s="69" t="s">
        <v>626</v>
      </c>
      <c r="C38" s="69" t="s">
        <v>621</v>
      </c>
      <c r="E38" s="69">
        <v>0</v>
      </c>
      <c r="J38" s="69">
        <v>14</v>
      </c>
    </row>
    <row r="39" spans="1:10">
      <c r="A39" s="86">
        <v>45536</v>
      </c>
      <c r="B39" s="69" t="s">
        <v>369</v>
      </c>
      <c r="C39" s="69" t="s">
        <v>127</v>
      </c>
      <c r="D39" s="69">
        <v>241</v>
      </c>
      <c r="E39" s="69">
        <v>49095</v>
      </c>
      <c r="F39" s="69">
        <v>203.71</v>
      </c>
      <c r="G39" s="69">
        <v>18015</v>
      </c>
      <c r="H39" s="69">
        <v>15749</v>
      </c>
      <c r="I39" s="69">
        <v>0.61</v>
      </c>
      <c r="J39" s="69">
        <v>110</v>
      </c>
    </row>
    <row r="40" spans="1:10">
      <c r="A40" s="86">
        <v>45536</v>
      </c>
      <c r="B40" s="69" t="s">
        <v>370</v>
      </c>
      <c r="C40" s="69" t="s">
        <v>652</v>
      </c>
      <c r="E40" s="69">
        <v>0</v>
      </c>
      <c r="J40" s="69">
        <v>1</v>
      </c>
    </row>
    <row r="41" spans="1:10">
      <c r="A41" s="86">
        <v>45536</v>
      </c>
      <c r="B41" s="69" t="s">
        <v>370</v>
      </c>
      <c r="C41" s="69" t="s">
        <v>127</v>
      </c>
      <c r="D41" s="69">
        <v>293</v>
      </c>
      <c r="E41" s="69">
        <v>60053</v>
      </c>
      <c r="F41" s="69">
        <v>204.96</v>
      </c>
      <c r="G41" s="69">
        <v>20256</v>
      </c>
      <c r="H41" s="69">
        <v>17198</v>
      </c>
      <c r="I41" s="69">
        <v>0.66</v>
      </c>
      <c r="J41" s="69">
        <v>134</v>
      </c>
    </row>
    <row r="42" spans="1:10">
      <c r="A42" s="86">
        <v>45536</v>
      </c>
      <c r="B42" s="69" t="s">
        <v>230</v>
      </c>
      <c r="C42" s="69" t="s">
        <v>639</v>
      </c>
      <c r="E42" s="69">
        <v>0</v>
      </c>
      <c r="J42" s="69">
        <v>4</v>
      </c>
    </row>
    <row r="43" spans="1:10">
      <c r="A43" s="86">
        <v>45536</v>
      </c>
      <c r="B43" s="69" t="s">
        <v>371</v>
      </c>
      <c r="C43" s="69" t="s">
        <v>131</v>
      </c>
      <c r="D43" s="69">
        <v>238</v>
      </c>
      <c r="E43" s="69">
        <v>47237</v>
      </c>
      <c r="F43" s="69">
        <v>198.47</v>
      </c>
      <c r="G43" s="69">
        <v>24069</v>
      </c>
      <c r="H43" s="69">
        <v>21049</v>
      </c>
      <c r="I43" s="69">
        <v>0.59</v>
      </c>
      <c r="J43" s="69">
        <v>141</v>
      </c>
    </row>
    <row r="44" spans="1:10">
      <c r="A44" s="86">
        <v>45536</v>
      </c>
      <c r="B44" s="69" t="s">
        <v>384</v>
      </c>
      <c r="C44" s="69" t="s">
        <v>157</v>
      </c>
      <c r="D44" s="69">
        <v>917</v>
      </c>
      <c r="E44" s="69">
        <v>97351</v>
      </c>
      <c r="F44" s="69">
        <v>106.16</v>
      </c>
      <c r="G44" s="69">
        <v>46280</v>
      </c>
      <c r="H44" s="69">
        <v>34279</v>
      </c>
      <c r="I44" s="69">
        <v>0.82</v>
      </c>
      <c r="J44" s="69">
        <v>378</v>
      </c>
    </row>
    <row r="45" spans="1:10">
      <c r="A45" s="86">
        <v>45536</v>
      </c>
      <c r="B45" s="69" t="s">
        <v>367</v>
      </c>
      <c r="C45" s="69" t="s">
        <v>109</v>
      </c>
      <c r="D45" s="69">
        <v>474</v>
      </c>
      <c r="E45" s="69">
        <v>90327</v>
      </c>
      <c r="F45" s="69">
        <v>190.56</v>
      </c>
      <c r="G45" s="69">
        <v>33632</v>
      </c>
      <c r="H45" s="69">
        <v>28007</v>
      </c>
      <c r="I45" s="69">
        <v>0.73</v>
      </c>
      <c r="J45" s="69">
        <v>246</v>
      </c>
    </row>
    <row r="46" spans="1:10">
      <c r="A46" s="86">
        <v>45536</v>
      </c>
      <c r="B46" s="69" t="s">
        <v>387</v>
      </c>
      <c r="C46" s="69" t="s">
        <v>161</v>
      </c>
      <c r="D46" s="69">
        <v>636</v>
      </c>
      <c r="E46" s="69">
        <v>38228</v>
      </c>
      <c r="F46" s="69">
        <v>60.11</v>
      </c>
      <c r="G46" s="69">
        <v>23785</v>
      </c>
      <c r="H46" s="69">
        <v>18596</v>
      </c>
      <c r="I46" s="69">
        <v>1.1200000000000001</v>
      </c>
      <c r="J46" s="69">
        <v>267</v>
      </c>
    </row>
    <row r="47" spans="1:10">
      <c r="A47" s="86">
        <v>45536</v>
      </c>
      <c r="B47" s="69" t="s">
        <v>351</v>
      </c>
      <c r="C47" s="69" t="s">
        <v>350</v>
      </c>
      <c r="D47" s="69">
        <v>248</v>
      </c>
      <c r="E47" s="69">
        <v>49276</v>
      </c>
      <c r="F47" s="69">
        <v>198.69</v>
      </c>
      <c r="G47" s="69">
        <v>14004</v>
      </c>
      <c r="H47" s="69">
        <v>11908</v>
      </c>
      <c r="I47" s="69">
        <v>0.8</v>
      </c>
      <c r="J47" s="69">
        <v>112</v>
      </c>
    </row>
    <row r="48" spans="1:10">
      <c r="A48" s="86">
        <v>45536</v>
      </c>
      <c r="B48" s="69" t="s">
        <v>351</v>
      </c>
      <c r="C48" s="69" t="s">
        <v>134</v>
      </c>
      <c r="D48" s="69">
        <v>609</v>
      </c>
      <c r="E48" s="69">
        <v>52975</v>
      </c>
      <c r="F48" s="69">
        <v>86.99</v>
      </c>
      <c r="G48" s="69">
        <v>19018</v>
      </c>
      <c r="H48" s="69">
        <v>13912</v>
      </c>
      <c r="I48" s="69">
        <v>1.45</v>
      </c>
      <c r="J48" s="69">
        <v>276</v>
      </c>
    </row>
    <row r="49" spans="1:10">
      <c r="A49" s="86">
        <v>45536</v>
      </c>
      <c r="B49" s="69" t="s">
        <v>412</v>
      </c>
      <c r="C49" s="69" t="s">
        <v>596</v>
      </c>
      <c r="E49" s="69">
        <v>0</v>
      </c>
      <c r="J49" s="69">
        <v>1</v>
      </c>
    </row>
    <row r="50" spans="1:10">
      <c r="A50" s="86">
        <v>45536</v>
      </c>
      <c r="B50" s="69" t="s">
        <v>412</v>
      </c>
      <c r="C50" s="69" t="s">
        <v>273</v>
      </c>
      <c r="D50" s="69">
        <v>1516</v>
      </c>
      <c r="E50" s="69">
        <v>53532</v>
      </c>
      <c r="F50" s="69">
        <v>35.31</v>
      </c>
      <c r="G50" s="69">
        <v>41932</v>
      </c>
      <c r="H50" s="69">
        <v>37659</v>
      </c>
      <c r="I50" s="69">
        <v>2.3199999999999998</v>
      </c>
      <c r="J50" s="69">
        <v>973</v>
      </c>
    </row>
    <row r="51" spans="1:10">
      <c r="A51" s="86">
        <v>45536</v>
      </c>
      <c r="B51" s="69" t="s">
        <v>412</v>
      </c>
      <c r="C51" s="69" t="s">
        <v>598</v>
      </c>
      <c r="E51" s="69">
        <v>0</v>
      </c>
      <c r="J51" s="69">
        <v>14</v>
      </c>
    </row>
    <row r="52" spans="1:10">
      <c r="A52" s="86">
        <v>45536</v>
      </c>
      <c r="B52" s="69" t="s">
        <v>412</v>
      </c>
      <c r="C52" s="69" t="s">
        <v>277</v>
      </c>
      <c r="D52" s="69">
        <v>1213</v>
      </c>
      <c r="E52" s="69">
        <v>51902</v>
      </c>
      <c r="F52" s="69">
        <v>42.79</v>
      </c>
      <c r="G52" s="69">
        <v>36647</v>
      </c>
      <c r="H52" s="69">
        <v>33522</v>
      </c>
      <c r="I52" s="69">
        <v>2.84</v>
      </c>
      <c r="J52" s="69">
        <v>1042</v>
      </c>
    </row>
    <row r="53" spans="1:10">
      <c r="A53" s="86">
        <v>45536</v>
      </c>
      <c r="B53" s="69" t="s">
        <v>412</v>
      </c>
      <c r="C53" s="69" t="s">
        <v>600</v>
      </c>
      <c r="E53" s="69">
        <v>0</v>
      </c>
      <c r="J53" s="69">
        <v>3</v>
      </c>
    </row>
    <row r="54" spans="1:10">
      <c r="A54" s="86">
        <v>45536</v>
      </c>
      <c r="B54" s="69" t="s">
        <v>412</v>
      </c>
      <c r="C54" s="69" t="s">
        <v>282</v>
      </c>
      <c r="D54" s="69">
        <v>2315</v>
      </c>
      <c r="E54" s="69">
        <v>52052</v>
      </c>
      <c r="F54" s="69">
        <v>22.48</v>
      </c>
      <c r="G54" s="69">
        <v>94887</v>
      </c>
      <c r="H54" s="69">
        <v>79230</v>
      </c>
      <c r="I54" s="69">
        <v>1.18</v>
      </c>
      <c r="J54" s="69">
        <v>1115</v>
      </c>
    </row>
    <row r="55" spans="1:10">
      <c r="A55" s="86">
        <v>45536</v>
      </c>
      <c r="B55" s="69" t="s">
        <v>407</v>
      </c>
      <c r="C55" s="69" t="s">
        <v>591</v>
      </c>
      <c r="E55" s="69">
        <v>0</v>
      </c>
    </row>
    <row r="56" spans="1:10">
      <c r="A56" s="86">
        <v>45536</v>
      </c>
      <c r="B56" s="69" t="s">
        <v>407</v>
      </c>
      <c r="C56" s="69" t="s">
        <v>243</v>
      </c>
      <c r="D56" s="69">
        <v>516</v>
      </c>
      <c r="E56" s="69">
        <v>73281</v>
      </c>
      <c r="F56" s="69">
        <v>142.02000000000001</v>
      </c>
      <c r="G56" s="69">
        <v>66613</v>
      </c>
      <c r="H56" s="69">
        <v>49695</v>
      </c>
      <c r="I56" s="69">
        <v>0.01</v>
      </c>
      <c r="J56" s="69">
        <v>6</v>
      </c>
    </row>
    <row r="57" spans="1:10">
      <c r="A57" s="86">
        <v>45536</v>
      </c>
      <c r="B57" s="69" t="s">
        <v>411</v>
      </c>
      <c r="C57" s="69" t="s">
        <v>268</v>
      </c>
      <c r="D57" s="69">
        <v>1558</v>
      </c>
      <c r="E57" s="69">
        <v>64947</v>
      </c>
      <c r="F57" s="69">
        <v>41.69</v>
      </c>
      <c r="G57" s="69">
        <v>140978</v>
      </c>
      <c r="H57" s="69">
        <v>101632</v>
      </c>
      <c r="I57" s="69">
        <v>0.75</v>
      </c>
      <c r="J57" s="69">
        <v>1052</v>
      </c>
    </row>
    <row r="58" spans="1:10">
      <c r="A58" s="86">
        <v>45536</v>
      </c>
      <c r="B58" s="69" t="s">
        <v>385</v>
      </c>
      <c r="C58" s="69" t="s">
        <v>157</v>
      </c>
      <c r="D58" s="69">
        <v>291</v>
      </c>
      <c r="E58" s="69">
        <v>39353</v>
      </c>
      <c r="F58" s="69">
        <v>135.22999999999999</v>
      </c>
      <c r="G58" s="69">
        <v>24896</v>
      </c>
      <c r="H58" s="69">
        <v>18916</v>
      </c>
      <c r="I58" s="69">
        <v>0.63</v>
      </c>
      <c r="J58" s="69">
        <v>156</v>
      </c>
    </row>
    <row r="59" spans="1:10">
      <c r="A59" s="86">
        <v>45536</v>
      </c>
      <c r="B59" s="69" t="s">
        <v>405</v>
      </c>
      <c r="C59" s="69" t="s">
        <v>239</v>
      </c>
      <c r="D59" s="69">
        <v>1274</v>
      </c>
      <c r="E59" s="69">
        <v>32328</v>
      </c>
      <c r="F59" s="69">
        <v>25.38</v>
      </c>
      <c r="G59" s="69">
        <v>46288</v>
      </c>
      <c r="H59" s="69">
        <v>38810</v>
      </c>
      <c r="I59" s="69">
        <v>1.3</v>
      </c>
      <c r="J59" s="69">
        <v>600</v>
      </c>
    </row>
    <row r="60" spans="1:10">
      <c r="A60" s="86">
        <v>45536</v>
      </c>
      <c r="B60" s="69" t="s">
        <v>349</v>
      </c>
      <c r="C60" s="69" t="s">
        <v>646</v>
      </c>
      <c r="E60" s="69">
        <v>0</v>
      </c>
      <c r="J60" s="69">
        <v>2</v>
      </c>
    </row>
    <row r="61" spans="1:10">
      <c r="A61" s="86">
        <v>45536</v>
      </c>
      <c r="B61" s="69" t="s">
        <v>349</v>
      </c>
      <c r="C61" s="69" t="s">
        <v>123</v>
      </c>
      <c r="D61" s="69">
        <v>131</v>
      </c>
      <c r="E61" s="69">
        <v>23600</v>
      </c>
      <c r="F61" s="69">
        <v>180.15</v>
      </c>
      <c r="G61" s="69">
        <v>10349</v>
      </c>
      <c r="H61" s="69">
        <v>8937</v>
      </c>
      <c r="I61" s="69">
        <v>0.62</v>
      </c>
      <c r="J61" s="69">
        <v>64</v>
      </c>
    </row>
    <row r="62" spans="1:10">
      <c r="A62" s="86">
        <v>45536</v>
      </c>
      <c r="B62" s="69" t="s">
        <v>673</v>
      </c>
      <c r="C62" s="69" t="s">
        <v>672</v>
      </c>
      <c r="E62" s="69">
        <v>0</v>
      </c>
    </row>
    <row r="63" spans="1:10">
      <c r="A63" s="86">
        <v>45536</v>
      </c>
      <c r="B63" s="69" t="s">
        <v>675</v>
      </c>
      <c r="C63" s="69" t="s">
        <v>672</v>
      </c>
      <c r="E63" s="69">
        <v>0</v>
      </c>
      <c r="J63" s="69">
        <v>1</v>
      </c>
    </row>
    <row r="64" spans="1:10">
      <c r="A64" s="86">
        <v>45536</v>
      </c>
      <c r="B64" s="69" t="s">
        <v>677</v>
      </c>
      <c r="C64" s="69" t="s">
        <v>672</v>
      </c>
      <c r="E64" s="69">
        <v>0</v>
      </c>
      <c r="J64" s="69">
        <v>1</v>
      </c>
    </row>
    <row r="65" spans="1:10">
      <c r="A65" s="86">
        <v>45536</v>
      </c>
      <c r="B65" s="69" t="s">
        <v>373</v>
      </c>
      <c r="C65" s="69" t="s">
        <v>377</v>
      </c>
      <c r="D65" s="69">
        <v>455</v>
      </c>
      <c r="E65" s="69">
        <v>78895</v>
      </c>
      <c r="F65" s="69">
        <v>173.4</v>
      </c>
      <c r="G65" s="69">
        <v>42170</v>
      </c>
      <c r="H65" s="69">
        <v>29261</v>
      </c>
      <c r="I65" s="69">
        <v>0.56000000000000005</v>
      </c>
      <c r="J65" s="69">
        <v>236</v>
      </c>
    </row>
    <row r="66" spans="1:10">
      <c r="A66" s="86">
        <v>45536</v>
      </c>
      <c r="B66" s="69" t="s">
        <v>375</v>
      </c>
      <c r="C66" s="69" t="s">
        <v>138</v>
      </c>
      <c r="D66" s="69">
        <v>0</v>
      </c>
      <c r="E66" s="69">
        <v>0</v>
      </c>
      <c r="G66" s="69">
        <v>0</v>
      </c>
      <c r="H66" s="69">
        <v>0</v>
      </c>
      <c r="J66" s="69">
        <v>1</v>
      </c>
    </row>
    <row r="67" spans="1:10">
      <c r="A67" s="86">
        <v>45536</v>
      </c>
      <c r="B67" s="69" t="s">
        <v>375</v>
      </c>
      <c r="C67" s="69" t="s">
        <v>377</v>
      </c>
      <c r="D67" s="69">
        <v>67</v>
      </c>
      <c r="E67" s="69">
        <v>65704</v>
      </c>
      <c r="F67" s="69">
        <v>980.66</v>
      </c>
      <c r="G67" s="69">
        <v>4341</v>
      </c>
      <c r="H67" s="69">
        <v>607</v>
      </c>
      <c r="I67" s="69">
        <v>0.62</v>
      </c>
      <c r="J67" s="69">
        <v>27</v>
      </c>
    </row>
    <row r="68" spans="1:10">
      <c r="A68" s="86">
        <v>45536</v>
      </c>
      <c r="B68" s="69" t="s">
        <v>440</v>
      </c>
      <c r="C68" s="69" t="s">
        <v>604</v>
      </c>
      <c r="E68" s="69">
        <v>0</v>
      </c>
      <c r="J68" s="69">
        <v>2</v>
      </c>
    </row>
    <row r="69" spans="1:10">
      <c r="A69" s="86">
        <v>45536</v>
      </c>
      <c r="B69" s="69" t="s">
        <v>441</v>
      </c>
      <c r="C69" s="69" t="s">
        <v>604</v>
      </c>
      <c r="E69" s="69">
        <v>0</v>
      </c>
      <c r="J69" s="69">
        <v>1</v>
      </c>
    </row>
    <row r="70" spans="1:10">
      <c r="A70" s="86">
        <v>45536</v>
      </c>
      <c r="B70" s="69" t="s">
        <v>442</v>
      </c>
      <c r="C70" s="69" t="s">
        <v>604</v>
      </c>
      <c r="E70" s="69">
        <v>0</v>
      </c>
      <c r="J70" s="69">
        <v>6</v>
      </c>
    </row>
    <row r="71" spans="1:10">
      <c r="A71" s="86">
        <v>45536</v>
      </c>
      <c r="B71" s="69" t="s">
        <v>443</v>
      </c>
      <c r="C71" s="69" t="s">
        <v>604</v>
      </c>
      <c r="E71" s="69">
        <v>0</v>
      </c>
      <c r="J71" s="69">
        <v>1</v>
      </c>
    </row>
    <row r="72" spans="1:10">
      <c r="A72" s="86">
        <v>45536</v>
      </c>
      <c r="B72" s="69" t="s">
        <v>237</v>
      </c>
      <c r="C72" s="69" t="s">
        <v>639</v>
      </c>
      <c r="E72" s="69">
        <v>0</v>
      </c>
      <c r="J72" s="69">
        <v>3</v>
      </c>
    </row>
    <row r="73" spans="1:10">
      <c r="A73" s="86">
        <v>45536</v>
      </c>
      <c r="B73" s="69" t="s">
        <v>409</v>
      </c>
      <c r="C73" s="69" t="s">
        <v>593</v>
      </c>
      <c r="E73" s="69">
        <v>0</v>
      </c>
    </row>
    <row r="74" spans="1:10">
      <c r="A74" s="86">
        <v>45536</v>
      </c>
      <c r="B74" s="69" t="s">
        <v>378</v>
      </c>
      <c r="C74" s="69" t="s">
        <v>145</v>
      </c>
      <c r="D74" s="69">
        <v>403</v>
      </c>
      <c r="E74" s="69">
        <v>65514</v>
      </c>
      <c r="F74" s="69">
        <v>162.57</v>
      </c>
      <c r="G74" s="69">
        <v>20453</v>
      </c>
      <c r="H74" s="69">
        <v>17493</v>
      </c>
      <c r="I74" s="69">
        <v>0.88</v>
      </c>
      <c r="J74" s="69">
        <v>181</v>
      </c>
    </row>
    <row r="75" spans="1:10">
      <c r="A75" s="86">
        <v>45536</v>
      </c>
      <c r="B75" s="69" t="s">
        <v>616</v>
      </c>
      <c r="C75" s="69" t="s">
        <v>604</v>
      </c>
      <c r="E75" s="69">
        <v>0</v>
      </c>
      <c r="J75" s="69">
        <v>6</v>
      </c>
    </row>
    <row r="76" spans="1:10">
      <c r="A76" s="86">
        <v>45536</v>
      </c>
      <c r="B76" s="69" t="s">
        <v>445</v>
      </c>
      <c r="C76" s="69" t="s">
        <v>604</v>
      </c>
      <c r="E76" s="69">
        <v>0</v>
      </c>
      <c r="J76" s="69">
        <v>5</v>
      </c>
    </row>
    <row r="77" spans="1:10">
      <c r="A77" s="86">
        <v>45536</v>
      </c>
      <c r="B77" s="69" t="s">
        <v>235</v>
      </c>
      <c r="C77" s="69" t="s">
        <v>639</v>
      </c>
      <c r="E77" s="69">
        <v>0</v>
      </c>
      <c r="J77" s="69">
        <v>1</v>
      </c>
    </row>
    <row r="78" spans="1:10">
      <c r="A78" s="86">
        <v>45536</v>
      </c>
      <c r="B78" s="69" t="s">
        <v>366</v>
      </c>
      <c r="C78" s="69" t="s">
        <v>365</v>
      </c>
      <c r="D78" s="69">
        <v>415</v>
      </c>
      <c r="E78" s="69">
        <v>75378</v>
      </c>
      <c r="F78" s="69">
        <v>181.63</v>
      </c>
      <c r="G78" s="69">
        <v>34956</v>
      </c>
      <c r="H78" s="69">
        <v>26910</v>
      </c>
      <c r="I78" s="69">
        <v>0.63</v>
      </c>
      <c r="J78" s="69">
        <v>219</v>
      </c>
    </row>
    <row r="79" spans="1:10">
      <c r="A79" s="86">
        <v>45536</v>
      </c>
      <c r="B79" s="69" t="s">
        <v>366</v>
      </c>
      <c r="C79" s="69" t="s">
        <v>109</v>
      </c>
      <c r="D79" s="69">
        <v>676</v>
      </c>
      <c r="E79" s="69">
        <v>132297</v>
      </c>
      <c r="F79" s="69">
        <v>195.71</v>
      </c>
      <c r="G79" s="69">
        <v>65803</v>
      </c>
      <c r="H79" s="69">
        <v>55021</v>
      </c>
      <c r="I79" s="69">
        <v>0.52</v>
      </c>
      <c r="J79" s="69">
        <v>344</v>
      </c>
    </row>
    <row r="80" spans="1:10">
      <c r="A80" s="86">
        <v>45536</v>
      </c>
      <c r="B80" s="69" t="s">
        <v>380</v>
      </c>
      <c r="C80" s="69" t="s">
        <v>379</v>
      </c>
      <c r="D80" s="69">
        <v>282</v>
      </c>
      <c r="E80" s="69">
        <v>33837</v>
      </c>
      <c r="F80" s="69">
        <v>119.99</v>
      </c>
      <c r="G80" s="69">
        <v>14360</v>
      </c>
      <c r="H80" s="69">
        <v>11065</v>
      </c>
      <c r="I80" s="69">
        <v>0.9</v>
      </c>
      <c r="J80" s="69">
        <v>129</v>
      </c>
    </row>
    <row r="81" spans="1:10">
      <c r="A81" s="86">
        <v>45536</v>
      </c>
      <c r="B81" s="69" t="s">
        <v>380</v>
      </c>
      <c r="C81" s="69" t="s">
        <v>150</v>
      </c>
      <c r="D81" s="69">
        <v>597</v>
      </c>
      <c r="E81" s="69">
        <v>61068</v>
      </c>
      <c r="F81" s="69">
        <v>102.29</v>
      </c>
      <c r="G81" s="69">
        <v>25171</v>
      </c>
      <c r="H81" s="69">
        <v>21773</v>
      </c>
      <c r="I81" s="69">
        <v>0.98</v>
      </c>
      <c r="J81" s="69">
        <v>246</v>
      </c>
    </row>
    <row r="82" spans="1:10">
      <c r="A82" s="86">
        <v>45536</v>
      </c>
      <c r="B82" s="69" t="s">
        <v>233</v>
      </c>
      <c r="C82" s="69" t="s">
        <v>639</v>
      </c>
      <c r="E82" s="69">
        <v>0</v>
      </c>
      <c r="J82" s="69">
        <v>7</v>
      </c>
    </row>
    <row r="83" spans="1:10">
      <c r="A83" s="86">
        <v>45536</v>
      </c>
      <c r="B83" s="69" t="s">
        <v>628</v>
      </c>
      <c r="C83" s="69" t="s">
        <v>621</v>
      </c>
      <c r="E83" s="69">
        <v>0</v>
      </c>
      <c r="J83" s="69">
        <v>9</v>
      </c>
    </row>
    <row r="84" spans="1:10">
      <c r="A84" s="86">
        <v>45536</v>
      </c>
      <c r="B84" s="69" t="s">
        <v>352</v>
      </c>
      <c r="C84" s="69" t="s">
        <v>141</v>
      </c>
      <c r="D84" s="69">
        <v>97</v>
      </c>
      <c r="E84" s="69">
        <v>10503</v>
      </c>
      <c r="F84" s="69">
        <v>108.28</v>
      </c>
      <c r="G84" s="69">
        <v>1884</v>
      </c>
      <c r="H84" s="69">
        <v>1507</v>
      </c>
      <c r="I84" s="69">
        <v>0.85</v>
      </c>
      <c r="J84" s="69">
        <v>16</v>
      </c>
    </row>
    <row r="85" spans="1:10">
      <c r="A85" s="86">
        <v>45536</v>
      </c>
      <c r="B85" s="69" t="s">
        <v>355</v>
      </c>
      <c r="C85" s="69" t="s">
        <v>141</v>
      </c>
      <c r="D85" s="69">
        <v>167</v>
      </c>
      <c r="E85" s="69">
        <v>10590</v>
      </c>
      <c r="F85" s="69">
        <v>63.41</v>
      </c>
      <c r="G85" s="69">
        <v>5229</v>
      </c>
      <c r="H85" s="69">
        <v>4259</v>
      </c>
      <c r="I85" s="69">
        <v>2.0099999999999998</v>
      </c>
      <c r="J85" s="69">
        <v>105</v>
      </c>
    </row>
    <row r="86" spans="1:10">
      <c r="A86" s="86">
        <v>45536</v>
      </c>
      <c r="B86" s="69" t="s">
        <v>356</v>
      </c>
      <c r="C86" s="69" t="s">
        <v>141</v>
      </c>
      <c r="D86" s="69">
        <v>88</v>
      </c>
      <c r="E86" s="69">
        <v>10594</v>
      </c>
      <c r="F86" s="69">
        <v>120.39</v>
      </c>
      <c r="G86" s="69">
        <v>3033</v>
      </c>
      <c r="H86" s="69">
        <v>2553</v>
      </c>
      <c r="I86" s="69">
        <v>0.86</v>
      </c>
      <c r="J86" s="69">
        <v>26</v>
      </c>
    </row>
    <row r="87" spans="1:10">
      <c r="A87" s="86">
        <v>45536</v>
      </c>
      <c r="B87" s="69" t="s">
        <v>357</v>
      </c>
      <c r="C87" s="69" t="s">
        <v>141</v>
      </c>
      <c r="D87" s="69">
        <v>56</v>
      </c>
      <c r="E87" s="69">
        <v>10570</v>
      </c>
      <c r="F87" s="69">
        <v>188.75</v>
      </c>
      <c r="G87" s="69">
        <v>2888</v>
      </c>
      <c r="H87" s="69">
        <v>2288</v>
      </c>
      <c r="I87" s="69">
        <v>0.76</v>
      </c>
      <c r="J87" s="69">
        <v>22</v>
      </c>
    </row>
    <row r="88" spans="1:10">
      <c r="A88" s="86">
        <v>45536</v>
      </c>
      <c r="B88" s="69" t="s">
        <v>358</v>
      </c>
      <c r="C88" s="69" t="s">
        <v>141</v>
      </c>
      <c r="D88" s="69">
        <v>85</v>
      </c>
      <c r="E88" s="69">
        <v>10624</v>
      </c>
      <c r="F88" s="69">
        <v>124.99</v>
      </c>
      <c r="G88" s="69">
        <v>2212</v>
      </c>
      <c r="H88" s="69">
        <v>1762</v>
      </c>
      <c r="I88" s="69">
        <v>1.58</v>
      </c>
      <c r="J88" s="69">
        <v>35</v>
      </c>
    </row>
    <row r="89" spans="1:10">
      <c r="A89" s="86">
        <v>45536</v>
      </c>
      <c r="B89" s="69" t="s">
        <v>359</v>
      </c>
      <c r="C89" s="69" t="s">
        <v>141</v>
      </c>
      <c r="D89" s="69">
        <v>91</v>
      </c>
      <c r="E89" s="69">
        <v>10530</v>
      </c>
      <c r="F89" s="69">
        <v>115.71</v>
      </c>
      <c r="G89" s="69">
        <v>4048</v>
      </c>
      <c r="H89" s="69">
        <v>3386</v>
      </c>
      <c r="I89" s="69">
        <v>1.21</v>
      </c>
      <c r="J89" s="69">
        <v>49</v>
      </c>
    </row>
    <row r="90" spans="1:10">
      <c r="A90" s="86">
        <v>45536</v>
      </c>
      <c r="B90" s="69" t="s">
        <v>360</v>
      </c>
      <c r="C90" s="69" t="s">
        <v>141</v>
      </c>
      <c r="D90" s="69">
        <v>66</v>
      </c>
      <c r="E90" s="69">
        <v>10960</v>
      </c>
      <c r="F90" s="69">
        <v>166.06</v>
      </c>
      <c r="G90" s="69">
        <v>2687</v>
      </c>
      <c r="H90" s="69">
        <v>2104</v>
      </c>
      <c r="I90" s="69">
        <v>1.19</v>
      </c>
      <c r="J90" s="69">
        <v>32</v>
      </c>
    </row>
    <row r="91" spans="1:10">
      <c r="A91" s="86">
        <v>45536</v>
      </c>
      <c r="B91" s="69" t="s">
        <v>361</v>
      </c>
      <c r="C91" s="69" t="s">
        <v>141</v>
      </c>
      <c r="D91" s="69">
        <v>121</v>
      </c>
      <c r="E91" s="69">
        <v>10524</v>
      </c>
      <c r="F91" s="69">
        <v>86.98</v>
      </c>
      <c r="G91" s="69">
        <v>3213</v>
      </c>
      <c r="H91" s="69">
        <v>2717</v>
      </c>
      <c r="I91" s="69">
        <v>1.77</v>
      </c>
      <c r="J91" s="69">
        <v>57</v>
      </c>
    </row>
    <row r="92" spans="1:10">
      <c r="A92" s="86">
        <v>45536</v>
      </c>
      <c r="B92" s="69" t="s">
        <v>362</v>
      </c>
      <c r="C92" s="69" t="s">
        <v>141</v>
      </c>
      <c r="D92" s="69">
        <v>58</v>
      </c>
      <c r="E92" s="69">
        <v>10534</v>
      </c>
      <c r="F92" s="69">
        <v>181.62</v>
      </c>
      <c r="G92" s="69">
        <v>2316</v>
      </c>
      <c r="H92" s="69">
        <v>1828</v>
      </c>
      <c r="I92" s="69">
        <v>0.99</v>
      </c>
      <c r="J92" s="69">
        <v>23</v>
      </c>
    </row>
    <row r="93" spans="1:10">
      <c r="A93" s="86">
        <v>45536</v>
      </c>
      <c r="B93" s="69" t="s">
        <v>363</v>
      </c>
      <c r="C93" s="69" t="s">
        <v>141</v>
      </c>
      <c r="D93" s="69">
        <v>133</v>
      </c>
      <c r="E93" s="69">
        <v>10723</v>
      </c>
      <c r="F93" s="69">
        <v>80.62</v>
      </c>
      <c r="G93" s="69">
        <v>4477</v>
      </c>
      <c r="H93" s="69">
        <v>3652</v>
      </c>
      <c r="I93" s="69">
        <v>1.36</v>
      </c>
      <c r="J93" s="69">
        <v>61</v>
      </c>
    </row>
    <row r="94" spans="1:10">
      <c r="A94" s="86">
        <v>45536</v>
      </c>
      <c r="B94" s="69" t="s">
        <v>364</v>
      </c>
      <c r="C94" s="69" t="s">
        <v>141</v>
      </c>
      <c r="D94" s="69">
        <v>127</v>
      </c>
      <c r="E94" s="69">
        <v>10427</v>
      </c>
      <c r="F94" s="69">
        <v>82.1</v>
      </c>
      <c r="G94" s="69">
        <v>3284</v>
      </c>
      <c r="H94" s="69">
        <v>2391</v>
      </c>
      <c r="I94" s="69">
        <v>1.71</v>
      </c>
      <c r="J94" s="69">
        <v>56</v>
      </c>
    </row>
    <row r="95" spans="1:10">
      <c r="A95" s="86">
        <v>45536</v>
      </c>
      <c r="B95" s="69" t="s">
        <v>453</v>
      </c>
      <c r="C95" s="69" t="s">
        <v>639</v>
      </c>
      <c r="E95" s="69">
        <v>0</v>
      </c>
      <c r="J95" s="69">
        <v>3</v>
      </c>
    </row>
    <row r="96" spans="1:10">
      <c r="A96" s="86">
        <v>45536</v>
      </c>
      <c r="B96" s="69" t="s">
        <v>630</v>
      </c>
      <c r="C96" s="69" t="s">
        <v>621</v>
      </c>
      <c r="E96" s="69">
        <v>0</v>
      </c>
      <c r="J96" s="69">
        <v>10</v>
      </c>
    </row>
    <row r="97" spans="1:10">
      <c r="A97" s="86">
        <v>45536</v>
      </c>
      <c r="B97" s="69" t="s">
        <v>381</v>
      </c>
      <c r="C97" s="69" t="s">
        <v>383</v>
      </c>
      <c r="D97" s="69">
        <v>794</v>
      </c>
      <c r="E97" s="69">
        <v>83822</v>
      </c>
      <c r="F97" s="69">
        <v>105.57</v>
      </c>
      <c r="G97" s="69">
        <v>42503</v>
      </c>
      <c r="H97" s="69">
        <v>30381</v>
      </c>
      <c r="I97" s="69">
        <v>0.75</v>
      </c>
      <c r="J97" s="69">
        <v>320</v>
      </c>
    </row>
    <row r="98" spans="1:10">
      <c r="A98" s="86">
        <v>45536</v>
      </c>
      <c r="B98" s="69" t="s">
        <v>446</v>
      </c>
      <c r="C98" s="69" t="s">
        <v>604</v>
      </c>
      <c r="E98" s="69">
        <v>0</v>
      </c>
      <c r="J98" s="69">
        <v>16</v>
      </c>
    </row>
    <row r="99" spans="1:10">
      <c r="A99" s="86">
        <v>45536</v>
      </c>
      <c r="B99" s="69" t="s">
        <v>447</v>
      </c>
      <c r="C99" s="69" t="s">
        <v>604</v>
      </c>
      <c r="E99" s="69">
        <v>0</v>
      </c>
      <c r="J99" s="69">
        <v>19</v>
      </c>
    </row>
    <row r="100" spans="1:10">
      <c r="A100" s="86">
        <v>45536</v>
      </c>
      <c r="B100" s="69" t="s">
        <v>232</v>
      </c>
      <c r="C100" s="69" t="s">
        <v>639</v>
      </c>
      <c r="E100" s="69">
        <v>0</v>
      </c>
      <c r="J100" s="69">
        <v>8</v>
      </c>
    </row>
    <row r="101" spans="1:10">
      <c r="A101" s="86">
        <v>45536</v>
      </c>
      <c r="B101" s="69" t="s">
        <v>632</v>
      </c>
      <c r="C101" s="69" t="s">
        <v>621</v>
      </c>
      <c r="E101" s="69">
        <v>0</v>
      </c>
      <c r="J101" s="69">
        <v>13</v>
      </c>
    </row>
    <row r="102" spans="1:10">
      <c r="A102" s="86">
        <v>45536</v>
      </c>
      <c r="B102" s="69" t="s">
        <v>231</v>
      </c>
      <c r="C102" s="69" t="s">
        <v>639</v>
      </c>
      <c r="E102" s="69">
        <v>0</v>
      </c>
      <c r="J102" s="69">
        <v>13</v>
      </c>
    </row>
    <row r="103" spans="1:10">
      <c r="A103" s="86">
        <v>45536</v>
      </c>
      <c r="B103" s="69" t="s">
        <v>634</v>
      </c>
      <c r="C103" s="69" t="s">
        <v>621</v>
      </c>
      <c r="E103" s="69">
        <v>0</v>
      </c>
      <c r="J103" s="69">
        <v>11</v>
      </c>
    </row>
    <row r="104" spans="1:10">
      <c r="A104" s="86">
        <v>45537</v>
      </c>
      <c r="B104" s="69" t="s">
        <v>386</v>
      </c>
      <c r="C104" s="69" t="s">
        <v>161</v>
      </c>
      <c r="D104" s="69">
        <v>261</v>
      </c>
      <c r="E104" s="69">
        <v>40747</v>
      </c>
      <c r="F104" s="69">
        <v>156.12</v>
      </c>
      <c r="G104" s="69">
        <v>18248</v>
      </c>
      <c r="H104" s="69">
        <v>15108</v>
      </c>
      <c r="I104" s="69">
        <v>0.71</v>
      </c>
      <c r="J104" s="69">
        <v>130</v>
      </c>
    </row>
    <row r="105" spans="1:10">
      <c r="A105" s="86">
        <v>45537</v>
      </c>
      <c r="B105" s="69" t="s">
        <v>348</v>
      </c>
      <c r="C105" s="69" t="s">
        <v>123</v>
      </c>
      <c r="D105" s="69">
        <v>385</v>
      </c>
      <c r="E105" s="69">
        <v>61186</v>
      </c>
      <c r="F105" s="69">
        <v>158.91999999999999</v>
      </c>
      <c r="G105" s="69">
        <v>17721</v>
      </c>
      <c r="H105" s="69">
        <v>15216</v>
      </c>
      <c r="I105" s="69">
        <v>1.04</v>
      </c>
      <c r="J105" s="69">
        <v>185</v>
      </c>
    </row>
    <row r="106" spans="1:10">
      <c r="A106" s="86">
        <v>45537</v>
      </c>
      <c r="B106" s="69" t="s">
        <v>404</v>
      </c>
      <c r="C106" s="69" t="s">
        <v>223</v>
      </c>
      <c r="D106" s="69">
        <v>76</v>
      </c>
      <c r="E106" s="69">
        <v>16921</v>
      </c>
      <c r="F106" s="69">
        <v>222.64</v>
      </c>
      <c r="G106" s="69">
        <v>24668</v>
      </c>
      <c r="H106" s="69">
        <v>21415</v>
      </c>
      <c r="I106" s="69">
        <v>0.14000000000000001</v>
      </c>
      <c r="J106" s="69">
        <v>35</v>
      </c>
    </row>
    <row r="107" spans="1:10">
      <c r="A107" s="86">
        <v>45537</v>
      </c>
      <c r="B107" s="69" t="s">
        <v>408</v>
      </c>
      <c r="C107" s="69" t="s">
        <v>248</v>
      </c>
      <c r="D107" s="69">
        <v>711</v>
      </c>
      <c r="E107" s="69">
        <v>47523</v>
      </c>
      <c r="F107" s="69">
        <v>66.84</v>
      </c>
      <c r="G107" s="69">
        <v>66033</v>
      </c>
      <c r="H107" s="69">
        <v>35928</v>
      </c>
      <c r="I107" s="69">
        <v>0.88</v>
      </c>
      <c r="J107" s="69">
        <v>583</v>
      </c>
    </row>
    <row r="108" spans="1:10">
      <c r="A108" s="86">
        <v>45537</v>
      </c>
      <c r="B108" s="69" t="s">
        <v>394</v>
      </c>
      <c r="C108" s="69" t="s">
        <v>393</v>
      </c>
      <c r="D108" s="69">
        <v>3515</v>
      </c>
      <c r="E108" s="69">
        <v>134242</v>
      </c>
      <c r="F108" s="69">
        <v>38.19</v>
      </c>
      <c r="G108" s="69">
        <v>200910</v>
      </c>
      <c r="H108" s="69">
        <v>118863</v>
      </c>
      <c r="I108" s="69">
        <v>1.1299999999999999</v>
      </c>
      <c r="J108" s="69">
        <v>2274</v>
      </c>
    </row>
    <row r="109" spans="1:10">
      <c r="A109" s="86">
        <v>45537</v>
      </c>
      <c r="B109" s="69" t="s">
        <v>395</v>
      </c>
      <c r="C109" s="69" t="s">
        <v>393</v>
      </c>
      <c r="D109" s="69">
        <v>5548</v>
      </c>
      <c r="E109" s="69">
        <v>233395</v>
      </c>
      <c r="F109" s="69">
        <v>42.07</v>
      </c>
      <c r="G109" s="69">
        <v>346471</v>
      </c>
      <c r="H109" s="69">
        <v>181029</v>
      </c>
      <c r="I109" s="69">
        <v>1.1100000000000001</v>
      </c>
      <c r="J109" s="69">
        <v>3841</v>
      </c>
    </row>
    <row r="110" spans="1:10">
      <c r="A110" s="86">
        <v>45537</v>
      </c>
      <c r="B110" s="69" t="s">
        <v>396</v>
      </c>
      <c r="C110" s="69" t="s">
        <v>393</v>
      </c>
      <c r="D110" s="69">
        <v>551</v>
      </c>
      <c r="E110" s="69">
        <v>21821</v>
      </c>
      <c r="F110" s="69">
        <v>39.6</v>
      </c>
      <c r="G110" s="69">
        <v>35448</v>
      </c>
      <c r="H110" s="69">
        <v>16631</v>
      </c>
      <c r="I110" s="69">
        <v>1.1499999999999999</v>
      </c>
      <c r="J110" s="69">
        <v>407</v>
      </c>
    </row>
    <row r="111" spans="1:10">
      <c r="A111" s="86">
        <v>45537</v>
      </c>
      <c r="B111" s="69" t="s">
        <v>406</v>
      </c>
      <c r="C111" s="69" t="s">
        <v>406</v>
      </c>
      <c r="D111" s="69">
        <v>0</v>
      </c>
      <c r="E111" s="69">
        <v>0</v>
      </c>
      <c r="G111" s="69">
        <v>0</v>
      </c>
      <c r="H111" s="69">
        <v>0</v>
      </c>
      <c r="J111" s="69">
        <v>5</v>
      </c>
    </row>
    <row r="112" spans="1:10">
      <c r="A112" s="86">
        <v>45537</v>
      </c>
      <c r="B112" s="69" t="s">
        <v>436</v>
      </c>
      <c r="C112" s="69" t="s">
        <v>604</v>
      </c>
      <c r="E112" s="69">
        <v>0</v>
      </c>
    </row>
    <row r="113" spans="1:10">
      <c r="A113" s="86">
        <v>45537</v>
      </c>
      <c r="B113" s="69" t="s">
        <v>437</v>
      </c>
      <c r="C113" s="69" t="s">
        <v>604</v>
      </c>
      <c r="E113" s="69">
        <v>0</v>
      </c>
    </row>
    <row r="114" spans="1:10">
      <c r="A114" s="86">
        <v>45537</v>
      </c>
      <c r="B114" s="69" t="s">
        <v>452</v>
      </c>
      <c r="C114" s="69" t="s">
        <v>639</v>
      </c>
      <c r="E114" s="69">
        <v>0</v>
      </c>
    </row>
    <row r="115" spans="1:10">
      <c r="A115" s="86">
        <v>45537</v>
      </c>
      <c r="B115" s="69" t="s">
        <v>622</v>
      </c>
      <c r="C115" s="69" t="s">
        <v>621</v>
      </c>
      <c r="E115" s="69">
        <v>0</v>
      </c>
      <c r="J115" s="69">
        <v>2</v>
      </c>
    </row>
    <row r="116" spans="1:10">
      <c r="A116" s="86">
        <v>45537</v>
      </c>
      <c r="B116" s="69" t="s">
        <v>397</v>
      </c>
      <c r="C116" s="69" t="s">
        <v>191</v>
      </c>
      <c r="D116" s="69">
        <v>761</v>
      </c>
      <c r="E116" s="69">
        <v>38308</v>
      </c>
      <c r="F116" s="69">
        <v>50.34</v>
      </c>
      <c r="G116" s="69">
        <v>32550</v>
      </c>
      <c r="H116" s="69">
        <v>23449</v>
      </c>
      <c r="I116" s="69">
        <v>2.1</v>
      </c>
      <c r="J116" s="69">
        <v>684</v>
      </c>
    </row>
    <row r="117" spans="1:10">
      <c r="A117" s="86">
        <v>45537</v>
      </c>
      <c r="B117" s="69" t="s">
        <v>398</v>
      </c>
      <c r="C117" s="69" t="s">
        <v>191</v>
      </c>
      <c r="D117" s="69">
        <v>276</v>
      </c>
      <c r="E117" s="69">
        <v>9014</v>
      </c>
      <c r="F117" s="69">
        <v>32.659999999999997</v>
      </c>
      <c r="G117" s="69">
        <v>8379</v>
      </c>
      <c r="H117" s="69">
        <v>7113</v>
      </c>
      <c r="I117" s="69">
        <v>2.08</v>
      </c>
      <c r="J117" s="69">
        <v>174</v>
      </c>
    </row>
    <row r="118" spans="1:10">
      <c r="A118" s="86">
        <v>45537</v>
      </c>
      <c r="B118" s="69" t="s">
        <v>399</v>
      </c>
      <c r="C118" s="69" t="s">
        <v>191</v>
      </c>
      <c r="D118" s="69">
        <v>927</v>
      </c>
      <c r="E118" s="69">
        <v>35764</v>
      </c>
      <c r="F118" s="69">
        <v>38.58</v>
      </c>
      <c r="G118" s="69">
        <v>28832</v>
      </c>
      <c r="H118" s="69">
        <v>24527</v>
      </c>
      <c r="I118" s="69">
        <v>2.02</v>
      </c>
      <c r="J118" s="69">
        <v>583</v>
      </c>
    </row>
    <row r="119" spans="1:10">
      <c r="A119" s="86">
        <v>45537</v>
      </c>
      <c r="B119" s="69" t="s">
        <v>401</v>
      </c>
      <c r="C119" s="69" t="s">
        <v>205</v>
      </c>
      <c r="D119" s="69">
        <v>295</v>
      </c>
      <c r="E119" s="69">
        <v>32541</v>
      </c>
      <c r="F119" s="69">
        <v>110.31</v>
      </c>
      <c r="G119" s="69">
        <v>6277</v>
      </c>
      <c r="H119" s="69">
        <v>5236</v>
      </c>
      <c r="I119" s="69">
        <v>0.38</v>
      </c>
      <c r="J119" s="69">
        <v>24</v>
      </c>
    </row>
    <row r="120" spans="1:10">
      <c r="A120" s="86">
        <v>45537</v>
      </c>
      <c r="B120" s="69" t="s">
        <v>402</v>
      </c>
      <c r="C120" s="69" t="s">
        <v>205</v>
      </c>
      <c r="D120" s="69">
        <v>157</v>
      </c>
      <c r="E120" s="69">
        <v>19353</v>
      </c>
      <c r="F120" s="69">
        <v>123.27</v>
      </c>
      <c r="G120" s="69">
        <v>4534</v>
      </c>
      <c r="H120" s="69">
        <v>3874</v>
      </c>
      <c r="I120" s="69">
        <v>0.44</v>
      </c>
      <c r="J120" s="69">
        <v>20</v>
      </c>
    </row>
    <row r="121" spans="1:10">
      <c r="A121" s="86">
        <v>45537</v>
      </c>
      <c r="B121" s="69" t="s">
        <v>415</v>
      </c>
      <c r="C121" s="69" t="s">
        <v>286</v>
      </c>
      <c r="D121" s="69">
        <v>209</v>
      </c>
      <c r="E121" s="69">
        <v>42236</v>
      </c>
      <c r="F121" s="69">
        <v>202.09</v>
      </c>
      <c r="G121" s="69">
        <v>101600</v>
      </c>
      <c r="H121" s="69">
        <v>101600</v>
      </c>
      <c r="I121" s="69">
        <v>0.05</v>
      </c>
      <c r="J121" s="69">
        <v>55</v>
      </c>
    </row>
    <row r="122" spans="1:10">
      <c r="A122" s="86">
        <v>45537</v>
      </c>
      <c r="B122" s="69" t="s">
        <v>417</v>
      </c>
      <c r="C122" s="69" t="s">
        <v>286</v>
      </c>
      <c r="D122" s="69">
        <v>151</v>
      </c>
      <c r="E122" s="69">
        <v>29947</v>
      </c>
      <c r="F122" s="69">
        <v>198.32</v>
      </c>
      <c r="G122" s="69">
        <v>71891</v>
      </c>
      <c r="H122" s="69">
        <v>71374</v>
      </c>
      <c r="I122" s="69">
        <v>0.06</v>
      </c>
      <c r="J122" s="69">
        <v>41</v>
      </c>
    </row>
    <row r="123" spans="1:10">
      <c r="A123" s="86">
        <v>45537</v>
      </c>
      <c r="B123" s="69" t="s">
        <v>347</v>
      </c>
      <c r="C123" s="69" t="s">
        <v>101</v>
      </c>
      <c r="D123" s="69">
        <v>609</v>
      </c>
      <c r="E123" s="69">
        <v>118282</v>
      </c>
      <c r="F123" s="69">
        <v>194.22</v>
      </c>
      <c r="G123" s="69">
        <v>44653</v>
      </c>
      <c r="H123" s="69">
        <v>32043</v>
      </c>
      <c r="I123" s="69">
        <v>0.74</v>
      </c>
      <c r="J123" s="69">
        <v>330</v>
      </c>
    </row>
    <row r="124" spans="1:10">
      <c r="A124" s="86">
        <v>45537</v>
      </c>
      <c r="B124" s="69" t="s">
        <v>439</v>
      </c>
      <c r="C124" s="69" t="s">
        <v>604</v>
      </c>
      <c r="E124" s="69">
        <v>0</v>
      </c>
    </row>
    <row r="125" spans="1:10">
      <c r="A125" s="86">
        <v>45537</v>
      </c>
      <c r="B125" s="69" t="s">
        <v>624</v>
      </c>
      <c r="C125" s="69" t="s">
        <v>621</v>
      </c>
      <c r="E125" s="69">
        <v>0</v>
      </c>
    </row>
    <row r="126" spans="1:10">
      <c r="A126" s="86">
        <v>45537</v>
      </c>
      <c r="B126" s="69" t="s">
        <v>403</v>
      </c>
      <c r="C126" s="69" t="s">
        <v>218</v>
      </c>
      <c r="D126" s="69">
        <v>3244</v>
      </c>
      <c r="E126" s="69">
        <v>74806</v>
      </c>
      <c r="F126" s="69">
        <v>23.06</v>
      </c>
      <c r="G126" s="69">
        <v>71728</v>
      </c>
      <c r="H126" s="69">
        <v>60245</v>
      </c>
      <c r="I126" s="69">
        <v>1.84</v>
      </c>
      <c r="J126" s="69">
        <v>1319</v>
      </c>
    </row>
    <row r="127" spans="1:10">
      <c r="A127" s="86">
        <v>45537</v>
      </c>
      <c r="B127" s="69" t="s">
        <v>369</v>
      </c>
      <c r="C127" s="69" t="s">
        <v>127</v>
      </c>
      <c r="D127" s="69">
        <v>236</v>
      </c>
      <c r="E127" s="69">
        <v>48813</v>
      </c>
      <c r="F127" s="69">
        <v>206.83</v>
      </c>
      <c r="G127" s="69">
        <v>19735</v>
      </c>
      <c r="H127" s="69">
        <v>17654</v>
      </c>
      <c r="I127" s="69">
        <v>0.65</v>
      </c>
      <c r="J127" s="69">
        <v>129</v>
      </c>
    </row>
    <row r="128" spans="1:10">
      <c r="A128" s="86">
        <v>45537</v>
      </c>
      <c r="B128" s="69" t="s">
        <v>370</v>
      </c>
      <c r="C128" s="69" t="s">
        <v>127</v>
      </c>
      <c r="D128" s="69">
        <v>252</v>
      </c>
      <c r="E128" s="69">
        <v>54648</v>
      </c>
      <c r="F128" s="69">
        <v>216.86</v>
      </c>
      <c r="G128" s="69">
        <v>15352</v>
      </c>
      <c r="H128" s="69">
        <v>13438</v>
      </c>
      <c r="I128" s="69">
        <v>0.79</v>
      </c>
      <c r="J128" s="69">
        <v>122</v>
      </c>
    </row>
    <row r="129" spans="1:10">
      <c r="A129" s="86">
        <v>45537</v>
      </c>
      <c r="B129" s="69" t="s">
        <v>230</v>
      </c>
      <c r="C129" s="69" t="s">
        <v>639</v>
      </c>
      <c r="E129" s="69">
        <v>0</v>
      </c>
    </row>
    <row r="130" spans="1:10">
      <c r="A130" s="86">
        <v>45537</v>
      </c>
      <c r="B130" s="69" t="s">
        <v>371</v>
      </c>
      <c r="C130" s="69" t="s">
        <v>131</v>
      </c>
      <c r="D130" s="69">
        <v>187</v>
      </c>
      <c r="E130" s="69">
        <v>47157</v>
      </c>
      <c r="F130" s="69">
        <v>252.18</v>
      </c>
      <c r="G130" s="69">
        <v>17240</v>
      </c>
      <c r="H130" s="69">
        <v>15051</v>
      </c>
      <c r="I130" s="69">
        <v>0.61</v>
      </c>
      <c r="J130" s="69">
        <v>105</v>
      </c>
    </row>
    <row r="131" spans="1:10">
      <c r="A131" s="86">
        <v>45537</v>
      </c>
      <c r="B131" s="69" t="s">
        <v>384</v>
      </c>
      <c r="C131" s="69" t="s">
        <v>157</v>
      </c>
      <c r="D131" s="69">
        <v>552</v>
      </c>
      <c r="E131" s="69">
        <v>76715</v>
      </c>
      <c r="F131" s="69">
        <v>138.97999999999999</v>
      </c>
      <c r="G131" s="69">
        <v>37449</v>
      </c>
      <c r="H131" s="69">
        <v>30412</v>
      </c>
      <c r="I131" s="69">
        <v>0.73</v>
      </c>
      <c r="J131" s="69">
        <v>273</v>
      </c>
    </row>
    <row r="132" spans="1:10">
      <c r="A132" s="86">
        <v>45537</v>
      </c>
      <c r="B132" s="69" t="s">
        <v>367</v>
      </c>
      <c r="C132" s="69" t="s">
        <v>109</v>
      </c>
      <c r="D132" s="69">
        <v>376</v>
      </c>
      <c r="E132" s="69">
        <v>78357</v>
      </c>
      <c r="F132" s="69">
        <v>208.4</v>
      </c>
      <c r="G132" s="69">
        <v>21904</v>
      </c>
      <c r="H132" s="69">
        <v>17717</v>
      </c>
      <c r="I132" s="69">
        <v>0.76</v>
      </c>
      <c r="J132" s="69">
        <v>167</v>
      </c>
    </row>
    <row r="133" spans="1:10">
      <c r="A133" s="86">
        <v>45537</v>
      </c>
      <c r="B133" s="69" t="s">
        <v>387</v>
      </c>
      <c r="C133" s="69" t="s">
        <v>161</v>
      </c>
      <c r="D133" s="69">
        <v>559</v>
      </c>
      <c r="E133" s="69">
        <v>37740</v>
      </c>
      <c r="F133" s="69">
        <v>67.510000000000005</v>
      </c>
      <c r="G133" s="69">
        <v>23579</v>
      </c>
      <c r="H133" s="69">
        <v>18434</v>
      </c>
      <c r="I133" s="69">
        <v>0.95</v>
      </c>
      <c r="J133" s="69">
        <v>225</v>
      </c>
    </row>
    <row r="134" spans="1:10">
      <c r="A134" s="86">
        <v>45537</v>
      </c>
      <c r="B134" s="69" t="s">
        <v>351</v>
      </c>
      <c r="C134" s="69" t="s">
        <v>350</v>
      </c>
      <c r="D134" s="69">
        <v>0</v>
      </c>
      <c r="E134" s="69">
        <v>0</v>
      </c>
      <c r="G134" s="69">
        <v>0</v>
      </c>
      <c r="H134" s="69">
        <v>0</v>
      </c>
    </row>
    <row r="135" spans="1:10">
      <c r="A135" s="86">
        <v>45537</v>
      </c>
      <c r="B135" s="69" t="s">
        <v>351</v>
      </c>
      <c r="C135" s="69" t="s">
        <v>134</v>
      </c>
      <c r="D135" s="69">
        <v>387</v>
      </c>
      <c r="E135" s="69">
        <v>54072</v>
      </c>
      <c r="F135" s="69">
        <v>139.72</v>
      </c>
      <c r="G135" s="69">
        <v>18512</v>
      </c>
      <c r="H135" s="69">
        <v>13306</v>
      </c>
      <c r="I135" s="69">
        <v>0.99</v>
      </c>
      <c r="J135" s="69">
        <v>183</v>
      </c>
    </row>
    <row r="136" spans="1:10">
      <c r="A136" s="86">
        <v>45537</v>
      </c>
      <c r="B136" s="69" t="s">
        <v>412</v>
      </c>
      <c r="C136" s="69" t="s">
        <v>273</v>
      </c>
      <c r="D136" s="69">
        <v>1700</v>
      </c>
      <c r="E136" s="69">
        <v>65377</v>
      </c>
      <c r="F136" s="69">
        <v>38.46</v>
      </c>
      <c r="G136" s="69">
        <v>62069</v>
      </c>
      <c r="H136" s="69">
        <v>56335</v>
      </c>
      <c r="I136" s="69">
        <v>1.7</v>
      </c>
      <c r="J136" s="69">
        <v>1057</v>
      </c>
    </row>
    <row r="137" spans="1:10">
      <c r="A137" s="86">
        <v>45537</v>
      </c>
      <c r="B137" s="69" t="s">
        <v>412</v>
      </c>
      <c r="C137" s="69" t="s">
        <v>277</v>
      </c>
      <c r="D137" s="69">
        <v>945</v>
      </c>
      <c r="E137" s="69">
        <v>47372</v>
      </c>
      <c r="F137" s="69">
        <v>50.13</v>
      </c>
      <c r="G137" s="69">
        <v>21729</v>
      </c>
      <c r="H137" s="69">
        <v>19719</v>
      </c>
      <c r="I137" s="69">
        <v>4.08</v>
      </c>
      <c r="J137" s="69">
        <v>887</v>
      </c>
    </row>
    <row r="138" spans="1:10">
      <c r="A138" s="86">
        <v>45537</v>
      </c>
      <c r="B138" s="69" t="s">
        <v>412</v>
      </c>
      <c r="C138" s="69" t="s">
        <v>282</v>
      </c>
      <c r="D138" s="69">
        <v>1672</v>
      </c>
      <c r="E138" s="69">
        <v>48061</v>
      </c>
      <c r="F138" s="69">
        <v>28.74</v>
      </c>
      <c r="G138" s="69">
        <v>75375</v>
      </c>
      <c r="H138" s="69">
        <v>61553</v>
      </c>
      <c r="I138" s="69">
        <v>1.19</v>
      </c>
      <c r="J138" s="69">
        <v>894</v>
      </c>
    </row>
    <row r="139" spans="1:10">
      <c r="A139" s="86">
        <v>45537</v>
      </c>
      <c r="B139" s="69" t="s">
        <v>407</v>
      </c>
      <c r="C139" s="69" t="s">
        <v>243</v>
      </c>
      <c r="D139" s="69">
        <v>454</v>
      </c>
      <c r="E139" s="69">
        <v>70781</v>
      </c>
      <c r="F139" s="69">
        <v>155.91</v>
      </c>
      <c r="G139" s="69">
        <v>67268</v>
      </c>
      <c r="H139" s="69">
        <v>49734</v>
      </c>
      <c r="I139" s="69">
        <v>0</v>
      </c>
      <c r="J139" s="69">
        <v>2</v>
      </c>
    </row>
    <row r="140" spans="1:10">
      <c r="A140" s="86">
        <v>45537</v>
      </c>
      <c r="B140" s="69" t="s">
        <v>411</v>
      </c>
      <c r="C140" s="69" t="s">
        <v>268</v>
      </c>
      <c r="D140" s="69">
        <v>1506</v>
      </c>
      <c r="E140" s="69">
        <v>60822</v>
      </c>
      <c r="F140" s="69">
        <v>40.39</v>
      </c>
      <c r="G140" s="69">
        <v>106321</v>
      </c>
      <c r="H140" s="69">
        <v>78035</v>
      </c>
      <c r="I140" s="69">
        <v>0.9</v>
      </c>
      <c r="J140" s="69">
        <v>961</v>
      </c>
    </row>
    <row r="141" spans="1:10">
      <c r="A141" s="86">
        <v>45537</v>
      </c>
      <c r="B141" s="69" t="s">
        <v>392</v>
      </c>
      <c r="C141" s="69" t="s">
        <v>185</v>
      </c>
      <c r="D141" s="69">
        <v>1651</v>
      </c>
      <c r="E141" s="69">
        <v>76377</v>
      </c>
      <c r="F141" s="69">
        <v>46.26</v>
      </c>
      <c r="G141" s="69">
        <v>65636</v>
      </c>
      <c r="H141" s="69">
        <v>56682</v>
      </c>
      <c r="I141" s="69">
        <v>1.35</v>
      </c>
      <c r="J141" s="69">
        <v>888</v>
      </c>
    </row>
    <row r="142" spans="1:10">
      <c r="A142" s="86">
        <v>45537</v>
      </c>
      <c r="B142" s="69" t="s">
        <v>385</v>
      </c>
      <c r="C142" s="69" t="s">
        <v>157</v>
      </c>
      <c r="D142" s="69">
        <v>265</v>
      </c>
      <c r="E142" s="69">
        <v>36067</v>
      </c>
      <c r="F142" s="69">
        <v>136.1</v>
      </c>
      <c r="G142" s="69">
        <v>31294</v>
      </c>
      <c r="H142" s="69">
        <v>19670</v>
      </c>
      <c r="I142" s="69">
        <v>0.42</v>
      </c>
      <c r="J142" s="69">
        <v>132</v>
      </c>
    </row>
    <row r="143" spans="1:10">
      <c r="A143" s="86">
        <v>45537</v>
      </c>
      <c r="B143" s="69" t="s">
        <v>405</v>
      </c>
      <c r="C143" s="69" t="s">
        <v>239</v>
      </c>
      <c r="D143" s="69">
        <v>847</v>
      </c>
      <c r="E143" s="69">
        <v>30562</v>
      </c>
      <c r="F143" s="69">
        <v>36.08</v>
      </c>
      <c r="G143" s="69">
        <v>30119</v>
      </c>
      <c r="H143" s="69">
        <v>22703</v>
      </c>
      <c r="I143" s="69">
        <v>1.61</v>
      </c>
      <c r="J143" s="69">
        <v>484</v>
      </c>
    </row>
    <row r="144" spans="1:10">
      <c r="A144" s="86">
        <v>45537</v>
      </c>
      <c r="B144" s="69" t="s">
        <v>349</v>
      </c>
      <c r="C144" s="69" t="s">
        <v>646</v>
      </c>
      <c r="E144" s="69">
        <v>0</v>
      </c>
    </row>
    <row r="145" spans="1:10">
      <c r="A145" s="86">
        <v>45537</v>
      </c>
      <c r="B145" s="69" t="s">
        <v>349</v>
      </c>
      <c r="C145" s="69" t="s">
        <v>123</v>
      </c>
      <c r="D145" s="69">
        <v>155</v>
      </c>
      <c r="E145" s="69">
        <v>29591</v>
      </c>
      <c r="F145" s="69">
        <v>190.91</v>
      </c>
      <c r="G145" s="69">
        <v>8579</v>
      </c>
      <c r="H145" s="69">
        <v>7219</v>
      </c>
      <c r="I145" s="69">
        <v>0.93</v>
      </c>
      <c r="J145" s="69">
        <v>80</v>
      </c>
    </row>
    <row r="146" spans="1:10">
      <c r="A146" s="86">
        <v>45537</v>
      </c>
      <c r="B146" s="69" t="s">
        <v>675</v>
      </c>
      <c r="C146" s="69" t="s">
        <v>672</v>
      </c>
      <c r="E146" s="69">
        <v>0</v>
      </c>
    </row>
    <row r="147" spans="1:10">
      <c r="A147" s="86">
        <v>45537</v>
      </c>
      <c r="B147" s="69" t="s">
        <v>677</v>
      </c>
      <c r="C147" s="69" t="s">
        <v>672</v>
      </c>
      <c r="E147" s="69">
        <v>0</v>
      </c>
    </row>
    <row r="148" spans="1:10">
      <c r="A148" s="86">
        <v>45537</v>
      </c>
      <c r="B148" s="69" t="s">
        <v>423</v>
      </c>
      <c r="C148" s="69" t="s">
        <v>422</v>
      </c>
      <c r="D148" s="69">
        <v>12</v>
      </c>
      <c r="E148" s="69">
        <v>11482</v>
      </c>
      <c r="F148" s="69">
        <v>956.83</v>
      </c>
      <c r="G148" s="69">
        <v>2956</v>
      </c>
      <c r="H148" s="69">
        <v>2558</v>
      </c>
      <c r="I148" s="69">
        <v>0.24</v>
      </c>
      <c r="J148" s="69">
        <v>7</v>
      </c>
    </row>
    <row r="149" spans="1:10">
      <c r="A149" s="86">
        <v>45537</v>
      </c>
      <c r="B149" s="69" t="s">
        <v>427</v>
      </c>
      <c r="C149" s="69" t="s">
        <v>426</v>
      </c>
      <c r="D149" s="69">
        <v>96</v>
      </c>
      <c r="E149" s="69">
        <v>12036</v>
      </c>
      <c r="F149" s="69">
        <v>125.38</v>
      </c>
      <c r="G149" s="69">
        <v>3435</v>
      </c>
      <c r="H149" s="69">
        <v>2963</v>
      </c>
      <c r="I149" s="69">
        <v>0.99</v>
      </c>
      <c r="J149" s="69">
        <v>34</v>
      </c>
    </row>
    <row r="150" spans="1:10">
      <c r="A150" s="86">
        <v>45537</v>
      </c>
      <c r="B150" s="69" t="s">
        <v>429</v>
      </c>
      <c r="C150" s="69" t="s">
        <v>428</v>
      </c>
      <c r="D150" s="69">
        <v>67</v>
      </c>
      <c r="E150" s="69">
        <v>11161</v>
      </c>
      <c r="F150" s="69">
        <v>166.58</v>
      </c>
      <c r="G150" s="69">
        <v>1319</v>
      </c>
      <c r="H150" s="69">
        <v>1065</v>
      </c>
      <c r="I150" s="69">
        <v>2.27</v>
      </c>
      <c r="J150" s="69">
        <v>30</v>
      </c>
    </row>
    <row r="151" spans="1:10">
      <c r="A151" s="86">
        <v>45537</v>
      </c>
      <c r="B151" s="69" t="s">
        <v>373</v>
      </c>
      <c r="C151" s="69" t="s">
        <v>377</v>
      </c>
      <c r="D151" s="69">
        <v>469</v>
      </c>
      <c r="E151" s="69">
        <v>78908</v>
      </c>
      <c r="F151" s="69">
        <v>168.25</v>
      </c>
      <c r="G151" s="69">
        <v>40761</v>
      </c>
      <c r="H151" s="69">
        <v>26353</v>
      </c>
      <c r="I151" s="69">
        <v>0.5</v>
      </c>
      <c r="J151" s="69">
        <v>203</v>
      </c>
    </row>
    <row r="152" spans="1:10">
      <c r="A152" s="86">
        <v>45537</v>
      </c>
      <c r="B152" s="69" t="s">
        <v>375</v>
      </c>
      <c r="C152" s="69" t="s">
        <v>377</v>
      </c>
      <c r="D152" s="69">
        <v>36</v>
      </c>
      <c r="E152" s="69">
        <v>56864</v>
      </c>
      <c r="F152" s="69">
        <v>1579.56</v>
      </c>
      <c r="G152" s="69">
        <v>4129</v>
      </c>
      <c r="H152" s="69">
        <v>587</v>
      </c>
      <c r="I152" s="69">
        <v>0.46</v>
      </c>
      <c r="J152" s="69">
        <v>19</v>
      </c>
    </row>
    <row r="153" spans="1:10">
      <c r="A153" s="86">
        <v>45537</v>
      </c>
      <c r="B153" s="69" t="s">
        <v>440</v>
      </c>
      <c r="C153" s="69" t="s">
        <v>604</v>
      </c>
      <c r="E153" s="69">
        <v>0</v>
      </c>
    </row>
    <row r="154" spans="1:10">
      <c r="A154" s="86">
        <v>45537</v>
      </c>
      <c r="B154" s="69" t="s">
        <v>443</v>
      </c>
      <c r="C154" s="69" t="s">
        <v>604</v>
      </c>
      <c r="E154" s="69">
        <v>0</v>
      </c>
    </row>
    <row r="155" spans="1:10">
      <c r="A155" s="86">
        <v>45537</v>
      </c>
      <c r="B155" s="69" t="s">
        <v>420</v>
      </c>
      <c r="C155" s="69" t="s">
        <v>419</v>
      </c>
      <c r="D155" s="69">
        <v>14</v>
      </c>
      <c r="E155" s="69">
        <v>15666</v>
      </c>
      <c r="F155" s="69">
        <v>1119</v>
      </c>
      <c r="G155" s="69">
        <v>32264</v>
      </c>
      <c r="H155" s="69">
        <v>31609</v>
      </c>
      <c r="I155" s="69">
        <v>0</v>
      </c>
    </row>
    <row r="156" spans="1:10">
      <c r="A156" s="86">
        <v>45537</v>
      </c>
      <c r="B156" s="69" t="s">
        <v>409</v>
      </c>
      <c r="C156" s="69" t="s">
        <v>253</v>
      </c>
      <c r="D156" s="69">
        <v>489</v>
      </c>
      <c r="E156" s="69">
        <v>23885</v>
      </c>
      <c r="F156" s="69">
        <v>48.84</v>
      </c>
      <c r="G156" s="69">
        <v>21461</v>
      </c>
      <c r="H156" s="69">
        <v>19163</v>
      </c>
      <c r="I156" s="69">
        <v>1.25</v>
      </c>
      <c r="J156" s="69">
        <v>268</v>
      </c>
    </row>
    <row r="157" spans="1:10">
      <c r="A157" s="86">
        <v>45537</v>
      </c>
      <c r="B157" s="69" t="s">
        <v>410</v>
      </c>
      <c r="C157" s="69" t="s">
        <v>253</v>
      </c>
      <c r="D157" s="69">
        <v>535</v>
      </c>
      <c r="E157" s="69">
        <v>27064</v>
      </c>
      <c r="F157" s="69">
        <v>50.59</v>
      </c>
      <c r="G157" s="69">
        <v>25365</v>
      </c>
      <c r="H157" s="69">
        <v>21035</v>
      </c>
      <c r="I157" s="69">
        <v>1.28</v>
      </c>
      <c r="J157" s="69">
        <v>324</v>
      </c>
    </row>
    <row r="158" spans="1:10">
      <c r="A158" s="86">
        <v>45537</v>
      </c>
      <c r="B158" s="69" t="s">
        <v>378</v>
      </c>
      <c r="C158" s="69" t="s">
        <v>145</v>
      </c>
      <c r="D158" s="69">
        <v>571</v>
      </c>
      <c r="E158" s="69">
        <v>64608</v>
      </c>
      <c r="F158" s="69">
        <v>113.15</v>
      </c>
      <c r="G158" s="69">
        <v>18674</v>
      </c>
      <c r="H158" s="69">
        <v>16044</v>
      </c>
      <c r="I158" s="69">
        <v>1.34</v>
      </c>
      <c r="J158" s="69">
        <v>251</v>
      </c>
    </row>
    <row r="159" spans="1:10">
      <c r="A159" s="86">
        <v>45537</v>
      </c>
      <c r="B159" s="69" t="s">
        <v>366</v>
      </c>
      <c r="C159" s="69" t="s">
        <v>109</v>
      </c>
      <c r="D159" s="69">
        <v>458</v>
      </c>
      <c r="E159" s="69">
        <v>134455</v>
      </c>
      <c r="F159" s="69">
        <v>293.57</v>
      </c>
      <c r="G159" s="69">
        <v>43755</v>
      </c>
      <c r="H159" s="69">
        <v>36116</v>
      </c>
      <c r="I159" s="69">
        <v>0.51</v>
      </c>
      <c r="J159" s="69">
        <v>224</v>
      </c>
    </row>
    <row r="160" spans="1:10">
      <c r="A160" s="86">
        <v>45537</v>
      </c>
      <c r="B160" s="69" t="s">
        <v>380</v>
      </c>
      <c r="C160" s="69" t="s">
        <v>150</v>
      </c>
      <c r="D160" s="69">
        <v>567</v>
      </c>
      <c r="E160" s="69">
        <v>59917</v>
      </c>
      <c r="F160" s="69">
        <v>105.67</v>
      </c>
      <c r="G160" s="69">
        <v>17513</v>
      </c>
      <c r="H160" s="69">
        <v>14041</v>
      </c>
      <c r="I160" s="69">
        <v>1.23</v>
      </c>
      <c r="J160" s="69">
        <v>215</v>
      </c>
    </row>
    <row r="161" spans="1:10">
      <c r="A161" s="86">
        <v>45537</v>
      </c>
      <c r="B161" s="69" t="s">
        <v>628</v>
      </c>
      <c r="C161" s="69" t="s">
        <v>621</v>
      </c>
      <c r="E161" s="69">
        <v>0</v>
      </c>
    </row>
    <row r="162" spans="1:10">
      <c r="A162" s="86">
        <v>45537</v>
      </c>
      <c r="B162" s="69" t="s">
        <v>352</v>
      </c>
      <c r="C162" s="69" t="s">
        <v>141</v>
      </c>
      <c r="D162" s="69">
        <v>57</v>
      </c>
      <c r="E162" s="69">
        <v>11175</v>
      </c>
      <c r="F162" s="69">
        <v>196.05</v>
      </c>
      <c r="G162" s="69">
        <v>850</v>
      </c>
      <c r="H162" s="69">
        <v>722</v>
      </c>
      <c r="I162" s="69">
        <v>2</v>
      </c>
      <c r="J162" s="69">
        <v>17</v>
      </c>
    </row>
    <row r="163" spans="1:10">
      <c r="A163" s="86">
        <v>45537</v>
      </c>
      <c r="B163" s="69" t="s">
        <v>355</v>
      </c>
      <c r="C163" s="69" t="s">
        <v>141</v>
      </c>
      <c r="D163" s="69">
        <v>56</v>
      </c>
      <c r="E163" s="69">
        <v>10344</v>
      </c>
      <c r="F163" s="69">
        <v>184.71</v>
      </c>
      <c r="G163" s="69">
        <v>2045</v>
      </c>
      <c r="H163" s="69">
        <v>1663</v>
      </c>
      <c r="I163" s="69">
        <v>1.81</v>
      </c>
      <c r="J163" s="69">
        <v>37</v>
      </c>
    </row>
    <row r="164" spans="1:10">
      <c r="A164" s="86">
        <v>45537</v>
      </c>
      <c r="B164" s="69" t="s">
        <v>356</v>
      </c>
      <c r="C164" s="69" t="s">
        <v>141</v>
      </c>
      <c r="D164" s="69">
        <v>29</v>
      </c>
      <c r="E164" s="69">
        <v>10716</v>
      </c>
      <c r="F164" s="69">
        <v>369.52</v>
      </c>
      <c r="G164" s="69">
        <v>695</v>
      </c>
      <c r="H164" s="69">
        <v>596</v>
      </c>
      <c r="I164" s="69">
        <v>1.58</v>
      </c>
      <c r="J164" s="69">
        <v>11</v>
      </c>
    </row>
    <row r="165" spans="1:10">
      <c r="A165" s="86">
        <v>45537</v>
      </c>
      <c r="B165" s="69" t="s">
        <v>357</v>
      </c>
      <c r="C165" s="69" t="s">
        <v>141</v>
      </c>
      <c r="D165" s="69">
        <v>40</v>
      </c>
      <c r="E165" s="69">
        <v>10890</v>
      </c>
      <c r="F165" s="69">
        <v>272.25</v>
      </c>
      <c r="G165" s="69">
        <v>1310</v>
      </c>
      <c r="H165" s="69">
        <v>1049</v>
      </c>
      <c r="I165" s="69">
        <v>1.3</v>
      </c>
      <c r="J165" s="69">
        <v>17</v>
      </c>
    </row>
    <row r="166" spans="1:10">
      <c r="A166" s="86">
        <v>45537</v>
      </c>
      <c r="B166" s="69" t="s">
        <v>358</v>
      </c>
      <c r="C166" s="69" t="s">
        <v>141</v>
      </c>
      <c r="D166" s="69">
        <v>41</v>
      </c>
      <c r="E166" s="69">
        <v>11510</v>
      </c>
      <c r="F166" s="69">
        <v>280.73</v>
      </c>
      <c r="G166" s="69">
        <v>1040</v>
      </c>
      <c r="H166" s="69">
        <v>839</v>
      </c>
      <c r="I166" s="69">
        <v>2.02</v>
      </c>
      <c r="J166" s="69">
        <v>21</v>
      </c>
    </row>
    <row r="167" spans="1:10">
      <c r="A167" s="86">
        <v>45537</v>
      </c>
      <c r="B167" s="69" t="s">
        <v>359</v>
      </c>
      <c r="C167" s="69" t="s">
        <v>141</v>
      </c>
      <c r="D167" s="69">
        <v>37</v>
      </c>
      <c r="E167" s="69">
        <v>11135</v>
      </c>
      <c r="F167" s="69">
        <v>300.95</v>
      </c>
      <c r="G167" s="69">
        <v>1901</v>
      </c>
      <c r="H167" s="69">
        <v>1572</v>
      </c>
      <c r="I167" s="69">
        <v>1.1599999999999999</v>
      </c>
      <c r="J167" s="69">
        <v>22</v>
      </c>
    </row>
    <row r="168" spans="1:10">
      <c r="A168" s="86">
        <v>45537</v>
      </c>
      <c r="B168" s="69" t="s">
        <v>360</v>
      </c>
      <c r="C168" s="69" t="s">
        <v>141</v>
      </c>
      <c r="D168" s="69">
        <v>44</v>
      </c>
      <c r="E168" s="69">
        <v>11375</v>
      </c>
      <c r="F168" s="69">
        <v>258.52</v>
      </c>
      <c r="G168" s="69">
        <v>1054</v>
      </c>
      <c r="H168" s="69">
        <v>860</v>
      </c>
      <c r="I168" s="69">
        <v>1.71</v>
      </c>
      <c r="J168" s="69">
        <v>18</v>
      </c>
    </row>
    <row r="169" spans="1:10">
      <c r="A169" s="86">
        <v>45537</v>
      </c>
      <c r="B169" s="69" t="s">
        <v>361</v>
      </c>
      <c r="C169" s="69" t="s">
        <v>141</v>
      </c>
      <c r="D169" s="69">
        <v>69</v>
      </c>
      <c r="E169" s="69">
        <v>11584</v>
      </c>
      <c r="F169" s="69">
        <v>167.88</v>
      </c>
      <c r="G169" s="69">
        <v>1197</v>
      </c>
      <c r="H169" s="69">
        <v>995</v>
      </c>
      <c r="I169" s="69">
        <v>3.01</v>
      </c>
      <c r="J169" s="69">
        <v>36</v>
      </c>
    </row>
    <row r="170" spans="1:10">
      <c r="A170" s="86">
        <v>45537</v>
      </c>
      <c r="B170" s="69" t="s">
        <v>362</v>
      </c>
      <c r="C170" s="69" t="s">
        <v>141</v>
      </c>
      <c r="D170" s="69">
        <v>70</v>
      </c>
      <c r="E170" s="69">
        <v>10990</v>
      </c>
      <c r="F170" s="69">
        <v>157</v>
      </c>
      <c r="G170" s="69">
        <v>1125</v>
      </c>
      <c r="H170" s="69">
        <v>900</v>
      </c>
      <c r="I170" s="69">
        <v>2.84</v>
      </c>
      <c r="J170" s="69">
        <v>32</v>
      </c>
    </row>
    <row r="171" spans="1:10">
      <c r="A171" s="86">
        <v>45537</v>
      </c>
      <c r="B171" s="69" t="s">
        <v>363</v>
      </c>
      <c r="C171" s="69" t="s">
        <v>141</v>
      </c>
      <c r="D171" s="69">
        <v>70</v>
      </c>
      <c r="E171" s="69">
        <v>10920</v>
      </c>
      <c r="F171" s="69">
        <v>156</v>
      </c>
      <c r="G171" s="69">
        <v>1625</v>
      </c>
      <c r="H171" s="69">
        <v>1317</v>
      </c>
      <c r="I171" s="69">
        <v>2.89</v>
      </c>
      <c r="J171" s="69">
        <v>47</v>
      </c>
    </row>
    <row r="172" spans="1:10">
      <c r="A172" s="86">
        <v>45537</v>
      </c>
      <c r="B172" s="69" t="s">
        <v>364</v>
      </c>
      <c r="C172" s="69" t="s">
        <v>141</v>
      </c>
      <c r="D172" s="69">
        <v>63</v>
      </c>
      <c r="E172" s="69">
        <v>11181</v>
      </c>
      <c r="F172" s="69">
        <v>177.48</v>
      </c>
      <c r="G172" s="69">
        <v>1483</v>
      </c>
      <c r="H172" s="69">
        <v>1048</v>
      </c>
      <c r="I172" s="69">
        <v>2.09</v>
      </c>
      <c r="J172" s="69">
        <v>31</v>
      </c>
    </row>
    <row r="173" spans="1:10">
      <c r="A173" s="86">
        <v>45537</v>
      </c>
      <c r="B173" s="69" t="s">
        <v>630</v>
      </c>
      <c r="C173" s="69" t="s">
        <v>621</v>
      </c>
      <c r="E173" s="69">
        <v>0</v>
      </c>
    </row>
    <row r="174" spans="1:10">
      <c r="A174" s="86">
        <v>45537</v>
      </c>
      <c r="B174" s="69" t="s">
        <v>381</v>
      </c>
      <c r="C174" s="69" t="s">
        <v>383</v>
      </c>
      <c r="D174" s="69">
        <v>398</v>
      </c>
      <c r="E174" s="69">
        <v>84112</v>
      </c>
      <c r="F174" s="69">
        <v>211.34</v>
      </c>
      <c r="G174" s="69">
        <v>31555</v>
      </c>
      <c r="H174" s="69">
        <v>22052</v>
      </c>
      <c r="I174" s="69">
        <v>0.61</v>
      </c>
      <c r="J174" s="69">
        <v>192</v>
      </c>
    </row>
    <row r="175" spans="1:10">
      <c r="A175" s="86">
        <v>45537</v>
      </c>
      <c r="B175" s="69" t="s">
        <v>447</v>
      </c>
      <c r="C175" s="69" t="s">
        <v>604</v>
      </c>
      <c r="E175" s="69">
        <v>0</v>
      </c>
    </row>
    <row r="176" spans="1:10">
      <c r="A176" s="86">
        <v>45537</v>
      </c>
      <c r="B176" s="69" t="s">
        <v>232</v>
      </c>
      <c r="C176" s="69" t="s">
        <v>639</v>
      </c>
      <c r="E176" s="69">
        <v>0</v>
      </c>
      <c r="J176" s="69">
        <v>1</v>
      </c>
    </row>
    <row r="177" spans="1:10">
      <c r="A177" s="86">
        <v>45537</v>
      </c>
      <c r="B177" s="69" t="s">
        <v>632</v>
      </c>
      <c r="C177" s="69" t="s">
        <v>621</v>
      </c>
      <c r="E177" s="69">
        <v>0</v>
      </c>
      <c r="J177" s="69">
        <v>1</v>
      </c>
    </row>
    <row r="178" spans="1:10">
      <c r="A178" s="86">
        <v>45537</v>
      </c>
      <c r="B178" s="69" t="s">
        <v>231</v>
      </c>
      <c r="C178" s="69" t="s">
        <v>639</v>
      </c>
      <c r="E178" s="69">
        <v>0</v>
      </c>
    </row>
    <row r="179" spans="1:10">
      <c r="A179" s="86">
        <v>45537</v>
      </c>
      <c r="B179" s="69" t="s">
        <v>634</v>
      </c>
      <c r="C179" s="69" t="s">
        <v>621</v>
      </c>
      <c r="E179" s="69">
        <v>0</v>
      </c>
    </row>
    <row r="180" spans="1:10">
      <c r="A180" s="86">
        <v>45538</v>
      </c>
      <c r="B180" s="69" t="s">
        <v>386</v>
      </c>
      <c r="C180" s="69" t="s">
        <v>161</v>
      </c>
      <c r="D180" s="69">
        <v>206</v>
      </c>
      <c r="E180" s="69">
        <v>36456</v>
      </c>
      <c r="F180" s="69">
        <v>176.97</v>
      </c>
      <c r="G180" s="69">
        <v>14321</v>
      </c>
      <c r="H180" s="69">
        <v>11802</v>
      </c>
      <c r="I180" s="69">
        <v>0.78</v>
      </c>
      <c r="J180" s="69">
        <v>112</v>
      </c>
    </row>
    <row r="181" spans="1:10">
      <c r="A181" s="86">
        <v>45538</v>
      </c>
      <c r="B181" s="69" t="s">
        <v>348</v>
      </c>
      <c r="C181" s="69" t="s">
        <v>123</v>
      </c>
      <c r="D181" s="69">
        <v>260</v>
      </c>
      <c r="E181" s="69">
        <v>58992</v>
      </c>
      <c r="F181" s="69">
        <v>226.89</v>
      </c>
      <c r="G181" s="69">
        <v>12346</v>
      </c>
      <c r="H181" s="69">
        <v>10402</v>
      </c>
      <c r="I181" s="69">
        <v>1.08</v>
      </c>
      <c r="J181" s="69">
        <v>133</v>
      </c>
    </row>
    <row r="182" spans="1:10">
      <c r="A182" s="86">
        <v>45538</v>
      </c>
      <c r="B182" s="69" t="s">
        <v>404</v>
      </c>
      <c r="C182" s="69" t="s">
        <v>223</v>
      </c>
      <c r="D182" s="69">
        <v>100</v>
      </c>
      <c r="E182" s="69">
        <v>15226</v>
      </c>
      <c r="F182" s="69">
        <v>152.26</v>
      </c>
      <c r="G182" s="69">
        <v>11706</v>
      </c>
      <c r="H182" s="69">
        <v>10562</v>
      </c>
      <c r="I182" s="69">
        <v>0.44</v>
      </c>
      <c r="J182" s="69">
        <v>52</v>
      </c>
    </row>
    <row r="183" spans="1:10">
      <c r="A183" s="86">
        <v>45538</v>
      </c>
      <c r="B183" s="69" t="s">
        <v>408</v>
      </c>
      <c r="C183" s="69" t="s">
        <v>248</v>
      </c>
      <c r="D183" s="69">
        <v>1640</v>
      </c>
      <c r="E183" s="69">
        <v>114499</v>
      </c>
      <c r="F183" s="69">
        <v>69.819999999999993</v>
      </c>
      <c r="G183" s="69">
        <v>185917</v>
      </c>
      <c r="H183" s="69">
        <v>89186</v>
      </c>
      <c r="I183" s="69">
        <v>0.76</v>
      </c>
      <c r="J183" s="69">
        <v>1417</v>
      </c>
    </row>
    <row r="184" spans="1:10">
      <c r="A184" s="86">
        <v>45538</v>
      </c>
      <c r="B184" s="69" t="s">
        <v>394</v>
      </c>
      <c r="C184" s="69" t="s">
        <v>393</v>
      </c>
      <c r="D184" s="69">
        <v>3029</v>
      </c>
      <c r="E184" s="69">
        <v>129031</v>
      </c>
      <c r="F184" s="69">
        <v>42.6</v>
      </c>
      <c r="G184" s="69">
        <v>160034</v>
      </c>
      <c r="H184" s="69">
        <v>96174</v>
      </c>
      <c r="I184" s="69">
        <v>1.31</v>
      </c>
      <c r="J184" s="69">
        <v>2095</v>
      </c>
    </row>
    <row r="185" spans="1:10">
      <c r="A185" s="86">
        <v>45538</v>
      </c>
      <c r="B185" s="69" t="s">
        <v>395</v>
      </c>
      <c r="C185" s="69" t="s">
        <v>393</v>
      </c>
      <c r="D185" s="69">
        <v>4854</v>
      </c>
      <c r="E185" s="69">
        <v>236734</v>
      </c>
      <c r="F185" s="69">
        <v>48.77</v>
      </c>
      <c r="G185" s="69">
        <v>300955</v>
      </c>
      <c r="H185" s="69">
        <v>150107</v>
      </c>
      <c r="I185" s="69">
        <v>1.24</v>
      </c>
      <c r="J185" s="69">
        <v>3733</v>
      </c>
    </row>
    <row r="186" spans="1:10">
      <c r="A186" s="86">
        <v>45538</v>
      </c>
      <c r="B186" s="69" t="s">
        <v>396</v>
      </c>
      <c r="C186" s="69" t="s">
        <v>393</v>
      </c>
      <c r="D186" s="69">
        <v>526</v>
      </c>
      <c r="E186" s="69">
        <v>21938</v>
      </c>
      <c r="F186" s="69">
        <v>41.71</v>
      </c>
      <c r="G186" s="69">
        <v>28009</v>
      </c>
      <c r="H186" s="69">
        <v>13691</v>
      </c>
      <c r="I186" s="69">
        <v>1.35</v>
      </c>
      <c r="J186" s="69">
        <v>377</v>
      </c>
    </row>
    <row r="187" spans="1:10">
      <c r="A187" s="86">
        <v>45538</v>
      </c>
      <c r="B187" s="69" t="s">
        <v>234</v>
      </c>
      <c r="C187" s="69" t="s">
        <v>639</v>
      </c>
      <c r="E187" s="69">
        <v>0</v>
      </c>
    </row>
    <row r="188" spans="1:10">
      <c r="A188" s="86">
        <v>45538</v>
      </c>
      <c r="B188" s="69" t="s">
        <v>436</v>
      </c>
      <c r="C188" s="69" t="s">
        <v>604</v>
      </c>
      <c r="E188" s="69">
        <v>0</v>
      </c>
    </row>
    <row r="189" spans="1:10">
      <c r="A189" s="86">
        <v>45538</v>
      </c>
      <c r="B189" s="69" t="s">
        <v>452</v>
      </c>
      <c r="C189" s="69" t="s">
        <v>639</v>
      </c>
      <c r="E189" s="69">
        <v>0</v>
      </c>
    </row>
    <row r="190" spans="1:10">
      <c r="A190" s="86">
        <v>45538</v>
      </c>
      <c r="B190" s="69" t="s">
        <v>397</v>
      </c>
      <c r="C190" s="69" t="s">
        <v>191</v>
      </c>
      <c r="D190" s="69">
        <v>1121</v>
      </c>
      <c r="E190" s="69">
        <v>61749</v>
      </c>
      <c r="F190" s="69">
        <v>55.08</v>
      </c>
      <c r="G190" s="69">
        <v>30094</v>
      </c>
      <c r="H190" s="69">
        <v>24355</v>
      </c>
      <c r="I190" s="69">
        <v>3.52</v>
      </c>
      <c r="J190" s="69">
        <v>1059</v>
      </c>
    </row>
    <row r="191" spans="1:10">
      <c r="A191" s="86">
        <v>45538</v>
      </c>
      <c r="B191" s="69" t="s">
        <v>398</v>
      </c>
      <c r="C191" s="69" t="s">
        <v>191</v>
      </c>
      <c r="D191" s="69">
        <v>38</v>
      </c>
      <c r="E191" s="69">
        <v>1568</v>
      </c>
      <c r="F191" s="69">
        <v>41.26</v>
      </c>
      <c r="G191" s="69">
        <v>1558</v>
      </c>
      <c r="H191" s="69">
        <v>1370</v>
      </c>
      <c r="I191" s="69">
        <v>1.99</v>
      </c>
      <c r="J191" s="69">
        <v>31</v>
      </c>
    </row>
    <row r="192" spans="1:10">
      <c r="A192" s="86">
        <v>45538</v>
      </c>
      <c r="B192" s="69" t="s">
        <v>399</v>
      </c>
      <c r="C192" s="69" t="s">
        <v>191</v>
      </c>
      <c r="D192" s="69">
        <v>482</v>
      </c>
      <c r="E192" s="69">
        <v>19342</v>
      </c>
      <c r="F192" s="69">
        <v>40.130000000000003</v>
      </c>
      <c r="G192" s="69">
        <v>18619</v>
      </c>
      <c r="H192" s="69">
        <v>14443</v>
      </c>
      <c r="I192" s="69">
        <v>1.87</v>
      </c>
      <c r="J192" s="69">
        <v>349</v>
      </c>
    </row>
    <row r="193" spans="1:10">
      <c r="A193" s="86">
        <v>45538</v>
      </c>
      <c r="B193" s="69" t="s">
        <v>400</v>
      </c>
      <c r="C193" s="69" t="s">
        <v>205</v>
      </c>
      <c r="D193" s="69">
        <v>197</v>
      </c>
      <c r="E193" s="69">
        <v>31544</v>
      </c>
      <c r="F193" s="69">
        <v>160.12</v>
      </c>
      <c r="G193" s="69">
        <v>3756</v>
      </c>
      <c r="H193" s="69">
        <v>3193</v>
      </c>
      <c r="I193" s="69">
        <v>0.51</v>
      </c>
      <c r="J193" s="69">
        <v>19</v>
      </c>
    </row>
    <row r="194" spans="1:10">
      <c r="A194" s="86">
        <v>45538</v>
      </c>
      <c r="B194" s="69" t="s">
        <v>401</v>
      </c>
      <c r="C194" s="69" t="s">
        <v>205</v>
      </c>
      <c r="D194" s="69">
        <v>132</v>
      </c>
      <c r="E194" s="69">
        <v>11199</v>
      </c>
      <c r="F194" s="69">
        <v>84.84</v>
      </c>
      <c r="G194" s="69">
        <v>3585</v>
      </c>
      <c r="H194" s="69">
        <v>3188</v>
      </c>
      <c r="I194" s="69">
        <v>0.33</v>
      </c>
      <c r="J194" s="69">
        <v>12</v>
      </c>
    </row>
    <row r="195" spans="1:10">
      <c r="A195" s="86">
        <v>45538</v>
      </c>
      <c r="B195" s="69" t="s">
        <v>402</v>
      </c>
      <c r="C195" s="69" t="s">
        <v>205</v>
      </c>
      <c r="D195" s="69">
        <v>71</v>
      </c>
      <c r="E195" s="69">
        <v>7772</v>
      </c>
      <c r="F195" s="69">
        <v>109.46</v>
      </c>
      <c r="G195" s="69">
        <v>2137</v>
      </c>
      <c r="H195" s="69">
        <v>1911</v>
      </c>
      <c r="I195" s="69">
        <v>0.42</v>
      </c>
      <c r="J195" s="69">
        <v>9</v>
      </c>
    </row>
    <row r="196" spans="1:10">
      <c r="A196" s="86">
        <v>45538</v>
      </c>
      <c r="B196" s="69" t="s">
        <v>415</v>
      </c>
      <c r="C196" s="69" t="s">
        <v>286</v>
      </c>
      <c r="D196" s="69">
        <v>190</v>
      </c>
      <c r="E196" s="69">
        <v>43494</v>
      </c>
      <c r="F196" s="69">
        <v>228.92</v>
      </c>
      <c r="G196" s="69">
        <v>92380</v>
      </c>
      <c r="H196" s="69">
        <v>92380</v>
      </c>
      <c r="I196" s="69">
        <v>0.06</v>
      </c>
      <c r="J196" s="69">
        <v>59</v>
      </c>
    </row>
    <row r="197" spans="1:10">
      <c r="A197" s="86">
        <v>45538</v>
      </c>
      <c r="B197" s="69" t="s">
        <v>417</v>
      </c>
      <c r="C197" s="69" t="s">
        <v>286</v>
      </c>
      <c r="D197" s="69">
        <v>89</v>
      </c>
      <c r="E197" s="69">
        <v>20920</v>
      </c>
      <c r="F197" s="69">
        <v>235.06</v>
      </c>
      <c r="G197" s="69">
        <v>44217</v>
      </c>
      <c r="H197" s="69">
        <v>43766</v>
      </c>
      <c r="I197" s="69">
        <v>7.0000000000000007E-2</v>
      </c>
      <c r="J197" s="69">
        <v>33</v>
      </c>
    </row>
    <row r="198" spans="1:10">
      <c r="A198" s="86">
        <v>45538</v>
      </c>
      <c r="B198" s="69" t="s">
        <v>347</v>
      </c>
      <c r="C198" s="69" t="s">
        <v>101</v>
      </c>
      <c r="D198" s="69">
        <v>548</v>
      </c>
      <c r="E198" s="69">
        <v>115797</v>
      </c>
      <c r="F198" s="69">
        <v>211.31</v>
      </c>
      <c r="G198" s="69">
        <v>32722</v>
      </c>
      <c r="H198" s="69">
        <v>22998</v>
      </c>
      <c r="I198" s="69">
        <v>0.85</v>
      </c>
      <c r="J198" s="69">
        <v>278</v>
      </c>
    </row>
    <row r="199" spans="1:10">
      <c r="A199" s="86">
        <v>45538</v>
      </c>
      <c r="B199" s="69" t="s">
        <v>624</v>
      </c>
      <c r="C199" s="69" t="s">
        <v>621</v>
      </c>
      <c r="E199" s="69">
        <v>0</v>
      </c>
    </row>
    <row r="200" spans="1:10">
      <c r="A200" s="86">
        <v>45538</v>
      </c>
      <c r="B200" s="69" t="s">
        <v>403</v>
      </c>
      <c r="C200" s="69" t="s">
        <v>218</v>
      </c>
      <c r="D200" s="69">
        <v>6011</v>
      </c>
      <c r="E200" s="69">
        <v>179127</v>
      </c>
      <c r="F200" s="69">
        <v>29.8</v>
      </c>
      <c r="G200" s="69">
        <v>204421</v>
      </c>
      <c r="H200" s="69">
        <v>153205</v>
      </c>
      <c r="I200" s="69">
        <v>1.38</v>
      </c>
      <c r="J200" s="69">
        <v>2831</v>
      </c>
    </row>
    <row r="201" spans="1:10">
      <c r="A201" s="86">
        <v>45538</v>
      </c>
      <c r="B201" s="69" t="s">
        <v>626</v>
      </c>
      <c r="C201" s="69" t="s">
        <v>621</v>
      </c>
      <c r="E201" s="69">
        <v>0</v>
      </c>
    </row>
    <row r="202" spans="1:10">
      <c r="A202" s="86">
        <v>45538</v>
      </c>
      <c r="B202" s="69" t="s">
        <v>369</v>
      </c>
      <c r="C202" s="69" t="s">
        <v>127</v>
      </c>
      <c r="D202" s="69">
        <v>206</v>
      </c>
      <c r="E202" s="69">
        <v>47899</v>
      </c>
      <c r="F202" s="69">
        <v>232.52</v>
      </c>
      <c r="G202" s="69">
        <v>19275</v>
      </c>
      <c r="H202" s="69">
        <v>16981</v>
      </c>
      <c r="I202" s="69">
        <v>0.6</v>
      </c>
      <c r="J202" s="69">
        <v>115</v>
      </c>
    </row>
    <row r="203" spans="1:10">
      <c r="A203" s="86">
        <v>45538</v>
      </c>
      <c r="B203" s="69" t="s">
        <v>370</v>
      </c>
      <c r="C203" s="69" t="s">
        <v>127</v>
      </c>
      <c r="D203" s="69">
        <v>255</v>
      </c>
      <c r="E203" s="69">
        <v>59108</v>
      </c>
      <c r="F203" s="69">
        <v>231.8</v>
      </c>
      <c r="G203" s="69">
        <v>17129</v>
      </c>
      <c r="H203" s="69">
        <v>15096</v>
      </c>
      <c r="I203" s="69">
        <v>0.79</v>
      </c>
      <c r="J203" s="69">
        <v>136</v>
      </c>
    </row>
    <row r="204" spans="1:10">
      <c r="A204" s="86">
        <v>45538</v>
      </c>
      <c r="B204" s="69" t="s">
        <v>371</v>
      </c>
      <c r="C204" s="69" t="s">
        <v>131</v>
      </c>
      <c r="D204" s="69">
        <v>195</v>
      </c>
      <c r="E204" s="69">
        <v>47106</v>
      </c>
      <c r="F204" s="69">
        <v>241.57</v>
      </c>
      <c r="G204" s="69">
        <v>11968</v>
      </c>
      <c r="H204" s="69">
        <v>10225</v>
      </c>
      <c r="I204" s="69">
        <v>0.94</v>
      </c>
      <c r="J204" s="69">
        <v>113</v>
      </c>
    </row>
    <row r="205" spans="1:10">
      <c r="A205" s="86">
        <v>45538</v>
      </c>
      <c r="B205" s="69" t="s">
        <v>384</v>
      </c>
      <c r="C205" s="69" t="s">
        <v>157</v>
      </c>
      <c r="D205" s="69">
        <v>435</v>
      </c>
      <c r="E205" s="69">
        <v>74463</v>
      </c>
      <c r="F205" s="69">
        <v>171.18</v>
      </c>
      <c r="G205" s="69">
        <v>38155</v>
      </c>
      <c r="H205" s="69">
        <v>31073</v>
      </c>
      <c r="I205" s="69">
        <v>0.56999999999999995</v>
      </c>
      <c r="J205" s="69">
        <v>218</v>
      </c>
    </row>
    <row r="206" spans="1:10">
      <c r="A206" s="86">
        <v>45538</v>
      </c>
      <c r="B206" s="69" t="s">
        <v>367</v>
      </c>
      <c r="C206" s="69" t="s">
        <v>109</v>
      </c>
      <c r="D206" s="69">
        <v>552</v>
      </c>
      <c r="E206" s="69">
        <v>118997</v>
      </c>
      <c r="F206" s="69">
        <v>215.57</v>
      </c>
      <c r="G206" s="69">
        <v>38345</v>
      </c>
      <c r="H206" s="69">
        <v>31012</v>
      </c>
      <c r="I206" s="69">
        <v>0.68</v>
      </c>
      <c r="J206" s="69">
        <v>260</v>
      </c>
    </row>
    <row r="207" spans="1:10">
      <c r="A207" s="86">
        <v>45538</v>
      </c>
      <c r="B207" s="69" t="s">
        <v>387</v>
      </c>
      <c r="C207" s="69" t="s">
        <v>161</v>
      </c>
      <c r="D207" s="69">
        <v>483</v>
      </c>
      <c r="E207" s="69">
        <v>36880</v>
      </c>
      <c r="F207" s="69">
        <v>76.36</v>
      </c>
      <c r="G207" s="69">
        <v>20574</v>
      </c>
      <c r="H207" s="69">
        <v>16424</v>
      </c>
      <c r="I207" s="69">
        <v>1.1100000000000001</v>
      </c>
      <c r="J207" s="69">
        <v>229</v>
      </c>
    </row>
    <row r="208" spans="1:10">
      <c r="A208" s="86">
        <v>45538</v>
      </c>
      <c r="B208" s="69" t="s">
        <v>351</v>
      </c>
      <c r="C208" s="69" t="s">
        <v>350</v>
      </c>
      <c r="D208" s="69">
        <v>0</v>
      </c>
      <c r="E208" s="69">
        <v>0</v>
      </c>
      <c r="G208" s="69">
        <v>0</v>
      </c>
      <c r="H208" s="69">
        <v>0</v>
      </c>
    </row>
    <row r="209" spans="1:10">
      <c r="A209" s="86">
        <v>45538</v>
      </c>
      <c r="B209" s="69" t="s">
        <v>351</v>
      </c>
      <c r="C209" s="69" t="s">
        <v>134</v>
      </c>
      <c r="D209" s="69">
        <v>251</v>
      </c>
      <c r="E209" s="69">
        <v>52863</v>
      </c>
      <c r="F209" s="69">
        <v>210.61</v>
      </c>
      <c r="G209" s="69">
        <v>17366</v>
      </c>
      <c r="H209" s="69">
        <v>12452</v>
      </c>
      <c r="I209" s="69">
        <v>0.67</v>
      </c>
      <c r="J209" s="69">
        <v>116</v>
      </c>
    </row>
    <row r="210" spans="1:10">
      <c r="A210" s="86">
        <v>45538</v>
      </c>
      <c r="B210" s="69" t="s">
        <v>412</v>
      </c>
      <c r="C210" s="69" t="s">
        <v>273</v>
      </c>
      <c r="D210" s="69">
        <v>1440</v>
      </c>
      <c r="E210" s="69">
        <v>64248</v>
      </c>
      <c r="F210" s="69">
        <v>44.62</v>
      </c>
      <c r="G210" s="69">
        <v>58894</v>
      </c>
      <c r="H210" s="69">
        <v>55413</v>
      </c>
      <c r="I210" s="69">
        <v>1.54</v>
      </c>
      <c r="J210" s="69">
        <v>906</v>
      </c>
    </row>
    <row r="211" spans="1:10">
      <c r="A211" s="86">
        <v>45538</v>
      </c>
      <c r="B211" s="69" t="s">
        <v>412</v>
      </c>
      <c r="C211" s="69" t="s">
        <v>277</v>
      </c>
      <c r="D211" s="69">
        <v>884</v>
      </c>
      <c r="E211" s="69">
        <v>47535</v>
      </c>
      <c r="F211" s="69">
        <v>53.77</v>
      </c>
      <c r="G211" s="69">
        <v>18307</v>
      </c>
      <c r="H211" s="69">
        <v>17248</v>
      </c>
      <c r="I211" s="69">
        <v>4.5</v>
      </c>
      <c r="J211" s="69">
        <v>823</v>
      </c>
    </row>
    <row r="212" spans="1:10">
      <c r="A212" s="86">
        <v>45538</v>
      </c>
      <c r="B212" s="69" t="s">
        <v>412</v>
      </c>
      <c r="C212" s="69" t="s">
        <v>282</v>
      </c>
      <c r="D212" s="69">
        <v>1466</v>
      </c>
      <c r="E212" s="69">
        <v>47482</v>
      </c>
      <c r="F212" s="69">
        <v>32.39</v>
      </c>
      <c r="G212" s="69">
        <v>59282</v>
      </c>
      <c r="H212" s="69">
        <v>49739</v>
      </c>
      <c r="I212" s="69">
        <v>1.33</v>
      </c>
      <c r="J212" s="69">
        <v>791</v>
      </c>
    </row>
    <row r="213" spans="1:10">
      <c r="A213" s="86">
        <v>45538</v>
      </c>
      <c r="B213" s="69" t="s">
        <v>407</v>
      </c>
      <c r="C213" s="69" t="s">
        <v>243</v>
      </c>
      <c r="D213" s="69">
        <v>431</v>
      </c>
      <c r="E213" s="69">
        <v>68712</v>
      </c>
      <c r="F213" s="69">
        <v>159.41999999999999</v>
      </c>
      <c r="G213" s="69">
        <v>60776</v>
      </c>
      <c r="H213" s="69">
        <v>47543</v>
      </c>
      <c r="I213" s="69">
        <v>0</v>
      </c>
      <c r="J213" s="69">
        <v>1</v>
      </c>
    </row>
    <row r="214" spans="1:10">
      <c r="A214" s="86">
        <v>45538</v>
      </c>
      <c r="B214" s="69" t="s">
        <v>411</v>
      </c>
      <c r="C214" s="69" t="s">
        <v>268</v>
      </c>
      <c r="D214" s="69">
        <v>1308</v>
      </c>
      <c r="E214" s="69">
        <v>64908</v>
      </c>
      <c r="F214" s="69">
        <v>49.62</v>
      </c>
      <c r="G214" s="69">
        <v>106473</v>
      </c>
      <c r="H214" s="69">
        <v>76315</v>
      </c>
      <c r="I214" s="69">
        <v>0.8</v>
      </c>
      <c r="J214" s="69">
        <v>851</v>
      </c>
    </row>
    <row r="215" spans="1:10">
      <c r="A215" s="86">
        <v>45538</v>
      </c>
      <c r="B215" s="69" t="s">
        <v>392</v>
      </c>
      <c r="C215" s="69" t="s">
        <v>185</v>
      </c>
      <c r="D215" s="69">
        <v>3339</v>
      </c>
      <c r="E215" s="69">
        <v>178465</v>
      </c>
      <c r="F215" s="69">
        <v>53.45</v>
      </c>
      <c r="G215" s="69">
        <v>230446</v>
      </c>
      <c r="H215" s="69">
        <v>180657</v>
      </c>
      <c r="I215" s="69">
        <v>0.9</v>
      </c>
      <c r="J215" s="69">
        <v>2067</v>
      </c>
    </row>
    <row r="216" spans="1:10">
      <c r="A216" s="86">
        <v>45538</v>
      </c>
      <c r="B216" s="69" t="s">
        <v>385</v>
      </c>
      <c r="C216" s="69" t="s">
        <v>157</v>
      </c>
      <c r="D216" s="69">
        <v>314</v>
      </c>
      <c r="E216" s="69">
        <v>37078</v>
      </c>
      <c r="F216" s="69">
        <v>118.08</v>
      </c>
      <c r="G216" s="69">
        <v>35955</v>
      </c>
      <c r="H216" s="69">
        <v>20823</v>
      </c>
      <c r="I216" s="69">
        <v>0.45</v>
      </c>
      <c r="J216" s="69">
        <v>162</v>
      </c>
    </row>
    <row r="217" spans="1:10">
      <c r="A217" s="86">
        <v>45538</v>
      </c>
      <c r="B217" s="69" t="s">
        <v>405</v>
      </c>
      <c r="C217" s="69" t="s">
        <v>239</v>
      </c>
      <c r="D217" s="69">
        <v>883</v>
      </c>
      <c r="E217" s="69">
        <v>32451</v>
      </c>
      <c r="F217" s="69">
        <v>36.75</v>
      </c>
      <c r="G217" s="69">
        <v>27866</v>
      </c>
      <c r="H217" s="69">
        <v>20967</v>
      </c>
      <c r="I217" s="69">
        <v>1.7</v>
      </c>
      <c r="J217" s="69">
        <v>475</v>
      </c>
    </row>
    <row r="218" spans="1:10">
      <c r="A218" s="86">
        <v>45538</v>
      </c>
      <c r="B218" s="69" t="s">
        <v>349</v>
      </c>
      <c r="C218" s="69" t="s">
        <v>646</v>
      </c>
      <c r="E218" s="69">
        <v>0</v>
      </c>
    </row>
    <row r="219" spans="1:10">
      <c r="A219" s="86">
        <v>45538</v>
      </c>
      <c r="B219" s="69" t="s">
        <v>349</v>
      </c>
      <c r="C219" s="69" t="s">
        <v>123</v>
      </c>
      <c r="D219" s="69">
        <v>106</v>
      </c>
      <c r="E219" s="69">
        <v>29823</v>
      </c>
      <c r="F219" s="69">
        <v>281.35000000000002</v>
      </c>
      <c r="G219" s="69">
        <v>7191</v>
      </c>
      <c r="H219" s="69">
        <v>5974</v>
      </c>
      <c r="I219" s="69">
        <v>0.83</v>
      </c>
      <c r="J219" s="69">
        <v>60</v>
      </c>
    </row>
    <row r="220" spans="1:10">
      <c r="A220" s="86">
        <v>45538</v>
      </c>
      <c r="B220" s="69" t="s">
        <v>673</v>
      </c>
      <c r="C220" s="69" t="s">
        <v>672</v>
      </c>
      <c r="E220" s="69">
        <v>0</v>
      </c>
    </row>
    <row r="221" spans="1:10">
      <c r="A221" s="86">
        <v>45538</v>
      </c>
      <c r="B221" s="69" t="s">
        <v>675</v>
      </c>
      <c r="C221" s="69" t="s">
        <v>672</v>
      </c>
      <c r="E221" s="69">
        <v>0</v>
      </c>
    </row>
    <row r="222" spans="1:10">
      <c r="A222" s="86">
        <v>45538</v>
      </c>
      <c r="B222" s="69" t="s">
        <v>677</v>
      </c>
      <c r="C222" s="69" t="s">
        <v>672</v>
      </c>
      <c r="E222" s="69">
        <v>0</v>
      </c>
    </row>
    <row r="223" spans="1:10">
      <c r="A223" s="86">
        <v>45538</v>
      </c>
      <c r="B223" s="69" t="s">
        <v>423</v>
      </c>
      <c r="C223" s="69" t="s">
        <v>422</v>
      </c>
      <c r="D223" s="69">
        <v>23</v>
      </c>
      <c r="E223" s="69">
        <v>14024</v>
      </c>
      <c r="F223" s="69">
        <v>609.74</v>
      </c>
      <c r="G223" s="69">
        <v>4604</v>
      </c>
      <c r="H223" s="69">
        <v>3830</v>
      </c>
      <c r="I223" s="69">
        <v>0.26</v>
      </c>
      <c r="J223" s="69">
        <v>12</v>
      </c>
    </row>
    <row r="224" spans="1:10">
      <c r="A224" s="86">
        <v>45538</v>
      </c>
      <c r="B224" s="69" t="s">
        <v>427</v>
      </c>
      <c r="C224" s="69" t="s">
        <v>426</v>
      </c>
      <c r="D224" s="69">
        <v>107</v>
      </c>
      <c r="E224" s="69">
        <v>13972</v>
      </c>
      <c r="F224" s="69">
        <v>130.58000000000001</v>
      </c>
      <c r="G224" s="69">
        <v>4736</v>
      </c>
      <c r="H224" s="69">
        <v>3986</v>
      </c>
      <c r="I224" s="69">
        <v>0.99</v>
      </c>
      <c r="J224" s="69">
        <v>47</v>
      </c>
    </row>
    <row r="225" spans="1:10">
      <c r="A225" s="86">
        <v>45538</v>
      </c>
      <c r="B225" s="69" t="s">
        <v>429</v>
      </c>
      <c r="C225" s="69" t="s">
        <v>428</v>
      </c>
      <c r="D225" s="69">
        <v>47</v>
      </c>
      <c r="E225" s="69">
        <v>14583</v>
      </c>
      <c r="F225" s="69">
        <v>310.27999999999997</v>
      </c>
      <c r="G225" s="69">
        <v>1257</v>
      </c>
      <c r="H225" s="69">
        <v>950</v>
      </c>
      <c r="I225" s="69">
        <v>1.51</v>
      </c>
      <c r="J225" s="69">
        <v>19</v>
      </c>
    </row>
    <row r="226" spans="1:10">
      <c r="A226" s="86">
        <v>45538</v>
      </c>
      <c r="B226" s="69" t="s">
        <v>373</v>
      </c>
      <c r="C226" s="69" t="s">
        <v>138</v>
      </c>
      <c r="D226" s="69">
        <v>48</v>
      </c>
      <c r="E226" s="69">
        <v>32820</v>
      </c>
      <c r="F226" s="69">
        <v>683.75</v>
      </c>
      <c r="G226" s="69">
        <v>4174</v>
      </c>
      <c r="H226" s="69">
        <v>3781</v>
      </c>
      <c r="I226" s="69">
        <v>0.62</v>
      </c>
      <c r="J226" s="69">
        <v>26</v>
      </c>
    </row>
    <row r="227" spans="1:10">
      <c r="A227" s="86">
        <v>45538</v>
      </c>
      <c r="B227" s="69" t="s">
        <v>373</v>
      </c>
      <c r="C227" s="69" t="s">
        <v>377</v>
      </c>
      <c r="D227" s="69">
        <v>74</v>
      </c>
      <c r="E227" s="69">
        <v>30905</v>
      </c>
      <c r="F227" s="69">
        <v>417.64</v>
      </c>
      <c r="G227" s="69">
        <v>5261</v>
      </c>
      <c r="H227" s="69">
        <v>4333</v>
      </c>
      <c r="I227" s="69">
        <v>0.68</v>
      </c>
      <c r="J227" s="69">
        <v>36</v>
      </c>
    </row>
    <row r="228" spans="1:10">
      <c r="A228" s="86">
        <v>45538</v>
      </c>
      <c r="B228" s="69" t="s">
        <v>374</v>
      </c>
      <c r="C228" s="69" t="s">
        <v>138</v>
      </c>
      <c r="D228" s="69">
        <v>135</v>
      </c>
      <c r="E228" s="69">
        <v>32103</v>
      </c>
      <c r="F228" s="69">
        <v>237.8</v>
      </c>
      <c r="G228" s="69">
        <v>11004</v>
      </c>
      <c r="H228" s="69">
        <v>9551</v>
      </c>
      <c r="I228" s="69">
        <v>0.65</v>
      </c>
      <c r="J228" s="69">
        <v>72</v>
      </c>
    </row>
    <row r="229" spans="1:10">
      <c r="A229" s="86">
        <v>45538</v>
      </c>
      <c r="B229" s="69" t="s">
        <v>375</v>
      </c>
      <c r="C229" s="69" t="s">
        <v>138</v>
      </c>
      <c r="D229" s="69">
        <v>121</v>
      </c>
      <c r="E229" s="69">
        <v>32551</v>
      </c>
      <c r="F229" s="69">
        <v>269.02</v>
      </c>
      <c r="G229" s="69">
        <v>11668</v>
      </c>
      <c r="H229" s="69">
        <v>10216</v>
      </c>
      <c r="I229" s="69">
        <v>0.53</v>
      </c>
      <c r="J229" s="69">
        <v>62</v>
      </c>
    </row>
    <row r="230" spans="1:10">
      <c r="A230" s="86">
        <v>45538</v>
      </c>
      <c r="B230" s="69" t="s">
        <v>375</v>
      </c>
      <c r="C230" s="69" t="s">
        <v>377</v>
      </c>
      <c r="D230" s="69">
        <v>18</v>
      </c>
      <c r="E230" s="69">
        <v>15748</v>
      </c>
      <c r="F230" s="69">
        <v>874.89</v>
      </c>
      <c r="G230" s="69">
        <v>971</v>
      </c>
      <c r="H230" s="69">
        <v>386</v>
      </c>
      <c r="I230" s="69">
        <v>1.03</v>
      </c>
      <c r="J230" s="69">
        <v>10</v>
      </c>
    </row>
    <row r="231" spans="1:10">
      <c r="A231" s="86">
        <v>45538</v>
      </c>
      <c r="B231" s="69" t="s">
        <v>443</v>
      </c>
      <c r="C231" s="69" t="s">
        <v>604</v>
      </c>
      <c r="E231" s="69">
        <v>0</v>
      </c>
    </row>
    <row r="232" spans="1:10">
      <c r="A232" s="86">
        <v>45538</v>
      </c>
      <c r="B232" s="69" t="s">
        <v>237</v>
      </c>
      <c r="C232" s="69" t="s">
        <v>639</v>
      </c>
      <c r="E232" s="69">
        <v>0</v>
      </c>
    </row>
    <row r="233" spans="1:10">
      <c r="A233" s="86">
        <v>45538</v>
      </c>
      <c r="B233" s="69" t="s">
        <v>420</v>
      </c>
      <c r="C233" s="69" t="s">
        <v>419</v>
      </c>
      <c r="D233" s="69">
        <v>344</v>
      </c>
      <c r="E233" s="69">
        <v>61868</v>
      </c>
      <c r="F233" s="69">
        <v>179.85</v>
      </c>
      <c r="G233" s="69">
        <v>139376</v>
      </c>
      <c r="H233" s="69">
        <v>132802</v>
      </c>
      <c r="I233" s="69">
        <v>0</v>
      </c>
      <c r="J233" s="69">
        <v>5</v>
      </c>
    </row>
    <row r="234" spans="1:10">
      <c r="A234" s="86">
        <v>45538</v>
      </c>
      <c r="B234" s="69" t="s">
        <v>409</v>
      </c>
      <c r="C234" s="69" t="s">
        <v>253</v>
      </c>
      <c r="D234" s="69">
        <v>912</v>
      </c>
      <c r="E234" s="69">
        <v>48629</v>
      </c>
      <c r="F234" s="69">
        <v>53.32</v>
      </c>
      <c r="G234" s="69">
        <v>60326</v>
      </c>
      <c r="H234" s="69">
        <v>38227</v>
      </c>
      <c r="I234" s="69">
        <v>1</v>
      </c>
      <c r="J234" s="69">
        <v>601</v>
      </c>
    </row>
    <row r="235" spans="1:10">
      <c r="A235" s="86">
        <v>45538</v>
      </c>
      <c r="B235" s="69" t="s">
        <v>410</v>
      </c>
      <c r="C235" s="69" t="s">
        <v>253</v>
      </c>
      <c r="D235" s="69">
        <v>1325</v>
      </c>
      <c r="E235" s="69">
        <v>71939</v>
      </c>
      <c r="F235" s="69">
        <v>54.29</v>
      </c>
      <c r="G235" s="69">
        <v>67184</v>
      </c>
      <c r="H235" s="69">
        <v>54062</v>
      </c>
      <c r="I235" s="69">
        <v>1.26</v>
      </c>
      <c r="J235" s="69">
        <v>846</v>
      </c>
    </row>
    <row r="236" spans="1:10">
      <c r="A236" s="86">
        <v>45538</v>
      </c>
      <c r="B236" s="69" t="s">
        <v>378</v>
      </c>
      <c r="C236" s="69" t="s">
        <v>145</v>
      </c>
      <c r="D236" s="69">
        <v>438</v>
      </c>
      <c r="E236" s="69">
        <v>62866</v>
      </c>
      <c r="F236" s="69">
        <v>143.53</v>
      </c>
      <c r="G236" s="69">
        <v>15500</v>
      </c>
      <c r="H236" s="69">
        <v>13437</v>
      </c>
      <c r="I236" s="69">
        <v>1.35</v>
      </c>
      <c r="J236" s="69">
        <v>209</v>
      </c>
    </row>
    <row r="237" spans="1:10">
      <c r="A237" s="86">
        <v>45538</v>
      </c>
      <c r="B237" s="69" t="s">
        <v>366</v>
      </c>
      <c r="C237" s="69" t="s">
        <v>109</v>
      </c>
      <c r="D237" s="69">
        <v>347</v>
      </c>
      <c r="E237" s="69">
        <v>134654</v>
      </c>
      <c r="F237" s="69">
        <v>388.05</v>
      </c>
      <c r="G237" s="69">
        <v>32856</v>
      </c>
      <c r="H237" s="69">
        <v>25739</v>
      </c>
      <c r="I237" s="69">
        <v>0.56999999999999995</v>
      </c>
      <c r="J237" s="69">
        <v>186</v>
      </c>
    </row>
    <row r="238" spans="1:10">
      <c r="A238" s="86">
        <v>45538</v>
      </c>
      <c r="B238" s="69" t="s">
        <v>380</v>
      </c>
      <c r="C238" s="69" t="s">
        <v>150</v>
      </c>
      <c r="D238" s="69">
        <v>449</v>
      </c>
      <c r="E238" s="69">
        <v>58444</v>
      </c>
      <c r="F238" s="69">
        <v>130.16</v>
      </c>
      <c r="G238" s="69">
        <v>16790</v>
      </c>
      <c r="H238" s="69">
        <v>13366</v>
      </c>
      <c r="I238" s="69">
        <v>0.99</v>
      </c>
      <c r="J238" s="69">
        <v>166</v>
      </c>
    </row>
    <row r="239" spans="1:10">
      <c r="A239" s="86">
        <v>45538</v>
      </c>
      <c r="B239" s="69" t="s">
        <v>233</v>
      </c>
      <c r="C239" s="69" t="s">
        <v>639</v>
      </c>
      <c r="E239" s="69">
        <v>0</v>
      </c>
    </row>
    <row r="240" spans="1:10">
      <c r="A240" s="86">
        <v>45538</v>
      </c>
      <c r="B240" s="69" t="s">
        <v>628</v>
      </c>
      <c r="C240" s="69" t="s">
        <v>621</v>
      </c>
      <c r="E240" s="69">
        <v>0</v>
      </c>
    </row>
    <row r="241" spans="1:10">
      <c r="A241" s="86">
        <v>45538</v>
      </c>
      <c r="B241" s="69" t="s">
        <v>352</v>
      </c>
      <c r="C241" s="69" t="s">
        <v>141</v>
      </c>
      <c r="D241" s="69">
        <v>66</v>
      </c>
      <c r="E241" s="69">
        <v>10597</v>
      </c>
      <c r="F241" s="69">
        <v>160.56</v>
      </c>
      <c r="G241" s="69">
        <v>896</v>
      </c>
      <c r="H241" s="69">
        <v>735</v>
      </c>
      <c r="I241" s="69">
        <v>2.0099999999999998</v>
      </c>
      <c r="J241" s="69">
        <v>18</v>
      </c>
    </row>
    <row r="242" spans="1:10">
      <c r="A242" s="86">
        <v>45538</v>
      </c>
      <c r="B242" s="69" t="s">
        <v>355</v>
      </c>
      <c r="C242" s="69" t="s">
        <v>141</v>
      </c>
      <c r="D242" s="69">
        <v>69</v>
      </c>
      <c r="E242" s="69">
        <v>11273</v>
      </c>
      <c r="F242" s="69">
        <v>163.38</v>
      </c>
      <c r="G242" s="69">
        <v>1756</v>
      </c>
      <c r="H242" s="69">
        <v>1414</v>
      </c>
      <c r="I242" s="69">
        <v>2.56</v>
      </c>
      <c r="J242" s="69">
        <v>45</v>
      </c>
    </row>
    <row r="243" spans="1:10">
      <c r="A243" s="86">
        <v>45538</v>
      </c>
      <c r="B243" s="69" t="s">
        <v>356</v>
      </c>
      <c r="C243" s="69" t="s">
        <v>141</v>
      </c>
      <c r="D243" s="69">
        <v>46</v>
      </c>
      <c r="E243" s="69">
        <v>11106</v>
      </c>
      <c r="F243" s="69">
        <v>241.43</v>
      </c>
      <c r="G243" s="69">
        <v>855</v>
      </c>
      <c r="H243" s="69">
        <v>706</v>
      </c>
      <c r="I243" s="69">
        <v>2.92</v>
      </c>
      <c r="J243" s="69">
        <v>25</v>
      </c>
    </row>
    <row r="244" spans="1:10">
      <c r="A244" s="86">
        <v>45538</v>
      </c>
      <c r="B244" s="69" t="s">
        <v>357</v>
      </c>
      <c r="C244" s="69" t="s">
        <v>141</v>
      </c>
      <c r="D244" s="69">
        <v>59</v>
      </c>
      <c r="E244" s="69">
        <v>11185</v>
      </c>
      <c r="F244" s="69">
        <v>189.58</v>
      </c>
      <c r="G244" s="69">
        <v>1177</v>
      </c>
      <c r="H244" s="69">
        <v>954</v>
      </c>
      <c r="I244" s="69">
        <v>2.46</v>
      </c>
      <c r="J244" s="69">
        <v>29</v>
      </c>
    </row>
    <row r="245" spans="1:10">
      <c r="A245" s="86">
        <v>45538</v>
      </c>
      <c r="B245" s="69" t="s">
        <v>358</v>
      </c>
      <c r="C245" s="69" t="s">
        <v>141</v>
      </c>
      <c r="D245" s="69">
        <v>63</v>
      </c>
      <c r="E245" s="69">
        <v>11195</v>
      </c>
      <c r="F245" s="69">
        <v>177.7</v>
      </c>
      <c r="G245" s="69">
        <v>1032</v>
      </c>
      <c r="H245" s="69">
        <v>845</v>
      </c>
      <c r="I245" s="69">
        <v>2.52</v>
      </c>
      <c r="J245" s="69">
        <v>26</v>
      </c>
    </row>
    <row r="246" spans="1:10">
      <c r="A246" s="86">
        <v>45538</v>
      </c>
      <c r="B246" s="69" t="s">
        <v>359</v>
      </c>
      <c r="C246" s="69" t="s">
        <v>141</v>
      </c>
      <c r="D246" s="69">
        <v>61</v>
      </c>
      <c r="E246" s="69">
        <v>11111</v>
      </c>
      <c r="F246" s="69">
        <v>182.15</v>
      </c>
      <c r="G246" s="69">
        <v>2010</v>
      </c>
      <c r="H246" s="69">
        <v>1641</v>
      </c>
      <c r="I246" s="69">
        <v>1.69</v>
      </c>
      <c r="J246" s="69">
        <v>34</v>
      </c>
    </row>
    <row r="247" spans="1:10">
      <c r="A247" s="86">
        <v>45538</v>
      </c>
      <c r="B247" s="69" t="s">
        <v>360</v>
      </c>
      <c r="C247" s="69" t="s">
        <v>141</v>
      </c>
      <c r="D247" s="69">
        <v>66</v>
      </c>
      <c r="E247" s="69">
        <v>11216</v>
      </c>
      <c r="F247" s="69">
        <v>169.94</v>
      </c>
      <c r="G247" s="69">
        <v>1009</v>
      </c>
      <c r="H247" s="69">
        <v>838</v>
      </c>
      <c r="I247" s="69">
        <v>3.27</v>
      </c>
      <c r="J247" s="69">
        <v>33</v>
      </c>
    </row>
    <row r="248" spans="1:10">
      <c r="A248" s="86">
        <v>45538</v>
      </c>
      <c r="B248" s="69" t="s">
        <v>361</v>
      </c>
      <c r="C248" s="69" t="s">
        <v>141</v>
      </c>
      <c r="D248" s="69">
        <v>100</v>
      </c>
      <c r="E248" s="69">
        <v>11002</v>
      </c>
      <c r="F248" s="69">
        <v>110.02</v>
      </c>
      <c r="G248" s="69">
        <v>1384</v>
      </c>
      <c r="H248" s="69">
        <v>1161</v>
      </c>
      <c r="I248" s="69">
        <v>3.83</v>
      </c>
      <c r="J248" s="69">
        <v>53</v>
      </c>
    </row>
    <row r="249" spans="1:10">
      <c r="A249" s="86">
        <v>45538</v>
      </c>
      <c r="B249" s="69" t="s">
        <v>362</v>
      </c>
      <c r="C249" s="69" t="s">
        <v>141</v>
      </c>
      <c r="D249" s="69">
        <v>40</v>
      </c>
      <c r="E249" s="69">
        <v>10939</v>
      </c>
      <c r="F249" s="69">
        <v>273.48</v>
      </c>
      <c r="G249" s="69">
        <v>1143</v>
      </c>
      <c r="H249" s="69">
        <v>969</v>
      </c>
      <c r="I249" s="69">
        <v>1.92</v>
      </c>
      <c r="J249" s="69">
        <v>22</v>
      </c>
    </row>
    <row r="250" spans="1:10">
      <c r="A250" s="86">
        <v>45538</v>
      </c>
      <c r="B250" s="69" t="s">
        <v>363</v>
      </c>
      <c r="C250" s="69" t="s">
        <v>141</v>
      </c>
      <c r="D250" s="69">
        <v>100</v>
      </c>
      <c r="E250" s="69">
        <v>11124</v>
      </c>
      <c r="F250" s="69">
        <v>111.24</v>
      </c>
      <c r="G250" s="69">
        <v>1729</v>
      </c>
      <c r="H250" s="69">
        <v>1417</v>
      </c>
      <c r="I250" s="69">
        <v>3.12</v>
      </c>
      <c r="J250" s="69">
        <v>54</v>
      </c>
    </row>
    <row r="251" spans="1:10">
      <c r="A251" s="86">
        <v>45538</v>
      </c>
      <c r="B251" s="69" t="s">
        <v>364</v>
      </c>
      <c r="C251" s="69" t="s">
        <v>141</v>
      </c>
      <c r="D251" s="69">
        <v>87</v>
      </c>
      <c r="E251" s="69">
        <v>11289</v>
      </c>
      <c r="F251" s="69">
        <v>129.76</v>
      </c>
      <c r="G251" s="69">
        <v>1486</v>
      </c>
      <c r="H251" s="69">
        <v>1154</v>
      </c>
      <c r="I251" s="69">
        <v>3.1</v>
      </c>
      <c r="J251" s="69">
        <v>46</v>
      </c>
    </row>
    <row r="252" spans="1:10">
      <c r="A252" s="86">
        <v>45538</v>
      </c>
      <c r="B252" s="69" t="s">
        <v>453</v>
      </c>
      <c r="C252" s="69" t="s">
        <v>639</v>
      </c>
      <c r="E252" s="69">
        <v>0</v>
      </c>
    </row>
    <row r="253" spans="1:10">
      <c r="A253" s="86">
        <v>45538</v>
      </c>
      <c r="B253" s="69" t="s">
        <v>630</v>
      </c>
      <c r="C253" s="69" t="s">
        <v>621</v>
      </c>
      <c r="E253" s="69">
        <v>0</v>
      </c>
    </row>
    <row r="254" spans="1:10">
      <c r="A254" s="86">
        <v>45538</v>
      </c>
      <c r="B254" s="69" t="s">
        <v>381</v>
      </c>
      <c r="C254" s="69" t="s">
        <v>153</v>
      </c>
      <c r="D254" s="69">
        <v>233</v>
      </c>
      <c r="E254" s="69">
        <v>51238</v>
      </c>
      <c r="F254" s="69">
        <v>219.91</v>
      </c>
      <c r="G254" s="69">
        <v>10160</v>
      </c>
      <c r="H254" s="69">
        <v>8177</v>
      </c>
      <c r="I254" s="69">
        <v>0.94</v>
      </c>
      <c r="J254" s="69">
        <v>95</v>
      </c>
    </row>
    <row r="255" spans="1:10">
      <c r="A255" s="86">
        <v>45538</v>
      </c>
      <c r="B255" s="69" t="s">
        <v>381</v>
      </c>
      <c r="C255" s="69" t="s">
        <v>383</v>
      </c>
      <c r="D255" s="69">
        <v>43</v>
      </c>
      <c r="E255" s="69">
        <v>18368</v>
      </c>
      <c r="F255" s="69">
        <v>427.16</v>
      </c>
      <c r="G255" s="69">
        <v>3334</v>
      </c>
      <c r="H255" s="69">
        <v>2919</v>
      </c>
      <c r="I255" s="69">
        <v>0.39</v>
      </c>
      <c r="J255" s="69">
        <v>13</v>
      </c>
    </row>
    <row r="256" spans="1:10">
      <c r="A256" s="86">
        <v>45538</v>
      </c>
      <c r="B256" s="69" t="s">
        <v>446</v>
      </c>
      <c r="C256" s="69" t="s">
        <v>604</v>
      </c>
      <c r="E256" s="69">
        <v>0</v>
      </c>
    </row>
    <row r="257" spans="1:10">
      <c r="A257" s="86">
        <v>45538</v>
      </c>
      <c r="B257" s="69" t="s">
        <v>231</v>
      </c>
      <c r="C257" s="69" t="s">
        <v>639</v>
      </c>
      <c r="E257" s="69">
        <v>0</v>
      </c>
    </row>
    <row r="258" spans="1:10">
      <c r="A258" s="86">
        <v>45538</v>
      </c>
      <c r="B258" s="69" t="s">
        <v>634</v>
      </c>
      <c r="C258" s="69" t="s">
        <v>621</v>
      </c>
      <c r="E258" s="69">
        <v>0</v>
      </c>
    </row>
    <row r="259" spans="1:10">
      <c r="A259" s="86">
        <v>45539</v>
      </c>
      <c r="B259" s="69" t="s">
        <v>386</v>
      </c>
      <c r="C259" s="69" t="s">
        <v>161</v>
      </c>
      <c r="D259" s="69">
        <v>246</v>
      </c>
      <c r="E259" s="69">
        <v>36183</v>
      </c>
      <c r="F259" s="69">
        <v>147.09</v>
      </c>
      <c r="G259" s="69">
        <v>13388</v>
      </c>
      <c r="H259" s="69">
        <v>10819</v>
      </c>
      <c r="I259" s="69">
        <v>0.89</v>
      </c>
      <c r="J259" s="69">
        <v>119</v>
      </c>
    </row>
    <row r="260" spans="1:10">
      <c r="A260" s="86">
        <v>45539</v>
      </c>
      <c r="B260" s="69" t="s">
        <v>348</v>
      </c>
      <c r="C260" s="69" t="s">
        <v>123</v>
      </c>
      <c r="D260" s="69">
        <v>104</v>
      </c>
      <c r="E260" s="69">
        <v>23751</v>
      </c>
      <c r="F260" s="69">
        <v>228.38</v>
      </c>
      <c r="G260" s="69">
        <v>4358</v>
      </c>
      <c r="H260" s="69">
        <v>3860</v>
      </c>
      <c r="I260" s="69">
        <v>1.33</v>
      </c>
      <c r="J260" s="69">
        <v>58</v>
      </c>
    </row>
    <row r="261" spans="1:10">
      <c r="A261" s="86">
        <v>45539</v>
      </c>
      <c r="B261" s="69" t="s">
        <v>404</v>
      </c>
      <c r="C261" s="69" t="s">
        <v>223</v>
      </c>
      <c r="D261" s="69">
        <v>98</v>
      </c>
      <c r="E261" s="69">
        <v>15864</v>
      </c>
      <c r="F261" s="69">
        <v>161.88</v>
      </c>
      <c r="G261" s="69">
        <v>10382</v>
      </c>
      <c r="H261" s="69">
        <v>9253</v>
      </c>
      <c r="I261" s="69">
        <v>0.44</v>
      </c>
      <c r="J261" s="69">
        <v>46</v>
      </c>
    </row>
    <row r="262" spans="1:10">
      <c r="A262" s="86">
        <v>45539</v>
      </c>
      <c r="B262" s="69" t="s">
        <v>408</v>
      </c>
      <c r="C262" s="69" t="s">
        <v>248</v>
      </c>
      <c r="D262" s="69">
        <v>1691</v>
      </c>
      <c r="E262" s="69">
        <v>113529</v>
      </c>
      <c r="F262" s="69">
        <v>67.14</v>
      </c>
      <c r="G262" s="69">
        <v>258527</v>
      </c>
      <c r="H262" s="69">
        <v>106861</v>
      </c>
      <c r="I262" s="69">
        <v>0.57999999999999996</v>
      </c>
      <c r="J262" s="69">
        <v>1497</v>
      </c>
    </row>
    <row r="263" spans="1:10">
      <c r="A263" s="86">
        <v>45539</v>
      </c>
      <c r="B263" s="69" t="s">
        <v>394</v>
      </c>
      <c r="C263" s="69" t="s">
        <v>393</v>
      </c>
      <c r="D263" s="69">
        <v>2568</v>
      </c>
      <c r="E263" s="69">
        <v>124990</v>
      </c>
      <c r="F263" s="69">
        <v>48.67</v>
      </c>
      <c r="G263" s="69">
        <v>135398</v>
      </c>
      <c r="H263" s="69">
        <v>73966</v>
      </c>
      <c r="I263" s="69">
        <v>1.41</v>
      </c>
      <c r="J263" s="69">
        <v>1912</v>
      </c>
    </row>
    <row r="264" spans="1:10">
      <c r="A264" s="86">
        <v>45539</v>
      </c>
      <c r="B264" s="69" t="s">
        <v>395</v>
      </c>
      <c r="C264" s="69" t="s">
        <v>393</v>
      </c>
      <c r="D264" s="69">
        <v>5134</v>
      </c>
      <c r="E264" s="69">
        <v>259312</v>
      </c>
      <c r="F264" s="69">
        <v>50.51</v>
      </c>
      <c r="G264" s="69">
        <v>270819</v>
      </c>
      <c r="H264" s="69">
        <v>136626</v>
      </c>
      <c r="I264" s="69">
        <v>1.47</v>
      </c>
      <c r="J264" s="69">
        <v>3989</v>
      </c>
    </row>
    <row r="265" spans="1:10">
      <c r="A265" s="86">
        <v>45539</v>
      </c>
      <c r="B265" s="69" t="s">
        <v>396</v>
      </c>
      <c r="C265" s="69" t="s">
        <v>393</v>
      </c>
      <c r="D265" s="69">
        <v>509</v>
      </c>
      <c r="E265" s="69">
        <v>25859</v>
      </c>
      <c r="F265" s="69">
        <v>50.8</v>
      </c>
      <c r="G265" s="69">
        <v>28692</v>
      </c>
      <c r="H265" s="69">
        <v>13080</v>
      </c>
      <c r="I265" s="69">
        <v>1.37</v>
      </c>
      <c r="J265" s="69">
        <v>394</v>
      </c>
    </row>
    <row r="266" spans="1:10">
      <c r="A266" s="86">
        <v>45539</v>
      </c>
      <c r="B266" s="69" t="s">
        <v>437</v>
      </c>
      <c r="C266" s="69" t="s">
        <v>604</v>
      </c>
      <c r="E266" s="69">
        <v>0</v>
      </c>
    </row>
    <row r="267" spans="1:10">
      <c r="A267" s="86">
        <v>45539</v>
      </c>
      <c r="B267" s="69" t="s">
        <v>397</v>
      </c>
      <c r="C267" s="69" t="s">
        <v>191</v>
      </c>
      <c r="D267" s="69">
        <v>1586</v>
      </c>
      <c r="E267" s="69">
        <v>80834</v>
      </c>
      <c r="F267" s="69">
        <v>50.97</v>
      </c>
      <c r="G267" s="69">
        <v>38254</v>
      </c>
      <c r="H267" s="69">
        <v>33546</v>
      </c>
      <c r="I267" s="69">
        <v>3.89</v>
      </c>
      <c r="J267" s="69">
        <v>1487</v>
      </c>
    </row>
    <row r="268" spans="1:10">
      <c r="A268" s="86">
        <v>45539</v>
      </c>
      <c r="B268" s="69" t="s">
        <v>398</v>
      </c>
      <c r="C268" s="69" t="s">
        <v>191</v>
      </c>
      <c r="D268" s="69">
        <v>12</v>
      </c>
      <c r="E268" s="69">
        <v>315</v>
      </c>
      <c r="F268" s="69">
        <v>26.25</v>
      </c>
      <c r="G268" s="69">
        <v>312</v>
      </c>
      <c r="H268" s="69">
        <v>293</v>
      </c>
      <c r="I268" s="69">
        <v>3.53</v>
      </c>
      <c r="J268" s="69">
        <v>11</v>
      </c>
    </row>
    <row r="269" spans="1:10">
      <c r="A269" s="86">
        <v>45539</v>
      </c>
      <c r="B269" s="69" t="s">
        <v>399</v>
      </c>
      <c r="C269" s="69" t="s">
        <v>191</v>
      </c>
      <c r="D269" s="69">
        <v>186</v>
      </c>
      <c r="E269" s="69">
        <v>7070</v>
      </c>
      <c r="F269" s="69">
        <v>38.01</v>
      </c>
      <c r="G269" s="69">
        <v>7690</v>
      </c>
      <c r="H269" s="69">
        <v>6063</v>
      </c>
      <c r="I269" s="69">
        <v>1.73</v>
      </c>
      <c r="J269" s="69">
        <v>133</v>
      </c>
    </row>
    <row r="270" spans="1:10">
      <c r="A270" s="86">
        <v>45539</v>
      </c>
      <c r="B270" s="69" t="s">
        <v>400</v>
      </c>
      <c r="C270" s="69" t="s">
        <v>205</v>
      </c>
      <c r="D270" s="69">
        <v>451</v>
      </c>
      <c r="E270" s="69">
        <v>40532</v>
      </c>
      <c r="F270" s="69">
        <v>89.87</v>
      </c>
      <c r="G270" s="69">
        <v>7573</v>
      </c>
      <c r="H270" s="69">
        <v>6538</v>
      </c>
      <c r="I270" s="69">
        <v>0.41</v>
      </c>
      <c r="J270" s="69">
        <v>31</v>
      </c>
    </row>
    <row r="271" spans="1:10">
      <c r="A271" s="86">
        <v>45539</v>
      </c>
      <c r="B271" s="69" t="s">
        <v>401</v>
      </c>
      <c r="C271" s="69" t="s">
        <v>205</v>
      </c>
      <c r="D271" s="69">
        <v>75</v>
      </c>
      <c r="E271" s="69">
        <v>5289</v>
      </c>
      <c r="F271" s="69">
        <v>70.52</v>
      </c>
      <c r="G271" s="69">
        <v>1906</v>
      </c>
      <c r="H271" s="69">
        <v>1758</v>
      </c>
      <c r="I271" s="69">
        <v>0.73</v>
      </c>
      <c r="J271" s="69">
        <v>14</v>
      </c>
    </row>
    <row r="272" spans="1:10">
      <c r="A272" s="86">
        <v>45539</v>
      </c>
      <c r="B272" s="69" t="s">
        <v>402</v>
      </c>
      <c r="C272" s="69" t="s">
        <v>205</v>
      </c>
      <c r="D272" s="69">
        <v>55</v>
      </c>
      <c r="E272" s="69">
        <v>4818</v>
      </c>
      <c r="F272" s="69">
        <v>87.6</v>
      </c>
      <c r="G272" s="69">
        <v>1537</v>
      </c>
      <c r="H272" s="69">
        <v>1392</v>
      </c>
      <c r="I272" s="69">
        <v>0.39</v>
      </c>
      <c r="J272" s="69">
        <v>6</v>
      </c>
    </row>
    <row r="273" spans="1:10">
      <c r="A273" s="86">
        <v>45539</v>
      </c>
      <c r="B273" s="69" t="s">
        <v>415</v>
      </c>
      <c r="C273" s="69" t="s">
        <v>286</v>
      </c>
      <c r="D273" s="69">
        <v>152</v>
      </c>
      <c r="E273" s="69">
        <v>47631</v>
      </c>
      <c r="F273" s="69">
        <v>313.36</v>
      </c>
      <c r="G273" s="69">
        <v>86805</v>
      </c>
      <c r="H273" s="69">
        <v>85155</v>
      </c>
      <c r="I273" s="69">
        <v>0.05</v>
      </c>
      <c r="J273" s="69">
        <v>45</v>
      </c>
    </row>
    <row r="274" spans="1:10">
      <c r="A274" s="86">
        <v>45539</v>
      </c>
      <c r="B274" s="69" t="s">
        <v>417</v>
      </c>
      <c r="C274" s="69" t="s">
        <v>286</v>
      </c>
      <c r="D274" s="69">
        <v>56</v>
      </c>
      <c r="E274" s="69">
        <v>18247</v>
      </c>
      <c r="F274" s="69">
        <v>325.83999999999997</v>
      </c>
      <c r="G274" s="69">
        <v>33441</v>
      </c>
      <c r="H274" s="69">
        <v>33225</v>
      </c>
      <c r="I274" s="69">
        <v>0.04</v>
      </c>
      <c r="J274" s="69">
        <v>15</v>
      </c>
    </row>
    <row r="275" spans="1:10">
      <c r="A275" s="86">
        <v>45539</v>
      </c>
      <c r="B275" s="69" t="s">
        <v>347</v>
      </c>
      <c r="C275" s="69" t="s">
        <v>643</v>
      </c>
      <c r="E275" s="69">
        <v>0</v>
      </c>
    </row>
    <row r="276" spans="1:10">
      <c r="A276" s="86">
        <v>45539</v>
      </c>
      <c r="B276" s="69" t="s">
        <v>347</v>
      </c>
      <c r="C276" s="69" t="s">
        <v>101</v>
      </c>
      <c r="D276" s="69">
        <v>442</v>
      </c>
      <c r="E276" s="69">
        <v>116277</v>
      </c>
      <c r="F276" s="69">
        <v>263.07</v>
      </c>
      <c r="G276" s="69">
        <v>28068</v>
      </c>
      <c r="H276" s="69">
        <v>20081</v>
      </c>
      <c r="I276" s="69">
        <v>0.89</v>
      </c>
      <c r="J276" s="69">
        <v>251</v>
      </c>
    </row>
    <row r="277" spans="1:10">
      <c r="A277" s="86">
        <v>45539</v>
      </c>
      <c r="B277" s="69" t="s">
        <v>438</v>
      </c>
      <c r="C277" s="69" t="s">
        <v>604</v>
      </c>
      <c r="E277" s="69">
        <v>0</v>
      </c>
    </row>
    <row r="278" spans="1:10">
      <c r="A278" s="86">
        <v>45539</v>
      </c>
      <c r="B278" s="69" t="s">
        <v>238</v>
      </c>
      <c r="C278" s="69" t="s">
        <v>639</v>
      </c>
      <c r="E278" s="69">
        <v>0</v>
      </c>
    </row>
    <row r="279" spans="1:10">
      <c r="A279" s="86">
        <v>45539</v>
      </c>
      <c r="B279" s="69" t="s">
        <v>624</v>
      </c>
      <c r="C279" s="69" t="s">
        <v>621</v>
      </c>
      <c r="E279" s="69">
        <v>0</v>
      </c>
    </row>
    <row r="280" spans="1:10">
      <c r="A280" s="86">
        <v>45539</v>
      </c>
      <c r="B280" s="69" t="s">
        <v>403</v>
      </c>
      <c r="C280" s="69" t="s">
        <v>218</v>
      </c>
      <c r="D280" s="69">
        <v>6250</v>
      </c>
      <c r="E280" s="69">
        <v>177508</v>
      </c>
      <c r="F280" s="69">
        <v>28.4</v>
      </c>
      <c r="G280" s="69">
        <v>293328</v>
      </c>
      <c r="H280" s="69">
        <v>225286</v>
      </c>
      <c r="I280" s="69">
        <v>1.03</v>
      </c>
      <c r="J280" s="69">
        <v>3009</v>
      </c>
    </row>
    <row r="281" spans="1:10">
      <c r="A281" s="86">
        <v>45539</v>
      </c>
      <c r="B281" s="69" t="s">
        <v>369</v>
      </c>
      <c r="C281" s="69" t="s">
        <v>127</v>
      </c>
      <c r="D281" s="69">
        <v>222</v>
      </c>
      <c r="E281" s="69">
        <v>46782</v>
      </c>
      <c r="F281" s="69">
        <v>210.73</v>
      </c>
      <c r="G281" s="69">
        <v>16493</v>
      </c>
      <c r="H281" s="69">
        <v>14052</v>
      </c>
      <c r="I281" s="69">
        <v>0.8</v>
      </c>
      <c r="J281" s="69">
        <v>132</v>
      </c>
    </row>
    <row r="282" spans="1:10">
      <c r="A282" s="86">
        <v>45539</v>
      </c>
      <c r="B282" s="69" t="s">
        <v>370</v>
      </c>
      <c r="C282" s="69" t="s">
        <v>127</v>
      </c>
      <c r="D282" s="69">
        <v>200</v>
      </c>
      <c r="E282" s="69">
        <v>58642</v>
      </c>
      <c r="F282" s="69">
        <v>293.20999999999998</v>
      </c>
      <c r="G282" s="69">
        <v>15571</v>
      </c>
      <c r="H282" s="69">
        <v>13501</v>
      </c>
      <c r="I282" s="69">
        <v>0.64</v>
      </c>
      <c r="J282" s="69">
        <v>99</v>
      </c>
    </row>
    <row r="283" spans="1:10">
      <c r="A283" s="86">
        <v>45539</v>
      </c>
      <c r="B283" s="69" t="s">
        <v>371</v>
      </c>
      <c r="C283" s="69" t="s">
        <v>131</v>
      </c>
      <c r="D283" s="69">
        <v>138</v>
      </c>
      <c r="E283" s="69">
        <v>46165</v>
      </c>
      <c r="F283" s="69">
        <v>334.53</v>
      </c>
      <c r="G283" s="69">
        <v>9157</v>
      </c>
      <c r="H283" s="69">
        <v>8032</v>
      </c>
      <c r="I283" s="69">
        <v>0.78</v>
      </c>
      <c r="J283" s="69">
        <v>71</v>
      </c>
    </row>
    <row r="284" spans="1:10">
      <c r="A284" s="86">
        <v>45539</v>
      </c>
      <c r="B284" s="69" t="s">
        <v>384</v>
      </c>
      <c r="C284" s="69" t="s">
        <v>157</v>
      </c>
      <c r="D284" s="69">
        <v>315</v>
      </c>
      <c r="E284" s="69">
        <v>55130</v>
      </c>
      <c r="F284" s="69">
        <v>175.02</v>
      </c>
      <c r="G284" s="69">
        <v>26674</v>
      </c>
      <c r="H284" s="69">
        <v>22171</v>
      </c>
      <c r="I284" s="69">
        <v>0.66</v>
      </c>
      <c r="J284" s="69">
        <v>177</v>
      </c>
    </row>
    <row r="285" spans="1:10">
      <c r="A285" s="86">
        <v>45539</v>
      </c>
      <c r="B285" s="69" t="s">
        <v>367</v>
      </c>
      <c r="C285" s="69" t="s">
        <v>109</v>
      </c>
      <c r="D285" s="69">
        <v>470</v>
      </c>
      <c r="E285" s="69">
        <v>129129</v>
      </c>
      <c r="F285" s="69">
        <v>274.74</v>
      </c>
      <c r="G285" s="69">
        <v>41604</v>
      </c>
      <c r="H285" s="69">
        <v>33322</v>
      </c>
      <c r="I285" s="69">
        <v>0.6</v>
      </c>
      <c r="J285" s="69">
        <v>248</v>
      </c>
    </row>
    <row r="286" spans="1:10">
      <c r="A286" s="86">
        <v>45539</v>
      </c>
      <c r="B286" s="69" t="s">
        <v>387</v>
      </c>
      <c r="C286" s="69" t="s">
        <v>161</v>
      </c>
      <c r="D286" s="69">
        <v>371</v>
      </c>
      <c r="E286" s="69">
        <v>37090</v>
      </c>
      <c r="F286" s="69">
        <v>99.97</v>
      </c>
      <c r="G286" s="69">
        <v>18064</v>
      </c>
      <c r="H286" s="69">
        <v>14117</v>
      </c>
      <c r="I286" s="69">
        <v>1</v>
      </c>
      <c r="J286" s="69">
        <v>181</v>
      </c>
    </row>
    <row r="287" spans="1:10">
      <c r="A287" s="86">
        <v>45539</v>
      </c>
      <c r="B287" s="69" t="s">
        <v>351</v>
      </c>
      <c r="C287" s="69" t="s">
        <v>134</v>
      </c>
      <c r="D287" s="69">
        <v>325</v>
      </c>
      <c r="E287" s="69">
        <v>53563</v>
      </c>
      <c r="F287" s="69">
        <v>164.81</v>
      </c>
      <c r="G287" s="69">
        <v>15524</v>
      </c>
      <c r="H287" s="69">
        <v>10820</v>
      </c>
      <c r="I287" s="69">
        <v>0.99</v>
      </c>
      <c r="J287" s="69">
        <v>153</v>
      </c>
    </row>
    <row r="288" spans="1:10">
      <c r="A288" s="86">
        <v>45539</v>
      </c>
      <c r="B288" s="69" t="s">
        <v>412</v>
      </c>
      <c r="C288" s="69" t="s">
        <v>273</v>
      </c>
      <c r="D288" s="69">
        <v>1380</v>
      </c>
      <c r="E288" s="69">
        <v>65390</v>
      </c>
      <c r="F288" s="69">
        <v>47.38</v>
      </c>
      <c r="G288" s="69">
        <v>42958</v>
      </c>
      <c r="H288" s="69">
        <v>38977</v>
      </c>
      <c r="I288" s="69">
        <v>2.1</v>
      </c>
      <c r="J288" s="69">
        <v>902</v>
      </c>
    </row>
    <row r="289" spans="1:10">
      <c r="A289" s="86">
        <v>45539</v>
      </c>
      <c r="B289" s="69" t="s">
        <v>412</v>
      </c>
      <c r="C289" s="69" t="s">
        <v>277</v>
      </c>
      <c r="D289" s="69">
        <v>965</v>
      </c>
      <c r="E289" s="69">
        <v>49760</v>
      </c>
      <c r="F289" s="69">
        <v>51.56</v>
      </c>
      <c r="G289" s="69">
        <v>17179</v>
      </c>
      <c r="H289" s="69">
        <v>15619</v>
      </c>
      <c r="I289" s="69">
        <v>5.47</v>
      </c>
      <c r="J289" s="69">
        <v>940</v>
      </c>
    </row>
    <row r="290" spans="1:10">
      <c r="A290" s="86">
        <v>45539</v>
      </c>
      <c r="B290" s="69" t="s">
        <v>412</v>
      </c>
      <c r="C290" s="69" t="s">
        <v>282</v>
      </c>
      <c r="D290" s="69">
        <v>1433</v>
      </c>
      <c r="E290" s="69">
        <v>49767</v>
      </c>
      <c r="F290" s="69">
        <v>34.729999999999997</v>
      </c>
      <c r="G290" s="69">
        <v>59220</v>
      </c>
      <c r="H290" s="69">
        <v>49845</v>
      </c>
      <c r="I290" s="69">
        <v>1.34</v>
      </c>
      <c r="J290" s="69">
        <v>792</v>
      </c>
    </row>
    <row r="291" spans="1:10">
      <c r="A291" s="86">
        <v>45539</v>
      </c>
      <c r="B291" s="69" t="s">
        <v>407</v>
      </c>
      <c r="C291" s="69" t="s">
        <v>243</v>
      </c>
      <c r="D291" s="69">
        <v>432</v>
      </c>
      <c r="E291" s="69">
        <v>65432</v>
      </c>
      <c r="F291" s="69">
        <v>151.46</v>
      </c>
      <c r="G291" s="69">
        <v>57882</v>
      </c>
      <c r="H291" s="69">
        <v>44874</v>
      </c>
      <c r="I291" s="69">
        <v>0.01</v>
      </c>
      <c r="J291" s="69">
        <v>7</v>
      </c>
    </row>
    <row r="292" spans="1:10">
      <c r="A292" s="86">
        <v>45539</v>
      </c>
      <c r="B292" s="69" t="s">
        <v>411</v>
      </c>
      <c r="C292" s="69" t="s">
        <v>268</v>
      </c>
      <c r="D292" s="69">
        <v>1270</v>
      </c>
      <c r="E292" s="69">
        <v>61775</v>
      </c>
      <c r="F292" s="69">
        <v>48.64</v>
      </c>
      <c r="G292" s="69">
        <v>105313</v>
      </c>
      <c r="H292" s="69">
        <v>68997</v>
      </c>
      <c r="I292" s="69">
        <v>0.81</v>
      </c>
      <c r="J292" s="69">
        <v>851</v>
      </c>
    </row>
    <row r="293" spans="1:10">
      <c r="A293" s="86">
        <v>45539</v>
      </c>
      <c r="B293" s="69" t="s">
        <v>392</v>
      </c>
      <c r="C293" s="69" t="s">
        <v>185</v>
      </c>
      <c r="D293" s="69">
        <v>3219</v>
      </c>
      <c r="E293" s="69">
        <v>172175</v>
      </c>
      <c r="F293" s="69">
        <v>53.49</v>
      </c>
      <c r="G293" s="69">
        <v>287927</v>
      </c>
      <c r="H293" s="69">
        <v>216437</v>
      </c>
      <c r="I293" s="69">
        <v>0.75</v>
      </c>
      <c r="J293" s="69">
        <v>2169</v>
      </c>
    </row>
    <row r="294" spans="1:10">
      <c r="A294" s="86">
        <v>45539</v>
      </c>
      <c r="B294" s="69" t="s">
        <v>385</v>
      </c>
      <c r="C294" s="69" t="s">
        <v>157</v>
      </c>
      <c r="D294" s="69">
        <v>260</v>
      </c>
      <c r="E294" s="69">
        <v>36941</v>
      </c>
      <c r="F294" s="69">
        <v>142.08000000000001</v>
      </c>
      <c r="G294" s="69">
        <v>31626</v>
      </c>
      <c r="H294" s="69">
        <v>18588</v>
      </c>
      <c r="I294" s="69">
        <v>0.46</v>
      </c>
      <c r="J294" s="69">
        <v>146</v>
      </c>
    </row>
    <row r="295" spans="1:10">
      <c r="A295" s="86">
        <v>45539</v>
      </c>
      <c r="B295" s="69" t="s">
        <v>405</v>
      </c>
      <c r="C295" s="69" t="s">
        <v>239</v>
      </c>
      <c r="D295" s="69">
        <v>887</v>
      </c>
      <c r="E295" s="69">
        <v>31557</v>
      </c>
      <c r="F295" s="69">
        <v>35.58</v>
      </c>
      <c r="G295" s="69">
        <v>24752</v>
      </c>
      <c r="H295" s="69">
        <v>19129</v>
      </c>
      <c r="I295" s="69">
        <v>2.12</v>
      </c>
      <c r="J295" s="69">
        <v>525</v>
      </c>
    </row>
    <row r="296" spans="1:10">
      <c r="A296" s="86">
        <v>45539</v>
      </c>
      <c r="B296" s="69" t="s">
        <v>349</v>
      </c>
      <c r="C296" s="69" t="s">
        <v>123</v>
      </c>
      <c r="D296" s="69">
        <v>317</v>
      </c>
      <c r="E296" s="69">
        <v>62830</v>
      </c>
      <c r="F296" s="69">
        <v>198.2</v>
      </c>
      <c r="G296" s="69">
        <v>11712</v>
      </c>
      <c r="H296" s="69">
        <v>9584</v>
      </c>
      <c r="I296" s="69">
        <v>1.36</v>
      </c>
      <c r="J296" s="69">
        <v>159</v>
      </c>
    </row>
    <row r="297" spans="1:10">
      <c r="A297" s="86">
        <v>45539</v>
      </c>
      <c r="B297" s="69" t="s">
        <v>673</v>
      </c>
      <c r="C297" s="69" t="s">
        <v>672</v>
      </c>
      <c r="E297" s="69">
        <v>0</v>
      </c>
    </row>
    <row r="298" spans="1:10">
      <c r="A298" s="86">
        <v>45539</v>
      </c>
      <c r="B298" s="69" t="s">
        <v>675</v>
      </c>
      <c r="C298" s="69" t="s">
        <v>672</v>
      </c>
      <c r="E298" s="69">
        <v>0</v>
      </c>
    </row>
    <row r="299" spans="1:10">
      <c r="A299" s="86">
        <v>45539</v>
      </c>
      <c r="B299" s="69" t="s">
        <v>677</v>
      </c>
      <c r="C299" s="69" t="s">
        <v>672</v>
      </c>
      <c r="E299" s="69">
        <v>0</v>
      </c>
    </row>
    <row r="300" spans="1:10">
      <c r="A300" s="86">
        <v>45539</v>
      </c>
      <c r="B300" s="69" t="s">
        <v>423</v>
      </c>
      <c r="C300" s="69" t="s">
        <v>422</v>
      </c>
      <c r="D300" s="69">
        <v>22</v>
      </c>
      <c r="E300" s="69">
        <v>13686</v>
      </c>
      <c r="F300" s="69">
        <v>622.09</v>
      </c>
      <c r="G300" s="69">
        <v>4797</v>
      </c>
      <c r="H300" s="69">
        <v>4016</v>
      </c>
      <c r="I300" s="69">
        <v>0.23</v>
      </c>
      <c r="J300" s="69">
        <v>11</v>
      </c>
    </row>
    <row r="301" spans="1:10">
      <c r="A301" s="86">
        <v>45539</v>
      </c>
      <c r="B301" s="69" t="s">
        <v>425</v>
      </c>
      <c r="C301" s="69" t="s">
        <v>424</v>
      </c>
      <c r="D301" s="69">
        <v>50</v>
      </c>
      <c r="E301" s="69">
        <v>9360</v>
      </c>
      <c r="F301" s="69">
        <v>187.2</v>
      </c>
      <c r="G301" s="69">
        <v>793</v>
      </c>
      <c r="H301" s="69">
        <v>672</v>
      </c>
      <c r="I301" s="69">
        <v>1.26</v>
      </c>
      <c r="J301" s="69">
        <v>10</v>
      </c>
    </row>
    <row r="302" spans="1:10">
      <c r="A302" s="86">
        <v>45539</v>
      </c>
      <c r="B302" s="69" t="s">
        <v>427</v>
      </c>
      <c r="C302" s="69" t="s">
        <v>426</v>
      </c>
      <c r="D302" s="69">
        <v>106</v>
      </c>
      <c r="E302" s="69">
        <v>13654</v>
      </c>
      <c r="F302" s="69">
        <v>128.81</v>
      </c>
      <c r="G302" s="69">
        <v>4929</v>
      </c>
      <c r="H302" s="69">
        <v>4169</v>
      </c>
      <c r="I302" s="69">
        <v>0.79</v>
      </c>
      <c r="J302" s="69">
        <v>39</v>
      </c>
    </row>
    <row r="303" spans="1:10">
      <c r="A303" s="86">
        <v>45539</v>
      </c>
      <c r="B303" s="69" t="s">
        <v>429</v>
      </c>
      <c r="C303" s="69" t="s">
        <v>428</v>
      </c>
      <c r="D303" s="69">
        <v>38</v>
      </c>
      <c r="E303" s="69">
        <v>13632</v>
      </c>
      <c r="F303" s="69">
        <v>358.74</v>
      </c>
      <c r="G303" s="69">
        <v>1254</v>
      </c>
      <c r="H303" s="69">
        <v>989</v>
      </c>
      <c r="I303" s="69">
        <v>1.28</v>
      </c>
      <c r="J303" s="69">
        <v>16</v>
      </c>
    </row>
    <row r="304" spans="1:10">
      <c r="A304" s="86">
        <v>45539</v>
      </c>
      <c r="B304" s="69" t="s">
        <v>373</v>
      </c>
      <c r="C304" s="69" t="s">
        <v>138</v>
      </c>
      <c r="D304" s="69">
        <v>6</v>
      </c>
      <c r="E304" s="69">
        <v>9441</v>
      </c>
      <c r="F304" s="69">
        <v>1573.5</v>
      </c>
      <c r="G304" s="69">
        <v>601</v>
      </c>
      <c r="H304" s="69">
        <v>576</v>
      </c>
      <c r="I304" s="69">
        <v>0.83</v>
      </c>
      <c r="J304" s="69">
        <v>5</v>
      </c>
    </row>
    <row r="305" spans="1:10">
      <c r="A305" s="86">
        <v>45539</v>
      </c>
      <c r="B305" s="69" t="s">
        <v>374</v>
      </c>
      <c r="C305" s="69" t="s">
        <v>138</v>
      </c>
      <c r="D305" s="69">
        <v>178</v>
      </c>
      <c r="E305" s="69">
        <v>55946</v>
      </c>
      <c r="F305" s="69">
        <v>314.3</v>
      </c>
      <c r="G305" s="69">
        <v>15296</v>
      </c>
      <c r="H305" s="69">
        <v>12688</v>
      </c>
      <c r="I305" s="69">
        <v>0.64</v>
      </c>
      <c r="J305" s="69">
        <v>98</v>
      </c>
    </row>
    <row r="306" spans="1:10">
      <c r="A306" s="86">
        <v>45539</v>
      </c>
      <c r="B306" s="69" t="s">
        <v>375</v>
      </c>
      <c r="C306" s="69" t="s">
        <v>138</v>
      </c>
      <c r="D306" s="69">
        <v>152</v>
      </c>
      <c r="E306" s="69">
        <v>57019</v>
      </c>
      <c r="F306" s="69">
        <v>375.13</v>
      </c>
      <c r="G306" s="69">
        <v>16561</v>
      </c>
      <c r="H306" s="69">
        <v>14175</v>
      </c>
      <c r="I306" s="69">
        <v>0.53</v>
      </c>
      <c r="J306" s="69">
        <v>87</v>
      </c>
    </row>
    <row r="307" spans="1:10">
      <c r="A307" s="86">
        <v>45539</v>
      </c>
      <c r="B307" s="69" t="s">
        <v>441</v>
      </c>
      <c r="C307" s="69" t="s">
        <v>604</v>
      </c>
      <c r="E307" s="69">
        <v>0</v>
      </c>
    </row>
    <row r="308" spans="1:10">
      <c r="A308" s="86">
        <v>45539</v>
      </c>
      <c r="B308" s="69" t="s">
        <v>420</v>
      </c>
      <c r="C308" s="69" t="s">
        <v>419</v>
      </c>
      <c r="D308" s="69">
        <v>224</v>
      </c>
      <c r="E308" s="69">
        <v>64120</v>
      </c>
      <c r="F308" s="69">
        <v>286.25</v>
      </c>
      <c r="G308" s="69">
        <v>114434</v>
      </c>
      <c r="H308" s="69">
        <v>111765</v>
      </c>
      <c r="I308" s="69">
        <v>0</v>
      </c>
      <c r="J308" s="69">
        <v>5</v>
      </c>
    </row>
    <row r="309" spans="1:10">
      <c r="A309" s="86">
        <v>45539</v>
      </c>
      <c r="B309" s="69" t="s">
        <v>409</v>
      </c>
      <c r="C309" s="69" t="s">
        <v>593</v>
      </c>
      <c r="E309" s="69">
        <v>0</v>
      </c>
    </row>
    <row r="310" spans="1:10">
      <c r="A310" s="86">
        <v>45539</v>
      </c>
      <c r="B310" s="69" t="s">
        <v>409</v>
      </c>
      <c r="C310" s="69" t="s">
        <v>253</v>
      </c>
      <c r="D310" s="69">
        <v>608</v>
      </c>
      <c r="E310" s="69">
        <v>35016</v>
      </c>
      <c r="F310" s="69">
        <v>57.59</v>
      </c>
      <c r="G310" s="69">
        <v>52278</v>
      </c>
      <c r="H310" s="69">
        <v>30007</v>
      </c>
      <c r="I310" s="69">
        <v>0.88</v>
      </c>
      <c r="J310" s="69">
        <v>461</v>
      </c>
    </row>
    <row r="311" spans="1:10">
      <c r="A311" s="86">
        <v>45539</v>
      </c>
      <c r="B311" s="69" t="s">
        <v>410</v>
      </c>
      <c r="C311" s="69" t="s">
        <v>253</v>
      </c>
      <c r="D311" s="69">
        <v>1497</v>
      </c>
      <c r="E311" s="69">
        <v>83169</v>
      </c>
      <c r="F311" s="69">
        <v>55.56</v>
      </c>
      <c r="G311" s="69">
        <v>93717</v>
      </c>
      <c r="H311" s="69">
        <v>69614</v>
      </c>
      <c r="I311" s="69">
        <v>1.08</v>
      </c>
      <c r="J311" s="69">
        <v>1011</v>
      </c>
    </row>
    <row r="312" spans="1:10">
      <c r="A312" s="86">
        <v>45539</v>
      </c>
      <c r="B312" s="69" t="s">
        <v>378</v>
      </c>
      <c r="C312" s="69" t="s">
        <v>145</v>
      </c>
      <c r="D312" s="69">
        <v>422</v>
      </c>
      <c r="E312" s="69">
        <v>61855</v>
      </c>
      <c r="F312" s="69">
        <v>146.58000000000001</v>
      </c>
      <c r="G312" s="69">
        <v>13986</v>
      </c>
      <c r="H312" s="69">
        <v>12100</v>
      </c>
      <c r="I312" s="69">
        <v>1.35</v>
      </c>
      <c r="J312" s="69">
        <v>189</v>
      </c>
    </row>
    <row r="313" spans="1:10">
      <c r="A313" s="86">
        <v>45539</v>
      </c>
      <c r="B313" s="69" t="s">
        <v>366</v>
      </c>
      <c r="C313" s="69" t="s">
        <v>109</v>
      </c>
      <c r="D313" s="69">
        <v>87</v>
      </c>
      <c r="E313" s="69">
        <v>32873</v>
      </c>
      <c r="F313" s="69">
        <v>377.85</v>
      </c>
      <c r="G313" s="69">
        <v>5943</v>
      </c>
      <c r="H313" s="69">
        <v>5317</v>
      </c>
      <c r="I313" s="69">
        <v>0.74</v>
      </c>
      <c r="J313" s="69">
        <v>44</v>
      </c>
    </row>
    <row r="314" spans="1:10">
      <c r="A314" s="86">
        <v>45539</v>
      </c>
      <c r="B314" s="69" t="s">
        <v>380</v>
      </c>
      <c r="C314" s="69" t="s">
        <v>150</v>
      </c>
      <c r="D314" s="69">
        <v>418</v>
      </c>
      <c r="E314" s="69">
        <v>57221</v>
      </c>
      <c r="F314" s="69">
        <v>136.88999999999999</v>
      </c>
      <c r="G314" s="69">
        <v>17594</v>
      </c>
      <c r="H314" s="69">
        <v>14647</v>
      </c>
      <c r="I314" s="69">
        <v>0.84</v>
      </c>
      <c r="J314" s="69">
        <v>147</v>
      </c>
    </row>
    <row r="315" spans="1:10">
      <c r="A315" s="86">
        <v>45539</v>
      </c>
      <c r="B315" s="69" t="s">
        <v>233</v>
      </c>
      <c r="C315" s="69" t="s">
        <v>639</v>
      </c>
      <c r="E315" s="69">
        <v>0</v>
      </c>
    </row>
    <row r="316" spans="1:10">
      <c r="A316" s="86">
        <v>45539</v>
      </c>
      <c r="B316" s="69" t="s">
        <v>352</v>
      </c>
      <c r="C316" s="69" t="s">
        <v>141</v>
      </c>
      <c r="D316" s="69">
        <v>75</v>
      </c>
      <c r="E316" s="69">
        <v>10343</v>
      </c>
      <c r="F316" s="69">
        <v>137.91</v>
      </c>
      <c r="G316" s="69">
        <v>1265</v>
      </c>
      <c r="H316" s="69">
        <v>1054</v>
      </c>
      <c r="I316" s="69">
        <v>1.74</v>
      </c>
      <c r="J316" s="69">
        <v>22</v>
      </c>
    </row>
    <row r="317" spans="1:10">
      <c r="A317" s="86">
        <v>45539</v>
      </c>
      <c r="B317" s="69" t="s">
        <v>355</v>
      </c>
      <c r="C317" s="69" t="s">
        <v>141</v>
      </c>
      <c r="D317" s="69">
        <v>105</v>
      </c>
      <c r="E317" s="69">
        <v>10239</v>
      </c>
      <c r="F317" s="69">
        <v>97.51</v>
      </c>
      <c r="G317" s="69">
        <v>2335</v>
      </c>
      <c r="H317" s="69">
        <v>1921</v>
      </c>
      <c r="I317" s="69">
        <v>2.61</v>
      </c>
      <c r="J317" s="69">
        <v>61</v>
      </c>
    </row>
    <row r="318" spans="1:10">
      <c r="A318" s="86">
        <v>45539</v>
      </c>
      <c r="B318" s="69" t="s">
        <v>356</v>
      </c>
      <c r="C318" s="69" t="s">
        <v>141</v>
      </c>
      <c r="D318" s="69">
        <v>67</v>
      </c>
      <c r="E318" s="69">
        <v>10512</v>
      </c>
      <c r="F318" s="69">
        <v>156.9</v>
      </c>
      <c r="G318" s="69">
        <v>1288</v>
      </c>
      <c r="H318" s="69">
        <v>1099</v>
      </c>
      <c r="I318" s="69">
        <v>2.48</v>
      </c>
      <c r="J318" s="69">
        <v>32</v>
      </c>
    </row>
    <row r="319" spans="1:10">
      <c r="A319" s="86">
        <v>45539</v>
      </c>
      <c r="B319" s="69" t="s">
        <v>357</v>
      </c>
      <c r="C319" s="69" t="s">
        <v>141</v>
      </c>
      <c r="D319" s="69">
        <v>83</v>
      </c>
      <c r="E319" s="69">
        <v>10518</v>
      </c>
      <c r="F319" s="69">
        <v>126.72</v>
      </c>
      <c r="G319" s="69">
        <v>1462</v>
      </c>
      <c r="H319" s="69">
        <v>1251</v>
      </c>
      <c r="I319" s="69">
        <v>2.74</v>
      </c>
      <c r="J319" s="69">
        <v>40</v>
      </c>
    </row>
    <row r="320" spans="1:10">
      <c r="A320" s="86">
        <v>45539</v>
      </c>
      <c r="B320" s="69" t="s">
        <v>358</v>
      </c>
      <c r="C320" s="69" t="s">
        <v>141</v>
      </c>
      <c r="D320" s="69">
        <v>77</v>
      </c>
      <c r="E320" s="69">
        <v>10576</v>
      </c>
      <c r="F320" s="69">
        <v>137.35</v>
      </c>
      <c r="G320" s="69">
        <v>1430</v>
      </c>
      <c r="H320" s="69">
        <v>1184</v>
      </c>
      <c r="I320" s="69">
        <v>2.66</v>
      </c>
      <c r="J320" s="69">
        <v>38</v>
      </c>
    </row>
    <row r="321" spans="1:10">
      <c r="A321" s="86">
        <v>45539</v>
      </c>
      <c r="B321" s="69" t="s">
        <v>359</v>
      </c>
      <c r="C321" s="69" t="s">
        <v>141</v>
      </c>
      <c r="D321" s="69">
        <v>48</v>
      </c>
      <c r="E321" s="69">
        <v>10554</v>
      </c>
      <c r="F321" s="69">
        <v>219.88</v>
      </c>
      <c r="G321" s="69">
        <v>1878</v>
      </c>
      <c r="H321" s="69">
        <v>1570</v>
      </c>
      <c r="I321" s="69">
        <v>1.7</v>
      </c>
      <c r="J321" s="69">
        <v>32</v>
      </c>
    </row>
    <row r="322" spans="1:10">
      <c r="A322" s="86">
        <v>45539</v>
      </c>
      <c r="B322" s="69" t="s">
        <v>360</v>
      </c>
      <c r="C322" s="69" t="s">
        <v>141</v>
      </c>
      <c r="D322" s="69">
        <v>70</v>
      </c>
      <c r="E322" s="69">
        <v>10854</v>
      </c>
      <c r="F322" s="69">
        <v>155.06</v>
      </c>
      <c r="G322" s="69">
        <v>1213</v>
      </c>
      <c r="H322" s="69">
        <v>1031</v>
      </c>
      <c r="I322" s="69">
        <v>2.14</v>
      </c>
      <c r="J322" s="69">
        <v>26</v>
      </c>
    </row>
    <row r="323" spans="1:10">
      <c r="A323" s="86">
        <v>45539</v>
      </c>
      <c r="B323" s="69" t="s">
        <v>361</v>
      </c>
      <c r="C323" s="69" t="s">
        <v>141</v>
      </c>
      <c r="D323" s="69">
        <v>114</v>
      </c>
      <c r="E323" s="69">
        <v>9926</v>
      </c>
      <c r="F323" s="69">
        <v>87.07</v>
      </c>
      <c r="G323" s="69">
        <v>1893</v>
      </c>
      <c r="H323" s="69">
        <v>1662</v>
      </c>
      <c r="I323" s="69">
        <v>2.85</v>
      </c>
      <c r="J323" s="69">
        <v>54</v>
      </c>
    </row>
    <row r="324" spans="1:10">
      <c r="A324" s="86">
        <v>45539</v>
      </c>
      <c r="B324" s="69" t="s">
        <v>362</v>
      </c>
      <c r="C324" s="69" t="s">
        <v>141</v>
      </c>
      <c r="D324" s="69">
        <v>73</v>
      </c>
      <c r="E324" s="69">
        <v>10236</v>
      </c>
      <c r="F324" s="69">
        <v>140.22</v>
      </c>
      <c r="G324" s="69">
        <v>1603</v>
      </c>
      <c r="H324" s="69">
        <v>1337</v>
      </c>
      <c r="I324" s="69">
        <v>2</v>
      </c>
      <c r="J324" s="69">
        <v>32</v>
      </c>
    </row>
    <row r="325" spans="1:10">
      <c r="A325" s="86">
        <v>45539</v>
      </c>
      <c r="B325" s="69" t="s">
        <v>363</v>
      </c>
      <c r="C325" s="69" t="s">
        <v>141</v>
      </c>
      <c r="D325" s="69">
        <v>87</v>
      </c>
      <c r="E325" s="69">
        <v>10460</v>
      </c>
      <c r="F325" s="69">
        <v>120.23</v>
      </c>
      <c r="G325" s="69">
        <v>2043</v>
      </c>
      <c r="H325" s="69">
        <v>1741</v>
      </c>
      <c r="I325" s="69">
        <v>2.06</v>
      </c>
      <c r="J325" s="69">
        <v>42</v>
      </c>
    </row>
    <row r="326" spans="1:10">
      <c r="A326" s="86">
        <v>45539</v>
      </c>
      <c r="B326" s="69" t="s">
        <v>364</v>
      </c>
      <c r="C326" s="69" t="s">
        <v>141</v>
      </c>
      <c r="D326" s="69">
        <v>94</v>
      </c>
      <c r="E326" s="69">
        <v>10195</v>
      </c>
      <c r="F326" s="69">
        <v>108.46</v>
      </c>
      <c r="G326" s="69">
        <v>1520</v>
      </c>
      <c r="H326" s="69">
        <v>1214</v>
      </c>
      <c r="I326" s="69">
        <v>3.03</v>
      </c>
      <c r="J326" s="69">
        <v>46</v>
      </c>
    </row>
    <row r="327" spans="1:10">
      <c r="A327" s="86">
        <v>45539</v>
      </c>
      <c r="B327" s="69" t="s">
        <v>630</v>
      </c>
      <c r="C327" s="69" t="s">
        <v>621</v>
      </c>
      <c r="E327" s="69">
        <v>0</v>
      </c>
    </row>
    <row r="328" spans="1:10">
      <c r="A328" s="86">
        <v>45539</v>
      </c>
      <c r="B328" s="69" t="s">
        <v>381</v>
      </c>
      <c r="C328" s="69" t="s">
        <v>153</v>
      </c>
      <c r="D328" s="69">
        <v>230</v>
      </c>
      <c r="E328" s="69">
        <v>67037</v>
      </c>
      <c r="F328" s="69">
        <v>291.47000000000003</v>
      </c>
      <c r="G328" s="69">
        <v>12365</v>
      </c>
      <c r="H328" s="69">
        <v>9709</v>
      </c>
      <c r="I328" s="69">
        <v>0.91</v>
      </c>
      <c r="J328" s="69">
        <v>113</v>
      </c>
    </row>
    <row r="329" spans="1:10">
      <c r="A329" s="86">
        <v>45539</v>
      </c>
      <c r="B329" s="69" t="s">
        <v>232</v>
      </c>
      <c r="C329" s="69" t="s">
        <v>639</v>
      </c>
      <c r="E329" s="69">
        <v>0</v>
      </c>
    </row>
    <row r="330" spans="1:10">
      <c r="A330" s="86">
        <v>45539</v>
      </c>
      <c r="B330" s="69" t="s">
        <v>634</v>
      </c>
      <c r="C330" s="69" t="s">
        <v>621</v>
      </c>
      <c r="E330" s="69">
        <v>0</v>
      </c>
    </row>
    <row r="331" spans="1:10">
      <c r="A331" s="86">
        <v>45540</v>
      </c>
      <c r="B331" s="69" t="s">
        <v>386</v>
      </c>
      <c r="C331" s="69" t="s">
        <v>161</v>
      </c>
      <c r="D331" s="69">
        <v>177</v>
      </c>
      <c r="E331" s="69">
        <v>36347</v>
      </c>
      <c r="F331" s="69">
        <v>205.35</v>
      </c>
      <c r="G331" s="69">
        <v>14321</v>
      </c>
      <c r="H331" s="69">
        <v>11954</v>
      </c>
      <c r="I331" s="69">
        <v>0.69</v>
      </c>
      <c r="J331" s="69">
        <v>99</v>
      </c>
    </row>
    <row r="332" spans="1:10">
      <c r="A332" s="86">
        <v>45540</v>
      </c>
      <c r="B332" s="69" t="s">
        <v>348</v>
      </c>
      <c r="C332" s="69" t="s">
        <v>123</v>
      </c>
      <c r="D332" s="69">
        <v>112</v>
      </c>
      <c r="E332" s="69">
        <v>26446</v>
      </c>
      <c r="F332" s="69">
        <v>236.13</v>
      </c>
      <c r="G332" s="69">
        <v>6011</v>
      </c>
      <c r="H332" s="69">
        <v>5503</v>
      </c>
      <c r="I332" s="69">
        <v>1.03</v>
      </c>
      <c r="J332" s="69">
        <v>62</v>
      </c>
    </row>
    <row r="333" spans="1:10">
      <c r="A333" s="86">
        <v>45540</v>
      </c>
      <c r="B333" s="69" t="s">
        <v>404</v>
      </c>
      <c r="C333" s="69" t="s">
        <v>223</v>
      </c>
      <c r="D333" s="69">
        <v>118</v>
      </c>
      <c r="E333" s="69">
        <v>15219</v>
      </c>
      <c r="F333" s="69">
        <v>128.97</v>
      </c>
      <c r="G333" s="69">
        <v>7203</v>
      </c>
      <c r="H333" s="69">
        <v>6453</v>
      </c>
      <c r="I333" s="69">
        <v>0.85</v>
      </c>
      <c r="J333" s="69">
        <v>61</v>
      </c>
    </row>
    <row r="334" spans="1:10">
      <c r="A334" s="86">
        <v>45540</v>
      </c>
      <c r="B334" s="69" t="s">
        <v>408</v>
      </c>
      <c r="C334" s="69" t="s">
        <v>248</v>
      </c>
      <c r="D334" s="69">
        <v>1676</v>
      </c>
      <c r="E334" s="69">
        <v>96997</v>
      </c>
      <c r="F334" s="69">
        <v>57.87</v>
      </c>
      <c r="G334" s="69">
        <v>83789</v>
      </c>
      <c r="H334" s="69">
        <v>55532</v>
      </c>
      <c r="I334" s="69">
        <v>1.71</v>
      </c>
      <c r="J334" s="69">
        <v>1431</v>
      </c>
    </row>
    <row r="335" spans="1:10">
      <c r="A335" s="86">
        <v>45540</v>
      </c>
      <c r="B335" s="69" t="s">
        <v>394</v>
      </c>
      <c r="C335" s="69" t="s">
        <v>393</v>
      </c>
      <c r="D335" s="69">
        <v>2879</v>
      </c>
      <c r="E335" s="69">
        <v>126098</v>
      </c>
      <c r="F335" s="69">
        <v>43.8</v>
      </c>
      <c r="G335" s="69">
        <v>161989</v>
      </c>
      <c r="H335" s="69">
        <v>103278</v>
      </c>
      <c r="I335" s="69">
        <v>1.1599999999999999</v>
      </c>
      <c r="J335" s="69">
        <v>1874</v>
      </c>
    </row>
    <row r="336" spans="1:10">
      <c r="A336" s="86">
        <v>45540</v>
      </c>
      <c r="B336" s="69" t="s">
        <v>395</v>
      </c>
      <c r="C336" s="69" t="s">
        <v>393</v>
      </c>
      <c r="D336" s="69">
        <v>5714</v>
      </c>
      <c r="E336" s="69">
        <v>260134</v>
      </c>
      <c r="F336" s="69">
        <v>45.53</v>
      </c>
      <c r="G336" s="69">
        <v>314583</v>
      </c>
      <c r="H336" s="69">
        <v>192032</v>
      </c>
      <c r="I336" s="69">
        <v>1.27</v>
      </c>
      <c r="J336" s="69">
        <v>3995</v>
      </c>
    </row>
    <row r="337" spans="1:10">
      <c r="A337" s="86">
        <v>45540</v>
      </c>
      <c r="B337" s="69" t="s">
        <v>396</v>
      </c>
      <c r="C337" s="69" t="s">
        <v>393</v>
      </c>
      <c r="D337" s="69">
        <v>597</v>
      </c>
      <c r="E337" s="69">
        <v>26466</v>
      </c>
      <c r="F337" s="69">
        <v>44.33</v>
      </c>
      <c r="G337" s="69">
        <v>29575</v>
      </c>
      <c r="H337" s="69">
        <v>16709</v>
      </c>
      <c r="I337" s="69">
        <v>1.4</v>
      </c>
      <c r="J337" s="69">
        <v>415</v>
      </c>
    </row>
    <row r="338" spans="1:10">
      <c r="A338" s="86">
        <v>45540</v>
      </c>
      <c r="B338" s="69" t="s">
        <v>437</v>
      </c>
      <c r="C338" s="69" t="s">
        <v>604</v>
      </c>
      <c r="E338" s="69">
        <v>0</v>
      </c>
    </row>
    <row r="339" spans="1:10">
      <c r="A339" s="86">
        <v>45540</v>
      </c>
      <c r="B339" s="69" t="s">
        <v>397</v>
      </c>
      <c r="C339" s="69" t="s">
        <v>191</v>
      </c>
      <c r="D339" s="69">
        <v>1887</v>
      </c>
      <c r="E339" s="69">
        <v>81976</v>
      </c>
      <c r="F339" s="69">
        <v>43.44</v>
      </c>
      <c r="G339" s="69">
        <v>45471</v>
      </c>
      <c r="H339" s="69">
        <v>40513</v>
      </c>
      <c r="I339" s="69">
        <v>3.82</v>
      </c>
      <c r="J339" s="69">
        <v>1738</v>
      </c>
    </row>
    <row r="340" spans="1:10">
      <c r="A340" s="86">
        <v>45540</v>
      </c>
      <c r="B340" s="69" t="s">
        <v>398</v>
      </c>
      <c r="C340" s="69" t="s">
        <v>191</v>
      </c>
      <c r="D340" s="69">
        <v>21</v>
      </c>
      <c r="E340" s="69">
        <v>311</v>
      </c>
      <c r="F340" s="69">
        <v>14.81</v>
      </c>
      <c r="G340" s="69">
        <v>308</v>
      </c>
      <c r="H340" s="69">
        <v>271</v>
      </c>
      <c r="I340" s="69">
        <v>2.6</v>
      </c>
      <c r="J340" s="69">
        <v>8</v>
      </c>
    </row>
    <row r="341" spans="1:10">
      <c r="A341" s="86">
        <v>45540</v>
      </c>
      <c r="B341" s="69" t="s">
        <v>399</v>
      </c>
      <c r="C341" s="69" t="s">
        <v>191</v>
      </c>
      <c r="D341" s="69">
        <v>77</v>
      </c>
      <c r="E341" s="69">
        <v>1915</v>
      </c>
      <c r="F341" s="69">
        <v>24.87</v>
      </c>
      <c r="G341" s="69">
        <v>2561</v>
      </c>
      <c r="H341" s="69">
        <v>1964</v>
      </c>
      <c r="I341" s="69">
        <v>2.34</v>
      </c>
      <c r="J341" s="69">
        <v>60</v>
      </c>
    </row>
    <row r="342" spans="1:10">
      <c r="A342" s="86">
        <v>45540</v>
      </c>
      <c r="B342" s="69" t="s">
        <v>400</v>
      </c>
      <c r="C342" s="69" t="s">
        <v>205</v>
      </c>
      <c r="D342" s="69">
        <v>536</v>
      </c>
      <c r="E342" s="69">
        <v>43944</v>
      </c>
      <c r="F342" s="69">
        <v>81.99</v>
      </c>
      <c r="G342" s="69">
        <v>8183</v>
      </c>
      <c r="H342" s="69">
        <v>7228</v>
      </c>
      <c r="I342" s="69">
        <v>0.44</v>
      </c>
      <c r="J342" s="69">
        <v>36</v>
      </c>
    </row>
    <row r="343" spans="1:10">
      <c r="A343" s="86">
        <v>45540</v>
      </c>
      <c r="B343" s="69" t="s">
        <v>401</v>
      </c>
      <c r="C343" s="69" t="s">
        <v>205</v>
      </c>
      <c r="D343" s="69">
        <v>42</v>
      </c>
      <c r="E343" s="69">
        <v>3110</v>
      </c>
      <c r="F343" s="69">
        <v>74.05</v>
      </c>
      <c r="G343" s="69">
        <v>1036</v>
      </c>
      <c r="H343" s="69">
        <v>971</v>
      </c>
      <c r="I343" s="69">
        <v>0.48</v>
      </c>
      <c r="J343" s="69">
        <v>5</v>
      </c>
    </row>
    <row r="344" spans="1:10">
      <c r="A344" s="86">
        <v>45540</v>
      </c>
      <c r="B344" s="69" t="s">
        <v>402</v>
      </c>
      <c r="C344" s="69" t="s">
        <v>205</v>
      </c>
      <c r="D344" s="69">
        <v>39</v>
      </c>
      <c r="E344" s="69">
        <v>2619</v>
      </c>
      <c r="F344" s="69">
        <v>67.150000000000006</v>
      </c>
      <c r="G344" s="69">
        <v>837</v>
      </c>
      <c r="H344" s="69">
        <v>768</v>
      </c>
      <c r="I344" s="69">
        <v>0.84</v>
      </c>
      <c r="J344" s="69">
        <v>7</v>
      </c>
    </row>
    <row r="345" spans="1:10">
      <c r="A345" s="86">
        <v>45540</v>
      </c>
      <c r="B345" s="69" t="s">
        <v>415</v>
      </c>
      <c r="C345" s="69" t="s">
        <v>286</v>
      </c>
      <c r="D345" s="69">
        <v>146</v>
      </c>
      <c r="E345" s="69">
        <v>37089</v>
      </c>
      <c r="F345" s="69">
        <v>254.03</v>
      </c>
      <c r="G345" s="69">
        <v>68553</v>
      </c>
      <c r="H345" s="69">
        <v>67784</v>
      </c>
      <c r="I345" s="69">
        <v>7.0000000000000007E-2</v>
      </c>
      <c r="J345" s="69">
        <v>47</v>
      </c>
    </row>
    <row r="346" spans="1:10">
      <c r="A346" s="86">
        <v>45540</v>
      </c>
      <c r="B346" s="69" t="s">
        <v>417</v>
      </c>
      <c r="C346" s="69" t="s">
        <v>286</v>
      </c>
      <c r="D346" s="69">
        <v>116</v>
      </c>
      <c r="E346" s="69">
        <v>32905</v>
      </c>
      <c r="F346" s="69">
        <v>283.66000000000003</v>
      </c>
      <c r="G346" s="69">
        <v>60592</v>
      </c>
      <c r="H346" s="69">
        <v>59056</v>
      </c>
      <c r="I346" s="69">
        <v>0.08</v>
      </c>
      <c r="J346" s="69">
        <v>50</v>
      </c>
    </row>
    <row r="347" spans="1:10">
      <c r="A347" s="86">
        <v>45540</v>
      </c>
      <c r="B347" s="69" t="s">
        <v>347</v>
      </c>
      <c r="C347" s="69" t="s">
        <v>101</v>
      </c>
      <c r="D347" s="69">
        <v>405</v>
      </c>
      <c r="E347" s="69">
        <v>116946</v>
      </c>
      <c r="F347" s="69">
        <v>288.76</v>
      </c>
      <c r="G347" s="69">
        <v>27099</v>
      </c>
      <c r="H347" s="69">
        <v>19888</v>
      </c>
      <c r="I347" s="69">
        <v>0.86</v>
      </c>
      <c r="J347" s="69">
        <v>234</v>
      </c>
    </row>
    <row r="348" spans="1:10">
      <c r="A348" s="86">
        <v>45540</v>
      </c>
      <c r="B348" s="69" t="s">
        <v>439</v>
      </c>
      <c r="C348" s="69" t="s">
        <v>604</v>
      </c>
      <c r="E348" s="69">
        <v>0</v>
      </c>
    </row>
    <row r="349" spans="1:10">
      <c r="A349" s="86">
        <v>45540</v>
      </c>
      <c r="B349" s="69" t="s">
        <v>403</v>
      </c>
      <c r="C349" s="69" t="s">
        <v>218</v>
      </c>
      <c r="D349" s="69">
        <v>6597</v>
      </c>
      <c r="E349" s="69">
        <v>148811</v>
      </c>
      <c r="F349" s="69">
        <v>22.56</v>
      </c>
      <c r="G349" s="69">
        <v>144154</v>
      </c>
      <c r="H349" s="69">
        <v>116037</v>
      </c>
      <c r="I349" s="69">
        <v>2.16</v>
      </c>
      <c r="J349" s="69">
        <v>3116</v>
      </c>
    </row>
    <row r="350" spans="1:10">
      <c r="A350" s="86">
        <v>45540</v>
      </c>
      <c r="B350" s="69" t="s">
        <v>369</v>
      </c>
      <c r="C350" s="69" t="s">
        <v>127</v>
      </c>
      <c r="D350" s="69">
        <v>180</v>
      </c>
      <c r="E350" s="69">
        <v>46477</v>
      </c>
      <c r="F350" s="69">
        <v>258.20999999999998</v>
      </c>
      <c r="G350" s="69">
        <v>16785</v>
      </c>
      <c r="H350" s="69">
        <v>14543</v>
      </c>
      <c r="I350" s="69">
        <v>0.64</v>
      </c>
      <c r="J350" s="69">
        <v>108</v>
      </c>
    </row>
    <row r="351" spans="1:10">
      <c r="A351" s="86">
        <v>45540</v>
      </c>
      <c r="B351" s="69" t="s">
        <v>370</v>
      </c>
      <c r="C351" s="69" t="s">
        <v>127</v>
      </c>
      <c r="D351" s="69">
        <v>172</v>
      </c>
      <c r="E351" s="69">
        <v>58210</v>
      </c>
      <c r="F351" s="69">
        <v>338.43</v>
      </c>
      <c r="G351" s="69">
        <v>13864</v>
      </c>
      <c r="H351" s="69">
        <v>12369</v>
      </c>
      <c r="I351" s="69">
        <v>0.66</v>
      </c>
      <c r="J351" s="69">
        <v>91</v>
      </c>
    </row>
    <row r="352" spans="1:10">
      <c r="A352" s="86">
        <v>45540</v>
      </c>
      <c r="B352" s="69" t="s">
        <v>371</v>
      </c>
      <c r="C352" s="69" t="s">
        <v>131</v>
      </c>
      <c r="D352" s="69">
        <v>133</v>
      </c>
      <c r="E352" s="69">
        <v>44557</v>
      </c>
      <c r="F352" s="69">
        <v>335.02</v>
      </c>
      <c r="G352" s="69">
        <v>8326</v>
      </c>
      <c r="H352" s="69">
        <v>7540</v>
      </c>
      <c r="I352" s="69">
        <v>0.72</v>
      </c>
      <c r="J352" s="69">
        <v>60</v>
      </c>
    </row>
    <row r="353" spans="1:10">
      <c r="A353" s="86">
        <v>45540</v>
      </c>
      <c r="B353" s="69" t="s">
        <v>384</v>
      </c>
      <c r="C353" s="69" t="s">
        <v>157</v>
      </c>
      <c r="D353" s="69">
        <v>274</v>
      </c>
      <c r="E353" s="69">
        <v>42975</v>
      </c>
      <c r="F353" s="69">
        <v>156.84</v>
      </c>
      <c r="G353" s="69">
        <v>20659</v>
      </c>
      <c r="H353" s="69">
        <v>17249</v>
      </c>
      <c r="I353" s="69">
        <v>0.68</v>
      </c>
      <c r="J353" s="69">
        <v>140</v>
      </c>
    </row>
    <row r="354" spans="1:10">
      <c r="A354" s="86">
        <v>45540</v>
      </c>
      <c r="B354" s="69" t="s">
        <v>367</v>
      </c>
      <c r="C354" s="69" t="s">
        <v>109</v>
      </c>
      <c r="D354" s="69">
        <v>508</v>
      </c>
      <c r="E354" s="69">
        <v>130310</v>
      </c>
      <c r="F354" s="69">
        <v>256.52</v>
      </c>
      <c r="G354" s="69">
        <v>41257</v>
      </c>
      <c r="H354" s="69">
        <v>34253</v>
      </c>
      <c r="I354" s="69">
        <v>0.61</v>
      </c>
      <c r="J354" s="69">
        <v>252</v>
      </c>
    </row>
    <row r="355" spans="1:10">
      <c r="A355" s="86">
        <v>45540</v>
      </c>
      <c r="B355" s="69" t="s">
        <v>387</v>
      </c>
      <c r="C355" s="69" t="s">
        <v>161</v>
      </c>
      <c r="D355" s="69">
        <v>350</v>
      </c>
      <c r="E355" s="69">
        <v>36955</v>
      </c>
      <c r="F355" s="69">
        <v>105.59</v>
      </c>
      <c r="G355" s="69">
        <v>19434</v>
      </c>
      <c r="H355" s="69">
        <v>15870</v>
      </c>
      <c r="I355" s="69">
        <v>0.91</v>
      </c>
      <c r="J355" s="69">
        <v>176</v>
      </c>
    </row>
    <row r="356" spans="1:10">
      <c r="A356" s="86">
        <v>45540</v>
      </c>
      <c r="B356" s="69" t="s">
        <v>351</v>
      </c>
      <c r="C356" s="69" t="s">
        <v>134</v>
      </c>
      <c r="D356" s="69">
        <v>331</v>
      </c>
      <c r="E356" s="69">
        <v>44814</v>
      </c>
      <c r="F356" s="69">
        <v>135.38999999999999</v>
      </c>
      <c r="G356" s="69">
        <v>15762</v>
      </c>
      <c r="H356" s="69">
        <v>12740</v>
      </c>
      <c r="I356" s="69">
        <v>0.9</v>
      </c>
      <c r="J356" s="69">
        <v>142</v>
      </c>
    </row>
    <row r="357" spans="1:10">
      <c r="A357" s="86">
        <v>45540</v>
      </c>
      <c r="B357" s="69" t="s">
        <v>412</v>
      </c>
      <c r="C357" s="69" t="s">
        <v>273</v>
      </c>
      <c r="D357" s="69">
        <v>1592</v>
      </c>
      <c r="E357" s="69">
        <v>65807</v>
      </c>
      <c r="F357" s="69">
        <v>41.34</v>
      </c>
      <c r="G357" s="69">
        <v>58160</v>
      </c>
      <c r="H357" s="69">
        <v>55065</v>
      </c>
      <c r="I357" s="69">
        <v>1.82</v>
      </c>
      <c r="J357" s="69">
        <v>1059</v>
      </c>
    </row>
    <row r="358" spans="1:10">
      <c r="A358" s="86">
        <v>45540</v>
      </c>
      <c r="B358" s="69" t="s">
        <v>412</v>
      </c>
      <c r="C358" s="69" t="s">
        <v>277</v>
      </c>
      <c r="D358" s="69">
        <v>1054</v>
      </c>
      <c r="E358" s="69">
        <v>48593</v>
      </c>
      <c r="F358" s="69">
        <v>46.1</v>
      </c>
      <c r="G358" s="69">
        <v>17159</v>
      </c>
      <c r="H358" s="69">
        <v>15607</v>
      </c>
      <c r="I358" s="69">
        <v>5.65</v>
      </c>
      <c r="J358" s="69">
        <v>970</v>
      </c>
    </row>
    <row r="359" spans="1:10">
      <c r="A359" s="86">
        <v>45540</v>
      </c>
      <c r="B359" s="69" t="s">
        <v>412</v>
      </c>
      <c r="C359" s="69" t="s">
        <v>282</v>
      </c>
      <c r="D359" s="69">
        <v>1578</v>
      </c>
      <c r="E359" s="69">
        <v>52146</v>
      </c>
      <c r="F359" s="69">
        <v>33.049999999999997</v>
      </c>
      <c r="G359" s="69">
        <v>62124</v>
      </c>
      <c r="H359" s="69">
        <v>53619</v>
      </c>
      <c r="I359" s="69">
        <v>1.44</v>
      </c>
      <c r="J359" s="69">
        <v>897</v>
      </c>
    </row>
    <row r="360" spans="1:10">
      <c r="A360" s="86">
        <v>45540</v>
      </c>
      <c r="B360" s="69" t="s">
        <v>407</v>
      </c>
      <c r="C360" s="69" t="s">
        <v>591</v>
      </c>
      <c r="E360" s="69">
        <v>0</v>
      </c>
    </row>
    <row r="361" spans="1:10">
      <c r="A361" s="86">
        <v>45540</v>
      </c>
      <c r="B361" s="69" t="s">
        <v>407</v>
      </c>
      <c r="C361" s="69" t="s">
        <v>243</v>
      </c>
      <c r="D361" s="69">
        <v>427</v>
      </c>
      <c r="E361" s="69">
        <v>64762</v>
      </c>
      <c r="F361" s="69">
        <v>151.66999999999999</v>
      </c>
      <c r="G361" s="69">
        <v>51042</v>
      </c>
      <c r="H361" s="69">
        <v>40452</v>
      </c>
      <c r="I361" s="69">
        <v>0.01</v>
      </c>
      <c r="J361" s="69">
        <v>4</v>
      </c>
    </row>
    <row r="362" spans="1:10">
      <c r="A362" s="86">
        <v>45540</v>
      </c>
      <c r="B362" s="69" t="s">
        <v>411</v>
      </c>
      <c r="C362" s="69" t="s">
        <v>268</v>
      </c>
      <c r="D362" s="69">
        <v>1440</v>
      </c>
      <c r="E362" s="69">
        <v>66444</v>
      </c>
      <c r="F362" s="69">
        <v>46.14</v>
      </c>
      <c r="G362" s="69">
        <v>103875</v>
      </c>
      <c r="H362" s="69">
        <v>72879</v>
      </c>
      <c r="I362" s="69">
        <v>0.89</v>
      </c>
      <c r="J362" s="69">
        <v>923</v>
      </c>
    </row>
    <row r="363" spans="1:10">
      <c r="A363" s="86">
        <v>45540</v>
      </c>
      <c r="B363" s="69" t="s">
        <v>392</v>
      </c>
      <c r="C363" s="69" t="s">
        <v>185</v>
      </c>
      <c r="D363" s="69">
        <v>2807</v>
      </c>
      <c r="E363" s="69">
        <v>150189</v>
      </c>
      <c r="F363" s="69">
        <v>53.51</v>
      </c>
      <c r="G363" s="69">
        <v>244374</v>
      </c>
      <c r="H363" s="69">
        <v>189671</v>
      </c>
      <c r="I363" s="69">
        <v>0.8</v>
      </c>
      <c r="J363" s="69">
        <v>1944</v>
      </c>
    </row>
    <row r="364" spans="1:10">
      <c r="A364" s="86">
        <v>45540</v>
      </c>
      <c r="B364" s="69" t="s">
        <v>385</v>
      </c>
      <c r="C364" s="69" t="s">
        <v>157</v>
      </c>
      <c r="D364" s="69">
        <v>240</v>
      </c>
      <c r="E364" s="69">
        <v>21400</v>
      </c>
      <c r="F364" s="69">
        <v>89.17</v>
      </c>
      <c r="G364" s="69">
        <v>29478</v>
      </c>
      <c r="H364" s="69">
        <v>18579</v>
      </c>
      <c r="I364" s="69">
        <v>0.45</v>
      </c>
      <c r="J364" s="69">
        <v>134</v>
      </c>
    </row>
    <row r="365" spans="1:10">
      <c r="A365" s="86">
        <v>45540</v>
      </c>
      <c r="B365" s="69" t="s">
        <v>405</v>
      </c>
      <c r="C365" s="69" t="s">
        <v>239</v>
      </c>
      <c r="D365" s="69">
        <v>913</v>
      </c>
      <c r="E365" s="69">
        <v>33226</v>
      </c>
      <c r="F365" s="69">
        <v>36.39</v>
      </c>
      <c r="G365" s="69">
        <v>27695</v>
      </c>
      <c r="H365" s="69">
        <v>21488</v>
      </c>
      <c r="I365" s="69">
        <v>1.76</v>
      </c>
      <c r="J365" s="69">
        <v>487</v>
      </c>
    </row>
    <row r="366" spans="1:10">
      <c r="A366" s="86">
        <v>45540</v>
      </c>
      <c r="B366" s="69" t="s">
        <v>349</v>
      </c>
      <c r="C366" s="69" t="s">
        <v>123</v>
      </c>
      <c r="D366" s="69">
        <v>280</v>
      </c>
      <c r="E366" s="69">
        <v>59738</v>
      </c>
      <c r="F366" s="69">
        <v>213.35</v>
      </c>
      <c r="G366" s="69">
        <v>13260</v>
      </c>
      <c r="H366" s="69">
        <v>11565</v>
      </c>
      <c r="I366" s="69">
        <v>1.05</v>
      </c>
      <c r="J366" s="69">
        <v>139</v>
      </c>
    </row>
    <row r="367" spans="1:10">
      <c r="A367" s="86">
        <v>45540</v>
      </c>
      <c r="B367" s="69" t="s">
        <v>677</v>
      </c>
      <c r="C367" s="69" t="s">
        <v>672</v>
      </c>
      <c r="E367" s="69">
        <v>0</v>
      </c>
    </row>
    <row r="368" spans="1:10">
      <c r="A368" s="86">
        <v>45540</v>
      </c>
      <c r="B368" s="69" t="s">
        <v>423</v>
      </c>
      <c r="C368" s="69" t="s">
        <v>422</v>
      </c>
      <c r="D368" s="69">
        <v>12</v>
      </c>
      <c r="E368" s="69">
        <v>13733</v>
      </c>
      <c r="F368" s="69">
        <v>1144.42</v>
      </c>
      <c r="G368" s="69">
        <v>4216</v>
      </c>
      <c r="H368" s="69">
        <v>3494</v>
      </c>
      <c r="I368" s="69">
        <v>0.21</v>
      </c>
      <c r="J368" s="69">
        <v>9</v>
      </c>
    </row>
    <row r="369" spans="1:10">
      <c r="A369" s="86">
        <v>45540</v>
      </c>
      <c r="B369" s="69" t="s">
        <v>425</v>
      </c>
      <c r="C369" s="69" t="s">
        <v>424</v>
      </c>
      <c r="D369" s="69">
        <v>67</v>
      </c>
      <c r="E369" s="69">
        <v>15115</v>
      </c>
      <c r="F369" s="69">
        <v>225.6</v>
      </c>
      <c r="G369" s="69">
        <v>1151</v>
      </c>
      <c r="H369" s="69">
        <v>892</v>
      </c>
      <c r="I369" s="69">
        <v>1.3</v>
      </c>
      <c r="J369" s="69">
        <v>15</v>
      </c>
    </row>
    <row r="370" spans="1:10">
      <c r="A370" s="86">
        <v>45540</v>
      </c>
      <c r="B370" s="69" t="s">
        <v>427</v>
      </c>
      <c r="C370" s="69" t="s">
        <v>426</v>
      </c>
      <c r="D370" s="69">
        <v>66</v>
      </c>
      <c r="E370" s="69">
        <v>13727</v>
      </c>
      <c r="F370" s="69">
        <v>207.98</v>
      </c>
      <c r="G370" s="69">
        <v>4458</v>
      </c>
      <c r="H370" s="69">
        <v>3692</v>
      </c>
      <c r="I370" s="69">
        <v>0.74</v>
      </c>
      <c r="J370" s="69">
        <v>33</v>
      </c>
    </row>
    <row r="371" spans="1:10">
      <c r="A371" s="86">
        <v>45540</v>
      </c>
      <c r="B371" s="69" t="s">
        <v>429</v>
      </c>
      <c r="C371" s="69" t="s">
        <v>428</v>
      </c>
      <c r="D371" s="69">
        <v>24</v>
      </c>
      <c r="E371" s="69">
        <v>13171</v>
      </c>
      <c r="F371" s="69">
        <v>548.79</v>
      </c>
      <c r="G371" s="69">
        <v>1191</v>
      </c>
      <c r="H371" s="69">
        <v>925</v>
      </c>
      <c r="I371" s="69">
        <v>0.92</v>
      </c>
      <c r="J371" s="69">
        <v>11</v>
      </c>
    </row>
    <row r="372" spans="1:10">
      <c r="A372" s="86">
        <v>45540</v>
      </c>
      <c r="B372" s="69" t="s">
        <v>374</v>
      </c>
      <c r="C372" s="69" t="s">
        <v>138</v>
      </c>
      <c r="D372" s="69">
        <v>159</v>
      </c>
      <c r="E372" s="69">
        <v>61446</v>
      </c>
      <c r="F372" s="69">
        <v>386.45</v>
      </c>
      <c r="G372" s="69">
        <v>14237</v>
      </c>
      <c r="H372" s="69">
        <v>12936</v>
      </c>
      <c r="I372" s="69">
        <v>0.6</v>
      </c>
      <c r="J372" s="69">
        <v>85</v>
      </c>
    </row>
    <row r="373" spans="1:10">
      <c r="A373" s="86">
        <v>45540</v>
      </c>
      <c r="B373" s="69" t="s">
        <v>375</v>
      </c>
      <c r="C373" s="69" t="s">
        <v>138</v>
      </c>
      <c r="D373" s="69">
        <v>175</v>
      </c>
      <c r="E373" s="69">
        <v>60636</v>
      </c>
      <c r="F373" s="69">
        <v>346.49</v>
      </c>
      <c r="G373" s="69">
        <v>15484</v>
      </c>
      <c r="H373" s="69">
        <v>13278</v>
      </c>
      <c r="I373" s="69">
        <v>0.54</v>
      </c>
      <c r="J373" s="69">
        <v>84</v>
      </c>
    </row>
    <row r="374" spans="1:10">
      <c r="A374" s="86">
        <v>45540</v>
      </c>
      <c r="B374" s="69" t="s">
        <v>440</v>
      </c>
      <c r="C374" s="69" t="s">
        <v>604</v>
      </c>
      <c r="E374" s="69">
        <v>0</v>
      </c>
    </row>
    <row r="375" spans="1:10">
      <c r="A375" s="86">
        <v>45540</v>
      </c>
      <c r="B375" s="69" t="s">
        <v>420</v>
      </c>
      <c r="C375" s="69" t="s">
        <v>419</v>
      </c>
      <c r="D375" s="69">
        <v>205</v>
      </c>
      <c r="E375" s="69">
        <v>62086</v>
      </c>
      <c r="F375" s="69">
        <v>302.86</v>
      </c>
      <c r="G375" s="69">
        <v>108896</v>
      </c>
      <c r="H375" s="69">
        <v>103258</v>
      </c>
      <c r="I375" s="69">
        <v>0</v>
      </c>
      <c r="J375" s="69">
        <v>3</v>
      </c>
    </row>
    <row r="376" spans="1:10">
      <c r="A376" s="86">
        <v>45540</v>
      </c>
      <c r="B376" s="69" t="s">
        <v>409</v>
      </c>
      <c r="C376" s="69" t="s">
        <v>253</v>
      </c>
      <c r="D376" s="69">
        <v>1799</v>
      </c>
      <c r="E376" s="69">
        <v>89519</v>
      </c>
      <c r="F376" s="69">
        <v>49.76</v>
      </c>
      <c r="G376" s="69">
        <v>38772</v>
      </c>
      <c r="H376" s="69">
        <v>33210</v>
      </c>
      <c r="I376" s="69">
        <v>4.21</v>
      </c>
      <c r="J376" s="69">
        <v>1631</v>
      </c>
    </row>
    <row r="377" spans="1:10">
      <c r="A377" s="86">
        <v>45540</v>
      </c>
      <c r="B377" s="69" t="s">
        <v>410</v>
      </c>
      <c r="C377" s="69" t="s">
        <v>253</v>
      </c>
      <c r="D377" s="69">
        <v>302</v>
      </c>
      <c r="E377" s="69">
        <v>23333</v>
      </c>
      <c r="F377" s="69">
        <v>77.260000000000005</v>
      </c>
      <c r="G377" s="69">
        <v>20522</v>
      </c>
      <c r="H377" s="69">
        <v>15567</v>
      </c>
      <c r="I377" s="69">
        <v>1.25</v>
      </c>
      <c r="J377" s="69">
        <v>257</v>
      </c>
    </row>
    <row r="378" spans="1:10">
      <c r="A378" s="86">
        <v>45540</v>
      </c>
      <c r="B378" s="69" t="s">
        <v>378</v>
      </c>
      <c r="C378" s="69" t="s">
        <v>145</v>
      </c>
      <c r="D378" s="69">
        <v>374</v>
      </c>
      <c r="E378" s="69">
        <v>61180</v>
      </c>
      <c r="F378" s="69">
        <v>163.58000000000001</v>
      </c>
      <c r="G378" s="69">
        <v>13358</v>
      </c>
      <c r="H378" s="69">
        <v>11758</v>
      </c>
      <c r="I378" s="69">
        <v>1.53</v>
      </c>
      <c r="J378" s="69">
        <v>204</v>
      </c>
    </row>
    <row r="379" spans="1:10">
      <c r="A379" s="86">
        <v>45540</v>
      </c>
      <c r="B379" s="69" t="s">
        <v>380</v>
      </c>
      <c r="C379" s="69" t="s">
        <v>150</v>
      </c>
      <c r="D379" s="69">
        <v>489</v>
      </c>
      <c r="E379" s="69">
        <v>56826</v>
      </c>
      <c r="F379" s="69">
        <v>116.21</v>
      </c>
      <c r="G379" s="69">
        <v>17187</v>
      </c>
      <c r="H379" s="69">
        <v>14578</v>
      </c>
      <c r="I379" s="69">
        <v>1</v>
      </c>
      <c r="J379" s="69">
        <v>172</v>
      </c>
    </row>
    <row r="380" spans="1:10">
      <c r="A380" s="86">
        <v>45540</v>
      </c>
      <c r="B380" s="69" t="s">
        <v>628</v>
      </c>
      <c r="C380" s="69" t="s">
        <v>621</v>
      </c>
      <c r="E380" s="69">
        <v>0</v>
      </c>
    </row>
    <row r="381" spans="1:10">
      <c r="A381" s="86">
        <v>45540</v>
      </c>
      <c r="B381" s="69" t="s">
        <v>352</v>
      </c>
      <c r="C381" s="69" t="s">
        <v>141</v>
      </c>
      <c r="D381" s="69">
        <v>89</v>
      </c>
      <c r="E381" s="69">
        <v>10376</v>
      </c>
      <c r="F381" s="69">
        <v>116.58</v>
      </c>
      <c r="G381" s="69">
        <v>1407</v>
      </c>
      <c r="H381" s="69">
        <v>1169</v>
      </c>
      <c r="I381" s="69">
        <v>1.21</v>
      </c>
      <c r="J381" s="69">
        <v>17</v>
      </c>
    </row>
    <row r="382" spans="1:10">
      <c r="A382" s="86">
        <v>45540</v>
      </c>
      <c r="B382" s="69" t="s">
        <v>355</v>
      </c>
      <c r="C382" s="69" t="s">
        <v>141</v>
      </c>
      <c r="D382" s="69">
        <v>116</v>
      </c>
      <c r="E382" s="69">
        <v>10783</v>
      </c>
      <c r="F382" s="69">
        <v>92.96</v>
      </c>
      <c r="G382" s="69">
        <v>2408</v>
      </c>
      <c r="H382" s="69">
        <v>2038</v>
      </c>
      <c r="I382" s="69">
        <v>2.87</v>
      </c>
      <c r="J382" s="69">
        <v>69</v>
      </c>
    </row>
    <row r="383" spans="1:10">
      <c r="A383" s="86">
        <v>45540</v>
      </c>
      <c r="B383" s="69" t="s">
        <v>356</v>
      </c>
      <c r="C383" s="69" t="s">
        <v>141</v>
      </c>
      <c r="D383" s="69">
        <v>84</v>
      </c>
      <c r="E383" s="69">
        <v>10602</v>
      </c>
      <c r="F383" s="69">
        <v>126.21</v>
      </c>
      <c r="G383" s="69">
        <v>1825</v>
      </c>
      <c r="H383" s="69">
        <v>1521</v>
      </c>
      <c r="I383" s="69">
        <v>1.86</v>
      </c>
      <c r="J383" s="69">
        <v>34</v>
      </c>
    </row>
    <row r="384" spans="1:10">
      <c r="A384" s="86">
        <v>45540</v>
      </c>
      <c r="B384" s="69" t="s">
        <v>357</v>
      </c>
      <c r="C384" s="69" t="s">
        <v>141</v>
      </c>
      <c r="D384" s="69">
        <v>71</v>
      </c>
      <c r="E384" s="69">
        <v>9921</v>
      </c>
      <c r="F384" s="69">
        <v>139.72999999999999</v>
      </c>
      <c r="G384" s="69">
        <v>1309</v>
      </c>
      <c r="H384" s="69">
        <v>1133</v>
      </c>
      <c r="I384" s="69">
        <v>2.98</v>
      </c>
      <c r="J384" s="69">
        <v>39</v>
      </c>
    </row>
    <row r="385" spans="1:10">
      <c r="A385" s="86">
        <v>45540</v>
      </c>
      <c r="B385" s="69" t="s">
        <v>358</v>
      </c>
      <c r="C385" s="69" t="s">
        <v>141</v>
      </c>
      <c r="D385" s="69">
        <v>85</v>
      </c>
      <c r="E385" s="69">
        <v>10841</v>
      </c>
      <c r="F385" s="69">
        <v>127.54</v>
      </c>
      <c r="G385" s="69">
        <v>1414</v>
      </c>
      <c r="H385" s="69">
        <v>1217</v>
      </c>
      <c r="I385" s="69">
        <v>2.69</v>
      </c>
      <c r="J385" s="69">
        <v>38</v>
      </c>
    </row>
    <row r="386" spans="1:10">
      <c r="A386" s="86">
        <v>45540</v>
      </c>
      <c r="B386" s="69" t="s">
        <v>359</v>
      </c>
      <c r="C386" s="69" t="s">
        <v>141</v>
      </c>
      <c r="D386" s="69">
        <v>80</v>
      </c>
      <c r="E386" s="69">
        <v>10625</v>
      </c>
      <c r="F386" s="69">
        <v>132.81</v>
      </c>
      <c r="G386" s="69">
        <v>2432</v>
      </c>
      <c r="H386" s="69">
        <v>1991</v>
      </c>
      <c r="I386" s="69">
        <v>2.4300000000000002</v>
      </c>
      <c r="J386" s="69">
        <v>59</v>
      </c>
    </row>
    <row r="387" spans="1:10">
      <c r="A387" s="86">
        <v>45540</v>
      </c>
      <c r="B387" s="69" t="s">
        <v>360</v>
      </c>
      <c r="C387" s="69" t="s">
        <v>141</v>
      </c>
      <c r="D387" s="69">
        <v>88</v>
      </c>
      <c r="E387" s="69">
        <v>10658</v>
      </c>
      <c r="F387" s="69">
        <v>121.11</v>
      </c>
      <c r="G387" s="69">
        <v>1344</v>
      </c>
      <c r="H387" s="69">
        <v>1157</v>
      </c>
      <c r="I387" s="69">
        <v>2.98</v>
      </c>
      <c r="J387" s="69">
        <v>40</v>
      </c>
    </row>
    <row r="388" spans="1:10">
      <c r="A388" s="86">
        <v>45540</v>
      </c>
      <c r="B388" s="69" t="s">
        <v>361</v>
      </c>
      <c r="C388" s="69" t="s">
        <v>141</v>
      </c>
      <c r="D388" s="69">
        <v>92</v>
      </c>
      <c r="E388" s="69">
        <v>9789</v>
      </c>
      <c r="F388" s="69">
        <v>106.4</v>
      </c>
      <c r="G388" s="69">
        <v>2097</v>
      </c>
      <c r="H388" s="69">
        <v>1844</v>
      </c>
      <c r="I388" s="69">
        <v>2</v>
      </c>
      <c r="J388" s="69">
        <v>42</v>
      </c>
    </row>
    <row r="389" spans="1:10">
      <c r="A389" s="86">
        <v>45540</v>
      </c>
      <c r="B389" s="69" t="s">
        <v>362</v>
      </c>
      <c r="C389" s="69" t="s">
        <v>141</v>
      </c>
      <c r="D389" s="69">
        <v>61</v>
      </c>
      <c r="E389" s="69">
        <v>9859</v>
      </c>
      <c r="F389" s="69">
        <v>161.62</v>
      </c>
      <c r="G389" s="69">
        <v>1843</v>
      </c>
      <c r="H389" s="69">
        <v>1549</v>
      </c>
      <c r="I389" s="69">
        <v>1.79</v>
      </c>
      <c r="J389" s="69">
        <v>33</v>
      </c>
    </row>
    <row r="390" spans="1:10">
      <c r="A390" s="86">
        <v>45540</v>
      </c>
      <c r="B390" s="69" t="s">
        <v>363</v>
      </c>
      <c r="C390" s="69" t="s">
        <v>141</v>
      </c>
      <c r="D390" s="69">
        <v>109</v>
      </c>
      <c r="E390" s="69">
        <v>10480</v>
      </c>
      <c r="F390" s="69">
        <v>96.15</v>
      </c>
      <c r="G390" s="69">
        <v>2315</v>
      </c>
      <c r="H390" s="69">
        <v>1946</v>
      </c>
      <c r="I390" s="69">
        <v>2.42</v>
      </c>
      <c r="J390" s="69">
        <v>56</v>
      </c>
    </row>
    <row r="391" spans="1:10">
      <c r="A391" s="86">
        <v>45540</v>
      </c>
      <c r="B391" s="69" t="s">
        <v>364</v>
      </c>
      <c r="C391" s="69" t="s">
        <v>141</v>
      </c>
      <c r="D391" s="69">
        <v>86</v>
      </c>
      <c r="E391" s="69">
        <v>10059</v>
      </c>
      <c r="F391" s="69">
        <v>116.97</v>
      </c>
      <c r="G391" s="69">
        <v>1770</v>
      </c>
      <c r="H391" s="69">
        <v>1469</v>
      </c>
      <c r="I391" s="69">
        <v>2.54</v>
      </c>
      <c r="J391" s="69">
        <v>45</v>
      </c>
    </row>
    <row r="392" spans="1:10">
      <c r="A392" s="86">
        <v>45540</v>
      </c>
      <c r="B392" s="69" t="s">
        <v>630</v>
      </c>
      <c r="C392" s="69" t="s">
        <v>621</v>
      </c>
      <c r="E392" s="69">
        <v>0</v>
      </c>
    </row>
    <row r="393" spans="1:10">
      <c r="A393" s="86">
        <v>45540</v>
      </c>
      <c r="B393" s="69" t="s">
        <v>381</v>
      </c>
      <c r="C393" s="69" t="s">
        <v>153</v>
      </c>
      <c r="D393" s="69">
        <v>269</v>
      </c>
      <c r="E393" s="69">
        <v>65868</v>
      </c>
      <c r="F393" s="69">
        <v>244.86</v>
      </c>
      <c r="G393" s="69">
        <v>13883</v>
      </c>
      <c r="H393" s="69">
        <v>11194</v>
      </c>
      <c r="I393" s="69">
        <v>0.97</v>
      </c>
      <c r="J393" s="69">
        <v>135</v>
      </c>
    </row>
    <row r="394" spans="1:10">
      <c r="A394" s="86">
        <v>45540</v>
      </c>
      <c r="B394" s="69" t="s">
        <v>632</v>
      </c>
      <c r="C394" s="69" t="s">
        <v>621</v>
      </c>
      <c r="E394" s="69">
        <v>0</v>
      </c>
    </row>
    <row r="395" spans="1:10">
      <c r="A395" s="86">
        <v>45540</v>
      </c>
      <c r="B395" s="69" t="s">
        <v>231</v>
      </c>
      <c r="C395" s="69" t="s">
        <v>639</v>
      </c>
      <c r="E395" s="69">
        <v>0</v>
      </c>
    </row>
    <row r="396" spans="1:10">
      <c r="A396" s="86">
        <v>45541</v>
      </c>
      <c r="B396" s="69" t="s">
        <v>386</v>
      </c>
      <c r="C396" s="69" t="s">
        <v>161</v>
      </c>
      <c r="D396" s="69">
        <v>236</v>
      </c>
      <c r="E396" s="69">
        <v>43848</v>
      </c>
      <c r="F396" s="69">
        <v>185.8</v>
      </c>
      <c r="G396" s="69">
        <v>14370</v>
      </c>
      <c r="H396" s="69">
        <v>12705</v>
      </c>
      <c r="I396" s="69">
        <v>0.91</v>
      </c>
      <c r="J396" s="69">
        <v>131</v>
      </c>
    </row>
    <row r="397" spans="1:10">
      <c r="A397" s="86">
        <v>45541</v>
      </c>
      <c r="B397" s="69" t="s">
        <v>348</v>
      </c>
      <c r="C397" s="69" t="s">
        <v>123</v>
      </c>
      <c r="D397" s="69">
        <v>105</v>
      </c>
      <c r="E397" s="69">
        <v>23878</v>
      </c>
      <c r="F397" s="69">
        <v>227.41</v>
      </c>
      <c r="G397" s="69">
        <v>4862</v>
      </c>
      <c r="H397" s="69">
        <v>4345</v>
      </c>
      <c r="I397" s="69">
        <v>1.03</v>
      </c>
      <c r="J397" s="69">
        <v>50</v>
      </c>
    </row>
    <row r="398" spans="1:10">
      <c r="A398" s="86">
        <v>45541</v>
      </c>
      <c r="B398" s="69" t="s">
        <v>404</v>
      </c>
      <c r="C398" s="69" t="s">
        <v>223</v>
      </c>
      <c r="D398" s="69">
        <v>72</v>
      </c>
      <c r="E398" s="69">
        <v>16209</v>
      </c>
      <c r="F398" s="69">
        <v>225.13</v>
      </c>
      <c r="G398" s="69">
        <v>4303</v>
      </c>
      <c r="H398" s="69">
        <v>3836</v>
      </c>
      <c r="I398" s="69">
        <v>0.77</v>
      </c>
      <c r="J398" s="69">
        <v>33</v>
      </c>
    </row>
    <row r="399" spans="1:10">
      <c r="A399" s="86">
        <v>45541</v>
      </c>
      <c r="B399" s="69" t="s">
        <v>408</v>
      </c>
      <c r="C399" s="69" t="s">
        <v>248</v>
      </c>
      <c r="D399" s="69">
        <v>1774</v>
      </c>
      <c r="E399" s="69">
        <v>79177</v>
      </c>
      <c r="F399" s="69">
        <v>44.63</v>
      </c>
      <c r="G399" s="69">
        <v>37375</v>
      </c>
      <c r="H399" s="69">
        <v>33458</v>
      </c>
      <c r="I399" s="69">
        <v>3.84</v>
      </c>
      <c r="J399" s="69">
        <v>1435</v>
      </c>
    </row>
    <row r="400" spans="1:10">
      <c r="A400" s="86">
        <v>45541</v>
      </c>
      <c r="B400" s="69" t="s">
        <v>394</v>
      </c>
      <c r="C400" s="69" t="s">
        <v>393</v>
      </c>
      <c r="D400" s="69">
        <v>2375</v>
      </c>
      <c r="E400" s="69">
        <v>116997</v>
      </c>
      <c r="F400" s="69">
        <v>49.26</v>
      </c>
      <c r="G400" s="69">
        <v>142477</v>
      </c>
      <c r="H400" s="69">
        <v>79816</v>
      </c>
      <c r="I400" s="69">
        <v>1.2</v>
      </c>
      <c r="J400" s="69">
        <v>1710</v>
      </c>
    </row>
    <row r="401" spans="1:10">
      <c r="A401" s="86">
        <v>45541</v>
      </c>
      <c r="B401" s="69" t="s">
        <v>395</v>
      </c>
      <c r="C401" s="69" t="s">
        <v>393</v>
      </c>
      <c r="D401" s="69">
        <v>4629</v>
      </c>
      <c r="E401" s="69">
        <v>233626</v>
      </c>
      <c r="F401" s="69">
        <v>50.47</v>
      </c>
      <c r="G401" s="69">
        <v>290090</v>
      </c>
      <c r="H401" s="69">
        <v>150893</v>
      </c>
      <c r="I401" s="69">
        <v>1.21</v>
      </c>
      <c r="J401" s="69">
        <v>3524</v>
      </c>
    </row>
    <row r="402" spans="1:10">
      <c r="A402" s="86">
        <v>45541</v>
      </c>
      <c r="B402" s="69" t="s">
        <v>396</v>
      </c>
      <c r="C402" s="69" t="s">
        <v>393</v>
      </c>
      <c r="D402" s="69">
        <v>519</v>
      </c>
      <c r="E402" s="69">
        <v>24794</v>
      </c>
      <c r="F402" s="69">
        <v>47.77</v>
      </c>
      <c r="G402" s="69">
        <v>30205</v>
      </c>
      <c r="H402" s="69">
        <v>14565</v>
      </c>
      <c r="I402" s="69">
        <v>1.22</v>
      </c>
      <c r="J402" s="69">
        <v>367</v>
      </c>
    </row>
    <row r="403" spans="1:10">
      <c r="A403" s="86">
        <v>45541</v>
      </c>
      <c r="B403" s="69" t="s">
        <v>397</v>
      </c>
      <c r="C403" s="69" t="s">
        <v>191</v>
      </c>
      <c r="D403" s="69">
        <v>1751</v>
      </c>
      <c r="E403" s="69">
        <v>77237</v>
      </c>
      <c r="F403" s="69">
        <v>44.11</v>
      </c>
      <c r="G403" s="69">
        <v>53713</v>
      </c>
      <c r="H403" s="69">
        <v>45656</v>
      </c>
      <c r="I403" s="69">
        <v>2.98</v>
      </c>
      <c r="J403" s="69">
        <v>1599</v>
      </c>
    </row>
    <row r="404" spans="1:10">
      <c r="A404" s="86">
        <v>45541</v>
      </c>
      <c r="B404" s="69" t="s">
        <v>398</v>
      </c>
      <c r="C404" s="69" t="s">
        <v>191</v>
      </c>
      <c r="D404" s="69">
        <v>22</v>
      </c>
      <c r="E404" s="69">
        <v>445</v>
      </c>
      <c r="F404" s="69">
        <v>20.23</v>
      </c>
      <c r="G404" s="69">
        <v>338</v>
      </c>
      <c r="H404" s="69">
        <v>329</v>
      </c>
      <c r="I404" s="69">
        <v>4.1399999999999997</v>
      </c>
      <c r="J404" s="69">
        <v>14</v>
      </c>
    </row>
    <row r="405" spans="1:10">
      <c r="A405" s="86">
        <v>45541</v>
      </c>
      <c r="B405" s="69" t="s">
        <v>399</v>
      </c>
      <c r="C405" s="69" t="s">
        <v>191</v>
      </c>
      <c r="D405" s="69">
        <v>46</v>
      </c>
      <c r="E405" s="69">
        <v>1324</v>
      </c>
      <c r="F405" s="69">
        <v>28.78</v>
      </c>
      <c r="G405" s="69">
        <v>1604</v>
      </c>
      <c r="H405" s="69">
        <v>1300</v>
      </c>
      <c r="I405" s="69">
        <v>2.06</v>
      </c>
      <c r="J405" s="69">
        <v>33</v>
      </c>
    </row>
    <row r="406" spans="1:10">
      <c r="A406" s="86">
        <v>45541</v>
      </c>
      <c r="B406" s="69" t="s">
        <v>400</v>
      </c>
      <c r="C406" s="69" t="s">
        <v>205</v>
      </c>
      <c r="D406" s="69">
        <v>674</v>
      </c>
      <c r="E406" s="69">
        <v>46931</v>
      </c>
      <c r="F406" s="69">
        <v>69.63</v>
      </c>
      <c r="G406" s="69">
        <v>9792</v>
      </c>
      <c r="H406" s="69">
        <v>8253</v>
      </c>
      <c r="I406" s="69">
        <v>0.59</v>
      </c>
      <c r="J406" s="69">
        <v>58</v>
      </c>
    </row>
    <row r="407" spans="1:10">
      <c r="A407" s="86">
        <v>45541</v>
      </c>
      <c r="B407" s="69" t="s">
        <v>401</v>
      </c>
      <c r="C407" s="69" t="s">
        <v>205</v>
      </c>
      <c r="D407" s="69">
        <v>42</v>
      </c>
      <c r="E407" s="69">
        <v>2946</v>
      </c>
      <c r="F407" s="69">
        <v>70.14</v>
      </c>
      <c r="G407" s="69">
        <v>910</v>
      </c>
      <c r="H407" s="69">
        <v>833</v>
      </c>
      <c r="I407" s="69">
        <v>0.11</v>
      </c>
      <c r="J407" s="69">
        <v>1</v>
      </c>
    </row>
    <row r="408" spans="1:10">
      <c r="A408" s="86">
        <v>45541</v>
      </c>
      <c r="B408" s="69" t="s">
        <v>402</v>
      </c>
      <c r="C408" s="69" t="s">
        <v>205</v>
      </c>
      <c r="D408" s="69">
        <v>34</v>
      </c>
      <c r="E408" s="69">
        <v>2536</v>
      </c>
      <c r="F408" s="69">
        <v>74.59</v>
      </c>
      <c r="G408" s="69">
        <v>643</v>
      </c>
      <c r="H408" s="69">
        <v>591</v>
      </c>
      <c r="I408" s="69">
        <v>0.78</v>
      </c>
      <c r="J408" s="69">
        <v>5</v>
      </c>
    </row>
    <row r="409" spans="1:10">
      <c r="A409" s="86">
        <v>45541</v>
      </c>
      <c r="B409" s="69" t="s">
        <v>415</v>
      </c>
      <c r="C409" s="69" t="s">
        <v>286</v>
      </c>
      <c r="D409" s="69">
        <v>142</v>
      </c>
      <c r="E409" s="69">
        <v>49071</v>
      </c>
      <c r="F409" s="69">
        <v>345.57</v>
      </c>
      <c r="G409" s="69">
        <v>81118</v>
      </c>
      <c r="H409" s="69">
        <v>79603</v>
      </c>
      <c r="I409" s="69">
        <v>0.05</v>
      </c>
      <c r="J409" s="69">
        <v>40</v>
      </c>
    </row>
    <row r="410" spans="1:10">
      <c r="A410" s="86">
        <v>45541</v>
      </c>
      <c r="B410" s="69" t="s">
        <v>417</v>
      </c>
      <c r="C410" s="69" t="s">
        <v>286</v>
      </c>
      <c r="D410" s="69">
        <v>47</v>
      </c>
      <c r="E410" s="69">
        <v>15645</v>
      </c>
      <c r="F410" s="69">
        <v>332.87</v>
      </c>
      <c r="G410" s="69">
        <v>26129</v>
      </c>
      <c r="H410" s="69">
        <v>26129</v>
      </c>
      <c r="I410" s="69">
        <v>0.05</v>
      </c>
      <c r="J410" s="69">
        <v>13</v>
      </c>
    </row>
    <row r="411" spans="1:10">
      <c r="A411" s="86">
        <v>45541</v>
      </c>
      <c r="B411" s="69" t="s">
        <v>347</v>
      </c>
      <c r="C411" s="69" t="s">
        <v>101</v>
      </c>
      <c r="D411" s="69">
        <v>444</v>
      </c>
      <c r="E411" s="69">
        <v>120281</v>
      </c>
      <c r="F411" s="69">
        <v>270.89999999999998</v>
      </c>
      <c r="G411" s="69">
        <v>28751</v>
      </c>
      <c r="H411" s="69">
        <v>21731</v>
      </c>
      <c r="I411" s="69">
        <v>0.79</v>
      </c>
      <c r="J411" s="69">
        <v>226</v>
      </c>
    </row>
    <row r="412" spans="1:10">
      <c r="A412" s="86">
        <v>45541</v>
      </c>
      <c r="B412" s="69" t="s">
        <v>238</v>
      </c>
      <c r="C412" s="69" t="s">
        <v>639</v>
      </c>
      <c r="E412" s="69">
        <v>0</v>
      </c>
    </row>
    <row r="413" spans="1:10">
      <c r="A413" s="86">
        <v>45541</v>
      </c>
      <c r="B413" s="69" t="s">
        <v>403</v>
      </c>
      <c r="C413" s="69" t="s">
        <v>218</v>
      </c>
      <c r="D413" s="69">
        <v>5818</v>
      </c>
      <c r="E413" s="69">
        <v>131153</v>
      </c>
      <c r="F413" s="69">
        <v>22.54</v>
      </c>
      <c r="G413" s="69">
        <v>101385</v>
      </c>
      <c r="H413" s="69">
        <v>87831</v>
      </c>
      <c r="I413" s="69">
        <v>2.76</v>
      </c>
      <c r="J413" s="69">
        <v>2801</v>
      </c>
    </row>
    <row r="414" spans="1:10">
      <c r="A414" s="86">
        <v>45541</v>
      </c>
      <c r="B414" s="69" t="s">
        <v>369</v>
      </c>
      <c r="C414" s="69" t="s">
        <v>127</v>
      </c>
      <c r="D414" s="69">
        <v>118</v>
      </c>
      <c r="E414" s="69">
        <v>36166</v>
      </c>
      <c r="F414" s="69">
        <v>306.49</v>
      </c>
      <c r="G414" s="69">
        <v>12571</v>
      </c>
      <c r="H414" s="69">
        <v>10973</v>
      </c>
      <c r="I414" s="69">
        <v>0.55000000000000004</v>
      </c>
      <c r="J414" s="69">
        <v>69</v>
      </c>
    </row>
    <row r="415" spans="1:10">
      <c r="A415" s="86">
        <v>45541</v>
      </c>
      <c r="B415" s="69" t="s">
        <v>370</v>
      </c>
      <c r="C415" s="69" t="s">
        <v>127</v>
      </c>
      <c r="D415" s="69">
        <v>152</v>
      </c>
      <c r="E415" s="69">
        <v>56626</v>
      </c>
      <c r="F415" s="69">
        <v>372.54</v>
      </c>
      <c r="G415" s="69">
        <v>16356</v>
      </c>
      <c r="H415" s="69">
        <v>14727</v>
      </c>
      <c r="I415" s="69">
        <v>0.53</v>
      </c>
      <c r="J415" s="69">
        <v>86</v>
      </c>
    </row>
    <row r="416" spans="1:10">
      <c r="A416" s="86">
        <v>45541</v>
      </c>
      <c r="B416" s="69" t="s">
        <v>371</v>
      </c>
      <c r="C416" s="69" t="s">
        <v>131</v>
      </c>
      <c r="D416" s="69">
        <v>140</v>
      </c>
      <c r="E416" s="69">
        <v>44790</v>
      </c>
      <c r="F416" s="69">
        <v>319.93</v>
      </c>
      <c r="G416" s="69">
        <v>11010</v>
      </c>
      <c r="H416" s="69">
        <v>10050</v>
      </c>
      <c r="I416" s="69">
        <v>0.7</v>
      </c>
      <c r="J416" s="69">
        <v>77</v>
      </c>
    </row>
    <row r="417" spans="1:10">
      <c r="A417" s="86">
        <v>45541</v>
      </c>
      <c r="B417" s="69" t="s">
        <v>384</v>
      </c>
      <c r="C417" s="69" t="s">
        <v>157</v>
      </c>
      <c r="D417" s="69">
        <v>229</v>
      </c>
      <c r="E417" s="69">
        <v>41495</v>
      </c>
      <c r="F417" s="69">
        <v>181.2</v>
      </c>
      <c r="G417" s="69">
        <v>21058</v>
      </c>
      <c r="H417" s="69">
        <v>18434</v>
      </c>
      <c r="I417" s="69">
        <v>0.61</v>
      </c>
      <c r="J417" s="69">
        <v>128</v>
      </c>
    </row>
    <row r="418" spans="1:10">
      <c r="A418" s="86">
        <v>45541</v>
      </c>
      <c r="B418" s="69" t="s">
        <v>367</v>
      </c>
      <c r="C418" s="69" t="s">
        <v>109</v>
      </c>
      <c r="D418" s="69">
        <v>500</v>
      </c>
      <c r="E418" s="69">
        <v>124264</v>
      </c>
      <c r="F418" s="69">
        <v>248.53</v>
      </c>
      <c r="G418" s="69">
        <v>45073</v>
      </c>
      <c r="H418" s="69">
        <v>37074</v>
      </c>
      <c r="I418" s="69">
        <v>0.59</v>
      </c>
      <c r="J418" s="69">
        <v>268</v>
      </c>
    </row>
    <row r="419" spans="1:10">
      <c r="A419" s="86">
        <v>45541</v>
      </c>
      <c r="B419" s="69" t="s">
        <v>387</v>
      </c>
      <c r="C419" s="69" t="s">
        <v>161</v>
      </c>
      <c r="D419" s="69">
        <v>370</v>
      </c>
      <c r="E419" s="69">
        <v>35486</v>
      </c>
      <c r="F419" s="69">
        <v>95.91</v>
      </c>
      <c r="G419" s="69">
        <v>24128</v>
      </c>
      <c r="H419" s="69">
        <v>19717</v>
      </c>
      <c r="I419" s="69">
        <v>0.72</v>
      </c>
      <c r="J419" s="69">
        <v>173</v>
      </c>
    </row>
    <row r="420" spans="1:10">
      <c r="A420" s="86">
        <v>45541</v>
      </c>
      <c r="B420" s="69" t="s">
        <v>351</v>
      </c>
      <c r="C420" s="69" t="s">
        <v>134</v>
      </c>
      <c r="D420" s="69">
        <v>298</v>
      </c>
      <c r="E420" s="69">
        <v>32415</v>
      </c>
      <c r="F420" s="69">
        <v>108.78</v>
      </c>
      <c r="G420" s="69">
        <v>13886</v>
      </c>
      <c r="H420" s="69">
        <v>11527</v>
      </c>
      <c r="I420" s="69">
        <v>1.0900000000000001</v>
      </c>
      <c r="J420" s="69">
        <v>152</v>
      </c>
    </row>
    <row r="421" spans="1:10">
      <c r="A421" s="86">
        <v>45541</v>
      </c>
      <c r="B421" s="69" t="s">
        <v>412</v>
      </c>
      <c r="C421" s="69" t="s">
        <v>273</v>
      </c>
      <c r="D421" s="69">
        <v>1419</v>
      </c>
      <c r="E421" s="69">
        <v>62891</v>
      </c>
      <c r="F421" s="69">
        <v>44.32</v>
      </c>
      <c r="G421" s="69">
        <v>49456</v>
      </c>
      <c r="H421" s="69">
        <v>45465</v>
      </c>
      <c r="I421" s="69">
        <v>1.92</v>
      </c>
      <c r="J421" s="69">
        <v>951</v>
      </c>
    </row>
    <row r="422" spans="1:10">
      <c r="A422" s="86">
        <v>45541</v>
      </c>
      <c r="B422" s="69" t="s">
        <v>412</v>
      </c>
      <c r="C422" s="69" t="s">
        <v>277</v>
      </c>
      <c r="D422" s="69">
        <v>1076</v>
      </c>
      <c r="E422" s="69">
        <v>47033</v>
      </c>
      <c r="F422" s="69">
        <v>43.71</v>
      </c>
      <c r="G422" s="69">
        <v>16316</v>
      </c>
      <c r="H422" s="69">
        <v>15177</v>
      </c>
      <c r="I422" s="69">
        <v>6.1</v>
      </c>
      <c r="J422" s="69">
        <v>995</v>
      </c>
    </row>
    <row r="423" spans="1:10">
      <c r="A423" s="86">
        <v>45541</v>
      </c>
      <c r="B423" s="69" t="s">
        <v>412</v>
      </c>
      <c r="C423" s="69" t="s">
        <v>282</v>
      </c>
      <c r="D423" s="69">
        <v>1349</v>
      </c>
      <c r="E423" s="69">
        <v>48077</v>
      </c>
      <c r="F423" s="69">
        <v>35.64</v>
      </c>
      <c r="G423" s="69">
        <v>54841</v>
      </c>
      <c r="H423" s="69">
        <v>44799</v>
      </c>
      <c r="I423" s="69">
        <v>1.51</v>
      </c>
      <c r="J423" s="69">
        <v>826</v>
      </c>
    </row>
    <row r="424" spans="1:10">
      <c r="A424" s="86">
        <v>45541</v>
      </c>
      <c r="B424" s="69" t="s">
        <v>407</v>
      </c>
      <c r="C424" s="69" t="s">
        <v>243</v>
      </c>
      <c r="D424" s="69">
        <v>380</v>
      </c>
      <c r="E424" s="69">
        <v>64242</v>
      </c>
      <c r="F424" s="69">
        <v>169.06</v>
      </c>
      <c r="G424" s="69">
        <v>46449</v>
      </c>
      <c r="H424" s="69">
        <v>37600</v>
      </c>
      <c r="I424" s="69">
        <v>0</v>
      </c>
      <c r="J424" s="69">
        <v>2</v>
      </c>
    </row>
    <row r="425" spans="1:10">
      <c r="A425" s="86">
        <v>45541</v>
      </c>
      <c r="B425" s="69" t="s">
        <v>411</v>
      </c>
      <c r="C425" s="69" t="s">
        <v>268</v>
      </c>
      <c r="D425" s="69">
        <v>1333</v>
      </c>
      <c r="E425" s="69">
        <v>60459</v>
      </c>
      <c r="F425" s="69">
        <v>45.36</v>
      </c>
      <c r="G425" s="69">
        <v>93073</v>
      </c>
      <c r="H425" s="69">
        <v>59295</v>
      </c>
      <c r="I425" s="69">
        <v>0.92</v>
      </c>
      <c r="J425" s="69">
        <v>854</v>
      </c>
    </row>
    <row r="426" spans="1:10">
      <c r="A426" s="86">
        <v>45541</v>
      </c>
      <c r="B426" s="69" t="s">
        <v>392</v>
      </c>
      <c r="C426" s="69" t="s">
        <v>185</v>
      </c>
      <c r="D426" s="69">
        <v>2755</v>
      </c>
      <c r="E426" s="69">
        <v>148684</v>
      </c>
      <c r="F426" s="69">
        <v>53.97</v>
      </c>
      <c r="G426" s="69">
        <v>253495</v>
      </c>
      <c r="H426" s="69">
        <v>187776</v>
      </c>
      <c r="I426" s="69">
        <v>0.75</v>
      </c>
      <c r="J426" s="69">
        <v>1901</v>
      </c>
    </row>
    <row r="427" spans="1:10">
      <c r="A427" s="86">
        <v>45541</v>
      </c>
      <c r="B427" s="69" t="s">
        <v>385</v>
      </c>
      <c r="C427" s="69" t="s">
        <v>157</v>
      </c>
      <c r="D427" s="69">
        <v>162</v>
      </c>
      <c r="E427" s="69">
        <v>26682</v>
      </c>
      <c r="F427" s="69">
        <v>164.7</v>
      </c>
      <c r="G427" s="69">
        <v>12000</v>
      </c>
      <c r="H427" s="69">
        <v>10628</v>
      </c>
      <c r="I427" s="69">
        <v>0.77</v>
      </c>
      <c r="J427" s="69">
        <v>92</v>
      </c>
    </row>
    <row r="428" spans="1:10">
      <c r="A428" s="86">
        <v>45541</v>
      </c>
      <c r="B428" s="69" t="s">
        <v>405</v>
      </c>
      <c r="C428" s="69" t="s">
        <v>239</v>
      </c>
      <c r="D428" s="69">
        <v>952</v>
      </c>
      <c r="E428" s="69">
        <v>31105</v>
      </c>
      <c r="F428" s="69">
        <v>32.67</v>
      </c>
      <c r="G428" s="69">
        <v>27480</v>
      </c>
      <c r="H428" s="69">
        <v>20017</v>
      </c>
      <c r="I428" s="69">
        <v>1.83</v>
      </c>
      <c r="J428" s="69">
        <v>503</v>
      </c>
    </row>
    <row r="429" spans="1:10">
      <c r="A429" s="86">
        <v>45541</v>
      </c>
      <c r="B429" s="69" t="s">
        <v>349</v>
      </c>
      <c r="C429" s="69" t="s">
        <v>123</v>
      </c>
      <c r="D429" s="69">
        <v>310</v>
      </c>
      <c r="E429" s="69">
        <v>59324</v>
      </c>
      <c r="F429" s="69">
        <v>191.37</v>
      </c>
      <c r="G429" s="69">
        <v>12838</v>
      </c>
      <c r="H429" s="69">
        <v>10796</v>
      </c>
      <c r="I429" s="69">
        <v>1.1399999999999999</v>
      </c>
      <c r="J429" s="69">
        <v>146</v>
      </c>
    </row>
    <row r="430" spans="1:10">
      <c r="A430" s="86">
        <v>45541</v>
      </c>
      <c r="B430" s="69" t="s">
        <v>423</v>
      </c>
      <c r="C430" s="69" t="s">
        <v>422</v>
      </c>
      <c r="D430" s="69">
        <v>23</v>
      </c>
      <c r="E430" s="69">
        <v>13058</v>
      </c>
      <c r="F430" s="69">
        <v>567.74</v>
      </c>
      <c r="G430" s="69">
        <v>4565</v>
      </c>
      <c r="H430" s="69">
        <v>3884</v>
      </c>
      <c r="I430" s="69">
        <v>0.2</v>
      </c>
      <c r="J430" s="69">
        <v>9</v>
      </c>
    </row>
    <row r="431" spans="1:10">
      <c r="A431" s="86">
        <v>45541</v>
      </c>
      <c r="B431" s="69" t="s">
        <v>425</v>
      </c>
      <c r="C431" s="69" t="s">
        <v>424</v>
      </c>
      <c r="D431" s="69">
        <v>45</v>
      </c>
      <c r="E431" s="69">
        <v>14652</v>
      </c>
      <c r="F431" s="69">
        <v>325.60000000000002</v>
      </c>
      <c r="G431" s="69">
        <v>1252</v>
      </c>
      <c r="H431" s="69">
        <v>988</v>
      </c>
      <c r="I431" s="69">
        <v>1.36</v>
      </c>
      <c r="J431" s="69">
        <v>17</v>
      </c>
    </row>
    <row r="432" spans="1:10">
      <c r="A432" s="86">
        <v>45541</v>
      </c>
      <c r="B432" s="69" t="s">
        <v>427</v>
      </c>
      <c r="C432" s="69" t="s">
        <v>426</v>
      </c>
      <c r="D432" s="69">
        <v>47</v>
      </c>
      <c r="E432" s="69">
        <v>12847</v>
      </c>
      <c r="F432" s="69">
        <v>273.33999999999997</v>
      </c>
      <c r="G432" s="69">
        <v>4871</v>
      </c>
      <c r="H432" s="69">
        <v>4068</v>
      </c>
      <c r="I432" s="69">
        <v>0.37</v>
      </c>
      <c r="J432" s="69">
        <v>18</v>
      </c>
    </row>
    <row r="433" spans="1:10">
      <c r="A433" s="86">
        <v>45541</v>
      </c>
      <c r="B433" s="69" t="s">
        <v>429</v>
      </c>
      <c r="C433" s="69" t="s">
        <v>428</v>
      </c>
      <c r="D433" s="69">
        <v>25</v>
      </c>
      <c r="E433" s="69">
        <v>13453</v>
      </c>
      <c r="F433" s="69">
        <v>538.12</v>
      </c>
      <c r="G433" s="69">
        <v>1284</v>
      </c>
      <c r="H433" s="69">
        <v>1011</v>
      </c>
      <c r="I433" s="69">
        <v>0.86</v>
      </c>
      <c r="J433" s="69">
        <v>11</v>
      </c>
    </row>
    <row r="434" spans="1:10">
      <c r="A434" s="86">
        <v>45541</v>
      </c>
      <c r="B434" s="69" t="s">
        <v>374</v>
      </c>
      <c r="C434" s="69" t="s">
        <v>138</v>
      </c>
      <c r="D434" s="69">
        <v>177</v>
      </c>
      <c r="E434" s="69">
        <v>59975</v>
      </c>
      <c r="F434" s="69">
        <v>338.84</v>
      </c>
      <c r="G434" s="69">
        <v>18566</v>
      </c>
      <c r="H434" s="69">
        <v>16549</v>
      </c>
      <c r="I434" s="69">
        <v>0.54</v>
      </c>
      <c r="J434" s="69">
        <v>101</v>
      </c>
    </row>
    <row r="435" spans="1:10">
      <c r="A435" s="86">
        <v>45541</v>
      </c>
      <c r="B435" s="69" t="s">
        <v>375</v>
      </c>
      <c r="C435" s="69" t="s">
        <v>138</v>
      </c>
      <c r="D435" s="69">
        <v>197</v>
      </c>
      <c r="E435" s="69">
        <v>59980</v>
      </c>
      <c r="F435" s="69">
        <v>304.47000000000003</v>
      </c>
      <c r="G435" s="69">
        <v>19563</v>
      </c>
      <c r="H435" s="69">
        <v>17511</v>
      </c>
      <c r="I435" s="69">
        <v>0.55000000000000004</v>
      </c>
      <c r="J435" s="69">
        <v>108</v>
      </c>
    </row>
    <row r="436" spans="1:10">
      <c r="A436" s="86">
        <v>45541</v>
      </c>
      <c r="B436" s="69" t="s">
        <v>420</v>
      </c>
      <c r="C436" s="69" t="s">
        <v>419</v>
      </c>
      <c r="D436" s="69">
        <v>204</v>
      </c>
      <c r="E436" s="69">
        <v>63820</v>
      </c>
      <c r="F436" s="69">
        <v>312.83999999999997</v>
      </c>
      <c r="G436" s="69">
        <v>104700</v>
      </c>
      <c r="H436" s="69">
        <v>104700</v>
      </c>
      <c r="I436" s="69">
        <v>0</v>
      </c>
      <c r="J436" s="69">
        <v>5</v>
      </c>
    </row>
    <row r="437" spans="1:10">
      <c r="A437" s="86">
        <v>45541</v>
      </c>
      <c r="B437" s="69" t="s">
        <v>409</v>
      </c>
      <c r="C437" s="69" t="s">
        <v>253</v>
      </c>
      <c r="D437" s="69">
        <v>2173</v>
      </c>
      <c r="E437" s="69">
        <v>89189</v>
      </c>
      <c r="F437" s="69">
        <v>41.04</v>
      </c>
      <c r="G437" s="69">
        <v>32170</v>
      </c>
      <c r="H437" s="69">
        <v>29561</v>
      </c>
      <c r="I437" s="69">
        <v>6.1</v>
      </c>
      <c r="J437" s="69">
        <v>1962</v>
      </c>
    </row>
    <row r="438" spans="1:10">
      <c r="A438" s="86">
        <v>45541</v>
      </c>
      <c r="B438" s="69" t="s">
        <v>410</v>
      </c>
      <c r="C438" s="69" t="s">
        <v>253</v>
      </c>
      <c r="D438" s="69">
        <v>0</v>
      </c>
      <c r="E438" s="69">
        <v>0</v>
      </c>
      <c r="G438" s="69">
        <v>0</v>
      </c>
      <c r="H438" s="69">
        <v>0</v>
      </c>
      <c r="J438" s="69">
        <v>1</v>
      </c>
    </row>
    <row r="439" spans="1:10">
      <c r="A439" s="86">
        <v>45541</v>
      </c>
      <c r="B439" s="69" t="s">
        <v>378</v>
      </c>
      <c r="C439" s="69" t="s">
        <v>145</v>
      </c>
      <c r="D439" s="69">
        <v>392</v>
      </c>
      <c r="E439" s="69">
        <v>59629</v>
      </c>
      <c r="F439" s="69">
        <v>152.11000000000001</v>
      </c>
      <c r="G439" s="69">
        <v>12988</v>
      </c>
      <c r="H439" s="69">
        <v>11439</v>
      </c>
      <c r="I439" s="69">
        <v>1.59</v>
      </c>
      <c r="J439" s="69">
        <v>206</v>
      </c>
    </row>
    <row r="440" spans="1:10">
      <c r="A440" s="86">
        <v>45541</v>
      </c>
      <c r="B440" s="69" t="s">
        <v>380</v>
      </c>
      <c r="C440" s="69" t="s">
        <v>150</v>
      </c>
      <c r="D440" s="69">
        <v>447</v>
      </c>
      <c r="E440" s="69">
        <v>55010</v>
      </c>
      <c r="F440" s="69">
        <v>123.06</v>
      </c>
      <c r="G440" s="69">
        <v>16525</v>
      </c>
      <c r="H440" s="69">
        <v>12884</v>
      </c>
      <c r="I440" s="69">
        <v>1.1399999999999999</v>
      </c>
      <c r="J440" s="69">
        <v>189</v>
      </c>
    </row>
    <row r="441" spans="1:10">
      <c r="A441" s="86">
        <v>45541</v>
      </c>
      <c r="B441" s="69" t="s">
        <v>628</v>
      </c>
      <c r="C441" s="69" t="s">
        <v>621</v>
      </c>
      <c r="E441" s="69">
        <v>0</v>
      </c>
    </row>
    <row r="442" spans="1:10">
      <c r="A442" s="86">
        <v>45541</v>
      </c>
      <c r="B442" s="69" t="s">
        <v>352</v>
      </c>
      <c r="C442" s="69" t="s">
        <v>141</v>
      </c>
      <c r="D442" s="69">
        <v>70</v>
      </c>
      <c r="E442" s="69">
        <v>9677</v>
      </c>
      <c r="F442" s="69">
        <v>138.24</v>
      </c>
      <c r="G442" s="69">
        <v>1310</v>
      </c>
      <c r="H442" s="69">
        <v>1091</v>
      </c>
      <c r="I442" s="69">
        <v>1.76</v>
      </c>
      <c r="J442" s="69">
        <v>23</v>
      </c>
    </row>
    <row r="443" spans="1:10">
      <c r="A443" s="86">
        <v>45541</v>
      </c>
      <c r="B443" s="69" t="s">
        <v>355</v>
      </c>
      <c r="C443" s="69" t="s">
        <v>141</v>
      </c>
      <c r="D443" s="69">
        <v>123</v>
      </c>
      <c r="E443" s="69">
        <v>9567</v>
      </c>
      <c r="F443" s="69">
        <v>77.78</v>
      </c>
      <c r="G443" s="69">
        <v>2309</v>
      </c>
      <c r="H443" s="69">
        <v>1884</v>
      </c>
      <c r="I443" s="69">
        <v>2.5099999999999998</v>
      </c>
      <c r="J443" s="69">
        <v>58</v>
      </c>
    </row>
    <row r="444" spans="1:10">
      <c r="A444" s="86">
        <v>45541</v>
      </c>
      <c r="B444" s="69" t="s">
        <v>356</v>
      </c>
      <c r="C444" s="69" t="s">
        <v>141</v>
      </c>
      <c r="D444" s="69">
        <v>72</v>
      </c>
      <c r="E444" s="69">
        <v>9694</v>
      </c>
      <c r="F444" s="69">
        <v>134.63999999999999</v>
      </c>
      <c r="G444" s="69">
        <v>1869</v>
      </c>
      <c r="H444" s="69">
        <v>1530</v>
      </c>
      <c r="I444" s="69">
        <v>1.44</v>
      </c>
      <c r="J444" s="69">
        <v>27</v>
      </c>
    </row>
    <row r="445" spans="1:10">
      <c r="A445" s="86">
        <v>45541</v>
      </c>
      <c r="B445" s="69" t="s">
        <v>357</v>
      </c>
      <c r="C445" s="69" t="s">
        <v>141</v>
      </c>
      <c r="D445" s="69">
        <v>87</v>
      </c>
      <c r="E445" s="69">
        <v>9858</v>
      </c>
      <c r="F445" s="69">
        <v>113.31</v>
      </c>
      <c r="G445" s="69">
        <v>1414</v>
      </c>
      <c r="H445" s="69">
        <v>1308</v>
      </c>
      <c r="I445" s="69">
        <v>3.39</v>
      </c>
      <c r="J445" s="69">
        <v>48</v>
      </c>
    </row>
    <row r="446" spans="1:10">
      <c r="A446" s="86">
        <v>45541</v>
      </c>
      <c r="B446" s="69" t="s">
        <v>358</v>
      </c>
      <c r="C446" s="69" t="s">
        <v>141</v>
      </c>
      <c r="D446" s="69">
        <v>88</v>
      </c>
      <c r="E446" s="69">
        <v>9774</v>
      </c>
      <c r="F446" s="69">
        <v>111.07</v>
      </c>
      <c r="G446" s="69">
        <v>1535</v>
      </c>
      <c r="H446" s="69">
        <v>1322</v>
      </c>
      <c r="I446" s="69">
        <v>2.41</v>
      </c>
      <c r="J446" s="69">
        <v>37</v>
      </c>
    </row>
    <row r="447" spans="1:10">
      <c r="A447" s="86">
        <v>45541</v>
      </c>
      <c r="B447" s="69" t="s">
        <v>359</v>
      </c>
      <c r="C447" s="69" t="s">
        <v>141</v>
      </c>
      <c r="D447" s="69">
        <v>61</v>
      </c>
      <c r="E447" s="69">
        <v>9446</v>
      </c>
      <c r="F447" s="69">
        <v>154.85</v>
      </c>
      <c r="G447" s="69">
        <v>2468</v>
      </c>
      <c r="H447" s="69">
        <v>2069</v>
      </c>
      <c r="I447" s="69">
        <v>1.54</v>
      </c>
      <c r="J447" s="69">
        <v>38</v>
      </c>
    </row>
    <row r="448" spans="1:10">
      <c r="A448" s="86">
        <v>45541</v>
      </c>
      <c r="B448" s="69" t="s">
        <v>360</v>
      </c>
      <c r="C448" s="69" t="s">
        <v>141</v>
      </c>
      <c r="D448" s="69">
        <v>67</v>
      </c>
      <c r="E448" s="69">
        <v>9633</v>
      </c>
      <c r="F448" s="69">
        <v>143.78</v>
      </c>
      <c r="G448" s="69">
        <v>1367</v>
      </c>
      <c r="H448" s="69">
        <v>1190</v>
      </c>
      <c r="I448" s="69">
        <v>2.4900000000000002</v>
      </c>
      <c r="J448" s="69">
        <v>34</v>
      </c>
    </row>
    <row r="449" spans="1:10">
      <c r="A449" s="86">
        <v>45541</v>
      </c>
      <c r="B449" s="69" t="s">
        <v>361</v>
      </c>
      <c r="C449" s="69" t="s">
        <v>141</v>
      </c>
      <c r="D449" s="69">
        <v>117</v>
      </c>
      <c r="E449" s="69">
        <v>9690</v>
      </c>
      <c r="F449" s="69">
        <v>82.82</v>
      </c>
      <c r="G449" s="69">
        <v>2003</v>
      </c>
      <c r="H449" s="69">
        <v>1727</v>
      </c>
      <c r="I449" s="69">
        <v>2.35</v>
      </c>
      <c r="J449" s="69">
        <v>47</v>
      </c>
    </row>
    <row r="450" spans="1:10">
      <c r="A450" s="86">
        <v>45541</v>
      </c>
      <c r="B450" s="69" t="s">
        <v>362</v>
      </c>
      <c r="C450" s="69" t="s">
        <v>141</v>
      </c>
      <c r="D450" s="69">
        <v>76</v>
      </c>
      <c r="E450" s="69">
        <v>9744</v>
      </c>
      <c r="F450" s="69">
        <v>128.21</v>
      </c>
      <c r="G450" s="69">
        <v>1856</v>
      </c>
      <c r="H450" s="69">
        <v>1531</v>
      </c>
      <c r="I450" s="69">
        <v>2.0499999999999998</v>
      </c>
      <c r="J450" s="69">
        <v>38</v>
      </c>
    </row>
    <row r="451" spans="1:10">
      <c r="A451" s="86">
        <v>45541</v>
      </c>
      <c r="B451" s="69" t="s">
        <v>363</v>
      </c>
      <c r="C451" s="69" t="s">
        <v>141</v>
      </c>
      <c r="D451" s="69">
        <v>120</v>
      </c>
      <c r="E451" s="69">
        <v>9719</v>
      </c>
      <c r="F451" s="69">
        <v>80.989999999999995</v>
      </c>
      <c r="G451" s="69">
        <v>2223</v>
      </c>
      <c r="H451" s="69">
        <v>1891</v>
      </c>
      <c r="I451" s="69">
        <v>2.88</v>
      </c>
      <c r="J451" s="69">
        <v>64</v>
      </c>
    </row>
    <row r="452" spans="1:10">
      <c r="A452" s="86">
        <v>45541</v>
      </c>
      <c r="B452" s="69" t="s">
        <v>364</v>
      </c>
      <c r="C452" s="69" t="s">
        <v>141</v>
      </c>
      <c r="D452" s="69">
        <v>103</v>
      </c>
      <c r="E452" s="69">
        <v>9647</v>
      </c>
      <c r="F452" s="69">
        <v>93.66</v>
      </c>
      <c r="G452" s="69">
        <v>1870</v>
      </c>
      <c r="H452" s="69">
        <v>1532</v>
      </c>
      <c r="I452" s="69">
        <v>3.1</v>
      </c>
      <c r="J452" s="69">
        <v>58</v>
      </c>
    </row>
    <row r="453" spans="1:10">
      <c r="A453" s="86">
        <v>45541</v>
      </c>
      <c r="B453" s="69" t="s">
        <v>381</v>
      </c>
      <c r="C453" s="69" t="s">
        <v>153</v>
      </c>
      <c r="D453" s="69">
        <v>211</v>
      </c>
      <c r="E453" s="69">
        <v>65011</v>
      </c>
      <c r="F453" s="69">
        <v>308.11</v>
      </c>
      <c r="G453" s="69">
        <v>15209</v>
      </c>
      <c r="H453" s="69">
        <v>12637</v>
      </c>
      <c r="I453" s="69">
        <v>0.76</v>
      </c>
      <c r="J453" s="69">
        <v>116</v>
      </c>
    </row>
    <row r="454" spans="1:10">
      <c r="A454" s="86">
        <v>45541</v>
      </c>
      <c r="B454" s="69" t="s">
        <v>632</v>
      </c>
      <c r="C454" s="69" t="s">
        <v>621</v>
      </c>
      <c r="E454" s="69">
        <v>0</v>
      </c>
    </row>
    <row r="455" spans="1:10">
      <c r="A455" s="86">
        <v>45542</v>
      </c>
      <c r="B455" s="69" t="s">
        <v>386</v>
      </c>
      <c r="C455" s="69" t="s">
        <v>161</v>
      </c>
      <c r="D455" s="69">
        <v>235</v>
      </c>
      <c r="E455" s="69">
        <v>25456</v>
      </c>
      <c r="F455" s="69">
        <v>108.32</v>
      </c>
      <c r="G455" s="69">
        <v>12638</v>
      </c>
      <c r="H455" s="69">
        <v>11153</v>
      </c>
      <c r="I455" s="69">
        <v>1.08</v>
      </c>
      <c r="J455" s="69">
        <v>136</v>
      </c>
    </row>
    <row r="456" spans="1:10">
      <c r="A456" s="86">
        <v>45542</v>
      </c>
      <c r="B456" s="69" t="s">
        <v>348</v>
      </c>
      <c r="C456" s="69" t="s">
        <v>123</v>
      </c>
      <c r="D456" s="69">
        <v>68</v>
      </c>
      <c r="E456" s="69">
        <v>14570</v>
      </c>
      <c r="F456" s="69">
        <v>214.26</v>
      </c>
      <c r="G456" s="69">
        <v>2453</v>
      </c>
      <c r="H456" s="69">
        <v>2251</v>
      </c>
      <c r="I456" s="69">
        <v>1.51</v>
      </c>
      <c r="J456" s="69">
        <v>37</v>
      </c>
    </row>
    <row r="457" spans="1:10">
      <c r="A457" s="86">
        <v>45542</v>
      </c>
      <c r="B457" s="69" t="s">
        <v>404</v>
      </c>
      <c r="C457" s="69" t="s">
        <v>223</v>
      </c>
      <c r="D457" s="69">
        <v>53</v>
      </c>
      <c r="E457" s="69">
        <v>16167</v>
      </c>
      <c r="F457" s="69">
        <v>305.04000000000002</v>
      </c>
      <c r="G457" s="69">
        <v>3496</v>
      </c>
      <c r="H457" s="69">
        <v>3049</v>
      </c>
      <c r="I457" s="69">
        <v>0.86</v>
      </c>
      <c r="J457" s="69">
        <v>30</v>
      </c>
    </row>
    <row r="458" spans="1:10">
      <c r="A458" s="86">
        <v>45542</v>
      </c>
      <c r="B458" s="69" t="s">
        <v>408</v>
      </c>
      <c r="C458" s="69" t="s">
        <v>248</v>
      </c>
      <c r="D458" s="69">
        <v>1674</v>
      </c>
      <c r="E458" s="69">
        <v>82673</v>
      </c>
      <c r="F458" s="69">
        <v>49.39</v>
      </c>
      <c r="G458" s="69">
        <v>38948</v>
      </c>
      <c r="H458" s="69">
        <v>34458</v>
      </c>
      <c r="I458" s="69">
        <v>3.84</v>
      </c>
      <c r="J458" s="69">
        <v>1494</v>
      </c>
    </row>
    <row r="459" spans="1:10">
      <c r="A459" s="86">
        <v>45542</v>
      </c>
      <c r="B459" s="69" t="s">
        <v>394</v>
      </c>
      <c r="C459" s="69" t="s">
        <v>393</v>
      </c>
      <c r="D459" s="69">
        <v>2858</v>
      </c>
      <c r="E459" s="69">
        <v>144422</v>
      </c>
      <c r="F459" s="69">
        <v>50.53</v>
      </c>
      <c r="G459" s="69">
        <v>160579</v>
      </c>
      <c r="H459" s="69">
        <v>98523</v>
      </c>
      <c r="I459" s="69">
        <v>1.21</v>
      </c>
      <c r="J459" s="69">
        <v>1937</v>
      </c>
    </row>
    <row r="460" spans="1:10">
      <c r="A460" s="86">
        <v>45542</v>
      </c>
      <c r="B460" s="69" t="s">
        <v>395</v>
      </c>
      <c r="C460" s="69" t="s">
        <v>393</v>
      </c>
      <c r="D460" s="69">
        <v>4977</v>
      </c>
      <c r="E460" s="69">
        <v>244506</v>
      </c>
      <c r="F460" s="69">
        <v>49.13</v>
      </c>
      <c r="G460" s="69">
        <v>287834</v>
      </c>
      <c r="H460" s="69">
        <v>162359</v>
      </c>
      <c r="I460" s="69">
        <v>1.25</v>
      </c>
      <c r="J460" s="69">
        <v>3591</v>
      </c>
    </row>
    <row r="461" spans="1:10">
      <c r="A461" s="86">
        <v>45542</v>
      </c>
      <c r="B461" s="69" t="s">
        <v>396</v>
      </c>
      <c r="C461" s="69" t="s">
        <v>393</v>
      </c>
      <c r="D461" s="69">
        <v>487</v>
      </c>
      <c r="E461" s="69">
        <v>23656</v>
      </c>
      <c r="F461" s="69">
        <v>48.57</v>
      </c>
      <c r="G461" s="69">
        <v>26227</v>
      </c>
      <c r="H461" s="69">
        <v>14850</v>
      </c>
      <c r="I461" s="69">
        <v>1.29</v>
      </c>
      <c r="J461" s="69">
        <v>338</v>
      </c>
    </row>
    <row r="462" spans="1:10">
      <c r="A462" s="86">
        <v>45542</v>
      </c>
      <c r="B462" s="69" t="s">
        <v>406</v>
      </c>
      <c r="C462" s="69" t="s">
        <v>406</v>
      </c>
      <c r="D462" s="69">
        <v>0</v>
      </c>
      <c r="E462" s="69">
        <v>0</v>
      </c>
      <c r="G462" s="69">
        <v>0</v>
      </c>
      <c r="H462" s="69">
        <v>0</v>
      </c>
    </row>
    <row r="463" spans="1:10">
      <c r="A463" s="86">
        <v>45542</v>
      </c>
      <c r="B463" s="69" t="s">
        <v>437</v>
      </c>
      <c r="C463" s="69" t="s">
        <v>604</v>
      </c>
      <c r="E463" s="69">
        <v>0</v>
      </c>
    </row>
    <row r="464" spans="1:10">
      <c r="A464" s="86">
        <v>45542</v>
      </c>
      <c r="B464" s="69" t="s">
        <v>397</v>
      </c>
      <c r="C464" s="69" t="s">
        <v>191</v>
      </c>
      <c r="D464" s="69">
        <v>240</v>
      </c>
      <c r="E464" s="69">
        <v>10603</v>
      </c>
      <c r="F464" s="69">
        <v>44.18</v>
      </c>
      <c r="G464" s="69">
        <v>8248</v>
      </c>
      <c r="H464" s="69">
        <v>6055</v>
      </c>
      <c r="I464" s="69">
        <v>2.5099999999999998</v>
      </c>
      <c r="J464" s="69">
        <v>207</v>
      </c>
    </row>
    <row r="465" spans="1:10">
      <c r="A465" s="86">
        <v>45542</v>
      </c>
      <c r="B465" s="69" t="s">
        <v>398</v>
      </c>
      <c r="C465" s="69" t="s">
        <v>191</v>
      </c>
      <c r="D465" s="69">
        <v>513</v>
      </c>
      <c r="E465" s="69">
        <v>23106</v>
      </c>
      <c r="F465" s="69">
        <v>45.04</v>
      </c>
      <c r="G465" s="69">
        <v>15055</v>
      </c>
      <c r="H465" s="69">
        <v>13805</v>
      </c>
      <c r="I465" s="69">
        <v>2.0099999999999998</v>
      </c>
      <c r="J465" s="69">
        <v>303</v>
      </c>
    </row>
    <row r="466" spans="1:10">
      <c r="A466" s="86">
        <v>45542</v>
      </c>
      <c r="B466" s="69" t="s">
        <v>399</v>
      </c>
      <c r="C466" s="69" t="s">
        <v>191</v>
      </c>
      <c r="D466" s="69">
        <v>1250</v>
      </c>
      <c r="E466" s="69">
        <v>56610</v>
      </c>
      <c r="F466" s="69">
        <v>45.29</v>
      </c>
      <c r="G466" s="69">
        <v>34335</v>
      </c>
      <c r="H466" s="69">
        <v>33109</v>
      </c>
      <c r="I466" s="69">
        <v>2.0699999999999998</v>
      </c>
      <c r="J466" s="69">
        <v>712</v>
      </c>
    </row>
    <row r="467" spans="1:10">
      <c r="A467" s="86">
        <v>45542</v>
      </c>
      <c r="B467" s="69" t="s">
        <v>400</v>
      </c>
      <c r="C467" s="69" t="s">
        <v>205</v>
      </c>
      <c r="D467" s="69">
        <v>635</v>
      </c>
      <c r="E467" s="69">
        <v>51187</v>
      </c>
      <c r="F467" s="69">
        <v>80.61</v>
      </c>
      <c r="G467" s="69">
        <v>10886</v>
      </c>
      <c r="H467" s="69">
        <v>9267</v>
      </c>
      <c r="I467" s="69">
        <v>0.31</v>
      </c>
      <c r="J467" s="69">
        <v>34</v>
      </c>
    </row>
    <row r="468" spans="1:10">
      <c r="A468" s="86">
        <v>45542</v>
      </c>
      <c r="B468" s="69" t="s">
        <v>401</v>
      </c>
      <c r="C468" s="69" t="s">
        <v>205</v>
      </c>
      <c r="D468" s="69">
        <v>21</v>
      </c>
      <c r="E468" s="69">
        <v>1249</v>
      </c>
      <c r="F468" s="69">
        <v>59.48</v>
      </c>
      <c r="G468" s="69">
        <v>386</v>
      </c>
      <c r="H468" s="69">
        <v>365</v>
      </c>
      <c r="I468" s="69">
        <v>0.78</v>
      </c>
      <c r="J468" s="69">
        <v>3</v>
      </c>
    </row>
    <row r="469" spans="1:10">
      <c r="A469" s="86">
        <v>45542</v>
      </c>
      <c r="B469" s="69" t="s">
        <v>402</v>
      </c>
      <c r="C469" s="69" t="s">
        <v>205</v>
      </c>
      <c r="D469" s="69">
        <v>9</v>
      </c>
      <c r="E469" s="69">
        <v>686</v>
      </c>
      <c r="F469" s="69">
        <v>76.22</v>
      </c>
      <c r="G469" s="69">
        <v>186</v>
      </c>
      <c r="H469" s="69">
        <v>175</v>
      </c>
      <c r="I469" s="69">
        <v>0</v>
      </c>
    </row>
    <row r="470" spans="1:10">
      <c r="A470" s="86">
        <v>45542</v>
      </c>
      <c r="B470" s="69" t="s">
        <v>415</v>
      </c>
      <c r="C470" s="69" t="s">
        <v>286</v>
      </c>
      <c r="D470" s="69">
        <v>175</v>
      </c>
      <c r="E470" s="69">
        <v>53861</v>
      </c>
      <c r="F470" s="69">
        <v>307.77999999999997</v>
      </c>
      <c r="G470" s="69">
        <v>90662</v>
      </c>
      <c r="H470" s="69">
        <v>90662</v>
      </c>
      <c r="I470" s="69">
        <v>0.06</v>
      </c>
      <c r="J470" s="69">
        <v>51</v>
      </c>
    </row>
    <row r="471" spans="1:10">
      <c r="A471" s="86">
        <v>45542</v>
      </c>
      <c r="B471" s="69" t="s">
        <v>417</v>
      </c>
      <c r="C471" s="69" t="s">
        <v>286</v>
      </c>
      <c r="D471" s="69">
        <v>55</v>
      </c>
      <c r="E471" s="69">
        <v>15187</v>
      </c>
      <c r="F471" s="69">
        <v>276.13</v>
      </c>
      <c r="G471" s="69">
        <v>25981</v>
      </c>
      <c r="H471" s="69">
        <v>25072</v>
      </c>
      <c r="I471" s="69">
        <v>0.1</v>
      </c>
      <c r="J471" s="69">
        <v>26</v>
      </c>
    </row>
    <row r="472" spans="1:10">
      <c r="A472" s="86">
        <v>45542</v>
      </c>
      <c r="B472" s="69" t="s">
        <v>347</v>
      </c>
      <c r="C472" s="69" t="s">
        <v>643</v>
      </c>
      <c r="E472" s="69">
        <v>0</v>
      </c>
    </row>
    <row r="473" spans="1:10">
      <c r="A473" s="86">
        <v>45542</v>
      </c>
      <c r="B473" s="69" t="s">
        <v>347</v>
      </c>
      <c r="C473" s="69" t="s">
        <v>101</v>
      </c>
      <c r="D473" s="69">
        <v>439</v>
      </c>
      <c r="E473" s="69">
        <v>100106</v>
      </c>
      <c r="F473" s="69">
        <v>228.03</v>
      </c>
      <c r="G473" s="69">
        <v>31679</v>
      </c>
      <c r="H473" s="69">
        <v>23612</v>
      </c>
      <c r="I473" s="69">
        <v>0.8</v>
      </c>
      <c r="J473" s="69">
        <v>252</v>
      </c>
    </row>
    <row r="474" spans="1:10">
      <c r="A474" s="86">
        <v>45542</v>
      </c>
      <c r="B474" s="69" t="s">
        <v>403</v>
      </c>
      <c r="C474" s="69" t="s">
        <v>218</v>
      </c>
      <c r="D474" s="69">
        <v>5940</v>
      </c>
      <c r="E474" s="69">
        <v>148085</v>
      </c>
      <c r="F474" s="69">
        <v>24.93</v>
      </c>
      <c r="G474" s="69">
        <v>151628</v>
      </c>
      <c r="H474" s="69">
        <v>122317</v>
      </c>
      <c r="I474" s="69">
        <v>1.99</v>
      </c>
      <c r="J474" s="69">
        <v>3011</v>
      </c>
    </row>
    <row r="475" spans="1:10">
      <c r="A475" s="86">
        <v>45542</v>
      </c>
      <c r="B475" s="69" t="s">
        <v>626</v>
      </c>
      <c r="C475" s="69" t="s">
        <v>621</v>
      </c>
      <c r="E475" s="69">
        <v>0</v>
      </c>
    </row>
    <row r="476" spans="1:10">
      <c r="A476" s="86">
        <v>45542</v>
      </c>
      <c r="B476" s="69" t="s">
        <v>369</v>
      </c>
      <c r="C476" s="69" t="s">
        <v>127</v>
      </c>
      <c r="D476" s="69">
        <v>257</v>
      </c>
      <c r="E476" s="69">
        <v>52767</v>
      </c>
      <c r="F476" s="69">
        <v>205.32</v>
      </c>
      <c r="G476" s="69">
        <v>20420</v>
      </c>
      <c r="H476" s="69">
        <v>18573</v>
      </c>
      <c r="I476" s="69">
        <v>0.62</v>
      </c>
      <c r="J476" s="69">
        <v>127</v>
      </c>
    </row>
    <row r="477" spans="1:10">
      <c r="A477" s="86">
        <v>45542</v>
      </c>
      <c r="B477" s="69" t="s">
        <v>370</v>
      </c>
      <c r="C477" s="69" t="s">
        <v>127</v>
      </c>
      <c r="D477" s="69">
        <v>237</v>
      </c>
      <c r="E477" s="69">
        <v>55446</v>
      </c>
      <c r="F477" s="69">
        <v>233.95</v>
      </c>
      <c r="G477" s="69">
        <v>17109</v>
      </c>
      <c r="H477" s="69">
        <v>15080</v>
      </c>
      <c r="I477" s="69">
        <v>0.71</v>
      </c>
      <c r="J477" s="69">
        <v>121</v>
      </c>
    </row>
    <row r="478" spans="1:10">
      <c r="A478" s="86">
        <v>45542</v>
      </c>
      <c r="B478" s="69" t="s">
        <v>371</v>
      </c>
      <c r="C478" s="69" t="s">
        <v>131</v>
      </c>
      <c r="D478" s="69">
        <v>193</v>
      </c>
      <c r="E478" s="69">
        <v>42979</v>
      </c>
      <c r="F478" s="69">
        <v>222.69</v>
      </c>
      <c r="G478" s="69">
        <v>11024</v>
      </c>
      <c r="H478" s="69">
        <v>10382</v>
      </c>
      <c r="I478" s="69">
        <v>0.9</v>
      </c>
      <c r="J478" s="69">
        <v>99</v>
      </c>
    </row>
    <row r="479" spans="1:10">
      <c r="A479" s="86">
        <v>45542</v>
      </c>
      <c r="B479" s="69" t="s">
        <v>384</v>
      </c>
      <c r="C479" s="69" t="s">
        <v>157</v>
      </c>
      <c r="D479" s="69">
        <v>221</v>
      </c>
      <c r="E479" s="69">
        <v>37928</v>
      </c>
      <c r="F479" s="69">
        <v>171.62</v>
      </c>
      <c r="G479" s="69">
        <v>22132</v>
      </c>
      <c r="H479" s="69">
        <v>19551</v>
      </c>
      <c r="I479" s="69">
        <v>0.52</v>
      </c>
      <c r="J479" s="69">
        <v>114</v>
      </c>
    </row>
    <row r="480" spans="1:10">
      <c r="A480" s="86">
        <v>45542</v>
      </c>
      <c r="B480" s="69" t="s">
        <v>367</v>
      </c>
      <c r="C480" s="69" t="s">
        <v>109</v>
      </c>
      <c r="D480" s="69">
        <v>419</v>
      </c>
      <c r="E480" s="69">
        <v>118822</v>
      </c>
      <c r="F480" s="69">
        <v>283.58</v>
      </c>
      <c r="G480" s="69">
        <v>51763</v>
      </c>
      <c r="H480" s="69">
        <v>44334</v>
      </c>
      <c r="I480" s="69">
        <v>0.44</v>
      </c>
      <c r="J480" s="69">
        <v>226</v>
      </c>
    </row>
    <row r="481" spans="1:10">
      <c r="A481" s="86">
        <v>45542</v>
      </c>
      <c r="B481" s="69" t="s">
        <v>387</v>
      </c>
      <c r="C481" s="69" t="s">
        <v>161</v>
      </c>
      <c r="D481" s="69">
        <v>389</v>
      </c>
      <c r="E481" s="69">
        <v>33466</v>
      </c>
      <c r="F481" s="69">
        <v>86.03</v>
      </c>
      <c r="G481" s="69">
        <v>25642</v>
      </c>
      <c r="H481" s="69">
        <v>21906</v>
      </c>
      <c r="I481" s="69">
        <v>0.86</v>
      </c>
      <c r="J481" s="69">
        <v>220</v>
      </c>
    </row>
    <row r="482" spans="1:10">
      <c r="A482" s="86">
        <v>45542</v>
      </c>
      <c r="B482" s="69" t="s">
        <v>351</v>
      </c>
      <c r="C482" s="69" t="s">
        <v>134</v>
      </c>
      <c r="D482" s="69">
        <v>287</v>
      </c>
      <c r="E482" s="69">
        <v>29253</v>
      </c>
      <c r="F482" s="69">
        <v>101.93</v>
      </c>
      <c r="G482" s="69">
        <v>13563</v>
      </c>
      <c r="H482" s="69">
        <v>11406</v>
      </c>
      <c r="I482" s="69">
        <v>0.92</v>
      </c>
      <c r="J482" s="69">
        <v>125</v>
      </c>
    </row>
    <row r="483" spans="1:10">
      <c r="A483" s="86">
        <v>45542</v>
      </c>
      <c r="B483" s="69" t="s">
        <v>412</v>
      </c>
      <c r="C483" s="69" t="s">
        <v>273</v>
      </c>
      <c r="D483" s="69">
        <v>1391</v>
      </c>
      <c r="E483" s="69">
        <v>64614</v>
      </c>
      <c r="F483" s="69">
        <v>46.45</v>
      </c>
      <c r="G483" s="69">
        <v>45560</v>
      </c>
      <c r="H483" s="69">
        <v>41018</v>
      </c>
      <c r="I483" s="69">
        <v>2.1</v>
      </c>
      <c r="J483" s="69">
        <v>955</v>
      </c>
    </row>
    <row r="484" spans="1:10">
      <c r="A484" s="86">
        <v>45542</v>
      </c>
      <c r="B484" s="69" t="s">
        <v>412</v>
      </c>
      <c r="C484" s="69" t="s">
        <v>277</v>
      </c>
      <c r="D484" s="69">
        <v>1005</v>
      </c>
      <c r="E484" s="69">
        <v>48825</v>
      </c>
      <c r="F484" s="69">
        <v>48.58</v>
      </c>
      <c r="G484" s="69">
        <v>14854</v>
      </c>
      <c r="H484" s="69">
        <v>13665</v>
      </c>
      <c r="I484" s="69">
        <v>6.48</v>
      </c>
      <c r="J484" s="69">
        <v>962</v>
      </c>
    </row>
    <row r="485" spans="1:10">
      <c r="A485" s="86">
        <v>45542</v>
      </c>
      <c r="B485" s="69" t="s">
        <v>412</v>
      </c>
      <c r="C485" s="69" t="s">
        <v>282</v>
      </c>
      <c r="D485" s="69">
        <v>1085</v>
      </c>
      <c r="E485" s="69">
        <v>49295</v>
      </c>
      <c r="F485" s="69">
        <v>45.43</v>
      </c>
      <c r="G485" s="69">
        <v>45671</v>
      </c>
      <c r="H485" s="69">
        <v>39151</v>
      </c>
      <c r="I485" s="69">
        <v>1.71</v>
      </c>
      <c r="J485" s="69">
        <v>779</v>
      </c>
    </row>
    <row r="486" spans="1:10">
      <c r="A486" s="86">
        <v>45542</v>
      </c>
      <c r="B486" s="69" t="s">
        <v>407</v>
      </c>
      <c r="C486" s="69" t="s">
        <v>243</v>
      </c>
      <c r="D486" s="69">
        <v>366</v>
      </c>
      <c r="E486" s="69">
        <v>65841</v>
      </c>
      <c r="F486" s="69">
        <v>179.89</v>
      </c>
      <c r="G486" s="69">
        <v>36816</v>
      </c>
      <c r="H486" s="69">
        <v>30874</v>
      </c>
      <c r="I486" s="69">
        <v>0.02</v>
      </c>
      <c r="J486" s="69">
        <v>7</v>
      </c>
    </row>
    <row r="487" spans="1:10">
      <c r="A487" s="86">
        <v>45542</v>
      </c>
      <c r="B487" s="69" t="s">
        <v>411</v>
      </c>
      <c r="C487" s="69" t="s">
        <v>268</v>
      </c>
      <c r="D487" s="69">
        <v>1176</v>
      </c>
      <c r="E487" s="69">
        <v>64155</v>
      </c>
      <c r="F487" s="69">
        <v>54.55</v>
      </c>
      <c r="G487" s="69">
        <v>75541</v>
      </c>
      <c r="H487" s="69">
        <v>51469</v>
      </c>
      <c r="I487" s="69">
        <v>1.06</v>
      </c>
      <c r="J487" s="69">
        <v>799</v>
      </c>
    </row>
    <row r="488" spans="1:10">
      <c r="A488" s="86">
        <v>45542</v>
      </c>
      <c r="B488" s="69" t="s">
        <v>392</v>
      </c>
      <c r="C488" s="69" t="s">
        <v>185</v>
      </c>
      <c r="D488" s="69">
        <v>2781</v>
      </c>
      <c r="E488" s="69">
        <v>154632</v>
      </c>
      <c r="F488" s="69">
        <v>55.6</v>
      </c>
      <c r="G488" s="69">
        <v>236037</v>
      </c>
      <c r="H488" s="69">
        <v>185344</v>
      </c>
      <c r="I488" s="69">
        <v>0.8</v>
      </c>
      <c r="J488" s="69">
        <v>1900</v>
      </c>
    </row>
    <row r="489" spans="1:10">
      <c r="A489" s="86">
        <v>45542</v>
      </c>
      <c r="B489" s="69" t="s">
        <v>385</v>
      </c>
      <c r="C489" s="69" t="s">
        <v>157</v>
      </c>
      <c r="D489" s="69">
        <v>66</v>
      </c>
      <c r="E489" s="69">
        <v>11019</v>
      </c>
      <c r="F489" s="69">
        <v>166.95</v>
      </c>
      <c r="G489" s="69">
        <v>5084</v>
      </c>
      <c r="H489" s="69">
        <v>4508</v>
      </c>
      <c r="I489" s="69">
        <v>0.51</v>
      </c>
      <c r="J489" s="69">
        <v>26</v>
      </c>
    </row>
    <row r="490" spans="1:10">
      <c r="A490" s="86">
        <v>45542</v>
      </c>
      <c r="B490" s="69" t="s">
        <v>405</v>
      </c>
      <c r="C490" s="69" t="s">
        <v>239</v>
      </c>
      <c r="D490" s="69">
        <v>828</v>
      </c>
      <c r="E490" s="69">
        <v>32064</v>
      </c>
      <c r="F490" s="69">
        <v>38.72</v>
      </c>
      <c r="G490" s="69">
        <v>20102</v>
      </c>
      <c r="H490" s="69">
        <v>16341</v>
      </c>
      <c r="I490" s="69">
        <v>2.5499999999999998</v>
      </c>
      <c r="J490" s="69">
        <v>512</v>
      </c>
    </row>
    <row r="491" spans="1:10">
      <c r="A491" s="86">
        <v>45542</v>
      </c>
      <c r="B491" s="69" t="s">
        <v>349</v>
      </c>
      <c r="C491" s="69" t="s">
        <v>123</v>
      </c>
      <c r="D491" s="69">
        <v>290</v>
      </c>
      <c r="E491" s="69">
        <v>64433</v>
      </c>
      <c r="F491" s="69">
        <v>222.18</v>
      </c>
      <c r="G491" s="69">
        <v>12410</v>
      </c>
      <c r="H491" s="69">
        <v>10320</v>
      </c>
      <c r="I491" s="69">
        <v>1.28</v>
      </c>
      <c r="J491" s="69">
        <v>159</v>
      </c>
    </row>
    <row r="492" spans="1:10">
      <c r="A492" s="86">
        <v>45542</v>
      </c>
      <c r="B492" s="69" t="s">
        <v>423</v>
      </c>
      <c r="C492" s="69" t="s">
        <v>422</v>
      </c>
      <c r="D492" s="69">
        <v>16</v>
      </c>
      <c r="E492" s="69">
        <v>12633</v>
      </c>
      <c r="F492" s="69">
        <v>789.56</v>
      </c>
      <c r="G492" s="69">
        <v>4731</v>
      </c>
      <c r="H492" s="69">
        <v>3973</v>
      </c>
      <c r="I492" s="69">
        <v>0.15</v>
      </c>
      <c r="J492" s="69">
        <v>7</v>
      </c>
    </row>
    <row r="493" spans="1:10">
      <c r="A493" s="86">
        <v>45542</v>
      </c>
      <c r="B493" s="69" t="s">
        <v>425</v>
      </c>
      <c r="C493" s="69" t="s">
        <v>424</v>
      </c>
      <c r="D493" s="69">
        <v>44</v>
      </c>
      <c r="E493" s="69">
        <v>13807</v>
      </c>
      <c r="F493" s="69">
        <v>313.8</v>
      </c>
      <c r="G493" s="69">
        <v>1332</v>
      </c>
      <c r="H493" s="69">
        <v>988</v>
      </c>
      <c r="I493" s="69">
        <v>1.05</v>
      </c>
      <c r="J493" s="69">
        <v>14</v>
      </c>
    </row>
    <row r="494" spans="1:10">
      <c r="A494" s="86">
        <v>45542</v>
      </c>
      <c r="B494" s="69" t="s">
        <v>427</v>
      </c>
      <c r="C494" s="69" t="s">
        <v>426</v>
      </c>
      <c r="D494" s="69">
        <v>35</v>
      </c>
      <c r="E494" s="69">
        <v>12545</v>
      </c>
      <c r="F494" s="69">
        <v>358.43</v>
      </c>
      <c r="G494" s="69">
        <v>4931</v>
      </c>
      <c r="H494" s="69">
        <v>4150</v>
      </c>
      <c r="I494" s="69">
        <v>0.28000000000000003</v>
      </c>
      <c r="J494" s="69">
        <v>14</v>
      </c>
    </row>
    <row r="495" spans="1:10">
      <c r="A495" s="86">
        <v>45542</v>
      </c>
      <c r="B495" s="69" t="s">
        <v>429</v>
      </c>
      <c r="C495" s="69" t="s">
        <v>428</v>
      </c>
      <c r="D495" s="69">
        <v>19</v>
      </c>
      <c r="E495" s="69">
        <v>12615</v>
      </c>
      <c r="F495" s="69">
        <v>663.95</v>
      </c>
      <c r="G495" s="69">
        <v>1247</v>
      </c>
      <c r="H495" s="69">
        <v>964</v>
      </c>
      <c r="I495" s="69">
        <v>0.96</v>
      </c>
      <c r="J495" s="69">
        <v>12</v>
      </c>
    </row>
    <row r="496" spans="1:10">
      <c r="A496" s="86">
        <v>45542</v>
      </c>
      <c r="B496" s="69" t="s">
        <v>374</v>
      </c>
      <c r="C496" s="69" t="s">
        <v>138</v>
      </c>
      <c r="D496" s="69">
        <v>219</v>
      </c>
      <c r="E496" s="69">
        <v>57838</v>
      </c>
      <c r="F496" s="69">
        <v>264.10000000000002</v>
      </c>
      <c r="G496" s="69">
        <v>19746</v>
      </c>
      <c r="H496" s="69">
        <v>17818</v>
      </c>
      <c r="I496" s="69">
        <v>0.59</v>
      </c>
      <c r="J496" s="69">
        <v>116</v>
      </c>
    </row>
    <row r="497" spans="1:10">
      <c r="A497" s="86">
        <v>45542</v>
      </c>
      <c r="B497" s="69" t="s">
        <v>375</v>
      </c>
      <c r="C497" s="69" t="s">
        <v>138</v>
      </c>
      <c r="D497" s="69">
        <v>194</v>
      </c>
      <c r="E497" s="69">
        <v>57579</v>
      </c>
      <c r="F497" s="69">
        <v>296.8</v>
      </c>
      <c r="G497" s="69">
        <v>21129</v>
      </c>
      <c r="H497" s="69">
        <v>18744</v>
      </c>
      <c r="I497" s="69">
        <v>0.52</v>
      </c>
      <c r="J497" s="69">
        <v>109</v>
      </c>
    </row>
    <row r="498" spans="1:10">
      <c r="A498" s="86">
        <v>45542</v>
      </c>
      <c r="B498" s="69" t="s">
        <v>420</v>
      </c>
      <c r="C498" s="69" t="s">
        <v>419</v>
      </c>
      <c r="D498" s="69">
        <v>140</v>
      </c>
      <c r="E498" s="69">
        <v>65854</v>
      </c>
      <c r="F498" s="69">
        <v>470.39</v>
      </c>
      <c r="G498" s="69">
        <v>108658</v>
      </c>
      <c r="H498" s="69">
        <v>105194</v>
      </c>
      <c r="I498" s="69">
        <v>0</v>
      </c>
      <c r="J498" s="69">
        <v>4</v>
      </c>
    </row>
    <row r="499" spans="1:10">
      <c r="A499" s="86">
        <v>45542</v>
      </c>
      <c r="B499" s="69" t="s">
        <v>409</v>
      </c>
      <c r="C499" s="69" t="s">
        <v>253</v>
      </c>
      <c r="D499" s="69">
        <v>2435</v>
      </c>
      <c r="E499" s="69">
        <v>97537</v>
      </c>
      <c r="F499" s="69">
        <v>40.06</v>
      </c>
      <c r="G499" s="69">
        <v>35545</v>
      </c>
      <c r="H499" s="69">
        <v>32852</v>
      </c>
      <c r="I499" s="69">
        <v>6.3</v>
      </c>
      <c r="J499" s="69">
        <v>2240</v>
      </c>
    </row>
    <row r="500" spans="1:10">
      <c r="A500" s="86">
        <v>45542</v>
      </c>
      <c r="B500" s="69" t="s">
        <v>378</v>
      </c>
      <c r="C500" s="69" t="s">
        <v>145</v>
      </c>
      <c r="D500" s="69">
        <v>391</v>
      </c>
      <c r="E500" s="69">
        <v>57305</v>
      </c>
      <c r="F500" s="69">
        <v>146.56</v>
      </c>
      <c r="G500" s="69">
        <v>13496</v>
      </c>
      <c r="H500" s="69">
        <v>11640</v>
      </c>
      <c r="I500" s="69">
        <v>1.41</v>
      </c>
      <c r="J500" s="69">
        <v>190</v>
      </c>
    </row>
    <row r="501" spans="1:10">
      <c r="A501" s="86">
        <v>45542</v>
      </c>
      <c r="B501" s="69" t="s">
        <v>380</v>
      </c>
      <c r="C501" s="69" t="s">
        <v>150</v>
      </c>
      <c r="D501" s="69">
        <v>443</v>
      </c>
      <c r="E501" s="69">
        <v>52132</v>
      </c>
      <c r="F501" s="69">
        <v>117.68</v>
      </c>
      <c r="G501" s="69">
        <v>17720</v>
      </c>
      <c r="H501" s="69">
        <v>13987</v>
      </c>
      <c r="I501" s="69">
        <v>1.0900000000000001</v>
      </c>
      <c r="J501" s="69">
        <v>193</v>
      </c>
    </row>
    <row r="502" spans="1:10">
      <c r="A502" s="86">
        <v>45542</v>
      </c>
      <c r="B502" s="69" t="s">
        <v>628</v>
      </c>
      <c r="C502" s="69" t="s">
        <v>621</v>
      </c>
      <c r="E502" s="69">
        <v>0</v>
      </c>
    </row>
    <row r="503" spans="1:10">
      <c r="A503" s="86">
        <v>45542</v>
      </c>
      <c r="B503" s="69" t="s">
        <v>352</v>
      </c>
      <c r="C503" s="69" t="s">
        <v>141</v>
      </c>
      <c r="D503" s="69">
        <v>68</v>
      </c>
      <c r="E503" s="69">
        <v>9711</v>
      </c>
      <c r="F503" s="69">
        <v>142.81</v>
      </c>
      <c r="G503" s="69">
        <v>1323</v>
      </c>
      <c r="H503" s="69">
        <v>1071</v>
      </c>
      <c r="I503" s="69">
        <v>1.51</v>
      </c>
      <c r="J503" s="69">
        <v>20</v>
      </c>
    </row>
    <row r="504" spans="1:10">
      <c r="A504" s="86">
        <v>45542</v>
      </c>
      <c r="B504" s="69" t="s">
        <v>355</v>
      </c>
      <c r="C504" s="69" t="s">
        <v>141</v>
      </c>
      <c r="D504" s="69">
        <v>139</v>
      </c>
      <c r="E504" s="69">
        <v>9828</v>
      </c>
      <c r="F504" s="69">
        <v>70.709999999999994</v>
      </c>
      <c r="G504" s="69">
        <v>2071</v>
      </c>
      <c r="H504" s="69">
        <v>1709</v>
      </c>
      <c r="I504" s="69">
        <v>2.61</v>
      </c>
      <c r="J504" s="69">
        <v>54</v>
      </c>
    </row>
    <row r="505" spans="1:10">
      <c r="A505" s="86">
        <v>45542</v>
      </c>
      <c r="B505" s="69" t="s">
        <v>356</v>
      </c>
      <c r="C505" s="69" t="s">
        <v>141</v>
      </c>
      <c r="D505" s="69">
        <v>74</v>
      </c>
      <c r="E505" s="69">
        <v>9726</v>
      </c>
      <c r="F505" s="69">
        <v>131.43</v>
      </c>
      <c r="G505" s="69">
        <v>1769</v>
      </c>
      <c r="H505" s="69">
        <v>1491</v>
      </c>
      <c r="I505" s="69">
        <v>1.58</v>
      </c>
      <c r="J505" s="69">
        <v>28</v>
      </c>
    </row>
    <row r="506" spans="1:10">
      <c r="A506" s="86">
        <v>45542</v>
      </c>
      <c r="B506" s="69" t="s">
        <v>357</v>
      </c>
      <c r="C506" s="69" t="s">
        <v>141</v>
      </c>
      <c r="D506" s="69">
        <v>107</v>
      </c>
      <c r="E506" s="69">
        <v>9727</v>
      </c>
      <c r="F506" s="69">
        <v>90.91</v>
      </c>
      <c r="G506" s="69">
        <v>1557</v>
      </c>
      <c r="H506" s="69">
        <v>1341</v>
      </c>
      <c r="I506" s="69">
        <v>3.08</v>
      </c>
      <c r="J506" s="69">
        <v>48</v>
      </c>
    </row>
    <row r="507" spans="1:10">
      <c r="A507" s="86">
        <v>45542</v>
      </c>
      <c r="B507" s="69" t="s">
        <v>358</v>
      </c>
      <c r="C507" s="69" t="s">
        <v>141</v>
      </c>
      <c r="D507" s="69">
        <v>107</v>
      </c>
      <c r="E507" s="69">
        <v>9517</v>
      </c>
      <c r="F507" s="69">
        <v>88.94</v>
      </c>
      <c r="G507" s="69">
        <v>1683</v>
      </c>
      <c r="H507" s="69">
        <v>1417</v>
      </c>
      <c r="I507" s="69">
        <v>2.38</v>
      </c>
      <c r="J507" s="69">
        <v>40</v>
      </c>
    </row>
    <row r="508" spans="1:10">
      <c r="A508" s="86">
        <v>45542</v>
      </c>
      <c r="B508" s="69" t="s">
        <v>359</v>
      </c>
      <c r="C508" s="69" t="s">
        <v>141</v>
      </c>
      <c r="D508" s="69">
        <v>51</v>
      </c>
      <c r="E508" s="69">
        <v>10041</v>
      </c>
      <c r="F508" s="69">
        <v>196.88</v>
      </c>
      <c r="G508" s="69">
        <v>2127</v>
      </c>
      <c r="H508" s="69">
        <v>1854</v>
      </c>
      <c r="I508" s="69">
        <v>1.36</v>
      </c>
      <c r="J508" s="69">
        <v>29</v>
      </c>
    </row>
    <row r="509" spans="1:10">
      <c r="A509" s="86">
        <v>45542</v>
      </c>
      <c r="B509" s="69" t="s">
        <v>360</v>
      </c>
      <c r="C509" s="69" t="s">
        <v>141</v>
      </c>
      <c r="D509" s="69">
        <v>80</v>
      </c>
      <c r="E509" s="69">
        <v>9823</v>
      </c>
      <c r="F509" s="69">
        <v>122.79</v>
      </c>
      <c r="G509" s="69">
        <v>1541</v>
      </c>
      <c r="H509" s="69">
        <v>1311</v>
      </c>
      <c r="I509" s="69">
        <v>2.4</v>
      </c>
      <c r="J509" s="69">
        <v>37</v>
      </c>
    </row>
    <row r="510" spans="1:10">
      <c r="A510" s="86">
        <v>45542</v>
      </c>
      <c r="B510" s="69" t="s">
        <v>361</v>
      </c>
      <c r="C510" s="69" t="s">
        <v>141</v>
      </c>
      <c r="D510" s="69">
        <v>122</v>
      </c>
      <c r="E510" s="69">
        <v>9703</v>
      </c>
      <c r="F510" s="69">
        <v>79.53</v>
      </c>
      <c r="G510" s="69">
        <v>1569</v>
      </c>
      <c r="H510" s="69">
        <v>1298</v>
      </c>
      <c r="I510" s="69">
        <v>3.31</v>
      </c>
      <c r="J510" s="69">
        <v>52</v>
      </c>
    </row>
    <row r="511" spans="1:10">
      <c r="A511" s="86">
        <v>45542</v>
      </c>
      <c r="B511" s="69" t="s">
        <v>362</v>
      </c>
      <c r="C511" s="69" t="s">
        <v>141</v>
      </c>
      <c r="D511" s="69">
        <v>87</v>
      </c>
      <c r="E511" s="69">
        <v>9756</v>
      </c>
      <c r="F511" s="69">
        <v>112.14</v>
      </c>
      <c r="G511" s="69">
        <v>1938</v>
      </c>
      <c r="H511" s="69">
        <v>1635</v>
      </c>
      <c r="I511" s="69">
        <v>1.96</v>
      </c>
      <c r="J511" s="69">
        <v>38</v>
      </c>
    </row>
    <row r="512" spans="1:10">
      <c r="A512" s="86">
        <v>45542</v>
      </c>
      <c r="B512" s="69" t="s">
        <v>363</v>
      </c>
      <c r="C512" s="69" t="s">
        <v>141</v>
      </c>
      <c r="D512" s="69">
        <v>121</v>
      </c>
      <c r="E512" s="69">
        <v>9718</v>
      </c>
      <c r="F512" s="69">
        <v>80.31</v>
      </c>
      <c r="G512" s="69">
        <v>2402</v>
      </c>
      <c r="H512" s="69">
        <v>1971</v>
      </c>
      <c r="I512" s="69">
        <v>2.66</v>
      </c>
      <c r="J512" s="69">
        <v>64</v>
      </c>
    </row>
    <row r="513" spans="1:10">
      <c r="A513" s="86">
        <v>45542</v>
      </c>
      <c r="B513" s="69" t="s">
        <v>364</v>
      </c>
      <c r="C513" s="69" t="s">
        <v>141</v>
      </c>
      <c r="D513" s="69">
        <v>153</v>
      </c>
      <c r="E513" s="69">
        <v>9868</v>
      </c>
      <c r="F513" s="69">
        <v>64.5</v>
      </c>
      <c r="G513" s="69">
        <v>2478</v>
      </c>
      <c r="H513" s="69">
        <v>2057</v>
      </c>
      <c r="I513" s="69">
        <v>2.95</v>
      </c>
      <c r="J513" s="69">
        <v>73</v>
      </c>
    </row>
    <row r="514" spans="1:10">
      <c r="A514" s="86">
        <v>45542</v>
      </c>
      <c r="B514" s="69" t="s">
        <v>381</v>
      </c>
      <c r="C514" s="69" t="s">
        <v>153</v>
      </c>
      <c r="D514" s="69">
        <v>214</v>
      </c>
      <c r="E514" s="69">
        <v>62290</v>
      </c>
      <c r="F514" s="69">
        <v>291.07</v>
      </c>
      <c r="G514" s="69">
        <v>14756</v>
      </c>
      <c r="H514" s="69">
        <v>12735</v>
      </c>
      <c r="I514" s="69">
        <v>0.69</v>
      </c>
      <c r="J514" s="69">
        <v>102</v>
      </c>
    </row>
    <row r="515" spans="1:10">
      <c r="A515" s="86">
        <v>45543</v>
      </c>
      <c r="B515" s="69" t="s">
        <v>386</v>
      </c>
      <c r="C515" s="69" t="s">
        <v>161</v>
      </c>
      <c r="D515" s="69">
        <v>288</v>
      </c>
      <c r="E515" s="69">
        <v>37360</v>
      </c>
      <c r="F515" s="69">
        <v>129.72</v>
      </c>
      <c r="G515" s="69">
        <v>18431</v>
      </c>
      <c r="H515" s="69">
        <v>15628</v>
      </c>
      <c r="I515" s="69">
        <v>0.84</v>
      </c>
      <c r="J515" s="69">
        <v>154</v>
      </c>
    </row>
    <row r="516" spans="1:10">
      <c r="A516" s="86">
        <v>45543</v>
      </c>
      <c r="B516" s="69" t="s">
        <v>348</v>
      </c>
      <c r="C516" s="69" t="s">
        <v>123</v>
      </c>
      <c r="D516" s="69">
        <v>47</v>
      </c>
      <c r="E516" s="69">
        <v>11369</v>
      </c>
      <c r="F516" s="69">
        <v>241.89</v>
      </c>
      <c r="G516" s="69">
        <v>2373</v>
      </c>
      <c r="H516" s="69">
        <v>2171</v>
      </c>
      <c r="I516" s="69">
        <v>0.84</v>
      </c>
      <c r="J516" s="69">
        <v>20</v>
      </c>
    </row>
    <row r="517" spans="1:10">
      <c r="A517" s="86">
        <v>45543</v>
      </c>
      <c r="B517" s="69" t="s">
        <v>404</v>
      </c>
      <c r="C517" s="69" t="s">
        <v>223</v>
      </c>
      <c r="D517" s="69">
        <v>31</v>
      </c>
      <c r="E517" s="69">
        <v>17220</v>
      </c>
      <c r="F517" s="69">
        <v>555.48</v>
      </c>
      <c r="G517" s="69">
        <v>3557</v>
      </c>
      <c r="H517" s="69">
        <v>3003</v>
      </c>
      <c r="I517" s="69">
        <v>0.28000000000000003</v>
      </c>
      <c r="J517" s="69">
        <v>10</v>
      </c>
    </row>
    <row r="518" spans="1:10">
      <c r="A518" s="86">
        <v>45543</v>
      </c>
      <c r="B518" s="69" t="s">
        <v>408</v>
      </c>
      <c r="C518" s="69" t="s">
        <v>248</v>
      </c>
      <c r="D518" s="69">
        <v>1948</v>
      </c>
      <c r="E518" s="69">
        <v>86310</v>
      </c>
      <c r="F518" s="69">
        <v>44.31</v>
      </c>
      <c r="G518" s="69">
        <v>44711</v>
      </c>
      <c r="H518" s="69">
        <v>39808</v>
      </c>
      <c r="I518" s="69">
        <v>3.88</v>
      </c>
      <c r="J518" s="69">
        <v>1734</v>
      </c>
    </row>
    <row r="519" spans="1:10">
      <c r="A519" s="86">
        <v>45543</v>
      </c>
      <c r="B519" s="69" t="s">
        <v>394</v>
      </c>
      <c r="C519" s="69" t="s">
        <v>393</v>
      </c>
      <c r="D519" s="69">
        <v>3119</v>
      </c>
      <c r="E519" s="69">
        <v>154570</v>
      </c>
      <c r="F519" s="69">
        <v>49.56</v>
      </c>
      <c r="G519" s="69">
        <v>161350</v>
      </c>
      <c r="H519" s="69">
        <v>101914</v>
      </c>
      <c r="I519" s="69">
        <v>1.32</v>
      </c>
      <c r="J519" s="69">
        <v>2133</v>
      </c>
    </row>
    <row r="520" spans="1:10">
      <c r="A520" s="86">
        <v>45543</v>
      </c>
      <c r="B520" s="69" t="s">
        <v>395</v>
      </c>
      <c r="C520" s="69" t="s">
        <v>393</v>
      </c>
      <c r="D520" s="69">
        <v>5146</v>
      </c>
      <c r="E520" s="69">
        <v>254230</v>
      </c>
      <c r="F520" s="69">
        <v>49.4</v>
      </c>
      <c r="G520" s="69">
        <v>280642</v>
      </c>
      <c r="H520" s="69">
        <v>165040</v>
      </c>
      <c r="I520" s="69">
        <v>1.31</v>
      </c>
      <c r="J520" s="69">
        <v>3686</v>
      </c>
    </row>
    <row r="521" spans="1:10">
      <c r="A521" s="86">
        <v>45543</v>
      </c>
      <c r="B521" s="69" t="s">
        <v>396</v>
      </c>
      <c r="C521" s="69" t="s">
        <v>393</v>
      </c>
      <c r="D521" s="69">
        <v>515</v>
      </c>
      <c r="E521" s="69">
        <v>25713</v>
      </c>
      <c r="F521" s="69">
        <v>49.93</v>
      </c>
      <c r="G521" s="69">
        <v>26476</v>
      </c>
      <c r="H521" s="69">
        <v>15245</v>
      </c>
      <c r="I521" s="69">
        <v>1.35</v>
      </c>
      <c r="J521" s="69">
        <v>358</v>
      </c>
    </row>
    <row r="522" spans="1:10">
      <c r="A522" s="86">
        <v>45543</v>
      </c>
      <c r="B522" s="69" t="s">
        <v>397</v>
      </c>
      <c r="C522" s="69" t="s">
        <v>191</v>
      </c>
      <c r="D522" s="69">
        <v>48</v>
      </c>
      <c r="E522" s="69">
        <v>1627</v>
      </c>
      <c r="F522" s="69">
        <v>33.9</v>
      </c>
      <c r="G522" s="69">
        <v>2069</v>
      </c>
      <c r="H522" s="69">
        <v>1638</v>
      </c>
      <c r="I522" s="69">
        <v>1.5</v>
      </c>
      <c r="J522" s="69">
        <v>31</v>
      </c>
    </row>
    <row r="523" spans="1:10">
      <c r="A523" s="86">
        <v>45543</v>
      </c>
      <c r="B523" s="69" t="s">
        <v>398</v>
      </c>
      <c r="C523" s="69" t="s">
        <v>191</v>
      </c>
      <c r="D523" s="69">
        <v>437</v>
      </c>
      <c r="E523" s="69">
        <v>18148</v>
      </c>
      <c r="F523" s="69">
        <v>41.53</v>
      </c>
      <c r="G523" s="69">
        <v>14076</v>
      </c>
      <c r="H523" s="69">
        <v>12405</v>
      </c>
      <c r="I523" s="69">
        <v>1.96</v>
      </c>
      <c r="J523" s="69">
        <v>276</v>
      </c>
    </row>
    <row r="524" spans="1:10">
      <c r="A524" s="86">
        <v>45543</v>
      </c>
      <c r="B524" s="69" t="s">
        <v>399</v>
      </c>
      <c r="C524" s="69" t="s">
        <v>191</v>
      </c>
      <c r="D524" s="69">
        <v>1746</v>
      </c>
      <c r="E524" s="69">
        <v>73704</v>
      </c>
      <c r="F524" s="69">
        <v>42.21</v>
      </c>
      <c r="G524" s="69">
        <v>54296</v>
      </c>
      <c r="H524" s="69">
        <v>48311</v>
      </c>
      <c r="I524" s="69">
        <v>1.91</v>
      </c>
      <c r="J524" s="69">
        <v>1038</v>
      </c>
    </row>
    <row r="525" spans="1:10">
      <c r="A525" s="86">
        <v>45543</v>
      </c>
      <c r="B525" s="69" t="s">
        <v>400</v>
      </c>
      <c r="C525" s="69" t="s">
        <v>205</v>
      </c>
      <c r="D525" s="69">
        <v>670</v>
      </c>
      <c r="E525" s="69">
        <v>53490</v>
      </c>
      <c r="F525" s="69">
        <v>79.84</v>
      </c>
      <c r="G525" s="69">
        <v>12147</v>
      </c>
      <c r="H525" s="69">
        <v>10402</v>
      </c>
      <c r="I525" s="69">
        <v>0.44</v>
      </c>
      <c r="J525" s="69">
        <v>53</v>
      </c>
    </row>
    <row r="526" spans="1:10">
      <c r="A526" s="86">
        <v>45543</v>
      </c>
      <c r="B526" s="69" t="s">
        <v>401</v>
      </c>
      <c r="C526" s="69" t="s">
        <v>205</v>
      </c>
      <c r="D526" s="69">
        <v>11</v>
      </c>
      <c r="E526" s="69">
        <v>1131</v>
      </c>
      <c r="F526" s="69">
        <v>102.82</v>
      </c>
      <c r="G526" s="69">
        <v>352</v>
      </c>
      <c r="H526" s="69">
        <v>336</v>
      </c>
      <c r="I526" s="69">
        <v>0</v>
      </c>
    </row>
    <row r="527" spans="1:10">
      <c r="A527" s="86">
        <v>45543</v>
      </c>
      <c r="B527" s="69" t="s">
        <v>402</v>
      </c>
      <c r="C527" s="69" t="s">
        <v>205</v>
      </c>
      <c r="D527" s="69">
        <v>18</v>
      </c>
      <c r="E527" s="69">
        <v>1056</v>
      </c>
      <c r="F527" s="69">
        <v>58.67</v>
      </c>
      <c r="G527" s="69">
        <v>216</v>
      </c>
      <c r="H527" s="69">
        <v>204</v>
      </c>
      <c r="I527" s="69">
        <v>0.46</v>
      </c>
      <c r="J527" s="69">
        <v>1</v>
      </c>
    </row>
    <row r="528" spans="1:10">
      <c r="A528" s="86">
        <v>45543</v>
      </c>
      <c r="B528" s="69" t="s">
        <v>415</v>
      </c>
      <c r="C528" s="69" t="s">
        <v>286</v>
      </c>
      <c r="D528" s="69">
        <v>185</v>
      </c>
      <c r="E528" s="69">
        <v>47707</v>
      </c>
      <c r="F528" s="69">
        <v>257.88</v>
      </c>
      <c r="G528" s="69">
        <v>86775</v>
      </c>
      <c r="H528" s="69">
        <v>85168</v>
      </c>
      <c r="I528" s="69">
        <v>0.06</v>
      </c>
      <c r="J528" s="69">
        <v>50</v>
      </c>
    </row>
    <row r="529" spans="1:10">
      <c r="A529" s="86">
        <v>45543</v>
      </c>
      <c r="B529" s="69" t="s">
        <v>417</v>
      </c>
      <c r="C529" s="69" t="s">
        <v>286</v>
      </c>
      <c r="D529" s="69">
        <v>74</v>
      </c>
      <c r="E529" s="69">
        <v>25728</v>
      </c>
      <c r="F529" s="69">
        <v>347.68</v>
      </c>
      <c r="G529" s="69">
        <v>47017</v>
      </c>
      <c r="H529" s="69">
        <v>46271</v>
      </c>
      <c r="I529" s="69">
        <v>0.05</v>
      </c>
      <c r="J529" s="69">
        <v>25</v>
      </c>
    </row>
    <row r="530" spans="1:10">
      <c r="A530" s="86">
        <v>45543</v>
      </c>
      <c r="B530" s="69" t="s">
        <v>347</v>
      </c>
      <c r="C530" s="69" t="s">
        <v>101</v>
      </c>
      <c r="D530" s="69">
        <v>489</v>
      </c>
      <c r="E530" s="69">
        <v>117204</v>
      </c>
      <c r="F530" s="69">
        <v>239.68</v>
      </c>
      <c r="G530" s="69">
        <v>33556</v>
      </c>
      <c r="H530" s="69">
        <v>24391</v>
      </c>
      <c r="I530" s="69">
        <v>0.79</v>
      </c>
      <c r="J530" s="69">
        <v>265</v>
      </c>
    </row>
    <row r="531" spans="1:10">
      <c r="A531" s="86">
        <v>45543</v>
      </c>
      <c r="B531" s="69" t="s">
        <v>403</v>
      </c>
      <c r="C531" s="69" t="s">
        <v>218</v>
      </c>
      <c r="D531" s="69">
        <v>5864</v>
      </c>
      <c r="E531" s="69">
        <v>152273</v>
      </c>
      <c r="F531" s="69">
        <v>25.97</v>
      </c>
      <c r="G531" s="69">
        <v>184100</v>
      </c>
      <c r="H531" s="69">
        <v>150615</v>
      </c>
      <c r="I531" s="69">
        <v>1.7</v>
      </c>
      <c r="J531" s="69">
        <v>3137</v>
      </c>
    </row>
    <row r="532" spans="1:10">
      <c r="A532" s="86">
        <v>45543</v>
      </c>
      <c r="B532" s="69" t="s">
        <v>369</v>
      </c>
      <c r="C532" s="69" t="s">
        <v>127</v>
      </c>
      <c r="D532" s="69">
        <v>187</v>
      </c>
      <c r="E532" s="69">
        <v>48252</v>
      </c>
      <c r="F532" s="69">
        <v>258.02999999999997</v>
      </c>
      <c r="G532" s="69">
        <v>18089</v>
      </c>
      <c r="H532" s="69">
        <v>16266</v>
      </c>
      <c r="I532" s="69">
        <v>0.59</v>
      </c>
      <c r="J532" s="69">
        <v>106</v>
      </c>
    </row>
    <row r="533" spans="1:10">
      <c r="A533" s="86">
        <v>45543</v>
      </c>
      <c r="B533" s="69" t="s">
        <v>370</v>
      </c>
      <c r="C533" s="69" t="s">
        <v>127</v>
      </c>
      <c r="D533" s="69">
        <v>232</v>
      </c>
      <c r="E533" s="69">
        <v>58392</v>
      </c>
      <c r="F533" s="69">
        <v>251.69</v>
      </c>
      <c r="G533" s="69">
        <v>18568</v>
      </c>
      <c r="H533" s="69">
        <v>16461</v>
      </c>
      <c r="I533" s="69">
        <v>0.68</v>
      </c>
      <c r="J533" s="69">
        <v>126</v>
      </c>
    </row>
    <row r="534" spans="1:10">
      <c r="A534" s="86">
        <v>45543</v>
      </c>
      <c r="B534" s="69" t="s">
        <v>371</v>
      </c>
      <c r="C534" s="69" t="s">
        <v>131</v>
      </c>
      <c r="D534" s="69">
        <v>189</v>
      </c>
      <c r="E534" s="69">
        <v>46039</v>
      </c>
      <c r="F534" s="69">
        <v>243.59</v>
      </c>
      <c r="G534" s="69">
        <v>11830</v>
      </c>
      <c r="H534" s="69">
        <v>11005</v>
      </c>
      <c r="I534" s="69">
        <v>0.94</v>
      </c>
      <c r="J534" s="69">
        <v>111</v>
      </c>
    </row>
    <row r="535" spans="1:10">
      <c r="A535" s="86">
        <v>45543</v>
      </c>
      <c r="B535" s="69" t="s">
        <v>384</v>
      </c>
      <c r="C535" s="69" t="s">
        <v>157</v>
      </c>
      <c r="D535" s="69">
        <v>361</v>
      </c>
      <c r="E535" s="69">
        <v>61117</v>
      </c>
      <c r="F535" s="69">
        <v>169.3</v>
      </c>
      <c r="G535" s="69">
        <v>37097</v>
      </c>
      <c r="H535" s="69">
        <v>31721</v>
      </c>
      <c r="I535" s="69">
        <v>0.5</v>
      </c>
      <c r="J535" s="69">
        <v>184</v>
      </c>
    </row>
    <row r="536" spans="1:10">
      <c r="A536" s="86">
        <v>45543</v>
      </c>
      <c r="B536" s="69" t="s">
        <v>367</v>
      </c>
      <c r="C536" s="69" t="s">
        <v>109</v>
      </c>
      <c r="D536" s="69">
        <v>477</v>
      </c>
      <c r="E536" s="69">
        <v>133572</v>
      </c>
      <c r="F536" s="69">
        <v>280.02999999999997</v>
      </c>
      <c r="G536" s="69">
        <v>52807</v>
      </c>
      <c r="H536" s="69">
        <v>44956</v>
      </c>
      <c r="I536" s="69">
        <v>0.52</v>
      </c>
      <c r="J536" s="69">
        <v>272</v>
      </c>
    </row>
    <row r="537" spans="1:10">
      <c r="A537" s="86">
        <v>45543</v>
      </c>
      <c r="B537" s="69" t="s">
        <v>387</v>
      </c>
      <c r="C537" s="69" t="s">
        <v>161</v>
      </c>
      <c r="D537" s="69">
        <v>375</v>
      </c>
      <c r="E537" s="69">
        <v>37490</v>
      </c>
      <c r="F537" s="69">
        <v>99.97</v>
      </c>
      <c r="G537" s="69">
        <v>29908</v>
      </c>
      <c r="H537" s="69">
        <v>24939</v>
      </c>
      <c r="I537" s="69">
        <v>0.68</v>
      </c>
      <c r="J537" s="69">
        <v>202</v>
      </c>
    </row>
    <row r="538" spans="1:10">
      <c r="A538" s="86">
        <v>45543</v>
      </c>
      <c r="B538" s="69" t="s">
        <v>351</v>
      </c>
      <c r="C538" s="69" t="s">
        <v>134</v>
      </c>
      <c r="D538" s="69">
        <v>378</v>
      </c>
      <c r="E538" s="69">
        <v>47265</v>
      </c>
      <c r="F538" s="69">
        <v>125.04</v>
      </c>
      <c r="G538" s="69">
        <v>19147</v>
      </c>
      <c r="H538" s="69">
        <v>16014</v>
      </c>
      <c r="I538" s="69">
        <v>0.97</v>
      </c>
      <c r="J538" s="69">
        <v>185</v>
      </c>
    </row>
    <row r="539" spans="1:10">
      <c r="A539" s="86">
        <v>45543</v>
      </c>
      <c r="B539" s="69" t="s">
        <v>412</v>
      </c>
      <c r="C539" s="69" t="s">
        <v>273</v>
      </c>
      <c r="D539" s="69">
        <v>1434</v>
      </c>
      <c r="E539" s="69">
        <v>67286</v>
      </c>
      <c r="F539" s="69">
        <v>46.92</v>
      </c>
      <c r="G539" s="69">
        <v>47017</v>
      </c>
      <c r="H539" s="69">
        <v>41544</v>
      </c>
      <c r="I539" s="69">
        <v>2.15</v>
      </c>
      <c r="J539" s="69">
        <v>1011</v>
      </c>
    </row>
    <row r="540" spans="1:10">
      <c r="A540" s="86">
        <v>45543</v>
      </c>
      <c r="B540" s="69" t="s">
        <v>412</v>
      </c>
      <c r="C540" s="69" t="s">
        <v>277</v>
      </c>
      <c r="D540" s="69">
        <v>1063</v>
      </c>
      <c r="E540" s="69">
        <v>51041</v>
      </c>
      <c r="F540" s="69">
        <v>48.02</v>
      </c>
      <c r="G540" s="69">
        <v>15166</v>
      </c>
      <c r="H540" s="69">
        <v>13874</v>
      </c>
      <c r="I540" s="69">
        <v>6.55</v>
      </c>
      <c r="J540" s="69">
        <v>993</v>
      </c>
    </row>
    <row r="541" spans="1:10">
      <c r="A541" s="86">
        <v>45543</v>
      </c>
      <c r="B541" s="69" t="s">
        <v>412</v>
      </c>
      <c r="C541" s="69" t="s">
        <v>282</v>
      </c>
      <c r="D541" s="69">
        <v>1179</v>
      </c>
      <c r="E541" s="69">
        <v>51430</v>
      </c>
      <c r="F541" s="69">
        <v>43.62</v>
      </c>
      <c r="G541" s="69">
        <v>49754</v>
      </c>
      <c r="H541" s="69">
        <v>39690</v>
      </c>
      <c r="I541" s="69">
        <v>1.66</v>
      </c>
      <c r="J541" s="69">
        <v>826</v>
      </c>
    </row>
    <row r="542" spans="1:10">
      <c r="A542" s="86">
        <v>45543</v>
      </c>
      <c r="B542" s="69" t="s">
        <v>407</v>
      </c>
      <c r="C542" s="69" t="s">
        <v>243</v>
      </c>
      <c r="D542" s="69">
        <v>443</v>
      </c>
      <c r="E542" s="69">
        <v>70627</v>
      </c>
      <c r="F542" s="69">
        <v>159.43</v>
      </c>
      <c r="G542" s="69">
        <v>39116</v>
      </c>
      <c r="H542" s="69">
        <v>31445</v>
      </c>
      <c r="I542" s="69">
        <v>0.03</v>
      </c>
      <c r="J542" s="69">
        <v>10</v>
      </c>
    </row>
    <row r="543" spans="1:10">
      <c r="A543" s="86">
        <v>45543</v>
      </c>
      <c r="B543" s="69" t="s">
        <v>411</v>
      </c>
      <c r="C543" s="69" t="s">
        <v>268</v>
      </c>
      <c r="D543" s="69">
        <v>1207</v>
      </c>
      <c r="E543" s="69">
        <v>66094</v>
      </c>
      <c r="F543" s="69">
        <v>54.76</v>
      </c>
      <c r="G543" s="69">
        <v>84687</v>
      </c>
      <c r="H543" s="69">
        <v>58392</v>
      </c>
      <c r="I543" s="69">
        <v>0.98</v>
      </c>
      <c r="J543" s="69">
        <v>832</v>
      </c>
    </row>
    <row r="544" spans="1:10">
      <c r="A544" s="86">
        <v>45543</v>
      </c>
      <c r="B544" s="69" t="s">
        <v>392</v>
      </c>
      <c r="C544" s="69" t="s">
        <v>185</v>
      </c>
      <c r="D544" s="69">
        <v>2615</v>
      </c>
      <c r="E544" s="69">
        <v>157008</v>
      </c>
      <c r="F544" s="69">
        <v>60.04</v>
      </c>
      <c r="G544" s="69">
        <v>224391</v>
      </c>
      <c r="H544" s="69">
        <v>174224</v>
      </c>
      <c r="I544" s="69">
        <v>0.84</v>
      </c>
      <c r="J544" s="69">
        <v>1884</v>
      </c>
    </row>
    <row r="545" spans="1:10">
      <c r="A545" s="86">
        <v>45543</v>
      </c>
      <c r="B545" s="69" t="s">
        <v>385</v>
      </c>
      <c r="C545" s="69" t="s">
        <v>157</v>
      </c>
      <c r="D545" s="69">
        <v>173</v>
      </c>
      <c r="E545" s="69">
        <v>36748</v>
      </c>
      <c r="F545" s="69">
        <v>212.42</v>
      </c>
      <c r="G545" s="69">
        <v>14867</v>
      </c>
      <c r="H545" s="69">
        <v>12992</v>
      </c>
      <c r="I545" s="69">
        <v>0.6</v>
      </c>
      <c r="J545" s="69">
        <v>89</v>
      </c>
    </row>
    <row r="546" spans="1:10">
      <c r="A546" s="86">
        <v>45543</v>
      </c>
      <c r="B546" s="69" t="s">
        <v>405</v>
      </c>
      <c r="C546" s="69" t="s">
        <v>239</v>
      </c>
      <c r="D546" s="69">
        <v>794</v>
      </c>
      <c r="E546" s="69">
        <v>33120</v>
      </c>
      <c r="F546" s="69">
        <v>41.71</v>
      </c>
      <c r="G546" s="69">
        <v>21809</v>
      </c>
      <c r="H546" s="69">
        <v>17211</v>
      </c>
      <c r="I546" s="69">
        <v>2.38</v>
      </c>
      <c r="J546" s="69">
        <v>518</v>
      </c>
    </row>
    <row r="547" spans="1:10">
      <c r="A547" s="86">
        <v>45543</v>
      </c>
      <c r="B547" s="69" t="s">
        <v>349</v>
      </c>
      <c r="C547" s="69" t="s">
        <v>123</v>
      </c>
      <c r="D547" s="69">
        <v>372</v>
      </c>
      <c r="E547" s="69">
        <v>77592</v>
      </c>
      <c r="F547" s="69">
        <v>208.58</v>
      </c>
      <c r="G547" s="69">
        <v>18685</v>
      </c>
      <c r="H547" s="69">
        <v>15606</v>
      </c>
      <c r="I547" s="69">
        <v>0.98</v>
      </c>
      <c r="J547" s="69">
        <v>184</v>
      </c>
    </row>
    <row r="548" spans="1:10">
      <c r="A548" s="86">
        <v>45543</v>
      </c>
      <c r="B548" s="69" t="s">
        <v>423</v>
      </c>
      <c r="C548" s="69" t="s">
        <v>422</v>
      </c>
      <c r="D548" s="69">
        <v>14</v>
      </c>
      <c r="E548" s="69">
        <v>14556</v>
      </c>
      <c r="F548" s="69">
        <v>1039.71</v>
      </c>
      <c r="G548" s="69">
        <v>4989</v>
      </c>
      <c r="H548" s="69">
        <v>4128</v>
      </c>
      <c r="I548" s="69">
        <v>0.18</v>
      </c>
      <c r="J548" s="69">
        <v>9</v>
      </c>
    </row>
    <row r="549" spans="1:10">
      <c r="A549" s="86">
        <v>45543</v>
      </c>
      <c r="B549" s="69" t="s">
        <v>425</v>
      </c>
      <c r="C549" s="69" t="s">
        <v>424</v>
      </c>
      <c r="D549" s="69">
        <v>32</v>
      </c>
      <c r="E549" s="69">
        <v>14902</v>
      </c>
      <c r="F549" s="69">
        <v>465.69</v>
      </c>
      <c r="G549" s="69">
        <v>1320</v>
      </c>
      <c r="H549" s="69">
        <v>1014</v>
      </c>
      <c r="I549" s="69">
        <v>0.83</v>
      </c>
      <c r="J549" s="69">
        <v>11</v>
      </c>
    </row>
    <row r="550" spans="1:10">
      <c r="A550" s="86">
        <v>45543</v>
      </c>
      <c r="B550" s="69" t="s">
        <v>427</v>
      </c>
      <c r="C550" s="69" t="s">
        <v>426</v>
      </c>
      <c r="D550" s="69">
        <v>38</v>
      </c>
      <c r="E550" s="69">
        <v>14606</v>
      </c>
      <c r="F550" s="69">
        <v>384.37</v>
      </c>
      <c r="G550" s="69">
        <v>5276</v>
      </c>
      <c r="H550" s="69">
        <v>4349</v>
      </c>
      <c r="I550" s="69">
        <v>0.34</v>
      </c>
      <c r="J550" s="69">
        <v>18</v>
      </c>
    </row>
    <row r="551" spans="1:10">
      <c r="A551" s="86">
        <v>45543</v>
      </c>
      <c r="B551" s="69" t="s">
        <v>429</v>
      </c>
      <c r="C551" s="69" t="s">
        <v>428</v>
      </c>
      <c r="D551" s="69">
        <v>12</v>
      </c>
      <c r="E551" s="69">
        <v>13980</v>
      </c>
      <c r="F551" s="69">
        <v>1165</v>
      </c>
      <c r="G551" s="69">
        <v>1284</v>
      </c>
      <c r="H551" s="69">
        <v>994</v>
      </c>
      <c r="I551" s="69">
        <v>0.62</v>
      </c>
      <c r="J551" s="69">
        <v>8</v>
      </c>
    </row>
    <row r="552" spans="1:10">
      <c r="A552" s="86">
        <v>45543</v>
      </c>
      <c r="B552" s="69" t="s">
        <v>374</v>
      </c>
      <c r="C552" s="69" t="s">
        <v>138</v>
      </c>
      <c r="D552" s="69">
        <v>222</v>
      </c>
      <c r="E552" s="69">
        <v>64607</v>
      </c>
      <c r="F552" s="69">
        <v>291.02</v>
      </c>
      <c r="G552" s="69">
        <v>20219</v>
      </c>
      <c r="H552" s="69">
        <v>17815</v>
      </c>
      <c r="I552" s="69">
        <v>0.6</v>
      </c>
      <c r="J552" s="69">
        <v>122</v>
      </c>
    </row>
    <row r="553" spans="1:10">
      <c r="A553" s="86">
        <v>45543</v>
      </c>
      <c r="B553" s="69" t="s">
        <v>375</v>
      </c>
      <c r="C553" s="69" t="s">
        <v>138</v>
      </c>
      <c r="D553" s="69">
        <v>224</v>
      </c>
      <c r="E553" s="69">
        <v>64149</v>
      </c>
      <c r="F553" s="69">
        <v>286.38</v>
      </c>
      <c r="G553" s="69">
        <v>24889</v>
      </c>
      <c r="H553" s="69">
        <v>22217</v>
      </c>
      <c r="I553" s="69">
        <v>0.51</v>
      </c>
      <c r="J553" s="69">
        <v>128</v>
      </c>
    </row>
    <row r="554" spans="1:10">
      <c r="A554" s="86">
        <v>45543</v>
      </c>
      <c r="B554" s="69" t="s">
        <v>420</v>
      </c>
      <c r="C554" s="69" t="s">
        <v>419</v>
      </c>
      <c r="D554" s="69">
        <v>201</v>
      </c>
      <c r="E554" s="69">
        <v>69800</v>
      </c>
      <c r="F554" s="69">
        <v>347.26</v>
      </c>
      <c r="G554" s="69">
        <v>121625</v>
      </c>
      <c r="H554" s="69">
        <v>118968</v>
      </c>
      <c r="I554" s="69">
        <v>0</v>
      </c>
      <c r="J554" s="69">
        <v>2</v>
      </c>
    </row>
    <row r="555" spans="1:10">
      <c r="A555" s="86">
        <v>45543</v>
      </c>
      <c r="B555" s="69" t="s">
        <v>409</v>
      </c>
      <c r="C555" s="69" t="s">
        <v>253</v>
      </c>
      <c r="D555" s="69">
        <v>2445</v>
      </c>
      <c r="E555" s="69">
        <v>96936</v>
      </c>
      <c r="F555" s="69">
        <v>39.65</v>
      </c>
      <c r="G555" s="69">
        <v>36149</v>
      </c>
      <c r="H555" s="69">
        <v>33237</v>
      </c>
      <c r="I555" s="69">
        <v>6.34</v>
      </c>
      <c r="J555" s="69">
        <v>2293</v>
      </c>
    </row>
    <row r="556" spans="1:10">
      <c r="A556" s="86">
        <v>45543</v>
      </c>
      <c r="B556" s="69" t="s">
        <v>378</v>
      </c>
      <c r="C556" s="69" t="s">
        <v>145</v>
      </c>
      <c r="D556" s="69">
        <v>475</v>
      </c>
      <c r="E556" s="69">
        <v>63564</v>
      </c>
      <c r="F556" s="69">
        <v>133.82</v>
      </c>
      <c r="G556" s="69">
        <v>16039</v>
      </c>
      <c r="H556" s="69">
        <v>14258</v>
      </c>
      <c r="I556" s="69">
        <v>1.53</v>
      </c>
      <c r="J556" s="69">
        <v>245</v>
      </c>
    </row>
    <row r="557" spans="1:10">
      <c r="A557" s="86">
        <v>45543</v>
      </c>
      <c r="B557" s="69" t="s">
        <v>380</v>
      </c>
      <c r="C557" s="69" t="s">
        <v>150</v>
      </c>
      <c r="D557" s="69">
        <v>427</v>
      </c>
      <c r="E557" s="69">
        <v>59146</v>
      </c>
      <c r="F557" s="69">
        <v>138.52000000000001</v>
      </c>
      <c r="G557" s="69">
        <v>22560</v>
      </c>
      <c r="H557" s="69">
        <v>18502</v>
      </c>
      <c r="I557" s="69">
        <v>0.8</v>
      </c>
      <c r="J557" s="69">
        <v>180</v>
      </c>
    </row>
    <row r="558" spans="1:10">
      <c r="A558" s="86">
        <v>45543</v>
      </c>
      <c r="B558" s="69" t="s">
        <v>352</v>
      </c>
      <c r="C558" s="69" t="s">
        <v>141</v>
      </c>
      <c r="D558" s="69">
        <v>103</v>
      </c>
      <c r="E558" s="69">
        <v>10532</v>
      </c>
      <c r="F558" s="69">
        <v>102.25</v>
      </c>
      <c r="G558" s="69">
        <v>1544</v>
      </c>
      <c r="H558" s="69">
        <v>1205</v>
      </c>
      <c r="I558" s="69">
        <v>1.3</v>
      </c>
      <c r="J558" s="69">
        <v>20</v>
      </c>
    </row>
    <row r="559" spans="1:10">
      <c r="A559" s="86">
        <v>45543</v>
      </c>
      <c r="B559" s="69" t="s">
        <v>355</v>
      </c>
      <c r="C559" s="69" t="s">
        <v>141</v>
      </c>
      <c r="D559" s="69">
        <v>133</v>
      </c>
      <c r="E559" s="69">
        <v>10453</v>
      </c>
      <c r="F559" s="69">
        <v>78.59</v>
      </c>
      <c r="G559" s="69">
        <v>2594</v>
      </c>
      <c r="H559" s="69">
        <v>2079</v>
      </c>
      <c r="I559" s="69">
        <v>2.66</v>
      </c>
      <c r="J559" s="69">
        <v>69</v>
      </c>
    </row>
    <row r="560" spans="1:10">
      <c r="A560" s="86">
        <v>45543</v>
      </c>
      <c r="B560" s="69" t="s">
        <v>356</v>
      </c>
      <c r="C560" s="69" t="s">
        <v>141</v>
      </c>
      <c r="D560" s="69">
        <v>107</v>
      </c>
      <c r="E560" s="69">
        <v>10218</v>
      </c>
      <c r="F560" s="69">
        <v>95.5</v>
      </c>
      <c r="G560" s="69">
        <v>1977</v>
      </c>
      <c r="H560" s="69">
        <v>1601</v>
      </c>
      <c r="I560" s="69">
        <v>2.23</v>
      </c>
      <c r="J560" s="69">
        <v>44</v>
      </c>
    </row>
    <row r="561" spans="1:10">
      <c r="A561" s="86">
        <v>45543</v>
      </c>
      <c r="B561" s="69" t="s">
        <v>357</v>
      </c>
      <c r="C561" s="69" t="s">
        <v>141</v>
      </c>
      <c r="D561" s="69">
        <v>81</v>
      </c>
      <c r="E561" s="69">
        <v>10422</v>
      </c>
      <c r="F561" s="69">
        <v>128.66999999999999</v>
      </c>
      <c r="G561" s="69">
        <v>1841</v>
      </c>
      <c r="H561" s="69">
        <v>1554</v>
      </c>
      <c r="I561" s="69">
        <v>2.39</v>
      </c>
      <c r="J561" s="69">
        <v>44</v>
      </c>
    </row>
    <row r="562" spans="1:10">
      <c r="A562" s="86">
        <v>45543</v>
      </c>
      <c r="B562" s="69" t="s">
        <v>358</v>
      </c>
      <c r="C562" s="69" t="s">
        <v>141</v>
      </c>
      <c r="D562" s="69">
        <v>96</v>
      </c>
      <c r="E562" s="69">
        <v>10346</v>
      </c>
      <c r="F562" s="69">
        <v>107.77</v>
      </c>
      <c r="G562" s="69">
        <v>1692</v>
      </c>
      <c r="H562" s="69">
        <v>1401</v>
      </c>
      <c r="I562" s="69">
        <v>2.2999999999999998</v>
      </c>
      <c r="J562" s="69">
        <v>39</v>
      </c>
    </row>
    <row r="563" spans="1:10">
      <c r="A563" s="86">
        <v>45543</v>
      </c>
      <c r="B563" s="69" t="s">
        <v>359</v>
      </c>
      <c r="C563" s="69" t="s">
        <v>141</v>
      </c>
      <c r="D563" s="69">
        <v>99</v>
      </c>
      <c r="E563" s="69">
        <v>10325</v>
      </c>
      <c r="F563" s="69">
        <v>104.29</v>
      </c>
      <c r="G563" s="69">
        <v>2874</v>
      </c>
      <c r="H563" s="69">
        <v>2208</v>
      </c>
      <c r="I563" s="69">
        <v>1.64</v>
      </c>
      <c r="J563" s="69">
        <v>47</v>
      </c>
    </row>
    <row r="564" spans="1:10">
      <c r="A564" s="86">
        <v>45543</v>
      </c>
      <c r="B564" s="69" t="s">
        <v>360</v>
      </c>
      <c r="C564" s="69" t="s">
        <v>141</v>
      </c>
      <c r="D564" s="69">
        <v>93</v>
      </c>
      <c r="E564" s="69">
        <v>10366</v>
      </c>
      <c r="F564" s="69">
        <v>111.46</v>
      </c>
      <c r="G564" s="69">
        <v>1788</v>
      </c>
      <c r="H564" s="69">
        <v>1522</v>
      </c>
      <c r="I564" s="69">
        <v>1.96</v>
      </c>
      <c r="J564" s="69">
        <v>35</v>
      </c>
    </row>
    <row r="565" spans="1:10">
      <c r="A565" s="86">
        <v>45543</v>
      </c>
      <c r="B565" s="69" t="s">
        <v>361</v>
      </c>
      <c r="C565" s="69" t="s">
        <v>141</v>
      </c>
      <c r="D565" s="69">
        <v>104</v>
      </c>
      <c r="E565" s="69">
        <v>10558</v>
      </c>
      <c r="F565" s="69">
        <v>101.52</v>
      </c>
      <c r="G565" s="69">
        <v>1865</v>
      </c>
      <c r="H565" s="69">
        <v>1536</v>
      </c>
      <c r="I565" s="69">
        <v>2.79</v>
      </c>
      <c r="J565" s="69">
        <v>52</v>
      </c>
    </row>
    <row r="566" spans="1:10">
      <c r="A566" s="86">
        <v>45543</v>
      </c>
      <c r="B566" s="69" t="s">
        <v>362</v>
      </c>
      <c r="C566" s="69" t="s">
        <v>141</v>
      </c>
      <c r="D566" s="69">
        <v>90</v>
      </c>
      <c r="E566" s="69">
        <v>10450</v>
      </c>
      <c r="F566" s="69">
        <v>116.11</v>
      </c>
      <c r="G566" s="69">
        <v>2038</v>
      </c>
      <c r="H566" s="69">
        <v>1701</v>
      </c>
      <c r="I566" s="69">
        <v>2.4</v>
      </c>
      <c r="J566" s="69">
        <v>49</v>
      </c>
    </row>
    <row r="567" spans="1:10">
      <c r="A567" s="86">
        <v>45543</v>
      </c>
      <c r="B567" s="69" t="s">
        <v>363</v>
      </c>
      <c r="C567" s="69" t="s">
        <v>141</v>
      </c>
      <c r="D567" s="69">
        <v>118</v>
      </c>
      <c r="E567" s="69">
        <v>10445</v>
      </c>
      <c r="F567" s="69">
        <v>88.52</v>
      </c>
      <c r="G567" s="69">
        <v>2601</v>
      </c>
      <c r="H567" s="69">
        <v>2103</v>
      </c>
      <c r="I567" s="69">
        <v>2.31</v>
      </c>
      <c r="J567" s="69">
        <v>60</v>
      </c>
    </row>
    <row r="568" spans="1:10">
      <c r="A568" s="86">
        <v>45543</v>
      </c>
      <c r="B568" s="69" t="s">
        <v>364</v>
      </c>
      <c r="C568" s="69" t="s">
        <v>141</v>
      </c>
      <c r="D568" s="69">
        <v>148</v>
      </c>
      <c r="E568" s="69">
        <v>10325</v>
      </c>
      <c r="F568" s="69">
        <v>69.760000000000005</v>
      </c>
      <c r="G568" s="69">
        <v>2752</v>
      </c>
      <c r="H568" s="69">
        <v>2263</v>
      </c>
      <c r="I568" s="69">
        <v>2.65</v>
      </c>
      <c r="J568" s="69">
        <v>73</v>
      </c>
    </row>
    <row r="569" spans="1:10">
      <c r="A569" s="86">
        <v>45543</v>
      </c>
      <c r="B569" s="69" t="s">
        <v>381</v>
      </c>
      <c r="C569" s="69" t="s">
        <v>153</v>
      </c>
      <c r="D569" s="69">
        <v>247</v>
      </c>
      <c r="E569" s="69">
        <v>65152</v>
      </c>
      <c r="F569" s="69">
        <v>263.77</v>
      </c>
      <c r="G569" s="69">
        <v>14066</v>
      </c>
      <c r="H569" s="69">
        <v>11894</v>
      </c>
      <c r="I569" s="69">
        <v>0.77</v>
      </c>
      <c r="J569" s="69">
        <v>109</v>
      </c>
    </row>
    <row r="570" spans="1:10">
      <c r="A570" s="86">
        <v>45544</v>
      </c>
      <c r="B570" s="69" t="s">
        <v>386</v>
      </c>
      <c r="C570" s="69" t="s">
        <v>161</v>
      </c>
      <c r="D570" s="69">
        <v>373</v>
      </c>
      <c r="E570" s="69">
        <v>39606</v>
      </c>
      <c r="F570" s="69">
        <v>106.18</v>
      </c>
      <c r="G570" s="69">
        <v>23017</v>
      </c>
      <c r="H570" s="69">
        <v>20060</v>
      </c>
      <c r="I570" s="69">
        <v>0.83</v>
      </c>
      <c r="J570" s="69">
        <v>192</v>
      </c>
    </row>
    <row r="571" spans="1:10">
      <c r="A571" s="86">
        <v>45544</v>
      </c>
      <c r="B571" s="69" t="s">
        <v>348</v>
      </c>
      <c r="C571" s="69" t="s">
        <v>123</v>
      </c>
      <c r="D571" s="69">
        <v>49</v>
      </c>
      <c r="E571" s="69">
        <v>12602</v>
      </c>
      <c r="F571" s="69">
        <v>257.18</v>
      </c>
      <c r="G571" s="69">
        <v>2025</v>
      </c>
      <c r="H571" s="69">
        <v>1849</v>
      </c>
      <c r="I571" s="69">
        <v>1.1399999999999999</v>
      </c>
      <c r="J571" s="69">
        <v>23</v>
      </c>
    </row>
    <row r="572" spans="1:10">
      <c r="A572" s="86">
        <v>45544</v>
      </c>
      <c r="B572" s="69" t="s">
        <v>404</v>
      </c>
      <c r="C572" s="69" t="s">
        <v>223</v>
      </c>
      <c r="D572" s="69">
        <v>45</v>
      </c>
      <c r="E572" s="69">
        <v>16350</v>
      </c>
      <c r="F572" s="69">
        <v>363.33</v>
      </c>
      <c r="G572" s="69">
        <v>4052</v>
      </c>
      <c r="H572" s="69">
        <v>3481</v>
      </c>
      <c r="I572" s="69">
        <v>0.47</v>
      </c>
      <c r="J572" s="69">
        <v>19</v>
      </c>
    </row>
    <row r="573" spans="1:10">
      <c r="A573" s="86">
        <v>45544</v>
      </c>
      <c r="B573" s="69" t="s">
        <v>408</v>
      </c>
      <c r="C573" s="69" t="s">
        <v>248</v>
      </c>
      <c r="D573" s="69">
        <v>1598</v>
      </c>
      <c r="E573" s="69">
        <v>82472</v>
      </c>
      <c r="F573" s="69">
        <v>51.61</v>
      </c>
      <c r="G573" s="69">
        <v>32910</v>
      </c>
      <c r="H573" s="69">
        <v>29502</v>
      </c>
      <c r="I573" s="69">
        <v>4.43</v>
      </c>
      <c r="J573" s="69">
        <v>1458</v>
      </c>
    </row>
    <row r="574" spans="1:10">
      <c r="A574" s="86">
        <v>45544</v>
      </c>
      <c r="B574" s="69" t="s">
        <v>394</v>
      </c>
      <c r="C574" s="69" t="s">
        <v>393</v>
      </c>
      <c r="D574" s="69">
        <v>2586</v>
      </c>
      <c r="E574" s="69">
        <v>143020</v>
      </c>
      <c r="F574" s="69">
        <v>55.31</v>
      </c>
      <c r="G574" s="69">
        <v>141520</v>
      </c>
      <c r="H574" s="69">
        <v>81633</v>
      </c>
      <c r="I574" s="69">
        <v>1.41</v>
      </c>
      <c r="J574" s="69">
        <v>1995</v>
      </c>
    </row>
    <row r="575" spans="1:10">
      <c r="A575" s="86">
        <v>45544</v>
      </c>
      <c r="B575" s="69" t="s">
        <v>395</v>
      </c>
      <c r="C575" s="69" t="s">
        <v>393</v>
      </c>
      <c r="D575" s="69">
        <v>4374</v>
      </c>
      <c r="E575" s="69">
        <v>241348</v>
      </c>
      <c r="F575" s="69">
        <v>55.18</v>
      </c>
      <c r="G575" s="69">
        <v>246844</v>
      </c>
      <c r="H575" s="69">
        <v>132262</v>
      </c>
      <c r="I575" s="69">
        <v>1.39</v>
      </c>
      <c r="J575" s="69">
        <v>3433</v>
      </c>
    </row>
    <row r="576" spans="1:10">
      <c r="A576" s="86">
        <v>45544</v>
      </c>
      <c r="B576" s="69" t="s">
        <v>396</v>
      </c>
      <c r="C576" s="69" t="s">
        <v>393</v>
      </c>
      <c r="D576" s="69">
        <v>458</v>
      </c>
      <c r="E576" s="69">
        <v>23280</v>
      </c>
      <c r="F576" s="69">
        <v>50.83</v>
      </c>
      <c r="G576" s="69">
        <v>24171</v>
      </c>
      <c r="H576" s="69">
        <v>12293</v>
      </c>
      <c r="I576" s="69">
        <v>1.3</v>
      </c>
      <c r="J576" s="69">
        <v>315</v>
      </c>
    </row>
    <row r="577" spans="1:10">
      <c r="A577" s="86">
        <v>45544</v>
      </c>
      <c r="B577" s="69" t="s">
        <v>202</v>
      </c>
      <c r="C577" s="69" t="s">
        <v>454</v>
      </c>
      <c r="D577" s="69">
        <v>289</v>
      </c>
      <c r="E577" s="69">
        <v>19877</v>
      </c>
      <c r="F577" s="69">
        <v>68.78</v>
      </c>
      <c r="G577" s="69">
        <v>14459</v>
      </c>
      <c r="H577" s="69">
        <v>12007</v>
      </c>
      <c r="I577" s="69">
        <v>1.45</v>
      </c>
      <c r="J577" s="69">
        <v>210</v>
      </c>
    </row>
    <row r="578" spans="1:10">
      <c r="A578" s="86">
        <v>45544</v>
      </c>
      <c r="B578" s="69" t="s">
        <v>198</v>
      </c>
      <c r="C578" s="69" t="s">
        <v>454</v>
      </c>
      <c r="D578" s="69">
        <v>262</v>
      </c>
      <c r="E578" s="69">
        <v>17089</v>
      </c>
      <c r="F578" s="69">
        <v>65.23</v>
      </c>
      <c r="G578" s="69">
        <v>13265</v>
      </c>
      <c r="H578" s="69">
        <v>11349</v>
      </c>
      <c r="I578" s="69">
        <v>1.27</v>
      </c>
      <c r="J578" s="69">
        <v>169</v>
      </c>
    </row>
    <row r="579" spans="1:10">
      <c r="A579" s="86">
        <v>45544</v>
      </c>
      <c r="B579" s="69" t="s">
        <v>433</v>
      </c>
      <c r="C579" s="69" t="s">
        <v>432</v>
      </c>
      <c r="D579" s="69">
        <v>606</v>
      </c>
      <c r="E579" s="69">
        <v>33139</v>
      </c>
      <c r="F579" s="69">
        <v>54.68</v>
      </c>
      <c r="G579" s="69">
        <v>20241</v>
      </c>
      <c r="H579" s="69">
        <v>17881</v>
      </c>
      <c r="I579" s="69">
        <v>1.81</v>
      </c>
      <c r="J579" s="69">
        <v>367</v>
      </c>
    </row>
    <row r="580" spans="1:10">
      <c r="A580" s="86">
        <v>45544</v>
      </c>
      <c r="B580" s="69" t="s">
        <v>434</v>
      </c>
      <c r="C580" s="69" t="s">
        <v>432</v>
      </c>
      <c r="D580" s="69">
        <v>545</v>
      </c>
      <c r="E580" s="69">
        <v>31638</v>
      </c>
      <c r="F580" s="69">
        <v>58.05</v>
      </c>
      <c r="G580" s="69">
        <v>21799</v>
      </c>
      <c r="H580" s="69">
        <v>18707</v>
      </c>
      <c r="I580" s="69">
        <v>1.57</v>
      </c>
      <c r="J580" s="69">
        <v>343</v>
      </c>
    </row>
    <row r="581" spans="1:10">
      <c r="A581" s="86">
        <v>45544</v>
      </c>
      <c r="B581" s="69" t="s">
        <v>435</v>
      </c>
      <c r="C581" s="69" t="s">
        <v>432</v>
      </c>
      <c r="D581" s="69">
        <v>123</v>
      </c>
      <c r="E581" s="69">
        <v>31721</v>
      </c>
      <c r="F581" s="69">
        <v>257.89</v>
      </c>
      <c r="G581" s="69">
        <v>8623</v>
      </c>
      <c r="H581" s="69">
        <v>8149</v>
      </c>
      <c r="I581" s="69">
        <v>0.95</v>
      </c>
      <c r="J581" s="69">
        <v>82</v>
      </c>
    </row>
    <row r="582" spans="1:10">
      <c r="A582" s="86">
        <v>45544</v>
      </c>
      <c r="B582" s="69" t="s">
        <v>436</v>
      </c>
      <c r="C582" s="69" t="s">
        <v>432</v>
      </c>
      <c r="D582" s="69">
        <v>617</v>
      </c>
      <c r="E582" s="69">
        <v>31156</v>
      </c>
      <c r="F582" s="69">
        <v>50.5</v>
      </c>
      <c r="G582" s="69">
        <v>20398</v>
      </c>
      <c r="H582" s="69">
        <v>17412</v>
      </c>
      <c r="I582" s="69">
        <v>1.84</v>
      </c>
      <c r="J582" s="69">
        <v>375</v>
      </c>
    </row>
    <row r="583" spans="1:10">
      <c r="A583" s="86">
        <v>45544</v>
      </c>
      <c r="B583" s="69" t="s">
        <v>437</v>
      </c>
      <c r="C583" s="69" t="s">
        <v>432</v>
      </c>
      <c r="D583" s="69">
        <v>207</v>
      </c>
      <c r="E583" s="69">
        <v>75821</v>
      </c>
      <c r="F583" s="69">
        <v>366.29</v>
      </c>
      <c r="G583" s="69">
        <v>15098</v>
      </c>
      <c r="H583" s="69">
        <v>14560</v>
      </c>
      <c r="I583" s="69">
        <v>0.89</v>
      </c>
      <c r="J583" s="69">
        <v>135</v>
      </c>
    </row>
    <row r="584" spans="1:10">
      <c r="A584" s="86">
        <v>45544</v>
      </c>
      <c r="B584" s="69" t="s">
        <v>201</v>
      </c>
      <c r="C584" s="69" t="s">
        <v>454</v>
      </c>
      <c r="D584" s="69">
        <v>281</v>
      </c>
      <c r="E584" s="69">
        <v>17599</v>
      </c>
      <c r="F584" s="69">
        <v>62.63</v>
      </c>
      <c r="G584" s="69">
        <v>11752</v>
      </c>
      <c r="H584" s="69">
        <v>10450</v>
      </c>
      <c r="I584" s="69">
        <v>1.54</v>
      </c>
      <c r="J584" s="69">
        <v>181</v>
      </c>
    </row>
    <row r="585" spans="1:10">
      <c r="A585" s="86">
        <v>45544</v>
      </c>
      <c r="B585" s="69" t="s">
        <v>397</v>
      </c>
      <c r="C585" s="69" t="s">
        <v>191</v>
      </c>
      <c r="D585" s="69">
        <v>6</v>
      </c>
      <c r="E585" s="69">
        <v>297</v>
      </c>
      <c r="F585" s="69">
        <v>49.5</v>
      </c>
      <c r="G585" s="69">
        <v>319</v>
      </c>
      <c r="H585" s="69">
        <v>260</v>
      </c>
      <c r="I585" s="69">
        <v>0.94</v>
      </c>
      <c r="J585" s="69">
        <v>3</v>
      </c>
    </row>
    <row r="586" spans="1:10">
      <c r="A586" s="86">
        <v>45544</v>
      </c>
      <c r="B586" s="69" t="s">
        <v>398</v>
      </c>
      <c r="C586" s="69" t="s">
        <v>191</v>
      </c>
      <c r="D586" s="69">
        <v>159</v>
      </c>
      <c r="E586" s="69">
        <v>7670</v>
      </c>
      <c r="F586" s="69">
        <v>48.24</v>
      </c>
      <c r="G586" s="69">
        <v>5739</v>
      </c>
      <c r="H586" s="69">
        <v>5025</v>
      </c>
      <c r="I586" s="69">
        <v>1.62</v>
      </c>
      <c r="J586" s="69">
        <v>93</v>
      </c>
    </row>
    <row r="587" spans="1:10">
      <c r="A587" s="86">
        <v>45544</v>
      </c>
      <c r="B587" s="69" t="s">
        <v>399</v>
      </c>
      <c r="C587" s="69" t="s">
        <v>191</v>
      </c>
      <c r="D587" s="69">
        <v>1705</v>
      </c>
      <c r="E587" s="69">
        <v>81529</v>
      </c>
      <c r="F587" s="69">
        <v>47.82</v>
      </c>
      <c r="G587" s="69">
        <v>62298</v>
      </c>
      <c r="H587" s="69">
        <v>52195</v>
      </c>
      <c r="I587" s="69">
        <v>1.73</v>
      </c>
      <c r="J587" s="69">
        <v>1078</v>
      </c>
    </row>
    <row r="588" spans="1:10">
      <c r="A588" s="86">
        <v>45544</v>
      </c>
      <c r="B588" s="69" t="s">
        <v>400</v>
      </c>
      <c r="C588" s="69" t="s">
        <v>205</v>
      </c>
      <c r="D588" s="69">
        <v>655</v>
      </c>
      <c r="E588" s="69">
        <v>50845</v>
      </c>
      <c r="F588" s="69">
        <v>77.63</v>
      </c>
      <c r="G588" s="69">
        <v>10751</v>
      </c>
      <c r="H588" s="69">
        <v>9319</v>
      </c>
      <c r="I588" s="69">
        <v>0.45</v>
      </c>
      <c r="J588" s="69">
        <v>48</v>
      </c>
    </row>
    <row r="589" spans="1:10">
      <c r="A589" s="86">
        <v>45544</v>
      </c>
      <c r="B589" s="69" t="s">
        <v>401</v>
      </c>
      <c r="C589" s="69" t="s">
        <v>205</v>
      </c>
      <c r="D589" s="69">
        <v>12</v>
      </c>
      <c r="E589" s="69">
        <v>1290</v>
      </c>
      <c r="F589" s="69">
        <v>107.5</v>
      </c>
      <c r="G589" s="69">
        <v>302</v>
      </c>
      <c r="H589" s="69">
        <v>288</v>
      </c>
      <c r="I589" s="69">
        <v>0</v>
      </c>
    </row>
    <row r="590" spans="1:10">
      <c r="A590" s="86">
        <v>45544</v>
      </c>
      <c r="B590" s="69" t="s">
        <v>402</v>
      </c>
      <c r="C590" s="69" t="s">
        <v>205</v>
      </c>
      <c r="D590" s="69">
        <v>13</v>
      </c>
      <c r="E590" s="69">
        <v>772</v>
      </c>
      <c r="F590" s="69">
        <v>59.38</v>
      </c>
      <c r="G590" s="69">
        <v>161</v>
      </c>
      <c r="H590" s="69">
        <v>156</v>
      </c>
      <c r="I590" s="69">
        <v>0.62</v>
      </c>
      <c r="J590" s="69">
        <v>1</v>
      </c>
    </row>
    <row r="591" spans="1:10">
      <c r="A591" s="86">
        <v>45544</v>
      </c>
      <c r="B591" s="69" t="s">
        <v>415</v>
      </c>
      <c r="C591" s="69" t="s">
        <v>286</v>
      </c>
      <c r="D591" s="69">
        <v>125</v>
      </c>
      <c r="E591" s="69">
        <v>39070</v>
      </c>
      <c r="F591" s="69">
        <v>312.56</v>
      </c>
      <c r="G591" s="69">
        <v>68570</v>
      </c>
      <c r="H591" s="69">
        <v>68570</v>
      </c>
      <c r="I591" s="69">
        <v>0.05</v>
      </c>
      <c r="J591" s="69">
        <v>31</v>
      </c>
    </row>
    <row r="592" spans="1:10">
      <c r="A592" s="86">
        <v>45544</v>
      </c>
      <c r="B592" s="69" t="s">
        <v>417</v>
      </c>
      <c r="C592" s="69" t="s">
        <v>286</v>
      </c>
      <c r="D592" s="69">
        <v>101</v>
      </c>
      <c r="E592" s="69">
        <v>28688</v>
      </c>
      <c r="F592" s="69">
        <v>284.04000000000002</v>
      </c>
      <c r="G592" s="69">
        <v>50460</v>
      </c>
      <c r="H592" s="69">
        <v>50182</v>
      </c>
      <c r="I592" s="69">
        <v>0.05</v>
      </c>
      <c r="J592" s="69">
        <v>26</v>
      </c>
    </row>
    <row r="593" spans="1:10">
      <c r="A593" s="86">
        <v>45544</v>
      </c>
      <c r="B593" s="69" t="s">
        <v>347</v>
      </c>
      <c r="C593" s="69" t="s">
        <v>101</v>
      </c>
      <c r="D593" s="69">
        <v>546</v>
      </c>
      <c r="E593" s="69">
        <v>126469</v>
      </c>
      <c r="F593" s="69">
        <v>231.63</v>
      </c>
      <c r="G593" s="69">
        <v>35442</v>
      </c>
      <c r="H593" s="69">
        <v>24834</v>
      </c>
      <c r="I593" s="69">
        <v>0.82</v>
      </c>
      <c r="J593" s="69">
        <v>290</v>
      </c>
    </row>
    <row r="594" spans="1:10">
      <c r="A594" s="86">
        <v>45544</v>
      </c>
      <c r="B594" s="69" t="s">
        <v>438</v>
      </c>
      <c r="C594" s="69" t="s">
        <v>432</v>
      </c>
      <c r="D594" s="69">
        <v>181</v>
      </c>
      <c r="E594" s="69">
        <v>79520</v>
      </c>
      <c r="F594" s="69">
        <v>439.34</v>
      </c>
      <c r="G594" s="69">
        <v>15764</v>
      </c>
      <c r="H594" s="69">
        <v>14974</v>
      </c>
      <c r="I594" s="69">
        <v>0.91</v>
      </c>
      <c r="J594" s="69">
        <v>143</v>
      </c>
    </row>
    <row r="595" spans="1:10">
      <c r="A595" s="86">
        <v>45544</v>
      </c>
      <c r="B595" s="69" t="s">
        <v>197</v>
      </c>
      <c r="C595" s="69" t="s">
        <v>454</v>
      </c>
      <c r="D595" s="69">
        <v>393</v>
      </c>
      <c r="E595" s="69">
        <v>16644</v>
      </c>
      <c r="F595" s="69">
        <v>42.35</v>
      </c>
      <c r="G595" s="69">
        <v>8976</v>
      </c>
      <c r="H595" s="69">
        <v>7458</v>
      </c>
      <c r="I595" s="69">
        <v>2.4300000000000002</v>
      </c>
      <c r="J595" s="69">
        <v>218</v>
      </c>
    </row>
    <row r="596" spans="1:10">
      <c r="A596" s="86">
        <v>45544</v>
      </c>
      <c r="B596" s="69" t="s">
        <v>439</v>
      </c>
      <c r="C596" s="69" t="s">
        <v>432</v>
      </c>
      <c r="D596" s="69">
        <v>290</v>
      </c>
      <c r="E596" s="69">
        <v>9844</v>
      </c>
      <c r="F596" s="69">
        <v>33.94</v>
      </c>
      <c r="G596" s="69">
        <v>5124</v>
      </c>
      <c r="H596" s="69">
        <v>4345</v>
      </c>
      <c r="I596" s="69">
        <v>3.28</v>
      </c>
      <c r="J596" s="69">
        <v>168</v>
      </c>
    </row>
    <row r="597" spans="1:10">
      <c r="A597" s="86">
        <v>45544</v>
      </c>
      <c r="B597" s="69" t="s">
        <v>403</v>
      </c>
      <c r="C597" s="69" t="s">
        <v>218</v>
      </c>
      <c r="D597" s="69">
        <v>5279</v>
      </c>
      <c r="E597" s="69">
        <v>148459</v>
      </c>
      <c r="F597" s="69">
        <v>28.12</v>
      </c>
      <c r="G597" s="69">
        <v>189580</v>
      </c>
      <c r="H597" s="69">
        <v>159656</v>
      </c>
      <c r="I597" s="69">
        <v>1.45</v>
      </c>
      <c r="J597" s="69">
        <v>2748</v>
      </c>
    </row>
    <row r="598" spans="1:10">
      <c r="A598" s="86">
        <v>45544</v>
      </c>
      <c r="B598" s="69" t="s">
        <v>369</v>
      </c>
      <c r="C598" s="69" t="s">
        <v>127</v>
      </c>
      <c r="D598" s="69">
        <v>218</v>
      </c>
      <c r="E598" s="69">
        <v>48676</v>
      </c>
      <c r="F598" s="69">
        <v>223.28</v>
      </c>
      <c r="G598" s="69">
        <v>16558</v>
      </c>
      <c r="H598" s="69">
        <v>14716</v>
      </c>
      <c r="I598" s="69">
        <v>0.71</v>
      </c>
      <c r="J598" s="69">
        <v>117</v>
      </c>
    </row>
    <row r="599" spans="1:10">
      <c r="A599" s="86">
        <v>45544</v>
      </c>
      <c r="B599" s="69" t="s">
        <v>370</v>
      </c>
      <c r="C599" s="69" t="s">
        <v>127</v>
      </c>
      <c r="D599" s="69">
        <v>150</v>
      </c>
      <c r="E599" s="69">
        <v>40253</v>
      </c>
      <c r="F599" s="69">
        <v>268.35000000000002</v>
      </c>
      <c r="G599" s="69">
        <v>11945</v>
      </c>
      <c r="H599" s="69">
        <v>10514</v>
      </c>
      <c r="I599" s="69">
        <v>0.64</v>
      </c>
      <c r="J599" s="69">
        <v>77</v>
      </c>
    </row>
    <row r="600" spans="1:10">
      <c r="A600" s="86">
        <v>45544</v>
      </c>
      <c r="B600" s="69" t="s">
        <v>371</v>
      </c>
      <c r="C600" s="69" t="s">
        <v>131</v>
      </c>
      <c r="D600" s="69">
        <v>195</v>
      </c>
      <c r="E600" s="69">
        <v>44684</v>
      </c>
      <c r="F600" s="69">
        <v>229.15</v>
      </c>
      <c r="G600" s="69">
        <v>11858</v>
      </c>
      <c r="H600" s="69">
        <v>10791</v>
      </c>
      <c r="I600" s="69">
        <v>0.81</v>
      </c>
      <c r="J600" s="69">
        <v>96</v>
      </c>
    </row>
    <row r="601" spans="1:10">
      <c r="A601" s="86">
        <v>45544</v>
      </c>
      <c r="B601" s="69" t="s">
        <v>384</v>
      </c>
      <c r="C601" s="69" t="s">
        <v>157</v>
      </c>
      <c r="D601" s="69">
        <v>354</v>
      </c>
      <c r="E601" s="69">
        <v>62922</v>
      </c>
      <c r="F601" s="69">
        <v>177.75</v>
      </c>
      <c r="G601" s="69">
        <v>36971</v>
      </c>
      <c r="H601" s="69">
        <v>32330</v>
      </c>
      <c r="I601" s="69">
        <v>0.52</v>
      </c>
      <c r="J601" s="69">
        <v>193</v>
      </c>
    </row>
    <row r="602" spans="1:10">
      <c r="A602" s="86">
        <v>45544</v>
      </c>
      <c r="B602" s="69" t="s">
        <v>367</v>
      </c>
      <c r="C602" s="69" t="s">
        <v>109</v>
      </c>
      <c r="D602" s="69">
        <v>604</v>
      </c>
      <c r="E602" s="69">
        <v>170804</v>
      </c>
      <c r="F602" s="69">
        <v>282.79000000000002</v>
      </c>
      <c r="G602" s="69">
        <v>60999</v>
      </c>
      <c r="H602" s="69">
        <v>50711</v>
      </c>
      <c r="I602" s="69">
        <v>0.5</v>
      </c>
      <c r="J602" s="69">
        <v>308</v>
      </c>
    </row>
    <row r="603" spans="1:10">
      <c r="A603" s="86">
        <v>45544</v>
      </c>
      <c r="B603" s="69" t="s">
        <v>387</v>
      </c>
      <c r="C603" s="69" t="s">
        <v>161</v>
      </c>
      <c r="D603" s="69">
        <v>458</v>
      </c>
      <c r="E603" s="69">
        <v>37549</v>
      </c>
      <c r="F603" s="69">
        <v>81.98</v>
      </c>
      <c r="G603" s="69">
        <v>30601</v>
      </c>
      <c r="H603" s="69">
        <v>25801</v>
      </c>
      <c r="I603" s="69">
        <v>0.65</v>
      </c>
      <c r="J603" s="69">
        <v>200</v>
      </c>
    </row>
    <row r="604" spans="1:10">
      <c r="A604" s="86">
        <v>45544</v>
      </c>
      <c r="B604" s="69" t="s">
        <v>351</v>
      </c>
      <c r="C604" s="69" t="s">
        <v>134</v>
      </c>
      <c r="D604" s="69">
        <v>292</v>
      </c>
      <c r="E604" s="69">
        <v>51080</v>
      </c>
      <c r="F604" s="69">
        <v>174.93</v>
      </c>
      <c r="G604" s="69">
        <v>21004</v>
      </c>
      <c r="H604" s="69">
        <v>18318</v>
      </c>
      <c r="I604" s="69">
        <v>0.77</v>
      </c>
      <c r="J604" s="69">
        <v>161</v>
      </c>
    </row>
    <row r="605" spans="1:10">
      <c r="A605" s="86">
        <v>45544</v>
      </c>
      <c r="B605" s="69" t="s">
        <v>412</v>
      </c>
      <c r="C605" s="69" t="s">
        <v>273</v>
      </c>
      <c r="D605" s="69">
        <v>1243</v>
      </c>
      <c r="E605" s="69">
        <v>65726</v>
      </c>
      <c r="F605" s="69">
        <v>52.88</v>
      </c>
      <c r="G605" s="69">
        <v>45437</v>
      </c>
      <c r="H605" s="69">
        <v>40370</v>
      </c>
      <c r="I605" s="69">
        <v>1.89</v>
      </c>
      <c r="J605" s="69">
        <v>858</v>
      </c>
    </row>
    <row r="606" spans="1:10">
      <c r="A606" s="86">
        <v>45544</v>
      </c>
      <c r="B606" s="69" t="s">
        <v>412</v>
      </c>
      <c r="C606" s="69" t="s">
        <v>277</v>
      </c>
      <c r="D606" s="69">
        <v>1031</v>
      </c>
      <c r="E606" s="69">
        <v>49115</v>
      </c>
      <c r="F606" s="69">
        <v>47.64</v>
      </c>
      <c r="G606" s="69">
        <v>14738</v>
      </c>
      <c r="H606" s="69">
        <v>13249</v>
      </c>
      <c r="I606" s="69">
        <v>6.64</v>
      </c>
      <c r="J606" s="69">
        <v>979</v>
      </c>
    </row>
    <row r="607" spans="1:10">
      <c r="A607" s="86">
        <v>45544</v>
      </c>
      <c r="B607" s="69" t="s">
        <v>412</v>
      </c>
      <c r="C607" s="69" t="s">
        <v>282</v>
      </c>
      <c r="D607" s="69">
        <v>1035</v>
      </c>
      <c r="E607" s="69">
        <v>50343</v>
      </c>
      <c r="F607" s="69">
        <v>48.64</v>
      </c>
      <c r="G607" s="69">
        <v>47403</v>
      </c>
      <c r="H607" s="69">
        <v>38237</v>
      </c>
      <c r="I607" s="69">
        <v>1.61</v>
      </c>
      <c r="J607" s="69">
        <v>763</v>
      </c>
    </row>
    <row r="608" spans="1:10">
      <c r="A608" s="86">
        <v>45544</v>
      </c>
      <c r="B608" s="69" t="s">
        <v>407</v>
      </c>
      <c r="C608" s="69" t="s">
        <v>243</v>
      </c>
      <c r="D608" s="69">
        <v>409</v>
      </c>
      <c r="E608" s="69">
        <v>68392</v>
      </c>
      <c r="F608" s="69">
        <v>167.22</v>
      </c>
      <c r="G608" s="69">
        <v>37584</v>
      </c>
      <c r="H608" s="69">
        <v>30420</v>
      </c>
      <c r="I608" s="69">
        <v>0.03</v>
      </c>
      <c r="J608" s="69">
        <v>12</v>
      </c>
    </row>
    <row r="609" spans="1:10">
      <c r="A609" s="86">
        <v>45544</v>
      </c>
      <c r="B609" s="69" t="s">
        <v>411</v>
      </c>
      <c r="C609" s="69" t="s">
        <v>268</v>
      </c>
      <c r="D609" s="69">
        <v>1164</v>
      </c>
      <c r="E609" s="69">
        <v>64276</v>
      </c>
      <c r="F609" s="69">
        <v>55.22</v>
      </c>
      <c r="G609" s="69">
        <v>81741</v>
      </c>
      <c r="H609" s="69">
        <v>55488</v>
      </c>
      <c r="I609" s="69">
        <v>0.97</v>
      </c>
      <c r="J609" s="69">
        <v>790</v>
      </c>
    </row>
    <row r="610" spans="1:10">
      <c r="A610" s="86">
        <v>45544</v>
      </c>
      <c r="B610" s="69" t="s">
        <v>392</v>
      </c>
      <c r="C610" s="69" t="s">
        <v>185</v>
      </c>
      <c r="D610" s="69">
        <v>2422</v>
      </c>
      <c r="E610" s="69">
        <v>151879</v>
      </c>
      <c r="F610" s="69">
        <v>62.71</v>
      </c>
      <c r="G610" s="69">
        <v>231856</v>
      </c>
      <c r="H610" s="69">
        <v>178083</v>
      </c>
      <c r="I610" s="69">
        <v>0.76</v>
      </c>
      <c r="J610" s="69">
        <v>1752</v>
      </c>
    </row>
    <row r="611" spans="1:10">
      <c r="A611" s="86">
        <v>45544</v>
      </c>
      <c r="B611" s="69" t="s">
        <v>385</v>
      </c>
      <c r="C611" s="69" t="s">
        <v>157</v>
      </c>
      <c r="D611" s="69">
        <v>238</v>
      </c>
      <c r="E611" s="69">
        <v>51259</v>
      </c>
      <c r="F611" s="69">
        <v>215.37</v>
      </c>
      <c r="G611" s="69">
        <v>18345</v>
      </c>
      <c r="H611" s="69">
        <v>16353</v>
      </c>
      <c r="I611" s="69">
        <v>0.61</v>
      </c>
      <c r="J611" s="69">
        <v>112</v>
      </c>
    </row>
    <row r="612" spans="1:10">
      <c r="A612" s="86">
        <v>45544</v>
      </c>
      <c r="B612" s="69" t="s">
        <v>405</v>
      </c>
      <c r="C612" s="69" t="s">
        <v>239</v>
      </c>
      <c r="D612" s="69">
        <v>797</v>
      </c>
      <c r="E612" s="69">
        <v>32737</v>
      </c>
      <c r="F612" s="69">
        <v>41.08</v>
      </c>
      <c r="G612" s="69">
        <v>21354</v>
      </c>
      <c r="H612" s="69">
        <v>17471</v>
      </c>
      <c r="I612" s="69">
        <v>2.25</v>
      </c>
      <c r="J612" s="69">
        <v>480</v>
      </c>
    </row>
    <row r="613" spans="1:10">
      <c r="A613" s="86">
        <v>45544</v>
      </c>
      <c r="B613" s="69" t="s">
        <v>349</v>
      </c>
      <c r="C613" s="69" t="s">
        <v>123</v>
      </c>
      <c r="D613" s="69">
        <v>361</v>
      </c>
      <c r="E613" s="69">
        <v>77046</v>
      </c>
      <c r="F613" s="69">
        <v>213.42</v>
      </c>
      <c r="G613" s="69">
        <v>13887</v>
      </c>
      <c r="H613" s="69">
        <v>11674</v>
      </c>
      <c r="I613" s="69">
        <v>1.22</v>
      </c>
      <c r="J613" s="69">
        <v>170</v>
      </c>
    </row>
    <row r="614" spans="1:10">
      <c r="A614" s="86">
        <v>45544</v>
      </c>
      <c r="B614" s="69" t="s">
        <v>423</v>
      </c>
      <c r="C614" s="69" t="s">
        <v>422</v>
      </c>
      <c r="D614" s="69">
        <v>14</v>
      </c>
      <c r="E614" s="69">
        <v>14887</v>
      </c>
      <c r="F614" s="69">
        <v>1063.3599999999999</v>
      </c>
      <c r="G614" s="69">
        <v>4781</v>
      </c>
      <c r="H614" s="69">
        <v>3881</v>
      </c>
      <c r="I614" s="69">
        <v>0.23</v>
      </c>
      <c r="J614" s="69">
        <v>11</v>
      </c>
    </row>
    <row r="615" spans="1:10">
      <c r="A615" s="86">
        <v>45544</v>
      </c>
      <c r="B615" s="69" t="s">
        <v>425</v>
      </c>
      <c r="C615" s="69" t="s">
        <v>424</v>
      </c>
      <c r="D615" s="69">
        <v>27</v>
      </c>
      <c r="E615" s="69">
        <v>16266</v>
      </c>
      <c r="F615" s="69">
        <v>602.44000000000005</v>
      </c>
      <c r="G615" s="69">
        <v>1353</v>
      </c>
      <c r="H615" s="69">
        <v>1030</v>
      </c>
      <c r="I615" s="69">
        <v>0.52</v>
      </c>
      <c r="J615" s="69">
        <v>7</v>
      </c>
    </row>
    <row r="616" spans="1:10">
      <c r="A616" s="86">
        <v>45544</v>
      </c>
      <c r="B616" s="69" t="s">
        <v>427</v>
      </c>
      <c r="C616" s="69" t="s">
        <v>426</v>
      </c>
      <c r="D616" s="69">
        <v>52</v>
      </c>
      <c r="E616" s="69">
        <v>14822</v>
      </c>
      <c r="F616" s="69">
        <v>285.04000000000002</v>
      </c>
      <c r="G616" s="69">
        <v>4958</v>
      </c>
      <c r="H616" s="69">
        <v>4076</v>
      </c>
      <c r="I616" s="69">
        <v>0.46</v>
      </c>
      <c r="J616" s="69">
        <v>23</v>
      </c>
    </row>
    <row r="617" spans="1:10">
      <c r="A617" s="86">
        <v>45544</v>
      </c>
      <c r="B617" s="69" t="s">
        <v>429</v>
      </c>
      <c r="C617" s="69" t="s">
        <v>428</v>
      </c>
      <c r="D617" s="69">
        <v>20</v>
      </c>
      <c r="E617" s="69">
        <v>14919</v>
      </c>
      <c r="F617" s="69">
        <v>745.95</v>
      </c>
      <c r="G617" s="69">
        <v>1222</v>
      </c>
      <c r="H617" s="69">
        <v>936</v>
      </c>
      <c r="I617" s="69">
        <v>0.82</v>
      </c>
      <c r="J617" s="69">
        <v>10</v>
      </c>
    </row>
    <row r="618" spans="1:10">
      <c r="A618" s="86">
        <v>45544</v>
      </c>
      <c r="B618" s="69" t="s">
        <v>374</v>
      </c>
      <c r="C618" s="69" t="s">
        <v>138</v>
      </c>
      <c r="D618" s="69">
        <v>184</v>
      </c>
      <c r="E618" s="69">
        <v>62553</v>
      </c>
      <c r="F618" s="69">
        <v>339.96</v>
      </c>
      <c r="G618" s="69">
        <v>16691</v>
      </c>
      <c r="H618" s="69">
        <v>14536</v>
      </c>
      <c r="I618" s="69">
        <v>0.61</v>
      </c>
      <c r="J618" s="69">
        <v>101</v>
      </c>
    </row>
    <row r="619" spans="1:10">
      <c r="A619" s="86">
        <v>45544</v>
      </c>
      <c r="B619" s="69" t="s">
        <v>375</v>
      </c>
      <c r="C619" s="69" t="s">
        <v>138</v>
      </c>
      <c r="D619" s="69">
        <v>238</v>
      </c>
      <c r="E619" s="69">
        <v>62587</v>
      </c>
      <c r="F619" s="69">
        <v>262.97000000000003</v>
      </c>
      <c r="G619" s="69">
        <v>19077</v>
      </c>
      <c r="H619" s="69">
        <v>17010</v>
      </c>
      <c r="I619" s="69">
        <v>0.63</v>
      </c>
      <c r="J619" s="69">
        <v>120</v>
      </c>
    </row>
    <row r="620" spans="1:10">
      <c r="A620" s="86">
        <v>45544</v>
      </c>
      <c r="B620" s="69" t="s">
        <v>440</v>
      </c>
      <c r="C620" s="69" t="s">
        <v>432</v>
      </c>
      <c r="D620" s="69">
        <v>431</v>
      </c>
      <c r="E620" s="69">
        <v>28678</v>
      </c>
      <c r="F620" s="69">
        <v>66.540000000000006</v>
      </c>
      <c r="G620" s="69">
        <v>23974</v>
      </c>
      <c r="H620" s="69">
        <v>19273</v>
      </c>
      <c r="I620" s="69">
        <v>1.25</v>
      </c>
      <c r="J620" s="69">
        <v>300</v>
      </c>
    </row>
    <row r="621" spans="1:10">
      <c r="A621" s="86">
        <v>45544</v>
      </c>
      <c r="B621" s="69" t="s">
        <v>441</v>
      </c>
      <c r="C621" s="69" t="s">
        <v>432</v>
      </c>
      <c r="D621" s="69">
        <v>160</v>
      </c>
      <c r="E621" s="69">
        <v>67141</v>
      </c>
      <c r="F621" s="69">
        <v>419.63</v>
      </c>
      <c r="G621" s="69">
        <v>12945</v>
      </c>
      <c r="H621" s="69">
        <v>12522</v>
      </c>
      <c r="I621" s="69">
        <v>0.91</v>
      </c>
      <c r="J621" s="69">
        <v>118</v>
      </c>
    </row>
    <row r="622" spans="1:10">
      <c r="A622" s="86">
        <v>45544</v>
      </c>
      <c r="B622" s="69" t="s">
        <v>199</v>
      </c>
      <c r="C622" s="69" t="s">
        <v>454</v>
      </c>
      <c r="D622" s="69">
        <v>243</v>
      </c>
      <c r="E622" s="69">
        <v>16964</v>
      </c>
      <c r="F622" s="69">
        <v>69.81</v>
      </c>
      <c r="G622" s="69">
        <v>13505</v>
      </c>
      <c r="H622" s="69">
        <v>11606</v>
      </c>
      <c r="I622" s="69">
        <v>1.1000000000000001</v>
      </c>
      <c r="J622" s="69">
        <v>148</v>
      </c>
    </row>
    <row r="623" spans="1:10">
      <c r="A623" s="86">
        <v>45544</v>
      </c>
      <c r="B623" s="69" t="s">
        <v>442</v>
      </c>
      <c r="C623" s="69" t="s">
        <v>432</v>
      </c>
      <c r="D623" s="69">
        <v>149</v>
      </c>
      <c r="E623" s="69">
        <v>9719</v>
      </c>
      <c r="F623" s="69">
        <v>65.23</v>
      </c>
      <c r="G623" s="69">
        <v>6932</v>
      </c>
      <c r="H623" s="69">
        <v>5618</v>
      </c>
      <c r="I623" s="69">
        <v>1.63</v>
      </c>
      <c r="J623" s="69">
        <v>113</v>
      </c>
    </row>
    <row r="624" spans="1:10">
      <c r="A624" s="86">
        <v>45544</v>
      </c>
      <c r="B624" s="69" t="s">
        <v>443</v>
      </c>
      <c r="C624" s="69" t="s">
        <v>432</v>
      </c>
      <c r="D624" s="69">
        <v>183</v>
      </c>
      <c r="E624" s="69">
        <v>9747</v>
      </c>
      <c r="F624" s="69">
        <v>53.26</v>
      </c>
      <c r="G624" s="69">
        <v>6953</v>
      </c>
      <c r="H624" s="69">
        <v>6033</v>
      </c>
      <c r="I624" s="69">
        <v>1.51</v>
      </c>
      <c r="J624" s="69">
        <v>105</v>
      </c>
    </row>
    <row r="625" spans="1:10">
      <c r="A625" s="86">
        <v>45544</v>
      </c>
      <c r="B625" s="69" t="s">
        <v>420</v>
      </c>
      <c r="C625" s="69" t="s">
        <v>419</v>
      </c>
      <c r="D625" s="69">
        <v>150</v>
      </c>
      <c r="E625" s="69">
        <v>67850</v>
      </c>
      <c r="F625" s="69">
        <v>452.33</v>
      </c>
      <c r="G625" s="69">
        <v>109784</v>
      </c>
      <c r="H625" s="69">
        <v>107664</v>
      </c>
      <c r="I625" s="69">
        <v>0</v>
      </c>
      <c r="J625" s="69">
        <v>5</v>
      </c>
    </row>
    <row r="626" spans="1:10">
      <c r="A626" s="86">
        <v>45544</v>
      </c>
      <c r="B626" s="69" t="s">
        <v>409</v>
      </c>
      <c r="C626" s="69" t="s">
        <v>253</v>
      </c>
      <c r="D626" s="69">
        <v>2337</v>
      </c>
      <c r="E626" s="69">
        <v>98361</v>
      </c>
      <c r="F626" s="69">
        <v>42.09</v>
      </c>
      <c r="G626" s="69">
        <v>32914</v>
      </c>
      <c r="H626" s="69">
        <v>30617</v>
      </c>
      <c r="I626" s="69">
        <v>6.47</v>
      </c>
      <c r="J626" s="69">
        <v>2130</v>
      </c>
    </row>
    <row r="627" spans="1:10">
      <c r="A627" s="86">
        <v>45544</v>
      </c>
      <c r="B627" s="69" t="s">
        <v>378</v>
      </c>
      <c r="C627" s="69" t="s">
        <v>145</v>
      </c>
      <c r="D627" s="69">
        <v>409</v>
      </c>
      <c r="E627" s="69">
        <v>69803</v>
      </c>
      <c r="F627" s="69">
        <v>170.67</v>
      </c>
      <c r="G627" s="69">
        <v>17498</v>
      </c>
      <c r="H627" s="69">
        <v>14913</v>
      </c>
      <c r="I627" s="69">
        <v>1.1499999999999999</v>
      </c>
      <c r="J627" s="69">
        <v>201</v>
      </c>
    </row>
    <row r="628" spans="1:10">
      <c r="A628" s="86">
        <v>45544</v>
      </c>
      <c r="B628" s="69" t="s">
        <v>444</v>
      </c>
      <c r="C628" s="69" t="s">
        <v>432</v>
      </c>
      <c r="D628" s="69">
        <v>390</v>
      </c>
      <c r="E628" s="69">
        <v>31032</v>
      </c>
      <c r="F628" s="69">
        <v>79.569999999999993</v>
      </c>
      <c r="G628" s="69">
        <v>28968</v>
      </c>
      <c r="H628" s="69">
        <v>19007</v>
      </c>
      <c r="I628" s="69">
        <v>1.03</v>
      </c>
      <c r="J628" s="69">
        <v>297</v>
      </c>
    </row>
    <row r="629" spans="1:10">
      <c r="A629" s="86">
        <v>45544</v>
      </c>
      <c r="B629" s="69" t="s">
        <v>196</v>
      </c>
      <c r="C629" s="69" t="s">
        <v>454</v>
      </c>
      <c r="D629" s="69">
        <v>191</v>
      </c>
      <c r="E629" s="69">
        <v>16854</v>
      </c>
      <c r="F629" s="69">
        <v>88.24</v>
      </c>
      <c r="G629" s="69">
        <v>13009</v>
      </c>
      <c r="H629" s="69">
        <v>11291</v>
      </c>
      <c r="I629" s="69">
        <v>1.02</v>
      </c>
      <c r="J629" s="69">
        <v>133</v>
      </c>
    </row>
    <row r="630" spans="1:10">
      <c r="A630" s="86">
        <v>45544</v>
      </c>
      <c r="B630" s="69" t="s">
        <v>445</v>
      </c>
      <c r="C630" s="69" t="s">
        <v>432</v>
      </c>
      <c r="D630" s="69">
        <v>116</v>
      </c>
      <c r="E630" s="69">
        <v>7695</v>
      </c>
      <c r="F630" s="69">
        <v>66.34</v>
      </c>
      <c r="G630" s="69">
        <v>5079</v>
      </c>
      <c r="H630" s="69">
        <v>4341</v>
      </c>
      <c r="I630" s="69">
        <v>1.54</v>
      </c>
      <c r="J630" s="69">
        <v>78</v>
      </c>
    </row>
    <row r="631" spans="1:10">
      <c r="A631" s="86">
        <v>45544</v>
      </c>
      <c r="B631" s="69" t="s">
        <v>456</v>
      </c>
      <c r="C631" s="69" t="s">
        <v>455</v>
      </c>
      <c r="D631" s="69">
        <v>106</v>
      </c>
      <c r="E631" s="69">
        <v>6749</v>
      </c>
      <c r="F631" s="69">
        <v>63.67</v>
      </c>
      <c r="G631" s="69">
        <v>5337</v>
      </c>
      <c r="H631" s="69">
        <v>4808</v>
      </c>
      <c r="I631" s="69">
        <v>1.24</v>
      </c>
      <c r="J631" s="69">
        <v>66</v>
      </c>
    </row>
    <row r="632" spans="1:10">
      <c r="A632" s="86">
        <v>45544</v>
      </c>
      <c r="B632" s="69" t="s">
        <v>380</v>
      </c>
      <c r="C632" s="69" t="s">
        <v>150</v>
      </c>
      <c r="D632" s="69">
        <v>461</v>
      </c>
      <c r="E632" s="69">
        <v>64749</v>
      </c>
      <c r="F632" s="69">
        <v>140.44999999999999</v>
      </c>
      <c r="G632" s="69">
        <v>22704</v>
      </c>
      <c r="H632" s="69">
        <v>18915</v>
      </c>
      <c r="I632" s="69">
        <v>0.88</v>
      </c>
      <c r="J632" s="69">
        <v>199</v>
      </c>
    </row>
    <row r="633" spans="1:10">
      <c r="A633" s="86">
        <v>45544</v>
      </c>
      <c r="B633" s="69" t="s">
        <v>352</v>
      </c>
      <c r="C633" s="69" t="s">
        <v>141</v>
      </c>
      <c r="D633" s="69">
        <v>97</v>
      </c>
      <c r="E633" s="69">
        <v>10410</v>
      </c>
      <c r="F633" s="69">
        <v>107.32</v>
      </c>
      <c r="G633" s="69">
        <v>1166</v>
      </c>
      <c r="H633" s="69">
        <v>952</v>
      </c>
      <c r="I633" s="69">
        <v>2.06</v>
      </c>
      <c r="J633" s="69">
        <v>24</v>
      </c>
    </row>
    <row r="634" spans="1:10">
      <c r="A634" s="86">
        <v>45544</v>
      </c>
      <c r="B634" s="69" t="s">
        <v>355</v>
      </c>
      <c r="C634" s="69" t="s">
        <v>141</v>
      </c>
      <c r="D634" s="69">
        <v>107</v>
      </c>
      <c r="E634" s="69">
        <v>10228</v>
      </c>
      <c r="F634" s="69">
        <v>95.59</v>
      </c>
      <c r="G634" s="69">
        <v>2268</v>
      </c>
      <c r="H634" s="69">
        <v>1832</v>
      </c>
      <c r="I634" s="69">
        <v>2.0699999999999998</v>
      </c>
      <c r="J634" s="69">
        <v>47</v>
      </c>
    </row>
    <row r="635" spans="1:10">
      <c r="A635" s="86">
        <v>45544</v>
      </c>
      <c r="B635" s="69" t="s">
        <v>356</v>
      </c>
      <c r="C635" s="69" t="s">
        <v>141</v>
      </c>
      <c r="D635" s="69">
        <v>90</v>
      </c>
      <c r="E635" s="69">
        <v>10560</v>
      </c>
      <c r="F635" s="69">
        <v>117.33</v>
      </c>
      <c r="G635" s="69">
        <v>1749</v>
      </c>
      <c r="H635" s="69">
        <v>1456</v>
      </c>
      <c r="I635" s="69">
        <v>2.17</v>
      </c>
      <c r="J635" s="69">
        <v>38</v>
      </c>
    </row>
    <row r="636" spans="1:10">
      <c r="A636" s="86">
        <v>45544</v>
      </c>
      <c r="B636" s="69" t="s">
        <v>357</v>
      </c>
      <c r="C636" s="69" t="s">
        <v>141</v>
      </c>
      <c r="D636" s="69">
        <v>82</v>
      </c>
      <c r="E636" s="69">
        <v>10456</v>
      </c>
      <c r="F636" s="69">
        <v>127.51</v>
      </c>
      <c r="G636" s="69">
        <v>1590</v>
      </c>
      <c r="H636" s="69">
        <v>1393</v>
      </c>
      <c r="I636" s="69">
        <v>2.64</v>
      </c>
      <c r="J636" s="69">
        <v>42</v>
      </c>
    </row>
    <row r="637" spans="1:10">
      <c r="A637" s="86">
        <v>45544</v>
      </c>
      <c r="B637" s="69" t="s">
        <v>358</v>
      </c>
      <c r="C637" s="69" t="s">
        <v>141</v>
      </c>
      <c r="D637" s="69">
        <v>118</v>
      </c>
      <c r="E637" s="69">
        <v>10429</v>
      </c>
      <c r="F637" s="69">
        <v>88.38</v>
      </c>
      <c r="G637" s="69">
        <v>1773</v>
      </c>
      <c r="H637" s="69">
        <v>1512</v>
      </c>
      <c r="I637" s="69">
        <v>2.37</v>
      </c>
      <c r="J637" s="69">
        <v>42</v>
      </c>
    </row>
    <row r="638" spans="1:10">
      <c r="A638" s="86">
        <v>45544</v>
      </c>
      <c r="B638" s="69" t="s">
        <v>359</v>
      </c>
      <c r="C638" s="69" t="s">
        <v>141</v>
      </c>
      <c r="D638" s="69">
        <v>94</v>
      </c>
      <c r="E638" s="69">
        <v>10393</v>
      </c>
      <c r="F638" s="69">
        <v>110.56</v>
      </c>
      <c r="G638" s="69">
        <v>2501</v>
      </c>
      <c r="H638" s="69">
        <v>1962</v>
      </c>
      <c r="I638" s="69">
        <v>1.56</v>
      </c>
      <c r="J638" s="69">
        <v>39</v>
      </c>
    </row>
    <row r="639" spans="1:10">
      <c r="A639" s="86">
        <v>45544</v>
      </c>
      <c r="B639" s="69" t="s">
        <v>360</v>
      </c>
      <c r="C639" s="69" t="s">
        <v>141</v>
      </c>
      <c r="D639" s="69">
        <v>111</v>
      </c>
      <c r="E639" s="69">
        <v>10365</v>
      </c>
      <c r="F639" s="69">
        <v>93.38</v>
      </c>
      <c r="G639" s="69">
        <v>1771</v>
      </c>
      <c r="H639" s="69">
        <v>1477</v>
      </c>
      <c r="I639" s="69">
        <v>2.94</v>
      </c>
      <c r="J639" s="69">
        <v>52</v>
      </c>
    </row>
    <row r="640" spans="1:10">
      <c r="A640" s="86">
        <v>45544</v>
      </c>
      <c r="B640" s="69" t="s">
        <v>361</v>
      </c>
      <c r="C640" s="69" t="s">
        <v>141</v>
      </c>
      <c r="D640" s="69">
        <v>141</v>
      </c>
      <c r="E640" s="69">
        <v>10417</v>
      </c>
      <c r="F640" s="69">
        <v>73.88</v>
      </c>
      <c r="G640" s="69">
        <v>1583</v>
      </c>
      <c r="H640" s="69">
        <v>1327</v>
      </c>
      <c r="I640" s="69">
        <v>3.47</v>
      </c>
      <c r="J640" s="69">
        <v>55</v>
      </c>
    </row>
    <row r="641" spans="1:10">
      <c r="A641" s="86">
        <v>45544</v>
      </c>
      <c r="B641" s="69" t="s">
        <v>362</v>
      </c>
      <c r="C641" s="69" t="s">
        <v>141</v>
      </c>
      <c r="D641" s="69">
        <v>73</v>
      </c>
      <c r="E641" s="69">
        <v>10724</v>
      </c>
      <c r="F641" s="69">
        <v>146.9</v>
      </c>
      <c r="G641" s="69">
        <v>1589</v>
      </c>
      <c r="H641" s="69">
        <v>1363</v>
      </c>
      <c r="I641" s="69">
        <v>1.83</v>
      </c>
      <c r="J641" s="69">
        <v>29</v>
      </c>
    </row>
    <row r="642" spans="1:10">
      <c r="A642" s="86">
        <v>45544</v>
      </c>
      <c r="B642" s="69" t="s">
        <v>363</v>
      </c>
      <c r="C642" s="69" t="s">
        <v>141</v>
      </c>
      <c r="D642" s="69">
        <v>114</v>
      </c>
      <c r="E642" s="69">
        <v>10447</v>
      </c>
      <c r="F642" s="69">
        <v>91.64</v>
      </c>
      <c r="G642" s="69">
        <v>2157</v>
      </c>
      <c r="H642" s="69">
        <v>1825</v>
      </c>
      <c r="I642" s="69">
        <v>2.74</v>
      </c>
      <c r="J642" s="69">
        <v>59</v>
      </c>
    </row>
    <row r="643" spans="1:10">
      <c r="A643" s="86">
        <v>45544</v>
      </c>
      <c r="B643" s="69" t="s">
        <v>364</v>
      </c>
      <c r="C643" s="69" t="s">
        <v>141</v>
      </c>
      <c r="D643" s="69">
        <v>134</v>
      </c>
      <c r="E643" s="69">
        <v>10151</v>
      </c>
      <c r="F643" s="69">
        <v>75.75</v>
      </c>
      <c r="G643" s="69">
        <v>2249</v>
      </c>
      <c r="H643" s="69">
        <v>1871</v>
      </c>
      <c r="I643" s="69">
        <v>2.62</v>
      </c>
      <c r="J643" s="69">
        <v>59</v>
      </c>
    </row>
    <row r="644" spans="1:10">
      <c r="A644" s="86">
        <v>45544</v>
      </c>
      <c r="B644" s="69" t="s">
        <v>381</v>
      </c>
      <c r="C644" s="69" t="s">
        <v>153</v>
      </c>
      <c r="D644" s="69">
        <v>215</v>
      </c>
      <c r="E644" s="69">
        <v>66515</v>
      </c>
      <c r="F644" s="69">
        <v>309.37</v>
      </c>
      <c r="G644" s="69">
        <v>14199</v>
      </c>
      <c r="H644" s="69">
        <v>11382</v>
      </c>
      <c r="I644" s="69">
        <v>0.8</v>
      </c>
      <c r="J644" s="69">
        <v>113</v>
      </c>
    </row>
    <row r="645" spans="1:10">
      <c r="A645" s="86">
        <v>45544</v>
      </c>
      <c r="B645" s="69" t="s">
        <v>446</v>
      </c>
      <c r="C645" s="69" t="s">
        <v>432</v>
      </c>
      <c r="D645" s="69">
        <v>572</v>
      </c>
      <c r="E645" s="69">
        <v>27325</v>
      </c>
      <c r="F645" s="69">
        <v>47.77</v>
      </c>
      <c r="G645" s="69">
        <v>17664</v>
      </c>
      <c r="H645" s="69">
        <v>15296</v>
      </c>
      <c r="I645" s="69">
        <v>2.04</v>
      </c>
      <c r="J645" s="69">
        <v>360</v>
      </c>
    </row>
    <row r="646" spans="1:10">
      <c r="A646" s="86">
        <v>45544</v>
      </c>
      <c r="B646" s="69" t="s">
        <v>200</v>
      </c>
      <c r="C646" s="69" t="s">
        <v>454</v>
      </c>
      <c r="D646" s="69">
        <v>372</v>
      </c>
      <c r="E646" s="69">
        <v>17100</v>
      </c>
      <c r="F646" s="69">
        <v>45.97</v>
      </c>
      <c r="G646" s="69">
        <v>12156</v>
      </c>
      <c r="H646" s="69">
        <v>10622</v>
      </c>
      <c r="I646" s="69">
        <v>1.81</v>
      </c>
      <c r="J646" s="69">
        <v>220</v>
      </c>
    </row>
    <row r="647" spans="1:10">
      <c r="A647" s="86">
        <v>45544</v>
      </c>
      <c r="B647" s="69" t="s">
        <v>447</v>
      </c>
      <c r="C647" s="69" t="s">
        <v>432</v>
      </c>
      <c r="D647" s="69">
        <v>188</v>
      </c>
      <c r="E647" s="69">
        <v>9243</v>
      </c>
      <c r="F647" s="69">
        <v>49.16</v>
      </c>
      <c r="G647" s="69">
        <v>5171</v>
      </c>
      <c r="H647" s="69">
        <v>4722</v>
      </c>
      <c r="I647" s="69">
        <v>2.0099999999999998</v>
      </c>
      <c r="J647" s="69">
        <v>104</v>
      </c>
    </row>
    <row r="648" spans="1:10">
      <c r="A648" s="86">
        <v>45545</v>
      </c>
      <c r="B648" s="69" t="s">
        <v>386</v>
      </c>
      <c r="C648" s="69" t="s">
        <v>161</v>
      </c>
      <c r="D648" s="69">
        <v>212</v>
      </c>
      <c r="E648" s="69">
        <v>37866</v>
      </c>
      <c r="F648" s="69">
        <v>178.61</v>
      </c>
      <c r="G648" s="69">
        <v>15242</v>
      </c>
      <c r="H648" s="69">
        <v>13597</v>
      </c>
      <c r="I648" s="69">
        <v>0.79</v>
      </c>
      <c r="J648" s="69">
        <v>120</v>
      </c>
    </row>
    <row r="649" spans="1:10">
      <c r="A649" s="86">
        <v>45545</v>
      </c>
      <c r="B649" s="69" t="s">
        <v>348</v>
      </c>
      <c r="C649" s="69" t="s">
        <v>123</v>
      </c>
      <c r="D649" s="69">
        <v>57</v>
      </c>
      <c r="E649" s="69">
        <v>13749</v>
      </c>
      <c r="F649" s="69">
        <v>241.21</v>
      </c>
      <c r="G649" s="69">
        <v>2098</v>
      </c>
      <c r="H649" s="69">
        <v>1944</v>
      </c>
      <c r="I649" s="69">
        <v>1.38</v>
      </c>
      <c r="J649" s="69">
        <v>29</v>
      </c>
    </row>
    <row r="650" spans="1:10">
      <c r="A650" s="86">
        <v>45545</v>
      </c>
      <c r="B650" s="69" t="s">
        <v>404</v>
      </c>
      <c r="C650" s="69" t="s">
        <v>223</v>
      </c>
      <c r="D650" s="69">
        <v>60</v>
      </c>
      <c r="E650" s="69">
        <v>16035</v>
      </c>
      <c r="F650" s="69">
        <v>267.25</v>
      </c>
      <c r="G650" s="69">
        <v>3178</v>
      </c>
      <c r="H650" s="69">
        <v>2622</v>
      </c>
      <c r="I650" s="69">
        <v>1.1299999999999999</v>
      </c>
      <c r="J650" s="69">
        <v>36</v>
      </c>
    </row>
    <row r="651" spans="1:10">
      <c r="A651" s="86">
        <v>45545</v>
      </c>
      <c r="B651" s="69" t="s">
        <v>408</v>
      </c>
      <c r="C651" s="69" t="s">
        <v>248</v>
      </c>
      <c r="D651" s="69">
        <v>1456</v>
      </c>
      <c r="E651" s="69">
        <v>86817</v>
      </c>
      <c r="F651" s="69">
        <v>59.63</v>
      </c>
      <c r="G651" s="69">
        <v>27704</v>
      </c>
      <c r="H651" s="69">
        <v>24258</v>
      </c>
      <c r="I651" s="69">
        <v>5.04</v>
      </c>
      <c r="J651" s="69">
        <v>1395</v>
      </c>
    </row>
    <row r="652" spans="1:10">
      <c r="A652" s="86">
        <v>45545</v>
      </c>
      <c r="B652" s="69" t="s">
        <v>394</v>
      </c>
      <c r="C652" s="69" t="s">
        <v>393</v>
      </c>
      <c r="D652" s="69">
        <v>2175</v>
      </c>
      <c r="E652" s="69">
        <v>138158</v>
      </c>
      <c r="F652" s="69">
        <v>63.52</v>
      </c>
      <c r="G652" s="69">
        <v>109817</v>
      </c>
      <c r="H652" s="69">
        <v>54408</v>
      </c>
      <c r="I652" s="69">
        <v>1.64</v>
      </c>
      <c r="J652" s="69">
        <v>1805</v>
      </c>
    </row>
    <row r="653" spans="1:10">
      <c r="A653" s="86">
        <v>45545</v>
      </c>
      <c r="B653" s="69" t="s">
        <v>395</v>
      </c>
      <c r="C653" s="69" t="s">
        <v>393</v>
      </c>
      <c r="D653" s="69">
        <v>3531</v>
      </c>
      <c r="E653" s="69">
        <v>221894</v>
      </c>
      <c r="F653" s="69">
        <v>62.84</v>
      </c>
      <c r="G653" s="69">
        <v>178231</v>
      </c>
      <c r="H653" s="69">
        <v>87038</v>
      </c>
      <c r="I653" s="69">
        <v>1.69</v>
      </c>
      <c r="J653" s="69">
        <v>3006</v>
      </c>
    </row>
    <row r="654" spans="1:10">
      <c r="A654" s="86">
        <v>45545</v>
      </c>
      <c r="B654" s="69" t="s">
        <v>396</v>
      </c>
      <c r="C654" s="69" t="s">
        <v>393</v>
      </c>
      <c r="D654" s="69">
        <v>341</v>
      </c>
      <c r="E654" s="69">
        <v>21442</v>
      </c>
      <c r="F654" s="69">
        <v>62.88</v>
      </c>
      <c r="G654" s="69">
        <v>18398</v>
      </c>
      <c r="H654" s="69">
        <v>8766</v>
      </c>
      <c r="I654" s="69">
        <v>1.52</v>
      </c>
      <c r="J654" s="69">
        <v>279</v>
      </c>
    </row>
    <row r="655" spans="1:10">
      <c r="A655" s="86">
        <v>45545</v>
      </c>
      <c r="B655" s="69" t="s">
        <v>202</v>
      </c>
      <c r="C655" s="69" t="s">
        <v>454</v>
      </c>
      <c r="D655" s="69">
        <v>721</v>
      </c>
      <c r="E655" s="69">
        <v>49259</v>
      </c>
      <c r="F655" s="69">
        <v>68.319999999999993</v>
      </c>
      <c r="G655" s="69">
        <v>43298</v>
      </c>
      <c r="H655" s="69">
        <v>33589</v>
      </c>
      <c r="I655" s="69">
        <v>1.1299999999999999</v>
      </c>
      <c r="J655" s="69">
        <v>491</v>
      </c>
    </row>
    <row r="656" spans="1:10">
      <c r="A656" s="86">
        <v>45545</v>
      </c>
      <c r="B656" s="69" t="s">
        <v>198</v>
      </c>
      <c r="C656" s="69" t="s">
        <v>454</v>
      </c>
      <c r="D656" s="69">
        <v>578</v>
      </c>
      <c r="E656" s="69">
        <v>44927</v>
      </c>
      <c r="F656" s="69">
        <v>77.73</v>
      </c>
      <c r="G656" s="69">
        <v>43190</v>
      </c>
      <c r="H656" s="69">
        <v>30262</v>
      </c>
      <c r="I656" s="69">
        <v>0.98</v>
      </c>
      <c r="J656" s="69">
        <v>425</v>
      </c>
    </row>
    <row r="657" spans="1:10">
      <c r="A657" s="86">
        <v>45545</v>
      </c>
      <c r="B657" s="69" t="s">
        <v>433</v>
      </c>
      <c r="C657" s="69" t="s">
        <v>432</v>
      </c>
      <c r="D657" s="69">
        <v>692</v>
      </c>
      <c r="E657" s="69">
        <v>48215</v>
      </c>
      <c r="F657" s="69">
        <v>69.67</v>
      </c>
      <c r="G657" s="69">
        <v>33445</v>
      </c>
      <c r="H657" s="69">
        <v>28763</v>
      </c>
      <c r="I657" s="69">
        <v>1.38</v>
      </c>
      <c r="J657" s="69">
        <v>460</v>
      </c>
    </row>
    <row r="658" spans="1:10">
      <c r="A658" s="86">
        <v>45545</v>
      </c>
      <c r="B658" s="69" t="s">
        <v>434</v>
      </c>
      <c r="C658" s="69" t="s">
        <v>432</v>
      </c>
      <c r="D658" s="69">
        <v>673</v>
      </c>
      <c r="E658" s="69">
        <v>45666</v>
      </c>
      <c r="F658" s="69">
        <v>67.849999999999994</v>
      </c>
      <c r="G658" s="69">
        <v>35748</v>
      </c>
      <c r="H658" s="69">
        <v>30206</v>
      </c>
      <c r="I658" s="69">
        <v>1.24</v>
      </c>
      <c r="J658" s="69">
        <v>443</v>
      </c>
    </row>
    <row r="659" spans="1:10">
      <c r="A659" s="86">
        <v>45545</v>
      </c>
      <c r="B659" s="69" t="s">
        <v>436</v>
      </c>
      <c r="C659" s="69" t="s">
        <v>432</v>
      </c>
      <c r="D659" s="69">
        <v>858</v>
      </c>
      <c r="E659" s="69">
        <v>44103</v>
      </c>
      <c r="F659" s="69">
        <v>51.4</v>
      </c>
      <c r="G659" s="69">
        <v>33162</v>
      </c>
      <c r="H659" s="69">
        <v>28082</v>
      </c>
      <c r="I659" s="69">
        <v>1.45</v>
      </c>
      <c r="J659" s="69">
        <v>482</v>
      </c>
    </row>
    <row r="660" spans="1:10">
      <c r="A660" s="86">
        <v>45545</v>
      </c>
      <c r="B660" s="69" t="s">
        <v>437</v>
      </c>
      <c r="C660" s="69" t="s">
        <v>432</v>
      </c>
      <c r="D660" s="69">
        <v>0</v>
      </c>
      <c r="E660" s="69">
        <v>0</v>
      </c>
      <c r="G660" s="69">
        <v>0</v>
      </c>
      <c r="H660" s="69">
        <v>0</v>
      </c>
      <c r="J660" s="69">
        <v>1</v>
      </c>
    </row>
    <row r="661" spans="1:10">
      <c r="A661" s="86">
        <v>45545</v>
      </c>
      <c r="B661" s="69" t="s">
        <v>201</v>
      </c>
      <c r="C661" s="69" t="s">
        <v>454</v>
      </c>
      <c r="D661" s="69">
        <v>568</v>
      </c>
      <c r="E661" s="69">
        <v>39321</v>
      </c>
      <c r="F661" s="69">
        <v>69.23</v>
      </c>
      <c r="G661" s="69">
        <v>31270</v>
      </c>
      <c r="H661" s="69">
        <v>25720</v>
      </c>
      <c r="I661" s="69">
        <v>1.22</v>
      </c>
      <c r="J661" s="69">
        <v>383</v>
      </c>
    </row>
    <row r="662" spans="1:10">
      <c r="A662" s="86">
        <v>45545</v>
      </c>
      <c r="B662" s="69" t="s">
        <v>397</v>
      </c>
      <c r="C662" s="69" t="s">
        <v>191</v>
      </c>
      <c r="D662" s="69">
        <v>11</v>
      </c>
      <c r="E662" s="69">
        <v>404</v>
      </c>
      <c r="F662" s="69">
        <v>36.729999999999997</v>
      </c>
      <c r="G662" s="69">
        <v>324</v>
      </c>
      <c r="H662" s="69">
        <v>273</v>
      </c>
      <c r="I662" s="69">
        <v>2.78</v>
      </c>
      <c r="J662" s="69">
        <v>9</v>
      </c>
    </row>
    <row r="663" spans="1:10">
      <c r="A663" s="86">
        <v>45545</v>
      </c>
      <c r="B663" s="69" t="s">
        <v>398</v>
      </c>
      <c r="C663" s="69" t="s">
        <v>191</v>
      </c>
      <c r="D663" s="69">
        <v>86</v>
      </c>
      <c r="E663" s="69">
        <v>4098</v>
      </c>
      <c r="F663" s="69">
        <v>47.65</v>
      </c>
      <c r="G663" s="69">
        <v>2847</v>
      </c>
      <c r="H663" s="69">
        <v>2624</v>
      </c>
      <c r="I663" s="69">
        <v>2.42</v>
      </c>
      <c r="J663" s="69">
        <v>69</v>
      </c>
    </row>
    <row r="664" spans="1:10">
      <c r="A664" s="86">
        <v>45545</v>
      </c>
      <c r="B664" s="69" t="s">
        <v>399</v>
      </c>
      <c r="C664" s="69" t="s">
        <v>191</v>
      </c>
      <c r="D664" s="69">
        <v>1651</v>
      </c>
      <c r="E664" s="69">
        <v>78567</v>
      </c>
      <c r="F664" s="69">
        <v>47.59</v>
      </c>
      <c r="G664" s="69">
        <v>55262</v>
      </c>
      <c r="H664" s="69">
        <v>46000</v>
      </c>
      <c r="I664" s="69">
        <v>1.91</v>
      </c>
      <c r="J664" s="69">
        <v>1054</v>
      </c>
    </row>
    <row r="665" spans="1:10">
      <c r="A665" s="86">
        <v>45545</v>
      </c>
      <c r="B665" s="69" t="s">
        <v>400</v>
      </c>
      <c r="C665" s="69" t="s">
        <v>205</v>
      </c>
      <c r="D665" s="69">
        <v>575</v>
      </c>
      <c r="E665" s="69">
        <v>47369</v>
      </c>
      <c r="F665" s="69">
        <v>82.38</v>
      </c>
      <c r="G665" s="69">
        <v>10540</v>
      </c>
      <c r="H665" s="69">
        <v>9184</v>
      </c>
      <c r="I665" s="69">
        <v>0.38</v>
      </c>
      <c r="J665" s="69">
        <v>40</v>
      </c>
    </row>
    <row r="666" spans="1:10">
      <c r="A666" s="86">
        <v>45545</v>
      </c>
      <c r="B666" s="69" t="s">
        <v>401</v>
      </c>
      <c r="C666" s="69" t="s">
        <v>205</v>
      </c>
      <c r="D666" s="69">
        <v>22</v>
      </c>
      <c r="E666" s="69">
        <v>1031</v>
      </c>
      <c r="F666" s="69">
        <v>46.86</v>
      </c>
      <c r="G666" s="69">
        <v>237</v>
      </c>
      <c r="H666" s="69">
        <v>224</v>
      </c>
      <c r="I666" s="69">
        <v>0.84</v>
      </c>
      <c r="J666" s="69">
        <v>2</v>
      </c>
    </row>
    <row r="667" spans="1:10">
      <c r="A667" s="86">
        <v>45545</v>
      </c>
      <c r="B667" s="69" t="s">
        <v>402</v>
      </c>
      <c r="C667" s="69" t="s">
        <v>205</v>
      </c>
      <c r="D667" s="69">
        <v>8</v>
      </c>
      <c r="E667" s="69">
        <v>687</v>
      </c>
      <c r="F667" s="69">
        <v>85.88</v>
      </c>
      <c r="G667" s="69">
        <v>126</v>
      </c>
      <c r="H667" s="69">
        <v>122</v>
      </c>
      <c r="I667" s="69">
        <v>1.59</v>
      </c>
      <c r="J667" s="69">
        <v>2</v>
      </c>
    </row>
    <row r="668" spans="1:10">
      <c r="A668" s="86">
        <v>45545</v>
      </c>
      <c r="B668" s="69" t="s">
        <v>415</v>
      </c>
      <c r="C668" s="69" t="s">
        <v>286</v>
      </c>
      <c r="D668" s="69">
        <v>87</v>
      </c>
      <c r="E668" s="69">
        <v>27854</v>
      </c>
      <c r="F668" s="69">
        <v>320.16000000000003</v>
      </c>
      <c r="G668" s="69">
        <v>45814</v>
      </c>
      <c r="H668" s="69">
        <v>45814</v>
      </c>
      <c r="I668" s="69">
        <v>0.05</v>
      </c>
      <c r="J668" s="69">
        <v>24</v>
      </c>
    </row>
    <row r="669" spans="1:10">
      <c r="A669" s="86">
        <v>45545</v>
      </c>
      <c r="B669" s="69" t="s">
        <v>417</v>
      </c>
      <c r="C669" s="69" t="s">
        <v>286</v>
      </c>
      <c r="D669" s="69">
        <v>106</v>
      </c>
      <c r="E669" s="69">
        <v>35395</v>
      </c>
      <c r="F669" s="69">
        <v>333.92</v>
      </c>
      <c r="G669" s="69">
        <v>57845</v>
      </c>
      <c r="H669" s="69">
        <v>56875</v>
      </c>
      <c r="I669" s="69">
        <v>0.06</v>
      </c>
      <c r="J669" s="69">
        <v>35</v>
      </c>
    </row>
    <row r="670" spans="1:10">
      <c r="A670" s="86">
        <v>45545</v>
      </c>
      <c r="B670" s="69" t="s">
        <v>347</v>
      </c>
      <c r="C670" s="69" t="s">
        <v>101</v>
      </c>
      <c r="D670" s="69">
        <v>363</v>
      </c>
      <c r="E670" s="69">
        <v>98556</v>
      </c>
      <c r="F670" s="69">
        <v>271.5</v>
      </c>
      <c r="G670" s="69">
        <v>22996</v>
      </c>
      <c r="H670" s="69">
        <v>17404</v>
      </c>
      <c r="I670" s="69">
        <v>0.9</v>
      </c>
      <c r="J670" s="69">
        <v>207</v>
      </c>
    </row>
    <row r="671" spans="1:10">
      <c r="A671" s="86">
        <v>45545</v>
      </c>
      <c r="B671" s="69" t="s">
        <v>438</v>
      </c>
      <c r="C671" s="69" t="s">
        <v>432</v>
      </c>
      <c r="D671" s="69">
        <v>701</v>
      </c>
      <c r="E671" s="69">
        <v>43541</v>
      </c>
      <c r="F671" s="69">
        <v>62.11</v>
      </c>
      <c r="G671" s="69">
        <v>25255</v>
      </c>
      <c r="H671" s="69">
        <v>20765</v>
      </c>
      <c r="I671" s="69">
        <v>1.7</v>
      </c>
      <c r="J671" s="69">
        <v>429</v>
      </c>
    </row>
    <row r="672" spans="1:10">
      <c r="A672" s="86">
        <v>45545</v>
      </c>
      <c r="B672" s="69" t="s">
        <v>197</v>
      </c>
      <c r="C672" s="69" t="s">
        <v>454</v>
      </c>
      <c r="D672" s="69">
        <v>946</v>
      </c>
      <c r="E672" s="69">
        <v>44893</v>
      </c>
      <c r="F672" s="69">
        <v>47.46</v>
      </c>
      <c r="G672" s="69">
        <v>30455</v>
      </c>
      <c r="H672" s="69">
        <v>24575</v>
      </c>
      <c r="I672" s="69">
        <v>1.83</v>
      </c>
      <c r="J672" s="69">
        <v>557</v>
      </c>
    </row>
    <row r="673" spans="1:10">
      <c r="A673" s="86">
        <v>45545</v>
      </c>
      <c r="B673" s="69" t="s">
        <v>439</v>
      </c>
      <c r="C673" s="69" t="s">
        <v>432</v>
      </c>
      <c r="D673" s="69">
        <v>0</v>
      </c>
      <c r="E673" s="69">
        <v>0</v>
      </c>
      <c r="G673" s="69">
        <v>0</v>
      </c>
      <c r="H673" s="69">
        <v>0</v>
      </c>
    </row>
    <row r="674" spans="1:10">
      <c r="A674" s="86">
        <v>45545</v>
      </c>
      <c r="B674" s="69" t="s">
        <v>403</v>
      </c>
      <c r="C674" s="69" t="s">
        <v>218</v>
      </c>
      <c r="D674" s="69">
        <v>4956</v>
      </c>
      <c r="E674" s="69">
        <v>174678</v>
      </c>
      <c r="F674" s="69">
        <v>35.25</v>
      </c>
      <c r="G674" s="69">
        <v>179145</v>
      </c>
      <c r="H674" s="69">
        <v>154920</v>
      </c>
      <c r="I674" s="69">
        <v>1.55</v>
      </c>
      <c r="J674" s="69">
        <v>2777</v>
      </c>
    </row>
    <row r="675" spans="1:10">
      <c r="A675" s="86">
        <v>45545</v>
      </c>
      <c r="B675" s="69" t="s">
        <v>369</v>
      </c>
      <c r="C675" s="69" t="s">
        <v>127</v>
      </c>
      <c r="D675" s="69">
        <v>210</v>
      </c>
      <c r="E675" s="69">
        <v>47689</v>
      </c>
      <c r="F675" s="69">
        <v>227.09</v>
      </c>
      <c r="G675" s="69">
        <v>12736</v>
      </c>
      <c r="H675" s="69">
        <v>10777</v>
      </c>
      <c r="I675" s="69">
        <v>0.91</v>
      </c>
      <c r="J675" s="69">
        <v>116</v>
      </c>
    </row>
    <row r="676" spans="1:10">
      <c r="A676" s="86">
        <v>45545</v>
      </c>
      <c r="B676" s="69" t="s">
        <v>371</v>
      </c>
      <c r="C676" s="69" t="s">
        <v>131</v>
      </c>
      <c r="D676" s="69">
        <v>177</v>
      </c>
      <c r="E676" s="69">
        <v>44616</v>
      </c>
      <c r="F676" s="69">
        <v>252.07</v>
      </c>
      <c r="G676" s="69">
        <v>9687</v>
      </c>
      <c r="H676" s="69">
        <v>8656</v>
      </c>
      <c r="I676" s="69">
        <v>1</v>
      </c>
      <c r="J676" s="69">
        <v>97</v>
      </c>
    </row>
    <row r="677" spans="1:10">
      <c r="A677" s="86">
        <v>45545</v>
      </c>
      <c r="B677" s="69" t="s">
        <v>384</v>
      </c>
      <c r="C677" s="69" t="s">
        <v>157</v>
      </c>
      <c r="D677" s="69">
        <v>360</v>
      </c>
      <c r="E677" s="69">
        <v>73451</v>
      </c>
      <c r="F677" s="69">
        <v>204.03</v>
      </c>
      <c r="G677" s="69">
        <v>41700</v>
      </c>
      <c r="H677" s="69">
        <v>37494</v>
      </c>
      <c r="I677" s="69">
        <v>0.47</v>
      </c>
      <c r="J677" s="69">
        <v>196</v>
      </c>
    </row>
    <row r="678" spans="1:10">
      <c r="A678" s="86">
        <v>45545</v>
      </c>
      <c r="B678" s="69" t="s">
        <v>367</v>
      </c>
      <c r="C678" s="69" t="s">
        <v>109</v>
      </c>
      <c r="D678" s="69">
        <v>674</v>
      </c>
      <c r="E678" s="69">
        <v>201844</v>
      </c>
      <c r="F678" s="69">
        <v>299.47000000000003</v>
      </c>
      <c r="G678" s="69">
        <v>60012</v>
      </c>
      <c r="H678" s="69">
        <v>49884</v>
      </c>
      <c r="I678" s="69">
        <v>0.55000000000000004</v>
      </c>
      <c r="J678" s="69">
        <v>330</v>
      </c>
    </row>
    <row r="679" spans="1:10">
      <c r="A679" s="86">
        <v>45545</v>
      </c>
      <c r="B679" s="69" t="s">
        <v>387</v>
      </c>
      <c r="C679" s="69" t="s">
        <v>161</v>
      </c>
      <c r="D679" s="69">
        <v>282</v>
      </c>
      <c r="E679" s="69">
        <v>33824</v>
      </c>
      <c r="F679" s="69">
        <v>119.94</v>
      </c>
      <c r="G679" s="69">
        <v>21120</v>
      </c>
      <c r="H679" s="69">
        <v>17744</v>
      </c>
      <c r="I679" s="69">
        <v>0.69</v>
      </c>
      <c r="J679" s="69">
        <v>145</v>
      </c>
    </row>
    <row r="680" spans="1:10">
      <c r="A680" s="86">
        <v>45545</v>
      </c>
      <c r="B680" s="69" t="s">
        <v>351</v>
      </c>
      <c r="C680" s="69" t="s">
        <v>134</v>
      </c>
      <c r="D680" s="69">
        <v>243</v>
      </c>
      <c r="E680" s="69">
        <v>42548</v>
      </c>
      <c r="F680" s="69">
        <v>175.09</v>
      </c>
      <c r="G680" s="69">
        <v>16924</v>
      </c>
      <c r="H680" s="69">
        <v>14969</v>
      </c>
      <c r="I680" s="69">
        <v>0.77</v>
      </c>
      <c r="J680" s="69">
        <v>130</v>
      </c>
    </row>
    <row r="681" spans="1:10">
      <c r="A681" s="86">
        <v>45545</v>
      </c>
      <c r="B681" s="69" t="s">
        <v>412</v>
      </c>
      <c r="C681" s="69" t="s">
        <v>273</v>
      </c>
      <c r="D681" s="69">
        <v>1091</v>
      </c>
      <c r="E681" s="69">
        <v>64989</v>
      </c>
      <c r="F681" s="69">
        <v>59.57</v>
      </c>
      <c r="G681" s="69">
        <v>34960</v>
      </c>
      <c r="H681" s="69">
        <v>31039</v>
      </c>
      <c r="I681" s="69">
        <v>2.3199999999999998</v>
      </c>
      <c r="J681" s="69">
        <v>810</v>
      </c>
    </row>
    <row r="682" spans="1:10">
      <c r="A682" s="86">
        <v>45545</v>
      </c>
      <c r="B682" s="69" t="s">
        <v>412</v>
      </c>
      <c r="C682" s="69" t="s">
        <v>277</v>
      </c>
      <c r="D682" s="69">
        <v>866</v>
      </c>
      <c r="E682" s="69">
        <v>47980</v>
      </c>
      <c r="F682" s="69">
        <v>55.4</v>
      </c>
      <c r="G682" s="69">
        <v>11849</v>
      </c>
      <c r="H682" s="69">
        <v>11025</v>
      </c>
      <c r="I682" s="69">
        <v>7.18</v>
      </c>
      <c r="J682" s="69">
        <v>851</v>
      </c>
    </row>
    <row r="683" spans="1:10">
      <c r="A683" s="86">
        <v>45545</v>
      </c>
      <c r="B683" s="69" t="s">
        <v>412</v>
      </c>
      <c r="C683" s="69" t="s">
        <v>282</v>
      </c>
      <c r="D683" s="69">
        <v>820</v>
      </c>
      <c r="E683" s="69">
        <v>45577</v>
      </c>
      <c r="F683" s="69">
        <v>55.58</v>
      </c>
      <c r="G683" s="69">
        <v>38049</v>
      </c>
      <c r="H683" s="69">
        <v>30325</v>
      </c>
      <c r="I683" s="69">
        <v>1.71</v>
      </c>
      <c r="J683" s="69">
        <v>649</v>
      </c>
    </row>
    <row r="684" spans="1:10">
      <c r="A684" s="86">
        <v>45545</v>
      </c>
      <c r="B684" s="69" t="s">
        <v>407</v>
      </c>
      <c r="C684" s="69" t="s">
        <v>243</v>
      </c>
      <c r="D684" s="69">
        <v>333</v>
      </c>
      <c r="E684" s="69">
        <v>63974</v>
      </c>
      <c r="F684" s="69">
        <v>192.11</v>
      </c>
      <c r="G684" s="69">
        <v>29972</v>
      </c>
      <c r="H684" s="69">
        <v>24292</v>
      </c>
      <c r="I684" s="69">
        <v>0.01</v>
      </c>
      <c r="J684" s="69">
        <v>4</v>
      </c>
    </row>
    <row r="685" spans="1:10">
      <c r="A685" s="86">
        <v>45545</v>
      </c>
      <c r="B685" s="69" t="s">
        <v>411</v>
      </c>
      <c r="C685" s="69" t="s">
        <v>268</v>
      </c>
      <c r="D685" s="69">
        <v>1036</v>
      </c>
      <c r="E685" s="69">
        <v>59886</v>
      </c>
      <c r="F685" s="69">
        <v>57.81</v>
      </c>
      <c r="G685" s="69">
        <v>66634</v>
      </c>
      <c r="H685" s="69">
        <v>42569</v>
      </c>
      <c r="I685" s="69">
        <v>1.17</v>
      </c>
      <c r="J685" s="69">
        <v>779</v>
      </c>
    </row>
    <row r="686" spans="1:10">
      <c r="A686" s="86">
        <v>45545</v>
      </c>
      <c r="B686" s="69" t="s">
        <v>392</v>
      </c>
      <c r="C686" s="69" t="s">
        <v>185</v>
      </c>
      <c r="D686" s="69">
        <v>2394</v>
      </c>
      <c r="E686" s="69">
        <v>163921</v>
      </c>
      <c r="F686" s="69">
        <v>68.47</v>
      </c>
      <c r="G686" s="69">
        <v>225512</v>
      </c>
      <c r="H686" s="69">
        <v>170699</v>
      </c>
      <c r="I686" s="69">
        <v>0.78</v>
      </c>
      <c r="J686" s="69">
        <v>1751</v>
      </c>
    </row>
    <row r="687" spans="1:10">
      <c r="A687" s="86">
        <v>45545</v>
      </c>
      <c r="B687" s="69" t="s">
        <v>385</v>
      </c>
      <c r="C687" s="69" t="s">
        <v>157</v>
      </c>
      <c r="D687" s="69">
        <v>449</v>
      </c>
      <c r="E687" s="69">
        <v>73821</v>
      </c>
      <c r="F687" s="69">
        <v>164.41</v>
      </c>
      <c r="G687" s="69">
        <v>29706</v>
      </c>
      <c r="H687" s="69">
        <v>25216</v>
      </c>
      <c r="I687" s="69">
        <v>0.69</v>
      </c>
      <c r="J687" s="69">
        <v>205</v>
      </c>
    </row>
    <row r="688" spans="1:10">
      <c r="A688" s="86">
        <v>45545</v>
      </c>
      <c r="B688" s="69" t="s">
        <v>405</v>
      </c>
      <c r="C688" s="69" t="s">
        <v>239</v>
      </c>
      <c r="D688" s="69">
        <v>738</v>
      </c>
      <c r="E688" s="69">
        <v>30784</v>
      </c>
      <c r="F688" s="69">
        <v>41.71</v>
      </c>
      <c r="G688" s="69">
        <v>16870</v>
      </c>
      <c r="H688" s="69">
        <v>13672</v>
      </c>
      <c r="I688" s="69">
        <v>2.64</v>
      </c>
      <c r="J688" s="69">
        <v>446</v>
      </c>
    </row>
    <row r="689" spans="1:10">
      <c r="A689" s="86">
        <v>45545</v>
      </c>
      <c r="B689" s="69" t="s">
        <v>349</v>
      </c>
      <c r="C689" s="69" t="s">
        <v>123</v>
      </c>
      <c r="D689" s="69">
        <v>334</v>
      </c>
      <c r="E689" s="69">
        <v>74637</v>
      </c>
      <c r="F689" s="69">
        <v>223.46</v>
      </c>
      <c r="G689" s="69">
        <v>13066</v>
      </c>
      <c r="H689" s="69">
        <v>11186</v>
      </c>
      <c r="I689" s="69">
        <v>1.29</v>
      </c>
      <c r="J689" s="69">
        <v>169</v>
      </c>
    </row>
    <row r="690" spans="1:10">
      <c r="A690" s="86">
        <v>45545</v>
      </c>
      <c r="B690" s="69" t="s">
        <v>423</v>
      </c>
      <c r="C690" s="69" t="s">
        <v>422</v>
      </c>
      <c r="D690" s="69">
        <v>13</v>
      </c>
      <c r="E690" s="69">
        <v>14296</v>
      </c>
      <c r="F690" s="69">
        <v>1099.69</v>
      </c>
      <c r="G690" s="69">
        <v>4588</v>
      </c>
      <c r="H690" s="69">
        <v>3800</v>
      </c>
      <c r="I690" s="69">
        <v>0.13</v>
      </c>
      <c r="J690" s="69">
        <v>6</v>
      </c>
    </row>
    <row r="691" spans="1:10">
      <c r="A691" s="86">
        <v>45545</v>
      </c>
      <c r="B691" s="69" t="s">
        <v>425</v>
      </c>
      <c r="C691" s="69" t="s">
        <v>424</v>
      </c>
      <c r="D691" s="69">
        <v>27</v>
      </c>
      <c r="E691" s="69">
        <v>16362</v>
      </c>
      <c r="F691" s="69">
        <v>606</v>
      </c>
      <c r="G691" s="69">
        <v>1299</v>
      </c>
      <c r="H691" s="69">
        <v>1006</v>
      </c>
      <c r="I691" s="69">
        <v>1</v>
      </c>
      <c r="J691" s="69">
        <v>13</v>
      </c>
    </row>
    <row r="692" spans="1:10">
      <c r="A692" s="86">
        <v>45545</v>
      </c>
      <c r="B692" s="69" t="s">
        <v>427</v>
      </c>
      <c r="C692" s="69" t="s">
        <v>426</v>
      </c>
      <c r="D692" s="69">
        <v>48</v>
      </c>
      <c r="E692" s="69">
        <v>14284</v>
      </c>
      <c r="F692" s="69">
        <v>297.58</v>
      </c>
      <c r="G692" s="69">
        <v>4794</v>
      </c>
      <c r="H692" s="69">
        <v>3976</v>
      </c>
      <c r="I692" s="69">
        <v>0.4</v>
      </c>
      <c r="J692" s="69">
        <v>19</v>
      </c>
    </row>
    <row r="693" spans="1:10">
      <c r="A693" s="86">
        <v>45545</v>
      </c>
      <c r="B693" s="69" t="s">
        <v>429</v>
      </c>
      <c r="C693" s="69" t="s">
        <v>428</v>
      </c>
      <c r="D693" s="69">
        <v>18</v>
      </c>
      <c r="E693" s="69">
        <v>14655</v>
      </c>
      <c r="F693" s="69">
        <v>814.17</v>
      </c>
      <c r="G693" s="69">
        <v>1259</v>
      </c>
      <c r="H693" s="69">
        <v>961</v>
      </c>
      <c r="I693" s="69">
        <v>0.48</v>
      </c>
      <c r="J693" s="69">
        <v>6</v>
      </c>
    </row>
    <row r="694" spans="1:10">
      <c r="A694" s="86">
        <v>45545</v>
      </c>
      <c r="B694" s="69" t="s">
        <v>374</v>
      </c>
      <c r="C694" s="69" t="s">
        <v>138</v>
      </c>
      <c r="D694" s="69">
        <v>129</v>
      </c>
      <c r="E694" s="69">
        <v>61170</v>
      </c>
      <c r="F694" s="69">
        <v>474.19</v>
      </c>
      <c r="G694" s="69">
        <v>13563</v>
      </c>
      <c r="H694" s="69">
        <v>11975</v>
      </c>
      <c r="I694" s="69">
        <v>0.59</v>
      </c>
      <c r="J694" s="69">
        <v>80</v>
      </c>
    </row>
    <row r="695" spans="1:10">
      <c r="A695" s="86">
        <v>45545</v>
      </c>
      <c r="B695" s="69" t="s">
        <v>375</v>
      </c>
      <c r="C695" s="69" t="s">
        <v>138</v>
      </c>
      <c r="D695" s="69">
        <v>188</v>
      </c>
      <c r="E695" s="69">
        <v>57881</v>
      </c>
      <c r="F695" s="69">
        <v>307.88</v>
      </c>
      <c r="G695" s="69">
        <v>13305</v>
      </c>
      <c r="H695" s="69">
        <v>11370</v>
      </c>
      <c r="I695" s="69">
        <v>0.68</v>
      </c>
      <c r="J695" s="69">
        <v>91</v>
      </c>
    </row>
    <row r="696" spans="1:10">
      <c r="A696" s="86">
        <v>45545</v>
      </c>
      <c r="B696" s="69" t="s">
        <v>440</v>
      </c>
      <c r="C696" s="69" t="s">
        <v>432</v>
      </c>
      <c r="D696" s="69">
        <v>607</v>
      </c>
      <c r="E696" s="69">
        <v>41876</v>
      </c>
      <c r="F696" s="69">
        <v>68.989999999999995</v>
      </c>
      <c r="G696" s="69">
        <v>29760</v>
      </c>
      <c r="H696" s="69">
        <v>23896</v>
      </c>
      <c r="I696" s="69">
        <v>1.38</v>
      </c>
      <c r="J696" s="69">
        <v>411</v>
      </c>
    </row>
    <row r="697" spans="1:10">
      <c r="A697" s="86">
        <v>45545</v>
      </c>
      <c r="B697" s="69" t="s">
        <v>199</v>
      </c>
      <c r="C697" s="69" t="s">
        <v>454</v>
      </c>
      <c r="D697" s="69">
        <v>530</v>
      </c>
      <c r="E697" s="69">
        <v>39354</v>
      </c>
      <c r="F697" s="69">
        <v>74.25</v>
      </c>
      <c r="G697" s="69">
        <v>38974</v>
      </c>
      <c r="H697" s="69">
        <v>28206</v>
      </c>
      <c r="I697" s="69">
        <v>0.96</v>
      </c>
      <c r="J697" s="69">
        <v>373</v>
      </c>
    </row>
    <row r="698" spans="1:10">
      <c r="A698" s="86">
        <v>45545</v>
      </c>
      <c r="B698" s="69" t="s">
        <v>442</v>
      </c>
      <c r="C698" s="69" t="s">
        <v>432</v>
      </c>
      <c r="D698" s="69">
        <v>0</v>
      </c>
      <c r="E698" s="69">
        <v>0</v>
      </c>
      <c r="G698" s="69">
        <v>0</v>
      </c>
      <c r="H698" s="69">
        <v>0</v>
      </c>
    </row>
    <row r="699" spans="1:10">
      <c r="A699" s="86">
        <v>45545</v>
      </c>
      <c r="B699" s="69" t="s">
        <v>443</v>
      </c>
      <c r="C699" s="69" t="s">
        <v>432</v>
      </c>
      <c r="D699" s="69">
        <v>0</v>
      </c>
      <c r="E699" s="69">
        <v>0</v>
      </c>
      <c r="G699" s="69">
        <v>0</v>
      </c>
      <c r="H699" s="69">
        <v>0</v>
      </c>
      <c r="J699" s="69">
        <v>1</v>
      </c>
    </row>
    <row r="700" spans="1:10">
      <c r="A700" s="86">
        <v>45545</v>
      </c>
      <c r="B700" s="69" t="s">
        <v>420</v>
      </c>
      <c r="C700" s="69" t="s">
        <v>419</v>
      </c>
      <c r="D700" s="69">
        <v>139</v>
      </c>
      <c r="E700" s="69">
        <v>58575</v>
      </c>
      <c r="F700" s="69">
        <v>421.4</v>
      </c>
      <c r="G700" s="69">
        <v>90770</v>
      </c>
      <c r="H700" s="69">
        <v>89362</v>
      </c>
      <c r="I700" s="69">
        <v>0</v>
      </c>
      <c r="J700" s="69">
        <v>2</v>
      </c>
    </row>
    <row r="701" spans="1:10">
      <c r="A701" s="86">
        <v>45545</v>
      </c>
      <c r="B701" s="69" t="s">
        <v>409</v>
      </c>
      <c r="C701" s="69" t="s">
        <v>253</v>
      </c>
      <c r="D701" s="69">
        <v>1959</v>
      </c>
      <c r="E701" s="69">
        <v>105129</v>
      </c>
      <c r="F701" s="69">
        <v>53.66</v>
      </c>
      <c r="G701" s="69">
        <v>24489</v>
      </c>
      <c r="H701" s="69">
        <v>22045</v>
      </c>
      <c r="I701" s="69">
        <v>7.49</v>
      </c>
      <c r="J701" s="69">
        <v>1835</v>
      </c>
    </row>
    <row r="702" spans="1:10">
      <c r="A702" s="86">
        <v>45545</v>
      </c>
      <c r="B702" s="69" t="s">
        <v>378</v>
      </c>
      <c r="C702" s="69" t="s">
        <v>145</v>
      </c>
      <c r="D702" s="69">
        <v>332</v>
      </c>
      <c r="E702" s="69">
        <v>57550</v>
      </c>
      <c r="F702" s="69">
        <v>173.34</v>
      </c>
      <c r="G702" s="69">
        <v>12648</v>
      </c>
      <c r="H702" s="69">
        <v>11247</v>
      </c>
      <c r="I702" s="69">
        <v>1.27</v>
      </c>
      <c r="J702" s="69">
        <v>161</v>
      </c>
    </row>
    <row r="703" spans="1:10">
      <c r="A703" s="86">
        <v>45545</v>
      </c>
      <c r="B703" s="69" t="s">
        <v>444</v>
      </c>
      <c r="C703" s="69" t="s">
        <v>432</v>
      </c>
      <c r="D703" s="69">
        <v>570</v>
      </c>
      <c r="E703" s="69">
        <v>43425</v>
      </c>
      <c r="F703" s="69">
        <v>76.180000000000007</v>
      </c>
      <c r="G703" s="69">
        <v>46343</v>
      </c>
      <c r="H703" s="69">
        <v>26663</v>
      </c>
      <c r="I703" s="69">
        <v>1.07</v>
      </c>
      <c r="J703" s="69">
        <v>495</v>
      </c>
    </row>
    <row r="704" spans="1:10">
      <c r="A704" s="86">
        <v>45545</v>
      </c>
      <c r="B704" s="69" t="s">
        <v>196</v>
      </c>
      <c r="C704" s="69" t="s">
        <v>454</v>
      </c>
      <c r="D704" s="69">
        <v>571</v>
      </c>
      <c r="E704" s="69">
        <v>43371</v>
      </c>
      <c r="F704" s="69">
        <v>75.959999999999994</v>
      </c>
      <c r="G704" s="69">
        <v>45579</v>
      </c>
      <c r="H704" s="69">
        <v>32117</v>
      </c>
      <c r="I704" s="69">
        <v>0.94</v>
      </c>
      <c r="J704" s="69">
        <v>430</v>
      </c>
    </row>
    <row r="705" spans="1:10">
      <c r="A705" s="86">
        <v>45545</v>
      </c>
      <c r="B705" s="69" t="s">
        <v>445</v>
      </c>
      <c r="C705" s="69" t="s">
        <v>432</v>
      </c>
      <c r="D705" s="69">
        <v>0</v>
      </c>
      <c r="E705" s="69">
        <v>0</v>
      </c>
      <c r="G705" s="69">
        <v>0</v>
      </c>
      <c r="H705" s="69">
        <v>0</v>
      </c>
      <c r="J705" s="69">
        <v>2</v>
      </c>
    </row>
    <row r="706" spans="1:10">
      <c r="A706" s="86">
        <v>45545</v>
      </c>
      <c r="B706" s="69" t="s">
        <v>456</v>
      </c>
      <c r="C706" s="69" t="s">
        <v>455</v>
      </c>
      <c r="D706" s="69">
        <v>252</v>
      </c>
      <c r="E706" s="69">
        <v>16093</v>
      </c>
      <c r="F706" s="69">
        <v>63.86</v>
      </c>
      <c r="G706" s="69">
        <v>17010</v>
      </c>
      <c r="H706" s="69">
        <v>13948</v>
      </c>
      <c r="I706" s="69">
        <v>0.88</v>
      </c>
      <c r="J706" s="69">
        <v>150</v>
      </c>
    </row>
    <row r="707" spans="1:10">
      <c r="A707" s="86">
        <v>45545</v>
      </c>
      <c r="B707" s="69" t="s">
        <v>380</v>
      </c>
      <c r="C707" s="69" t="s">
        <v>150</v>
      </c>
      <c r="D707" s="69">
        <v>375</v>
      </c>
      <c r="E707" s="69">
        <v>53180</v>
      </c>
      <c r="F707" s="69">
        <v>141.81</v>
      </c>
      <c r="G707" s="69">
        <v>17900</v>
      </c>
      <c r="H707" s="69">
        <v>15112</v>
      </c>
      <c r="I707" s="69">
        <v>0.96</v>
      </c>
      <c r="J707" s="69">
        <v>171</v>
      </c>
    </row>
    <row r="708" spans="1:10">
      <c r="A708" s="86">
        <v>45545</v>
      </c>
      <c r="B708" s="69" t="s">
        <v>352</v>
      </c>
      <c r="C708" s="69" t="s">
        <v>141</v>
      </c>
      <c r="D708" s="69">
        <v>96</v>
      </c>
      <c r="E708" s="69">
        <v>12159</v>
      </c>
      <c r="F708" s="69">
        <v>126.66</v>
      </c>
      <c r="G708" s="69">
        <v>1237</v>
      </c>
      <c r="H708" s="69">
        <v>994</v>
      </c>
      <c r="I708" s="69">
        <v>2.2599999999999998</v>
      </c>
      <c r="J708" s="69">
        <v>28</v>
      </c>
    </row>
    <row r="709" spans="1:10">
      <c r="A709" s="86">
        <v>45545</v>
      </c>
      <c r="B709" s="69" t="s">
        <v>355</v>
      </c>
      <c r="C709" s="69" t="s">
        <v>141</v>
      </c>
      <c r="D709" s="69">
        <v>122</v>
      </c>
      <c r="E709" s="69">
        <v>12118</v>
      </c>
      <c r="F709" s="69">
        <v>99.33</v>
      </c>
      <c r="G709" s="69">
        <v>2561</v>
      </c>
      <c r="H709" s="69">
        <v>2060</v>
      </c>
      <c r="I709" s="69">
        <v>1.91</v>
      </c>
      <c r="J709" s="69">
        <v>49</v>
      </c>
    </row>
    <row r="710" spans="1:10">
      <c r="A710" s="86">
        <v>45545</v>
      </c>
      <c r="B710" s="69" t="s">
        <v>356</v>
      </c>
      <c r="C710" s="69" t="s">
        <v>141</v>
      </c>
      <c r="D710" s="69">
        <v>106</v>
      </c>
      <c r="E710" s="69">
        <v>12738</v>
      </c>
      <c r="F710" s="69">
        <v>120.17</v>
      </c>
      <c r="G710" s="69">
        <v>2017</v>
      </c>
      <c r="H710" s="69">
        <v>1623</v>
      </c>
      <c r="I710" s="69">
        <v>1.88</v>
      </c>
      <c r="J710" s="69">
        <v>38</v>
      </c>
    </row>
    <row r="711" spans="1:10">
      <c r="A711" s="86">
        <v>45545</v>
      </c>
      <c r="B711" s="69" t="s">
        <v>357</v>
      </c>
      <c r="C711" s="69" t="s">
        <v>141</v>
      </c>
      <c r="D711" s="69">
        <v>86</v>
      </c>
      <c r="E711" s="69">
        <v>12714</v>
      </c>
      <c r="F711" s="69">
        <v>147.84</v>
      </c>
      <c r="G711" s="69">
        <v>1641</v>
      </c>
      <c r="H711" s="69">
        <v>1405</v>
      </c>
      <c r="I711" s="69">
        <v>2.38</v>
      </c>
      <c r="J711" s="69">
        <v>39</v>
      </c>
    </row>
    <row r="712" spans="1:10">
      <c r="A712" s="86">
        <v>45545</v>
      </c>
      <c r="B712" s="69" t="s">
        <v>358</v>
      </c>
      <c r="C712" s="69" t="s">
        <v>141</v>
      </c>
      <c r="D712" s="69">
        <v>117</v>
      </c>
      <c r="E712" s="69">
        <v>12062</v>
      </c>
      <c r="F712" s="69">
        <v>103.09</v>
      </c>
      <c r="G712" s="69">
        <v>1909</v>
      </c>
      <c r="H712" s="69">
        <v>1653</v>
      </c>
      <c r="I712" s="69">
        <v>2.25</v>
      </c>
      <c r="J712" s="69">
        <v>43</v>
      </c>
    </row>
    <row r="713" spans="1:10">
      <c r="A713" s="86">
        <v>45545</v>
      </c>
      <c r="B713" s="69" t="s">
        <v>359</v>
      </c>
      <c r="C713" s="69" t="s">
        <v>141</v>
      </c>
      <c r="D713" s="69">
        <v>82</v>
      </c>
      <c r="E713" s="69">
        <v>11751</v>
      </c>
      <c r="F713" s="69">
        <v>143.30000000000001</v>
      </c>
      <c r="G713" s="69">
        <v>2590</v>
      </c>
      <c r="H713" s="69">
        <v>2079</v>
      </c>
      <c r="I713" s="69">
        <v>1.93</v>
      </c>
      <c r="J713" s="69">
        <v>50</v>
      </c>
    </row>
    <row r="714" spans="1:10">
      <c r="A714" s="86">
        <v>45545</v>
      </c>
      <c r="B714" s="69" t="s">
        <v>360</v>
      </c>
      <c r="C714" s="69" t="s">
        <v>141</v>
      </c>
      <c r="D714" s="69">
        <v>96</v>
      </c>
      <c r="E714" s="69">
        <v>12531</v>
      </c>
      <c r="F714" s="69">
        <v>130.53</v>
      </c>
      <c r="G714" s="69">
        <v>1956</v>
      </c>
      <c r="H714" s="69">
        <v>1655</v>
      </c>
      <c r="I714" s="69">
        <v>1.84</v>
      </c>
      <c r="J714" s="69">
        <v>36</v>
      </c>
    </row>
    <row r="715" spans="1:10">
      <c r="A715" s="86">
        <v>45545</v>
      </c>
      <c r="B715" s="69" t="s">
        <v>361</v>
      </c>
      <c r="C715" s="69" t="s">
        <v>141</v>
      </c>
      <c r="D715" s="69">
        <v>144</v>
      </c>
      <c r="E715" s="69">
        <v>12207</v>
      </c>
      <c r="F715" s="69">
        <v>84.77</v>
      </c>
      <c r="G715" s="69">
        <v>1668</v>
      </c>
      <c r="H715" s="69">
        <v>1362</v>
      </c>
      <c r="I715" s="69">
        <v>3.72</v>
      </c>
      <c r="J715" s="69">
        <v>62</v>
      </c>
    </row>
    <row r="716" spans="1:10">
      <c r="A716" s="86">
        <v>45545</v>
      </c>
      <c r="B716" s="69" t="s">
        <v>362</v>
      </c>
      <c r="C716" s="69" t="s">
        <v>141</v>
      </c>
      <c r="D716" s="69">
        <v>64</v>
      </c>
      <c r="E716" s="69">
        <v>11818</v>
      </c>
      <c r="F716" s="69">
        <v>184.66</v>
      </c>
      <c r="G716" s="69">
        <v>1780</v>
      </c>
      <c r="H716" s="69">
        <v>1508</v>
      </c>
      <c r="I716" s="69">
        <v>2.13</v>
      </c>
      <c r="J716" s="69">
        <v>38</v>
      </c>
    </row>
    <row r="717" spans="1:10">
      <c r="A717" s="86">
        <v>45545</v>
      </c>
      <c r="B717" s="69" t="s">
        <v>363</v>
      </c>
      <c r="C717" s="69" t="s">
        <v>141</v>
      </c>
      <c r="D717" s="69">
        <v>104</v>
      </c>
      <c r="E717" s="69">
        <v>12620</v>
      </c>
      <c r="F717" s="69">
        <v>121.35</v>
      </c>
      <c r="G717" s="69">
        <v>2530</v>
      </c>
      <c r="H717" s="69">
        <v>2104</v>
      </c>
      <c r="I717" s="69">
        <v>1.94</v>
      </c>
      <c r="J717" s="69">
        <v>49</v>
      </c>
    </row>
    <row r="718" spans="1:10">
      <c r="A718" s="86">
        <v>45545</v>
      </c>
      <c r="B718" s="69" t="s">
        <v>364</v>
      </c>
      <c r="C718" s="69" t="s">
        <v>141</v>
      </c>
      <c r="D718" s="69">
        <v>126</v>
      </c>
      <c r="E718" s="69">
        <v>11883</v>
      </c>
      <c r="F718" s="69">
        <v>94.31</v>
      </c>
      <c r="G718" s="69">
        <v>2579</v>
      </c>
      <c r="H718" s="69">
        <v>2154</v>
      </c>
      <c r="I718" s="69">
        <v>2.48</v>
      </c>
      <c r="J718" s="69">
        <v>64</v>
      </c>
    </row>
    <row r="719" spans="1:10">
      <c r="A719" s="86">
        <v>45545</v>
      </c>
      <c r="B719" s="69" t="s">
        <v>381</v>
      </c>
      <c r="C719" s="69" t="s">
        <v>153</v>
      </c>
      <c r="D719" s="69">
        <v>202</v>
      </c>
      <c r="E719" s="69">
        <v>62324</v>
      </c>
      <c r="F719" s="69">
        <v>308.52999999999997</v>
      </c>
      <c r="G719" s="69">
        <v>13060</v>
      </c>
      <c r="H719" s="69">
        <v>10654</v>
      </c>
      <c r="I719" s="69">
        <v>0.75</v>
      </c>
      <c r="J719" s="69">
        <v>98</v>
      </c>
    </row>
    <row r="720" spans="1:10">
      <c r="A720" s="86">
        <v>45545</v>
      </c>
      <c r="B720" s="69" t="s">
        <v>446</v>
      </c>
      <c r="C720" s="69" t="s">
        <v>432</v>
      </c>
      <c r="D720" s="69">
        <v>699</v>
      </c>
      <c r="E720" s="69">
        <v>40339</v>
      </c>
      <c r="F720" s="69">
        <v>57.71</v>
      </c>
      <c r="G720" s="69">
        <v>27159</v>
      </c>
      <c r="H720" s="69">
        <v>22880</v>
      </c>
      <c r="I720" s="69">
        <v>1.61</v>
      </c>
      <c r="J720" s="69">
        <v>438</v>
      </c>
    </row>
    <row r="721" spans="1:10">
      <c r="A721" s="86">
        <v>45545</v>
      </c>
      <c r="B721" s="69" t="s">
        <v>200</v>
      </c>
      <c r="C721" s="69" t="s">
        <v>454</v>
      </c>
      <c r="D721" s="69">
        <v>849</v>
      </c>
      <c r="E721" s="69">
        <v>40784</v>
      </c>
      <c r="F721" s="69">
        <v>48.04</v>
      </c>
      <c r="G721" s="69">
        <v>28743</v>
      </c>
      <c r="H721" s="69">
        <v>24853</v>
      </c>
      <c r="I721" s="69">
        <v>1.77</v>
      </c>
      <c r="J721" s="69">
        <v>508</v>
      </c>
    </row>
    <row r="722" spans="1:10">
      <c r="A722" s="86">
        <v>45546</v>
      </c>
      <c r="B722" s="69" t="s">
        <v>386</v>
      </c>
      <c r="C722" s="69" t="s">
        <v>161</v>
      </c>
      <c r="D722" s="69">
        <v>148</v>
      </c>
      <c r="E722" s="69">
        <v>33965</v>
      </c>
      <c r="F722" s="69">
        <v>229.49</v>
      </c>
      <c r="G722" s="69">
        <v>12083</v>
      </c>
      <c r="H722" s="69">
        <v>10708</v>
      </c>
      <c r="I722" s="69">
        <v>0.66</v>
      </c>
      <c r="J722" s="69">
        <v>80</v>
      </c>
    </row>
    <row r="723" spans="1:10">
      <c r="A723" s="86">
        <v>45546</v>
      </c>
      <c r="B723" s="69" t="s">
        <v>348</v>
      </c>
      <c r="C723" s="69" t="s">
        <v>123</v>
      </c>
      <c r="D723" s="69">
        <v>78</v>
      </c>
      <c r="E723" s="69">
        <v>15453</v>
      </c>
      <c r="F723" s="69">
        <v>198.12</v>
      </c>
      <c r="G723" s="69">
        <v>2278</v>
      </c>
      <c r="H723" s="69">
        <v>2113</v>
      </c>
      <c r="I723" s="69">
        <v>1.67</v>
      </c>
      <c r="J723" s="69">
        <v>38</v>
      </c>
    </row>
    <row r="724" spans="1:10">
      <c r="A724" s="86">
        <v>45546</v>
      </c>
      <c r="B724" s="69" t="s">
        <v>404</v>
      </c>
      <c r="C724" s="69" t="s">
        <v>223</v>
      </c>
      <c r="D724" s="69">
        <v>74</v>
      </c>
      <c r="E724" s="69">
        <v>15057</v>
      </c>
      <c r="F724" s="69">
        <v>203.47</v>
      </c>
      <c r="G724" s="69">
        <v>6753</v>
      </c>
      <c r="H724" s="69">
        <v>5846</v>
      </c>
      <c r="I724" s="69">
        <v>0.53</v>
      </c>
      <c r="J724" s="69">
        <v>36</v>
      </c>
    </row>
    <row r="725" spans="1:10">
      <c r="A725" s="86">
        <v>45546</v>
      </c>
      <c r="B725" s="69" t="s">
        <v>408</v>
      </c>
      <c r="C725" s="69" t="s">
        <v>248</v>
      </c>
      <c r="D725" s="69">
        <v>1865</v>
      </c>
      <c r="E725" s="69">
        <v>101088</v>
      </c>
      <c r="F725" s="69">
        <v>54.2</v>
      </c>
      <c r="G725" s="69">
        <v>36109</v>
      </c>
      <c r="H725" s="69">
        <v>32797</v>
      </c>
      <c r="I725" s="69">
        <v>4.59</v>
      </c>
      <c r="J725" s="69">
        <v>1658</v>
      </c>
    </row>
    <row r="726" spans="1:10">
      <c r="A726" s="86">
        <v>45546</v>
      </c>
      <c r="B726" s="69" t="s">
        <v>391</v>
      </c>
      <c r="C726" s="69" t="s">
        <v>391</v>
      </c>
      <c r="D726" s="69">
        <v>63</v>
      </c>
      <c r="E726" s="69">
        <v>46387</v>
      </c>
      <c r="F726" s="69">
        <v>736.3</v>
      </c>
      <c r="G726" s="69">
        <v>63789</v>
      </c>
      <c r="H726" s="69">
        <v>62348</v>
      </c>
      <c r="I726" s="69">
        <v>0.01</v>
      </c>
      <c r="J726" s="69">
        <v>4</v>
      </c>
    </row>
    <row r="727" spans="1:10">
      <c r="A727" s="86">
        <v>45546</v>
      </c>
      <c r="B727" s="69" t="s">
        <v>394</v>
      </c>
      <c r="C727" s="69" t="s">
        <v>393</v>
      </c>
      <c r="D727" s="69">
        <v>2047</v>
      </c>
      <c r="E727" s="69">
        <v>140059</v>
      </c>
      <c r="F727" s="69">
        <v>68.42</v>
      </c>
      <c r="G727" s="69">
        <v>105629</v>
      </c>
      <c r="H727" s="69">
        <v>50337</v>
      </c>
      <c r="I727" s="69">
        <v>1.65</v>
      </c>
      <c r="J727" s="69">
        <v>1738</v>
      </c>
    </row>
    <row r="728" spans="1:10">
      <c r="A728" s="86">
        <v>45546</v>
      </c>
      <c r="B728" s="69" t="s">
        <v>395</v>
      </c>
      <c r="C728" s="69" t="s">
        <v>393</v>
      </c>
      <c r="D728" s="69">
        <v>3279</v>
      </c>
      <c r="E728" s="69">
        <v>215372</v>
      </c>
      <c r="F728" s="69">
        <v>65.680000000000007</v>
      </c>
      <c r="G728" s="69">
        <v>168429</v>
      </c>
      <c r="H728" s="69">
        <v>79617</v>
      </c>
      <c r="I728" s="69">
        <v>1.69</v>
      </c>
      <c r="J728" s="69">
        <v>2847</v>
      </c>
    </row>
    <row r="729" spans="1:10">
      <c r="A729" s="86">
        <v>45546</v>
      </c>
      <c r="B729" s="69" t="s">
        <v>396</v>
      </c>
      <c r="C729" s="69" t="s">
        <v>393</v>
      </c>
      <c r="D729" s="69">
        <v>362</v>
      </c>
      <c r="E729" s="69">
        <v>20663</v>
      </c>
      <c r="F729" s="69">
        <v>57.08</v>
      </c>
      <c r="G729" s="69">
        <v>16936</v>
      </c>
      <c r="H729" s="69">
        <v>7800</v>
      </c>
      <c r="I729" s="69">
        <v>1.8</v>
      </c>
      <c r="J729" s="69">
        <v>305</v>
      </c>
    </row>
    <row r="730" spans="1:10">
      <c r="A730" s="86">
        <v>45546</v>
      </c>
      <c r="B730" s="69" t="s">
        <v>202</v>
      </c>
      <c r="C730" s="69" t="s">
        <v>454</v>
      </c>
      <c r="D730" s="69">
        <v>578</v>
      </c>
      <c r="E730" s="69">
        <v>47031</v>
      </c>
      <c r="F730" s="69">
        <v>81.37</v>
      </c>
      <c r="G730" s="69">
        <v>45993</v>
      </c>
      <c r="H730" s="69">
        <v>31676</v>
      </c>
      <c r="I730" s="69">
        <v>0.93</v>
      </c>
      <c r="J730" s="69">
        <v>430</v>
      </c>
    </row>
    <row r="731" spans="1:10">
      <c r="A731" s="86">
        <v>45546</v>
      </c>
      <c r="B731" s="69" t="s">
        <v>198</v>
      </c>
      <c r="C731" s="69" t="s">
        <v>454</v>
      </c>
      <c r="D731" s="69">
        <v>598</v>
      </c>
      <c r="E731" s="69">
        <v>45894</v>
      </c>
      <c r="F731" s="69">
        <v>76.75</v>
      </c>
      <c r="G731" s="69">
        <v>48910</v>
      </c>
      <c r="H731" s="69">
        <v>33525</v>
      </c>
      <c r="I731" s="69">
        <v>0.89</v>
      </c>
      <c r="J731" s="69">
        <v>437</v>
      </c>
    </row>
    <row r="732" spans="1:10">
      <c r="A732" s="86">
        <v>45546</v>
      </c>
      <c r="B732" s="69" t="s">
        <v>433</v>
      </c>
      <c r="C732" s="69" t="s">
        <v>432</v>
      </c>
      <c r="D732" s="69">
        <v>657</v>
      </c>
      <c r="E732" s="69">
        <v>47008</v>
      </c>
      <c r="F732" s="69">
        <v>71.55</v>
      </c>
      <c r="G732" s="69">
        <v>37105</v>
      </c>
      <c r="H732" s="69">
        <v>30571</v>
      </c>
      <c r="I732" s="69">
        <v>1.1499999999999999</v>
      </c>
      <c r="J732" s="69">
        <v>427</v>
      </c>
    </row>
    <row r="733" spans="1:10">
      <c r="A733" s="86">
        <v>45546</v>
      </c>
      <c r="B733" s="69" t="s">
        <v>434</v>
      </c>
      <c r="C733" s="69" t="s">
        <v>432</v>
      </c>
      <c r="D733" s="69">
        <v>600</v>
      </c>
      <c r="E733" s="69">
        <v>46015</v>
      </c>
      <c r="F733" s="69">
        <v>76.69</v>
      </c>
      <c r="G733" s="69">
        <v>40829</v>
      </c>
      <c r="H733" s="69">
        <v>31513</v>
      </c>
      <c r="I733" s="69">
        <v>1.02</v>
      </c>
      <c r="J733" s="69">
        <v>417</v>
      </c>
    </row>
    <row r="734" spans="1:10">
      <c r="A734" s="86">
        <v>45546</v>
      </c>
      <c r="B734" s="69" t="s">
        <v>436</v>
      </c>
      <c r="C734" s="69" t="s">
        <v>432</v>
      </c>
      <c r="D734" s="69">
        <v>863</v>
      </c>
      <c r="E734" s="69">
        <v>43134</v>
      </c>
      <c r="F734" s="69">
        <v>49.98</v>
      </c>
      <c r="G734" s="69">
        <v>38094</v>
      </c>
      <c r="H734" s="69">
        <v>31508</v>
      </c>
      <c r="I734" s="69">
        <v>1.32</v>
      </c>
      <c r="J734" s="69">
        <v>503</v>
      </c>
    </row>
    <row r="735" spans="1:10">
      <c r="A735" s="86">
        <v>45546</v>
      </c>
      <c r="B735" s="69" t="s">
        <v>201</v>
      </c>
      <c r="C735" s="69" t="s">
        <v>454</v>
      </c>
      <c r="D735" s="69">
        <v>635</v>
      </c>
      <c r="E735" s="69">
        <v>43199</v>
      </c>
      <c r="F735" s="69">
        <v>68.03</v>
      </c>
      <c r="G735" s="69">
        <v>39360</v>
      </c>
      <c r="H735" s="69">
        <v>30628</v>
      </c>
      <c r="I735" s="69">
        <v>1.06</v>
      </c>
      <c r="J735" s="69">
        <v>416</v>
      </c>
    </row>
    <row r="736" spans="1:10">
      <c r="A736" s="86">
        <v>45546</v>
      </c>
      <c r="B736" s="69" t="s">
        <v>397</v>
      </c>
      <c r="C736" s="69" t="s">
        <v>191</v>
      </c>
      <c r="D736" s="69">
        <v>20</v>
      </c>
      <c r="E736" s="69">
        <v>431</v>
      </c>
      <c r="F736" s="69">
        <v>21.55</v>
      </c>
      <c r="G736" s="69">
        <v>276</v>
      </c>
      <c r="H736" s="69">
        <v>225</v>
      </c>
      <c r="I736" s="69">
        <v>4.71</v>
      </c>
      <c r="J736" s="69">
        <v>13</v>
      </c>
    </row>
    <row r="737" spans="1:10">
      <c r="A737" s="86">
        <v>45546</v>
      </c>
      <c r="B737" s="69" t="s">
        <v>398</v>
      </c>
      <c r="C737" s="69" t="s">
        <v>191</v>
      </c>
      <c r="D737" s="69">
        <v>89</v>
      </c>
      <c r="E737" s="69">
        <v>3880</v>
      </c>
      <c r="F737" s="69">
        <v>43.6</v>
      </c>
      <c r="G737" s="69">
        <v>2466</v>
      </c>
      <c r="H737" s="69">
        <v>2272</v>
      </c>
      <c r="I737" s="69">
        <v>2.35</v>
      </c>
      <c r="J737" s="69">
        <v>58</v>
      </c>
    </row>
    <row r="738" spans="1:10">
      <c r="A738" s="86">
        <v>45546</v>
      </c>
      <c r="B738" s="69" t="s">
        <v>399</v>
      </c>
      <c r="C738" s="69" t="s">
        <v>191</v>
      </c>
      <c r="D738" s="69">
        <v>1456</v>
      </c>
      <c r="E738" s="69">
        <v>80470</v>
      </c>
      <c r="F738" s="69">
        <v>55.27</v>
      </c>
      <c r="G738" s="69">
        <v>57178</v>
      </c>
      <c r="H738" s="69">
        <v>46048</v>
      </c>
      <c r="I738" s="69">
        <v>1.56</v>
      </c>
      <c r="J738" s="69">
        <v>893</v>
      </c>
    </row>
    <row r="739" spans="1:10">
      <c r="A739" s="86">
        <v>45546</v>
      </c>
      <c r="B739" s="69" t="s">
        <v>400</v>
      </c>
      <c r="C739" s="69" t="s">
        <v>205</v>
      </c>
      <c r="D739" s="69">
        <v>566</v>
      </c>
      <c r="E739" s="69">
        <v>47563</v>
      </c>
      <c r="F739" s="69">
        <v>84.03</v>
      </c>
      <c r="G739" s="69">
        <v>10830</v>
      </c>
      <c r="H739" s="69">
        <v>9214</v>
      </c>
      <c r="I739" s="69">
        <v>0.23</v>
      </c>
      <c r="J739" s="69">
        <v>25</v>
      </c>
    </row>
    <row r="740" spans="1:10">
      <c r="A740" s="86">
        <v>45546</v>
      </c>
      <c r="B740" s="69" t="s">
        <v>401</v>
      </c>
      <c r="C740" s="69" t="s">
        <v>205</v>
      </c>
      <c r="D740" s="69">
        <v>15</v>
      </c>
      <c r="E740" s="69">
        <v>1142</v>
      </c>
      <c r="F740" s="69">
        <v>76.13</v>
      </c>
      <c r="G740" s="69">
        <v>283</v>
      </c>
      <c r="H740" s="69">
        <v>272</v>
      </c>
      <c r="I740" s="69">
        <v>0.71</v>
      </c>
      <c r="J740" s="69">
        <v>2</v>
      </c>
    </row>
    <row r="741" spans="1:10">
      <c r="A741" s="86">
        <v>45546</v>
      </c>
      <c r="B741" s="69" t="s">
        <v>402</v>
      </c>
      <c r="C741" s="69" t="s">
        <v>205</v>
      </c>
      <c r="D741" s="69">
        <v>21</v>
      </c>
      <c r="E741" s="69">
        <v>1419</v>
      </c>
      <c r="F741" s="69">
        <v>67.569999999999993</v>
      </c>
      <c r="G741" s="69">
        <v>227</v>
      </c>
      <c r="H741" s="69">
        <v>217</v>
      </c>
      <c r="I741" s="69">
        <v>0.44</v>
      </c>
      <c r="J741" s="69">
        <v>1</v>
      </c>
    </row>
    <row r="742" spans="1:10">
      <c r="A742" s="86">
        <v>45546</v>
      </c>
      <c r="B742" s="69" t="s">
        <v>415</v>
      </c>
      <c r="C742" s="69" t="s">
        <v>286</v>
      </c>
      <c r="D742" s="69">
        <v>53</v>
      </c>
      <c r="E742" s="69">
        <v>26046</v>
      </c>
      <c r="F742" s="69">
        <v>491.43</v>
      </c>
      <c r="G742" s="69">
        <v>39833</v>
      </c>
      <c r="H742" s="69">
        <v>39039</v>
      </c>
      <c r="I742" s="69">
        <v>0.04</v>
      </c>
      <c r="J742" s="69">
        <v>15</v>
      </c>
    </row>
    <row r="743" spans="1:10">
      <c r="A743" s="86">
        <v>45546</v>
      </c>
      <c r="B743" s="69" t="s">
        <v>417</v>
      </c>
      <c r="C743" s="69" t="s">
        <v>286</v>
      </c>
      <c r="D743" s="69">
        <v>78</v>
      </c>
      <c r="E743" s="69">
        <v>35997</v>
      </c>
      <c r="F743" s="69">
        <v>461.5</v>
      </c>
      <c r="G743" s="69">
        <v>54770</v>
      </c>
      <c r="H743" s="69">
        <v>54707</v>
      </c>
      <c r="I743" s="69">
        <v>0.03</v>
      </c>
      <c r="J743" s="69">
        <v>19</v>
      </c>
    </row>
    <row r="744" spans="1:10">
      <c r="A744" s="86">
        <v>45546</v>
      </c>
      <c r="B744" s="69" t="s">
        <v>347</v>
      </c>
      <c r="C744" s="69" t="s">
        <v>101</v>
      </c>
      <c r="D744" s="69">
        <v>324</v>
      </c>
      <c r="E744" s="69">
        <v>100178</v>
      </c>
      <c r="F744" s="69">
        <v>309.19</v>
      </c>
      <c r="G744" s="69">
        <v>22157</v>
      </c>
      <c r="H744" s="69">
        <v>16068</v>
      </c>
      <c r="I744" s="69">
        <v>0.79</v>
      </c>
      <c r="J744" s="69">
        <v>176</v>
      </c>
    </row>
    <row r="745" spans="1:10">
      <c r="A745" s="86">
        <v>45546</v>
      </c>
      <c r="B745" s="69" t="s">
        <v>438</v>
      </c>
      <c r="C745" s="69" t="s">
        <v>432</v>
      </c>
      <c r="D745" s="69">
        <v>698</v>
      </c>
      <c r="E745" s="69">
        <v>41318</v>
      </c>
      <c r="F745" s="69">
        <v>59.19</v>
      </c>
      <c r="G745" s="69">
        <v>29448</v>
      </c>
      <c r="H745" s="69">
        <v>24264</v>
      </c>
      <c r="I745" s="69">
        <v>1.49</v>
      </c>
      <c r="J745" s="69">
        <v>440</v>
      </c>
    </row>
    <row r="746" spans="1:10">
      <c r="A746" s="86">
        <v>45546</v>
      </c>
      <c r="B746" s="69" t="s">
        <v>197</v>
      </c>
      <c r="C746" s="69" t="s">
        <v>454</v>
      </c>
      <c r="D746" s="69">
        <v>848</v>
      </c>
      <c r="E746" s="69">
        <v>42806</v>
      </c>
      <c r="F746" s="69">
        <v>50.48</v>
      </c>
      <c r="G746" s="69">
        <v>33644</v>
      </c>
      <c r="H746" s="69">
        <v>27319</v>
      </c>
      <c r="I746" s="69">
        <v>1.42</v>
      </c>
      <c r="J746" s="69">
        <v>478</v>
      </c>
    </row>
    <row r="747" spans="1:10">
      <c r="A747" s="86">
        <v>45546</v>
      </c>
      <c r="B747" s="69" t="s">
        <v>403</v>
      </c>
      <c r="C747" s="69" t="s">
        <v>218</v>
      </c>
      <c r="D747" s="69">
        <v>4465</v>
      </c>
      <c r="E747" s="69">
        <v>155972</v>
      </c>
      <c r="F747" s="69">
        <v>34.93</v>
      </c>
      <c r="G747" s="69">
        <v>167038</v>
      </c>
      <c r="H747" s="69">
        <v>142668</v>
      </c>
      <c r="I747" s="69">
        <v>1.44</v>
      </c>
      <c r="J747" s="69">
        <v>2397</v>
      </c>
    </row>
    <row r="748" spans="1:10">
      <c r="A748" s="86">
        <v>45546</v>
      </c>
      <c r="B748" s="69" t="s">
        <v>369</v>
      </c>
      <c r="C748" s="69" t="s">
        <v>127</v>
      </c>
      <c r="D748" s="69">
        <v>189</v>
      </c>
      <c r="E748" s="69">
        <v>47251</v>
      </c>
      <c r="F748" s="69">
        <v>250.01</v>
      </c>
      <c r="G748" s="69">
        <v>12675</v>
      </c>
      <c r="H748" s="69">
        <v>10793</v>
      </c>
      <c r="I748" s="69">
        <v>0.84</v>
      </c>
      <c r="J748" s="69">
        <v>107</v>
      </c>
    </row>
    <row r="749" spans="1:10">
      <c r="A749" s="86">
        <v>45546</v>
      </c>
      <c r="B749" s="69" t="s">
        <v>371</v>
      </c>
      <c r="C749" s="69" t="s">
        <v>131</v>
      </c>
      <c r="D749" s="69">
        <v>106</v>
      </c>
      <c r="E749" s="69">
        <v>40927</v>
      </c>
      <c r="F749" s="69">
        <v>386.1</v>
      </c>
      <c r="G749" s="69">
        <v>7743</v>
      </c>
      <c r="H749" s="69">
        <v>7038</v>
      </c>
      <c r="I749" s="69">
        <v>0.77</v>
      </c>
      <c r="J749" s="69">
        <v>60</v>
      </c>
    </row>
    <row r="750" spans="1:10">
      <c r="A750" s="86">
        <v>45546</v>
      </c>
      <c r="B750" s="69" t="s">
        <v>384</v>
      </c>
      <c r="C750" s="69" t="s">
        <v>157</v>
      </c>
      <c r="D750" s="69">
        <v>261</v>
      </c>
      <c r="E750" s="69">
        <v>50090</v>
      </c>
      <c r="F750" s="69">
        <v>191.92</v>
      </c>
      <c r="G750" s="69">
        <v>25317</v>
      </c>
      <c r="H750" s="69">
        <v>22045</v>
      </c>
      <c r="I750" s="69">
        <v>0.55000000000000004</v>
      </c>
      <c r="J750" s="69">
        <v>139</v>
      </c>
    </row>
    <row r="751" spans="1:10">
      <c r="A751" s="86">
        <v>45546</v>
      </c>
      <c r="B751" s="69" t="s">
        <v>367</v>
      </c>
      <c r="C751" s="69" t="s">
        <v>109</v>
      </c>
      <c r="D751" s="69">
        <v>603</v>
      </c>
      <c r="E751" s="69">
        <v>198854</v>
      </c>
      <c r="F751" s="69">
        <v>329.77</v>
      </c>
      <c r="G751" s="69">
        <v>58230</v>
      </c>
      <c r="H751" s="69">
        <v>48178</v>
      </c>
      <c r="I751" s="69">
        <v>0.54</v>
      </c>
      <c r="J751" s="69">
        <v>314</v>
      </c>
    </row>
    <row r="752" spans="1:10">
      <c r="A752" s="86">
        <v>45546</v>
      </c>
      <c r="B752" s="69" t="s">
        <v>368</v>
      </c>
      <c r="C752" s="69" t="s">
        <v>109</v>
      </c>
      <c r="D752" s="69">
        <v>74</v>
      </c>
      <c r="E752" s="69">
        <v>36028</v>
      </c>
      <c r="F752" s="69">
        <v>486.86</v>
      </c>
      <c r="G752" s="69">
        <v>12078</v>
      </c>
      <c r="H752" s="69">
        <v>10965</v>
      </c>
      <c r="I752" s="69">
        <v>0.34</v>
      </c>
      <c r="J752" s="69">
        <v>41</v>
      </c>
    </row>
    <row r="753" spans="1:10">
      <c r="A753" s="86">
        <v>45546</v>
      </c>
      <c r="B753" s="69" t="s">
        <v>387</v>
      </c>
      <c r="C753" s="69" t="s">
        <v>161</v>
      </c>
      <c r="D753" s="69">
        <v>315</v>
      </c>
      <c r="E753" s="69">
        <v>33809</v>
      </c>
      <c r="F753" s="69">
        <v>107.33</v>
      </c>
      <c r="G753" s="69">
        <v>19971</v>
      </c>
      <c r="H753" s="69">
        <v>16551</v>
      </c>
      <c r="I753" s="69">
        <v>0.85</v>
      </c>
      <c r="J753" s="69">
        <v>170</v>
      </c>
    </row>
    <row r="754" spans="1:10">
      <c r="A754" s="86">
        <v>45546</v>
      </c>
      <c r="B754" s="69" t="s">
        <v>351</v>
      </c>
      <c r="C754" s="69" t="s">
        <v>134</v>
      </c>
      <c r="D754" s="69">
        <v>257</v>
      </c>
      <c r="E754" s="69">
        <v>39403</v>
      </c>
      <c r="F754" s="69">
        <v>153.32</v>
      </c>
      <c r="G754" s="69">
        <v>15334</v>
      </c>
      <c r="H754" s="69">
        <v>13934</v>
      </c>
      <c r="I754" s="69">
        <v>0.93</v>
      </c>
      <c r="J754" s="69">
        <v>142</v>
      </c>
    </row>
    <row r="755" spans="1:10">
      <c r="A755" s="86">
        <v>45546</v>
      </c>
      <c r="B755" s="69" t="s">
        <v>412</v>
      </c>
      <c r="C755" s="69" t="s">
        <v>273</v>
      </c>
      <c r="D755" s="69">
        <v>987</v>
      </c>
      <c r="E755" s="69">
        <v>64653</v>
      </c>
      <c r="F755" s="69">
        <v>65.5</v>
      </c>
      <c r="G755" s="69">
        <v>34561</v>
      </c>
      <c r="H755" s="69">
        <v>31926</v>
      </c>
      <c r="I755" s="69">
        <v>2</v>
      </c>
      <c r="J755" s="69">
        <v>691</v>
      </c>
    </row>
    <row r="756" spans="1:10">
      <c r="A756" s="86">
        <v>45546</v>
      </c>
      <c r="B756" s="69" t="s">
        <v>412</v>
      </c>
      <c r="C756" s="69" t="s">
        <v>277</v>
      </c>
      <c r="D756" s="69">
        <v>880</v>
      </c>
      <c r="E756" s="69">
        <v>49179</v>
      </c>
      <c r="F756" s="69">
        <v>55.89</v>
      </c>
      <c r="G756" s="69">
        <v>13003</v>
      </c>
      <c r="H756" s="69">
        <v>11924</v>
      </c>
      <c r="I756" s="69">
        <v>6.49</v>
      </c>
      <c r="J756" s="69">
        <v>844</v>
      </c>
    </row>
    <row r="757" spans="1:10">
      <c r="A757" s="86">
        <v>45546</v>
      </c>
      <c r="B757" s="69" t="s">
        <v>412</v>
      </c>
      <c r="C757" s="69" t="s">
        <v>282</v>
      </c>
      <c r="D757" s="69">
        <v>803</v>
      </c>
      <c r="E757" s="69">
        <v>47533</v>
      </c>
      <c r="F757" s="69">
        <v>59.19</v>
      </c>
      <c r="G757" s="69">
        <v>37617</v>
      </c>
      <c r="H757" s="69">
        <v>29901</v>
      </c>
      <c r="I757" s="69">
        <v>1.69</v>
      </c>
      <c r="J757" s="69">
        <v>634</v>
      </c>
    </row>
    <row r="758" spans="1:10">
      <c r="A758" s="86">
        <v>45546</v>
      </c>
      <c r="B758" s="69" t="s">
        <v>407</v>
      </c>
      <c r="C758" s="69" t="s">
        <v>243</v>
      </c>
      <c r="D758" s="69">
        <v>351</v>
      </c>
      <c r="E758" s="69">
        <v>65478</v>
      </c>
      <c r="F758" s="69">
        <v>186.55</v>
      </c>
      <c r="G758" s="69">
        <v>28239</v>
      </c>
      <c r="H758" s="69">
        <v>22780</v>
      </c>
      <c r="I758" s="69">
        <v>0.02</v>
      </c>
      <c r="J758" s="69">
        <v>7</v>
      </c>
    </row>
    <row r="759" spans="1:10">
      <c r="A759" s="86">
        <v>45546</v>
      </c>
      <c r="B759" s="69" t="s">
        <v>411</v>
      </c>
      <c r="C759" s="69" t="s">
        <v>268</v>
      </c>
      <c r="D759" s="69">
        <v>943</v>
      </c>
      <c r="E759" s="69">
        <v>60421</v>
      </c>
      <c r="F759" s="69">
        <v>64.069999999999993</v>
      </c>
      <c r="G759" s="69">
        <v>64119</v>
      </c>
      <c r="H759" s="69">
        <v>40170</v>
      </c>
      <c r="I759" s="69">
        <v>1.0900000000000001</v>
      </c>
      <c r="J759" s="69">
        <v>698</v>
      </c>
    </row>
    <row r="760" spans="1:10">
      <c r="A760" s="86">
        <v>45546</v>
      </c>
      <c r="B760" s="69" t="s">
        <v>392</v>
      </c>
      <c r="C760" s="69" t="s">
        <v>185</v>
      </c>
      <c r="D760" s="69">
        <v>2158</v>
      </c>
      <c r="E760" s="69">
        <v>162985</v>
      </c>
      <c r="F760" s="69">
        <v>75.53</v>
      </c>
      <c r="G760" s="69">
        <v>209286</v>
      </c>
      <c r="H760" s="69">
        <v>155059</v>
      </c>
      <c r="I760" s="69">
        <v>0.78</v>
      </c>
      <c r="J760" s="69">
        <v>1632</v>
      </c>
    </row>
    <row r="761" spans="1:10">
      <c r="A761" s="86">
        <v>45546</v>
      </c>
      <c r="B761" s="69" t="s">
        <v>385</v>
      </c>
      <c r="C761" s="69" t="s">
        <v>157</v>
      </c>
      <c r="D761" s="69">
        <v>322</v>
      </c>
      <c r="E761" s="69">
        <v>62280</v>
      </c>
      <c r="F761" s="69">
        <v>193.42</v>
      </c>
      <c r="G761" s="69">
        <v>23387</v>
      </c>
      <c r="H761" s="69">
        <v>19860</v>
      </c>
      <c r="I761" s="69">
        <v>0.69</v>
      </c>
      <c r="J761" s="69">
        <v>161</v>
      </c>
    </row>
    <row r="762" spans="1:10">
      <c r="A762" s="86">
        <v>45546</v>
      </c>
      <c r="B762" s="69" t="s">
        <v>405</v>
      </c>
      <c r="C762" s="69" t="s">
        <v>239</v>
      </c>
      <c r="D762" s="69">
        <v>628</v>
      </c>
      <c r="E762" s="69">
        <v>31531</v>
      </c>
      <c r="F762" s="69">
        <v>50.21</v>
      </c>
      <c r="G762" s="69">
        <v>17472</v>
      </c>
      <c r="H762" s="69">
        <v>14410</v>
      </c>
      <c r="I762" s="69">
        <v>2.25</v>
      </c>
      <c r="J762" s="69">
        <v>393</v>
      </c>
    </row>
    <row r="763" spans="1:10">
      <c r="A763" s="86">
        <v>45546</v>
      </c>
      <c r="B763" s="69" t="s">
        <v>349</v>
      </c>
      <c r="C763" s="69" t="s">
        <v>123</v>
      </c>
      <c r="D763" s="69">
        <v>297</v>
      </c>
      <c r="E763" s="69">
        <v>72564</v>
      </c>
      <c r="F763" s="69">
        <v>244.32</v>
      </c>
      <c r="G763" s="69">
        <v>13159</v>
      </c>
      <c r="H763" s="69">
        <v>11049</v>
      </c>
      <c r="I763" s="69">
        <v>1.1599999999999999</v>
      </c>
      <c r="J763" s="69">
        <v>152</v>
      </c>
    </row>
    <row r="764" spans="1:10">
      <c r="A764" s="86">
        <v>45546</v>
      </c>
      <c r="B764" s="69" t="s">
        <v>423</v>
      </c>
      <c r="C764" s="69" t="s">
        <v>422</v>
      </c>
      <c r="D764" s="69">
        <v>14</v>
      </c>
      <c r="E764" s="69">
        <v>14252</v>
      </c>
      <c r="F764" s="69">
        <v>1018</v>
      </c>
      <c r="G764" s="69">
        <v>4737</v>
      </c>
      <c r="H764" s="69">
        <v>3887</v>
      </c>
      <c r="I764" s="69">
        <v>0.17</v>
      </c>
      <c r="J764" s="69">
        <v>8</v>
      </c>
    </row>
    <row r="765" spans="1:10">
      <c r="A765" s="86">
        <v>45546</v>
      </c>
      <c r="B765" s="69" t="s">
        <v>425</v>
      </c>
      <c r="C765" s="69" t="s">
        <v>424</v>
      </c>
      <c r="D765" s="69">
        <v>26</v>
      </c>
      <c r="E765" s="69">
        <v>15767</v>
      </c>
      <c r="F765" s="69">
        <v>606.41999999999996</v>
      </c>
      <c r="G765" s="69">
        <v>1306</v>
      </c>
      <c r="H765" s="69">
        <v>1027</v>
      </c>
      <c r="I765" s="69">
        <v>0.92</v>
      </c>
      <c r="J765" s="69">
        <v>12</v>
      </c>
    </row>
    <row r="766" spans="1:10">
      <c r="A766" s="86">
        <v>45546</v>
      </c>
      <c r="B766" s="69" t="s">
        <v>427</v>
      </c>
      <c r="C766" s="69" t="s">
        <v>426</v>
      </c>
      <c r="D766" s="69">
        <v>30</v>
      </c>
      <c r="E766" s="69">
        <v>14219</v>
      </c>
      <c r="F766" s="69">
        <v>473.97</v>
      </c>
      <c r="G766" s="69">
        <v>4876</v>
      </c>
      <c r="H766" s="69">
        <v>4074</v>
      </c>
      <c r="I766" s="69">
        <v>0.31</v>
      </c>
      <c r="J766" s="69">
        <v>15</v>
      </c>
    </row>
    <row r="767" spans="1:10">
      <c r="A767" s="86">
        <v>45546</v>
      </c>
      <c r="B767" s="69" t="s">
        <v>429</v>
      </c>
      <c r="C767" s="69" t="s">
        <v>428</v>
      </c>
      <c r="D767" s="69">
        <v>18</v>
      </c>
      <c r="E767" s="69">
        <v>14313</v>
      </c>
      <c r="F767" s="69">
        <v>795.17</v>
      </c>
      <c r="G767" s="69">
        <v>1298</v>
      </c>
      <c r="H767" s="69">
        <v>1004</v>
      </c>
      <c r="I767" s="69">
        <v>0.62</v>
      </c>
      <c r="J767" s="69">
        <v>8</v>
      </c>
    </row>
    <row r="768" spans="1:10">
      <c r="A768" s="86">
        <v>45546</v>
      </c>
      <c r="B768" s="69" t="s">
        <v>372</v>
      </c>
      <c r="C768" s="69" t="s">
        <v>138</v>
      </c>
      <c r="D768" s="69">
        <v>61</v>
      </c>
      <c r="E768" s="69">
        <v>28807</v>
      </c>
      <c r="F768" s="69">
        <v>472.25</v>
      </c>
      <c r="G768" s="69">
        <v>7521</v>
      </c>
      <c r="H768" s="69">
        <v>7036</v>
      </c>
      <c r="I768" s="69">
        <v>0.47</v>
      </c>
      <c r="J768" s="69">
        <v>35</v>
      </c>
    </row>
    <row r="769" spans="1:10">
      <c r="A769" s="86">
        <v>45546</v>
      </c>
      <c r="B769" s="69" t="s">
        <v>374</v>
      </c>
      <c r="C769" s="69" t="s">
        <v>138</v>
      </c>
      <c r="D769" s="69">
        <v>113</v>
      </c>
      <c r="E769" s="69">
        <v>35207</v>
      </c>
      <c r="F769" s="69">
        <v>311.57</v>
      </c>
      <c r="G769" s="69">
        <v>6586</v>
      </c>
      <c r="H769" s="69">
        <v>6035</v>
      </c>
      <c r="I769" s="69">
        <v>0.8</v>
      </c>
      <c r="J769" s="69">
        <v>53</v>
      </c>
    </row>
    <row r="770" spans="1:10">
      <c r="A770" s="86">
        <v>45546</v>
      </c>
      <c r="B770" s="69" t="s">
        <v>375</v>
      </c>
      <c r="C770" s="69" t="s">
        <v>138</v>
      </c>
      <c r="D770" s="69">
        <v>212</v>
      </c>
      <c r="E770" s="69">
        <v>63825</v>
      </c>
      <c r="F770" s="69">
        <v>301.06</v>
      </c>
      <c r="G770" s="69">
        <v>18244</v>
      </c>
      <c r="H770" s="69">
        <v>16147</v>
      </c>
      <c r="I770" s="69">
        <v>0.55000000000000004</v>
      </c>
      <c r="J770" s="69">
        <v>100</v>
      </c>
    </row>
    <row r="771" spans="1:10">
      <c r="A771" s="86">
        <v>45546</v>
      </c>
      <c r="B771" s="69" t="s">
        <v>440</v>
      </c>
      <c r="C771" s="69" t="s">
        <v>432</v>
      </c>
      <c r="D771" s="69">
        <v>513</v>
      </c>
      <c r="E771" s="69">
        <v>41672</v>
      </c>
      <c r="F771" s="69">
        <v>81.23</v>
      </c>
      <c r="G771" s="69">
        <v>35039</v>
      </c>
      <c r="H771" s="69">
        <v>27625</v>
      </c>
      <c r="I771" s="69">
        <v>0.99</v>
      </c>
      <c r="J771" s="69">
        <v>348</v>
      </c>
    </row>
    <row r="772" spans="1:10">
      <c r="A772" s="86">
        <v>45546</v>
      </c>
      <c r="B772" s="69" t="s">
        <v>199</v>
      </c>
      <c r="C772" s="69" t="s">
        <v>454</v>
      </c>
      <c r="D772" s="69">
        <v>585</v>
      </c>
      <c r="E772" s="69">
        <v>42104</v>
      </c>
      <c r="F772" s="69">
        <v>71.97</v>
      </c>
      <c r="G772" s="69">
        <v>49289</v>
      </c>
      <c r="H772" s="69">
        <v>30292</v>
      </c>
      <c r="I772" s="69">
        <v>0.85</v>
      </c>
      <c r="J772" s="69">
        <v>417</v>
      </c>
    </row>
    <row r="773" spans="1:10">
      <c r="A773" s="86">
        <v>45546</v>
      </c>
      <c r="B773" s="69" t="s">
        <v>420</v>
      </c>
      <c r="C773" s="69" t="s">
        <v>419</v>
      </c>
      <c r="D773" s="69">
        <v>135</v>
      </c>
      <c r="E773" s="69">
        <v>63257</v>
      </c>
      <c r="F773" s="69">
        <v>468.57</v>
      </c>
      <c r="G773" s="69">
        <v>92923</v>
      </c>
      <c r="H773" s="69">
        <v>90624</v>
      </c>
      <c r="I773" s="69">
        <v>0</v>
      </c>
      <c r="J773" s="69">
        <v>3</v>
      </c>
    </row>
    <row r="774" spans="1:10">
      <c r="A774" s="86">
        <v>45546</v>
      </c>
      <c r="B774" s="69" t="s">
        <v>409</v>
      </c>
      <c r="C774" s="69" t="s">
        <v>253</v>
      </c>
      <c r="D774" s="69">
        <v>1968</v>
      </c>
      <c r="E774" s="69">
        <v>112620</v>
      </c>
      <c r="F774" s="69">
        <v>57.23</v>
      </c>
      <c r="G774" s="69">
        <v>27747</v>
      </c>
      <c r="H774" s="69">
        <v>25686</v>
      </c>
      <c r="I774" s="69">
        <v>6.66</v>
      </c>
      <c r="J774" s="69">
        <v>1847</v>
      </c>
    </row>
    <row r="775" spans="1:10">
      <c r="A775" s="86">
        <v>45546</v>
      </c>
      <c r="B775" s="69" t="s">
        <v>378</v>
      </c>
      <c r="C775" s="69" t="s">
        <v>145</v>
      </c>
      <c r="D775" s="69">
        <v>323</v>
      </c>
      <c r="E775" s="69">
        <v>56173</v>
      </c>
      <c r="F775" s="69">
        <v>173.91</v>
      </c>
      <c r="G775" s="69">
        <v>12994</v>
      </c>
      <c r="H775" s="69">
        <v>11527</v>
      </c>
      <c r="I775" s="69">
        <v>1.0900000000000001</v>
      </c>
      <c r="J775" s="69">
        <v>142</v>
      </c>
    </row>
    <row r="776" spans="1:10">
      <c r="A776" s="86">
        <v>45546</v>
      </c>
      <c r="B776" s="69" t="s">
        <v>444</v>
      </c>
      <c r="C776" s="69" t="s">
        <v>432</v>
      </c>
      <c r="D776" s="69">
        <v>503</v>
      </c>
      <c r="E776" s="69">
        <v>42758</v>
      </c>
      <c r="F776" s="69">
        <v>85.01</v>
      </c>
      <c r="G776" s="69">
        <v>53572</v>
      </c>
      <c r="H776" s="69">
        <v>30558</v>
      </c>
      <c r="I776" s="69">
        <v>0.77</v>
      </c>
      <c r="J776" s="69">
        <v>411</v>
      </c>
    </row>
    <row r="777" spans="1:10">
      <c r="A777" s="86">
        <v>45546</v>
      </c>
      <c r="B777" s="69" t="s">
        <v>196</v>
      </c>
      <c r="C777" s="69" t="s">
        <v>454</v>
      </c>
      <c r="D777" s="69">
        <v>580</v>
      </c>
      <c r="E777" s="69">
        <v>43790</v>
      </c>
      <c r="F777" s="69">
        <v>75.5</v>
      </c>
      <c r="G777" s="69">
        <v>53292</v>
      </c>
      <c r="H777" s="69">
        <v>36186</v>
      </c>
      <c r="I777" s="69">
        <v>0.79</v>
      </c>
      <c r="J777" s="69">
        <v>421</v>
      </c>
    </row>
    <row r="778" spans="1:10">
      <c r="A778" s="86">
        <v>45546</v>
      </c>
      <c r="B778" s="69" t="s">
        <v>456</v>
      </c>
      <c r="C778" s="69" t="s">
        <v>455</v>
      </c>
      <c r="D778" s="69">
        <v>189</v>
      </c>
      <c r="E778" s="69">
        <v>15219</v>
      </c>
      <c r="F778" s="69">
        <v>80.52</v>
      </c>
      <c r="G778" s="69">
        <v>14457</v>
      </c>
      <c r="H778" s="69">
        <v>10910</v>
      </c>
      <c r="I778" s="69">
        <v>0.82</v>
      </c>
      <c r="J778" s="69">
        <v>119</v>
      </c>
    </row>
    <row r="779" spans="1:10">
      <c r="A779" s="86">
        <v>45546</v>
      </c>
      <c r="B779" s="69" t="s">
        <v>380</v>
      </c>
      <c r="C779" s="69" t="s">
        <v>150</v>
      </c>
      <c r="D779" s="69">
        <v>368</v>
      </c>
      <c r="E779" s="69">
        <v>51553</v>
      </c>
      <c r="F779" s="69">
        <v>140.09</v>
      </c>
      <c r="G779" s="69">
        <v>18090</v>
      </c>
      <c r="H779" s="69">
        <v>15682</v>
      </c>
      <c r="I779" s="69">
        <v>0.91</v>
      </c>
      <c r="J779" s="69">
        <v>164</v>
      </c>
    </row>
    <row r="780" spans="1:10">
      <c r="A780" s="86">
        <v>45546</v>
      </c>
      <c r="B780" s="69" t="s">
        <v>352</v>
      </c>
      <c r="C780" s="69" t="s">
        <v>141</v>
      </c>
      <c r="D780" s="69">
        <v>74</v>
      </c>
      <c r="E780" s="69">
        <v>11145</v>
      </c>
      <c r="F780" s="69">
        <v>150.61000000000001</v>
      </c>
      <c r="G780" s="69">
        <v>1386</v>
      </c>
      <c r="H780" s="69">
        <v>1075</v>
      </c>
      <c r="I780" s="69">
        <v>0.94</v>
      </c>
      <c r="J780" s="69">
        <v>13</v>
      </c>
    </row>
    <row r="781" spans="1:10">
      <c r="A781" s="86">
        <v>45546</v>
      </c>
      <c r="B781" s="69" t="s">
        <v>355</v>
      </c>
      <c r="C781" s="69" t="s">
        <v>141</v>
      </c>
      <c r="D781" s="69">
        <v>111</v>
      </c>
      <c r="E781" s="69">
        <v>10327</v>
      </c>
      <c r="F781" s="69">
        <v>93.04</v>
      </c>
      <c r="G781" s="69">
        <v>2281</v>
      </c>
      <c r="H781" s="69">
        <v>1852</v>
      </c>
      <c r="I781" s="69">
        <v>2.2400000000000002</v>
      </c>
      <c r="J781" s="69">
        <v>51</v>
      </c>
    </row>
    <row r="782" spans="1:10">
      <c r="A782" s="86">
        <v>45546</v>
      </c>
      <c r="B782" s="69" t="s">
        <v>356</v>
      </c>
      <c r="C782" s="69" t="s">
        <v>141</v>
      </c>
      <c r="D782" s="69">
        <v>93</v>
      </c>
      <c r="E782" s="69">
        <v>10518</v>
      </c>
      <c r="F782" s="69">
        <v>113.1</v>
      </c>
      <c r="G782" s="69">
        <v>1853</v>
      </c>
      <c r="H782" s="69">
        <v>1520</v>
      </c>
      <c r="I782" s="69">
        <v>1.89</v>
      </c>
      <c r="J782" s="69">
        <v>35</v>
      </c>
    </row>
    <row r="783" spans="1:10">
      <c r="A783" s="86">
        <v>45546</v>
      </c>
      <c r="B783" s="69" t="s">
        <v>357</v>
      </c>
      <c r="C783" s="69" t="s">
        <v>141</v>
      </c>
      <c r="D783" s="69">
        <v>65</v>
      </c>
      <c r="E783" s="69">
        <v>10460</v>
      </c>
      <c r="F783" s="69">
        <v>160.91999999999999</v>
      </c>
      <c r="G783" s="69">
        <v>1616</v>
      </c>
      <c r="H783" s="69">
        <v>1375</v>
      </c>
      <c r="I783" s="69">
        <v>1.73</v>
      </c>
      <c r="J783" s="69">
        <v>28</v>
      </c>
    </row>
    <row r="784" spans="1:10">
      <c r="A784" s="86">
        <v>45546</v>
      </c>
      <c r="B784" s="69" t="s">
        <v>358</v>
      </c>
      <c r="C784" s="69" t="s">
        <v>141</v>
      </c>
      <c r="D784" s="69">
        <v>87</v>
      </c>
      <c r="E784" s="69">
        <v>10598</v>
      </c>
      <c r="F784" s="69">
        <v>121.82</v>
      </c>
      <c r="G784" s="69">
        <v>1723</v>
      </c>
      <c r="H784" s="69">
        <v>1470</v>
      </c>
      <c r="I784" s="69">
        <v>1.92</v>
      </c>
      <c r="J784" s="69">
        <v>33</v>
      </c>
    </row>
    <row r="785" spans="1:10">
      <c r="A785" s="86">
        <v>45546</v>
      </c>
      <c r="B785" s="69" t="s">
        <v>359</v>
      </c>
      <c r="C785" s="69" t="s">
        <v>141</v>
      </c>
      <c r="D785" s="69">
        <v>92</v>
      </c>
      <c r="E785" s="69">
        <v>10616</v>
      </c>
      <c r="F785" s="69">
        <v>115.39</v>
      </c>
      <c r="G785" s="69">
        <v>2590</v>
      </c>
      <c r="H785" s="69">
        <v>2050</v>
      </c>
      <c r="I785" s="69">
        <v>2.0499999999999998</v>
      </c>
      <c r="J785" s="69">
        <v>53</v>
      </c>
    </row>
    <row r="786" spans="1:10">
      <c r="A786" s="86">
        <v>45546</v>
      </c>
      <c r="B786" s="69" t="s">
        <v>360</v>
      </c>
      <c r="C786" s="69" t="s">
        <v>141</v>
      </c>
      <c r="D786" s="69">
        <v>73</v>
      </c>
      <c r="E786" s="69">
        <v>10313</v>
      </c>
      <c r="F786" s="69">
        <v>141.27000000000001</v>
      </c>
      <c r="G786" s="69">
        <v>1710</v>
      </c>
      <c r="H786" s="69">
        <v>1426</v>
      </c>
      <c r="I786" s="69">
        <v>2.0499999999999998</v>
      </c>
      <c r="J786" s="69">
        <v>35</v>
      </c>
    </row>
    <row r="787" spans="1:10">
      <c r="A787" s="86">
        <v>45546</v>
      </c>
      <c r="B787" s="69" t="s">
        <v>361</v>
      </c>
      <c r="C787" s="69" t="s">
        <v>141</v>
      </c>
      <c r="D787" s="69">
        <v>111</v>
      </c>
      <c r="E787" s="69">
        <v>10077</v>
      </c>
      <c r="F787" s="69">
        <v>90.78</v>
      </c>
      <c r="G787" s="69">
        <v>1513</v>
      </c>
      <c r="H787" s="69">
        <v>1220</v>
      </c>
      <c r="I787" s="69">
        <v>3.24</v>
      </c>
      <c r="J787" s="69">
        <v>49</v>
      </c>
    </row>
    <row r="788" spans="1:10">
      <c r="A788" s="86">
        <v>45546</v>
      </c>
      <c r="B788" s="69" t="s">
        <v>362</v>
      </c>
      <c r="C788" s="69" t="s">
        <v>141</v>
      </c>
      <c r="D788" s="69">
        <v>68</v>
      </c>
      <c r="E788" s="69">
        <v>10156</v>
      </c>
      <c r="F788" s="69">
        <v>149.35</v>
      </c>
      <c r="G788" s="69">
        <v>1652</v>
      </c>
      <c r="H788" s="69">
        <v>1403</v>
      </c>
      <c r="I788" s="69">
        <v>2.2999999999999998</v>
      </c>
      <c r="J788" s="69">
        <v>38</v>
      </c>
    </row>
    <row r="789" spans="1:10">
      <c r="A789" s="86">
        <v>45546</v>
      </c>
      <c r="B789" s="69" t="s">
        <v>363</v>
      </c>
      <c r="C789" s="69" t="s">
        <v>141</v>
      </c>
      <c r="D789" s="69">
        <v>116</v>
      </c>
      <c r="E789" s="69">
        <v>11250</v>
      </c>
      <c r="F789" s="69">
        <v>96.98</v>
      </c>
      <c r="G789" s="69">
        <v>2451</v>
      </c>
      <c r="H789" s="69">
        <v>2016</v>
      </c>
      <c r="I789" s="69">
        <v>2.2799999999999998</v>
      </c>
      <c r="J789" s="69">
        <v>56</v>
      </c>
    </row>
    <row r="790" spans="1:10">
      <c r="A790" s="86">
        <v>45546</v>
      </c>
      <c r="B790" s="69" t="s">
        <v>364</v>
      </c>
      <c r="C790" s="69" t="s">
        <v>141</v>
      </c>
      <c r="D790" s="69">
        <v>97</v>
      </c>
      <c r="E790" s="69">
        <v>10161</v>
      </c>
      <c r="F790" s="69">
        <v>104.75</v>
      </c>
      <c r="G790" s="69">
        <v>2086</v>
      </c>
      <c r="H790" s="69">
        <v>1718</v>
      </c>
      <c r="I790" s="69">
        <v>1.77</v>
      </c>
      <c r="J790" s="69">
        <v>37</v>
      </c>
    </row>
    <row r="791" spans="1:10">
      <c r="A791" s="86">
        <v>45546</v>
      </c>
      <c r="B791" s="69" t="s">
        <v>381</v>
      </c>
      <c r="C791" s="69" t="s">
        <v>153</v>
      </c>
      <c r="D791" s="69">
        <v>165</v>
      </c>
      <c r="E791" s="69">
        <v>58045</v>
      </c>
      <c r="F791" s="69">
        <v>351.79</v>
      </c>
      <c r="G791" s="69">
        <v>11879</v>
      </c>
      <c r="H791" s="69">
        <v>9986</v>
      </c>
      <c r="I791" s="69">
        <v>0.78</v>
      </c>
      <c r="J791" s="69">
        <v>93</v>
      </c>
    </row>
    <row r="792" spans="1:10">
      <c r="A792" s="86">
        <v>45546</v>
      </c>
      <c r="B792" s="69" t="s">
        <v>382</v>
      </c>
      <c r="C792" s="69" t="s">
        <v>153</v>
      </c>
      <c r="D792" s="69">
        <v>136</v>
      </c>
      <c r="E792" s="69">
        <v>63480</v>
      </c>
      <c r="F792" s="69">
        <v>466.76</v>
      </c>
      <c r="G792" s="69">
        <v>11485</v>
      </c>
      <c r="H792" s="69">
        <v>10516</v>
      </c>
      <c r="I792" s="69">
        <v>0.54</v>
      </c>
      <c r="J792" s="69">
        <v>62</v>
      </c>
    </row>
    <row r="793" spans="1:10">
      <c r="A793" s="86">
        <v>45546</v>
      </c>
      <c r="B793" s="69" t="s">
        <v>446</v>
      </c>
      <c r="C793" s="69" t="s">
        <v>432</v>
      </c>
      <c r="D793" s="69">
        <v>776</v>
      </c>
      <c r="E793" s="69">
        <v>43709</v>
      </c>
      <c r="F793" s="69">
        <v>56.33</v>
      </c>
      <c r="G793" s="69">
        <v>34220</v>
      </c>
      <c r="H793" s="69">
        <v>29018</v>
      </c>
      <c r="I793" s="69">
        <v>1.47</v>
      </c>
      <c r="J793" s="69">
        <v>502</v>
      </c>
    </row>
    <row r="794" spans="1:10">
      <c r="A794" s="86">
        <v>45546</v>
      </c>
      <c r="B794" s="69" t="s">
        <v>200</v>
      </c>
      <c r="C794" s="69" t="s">
        <v>454</v>
      </c>
      <c r="D794" s="69">
        <v>894</v>
      </c>
      <c r="E794" s="69">
        <v>42531</v>
      </c>
      <c r="F794" s="69">
        <v>47.57</v>
      </c>
      <c r="G794" s="69">
        <v>34055</v>
      </c>
      <c r="H794" s="69">
        <v>28832</v>
      </c>
      <c r="I794" s="69">
        <v>1.53</v>
      </c>
      <c r="J794" s="69">
        <v>521</v>
      </c>
    </row>
    <row r="795" spans="1:10">
      <c r="A795" s="86">
        <v>45547</v>
      </c>
      <c r="B795" s="69" t="s">
        <v>431</v>
      </c>
      <c r="C795" s="69" t="s">
        <v>430</v>
      </c>
      <c r="D795" s="69">
        <v>31</v>
      </c>
      <c r="E795" s="69">
        <v>13368</v>
      </c>
      <c r="F795" s="69">
        <v>431.23</v>
      </c>
      <c r="G795" s="69">
        <v>18219</v>
      </c>
      <c r="H795" s="69">
        <v>17557</v>
      </c>
      <c r="I795" s="69">
        <v>0.09</v>
      </c>
      <c r="J795" s="69">
        <v>17</v>
      </c>
    </row>
    <row r="796" spans="1:10">
      <c r="A796" s="86">
        <v>45547</v>
      </c>
      <c r="B796" s="69" t="s">
        <v>386</v>
      </c>
      <c r="C796" s="69" t="s">
        <v>161</v>
      </c>
      <c r="D796" s="69">
        <v>184</v>
      </c>
      <c r="E796" s="69">
        <v>29893</v>
      </c>
      <c r="F796" s="69">
        <v>162.46</v>
      </c>
      <c r="G796" s="69">
        <v>14762</v>
      </c>
      <c r="H796" s="69">
        <v>13347</v>
      </c>
      <c r="I796" s="69">
        <v>0.72</v>
      </c>
      <c r="J796" s="69">
        <v>107</v>
      </c>
    </row>
    <row r="797" spans="1:10">
      <c r="A797" s="86">
        <v>45547</v>
      </c>
      <c r="B797" s="69" t="s">
        <v>348</v>
      </c>
      <c r="C797" s="69" t="s">
        <v>123</v>
      </c>
      <c r="D797" s="69">
        <v>53</v>
      </c>
      <c r="E797" s="69">
        <v>12740</v>
      </c>
      <c r="F797" s="69">
        <v>240.38</v>
      </c>
      <c r="G797" s="69">
        <v>2071</v>
      </c>
      <c r="H797" s="69">
        <v>1936</v>
      </c>
      <c r="I797" s="69">
        <v>1.4</v>
      </c>
      <c r="J797" s="69">
        <v>29</v>
      </c>
    </row>
    <row r="798" spans="1:10">
      <c r="A798" s="86">
        <v>45547</v>
      </c>
      <c r="B798" s="69" t="s">
        <v>404</v>
      </c>
      <c r="C798" s="69" t="s">
        <v>223</v>
      </c>
      <c r="D798" s="69">
        <v>125</v>
      </c>
      <c r="E798" s="69">
        <v>14233</v>
      </c>
      <c r="F798" s="69">
        <v>113.86</v>
      </c>
      <c r="G798" s="69">
        <v>8638</v>
      </c>
      <c r="H798" s="69">
        <v>7562</v>
      </c>
      <c r="I798" s="69">
        <v>0.71</v>
      </c>
      <c r="J798" s="69">
        <v>61</v>
      </c>
    </row>
    <row r="799" spans="1:10">
      <c r="A799" s="86">
        <v>45547</v>
      </c>
      <c r="B799" s="69" t="s">
        <v>408</v>
      </c>
      <c r="C799" s="69" t="s">
        <v>248</v>
      </c>
      <c r="D799" s="69">
        <v>1575</v>
      </c>
      <c r="E799" s="69">
        <v>92126</v>
      </c>
      <c r="F799" s="69">
        <v>58.49</v>
      </c>
      <c r="G799" s="69">
        <v>30232</v>
      </c>
      <c r="H799" s="69">
        <v>27485</v>
      </c>
      <c r="I799" s="69">
        <v>4.8099999999999996</v>
      </c>
      <c r="J799" s="69">
        <v>1454</v>
      </c>
    </row>
    <row r="800" spans="1:10">
      <c r="A800" s="86">
        <v>45547</v>
      </c>
      <c r="B800" s="69" t="s">
        <v>391</v>
      </c>
      <c r="C800" s="69" t="s">
        <v>391</v>
      </c>
      <c r="D800" s="69">
        <v>67</v>
      </c>
      <c r="E800" s="69">
        <v>64629</v>
      </c>
      <c r="F800" s="69">
        <v>964.61</v>
      </c>
      <c r="G800" s="69">
        <v>83804</v>
      </c>
      <c r="H800" s="69">
        <v>83196</v>
      </c>
      <c r="I800" s="69">
        <v>0.02</v>
      </c>
      <c r="J800" s="69">
        <v>13</v>
      </c>
    </row>
    <row r="801" spans="1:10">
      <c r="A801" s="86">
        <v>45547</v>
      </c>
      <c r="B801" s="69" t="s">
        <v>394</v>
      </c>
      <c r="C801" s="69" t="s">
        <v>393</v>
      </c>
      <c r="D801" s="69">
        <v>2198</v>
      </c>
      <c r="E801" s="69">
        <v>139219</v>
      </c>
      <c r="F801" s="69">
        <v>63.34</v>
      </c>
      <c r="G801" s="69">
        <v>111165</v>
      </c>
      <c r="H801" s="69">
        <v>56100</v>
      </c>
      <c r="I801" s="69">
        <v>1.57</v>
      </c>
      <c r="J801" s="69">
        <v>1749</v>
      </c>
    </row>
    <row r="802" spans="1:10">
      <c r="A802" s="86">
        <v>45547</v>
      </c>
      <c r="B802" s="69" t="s">
        <v>395</v>
      </c>
      <c r="C802" s="69" t="s">
        <v>393</v>
      </c>
      <c r="D802" s="69">
        <v>3817</v>
      </c>
      <c r="E802" s="69">
        <v>236090</v>
      </c>
      <c r="F802" s="69">
        <v>61.85</v>
      </c>
      <c r="G802" s="69">
        <v>196257</v>
      </c>
      <c r="H802" s="69">
        <v>97939</v>
      </c>
      <c r="I802" s="69">
        <v>1.57</v>
      </c>
      <c r="J802" s="69">
        <v>3089</v>
      </c>
    </row>
    <row r="803" spans="1:10">
      <c r="A803" s="86">
        <v>45547</v>
      </c>
      <c r="B803" s="69" t="s">
        <v>396</v>
      </c>
      <c r="C803" s="69" t="s">
        <v>393</v>
      </c>
      <c r="D803" s="69">
        <v>416</v>
      </c>
      <c r="E803" s="69">
        <v>24585</v>
      </c>
      <c r="F803" s="69">
        <v>59.1</v>
      </c>
      <c r="G803" s="69">
        <v>21495</v>
      </c>
      <c r="H803" s="69">
        <v>10063</v>
      </c>
      <c r="I803" s="69">
        <v>1.49</v>
      </c>
      <c r="J803" s="69">
        <v>320</v>
      </c>
    </row>
    <row r="804" spans="1:10">
      <c r="A804" s="86">
        <v>45547</v>
      </c>
      <c r="B804" s="69" t="s">
        <v>202</v>
      </c>
      <c r="C804" s="69" t="s">
        <v>454</v>
      </c>
      <c r="D804" s="69">
        <v>606</v>
      </c>
      <c r="E804" s="69">
        <v>47115</v>
      </c>
      <c r="F804" s="69">
        <v>77.75</v>
      </c>
      <c r="G804" s="69">
        <v>43358</v>
      </c>
      <c r="H804" s="69">
        <v>32523</v>
      </c>
      <c r="I804" s="69">
        <v>1.04</v>
      </c>
      <c r="J804" s="69">
        <v>452</v>
      </c>
    </row>
    <row r="805" spans="1:10">
      <c r="A805" s="86">
        <v>45547</v>
      </c>
      <c r="B805" s="69" t="s">
        <v>198</v>
      </c>
      <c r="C805" s="69" t="s">
        <v>454</v>
      </c>
      <c r="D805" s="69">
        <v>617</v>
      </c>
      <c r="E805" s="69">
        <v>47611</v>
      </c>
      <c r="F805" s="69">
        <v>77.17</v>
      </c>
      <c r="G805" s="69">
        <v>49766</v>
      </c>
      <c r="H805" s="69">
        <v>33315</v>
      </c>
      <c r="I805" s="69">
        <v>0.88</v>
      </c>
      <c r="J805" s="69">
        <v>439</v>
      </c>
    </row>
    <row r="806" spans="1:10">
      <c r="A806" s="86">
        <v>45547</v>
      </c>
      <c r="B806" s="69" t="s">
        <v>433</v>
      </c>
      <c r="C806" s="69" t="s">
        <v>432</v>
      </c>
      <c r="D806" s="69">
        <v>629</v>
      </c>
      <c r="E806" s="69">
        <v>46720</v>
      </c>
      <c r="F806" s="69">
        <v>74.28</v>
      </c>
      <c r="G806" s="69">
        <v>33724</v>
      </c>
      <c r="H806" s="69">
        <v>27521</v>
      </c>
      <c r="I806" s="69">
        <v>1.22</v>
      </c>
      <c r="J806" s="69">
        <v>412</v>
      </c>
    </row>
    <row r="807" spans="1:10">
      <c r="A807" s="86">
        <v>45547</v>
      </c>
      <c r="B807" s="69" t="s">
        <v>434</v>
      </c>
      <c r="C807" s="69" t="s">
        <v>432</v>
      </c>
      <c r="D807" s="69">
        <v>649</v>
      </c>
      <c r="E807" s="69">
        <v>46813</v>
      </c>
      <c r="F807" s="69">
        <v>72.13</v>
      </c>
      <c r="G807" s="69">
        <v>41373</v>
      </c>
      <c r="H807" s="69">
        <v>32545</v>
      </c>
      <c r="I807" s="69">
        <v>1.04</v>
      </c>
      <c r="J807" s="69">
        <v>431</v>
      </c>
    </row>
    <row r="808" spans="1:10">
      <c r="A808" s="86">
        <v>45547</v>
      </c>
      <c r="B808" s="69" t="s">
        <v>436</v>
      </c>
      <c r="C808" s="69" t="s">
        <v>432</v>
      </c>
      <c r="D808" s="69">
        <v>848</v>
      </c>
      <c r="E808" s="69">
        <v>42526</v>
      </c>
      <c r="F808" s="69">
        <v>50.15</v>
      </c>
      <c r="G808" s="69">
        <v>36746</v>
      </c>
      <c r="H808" s="69">
        <v>30469</v>
      </c>
      <c r="I808" s="69">
        <v>1.31</v>
      </c>
      <c r="J808" s="69">
        <v>481</v>
      </c>
    </row>
    <row r="809" spans="1:10">
      <c r="A809" s="86">
        <v>45547</v>
      </c>
      <c r="B809" s="69" t="s">
        <v>201</v>
      </c>
      <c r="C809" s="69" t="s">
        <v>454</v>
      </c>
      <c r="D809" s="69">
        <v>691</v>
      </c>
      <c r="E809" s="69">
        <v>43322</v>
      </c>
      <c r="F809" s="69">
        <v>62.69</v>
      </c>
      <c r="G809" s="69">
        <v>38723</v>
      </c>
      <c r="H809" s="69">
        <v>31654</v>
      </c>
      <c r="I809" s="69">
        <v>1.1599999999999999</v>
      </c>
      <c r="J809" s="69">
        <v>450</v>
      </c>
    </row>
    <row r="810" spans="1:10">
      <c r="A810" s="86">
        <v>45547</v>
      </c>
      <c r="B810" s="69" t="s">
        <v>451</v>
      </c>
      <c r="C810" s="69" t="s">
        <v>450</v>
      </c>
      <c r="D810" s="69">
        <v>210</v>
      </c>
      <c r="E810" s="69">
        <v>13334</v>
      </c>
      <c r="F810" s="69">
        <v>63.5</v>
      </c>
      <c r="G810" s="69">
        <v>16819</v>
      </c>
      <c r="H810" s="69">
        <v>8530</v>
      </c>
      <c r="I810" s="69">
        <v>1.03</v>
      </c>
      <c r="J810" s="69">
        <v>174</v>
      </c>
    </row>
    <row r="811" spans="1:10">
      <c r="A811" s="86">
        <v>45547</v>
      </c>
      <c r="B811" s="69" t="s">
        <v>397</v>
      </c>
      <c r="C811" s="69" t="s">
        <v>191</v>
      </c>
      <c r="D811" s="69">
        <v>9</v>
      </c>
      <c r="E811" s="69">
        <v>469</v>
      </c>
      <c r="F811" s="69">
        <v>52.11</v>
      </c>
      <c r="G811" s="69">
        <v>249</v>
      </c>
      <c r="H811" s="69">
        <v>233</v>
      </c>
      <c r="I811" s="69">
        <v>2.0099999999999998</v>
      </c>
      <c r="J811" s="69">
        <v>5</v>
      </c>
    </row>
    <row r="812" spans="1:10">
      <c r="A812" s="86">
        <v>45547</v>
      </c>
      <c r="B812" s="69" t="s">
        <v>398</v>
      </c>
      <c r="C812" s="69" t="s">
        <v>191</v>
      </c>
      <c r="D812" s="69">
        <v>100</v>
      </c>
      <c r="E812" s="69">
        <v>4285</v>
      </c>
      <c r="F812" s="69">
        <v>42.85</v>
      </c>
      <c r="G812" s="69">
        <v>2613</v>
      </c>
      <c r="H812" s="69">
        <v>2439</v>
      </c>
      <c r="I812" s="69">
        <v>2.4500000000000002</v>
      </c>
      <c r="J812" s="69">
        <v>64</v>
      </c>
    </row>
    <row r="813" spans="1:10">
      <c r="A813" s="86">
        <v>45547</v>
      </c>
      <c r="B813" s="69" t="s">
        <v>399</v>
      </c>
      <c r="C813" s="69" t="s">
        <v>191</v>
      </c>
      <c r="D813" s="69">
        <v>1445</v>
      </c>
      <c r="E813" s="69">
        <v>83402</v>
      </c>
      <c r="F813" s="69">
        <v>57.72</v>
      </c>
      <c r="G813" s="69">
        <v>60521</v>
      </c>
      <c r="H813" s="69">
        <v>50187</v>
      </c>
      <c r="I813" s="69">
        <v>1.52</v>
      </c>
      <c r="J813" s="69">
        <v>917</v>
      </c>
    </row>
    <row r="814" spans="1:10">
      <c r="A814" s="86">
        <v>45547</v>
      </c>
      <c r="B814" s="69" t="s">
        <v>400</v>
      </c>
      <c r="C814" s="69" t="s">
        <v>205</v>
      </c>
      <c r="D814" s="69">
        <v>543</v>
      </c>
      <c r="E814" s="69">
        <v>46917</v>
      </c>
      <c r="F814" s="69">
        <v>86.4</v>
      </c>
      <c r="G814" s="69">
        <v>11305</v>
      </c>
      <c r="H814" s="69">
        <v>9925</v>
      </c>
      <c r="I814" s="69">
        <v>0.34</v>
      </c>
      <c r="J814" s="69">
        <v>38</v>
      </c>
    </row>
    <row r="815" spans="1:10">
      <c r="A815" s="86">
        <v>45547</v>
      </c>
      <c r="B815" s="69" t="s">
        <v>401</v>
      </c>
      <c r="C815" s="69" t="s">
        <v>205</v>
      </c>
      <c r="D815" s="69">
        <v>18</v>
      </c>
      <c r="E815" s="69">
        <v>1470</v>
      </c>
      <c r="F815" s="69">
        <v>81.67</v>
      </c>
      <c r="G815" s="69">
        <v>343</v>
      </c>
      <c r="H815" s="69">
        <v>336</v>
      </c>
      <c r="I815" s="69">
        <v>0</v>
      </c>
    </row>
    <row r="816" spans="1:10">
      <c r="A816" s="86">
        <v>45547</v>
      </c>
      <c r="B816" s="69" t="s">
        <v>402</v>
      </c>
      <c r="C816" s="69" t="s">
        <v>205</v>
      </c>
      <c r="D816" s="69">
        <v>14</v>
      </c>
      <c r="E816" s="69">
        <v>1294</v>
      </c>
      <c r="F816" s="69">
        <v>92.43</v>
      </c>
      <c r="G816" s="69">
        <v>236</v>
      </c>
      <c r="H816" s="69">
        <v>231</v>
      </c>
      <c r="I816" s="69">
        <v>0.85</v>
      </c>
      <c r="J816" s="69">
        <v>2</v>
      </c>
    </row>
    <row r="817" spans="1:10">
      <c r="A817" s="86">
        <v>45547</v>
      </c>
      <c r="B817" s="69" t="s">
        <v>415</v>
      </c>
      <c r="C817" s="69" t="s">
        <v>286</v>
      </c>
      <c r="D817" s="69">
        <v>71</v>
      </c>
      <c r="E817" s="69">
        <v>24815</v>
      </c>
      <c r="F817" s="69">
        <v>349.51</v>
      </c>
      <c r="G817" s="69">
        <v>36374</v>
      </c>
      <c r="H817" s="69">
        <v>36374</v>
      </c>
      <c r="I817" s="69">
        <v>0.04</v>
      </c>
      <c r="J817" s="69">
        <v>13</v>
      </c>
    </row>
    <row r="818" spans="1:10">
      <c r="A818" s="86">
        <v>45547</v>
      </c>
      <c r="B818" s="69" t="s">
        <v>417</v>
      </c>
      <c r="C818" s="69" t="s">
        <v>286</v>
      </c>
      <c r="D818" s="69">
        <v>119</v>
      </c>
      <c r="E818" s="69">
        <v>41567</v>
      </c>
      <c r="F818" s="69">
        <v>349.3</v>
      </c>
      <c r="G818" s="69">
        <v>60684</v>
      </c>
      <c r="H818" s="69">
        <v>60684</v>
      </c>
      <c r="I818" s="69">
        <v>0.04</v>
      </c>
      <c r="J818" s="69">
        <v>26</v>
      </c>
    </row>
    <row r="819" spans="1:10">
      <c r="A819" s="86">
        <v>45547</v>
      </c>
      <c r="B819" s="69" t="s">
        <v>347</v>
      </c>
      <c r="C819" s="69" t="s">
        <v>101</v>
      </c>
      <c r="D819" s="69">
        <v>333</v>
      </c>
      <c r="E819" s="69">
        <v>97920</v>
      </c>
      <c r="F819" s="69">
        <v>294.05</v>
      </c>
      <c r="G819" s="69">
        <v>23173</v>
      </c>
      <c r="H819" s="69">
        <v>17379</v>
      </c>
      <c r="I819" s="69">
        <v>0.84</v>
      </c>
      <c r="J819" s="69">
        <v>194</v>
      </c>
    </row>
    <row r="820" spans="1:10">
      <c r="A820" s="86">
        <v>45547</v>
      </c>
      <c r="B820" s="69" t="s">
        <v>438</v>
      </c>
      <c r="C820" s="69" t="s">
        <v>432</v>
      </c>
      <c r="D820" s="69">
        <v>635</v>
      </c>
      <c r="E820" s="69">
        <v>40032</v>
      </c>
      <c r="F820" s="69">
        <v>63.04</v>
      </c>
      <c r="G820" s="69">
        <v>28299</v>
      </c>
      <c r="H820" s="69">
        <v>23916</v>
      </c>
      <c r="I820" s="69">
        <v>1.47</v>
      </c>
      <c r="J820" s="69">
        <v>415</v>
      </c>
    </row>
    <row r="821" spans="1:10">
      <c r="A821" s="86">
        <v>45547</v>
      </c>
      <c r="B821" s="69" t="s">
        <v>197</v>
      </c>
      <c r="C821" s="69" t="s">
        <v>454</v>
      </c>
      <c r="D821" s="69">
        <v>764</v>
      </c>
      <c r="E821" s="69">
        <v>42812</v>
      </c>
      <c r="F821" s="69">
        <v>56.04</v>
      </c>
      <c r="G821" s="69">
        <v>35673</v>
      </c>
      <c r="H821" s="69">
        <v>29675</v>
      </c>
      <c r="I821" s="69">
        <v>1.3</v>
      </c>
      <c r="J821" s="69">
        <v>464</v>
      </c>
    </row>
    <row r="822" spans="1:10">
      <c r="A822" s="86">
        <v>45547</v>
      </c>
      <c r="B822" s="69" t="s">
        <v>403</v>
      </c>
      <c r="C822" s="69" t="s">
        <v>218</v>
      </c>
      <c r="D822" s="69">
        <v>4394</v>
      </c>
      <c r="E822" s="69">
        <v>160504</v>
      </c>
      <c r="F822" s="69">
        <v>36.53</v>
      </c>
      <c r="G822" s="69">
        <v>175424</v>
      </c>
      <c r="H822" s="69">
        <v>147371</v>
      </c>
      <c r="I822" s="69">
        <v>1.41</v>
      </c>
      <c r="J822" s="69">
        <v>2471</v>
      </c>
    </row>
    <row r="823" spans="1:10">
      <c r="A823" s="86">
        <v>45547</v>
      </c>
      <c r="B823" s="69" t="s">
        <v>369</v>
      </c>
      <c r="C823" s="69" t="s">
        <v>127</v>
      </c>
      <c r="D823" s="69">
        <v>194</v>
      </c>
      <c r="E823" s="69">
        <v>46032</v>
      </c>
      <c r="F823" s="69">
        <v>237.28</v>
      </c>
      <c r="G823" s="69">
        <v>11845</v>
      </c>
      <c r="H823" s="69">
        <v>10395</v>
      </c>
      <c r="I823" s="69">
        <v>0.89</v>
      </c>
      <c r="J823" s="69">
        <v>105</v>
      </c>
    </row>
    <row r="824" spans="1:10">
      <c r="A824" s="86">
        <v>45547</v>
      </c>
      <c r="B824" s="69" t="s">
        <v>370</v>
      </c>
      <c r="C824" s="69" t="s">
        <v>127</v>
      </c>
      <c r="D824" s="69">
        <v>0</v>
      </c>
      <c r="E824" s="69">
        <v>0</v>
      </c>
      <c r="G824" s="69">
        <v>0</v>
      </c>
      <c r="H824" s="69">
        <v>0</v>
      </c>
    </row>
    <row r="825" spans="1:10">
      <c r="A825" s="86">
        <v>45547</v>
      </c>
      <c r="B825" s="69" t="s">
        <v>371</v>
      </c>
      <c r="C825" s="69" t="s">
        <v>131</v>
      </c>
      <c r="D825" s="69">
        <v>173</v>
      </c>
      <c r="E825" s="69">
        <v>49546</v>
      </c>
      <c r="F825" s="69">
        <v>286.39</v>
      </c>
      <c r="G825" s="69">
        <v>13877</v>
      </c>
      <c r="H825" s="69">
        <v>10185</v>
      </c>
      <c r="I825" s="69">
        <v>0.56999999999999995</v>
      </c>
      <c r="J825" s="69">
        <v>79</v>
      </c>
    </row>
    <row r="826" spans="1:10">
      <c r="A826" s="86">
        <v>45547</v>
      </c>
      <c r="B826" s="69" t="s">
        <v>384</v>
      </c>
      <c r="C826" s="69" t="s">
        <v>157</v>
      </c>
      <c r="D826" s="69">
        <v>260</v>
      </c>
      <c r="E826" s="69">
        <v>48075</v>
      </c>
      <c r="F826" s="69">
        <v>184.9</v>
      </c>
      <c r="G826" s="69">
        <v>25257</v>
      </c>
      <c r="H826" s="69">
        <v>22324</v>
      </c>
      <c r="I826" s="69">
        <v>0.56999999999999995</v>
      </c>
      <c r="J826" s="69">
        <v>143</v>
      </c>
    </row>
    <row r="827" spans="1:10">
      <c r="A827" s="86">
        <v>45547</v>
      </c>
      <c r="B827" s="69" t="s">
        <v>367</v>
      </c>
      <c r="C827" s="69" t="s">
        <v>109</v>
      </c>
      <c r="D827" s="69">
        <v>541</v>
      </c>
      <c r="E827" s="69">
        <v>194289</v>
      </c>
      <c r="F827" s="69">
        <v>359.13</v>
      </c>
      <c r="G827" s="69">
        <v>60328</v>
      </c>
      <c r="H827" s="69">
        <v>51682</v>
      </c>
      <c r="I827" s="69">
        <v>0.46</v>
      </c>
      <c r="J827" s="69">
        <v>279</v>
      </c>
    </row>
    <row r="828" spans="1:10">
      <c r="A828" s="86">
        <v>45547</v>
      </c>
      <c r="B828" s="69" t="s">
        <v>368</v>
      </c>
      <c r="C828" s="69" t="s">
        <v>109</v>
      </c>
      <c r="D828" s="69">
        <v>167</v>
      </c>
      <c r="E828" s="69">
        <v>67556</v>
      </c>
      <c r="F828" s="69">
        <v>404.53</v>
      </c>
      <c r="G828" s="69">
        <v>22275</v>
      </c>
      <c r="H828" s="69">
        <v>19693</v>
      </c>
      <c r="I828" s="69">
        <v>0.39</v>
      </c>
      <c r="J828" s="69">
        <v>86</v>
      </c>
    </row>
    <row r="829" spans="1:10">
      <c r="A829" s="86">
        <v>45547</v>
      </c>
      <c r="B829" s="69" t="s">
        <v>387</v>
      </c>
      <c r="C829" s="69" t="s">
        <v>161</v>
      </c>
      <c r="D829" s="69">
        <v>248</v>
      </c>
      <c r="E829" s="69">
        <v>32741</v>
      </c>
      <c r="F829" s="69">
        <v>132.02000000000001</v>
      </c>
      <c r="G829" s="69">
        <v>20468</v>
      </c>
      <c r="H829" s="69">
        <v>17656</v>
      </c>
      <c r="I829" s="69">
        <v>0.67</v>
      </c>
      <c r="J829" s="69">
        <v>138</v>
      </c>
    </row>
    <row r="830" spans="1:10">
      <c r="A830" s="86">
        <v>45547</v>
      </c>
      <c r="B830" s="69" t="s">
        <v>351</v>
      </c>
      <c r="C830" s="69" t="s">
        <v>134</v>
      </c>
      <c r="D830" s="69">
        <v>221</v>
      </c>
      <c r="E830" s="69">
        <v>39962</v>
      </c>
      <c r="F830" s="69">
        <v>180.82</v>
      </c>
      <c r="G830" s="69">
        <v>14083</v>
      </c>
      <c r="H830" s="69">
        <v>12426</v>
      </c>
      <c r="I830" s="69">
        <v>0.77</v>
      </c>
      <c r="J830" s="69">
        <v>109</v>
      </c>
    </row>
    <row r="831" spans="1:10">
      <c r="A831" s="86">
        <v>45547</v>
      </c>
      <c r="B831" s="69" t="s">
        <v>412</v>
      </c>
      <c r="C831" s="69" t="s">
        <v>273</v>
      </c>
      <c r="D831" s="69">
        <v>988</v>
      </c>
      <c r="E831" s="69">
        <v>63890</v>
      </c>
      <c r="F831" s="69">
        <v>64.67</v>
      </c>
      <c r="G831" s="69">
        <v>32219</v>
      </c>
      <c r="H831" s="69">
        <v>29046</v>
      </c>
      <c r="I831" s="69">
        <v>2.1</v>
      </c>
      <c r="J831" s="69">
        <v>675</v>
      </c>
    </row>
    <row r="832" spans="1:10">
      <c r="A832" s="86">
        <v>45547</v>
      </c>
      <c r="B832" s="69" t="s">
        <v>412</v>
      </c>
      <c r="C832" s="69" t="s">
        <v>277</v>
      </c>
      <c r="D832" s="69">
        <v>806</v>
      </c>
      <c r="E832" s="69">
        <v>47653</v>
      </c>
      <c r="F832" s="69">
        <v>59.12</v>
      </c>
      <c r="G832" s="69">
        <v>11530</v>
      </c>
      <c r="H832" s="69">
        <v>10460</v>
      </c>
      <c r="I832" s="69">
        <v>6.58</v>
      </c>
      <c r="J832" s="69">
        <v>759</v>
      </c>
    </row>
    <row r="833" spans="1:10">
      <c r="A833" s="86">
        <v>45547</v>
      </c>
      <c r="B833" s="69" t="s">
        <v>412</v>
      </c>
      <c r="C833" s="69" t="s">
        <v>282</v>
      </c>
      <c r="D833" s="69">
        <v>829</v>
      </c>
      <c r="E833" s="69">
        <v>48753</v>
      </c>
      <c r="F833" s="69">
        <v>58.81</v>
      </c>
      <c r="G833" s="69">
        <v>38906</v>
      </c>
      <c r="H833" s="69">
        <v>30316</v>
      </c>
      <c r="I833" s="69">
        <v>1.61</v>
      </c>
      <c r="J833" s="69">
        <v>625</v>
      </c>
    </row>
    <row r="834" spans="1:10">
      <c r="A834" s="86">
        <v>45547</v>
      </c>
      <c r="B834" s="69" t="s">
        <v>407</v>
      </c>
      <c r="C834" s="69" t="s">
        <v>243</v>
      </c>
      <c r="D834" s="69">
        <v>361</v>
      </c>
      <c r="E834" s="69">
        <v>64495</v>
      </c>
      <c r="F834" s="69">
        <v>178.66</v>
      </c>
      <c r="G834" s="69">
        <v>28087</v>
      </c>
      <c r="H834" s="69">
        <v>23051</v>
      </c>
      <c r="I834" s="69">
        <v>0.02</v>
      </c>
      <c r="J834" s="69">
        <v>5</v>
      </c>
    </row>
    <row r="835" spans="1:10">
      <c r="A835" s="86">
        <v>45547</v>
      </c>
      <c r="B835" s="69" t="s">
        <v>411</v>
      </c>
      <c r="C835" s="69" t="s">
        <v>268</v>
      </c>
      <c r="D835" s="69">
        <v>936</v>
      </c>
      <c r="E835" s="69">
        <v>61607</v>
      </c>
      <c r="F835" s="69">
        <v>65.819999999999993</v>
      </c>
      <c r="G835" s="69">
        <v>67507</v>
      </c>
      <c r="H835" s="69">
        <v>42396</v>
      </c>
      <c r="I835" s="69">
        <v>1.02</v>
      </c>
      <c r="J835" s="69">
        <v>689</v>
      </c>
    </row>
    <row r="836" spans="1:10">
      <c r="A836" s="86">
        <v>45547</v>
      </c>
      <c r="B836" s="69" t="s">
        <v>392</v>
      </c>
      <c r="C836" s="69" t="s">
        <v>185</v>
      </c>
      <c r="D836" s="69">
        <v>2167</v>
      </c>
      <c r="E836" s="69">
        <v>168115</v>
      </c>
      <c r="F836" s="69">
        <v>77.58</v>
      </c>
      <c r="G836" s="69">
        <v>197910</v>
      </c>
      <c r="H836" s="69">
        <v>143099</v>
      </c>
      <c r="I836" s="69">
        <v>0.83</v>
      </c>
      <c r="J836" s="69">
        <v>1648</v>
      </c>
    </row>
    <row r="837" spans="1:10">
      <c r="A837" s="86">
        <v>45547</v>
      </c>
      <c r="B837" s="69" t="s">
        <v>385</v>
      </c>
      <c r="C837" s="69" t="s">
        <v>157</v>
      </c>
      <c r="D837" s="69">
        <v>228</v>
      </c>
      <c r="E837" s="69">
        <v>47516</v>
      </c>
      <c r="F837" s="69">
        <v>208.4</v>
      </c>
      <c r="G837" s="69">
        <v>21165</v>
      </c>
      <c r="H837" s="69">
        <v>18678</v>
      </c>
      <c r="I837" s="69">
        <v>0.53</v>
      </c>
      <c r="J837" s="69">
        <v>113</v>
      </c>
    </row>
    <row r="838" spans="1:10">
      <c r="A838" s="86">
        <v>45547</v>
      </c>
      <c r="B838" s="69" t="s">
        <v>405</v>
      </c>
      <c r="C838" s="69" t="s">
        <v>239</v>
      </c>
      <c r="D838" s="69">
        <v>689</v>
      </c>
      <c r="E838" s="69">
        <v>30987</v>
      </c>
      <c r="F838" s="69">
        <v>44.97</v>
      </c>
      <c r="G838" s="69">
        <v>17382</v>
      </c>
      <c r="H838" s="69">
        <v>13872</v>
      </c>
      <c r="I838" s="69">
        <v>2.72</v>
      </c>
      <c r="J838" s="69">
        <v>473</v>
      </c>
    </row>
    <row r="839" spans="1:10">
      <c r="A839" s="86">
        <v>45547</v>
      </c>
      <c r="B839" s="69" t="s">
        <v>349</v>
      </c>
      <c r="C839" s="69" t="s">
        <v>123</v>
      </c>
      <c r="D839" s="69">
        <v>294</v>
      </c>
      <c r="E839" s="69">
        <v>72793</v>
      </c>
      <c r="F839" s="69">
        <v>247.6</v>
      </c>
      <c r="G839" s="69">
        <v>14660</v>
      </c>
      <c r="H839" s="69">
        <v>12621</v>
      </c>
      <c r="I839" s="69">
        <v>0.97</v>
      </c>
      <c r="J839" s="69">
        <v>142</v>
      </c>
    </row>
    <row r="840" spans="1:10">
      <c r="A840" s="86">
        <v>45547</v>
      </c>
      <c r="B840" s="69" t="s">
        <v>423</v>
      </c>
      <c r="C840" s="69" t="s">
        <v>422</v>
      </c>
      <c r="D840" s="69">
        <v>14</v>
      </c>
      <c r="E840" s="69">
        <v>14059</v>
      </c>
      <c r="F840" s="69">
        <v>1004.21</v>
      </c>
      <c r="G840" s="69">
        <v>4426</v>
      </c>
      <c r="H840" s="69">
        <v>3635</v>
      </c>
      <c r="I840" s="69">
        <v>0.25</v>
      </c>
      <c r="J840" s="69">
        <v>11</v>
      </c>
    </row>
    <row r="841" spans="1:10">
      <c r="A841" s="86">
        <v>45547</v>
      </c>
      <c r="B841" s="69" t="s">
        <v>425</v>
      </c>
      <c r="C841" s="69" t="s">
        <v>424</v>
      </c>
      <c r="D841" s="69">
        <v>15</v>
      </c>
      <c r="E841" s="69">
        <v>15688</v>
      </c>
      <c r="F841" s="69">
        <v>1045.8699999999999</v>
      </c>
      <c r="G841" s="69">
        <v>1308</v>
      </c>
      <c r="H841" s="69">
        <v>998</v>
      </c>
      <c r="I841" s="69">
        <v>0.61</v>
      </c>
      <c r="J841" s="69">
        <v>8</v>
      </c>
    </row>
    <row r="842" spans="1:10">
      <c r="A842" s="86">
        <v>45547</v>
      </c>
      <c r="B842" s="69" t="s">
        <v>427</v>
      </c>
      <c r="C842" s="69" t="s">
        <v>426</v>
      </c>
      <c r="D842" s="69">
        <v>31</v>
      </c>
      <c r="E842" s="69">
        <v>13746</v>
      </c>
      <c r="F842" s="69">
        <v>443.42</v>
      </c>
      <c r="G842" s="69">
        <v>4514</v>
      </c>
      <c r="H842" s="69">
        <v>3791</v>
      </c>
      <c r="I842" s="69">
        <v>0.42</v>
      </c>
      <c r="J842" s="69">
        <v>19</v>
      </c>
    </row>
    <row r="843" spans="1:10">
      <c r="A843" s="86">
        <v>45547</v>
      </c>
      <c r="B843" s="69" t="s">
        <v>429</v>
      </c>
      <c r="C843" s="69" t="s">
        <v>428</v>
      </c>
      <c r="D843" s="69">
        <v>19</v>
      </c>
      <c r="E843" s="69">
        <v>13719</v>
      </c>
      <c r="F843" s="69">
        <v>722.05</v>
      </c>
      <c r="G843" s="69">
        <v>1240</v>
      </c>
      <c r="H843" s="69">
        <v>956</v>
      </c>
      <c r="I843" s="69">
        <v>0.81</v>
      </c>
      <c r="J843" s="69">
        <v>10</v>
      </c>
    </row>
    <row r="844" spans="1:10">
      <c r="A844" s="86">
        <v>45547</v>
      </c>
      <c r="B844" s="69" t="s">
        <v>372</v>
      </c>
      <c r="C844" s="69" t="s">
        <v>138</v>
      </c>
      <c r="D844" s="69">
        <v>174</v>
      </c>
      <c r="E844" s="69">
        <v>55531</v>
      </c>
      <c r="F844" s="69">
        <v>319.14</v>
      </c>
      <c r="G844" s="69">
        <v>13128</v>
      </c>
      <c r="H844" s="69">
        <v>11760</v>
      </c>
      <c r="I844" s="69">
        <v>0.7</v>
      </c>
      <c r="J844" s="69">
        <v>92</v>
      </c>
    </row>
    <row r="845" spans="1:10">
      <c r="A845" s="86">
        <v>45547</v>
      </c>
      <c r="B845" s="69" t="s">
        <v>375</v>
      </c>
      <c r="C845" s="69" t="s">
        <v>138</v>
      </c>
      <c r="D845" s="69">
        <v>185</v>
      </c>
      <c r="E845" s="69">
        <v>55985</v>
      </c>
      <c r="F845" s="69">
        <v>302.62</v>
      </c>
      <c r="G845" s="69">
        <v>21928</v>
      </c>
      <c r="H845" s="69">
        <v>19831</v>
      </c>
      <c r="I845" s="69">
        <v>0.47</v>
      </c>
      <c r="J845" s="69">
        <v>104</v>
      </c>
    </row>
    <row r="846" spans="1:10">
      <c r="A846" s="86">
        <v>45547</v>
      </c>
      <c r="B846" s="69" t="s">
        <v>440</v>
      </c>
      <c r="C846" s="69" t="s">
        <v>432</v>
      </c>
      <c r="D846" s="69">
        <v>531</v>
      </c>
      <c r="E846" s="69">
        <v>42356</v>
      </c>
      <c r="F846" s="69">
        <v>79.77</v>
      </c>
      <c r="G846" s="69">
        <v>36201</v>
      </c>
      <c r="H846" s="69">
        <v>29434</v>
      </c>
      <c r="I846" s="69">
        <v>1.04</v>
      </c>
      <c r="J846" s="69">
        <v>378</v>
      </c>
    </row>
    <row r="847" spans="1:10">
      <c r="A847" s="86">
        <v>45547</v>
      </c>
      <c r="B847" s="69" t="s">
        <v>199</v>
      </c>
      <c r="C847" s="69" t="s">
        <v>454</v>
      </c>
      <c r="D847" s="69">
        <v>563</v>
      </c>
      <c r="E847" s="69">
        <v>43115</v>
      </c>
      <c r="F847" s="69">
        <v>76.58</v>
      </c>
      <c r="G847" s="69">
        <v>48513</v>
      </c>
      <c r="H847" s="69">
        <v>33500</v>
      </c>
      <c r="I847" s="69">
        <v>0.77</v>
      </c>
      <c r="J847" s="69">
        <v>375</v>
      </c>
    </row>
    <row r="848" spans="1:10">
      <c r="A848" s="86">
        <v>45547</v>
      </c>
      <c r="B848" s="69" t="s">
        <v>442</v>
      </c>
      <c r="C848" s="69" t="s">
        <v>432</v>
      </c>
      <c r="D848" s="69">
        <v>0</v>
      </c>
      <c r="E848" s="69">
        <v>0</v>
      </c>
      <c r="G848" s="69">
        <v>0</v>
      </c>
      <c r="H848" s="69">
        <v>0</v>
      </c>
    </row>
    <row r="849" spans="1:10">
      <c r="A849" s="86">
        <v>45547</v>
      </c>
      <c r="B849" s="69" t="s">
        <v>420</v>
      </c>
      <c r="C849" s="69" t="s">
        <v>419</v>
      </c>
      <c r="D849" s="69">
        <v>118</v>
      </c>
      <c r="E849" s="69">
        <v>63533</v>
      </c>
      <c r="F849" s="69">
        <v>538.41999999999996</v>
      </c>
      <c r="G849" s="69">
        <v>89892</v>
      </c>
      <c r="H849" s="69">
        <v>88618</v>
      </c>
      <c r="I849" s="69">
        <v>0</v>
      </c>
    </row>
    <row r="850" spans="1:10">
      <c r="A850" s="86">
        <v>45547</v>
      </c>
      <c r="B850" s="69" t="s">
        <v>409</v>
      </c>
      <c r="C850" s="69" t="s">
        <v>253</v>
      </c>
      <c r="D850" s="69">
        <v>1965</v>
      </c>
      <c r="E850" s="69">
        <v>108824</v>
      </c>
      <c r="F850" s="69">
        <v>55.38</v>
      </c>
      <c r="G850" s="69">
        <v>25483</v>
      </c>
      <c r="H850" s="69">
        <v>23396</v>
      </c>
      <c r="I850" s="69">
        <v>7.34</v>
      </c>
      <c r="J850" s="69">
        <v>1870</v>
      </c>
    </row>
    <row r="851" spans="1:10">
      <c r="A851" s="86">
        <v>45547</v>
      </c>
      <c r="B851" s="69" t="s">
        <v>378</v>
      </c>
      <c r="C851" s="69" t="s">
        <v>145</v>
      </c>
      <c r="D851" s="69">
        <v>258</v>
      </c>
      <c r="E851" s="69">
        <v>54208</v>
      </c>
      <c r="F851" s="69">
        <v>210.11</v>
      </c>
      <c r="G851" s="69">
        <v>11303</v>
      </c>
      <c r="H851" s="69">
        <v>9942</v>
      </c>
      <c r="I851" s="69">
        <v>1.06</v>
      </c>
      <c r="J851" s="69">
        <v>120</v>
      </c>
    </row>
    <row r="852" spans="1:10">
      <c r="A852" s="86">
        <v>45547</v>
      </c>
      <c r="B852" s="69" t="s">
        <v>444</v>
      </c>
      <c r="C852" s="69" t="s">
        <v>432</v>
      </c>
      <c r="D852" s="69">
        <v>457</v>
      </c>
      <c r="E852" s="69">
        <v>41907</v>
      </c>
      <c r="F852" s="69">
        <v>91.7</v>
      </c>
      <c r="G852" s="69">
        <v>47146</v>
      </c>
      <c r="H852" s="69">
        <v>28778</v>
      </c>
      <c r="I852" s="69">
        <v>0.78</v>
      </c>
      <c r="J852" s="69">
        <v>370</v>
      </c>
    </row>
    <row r="853" spans="1:10">
      <c r="A853" s="86">
        <v>45547</v>
      </c>
      <c r="B853" s="69" t="s">
        <v>196</v>
      </c>
      <c r="C853" s="69" t="s">
        <v>454</v>
      </c>
      <c r="D853" s="69">
        <v>536</v>
      </c>
      <c r="E853" s="69">
        <v>42866</v>
      </c>
      <c r="F853" s="69">
        <v>79.97</v>
      </c>
      <c r="G853" s="69">
        <v>48371</v>
      </c>
      <c r="H853" s="69">
        <v>34265</v>
      </c>
      <c r="I853" s="69">
        <v>0.77</v>
      </c>
      <c r="J853" s="69">
        <v>371</v>
      </c>
    </row>
    <row r="854" spans="1:10">
      <c r="A854" s="86">
        <v>45547</v>
      </c>
      <c r="B854" s="69" t="s">
        <v>456</v>
      </c>
      <c r="C854" s="69" t="s">
        <v>455</v>
      </c>
      <c r="D854" s="69">
        <v>222</v>
      </c>
      <c r="E854" s="69">
        <v>16778</v>
      </c>
      <c r="F854" s="69">
        <v>75.58</v>
      </c>
      <c r="G854" s="69">
        <v>17669</v>
      </c>
      <c r="H854" s="69">
        <v>12415</v>
      </c>
      <c r="I854" s="69">
        <v>0.8</v>
      </c>
      <c r="J854" s="69">
        <v>142</v>
      </c>
    </row>
    <row r="855" spans="1:10">
      <c r="A855" s="86">
        <v>45547</v>
      </c>
      <c r="B855" s="69" t="s">
        <v>380</v>
      </c>
      <c r="C855" s="69" t="s">
        <v>150</v>
      </c>
      <c r="D855" s="69">
        <v>290</v>
      </c>
      <c r="E855" s="69">
        <v>50417</v>
      </c>
      <c r="F855" s="69">
        <v>173.85</v>
      </c>
      <c r="G855" s="69">
        <v>18212</v>
      </c>
      <c r="H855" s="69">
        <v>16204</v>
      </c>
      <c r="I855" s="69">
        <v>0.79</v>
      </c>
      <c r="J855" s="69">
        <v>143</v>
      </c>
    </row>
    <row r="856" spans="1:10">
      <c r="A856" s="86">
        <v>45547</v>
      </c>
      <c r="B856" s="69" t="s">
        <v>352</v>
      </c>
      <c r="C856" s="69" t="s">
        <v>141</v>
      </c>
      <c r="D856" s="69">
        <v>83</v>
      </c>
      <c r="E856" s="69">
        <v>10207</v>
      </c>
      <c r="F856" s="69">
        <v>122.98</v>
      </c>
      <c r="G856" s="69">
        <v>1001</v>
      </c>
      <c r="H856" s="69">
        <v>811</v>
      </c>
      <c r="I856" s="69">
        <v>2.4</v>
      </c>
      <c r="J856" s="69">
        <v>24</v>
      </c>
    </row>
    <row r="857" spans="1:10">
      <c r="A857" s="86">
        <v>45547</v>
      </c>
      <c r="B857" s="69" t="s">
        <v>355</v>
      </c>
      <c r="C857" s="69" t="s">
        <v>141</v>
      </c>
      <c r="D857" s="69">
        <v>112</v>
      </c>
      <c r="E857" s="69">
        <v>10074</v>
      </c>
      <c r="F857" s="69">
        <v>89.95</v>
      </c>
      <c r="G857" s="69">
        <v>2385</v>
      </c>
      <c r="H857" s="69">
        <v>1977</v>
      </c>
      <c r="I857" s="69">
        <v>1.97</v>
      </c>
      <c r="J857" s="69">
        <v>47</v>
      </c>
    </row>
    <row r="858" spans="1:10">
      <c r="A858" s="86">
        <v>45547</v>
      </c>
      <c r="B858" s="69" t="s">
        <v>356</v>
      </c>
      <c r="C858" s="69" t="s">
        <v>141</v>
      </c>
      <c r="D858" s="69">
        <v>93</v>
      </c>
      <c r="E858" s="69">
        <v>10180</v>
      </c>
      <c r="F858" s="69">
        <v>109.46</v>
      </c>
      <c r="G858" s="69">
        <v>1679</v>
      </c>
      <c r="H858" s="69">
        <v>1379</v>
      </c>
      <c r="I858" s="69">
        <v>2.08</v>
      </c>
      <c r="J858" s="69">
        <v>35</v>
      </c>
    </row>
    <row r="859" spans="1:10">
      <c r="A859" s="86">
        <v>45547</v>
      </c>
      <c r="B859" s="69" t="s">
        <v>357</v>
      </c>
      <c r="C859" s="69" t="s">
        <v>141</v>
      </c>
      <c r="D859" s="69">
        <v>69</v>
      </c>
      <c r="E859" s="69">
        <v>10006</v>
      </c>
      <c r="F859" s="69">
        <v>145.01</v>
      </c>
      <c r="G859" s="69">
        <v>1629</v>
      </c>
      <c r="H859" s="69">
        <v>1430</v>
      </c>
      <c r="I859" s="69">
        <v>1.9</v>
      </c>
      <c r="J859" s="69">
        <v>31</v>
      </c>
    </row>
    <row r="860" spans="1:10">
      <c r="A860" s="86">
        <v>45547</v>
      </c>
      <c r="B860" s="69" t="s">
        <v>358</v>
      </c>
      <c r="C860" s="69" t="s">
        <v>141</v>
      </c>
      <c r="D860" s="69">
        <v>90</v>
      </c>
      <c r="E860" s="69">
        <v>9835</v>
      </c>
      <c r="F860" s="69">
        <v>109.28</v>
      </c>
      <c r="G860" s="69">
        <v>1850</v>
      </c>
      <c r="H860" s="69">
        <v>1610</v>
      </c>
      <c r="I860" s="69">
        <v>1.95</v>
      </c>
      <c r="J860" s="69">
        <v>36</v>
      </c>
    </row>
    <row r="861" spans="1:10">
      <c r="A861" s="86">
        <v>45547</v>
      </c>
      <c r="B861" s="69" t="s">
        <v>359</v>
      </c>
      <c r="C861" s="69" t="s">
        <v>141</v>
      </c>
      <c r="D861" s="69">
        <v>101</v>
      </c>
      <c r="E861" s="69">
        <v>10009</v>
      </c>
      <c r="F861" s="69">
        <v>99.1</v>
      </c>
      <c r="G861" s="69">
        <v>2588</v>
      </c>
      <c r="H861" s="69">
        <v>2026</v>
      </c>
      <c r="I861" s="69">
        <v>2.0499999999999998</v>
      </c>
      <c r="J861" s="69">
        <v>53</v>
      </c>
    </row>
    <row r="862" spans="1:10">
      <c r="A862" s="86">
        <v>45547</v>
      </c>
      <c r="B862" s="69" t="s">
        <v>360</v>
      </c>
      <c r="C862" s="69" t="s">
        <v>141</v>
      </c>
      <c r="D862" s="69">
        <v>76</v>
      </c>
      <c r="E862" s="69">
        <v>9897</v>
      </c>
      <c r="F862" s="69">
        <v>130.22</v>
      </c>
      <c r="G862" s="69">
        <v>1696</v>
      </c>
      <c r="H862" s="69">
        <v>1425</v>
      </c>
      <c r="I862" s="69">
        <v>1.95</v>
      </c>
      <c r="J862" s="69">
        <v>33</v>
      </c>
    </row>
    <row r="863" spans="1:10">
      <c r="A863" s="86">
        <v>45547</v>
      </c>
      <c r="B863" s="69" t="s">
        <v>361</v>
      </c>
      <c r="C863" s="69" t="s">
        <v>141</v>
      </c>
      <c r="D863" s="69">
        <v>131</v>
      </c>
      <c r="E863" s="69">
        <v>10238</v>
      </c>
      <c r="F863" s="69">
        <v>78.150000000000006</v>
      </c>
      <c r="G863" s="69">
        <v>1551</v>
      </c>
      <c r="H863" s="69">
        <v>1261</v>
      </c>
      <c r="I863" s="69">
        <v>3.35</v>
      </c>
      <c r="J863" s="69">
        <v>52</v>
      </c>
    </row>
    <row r="864" spans="1:10">
      <c r="A864" s="86">
        <v>45547</v>
      </c>
      <c r="B864" s="69" t="s">
        <v>362</v>
      </c>
      <c r="C864" s="69" t="s">
        <v>141</v>
      </c>
      <c r="D864" s="69">
        <v>73</v>
      </c>
      <c r="E864" s="69">
        <v>10240</v>
      </c>
      <c r="F864" s="69">
        <v>140.27000000000001</v>
      </c>
      <c r="G864" s="69">
        <v>1580</v>
      </c>
      <c r="H864" s="69">
        <v>1358</v>
      </c>
      <c r="I864" s="69">
        <v>2.41</v>
      </c>
      <c r="J864" s="69">
        <v>38</v>
      </c>
    </row>
    <row r="865" spans="1:10">
      <c r="A865" s="86">
        <v>45547</v>
      </c>
      <c r="B865" s="69" t="s">
        <v>363</v>
      </c>
      <c r="C865" s="69" t="s">
        <v>141</v>
      </c>
      <c r="D865" s="69">
        <v>105</v>
      </c>
      <c r="E865" s="69">
        <v>9994</v>
      </c>
      <c r="F865" s="69">
        <v>95.18</v>
      </c>
      <c r="G865" s="69">
        <v>2266</v>
      </c>
      <c r="H865" s="69">
        <v>1887</v>
      </c>
      <c r="I865" s="69">
        <v>2.0299999999999998</v>
      </c>
      <c r="J865" s="69">
        <v>46</v>
      </c>
    </row>
    <row r="866" spans="1:10">
      <c r="A866" s="86">
        <v>45547</v>
      </c>
      <c r="B866" s="69" t="s">
        <v>364</v>
      </c>
      <c r="C866" s="69" t="s">
        <v>141</v>
      </c>
      <c r="D866" s="69">
        <v>115</v>
      </c>
      <c r="E866" s="69">
        <v>9986</v>
      </c>
      <c r="F866" s="69">
        <v>86.83</v>
      </c>
      <c r="G866" s="69">
        <v>2298</v>
      </c>
      <c r="H866" s="69">
        <v>1908</v>
      </c>
      <c r="I866" s="69">
        <v>2.39</v>
      </c>
      <c r="J866" s="69">
        <v>55</v>
      </c>
    </row>
    <row r="867" spans="1:10">
      <c r="A867" s="86">
        <v>45547</v>
      </c>
      <c r="B867" s="69" t="s">
        <v>381</v>
      </c>
      <c r="C867" s="69" t="s">
        <v>153</v>
      </c>
      <c r="D867" s="69">
        <v>147</v>
      </c>
      <c r="E867" s="69">
        <v>48636</v>
      </c>
      <c r="F867" s="69">
        <v>330.86</v>
      </c>
      <c r="G867" s="69">
        <v>9508</v>
      </c>
      <c r="H867" s="69">
        <v>8421</v>
      </c>
      <c r="I867" s="69">
        <v>0.95</v>
      </c>
      <c r="J867" s="69">
        <v>90</v>
      </c>
    </row>
    <row r="868" spans="1:10">
      <c r="A868" s="86">
        <v>45547</v>
      </c>
      <c r="B868" s="69" t="s">
        <v>382</v>
      </c>
      <c r="C868" s="69" t="s">
        <v>153</v>
      </c>
      <c r="D868" s="69">
        <v>151</v>
      </c>
      <c r="E868" s="69">
        <v>63980</v>
      </c>
      <c r="F868" s="69">
        <v>423.71</v>
      </c>
      <c r="G868" s="69">
        <v>8163</v>
      </c>
      <c r="H868" s="69">
        <v>6388</v>
      </c>
      <c r="I868" s="69">
        <v>0.74</v>
      </c>
      <c r="J868" s="69">
        <v>60</v>
      </c>
    </row>
    <row r="869" spans="1:10">
      <c r="A869" s="86">
        <v>45547</v>
      </c>
      <c r="B869" s="69" t="s">
        <v>446</v>
      </c>
      <c r="C869" s="69" t="s">
        <v>432</v>
      </c>
      <c r="D869" s="69">
        <v>736</v>
      </c>
      <c r="E869" s="69">
        <v>42570</v>
      </c>
      <c r="F869" s="69">
        <v>57.84</v>
      </c>
      <c r="G869" s="69">
        <v>32917</v>
      </c>
      <c r="H869" s="69">
        <v>28108</v>
      </c>
      <c r="I869" s="69">
        <v>1.53</v>
      </c>
      <c r="J869" s="69">
        <v>504</v>
      </c>
    </row>
    <row r="870" spans="1:10">
      <c r="A870" s="86">
        <v>45547</v>
      </c>
      <c r="B870" s="69" t="s">
        <v>200</v>
      </c>
      <c r="C870" s="69" t="s">
        <v>454</v>
      </c>
      <c r="D870" s="69">
        <v>856</v>
      </c>
      <c r="E870" s="69">
        <v>42887</v>
      </c>
      <c r="F870" s="69">
        <v>50.1</v>
      </c>
      <c r="G870" s="69">
        <v>35625</v>
      </c>
      <c r="H870" s="69">
        <v>30171</v>
      </c>
      <c r="I870" s="69">
        <v>1.42</v>
      </c>
      <c r="J870" s="69">
        <v>507</v>
      </c>
    </row>
    <row r="871" spans="1:10">
      <c r="A871" s="86">
        <v>45548</v>
      </c>
      <c r="B871" s="69" t="s">
        <v>431</v>
      </c>
      <c r="C871" s="69" t="s">
        <v>430</v>
      </c>
      <c r="D871" s="69">
        <v>58</v>
      </c>
      <c r="E871" s="69">
        <v>18601</v>
      </c>
      <c r="F871" s="69">
        <v>320.70999999999998</v>
      </c>
      <c r="G871" s="69">
        <v>24666</v>
      </c>
      <c r="H871" s="69">
        <v>23375</v>
      </c>
      <c r="I871" s="69">
        <v>0.15</v>
      </c>
      <c r="J871" s="69">
        <v>37</v>
      </c>
    </row>
    <row r="872" spans="1:10">
      <c r="A872" s="86">
        <v>45548</v>
      </c>
      <c r="B872" s="69" t="s">
        <v>386</v>
      </c>
      <c r="C872" s="69" t="s">
        <v>161</v>
      </c>
      <c r="D872" s="69">
        <v>160</v>
      </c>
      <c r="E872" s="69">
        <v>29341</v>
      </c>
      <c r="F872" s="69">
        <v>183.38</v>
      </c>
      <c r="G872" s="69">
        <v>13899</v>
      </c>
      <c r="H872" s="69">
        <v>12476</v>
      </c>
      <c r="I872" s="69">
        <v>0.71</v>
      </c>
      <c r="J872" s="69">
        <v>98</v>
      </c>
    </row>
    <row r="873" spans="1:10">
      <c r="A873" s="86">
        <v>45548</v>
      </c>
      <c r="B873" s="69" t="s">
        <v>348</v>
      </c>
      <c r="C873" s="69" t="s">
        <v>123</v>
      </c>
      <c r="D873" s="69">
        <v>17</v>
      </c>
      <c r="E873" s="69">
        <v>6378</v>
      </c>
      <c r="F873" s="69">
        <v>375.18</v>
      </c>
      <c r="G873" s="69">
        <v>950</v>
      </c>
      <c r="H873" s="69">
        <v>901</v>
      </c>
      <c r="I873" s="69">
        <v>0.53</v>
      </c>
      <c r="J873" s="69">
        <v>5</v>
      </c>
    </row>
    <row r="874" spans="1:10">
      <c r="A874" s="86">
        <v>45548</v>
      </c>
      <c r="B874" s="69" t="s">
        <v>404</v>
      </c>
      <c r="C874" s="69" t="s">
        <v>223</v>
      </c>
      <c r="D874" s="69">
        <v>112</v>
      </c>
      <c r="E874" s="69">
        <v>14104</v>
      </c>
      <c r="F874" s="69">
        <v>125.93</v>
      </c>
      <c r="G874" s="69">
        <v>5276</v>
      </c>
      <c r="H874" s="69">
        <v>4354</v>
      </c>
      <c r="I874" s="69">
        <v>1.1200000000000001</v>
      </c>
      <c r="J874" s="69">
        <v>59</v>
      </c>
    </row>
    <row r="875" spans="1:10">
      <c r="A875" s="86">
        <v>45548</v>
      </c>
      <c r="B875" s="69" t="s">
        <v>408</v>
      </c>
      <c r="C875" s="69" t="s">
        <v>248</v>
      </c>
      <c r="D875" s="69">
        <v>1467</v>
      </c>
      <c r="E875" s="69">
        <v>89926</v>
      </c>
      <c r="F875" s="69">
        <v>61.3</v>
      </c>
      <c r="G875" s="69">
        <v>27861</v>
      </c>
      <c r="H875" s="69">
        <v>24768</v>
      </c>
      <c r="I875" s="69">
        <v>4.84</v>
      </c>
      <c r="J875" s="69">
        <v>1348</v>
      </c>
    </row>
    <row r="876" spans="1:10">
      <c r="A876" s="86">
        <v>45548</v>
      </c>
      <c r="B876" s="69" t="s">
        <v>391</v>
      </c>
      <c r="C876" s="69" t="s">
        <v>391</v>
      </c>
      <c r="D876" s="69">
        <v>92</v>
      </c>
      <c r="E876" s="69">
        <v>64707</v>
      </c>
      <c r="F876" s="69">
        <v>703.34</v>
      </c>
      <c r="G876" s="69">
        <v>80756</v>
      </c>
      <c r="H876" s="69">
        <v>78778</v>
      </c>
      <c r="I876" s="69">
        <v>0.01</v>
      </c>
      <c r="J876" s="69">
        <v>9</v>
      </c>
    </row>
    <row r="877" spans="1:10">
      <c r="A877" s="86">
        <v>45548</v>
      </c>
      <c r="B877" s="69" t="s">
        <v>394</v>
      </c>
      <c r="C877" s="69" t="s">
        <v>393</v>
      </c>
      <c r="D877" s="69">
        <v>2603</v>
      </c>
      <c r="E877" s="69">
        <v>156538</v>
      </c>
      <c r="F877" s="69">
        <v>60.14</v>
      </c>
      <c r="G877" s="69">
        <v>129569</v>
      </c>
      <c r="H877" s="69">
        <v>66651</v>
      </c>
      <c r="I877" s="69">
        <v>1.52</v>
      </c>
      <c r="J877" s="69">
        <v>1967</v>
      </c>
    </row>
    <row r="878" spans="1:10">
      <c r="A878" s="86">
        <v>45548</v>
      </c>
      <c r="B878" s="69" t="s">
        <v>395</v>
      </c>
      <c r="C878" s="69" t="s">
        <v>393</v>
      </c>
      <c r="D878" s="69">
        <v>3618</v>
      </c>
      <c r="E878" s="69">
        <v>219238</v>
      </c>
      <c r="F878" s="69">
        <v>60.6</v>
      </c>
      <c r="G878" s="69">
        <v>201897</v>
      </c>
      <c r="H878" s="69">
        <v>103307</v>
      </c>
      <c r="I878" s="69">
        <v>1.43</v>
      </c>
      <c r="J878" s="69">
        <v>2881</v>
      </c>
    </row>
    <row r="879" spans="1:10">
      <c r="A879" s="86">
        <v>45548</v>
      </c>
      <c r="B879" s="69" t="s">
        <v>396</v>
      </c>
      <c r="C879" s="69" t="s">
        <v>393</v>
      </c>
      <c r="D879" s="69">
        <v>367</v>
      </c>
      <c r="E879" s="69">
        <v>22602</v>
      </c>
      <c r="F879" s="69">
        <v>61.59</v>
      </c>
      <c r="G879" s="69">
        <v>20358</v>
      </c>
      <c r="H879" s="69">
        <v>9990</v>
      </c>
      <c r="I879" s="69">
        <v>1.44</v>
      </c>
      <c r="J879" s="69">
        <v>294</v>
      </c>
    </row>
    <row r="880" spans="1:10">
      <c r="A880" s="86">
        <v>45548</v>
      </c>
      <c r="B880" s="69" t="s">
        <v>202</v>
      </c>
      <c r="C880" s="69" t="s">
        <v>454</v>
      </c>
      <c r="D880" s="69">
        <v>543</v>
      </c>
      <c r="E880" s="69">
        <v>46691</v>
      </c>
      <c r="F880" s="69">
        <v>85.99</v>
      </c>
      <c r="G880" s="69">
        <v>37922</v>
      </c>
      <c r="H880" s="69">
        <v>28483</v>
      </c>
      <c r="I880" s="69">
        <v>1.05</v>
      </c>
      <c r="J880" s="69">
        <v>400</v>
      </c>
    </row>
    <row r="881" spans="1:10">
      <c r="A881" s="86">
        <v>45548</v>
      </c>
      <c r="B881" s="69" t="s">
        <v>198</v>
      </c>
      <c r="C881" s="69" t="s">
        <v>454</v>
      </c>
      <c r="D881" s="69">
        <v>581</v>
      </c>
      <c r="E881" s="69">
        <v>46865</v>
      </c>
      <c r="F881" s="69">
        <v>80.66</v>
      </c>
      <c r="G881" s="69">
        <v>44713</v>
      </c>
      <c r="H881" s="69">
        <v>30914</v>
      </c>
      <c r="I881" s="69">
        <v>0.93</v>
      </c>
      <c r="J881" s="69">
        <v>417</v>
      </c>
    </row>
    <row r="882" spans="1:10">
      <c r="A882" s="86">
        <v>45548</v>
      </c>
      <c r="B882" s="69" t="s">
        <v>433</v>
      </c>
      <c r="C882" s="69" t="s">
        <v>432</v>
      </c>
      <c r="D882" s="69">
        <v>557</v>
      </c>
      <c r="E882" s="69">
        <v>45399</v>
      </c>
      <c r="F882" s="69">
        <v>81.510000000000005</v>
      </c>
      <c r="G882" s="69">
        <v>33924</v>
      </c>
      <c r="H882" s="69">
        <v>27595</v>
      </c>
      <c r="I882" s="69">
        <v>1.08</v>
      </c>
      <c r="J882" s="69">
        <v>368</v>
      </c>
    </row>
    <row r="883" spans="1:10">
      <c r="A883" s="86">
        <v>45548</v>
      </c>
      <c r="B883" s="69" t="s">
        <v>434</v>
      </c>
      <c r="C883" s="69" t="s">
        <v>432</v>
      </c>
      <c r="D883" s="69">
        <v>574</v>
      </c>
      <c r="E883" s="69">
        <v>45717</v>
      </c>
      <c r="F883" s="69">
        <v>79.650000000000006</v>
      </c>
      <c r="G883" s="69">
        <v>42135</v>
      </c>
      <c r="H883" s="69">
        <v>31561</v>
      </c>
      <c r="I883" s="69">
        <v>1</v>
      </c>
      <c r="J883" s="69">
        <v>423</v>
      </c>
    </row>
    <row r="884" spans="1:10">
      <c r="A884" s="86">
        <v>45548</v>
      </c>
      <c r="B884" s="69" t="s">
        <v>435</v>
      </c>
      <c r="C884" s="69" t="s">
        <v>432</v>
      </c>
      <c r="D884" s="69">
        <v>0</v>
      </c>
      <c r="E884" s="69">
        <v>0</v>
      </c>
      <c r="G884" s="69">
        <v>0</v>
      </c>
      <c r="H884" s="69">
        <v>0</v>
      </c>
    </row>
    <row r="885" spans="1:10">
      <c r="A885" s="86">
        <v>45548</v>
      </c>
      <c r="B885" s="69" t="s">
        <v>436</v>
      </c>
      <c r="C885" s="69" t="s">
        <v>432</v>
      </c>
      <c r="D885" s="69">
        <v>739</v>
      </c>
      <c r="E885" s="69">
        <v>41643</v>
      </c>
      <c r="F885" s="69">
        <v>56.35</v>
      </c>
      <c r="G885" s="69">
        <v>36742</v>
      </c>
      <c r="H885" s="69">
        <v>31241</v>
      </c>
      <c r="I885" s="69">
        <v>1.19</v>
      </c>
      <c r="J885" s="69">
        <v>438</v>
      </c>
    </row>
    <row r="886" spans="1:10">
      <c r="A886" s="86">
        <v>45548</v>
      </c>
      <c r="B886" s="69" t="s">
        <v>201</v>
      </c>
      <c r="C886" s="69" t="s">
        <v>454</v>
      </c>
      <c r="D886" s="69">
        <v>650</v>
      </c>
      <c r="E886" s="69">
        <v>42943</v>
      </c>
      <c r="F886" s="69">
        <v>66.069999999999993</v>
      </c>
      <c r="G886" s="69">
        <v>36607</v>
      </c>
      <c r="H886" s="69">
        <v>30377</v>
      </c>
      <c r="I886" s="69">
        <v>1.2</v>
      </c>
      <c r="J886" s="69">
        <v>438</v>
      </c>
    </row>
    <row r="887" spans="1:10">
      <c r="A887" s="86">
        <v>45548</v>
      </c>
      <c r="B887" s="69" t="s">
        <v>451</v>
      </c>
      <c r="C887" s="69" t="s">
        <v>450</v>
      </c>
      <c r="D887" s="69">
        <v>341</v>
      </c>
      <c r="E887" s="69">
        <v>26736</v>
      </c>
      <c r="F887" s="69">
        <v>78.400000000000006</v>
      </c>
      <c r="G887" s="69">
        <v>40785</v>
      </c>
      <c r="H887" s="69">
        <v>17975</v>
      </c>
      <c r="I887" s="69">
        <v>0.78</v>
      </c>
      <c r="J887" s="69">
        <v>317</v>
      </c>
    </row>
    <row r="888" spans="1:10">
      <c r="A888" s="86">
        <v>45548</v>
      </c>
      <c r="B888" s="69" t="s">
        <v>397</v>
      </c>
      <c r="C888" s="69" t="s">
        <v>191</v>
      </c>
      <c r="D888" s="69">
        <v>10</v>
      </c>
      <c r="E888" s="69">
        <v>523</v>
      </c>
      <c r="F888" s="69">
        <v>52.3</v>
      </c>
      <c r="G888" s="69">
        <v>240</v>
      </c>
      <c r="H888" s="69">
        <v>211</v>
      </c>
      <c r="I888" s="69">
        <v>2.08</v>
      </c>
      <c r="J888" s="69">
        <v>5</v>
      </c>
    </row>
    <row r="889" spans="1:10">
      <c r="A889" s="86">
        <v>45548</v>
      </c>
      <c r="B889" s="69" t="s">
        <v>398</v>
      </c>
      <c r="C889" s="69" t="s">
        <v>191</v>
      </c>
      <c r="D889" s="69">
        <v>150</v>
      </c>
      <c r="E889" s="69">
        <v>5844</v>
      </c>
      <c r="F889" s="69">
        <v>38.96</v>
      </c>
      <c r="G889" s="69">
        <v>3419</v>
      </c>
      <c r="H889" s="69">
        <v>3177</v>
      </c>
      <c r="I889" s="69">
        <v>2.54</v>
      </c>
      <c r="J889" s="69">
        <v>87</v>
      </c>
    </row>
    <row r="890" spans="1:10">
      <c r="A890" s="86">
        <v>45548</v>
      </c>
      <c r="B890" s="69" t="s">
        <v>399</v>
      </c>
      <c r="C890" s="69" t="s">
        <v>191</v>
      </c>
      <c r="D890" s="69">
        <v>1531</v>
      </c>
      <c r="E890" s="69">
        <v>79327</v>
      </c>
      <c r="F890" s="69">
        <v>51.81</v>
      </c>
      <c r="G890" s="69">
        <v>56560</v>
      </c>
      <c r="H890" s="69">
        <v>46326</v>
      </c>
      <c r="I890" s="69">
        <v>1.68</v>
      </c>
      <c r="J890" s="69">
        <v>953</v>
      </c>
    </row>
    <row r="891" spans="1:10">
      <c r="A891" s="86">
        <v>45548</v>
      </c>
      <c r="B891" s="69" t="s">
        <v>400</v>
      </c>
      <c r="C891" s="69" t="s">
        <v>205</v>
      </c>
      <c r="D891" s="69">
        <v>588</v>
      </c>
      <c r="E891" s="69">
        <v>48430</v>
      </c>
      <c r="F891" s="69">
        <v>82.36</v>
      </c>
      <c r="G891" s="69">
        <v>10960</v>
      </c>
      <c r="H891" s="69">
        <v>9339</v>
      </c>
      <c r="I891" s="69">
        <v>0.34</v>
      </c>
      <c r="J891" s="69">
        <v>37</v>
      </c>
    </row>
    <row r="892" spans="1:10">
      <c r="A892" s="86">
        <v>45548</v>
      </c>
      <c r="B892" s="69" t="s">
        <v>401</v>
      </c>
      <c r="C892" s="69" t="s">
        <v>205</v>
      </c>
      <c r="D892" s="69">
        <v>19</v>
      </c>
      <c r="E892" s="69">
        <v>1539</v>
      </c>
      <c r="F892" s="69">
        <v>81</v>
      </c>
      <c r="G892" s="69">
        <v>352</v>
      </c>
      <c r="H892" s="69">
        <v>334</v>
      </c>
      <c r="I892" s="69">
        <v>0.28000000000000003</v>
      </c>
      <c r="J892" s="69">
        <v>1</v>
      </c>
    </row>
    <row r="893" spans="1:10">
      <c r="A893" s="86">
        <v>45548</v>
      </c>
      <c r="B893" s="69" t="s">
        <v>402</v>
      </c>
      <c r="C893" s="69" t="s">
        <v>205</v>
      </c>
      <c r="D893" s="69">
        <v>18</v>
      </c>
      <c r="E893" s="69">
        <v>1287</v>
      </c>
      <c r="F893" s="69">
        <v>71.5</v>
      </c>
      <c r="G893" s="69">
        <v>269</v>
      </c>
      <c r="H893" s="69">
        <v>246</v>
      </c>
      <c r="I893" s="69">
        <v>0</v>
      </c>
    </row>
    <row r="894" spans="1:10">
      <c r="A894" s="86">
        <v>45548</v>
      </c>
      <c r="B894" s="69" t="s">
        <v>415</v>
      </c>
      <c r="C894" s="69" t="s">
        <v>286</v>
      </c>
      <c r="D894" s="69">
        <v>55</v>
      </c>
      <c r="E894" s="69">
        <v>24233</v>
      </c>
      <c r="F894" s="69">
        <v>440.6</v>
      </c>
      <c r="G894" s="69">
        <v>34081</v>
      </c>
      <c r="H894" s="69">
        <v>33183</v>
      </c>
      <c r="I894" s="69">
        <v>0.06</v>
      </c>
      <c r="J894" s="69">
        <v>19</v>
      </c>
    </row>
    <row r="895" spans="1:10">
      <c r="A895" s="86">
        <v>45548</v>
      </c>
      <c r="B895" s="69" t="s">
        <v>417</v>
      </c>
      <c r="C895" s="69" t="s">
        <v>286</v>
      </c>
      <c r="D895" s="69">
        <v>113</v>
      </c>
      <c r="E895" s="69">
        <v>39504</v>
      </c>
      <c r="F895" s="69">
        <v>349.59</v>
      </c>
      <c r="G895" s="69">
        <v>55157</v>
      </c>
      <c r="H895" s="69">
        <v>53960</v>
      </c>
      <c r="I895" s="69">
        <v>0.05</v>
      </c>
      <c r="J895" s="69">
        <v>26</v>
      </c>
    </row>
    <row r="896" spans="1:10">
      <c r="A896" s="86">
        <v>45548</v>
      </c>
      <c r="B896" s="69" t="s">
        <v>347</v>
      </c>
      <c r="C896" s="69" t="s">
        <v>101</v>
      </c>
      <c r="D896" s="69">
        <v>340</v>
      </c>
      <c r="E896" s="69">
        <v>94867</v>
      </c>
      <c r="F896" s="69">
        <v>279.02</v>
      </c>
      <c r="G896" s="69">
        <v>22277</v>
      </c>
      <c r="H896" s="69">
        <v>17101</v>
      </c>
      <c r="I896" s="69">
        <v>0.89</v>
      </c>
      <c r="J896" s="69">
        <v>198</v>
      </c>
    </row>
    <row r="897" spans="1:10">
      <c r="A897" s="86">
        <v>45548</v>
      </c>
      <c r="B897" s="69" t="s">
        <v>438</v>
      </c>
      <c r="C897" s="69" t="s">
        <v>432</v>
      </c>
      <c r="D897" s="69">
        <v>631</v>
      </c>
      <c r="E897" s="69">
        <v>38804</v>
      </c>
      <c r="F897" s="69">
        <v>61.5</v>
      </c>
      <c r="G897" s="69">
        <v>27378</v>
      </c>
      <c r="H897" s="69">
        <v>22774</v>
      </c>
      <c r="I897" s="69">
        <v>1.58</v>
      </c>
      <c r="J897" s="69">
        <v>432</v>
      </c>
    </row>
    <row r="898" spans="1:10">
      <c r="A898" s="86">
        <v>45548</v>
      </c>
      <c r="B898" s="69" t="s">
        <v>197</v>
      </c>
      <c r="C898" s="69" t="s">
        <v>454</v>
      </c>
      <c r="D898" s="69">
        <v>748</v>
      </c>
      <c r="E898" s="69">
        <v>42456</v>
      </c>
      <c r="F898" s="69">
        <v>56.76</v>
      </c>
      <c r="G898" s="69">
        <v>32806</v>
      </c>
      <c r="H898" s="69">
        <v>26791</v>
      </c>
      <c r="I898" s="69">
        <v>1.4</v>
      </c>
      <c r="J898" s="69">
        <v>459</v>
      </c>
    </row>
    <row r="899" spans="1:10">
      <c r="A899" s="86">
        <v>45548</v>
      </c>
      <c r="B899" s="69" t="s">
        <v>403</v>
      </c>
      <c r="C899" s="69" t="s">
        <v>218</v>
      </c>
      <c r="D899" s="69">
        <v>4215</v>
      </c>
      <c r="E899" s="69">
        <v>158163</v>
      </c>
      <c r="F899" s="69">
        <v>37.520000000000003</v>
      </c>
      <c r="G899" s="69">
        <v>160233</v>
      </c>
      <c r="H899" s="69">
        <v>135488</v>
      </c>
      <c r="I899" s="69">
        <v>1.47</v>
      </c>
      <c r="J899" s="69">
        <v>2360</v>
      </c>
    </row>
    <row r="900" spans="1:10">
      <c r="A900" s="86">
        <v>45548</v>
      </c>
      <c r="B900" s="69" t="s">
        <v>369</v>
      </c>
      <c r="C900" s="69" t="s">
        <v>127</v>
      </c>
      <c r="D900" s="69">
        <v>204</v>
      </c>
      <c r="E900" s="69">
        <v>45514</v>
      </c>
      <c r="F900" s="69">
        <v>223.11</v>
      </c>
      <c r="G900" s="69">
        <v>12604</v>
      </c>
      <c r="H900" s="69">
        <v>11210</v>
      </c>
      <c r="I900" s="69">
        <v>0.82</v>
      </c>
      <c r="J900" s="69">
        <v>103</v>
      </c>
    </row>
    <row r="901" spans="1:10">
      <c r="A901" s="86">
        <v>45548</v>
      </c>
      <c r="B901" s="69" t="s">
        <v>371</v>
      </c>
      <c r="C901" s="69" t="s">
        <v>131</v>
      </c>
      <c r="D901" s="69">
        <v>304</v>
      </c>
      <c r="E901" s="69">
        <v>41077</v>
      </c>
      <c r="F901" s="69">
        <v>135.12</v>
      </c>
      <c r="G901" s="69">
        <v>26973</v>
      </c>
      <c r="H901" s="69">
        <v>13804</v>
      </c>
      <c r="I901" s="69">
        <v>0.6</v>
      </c>
      <c r="J901" s="69">
        <v>162</v>
      </c>
    </row>
    <row r="902" spans="1:10">
      <c r="A902" s="86">
        <v>45548</v>
      </c>
      <c r="B902" s="69" t="s">
        <v>384</v>
      </c>
      <c r="C902" s="69" t="s">
        <v>157</v>
      </c>
      <c r="D902" s="69">
        <v>247</v>
      </c>
      <c r="E902" s="69">
        <v>47213</v>
      </c>
      <c r="F902" s="69">
        <v>191.15</v>
      </c>
      <c r="G902" s="69">
        <v>23130</v>
      </c>
      <c r="H902" s="69">
        <v>20405</v>
      </c>
      <c r="I902" s="69">
        <v>0.61</v>
      </c>
      <c r="J902" s="69">
        <v>140</v>
      </c>
    </row>
    <row r="903" spans="1:10">
      <c r="A903" s="86">
        <v>45548</v>
      </c>
      <c r="B903" s="69" t="s">
        <v>367</v>
      </c>
      <c r="C903" s="69" t="s">
        <v>109</v>
      </c>
      <c r="D903" s="69">
        <v>199</v>
      </c>
      <c r="E903" s="69">
        <v>78705</v>
      </c>
      <c r="F903" s="69">
        <v>395.5</v>
      </c>
      <c r="G903" s="69">
        <v>21789</v>
      </c>
      <c r="H903" s="69">
        <v>19174</v>
      </c>
      <c r="I903" s="69">
        <v>0.49</v>
      </c>
      <c r="J903" s="69">
        <v>107</v>
      </c>
    </row>
    <row r="904" spans="1:10">
      <c r="A904" s="86">
        <v>45548</v>
      </c>
      <c r="B904" s="69" t="s">
        <v>368</v>
      </c>
      <c r="C904" s="69" t="s">
        <v>109</v>
      </c>
      <c r="D904" s="69">
        <v>36</v>
      </c>
      <c r="E904" s="69">
        <v>19178</v>
      </c>
      <c r="F904" s="69">
        <v>532.72</v>
      </c>
      <c r="G904" s="69">
        <v>5524</v>
      </c>
      <c r="H904" s="69">
        <v>5103</v>
      </c>
      <c r="I904" s="69">
        <v>0.31</v>
      </c>
      <c r="J904" s="69">
        <v>17</v>
      </c>
    </row>
    <row r="905" spans="1:10">
      <c r="A905" s="86">
        <v>45548</v>
      </c>
      <c r="B905" s="69" t="s">
        <v>387</v>
      </c>
      <c r="C905" s="69" t="s">
        <v>161</v>
      </c>
      <c r="D905" s="69">
        <v>256</v>
      </c>
      <c r="E905" s="69">
        <v>32191</v>
      </c>
      <c r="F905" s="69">
        <v>125.75</v>
      </c>
      <c r="G905" s="69">
        <v>20474</v>
      </c>
      <c r="H905" s="69">
        <v>17868</v>
      </c>
      <c r="I905" s="69">
        <v>0.71</v>
      </c>
      <c r="J905" s="69">
        <v>145</v>
      </c>
    </row>
    <row r="906" spans="1:10">
      <c r="A906" s="86">
        <v>45548</v>
      </c>
      <c r="B906" s="69" t="s">
        <v>351</v>
      </c>
      <c r="C906" s="69" t="s">
        <v>134</v>
      </c>
      <c r="D906" s="69">
        <v>191</v>
      </c>
      <c r="E906" s="69">
        <v>45994</v>
      </c>
      <c r="F906" s="69">
        <v>240.81</v>
      </c>
      <c r="G906" s="69">
        <v>15335</v>
      </c>
      <c r="H906" s="69">
        <v>14037</v>
      </c>
      <c r="I906" s="69">
        <v>0.68</v>
      </c>
      <c r="J906" s="69">
        <v>104</v>
      </c>
    </row>
    <row r="907" spans="1:10">
      <c r="A907" s="86">
        <v>45548</v>
      </c>
      <c r="B907" s="69" t="s">
        <v>412</v>
      </c>
      <c r="C907" s="69" t="s">
        <v>273</v>
      </c>
      <c r="D907" s="69">
        <v>1022</v>
      </c>
      <c r="E907" s="69">
        <v>61353</v>
      </c>
      <c r="F907" s="69">
        <v>60.03</v>
      </c>
      <c r="G907" s="69">
        <v>32592</v>
      </c>
      <c r="H907" s="69">
        <v>29625</v>
      </c>
      <c r="I907" s="69">
        <v>2.23</v>
      </c>
      <c r="J907" s="69">
        <v>726</v>
      </c>
    </row>
    <row r="908" spans="1:10">
      <c r="A908" s="86">
        <v>45548</v>
      </c>
      <c r="B908" s="69" t="s">
        <v>412</v>
      </c>
      <c r="C908" s="69" t="s">
        <v>277</v>
      </c>
      <c r="D908" s="69">
        <v>756</v>
      </c>
      <c r="E908" s="69">
        <v>47306</v>
      </c>
      <c r="F908" s="69">
        <v>62.57</v>
      </c>
      <c r="G908" s="69">
        <v>10099</v>
      </c>
      <c r="H908" s="69">
        <v>9164</v>
      </c>
      <c r="I908" s="69">
        <v>7.34</v>
      </c>
      <c r="J908" s="69">
        <v>741</v>
      </c>
    </row>
    <row r="909" spans="1:10">
      <c r="A909" s="86">
        <v>45548</v>
      </c>
      <c r="B909" s="69" t="s">
        <v>412</v>
      </c>
      <c r="C909" s="69" t="s">
        <v>282</v>
      </c>
      <c r="D909" s="69">
        <v>832</v>
      </c>
      <c r="E909" s="69">
        <v>46317</v>
      </c>
      <c r="F909" s="69">
        <v>55.67</v>
      </c>
      <c r="G909" s="69">
        <v>35768</v>
      </c>
      <c r="H909" s="69">
        <v>29161</v>
      </c>
      <c r="I909" s="69">
        <v>1.81</v>
      </c>
      <c r="J909" s="69">
        <v>648</v>
      </c>
    </row>
    <row r="910" spans="1:10">
      <c r="A910" s="86">
        <v>45548</v>
      </c>
      <c r="B910" s="69" t="s">
        <v>407</v>
      </c>
      <c r="C910" s="69" t="s">
        <v>243</v>
      </c>
      <c r="D910" s="69">
        <v>366</v>
      </c>
      <c r="E910" s="69">
        <v>65064</v>
      </c>
      <c r="F910" s="69">
        <v>177.77</v>
      </c>
      <c r="G910" s="69">
        <v>26521</v>
      </c>
      <c r="H910" s="69">
        <v>21852</v>
      </c>
      <c r="I910" s="69">
        <v>0.02</v>
      </c>
      <c r="J910" s="69">
        <v>4</v>
      </c>
    </row>
    <row r="911" spans="1:10">
      <c r="A911" s="86">
        <v>45548</v>
      </c>
      <c r="B911" s="69" t="s">
        <v>411</v>
      </c>
      <c r="C911" s="69" t="s">
        <v>268</v>
      </c>
      <c r="D911" s="69">
        <v>900</v>
      </c>
      <c r="E911" s="69">
        <v>60915</v>
      </c>
      <c r="F911" s="69">
        <v>67.680000000000007</v>
      </c>
      <c r="G911" s="69">
        <v>62819</v>
      </c>
      <c r="H911" s="69">
        <v>38217</v>
      </c>
      <c r="I911" s="69">
        <v>1.05</v>
      </c>
      <c r="J911" s="69">
        <v>659</v>
      </c>
    </row>
    <row r="912" spans="1:10">
      <c r="A912" s="86">
        <v>45548</v>
      </c>
      <c r="B912" s="69" t="s">
        <v>392</v>
      </c>
      <c r="C912" s="69" t="s">
        <v>185</v>
      </c>
      <c r="D912" s="69">
        <v>2141</v>
      </c>
      <c r="E912" s="69">
        <v>165222</v>
      </c>
      <c r="F912" s="69">
        <v>77.17</v>
      </c>
      <c r="G912" s="69">
        <v>185871</v>
      </c>
      <c r="H912" s="69">
        <v>134375</v>
      </c>
      <c r="I912" s="69">
        <v>0.89</v>
      </c>
      <c r="J912" s="69">
        <v>1658</v>
      </c>
    </row>
    <row r="913" spans="1:10">
      <c r="A913" s="86">
        <v>45548</v>
      </c>
      <c r="B913" s="69" t="s">
        <v>385</v>
      </c>
      <c r="C913" s="69" t="s">
        <v>157</v>
      </c>
      <c r="D913" s="69">
        <v>234</v>
      </c>
      <c r="E913" s="69">
        <v>47549</v>
      </c>
      <c r="F913" s="69">
        <v>203.2</v>
      </c>
      <c r="G913" s="69">
        <v>22126</v>
      </c>
      <c r="H913" s="69">
        <v>19101</v>
      </c>
      <c r="I913" s="69">
        <v>0.6</v>
      </c>
      <c r="J913" s="69">
        <v>133</v>
      </c>
    </row>
    <row r="914" spans="1:10">
      <c r="A914" s="86">
        <v>45548</v>
      </c>
      <c r="B914" s="69" t="s">
        <v>405</v>
      </c>
      <c r="C914" s="69" t="s">
        <v>239</v>
      </c>
      <c r="D914" s="69">
        <v>597</v>
      </c>
      <c r="E914" s="69">
        <v>30620</v>
      </c>
      <c r="F914" s="69">
        <v>51.29</v>
      </c>
      <c r="G914" s="69">
        <v>17483</v>
      </c>
      <c r="H914" s="69">
        <v>13469</v>
      </c>
      <c r="I914" s="69">
        <v>2.27</v>
      </c>
      <c r="J914" s="69">
        <v>396</v>
      </c>
    </row>
    <row r="915" spans="1:10">
      <c r="A915" s="86">
        <v>45548</v>
      </c>
      <c r="B915" s="69" t="s">
        <v>349</v>
      </c>
      <c r="C915" s="69" t="s">
        <v>123</v>
      </c>
      <c r="D915" s="69">
        <v>300</v>
      </c>
      <c r="E915" s="69">
        <v>77392</v>
      </c>
      <c r="F915" s="69">
        <v>257.97000000000003</v>
      </c>
      <c r="G915" s="69">
        <v>15321</v>
      </c>
      <c r="H915" s="69">
        <v>12783</v>
      </c>
      <c r="I915" s="69">
        <v>1.06</v>
      </c>
      <c r="J915" s="69">
        <v>163</v>
      </c>
    </row>
    <row r="916" spans="1:10">
      <c r="A916" s="86">
        <v>45548</v>
      </c>
      <c r="B916" s="69" t="s">
        <v>423</v>
      </c>
      <c r="C916" s="69" t="s">
        <v>422</v>
      </c>
      <c r="D916" s="69">
        <v>11</v>
      </c>
      <c r="E916" s="69">
        <v>13563</v>
      </c>
      <c r="F916" s="69">
        <v>1233</v>
      </c>
      <c r="G916" s="69">
        <v>4550</v>
      </c>
      <c r="H916" s="69">
        <v>3807</v>
      </c>
      <c r="I916" s="69">
        <v>0.2</v>
      </c>
      <c r="J916" s="69">
        <v>9</v>
      </c>
    </row>
    <row r="917" spans="1:10">
      <c r="A917" s="86">
        <v>45548</v>
      </c>
      <c r="B917" s="69" t="s">
        <v>425</v>
      </c>
      <c r="C917" s="69" t="s">
        <v>424</v>
      </c>
      <c r="D917" s="69">
        <v>26</v>
      </c>
      <c r="E917" s="69">
        <v>15071</v>
      </c>
      <c r="F917" s="69">
        <v>579.65</v>
      </c>
      <c r="G917" s="69">
        <v>1374</v>
      </c>
      <c r="H917" s="69">
        <v>1051</v>
      </c>
      <c r="I917" s="69">
        <v>0.95</v>
      </c>
      <c r="J917" s="69">
        <v>13</v>
      </c>
    </row>
    <row r="918" spans="1:10">
      <c r="A918" s="86">
        <v>45548</v>
      </c>
      <c r="B918" s="69" t="s">
        <v>427</v>
      </c>
      <c r="C918" s="69" t="s">
        <v>426</v>
      </c>
      <c r="D918" s="69">
        <v>36</v>
      </c>
      <c r="E918" s="69">
        <v>13662</v>
      </c>
      <c r="F918" s="69">
        <v>379.5</v>
      </c>
      <c r="G918" s="69">
        <v>4707</v>
      </c>
      <c r="H918" s="69">
        <v>4020</v>
      </c>
      <c r="I918" s="69">
        <v>0.38</v>
      </c>
      <c r="J918" s="69">
        <v>18</v>
      </c>
    </row>
    <row r="919" spans="1:10">
      <c r="A919" s="86">
        <v>45548</v>
      </c>
      <c r="B919" s="69" t="s">
        <v>429</v>
      </c>
      <c r="C919" s="69" t="s">
        <v>428</v>
      </c>
      <c r="D919" s="69">
        <v>15</v>
      </c>
      <c r="E919" s="69">
        <v>13681</v>
      </c>
      <c r="F919" s="69">
        <v>912.07</v>
      </c>
      <c r="G919" s="69">
        <v>1268</v>
      </c>
      <c r="H919" s="69">
        <v>986</v>
      </c>
      <c r="I919" s="69">
        <v>0.63</v>
      </c>
      <c r="J919" s="69">
        <v>8</v>
      </c>
    </row>
    <row r="920" spans="1:10">
      <c r="A920" s="86">
        <v>45548</v>
      </c>
      <c r="B920" s="69" t="s">
        <v>372</v>
      </c>
      <c r="C920" s="69" t="s">
        <v>138</v>
      </c>
      <c r="D920" s="69">
        <v>42</v>
      </c>
      <c r="E920" s="69">
        <v>16355</v>
      </c>
      <c r="F920" s="69">
        <v>389.4</v>
      </c>
      <c r="G920" s="69">
        <v>2979</v>
      </c>
      <c r="H920" s="69">
        <v>2748</v>
      </c>
      <c r="I920" s="69">
        <v>0.81</v>
      </c>
      <c r="J920" s="69">
        <v>24</v>
      </c>
    </row>
    <row r="921" spans="1:10">
      <c r="A921" s="86">
        <v>45548</v>
      </c>
      <c r="B921" s="69" t="s">
        <v>375</v>
      </c>
      <c r="C921" s="69" t="s">
        <v>138</v>
      </c>
      <c r="D921" s="69">
        <v>177</v>
      </c>
      <c r="E921" s="69">
        <v>51060</v>
      </c>
      <c r="F921" s="69">
        <v>288.47000000000003</v>
      </c>
      <c r="G921" s="69">
        <v>19017</v>
      </c>
      <c r="H921" s="69">
        <v>16976</v>
      </c>
      <c r="I921" s="69">
        <v>0.56000000000000005</v>
      </c>
      <c r="J921" s="69">
        <v>106</v>
      </c>
    </row>
    <row r="922" spans="1:10">
      <c r="A922" s="86">
        <v>45548</v>
      </c>
      <c r="B922" s="69" t="s">
        <v>376</v>
      </c>
      <c r="C922" s="69" t="s">
        <v>138</v>
      </c>
      <c r="D922" s="69">
        <v>63</v>
      </c>
      <c r="E922" s="69">
        <v>23180</v>
      </c>
      <c r="F922" s="69">
        <v>367.94</v>
      </c>
      <c r="G922" s="69">
        <v>4652</v>
      </c>
      <c r="H922" s="69">
        <v>4060</v>
      </c>
      <c r="I922" s="69">
        <v>0.54</v>
      </c>
      <c r="J922" s="69">
        <v>25</v>
      </c>
    </row>
    <row r="923" spans="1:10">
      <c r="A923" s="86">
        <v>45548</v>
      </c>
      <c r="B923" s="69" t="s">
        <v>440</v>
      </c>
      <c r="C923" s="69" t="s">
        <v>432</v>
      </c>
      <c r="D923" s="69">
        <v>558</v>
      </c>
      <c r="E923" s="69">
        <v>41706</v>
      </c>
      <c r="F923" s="69">
        <v>74.739999999999995</v>
      </c>
      <c r="G923" s="69">
        <v>35116</v>
      </c>
      <c r="H923" s="69">
        <v>27566</v>
      </c>
      <c r="I923" s="69">
        <v>1.1299999999999999</v>
      </c>
      <c r="J923" s="69">
        <v>397</v>
      </c>
    </row>
    <row r="924" spans="1:10">
      <c r="A924" s="86">
        <v>45548</v>
      </c>
      <c r="B924" s="69" t="s">
        <v>199</v>
      </c>
      <c r="C924" s="69" t="s">
        <v>454</v>
      </c>
      <c r="D924" s="69">
        <v>624</v>
      </c>
      <c r="E924" s="69">
        <v>42413</v>
      </c>
      <c r="F924" s="69">
        <v>67.97</v>
      </c>
      <c r="G924" s="69">
        <v>43857</v>
      </c>
      <c r="H924" s="69">
        <v>30194</v>
      </c>
      <c r="I924" s="69">
        <v>1.01</v>
      </c>
      <c r="J924" s="69">
        <v>445</v>
      </c>
    </row>
    <row r="925" spans="1:10">
      <c r="A925" s="86">
        <v>45548</v>
      </c>
      <c r="B925" s="69" t="s">
        <v>420</v>
      </c>
      <c r="C925" s="69" t="s">
        <v>419</v>
      </c>
      <c r="D925" s="69">
        <v>101</v>
      </c>
      <c r="E925" s="69">
        <v>63426</v>
      </c>
      <c r="F925" s="69">
        <v>627.98</v>
      </c>
      <c r="G925" s="69">
        <v>85017</v>
      </c>
      <c r="H925" s="69">
        <v>84072</v>
      </c>
      <c r="I925" s="69">
        <v>0</v>
      </c>
      <c r="J925" s="69">
        <v>1</v>
      </c>
    </row>
    <row r="926" spans="1:10">
      <c r="A926" s="86">
        <v>45548</v>
      </c>
      <c r="B926" s="69" t="s">
        <v>409</v>
      </c>
      <c r="C926" s="69" t="s">
        <v>253</v>
      </c>
      <c r="D926" s="69">
        <v>1582</v>
      </c>
      <c r="E926" s="69">
        <v>104419</v>
      </c>
      <c r="F926" s="69">
        <v>66</v>
      </c>
      <c r="G926" s="69">
        <v>22303</v>
      </c>
      <c r="H926" s="69">
        <v>20674</v>
      </c>
      <c r="I926" s="69">
        <v>6.66</v>
      </c>
      <c r="J926" s="69">
        <v>1486</v>
      </c>
    </row>
    <row r="927" spans="1:10">
      <c r="A927" s="86">
        <v>45548</v>
      </c>
      <c r="B927" s="69" t="s">
        <v>378</v>
      </c>
      <c r="C927" s="69" t="s">
        <v>145</v>
      </c>
      <c r="D927" s="69">
        <v>279</v>
      </c>
      <c r="E927" s="69">
        <v>54280</v>
      </c>
      <c r="F927" s="69">
        <v>194.55</v>
      </c>
      <c r="G927" s="69">
        <v>10660</v>
      </c>
      <c r="H927" s="69">
        <v>9258</v>
      </c>
      <c r="I927" s="69">
        <v>1.32</v>
      </c>
      <c r="J927" s="69">
        <v>141</v>
      </c>
    </row>
    <row r="928" spans="1:10">
      <c r="A928" s="86">
        <v>45548</v>
      </c>
      <c r="B928" s="69" t="s">
        <v>444</v>
      </c>
      <c r="C928" s="69" t="s">
        <v>432</v>
      </c>
      <c r="D928" s="69">
        <v>446</v>
      </c>
      <c r="E928" s="69">
        <v>41011</v>
      </c>
      <c r="F928" s="69">
        <v>91.95</v>
      </c>
      <c r="G928" s="69">
        <v>44702</v>
      </c>
      <c r="H928" s="69">
        <v>27884</v>
      </c>
      <c r="I928" s="69">
        <v>0.86</v>
      </c>
      <c r="J928" s="69">
        <v>385</v>
      </c>
    </row>
    <row r="929" spans="1:10">
      <c r="A929" s="86">
        <v>45548</v>
      </c>
      <c r="B929" s="69" t="s">
        <v>196</v>
      </c>
      <c r="C929" s="69" t="s">
        <v>454</v>
      </c>
      <c r="D929" s="69">
        <v>481</v>
      </c>
      <c r="E929" s="69">
        <v>42396</v>
      </c>
      <c r="F929" s="69">
        <v>88.14</v>
      </c>
      <c r="G929" s="69">
        <v>42946</v>
      </c>
      <c r="H929" s="69">
        <v>31884</v>
      </c>
      <c r="I929" s="69">
        <v>0.78</v>
      </c>
      <c r="J929" s="69">
        <v>335</v>
      </c>
    </row>
    <row r="930" spans="1:10">
      <c r="A930" s="86">
        <v>45548</v>
      </c>
      <c r="B930" s="69" t="s">
        <v>366</v>
      </c>
      <c r="C930" s="69" t="s">
        <v>365</v>
      </c>
      <c r="D930" s="69">
        <v>214</v>
      </c>
      <c r="E930" s="69">
        <v>77391</v>
      </c>
      <c r="F930" s="69">
        <v>361.64</v>
      </c>
      <c r="G930" s="69">
        <v>19319</v>
      </c>
      <c r="H930" s="69">
        <v>16869</v>
      </c>
      <c r="I930" s="69">
        <v>0.56000000000000005</v>
      </c>
      <c r="J930" s="69">
        <v>108</v>
      </c>
    </row>
    <row r="931" spans="1:10">
      <c r="A931" s="86">
        <v>45548</v>
      </c>
      <c r="B931" s="69" t="s">
        <v>456</v>
      </c>
      <c r="C931" s="69" t="s">
        <v>455</v>
      </c>
      <c r="D931" s="69">
        <v>204</v>
      </c>
      <c r="E931" s="69">
        <v>15752</v>
      </c>
      <c r="F931" s="69">
        <v>77.22</v>
      </c>
      <c r="G931" s="69">
        <v>15033</v>
      </c>
      <c r="H931" s="69">
        <v>10816</v>
      </c>
      <c r="I931" s="69">
        <v>0.97</v>
      </c>
      <c r="J931" s="69">
        <v>146</v>
      </c>
    </row>
    <row r="932" spans="1:10">
      <c r="A932" s="86">
        <v>45548</v>
      </c>
      <c r="B932" s="69" t="s">
        <v>380</v>
      </c>
      <c r="C932" s="69" t="s">
        <v>150</v>
      </c>
      <c r="D932" s="69">
        <v>299</v>
      </c>
      <c r="E932" s="69">
        <v>50242</v>
      </c>
      <c r="F932" s="69">
        <v>168.03</v>
      </c>
      <c r="G932" s="69">
        <v>17128</v>
      </c>
      <c r="H932" s="69">
        <v>14951</v>
      </c>
      <c r="I932" s="69">
        <v>0.84</v>
      </c>
      <c r="J932" s="69">
        <v>144</v>
      </c>
    </row>
    <row r="933" spans="1:10">
      <c r="A933" s="86">
        <v>45548</v>
      </c>
      <c r="B933" s="69" t="s">
        <v>352</v>
      </c>
      <c r="C933" s="69" t="s">
        <v>141</v>
      </c>
      <c r="D933" s="69">
        <v>78</v>
      </c>
      <c r="E933" s="69">
        <v>9825</v>
      </c>
      <c r="F933" s="69">
        <v>125.96</v>
      </c>
      <c r="G933" s="69">
        <v>1193</v>
      </c>
      <c r="H933" s="69">
        <v>920</v>
      </c>
      <c r="I933" s="69">
        <v>1.76</v>
      </c>
      <c r="J933" s="69">
        <v>21</v>
      </c>
    </row>
    <row r="934" spans="1:10">
      <c r="A934" s="86">
        <v>45548</v>
      </c>
      <c r="B934" s="69" t="s">
        <v>355</v>
      </c>
      <c r="C934" s="69" t="s">
        <v>141</v>
      </c>
      <c r="D934" s="69">
        <v>141</v>
      </c>
      <c r="E934" s="69">
        <v>9872</v>
      </c>
      <c r="F934" s="69">
        <v>70.010000000000005</v>
      </c>
      <c r="G934" s="69">
        <v>2395</v>
      </c>
      <c r="H934" s="69">
        <v>1975</v>
      </c>
      <c r="I934" s="69">
        <v>2.71</v>
      </c>
      <c r="J934" s="69">
        <v>65</v>
      </c>
    </row>
    <row r="935" spans="1:10">
      <c r="A935" s="86">
        <v>45548</v>
      </c>
      <c r="B935" s="69" t="s">
        <v>356</v>
      </c>
      <c r="C935" s="69" t="s">
        <v>141</v>
      </c>
      <c r="D935" s="69">
        <v>64</v>
      </c>
      <c r="E935" s="69">
        <v>9752</v>
      </c>
      <c r="F935" s="69">
        <v>152.38</v>
      </c>
      <c r="G935" s="69">
        <v>1751</v>
      </c>
      <c r="H935" s="69">
        <v>1459</v>
      </c>
      <c r="I935" s="69">
        <v>1.71</v>
      </c>
      <c r="J935" s="69">
        <v>30</v>
      </c>
    </row>
    <row r="936" spans="1:10">
      <c r="A936" s="86">
        <v>45548</v>
      </c>
      <c r="B936" s="69" t="s">
        <v>357</v>
      </c>
      <c r="C936" s="69" t="s">
        <v>141</v>
      </c>
      <c r="D936" s="69">
        <v>63</v>
      </c>
      <c r="E936" s="69">
        <v>9913</v>
      </c>
      <c r="F936" s="69">
        <v>157.35</v>
      </c>
      <c r="G936" s="69">
        <v>1596</v>
      </c>
      <c r="H936" s="69">
        <v>1399</v>
      </c>
      <c r="I936" s="69">
        <v>2.0099999999999998</v>
      </c>
      <c r="J936" s="69">
        <v>32</v>
      </c>
    </row>
    <row r="937" spans="1:10">
      <c r="A937" s="86">
        <v>45548</v>
      </c>
      <c r="B937" s="69" t="s">
        <v>358</v>
      </c>
      <c r="C937" s="69" t="s">
        <v>141</v>
      </c>
      <c r="D937" s="69">
        <v>81</v>
      </c>
      <c r="E937" s="69">
        <v>9784</v>
      </c>
      <c r="F937" s="69">
        <v>120.79</v>
      </c>
      <c r="G937" s="69">
        <v>1557</v>
      </c>
      <c r="H937" s="69">
        <v>1392</v>
      </c>
      <c r="I937" s="69">
        <v>1.86</v>
      </c>
      <c r="J937" s="69">
        <v>29</v>
      </c>
    </row>
    <row r="938" spans="1:10">
      <c r="A938" s="86">
        <v>45548</v>
      </c>
      <c r="B938" s="69" t="s">
        <v>359</v>
      </c>
      <c r="C938" s="69" t="s">
        <v>141</v>
      </c>
      <c r="D938" s="69">
        <v>85</v>
      </c>
      <c r="E938" s="69">
        <v>9745</v>
      </c>
      <c r="F938" s="69">
        <v>114.65</v>
      </c>
      <c r="G938" s="69">
        <v>2655</v>
      </c>
      <c r="H938" s="69">
        <v>2168</v>
      </c>
      <c r="I938" s="69">
        <v>1.47</v>
      </c>
      <c r="J938" s="69">
        <v>39</v>
      </c>
    </row>
    <row r="939" spans="1:10">
      <c r="A939" s="86">
        <v>45548</v>
      </c>
      <c r="B939" s="69" t="s">
        <v>360</v>
      </c>
      <c r="C939" s="69" t="s">
        <v>141</v>
      </c>
      <c r="D939" s="69">
        <v>78</v>
      </c>
      <c r="E939" s="69">
        <v>9898</v>
      </c>
      <c r="F939" s="69">
        <v>126.9</v>
      </c>
      <c r="G939" s="69">
        <v>1697</v>
      </c>
      <c r="H939" s="69">
        <v>1449</v>
      </c>
      <c r="I939" s="69">
        <v>2.36</v>
      </c>
      <c r="J939" s="69">
        <v>40</v>
      </c>
    </row>
    <row r="940" spans="1:10">
      <c r="A940" s="86">
        <v>45548</v>
      </c>
      <c r="B940" s="69" t="s">
        <v>361</v>
      </c>
      <c r="C940" s="69" t="s">
        <v>141</v>
      </c>
      <c r="D940" s="69">
        <v>134</v>
      </c>
      <c r="E940" s="69">
        <v>9876</v>
      </c>
      <c r="F940" s="69">
        <v>73.7</v>
      </c>
      <c r="G940" s="69">
        <v>1574</v>
      </c>
      <c r="H940" s="69">
        <v>1318</v>
      </c>
      <c r="I940" s="69">
        <v>3.49</v>
      </c>
      <c r="J940" s="69">
        <v>55</v>
      </c>
    </row>
    <row r="941" spans="1:10">
      <c r="A941" s="86">
        <v>45548</v>
      </c>
      <c r="B941" s="69" t="s">
        <v>362</v>
      </c>
      <c r="C941" s="69" t="s">
        <v>141</v>
      </c>
      <c r="D941" s="69">
        <v>66</v>
      </c>
      <c r="E941" s="69">
        <v>9936</v>
      </c>
      <c r="F941" s="69">
        <v>150.55000000000001</v>
      </c>
      <c r="G941" s="69">
        <v>1691</v>
      </c>
      <c r="H941" s="69">
        <v>1426</v>
      </c>
      <c r="I941" s="69">
        <v>1.89</v>
      </c>
      <c r="J941" s="69">
        <v>32</v>
      </c>
    </row>
    <row r="942" spans="1:10">
      <c r="A942" s="86">
        <v>45548</v>
      </c>
      <c r="B942" s="69" t="s">
        <v>363</v>
      </c>
      <c r="C942" s="69" t="s">
        <v>141</v>
      </c>
      <c r="D942" s="69">
        <v>117</v>
      </c>
      <c r="E942" s="69">
        <v>10029</v>
      </c>
      <c r="F942" s="69">
        <v>85.72</v>
      </c>
      <c r="G942" s="69">
        <v>2391</v>
      </c>
      <c r="H942" s="69">
        <v>2016</v>
      </c>
      <c r="I942" s="69">
        <v>2.17</v>
      </c>
      <c r="J942" s="69">
        <v>52</v>
      </c>
    </row>
    <row r="943" spans="1:10">
      <c r="A943" s="86">
        <v>45548</v>
      </c>
      <c r="B943" s="69" t="s">
        <v>364</v>
      </c>
      <c r="C943" s="69" t="s">
        <v>141</v>
      </c>
      <c r="D943" s="69">
        <v>129</v>
      </c>
      <c r="E943" s="69">
        <v>9844</v>
      </c>
      <c r="F943" s="69">
        <v>76.31</v>
      </c>
      <c r="G943" s="69">
        <v>2407</v>
      </c>
      <c r="H943" s="69">
        <v>2001</v>
      </c>
      <c r="I943" s="69">
        <v>2.62</v>
      </c>
      <c r="J943" s="69">
        <v>63</v>
      </c>
    </row>
    <row r="944" spans="1:10">
      <c r="A944" s="86">
        <v>45548</v>
      </c>
      <c r="B944" s="69" t="s">
        <v>381</v>
      </c>
      <c r="C944" s="69" t="s">
        <v>153</v>
      </c>
      <c r="D944" s="69">
        <v>144</v>
      </c>
      <c r="E944" s="69">
        <v>48365</v>
      </c>
      <c r="F944" s="69">
        <v>335.87</v>
      </c>
      <c r="G944" s="69">
        <v>8693</v>
      </c>
      <c r="H944" s="69">
        <v>7554</v>
      </c>
      <c r="I944" s="69">
        <v>1.02</v>
      </c>
      <c r="J944" s="69">
        <v>89</v>
      </c>
    </row>
    <row r="945" spans="1:10">
      <c r="A945" s="86">
        <v>45548</v>
      </c>
      <c r="B945" s="69" t="s">
        <v>382</v>
      </c>
      <c r="C945" s="69" t="s">
        <v>153</v>
      </c>
      <c r="D945" s="69">
        <v>58</v>
      </c>
      <c r="E945" s="69">
        <v>31444</v>
      </c>
      <c r="F945" s="69">
        <v>542.14</v>
      </c>
      <c r="G945" s="69">
        <v>3139</v>
      </c>
      <c r="H945" s="69">
        <v>2427</v>
      </c>
      <c r="I945" s="69">
        <v>0.89</v>
      </c>
      <c r="J945" s="69">
        <v>28</v>
      </c>
    </row>
    <row r="946" spans="1:10">
      <c r="A946" s="86">
        <v>45548</v>
      </c>
      <c r="B946" s="69" t="s">
        <v>446</v>
      </c>
      <c r="C946" s="69" t="s">
        <v>432</v>
      </c>
      <c r="D946" s="69">
        <v>690</v>
      </c>
      <c r="E946" s="69">
        <v>41522</v>
      </c>
      <c r="F946" s="69">
        <v>60.18</v>
      </c>
      <c r="G946" s="69">
        <v>31556</v>
      </c>
      <c r="H946" s="69">
        <v>26834</v>
      </c>
      <c r="I946" s="69">
        <v>1.53</v>
      </c>
      <c r="J946" s="69">
        <v>484</v>
      </c>
    </row>
    <row r="947" spans="1:10">
      <c r="A947" s="86">
        <v>45548</v>
      </c>
      <c r="B947" s="69" t="s">
        <v>200</v>
      </c>
      <c r="C947" s="69" t="s">
        <v>454</v>
      </c>
      <c r="D947" s="69">
        <v>753</v>
      </c>
      <c r="E947" s="69">
        <v>40247</v>
      </c>
      <c r="F947" s="69">
        <v>53.45</v>
      </c>
      <c r="G947" s="69">
        <v>32193</v>
      </c>
      <c r="H947" s="69">
        <v>26268</v>
      </c>
      <c r="I947" s="69">
        <v>1.5</v>
      </c>
      <c r="J947" s="69">
        <v>482</v>
      </c>
    </row>
    <row r="948" spans="1:10">
      <c r="A948" s="86">
        <v>45549</v>
      </c>
      <c r="B948" s="69" t="s">
        <v>431</v>
      </c>
      <c r="C948" s="69" t="s">
        <v>430</v>
      </c>
      <c r="D948" s="69">
        <v>79</v>
      </c>
      <c r="E948" s="69">
        <v>19392</v>
      </c>
      <c r="F948" s="69">
        <v>245.47</v>
      </c>
      <c r="G948" s="69">
        <v>25490</v>
      </c>
      <c r="H948" s="69">
        <v>24091</v>
      </c>
      <c r="I948" s="69">
        <v>0.22</v>
      </c>
      <c r="J948" s="69">
        <v>56</v>
      </c>
    </row>
    <row r="949" spans="1:10">
      <c r="A949" s="86">
        <v>45549</v>
      </c>
      <c r="B949" s="69" t="s">
        <v>386</v>
      </c>
      <c r="C949" s="69" t="s">
        <v>161</v>
      </c>
      <c r="D949" s="69">
        <v>106</v>
      </c>
      <c r="E949" s="69">
        <v>28567</v>
      </c>
      <c r="F949" s="69">
        <v>269.5</v>
      </c>
      <c r="G949" s="69">
        <v>10986</v>
      </c>
      <c r="H949" s="69">
        <v>9843</v>
      </c>
      <c r="I949" s="69">
        <v>0.56000000000000005</v>
      </c>
      <c r="J949" s="69">
        <v>61</v>
      </c>
    </row>
    <row r="950" spans="1:10">
      <c r="A950" s="86">
        <v>45549</v>
      </c>
      <c r="B950" s="69" t="s">
        <v>348</v>
      </c>
      <c r="C950" s="69" t="s">
        <v>123</v>
      </c>
      <c r="D950" s="69">
        <v>26</v>
      </c>
      <c r="E950" s="69">
        <v>6331</v>
      </c>
      <c r="F950" s="69">
        <v>243.5</v>
      </c>
      <c r="G950" s="69">
        <v>863</v>
      </c>
      <c r="H950" s="69">
        <v>793</v>
      </c>
      <c r="I950" s="69">
        <v>1.1599999999999999</v>
      </c>
      <c r="J950" s="69">
        <v>10</v>
      </c>
    </row>
    <row r="951" spans="1:10">
      <c r="A951" s="86">
        <v>45549</v>
      </c>
      <c r="B951" s="69" t="s">
        <v>404</v>
      </c>
      <c r="C951" s="69" t="s">
        <v>223</v>
      </c>
      <c r="D951" s="69">
        <v>138</v>
      </c>
      <c r="E951" s="69">
        <v>14130</v>
      </c>
      <c r="F951" s="69">
        <v>102.39</v>
      </c>
      <c r="G951" s="69">
        <v>4180</v>
      </c>
      <c r="H951" s="69">
        <v>3536</v>
      </c>
      <c r="I951" s="69">
        <v>1.58</v>
      </c>
      <c r="J951" s="69">
        <v>66</v>
      </c>
    </row>
    <row r="952" spans="1:10">
      <c r="A952" s="86">
        <v>45549</v>
      </c>
      <c r="B952" s="69" t="s">
        <v>408</v>
      </c>
      <c r="C952" s="69" t="s">
        <v>248</v>
      </c>
      <c r="D952" s="69">
        <v>1543</v>
      </c>
      <c r="E952" s="69">
        <v>94661</v>
      </c>
      <c r="F952" s="69">
        <v>61.35</v>
      </c>
      <c r="G952" s="69">
        <v>28002</v>
      </c>
      <c r="H952" s="69">
        <v>25389</v>
      </c>
      <c r="I952" s="69">
        <v>4.8</v>
      </c>
      <c r="J952" s="69">
        <v>1343</v>
      </c>
    </row>
    <row r="953" spans="1:10">
      <c r="A953" s="86">
        <v>45549</v>
      </c>
      <c r="B953" s="69" t="s">
        <v>391</v>
      </c>
      <c r="C953" s="69" t="s">
        <v>391</v>
      </c>
      <c r="D953" s="69">
        <v>81</v>
      </c>
      <c r="E953" s="69">
        <v>65571</v>
      </c>
      <c r="F953" s="69">
        <v>809.52</v>
      </c>
      <c r="G953" s="69">
        <v>85943</v>
      </c>
      <c r="H953" s="69">
        <v>84387</v>
      </c>
      <c r="I953" s="69">
        <v>0.01</v>
      </c>
      <c r="J953" s="69">
        <v>7</v>
      </c>
    </row>
    <row r="954" spans="1:10">
      <c r="A954" s="86">
        <v>45549</v>
      </c>
      <c r="B954" s="69" t="s">
        <v>394</v>
      </c>
      <c r="C954" s="69" t="s">
        <v>393</v>
      </c>
      <c r="D954" s="69">
        <v>2175</v>
      </c>
      <c r="E954" s="69">
        <v>135337</v>
      </c>
      <c r="F954" s="69">
        <v>62.22</v>
      </c>
      <c r="G954" s="69">
        <v>126304</v>
      </c>
      <c r="H954" s="69">
        <v>68613</v>
      </c>
      <c r="I954" s="69">
        <v>1.38</v>
      </c>
      <c r="J954" s="69">
        <v>1747</v>
      </c>
    </row>
    <row r="955" spans="1:10">
      <c r="A955" s="86">
        <v>45549</v>
      </c>
      <c r="B955" s="69" t="s">
        <v>395</v>
      </c>
      <c r="C955" s="69" t="s">
        <v>393</v>
      </c>
      <c r="D955" s="69">
        <v>4162</v>
      </c>
      <c r="E955" s="69">
        <v>246819</v>
      </c>
      <c r="F955" s="69">
        <v>59.3</v>
      </c>
      <c r="G955" s="69">
        <v>247022</v>
      </c>
      <c r="H955" s="69">
        <v>121848</v>
      </c>
      <c r="I955" s="69">
        <v>1.36</v>
      </c>
      <c r="J955" s="69">
        <v>3371</v>
      </c>
    </row>
    <row r="956" spans="1:10">
      <c r="A956" s="86">
        <v>45549</v>
      </c>
      <c r="B956" s="69" t="s">
        <v>396</v>
      </c>
      <c r="C956" s="69" t="s">
        <v>393</v>
      </c>
      <c r="D956" s="69">
        <v>477</v>
      </c>
      <c r="E956" s="69">
        <v>27595</v>
      </c>
      <c r="F956" s="69">
        <v>57.85</v>
      </c>
      <c r="G956" s="69">
        <v>28501</v>
      </c>
      <c r="H956" s="69">
        <v>12536</v>
      </c>
      <c r="I956" s="69">
        <v>1.35</v>
      </c>
      <c r="J956" s="69">
        <v>386</v>
      </c>
    </row>
    <row r="957" spans="1:10">
      <c r="A957" s="86">
        <v>45549</v>
      </c>
      <c r="B957" s="69" t="s">
        <v>202</v>
      </c>
      <c r="C957" s="69" t="s">
        <v>454</v>
      </c>
      <c r="D957" s="69">
        <v>510</v>
      </c>
      <c r="E957" s="69">
        <v>47919</v>
      </c>
      <c r="F957" s="69">
        <v>93.96</v>
      </c>
      <c r="G957" s="69">
        <v>42927</v>
      </c>
      <c r="H957" s="69">
        <v>32088</v>
      </c>
      <c r="I957" s="69">
        <v>0.89</v>
      </c>
      <c r="J957" s="69">
        <v>381</v>
      </c>
    </row>
    <row r="958" spans="1:10">
      <c r="A958" s="86">
        <v>45549</v>
      </c>
      <c r="B958" s="69" t="s">
        <v>198</v>
      </c>
      <c r="C958" s="69" t="s">
        <v>454</v>
      </c>
      <c r="D958" s="69">
        <v>590</v>
      </c>
      <c r="E958" s="69">
        <v>48402</v>
      </c>
      <c r="F958" s="69">
        <v>82.04</v>
      </c>
      <c r="G958" s="69">
        <v>51048</v>
      </c>
      <c r="H958" s="69">
        <v>35125</v>
      </c>
      <c r="I958" s="69">
        <v>0.86</v>
      </c>
      <c r="J958" s="69">
        <v>439</v>
      </c>
    </row>
    <row r="959" spans="1:10">
      <c r="A959" s="86">
        <v>45549</v>
      </c>
      <c r="B959" s="69" t="s">
        <v>433</v>
      </c>
      <c r="C959" s="69" t="s">
        <v>432</v>
      </c>
      <c r="D959" s="69">
        <v>598</v>
      </c>
      <c r="E959" s="69">
        <v>47359</v>
      </c>
      <c r="F959" s="69">
        <v>79.2</v>
      </c>
      <c r="G959" s="69">
        <v>38250</v>
      </c>
      <c r="H959" s="69">
        <v>30071</v>
      </c>
      <c r="I959" s="69">
        <v>1.06</v>
      </c>
      <c r="J959" s="69">
        <v>404</v>
      </c>
    </row>
    <row r="960" spans="1:10">
      <c r="A960" s="86">
        <v>45549</v>
      </c>
      <c r="B960" s="69" t="s">
        <v>434</v>
      </c>
      <c r="C960" s="69" t="s">
        <v>432</v>
      </c>
      <c r="D960" s="69">
        <v>580</v>
      </c>
      <c r="E960" s="69">
        <v>47276</v>
      </c>
      <c r="F960" s="69">
        <v>81.510000000000005</v>
      </c>
      <c r="G960" s="69">
        <v>45213</v>
      </c>
      <c r="H960" s="69">
        <v>34058</v>
      </c>
      <c r="I960" s="69">
        <v>0.98</v>
      </c>
      <c r="J960" s="69">
        <v>444</v>
      </c>
    </row>
    <row r="961" spans="1:10">
      <c r="A961" s="86">
        <v>45549</v>
      </c>
      <c r="B961" s="69" t="s">
        <v>436</v>
      </c>
      <c r="C961" s="69" t="s">
        <v>432</v>
      </c>
      <c r="D961" s="69">
        <v>821</v>
      </c>
      <c r="E961" s="69">
        <v>43147</v>
      </c>
      <c r="F961" s="69">
        <v>52.55</v>
      </c>
      <c r="G961" s="69">
        <v>39938</v>
      </c>
      <c r="H961" s="69">
        <v>33255</v>
      </c>
      <c r="I961" s="69">
        <v>1.31</v>
      </c>
      <c r="J961" s="69">
        <v>523</v>
      </c>
    </row>
    <row r="962" spans="1:10">
      <c r="A962" s="86">
        <v>45549</v>
      </c>
      <c r="B962" s="69" t="s">
        <v>201</v>
      </c>
      <c r="C962" s="69" t="s">
        <v>454</v>
      </c>
      <c r="D962" s="69">
        <v>650</v>
      </c>
      <c r="E962" s="69">
        <v>43826</v>
      </c>
      <c r="F962" s="69">
        <v>67.42</v>
      </c>
      <c r="G962" s="69">
        <v>40584</v>
      </c>
      <c r="H962" s="69">
        <v>33029</v>
      </c>
      <c r="I962" s="69">
        <v>1.06</v>
      </c>
      <c r="J962" s="69">
        <v>429</v>
      </c>
    </row>
    <row r="963" spans="1:10">
      <c r="A963" s="86">
        <v>45549</v>
      </c>
      <c r="B963" s="69" t="s">
        <v>451</v>
      </c>
      <c r="C963" s="69" t="s">
        <v>450</v>
      </c>
      <c r="D963" s="69">
        <v>414</v>
      </c>
      <c r="E963" s="69">
        <v>27561</v>
      </c>
      <c r="F963" s="69">
        <v>66.569999999999993</v>
      </c>
      <c r="G963" s="69">
        <v>54125</v>
      </c>
      <c r="H963" s="69">
        <v>22698</v>
      </c>
      <c r="I963" s="69">
        <v>0.73</v>
      </c>
      <c r="J963" s="69">
        <v>394</v>
      </c>
    </row>
    <row r="964" spans="1:10">
      <c r="A964" s="86">
        <v>45549</v>
      </c>
      <c r="B964" s="69" t="s">
        <v>397</v>
      </c>
      <c r="C964" s="69" t="s">
        <v>191</v>
      </c>
      <c r="D964" s="69">
        <v>6</v>
      </c>
      <c r="E964" s="69">
        <v>293</v>
      </c>
      <c r="F964" s="69">
        <v>48.83</v>
      </c>
      <c r="G964" s="69">
        <v>183</v>
      </c>
      <c r="H964" s="69">
        <v>160</v>
      </c>
      <c r="I964" s="69">
        <v>1.0900000000000001</v>
      </c>
      <c r="J964" s="69">
        <v>2</v>
      </c>
    </row>
    <row r="965" spans="1:10">
      <c r="A965" s="86">
        <v>45549</v>
      </c>
      <c r="B965" s="69" t="s">
        <v>398</v>
      </c>
      <c r="C965" s="69" t="s">
        <v>191</v>
      </c>
      <c r="D965" s="69">
        <v>236</v>
      </c>
      <c r="E965" s="69">
        <v>12273</v>
      </c>
      <c r="F965" s="69">
        <v>52</v>
      </c>
      <c r="G965" s="69">
        <v>6765</v>
      </c>
      <c r="H965" s="69">
        <v>6189</v>
      </c>
      <c r="I965" s="69">
        <v>2.25</v>
      </c>
      <c r="J965" s="69">
        <v>152</v>
      </c>
    </row>
    <row r="966" spans="1:10">
      <c r="A966" s="86">
        <v>45549</v>
      </c>
      <c r="B966" s="69" t="s">
        <v>399</v>
      </c>
      <c r="C966" s="69" t="s">
        <v>191</v>
      </c>
      <c r="D966" s="69">
        <v>1361</v>
      </c>
      <c r="E966" s="69">
        <v>76065</v>
      </c>
      <c r="F966" s="69">
        <v>55.89</v>
      </c>
      <c r="G966" s="69">
        <v>53641</v>
      </c>
      <c r="H966" s="69">
        <v>45030</v>
      </c>
      <c r="I966" s="69">
        <v>1.63</v>
      </c>
      <c r="J966" s="69">
        <v>873</v>
      </c>
    </row>
    <row r="967" spans="1:10">
      <c r="A967" s="86">
        <v>45549</v>
      </c>
      <c r="B967" s="69" t="s">
        <v>400</v>
      </c>
      <c r="C967" s="69" t="s">
        <v>205</v>
      </c>
      <c r="D967" s="69">
        <v>644</v>
      </c>
      <c r="E967" s="69">
        <v>49834</v>
      </c>
      <c r="F967" s="69">
        <v>77.38</v>
      </c>
      <c r="G967" s="69">
        <v>11276</v>
      </c>
      <c r="H967" s="69">
        <v>9663</v>
      </c>
      <c r="I967" s="69">
        <v>0.31</v>
      </c>
      <c r="J967" s="69">
        <v>35</v>
      </c>
    </row>
    <row r="968" spans="1:10">
      <c r="A968" s="86">
        <v>45549</v>
      </c>
      <c r="B968" s="69" t="s">
        <v>401</v>
      </c>
      <c r="C968" s="69" t="s">
        <v>205</v>
      </c>
      <c r="D968" s="69">
        <v>21</v>
      </c>
      <c r="E968" s="69">
        <v>2089</v>
      </c>
      <c r="F968" s="69">
        <v>99.48</v>
      </c>
      <c r="G968" s="69">
        <v>340</v>
      </c>
      <c r="H968" s="69">
        <v>320</v>
      </c>
      <c r="I968" s="69">
        <v>0.28999999999999998</v>
      </c>
      <c r="J968" s="69">
        <v>1</v>
      </c>
    </row>
    <row r="969" spans="1:10">
      <c r="A969" s="86">
        <v>45549</v>
      </c>
      <c r="B969" s="69" t="s">
        <v>402</v>
      </c>
      <c r="C969" s="69" t="s">
        <v>205</v>
      </c>
      <c r="D969" s="69">
        <v>15</v>
      </c>
      <c r="E969" s="69">
        <v>1399</v>
      </c>
      <c r="F969" s="69">
        <v>93.27</v>
      </c>
      <c r="G969" s="69">
        <v>241</v>
      </c>
      <c r="H969" s="69">
        <v>223</v>
      </c>
      <c r="I969" s="69">
        <v>0.41</v>
      </c>
      <c r="J969" s="69">
        <v>1</v>
      </c>
    </row>
    <row r="970" spans="1:10">
      <c r="A970" s="86">
        <v>45549</v>
      </c>
      <c r="B970" s="69" t="s">
        <v>415</v>
      </c>
      <c r="C970" s="69" t="s">
        <v>286</v>
      </c>
      <c r="D970" s="69">
        <v>69</v>
      </c>
      <c r="E970" s="69">
        <v>31714</v>
      </c>
      <c r="F970" s="69">
        <v>459.62</v>
      </c>
      <c r="G970" s="69">
        <v>46519</v>
      </c>
      <c r="H970" s="69">
        <v>46519</v>
      </c>
      <c r="I970" s="69">
        <v>0.05</v>
      </c>
      <c r="J970" s="69">
        <v>21</v>
      </c>
    </row>
    <row r="971" spans="1:10">
      <c r="A971" s="86">
        <v>45549</v>
      </c>
      <c r="B971" s="69" t="s">
        <v>417</v>
      </c>
      <c r="C971" s="69" t="s">
        <v>286</v>
      </c>
      <c r="D971" s="69">
        <v>92</v>
      </c>
      <c r="E971" s="69">
        <v>37795</v>
      </c>
      <c r="F971" s="69">
        <v>410.82</v>
      </c>
      <c r="G971" s="69">
        <v>55007</v>
      </c>
      <c r="H971" s="69">
        <v>54510</v>
      </c>
      <c r="I971" s="69">
        <v>0.04</v>
      </c>
      <c r="J971" s="69">
        <v>24</v>
      </c>
    </row>
    <row r="972" spans="1:10">
      <c r="A972" s="86">
        <v>45549</v>
      </c>
      <c r="B972" s="69" t="s">
        <v>347</v>
      </c>
      <c r="C972" s="69" t="s">
        <v>101</v>
      </c>
      <c r="D972" s="69">
        <v>314</v>
      </c>
      <c r="E972" s="69">
        <v>94794</v>
      </c>
      <c r="F972" s="69">
        <v>301.89</v>
      </c>
      <c r="G972" s="69">
        <v>22816</v>
      </c>
      <c r="H972" s="69">
        <v>17656</v>
      </c>
      <c r="I972" s="69">
        <v>0.78</v>
      </c>
      <c r="J972" s="69">
        <v>179</v>
      </c>
    </row>
    <row r="973" spans="1:10">
      <c r="A973" s="86">
        <v>45549</v>
      </c>
      <c r="B973" s="69" t="s">
        <v>438</v>
      </c>
      <c r="C973" s="69" t="s">
        <v>432</v>
      </c>
      <c r="D973" s="69">
        <v>673</v>
      </c>
      <c r="E973" s="69">
        <v>39953</v>
      </c>
      <c r="F973" s="69">
        <v>59.37</v>
      </c>
      <c r="G973" s="69">
        <v>31157</v>
      </c>
      <c r="H973" s="69">
        <v>26255</v>
      </c>
      <c r="I973" s="69">
        <v>1.44</v>
      </c>
      <c r="J973" s="69">
        <v>450</v>
      </c>
    </row>
    <row r="974" spans="1:10">
      <c r="A974" s="86">
        <v>45549</v>
      </c>
      <c r="B974" s="69" t="s">
        <v>197</v>
      </c>
      <c r="C974" s="69" t="s">
        <v>454</v>
      </c>
      <c r="D974" s="69">
        <v>858</v>
      </c>
      <c r="E974" s="69">
        <v>43687</v>
      </c>
      <c r="F974" s="69">
        <v>50.92</v>
      </c>
      <c r="G974" s="69">
        <v>37037</v>
      </c>
      <c r="H974" s="69">
        <v>30645</v>
      </c>
      <c r="I974" s="69">
        <v>1.43</v>
      </c>
      <c r="J974" s="69">
        <v>528</v>
      </c>
    </row>
    <row r="975" spans="1:10">
      <c r="A975" s="86">
        <v>45549</v>
      </c>
      <c r="B975" s="69" t="s">
        <v>403</v>
      </c>
      <c r="C975" s="69" t="s">
        <v>218</v>
      </c>
      <c r="D975" s="69">
        <v>4340</v>
      </c>
      <c r="E975" s="69">
        <v>161819</v>
      </c>
      <c r="F975" s="69">
        <v>37.29</v>
      </c>
      <c r="G975" s="69">
        <v>174599</v>
      </c>
      <c r="H975" s="69">
        <v>148087</v>
      </c>
      <c r="I975" s="69">
        <v>1.42</v>
      </c>
      <c r="J975" s="69">
        <v>2471</v>
      </c>
    </row>
    <row r="976" spans="1:10">
      <c r="A976" s="86">
        <v>45549</v>
      </c>
      <c r="B976" s="69" t="s">
        <v>369</v>
      </c>
      <c r="C976" s="69" t="s">
        <v>127</v>
      </c>
      <c r="D976" s="69">
        <v>205</v>
      </c>
      <c r="E976" s="69">
        <v>44544</v>
      </c>
      <c r="F976" s="69">
        <v>217.29</v>
      </c>
      <c r="G976" s="69">
        <v>12128</v>
      </c>
      <c r="H976" s="69">
        <v>10893</v>
      </c>
      <c r="I976" s="69">
        <v>0.94</v>
      </c>
      <c r="J976" s="69">
        <v>114</v>
      </c>
    </row>
    <row r="977" spans="1:10">
      <c r="A977" s="86">
        <v>45549</v>
      </c>
      <c r="B977" s="69" t="s">
        <v>371</v>
      </c>
      <c r="C977" s="69" t="s">
        <v>131</v>
      </c>
      <c r="D977" s="69">
        <v>278</v>
      </c>
      <c r="E977" s="69">
        <v>26004</v>
      </c>
      <c r="F977" s="69">
        <v>93.54</v>
      </c>
      <c r="G977" s="69">
        <v>27156</v>
      </c>
      <c r="H977" s="69">
        <v>15665</v>
      </c>
      <c r="I977" s="69">
        <v>0.53</v>
      </c>
      <c r="J977" s="69">
        <v>143</v>
      </c>
    </row>
    <row r="978" spans="1:10">
      <c r="A978" s="86">
        <v>45549</v>
      </c>
      <c r="B978" s="69" t="s">
        <v>384</v>
      </c>
      <c r="C978" s="69" t="s">
        <v>157</v>
      </c>
      <c r="D978" s="69">
        <v>240</v>
      </c>
      <c r="E978" s="69">
        <v>47119</v>
      </c>
      <c r="F978" s="69">
        <v>196.33</v>
      </c>
      <c r="G978" s="69">
        <v>24371</v>
      </c>
      <c r="H978" s="69">
        <v>21643</v>
      </c>
      <c r="I978" s="69">
        <v>0.57999999999999996</v>
      </c>
      <c r="J978" s="69">
        <v>141</v>
      </c>
    </row>
    <row r="979" spans="1:10">
      <c r="A979" s="86">
        <v>45549</v>
      </c>
      <c r="B979" s="69" t="s">
        <v>387</v>
      </c>
      <c r="C979" s="69" t="s">
        <v>161</v>
      </c>
      <c r="D979" s="69">
        <v>256</v>
      </c>
      <c r="E979" s="69">
        <v>30622</v>
      </c>
      <c r="F979" s="69">
        <v>119.62</v>
      </c>
      <c r="G979" s="69">
        <v>19859</v>
      </c>
      <c r="H979" s="69">
        <v>17559</v>
      </c>
      <c r="I979" s="69">
        <v>0.7</v>
      </c>
      <c r="J979" s="69">
        <v>140</v>
      </c>
    </row>
    <row r="980" spans="1:10">
      <c r="A980" s="86">
        <v>45549</v>
      </c>
      <c r="B980" s="69" t="s">
        <v>351</v>
      </c>
      <c r="C980" s="69" t="s">
        <v>134</v>
      </c>
      <c r="D980" s="69">
        <v>167</v>
      </c>
      <c r="E980" s="69">
        <v>27252</v>
      </c>
      <c r="F980" s="69">
        <v>163.19</v>
      </c>
      <c r="G980" s="69">
        <v>10302</v>
      </c>
      <c r="H980" s="69">
        <v>9463</v>
      </c>
      <c r="I980" s="69">
        <v>0.9</v>
      </c>
      <c r="J980" s="69">
        <v>93</v>
      </c>
    </row>
    <row r="981" spans="1:10">
      <c r="A981" s="86">
        <v>45549</v>
      </c>
      <c r="B981" s="69" t="s">
        <v>412</v>
      </c>
      <c r="C981" s="69" t="s">
        <v>273</v>
      </c>
      <c r="D981" s="69">
        <v>1038</v>
      </c>
      <c r="E981" s="69">
        <v>64311</v>
      </c>
      <c r="F981" s="69">
        <v>61.96</v>
      </c>
      <c r="G981" s="69">
        <v>32722</v>
      </c>
      <c r="H981" s="69">
        <v>29595</v>
      </c>
      <c r="I981" s="69">
        <v>2.17</v>
      </c>
      <c r="J981" s="69">
        <v>710</v>
      </c>
    </row>
    <row r="982" spans="1:10">
      <c r="A982" s="86">
        <v>45549</v>
      </c>
      <c r="B982" s="69" t="s">
        <v>412</v>
      </c>
      <c r="C982" s="69" t="s">
        <v>277</v>
      </c>
      <c r="D982" s="69">
        <v>754</v>
      </c>
      <c r="E982" s="69">
        <v>48927</v>
      </c>
      <c r="F982" s="69">
        <v>64.89</v>
      </c>
      <c r="G982" s="69">
        <v>10834</v>
      </c>
      <c r="H982" s="69">
        <v>10096</v>
      </c>
      <c r="I982" s="69">
        <v>6.9</v>
      </c>
      <c r="J982" s="69">
        <v>748</v>
      </c>
    </row>
    <row r="983" spans="1:10">
      <c r="A983" s="86">
        <v>45549</v>
      </c>
      <c r="B983" s="69" t="s">
        <v>412</v>
      </c>
      <c r="C983" s="69" t="s">
        <v>282</v>
      </c>
      <c r="D983" s="69">
        <v>848</v>
      </c>
      <c r="E983" s="69">
        <v>49301</v>
      </c>
      <c r="F983" s="69">
        <v>58.14</v>
      </c>
      <c r="G983" s="69">
        <v>38199</v>
      </c>
      <c r="H983" s="69">
        <v>30604</v>
      </c>
      <c r="I983" s="69">
        <v>1.77</v>
      </c>
      <c r="J983" s="69">
        <v>677</v>
      </c>
    </row>
    <row r="984" spans="1:10">
      <c r="A984" s="86">
        <v>45549</v>
      </c>
      <c r="B984" s="69" t="s">
        <v>407</v>
      </c>
      <c r="C984" s="69" t="s">
        <v>243</v>
      </c>
      <c r="D984" s="69">
        <v>361</v>
      </c>
      <c r="E984" s="69">
        <v>65341</v>
      </c>
      <c r="F984" s="69">
        <v>181</v>
      </c>
      <c r="G984" s="69">
        <v>23698</v>
      </c>
      <c r="H984" s="69">
        <v>19064</v>
      </c>
      <c r="I984" s="69">
        <v>0.01</v>
      </c>
      <c r="J984" s="69">
        <v>3</v>
      </c>
    </row>
    <row r="985" spans="1:10">
      <c r="A985" s="86">
        <v>45549</v>
      </c>
      <c r="B985" s="69" t="s">
        <v>411</v>
      </c>
      <c r="C985" s="69" t="s">
        <v>268</v>
      </c>
      <c r="D985" s="69">
        <v>992</v>
      </c>
      <c r="E985" s="69">
        <v>61933</v>
      </c>
      <c r="F985" s="69">
        <v>62.43</v>
      </c>
      <c r="G985" s="69">
        <v>63409</v>
      </c>
      <c r="H985" s="69">
        <v>37337</v>
      </c>
      <c r="I985" s="69">
        <v>1.2</v>
      </c>
      <c r="J985" s="69">
        <v>758</v>
      </c>
    </row>
    <row r="986" spans="1:10">
      <c r="A986" s="86">
        <v>45549</v>
      </c>
      <c r="B986" s="69" t="s">
        <v>392</v>
      </c>
      <c r="C986" s="69" t="s">
        <v>185</v>
      </c>
      <c r="D986" s="69">
        <v>2308</v>
      </c>
      <c r="E986" s="69">
        <v>170950</v>
      </c>
      <c r="F986" s="69">
        <v>74.069999999999993</v>
      </c>
      <c r="G986" s="69">
        <v>199015</v>
      </c>
      <c r="H986" s="69">
        <v>144592</v>
      </c>
      <c r="I986" s="69">
        <v>0.89</v>
      </c>
      <c r="J986" s="69">
        <v>1772</v>
      </c>
    </row>
    <row r="987" spans="1:10">
      <c r="A987" s="86">
        <v>45549</v>
      </c>
      <c r="B987" s="69" t="s">
        <v>385</v>
      </c>
      <c r="C987" s="69" t="s">
        <v>157</v>
      </c>
      <c r="D987" s="69">
        <v>357</v>
      </c>
      <c r="E987" s="69">
        <v>40125</v>
      </c>
      <c r="F987" s="69">
        <v>112.39</v>
      </c>
      <c r="G987" s="69">
        <v>45367</v>
      </c>
      <c r="H987" s="69">
        <v>31927</v>
      </c>
      <c r="I987" s="69">
        <v>0.42</v>
      </c>
      <c r="J987" s="69">
        <v>190</v>
      </c>
    </row>
    <row r="988" spans="1:10">
      <c r="A988" s="86">
        <v>45549</v>
      </c>
      <c r="B988" s="69" t="s">
        <v>405</v>
      </c>
      <c r="C988" s="69" t="s">
        <v>239</v>
      </c>
      <c r="D988" s="69">
        <v>635</v>
      </c>
      <c r="E988" s="69">
        <v>31358</v>
      </c>
      <c r="F988" s="69">
        <v>49.38</v>
      </c>
      <c r="G988" s="69">
        <v>16635</v>
      </c>
      <c r="H988" s="69">
        <v>13585</v>
      </c>
      <c r="I988" s="69">
        <v>2.58</v>
      </c>
      <c r="J988" s="69">
        <v>429</v>
      </c>
    </row>
    <row r="989" spans="1:10">
      <c r="A989" s="86">
        <v>45549</v>
      </c>
      <c r="B989" s="69" t="s">
        <v>349</v>
      </c>
      <c r="C989" s="69" t="s">
        <v>123</v>
      </c>
      <c r="D989" s="69">
        <v>350</v>
      </c>
      <c r="E989" s="69">
        <v>75389</v>
      </c>
      <c r="F989" s="69">
        <v>215.4</v>
      </c>
      <c r="G989" s="69">
        <v>14031</v>
      </c>
      <c r="H989" s="69">
        <v>11288</v>
      </c>
      <c r="I989" s="69">
        <v>1.38</v>
      </c>
      <c r="J989" s="69">
        <v>193</v>
      </c>
    </row>
    <row r="990" spans="1:10">
      <c r="A990" s="86">
        <v>45549</v>
      </c>
      <c r="B990" s="69" t="s">
        <v>423</v>
      </c>
      <c r="C990" s="69" t="s">
        <v>422</v>
      </c>
      <c r="D990" s="69">
        <v>7</v>
      </c>
      <c r="E990" s="69">
        <v>12891</v>
      </c>
      <c r="F990" s="69">
        <v>1841.57</v>
      </c>
      <c r="G990" s="69">
        <v>4605</v>
      </c>
      <c r="H990" s="69">
        <v>3829</v>
      </c>
      <c r="I990" s="69">
        <v>0.09</v>
      </c>
      <c r="J990" s="69">
        <v>4</v>
      </c>
    </row>
    <row r="991" spans="1:10">
      <c r="A991" s="86">
        <v>45549</v>
      </c>
      <c r="B991" s="69" t="s">
        <v>425</v>
      </c>
      <c r="C991" s="69" t="s">
        <v>424</v>
      </c>
      <c r="D991" s="69">
        <v>13</v>
      </c>
      <c r="E991" s="69">
        <v>14658</v>
      </c>
      <c r="F991" s="69">
        <v>1127.54</v>
      </c>
      <c r="G991" s="69">
        <v>1294</v>
      </c>
      <c r="H991" s="69">
        <v>994</v>
      </c>
      <c r="I991" s="69">
        <v>0.7</v>
      </c>
      <c r="J991" s="69">
        <v>9</v>
      </c>
    </row>
    <row r="992" spans="1:10">
      <c r="A992" s="86">
        <v>45549</v>
      </c>
      <c r="B992" s="69" t="s">
        <v>427</v>
      </c>
      <c r="C992" s="69" t="s">
        <v>426</v>
      </c>
      <c r="D992" s="69">
        <v>27</v>
      </c>
      <c r="E992" s="69">
        <v>13165</v>
      </c>
      <c r="F992" s="69">
        <v>487.59</v>
      </c>
      <c r="G992" s="69">
        <v>4814</v>
      </c>
      <c r="H992" s="69">
        <v>3962</v>
      </c>
      <c r="I992" s="69">
        <v>0.15</v>
      </c>
      <c r="J992" s="69">
        <v>7</v>
      </c>
    </row>
    <row r="993" spans="1:10">
      <c r="A993" s="86">
        <v>45549</v>
      </c>
      <c r="B993" s="69" t="s">
        <v>429</v>
      </c>
      <c r="C993" s="69" t="s">
        <v>428</v>
      </c>
      <c r="D993" s="69">
        <v>11</v>
      </c>
      <c r="E993" s="69">
        <v>13161</v>
      </c>
      <c r="F993" s="69">
        <v>1196.45</v>
      </c>
      <c r="G993" s="69">
        <v>1270</v>
      </c>
      <c r="H993" s="69">
        <v>976</v>
      </c>
      <c r="I993" s="69">
        <v>0.55000000000000004</v>
      </c>
      <c r="J993" s="69">
        <v>7</v>
      </c>
    </row>
    <row r="994" spans="1:10">
      <c r="A994" s="86">
        <v>45549</v>
      </c>
      <c r="B994" s="69" t="s">
        <v>375</v>
      </c>
      <c r="C994" s="69" t="s">
        <v>138</v>
      </c>
      <c r="D994" s="69">
        <v>217</v>
      </c>
      <c r="E994" s="69">
        <v>52167</v>
      </c>
      <c r="F994" s="69">
        <v>240.4</v>
      </c>
      <c r="G994" s="69">
        <v>20805</v>
      </c>
      <c r="H994" s="69">
        <v>18530</v>
      </c>
      <c r="I994" s="69">
        <v>0.62</v>
      </c>
      <c r="J994" s="69">
        <v>129</v>
      </c>
    </row>
    <row r="995" spans="1:10">
      <c r="A995" s="86">
        <v>45549</v>
      </c>
      <c r="B995" s="69" t="s">
        <v>376</v>
      </c>
      <c r="C995" s="69" t="s">
        <v>138</v>
      </c>
      <c r="D995" s="69">
        <v>71</v>
      </c>
      <c r="E995" s="69">
        <v>35714</v>
      </c>
      <c r="F995" s="69">
        <v>503.01</v>
      </c>
      <c r="G995" s="69">
        <v>7206</v>
      </c>
      <c r="H995" s="69">
        <v>5730</v>
      </c>
      <c r="I995" s="69">
        <v>0.44</v>
      </c>
      <c r="J995" s="69">
        <v>32</v>
      </c>
    </row>
    <row r="996" spans="1:10">
      <c r="A996" s="86">
        <v>45549</v>
      </c>
      <c r="B996" s="69" t="s">
        <v>440</v>
      </c>
      <c r="C996" s="69" t="s">
        <v>432</v>
      </c>
      <c r="D996" s="69">
        <v>516</v>
      </c>
      <c r="E996" s="69">
        <v>42818</v>
      </c>
      <c r="F996" s="69">
        <v>82.98</v>
      </c>
      <c r="G996" s="69">
        <v>37130</v>
      </c>
      <c r="H996" s="69">
        <v>29565</v>
      </c>
      <c r="I996" s="69">
        <v>1.01</v>
      </c>
      <c r="J996" s="69">
        <v>375</v>
      </c>
    </row>
    <row r="997" spans="1:10">
      <c r="A997" s="86">
        <v>45549</v>
      </c>
      <c r="B997" s="69" t="s">
        <v>199</v>
      </c>
      <c r="C997" s="69" t="s">
        <v>454</v>
      </c>
      <c r="D997" s="69">
        <v>605</v>
      </c>
      <c r="E997" s="69">
        <v>43755</v>
      </c>
      <c r="F997" s="69">
        <v>72.319999999999993</v>
      </c>
      <c r="G997" s="69">
        <v>47349</v>
      </c>
      <c r="H997" s="69">
        <v>33832</v>
      </c>
      <c r="I997" s="69">
        <v>0.93</v>
      </c>
      <c r="J997" s="69">
        <v>441</v>
      </c>
    </row>
    <row r="998" spans="1:10">
      <c r="A998" s="86">
        <v>45549</v>
      </c>
      <c r="B998" s="69" t="s">
        <v>420</v>
      </c>
      <c r="C998" s="69" t="s">
        <v>419</v>
      </c>
      <c r="D998" s="69">
        <v>113</v>
      </c>
      <c r="E998" s="69">
        <v>65590</v>
      </c>
      <c r="F998" s="69">
        <v>580.44000000000005</v>
      </c>
      <c r="G998" s="69">
        <v>91673</v>
      </c>
      <c r="H998" s="69">
        <v>89525</v>
      </c>
      <c r="I998" s="69">
        <v>0</v>
      </c>
      <c r="J998" s="69">
        <v>1</v>
      </c>
    </row>
    <row r="999" spans="1:10">
      <c r="A999" s="86">
        <v>45549</v>
      </c>
      <c r="B999" s="69" t="s">
        <v>409</v>
      </c>
      <c r="C999" s="69" t="s">
        <v>253</v>
      </c>
      <c r="D999" s="69">
        <v>1512</v>
      </c>
      <c r="E999" s="69">
        <v>100882</v>
      </c>
      <c r="F999" s="69">
        <v>66.72</v>
      </c>
      <c r="G999" s="69">
        <v>22233</v>
      </c>
      <c r="H999" s="69">
        <v>20565</v>
      </c>
      <c r="I999" s="69">
        <v>6.32</v>
      </c>
      <c r="J999" s="69">
        <v>1405</v>
      </c>
    </row>
    <row r="1000" spans="1:10">
      <c r="A1000" s="86">
        <v>45549</v>
      </c>
      <c r="B1000" s="69" t="s">
        <v>378</v>
      </c>
      <c r="C1000" s="69" t="s">
        <v>145</v>
      </c>
      <c r="D1000" s="69">
        <v>295</v>
      </c>
      <c r="E1000" s="69">
        <v>52029</v>
      </c>
      <c r="F1000" s="69">
        <v>176.37</v>
      </c>
      <c r="G1000" s="69">
        <v>10122</v>
      </c>
      <c r="H1000" s="69">
        <v>8852</v>
      </c>
      <c r="I1000" s="69">
        <v>1.57</v>
      </c>
      <c r="J1000" s="69">
        <v>159</v>
      </c>
    </row>
    <row r="1001" spans="1:10">
      <c r="A1001" s="86">
        <v>45549</v>
      </c>
      <c r="B1001" s="69" t="s">
        <v>444</v>
      </c>
      <c r="C1001" s="69" t="s">
        <v>432</v>
      </c>
      <c r="D1001" s="69">
        <v>496</v>
      </c>
      <c r="E1001" s="69">
        <v>42509</v>
      </c>
      <c r="F1001" s="69">
        <v>85.7</v>
      </c>
      <c r="G1001" s="69">
        <v>46995</v>
      </c>
      <c r="H1001" s="69">
        <v>28588</v>
      </c>
      <c r="I1001" s="69">
        <v>0.88</v>
      </c>
      <c r="J1001" s="69">
        <v>413</v>
      </c>
    </row>
    <row r="1002" spans="1:10">
      <c r="A1002" s="86">
        <v>45549</v>
      </c>
      <c r="B1002" s="69" t="s">
        <v>196</v>
      </c>
      <c r="C1002" s="69" t="s">
        <v>454</v>
      </c>
      <c r="D1002" s="69">
        <v>532</v>
      </c>
      <c r="E1002" s="69">
        <v>43236</v>
      </c>
      <c r="F1002" s="69">
        <v>81.27</v>
      </c>
      <c r="G1002" s="69">
        <v>51314</v>
      </c>
      <c r="H1002" s="69">
        <v>34348</v>
      </c>
      <c r="I1002" s="69">
        <v>0.78</v>
      </c>
      <c r="J1002" s="69">
        <v>401</v>
      </c>
    </row>
    <row r="1003" spans="1:10">
      <c r="A1003" s="86">
        <v>45549</v>
      </c>
      <c r="B1003" s="69" t="s">
        <v>366</v>
      </c>
      <c r="C1003" s="69" t="s">
        <v>365</v>
      </c>
      <c r="D1003" s="69">
        <v>294</v>
      </c>
      <c r="E1003" s="69">
        <v>130249</v>
      </c>
      <c r="F1003" s="69">
        <v>443.02</v>
      </c>
      <c r="G1003" s="69">
        <v>26096</v>
      </c>
      <c r="H1003" s="69">
        <v>20027</v>
      </c>
      <c r="I1003" s="69">
        <v>0.56000000000000005</v>
      </c>
      <c r="J1003" s="69">
        <v>145</v>
      </c>
    </row>
    <row r="1004" spans="1:10">
      <c r="A1004" s="86">
        <v>45549</v>
      </c>
      <c r="B1004" s="69" t="s">
        <v>456</v>
      </c>
      <c r="C1004" s="69" t="s">
        <v>455</v>
      </c>
      <c r="D1004" s="69">
        <v>202</v>
      </c>
      <c r="E1004" s="69">
        <v>17160</v>
      </c>
      <c r="F1004" s="69">
        <v>84.95</v>
      </c>
      <c r="G1004" s="69">
        <v>19606</v>
      </c>
      <c r="H1004" s="69">
        <v>14140</v>
      </c>
      <c r="I1004" s="69">
        <v>0.73</v>
      </c>
      <c r="J1004" s="69">
        <v>143</v>
      </c>
    </row>
    <row r="1005" spans="1:10">
      <c r="A1005" s="86">
        <v>45549</v>
      </c>
      <c r="B1005" s="69" t="s">
        <v>380</v>
      </c>
      <c r="C1005" s="69" t="s">
        <v>150</v>
      </c>
      <c r="D1005" s="69">
        <v>269</v>
      </c>
      <c r="E1005" s="69">
        <v>48083</v>
      </c>
      <c r="F1005" s="69">
        <v>178.75</v>
      </c>
      <c r="G1005" s="69">
        <v>16390</v>
      </c>
      <c r="H1005" s="69">
        <v>14783</v>
      </c>
      <c r="I1005" s="69">
        <v>0.87</v>
      </c>
      <c r="J1005" s="69">
        <v>142</v>
      </c>
    </row>
    <row r="1006" spans="1:10">
      <c r="A1006" s="86">
        <v>45549</v>
      </c>
      <c r="B1006" s="69" t="s">
        <v>352</v>
      </c>
      <c r="C1006" s="69" t="s">
        <v>141</v>
      </c>
      <c r="D1006" s="69">
        <v>79</v>
      </c>
      <c r="E1006" s="69">
        <v>9678</v>
      </c>
      <c r="F1006" s="69">
        <v>122.51</v>
      </c>
      <c r="G1006" s="69">
        <v>1265</v>
      </c>
      <c r="H1006" s="69">
        <v>983</v>
      </c>
      <c r="I1006" s="69">
        <v>1.42</v>
      </c>
      <c r="J1006" s="69">
        <v>18</v>
      </c>
    </row>
    <row r="1007" spans="1:10">
      <c r="A1007" s="86">
        <v>45549</v>
      </c>
      <c r="B1007" s="69" t="s">
        <v>355</v>
      </c>
      <c r="C1007" s="69" t="s">
        <v>141</v>
      </c>
      <c r="D1007" s="69">
        <v>111</v>
      </c>
      <c r="E1007" s="69">
        <v>9780</v>
      </c>
      <c r="F1007" s="69">
        <v>88.11</v>
      </c>
      <c r="G1007" s="69">
        <v>2378</v>
      </c>
      <c r="H1007" s="69">
        <v>1952</v>
      </c>
      <c r="I1007" s="69">
        <v>2.61</v>
      </c>
      <c r="J1007" s="69">
        <v>62</v>
      </c>
    </row>
    <row r="1008" spans="1:10">
      <c r="A1008" s="86">
        <v>45549</v>
      </c>
      <c r="B1008" s="69" t="s">
        <v>356</v>
      </c>
      <c r="C1008" s="69" t="s">
        <v>141</v>
      </c>
      <c r="D1008" s="69">
        <v>83</v>
      </c>
      <c r="E1008" s="69">
        <v>9971</v>
      </c>
      <c r="F1008" s="69">
        <v>120.13</v>
      </c>
      <c r="G1008" s="69">
        <v>2080</v>
      </c>
      <c r="H1008" s="69">
        <v>1710</v>
      </c>
      <c r="I1008" s="69">
        <v>1.1499999999999999</v>
      </c>
      <c r="J1008" s="69">
        <v>24</v>
      </c>
    </row>
    <row r="1009" spans="1:10">
      <c r="A1009" s="86">
        <v>45549</v>
      </c>
      <c r="B1009" s="69" t="s">
        <v>357</v>
      </c>
      <c r="C1009" s="69" t="s">
        <v>141</v>
      </c>
      <c r="D1009" s="69">
        <v>68</v>
      </c>
      <c r="E1009" s="69">
        <v>9885</v>
      </c>
      <c r="F1009" s="69">
        <v>145.37</v>
      </c>
      <c r="G1009" s="69">
        <v>1758</v>
      </c>
      <c r="H1009" s="69">
        <v>1530</v>
      </c>
      <c r="I1009" s="69">
        <v>1.37</v>
      </c>
      <c r="J1009" s="69">
        <v>24</v>
      </c>
    </row>
    <row r="1010" spans="1:10">
      <c r="A1010" s="86">
        <v>45549</v>
      </c>
      <c r="B1010" s="69" t="s">
        <v>358</v>
      </c>
      <c r="C1010" s="69" t="s">
        <v>141</v>
      </c>
      <c r="D1010" s="69">
        <v>107</v>
      </c>
      <c r="E1010" s="69">
        <v>9773</v>
      </c>
      <c r="F1010" s="69">
        <v>91.34</v>
      </c>
      <c r="G1010" s="69">
        <v>1958</v>
      </c>
      <c r="H1010" s="69">
        <v>1720</v>
      </c>
      <c r="I1010" s="69">
        <v>2.15</v>
      </c>
      <c r="J1010" s="69">
        <v>42</v>
      </c>
    </row>
    <row r="1011" spans="1:10">
      <c r="A1011" s="86">
        <v>45549</v>
      </c>
      <c r="B1011" s="69" t="s">
        <v>359</v>
      </c>
      <c r="C1011" s="69" t="s">
        <v>141</v>
      </c>
      <c r="D1011" s="69">
        <v>91</v>
      </c>
      <c r="E1011" s="69">
        <v>9784</v>
      </c>
      <c r="F1011" s="69">
        <v>107.52</v>
      </c>
      <c r="G1011" s="69">
        <v>2591</v>
      </c>
      <c r="H1011" s="69">
        <v>2106</v>
      </c>
      <c r="I1011" s="69">
        <v>2.0099999999999998</v>
      </c>
      <c r="J1011" s="69">
        <v>52</v>
      </c>
    </row>
    <row r="1012" spans="1:10">
      <c r="A1012" s="86">
        <v>45549</v>
      </c>
      <c r="B1012" s="69" t="s">
        <v>360</v>
      </c>
      <c r="C1012" s="69" t="s">
        <v>141</v>
      </c>
      <c r="D1012" s="69">
        <v>73</v>
      </c>
      <c r="E1012" s="69">
        <v>9648</v>
      </c>
      <c r="F1012" s="69">
        <v>132.16</v>
      </c>
      <c r="G1012" s="69">
        <v>1946</v>
      </c>
      <c r="H1012" s="69">
        <v>1623</v>
      </c>
      <c r="I1012" s="69">
        <v>1.75</v>
      </c>
      <c r="J1012" s="69">
        <v>34</v>
      </c>
    </row>
    <row r="1013" spans="1:10">
      <c r="A1013" s="86">
        <v>45549</v>
      </c>
      <c r="B1013" s="69" t="s">
        <v>361</v>
      </c>
      <c r="C1013" s="69" t="s">
        <v>141</v>
      </c>
      <c r="D1013" s="69">
        <v>121</v>
      </c>
      <c r="E1013" s="69">
        <v>9853</v>
      </c>
      <c r="F1013" s="69">
        <v>81.430000000000007</v>
      </c>
      <c r="G1013" s="69">
        <v>1734</v>
      </c>
      <c r="H1013" s="69">
        <v>1491</v>
      </c>
      <c r="I1013" s="69">
        <v>3</v>
      </c>
      <c r="J1013" s="69">
        <v>52</v>
      </c>
    </row>
    <row r="1014" spans="1:10">
      <c r="A1014" s="86">
        <v>45549</v>
      </c>
      <c r="B1014" s="69" t="s">
        <v>362</v>
      </c>
      <c r="C1014" s="69" t="s">
        <v>141</v>
      </c>
      <c r="D1014" s="69">
        <v>78</v>
      </c>
      <c r="E1014" s="69">
        <v>9874</v>
      </c>
      <c r="F1014" s="69">
        <v>126.59</v>
      </c>
      <c r="G1014" s="69">
        <v>1965</v>
      </c>
      <c r="H1014" s="69">
        <v>1635</v>
      </c>
      <c r="I1014" s="69">
        <v>2.09</v>
      </c>
      <c r="J1014" s="69">
        <v>41</v>
      </c>
    </row>
    <row r="1015" spans="1:10">
      <c r="A1015" s="86">
        <v>45549</v>
      </c>
      <c r="B1015" s="69" t="s">
        <v>363</v>
      </c>
      <c r="C1015" s="69" t="s">
        <v>141</v>
      </c>
      <c r="D1015" s="69">
        <v>113</v>
      </c>
      <c r="E1015" s="69">
        <v>9713</v>
      </c>
      <c r="F1015" s="69">
        <v>85.96</v>
      </c>
      <c r="G1015" s="69">
        <v>2474</v>
      </c>
      <c r="H1015" s="69">
        <v>2074</v>
      </c>
      <c r="I1015" s="69">
        <v>2.1</v>
      </c>
      <c r="J1015" s="69">
        <v>52</v>
      </c>
    </row>
    <row r="1016" spans="1:10">
      <c r="A1016" s="86">
        <v>45549</v>
      </c>
      <c r="B1016" s="69" t="s">
        <v>364</v>
      </c>
      <c r="C1016" s="69" t="s">
        <v>141</v>
      </c>
      <c r="D1016" s="69">
        <v>131</v>
      </c>
      <c r="E1016" s="69">
        <v>9860</v>
      </c>
      <c r="F1016" s="69">
        <v>75.27</v>
      </c>
      <c r="G1016" s="69">
        <v>2471</v>
      </c>
      <c r="H1016" s="69">
        <v>2070</v>
      </c>
      <c r="I1016" s="69">
        <v>2.95</v>
      </c>
      <c r="J1016" s="69">
        <v>73</v>
      </c>
    </row>
    <row r="1017" spans="1:10">
      <c r="A1017" s="86">
        <v>45549</v>
      </c>
      <c r="B1017" s="69" t="s">
        <v>381</v>
      </c>
      <c r="C1017" s="69" t="s">
        <v>153</v>
      </c>
      <c r="D1017" s="69">
        <v>178</v>
      </c>
      <c r="E1017" s="69">
        <v>46471</v>
      </c>
      <c r="F1017" s="69">
        <v>261.07</v>
      </c>
      <c r="G1017" s="69">
        <v>8677</v>
      </c>
      <c r="H1017" s="69">
        <v>7392</v>
      </c>
      <c r="I1017" s="69">
        <v>1.07</v>
      </c>
      <c r="J1017" s="69">
        <v>93</v>
      </c>
    </row>
    <row r="1018" spans="1:10">
      <c r="A1018" s="86">
        <v>45549</v>
      </c>
      <c r="B1018" s="69" t="s">
        <v>446</v>
      </c>
      <c r="C1018" s="69" t="s">
        <v>432</v>
      </c>
      <c r="D1018" s="69">
        <v>724</v>
      </c>
      <c r="E1018" s="69">
        <v>42776</v>
      </c>
      <c r="F1018" s="69">
        <v>59.08</v>
      </c>
      <c r="G1018" s="69">
        <v>34120</v>
      </c>
      <c r="H1018" s="69">
        <v>28614</v>
      </c>
      <c r="I1018" s="69">
        <v>1.46</v>
      </c>
      <c r="J1018" s="69">
        <v>499</v>
      </c>
    </row>
    <row r="1019" spans="1:10">
      <c r="A1019" s="86">
        <v>45549</v>
      </c>
      <c r="B1019" s="69" t="s">
        <v>200</v>
      </c>
      <c r="C1019" s="69" t="s">
        <v>454</v>
      </c>
      <c r="D1019" s="69">
        <v>850</v>
      </c>
      <c r="E1019" s="69">
        <v>43736</v>
      </c>
      <c r="F1019" s="69">
        <v>51.45</v>
      </c>
      <c r="G1019" s="69">
        <v>37287</v>
      </c>
      <c r="H1019" s="69">
        <v>30698</v>
      </c>
      <c r="I1019" s="69">
        <v>1.45</v>
      </c>
      <c r="J1019" s="69">
        <v>540</v>
      </c>
    </row>
    <row r="1020" spans="1:10">
      <c r="A1020" s="86">
        <v>45549</v>
      </c>
      <c r="B1020" s="69" t="s">
        <v>447</v>
      </c>
      <c r="C1020" s="69" t="s">
        <v>432</v>
      </c>
      <c r="D1020" s="69">
        <v>0</v>
      </c>
      <c r="E1020" s="69">
        <v>0</v>
      </c>
      <c r="G1020" s="69">
        <v>0</v>
      </c>
      <c r="H1020" s="69">
        <v>0</v>
      </c>
    </row>
    <row r="1021" spans="1:10">
      <c r="A1021" s="86">
        <v>45550</v>
      </c>
      <c r="B1021" s="69" t="s">
        <v>431</v>
      </c>
      <c r="C1021" s="69" t="s">
        <v>430</v>
      </c>
      <c r="D1021" s="69">
        <v>78</v>
      </c>
      <c r="E1021" s="69">
        <v>20256</v>
      </c>
      <c r="F1021" s="69">
        <v>259.69</v>
      </c>
      <c r="G1021" s="69">
        <v>26830</v>
      </c>
      <c r="H1021" s="69">
        <v>26161</v>
      </c>
      <c r="I1021" s="69">
        <v>0.17</v>
      </c>
      <c r="J1021" s="69">
        <v>45</v>
      </c>
    </row>
    <row r="1022" spans="1:10">
      <c r="A1022" s="86">
        <v>45550</v>
      </c>
      <c r="B1022" s="69" t="s">
        <v>386</v>
      </c>
      <c r="C1022" s="69" t="s">
        <v>161</v>
      </c>
      <c r="D1022" s="69">
        <v>119</v>
      </c>
      <c r="E1022" s="69">
        <v>34150</v>
      </c>
      <c r="F1022" s="69">
        <v>286.97000000000003</v>
      </c>
      <c r="G1022" s="69">
        <v>12111</v>
      </c>
      <c r="H1022" s="69">
        <v>10634</v>
      </c>
      <c r="I1022" s="69">
        <v>0.65</v>
      </c>
      <c r="J1022" s="69">
        <v>79</v>
      </c>
    </row>
    <row r="1023" spans="1:10">
      <c r="A1023" s="86">
        <v>45550</v>
      </c>
      <c r="B1023" s="69" t="s">
        <v>348</v>
      </c>
      <c r="C1023" s="69" t="s">
        <v>123</v>
      </c>
      <c r="D1023" s="69">
        <v>21</v>
      </c>
      <c r="E1023" s="69">
        <v>6124</v>
      </c>
      <c r="F1023" s="69">
        <v>291.62</v>
      </c>
      <c r="G1023" s="69">
        <v>857</v>
      </c>
      <c r="H1023" s="69">
        <v>788</v>
      </c>
      <c r="I1023" s="69">
        <v>1.52</v>
      </c>
      <c r="J1023" s="69">
        <v>13</v>
      </c>
    </row>
    <row r="1024" spans="1:10">
      <c r="A1024" s="86">
        <v>45550</v>
      </c>
      <c r="B1024" s="69" t="s">
        <v>404</v>
      </c>
      <c r="C1024" s="69" t="s">
        <v>223</v>
      </c>
      <c r="D1024" s="69">
        <v>126</v>
      </c>
      <c r="E1024" s="69">
        <v>15811</v>
      </c>
      <c r="F1024" s="69">
        <v>125.48</v>
      </c>
      <c r="G1024" s="69">
        <v>5062</v>
      </c>
      <c r="H1024" s="69">
        <v>4296</v>
      </c>
      <c r="I1024" s="69">
        <v>1.24</v>
      </c>
      <c r="J1024" s="69">
        <v>63</v>
      </c>
    </row>
    <row r="1025" spans="1:10">
      <c r="A1025" s="86">
        <v>45550</v>
      </c>
      <c r="B1025" s="69" t="s">
        <v>408</v>
      </c>
      <c r="C1025" s="69" t="s">
        <v>248</v>
      </c>
      <c r="D1025" s="69">
        <v>1753</v>
      </c>
      <c r="E1025" s="69">
        <v>104059</v>
      </c>
      <c r="F1025" s="69">
        <v>59.36</v>
      </c>
      <c r="G1025" s="69">
        <v>32654</v>
      </c>
      <c r="H1025" s="69">
        <v>29861</v>
      </c>
      <c r="I1025" s="69">
        <v>4.79</v>
      </c>
      <c r="J1025" s="69">
        <v>1564</v>
      </c>
    </row>
    <row r="1026" spans="1:10">
      <c r="A1026" s="86">
        <v>45550</v>
      </c>
      <c r="B1026" s="69" t="s">
        <v>391</v>
      </c>
      <c r="C1026" s="69" t="s">
        <v>391</v>
      </c>
      <c r="D1026" s="69">
        <v>87</v>
      </c>
      <c r="E1026" s="69">
        <v>58706</v>
      </c>
      <c r="F1026" s="69">
        <v>674.78</v>
      </c>
      <c r="G1026" s="69">
        <v>79690</v>
      </c>
      <c r="H1026" s="69">
        <v>77686</v>
      </c>
      <c r="I1026" s="69">
        <v>0.02</v>
      </c>
      <c r="J1026" s="69">
        <v>13</v>
      </c>
    </row>
    <row r="1027" spans="1:10">
      <c r="A1027" s="86">
        <v>45550</v>
      </c>
      <c r="B1027" s="69" t="s">
        <v>394</v>
      </c>
      <c r="C1027" s="69" t="s">
        <v>393</v>
      </c>
      <c r="D1027" s="69">
        <v>2321</v>
      </c>
      <c r="E1027" s="69">
        <v>150779</v>
      </c>
      <c r="F1027" s="69">
        <v>64.959999999999994</v>
      </c>
      <c r="G1027" s="69">
        <v>116430</v>
      </c>
      <c r="H1027" s="69">
        <v>59663</v>
      </c>
      <c r="I1027" s="69">
        <v>1.66</v>
      </c>
      <c r="J1027" s="69">
        <v>1933</v>
      </c>
    </row>
    <row r="1028" spans="1:10">
      <c r="A1028" s="86">
        <v>45550</v>
      </c>
      <c r="B1028" s="69" t="s">
        <v>395</v>
      </c>
      <c r="C1028" s="69" t="s">
        <v>393</v>
      </c>
      <c r="D1028" s="69">
        <v>3600</v>
      </c>
      <c r="E1028" s="69">
        <v>226651</v>
      </c>
      <c r="F1028" s="69">
        <v>62.96</v>
      </c>
      <c r="G1028" s="69">
        <v>203840</v>
      </c>
      <c r="H1028" s="69">
        <v>97819</v>
      </c>
      <c r="I1028" s="69">
        <v>1.51</v>
      </c>
      <c r="J1028" s="69">
        <v>3077</v>
      </c>
    </row>
    <row r="1029" spans="1:10">
      <c r="A1029" s="86">
        <v>45550</v>
      </c>
      <c r="B1029" s="69" t="s">
        <v>396</v>
      </c>
      <c r="C1029" s="69" t="s">
        <v>393</v>
      </c>
      <c r="D1029" s="69">
        <v>467</v>
      </c>
      <c r="E1029" s="69">
        <v>27674</v>
      </c>
      <c r="F1029" s="69">
        <v>59.26</v>
      </c>
      <c r="G1029" s="69">
        <v>25800</v>
      </c>
      <c r="H1029" s="69">
        <v>11411</v>
      </c>
      <c r="I1029" s="69">
        <v>1.53</v>
      </c>
      <c r="J1029" s="69">
        <v>394</v>
      </c>
    </row>
    <row r="1030" spans="1:10">
      <c r="A1030" s="86">
        <v>45550</v>
      </c>
      <c r="B1030" s="69" t="s">
        <v>202</v>
      </c>
      <c r="C1030" s="69" t="s">
        <v>454</v>
      </c>
      <c r="D1030" s="69">
        <v>553</v>
      </c>
      <c r="E1030" s="69">
        <v>48708</v>
      </c>
      <c r="F1030" s="69">
        <v>88.08</v>
      </c>
      <c r="G1030" s="69">
        <v>43572</v>
      </c>
      <c r="H1030" s="69">
        <v>33830</v>
      </c>
      <c r="I1030" s="69">
        <v>0.94</v>
      </c>
      <c r="J1030" s="69">
        <v>410</v>
      </c>
    </row>
    <row r="1031" spans="1:10">
      <c r="A1031" s="86">
        <v>45550</v>
      </c>
      <c r="B1031" s="69" t="s">
        <v>198</v>
      </c>
      <c r="C1031" s="69" t="s">
        <v>454</v>
      </c>
      <c r="D1031" s="69">
        <v>658</v>
      </c>
      <c r="E1031" s="69">
        <v>50410</v>
      </c>
      <c r="F1031" s="69">
        <v>76.61</v>
      </c>
      <c r="G1031" s="69">
        <v>48634</v>
      </c>
      <c r="H1031" s="69">
        <v>34546</v>
      </c>
      <c r="I1031" s="69">
        <v>0.98</v>
      </c>
      <c r="J1031" s="69">
        <v>478</v>
      </c>
    </row>
    <row r="1032" spans="1:10">
      <c r="A1032" s="86">
        <v>45550</v>
      </c>
      <c r="B1032" s="69" t="s">
        <v>433</v>
      </c>
      <c r="C1032" s="69" t="s">
        <v>432</v>
      </c>
      <c r="D1032" s="69">
        <v>554</v>
      </c>
      <c r="E1032" s="69">
        <v>47322</v>
      </c>
      <c r="F1032" s="69">
        <v>85.42</v>
      </c>
      <c r="G1032" s="69">
        <v>40396</v>
      </c>
      <c r="H1032" s="69">
        <v>31930</v>
      </c>
      <c r="I1032" s="69">
        <v>0.93</v>
      </c>
      <c r="J1032" s="69">
        <v>376</v>
      </c>
    </row>
    <row r="1033" spans="1:10">
      <c r="A1033" s="86">
        <v>45550</v>
      </c>
      <c r="B1033" s="69" t="s">
        <v>434</v>
      </c>
      <c r="C1033" s="69" t="s">
        <v>432</v>
      </c>
      <c r="D1033" s="69">
        <v>650</v>
      </c>
      <c r="E1033" s="69">
        <v>50689</v>
      </c>
      <c r="F1033" s="69">
        <v>77.98</v>
      </c>
      <c r="G1033" s="69">
        <v>47599</v>
      </c>
      <c r="H1033" s="69">
        <v>36682</v>
      </c>
      <c r="I1033" s="69">
        <v>1.08</v>
      </c>
      <c r="J1033" s="69">
        <v>512</v>
      </c>
    </row>
    <row r="1034" spans="1:10">
      <c r="A1034" s="86">
        <v>45550</v>
      </c>
      <c r="B1034" s="69" t="s">
        <v>436</v>
      </c>
      <c r="C1034" s="69" t="s">
        <v>432</v>
      </c>
      <c r="D1034" s="69">
        <v>749</v>
      </c>
      <c r="E1034" s="69">
        <v>44239</v>
      </c>
      <c r="F1034" s="69">
        <v>59.06</v>
      </c>
      <c r="G1034" s="69">
        <v>41486</v>
      </c>
      <c r="H1034" s="69">
        <v>34569</v>
      </c>
      <c r="I1034" s="69">
        <v>1.27</v>
      </c>
      <c r="J1034" s="69">
        <v>528</v>
      </c>
    </row>
    <row r="1035" spans="1:10">
      <c r="A1035" s="86">
        <v>45550</v>
      </c>
      <c r="B1035" s="69" t="s">
        <v>201</v>
      </c>
      <c r="C1035" s="69" t="s">
        <v>454</v>
      </c>
      <c r="D1035" s="69">
        <v>598</v>
      </c>
      <c r="E1035" s="69">
        <v>44483</v>
      </c>
      <c r="F1035" s="69">
        <v>74.39</v>
      </c>
      <c r="G1035" s="69">
        <v>43046</v>
      </c>
      <c r="H1035" s="69">
        <v>35082</v>
      </c>
      <c r="I1035" s="69">
        <v>0.92</v>
      </c>
      <c r="J1035" s="69">
        <v>395</v>
      </c>
    </row>
    <row r="1036" spans="1:10">
      <c r="A1036" s="86">
        <v>45550</v>
      </c>
      <c r="B1036" s="69" t="s">
        <v>451</v>
      </c>
      <c r="C1036" s="69" t="s">
        <v>450</v>
      </c>
      <c r="D1036" s="69">
        <v>456</v>
      </c>
      <c r="E1036" s="69">
        <v>29679</v>
      </c>
      <c r="F1036" s="69">
        <v>65.09</v>
      </c>
      <c r="G1036" s="69">
        <v>52047</v>
      </c>
      <c r="H1036" s="69">
        <v>24186</v>
      </c>
      <c r="I1036" s="69">
        <v>0.77</v>
      </c>
      <c r="J1036" s="69">
        <v>401</v>
      </c>
    </row>
    <row r="1037" spans="1:10">
      <c r="A1037" s="86">
        <v>45550</v>
      </c>
      <c r="B1037" s="69" t="s">
        <v>397</v>
      </c>
      <c r="C1037" s="69" t="s">
        <v>191</v>
      </c>
      <c r="D1037" s="69">
        <v>7</v>
      </c>
      <c r="E1037" s="69">
        <v>441</v>
      </c>
      <c r="F1037" s="69">
        <v>63</v>
      </c>
      <c r="G1037" s="69">
        <v>202</v>
      </c>
      <c r="H1037" s="69">
        <v>171</v>
      </c>
      <c r="I1037" s="69">
        <v>2.48</v>
      </c>
      <c r="J1037" s="69">
        <v>5</v>
      </c>
    </row>
    <row r="1038" spans="1:10">
      <c r="A1038" s="86">
        <v>45550</v>
      </c>
      <c r="B1038" s="69" t="s">
        <v>398</v>
      </c>
      <c r="C1038" s="69" t="s">
        <v>191</v>
      </c>
      <c r="D1038" s="69">
        <v>273</v>
      </c>
      <c r="E1038" s="69">
        <v>14625</v>
      </c>
      <c r="F1038" s="69">
        <v>53.57</v>
      </c>
      <c r="G1038" s="69">
        <v>8372</v>
      </c>
      <c r="H1038" s="69">
        <v>7687</v>
      </c>
      <c r="I1038" s="69">
        <v>1.86</v>
      </c>
      <c r="J1038" s="69">
        <v>156</v>
      </c>
    </row>
    <row r="1039" spans="1:10">
      <c r="A1039" s="86">
        <v>45550</v>
      </c>
      <c r="B1039" s="69" t="s">
        <v>399</v>
      </c>
      <c r="C1039" s="69" t="s">
        <v>191</v>
      </c>
      <c r="D1039" s="69">
        <v>1427</v>
      </c>
      <c r="E1039" s="69">
        <v>79827</v>
      </c>
      <c r="F1039" s="69">
        <v>55.94</v>
      </c>
      <c r="G1039" s="69">
        <v>56381</v>
      </c>
      <c r="H1039" s="69">
        <v>47459</v>
      </c>
      <c r="I1039" s="69">
        <v>1.6</v>
      </c>
      <c r="J1039" s="69">
        <v>902</v>
      </c>
    </row>
    <row r="1040" spans="1:10">
      <c r="A1040" s="86">
        <v>45550</v>
      </c>
      <c r="B1040" s="69" t="s">
        <v>400</v>
      </c>
      <c r="C1040" s="69" t="s">
        <v>205</v>
      </c>
      <c r="D1040" s="69">
        <v>660</v>
      </c>
      <c r="E1040" s="69">
        <v>53978</v>
      </c>
      <c r="F1040" s="69">
        <v>81.78</v>
      </c>
      <c r="G1040" s="69">
        <v>11425</v>
      </c>
      <c r="H1040" s="69">
        <v>9673</v>
      </c>
      <c r="I1040" s="69">
        <v>0.31</v>
      </c>
      <c r="J1040" s="69">
        <v>35</v>
      </c>
    </row>
    <row r="1041" spans="1:10">
      <c r="A1041" s="86">
        <v>45550</v>
      </c>
      <c r="B1041" s="69" t="s">
        <v>401</v>
      </c>
      <c r="C1041" s="69" t="s">
        <v>205</v>
      </c>
      <c r="D1041" s="69">
        <v>29</v>
      </c>
      <c r="E1041" s="69">
        <v>2547</v>
      </c>
      <c r="F1041" s="69">
        <v>87.83</v>
      </c>
      <c r="G1041" s="69">
        <v>441</v>
      </c>
      <c r="H1041" s="69">
        <v>411</v>
      </c>
      <c r="I1041" s="69">
        <v>0.23</v>
      </c>
      <c r="J1041" s="69">
        <v>1</v>
      </c>
    </row>
    <row r="1042" spans="1:10">
      <c r="A1042" s="86">
        <v>45550</v>
      </c>
      <c r="B1042" s="69" t="s">
        <v>402</v>
      </c>
      <c r="C1042" s="69" t="s">
        <v>205</v>
      </c>
      <c r="D1042" s="69">
        <v>18</v>
      </c>
      <c r="E1042" s="69">
        <v>1696</v>
      </c>
      <c r="F1042" s="69">
        <v>94.22</v>
      </c>
      <c r="G1042" s="69">
        <v>278</v>
      </c>
      <c r="H1042" s="69">
        <v>263</v>
      </c>
      <c r="I1042" s="69">
        <v>0.36</v>
      </c>
      <c r="J1042" s="69">
        <v>1</v>
      </c>
    </row>
    <row r="1043" spans="1:10">
      <c r="A1043" s="86">
        <v>45550</v>
      </c>
      <c r="B1043" s="69" t="s">
        <v>415</v>
      </c>
      <c r="C1043" s="69" t="s">
        <v>286</v>
      </c>
      <c r="D1043" s="69">
        <v>110</v>
      </c>
      <c r="E1043" s="69">
        <v>41703</v>
      </c>
      <c r="F1043" s="69">
        <v>379.12</v>
      </c>
      <c r="G1043" s="69">
        <v>63803</v>
      </c>
      <c r="H1043" s="69">
        <v>63794</v>
      </c>
      <c r="I1043" s="69">
        <v>0.04</v>
      </c>
      <c r="J1043" s="69">
        <v>24</v>
      </c>
    </row>
    <row r="1044" spans="1:10">
      <c r="A1044" s="86">
        <v>45550</v>
      </c>
      <c r="B1044" s="69" t="s">
        <v>417</v>
      </c>
      <c r="C1044" s="69" t="s">
        <v>286</v>
      </c>
      <c r="D1044" s="69">
        <v>86</v>
      </c>
      <c r="E1044" s="69">
        <v>33231</v>
      </c>
      <c r="F1044" s="69">
        <v>386.41</v>
      </c>
      <c r="G1044" s="69">
        <v>50569</v>
      </c>
      <c r="H1044" s="69">
        <v>50569</v>
      </c>
      <c r="I1044" s="69">
        <v>0.03</v>
      </c>
      <c r="J1044" s="69">
        <v>15</v>
      </c>
    </row>
    <row r="1045" spans="1:10">
      <c r="A1045" s="86">
        <v>45550</v>
      </c>
      <c r="B1045" s="69" t="s">
        <v>347</v>
      </c>
      <c r="C1045" s="69" t="s">
        <v>101</v>
      </c>
      <c r="D1045" s="69">
        <v>320</v>
      </c>
      <c r="E1045" s="69">
        <v>101763</v>
      </c>
      <c r="F1045" s="69">
        <v>318.01</v>
      </c>
      <c r="G1045" s="69">
        <v>23121</v>
      </c>
      <c r="H1045" s="69">
        <v>17781</v>
      </c>
      <c r="I1045" s="69">
        <v>0.83</v>
      </c>
      <c r="J1045" s="69">
        <v>193</v>
      </c>
    </row>
    <row r="1046" spans="1:10">
      <c r="A1046" s="86">
        <v>45550</v>
      </c>
      <c r="B1046" s="69" t="s">
        <v>438</v>
      </c>
      <c r="C1046" s="69" t="s">
        <v>432</v>
      </c>
      <c r="D1046" s="69">
        <v>730</v>
      </c>
      <c r="E1046" s="69">
        <v>42262</v>
      </c>
      <c r="F1046" s="69">
        <v>57.89</v>
      </c>
      <c r="G1046" s="69">
        <v>33566</v>
      </c>
      <c r="H1046" s="69">
        <v>28493</v>
      </c>
      <c r="I1046" s="69">
        <v>1.39</v>
      </c>
      <c r="J1046" s="69">
        <v>468</v>
      </c>
    </row>
    <row r="1047" spans="1:10">
      <c r="A1047" s="86">
        <v>45550</v>
      </c>
      <c r="B1047" s="69" t="s">
        <v>197</v>
      </c>
      <c r="C1047" s="69" t="s">
        <v>454</v>
      </c>
      <c r="D1047" s="69">
        <v>794</v>
      </c>
      <c r="E1047" s="69">
        <v>44520</v>
      </c>
      <c r="F1047" s="69">
        <v>56.07</v>
      </c>
      <c r="G1047" s="69">
        <v>38853</v>
      </c>
      <c r="H1047" s="69">
        <v>32622</v>
      </c>
      <c r="I1047" s="69">
        <v>1.31</v>
      </c>
      <c r="J1047" s="69">
        <v>510</v>
      </c>
    </row>
    <row r="1048" spans="1:10">
      <c r="A1048" s="86">
        <v>45550</v>
      </c>
      <c r="B1048" s="69" t="s">
        <v>403</v>
      </c>
      <c r="C1048" s="69" t="s">
        <v>218</v>
      </c>
      <c r="D1048" s="69">
        <v>4600</v>
      </c>
      <c r="E1048" s="69">
        <v>175345</v>
      </c>
      <c r="F1048" s="69">
        <v>38.119999999999997</v>
      </c>
      <c r="G1048" s="69">
        <v>193444</v>
      </c>
      <c r="H1048" s="69">
        <v>166764</v>
      </c>
      <c r="I1048" s="69">
        <v>1.36</v>
      </c>
      <c r="J1048" s="69">
        <v>2624</v>
      </c>
    </row>
    <row r="1049" spans="1:10">
      <c r="A1049" s="86">
        <v>45550</v>
      </c>
      <c r="B1049" s="69" t="s">
        <v>369</v>
      </c>
      <c r="C1049" s="69" t="s">
        <v>127</v>
      </c>
      <c r="D1049" s="69">
        <v>449</v>
      </c>
      <c r="E1049" s="69">
        <v>58604</v>
      </c>
      <c r="F1049" s="69">
        <v>130.52000000000001</v>
      </c>
      <c r="G1049" s="69">
        <v>41597</v>
      </c>
      <c r="H1049" s="69">
        <v>38587</v>
      </c>
      <c r="I1049" s="69">
        <v>0.55000000000000004</v>
      </c>
      <c r="J1049" s="69">
        <v>230</v>
      </c>
    </row>
    <row r="1050" spans="1:10">
      <c r="A1050" s="86">
        <v>45550</v>
      </c>
      <c r="B1050" s="69" t="s">
        <v>371</v>
      </c>
      <c r="C1050" s="69" t="s">
        <v>131</v>
      </c>
      <c r="D1050" s="69">
        <v>282</v>
      </c>
      <c r="E1050" s="69">
        <v>52484</v>
      </c>
      <c r="F1050" s="69">
        <v>186.11</v>
      </c>
      <c r="G1050" s="69">
        <v>31112</v>
      </c>
      <c r="H1050" s="69">
        <v>18169</v>
      </c>
      <c r="I1050" s="69">
        <v>0.48</v>
      </c>
      <c r="J1050" s="69">
        <v>150</v>
      </c>
    </row>
    <row r="1051" spans="1:10">
      <c r="A1051" s="86">
        <v>45550</v>
      </c>
      <c r="B1051" s="69" t="s">
        <v>384</v>
      </c>
      <c r="C1051" s="69" t="s">
        <v>157</v>
      </c>
      <c r="D1051" s="69">
        <v>258</v>
      </c>
      <c r="E1051" s="69">
        <v>56833</v>
      </c>
      <c r="F1051" s="69">
        <v>220.28</v>
      </c>
      <c r="G1051" s="69">
        <v>29147</v>
      </c>
      <c r="H1051" s="69">
        <v>25653</v>
      </c>
      <c r="I1051" s="69">
        <v>0.48</v>
      </c>
      <c r="J1051" s="69">
        <v>141</v>
      </c>
    </row>
    <row r="1052" spans="1:10">
      <c r="A1052" s="86">
        <v>45550</v>
      </c>
      <c r="B1052" s="69" t="s">
        <v>387</v>
      </c>
      <c r="C1052" s="69" t="s">
        <v>161</v>
      </c>
      <c r="D1052" s="69">
        <v>308</v>
      </c>
      <c r="E1052" s="69">
        <v>34570</v>
      </c>
      <c r="F1052" s="69">
        <v>112.24</v>
      </c>
      <c r="G1052" s="69">
        <v>27256</v>
      </c>
      <c r="H1052" s="69">
        <v>24469</v>
      </c>
      <c r="I1052" s="69">
        <v>0.63</v>
      </c>
      <c r="J1052" s="69">
        <v>173</v>
      </c>
    </row>
    <row r="1053" spans="1:10">
      <c r="A1053" s="86">
        <v>45550</v>
      </c>
      <c r="B1053" s="69" t="s">
        <v>351</v>
      </c>
      <c r="C1053" s="69" t="s">
        <v>134</v>
      </c>
      <c r="D1053" s="69">
        <v>341</v>
      </c>
      <c r="E1053" s="69">
        <v>50567</v>
      </c>
      <c r="F1053" s="69">
        <v>148.29</v>
      </c>
      <c r="G1053" s="69">
        <v>26728</v>
      </c>
      <c r="H1053" s="69">
        <v>23914</v>
      </c>
      <c r="I1053" s="69">
        <v>0.73</v>
      </c>
      <c r="J1053" s="69">
        <v>195</v>
      </c>
    </row>
    <row r="1054" spans="1:10">
      <c r="A1054" s="86">
        <v>45550</v>
      </c>
      <c r="B1054" s="69" t="s">
        <v>412</v>
      </c>
      <c r="C1054" s="69" t="s">
        <v>273</v>
      </c>
      <c r="D1054" s="69">
        <v>1173</v>
      </c>
      <c r="E1054" s="69">
        <v>68467</v>
      </c>
      <c r="F1054" s="69">
        <v>58.37</v>
      </c>
      <c r="G1054" s="69">
        <v>38307</v>
      </c>
      <c r="H1054" s="69">
        <v>35105</v>
      </c>
      <c r="I1054" s="69">
        <v>1.93</v>
      </c>
      <c r="J1054" s="69">
        <v>738</v>
      </c>
    </row>
    <row r="1055" spans="1:10">
      <c r="A1055" s="86">
        <v>45550</v>
      </c>
      <c r="B1055" s="69" t="s">
        <v>412</v>
      </c>
      <c r="C1055" s="69" t="s">
        <v>277</v>
      </c>
      <c r="D1055" s="69">
        <v>796</v>
      </c>
      <c r="E1055" s="69">
        <v>51299</v>
      </c>
      <c r="F1055" s="69">
        <v>64.45</v>
      </c>
      <c r="G1055" s="69">
        <v>11801</v>
      </c>
      <c r="H1055" s="69">
        <v>11011</v>
      </c>
      <c r="I1055" s="69">
        <v>6.46</v>
      </c>
      <c r="J1055" s="69">
        <v>762</v>
      </c>
    </row>
    <row r="1056" spans="1:10">
      <c r="A1056" s="86">
        <v>45550</v>
      </c>
      <c r="B1056" s="69" t="s">
        <v>412</v>
      </c>
      <c r="C1056" s="69" t="s">
        <v>282</v>
      </c>
      <c r="D1056" s="69">
        <v>832</v>
      </c>
      <c r="E1056" s="69">
        <v>51967</v>
      </c>
      <c r="F1056" s="69">
        <v>62.46</v>
      </c>
      <c r="G1056" s="69">
        <v>38105</v>
      </c>
      <c r="H1056" s="69">
        <v>30284</v>
      </c>
      <c r="I1056" s="69">
        <v>1.8</v>
      </c>
      <c r="J1056" s="69">
        <v>687</v>
      </c>
    </row>
    <row r="1057" spans="1:10">
      <c r="A1057" s="86">
        <v>45550</v>
      </c>
      <c r="B1057" s="69" t="s">
        <v>407</v>
      </c>
      <c r="C1057" s="69" t="s">
        <v>243</v>
      </c>
      <c r="D1057" s="69">
        <v>392</v>
      </c>
      <c r="E1057" s="69">
        <v>71854</v>
      </c>
      <c r="F1057" s="69">
        <v>183.3</v>
      </c>
      <c r="G1057" s="69">
        <v>27280</v>
      </c>
      <c r="H1057" s="69">
        <v>21492</v>
      </c>
      <c r="I1057" s="69">
        <v>0</v>
      </c>
      <c r="J1057" s="69">
        <v>1</v>
      </c>
    </row>
    <row r="1058" spans="1:10">
      <c r="A1058" s="86">
        <v>45550</v>
      </c>
      <c r="B1058" s="69" t="s">
        <v>411</v>
      </c>
      <c r="C1058" s="69" t="s">
        <v>268</v>
      </c>
      <c r="D1058" s="69">
        <v>1013</v>
      </c>
      <c r="E1058" s="69">
        <v>66576</v>
      </c>
      <c r="F1058" s="69">
        <v>65.72</v>
      </c>
      <c r="G1058" s="69">
        <v>60032</v>
      </c>
      <c r="H1058" s="69">
        <v>37319</v>
      </c>
      <c r="I1058" s="69">
        <v>1.22</v>
      </c>
      <c r="J1058" s="69">
        <v>733</v>
      </c>
    </row>
    <row r="1059" spans="1:10">
      <c r="A1059" s="86">
        <v>45550</v>
      </c>
      <c r="B1059" s="69" t="s">
        <v>392</v>
      </c>
      <c r="C1059" s="69" t="s">
        <v>185</v>
      </c>
      <c r="D1059" s="69">
        <v>2331</v>
      </c>
      <c r="E1059" s="69">
        <v>178861</v>
      </c>
      <c r="F1059" s="69">
        <v>76.73</v>
      </c>
      <c r="G1059" s="69">
        <v>211016</v>
      </c>
      <c r="H1059" s="69">
        <v>157429</v>
      </c>
      <c r="I1059" s="69">
        <v>0.83</v>
      </c>
      <c r="J1059" s="69">
        <v>1748</v>
      </c>
    </row>
    <row r="1060" spans="1:10">
      <c r="A1060" s="86">
        <v>45550</v>
      </c>
      <c r="B1060" s="69" t="s">
        <v>385</v>
      </c>
      <c r="C1060" s="69" t="s">
        <v>157</v>
      </c>
      <c r="D1060" s="69">
        <v>539</v>
      </c>
      <c r="E1060" s="69">
        <v>69517</v>
      </c>
      <c r="F1060" s="69">
        <v>128.97</v>
      </c>
      <c r="G1060" s="69">
        <v>64300</v>
      </c>
      <c r="H1060" s="69">
        <v>42900</v>
      </c>
      <c r="I1060" s="69">
        <v>0.47</v>
      </c>
      <c r="J1060" s="69">
        <v>304</v>
      </c>
    </row>
    <row r="1061" spans="1:10">
      <c r="A1061" s="86">
        <v>45550</v>
      </c>
      <c r="B1061" s="69" t="s">
        <v>405</v>
      </c>
      <c r="C1061" s="69" t="s">
        <v>239</v>
      </c>
      <c r="D1061" s="69">
        <v>665</v>
      </c>
      <c r="E1061" s="69">
        <v>33938</v>
      </c>
      <c r="F1061" s="69">
        <v>51.03</v>
      </c>
      <c r="G1061" s="69">
        <v>17789</v>
      </c>
      <c r="H1061" s="69">
        <v>14234</v>
      </c>
      <c r="I1061" s="69">
        <v>2.5</v>
      </c>
      <c r="J1061" s="69">
        <v>445</v>
      </c>
    </row>
    <row r="1062" spans="1:10">
      <c r="A1062" s="86">
        <v>45550</v>
      </c>
      <c r="B1062" s="69" t="s">
        <v>349</v>
      </c>
      <c r="C1062" s="69" t="s">
        <v>123</v>
      </c>
      <c r="D1062" s="69">
        <v>373</v>
      </c>
      <c r="E1062" s="69">
        <v>84941</v>
      </c>
      <c r="F1062" s="69">
        <v>227.72</v>
      </c>
      <c r="G1062" s="69">
        <v>16096</v>
      </c>
      <c r="H1062" s="69">
        <v>13101</v>
      </c>
      <c r="I1062" s="69">
        <v>1.22</v>
      </c>
      <c r="J1062" s="69">
        <v>196</v>
      </c>
    </row>
    <row r="1063" spans="1:10">
      <c r="A1063" s="86">
        <v>45550</v>
      </c>
      <c r="B1063" s="69" t="s">
        <v>423</v>
      </c>
      <c r="C1063" s="69" t="s">
        <v>422</v>
      </c>
      <c r="D1063" s="69">
        <v>23</v>
      </c>
      <c r="E1063" s="69">
        <v>14935</v>
      </c>
      <c r="F1063" s="69">
        <v>649.35</v>
      </c>
      <c r="G1063" s="69">
        <v>4993</v>
      </c>
      <c r="H1063" s="69">
        <v>4119</v>
      </c>
      <c r="I1063" s="69">
        <v>0.32</v>
      </c>
      <c r="J1063" s="69">
        <v>16</v>
      </c>
    </row>
    <row r="1064" spans="1:10">
      <c r="A1064" s="86">
        <v>45550</v>
      </c>
      <c r="B1064" s="69" t="s">
        <v>425</v>
      </c>
      <c r="C1064" s="69" t="s">
        <v>424</v>
      </c>
      <c r="D1064" s="69">
        <v>21</v>
      </c>
      <c r="E1064" s="69">
        <v>16175</v>
      </c>
      <c r="F1064" s="69">
        <v>770.24</v>
      </c>
      <c r="G1064" s="69">
        <v>1385</v>
      </c>
      <c r="H1064" s="69">
        <v>1045</v>
      </c>
      <c r="I1064" s="69">
        <v>0.79</v>
      </c>
      <c r="J1064" s="69">
        <v>11</v>
      </c>
    </row>
    <row r="1065" spans="1:10">
      <c r="A1065" s="86">
        <v>45550</v>
      </c>
      <c r="B1065" s="69" t="s">
        <v>427</v>
      </c>
      <c r="C1065" s="69" t="s">
        <v>426</v>
      </c>
      <c r="D1065" s="69">
        <v>32</v>
      </c>
      <c r="E1065" s="69">
        <v>14823</v>
      </c>
      <c r="F1065" s="69">
        <v>463.22</v>
      </c>
      <c r="G1065" s="69">
        <v>5117</v>
      </c>
      <c r="H1065" s="69">
        <v>4277</v>
      </c>
      <c r="I1065" s="69">
        <v>0.25</v>
      </c>
      <c r="J1065" s="69">
        <v>13</v>
      </c>
    </row>
    <row r="1066" spans="1:10">
      <c r="A1066" s="86">
        <v>45550</v>
      </c>
      <c r="B1066" s="69" t="s">
        <v>429</v>
      </c>
      <c r="C1066" s="69" t="s">
        <v>428</v>
      </c>
      <c r="D1066" s="69">
        <v>5</v>
      </c>
      <c r="E1066" s="69">
        <v>14227</v>
      </c>
      <c r="F1066" s="69">
        <v>2845.4</v>
      </c>
      <c r="G1066" s="69">
        <v>1295</v>
      </c>
      <c r="H1066" s="69">
        <v>1005</v>
      </c>
      <c r="I1066" s="69">
        <v>0.15</v>
      </c>
      <c r="J1066" s="69">
        <v>2</v>
      </c>
    </row>
    <row r="1067" spans="1:10">
      <c r="A1067" s="86">
        <v>45550</v>
      </c>
      <c r="B1067" s="69" t="s">
        <v>375</v>
      </c>
      <c r="C1067" s="69" t="s">
        <v>138</v>
      </c>
      <c r="D1067" s="69">
        <v>204</v>
      </c>
      <c r="E1067" s="69">
        <v>59738</v>
      </c>
      <c r="F1067" s="69">
        <v>292.83</v>
      </c>
      <c r="G1067" s="69">
        <v>24211</v>
      </c>
      <c r="H1067" s="69">
        <v>21809</v>
      </c>
      <c r="I1067" s="69">
        <v>0.5</v>
      </c>
      <c r="J1067" s="69">
        <v>120</v>
      </c>
    </row>
    <row r="1068" spans="1:10">
      <c r="A1068" s="86">
        <v>45550</v>
      </c>
      <c r="B1068" s="69" t="s">
        <v>376</v>
      </c>
      <c r="C1068" s="69" t="s">
        <v>138</v>
      </c>
      <c r="D1068" s="69">
        <v>101</v>
      </c>
      <c r="E1068" s="69">
        <v>41968</v>
      </c>
      <c r="F1068" s="69">
        <v>415.52</v>
      </c>
      <c r="G1068" s="69">
        <v>9085</v>
      </c>
      <c r="H1068" s="69">
        <v>7533</v>
      </c>
      <c r="I1068" s="69">
        <v>0.52</v>
      </c>
      <c r="J1068" s="69">
        <v>47</v>
      </c>
    </row>
    <row r="1069" spans="1:10">
      <c r="A1069" s="86">
        <v>45550</v>
      </c>
      <c r="B1069" s="69" t="s">
        <v>440</v>
      </c>
      <c r="C1069" s="69" t="s">
        <v>432</v>
      </c>
      <c r="D1069" s="69">
        <v>548</v>
      </c>
      <c r="E1069" s="69">
        <v>44516</v>
      </c>
      <c r="F1069" s="69">
        <v>81.23</v>
      </c>
      <c r="G1069" s="69">
        <v>39195</v>
      </c>
      <c r="H1069" s="69">
        <v>31494</v>
      </c>
      <c r="I1069" s="69">
        <v>1.02</v>
      </c>
      <c r="J1069" s="69">
        <v>401</v>
      </c>
    </row>
    <row r="1070" spans="1:10">
      <c r="A1070" s="86">
        <v>45550</v>
      </c>
      <c r="B1070" s="69" t="s">
        <v>199</v>
      </c>
      <c r="C1070" s="69" t="s">
        <v>454</v>
      </c>
      <c r="D1070" s="69">
        <v>603</v>
      </c>
      <c r="E1070" s="69">
        <v>44999</v>
      </c>
      <c r="F1070" s="69">
        <v>74.63</v>
      </c>
      <c r="G1070" s="69">
        <v>47784</v>
      </c>
      <c r="H1070" s="69">
        <v>35102</v>
      </c>
      <c r="I1070" s="69">
        <v>0.85</v>
      </c>
      <c r="J1070" s="69">
        <v>408</v>
      </c>
    </row>
    <row r="1071" spans="1:10">
      <c r="A1071" s="86">
        <v>45550</v>
      </c>
      <c r="B1071" s="69" t="s">
        <v>420</v>
      </c>
      <c r="C1071" s="69" t="s">
        <v>419</v>
      </c>
      <c r="D1071" s="69">
        <v>148</v>
      </c>
      <c r="E1071" s="69">
        <v>72085</v>
      </c>
      <c r="F1071" s="69">
        <v>487.06</v>
      </c>
      <c r="G1071" s="69">
        <v>104919</v>
      </c>
      <c r="H1071" s="69">
        <v>103611</v>
      </c>
      <c r="I1071" s="69">
        <v>0</v>
      </c>
      <c r="J1071" s="69">
        <v>1</v>
      </c>
    </row>
    <row r="1072" spans="1:10">
      <c r="A1072" s="86">
        <v>45550</v>
      </c>
      <c r="B1072" s="69" t="s">
        <v>409</v>
      </c>
      <c r="C1072" s="69" t="s">
        <v>253</v>
      </c>
      <c r="D1072" s="69">
        <v>2027</v>
      </c>
      <c r="E1072" s="69">
        <v>125175</v>
      </c>
      <c r="F1072" s="69">
        <v>61.75</v>
      </c>
      <c r="G1072" s="69">
        <v>28688</v>
      </c>
      <c r="H1072" s="69">
        <v>26601</v>
      </c>
      <c r="I1072" s="69">
        <v>6.55</v>
      </c>
      <c r="J1072" s="69">
        <v>1879</v>
      </c>
    </row>
    <row r="1073" spans="1:10">
      <c r="A1073" s="86">
        <v>45550</v>
      </c>
      <c r="B1073" s="69" t="s">
        <v>378</v>
      </c>
      <c r="C1073" s="69" t="s">
        <v>145</v>
      </c>
      <c r="D1073" s="69">
        <v>332</v>
      </c>
      <c r="E1073" s="69">
        <v>58511</v>
      </c>
      <c r="F1073" s="69">
        <v>176.24</v>
      </c>
      <c r="G1073" s="69">
        <v>13675</v>
      </c>
      <c r="H1073" s="69">
        <v>12182</v>
      </c>
      <c r="I1073" s="69">
        <v>1.39</v>
      </c>
      <c r="J1073" s="69">
        <v>190</v>
      </c>
    </row>
    <row r="1074" spans="1:10">
      <c r="A1074" s="86">
        <v>45550</v>
      </c>
      <c r="B1074" s="69" t="s">
        <v>444</v>
      </c>
      <c r="C1074" s="69" t="s">
        <v>432</v>
      </c>
      <c r="D1074" s="69">
        <v>522</v>
      </c>
      <c r="E1074" s="69">
        <v>45394</v>
      </c>
      <c r="F1074" s="69">
        <v>86.96</v>
      </c>
      <c r="G1074" s="69">
        <v>48525</v>
      </c>
      <c r="H1074" s="69">
        <v>31827</v>
      </c>
      <c r="I1074" s="69">
        <v>0.83</v>
      </c>
      <c r="J1074" s="69">
        <v>403</v>
      </c>
    </row>
    <row r="1075" spans="1:10">
      <c r="A1075" s="86">
        <v>45550</v>
      </c>
      <c r="B1075" s="69" t="s">
        <v>196</v>
      </c>
      <c r="C1075" s="69" t="s">
        <v>454</v>
      </c>
      <c r="D1075" s="69">
        <v>530</v>
      </c>
      <c r="E1075" s="69">
        <v>45114</v>
      </c>
      <c r="F1075" s="69">
        <v>85.12</v>
      </c>
      <c r="G1075" s="69">
        <v>50460</v>
      </c>
      <c r="H1075" s="69">
        <v>34911</v>
      </c>
      <c r="I1075" s="69">
        <v>0.79</v>
      </c>
      <c r="J1075" s="69">
        <v>399</v>
      </c>
    </row>
    <row r="1076" spans="1:10">
      <c r="A1076" s="86">
        <v>45550</v>
      </c>
      <c r="B1076" s="69" t="s">
        <v>366</v>
      </c>
      <c r="C1076" s="69" t="s">
        <v>365</v>
      </c>
      <c r="D1076" s="69">
        <v>348</v>
      </c>
      <c r="E1076" s="69">
        <v>194620</v>
      </c>
      <c r="F1076" s="69">
        <v>559.25</v>
      </c>
      <c r="G1076" s="69">
        <v>36646</v>
      </c>
      <c r="H1076" s="69">
        <v>31559</v>
      </c>
      <c r="I1076" s="69">
        <v>0.53</v>
      </c>
      <c r="J1076" s="69">
        <v>194</v>
      </c>
    </row>
    <row r="1077" spans="1:10">
      <c r="A1077" s="86">
        <v>45550</v>
      </c>
      <c r="B1077" s="69" t="s">
        <v>456</v>
      </c>
      <c r="C1077" s="69" t="s">
        <v>455</v>
      </c>
      <c r="D1077" s="69">
        <v>215</v>
      </c>
      <c r="E1077" s="69">
        <v>16427</v>
      </c>
      <c r="F1077" s="69">
        <v>76.400000000000006</v>
      </c>
      <c r="G1077" s="69">
        <v>16949</v>
      </c>
      <c r="H1077" s="69">
        <v>12531</v>
      </c>
      <c r="I1077" s="69">
        <v>0.95</v>
      </c>
      <c r="J1077" s="69">
        <v>161</v>
      </c>
    </row>
    <row r="1078" spans="1:10">
      <c r="A1078" s="86">
        <v>45550</v>
      </c>
      <c r="B1078" s="69" t="s">
        <v>380</v>
      </c>
      <c r="C1078" s="69" t="s">
        <v>150</v>
      </c>
      <c r="D1078" s="69">
        <v>306</v>
      </c>
      <c r="E1078" s="69">
        <v>54556</v>
      </c>
      <c r="F1078" s="69">
        <v>178.29</v>
      </c>
      <c r="G1078" s="69">
        <v>19665</v>
      </c>
      <c r="H1078" s="69">
        <v>18001</v>
      </c>
      <c r="I1078" s="69">
        <v>0.77</v>
      </c>
      <c r="J1078" s="69">
        <v>152</v>
      </c>
    </row>
    <row r="1079" spans="1:10">
      <c r="A1079" s="86">
        <v>45550</v>
      </c>
      <c r="B1079" s="69" t="s">
        <v>352</v>
      </c>
      <c r="C1079" s="69" t="s">
        <v>141</v>
      </c>
      <c r="D1079" s="69">
        <v>96</v>
      </c>
      <c r="E1079" s="69">
        <v>10702</v>
      </c>
      <c r="F1079" s="69">
        <v>111.48</v>
      </c>
      <c r="G1079" s="69">
        <v>1533</v>
      </c>
      <c r="H1079" s="69">
        <v>1159</v>
      </c>
      <c r="I1079" s="69">
        <v>1.83</v>
      </c>
      <c r="J1079" s="69">
        <v>28</v>
      </c>
    </row>
    <row r="1080" spans="1:10">
      <c r="A1080" s="86">
        <v>45550</v>
      </c>
      <c r="B1080" s="69" t="s">
        <v>355</v>
      </c>
      <c r="C1080" s="69" t="s">
        <v>141</v>
      </c>
      <c r="D1080" s="69">
        <v>129</v>
      </c>
      <c r="E1080" s="69">
        <v>10609</v>
      </c>
      <c r="F1080" s="69">
        <v>82.24</v>
      </c>
      <c r="G1080" s="69">
        <v>2849</v>
      </c>
      <c r="H1080" s="69">
        <v>2281</v>
      </c>
      <c r="I1080" s="69">
        <v>2.21</v>
      </c>
      <c r="J1080" s="69">
        <v>63</v>
      </c>
    </row>
    <row r="1081" spans="1:10">
      <c r="A1081" s="86">
        <v>45550</v>
      </c>
      <c r="B1081" s="69" t="s">
        <v>356</v>
      </c>
      <c r="C1081" s="69" t="s">
        <v>141</v>
      </c>
      <c r="D1081" s="69">
        <v>112</v>
      </c>
      <c r="E1081" s="69">
        <v>10920</v>
      </c>
      <c r="F1081" s="69">
        <v>97.5</v>
      </c>
      <c r="G1081" s="69">
        <v>2266</v>
      </c>
      <c r="H1081" s="69">
        <v>1800</v>
      </c>
      <c r="I1081" s="69">
        <v>1.68</v>
      </c>
      <c r="J1081" s="69">
        <v>38</v>
      </c>
    </row>
    <row r="1082" spans="1:10">
      <c r="A1082" s="86">
        <v>45550</v>
      </c>
      <c r="B1082" s="69" t="s">
        <v>357</v>
      </c>
      <c r="C1082" s="69" t="s">
        <v>141</v>
      </c>
      <c r="D1082" s="69">
        <v>75</v>
      </c>
      <c r="E1082" s="69">
        <v>10480</v>
      </c>
      <c r="F1082" s="69">
        <v>139.72999999999999</v>
      </c>
      <c r="G1082" s="69">
        <v>1954</v>
      </c>
      <c r="H1082" s="69">
        <v>1657</v>
      </c>
      <c r="I1082" s="69">
        <v>1.79</v>
      </c>
      <c r="J1082" s="69">
        <v>35</v>
      </c>
    </row>
    <row r="1083" spans="1:10">
      <c r="A1083" s="86">
        <v>45550</v>
      </c>
      <c r="B1083" s="69" t="s">
        <v>358</v>
      </c>
      <c r="C1083" s="69" t="s">
        <v>141</v>
      </c>
      <c r="D1083" s="69">
        <v>111</v>
      </c>
      <c r="E1083" s="69">
        <v>10691</v>
      </c>
      <c r="F1083" s="69">
        <v>96.32</v>
      </c>
      <c r="G1083" s="69">
        <v>2154</v>
      </c>
      <c r="H1083" s="69">
        <v>1856</v>
      </c>
      <c r="I1083" s="69">
        <v>1.76</v>
      </c>
      <c r="J1083" s="69">
        <v>38</v>
      </c>
    </row>
    <row r="1084" spans="1:10">
      <c r="A1084" s="86">
        <v>45550</v>
      </c>
      <c r="B1084" s="69" t="s">
        <v>359</v>
      </c>
      <c r="C1084" s="69" t="s">
        <v>141</v>
      </c>
      <c r="D1084" s="69">
        <v>78</v>
      </c>
      <c r="E1084" s="69">
        <v>10620</v>
      </c>
      <c r="F1084" s="69">
        <v>136.15</v>
      </c>
      <c r="G1084" s="69">
        <v>3135</v>
      </c>
      <c r="H1084" s="69">
        <v>2566</v>
      </c>
      <c r="I1084" s="69">
        <v>1.34</v>
      </c>
      <c r="J1084" s="69">
        <v>42</v>
      </c>
    </row>
    <row r="1085" spans="1:10">
      <c r="A1085" s="86">
        <v>45550</v>
      </c>
      <c r="B1085" s="69" t="s">
        <v>360</v>
      </c>
      <c r="C1085" s="69" t="s">
        <v>141</v>
      </c>
      <c r="D1085" s="69">
        <v>75</v>
      </c>
      <c r="E1085" s="69">
        <v>10637</v>
      </c>
      <c r="F1085" s="69">
        <v>141.83000000000001</v>
      </c>
      <c r="G1085" s="69">
        <v>1895</v>
      </c>
      <c r="H1085" s="69">
        <v>1590</v>
      </c>
      <c r="I1085" s="69">
        <v>2.11</v>
      </c>
      <c r="J1085" s="69">
        <v>40</v>
      </c>
    </row>
    <row r="1086" spans="1:10">
      <c r="A1086" s="86">
        <v>45550</v>
      </c>
      <c r="B1086" s="69" t="s">
        <v>361</v>
      </c>
      <c r="C1086" s="69" t="s">
        <v>141</v>
      </c>
      <c r="D1086" s="69">
        <v>100</v>
      </c>
      <c r="E1086" s="69">
        <v>10618</v>
      </c>
      <c r="F1086" s="69">
        <v>106.18</v>
      </c>
      <c r="G1086" s="69">
        <v>1990</v>
      </c>
      <c r="H1086" s="69">
        <v>1655</v>
      </c>
      <c r="I1086" s="69">
        <v>1.81</v>
      </c>
      <c r="J1086" s="69">
        <v>36</v>
      </c>
    </row>
    <row r="1087" spans="1:10">
      <c r="A1087" s="86">
        <v>45550</v>
      </c>
      <c r="B1087" s="69" t="s">
        <v>362</v>
      </c>
      <c r="C1087" s="69" t="s">
        <v>141</v>
      </c>
      <c r="D1087" s="69">
        <v>74</v>
      </c>
      <c r="E1087" s="69">
        <v>10464</v>
      </c>
      <c r="F1087" s="69">
        <v>141.41</v>
      </c>
      <c r="G1087" s="69">
        <v>2145</v>
      </c>
      <c r="H1087" s="69">
        <v>1774</v>
      </c>
      <c r="I1087" s="69">
        <v>1.35</v>
      </c>
      <c r="J1087" s="69">
        <v>29</v>
      </c>
    </row>
    <row r="1088" spans="1:10">
      <c r="A1088" s="86">
        <v>45550</v>
      </c>
      <c r="B1088" s="69" t="s">
        <v>363</v>
      </c>
      <c r="C1088" s="69" t="s">
        <v>141</v>
      </c>
      <c r="D1088" s="69">
        <v>140</v>
      </c>
      <c r="E1088" s="69">
        <v>10410</v>
      </c>
      <c r="F1088" s="69">
        <v>74.36</v>
      </c>
      <c r="G1088" s="69">
        <v>3003</v>
      </c>
      <c r="H1088" s="69">
        <v>2552</v>
      </c>
      <c r="I1088" s="69">
        <v>2.16</v>
      </c>
      <c r="J1088" s="69">
        <v>65</v>
      </c>
    </row>
    <row r="1089" spans="1:10">
      <c r="A1089" s="86">
        <v>45550</v>
      </c>
      <c r="B1089" s="69" t="s">
        <v>364</v>
      </c>
      <c r="C1089" s="69" t="s">
        <v>141</v>
      </c>
      <c r="D1089" s="69">
        <v>134</v>
      </c>
      <c r="E1089" s="69">
        <v>10729</v>
      </c>
      <c r="F1089" s="69">
        <v>80.069999999999993</v>
      </c>
      <c r="G1089" s="69">
        <v>2761</v>
      </c>
      <c r="H1089" s="69">
        <v>2314</v>
      </c>
      <c r="I1089" s="69">
        <v>2.17</v>
      </c>
      <c r="J1089" s="69">
        <v>60</v>
      </c>
    </row>
    <row r="1090" spans="1:10">
      <c r="A1090" s="86">
        <v>45550</v>
      </c>
      <c r="B1090" s="69" t="s">
        <v>381</v>
      </c>
      <c r="C1090" s="69" t="s">
        <v>153</v>
      </c>
      <c r="D1090" s="69">
        <v>191</v>
      </c>
      <c r="E1090" s="69">
        <v>51046</v>
      </c>
      <c r="F1090" s="69">
        <v>267.26</v>
      </c>
      <c r="G1090" s="69">
        <v>9923</v>
      </c>
      <c r="H1090" s="69">
        <v>8360</v>
      </c>
      <c r="I1090" s="69">
        <v>1.02</v>
      </c>
      <c r="J1090" s="69">
        <v>101</v>
      </c>
    </row>
    <row r="1091" spans="1:10">
      <c r="A1091" s="86">
        <v>45550</v>
      </c>
      <c r="B1091" s="69" t="s">
        <v>446</v>
      </c>
      <c r="C1091" s="69" t="s">
        <v>432</v>
      </c>
      <c r="D1091" s="69">
        <v>720</v>
      </c>
      <c r="E1091" s="69">
        <v>45134</v>
      </c>
      <c r="F1091" s="69">
        <v>62.69</v>
      </c>
      <c r="G1091" s="69">
        <v>36442</v>
      </c>
      <c r="H1091" s="69">
        <v>30804</v>
      </c>
      <c r="I1091" s="69">
        <v>1.36</v>
      </c>
      <c r="J1091" s="69">
        <v>497</v>
      </c>
    </row>
    <row r="1092" spans="1:10">
      <c r="A1092" s="86">
        <v>45550</v>
      </c>
      <c r="B1092" s="69" t="s">
        <v>200</v>
      </c>
      <c r="C1092" s="69" t="s">
        <v>454</v>
      </c>
      <c r="D1092" s="69">
        <v>781</v>
      </c>
      <c r="E1092" s="69">
        <v>43695</v>
      </c>
      <c r="F1092" s="69">
        <v>55.95</v>
      </c>
      <c r="G1092" s="69">
        <v>38175</v>
      </c>
      <c r="H1092" s="69">
        <v>32256</v>
      </c>
      <c r="I1092" s="69">
        <v>1.31</v>
      </c>
      <c r="J1092" s="69">
        <v>500</v>
      </c>
    </row>
    <row r="1093" spans="1:10">
      <c r="A1093" s="86">
        <v>45551</v>
      </c>
      <c r="B1093" s="69" t="s">
        <v>431</v>
      </c>
      <c r="C1093" s="69" t="s">
        <v>430</v>
      </c>
      <c r="D1093" s="69">
        <v>57</v>
      </c>
      <c r="E1093" s="69">
        <v>19261</v>
      </c>
      <c r="F1093" s="69">
        <v>337.91</v>
      </c>
      <c r="G1093" s="69">
        <v>24741</v>
      </c>
      <c r="H1093" s="69">
        <v>23833</v>
      </c>
      <c r="I1093" s="69">
        <v>0.14000000000000001</v>
      </c>
      <c r="J1093" s="69">
        <v>35</v>
      </c>
    </row>
    <row r="1094" spans="1:10">
      <c r="A1094" s="86">
        <v>45551</v>
      </c>
      <c r="B1094" s="69" t="s">
        <v>386</v>
      </c>
      <c r="C1094" s="69" t="s">
        <v>161</v>
      </c>
      <c r="D1094" s="69">
        <v>178</v>
      </c>
      <c r="E1094" s="69">
        <v>35666</v>
      </c>
      <c r="F1094" s="69">
        <v>200.37</v>
      </c>
      <c r="G1094" s="69">
        <v>14805</v>
      </c>
      <c r="H1094" s="69">
        <v>13624</v>
      </c>
      <c r="I1094" s="69">
        <v>0.66</v>
      </c>
      <c r="J1094" s="69">
        <v>97</v>
      </c>
    </row>
    <row r="1095" spans="1:10">
      <c r="A1095" s="86">
        <v>45551</v>
      </c>
      <c r="B1095" s="69" t="s">
        <v>348</v>
      </c>
      <c r="C1095" s="69" t="s">
        <v>123</v>
      </c>
      <c r="D1095" s="69">
        <v>49</v>
      </c>
      <c r="E1095" s="69">
        <v>14774</v>
      </c>
      <c r="F1095" s="69">
        <v>301.51</v>
      </c>
      <c r="G1095" s="69">
        <v>2023</v>
      </c>
      <c r="H1095" s="69">
        <v>1888</v>
      </c>
      <c r="I1095" s="69">
        <v>1.0900000000000001</v>
      </c>
      <c r="J1095" s="69">
        <v>22</v>
      </c>
    </row>
    <row r="1096" spans="1:10">
      <c r="A1096" s="86">
        <v>45551</v>
      </c>
      <c r="B1096" s="69" t="s">
        <v>404</v>
      </c>
      <c r="C1096" s="69" t="s">
        <v>223</v>
      </c>
      <c r="D1096" s="69">
        <v>171</v>
      </c>
      <c r="E1096" s="69">
        <v>16065</v>
      </c>
      <c r="F1096" s="69">
        <v>93.95</v>
      </c>
      <c r="G1096" s="69">
        <v>8483</v>
      </c>
      <c r="H1096" s="69">
        <v>7368</v>
      </c>
      <c r="I1096" s="69">
        <v>0.84</v>
      </c>
      <c r="J1096" s="69">
        <v>71</v>
      </c>
    </row>
    <row r="1097" spans="1:10">
      <c r="A1097" s="86">
        <v>45551</v>
      </c>
      <c r="B1097" s="69" t="s">
        <v>408</v>
      </c>
      <c r="C1097" s="69" t="s">
        <v>248</v>
      </c>
      <c r="D1097" s="69">
        <v>1591</v>
      </c>
      <c r="E1097" s="69">
        <v>100156</v>
      </c>
      <c r="F1097" s="69">
        <v>62.95</v>
      </c>
      <c r="G1097" s="69">
        <v>26943</v>
      </c>
      <c r="H1097" s="69">
        <v>24085</v>
      </c>
      <c r="I1097" s="69">
        <v>5.29</v>
      </c>
      <c r="J1097" s="69">
        <v>1425</v>
      </c>
    </row>
    <row r="1098" spans="1:10">
      <c r="A1098" s="86">
        <v>45551</v>
      </c>
      <c r="B1098" s="69" t="s">
        <v>179</v>
      </c>
      <c r="C1098" s="69" t="s">
        <v>179</v>
      </c>
      <c r="D1098" s="69">
        <v>161</v>
      </c>
      <c r="E1098" s="69">
        <v>19301</v>
      </c>
      <c r="F1098" s="69">
        <v>119.88</v>
      </c>
      <c r="G1098" s="69">
        <v>29498</v>
      </c>
      <c r="H1098" s="69">
        <v>29195</v>
      </c>
      <c r="I1098" s="69">
        <v>0</v>
      </c>
    </row>
    <row r="1099" spans="1:10">
      <c r="A1099" s="86">
        <v>45551</v>
      </c>
      <c r="B1099" s="69" t="s">
        <v>391</v>
      </c>
      <c r="C1099" s="69" t="s">
        <v>391</v>
      </c>
      <c r="D1099" s="69">
        <v>0</v>
      </c>
      <c r="E1099" s="69">
        <v>0</v>
      </c>
      <c r="G1099" s="69">
        <v>0</v>
      </c>
      <c r="H1099" s="69">
        <v>0</v>
      </c>
    </row>
    <row r="1100" spans="1:10">
      <c r="A1100" s="86">
        <v>45551</v>
      </c>
      <c r="B1100" s="69" t="s">
        <v>394</v>
      </c>
      <c r="C1100" s="69" t="s">
        <v>393</v>
      </c>
      <c r="D1100" s="69">
        <v>1759</v>
      </c>
      <c r="E1100" s="69">
        <v>117357</v>
      </c>
      <c r="F1100" s="69">
        <v>66.72</v>
      </c>
      <c r="G1100" s="69">
        <v>120459</v>
      </c>
      <c r="H1100" s="69">
        <v>70345</v>
      </c>
      <c r="I1100" s="69">
        <v>1.06</v>
      </c>
      <c r="J1100" s="69">
        <v>1281</v>
      </c>
    </row>
    <row r="1101" spans="1:10">
      <c r="A1101" s="86">
        <v>45551</v>
      </c>
      <c r="B1101" s="69" t="s">
        <v>395</v>
      </c>
      <c r="C1101" s="69" t="s">
        <v>393</v>
      </c>
      <c r="D1101" s="69">
        <v>4771</v>
      </c>
      <c r="E1101" s="69">
        <v>276776</v>
      </c>
      <c r="F1101" s="69">
        <v>58.01</v>
      </c>
      <c r="G1101" s="69">
        <v>316875</v>
      </c>
      <c r="H1101" s="69">
        <v>193627</v>
      </c>
      <c r="I1101" s="69">
        <v>0.95</v>
      </c>
      <c r="J1101" s="69">
        <v>3012</v>
      </c>
    </row>
    <row r="1102" spans="1:10">
      <c r="A1102" s="86">
        <v>45551</v>
      </c>
      <c r="B1102" s="69" t="s">
        <v>396</v>
      </c>
      <c r="C1102" s="69" t="s">
        <v>393</v>
      </c>
      <c r="D1102" s="69">
        <v>399</v>
      </c>
      <c r="E1102" s="69">
        <v>24597</v>
      </c>
      <c r="F1102" s="69">
        <v>61.65</v>
      </c>
      <c r="G1102" s="69">
        <v>25582</v>
      </c>
      <c r="H1102" s="69">
        <v>14079</v>
      </c>
      <c r="I1102" s="69">
        <v>1.18</v>
      </c>
      <c r="J1102" s="69">
        <v>301</v>
      </c>
    </row>
    <row r="1103" spans="1:10">
      <c r="A1103" s="86">
        <v>45551</v>
      </c>
      <c r="B1103" s="69" t="s">
        <v>202</v>
      </c>
      <c r="C1103" s="69" t="s">
        <v>454</v>
      </c>
      <c r="D1103" s="69">
        <v>568</v>
      </c>
      <c r="E1103" s="69">
        <v>48504</v>
      </c>
      <c r="F1103" s="69">
        <v>85.39</v>
      </c>
      <c r="G1103" s="69">
        <v>41878</v>
      </c>
      <c r="H1103" s="69">
        <v>30308</v>
      </c>
      <c r="I1103" s="69">
        <v>1.06</v>
      </c>
      <c r="J1103" s="69">
        <v>445</v>
      </c>
    </row>
    <row r="1104" spans="1:10">
      <c r="A1104" s="86">
        <v>45551</v>
      </c>
      <c r="B1104" s="69" t="s">
        <v>198</v>
      </c>
      <c r="C1104" s="69" t="s">
        <v>454</v>
      </c>
      <c r="D1104" s="69">
        <v>532</v>
      </c>
      <c r="E1104" s="69">
        <v>48550</v>
      </c>
      <c r="F1104" s="69">
        <v>91.26</v>
      </c>
      <c r="G1104" s="69">
        <v>47244</v>
      </c>
      <c r="H1104" s="69">
        <v>30486</v>
      </c>
      <c r="I1104" s="69">
        <v>0.87</v>
      </c>
      <c r="J1104" s="69">
        <v>412</v>
      </c>
    </row>
    <row r="1105" spans="1:10">
      <c r="A1105" s="86">
        <v>45551</v>
      </c>
      <c r="B1105" s="69" t="s">
        <v>433</v>
      </c>
      <c r="C1105" s="69" t="s">
        <v>432</v>
      </c>
      <c r="D1105" s="69">
        <v>614</v>
      </c>
      <c r="E1105" s="69">
        <v>47993</v>
      </c>
      <c r="F1105" s="69">
        <v>78.16</v>
      </c>
      <c r="G1105" s="69">
        <v>42491</v>
      </c>
      <c r="H1105" s="69">
        <v>32593</v>
      </c>
      <c r="I1105" s="69">
        <v>1.07</v>
      </c>
      <c r="J1105" s="69">
        <v>456</v>
      </c>
    </row>
    <row r="1106" spans="1:10">
      <c r="A1106" s="86">
        <v>45551</v>
      </c>
      <c r="B1106" s="69" t="s">
        <v>434</v>
      </c>
      <c r="C1106" s="69" t="s">
        <v>432</v>
      </c>
      <c r="D1106" s="69">
        <v>593</v>
      </c>
      <c r="E1106" s="69">
        <v>48057</v>
      </c>
      <c r="F1106" s="69">
        <v>81.040000000000006</v>
      </c>
      <c r="G1106" s="69">
        <v>48206</v>
      </c>
      <c r="H1106" s="69">
        <v>35643</v>
      </c>
      <c r="I1106" s="69">
        <v>0.88</v>
      </c>
      <c r="J1106" s="69">
        <v>426</v>
      </c>
    </row>
    <row r="1107" spans="1:10">
      <c r="A1107" s="86">
        <v>45551</v>
      </c>
      <c r="B1107" s="69" t="s">
        <v>436</v>
      </c>
      <c r="C1107" s="69" t="s">
        <v>432</v>
      </c>
      <c r="D1107" s="69">
        <v>786</v>
      </c>
      <c r="E1107" s="69">
        <v>43733</v>
      </c>
      <c r="F1107" s="69">
        <v>55.64</v>
      </c>
      <c r="G1107" s="69">
        <v>46518</v>
      </c>
      <c r="H1107" s="69">
        <v>37985</v>
      </c>
      <c r="I1107" s="69">
        <v>1.21</v>
      </c>
      <c r="J1107" s="69">
        <v>562</v>
      </c>
    </row>
    <row r="1108" spans="1:10">
      <c r="A1108" s="86">
        <v>45551</v>
      </c>
      <c r="B1108" s="69" t="s">
        <v>201</v>
      </c>
      <c r="C1108" s="69" t="s">
        <v>454</v>
      </c>
      <c r="D1108" s="69">
        <v>627</v>
      </c>
      <c r="E1108" s="69">
        <v>44054</v>
      </c>
      <c r="F1108" s="69">
        <v>70.260000000000005</v>
      </c>
      <c r="G1108" s="69">
        <v>43464</v>
      </c>
      <c r="H1108" s="69">
        <v>35116</v>
      </c>
      <c r="I1108" s="69">
        <v>1</v>
      </c>
      <c r="J1108" s="69">
        <v>435</v>
      </c>
    </row>
    <row r="1109" spans="1:10">
      <c r="A1109" s="86">
        <v>45551</v>
      </c>
      <c r="B1109" s="69" t="s">
        <v>451</v>
      </c>
      <c r="C1109" s="69" t="s">
        <v>450</v>
      </c>
      <c r="D1109" s="69">
        <v>385</v>
      </c>
      <c r="E1109" s="69">
        <v>26692</v>
      </c>
      <c r="F1109" s="69">
        <v>69.33</v>
      </c>
      <c r="G1109" s="69">
        <v>49090</v>
      </c>
      <c r="H1109" s="69">
        <v>20765</v>
      </c>
      <c r="I1109" s="69">
        <v>0.73</v>
      </c>
      <c r="J1109" s="69">
        <v>360</v>
      </c>
    </row>
    <row r="1110" spans="1:10">
      <c r="A1110" s="86">
        <v>45551</v>
      </c>
      <c r="B1110" s="69" t="s">
        <v>397</v>
      </c>
      <c r="C1110" s="69" t="s">
        <v>191</v>
      </c>
      <c r="D1110" s="69">
        <v>5</v>
      </c>
      <c r="E1110" s="69">
        <v>462</v>
      </c>
      <c r="F1110" s="69">
        <v>92.4</v>
      </c>
      <c r="G1110" s="69">
        <v>206</v>
      </c>
      <c r="H1110" s="69">
        <v>176</v>
      </c>
      <c r="I1110" s="69">
        <v>0.97</v>
      </c>
      <c r="J1110" s="69">
        <v>2</v>
      </c>
    </row>
    <row r="1111" spans="1:10">
      <c r="A1111" s="86">
        <v>45551</v>
      </c>
      <c r="B1111" s="69" t="s">
        <v>398</v>
      </c>
      <c r="C1111" s="69" t="s">
        <v>191</v>
      </c>
      <c r="D1111" s="69">
        <v>396</v>
      </c>
      <c r="E1111" s="69">
        <v>21409</v>
      </c>
      <c r="F1111" s="69">
        <v>54.06</v>
      </c>
      <c r="G1111" s="69">
        <v>11487</v>
      </c>
      <c r="H1111" s="69">
        <v>10469</v>
      </c>
      <c r="I1111" s="69">
        <v>1.93</v>
      </c>
      <c r="J1111" s="69">
        <v>222</v>
      </c>
    </row>
    <row r="1112" spans="1:10">
      <c r="A1112" s="86">
        <v>45551</v>
      </c>
      <c r="B1112" s="69" t="s">
        <v>399</v>
      </c>
      <c r="C1112" s="69" t="s">
        <v>191</v>
      </c>
      <c r="D1112" s="69">
        <v>1209</v>
      </c>
      <c r="E1112" s="69">
        <v>66474</v>
      </c>
      <c r="F1112" s="69">
        <v>54.98</v>
      </c>
      <c r="G1112" s="69">
        <v>46716</v>
      </c>
      <c r="H1112" s="69">
        <v>36990</v>
      </c>
      <c r="I1112" s="69">
        <v>1.7</v>
      </c>
      <c r="J1112" s="69">
        <v>796</v>
      </c>
    </row>
    <row r="1113" spans="1:10">
      <c r="A1113" s="86">
        <v>45551</v>
      </c>
      <c r="B1113" s="69" t="s">
        <v>400</v>
      </c>
      <c r="C1113" s="69" t="s">
        <v>205</v>
      </c>
      <c r="D1113" s="69">
        <v>560</v>
      </c>
      <c r="E1113" s="69">
        <v>48149</v>
      </c>
      <c r="F1113" s="69">
        <v>85.98</v>
      </c>
      <c r="G1113" s="69">
        <v>11530</v>
      </c>
      <c r="H1113" s="69">
        <v>10220</v>
      </c>
      <c r="I1113" s="69">
        <v>0.36</v>
      </c>
      <c r="J1113" s="69">
        <v>42</v>
      </c>
    </row>
    <row r="1114" spans="1:10">
      <c r="A1114" s="86">
        <v>45551</v>
      </c>
      <c r="B1114" s="69" t="s">
        <v>401</v>
      </c>
      <c r="C1114" s="69" t="s">
        <v>205</v>
      </c>
      <c r="D1114" s="69">
        <v>39</v>
      </c>
      <c r="E1114" s="69">
        <v>3032</v>
      </c>
      <c r="F1114" s="69">
        <v>77.739999999999995</v>
      </c>
      <c r="G1114" s="69">
        <v>542</v>
      </c>
      <c r="H1114" s="69">
        <v>518</v>
      </c>
      <c r="I1114" s="69">
        <v>0.18</v>
      </c>
      <c r="J1114" s="69">
        <v>1</v>
      </c>
    </row>
    <row r="1115" spans="1:10">
      <c r="A1115" s="86">
        <v>45551</v>
      </c>
      <c r="B1115" s="69" t="s">
        <v>402</v>
      </c>
      <c r="C1115" s="69" t="s">
        <v>205</v>
      </c>
      <c r="D1115" s="69">
        <v>22</v>
      </c>
      <c r="E1115" s="69">
        <v>1603</v>
      </c>
      <c r="F1115" s="69">
        <v>72.86</v>
      </c>
      <c r="G1115" s="69">
        <v>310</v>
      </c>
      <c r="H1115" s="69">
        <v>300</v>
      </c>
      <c r="I1115" s="69">
        <v>0.65</v>
      </c>
      <c r="J1115" s="69">
        <v>2</v>
      </c>
    </row>
    <row r="1116" spans="1:10">
      <c r="A1116" s="86">
        <v>45551</v>
      </c>
      <c r="B1116" s="69" t="s">
        <v>415</v>
      </c>
      <c r="C1116" s="69" t="s">
        <v>286</v>
      </c>
      <c r="D1116" s="69">
        <v>117</v>
      </c>
      <c r="E1116" s="69">
        <v>46216</v>
      </c>
      <c r="F1116" s="69">
        <v>395.01</v>
      </c>
      <c r="G1116" s="69">
        <v>70257</v>
      </c>
      <c r="H1116" s="69">
        <v>70257</v>
      </c>
      <c r="I1116" s="69">
        <v>0.03</v>
      </c>
      <c r="J1116" s="69">
        <v>24</v>
      </c>
    </row>
    <row r="1117" spans="1:10">
      <c r="A1117" s="86">
        <v>45551</v>
      </c>
      <c r="B1117" s="69" t="s">
        <v>417</v>
      </c>
      <c r="C1117" s="69" t="s">
        <v>286</v>
      </c>
      <c r="D1117" s="69">
        <v>47</v>
      </c>
      <c r="E1117" s="69">
        <v>22252</v>
      </c>
      <c r="F1117" s="69">
        <v>473.45</v>
      </c>
      <c r="G1117" s="69">
        <v>33865</v>
      </c>
      <c r="H1117" s="69">
        <v>33865</v>
      </c>
      <c r="I1117" s="69">
        <v>0.04</v>
      </c>
      <c r="J1117" s="69">
        <v>14</v>
      </c>
    </row>
    <row r="1118" spans="1:10">
      <c r="A1118" s="86">
        <v>45551</v>
      </c>
      <c r="B1118" s="69" t="s">
        <v>347</v>
      </c>
      <c r="C1118" s="69" t="s">
        <v>101</v>
      </c>
      <c r="D1118" s="69">
        <v>176</v>
      </c>
      <c r="E1118" s="69">
        <v>51046</v>
      </c>
      <c r="F1118" s="69">
        <v>290.02999999999997</v>
      </c>
      <c r="G1118" s="69">
        <v>14411</v>
      </c>
      <c r="H1118" s="69">
        <v>11542</v>
      </c>
      <c r="I1118" s="69">
        <v>0.8</v>
      </c>
      <c r="J1118" s="69">
        <v>116</v>
      </c>
    </row>
    <row r="1119" spans="1:10">
      <c r="A1119" s="86">
        <v>45551</v>
      </c>
      <c r="B1119" s="69" t="s">
        <v>438</v>
      </c>
      <c r="C1119" s="69" t="s">
        <v>432</v>
      </c>
      <c r="D1119" s="69">
        <v>698</v>
      </c>
      <c r="E1119" s="69">
        <v>40703</v>
      </c>
      <c r="F1119" s="69">
        <v>58.31</v>
      </c>
      <c r="G1119" s="69">
        <v>32371</v>
      </c>
      <c r="H1119" s="69">
        <v>26627</v>
      </c>
      <c r="I1119" s="69">
        <v>1.4</v>
      </c>
      <c r="J1119" s="69">
        <v>453</v>
      </c>
    </row>
    <row r="1120" spans="1:10">
      <c r="A1120" s="86">
        <v>45551</v>
      </c>
      <c r="B1120" s="69" t="s">
        <v>197</v>
      </c>
      <c r="C1120" s="69" t="s">
        <v>454</v>
      </c>
      <c r="D1120" s="69">
        <v>780</v>
      </c>
      <c r="E1120" s="69">
        <v>43901</v>
      </c>
      <c r="F1120" s="69">
        <v>56.28</v>
      </c>
      <c r="G1120" s="69">
        <v>37301</v>
      </c>
      <c r="H1120" s="69">
        <v>30401</v>
      </c>
      <c r="I1120" s="69">
        <v>1.38</v>
      </c>
      <c r="J1120" s="69">
        <v>513</v>
      </c>
    </row>
    <row r="1121" spans="1:10">
      <c r="A1121" s="86">
        <v>45551</v>
      </c>
      <c r="B1121" s="69" t="s">
        <v>403</v>
      </c>
      <c r="C1121" s="69" t="s">
        <v>218</v>
      </c>
      <c r="D1121" s="69">
        <v>4058</v>
      </c>
      <c r="E1121" s="69">
        <v>152497</v>
      </c>
      <c r="F1121" s="69">
        <v>37.58</v>
      </c>
      <c r="G1121" s="69">
        <v>174611</v>
      </c>
      <c r="H1121" s="69">
        <v>150820</v>
      </c>
      <c r="I1121" s="69">
        <v>1.2</v>
      </c>
      <c r="J1121" s="69">
        <v>2100</v>
      </c>
    </row>
    <row r="1122" spans="1:10">
      <c r="A1122" s="86">
        <v>45551</v>
      </c>
      <c r="B1122" s="69" t="s">
        <v>369</v>
      </c>
      <c r="C1122" s="69" t="s">
        <v>127</v>
      </c>
      <c r="D1122" s="69">
        <v>223</v>
      </c>
      <c r="E1122" s="69">
        <v>50995</v>
      </c>
      <c r="F1122" s="69">
        <v>228.68</v>
      </c>
      <c r="G1122" s="69">
        <v>12442</v>
      </c>
      <c r="H1122" s="69">
        <v>11027</v>
      </c>
      <c r="I1122" s="69">
        <v>0.96</v>
      </c>
      <c r="J1122" s="69">
        <v>120</v>
      </c>
    </row>
    <row r="1123" spans="1:10">
      <c r="A1123" s="86">
        <v>45551</v>
      </c>
      <c r="B1123" s="69" t="s">
        <v>371</v>
      </c>
      <c r="C1123" s="69" t="s">
        <v>131</v>
      </c>
      <c r="D1123" s="69">
        <v>115</v>
      </c>
      <c r="E1123" s="69">
        <v>28669</v>
      </c>
      <c r="F1123" s="69">
        <v>249.3</v>
      </c>
      <c r="G1123" s="69">
        <v>3914</v>
      </c>
      <c r="H1123" s="69">
        <v>3392</v>
      </c>
      <c r="I1123" s="69">
        <v>1.46</v>
      </c>
      <c r="J1123" s="69">
        <v>57</v>
      </c>
    </row>
    <row r="1124" spans="1:10">
      <c r="A1124" s="86">
        <v>45551</v>
      </c>
      <c r="B1124" s="69" t="s">
        <v>384</v>
      </c>
      <c r="C1124" s="69" t="s">
        <v>157</v>
      </c>
      <c r="D1124" s="69">
        <v>403</v>
      </c>
      <c r="E1124" s="69">
        <v>75156</v>
      </c>
      <c r="F1124" s="69">
        <v>186.49</v>
      </c>
      <c r="G1124" s="69">
        <v>36230</v>
      </c>
      <c r="H1124" s="69">
        <v>32558</v>
      </c>
      <c r="I1124" s="69">
        <v>0.62</v>
      </c>
      <c r="J1124" s="69">
        <v>225</v>
      </c>
    </row>
    <row r="1125" spans="1:10">
      <c r="A1125" s="86">
        <v>45551</v>
      </c>
      <c r="B1125" s="69" t="s">
        <v>367</v>
      </c>
      <c r="C1125" s="69" t="s">
        <v>109</v>
      </c>
      <c r="D1125" s="69">
        <v>323</v>
      </c>
      <c r="E1125" s="69">
        <v>92517</v>
      </c>
      <c r="F1125" s="69">
        <v>286.43</v>
      </c>
      <c r="G1125" s="69">
        <v>20163</v>
      </c>
      <c r="H1125" s="69">
        <v>15774</v>
      </c>
      <c r="I1125" s="69">
        <v>0.88</v>
      </c>
      <c r="J1125" s="69">
        <v>178</v>
      </c>
    </row>
    <row r="1126" spans="1:10">
      <c r="A1126" s="86">
        <v>45551</v>
      </c>
      <c r="B1126" s="69" t="s">
        <v>387</v>
      </c>
      <c r="C1126" s="69" t="s">
        <v>161</v>
      </c>
      <c r="D1126" s="69">
        <v>291</v>
      </c>
      <c r="E1126" s="69">
        <v>31472</v>
      </c>
      <c r="F1126" s="69">
        <v>108.15</v>
      </c>
      <c r="G1126" s="69">
        <v>23080</v>
      </c>
      <c r="H1126" s="69">
        <v>20562</v>
      </c>
      <c r="I1126" s="69">
        <v>0.75</v>
      </c>
      <c r="J1126" s="69">
        <v>172</v>
      </c>
    </row>
    <row r="1127" spans="1:10">
      <c r="A1127" s="86">
        <v>45551</v>
      </c>
      <c r="B1127" s="69" t="s">
        <v>351</v>
      </c>
      <c r="C1127" s="69" t="s">
        <v>134</v>
      </c>
      <c r="D1127" s="69">
        <v>147</v>
      </c>
      <c r="E1127" s="69">
        <v>21252</v>
      </c>
      <c r="F1127" s="69">
        <v>144.57</v>
      </c>
      <c r="G1127" s="69">
        <v>8865</v>
      </c>
      <c r="H1127" s="69">
        <v>8144</v>
      </c>
      <c r="I1127" s="69">
        <v>0.94</v>
      </c>
      <c r="J1127" s="69">
        <v>83</v>
      </c>
    </row>
    <row r="1128" spans="1:10">
      <c r="A1128" s="86">
        <v>45551</v>
      </c>
      <c r="B1128" s="69" t="s">
        <v>412</v>
      </c>
      <c r="C1128" s="69" t="s">
        <v>273</v>
      </c>
      <c r="D1128" s="69">
        <v>1145</v>
      </c>
      <c r="E1128" s="69">
        <v>65439</v>
      </c>
      <c r="F1128" s="69">
        <v>57.15</v>
      </c>
      <c r="G1128" s="69">
        <v>36533</v>
      </c>
      <c r="H1128" s="69">
        <v>32285</v>
      </c>
      <c r="I1128" s="69">
        <v>2.06</v>
      </c>
      <c r="J1128" s="69">
        <v>751</v>
      </c>
    </row>
    <row r="1129" spans="1:10">
      <c r="A1129" s="86">
        <v>45551</v>
      </c>
      <c r="B1129" s="69" t="s">
        <v>412</v>
      </c>
      <c r="C1129" s="69" t="s">
        <v>277</v>
      </c>
      <c r="D1129" s="69">
        <v>914</v>
      </c>
      <c r="E1129" s="69">
        <v>52181</v>
      </c>
      <c r="F1129" s="69">
        <v>57.09</v>
      </c>
      <c r="G1129" s="69">
        <v>11799</v>
      </c>
      <c r="H1129" s="69">
        <v>10965</v>
      </c>
      <c r="I1129" s="69">
        <v>7.04</v>
      </c>
      <c r="J1129" s="69">
        <v>831</v>
      </c>
    </row>
    <row r="1130" spans="1:10">
      <c r="A1130" s="86">
        <v>45551</v>
      </c>
      <c r="B1130" s="69" t="s">
        <v>412</v>
      </c>
      <c r="C1130" s="69" t="s">
        <v>282</v>
      </c>
      <c r="D1130" s="69">
        <v>783</v>
      </c>
      <c r="E1130" s="69">
        <v>50075</v>
      </c>
      <c r="F1130" s="69">
        <v>63.95</v>
      </c>
      <c r="G1130" s="69">
        <v>39021</v>
      </c>
      <c r="H1130" s="69">
        <v>30812</v>
      </c>
      <c r="I1130" s="69">
        <v>1.61</v>
      </c>
      <c r="J1130" s="69">
        <v>630</v>
      </c>
    </row>
    <row r="1131" spans="1:10">
      <c r="A1131" s="86">
        <v>45551</v>
      </c>
      <c r="B1131" s="69" t="s">
        <v>407</v>
      </c>
      <c r="C1131" s="69" t="s">
        <v>243</v>
      </c>
      <c r="D1131" s="69">
        <v>381</v>
      </c>
      <c r="E1131" s="69">
        <v>63585</v>
      </c>
      <c r="F1131" s="69">
        <v>166.89</v>
      </c>
      <c r="G1131" s="69">
        <v>24713</v>
      </c>
      <c r="H1131" s="69">
        <v>20610</v>
      </c>
      <c r="I1131" s="69">
        <v>0.03</v>
      </c>
      <c r="J1131" s="69">
        <v>8</v>
      </c>
    </row>
    <row r="1132" spans="1:10">
      <c r="A1132" s="86">
        <v>45551</v>
      </c>
      <c r="B1132" s="69" t="s">
        <v>411</v>
      </c>
      <c r="C1132" s="69" t="s">
        <v>268</v>
      </c>
      <c r="D1132" s="69">
        <v>967</v>
      </c>
      <c r="E1132" s="69">
        <v>62568</v>
      </c>
      <c r="F1132" s="69">
        <v>64.7</v>
      </c>
      <c r="G1132" s="69">
        <v>60401</v>
      </c>
      <c r="H1132" s="69">
        <v>37154</v>
      </c>
      <c r="I1132" s="69">
        <v>1.21</v>
      </c>
      <c r="J1132" s="69">
        <v>730</v>
      </c>
    </row>
    <row r="1133" spans="1:10">
      <c r="A1133" s="86">
        <v>45551</v>
      </c>
      <c r="B1133" s="69" t="s">
        <v>392</v>
      </c>
      <c r="C1133" s="69" t="s">
        <v>185</v>
      </c>
      <c r="D1133" s="69">
        <v>2101</v>
      </c>
      <c r="E1133" s="69">
        <v>171524</v>
      </c>
      <c r="F1133" s="69">
        <v>81.64</v>
      </c>
      <c r="G1133" s="69">
        <v>202047</v>
      </c>
      <c r="H1133" s="69">
        <v>144293</v>
      </c>
      <c r="I1133" s="69">
        <v>0.81</v>
      </c>
      <c r="J1133" s="69">
        <v>1646</v>
      </c>
    </row>
    <row r="1134" spans="1:10">
      <c r="A1134" s="86">
        <v>45551</v>
      </c>
      <c r="B1134" s="69" t="s">
        <v>385</v>
      </c>
      <c r="C1134" s="69" t="s">
        <v>157</v>
      </c>
      <c r="D1134" s="69">
        <v>59</v>
      </c>
      <c r="E1134" s="69">
        <v>26169</v>
      </c>
      <c r="F1134" s="69">
        <v>443.54</v>
      </c>
      <c r="G1134" s="69">
        <v>8518</v>
      </c>
      <c r="H1134" s="69">
        <v>7590</v>
      </c>
      <c r="I1134" s="69">
        <v>0.47</v>
      </c>
      <c r="J1134" s="69">
        <v>40</v>
      </c>
    </row>
    <row r="1135" spans="1:10">
      <c r="A1135" s="86">
        <v>45551</v>
      </c>
      <c r="B1135" s="69" t="s">
        <v>405</v>
      </c>
      <c r="C1135" s="69" t="s">
        <v>239</v>
      </c>
      <c r="D1135" s="69">
        <v>584</v>
      </c>
      <c r="E1135" s="69">
        <v>31559</v>
      </c>
      <c r="F1135" s="69">
        <v>54.04</v>
      </c>
      <c r="G1135" s="69">
        <v>17006</v>
      </c>
      <c r="H1135" s="69">
        <v>13190</v>
      </c>
      <c r="I1135" s="69">
        <v>2.4500000000000002</v>
      </c>
      <c r="J1135" s="69">
        <v>417</v>
      </c>
    </row>
    <row r="1136" spans="1:10">
      <c r="A1136" s="86">
        <v>45551</v>
      </c>
      <c r="B1136" s="69" t="s">
        <v>349</v>
      </c>
      <c r="C1136" s="69" t="s">
        <v>123</v>
      </c>
      <c r="D1136" s="69">
        <v>350</v>
      </c>
      <c r="E1136" s="69">
        <v>76177</v>
      </c>
      <c r="F1136" s="69">
        <v>217.65</v>
      </c>
      <c r="G1136" s="69">
        <v>13499</v>
      </c>
      <c r="H1136" s="69">
        <v>10639</v>
      </c>
      <c r="I1136" s="69">
        <v>1.41</v>
      </c>
      <c r="J1136" s="69">
        <v>191</v>
      </c>
    </row>
    <row r="1137" spans="1:10">
      <c r="A1137" s="86">
        <v>45551</v>
      </c>
      <c r="B1137" s="69" t="s">
        <v>423</v>
      </c>
      <c r="C1137" s="69" t="s">
        <v>422</v>
      </c>
      <c r="D1137" s="69">
        <v>18</v>
      </c>
      <c r="E1137" s="69">
        <v>14875</v>
      </c>
      <c r="F1137" s="69">
        <v>826.39</v>
      </c>
      <c r="G1137" s="69">
        <v>4776</v>
      </c>
      <c r="H1137" s="69">
        <v>3860</v>
      </c>
      <c r="I1137" s="69">
        <v>0.23</v>
      </c>
      <c r="J1137" s="69">
        <v>11</v>
      </c>
    </row>
    <row r="1138" spans="1:10">
      <c r="A1138" s="86">
        <v>45551</v>
      </c>
      <c r="B1138" s="69" t="s">
        <v>425</v>
      </c>
      <c r="C1138" s="69" t="s">
        <v>424</v>
      </c>
      <c r="D1138" s="69">
        <v>24</v>
      </c>
      <c r="E1138" s="69">
        <v>16515</v>
      </c>
      <c r="F1138" s="69">
        <v>688.13</v>
      </c>
      <c r="G1138" s="69">
        <v>1322</v>
      </c>
      <c r="H1138" s="69">
        <v>1025</v>
      </c>
      <c r="I1138" s="69">
        <v>0.98</v>
      </c>
      <c r="J1138" s="69">
        <v>13</v>
      </c>
    </row>
    <row r="1139" spans="1:10">
      <c r="A1139" s="86">
        <v>45551</v>
      </c>
      <c r="B1139" s="69" t="s">
        <v>427</v>
      </c>
      <c r="C1139" s="69" t="s">
        <v>426</v>
      </c>
      <c r="D1139" s="69">
        <v>38</v>
      </c>
      <c r="E1139" s="69">
        <v>14988</v>
      </c>
      <c r="F1139" s="69">
        <v>394.42</v>
      </c>
      <c r="G1139" s="69">
        <v>4869</v>
      </c>
      <c r="H1139" s="69">
        <v>3998</v>
      </c>
      <c r="I1139" s="69">
        <v>0.43</v>
      </c>
      <c r="J1139" s="69">
        <v>21</v>
      </c>
    </row>
    <row r="1140" spans="1:10">
      <c r="A1140" s="86">
        <v>45551</v>
      </c>
      <c r="B1140" s="69" t="s">
        <v>429</v>
      </c>
      <c r="C1140" s="69" t="s">
        <v>428</v>
      </c>
      <c r="D1140" s="69">
        <v>8</v>
      </c>
      <c r="E1140" s="69">
        <v>15152</v>
      </c>
      <c r="F1140" s="69">
        <v>1894</v>
      </c>
      <c r="G1140" s="69">
        <v>1264</v>
      </c>
      <c r="H1140" s="69">
        <v>946</v>
      </c>
      <c r="I1140" s="69">
        <v>0.32</v>
      </c>
      <c r="J1140" s="69">
        <v>4</v>
      </c>
    </row>
    <row r="1141" spans="1:10">
      <c r="A1141" s="86">
        <v>45551</v>
      </c>
      <c r="B1141" s="69" t="s">
        <v>375</v>
      </c>
      <c r="C1141" s="69" t="s">
        <v>138</v>
      </c>
      <c r="D1141" s="69">
        <v>290</v>
      </c>
      <c r="E1141" s="69">
        <v>76185</v>
      </c>
      <c r="F1141" s="69">
        <v>262.70999999999998</v>
      </c>
      <c r="G1141" s="69">
        <v>23548</v>
      </c>
      <c r="H1141" s="69">
        <v>20557</v>
      </c>
      <c r="I1141" s="69">
        <v>0.65</v>
      </c>
      <c r="J1141" s="69">
        <v>153</v>
      </c>
    </row>
    <row r="1142" spans="1:10">
      <c r="A1142" s="86">
        <v>45551</v>
      </c>
      <c r="B1142" s="69" t="s">
        <v>376</v>
      </c>
      <c r="C1142" s="69" t="s">
        <v>138</v>
      </c>
      <c r="D1142" s="69">
        <v>32</v>
      </c>
      <c r="E1142" s="69">
        <v>14564</v>
      </c>
      <c r="F1142" s="69">
        <v>455.13</v>
      </c>
      <c r="G1142" s="69">
        <v>2512</v>
      </c>
      <c r="H1142" s="69">
        <v>2267</v>
      </c>
      <c r="I1142" s="69">
        <v>0.56000000000000005</v>
      </c>
      <c r="J1142" s="69">
        <v>14</v>
      </c>
    </row>
    <row r="1143" spans="1:10">
      <c r="A1143" s="86">
        <v>45551</v>
      </c>
      <c r="B1143" s="69" t="s">
        <v>440</v>
      </c>
      <c r="C1143" s="69" t="s">
        <v>432</v>
      </c>
      <c r="D1143" s="69">
        <v>558</v>
      </c>
      <c r="E1143" s="69">
        <v>43443</v>
      </c>
      <c r="F1143" s="69">
        <v>77.849999999999994</v>
      </c>
      <c r="G1143" s="69">
        <v>40372</v>
      </c>
      <c r="H1143" s="69">
        <v>31795</v>
      </c>
      <c r="I1143" s="69">
        <v>1.04</v>
      </c>
      <c r="J1143" s="69">
        <v>421</v>
      </c>
    </row>
    <row r="1144" spans="1:10">
      <c r="A1144" s="86">
        <v>45551</v>
      </c>
      <c r="B1144" s="69" t="s">
        <v>199</v>
      </c>
      <c r="C1144" s="69" t="s">
        <v>454</v>
      </c>
      <c r="D1144" s="69">
        <v>566</v>
      </c>
      <c r="E1144" s="69">
        <v>43547</v>
      </c>
      <c r="F1144" s="69">
        <v>76.94</v>
      </c>
      <c r="G1144" s="69">
        <v>45432</v>
      </c>
      <c r="H1144" s="69">
        <v>32198</v>
      </c>
      <c r="I1144" s="69">
        <v>0.85</v>
      </c>
      <c r="J1144" s="69">
        <v>386</v>
      </c>
    </row>
    <row r="1145" spans="1:10">
      <c r="A1145" s="86">
        <v>45551</v>
      </c>
      <c r="B1145" s="69" t="s">
        <v>420</v>
      </c>
      <c r="C1145" s="69" t="s">
        <v>419</v>
      </c>
      <c r="D1145" s="69">
        <v>110</v>
      </c>
      <c r="E1145" s="69">
        <v>65557</v>
      </c>
      <c r="F1145" s="69">
        <v>595.97</v>
      </c>
      <c r="G1145" s="69">
        <v>96462</v>
      </c>
      <c r="H1145" s="69">
        <v>94833</v>
      </c>
      <c r="I1145" s="69">
        <v>0</v>
      </c>
      <c r="J1145" s="69">
        <v>3</v>
      </c>
    </row>
    <row r="1146" spans="1:10">
      <c r="A1146" s="86">
        <v>45551</v>
      </c>
      <c r="B1146" s="69" t="s">
        <v>409</v>
      </c>
      <c r="C1146" s="69" t="s">
        <v>253</v>
      </c>
      <c r="D1146" s="69">
        <v>1623</v>
      </c>
      <c r="E1146" s="69">
        <v>101454</v>
      </c>
      <c r="F1146" s="69">
        <v>62.51</v>
      </c>
      <c r="G1146" s="69">
        <v>24024</v>
      </c>
      <c r="H1146" s="69">
        <v>23026</v>
      </c>
      <c r="I1146" s="69">
        <v>6.4</v>
      </c>
      <c r="J1146" s="69">
        <v>1537</v>
      </c>
    </row>
    <row r="1147" spans="1:10">
      <c r="A1147" s="86">
        <v>45551</v>
      </c>
      <c r="B1147" s="69" t="s">
        <v>378</v>
      </c>
      <c r="C1147" s="69" t="s">
        <v>145</v>
      </c>
      <c r="D1147" s="69">
        <v>182</v>
      </c>
      <c r="E1147" s="69">
        <v>36808</v>
      </c>
      <c r="F1147" s="69">
        <v>202.24</v>
      </c>
      <c r="G1147" s="69">
        <v>7590</v>
      </c>
      <c r="H1147" s="69">
        <v>6776</v>
      </c>
      <c r="I1147" s="69">
        <v>1.26</v>
      </c>
      <c r="J1147" s="69">
        <v>96</v>
      </c>
    </row>
    <row r="1148" spans="1:10">
      <c r="A1148" s="86">
        <v>45551</v>
      </c>
      <c r="B1148" s="69" t="s">
        <v>444</v>
      </c>
      <c r="C1148" s="69" t="s">
        <v>432</v>
      </c>
      <c r="D1148" s="69">
        <v>512</v>
      </c>
      <c r="E1148" s="69">
        <v>42545</v>
      </c>
      <c r="F1148" s="69">
        <v>83.1</v>
      </c>
      <c r="G1148" s="69">
        <v>49048</v>
      </c>
      <c r="H1148" s="69">
        <v>29963</v>
      </c>
      <c r="I1148" s="69">
        <v>0.86</v>
      </c>
      <c r="J1148" s="69">
        <v>423</v>
      </c>
    </row>
    <row r="1149" spans="1:10">
      <c r="A1149" s="86">
        <v>45551</v>
      </c>
      <c r="B1149" s="69" t="s">
        <v>196</v>
      </c>
      <c r="C1149" s="69" t="s">
        <v>454</v>
      </c>
      <c r="D1149" s="69">
        <v>496</v>
      </c>
      <c r="E1149" s="69">
        <v>43450</v>
      </c>
      <c r="F1149" s="69">
        <v>87.6</v>
      </c>
      <c r="G1149" s="69">
        <v>48273</v>
      </c>
      <c r="H1149" s="69">
        <v>31796</v>
      </c>
      <c r="I1149" s="69">
        <v>0.79</v>
      </c>
      <c r="J1149" s="69">
        <v>382</v>
      </c>
    </row>
    <row r="1150" spans="1:10">
      <c r="A1150" s="86">
        <v>45551</v>
      </c>
      <c r="B1150" s="69" t="s">
        <v>366</v>
      </c>
      <c r="C1150" s="69" t="s">
        <v>365</v>
      </c>
      <c r="D1150" s="69">
        <v>157</v>
      </c>
      <c r="E1150" s="69">
        <v>56949</v>
      </c>
      <c r="F1150" s="69">
        <v>362.73</v>
      </c>
      <c r="G1150" s="69">
        <v>10758</v>
      </c>
      <c r="H1150" s="69">
        <v>9339</v>
      </c>
      <c r="I1150" s="69">
        <v>0.59</v>
      </c>
      <c r="J1150" s="69">
        <v>64</v>
      </c>
    </row>
    <row r="1151" spans="1:10">
      <c r="A1151" s="86">
        <v>45551</v>
      </c>
      <c r="B1151" s="69" t="s">
        <v>456</v>
      </c>
      <c r="C1151" s="69" t="s">
        <v>455</v>
      </c>
      <c r="D1151" s="69">
        <v>224</v>
      </c>
      <c r="E1151" s="69">
        <v>17351</v>
      </c>
      <c r="F1151" s="69">
        <v>77.459999999999994</v>
      </c>
      <c r="G1151" s="69">
        <v>19197</v>
      </c>
      <c r="H1151" s="69">
        <v>14491</v>
      </c>
      <c r="I1151" s="69">
        <v>0.8</v>
      </c>
      <c r="J1151" s="69">
        <v>154</v>
      </c>
    </row>
    <row r="1152" spans="1:10">
      <c r="A1152" s="86">
        <v>45551</v>
      </c>
      <c r="B1152" s="69" t="s">
        <v>380</v>
      </c>
      <c r="C1152" s="69" t="s">
        <v>150</v>
      </c>
      <c r="D1152" s="69">
        <v>208</v>
      </c>
      <c r="E1152" s="69">
        <v>33524</v>
      </c>
      <c r="F1152" s="69">
        <v>161.16999999999999</v>
      </c>
      <c r="G1152" s="69">
        <v>9979</v>
      </c>
      <c r="H1152" s="69">
        <v>9231</v>
      </c>
      <c r="I1152" s="69">
        <v>1.1200000000000001</v>
      </c>
      <c r="J1152" s="69">
        <v>112</v>
      </c>
    </row>
    <row r="1153" spans="1:10">
      <c r="A1153" s="86">
        <v>45551</v>
      </c>
      <c r="B1153" s="69" t="s">
        <v>352</v>
      </c>
      <c r="C1153" s="69" t="s">
        <v>141</v>
      </c>
      <c r="D1153" s="69">
        <v>93</v>
      </c>
      <c r="E1153" s="69">
        <v>10181</v>
      </c>
      <c r="F1153" s="69">
        <v>109.47</v>
      </c>
      <c r="G1153" s="69">
        <v>1209</v>
      </c>
      <c r="H1153" s="69">
        <v>995</v>
      </c>
      <c r="I1153" s="69">
        <v>2.4</v>
      </c>
      <c r="J1153" s="69">
        <v>29</v>
      </c>
    </row>
    <row r="1154" spans="1:10">
      <c r="A1154" s="86">
        <v>45551</v>
      </c>
      <c r="B1154" s="69" t="s">
        <v>355</v>
      </c>
      <c r="C1154" s="69" t="s">
        <v>141</v>
      </c>
      <c r="D1154" s="69">
        <v>107</v>
      </c>
      <c r="E1154" s="69">
        <v>10408</v>
      </c>
      <c r="F1154" s="69">
        <v>97.27</v>
      </c>
      <c r="G1154" s="69">
        <v>2331</v>
      </c>
      <c r="H1154" s="69">
        <v>1949</v>
      </c>
      <c r="I1154" s="69">
        <v>2.19</v>
      </c>
      <c r="J1154" s="69">
        <v>51</v>
      </c>
    </row>
    <row r="1155" spans="1:10">
      <c r="A1155" s="86">
        <v>45551</v>
      </c>
      <c r="B1155" s="69" t="s">
        <v>356</v>
      </c>
      <c r="C1155" s="69" t="s">
        <v>141</v>
      </c>
      <c r="D1155" s="69">
        <v>74</v>
      </c>
      <c r="E1155" s="69">
        <v>10216</v>
      </c>
      <c r="F1155" s="69">
        <v>138.05000000000001</v>
      </c>
      <c r="G1155" s="69">
        <v>1717</v>
      </c>
      <c r="H1155" s="69">
        <v>1415</v>
      </c>
      <c r="I1155" s="69">
        <v>1.92</v>
      </c>
      <c r="J1155" s="69">
        <v>33</v>
      </c>
    </row>
    <row r="1156" spans="1:10">
      <c r="A1156" s="86">
        <v>45551</v>
      </c>
      <c r="B1156" s="69" t="s">
        <v>357</v>
      </c>
      <c r="C1156" s="69" t="s">
        <v>141</v>
      </c>
      <c r="D1156" s="69">
        <v>59</v>
      </c>
      <c r="E1156" s="69">
        <v>10052</v>
      </c>
      <c r="F1156" s="69">
        <v>170.37</v>
      </c>
      <c r="G1156" s="69">
        <v>1427</v>
      </c>
      <c r="H1156" s="69">
        <v>1242</v>
      </c>
      <c r="I1156" s="69">
        <v>1.82</v>
      </c>
      <c r="J1156" s="69">
        <v>26</v>
      </c>
    </row>
    <row r="1157" spans="1:10">
      <c r="A1157" s="86">
        <v>45551</v>
      </c>
      <c r="B1157" s="69" t="s">
        <v>358</v>
      </c>
      <c r="C1157" s="69" t="s">
        <v>141</v>
      </c>
      <c r="D1157" s="69">
        <v>94</v>
      </c>
      <c r="E1157" s="69">
        <v>10079</v>
      </c>
      <c r="F1157" s="69">
        <v>107.22</v>
      </c>
      <c r="G1157" s="69">
        <v>1847</v>
      </c>
      <c r="H1157" s="69">
        <v>1631</v>
      </c>
      <c r="I1157" s="69">
        <v>1.73</v>
      </c>
      <c r="J1157" s="69">
        <v>32</v>
      </c>
    </row>
    <row r="1158" spans="1:10">
      <c r="A1158" s="86">
        <v>45551</v>
      </c>
      <c r="B1158" s="69" t="s">
        <v>359</v>
      </c>
      <c r="C1158" s="69" t="s">
        <v>141</v>
      </c>
      <c r="D1158" s="69">
        <v>88</v>
      </c>
      <c r="E1158" s="69">
        <v>10022</v>
      </c>
      <c r="F1158" s="69">
        <v>113.89</v>
      </c>
      <c r="G1158" s="69">
        <v>2938</v>
      </c>
      <c r="H1158" s="69">
        <v>2445</v>
      </c>
      <c r="I1158" s="69">
        <v>1.77</v>
      </c>
      <c r="J1158" s="69">
        <v>52</v>
      </c>
    </row>
    <row r="1159" spans="1:10">
      <c r="A1159" s="86">
        <v>45551</v>
      </c>
      <c r="B1159" s="69" t="s">
        <v>360</v>
      </c>
      <c r="C1159" s="69" t="s">
        <v>141</v>
      </c>
      <c r="D1159" s="69">
        <v>77</v>
      </c>
      <c r="E1159" s="69">
        <v>9928</v>
      </c>
      <c r="F1159" s="69">
        <v>128.94</v>
      </c>
      <c r="G1159" s="69">
        <v>1800</v>
      </c>
      <c r="H1159" s="69">
        <v>1516</v>
      </c>
      <c r="I1159" s="69">
        <v>2.2200000000000002</v>
      </c>
      <c r="J1159" s="69">
        <v>40</v>
      </c>
    </row>
    <row r="1160" spans="1:10">
      <c r="A1160" s="86">
        <v>45551</v>
      </c>
      <c r="B1160" s="69" t="s">
        <v>361</v>
      </c>
      <c r="C1160" s="69" t="s">
        <v>141</v>
      </c>
      <c r="D1160" s="69">
        <v>146</v>
      </c>
      <c r="E1160" s="69">
        <v>10246</v>
      </c>
      <c r="F1160" s="69">
        <v>70.180000000000007</v>
      </c>
      <c r="G1160" s="69">
        <v>1608</v>
      </c>
      <c r="H1160" s="69">
        <v>1360</v>
      </c>
      <c r="I1160" s="69">
        <v>3.92</v>
      </c>
      <c r="J1160" s="69">
        <v>63</v>
      </c>
    </row>
    <row r="1161" spans="1:10">
      <c r="A1161" s="86">
        <v>45551</v>
      </c>
      <c r="B1161" s="69" t="s">
        <v>362</v>
      </c>
      <c r="C1161" s="69" t="s">
        <v>141</v>
      </c>
      <c r="D1161" s="69">
        <v>77</v>
      </c>
      <c r="E1161" s="69">
        <v>10210</v>
      </c>
      <c r="F1161" s="69">
        <v>132.6</v>
      </c>
      <c r="G1161" s="69">
        <v>1535</v>
      </c>
      <c r="H1161" s="69">
        <v>1276</v>
      </c>
      <c r="I1161" s="69">
        <v>2.41</v>
      </c>
      <c r="J1161" s="69">
        <v>37</v>
      </c>
    </row>
    <row r="1162" spans="1:10">
      <c r="A1162" s="86">
        <v>45551</v>
      </c>
      <c r="B1162" s="69" t="s">
        <v>363</v>
      </c>
      <c r="C1162" s="69" t="s">
        <v>141</v>
      </c>
      <c r="D1162" s="69">
        <v>117</v>
      </c>
      <c r="E1162" s="69">
        <v>10078</v>
      </c>
      <c r="F1162" s="69">
        <v>86.14</v>
      </c>
      <c r="G1162" s="69">
        <v>2730</v>
      </c>
      <c r="H1162" s="69">
        <v>2293</v>
      </c>
      <c r="I1162" s="69">
        <v>1.72</v>
      </c>
      <c r="J1162" s="69">
        <v>47</v>
      </c>
    </row>
    <row r="1163" spans="1:10">
      <c r="A1163" s="86">
        <v>45551</v>
      </c>
      <c r="B1163" s="69" t="s">
        <v>364</v>
      </c>
      <c r="C1163" s="69" t="s">
        <v>141</v>
      </c>
      <c r="D1163" s="69">
        <v>134</v>
      </c>
      <c r="E1163" s="69">
        <v>10203</v>
      </c>
      <c r="F1163" s="69">
        <v>76.14</v>
      </c>
      <c r="G1163" s="69">
        <v>2424</v>
      </c>
      <c r="H1163" s="69">
        <v>2035</v>
      </c>
      <c r="I1163" s="69">
        <v>2.64</v>
      </c>
      <c r="J1163" s="69">
        <v>64</v>
      </c>
    </row>
    <row r="1164" spans="1:10">
      <c r="A1164" s="86">
        <v>45551</v>
      </c>
      <c r="B1164" s="69" t="s">
        <v>381</v>
      </c>
      <c r="C1164" s="69" t="s">
        <v>153</v>
      </c>
      <c r="D1164" s="69">
        <v>187</v>
      </c>
      <c r="E1164" s="69">
        <v>38692</v>
      </c>
      <c r="F1164" s="69">
        <v>206.91</v>
      </c>
      <c r="G1164" s="69">
        <v>7152</v>
      </c>
      <c r="H1164" s="69">
        <v>6234</v>
      </c>
      <c r="I1164" s="69">
        <v>1.17</v>
      </c>
      <c r="J1164" s="69">
        <v>84</v>
      </c>
    </row>
    <row r="1165" spans="1:10">
      <c r="A1165" s="86">
        <v>45551</v>
      </c>
      <c r="B1165" s="69" t="s">
        <v>446</v>
      </c>
      <c r="C1165" s="69" t="s">
        <v>432</v>
      </c>
      <c r="D1165" s="69">
        <v>703</v>
      </c>
      <c r="E1165" s="69">
        <v>43555</v>
      </c>
      <c r="F1165" s="69">
        <v>61.96</v>
      </c>
      <c r="G1165" s="69">
        <v>37381</v>
      </c>
      <c r="H1165" s="69">
        <v>31967</v>
      </c>
      <c r="I1165" s="69">
        <v>1.33</v>
      </c>
      <c r="J1165" s="69">
        <v>498</v>
      </c>
    </row>
    <row r="1166" spans="1:10">
      <c r="A1166" s="86">
        <v>45551</v>
      </c>
      <c r="B1166" s="69" t="s">
        <v>200</v>
      </c>
      <c r="C1166" s="69" t="s">
        <v>454</v>
      </c>
      <c r="D1166" s="69">
        <v>818</v>
      </c>
      <c r="E1166" s="69">
        <v>44451</v>
      </c>
      <c r="F1166" s="69">
        <v>54.34</v>
      </c>
      <c r="G1166" s="69">
        <v>39871</v>
      </c>
      <c r="H1166" s="69">
        <v>33403</v>
      </c>
      <c r="I1166" s="69">
        <v>1.3</v>
      </c>
      <c r="J1166" s="69">
        <v>518</v>
      </c>
    </row>
    <row r="1167" spans="1:10">
      <c r="A1167" s="86">
        <v>45552</v>
      </c>
      <c r="B1167" s="69" t="s">
        <v>431</v>
      </c>
      <c r="C1167" s="69" t="s">
        <v>430</v>
      </c>
      <c r="D1167" s="69">
        <v>52</v>
      </c>
      <c r="E1167" s="69">
        <v>17976</v>
      </c>
      <c r="F1167" s="69">
        <v>345.69</v>
      </c>
      <c r="G1167" s="69">
        <v>21838</v>
      </c>
      <c r="H1167" s="69">
        <v>20933</v>
      </c>
      <c r="I1167" s="69">
        <v>0.15</v>
      </c>
      <c r="J1167" s="69">
        <v>32</v>
      </c>
    </row>
    <row r="1168" spans="1:10">
      <c r="A1168" s="86">
        <v>45552</v>
      </c>
      <c r="B1168" s="69" t="s">
        <v>348</v>
      </c>
      <c r="C1168" s="69" t="s">
        <v>123</v>
      </c>
      <c r="D1168" s="69">
        <v>100</v>
      </c>
      <c r="E1168" s="69">
        <v>19835</v>
      </c>
      <c r="F1168" s="69">
        <v>198.35</v>
      </c>
      <c r="G1168" s="69">
        <v>2766</v>
      </c>
      <c r="H1168" s="69">
        <v>2556</v>
      </c>
      <c r="I1168" s="69">
        <v>1.66</v>
      </c>
      <c r="J1168" s="69">
        <v>46</v>
      </c>
    </row>
    <row r="1169" spans="1:10">
      <c r="A1169" s="86">
        <v>45552</v>
      </c>
      <c r="B1169" s="69" t="s">
        <v>404</v>
      </c>
      <c r="C1169" s="69" t="s">
        <v>223</v>
      </c>
      <c r="D1169" s="69">
        <v>126</v>
      </c>
      <c r="E1169" s="69">
        <v>15890</v>
      </c>
      <c r="F1169" s="69">
        <v>126.11</v>
      </c>
      <c r="G1169" s="69">
        <v>5584</v>
      </c>
      <c r="H1169" s="69">
        <v>4931</v>
      </c>
      <c r="I1169" s="69">
        <v>0.97</v>
      </c>
      <c r="J1169" s="69">
        <v>54</v>
      </c>
    </row>
    <row r="1170" spans="1:10">
      <c r="A1170" s="86">
        <v>45552</v>
      </c>
      <c r="B1170" s="69" t="s">
        <v>408</v>
      </c>
      <c r="C1170" s="69" t="s">
        <v>248</v>
      </c>
      <c r="D1170" s="69">
        <v>1467</v>
      </c>
      <c r="E1170" s="69">
        <v>95167</v>
      </c>
      <c r="F1170" s="69">
        <v>64.87</v>
      </c>
      <c r="G1170" s="69">
        <v>24708</v>
      </c>
      <c r="H1170" s="69">
        <v>22482</v>
      </c>
      <c r="I1170" s="69">
        <v>5.5</v>
      </c>
      <c r="J1170" s="69">
        <v>1360</v>
      </c>
    </row>
    <row r="1171" spans="1:10">
      <c r="A1171" s="86">
        <v>45552</v>
      </c>
      <c r="B1171" s="69" t="s">
        <v>388</v>
      </c>
      <c r="C1171" s="69" t="s">
        <v>388</v>
      </c>
      <c r="D1171" s="69">
        <v>60</v>
      </c>
      <c r="E1171" s="69">
        <v>34412</v>
      </c>
      <c r="F1171" s="69">
        <v>573.53</v>
      </c>
      <c r="G1171" s="69">
        <v>46283</v>
      </c>
      <c r="H1171" s="69">
        <v>46136</v>
      </c>
      <c r="I1171" s="69">
        <v>0.04</v>
      </c>
      <c r="J1171" s="69">
        <v>19</v>
      </c>
    </row>
    <row r="1172" spans="1:10">
      <c r="A1172" s="86">
        <v>45552</v>
      </c>
      <c r="B1172" s="69" t="s">
        <v>179</v>
      </c>
      <c r="C1172" s="69" t="s">
        <v>179</v>
      </c>
      <c r="D1172" s="69">
        <v>312</v>
      </c>
      <c r="E1172" s="69">
        <v>39302</v>
      </c>
      <c r="F1172" s="69">
        <v>125.97</v>
      </c>
      <c r="G1172" s="69">
        <v>57199</v>
      </c>
      <c r="H1172" s="69">
        <v>56358</v>
      </c>
      <c r="I1172" s="69">
        <v>0</v>
      </c>
    </row>
    <row r="1173" spans="1:10">
      <c r="A1173" s="86">
        <v>45552</v>
      </c>
      <c r="B1173" s="69" t="s">
        <v>394</v>
      </c>
      <c r="C1173" s="69" t="s">
        <v>393</v>
      </c>
      <c r="D1173" s="69">
        <v>1886</v>
      </c>
      <c r="E1173" s="69">
        <v>132084</v>
      </c>
      <c r="F1173" s="69">
        <v>70.03</v>
      </c>
      <c r="G1173" s="69">
        <v>128160</v>
      </c>
      <c r="H1173" s="69">
        <v>100907</v>
      </c>
      <c r="I1173" s="69">
        <v>0.86</v>
      </c>
      <c r="J1173" s="69">
        <v>1096</v>
      </c>
    </row>
    <row r="1174" spans="1:10">
      <c r="A1174" s="86">
        <v>45552</v>
      </c>
      <c r="B1174" s="69" t="s">
        <v>395</v>
      </c>
      <c r="C1174" s="69" t="s">
        <v>393</v>
      </c>
      <c r="D1174" s="69">
        <v>2891</v>
      </c>
      <c r="E1174" s="69">
        <v>209733</v>
      </c>
      <c r="F1174" s="69">
        <v>72.55</v>
      </c>
      <c r="G1174" s="69">
        <v>237505</v>
      </c>
      <c r="H1174" s="69">
        <v>171051</v>
      </c>
      <c r="I1174" s="69">
        <v>0.82</v>
      </c>
      <c r="J1174" s="69">
        <v>1941</v>
      </c>
    </row>
    <row r="1175" spans="1:10">
      <c r="A1175" s="86">
        <v>45552</v>
      </c>
      <c r="B1175" s="69" t="s">
        <v>396</v>
      </c>
      <c r="C1175" s="69" t="s">
        <v>393</v>
      </c>
      <c r="D1175" s="69">
        <v>306</v>
      </c>
      <c r="E1175" s="69">
        <v>19444</v>
      </c>
      <c r="F1175" s="69">
        <v>63.54</v>
      </c>
      <c r="G1175" s="69">
        <v>20831</v>
      </c>
      <c r="H1175" s="69">
        <v>15109</v>
      </c>
      <c r="I1175" s="69">
        <v>0.87</v>
      </c>
      <c r="J1175" s="69">
        <v>182</v>
      </c>
    </row>
    <row r="1176" spans="1:10">
      <c r="A1176" s="86">
        <v>45552</v>
      </c>
      <c r="B1176" s="69" t="s">
        <v>202</v>
      </c>
      <c r="C1176" s="69" t="s">
        <v>454</v>
      </c>
      <c r="D1176" s="69">
        <v>516</v>
      </c>
      <c r="E1176" s="69">
        <v>46357</v>
      </c>
      <c r="F1176" s="69">
        <v>89.84</v>
      </c>
      <c r="G1176" s="69">
        <v>41426</v>
      </c>
      <c r="H1176" s="69">
        <v>28073</v>
      </c>
      <c r="I1176" s="69">
        <v>0.98</v>
      </c>
      <c r="J1176" s="69">
        <v>407</v>
      </c>
    </row>
    <row r="1177" spans="1:10">
      <c r="A1177" s="86">
        <v>45552</v>
      </c>
      <c r="B1177" s="69" t="s">
        <v>198</v>
      </c>
      <c r="C1177" s="69" t="s">
        <v>454</v>
      </c>
      <c r="D1177" s="69">
        <v>528</v>
      </c>
      <c r="E1177" s="69">
        <v>45430</v>
      </c>
      <c r="F1177" s="69">
        <v>86.04</v>
      </c>
      <c r="G1177" s="69">
        <v>44869</v>
      </c>
      <c r="H1177" s="69">
        <v>28450</v>
      </c>
      <c r="I1177" s="69">
        <v>1.02</v>
      </c>
      <c r="J1177" s="69">
        <v>458</v>
      </c>
    </row>
    <row r="1178" spans="1:10">
      <c r="A1178" s="86">
        <v>45552</v>
      </c>
      <c r="B1178" s="69" t="s">
        <v>433</v>
      </c>
      <c r="C1178" s="69" t="s">
        <v>432</v>
      </c>
      <c r="D1178" s="69">
        <v>499</v>
      </c>
      <c r="E1178" s="69">
        <v>44277</v>
      </c>
      <c r="F1178" s="69">
        <v>88.73</v>
      </c>
      <c r="G1178" s="69">
        <v>37129</v>
      </c>
      <c r="H1178" s="69">
        <v>28787</v>
      </c>
      <c r="I1178" s="69">
        <v>1.03</v>
      </c>
      <c r="J1178" s="69">
        <v>384</v>
      </c>
    </row>
    <row r="1179" spans="1:10">
      <c r="A1179" s="86">
        <v>45552</v>
      </c>
      <c r="B1179" s="69" t="s">
        <v>434</v>
      </c>
      <c r="C1179" s="69" t="s">
        <v>432</v>
      </c>
      <c r="D1179" s="69">
        <v>484</v>
      </c>
      <c r="E1179" s="69">
        <v>43118</v>
      </c>
      <c r="F1179" s="69">
        <v>89.09</v>
      </c>
      <c r="G1179" s="69">
        <v>43189</v>
      </c>
      <c r="H1179" s="69">
        <v>30522</v>
      </c>
      <c r="I1179" s="69">
        <v>0.85</v>
      </c>
      <c r="J1179" s="69">
        <v>365</v>
      </c>
    </row>
    <row r="1180" spans="1:10">
      <c r="A1180" s="86">
        <v>45552</v>
      </c>
      <c r="B1180" s="69" t="s">
        <v>436</v>
      </c>
      <c r="C1180" s="69" t="s">
        <v>432</v>
      </c>
      <c r="D1180" s="69">
        <v>697</v>
      </c>
      <c r="E1180" s="69">
        <v>42386</v>
      </c>
      <c r="F1180" s="69">
        <v>60.81</v>
      </c>
      <c r="G1180" s="69">
        <v>42767</v>
      </c>
      <c r="H1180" s="69">
        <v>35230</v>
      </c>
      <c r="I1180" s="69">
        <v>1.22</v>
      </c>
      <c r="J1180" s="69">
        <v>520</v>
      </c>
    </row>
    <row r="1181" spans="1:10">
      <c r="A1181" s="86">
        <v>45552</v>
      </c>
      <c r="B1181" s="69" t="s">
        <v>201</v>
      </c>
      <c r="C1181" s="69" t="s">
        <v>454</v>
      </c>
      <c r="D1181" s="69">
        <v>517</v>
      </c>
      <c r="E1181" s="69">
        <v>40261</v>
      </c>
      <c r="F1181" s="69">
        <v>77.87</v>
      </c>
      <c r="G1181" s="69">
        <v>39069</v>
      </c>
      <c r="H1181" s="69">
        <v>30879</v>
      </c>
      <c r="I1181" s="69">
        <v>0.96</v>
      </c>
      <c r="J1181" s="69">
        <v>377</v>
      </c>
    </row>
    <row r="1182" spans="1:10">
      <c r="A1182" s="86">
        <v>45552</v>
      </c>
      <c r="B1182" s="69" t="s">
        <v>451</v>
      </c>
      <c r="C1182" s="69" t="s">
        <v>450</v>
      </c>
      <c r="D1182" s="69">
        <v>352</v>
      </c>
      <c r="E1182" s="69">
        <v>26594</v>
      </c>
      <c r="F1182" s="69">
        <v>75.55</v>
      </c>
      <c r="G1182" s="69">
        <v>55637</v>
      </c>
      <c r="H1182" s="69">
        <v>21994</v>
      </c>
      <c r="I1182" s="69">
        <v>0.62</v>
      </c>
      <c r="J1182" s="69">
        <v>343</v>
      </c>
    </row>
    <row r="1183" spans="1:10">
      <c r="A1183" s="86">
        <v>45552</v>
      </c>
      <c r="B1183" s="69" t="s">
        <v>397</v>
      </c>
      <c r="C1183" s="69" t="s">
        <v>191</v>
      </c>
      <c r="D1183" s="69">
        <v>14</v>
      </c>
      <c r="E1183" s="69">
        <v>511</v>
      </c>
      <c r="F1183" s="69">
        <v>36.5</v>
      </c>
      <c r="G1183" s="69">
        <v>178</v>
      </c>
      <c r="H1183" s="69">
        <v>166</v>
      </c>
      <c r="I1183" s="69">
        <v>4.49</v>
      </c>
      <c r="J1183" s="69">
        <v>8</v>
      </c>
    </row>
    <row r="1184" spans="1:10">
      <c r="A1184" s="86">
        <v>45552</v>
      </c>
      <c r="B1184" s="69" t="s">
        <v>398</v>
      </c>
      <c r="C1184" s="69" t="s">
        <v>191</v>
      </c>
      <c r="D1184" s="69">
        <v>494</v>
      </c>
      <c r="E1184" s="69">
        <v>28943</v>
      </c>
      <c r="F1184" s="69">
        <v>58.59</v>
      </c>
      <c r="G1184" s="69">
        <v>15210</v>
      </c>
      <c r="H1184" s="69">
        <v>13590</v>
      </c>
      <c r="I1184" s="69">
        <v>2.31</v>
      </c>
      <c r="J1184" s="69">
        <v>352</v>
      </c>
    </row>
    <row r="1185" spans="1:10">
      <c r="A1185" s="86">
        <v>45552</v>
      </c>
      <c r="B1185" s="69" t="s">
        <v>399</v>
      </c>
      <c r="C1185" s="69" t="s">
        <v>191</v>
      </c>
      <c r="D1185" s="69">
        <v>835</v>
      </c>
      <c r="E1185" s="69">
        <v>52204</v>
      </c>
      <c r="F1185" s="69">
        <v>62.52</v>
      </c>
      <c r="G1185" s="69">
        <v>37046</v>
      </c>
      <c r="H1185" s="69">
        <v>28700</v>
      </c>
      <c r="I1185" s="69">
        <v>1.68</v>
      </c>
      <c r="J1185" s="69">
        <v>624</v>
      </c>
    </row>
    <row r="1186" spans="1:10">
      <c r="A1186" s="86">
        <v>45552</v>
      </c>
      <c r="B1186" s="69" t="s">
        <v>400</v>
      </c>
      <c r="C1186" s="69" t="s">
        <v>205</v>
      </c>
      <c r="D1186" s="69">
        <v>548</v>
      </c>
      <c r="E1186" s="69">
        <v>46570</v>
      </c>
      <c r="F1186" s="69">
        <v>84.98</v>
      </c>
      <c r="G1186" s="69">
        <v>12376</v>
      </c>
      <c r="H1186" s="69">
        <v>11089</v>
      </c>
      <c r="I1186" s="69">
        <v>0.31</v>
      </c>
      <c r="J1186" s="69">
        <v>38</v>
      </c>
    </row>
    <row r="1187" spans="1:10">
      <c r="A1187" s="86">
        <v>45552</v>
      </c>
      <c r="B1187" s="69" t="s">
        <v>401</v>
      </c>
      <c r="C1187" s="69" t="s">
        <v>205</v>
      </c>
      <c r="D1187" s="69">
        <v>29</v>
      </c>
      <c r="E1187" s="69">
        <v>2585</v>
      </c>
      <c r="F1187" s="69">
        <v>89.14</v>
      </c>
      <c r="G1187" s="69">
        <v>506</v>
      </c>
      <c r="H1187" s="69">
        <v>473</v>
      </c>
      <c r="I1187" s="69">
        <v>0.2</v>
      </c>
      <c r="J1187" s="69">
        <v>1</v>
      </c>
    </row>
    <row r="1188" spans="1:10">
      <c r="A1188" s="86">
        <v>45552</v>
      </c>
      <c r="B1188" s="69" t="s">
        <v>402</v>
      </c>
      <c r="C1188" s="69" t="s">
        <v>205</v>
      </c>
      <c r="D1188" s="69">
        <v>20</v>
      </c>
      <c r="E1188" s="69">
        <v>1653</v>
      </c>
      <c r="F1188" s="69">
        <v>82.65</v>
      </c>
      <c r="G1188" s="69">
        <v>299</v>
      </c>
      <c r="H1188" s="69">
        <v>281</v>
      </c>
      <c r="I1188" s="69">
        <v>0.33</v>
      </c>
      <c r="J1188" s="69">
        <v>1</v>
      </c>
    </row>
    <row r="1189" spans="1:10">
      <c r="A1189" s="86">
        <v>45552</v>
      </c>
      <c r="B1189" s="69" t="s">
        <v>415</v>
      </c>
      <c r="C1189" s="69" t="s">
        <v>286</v>
      </c>
      <c r="D1189" s="69">
        <v>94</v>
      </c>
      <c r="E1189" s="69">
        <v>40530</v>
      </c>
      <c r="F1189" s="69">
        <v>431.17</v>
      </c>
      <c r="G1189" s="69">
        <v>59320</v>
      </c>
      <c r="H1189" s="69">
        <v>59320</v>
      </c>
      <c r="I1189" s="69">
        <v>0.04</v>
      </c>
      <c r="J1189" s="69">
        <v>22</v>
      </c>
    </row>
    <row r="1190" spans="1:10">
      <c r="A1190" s="86">
        <v>45552</v>
      </c>
      <c r="B1190" s="69" t="s">
        <v>417</v>
      </c>
      <c r="C1190" s="69" t="s">
        <v>286</v>
      </c>
      <c r="D1190" s="69">
        <v>38</v>
      </c>
      <c r="E1190" s="69">
        <v>19138</v>
      </c>
      <c r="F1190" s="69">
        <v>503.63</v>
      </c>
      <c r="G1190" s="69">
        <v>27994</v>
      </c>
      <c r="H1190" s="69">
        <v>27994</v>
      </c>
      <c r="I1190" s="69">
        <v>0.06</v>
      </c>
      <c r="J1190" s="69">
        <v>16</v>
      </c>
    </row>
    <row r="1191" spans="1:10">
      <c r="A1191" s="86">
        <v>45552</v>
      </c>
      <c r="B1191" s="69" t="s">
        <v>347</v>
      </c>
      <c r="C1191" s="69" t="s">
        <v>101</v>
      </c>
      <c r="D1191" s="69">
        <v>218</v>
      </c>
      <c r="E1191" s="69">
        <v>54720</v>
      </c>
      <c r="F1191" s="69">
        <v>251.01</v>
      </c>
      <c r="G1191" s="69">
        <v>14040</v>
      </c>
      <c r="H1191" s="69">
        <v>10763</v>
      </c>
      <c r="I1191" s="69">
        <v>0.95</v>
      </c>
      <c r="J1191" s="69">
        <v>133</v>
      </c>
    </row>
    <row r="1192" spans="1:10">
      <c r="A1192" s="86">
        <v>45552</v>
      </c>
      <c r="B1192" s="69" t="s">
        <v>438</v>
      </c>
      <c r="C1192" s="69" t="s">
        <v>432</v>
      </c>
      <c r="D1192" s="69">
        <v>573</v>
      </c>
      <c r="E1192" s="69">
        <v>37494</v>
      </c>
      <c r="F1192" s="69">
        <v>65.430000000000007</v>
      </c>
      <c r="G1192" s="69">
        <v>29559</v>
      </c>
      <c r="H1192" s="69">
        <v>24621</v>
      </c>
      <c r="I1192" s="69">
        <v>1.31</v>
      </c>
      <c r="J1192" s="69">
        <v>386</v>
      </c>
    </row>
    <row r="1193" spans="1:10">
      <c r="A1193" s="86">
        <v>45552</v>
      </c>
      <c r="B1193" s="69" t="s">
        <v>197</v>
      </c>
      <c r="C1193" s="69" t="s">
        <v>454</v>
      </c>
      <c r="D1193" s="69">
        <v>730</v>
      </c>
      <c r="E1193" s="69">
        <v>42332</v>
      </c>
      <c r="F1193" s="69">
        <v>57.99</v>
      </c>
      <c r="G1193" s="69">
        <v>33952</v>
      </c>
      <c r="H1193" s="69">
        <v>27247</v>
      </c>
      <c r="I1193" s="69">
        <v>1.35</v>
      </c>
      <c r="J1193" s="69">
        <v>458</v>
      </c>
    </row>
    <row r="1194" spans="1:10">
      <c r="A1194" s="86">
        <v>45552</v>
      </c>
      <c r="B1194" s="69" t="s">
        <v>403</v>
      </c>
      <c r="C1194" s="69" t="s">
        <v>218</v>
      </c>
      <c r="D1194" s="69">
        <v>4116</v>
      </c>
      <c r="E1194" s="69">
        <v>153081</v>
      </c>
      <c r="F1194" s="69">
        <v>37.19</v>
      </c>
      <c r="G1194" s="69">
        <v>178188</v>
      </c>
      <c r="H1194" s="69">
        <v>152295</v>
      </c>
      <c r="I1194" s="69">
        <v>1.1000000000000001</v>
      </c>
      <c r="J1194" s="69">
        <v>1957</v>
      </c>
    </row>
    <row r="1195" spans="1:10">
      <c r="A1195" s="86">
        <v>45552</v>
      </c>
      <c r="B1195" s="69" t="s">
        <v>369</v>
      </c>
      <c r="C1195" s="69" t="s">
        <v>127</v>
      </c>
      <c r="D1195" s="69">
        <v>230</v>
      </c>
      <c r="E1195" s="69">
        <v>51436</v>
      </c>
      <c r="F1195" s="69">
        <v>223.63</v>
      </c>
      <c r="G1195" s="69">
        <v>12835</v>
      </c>
      <c r="H1195" s="69">
        <v>11412</v>
      </c>
      <c r="I1195" s="69">
        <v>0.89</v>
      </c>
      <c r="J1195" s="69">
        <v>114</v>
      </c>
    </row>
    <row r="1196" spans="1:10">
      <c r="A1196" s="86">
        <v>45552</v>
      </c>
      <c r="B1196" s="69" t="s">
        <v>371</v>
      </c>
      <c r="C1196" s="69" t="s">
        <v>131</v>
      </c>
      <c r="D1196" s="69">
        <v>130</v>
      </c>
      <c r="E1196" s="69">
        <v>20447</v>
      </c>
      <c r="F1196" s="69">
        <v>157.28</v>
      </c>
      <c r="G1196" s="69">
        <v>3747</v>
      </c>
      <c r="H1196" s="69">
        <v>3215</v>
      </c>
      <c r="I1196" s="69">
        <v>1.39</v>
      </c>
      <c r="J1196" s="69">
        <v>52</v>
      </c>
    </row>
    <row r="1197" spans="1:10">
      <c r="A1197" s="86">
        <v>45552</v>
      </c>
      <c r="B1197" s="69" t="s">
        <v>384</v>
      </c>
      <c r="C1197" s="69" t="s">
        <v>157</v>
      </c>
      <c r="D1197" s="69">
        <v>467</v>
      </c>
      <c r="E1197" s="69">
        <v>69081</v>
      </c>
      <c r="F1197" s="69">
        <v>147.93</v>
      </c>
      <c r="G1197" s="69">
        <v>35403</v>
      </c>
      <c r="H1197" s="69">
        <v>30987</v>
      </c>
      <c r="I1197" s="69">
        <v>0.7</v>
      </c>
      <c r="J1197" s="69">
        <v>248</v>
      </c>
    </row>
    <row r="1198" spans="1:10">
      <c r="A1198" s="86">
        <v>45552</v>
      </c>
      <c r="B1198" s="69" t="s">
        <v>367</v>
      </c>
      <c r="C1198" s="69" t="s">
        <v>109</v>
      </c>
      <c r="D1198" s="69">
        <v>402</v>
      </c>
      <c r="E1198" s="69">
        <v>124189</v>
      </c>
      <c r="F1198" s="69">
        <v>308.93</v>
      </c>
      <c r="G1198" s="69">
        <v>30003</v>
      </c>
      <c r="H1198" s="69">
        <v>23600</v>
      </c>
      <c r="I1198" s="69">
        <v>0.66</v>
      </c>
      <c r="J1198" s="69">
        <v>197</v>
      </c>
    </row>
    <row r="1199" spans="1:10">
      <c r="A1199" s="86">
        <v>45552</v>
      </c>
      <c r="B1199" s="69" t="s">
        <v>387</v>
      </c>
      <c r="C1199" s="69" t="s">
        <v>161</v>
      </c>
      <c r="D1199" s="69">
        <v>358</v>
      </c>
      <c r="E1199" s="69">
        <v>32063</v>
      </c>
      <c r="F1199" s="69">
        <v>89.56</v>
      </c>
      <c r="G1199" s="69">
        <v>22701</v>
      </c>
      <c r="H1199" s="69">
        <v>19255</v>
      </c>
      <c r="I1199" s="69">
        <v>0.85</v>
      </c>
      <c r="J1199" s="69">
        <v>194</v>
      </c>
    </row>
    <row r="1200" spans="1:10">
      <c r="A1200" s="86">
        <v>45552</v>
      </c>
      <c r="B1200" s="69" t="s">
        <v>351</v>
      </c>
      <c r="C1200" s="69" t="s">
        <v>134</v>
      </c>
      <c r="D1200" s="69">
        <v>147</v>
      </c>
      <c r="E1200" s="69">
        <v>17576</v>
      </c>
      <c r="F1200" s="69">
        <v>119.56</v>
      </c>
      <c r="G1200" s="69">
        <v>7712</v>
      </c>
      <c r="H1200" s="69">
        <v>6907</v>
      </c>
      <c r="I1200" s="69">
        <v>1.04</v>
      </c>
      <c r="J1200" s="69">
        <v>80</v>
      </c>
    </row>
    <row r="1201" spans="1:10">
      <c r="A1201" s="86">
        <v>45552</v>
      </c>
      <c r="B1201" s="69" t="s">
        <v>412</v>
      </c>
      <c r="C1201" s="69" t="s">
        <v>273</v>
      </c>
      <c r="D1201" s="69">
        <v>1034</v>
      </c>
      <c r="E1201" s="69">
        <v>61170</v>
      </c>
      <c r="F1201" s="69">
        <v>59.16</v>
      </c>
      <c r="G1201" s="69">
        <v>31999</v>
      </c>
      <c r="H1201" s="69">
        <v>28839</v>
      </c>
      <c r="I1201" s="69">
        <v>2.2400000000000002</v>
      </c>
      <c r="J1201" s="69">
        <v>716</v>
      </c>
    </row>
    <row r="1202" spans="1:10">
      <c r="A1202" s="86">
        <v>45552</v>
      </c>
      <c r="B1202" s="69" t="s">
        <v>412</v>
      </c>
      <c r="C1202" s="69" t="s">
        <v>277</v>
      </c>
      <c r="D1202" s="69">
        <v>722</v>
      </c>
      <c r="E1202" s="69">
        <v>47108</v>
      </c>
      <c r="F1202" s="69">
        <v>65.25</v>
      </c>
      <c r="G1202" s="69">
        <v>10227</v>
      </c>
      <c r="H1202" s="69">
        <v>9573</v>
      </c>
      <c r="I1202" s="69">
        <v>7.08</v>
      </c>
      <c r="J1202" s="69">
        <v>724</v>
      </c>
    </row>
    <row r="1203" spans="1:10">
      <c r="A1203" s="86">
        <v>45552</v>
      </c>
      <c r="B1203" s="69" t="s">
        <v>412</v>
      </c>
      <c r="C1203" s="69" t="s">
        <v>282</v>
      </c>
      <c r="D1203" s="69">
        <v>777</v>
      </c>
      <c r="E1203" s="69">
        <v>48095</v>
      </c>
      <c r="F1203" s="69">
        <v>61.9</v>
      </c>
      <c r="G1203" s="69">
        <v>35803</v>
      </c>
      <c r="H1203" s="69">
        <v>28222</v>
      </c>
      <c r="I1203" s="69">
        <v>1.82</v>
      </c>
      <c r="J1203" s="69">
        <v>650</v>
      </c>
    </row>
    <row r="1204" spans="1:10">
      <c r="A1204" s="86">
        <v>45552</v>
      </c>
      <c r="B1204" s="69" t="s">
        <v>407</v>
      </c>
      <c r="C1204" s="69" t="s">
        <v>243</v>
      </c>
      <c r="D1204" s="69">
        <v>302</v>
      </c>
      <c r="E1204" s="69">
        <v>61345</v>
      </c>
      <c r="F1204" s="69">
        <v>203.13</v>
      </c>
      <c r="G1204" s="69">
        <v>23921</v>
      </c>
      <c r="H1204" s="69">
        <v>20080</v>
      </c>
      <c r="I1204" s="69">
        <v>0</v>
      </c>
    </row>
    <row r="1205" spans="1:10">
      <c r="A1205" s="86">
        <v>45552</v>
      </c>
      <c r="B1205" s="69" t="s">
        <v>411</v>
      </c>
      <c r="C1205" s="69" t="s">
        <v>268</v>
      </c>
      <c r="D1205" s="69">
        <v>823</v>
      </c>
      <c r="E1205" s="69">
        <v>61623</v>
      </c>
      <c r="F1205" s="69">
        <v>74.88</v>
      </c>
      <c r="G1205" s="69">
        <v>59565</v>
      </c>
      <c r="H1205" s="69">
        <v>35550</v>
      </c>
      <c r="I1205" s="69">
        <v>1.05</v>
      </c>
      <c r="J1205" s="69">
        <v>628</v>
      </c>
    </row>
    <row r="1206" spans="1:10">
      <c r="A1206" s="86">
        <v>45552</v>
      </c>
      <c r="B1206" s="69" t="s">
        <v>392</v>
      </c>
      <c r="C1206" s="69" t="s">
        <v>185</v>
      </c>
      <c r="D1206" s="69">
        <v>2009</v>
      </c>
      <c r="E1206" s="69">
        <v>159916</v>
      </c>
      <c r="F1206" s="69">
        <v>79.599999999999994</v>
      </c>
      <c r="G1206" s="69">
        <v>181680</v>
      </c>
      <c r="H1206" s="69">
        <v>126912</v>
      </c>
      <c r="I1206" s="69">
        <v>0.86</v>
      </c>
      <c r="J1206" s="69">
        <v>1568</v>
      </c>
    </row>
    <row r="1207" spans="1:10">
      <c r="A1207" s="86">
        <v>45552</v>
      </c>
      <c r="B1207" s="69" t="s">
        <v>405</v>
      </c>
      <c r="C1207" s="69" t="s">
        <v>239</v>
      </c>
      <c r="D1207" s="69">
        <v>562</v>
      </c>
      <c r="E1207" s="69">
        <v>31258</v>
      </c>
      <c r="F1207" s="69">
        <v>55.62</v>
      </c>
      <c r="G1207" s="69">
        <v>16580</v>
      </c>
      <c r="H1207" s="69">
        <v>13181</v>
      </c>
      <c r="I1207" s="69">
        <v>2.48</v>
      </c>
      <c r="J1207" s="69">
        <v>412</v>
      </c>
    </row>
    <row r="1208" spans="1:10">
      <c r="A1208" s="86">
        <v>45552</v>
      </c>
      <c r="B1208" s="69" t="s">
        <v>349</v>
      </c>
      <c r="C1208" s="69" t="s">
        <v>123</v>
      </c>
      <c r="D1208" s="69">
        <v>258</v>
      </c>
      <c r="E1208" s="69">
        <v>69335</v>
      </c>
      <c r="F1208" s="69">
        <v>268.74</v>
      </c>
      <c r="G1208" s="69">
        <v>11259</v>
      </c>
      <c r="H1208" s="69">
        <v>9409</v>
      </c>
      <c r="I1208" s="69">
        <v>1.07</v>
      </c>
      <c r="J1208" s="69">
        <v>120</v>
      </c>
    </row>
    <row r="1209" spans="1:10">
      <c r="A1209" s="86">
        <v>45552</v>
      </c>
      <c r="B1209" s="69" t="s">
        <v>423</v>
      </c>
      <c r="C1209" s="69" t="s">
        <v>422</v>
      </c>
      <c r="D1209" s="69">
        <v>15</v>
      </c>
      <c r="E1209" s="69">
        <v>14509</v>
      </c>
      <c r="F1209" s="69">
        <v>967.27</v>
      </c>
      <c r="G1209" s="69">
        <v>4707</v>
      </c>
      <c r="H1209" s="69">
        <v>3848</v>
      </c>
      <c r="I1209" s="69">
        <v>0.17</v>
      </c>
      <c r="J1209" s="69">
        <v>8</v>
      </c>
    </row>
    <row r="1210" spans="1:10">
      <c r="A1210" s="86">
        <v>45552</v>
      </c>
      <c r="B1210" s="69" t="s">
        <v>425</v>
      </c>
      <c r="C1210" s="69" t="s">
        <v>424</v>
      </c>
      <c r="D1210" s="69">
        <v>13</v>
      </c>
      <c r="E1210" s="69">
        <v>16053</v>
      </c>
      <c r="F1210" s="69">
        <v>1234.8499999999999</v>
      </c>
      <c r="G1210" s="69">
        <v>1395</v>
      </c>
      <c r="H1210" s="69">
        <v>1013</v>
      </c>
      <c r="I1210" s="69">
        <v>0.5</v>
      </c>
      <c r="J1210" s="69">
        <v>7</v>
      </c>
    </row>
    <row r="1211" spans="1:10">
      <c r="A1211" s="86">
        <v>45552</v>
      </c>
      <c r="B1211" s="69" t="s">
        <v>427</v>
      </c>
      <c r="C1211" s="69" t="s">
        <v>426</v>
      </c>
      <c r="D1211" s="69">
        <v>26</v>
      </c>
      <c r="E1211" s="69">
        <v>14505</v>
      </c>
      <c r="F1211" s="69">
        <v>557.88</v>
      </c>
      <c r="G1211" s="69">
        <v>4861</v>
      </c>
      <c r="H1211" s="69">
        <v>4006</v>
      </c>
      <c r="I1211" s="69">
        <v>0.19</v>
      </c>
      <c r="J1211" s="69">
        <v>9</v>
      </c>
    </row>
    <row r="1212" spans="1:10">
      <c r="A1212" s="86">
        <v>45552</v>
      </c>
      <c r="B1212" s="69" t="s">
        <v>429</v>
      </c>
      <c r="C1212" s="69" t="s">
        <v>428</v>
      </c>
      <c r="D1212" s="69">
        <v>9</v>
      </c>
      <c r="E1212" s="69">
        <v>14666</v>
      </c>
      <c r="F1212" s="69">
        <v>1629.56</v>
      </c>
      <c r="G1212" s="69">
        <v>1232</v>
      </c>
      <c r="H1212" s="69">
        <v>967</v>
      </c>
      <c r="I1212" s="69">
        <v>0.41</v>
      </c>
      <c r="J1212" s="69">
        <v>5</v>
      </c>
    </row>
    <row r="1213" spans="1:10">
      <c r="A1213" s="86">
        <v>45552</v>
      </c>
      <c r="B1213" s="69" t="s">
        <v>375</v>
      </c>
      <c r="C1213" s="69" t="s">
        <v>138</v>
      </c>
      <c r="D1213" s="69">
        <v>291</v>
      </c>
      <c r="E1213" s="69">
        <v>60456</v>
      </c>
      <c r="F1213" s="69">
        <v>207.75</v>
      </c>
      <c r="G1213" s="69">
        <v>20806</v>
      </c>
      <c r="H1213" s="69">
        <v>18609</v>
      </c>
      <c r="I1213" s="69">
        <v>0.72</v>
      </c>
      <c r="J1213" s="69">
        <v>150</v>
      </c>
    </row>
    <row r="1214" spans="1:10">
      <c r="A1214" s="86">
        <v>45552</v>
      </c>
      <c r="B1214" s="69" t="s">
        <v>440</v>
      </c>
      <c r="C1214" s="69" t="s">
        <v>432</v>
      </c>
      <c r="D1214" s="69">
        <v>430</v>
      </c>
      <c r="E1214" s="69">
        <v>40444</v>
      </c>
      <c r="F1214" s="69">
        <v>94.06</v>
      </c>
      <c r="G1214" s="69">
        <v>37020</v>
      </c>
      <c r="H1214" s="69">
        <v>28403</v>
      </c>
      <c r="I1214" s="69">
        <v>0.89</v>
      </c>
      <c r="J1214" s="69">
        <v>329</v>
      </c>
    </row>
    <row r="1215" spans="1:10">
      <c r="A1215" s="86">
        <v>45552</v>
      </c>
      <c r="B1215" s="69" t="s">
        <v>199</v>
      </c>
      <c r="C1215" s="69" t="s">
        <v>454</v>
      </c>
      <c r="D1215" s="69">
        <v>562</v>
      </c>
      <c r="E1215" s="69">
        <v>41617</v>
      </c>
      <c r="F1215" s="69">
        <v>74.05</v>
      </c>
      <c r="G1215" s="69">
        <v>43065</v>
      </c>
      <c r="H1215" s="69">
        <v>29273</v>
      </c>
      <c r="I1215" s="69">
        <v>0.95</v>
      </c>
      <c r="J1215" s="69">
        <v>408</v>
      </c>
    </row>
    <row r="1216" spans="1:10">
      <c r="A1216" s="86">
        <v>45552</v>
      </c>
      <c r="B1216" s="69" t="s">
        <v>420</v>
      </c>
      <c r="C1216" s="69" t="s">
        <v>419</v>
      </c>
      <c r="D1216" s="69">
        <v>91</v>
      </c>
      <c r="E1216" s="69">
        <v>57928</v>
      </c>
      <c r="F1216" s="69">
        <v>636.57000000000005</v>
      </c>
      <c r="G1216" s="69">
        <v>82602</v>
      </c>
      <c r="H1216" s="69">
        <v>80669</v>
      </c>
      <c r="I1216" s="69">
        <v>0</v>
      </c>
      <c r="J1216" s="69">
        <v>1</v>
      </c>
    </row>
    <row r="1217" spans="1:10">
      <c r="A1217" s="86">
        <v>45552</v>
      </c>
      <c r="B1217" s="69" t="s">
        <v>409</v>
      </c>
      <c r="C1217" s="69" t="s">
        <v>253</v>
      </c>
      <c r="D1217" s="69">
        <v>1668</v>
      </c>
      <c r="E1217" s="69">
        <v>108339</v>
      </c>
      <c r="F1217" s="69">
        <v>64.95</v>
      </c>
      <c r="G1217" s="69">
        <v>26901</v>
      </c>
      <c r="H1217" s="69">
        <v>24997</v>
      </c>
      <c r="I1217" s="69">
        <v>5.59</v>
      </c>
      <c r="J1217" s="69">
        <v>1503</v>
      </c>
    </row>
    <row r="1218" spans="1:10">
      <c r="A1218" s="86">
        <v>45552</v>
      </c>
      <c r="B1218" s="69" t="s">
        <v>378</v>
      </c>
      <c r="C1218" s="69" t="s">
        <v>145</v>
      </c>
      <c r="D1218" s="69">
        <v>106</v>
      </c>
      <c r="E1218" s="69">
        <v>27963</v>
      </c>
      <c r="F1218" s="69">
        <v>263.8</v>
      </c>
      <c r="G1218" s="69">
        <v>4188</v>
      </c>
      <c r="H1218" s="69">
        <v>3563</v>
      </c>
      <c r="I1218" s="69">
        <v>0.96</v>
      </c>
      <c r="J1218" s="69">
        <v>40</v>
      </c>
    </row>
    <row r="1219" spans="1:10">
      <c r="A1219" s="86">
        <v>45552</v>
      </c>
      <c r="B1219" s="69" t="s">
        <v>444</v>
      </c>
      <c r="C1219" s="69" t="s">
        <v>432</v>
      </c>
      <c r="D1219" s="69">
        <v>436</v>
      </c>
      <c r="E1219" s="69">
        <v>40125</v>
      </c>
      <c r="F1219" s="69">
        <v>92.03</v>
      </c>
      <c r="G1219" s="69">
        <v>43723</v>
      </c>
      <c r="H1219" s="69">
        <v>27408</v>
      </c>
      <c r="I1219" s="69">
        <v>0.81</v>
      </c>
      <c r="J1219" s="69">
        <v>356</v>
      </c>
    </row>
    <row r="1220" spans="1:10">
      <c r="A1220" s="86">
        <v>45552</v>
      </c>
      <c r="B1220" s="69" t="s">
        <v>196</v>
      </c>
      <c r="C1220" s="69" t="s">
        <v>454</v>
      </c>
      <c r="D1220" s="69">
        <v>447</v>
      </c>
      <c r="E1220" s="69">
        <v>40014</v>
      </c>
      <c r="F1220" s="69">
        <v>89.52</v>
      </c>
      <c r="G1220" s="69">
        <v>49091</v>
      </c>
      <c r="H1220" s="69">
        <v>30633</v>
      </c>
      <c r="I1220" s="69">
        <v>0.7</v>
      </c>
      <c r="J1220" s="69">
        <v>346</v>
      </c>
    </row>
    <row r="1221" spans="1:10">
      <c r="A1221" s="86">
        <v>45552</v>
      </c>
      <c r="B1221" s="69" t="s">
        <v>456</v>
      </c>
      <c r="C1221" s="69" t="s">
        <v>455</v>
      </c>
      <c r="D1221" s="69">
        <v>183</v>
      </c>
      <c r="E1221" s="69">
        <v>16115</v>
      </c>
      <c r="F1221" s="69">
        <v>88.06</v>
      </c>
      <c r="G1221" s="69">
        <v>17293</v>
      </c>
      <c r="H1221" s="69">
        <v>11624</v>
      </c>
      <c r="I1221" s="69">
        <v>0.67</v>
      </c>
      <c r="J1221" s="69">
        <v>116</v>
      </c>
    </row>
    <row r="1222" spans="1:10">
      <c r="A1222" s="86">
        <v>45552</v>
      </c>
      <c r="B1222" s="69" t="s">
        <v>380</v>
      </c>
      <c r="C1222" s="69" t="s">
        <v>150</v>
      </c>
      <c r="D1222" s="69">
        <v>157</v>
      </c>
      <c r="E1222" s="69">
        <v>23540</v>
      </c>
      <c r="F1222" s="69">
        <v>149.94</v>
      </c>
      <c r="G1222" s="69">
        <v>6620</v>
      </c>
      <c r="H1222" s="69">
        <v>5924</v>
      </c>
      <c r="I1222" s="69">
        <v>1.01</v>
      </c>
      <c r="J1222" s="69">
        <v>67</v>
      </c>
    </row>
    <row r="1223" spans="1:10">
      <c r="A1223" s="86">
        <v>45552</v>
      </c>
      <c r="B1223" s="69" t="s">
        <v>352</v>
      </c>
      <c r="C1223" s="69" t="s">
        <v>141</v>
      </c>
      <c r="D1223" s="69">
        <v>72</v>
      </c>
      <c r="E1223" s="69">
        <v>11962</v>
      </c>
      <c r="F1223" s="69">
        <v>166.14</v>
      </c>
      <c r="G1223" s="69">
        <v>1255</v>
      </c>
      <c r="H1223" s="69">
        <v>996</v>
      </c>
      <c r="I1223" s="69">
        <v>0.64</v>
      </c>
      <c r="J1223" s="69">
        <v>8</v>
      </c>
    </row>
    <row r="1224" spans="1:10">
      <c r="A1224" s="86">
        <v>45552</v>
      </c>
      <c r="B1224" s="69" t="s">
        <v>355</v>
      </c>
      <c r="C1224" s="69" t="s">
        <v>141</v>
      </c>
      <c r="D1224" s="69">
        <v>116</v>
      </c>
      <c r="E1224" s="69">
        <v>11794</v>
      </c>
      <c r="F1224" s="69">
        <v>101.67</v>
      </c>
      <c r="G1224" s="69">
        <v>2552</v>
      </c>
      <c r="H1224" s="69">
        <v>2114</v>
      </c>
      <c r="I1224" s="69">
        <v>2.31</v>
      </c>
      <c r="J1224" s="69">
        <v>59</v>
      </c>
    </row>
    <row r="1225" spans="1:10">
      <c r="A1225" s="86">
        <v>45552</v>
      </c>
      <c r="B1225" s="69" t="s">
        <v>356</v>
      </c>
      <c r="C1225" s="69" t="s">
        <v>141</v>
      </c>
      <c r="D1225" s="69">
        <v>123</v>
      </c>
      <c r="E1225" s="69">
        <v>12208</v>
      </c>
      <c r="F1225" s="69">
        <v>99.25</v>
      </c>
      <c r="G1225" s="69">
        <v>2067</v>
      </c>
      <c r="H1225" s="69">
        <v>1634</v>
      </c>
      <c r="I1225" s="69">
        <v>2.3199999999999998</v>
      </c>
      <c r="J1225" s="69">
        <v>48</v>
      </c>
    </row>
    <row r="1226" spans="1:10">
      <c r="A1226" s="86">
        <v>45552</v>
      </c>
      <c r="B1226" s="69" t="s">
        <v>357</v>
      </c>
      <c r="C1226" s="69" t="s">
        <v>141</v>
      </c>
      <c r="D1226" s="69">
        <v>88</v>
      </c>
      <c r="E1226" s="69">
        <v>12219</v>
      </c>
      <c r="F1226" s="69">
        <v>138.85</v>
      </c>
      <c r="G1226" s="69">
        <v>1800</v>
      </c>
      <c r="H1226" s="69">
        <v>1541</v>
      </c>
      <c r="I1226" s="69">
        <v>1.89</v>
      </c>
      <c r="J1226" s="69">
        <v>34</v>
      </c>
    </row>
    <row r="1227" spans="1:10">
      <c r="A1227" s="86">
        <v>45552</v>
      </c>
      <c r="B1227" s="69" t="s">
        <v>358</v>
      </c>
      <c r="C1227" s="69" t="s">
        <v>141</v>
      </c>
      <c r="D1227" s="69">
        <v>133</v>
      </c>
      <c r="E1227" s="69">
        <v>12210</v>
      </c>
      <c r="F1227" s="69">
        <v>91.8</v>
      </c>
      <c r="G1227" s="69">
        <v>2212</v>
      </c>
      <c r="H1227" s="69">
        <v>1912</v>
      </c>
      <c r="I1227" s="69">
        <v>2.71</v>
      </c>
      <c r="J1227" s="69">
        <v>60</v>
      </c>
    </row>
    <row r="1228" spans="1:10">
      <c r="A1228" s="86">
        <v>45552</v>
      </c>
      <c r="B1228" s="69" t="s">
        <v>359</v>
      </c>
      <c r="C1228" s="69" t="s">
        <v>141</v>
      </c>
      <c r="D1228" s="69">
        <v>100</v>
      </c>
      <c r="E1228" s="69">
        <v>11862</v>
      </c>
      <c r="F1228" s="69">
        <v>118.62</v>
      </c>
      <c r="G1228" s="69">
        <v>3448</v>
      </c>
      <c r="H1228" s="69">
        <v>2857</v>
      </c>
      <c r="I1228" s="69">
        <v>1.77</v>
      </c>
      <c r="J1228" s="69">
        <v>61</v>
      </c>
    </row>
    <row r="1229" spans="1:10">
      <c r="A1229" s="86">
        <v>45552</v>
      </c>
      <c r="B1229" s="69" t="s">
        <v>360</v>
      </c>
      <c r="C1229" s="69" t="s">
        <v>141</v>
      </c>
      <c r="D1229" s="69">
        <v>76</v>
      </c>
      <c r="E1229" s="69">
        <v>12140</v>
      </c>
      <c r="F1229" s="69">
        <v>159.74</v>
      </c>
      <c r="G1229" s="69">
        <v>2059</v>
      </c>
      <c r="H1229" s="69">
        <v>1754</v>
      </c>
      <c r="I1229" s="69">
        <v>1.94</v>
      </c>
      <c r="J1229" s="69">
        <v>40</v>
      </c>
    </row>
    <row r="1230" spans="1:10">
      <c r="A1230" s="86">
        <v>45552</v>
      </c>
      <c r="B1230" s="69" t="s">
        <v>361</v>
      </c>
      <c r="C1230" s="69" t="s">
        <v>141</v>
      </c>
      <c r="D1230" s="69">
        <v>157</v>
      </c>
      <c r="E1230" s="69">
        <v>12085</v>
      </c>
      <c r="F1230" s="69">
        <v>76.97</v>
      </c>
      <c r="G1230" s="69">
        <v>2140</v>
      </c>
      <c r="H1230" s="69">
        <v>1809</v>
      </c>
      <c r="I1230" s="69">
        <v>2.48</v>
      </c>
      <c r="J1230" s="69">
        <v>53</v>
      </c>
    </row>
    <row r="1231" spans="1:10">
      <c r="A1231" s="86">
        <v>45552</v>
      </c>
      <c r="B1231" s="69" t="s">
        <v>362</v>
      </c>
      <c r="C1231" s="69" t="s">
        <v>141</v>
      </c>
      <c r="D1231" s="69">
        <v>107</v>
      </c>
      <c r="E1231" s="69">
        <v>11951</v>
      </c>
      <c r="F1231" s="69">
        <v>111.69</v>
      </c>
      <c r="G1231" s="69">
        <v>2093</v>
      </c>
      <c r="H1231" s="69">
        <v>1716</v>
      </c>
      <c r="I1231" s="69">
        <v>2.1</v>
      </c>
      <c r="J1231" s="69">
        <v>44</v>
      </c>
    </row>
    <row r="1232" spans="1:10">
      <c r="A1232" s="86">
        <v>45552</v>
      </c>
      <c r="B1232" s="69" t="s">
        <v>363</v>
      </c>
      <c r="C1232" s="69" t="s">
        <v>141</v>
      </c>
      <c r="D1232" s="69">
        <v>124</v>
      </c>
      <c r="E1232" s="69">
        <v>12250</v>
      </c>
      <c r="F1232" s="69">
        <v>98.79</v>
      </c>
      <c r="G1232" s="69">
        <v>3028</v>
      </c>
      <c r="H1232" s="69">
        <v>2523</v>
      </c>
      <c r="I1232" s="69">
        <v>1.72</v>
      </c>
      <c r="J1232" s="69">
        <v>52</v>
      </c>
    </row>
    <row r="1233" spans="1:10">
      <c r="A1233" s="86">
        <v>45552</v>
      </c>
      <c r="B1233" s="69" t="s">
        <v>364</v>
      </c>
      <c r="C1233" s="69" t="s">
        <v>141</v>
      </c>
      <c r="D1233" s="69">
        <v>131</v>
      </c>
      <c r="E1233" s="69">
        <v>11396</v>
      </c>
      <c r="F1233" s="69">
        <v>86.99</v>
      </c>
      <c r="G1233" s="69">
        <v>2638</v>
      </c>
      <c r="H1233" s="69">
        <v>2196</v>
      </c>
      <c r="I1233" s="69">
        <v>2.2400000000000002</v>
      </c>
      <c r="J1233" s="69">
        <v>59</v>
      </c>
    </row>
    <row r="1234" spans="1:10">
      <c r="A1234" s="86">
        <v>45552</v>
      </c>
      <c r="B1234" s="69" t="s">
        <v>381</v>
      </c>
      <c r="C1234" s="69" t="s">
        <v>153</v>
      </c>
      <c r="D1234" s="69">
        <v>100</v>
      </c>
      <c r="E1234" s="69">
        <v>22592</v>
      </c>
      <c r="F1234" s="69">
        <v>225.92</v>
      </c>
      <c r="G1234" s="69">
        <v>4524</v>
      </c>
      <c r="H1234" s="69">
        <v>3779</v>
      </c>
      <c r="I1234" s="69">
        <v>1.06</v>
      </c>
      <c r="J1234" s="69">
        <v>48</v>
      </c>
    </row>
    <row r="1235" spans="1:10">
      <c r="A1235" s="86">
        <v>45552</v>
      </c>
      <c r="B1235" s="69" t="s">
        <v>446</v>
      </c>
      <c r="C1235" s="69" t="s">
        <v>432</v>
      </c>
      <c r="D1235" s="69">
        <v>634</v>
      </c>
      <c r="E1235" s="69">
        <v>39886</v>
      </c>
      <c r="F1235" s="69">
        <v>62.91</v>
      </c>
      <c r="G1235" s="69">
        <v>31931</v>
      </c>
      <c r="H1235" s="69">
        <v>27089</v>
      </c>
      <c r="I1235" s="69">
        <v>1.43</v>
      </c>
      <c r="J1235" s="69">
        <v>456</v>
      </c>
    </row>
    <row r="1236" spans="1:10">
      <c r="A1236" s="86">
        <v>45552</v>
      </c>
      <c r="B1236" s="69" t="s">
        <v>200</v>
      </c>
      <c r="C1236" s="69" t="s">
        <v>454</v>
      </c>
      <c r="D1236" s="69">
        <v>841</v>
      </c>
      <c r="E1236" s="69">
        <v>41045</v>
      </c>
      <c r="F1236" s="69">
        <v>48.8</v>
      </c>
      <c r="G1236" s="69">
        <v>36004</v>
      </c>
      <c r="H1236" s="69">
        <v>30451</v>
      </c>
      <c r="I1236" s="69">
        <v>1.49</v>
      </c>
      <c r="J1236" s="69">
        <v>538</v>
      </c>
    </row>
    <row r="1237" spans="1:10">
      <c r="A1237" s="86">
        <v>45553</v>
      </c>
      <c r="B1237" s="69" t="s">
        <v>431</v>
      </c>
      <c r="C1237" s="69" t="s">
        <v>430</v>
      </c>
      <c r="D1237" s="69">
        <v>58</v>
      </c>
      <c r="E1237" s="69">
        <v>18926</v>
      </c>
      <c r="F1237" s="69">
        <v>326.31</v>
      </c>
      <c r="G1237" s="69">
        <v>21750</v>
      </c>
      <c r="H1237" s="69">
        <v>20973</v>
      </c>
      <c r="I1237" s="69">
        <v>0.17</v>
      </c>
      <c r="J1237" s="69">
        <v>37</v>
      </c>
    </row>
    <row r="1238" spans="1:10">
      <c r="A1238" s="86">
        <v>45553</v>
      </c>
      <c r="B1238" s="69" t="s">
        <v>348</v>
      </c>
      <c r="C1238" s="69" t="s">
        <v>123</v>
      </c>
      <c r="D1238" s="69">
        <v>55</v>
      </c>
      <c r="E1238" s="69">
        <v>14213</v>
      </c>
      <c r="F1238" s="69">
        <v>258.42</v>
      </c>
      <c r="G1238" s="69">
        <v>2096</v>
      </c>
      <c r="H1238" s="69">
        <v>1952</v>
      </c>
      <c r="I1238" s="69">
        <v>0.95</v>
      </c>
      <c r="J1238" s="69">
        <v>20</v>
      </c>
    </row>
    <row r="1239" spans="1:10">
      <c r="A1239" s="86">
        <v>45553</v>
      </c>
      <c r="B1239" s="69" t="s">
        <v>404</v>
      </c>
      <c r="C1239" s="69" t="s">
        <v>223</v>
      </c>
      <c r="D1239" s="69">
        <v>100</v>
      </c>
      <c r="E1239" s="69">
        <v>14494</v>
      </c>
      <c r="F1239" s="69">
        <v>144.94</v>
      </c>
      <c r="G1239" s="69">
        <v>4781</v>
      </c>
      <c r="H1239" s="69">
        <v>4181</v>
      </c>
      <c r="I1239" s="69">
        <v>0.94</v>
      </c>
      <c r="J1239" s="69">
        <v>45</v>
      </c>
    </row>
    <row r="1240" spans="1:10">
      <c r="A1240" s="86">
        <v>45553</v>
      </c>
      <c r="B1240" s="69" t="s">
        <v>408</v>
      </c>
      <c r="C1240" s="69" t="s">
        <v>248</v>
      </c>
      <c r="D1240" s="69">
        <v>1240</v>
      </c>
      <c r="E1240" s="69">
        <v>92594</v>
      </c>
      <c r="F1240" s="69">
        <v>74.67</v>
      </c>
      <c r="G1240" s="69">
        <v>22497</v>
      </c>
      <c r="H1240" s="69">
        <v>20480</v>
      </c>
      <c r="I1240" s="69">
        <v>5.18</v>
      </c>
      <c r="J1240" s="69">
        <v>1166</v>
      </c>
    </row>
    <row r="1241" spans="1:10">
      <c r="A1241" s="86">
        <v>45553</v>
      </c>
      <c r="B1241" s="69" t="s">
        <v>388</v>
      </c>
      <c r="C1241" s="69" t="s">
        <v>388</v>
      </c>
      <c r="D1241" s="69">
        <v>119</v>
      </c>
      <c r="E1241" s="69">
        <v>55803</v>
      </c>
      <c r="F1241" s="69">
        <v>468.93</v>
      </c>
      <c r="G1241" s="69">
        <v>71080</v>
      </c>
      <c r="H1241" s="69">
        <v>69834</v>
      </c>
      <c r="I1241" s="69">
        <v>7.0000000000000007E-2</v>
      </c>
      <c r="J1241" s="69">
        <v>53</v>
      </c>
    </row>
    <row r="1242" spans="1:10">
      <c r="A1242" s="86">
        <v>45553</v>
      </c>
      <c r="B1242" s="69" t="s">
        <v>179</v>
      </c>
      <c r="C1242" s="69" t="s">
        <v>179</v>
      </c>
      <c r="D1242" s="69">
        <v>354</v>
      </c>
      <c r="E1242" s="69">
        <v>40402</v>
      </c>
      <c r="F1242" s="69">
        <v>114.13</v>
      </c>
      <c r="G1242" s="69">
        <v>55994</v>
      </c>
      <c r="H1242" s="69">
        <v>54984</v>
      </c>
      <c r="I1242" s="69">
        <v>0</v>
      </c>
      <c r="J1242" s="69">
        <v>1</v>
      </c>
    </row>
    <row r="1243" spans="1:10">
      <c r="A1243" s="86">
        <v>45553</v>
      </c>
      <c r="B1243" s="69" t="s">
        <v>391</v>
      </c>
      <c r="C1243" s="69" t="s">
        <v>391</v>
      </c>
      <c r="D1243" s="69">
        <v>0</v>
      </c>
      <c r="E1243" s="69">
        <v>0</v>
      </c>
      <c r="G1243" s="69">
        <v>0</v>
      </c>
      <c r="H1243" s="69">
        <v>0</v>
      </c>
    </row>
    <row r="1244" spans="1:10">
      <c r="A1244" s="86">
        <v>45553</v>
      </c>
      <c r="B1244" s="69" t="s">
        <v>394</v>
      </c>
      <c r="C1244" s="69" t="s">
        <v>393</v>
      </c>
      <c r="D1244" s="69">
        <v>2454</v>
      </c>
      <c r="E1244" s="69">
        <v>143508</v>
      </c>
      <c r="F1244" s="69">
        <v>58.48</v>
      </c>
      <c r="G1244" s="69">
        <v>146006</v>
      </c>
      <c r="H1244" s="69">
        <v>112651</v>
      </c>
      <c r="I1244" s="69">
        <v>0.86</v>
      </c>
      <c r="J1244" s="69">
        <v>1249</v>
      </c>
    </row>
    <row r="1245" spans="1:10">
      <c r="A1245" s="86">
        <v>45553</v>
      </c>
      <c r="B1245" s="69" t="s">
        <v>395</v>
      </c>
      <c r="C1245" s="69" t="s">
        <v>393</v>
      </c>
      <c r="D1245" s="69">
        <v>3538</v>
      </c>
      <c r="E1245" s="69">
        <v>240159</v>
      </c>
      <c r="F1245" s="69">
        <v>67.88</v>
      </c>
      <c r="G1245" s="69">
        <v>255165</v>
      </c>
      <c r="H1245" s="69">
        <v>185490</v>
      </c>
      <c r="I1245" s="69">
        <v>0.77</v>
      </c>
      <c r="J1245" s="69">
        <v>1968</v>
      </c>
    </row>
    <row r="1246" spans="1:10">
      <c r="A1246" s="86">
        <v>45553</v>
      </c>
      <c r="B1246" s="69" t="s">
        <v>396</v>
      </c>
      <c r="C1246" s="69" t="s">
        <v>393</v>
      </c>
      <c r="D1246" s="69">
        <v>612</v>
      </c>
      <c r="E1246" s="69">
        <v>38768</v>
      </c>
      <c r="F1246" s="69">
        <v>63.35</v>
      </c>
      <c r="G1246" s="69">
        <v>38869</v>
      </c>
      <c r="H1246" s="69">
        <v>27409</v>
      </c>
      <c r="I1246" s="69">
        <v>0.85</v>
      </c>
      <c r="J1246" s="69">
        <v>331</v>
      </c>
    </row>
    <row r="1247" spans="1:10">
      <c r="A1247" s="86">
        <v>45553</v>
      </c>
      <c r="B1247" s="69" t="s">
        <v>202</v>
      </c>
      <c r="C1247" s="69" t="s">
        <v>454</v>
      </c>
      <c r="D1247" s="69">
        <v>534</v>
      </c>
      <c r="E1247" s="69">
        <v>46897</v>
      </c>
      <c r="F1247" s="69">
        <v>87.82</v>
      </c>
      <c r="G1247" s="69">
        <v>41012</v>
      </c>
      <c r="H1247" s="69">
        <v>27716</v>
      </c>
      <c r="I1247" s="69">
        <v>1.0900000000000001</v>
      </c>
      <c r="J1247" s="69">
        <v>447</v>
      </c>
    </row>
    <row r="1248" spans="1:10">
      <c r="A1248" s="86">
        <v>45553</v>
      </c>
      <c r="B1248" s="69" t="s">
        <v>198</v>
      </c>
      <c r="C1248" s="69" t="s">
        <v>454</v>
      </c>
      <c r="D1248" s="69">
        <v>424</v>
      </c>
      <c r="E1248" s="69">
        <v>45864</v>
      </c>
      <c r="F1248" s="69">
        <v>108.17</v>
      </c>
      <c r="G1248" s="69">
        <v>41200</v>
      </c>
      <c r="H1248" s="69">
        <v>27486</v>
      </c>
      <c r="I1248" s="69">
        <v>0.84</v>
      </c>
      <c r="J1248" s="69">
        <v>346</v>
      </c>
    </row>
    <row r="1249" spans="1:10">
      <c r="A1249" s="86">
        <v>45553</v>
      </c>
      <c r="B1249" s="69" t="s">
        <v>433</v>
      </c>
      <c r="C1249" s="69" t="s">
        <v>432</v>
      </c>
      <c r="D1249" s="69">
        <v>508</v>
      </c>
      <c r="E1249" s="69">
        <v>46908</v>
      </c>
      <c r="F1249" s="69">
        <v>92.34</v>
      </c>
      <c r="G1249" s="69">
        <v>36047</v>
      </c>
      <c r="H1249" s="69">
        <v>26870</v>
      </c>
      <c r="I1249" s="69">
        <v>1.1000000000000001</v>
      </c>
      <c r="J1249" s="69">
        <v>397</v>
      </c>
    </row>
    <row r="1250" spans="1:10">
      <c r="A1250" s="86">
        <v>45553</v>
      </c>
      <c r="B1250" s="69" t="s">
        <v>434</v>
      </c>
      <c r="C1250" s="69" t="s">
        <v>432</v>
      </c>
      <c r="D1250" s="69">
        <v>518</v>
      </c>
      <c r="E1250" s="69">
        <v>47064</v>
      </c>
      <c r="F1250" s="69">
        <v>90.86</v>
      </c>
      <c r="G1250" s="69">
        <v>46384</v>
      </c>
      <c r="H1250" s="69">
        <v>32047</v>
      </c>
      <c r="I1250" s="69">
        <v>0.89</v>
      </c>
      <c r="J1250" s="69">
        <v>415</v>
      </c>
    </row>
    <row r="1251" spans="1:10">
      <c r="A1251" s="86">
        <v>45553</v>
      </c>
      <c r="B1251" s="69" t="s">
        <v>234</v>
      </c>
      <c r="C1251" s="69" t="s">
        <v>228</v>
      </c>
      <c r="D1251" s="69">
        <v>67</v>
      </c>
      <c r="E1251" s="69">
        <v>6542</v>
      </c>
      <c r="F1251" s="69">
        <v>97.64</v>
      </c>
      <c r="G1251" s="69">
        <v>3316</v>
      </c>
      <c r="H1251" s="69">
        <v>3032</v>
      </c>
      <c r="I1251" s="69">
        <v>1.69</v>
      </c>
      <c r="J1251" s="69">
        <v>56</v>
      </c>
    </row>
    <row r="1252" spans="1:10">
      <c r="A1252" s="86">
        <v>45553</v>
      </c>
      <c r="B1252" s="69" t="s">
        <v>436</v>
      </c>
      <c r="C1252" s="69" t="s">
        <v>432</v>
      </c>
      <c r="D1252" s="69">
        <v>574</v>
      </c>
      <c r="E1252" s="69">
        <v>41004</v>
      </c>
      <c r="F1252" s="69">
        <v>71.44</v>
      </c>
      <c r="G1252" s="69">
        <v>36478</v>
      </c>
      <c r="H1252" s="69">
        <v>31514</v>
      </c>
      <c r="I1252" s="69">
        <v>1.18</v>
      </c>
      <c r="J1252" s="69">
        <v>431</v>
      </c>
    </row>
    <row r="1253" spans="1:10">
      <c r="A1253" s="86">
        <v>45553</v>
      </c>
      <c r="B1253" s="69" t="s">
        <v>201</v>
      </c>
      <c r="C1253" s="69" t="s">
        <v>454</v>
      </c>
      <c r="D1253" s="69">
        <v>518</v>
      </c>
      <c r="E1253" s="69">
        <v>43405</v>
      </c>
      <c r="F1253" s="69">
        <v>83.79</v>
      </c>
      <c r="G1253" s="69">
        <v>39018</v>
      </c>
      <c r="H1253" s="69">
        <v>30764</v>
      </c>
      <c r="I1253" s="69">
        <v>1.07</v>
      </c>
      <c r="J1253" s="69">
        <v>416</v>
      </c>
    </row>
    <row r="1254" spans="1:10">
      <c r="A1254" s="86">
        <v>45553</v>
      </c>
      <c r="B1254" s="69" t="s">
        <v>452</v>
      </c>
      <c r="C1254" s="69" t="s">
        <v>228</v>
      </c>
      <c r="D1254" s="69">
        <v>83</v>
      </c>
      <c r="E1254" s="69">
        <v>6879</v>
      </c>
      <c r="F1254" s="69">
        <v>82.88</v>
      </c>
      <c r="G1254" s="69">
        <v>3686</v>
      </c>
      <c r="H1254" s="69">
        <v>3012</v>
      </c>
      <c r="I1254" s="69">
        <v>1.41</v>
      </c>
      <c r="J1254" s="69">
        <v>52</v>
      </c>
    </row>
    <row r="1255" spans="1:10">
      <c r="A1255" s="86">
        <v>45553</v>
      </c>
      <c r="B1255" s="69" t="s">
        <v>264</v>
      </c>
      <c r="C1255" s="69" t="s">
        <v>256</v>
      </c>
      <c r="D1255" s="69">
        <v>72</v>
      </c>
      <c r="E1255" s="69">
        <v>6415</v>
      </c>
      <c r="F1255" s="69">
        <v>89.1</v>
      </c>
      <c r="G1255" s="69">
        <v>2553</v>
      </c>
      <c r="H1255" s="69">
        <v>2211</v>
      </c>
      <c r="I1255" s="69">
        <v>1.88</v>
      </c>
      <c r="J1255" s="69">
        <v>48</v>
      </c>
    </row>
    <row r="1256" spans="1:10">
      <c r="A1256" s="86">
        <v>45553</v>
      </c>
      <c r="B1256" s="69" t="s">
        <v>449</v>
      </c>
      <c r="C1256" s="69" t="s">
        <v>448</v>
      </c>
      <c r="D1256" s="69">
        <v>285</v>
      </c>
      <c r="E1256" s="69">
        <v>17923</v>
      </c>
      <c r="F1256" s="69">
        <v>62.89</v>
      </c>
      <c r="G1256" s="69">
        <v>7661</v>
      </c>
      <c r="H1256" s="69">
        <v>7165</v>
      </c>
      <c r="I1256" s="69">
        <v>2.2999999999999998</v>
      </c>
      <c r="J1256" s="69">
        <v>176</v>
      </c>
    </row>
    <row r="1257" spans="1:10">
      <c r="A1257" s="86">
        <v>45553</v>
      </c>
      <c r="B1257" s="69" t="s">
        <v>451</v>
      </c>
      <c r="C1257" s="69" t="s">
        <v>450</v>
      </c>
      <c r="D1257" s="69">
        <v>346</v>
      </c>
      <c r="E1257" s="69">
        <v>25177</v>
      </c>
      <c r="F1257" s="69">
        <v>72.77</v>
      </c>
      <c r="G1257" s="69">
        <v>47769</v>
      </c>
      <c r="H1257" s="69">
        <v>19878</v>
      </c>
      <c r="I1257" s="69">
        <v>0.69</v>
      </c>
      <c r="J1257" s="69">
        <v>329</v>
      </c>
    </row>
    <row r="1258" spans="1:10">
      <c r="A1258" s="86">
        <v>45553</v>
      </c>
      <c r="B1258" s="69" t="s">
        <v>397</v>
      </c>
      <c r="C1258" s="69" t="s">
        <v>191</v>
      </c>
      <c r="D1258" s="69">
        <v>9</v>
      </c>
      <c r="E1258" s="69">
        <v>346</v>
      </c>
      <c r="F1258" s="69">
        <v>38.44</v>
      </c>
      <c r="G1258" s="69">
        <v>129</v>
      </c>
      <c r="H1258" s="69">
        <v>120</v>
      </c>
      <c r="I1258" s="69">
        <v>5.43</v>
      </c>
      <c r="J1258" s="69">
        <v>7</v>
      </c>
    </row>
    <row r="1259" spans="1:10">
      <c r="A1259" s="86">
        <v>45553</v>
      </c>
      <c r="B1259" s="69" t="s">
        <v>398</v>
      </c>
      <c r="C1259" s="69" t="s">
        <v>191</v>
      </c>
      <c r="D1259" s="69">
        <v>547</v>
      </c>
      <c r="E1259" s="69">
        <v>39069</v>
      </c>
      <c r="F1259" s="69">
        <v>71.42</v>
      </c>
      <c r="G1259" s="69">
        <v>21471</v>
      </c>
      <c r="H1259" s="69">
        <v>19052</v>
      </c>
      <c r="I1259" s="69">
        <v>1.82</v>
      </c>
      <c r="J1259" s="69">
        <v>391</v>
      </c>
    </row>
    <row r="1260" spans="1:10">
      <c r="A1260" s="86">
        <v>45553</v>
      </c>
      <c r="B1260" s="69" t="s">
        <v>399</v>
      </c>
      <c r="C1260" s="69" t="s">
        <v>191</v>
      </c>
      <c r="D1260" s="69">
        <v>732</v>
      </c>
      <c r="E1260" s="69">
        <v>46939</v>
      </c>
      <c r="F1260" s="69">
        <v>64.12</v>
      </c>
      <c r="G1260" s="69">
        <v>30160</v>
      </c>
      <c r="H1260" s="69">
        <v>24595</v>
      </c>
      <c r="I1260" s="69">
        <v>1.82</v>
      </c>
      <c r="J1260" s="69">
        <v>548</v>
      </c>
    </row>
    <row r="1261" spans="1:10">
      <c r="A1261" s="86">
        <v>45553</v>
      </c>
      <c r="B1261" s="69" t="s">
        <v>400</v>
      </c>
      <c r="C1261" s="69" t="s">
        <v>205</v>
      </c>
      <c r="D1261" s="69">
        <v>565</v>
      </c>
      <c r="E1261" s="69">
        <v>45501</v>
      </c>
      <c r="F1261" s="69">
        <v>80.53</v>
      </c>
      <c r="G1261" s="69">
        <v>12125</v>
      </c>
      <c r="H1261" s="69">
        <v>10761</v>
      </c>
      <c r="I1261" s="69">
        <v>0.42</v>
      </c>
      <c r="J1261" s="69">
        <v>51</v>
      </c>
    </row>
    <row r="1262" spans="1:10">
      <c r="A1262" s="86">
        <v>45553</v>
      </c>
      <c r="B1262" s="69" t="s">
        <v>401</v>
      </c>
      <c r="C1262" s="69" t="s">
        <v>205</v>
      </c>
      <c r="D1262" s="69">
        <v>36</v>
      </c>
      <c r="E1262" s="69">
        <v>2796</v>
      </c>
      <c r="F1262" s="69">
        <v>77.67</v>
      </c>
      <c r="G1262" s="69">
        <v>522</v>
      </c>
      <c r="H1262" s="69">
        <v>478</v>
      </c>
      <c r="I1262" s="69">
        <v>0.19</v>
      </c>
      <c r="J1262" s="69">
        <v>1</v>
      </c>
    </row>
    <row r="1263" spans="1:10">
      <c r="A1263" s="86">
        <v>45553</v>
      </c>
      <c r="B1263" s="69" t="s">
        <v>402</v>
      </c>
      <c r="C1263" s="69" t="s">
        <v>205</v>
      </c>
      <c r="D1263" s="69">
        <v>35</v>
      </c>
      <c r="E1263" s="69">
        <v>2446</v>
      </c>
      <c r="F1263" s="69">
        <v>69.89</v>
      </c>
      <c r="G1263" s="69">
        <v>324</v>
      </c>
      <c r="H1263" s="69">
        <v>304</v>
      </c>
      <c r="I1263" s="69">
        <v>0</v>
      </c>
    </row>
    <row r="1264" spans="1:10">
      <c r="A1264" s="86">
        <v>45553</v>
      </c>
      <c r="B1264" s="69" t="s">
        <v>415</v>
      </c>
      <c r="C1264" s="69" t="s">
        <v>286</v>
      </c>
      <c r="D1264" s="69">
        <v>123</v>
      </c>
      <c r="E1264" s="69">
        <v>46468</v>
      </c>
      <c r="F1264" s="69">
        <v>377.79</v>
      </c>
      <c r="G1264" s="69">
        <v>64660</v>
      </c>
      <c r="H1264" s="69">
        <v>64660</v>
      </c>
      <c r="I1264" s="69">
        <v>0.04</v>
      </c>
      <c r="J1264" s="69">
        <v>24</v>
      </c>
    </row>
    <row r="1265" spans="1:10">
      <c r="A1265" s="86">
        <v>45553</v>
      </c>
      <c r="B1265" s="69" t="s">
        <v>417</v>
      </c>
      <c r="C1265" s="69" t="s">
        <v>286</v>
      </c>
      <c r="D1265" s="69">
        <v>46</v>
      </c>
      <c r="E1265" s="69">
        <v>21893</v>
      </c>
      <c r="F1265" s="69">
        <v>475.93</v>
      </c>
      <c r="G1265" s="69">
        <v>30449</v>
      </c>
      <c r="H1265" s="69">
        <v>30240</v>
      </c>
      <c r="I1265" s="69">
        <v>0.04</v>
      </c>
      <c r="J1265" s="69">
        <v>13</v>
      </c>
    </row>
    <row r="1266" spans="1:10">
      <c r="A1266" s="86">
        <v>45553</v>
      </c>
      <c r="B1266" s="69" t="s">
        <v>347</v>
      </c>
      <c r="C1266" s="69" t="s">
        <v>101</v>
      </c>
      <c r="D1266" s="69">
        <v>166</v>
      </c>
      <c r="E1266" s="69">
        <v>53928</v>
      </c>
      <c r="F1266" s="69">
        <v>324.87</v>
      </c>
      <c r="G1266" s="69">
        <v>11926</v>
      </c>
      <c r="H1266" s="69">
        <v>9575</v>
      </c>
      <c r="I1266" s="69">
        <v>0.79</v>
      </c>
      <c r="J1266" s="69">
        <v>94</v>
      </c>
    </row>
    <row r="1267" spans="1:10">
      <c r="A1267" s="86">
        <v>45553</v>
      </c>
      <c r="B1267" s="69" t="s">
        <v>438</v>
      </c>
      <c r="C1267" s="69" t="s">
        <v>432</v>
      </c>
      <c r="D1267" s="69">
        <v>564</v>
      </c>
      <c r="E1267" s="69">
        <v>39134</v>
      </c>
      <c r="F1267" s="69">
        <v>69.39</v>
      </c>
      <c r="G1267" s="69">
        <v>30215</v>
      </c>
      <c r="H1267" s="69">
        <v>25156</v>
      </c>
      <c r="I1267" s="69">
        <v>1.21</v>
      </c>
      <c r="J1267" s="69">
        <v>365</v>
      </c>
    </row>
    <row r="1268" spans="1:10">
      <c r="A1268" s="86">
        <v>45553</v>
      </c>
      <c r="B1268" s="69" t="s">
        <v>197</v>
      </c>
      <c r="C1268" s="69" t="s">
        <v>454</v>
      </c>
      <c r="D1268" s="69">
        <v>651</v>
      </c>
      <c r="E1268" s="69">
        <v>42814</v>
      </c>
      <c r="F1268" s="69">
        <v>65.77</v>
      </c>
      <c r="G1268" s="69">
        <v>33095</v>
      </c>
      <c r="H1268" s="69">
        <v>26714</v>
      </c>
      <c r="I1268" s="69">
        <v>1.29</v>
      </c>
      <c r="J1268" s="69">
        <v>426</v>
      </c>
    </row>
    <row r="1269" spans="1:10">
      <c r="A1269" s="86">
        <v>45553</v>
      </c>
      <c r="B1269" s="69" t="s">
        <v>238</v>
      </c>
      <c r="C1269" s="69" t="s">
        <v>228</v>
      </c>
      <c r="D1269" s="69">
        <v>92</v>
      </c>
      <c r="E1269" s="69">
        <v>6872</v>
      </c>
      <c r="F1269" s="69">
        <v>74.7</v>
      </c>
      <c r="G1269" s="69">
        <v>3474</v>
      </c>
      <c r="H1269" s="69">
        <v>2952</v>
      </c>
      <c r="I1269" s="69">
        <v>1.73</v>
      </c>
      <c r="J1269" s="69">
        <v>60</v>
      </c>
    </row>
    <row r="1270" spans="1:10">
      <c r="A1270" s="86">
        <v>45553</v>
      </c>
      <c r="B1270" s="69" t="s">
        <v>266</v>
      </c>
      <c r="C1270" s="69" t="s">
        <v>256</v>
      </c>
      <c r="D1270" s="69">
        <v>81</v>
      </c>
      <c r="E1270" s="69">
        <v>6276</v>
      </c>
      <c r="F1270" s="69">
        <v>77.48</v>
      </c>
      <c r="G1270" s="69">
        <v>2669</v>
      </c>
      <c r="H1270" s="69">
        <v>2270</v>
      </c>
      <c r="I1270" s="69">
        <v>2.4</v>
      </c>
      <c r="J1270" s="69">
        <v>64</v>
      </c>
    </row>
    <row r="1271" spans="1:10">
      <c r="A1271" s="86">
        <v>45553</v>
      </c>
      <c r="B1271" s="69" t="s">
        <v>403</v>
      </c>
      <c r="C1271" s="69" t="s">
        <v>218</v>
      </c>
      <c r="D1271" s="69">
        <v>3409</v>
      </c>
      <c r="E1271" s="69">
        <v>160923</v>
      </c>
      <c r="F1271" s="69">
        <v>47.21</v>
      </c>
      <c r="G1271" s="69">
        <v>180136</v>
      </c>
      <c r="H1271" s="69">
        <v>155050</v>
      </c>
      <c r="I1271" s="69">
        <v>0.97</v>
      </c>
      <c r="J1271" s="69">
        <v>1752</v>
      </c>
    </row>
    <row r="1272" spans="1:10">
      <c r="A1272" s="86">
        <v>45553</v>
      </c>
      <c r="B1272" s="69" t="s">
        <v>259</v>
      </c>
      <c r="C1272" s="69" t="s">
        <v>256</v>
      </c>
      <c r="D1272" s="69">
        <v>81</v>
      </c>
      <c r="E1272" s="69">
        <v>7914</v>
      </c>
      <c r="F1272" s="69">
        <v>97.7</v>
      </c>
      <c r="G1272" s="69">
        <v>3698</v>
      </c>
      <c r="H1272" s="69">
        <v>3351</v>
      </c>
      <c r="I1272" s="69">
        <v>1.54</v>
      </c>
      <c r="J1272" s="69">
        <v>57</v>
      </c>
    </row>
    <row r="1273" spans="1:10">
      <c r="A1273" s="86">
        <v>45553</v>
      </c>
      <c r="B1273" s="69" t="s">
        <v>369</v>
      </c>
      <c r="C1273" s="69" t="s">
        <v>127</v>
      </c>
      <c r="D1273" s="69">
        <v>183</v>
      </c>
      <c r="E1273" s="69">
        <v>50837</v>
      </c>
      <c r="F1273" s="69">
        <v>277.8</v>
      </c>
      <c r="G1273" s="69">
        <v>13593</v>
      </c>
      <c r="H1273" s="69">
        <v>12197</v>
      </c>
      <c r="I1273" s="69">
        <v>0.69</v>
      </c>
      <c r="J1273" s="69">
        <v>94</v>
      </c>
    </row>
    <row r="1274" spans="1:10">
      <c r="A1274" s="86">
        <v>45553</v>
      </c>
      <c r="B1274" s="69" t="s">
        <v>230</v>
      </c>
      <c r="C1274" s="69" t="s">
        <v>228</v>
      </c>
      <c r="D1274" s="69">
        <v>98</v>
      </c>
      <c r="E1274" s="69">
        <v>7017</v>
      </c>
      <c r="F1274" s="69">
        <v>71.599999999999994</v>
      </c>
      <c r="G1274" s="69">
        <v>4832</v>
      </c>
      <c r="H1274" s="69">
        <v>3469</v>
      </c>
      <c r="I1274" s="69">
        <v>1.39</v>
      </c>
      <c r="J1274" s="69">
        <v>67</v>
      </c>
    </row>
    <row r="1275" spans="1:10">
      <c r="A1275" s="86">
        <v>45553</v>
      </c>
      <c r="B1275" s="69" t="s">
        <v>263</v>
      </c>
      <c r="C1275" s="69" t="s">
        <v>256</v>
      </c>
      <c r="D1275" s="69">
        <v>65</v>
      </c>
      <c r="E1275" s="69">
        <v>6392</v>
      </c>
      <c r="F1275" s="69">
        <v>98.34</v>
      </c>
      <c r="G1275" s="69">
        <v>2737</v>
      </c>
      <c r="H1275" s="69">
        <v>2269</v>
      </c>
      <c r="I1275" s="69">
        <v>1.46</v>
      </c>
      <c r="J1275" s="69">
        <v>40</v>
      </c>
    </row>
    <row r="1276" spans="1:10">
      <c r="A1276" s="86">
        <v>45553</v>
      </c>
      <c r="B1276" s="69" t="s">
        <v>371</v>
      </c>
      <c r="C1276" s="69" t="s">
        <v>131</v>
      </c>
      <c r="D1276" s="69">
        <v>101</v>
      </c>
      <c r="E1276" s="69">
        <v>20173</v>
      </c>
      <c r="F1276" s="69">
        <v>199.73</v>
      </c>
      <c r="G1276" s="69">
        <v>4208</v>
      </c>
      <c r="H1276" s="69">
        <v>3627</v>
      </c>
      <c r="I1276" s="69">
        <v>1.21</v>
      </c>
      <c r="J1276" s="69">
        <v>51</v>
      </c>
    </row>
    <row r="1277" spans="1:10">
      <c r="A1277" s="86">
        <v>45553</v>
      </c>
      <c r="B1277" s="69" t="s">
        <v>384</v>
      </c>
      <c r="C1277" s="69" t="s">
        <v>157</v>
      </c>
      <c r="D1277" s="69">
        <v>471</v>
      </c>
      <c r="E1277" s="69">
        <v>68329</v>
      </c>
      <c r="F1277" s="69">
        <v>145.07</v>
      </c>
      <c r="G1277" s="69">
        <v>38558</v>
      </c>
      <c r="H1277" s="69">
        <v>33458</v>
      </c>
      <c r="I1277" s="69">
        <v>0.64</v>
      </c>
      <c r="J1277" s="69">
        <v>245</v>
      </c>
    </row>
    <row r="1278" spans="1:10">
      <c r="A1278" s="86">
        <v>45553</v>
      </c>
      <c r="B1278" s="69" t="s">
        <v>367</v>
      </c>
      <c r="C1278" s="69" t="s">
        <v>109</v>
      </c>
      <c r="D1278" s="69">
        <v>459</v>
      </c>
      <c r="E1278" s="69">
        <v>122812</v>
      </c>
      <c r="F1278" s="69">
        <v>267.56</v>
      </c>
      <c r="G1278" s="69">
        <v>30180</v>
      </c>
      <c r="H1278" s="69">
        <v>23819</v>
      </c>
      <c r="I1278" s="69">
        <v>0.78</v>
      </c>
      <c r="J1278" s="69">
        <v>234</v>
      </c>
    </row>
    <row r="1279" spans="1:10">
      <c r="A1279" s="86">
        <v>45553</v>
      </c>
      <c r="B1279" s="69" t="s">
        <v>387</v>
      </c>
      <c r="C1279" s="69" t="s">
        <v>161</v>
      </c>
      <c r="D1279" s="69">
        <v>324</v>
      </c>
      <c r="E1279" s="69">
        <v>31098</v>
      </c>
      <c r="F1279" s="69">
        <v>95.98</v>
      </c>
      <c r="G1279" s="69">
        <v>22731</v>
      </c>
      <c r="H1279" s="69">
        <v>19653</v>
      </c>
      <c r="I1279" s="69">
        <v>0.8</v>
      </c>
      <c r="J1279" s="69">
        <v>182</v>
      </c>
    </row>
    <row r="1280" spans="1:10">
      <c r="A1280" s="86">
        <v>45553</v>
      </c>
      <c r="B1280" s="69" t="s">
        <v>351</v>
      </c>
      <c r="C1280" s="69" t="s">
        <v>134</v>
      </c>
      <c r="D1280" s="69">
        <v>97</v>
      </c>
      <c r="E1280" s="69">
        <v>16973</v>
      </c>
      <c r="F1280" s="69">
        <v>174.98</v>
      </c>
      <c r="G1280" s="69">
        <v>6832</v>
      </c>
      <c r="H1280" s="69">
        <v>6244</v>
      </c>
      <c r="I1280" s="69">
        <v>0.89</v>
      </c>
      <c r="J1280" s="69">
        <v>61</v>
      </c>
    </row>
    <row r="1281" spans="1:10">
      <c r="A1281" s="86">
        <v>45553</v>
      </c>
      <c r="B1281" s="69" t="s">
        <v>412</v>
      </c>
      <c r="C1281" s="69" t="s">
        <v>273</v>
      </c>
      <c r="D1281" s="69">
        <v>957</v>
      </c>
      <c r="E1281" s="69">
        <v>62682</v>
      </c>
      <c r="F1281" s="69">
        <v>65.5</v>
      </c>
      <c r="G1281" s="69">
        <v>31152</v>
      </c>
      <c r="H1281" s="69">
        <v>28077</v>
      </c>
      <c r="I1281" s="69">
        <v>2.1</v>
      </c>
      <c r="J1281" s="69">
        <v>655</v>
      </c>
    </row>
    <row r="1282" spans="1:10">
      <c r="A1282" s="86">
        <v>45553</v>
      </c>
      <c r="B1282" s="69" t="s">
        <v>412</v>
      </c>
      <c r="C1282" s="69" t="s">
        <v>277</v>
      </c>
      <c r="D1282" s="69">
        <v>644</v>
      </c>
      <c r="E1282" s="69">
        <v>46416</v>
      </c>
      <c r="F1282" s="69">
        <v>72.069999999999993</v>
      </c>
      <c r="G1282" s="69">
        <v>8877</v>
      </c>
      <c r="H1282" s="69">
        <v>8363</v>
      </c>
      <c r="I1282" s="69">
        <v>6.86</v>
      </c>
      <c r="J1282" s="69">
        <v>609</v>
      </c>
    </row>
    <row r="1283" spans="1:10">
      <c r="A1283" s="86">
        <v>45553</v>
      </c>
      <c r="B1283" s="69" t="s">
        <v>412</v>
      </c>
      <c r="C1283" s="69" t="s">
        <v>282</v>
      </c>
      <c r="D1283" s="69">
        <v>756</v>
      </c>
      <c r="E1283" s="69">
        <v>49335</v>
      </c>
      <c r="F1283" s="69">
        <v>65.260000000000005</v>
      </c>
      <c r="G1283" s="69">
        <v>37198</v>
      </c>
      <c r="H1283" s="69">
        <v>28704</v>
      </c>
      <c r="I1283" s="69">
        <v>1.74</v>
      </c>
      <c r="J1283" s="69">
        <v>646</v>
      </c>
    </row>
    <row r="1284" spans="1:10">
      <c r="A1284" s="86">
        <v>45553</v>
      </c>
      <c r="B1284" s="69" t="s">
        <v>407</v>
      </c>
      <c r="C1284" s="69" t="s">
        <v>243</v>
      </c>
      <c r="D1284" s="69">
        <v>290</v>
      </c>
      <c r="E1284" s="69">
        <v>64982</v>
      </c>
      <c r="F1284" s="69">
        <v>224.08</v>
      </c>
      <c r="G1284" s="69">
        <v>22413</v>
      </c>
      <c r="H1284" s="69">
        <v>18923</v>
      </c>
      <c r="I1284" s="69">
        <v>0.03</v>
      </c>
      <c r="J1284" s="69">
        <v>6</v>
      </c>
    </row>
    <row r="1285" spans="1:10">
      <c r="A1285" s="86">
        <v>45553</v>
      </c>
      <c r="B1285" s="69" t="s">
        <v>411</v>
      </c>
      <c r="C1285" s="69" t="s">
        <v>268</v>
      </c>
      <c r="D1285" s="69">
        <v>813</v>
      </c>
      <c r="E1285" s="69">
        <v>60278</v>
      </c>
      <c r="F1285" s="69">
        <v>74.14</v>
      </c>
      <c r="G1285" s="69">
        <v>61925</v>
      </c>
      <c r="H1285" s="69">
        <v>35617</v>
      </c>
      <c r="I1285" s="69">
        <v>1.04</v>
      </c>
      <c r="J1285" s="69">
        <v>645</v>
      </c>
    </row>
    <row r="1286" spans="1:10">
      <c r="A1286" s="86">
        <v>45553</v>
      </c>
      <c r="B1286" s="69" t="s">
        <v>392</v>
      </c>
      <c r="C1286" s="69" t="s">
        <v>185</v>
      </c>
      <c r="D1286" s="69">
        <v>1957</v>
      </c>
      <c r="E1286" s="69">
        <v>169204</v>
      </c>
      <c r="F1286" s="69">
        <v>86.46</v>
      </c>
      <c r="G1286" s="69">
        <v>178235</v>
      </c>
      <c r="H1286" s="69">
        <v>125942</v>
      </c>
      <c r="I1286" s="69">
        <v>0.88</v>
      </c>
      <c r="J1286" s="69">
        <v>1568</v>
      </c>
    </row>
    <row r="1287" spans="1:10">
      <c r="A1287" s="86">
        <v>45553</v>
      </c>
      <c r="B1287" s="69" t="s">
        <v>405</v>
      </c>
      <c r="C1287" s="69" t="s">
        <v>239</v>
      </c>
      <c r="D1287" s="69">
        <v>530</v>
      </c>
      <c r="E1287" s="69">
        <v>30675</v>
      </c>
      <c r="F1287" s="69">
        <v>57.88</v>
      </c>
      <c r="G1287" s="69">
        <v>16507</v>
      </c>
      <c r="H1287" s="69">
        <v>13146</v>
      </c>
      <c r="I1287" s="69">
        <v>2.4700000000000002</v>
      </c>
      <c r="J1287" s="69">
        <v>407</v>
      </c>
    </row>
    <row r="1288" spans="1:10">
      <c r="A1288" s="86">
        <v>45553</v>
      </c>
      <c r="B1288" s="69" t="s">
        <v>349</v>
      </c>
      <c r="C1288" s="69" t="s">
        <v>123</v>
      </c>
      <c r="D1288" s="69">
        <v>278</v>
      </c>
      <c r="E1288" s="69">
        <v>73226</v>
      </c>
      <c r="F1288" s="69">
        <v>263.39999999999998</v>
      </c>
      <c r="G1288" s="69">
        <v>12755</v>
      </c>
      <c r="H1288" s="69">
        <v>10556</v>
      </c>
      <c r="I1288" s="69">
        <v>1.1100000000000001</v>
      </c>
      <c r="J1288" s="69">
        <v>142</v>
      </c>
    </row>
    <row r="1289" spans="1:10">
      <c r="A1289" s="86">
        <v>45553</v>
      </c>
      <c r="B1289" s="69" t="s">
        <v>423</v>
      </c>
      <c r="C1289" s="69" t="s">
        <v>422</v>
      </c>
      <c r="D1289" s="69">
        <v>21</v>
      </c>
      <c r="E1289" s="69">
        <v>14090</v>
      </c>
      <c r="F1289" s="69">
        <v>670.95</v>
      </c>
      <c r="G1289" s="69">
        <v>4638</v>
      </c>
      <c r="H1289" s="69">
        <v>3749</v>
      </c>
      <c r="I1289" s="69">
        <v>0.3</v>
      </c>
      <c r="J1289" s="69">
        <v>14</v>
      </c>
    </row>
    <row r="1290" spans="1:10">
      <c r="A1290" s="86">
        <v>45553</v>
      </c>
      <c r="B1290" s="69" t="s">
        <v>425</v>
      </c>
      <c r="C1290" s="69" t="s">
        <v>424</v>
      </c>
      <c r="D1290" s="69">
        <v>19</v>
      </c>
      <c r="E1290" s="69">
        <v>16085</v>
      </c>
      <c r="F1290" s="69">
        <v>846.58</v>
      </c>
      <c r="G1290" s="69">
        <v>1445</v>
      </c>
      <c r="H1290" s="69">
        <v>985</v>
      </c>
      <c r="I1290" s="69">
        <v>0.42</v>
      </c>
      <c r="J1290" s="69">
        <v>6</v>
      </c>
    </row>
    <row r="1291" spans="1:10">
      <c r="A1291" s="86">
        <v>45553</v>
      </c>
      <c r="B1291" s="69" t="s">
        <v>427</v>
      </c>
      <c r="C1291" s="69" t="s">
        <v>426</v>
      </c>
      <c r="D1291" s="69">
        <v>28</v>
      </c>
      <c r="E1291" s="69">
        <v>14208</v>
      </c>
      <c r="F1291" s="69">
        <v>507.43</v>
      </c>
      <c r="G1291" s="69">
        <v>4763</v>
      </c>
      <c r="H1291" s="69">
        <v>3899</v>
      </c>
      <c r="I1291" s="69">
        <v>0.31</v>
      </c>
      <c r="J1291" s="69">
        <v>15</v>
      </c>
    </row>
    <row r="1292" spans="1:10">
      <c r="A1292" s="86">
        <v>45553</v>
      </c>
      <c r="B1292" s="69" t="s">
        <v>429</v>
      </c>
      <c r="C1292" s="69" t="s">
        <v>428</v>
      </c>
      <c r="D1292" s="69">
        <v>10</v>
      </c>
      <c r="E1292" s="69">
        <v>14432</v>
      </c>
      <c r="F1292" s="69">
        <v>1443.2</v>
      </c>
      <c r="G1292" s="69">
        <v>1346</v>
      </c>
      <c r="H1292" s="69">
        <v>937</v>
      </c>
      <c r="I1292" s="69">
        <v>0.37</v>
      </c>
      <c r="J1292" s="69">
        <v>5</v>
      </c>
    </row>
    <row r="1293" spans="1:10">
      <c r="A1293" s="86">
        <v>45553</v>
      </c>
      <c r="B1293" s="69" t="s">
        <v>375</v>
      </c>
      <c r="C1293" s="69" t="s">
        <v>138</v>
      </c>
      <c r="D1293" s="69">
        <v>312</v>
      </c>
      <c r="E1293" s="69">
        <v>61184</v>
      </c>
      <c r="F1293" s="69">
        <v>196.1</v>
      </c>
      <c r="G1293" s="69">
        <v>26413</v>
      </c>
      <c r="H1293" s="69">
        <v>23846</v>
      </c>
      <c r="I1293" s="69">
        <v>0.62</v>
      </c>
      <c r="J1293" s="69">
        <v>163</v>
      </c>
    </row>
    <row r="1294" spans="1:10">
      <c r="A1294" s="86">
        <v>45553</v>
      </c>
      <c r="B1294" s="69" t="s">
        <v>440</v>
      </c>
      <c r="C1294" s="69" t="s">
        <v>432</v>
      </c>
      <c r="D1294" s="69">
        <v>505</v>
      </c>
      <c r="E1294" s="69">
        <v>42600</v>
      </c>
      <c r="F1294" s="69">
        <v>84.36</v>
      </c>
      <c r="G1294" s="69">
        <v>37582</v>
      </c>
      <c r="H1294" s="69">
        <v>28394</v>
      </c>
      <c r="I1294" s="69">
        <v>1.05</v>
      </c>
      <c r="J1294" s="69">
        <v>396</v>
      </c>
    </row>
    <row r="1295" spans="1:10">
      <c r="A1295" s="86">
        <v>45553</v>
      </c>
      <c r="B1295" s="69" t="s">
        <v>199</v>
      </c>
      <c r="C1295" s="69" t="s">
        <v>454</v>
      </c>
      <c r="D1295" s="69">
        <v>518</v>
      </c>
      <c r="E1295" s="69">
        <v>43368</v>
      </c>
      <c r="F1295" s="69">
        <v>83.72</v>
      </c>
      <c r="G1295" s="69">
        <v>40889</v>
      </c>
      <c r="H1295" s="69">
        <v>28732</v>
      </c>
      <c r="I1295" s="69">
        <v>0.97</v>
      </c>
      <c r="J1295" s="69">
        <v>397</v>
      </c>
    </row>
    <row r="1296" spans="1:10">
      <c r="A1296" s="86">
        <v>45553</v>
      </c>
      <c r="B1296" s="69" t="s">
        <v>237</v>
      </c>
      <c r="C1296" s="69" t="s">
        <v>228</v>
      </c>
      <c r="D1296" s="69">
        <v>56</v>
      </c>
      <c r="E1296" s="69">
        <v>6543</v>
      </c>
      <c r="F1296" s="69">
        <v>116.84</v>
      </c>
      <c r="G1296" s="69">
        <v>3782</v>
      </c>
      <c r="H1296" s="69">
        <v>2826</v>
      </c>
      <c r="I1296" s="69">
        <v>1.1599999999999999</v>
      </c>
      <c r="J1296" s="69">
        <v>44</v>
      </c>
    </row>
    <row r="1297" spans="1:10">
      <c r="A1297" s="86">
        <v>45553</v>
      </c>
      <c r="B1297" s="69" t="s">
        <v>260</v>
      </c>
      <c r="C1297" s="69" t="s">
        <v>256</v>
      </c>
      <c r="D1297" s="69">
        <v>82</v>
      </c>
      <c r="E1297" s="69">
        <v>8104</v>
      </c>
      <c r="F1297" s="69">
        <v>98.83</v>
      </c>
      <c r="G1297" s="69">
        <v>3346</v>
      </c>
      <c r="H1297" s="69">
        <v>2930</v>
      </c>
      <c r="I1297" s="69">
        <v>1.55</v>
      </c>
      <c r="J1297" s="69">
        <v>52</v>
      </c>
    </row>
    <row r="1298" spans="1:10">
      <c r="A1298" s="86">
        <v>45553</v>
      </c>
      <c r="B1298" s="69" t="s">
        <v>420</v>
      </c>
      <c r="C1298" s="69" t="s">
        <v>419</v>
      </c>
      <c r="D1298" s="69">
        <v>92</v>
      </c>
      <c r="E1298" s="69">
        <v>65208</v>
      </c>
      <c r="F1298" s="69">
        <v>708.78</v>
      </c>
      <c r="G1298" s="69">
        <v>89312</v>
      </c>
      <c r="H1298" s="69">
        <v>88330</v>
      </c>
      <c r="I1298" s="69">
        <v>0</v>
      </c>
      <c r="J1298" s="69">
        <v>2</v>
      </c>
    </row>
    <row r="1299" spans="1:10">
      <c r="A1299" s="86">
        <v>45553</v>
      </c>
      <c r="B1299" s="69" t="s">
        <v>409</v>
      </c>
      <c r="C1299" s="69" t="s">
        <v>253</v>
      </c>
      <c r="D1299" s="69">
        <v>1620</v>
      </c>
      <c r="E1299" s="69">
        <v>108210</v>
      </c>
      <c r="F1299" s="69">
        <v>66.8</v>
      </c>
      <c r="G1299" s="69">
        <v>29493</v>
      </c>
      <c r="H1299" s="69">
        <v>26830</v>
      </c>
      <c r="I1299" s="69">
        <v>5.23</v>
      </c>
      <c r="J1299" s="69">
        <v>1543</v>
      </c>
    </row>
    <row r="1300" spans="1:10">
      <c r="A1300" s="86">
        <v>45553</v>
      </c>
      <c r="B1300" s="69" t="s">
        <v>378</v>
      </c>
      <c r="C1300" s="69" t="s">
        <v>145</v>
      </c>
      <c r="D1300" s="69">
        <v>65</v>
      </c>
      <c r="E1300" s="69">
        <v>27790</v>
      </c>
      <c r="F1300" s="69">
        <v>427.54</v>
      </c>
      <c r="G1300" s="69">
        <v>4637</v>
      </c>
      <c r="H1300" s="69">
        <v>4117</v>
      </c>
      <c r="I1300" s="69">
        <v>0.73</v>
      </c>
      <c r="J1300" s="69">
        <v>34</v>
      </c>
    </row>
    <row r="1301" spans="1:10">
      <c r="A1301" s="86">
        <v>45553</v>
      </c>
      <c r="B1301" s="69" t="s">
        <v>444</v>
      </c>
      <c r="C1301" s="69" t="s">
        <v>432</v>
      </c>
      <c r="D1301" s="69">
        <v>395</v>
      </c>
      <c r="E1301" s="69">
        <v>40839</v>
      </c>
      <c r="F1301" s="69">
        <v>103.39</v>
      </c>
      <c r="G1301" s="69">
        <v>40269</v>
      </c>
      <c r="H1301" s="69">
        <v>25819</v>
      </c>
      <c r="I1301" s="69">
        <v>0.79</v>
      </c>
      <c r="J1301" s="69">
        <v>317</v>
      </c>
    </row>
    <row r="1302" spans="1:10">
      <c r="A1302" s="86">
        <v>45553</v>
      </c>
      <c r="B1302" s="69" t="s">
        <v>196</v>
      </c>
      <c r="C1302" s="69" t="s">
        <v>454</v>
      </c>
      <c r="D1302" s="69">
        <v>404</v>
      </c>
      <c r="E1302" s="69">
        <v>41856</v>
      </c>
      <c r="F1302" s="69">
        <v>103.6</v>
      </c>
      <c r="G1302" s="69">
        <v>49157</v>
      </c>
      <c r="H1302" s="69">
        <v>29702</v>
      </c>
      <c r="I1302" s="69">
        <v>0.69</v>
      </c>
      <c r="J1302" s="69">
        <v>341</v>
      </c>
    </row>
    <row r="1303" spans="1:10">
      <c r="A1303" s="86">
        <v>45553</v>
      </c>
      <c r="B1303" s="69" t="s">
        <v>235</v>
      </c>
      <c r="C1303" s="69" t="s">
        <v>228</v>
      </c>
      <c r="D1303" s="69">
        <v>53</v>
      </c>
      <c r="E1303" s="69">
        <v>6699</v>
      </c>
      <c r="F1303" s="69">
        <v>126.4</v>
      </c>
      <c r="G1303" s="69">
        <v>2676</v>
      </c>
      <c r="H1303" s="69">
        <v>2393</v>
      </c>
      <c r="I1303" s="69">
        <v>1.49</v>
      </c>
      <c r="J1303" s="69">
        <v>40</v>
      </c>
    </row>
    <row r="1304" spans="1:10">
      <c r="A1304" s="86">
        <v>45553</v>
      </c>
      <c r="B1304" s="69" t="s">
        <v>262</v>
      </c>
      <c r="C1304" s="69" t="s">
        <v>256</v>
      </c>
      <c r="D1304" s="69">
        <v>86</v>
      </c>
      <c r="E1304" s="69">
        <v>7713</v>
      </c>
      <c r="F1304" s="69">
        <v>89.69</v>
      </c>
      <c r="G1304" s="69">
        <v>3341</v>
      </c>
      <c r="H1304" s="69">
        <v>2747</v>
      </c>
      <c r="I1304" s="69">
        <v>2.1</v>
      </c>
      <c r="J1304" s="69">
        <v>70</v>
      </c>
    </row>
    <row r="1305" spans="1:10">
      <c r="A1305" s="86">
        <v>45553</v>
      </c>
      <c r="B1305" s="69" t="s">
        <v>456</v>
      </c>
      <c r="C1305" s="69" t="s">
        <v>455</v>
      </c>
      <c r="D1305" s="69">
        <v>198</v>
      </c>
      <c r="E1305" s="69">
        <v>16522</v>
      </c>
      <c r="F1305" s="69">
        <v>83.44</v>
      </c>
      <c r="G1305" s="69">
        <v>18174</v>
      </c>
      <c r="H1305" s="69">
        <v>12887</v>
      </c>
      <c r="I1305" s="69">
        <v>0.75</v>
      </c>
      <c r="J1305" s="69">
        <v>136</v>
      </c>
    </row>
    <row r="1306" spans="1:10">
      <c r="A1306" s="86">
        <v>45553</v>
      </c>
      <c r="B1306" s="69" t="s">
        <v>380</v>
      </c>
      <c r="C1306" s="69" t="s">
        <v>150</v>
      </c>
      <c r="D1306" s="69">
        <v>132</v>
      </c>
      <c r="E1306" s="69">
        <v>22719</v>
      </c>
      <c r="F1306" s="69">
        <v>172.11</v>
      </c>
      <c r="G1306" s="69">
        <v>6077</v>
      </c>
      <c r="H1306" s="69">
        <v>5397</v>
      </c>
      <c r="I1306" s="69">
        <v>1.18</v>
      </c>
      <c r="J1306" s="69">
        <v>72</v>
      </c>
    </row>
    <row r="1307" spans="1:10">
      <c r="A1307" s="86">
        <v>45553</v>
      </c>
      <c r="B1307" s="69" t="s">
        <v>233</v>
      </c>
      <c r="C1307" s="69" t="s">
        <v>228</v>
      </c>
      <c r="D1307" s="69">
        <v>134</v>
      </c>
      <c r="E1307" s="69">
        <v>7337</v>
      </c>
      <c r="F1307" s="69">
        <v>54.75</v>
      </c>
      <c r="G1307" s="69">
        <v>2869</v>
      </c>
      <c r="H1307" s="69">
        <v>2747</v>
      </c>
      <c r="I1307" s="69">
        <v>2.4700000000000002</v>
      </c>
      <c r="J1307" s="69">
        <v>71</v>
      </c>
    </row>
    <row r="1308" spans="1:10">
      <c r="A1308" s="86">
        <v>45553</v>
      </c>
      <c r="B1308" s="69" t="s">
        <v>261</v>
      </c>
      <c r="C1308" s="69" t="s">
        <v>256</v>
      </c>
      <c r="D1308" s="69">
        <v>142</v>
      </c>
      <c r="E1308" s="69">
        <v>7964</v>
      </c>
      <c r="F1308" s="69">
        <v>56.08</v>
      </c>
      <c r="G1308" s="69">
        <v>2544</v>
      </c>
      <c r="H1308" s="69">
        <v>2188</v>
      </c>
      <c r="I1308" s="69">
        <v>3.34</v>
      </c>
      <c r="J1308" s="69">
        <v>85</v>
      </c>
    </row>
    <row r="1309" spans="1:10">
      <c r="A1309" s="86">
        <v>45553</v>
      </c>
      <c r="B1309" s="69" t="s">
        <v>352</v>
      </c>
      <c r="C1309" s="69" t="s">
        <v>141</v>
      </c>
      <c r="D1309" s="69">
        <v>66</v>
      </c>
      <c r="E1309" s="69">
        <v>10284</v>
      </c>
      <c r="F1309" s="69">
        <v>155.82</v>
      </c>
      <c r="G1309" s="69">
        <v>1104</v>
      </c>
      <c r="H1309" s="69">
        <v>907</v>
      </c>
      <c r="I1309" s="69">
        <v>1.0900000000000001</v>
      </c>
      <c r="J1309" s="69">
        <v>12</v>
      </c>
    </row>
    <row r="1310" spans="1:10">
      <c r="A1310" s="86">
        <v>45553</v>
      </c>
      <c r="B1310" s="69" t="s">
        <v>355</v>
      </c>
      <c r="C1310" s="69" t="s">
        <v>141</v>
      </c>
      <c r="D1310" s="69">
        <v>90</v>
      </c>
      <c r="E1310" s="69">
        <v>10203</v>
      </c>
      <c r="F1310" s="69">
        <v>113.37</v>
      </c>
      <c r="G1310" s="69">
        <v>2095</v>
      </c>
      <c r="H1310" s="69">
        <v>1722</v>
      </c>
      <c r="I1310" s="69">
        <v>1.96</v>
      </c>
      <c r="J1310" s="69">
        <v>41</v>
      </c>
    </row>
    <row r="1311" spans="1:10">
      <c r="A1311" s="86">
        <v>45553</v>
      </c>
      <c r="B1311" s="69" t="s">
        <v>356</v>
      </c>
      <c r="C1311" s="69" t="s">
        <v>141</v>
      </c>
      <c r="D1311" s="69">
        <v>82</v>
      </c>
      <c r="E1311" s="69">
        <v>10201</v>
      </c>
      <c r="F1311" s="69">
        <v>124.4</v>
      </c>
      <c r="G1311" s="69">
        <v>1535</v>
      </c>
      <c r="H1311" s="69">
        <v>1250</v>
      </c>
      <c r="I1311" s="69">
        <v>2.67</v>
      </c>
      <c r="J1311" s="69">
        <v>41</v>
      </c>
    </row>
    <row r="1312" spans="1:10">
      <c r="A1312" s="86">
        <v>45553</v>
      </c>
      <c r="B1312" s="69" t="s">
        <v>357</v>
      </c>
      <c r="C1312" s="69" t="s">
        <v>141</v>
      </c>
      <c r="D1312" s="69">
        <v>73</v>
      </c>
      <c r="E1312" s="69">
        <v>10416</v>
      </c>
      <c r="F1312" s="69">
        <v>142.68</v>
      </c>
      <c r="G1312" s="69">
        <v>1449</v>
      </c>
      <c r="H1312" s="69">
        <v>1247</v>
      </c>
      <c r="I1312" s="69">
        <v>1.73</v>
      </c>
      <c r="J1312" s="69">
        <v>25</v>
      </c>
    </row>
    <row r="1313" spans="1:10">
      <c r="A1313" s="86">
        <v>45553</v>
      </c>
      <c r="B1313" s="69" t="s">
        <v>358</v>
      </c>
      <c r="C1313" s="69" t="s">
        <v>141</v>
      </c>
      <c r="D1313" s="69">
        <v>100</v>
      </c>
      <c r="E1313" s="69">
        <v>10024</v>
      </c>
      <c r="F1313" s="69">
        <v>100.24</v>
      </c>
      <c r="G1313" s="69">
        <v>1753</v>
      </c>
      <c r="H1313" s="69">
        <v>1516</v>
      </c>
      <c r="I1313" s="69">
        <v>2.2799999999999998</v>
      </c>
      <c r="J1313" s="69">
        <v>40</v>
      </c>
    </row>
    <row r="1314" spans="1:10">
      <c r="A1314" s="86">
        <v>45553</v>
      </c>
      <c r="B1314" s="69" t="s">
        <v>359</v>
      </c>
      <c r="C1314" s="69" t="s">
        <v>141</v>
      </c>
      <c r="D1314" s="69">
        <v>88</v>
      </c>
      <c r="E1314" s="69">
        <v>10393</v>
      </c>
      <c r="F1314" s="69">
        <v>118.1</v>
      </c>
      <c r="G1314" s="69">
        <v>2566</v>
      </c>
      <c r="H1314" s="69">
        <v>2125</v>
      </c>
      <c r="I1314" s="69">
        <v>1.87</v>
      </c>
      <c r="J1314" s="69">
        <v>48</v>
      </c>
    </row>
    <row r="1315" spans="1:10">
      <c r="A1315" s="86">
        <v>45553</v>
      </c>
      <c r="B1315" s="69" t="s">
        <v>360</v>
      </c>
      <c r="C1315" s="69" t="s">
        <v>141</v>
      </c>
      <c r="D1315" s="69">
        <v>74</v>
      </c>
      <c r="E1315" s="69">
        <v>10186</v>
      </c>
      <c r="F1315" s="69">
        <v>137.65</v>
      </c>
      <c r="G1315" s="69">
        <v>1672</v>
      </c>
      <c r="H1315" s="69">
        <v>1431</v>
      </c>
      <c r="I1315" s="69">
        <v>2.5099999999999998</v>
      </c>
      <c r="J1315" s="69">
        <v>42</v>
      </c>
    </row>
    <row r="1316" spans="1:10">
      <c r="A1316" s="86">
        <v>45553</v>
      </c>
      <c r="B1316" s="69" t="s">
        <v>361</v>
      </c>
      <c r="C1316" s="69" t="s">
        <v>141</v>
      </c>
      <c r="D1316" s="69">
        <v>131</v>
      </c>
      <c r="E1316" s="69">
        <v>10404</v>
      </c>
      <c r="F1316" s="69">
        <v>79.42</v>
      </c>
      <c r="G1316" s="69">
        <v>1584</v>
      </c>
      <c r="H1316" s="69">
        <v>1368</v>
      </c>
      <c r="I1316" s="69">
        <v>2.71</v>
      </c>
      <c r="J1316" s="69">
        <v>43</v>
      </c>
    </row>
    <row r="1317" spans="1:10">
      <c r="A1317" s="86">
        <v>45553</v>
      </c>
      <c r="B1317" s="69" t="s">
        <v>362</v>
      </c>
      <c r="C1317" s="69" t="s">
        <v>141</v>
      </c>
      <c r="D1317" s="69">
        <v>92</v>
      </c>
      <c r="E1317" s="69">
        <v>10345</v>
      </c>
      <c r="F1317" s="69">
        <v>112.45</v>
      </c>
      <c r="G1317" s="69">
        <v>1657</v>
      </c>
      <c r="H1317" s="69">
        <v>1410</v>
      </c>
      <c r="I1317" s="69">
        <v>2.6</v>
      </c>
      <c r="J1317" s="69">
        <v>43</v>
      </c>
    </row>
    <row r="1318" spans="1:10">
      <c r="A1318" s="86">
        <v>45553</v>
      </c>
      <c r="B1318" s="69" t="s">
        <v>363</v>
      </c>
      <c r="C1318" s="69" t="s">
        <v>141</v>
      </c>
      <c r="D1318" s="69">
        <v>114</v>
      </c>
      <c r="E1318" s="69">
        <v>10115</v>
      </c>
      <c r="F1318" s="69">
        <v>88.73</v>
      </c>
      <c r="G1318" s="69">
        <v>2147</v>
      </c>
      <c r="H1318" s="69">
        <v>1800</v>
      </c>
      <c r="I1318" s="69">
        <v>2.52</v>
      </c>
      <c r="J1318" s="69">
        <v>54</v>
      </c>
    </row>
    <row r="1319" spans="1:10">
      <c r="A1319" s="86">
        <v>45553</v>
      </c>
      <c r="B1319" s="69" t="s">
        <v>364</v>
      </c>
      <c r="C1319" s="69" t="s">
        <v>141</v>
      </c>
      <c r="D1319" s="69">
        <v>104</v>
      </c>
      <c r="E1319" s="69">
        <v>10394</v>
      </c>
      <c r="F1319" s="69">
        <v>99.94</v>
      </c>
      <c r="G1319" s="69">
        <v>2146</v>
      </c>
      <c r="H1319" s="69">
        <v>1770</v>
      </c>
      <c r="I1319" s="69">
        <v>2.19</v>
      </c>
      <c r="J1319" s="69">
        <v>47</v>
      </c>
    </row>
    <row r="1320" spans="1:10">
      <c r="A1320" s="86">
        <v>45553</v>
      </c>
      <c r="B1320" s="69" t="s">
        <v>453</v>
      </c>
      <c r="C1320" s="69" t="s">
        <v>228</v>
      </c>
      <c r="D1320" s="69">
        <v>68</v>
      </c>
      <c r="E1320" s="69">
        <v>6582</v>
      </c>
      <c r="F1320" s="69">
        <v>96.79</v>
      </c>
      <c r="G1320" s="69">
        <v>3457</v>
      </c>
      <c r="H1320" s="69">
        <v>2526</v>
      </c>
      <c r="I1320" s="69">
        <v>1.24</v>
      </c>
      <c r="J1320" s="69">
        <v>43</v>
      </c>
    </row>
    <row r="1321" spans="1:10">
      <c r="A1321" s="86">
        <v>45553</v>
      </c>
      <c r="B1321" s="69" t="s">
        <v>265</v>
      </c>
      <c r="C1321" s="69" t="s">
        <v>256</v>
      </c>
      <c r="D1321" s="69">
        <v>107</v>
      </c>
      <c r="E1321" s="69">
        <v>7995</v>
      </c>
      <c r="F1321" s="69">
        <v>74.72</v>
      </c>
      <c r="G1321" s="69">
        <v>3131</v>
      </c>
      <c r="H1321" s="69">
        <v>2602</v>
      </c>
      <c r="I1321" s="69">
        <v>2.17</v>
      </c>
      <c r="J1321" s="69">
        <v>68</v>
      </c>
    </row>
    <row r="1322" spans="1:10">
      <c r="A1322" s="86">
        <v>45553</v>
      </c>
      <c r="B1322" s="69" t="s">
        <v>381</v>
      </c>
      <c r="C1322" s="69" t="s">
        <v>153</v>
      </c>
      <c r="D1322" s="69">
        <v>104</v>
      </c>
      <c r="E1322" s="69">
        <v>22321</v>
      </c>
      <c r="F1322" s="69">
        <v>214.63</v>
      </c>
      <c r="G1322" s="69">
        <v>3915</v>
      </c>
      <c r="H1322" s="69">
        <v>3197</v>
      </c>
      <c r="I1322" s="69">
        <v>1.3</v>
      </c>
      <c r="J1322" s="69">
        <v>51</v>
      </c>
    </row>
    <row r="1323" spans="1:10">
      <c r="A1323" s="86">
        <v>45553</v>
      </c>
      <c r="B1323" s="69" t="s">
        <v>446</v>
      </c>
      <c r="C1323" s="69" t="s">
        <v>432</v>
      </c>
      <c r="D1323" s="69">
        <v>658</v>
      </c>
      <c r="E1323" s="69">
        <v>41917</v>
      </c>
      <c r="F1323" s="69">
        <v>63.7</v>
      </c>
      <c r="G1323" s="69">
        <v>30469</v>
      </c>
      <c r="H1323" s="69">
        <v>25487</v>
      </c>
      <c r="I1323" s="69">
        <v>1.5</v>
      </c>
      <c r="J1323" s="69">
        <v>458</v>
      </c>
    </row>
    <row r="1324" spans="1:10">
      <c r="A1324" s="86">
        <v>45553</v>
      </c>
      <c r="B1324" s="69" t="s">
        <v>200</v>
      </c>
      <c r="C1324" s="69" t="s">
        <v>454</v>
      </c>
      <c r="D1324" s="69">
        <v>693</v>
      </c>
      <c r="E1324" s="69">
        <v>42991</v>
      </c>
      <c r="F1324" s="69">
        <v>62.04</v>
      </c>
      <c r="G1324" s="69">
        <v>35850</v>
      </c>
      <c r="H1324" s="69">
        <v>29976</v>
      </c>
      <c r="I1324" s="69">
        <v>1.34</v>
      </c>
      <c r="J1324" s="69">
        <v>482</v>
      </c>
    </row>
    <row r="1325" spans="1:10">
      <c r="A1325" s="86">
        <v>45553</v>
      </c>
      <c r="B1325" s="69" t="s">
        <v>232</v>
      </c>
      <c r="C1325" s="69" t="s">
        <v>228</v>
      </c>
      <c r="D1325" s="69">
        <v>100</v>
      </c>
      <c r="E1325" s="69">
        <v>6688</v>
      </c>
      <c r="F1325" s="69">
        <v>66.88</v>
      </c>
      <c r="G1325" s="69">
        <v>2975</v>
      </c>
      <c r="H1325" s="69">
        <v>2677</v>
      </c>
      <c r="I1325" s="69">
        <v>2.12</v>
      </c>
      <c r="J1325" s="69">
        <v>63</v>
      </c>
    </row>
    <row r="1326" spans="1:10">
      <c r="A1326" s="86">
        <v>45553</v>
      </c>
      <c r="B1326" s="69" t="s">
        <v>258</v>
      </c>
      <c r="C1326" s="69" t="s">
        <v>256</v>
      </c>
      <c r="D1326" s="69">
        <v>103</v>
      </c>
      <c r="E1326" s="69">
        <v>7929</v>
      </c>
      <c r="F1326" s="69">
        <v>76.98</v>
      </c>
      <c r="G1326" s="69">
        <v>3228</v>
      </c>
      <c r="H1326" s="69">
        <v>2919</v>
      </c>
      <c r="I1326" s="69">
        <v>1.98</v>
      </c>
      <c r="J1326" s="69">
        <v>64</v>
      </c>
    </row>
    <row r="1327" spans="1:10">
      <c r="A1327" s="86">
        <v>45553</v>
      </c>
      <c r="B1327" s="69" t="s">
        <v>231</v>
      </c>
      <c r="C1327" s="69" t="s">
        <v>228</v>
      </c>
      <c r="D1327" s="69">
        <v>128</v>
      </c>
      <c r="E1327" s="69">
        <v>6544</v>
      </c>
      <c r="F1327" s="69">
        <v>51.13</v>
      </c>
      <c r="G1327" s="69">
        <v>3317</v>
      </c>
      <c r="H1327" s="69">
        <v>2800</v>
      </c>
      <c r="I1327" s="69">
        <v>2.77</v>
      </c>
      <c r="J1327" s="69">
        <v>92</v>
      </c>
    </row>
    <row r="1328" spans="1:10">
      <c r="A1328" s="86">
        <v>45553</v>
      </c>
      <c r="B1328" s="69" t="s">
        <v>257</v>
      </c>
      <c r="C1328" s="69" t="s">
        <v>256</v>
      </c>
      <c r="D1328" s="69">
        <v>143</v>
      </c>
      <c r="E1328" s="69">
        <v>8193</v>
      </c>
      <c r="F1328" s="69">
        <v>57.29</v>
      </c>
      <c r="G1328" s="69">
        <v>3007</v>
      </c>
      <c r="H1328" s="69">
        <v>2667</v>
      </c>
      <c r="I1328" s="69">
        <v>3.19</v>
      </c>
      <c r="J1328" s="69">
        <v>96</v>
      </c>
    </row>
    <row r="1329" spans="1:10">
      <c r="A1329" s="86">
        <v>45554</v>
      </c>
      <c r="B1329" s="69" t="s">
        <v>431</v>
      </c>
      <c r="C1329" s="69" t="s">
        <v>430</v>
      </c>
      <c r="D1329" s="69">
        <v>55</v>
      </c>
      <c r="E1329" s="69">
        <v>19027</v>
      </c>
      <c r="F1329" s="69">
        <v>345.95</v>
      </c>
      <c r="G1329" s="69">
        <v>22249</v>
      </c>
      <c r="H1329" s="69">
        <v>20835</v>
      </c>
      <c r="I1329" s="69">
        <v>0.14000000000000001</v>
      </c>
      <c r="J1329" s="69">
        <v>31</v>
      </c>
    </row>
    <row r="1330" spans="1:10">
      <c r="A1330" s="86">
        <v>45554</v>
      </c>
      <c r="B1330" s="69" t="s">
        <v>404</v>
      </c>
      <c r="C1330" s="69" t="s">
        <v>223</v>
      </c>
      <c r="D1330" s="69">
        <v>82</v>
      </c>
      <c r="E1330" s="69">
        <v>14401</v>
      </c>
      <c r="F1330" s="69">
        <v>175.62</v>
      </c>
      <c r="G1330" s="69">
        <v>4714</v>
      </c>
      <c r="H1330" s="69">
        <v>4032</v>
      </c>
      <c r="I1330" s="69">
        <v>0.78</v>
      </c>
      <c r="J1330" s="69">
        <v>37</v>
      </c>
    </row>
    <row r="1331" spans="1:10">
      <c r="A1331" s="86">
        <v>45554</v>
      </c>
      <c r="B1331" s="69" t="s">
        <v>408</v>
      </c>
      <c r="C1331" s="69" t="s">
        <v>248</v>
      </c>
      <c r="D1331" s="69">
        <v>1013</v>
      </c>
      <c r="E1331" s="69">
        <v>103395</v>
      </c>
      <c r="F1331" s="69">
        <v>102.07</v>
      </c>
      <c r="G1331" s="69">
        <v>32050</v>
      </c>
      <c r="H1331" s="69">
        <v>26857</v>
      </c>
      <c r="I1331" s="69">
        <v>2.78</v>
      </c>
      <c r="J1331" s="69">
        <v>890</v>
      </c>
    </row>
    <row r="1332" spans="1:10">
      <c r="A1332" s="86">
        <v>45554</v>
      </c>
      <c r="B1332" s="69" t="s">
        <v>388</v>
      </c>
      <c r="C1332" s="69" t="s">
        <v>388</v>
      </c>
      <c r="D1332" s="69">
        <v>104</v>
      </c>
      <c r="E1332" s="69">
        <v>53940</v>
      </c>
      <c r="F1332" s="69">
        <v>518.65</v>
      </c>
      <c r="G1332" s="69">
        <v>67390</v>
      </c>
      <c r="H1332" s="69">
        <v>65465</v>
      </c>
      <c r="I1332" s="69">
        <v>0.05</v>
      </c>
      <c r="J1332" s="69">
        <v>37</v>
      </c>
    </row>
    <row r="1333" spans="1:10">
      <c r="A1333" s="86">
        <v>45554</v>
      </c>
      <c r="B1333" s="69" t="s">
        <v>179</v>
      </c>
      <c r="C1333" s="69" t="s">
        <v>179</v>
      </c>
      <c r="D1333" s="69">
        <v>309</v>
      </c>
      <c r="E1333" s="69">
        <v>40139</v>
      </c>
      <c r="F1333" s="69">
        <v>129.9</v>
      </c>
      <c r="G1333" s="69">
        <v>55231</v>
      </c>
      <c r="H1333" s="69">
        <v>54140</v>
      </c>
      <c r="I1333" s="69">
        <v>0</v>
      </c>
    </row>
    <row r="1334" spans="1:10">
      <c r="A1334" s="86">
        <v>45554</v>
      </c>
      <c r="B1334" s="69" t="s">
        <v>394</v>
      </c>
      <c r="C1334" s="69" t="s">
        <v>393</v>
      </c>
      <c r="D1334" s="69">
        <v>2465</v>
      </c>
      <c r="E1334" s="69">
        <v>148600</v>
      </c>
      <c r="F1334" s="69">
        <v>60.28</v>
      </c>
      <c r="G1334" s="69">
        <v>130279</v>
      </c>
      <c r="H1334" s="69">
        <v>98824</v>
      </c>
      <c r="I1334" s="69">
        <v>0.95</v>
      </c>
      <c r="J1334" s="69">
        <v>1238</v>
      </c>
    </row>
    <row r="1335" spans="1:10">
      <c r="A1335" s="86">
        <v>45554</v>
      </c>
      <c r="B1335" s="69" t="s">
        <v>395</v>
      </c>
      <c r="C1335" s="69" t="s">
        <v>393</v>
      </c>
      <c r="D1335" s="69">
        <v>3396</v>
      </c>
      <c r="E1335" s="69">
        <v>212062</v>
      </c>
      <c r="F1335" s="69">
        <v>62.44</v>
      </c>
      <c r="G1335" s="69">
        <v>210633</v>
      </c>
      <c r="H1335" s="69">
        <v>143667</v>
      </c>
      <c r="I1335" s="69">
        <v>0.86</v>
      </c>
      <c r="J1335" s="69">
        <v>1804</v>
      </c>
    </row>
    <row r="1336" spans="1:10">
      <c r="A1336" s="86">
        <v>45554</v>
      </c>
      <c r="B1336" s="69" t="s">
        <v>396</v>
      </c>
      <c r="C1336" s="69" t="s">
        <v>393</v>
      </c>
      <c r="D1336" s="69">
        <v>475</v>
      </c>
      <c r="E1336" s="69">
        <v>29232</v>
      </c>
      <c r="F1336" s="69">
        <v>61.54</v>
      </c>
      <c r="G1336" s="69">
        <v>25938</v>
      </c>
      <c r="H1336" s="69">
        <v>18754</v>
      </c>
      <c r="I1336" s="69">
        <v>0.9</v>
      </c>
      <c r="J1336" s="69">
        <v>233</v>
      </c>
    </row>
    <row r="1337" spans="1:10">
      <c r="A1337" s="86">
        <v>45554</v>
      </c>
      <c r="B1337" s="69" t="s">
        <v>202</v>
      </c>
      <c r="C1337" s="69" t="s">
        <v>454</v>
      </c>
      <c r="D1337" s="69">
        <v>489</v>
      </c>
      <c r="E1337" s="69">
        <v>45369</v>
      </c>
      <c r="F1337" s="69">
        <v>92.78</v>
      </c>
      <c r="G1337" s="69">
        <v>40888</v>
      </c>
      <c r="H1337" s="69">
        <v>27018</v>
      </c>
      <c r="I1337" s="69">
        <v>0.94</v>
      </c>
      <c r="J1337" s="69">
        <v>383</v>
      </c>
    </row>
    <row r="1338" spans="1:10">
      <c r="A1338" s="86">
        <v>45554</v>
      </c>
      <c r="B1338" s="69" t="s">
        <v>198</v>
      </c>
      <c r="C1338" s="69" t="s">
        <v>454</v>
      </c>
      <c r="D1338" s="69">
        <v>416</v>
      </c>
      <c r="E1338" s="69">
        <v>45366</v>
      </c>
      <c r="F1338" s="69">
        <v>109.05</v>
      </c>
      <c r="G1338" s="69">
        <v>45101</v>
      </c>
      <c r="H1338" s="69">
        <v>27740</v>
      </c>
      <c r="I1338" s="69">
        <v>0.79</v>
      </c>
      <c r="J1338" s="69">
        <v>357</v>
      </c>
    </row>
    <row r="1339" spans="1:10">
      <c r="A1339" s="86">
        <v>45554</v>
      </c>
      <c r="B1339" s="69" t="s">
        <v>433</v>
      </c>
      <c r="C1339" s="69" t="s">
        <v>432</v>
      </c>
      <c r="D1339" s="69">
        <v>445</v>
      </c>
      <c r="E1339" s="69">
        <v>44229</v>
      </c>
      <c r="F1339" s="69">
        <v>99.39</v>
      </c>
      <c r="G1339" s="69">
        <v>33432</v>
      </c>
      <c r="H1339" s="69">
        <v>24286</v>
      </c>
      <c r="I1339" s="69">
        <v>1.08</v>
      </c>
      <c r="J1339" s="69">
        <v>361</v>
      </c>
    </row>
    <row r="1340" spans="1:10">
      <c r="A1340" s="86">
        <v>45554</v>
      </c>
      <c r="B1340" s="69" t="s">
        <v>434</v>
      </c>
      <c r="C1340" s="69" t="s">
        <v>432</v>
      </c>
      <c r="D1340" s="69">
        <v>475</v>
      </c>
      <c r="E1340" s="69">
        <v>44613</v>
      </c>
      <c r="F1340" s="69">
        <v>93.92</v>
      </c>
      <c r="G1340" s="69">
        <v>43032</v>
      </c>
      <c r="H1340" s="69">
        <v>30045</v>
      </c>
      <c r="I1340" s="69">
        <v>0.86</v>
      </c>
      <c r="J1340" s="69">
        <v>372</v>
      </c>
    </row>
    <row r="1341" spans="1:10">
      <c r="A1341" s="86">
        <v>45554</v>
      </c>
      <c r="B1341" s="69" t="s">
        <v>234</v>
      </c>
      <c r="C1341" s="69" t="s">
        <v>228</v>
      </c>
      <c r="D1341" s="69">
        <v>106</v>
      </c>
      <c r="E1341" s="69">
        <v>8284</v>
      </c>
      <c r="F1341" s="69">
        <v>78.150000000000006</v>
      </c>
      <c r="G1341" s="69">
        <v>4239</v>
      </c>
      <c r="H1341" s="69">
        <v>3855</v>
      </c>
      <c r="I1341" s="69">
        <v>1.93</v>
      </c>
      <c r="J1341" s="69">
        <v>82</v>
      </c>
    </row>
    <row r="1342" spans="1:10">
      <c r="A1342" s="86">
        <v>45554</v>
      </c>
      <c r="B1342" s="69" t="s">
        <v>436</v>
      </c>
      <c r="C1342" s="69" t="s">
        <v>432</v>
      </c>
      <c r="D1342" s="69">
        <v>534</v>
      </c>
      <c r="E1342" s="69">
        <v>41014</v>
      </c>
      <c r="F1342" s="69">
        <v>76.81</v>
      </c>
      <c r="G1342" s="69">
        <v>34706</v>
      </c>
      <c r="H1342" s="69">
        <v>28812</v>
      </c>
      <c r="I1342" s="69">
        <v>1.22</v>
      </c>
      <c r="J1342" s="69">
        <v>425</v>
      </c>
    </row>
    <row r="1343" spans="1:10">
      <c r="A1343" s="86">
        <v>45554</v>
      </c>
      <c r="B1343" s="69" t="s">
        <v>201</v>
      </c>
      <c r="C1343" s="69" t="s">
        <v>454</v>
      </c>
      <c r="D1343" s="69">
        <v>550</v>
      </c>
      <c r="E1343" s="69">
        <v>42094</v>
      </c>
      <c r="F1343" s="69">
        <v>76.53</v>
      </c>
      <c r="G1343" s="69">
        <v>39494</v>
      </c>
      <c r="H1343" s="69">
        <v>30148</v>
      </c>
      <c r="I1343" s="69">
        <v>0.98</v>
      </c>
      <c r="J1343" s="69">
        <v>389</v>
      </c>
    </row>
    <row r="1344" spans="1:10">
      <c r="A1344" s="86">
        <v>45554</v>
      </c>
      <c r="B1344" s="69" t="s">
        <v>452</v>
      </c>
      <c r="C1344" s="69" t="s">
        <v>228</v>
      </c>
      <c r="D1344" s="69">
        <v>97</v>
      </c>
      <c r="E1344" s="69">
        <v>8242</v>
      </c>
      <c r="F1344" s="69">
        <v>84.97</v>
      </c>
      <c r="G1344" s="69">
        <v>5846</v>
      </c>
      <c r="H1344" s="69">
        <v>4511</v>
      </c>
      <c r="I1344" s="69">
        <v>1.1499999999999999</v>
      </c>
      <c r="J1344" s="69">
        <v>67</v>
      </c>
    </row>
    <row r="1345" spans="1:10">
      <c r="A1345" s="86">
        <v>45554</v>
      </c>
      <c r="B1345" s="69" t="s">
        <v>264</v>
      </c>
      <c r="C1345" s="69" t="s">
        <v>256</v>
      </c>
      <c r="D1345" s="69">
        <v>78</v>
      </c>
      <c r="E1345" s="69">
        <v>8419</v>
      </c>
      <c r="F1345" s="69">
        <v>107.94</v>
      </c>
      <c r="G1345" s="69">
        <v>3512</v>
      </c>
      <c r="H1345" s="69">
        <v>2828</v>
      </c>
      <c r="I1345" s="69">
        <v>1.94</v>
      </c>
      <c r="J1345" s="69">
        <v>68</v>
      </c>
    </row>
    <row r="1346" spans="1:10">
      <c r="A1346" s="86">
        <v>45554</v>
      </c>
      <c r="B1346" s="69" t="s">
        <v>449</v>
      </c>
      <c r="C1346" s="69" t="s">
        <v>448</v>
      </c>
      <c r="D1346" s="69">
        <v>522</v>
      </c>
      <c r="E1346" s="69">
        <v>37463</v>
      </c>
      <c r="F1346" s="69">
        <v>71.77</v>
      </c>
      <c r="G1346" s="69">
        <v>17209</v>
      </c>
      <c r="H1346" s="69">
        <v>15688</v>
      </c>
      <c r="I1346" s="69">
        <v>2.04</v>
      </c>
      <c r="J1346" s="69">
        <v>351</v>
      </c>
    </row>
    <row r="1347" spans="1:10">
      <c r="A1347" s="86">
        <v>45554</v>
      </c>
      <c r="B1347" s="69" t="s">
        <v>451</v>
      </c>
      <c r="C1347" s="69" t="s">
        <v>450</v>
      </c>
      <c r="D1347" s="69">
        <v>328</v>
      </c>
      <c r="E1347" s="69">
        <v>26882</v>
      </c>
      <c r="F1347" s="69">
        <v>81.96</v>
      </c>
      <c r="G1347" s="69">
        <v>53161</v>
      </c>
      <c r="H1347" s="69">
        <v>22041</v>
      </c>
      <c r="I1347" s="69">
        <v>0.56999999999999995</v>
      </c>
      <c r="J1347" s="69">
        <v>304</v>
      </c>
    </row>
    <row r="1348" spans="1:10">
      <c r="A1348" s="86">
        <v>45554</v>
      </c>
      <c r="B1348" s="69" t="s">
        <v>397</v>
      </c>
      <c r="C1348" s="69" t="s">
        <v>191</v>
      </c>
      <c r="D1348" s="69">
        <v>7</v>
      </c>
      <c r="E1348" s="69">
        <v>308</v>
      </c>
      <c r="F1348" s="69">
        <v>44</v>
      </c>
      <c r="G1348" s="69">
        <v>86</v>
      </c>
      <c r="H1348" s="69">
        <v>78</v>
      </c>
      <c r="I1348" s="69">
        <v>5.81</v>
      </c>
      <c r="J1348" s="69">
        <v>5</v>
      </c>
    </row>
    <row r="1349" spans="1:10">
      <c r="A1349" s="86">
        <v>45554</v>
      </c>
      <c r="B1349" s="69" t="s">
        <v>398</v>
      </c>
      <c r="C1349" s="69" t="s">
        <v>191</v>
      </c>
      <c r="D1349" s="69">
        <v>300</v>
      </c>
      <c r="E1349" s="69">
        <v>26034</v>
      </c>
      <c r="F1349" s="69">
        <v>86.78</v>
      </c>
      <c r="G1349" s="69">
        <v>12322</v>
      </c>
      <c r="H1349" s="69">
        <v>10446</v>
      </c>
      <c r="I1349" s="69">
        <v>1.79</v>
      </c>
      <c r="J1349" s="69">
        <v>220</v>
      </c>
    </row>
    <row r="1350" spans="1:10">
      <c r="A1350" s="86">
        <v>45554</v>
      </c>
      <c r="B1350" s="69" t="s">
        <v>399</v>
      </c>
      <c r="C1350" s="69" t="s">
        <v>191</v>
      </c>
      <c r="D1350" s="69">
        <v>746</v>
      </c>
      <c r="E1350" s="69">
        <v>56996</v>
      </c>
      <c r="F1350" s="69">
        <v>76.400000000000006</v>
      </c>
      <c r="G1350" s="69">
        <v>27950</v>
      </c>
      <c r="H1350" s="69">
        <v>22902</v>
      </c>
      <c r="I1350" s="69">
        <v>2.0299999999999998</v>
      </c>
      <c r="J1350" s="69">
        <v>566</v>
      </c>
    </row>
    <row r="1351" spans="1:10">
      <c r="A1351" s="86">
        <v>45554</v>
      </c>
      <c r="B1351" s="69" t="s">
        <v>400</v>
      </c>
      <c r="C1351" s="69" t="s">
        <v>205</v>
      </c>
      <c r="D1351" s="69">
        <v>437</v>
      </c>
      <c r="E1351" s="69">
        <v>41419</v>
      </c>
      <c r="F1351" s="69">
        <v>94.78</v>
      </c>
      <c r="G1351" s="69">
        <v>10520</v>
      </c>
      <c r="H1351" s="69">
        <v>9305</v>
      </c>
      <c r="I1351" s="69">
        <v>0.33</v>
      </c>
      <c r="J1351" s="69">
        <v>35</v>
      </c>
    </row>
    <row r="1352" spans="1:10">
      <c r="A1352" s="86">
        <v>45554</v>
      </c>
      <c r="B1352" s="69" t="s">
        <v>401</v>
      </c>
      <c r="C1352" s="69" t="s">
        <v>205</v>
      </c>
      <c r="D1352" s="69">
        <v>31</v>
      </c>
      <c r="E1352" s="69">
        <v>3826</v>
      </c>
      <c r="F1352" s="69">
        <v>123.42</v>
      </c>
      <c r="G1352" s="69">
        <v>592</v>
      </c>
      <c r="H1352" s="69">
        <v>548</v>
      </c>
      <c r="I1352" s="69">
        <v>0.51</v>
      </c>
      <c r="J1352" s="69">
        <v>3</v>
      </c>
    </row>
    <row r="1353" spans="1:10">
      <c r="A1353" s="86">
        <v>45554</v>
      </c>
      <c r="B1353" s="69" t="s">
        <v>402</v>
      </c>
      <c r="C1353" s="69" t="s">
        <v>205</v>
      </c>
      <c r="D1353" s="69">
        <v>30</v>
      </c>
      <c r="E1353" s="69">
        <v>3550</v>
      </c>
      <c r="F1353" s="69">
        <v>118.33</v>
      </c>
      <c r="G1353" s="69">
        <v>487</v>
      </c>
      <c r="H1353" s="69">
        <v>448</v>
      </c>
      <c r="I1353" s="69">
        <v>0.82</v>
      </c>
      <c r="J1353" s="69">
        <v>4</v>
      </c>
    </row>
    <row r="1354" spans="1:10">
      <c r="A1354" s="86">
        <v>45554</v>
      </c>
      <c r="B1354" s="69" t="s">
        <v>415</v>
      </c>
      <c r="C1354" s="69" t="s">
        <v>286</v>
      </c>
      <c r="D1354" s="69">
        <v>97</v>
      </c>
      <c r="E1354" s="69">
        <v>44567</v>
      </c>
      <c r="F1354" s="69">
        <v>459.45</v>
      </c>
      <c r="G1354" s="69">
        <v>61427</v>
      </c>
      <c r="H1354" s="69">
        <v>61427</v>
      </c>
      <c r="I1354" s="69">
        <v>0.02</v>
      </c>
      <c r="J1354" s="69">
        <v>15</v>
      </c>
    </row>
    <row r="1355" spans="1:10">
      <c r="A1355" s="86">
        <v>45554</v>
      </c>
      <c r="B1355" s="69" t="s">
        <v>417</v>
      </c>
      <c r="C1355" s="69" t="s">
        <v>286</v>
      </c>
      <c r="D1355" s="69">
        <v>55</v>
      </c>
      <c r="E1355" s="69">
        <v>22301</v>
      </c>
      <c r="F1355" s="69">
        <v>405.47</v>
      </c>
      <c r="G1355" s="69">
        <v>30828</v>
      </c>
      <c r="H1355" s="69">
        <v>30828</v>
      </c>
      <c r="I1355" s="69">
        <v>7.0000000000000007E-2</v>
      </c>
      <c r="J1355" s="69">
        <v>23</v>
      </c>
    </row>
    <row r="1356" spans="1:10">
      <c r="A1356" s="86">
        <v>45554</v>
      </c>
      <c r="B1356" s="69" t="s">
        <v>347</v>
      </c>
      <c r="C1356" s="69" t="s">
        <v>101</v>
      </c>
      <c r="D1356" s="69">
        <v>175</v>
      </c>
      <c r="E1356" s="69">
        <v>53025</v>
      </c>
      <c r="F1356" s="69">
        <v>303</v>
      </c>
      <c r="G1356" s="69">
        <v>11046</v>
      </c>
      <c r="H1356" s="69">
        <v>8841</v>
      </c>
      <c r="I1356" s="69">
        <v>0.94</v>
      </c>
      <c r="J1356" s="69">
        <v>104</v>
      </c>
    </row>
    <row r="1357" spans="1:10">
      <c r="A1357" s="86">
        <v>45554</v>
      </c>
      <c r="B1357" s="69" t="s">
        <v>438</v>
      </c>
      <c r="C1357" s="69" t="s">
        <v>432</v>
      </c>
      <c r="D1357" s="69">
        <v>547</v>
      </c>
      <c r="E1357" s="69">
        <v>37713</v>
      </c>
      <c r="F1357" s="69">
        <v>68.95</v>
      </c>
      <c r="G1357" s="69">
        <v>27911</v>
      </c>
      <c r="H1357" s="69">
        <v>23266</v>
      </c>
      <c r="I1357" s="69">
        <v>1.4</v>
      </c>
      <c r="J1357" s="69">
        <v>391</v>
      </c>
    </row>
    <row r="1358" spans="1:10">
      <c r="A1358" s="86">
        <v>45554</v>
      </c>
      <c r="B1358" s="69" t="s">
        <v>197</v>
      </c>
      <c r="C1358" s="69" t="s">
        <v>454</v>
      </c>
      <c r="D1358" s="69">
        <v>597</v>
      </c>
      <c r="E1358" s="69">
        <v>40026</v>
      </c>
      <c r="F1358" s="69">
        <v>67.05</v>
      </c>
      <c r="G1358" s="69">
        <v>31724</v>
      </c>
      <c r="H1358" s="69">
        <v>24484</v>
      </c>
      <c r="I1358" s="69">
        <v>1.2</v>
      </c>
      <c r="J1358" s="69">
        <v>380</v>
      </c>
    </row>
    <row r="1359" spans="1:10">
      <c r="A1359" s="86">
        <v>45554</v>
      </c>
      <c r="B1359" s="69" t="s">
        <v>238</v>
      </c>
      <c r="C1359" s="69" t="s">
        <v>228</v>
      </c>
      <c r="D1359" s="69">
        <v>108</v>
      </c>
      <c r="E1359" s="69">
        <v>8165</v>
      </c>
      <c r="F1359" s="69">
        <v>75.599999999999994</v>
      </c>
      <c r="G1359" s="69">
        <v>4048</v>
      </c>
      <c r="H1359" s="69">
        <v>3357</v>
      </c>
      <c r="I1359" s="69">
        <v>1.53</v>
      </c>
      <c r="J1359" s="69">
        <v>62</v>
      </c>
    </row>
    <row r="1360" spans="1:10">
      <c r="A1360" s="86">
        <v>45554</v>
      </c>
      <c r="B1360" s="69" t="s">
        <v>266</v>
      </c>
      <c r="C1360" s="69" t="s">
        <v>256</v>
      </c>
      <c r="D1360" s="69">
        <v>105</v>
      </c>
      <c r="E1360" s="69">
        <v>8262</v>
      </c>
      <c r="F1360" s="69">
        <v>78.69</v>
      </c>
      <c r="G1360" s="69">
        <v>3426</v>
      </c>
      <c r="H1360" s="69">
        <v>2799</v>
      </c>
      <c r="I1360" s="69">
        <v>1.98</v>
      </c>
      <c r="J1360" s="69">
        <v>68</v>
      </c>
    </row>
    <row r="1361" spans="1:10">
      <c r="A1361" s="86">
        <v>45554</v>
      </c>
      <c r="B1361" s="69" t="s">
        <v>403</v>
      </c>
      <c r="C1361" s="69" t="s">
        <v>218</v>
      </c>
      <c r="D1361" s="69">
        <v>3074</v>
      </c>
      <c r="E1361" s="69">
        <v>158370</v>
      </c>
      <c r="F1361" s="69">
        <v>51.52</v>
      </c>
      <c r="G1361" s="69">
        <v>154300</v>
      </c>
      <c r="H1361" s="69">
        <v>133895</v>
      </c>
      <c r="I1361" s="69">
        <v>1.1200000000000001</v>
      </c>
      <c r="J1361" s="69">
        <v>1721</v>
      </c>
    </row>
    <row r="1362" spans="1:10">
      <c r="A1362" s="86">
        <v>45554</v>
      </c>
      <c r="B1362" s="69" t="s">
        <v>259</v>
      </c>
      <c r="C1362" s="69" t="s">
        <v>256</v>
      </c>
      <c r="D1362" s="69">
        <v>99</v>
      </c>
      <c r="E1362" s="69">
        <v>8395</v>
      </c>
      <c r="F1362" s="69">
        <v>84.8</v>
      </c>
      <c r="G1362" s="69">
        <v>4948</v>
      </c>
      <c r="H1362" s="69">
        <v>3953</v>
      </c>
      <c r="I1362" s="69">
        <v>1.56</v>
      </c>
      <c r="J1362" s="69">
        <v>77</v>
      </c>
    </row>
    <row r="1363" spans="1:10">
      <c r="A1363" s="86">
        <v>45554</v>
      </c>
      <c r="B1363" s="69" t="s">
        <v>369</v>
      </c>
      <c r="C1363" s="69" t="s">
        <v>127</v>
      </c>
      <c r="D1363" s="69">
        <v>187</v>
      </c>
      <c r="E1363" s="69">
        <v>49815</v>
      </c>
      <c r="F1363" s="69">
        <v>266.39</v>
      </c>
      <c r="G1363" s="69">
        <v>12740</v>
      </c>
      <c r="H1363" s="69">
        <v>11103</v>
      </c>
      <c r="I1363" s="69">
        <v>0.72</v>
      </c>
      <c r="J1363" s="69">
        <v>92</v>
      </c>
    </row>
    <row r="1364" spans="1:10">
      <c r="A1364" s="86">
        <v>45554</v>
      </c>
      <c r="B1364" s="69" t="s">
        <v>230</v>
      </c>
      <c r="C1364" s="69" t="s">
        <v>228</v>
      </c>
      <c r="D1364" s="69">
        <v>115</v>
      </c>
      <c r="E1364" s="69">
        <v>8558</v>
      </c>
      <c r="F1364" s="69">
        <v>74.42</v>
      </c>
      <c r="G1364" s="69">
        <v>5085</v>
      </c>
      <c r="H1364" s="69">
        <v>3568</v>
      </c>
      <c r="I1364" s="69">
        <v>1.42</v>
      </c>
      <c r="J1364" s="69">
        <v>72</v>
      </c>
    </row>
    <row r="1365" spans="1:10">
      <c r="A1365" s="86">
        <v>45554</v>
      </c>
      <c r="B1365" s="69" t="s">
        <v>263</v>
      </c>
      <c r="C1365" s="69" t="s">
        <v>256</v>
      </c>
      <c r="D1365" s="69">
        <v>88</v>
      </c>
      <c r="E1365" s="69">
        <v>8298</v>
      </c>
      <c r="F1365" s="69">
        <v>94.3</v>
      </c>
      <c r="G1365" s="69">
        <v>4739</v>
      </c>
      <c r="H1365" s="69">
        <v>3815</v>
      </c>
      <c r="I1365" s="69">
        <v>1.41</v>
      </c>
      <c r="J1365" s="69">
        <v>67</v>
      </c>
    </row>
    <row r="1366" spans="1:10">
      <c r="A1366" s="86">
        <v>45554</v>
      </c>
      <c r="B1366" s="69" t="s">
        <v>371</v>
      </c>
      <c r="C1366" s="69" t="s">
        <v>131</v>
      </c>
      <c r="D1366" s="69">
        <v>94</v>
      </c>
      <c r="E1366" s="69">
        <v>19319</v>
      </c>
      <c r="F1366" s="69">
        <v>205.52</v>
      </c>
      <c r="G1366" s="69">
        <v>4251</v>
      </c>
      <c r="H1366" s="69">
        <v>3526</v>
      </c>
      <c r="I1366" s="69">
        <v>1.1499999999999999</v>
      </c>
      <c r="J1366" s="69">
        <v>49</v>
      </c>
    </row>
    <row r="1367" spans="1:10">
      <c r="A1367" s="86">
        <v>45554</v>
      </c>
      <c r="B1367" s="69" t="s">
        <v>384</v>
      </c>
      <c r="C1367" s="69" t="s">
        <v>157</v>
      </c>
      <c r="D1367" s="69">
        <v>420</v>
      </c>
      <c r="E1367" s="69">
        <v>66576</v>
      </c>
      <c r="F1367" s="69">
        <v>158.51</v>
      </c>
      <c r="G1367" s="69">
        <v>38998</v>
      </c>
      <c r="H1367" s="69">
        <v>34553</v>
      </c>
      <c r="I1367" s="69">
        <v>0.57999999999999996</v>
      </c>
      <c r="J1367" s="69">
        <v>228</v>
      </c>
    </row>
    <row r="1368" spans="1:10">
      <c r="A1368" s="86">
        <v>45554</v>
      </c>
      <c r="B1368" s="69" t="s">
        <v>367</v>
      </c>
      <c r="C1368" s="69" t="s">
        <v>109</v>
      </c>
      <c r="D1368" s="69">
        <v>398</v>
      </c>
      <c r="E1368" s="69">
        <v>120080</v>
      </c>
      <c r="F1368" s="69">
        <v>301.70999999999998</v>
      </c>
      <c r="G1368" s="69">
        <v>27285</v>
      </c>
      <c r="H1368" s="69">
        <v>20602</v>
      </c>
      <c r="I1368" s="69">
        <v>0.68</v>
      </c>
      <c r="J1368" s="69">
        <v>186</v>
      </c>
    </row>
    <row r="1369" spans="1:10">
      <c r="A1369" s="86">
        <v>45554</v>
      </c>
      <c r="B1369" s="69" t="s">
        <v>387</v>
      </c>
      <c r="C1369" s="69" t="s">
        <v>161</v>
      </c>
      <c r="D1369" s="69">
        <v>316</v>
      </c>
      <c r="E1369" s="69">
        <v>30021</v>
      </c>
      <c r="F1369" s="69">
        <v>95</v>
      </c>
      <c r="G1369" s="69">
        <v>22348</v>
      </c>
      <c r="H1369" s="69">
        <v>20102</v>
      </c>
      <c r="I1369" s="69">
        <v>0.8</v>
      </c>
      <c r="J1369" s="69">
        <v>178</v>
      </c>
    </row>
    <row r="1370" spans="1:10">
      <c r="A1370" s="86">
        <v>45554</v>
      </c>
      <c r="B1370" s="69" t="s">
        <v>351</v>
      </c>
      <c r="C1370" s="69" t="s">
        <v>134</v>
      </c>
      <c r="D1370" s="69">
        <v>62</v>
      </c>
      <c r="E1370" s="69">
        <v>16946</v>
      </c>
      <c r="F1370" s="69">
        <v>273.32</v>
      </c>
      <c r="G1370" s="69">
        <v>4706</v>
      </c>
      <c r="H1370" s="69">
        <v>3991</v>
      </c>
      <c r="I1370" s="69">
        <v>0.76</v>
      </c>
      <c r="J1370" s="69">
        <v>36</v>
      </c>
    </row>
    <row r="1371" spans="1:10">
      <c r="A1371" s="86">
        <v>45554</v>
      </c>
      <c r="B1371" s="69" t="s">
        <v>412</v>
      </c>
      <c r="C1371" s="69" t="s">
        <v>273</v>
      </c>
      <c r="D1371" s="69">
        <v>947</v>
      </c>
      <c r="E1371" s="69">
        <v>61567</v>
      </c>
      <c r="F1371" s="69">
        <v>65.010000000000005</v>
      </c>
      <c r="G1371" s="69">
        <v>30966</v>
      </c>
      <c r="H1371" s="69">
        <v>28197</v>
      </c>
      <c r="I1371" s="69">
        <v>2.16</v>
      </c>
      <c r="J1371" s="69">
        <v>670</v>
      </c>
    </row>
    <row r="1372" spans="1:10">
      <c r="A1372" s="86">
        <v>45554</v>
      </c>
      <c r="B1372" s="69" t="s">
        <v>412</v>
      </c>
      <c r="C1372" s="69" t="s">
        <v>277</v>
      </c>
      <c r="D1372" s="69">
        <v>590</v>
      </c>
      <c r="E1372" s="69">
        <v>45865</v>
      </c>
      <c r="F1372" s="69">
        <v>77.739999999999995</v>
      </c>
      <c r="G1372" s="69">
        <v>8843</v>
      </c>
      <c r="H1372" s="69">
        <v>8353</v>
      </c>
      <c r="I1372" s="69">
        <v>6.65</v>
      </c>
      <c r="J1372" s="69">
        <v>588</v>
      </c>
    </row>
    <row r="1373" spans="1:10">
      <c r="A1373" s="86">
        <v>45554</v>
      </c>
      <c r="B1373" s="69" t="s">
        <v>412</v>
      </c>
      <c r="C1373" s="69" t="s">
        <v>282</v>
      </c>
      <c r="D1373" s="69">
        <v>725</v>
      </c>
      <c r="E1373" s="69">
        <v>46905</v>
      </c>
      <c r="F1373" s="69">
        <v>64.7</v>
      </c>
      <c r="G1373" s="69">
        <v>35827</v>
      </c>
      <c r="H1373" s="69">
        <v>27302</v>
      </c>
      <c r="I1373" s="69">
        <v>1.79</v>
      </c>
      <c r="J1373" s="69">
        <v>642</v>
      </c>
    </row>
    <row r="1374" spans="1:10">
      <c r="A1374" s="86">
        <v>45554</v>
      </c>
      <c r="B1374" s="69" t="s">
        <v>407</v>
      </c>
      <c r="C1374" s="69" t="s">
        <v>243</v>
      </c>
      <c r="D1374" s="69">
        <v>266</v>
      </c>
      <c r="E1374" s="69">
        <v>64451</v>
      </c>
      <c r="F1374" s="69">
        <v>242.3</v>
      </c>
      <c r="G1374" s="69">
        <v>22144</v>
      </c>
      <c r="H1374" s="69">
        <v>18121</v>
      </c>
      <c r="I1374" s="69">
        <v>0.03</v>
      </c>
      <c r="J1374" s="69">
        <v>7</v>
      </c>
    </row>
    <row r="1375" spans="1:10">
      <c r="A1375" s="86">
        <v>45554</v>
      </c>
      <c r="B1375" s="69" t="s">
        <v>411</v>
      </c>
      <c r="C1375" s="69" t="s">
        <v>268</v>
      </c>
      <c r="D1375" s="69">
        <v>771</v>
      </c>
      <c r="E1375" s="69">
        <v>59019</v>
      </c>
      <c r="F1375" s="69">
        <v>76.55</v>
      </c>
      <c r="G1375" s="69">
        <v>52631</v>
      </c>
      <c r="H1375" s="69">
        <v>32716</v>
      </c>
      <c r="I1375" s="69">
        <v>1.1599999999999999</v>
      </c>
      <c r="J1375" s="69">
        <v>608</v>
      </c>
    </row>
    <row r="1376" spans="1:10">
      <c r="A1376" s="86">
        <v>45554</v>
      </c>
      <c r="B1376" s="69" t="s">
        <v>392</v>
      </c>
      <c r="C1376" s="69" t="s">
        <v>185</v>
      </c>
      <c r="D1376" s="69">
        <v>1926</v>
      </c>
      <c r="E1376" s="69">
        <v>161916</v>
      </c>
      <c r="F1376" s="69">
        <v>84.07</v>
      </c>
      <c r="G1376" s="69">
        <v>195086</v>
      </c>
      <c r="H1376" s="69">
        <v>130393</v>
      </c>
      <c r="I1376" s="69">
        <v>0.79</v>
      </c>
      <c r="J1376" s="69">
        <v>1534</v>
      </c>
    </row>
    <row r="1377" spans="1:10">
      <c r="A1377" s="86">
        <v>45554</v>
      </c>
      <c r="B1377" s="69" t="s">
        <v>405</v>
      </c>
      <c r="C1377" s="69" t="s">
        <v>239</v>
      </c>
      <c r="D1377" s="69">
        <v>491</v>
      </c>
      <c r="E1377" s="69">
        <v>29640</v>
      </c>
      <c r="F1377" s="69">
        <v>60.37</v>
      </c>
      <c r="G1377" s="69">
        <v>16511</v>
      </c>
      <c r="H1377" s="69">
        <v>12848</v>
      </c>
      <c r="I1377" s="69">
        <v>2.2400000000000002</v>
      </c>
      <c r="J1377" s="69">
        <v>370</v>
      </c>
    </row>
    <row r="1378" spans="1:10">
      <c r="A1378" s="86">
        <v>45554</v>
      </c>
      <c r="B1378" s="69" t="s">
        <v>349</v>
      </c>
      <c r="C1378" s="69" t="s">
        <v>123</v>
      </c>
      <c r="D1378" s="69">
        <v>386</v>
      </c>
      <c r="E1378" s="69">
        <v>84677</v>
      </c>
      <c r="F1378" s="69">
        <v>219.37</v>
      </c>
      <c r="G1378" s="69">
        <v>15385</v>
      </c>
      <c r="H1378" s="69">
        <v>12580</v>
      </c>
      <c r="I1378" s="69">
        <v>1.26</v>
      </c>
      <c r="J1378" s="69">
        <v>194</v>
      </c>
    </row>
    <row r="1379" spans="1:10">
      <c r="A1379" s="86">
        <v>45554</v>
      </c>
      <c r="B1379" s="69" t="s">
        <v>423</v>
      </c>
      <c r="C1379" s="69" t="s">
        <v>422</v>
      </c>
      <c r="D1379" s="69">
        <v>14</v>
      </c>
      <c r="E1379" s="69">
        <v>13477</v>
      </c>
      <c r="F1379" s="69">
        <v>962.64</v>
      </c>
      <c r="G1379" s="69">
        <v>4907</v>
      </c>
      <c r="H1379" s="69">
        <v>3586</v>
      </c>
      <c r="I1379" s="69">
        <v>0.14000000000000001</v>
      </c>
      <c r="J1379" s="69">
        <v>7</v>
      </c>
    </row>
    <row r="1380" spans="1:10">
      <c r="A1380" s="86">
        <v>45554</v>
      </c>
      <c r="B1380" s="69" t="s">
        <v>425</v>
      </c>
      <c r="C1380" s="69" t="s">
        <v>424</v>
      </c>
      <c r="D1380" s="69">
        <v>17</v>
      </c>
      <c r="E1380" s="69">
        <v>15319</v>
      </c>
      <c r="F1380" s="69">
        <v>901.12</v>
      </c>
      <c r="G1380" s="69">
        <v>1769</v>
      </c>
      <c r="H1380" s="69">
        <v>1000</v>
      </c>
      <c r="I1380" s="69">
        <v>0.56999999999999995</v>
      </c>
      <c r="J1380" s="69">
        <v>10</v>
      </c>
    </row>
    <row r="1381" spans="1:10">
      <c r="A1381" s="86">
        <v>45554</v>
      </c>
      <c r="B1381" s="69" t="s">
        <v>427</v>
      </c>
      <c r="C1381" s="69" t="s">
        <v>426</v>
      </c>
      <c r="D1381" s="69">
        <v>25</v>
      </c>
      <c r="E1381" s="69">
        <v>13483</v>
      </c>
      <c r="F1381" s="69">
        <v>539.32000000000005</v>
      </c>
      <c r="G1381" s="69">
        <v>4968</v>
      </c>
      <c r="H1381" s="69">
        <v>3863</v>
      </c>
      <c r="I1381" s="69">
        <v>0.24</v>
      </c>
      <c r="J1381" s="69">
        <v>12</v>
      </c>
    </row>
    <row r="1382" spans="1:10">
      <c r="A1382" s="86">
        <v>45554</v>
      </c>
      <c r="B1382" s="69" t="s">
        <v>429</v>
      </c>
      <c r="C1382" s="69" t="s">
        <v>428</v>
      </c>
      <c r="D1382" s="69">
        <v>10</v>
      </c>
      <c r="E1382" s="69">
        <v>13648</v>
      </c>
      <c r="F1382" s="69">
        <v>1364.8</v>
      </c>
      <c r="G1382" s="69">
        <v>1649</v>
      </c>
      <c r="H1382" s="69">
        <v>910</v>
      </c>
      <c r="I1382" s="69">
        <v>0.3</v>
      </c>
      <c r="J1382" s="69">
        <v>5</v>
      </c>
    </row>
    <row r="1383" spans="1:10">
      <c r="A1383" s="86">
        <v>45554</v>
      </c>
      <c r="B1383" s="69" t="s">
        <v>375</v>
      </c>
      <c r="C1383" s="69" t="s">
        <v>138</v>
      </c>
      <c r="D1383" s="69">
        <v>247</v>
      </c>
      <c r="E1383" s="69">
        <v>59191</v>
      </c>
      <c r="F1383" s="69">
        <v>239.64</v>
      </c>
      <c r="G1383" s="69">
        <v>18960</v>
      </c>
      <c r="H1383" s="69">
        <v>17932</v>
      </c>
      <c r="I1383" s="69">
        <v>0.68</v>
      </c>
      <c r="J1383" s="69">
        <v>128</v>
      </c>
    </row>
    <row r="1384" spans="1:10">
      <c r="A1384" s="86">
        <v>45554</v>
      </c>
      <c r="B1384" s="69" t="s">
        <v>440</v>
      </c>
      <c r="C1384" s="69" t="s">
        <v>432</v>
      </c>
      <c r="D1384" s="69">
        <v>455</v>
      </c>
      <c r="E1384" s="69">
        <v>40500</v>
      </c>
      <c r="F1384" s="69">
        <v>89.01</v>
      </c>
      <c r="G1384" s="69">
        <v>35748</v>
      </c>
      <c r="H1384" s="69">
        <v>26256</v>
      </c>
      <c r="I1384" s="69">
        <v>0.96</v>
      </c>
      <c r="J1384" s="69">
        <v>342</v>
      </c>
    </row>
    <row r="1385" spans="1:10">
      <c r="A1385" s="86">
        <v>45554</v>
      </c>
      <c r="B1385" s="69" t="s">
        <v>199</v>
      </c>
      <c r="C1385" s="69" t="s">
        <v>454</v>
      </c>
      <c r="D1385" s="69">
        <v>457</v>
      </c>
      <c r="E1385" s="69">
        <v>40886</v>
      </c>
      <c r="F1385" s="69">
        <v>89.47</v>
      </c>
      <c r="G1385" s="69">
        <v>42210</v>
      </c>
      <c r="H1385" s="69">
        <v>28948</v>
      </c>
      <c r="I1385" s="69">
        <v>0.76</v>
      </c>
      <c r="J1385" s="69">
        <v>321</v>
      </c>
    </row>
    <row r="1386" spans="1:10">
      <c r="A1386" s="86">
        <v>45554</v>
      </c>
      <c r="B1386" s="69" t="s">
        <v>237</v>
      </c>
      <c r="C1386" s="69" t="s">
        <v>228</v>
      </c>
      <c r="D1386" s="69">
        <v>77</v>
      </c>
      <c r="E1386" s="69">
        <v>8245</v>
      </c>
      <c r="F1386" s="69">
        <v>107.08</v>
      </c>
      <c r="G1386" s="69">
        <v>7182</v>
      </c>
      <c r="H1386" s="69">
        <v>4401</v>
      </c>
      <c r="I1386" s="69">
        <v>0.91</v>
      </c>
      <c r="J1386" s="69">
        <v>65</v>
      </c>
    </row>
    <row r="1387" spans="1:10">
      <c r="A1387" s="86">
        <v>45554</v>
      </c>
      <c r="B1387" s="69" t="s">
        <v>260</v>
      </c>
      <c r="C1387" s="69" t="s">
        <v>256</v>
      </c>
      <c r="D1387" s="69">
        <v>89</v>
      </c>
      <c r="E1387" s="69">
        <v>8334</v>
      </c>
      <c r="F1387" s="69">
        <v>93.64</v>
      </c>
      <c r="G1387" s="69">
        <v>4635</v>
      </c>
      <c r="H1387" s="69">
        <v>3837</v>
      </c>
      <c r="I1387" s="69">
        <v>1.42</v>
      </c>
      <c r="J1387" s="69">
        <v>66</v>
      </c>
    </row>
    <row r="1388" spans="1:10">
      <c r="A1388" s="86">
        <v>45554</v>
      </c>
      <c r="B1388" s="69" t="s">
        <v>420</v>
      </c>
      <c r="C1388" s="69" t="s">
        <v>419</v>
      </c>
      <c r="D1388" s="69">
        <v>88</v>
      </c>
      <c r="E1388" s="69">
        <v>63608</v>
      </c>
      <c r="F1388" s="69">
        <v>722.82</v>
      </c>
      <c r="G1388" s="69">
        <v>86970</v>
      </c>
      <c r="H1388" s="69">
        <v>86733</v>
      </c>
      <c r="I1388" s="69">
        <v>0</v>
      </c>
      <c r="J1388" s="69">
        <v>1</v>
      </c>
    </row>
    <row r="1389" spans="1:10">
      <c r="A1389" s="86">
        <v>45554</v>
      </c>
      <c r="B1389" s="69" t="s">
        <v>409</v>
      </c>
      <c r="C1389" s="69" t="s">
        <v>253</v>
      </c>
      <c r="D1389" s="69">
        <v>1340</v>
      </c>
      <c r="E1389" s="69">
        <v>97004</v>
      </c>
      <c r="F1389" s="69">
        <v>72.39</v>
      </c>
      <c r="G1389" s="69">
        <v>26203</v>
      </c>
      <c r="H1389" s="69">
        <v>24659</v>
      </c>
      <c r="I1389" s="69">
        <v>4.75</v>
      </c>
      <c r="J1389" s="69">
        <v>1245</v>
      </c>
    </row>
    <row r="1390" spans="1:10">
      <c r="A1390" s="86">
        <v>45554</v>
      </c>
      <c r="B1390" s="69" t="s">
        <v>378</v>
      </c>
      <c r="C1390" s="69" t="s">
        <v>145</v>
      </c>
      <c r="D1390" s="69">
        <v>74</v>
      </c>
      <c r="E1390" s="69">
        <v>26543</v>
      </c>
      <c r="F1390" s="69">
        <v>358.69</v>
      </c>
      <c r="G1390" s="69">
        <v>3254</v>
      </c>
      <c r="H1390" s="69">
        <v>2727</v>
      </c>
      <c r="I1390" s="69">
        <v>0.95</v>
      </c>
      <c r="J1390" s="69">
        <v>31</v>
      </c>
    </row>
    <row r="1391" spans="1:10">
      <c r="A1391" s="86">
        <v>45554</v>
      </c>
      <c r="B1391" s="69" t="s">
        <v>444</v>
      </c>
      <c r="C1391" s="69" t="s">
        <v>432</v>
      </c>
      <c r="D1391" s="69">
        <v>413</v>
      </c>
      <c r="E1391" s="69">
        <v>40935</v>
      </c>
      <c r="F1391" s="69">
        <v>99.12</v>
      </c>
      <c r="G1391" s="69">
        <v>43515</v>
      </c>
      <c r="H1391" s="69">
        <v>25633</v>
      </c>
      <c r="I1391" s="69">
        <v>0.77</v>
      </c>
      <c r="J1391" s="69">
        <v>336</v>
      </c>
    </row>
    <row r="1392" spans="1:10">
      <c r="A1392" s="86">
        <v>45554</v>
      </c>
      <c r="B1392" s="69" t="s">
        <v>196</v>
      </c>
      <c r="C1392" s="69" t="s">
        <v>454</v>
      </c>
      <c r="D1392" s="69">
        <v>453</v>
      </c>
      <c r="E1392" s="69">
        <v>40928</v>
      </c>
      <c r="F1392" s="69">
        <v>90.35</v>
      </c>
      <c r="G1392" s="69">
        <v>52279</v>
      </c>
      <c r="H1392" s="69">
        <v>28750</v>
      </c>
      <c r="I1392" s="69">
        <v>0.76</v>
      </c>
      <c r="J1392" s="69">
        <v>398</v>
      </c>
    </row>
    <row r="1393" spans="1:10">
      <c r="A1393" s="86">
        <v>45554</v>
      </c>
      <c r="B1393" s="69" t="s">
        <v>235</v>
      </c>
      <c r="C1393" s="69" t="s">
        <v>228</v>
      </c>
      <c r="D1393" s="69">
        <v>114</v>
      </c>
      <c r="E1393" s="69">
        <v>8469</v>
      </c>
      <c r="F1393" s="69">
        <v>74.290000000000006</v>
      </c>
      <c r="G1393" s="69">
        <v>5243</v>
      </c>
      <c r="H1393" s="69">
        <v>3627</v>
      </c>
      <c r="I1393" s="69">
        <v>1.72</v>
      </c>
      <c r="J1393" s="69">
        <v>90</v>
      </c>
    </row>
    <row r="1394" spans="1:10">
      <c r="A1394" s="86">
        <v>45554</v>
      </c>
      <c r="B1394" s="69" t="s">
        <v>262</v>
      </c>
      <c r="C1394" s="69" t="s">
        <v>256</v>
      </c>
      <c r="D1394" s="69">
        <v>100</v>
      </c>
      <c r="E1394" s="69">
        <v>8826</v>
      </c>
      <c r="F1394" s="69">
        <v>88.26</v>
      </c>
      <c r="G1394" s="69">
        <v>4487</v>
      </c>
      <c r="H1394" s="69">
        <v>3309</v>
      </c>
      <c r="I1394" s="69">
        <v>1.87</v>
      </c>
      <c r="J1394" s="69">
        <v>84</v>
      </c>
    </row>
    <row r="1395" spans="1:10">
      <c r="A1395" s="86">
        <v>45554</v>
      </c>
      <c r="B1395" s="69" t="s">
        <v>456</v>
      </c>
      <c r="C1395" s="69" t="s">
        <v>455</v>
      </c>
      <c r="D1395" s="69">
        <v>196</v>
      </c>
      <c r="E1395" s="69">
        <v>16397</v>
      </c>
      <c r="F1395" s="69">
        <v>83.66</v>
      </c>
      <c r="G1395" s="69">
        <v>18893</v>
      </c>
      <c r="H1395" s="69">
        <v>13837</v>
      </c>
      <c r="I1395" s="69">
        <v>0.73</v>
      </c>
      <c r="J1395" s="69">
        <v>137</v>
      </c>
    </row>
    <row r="1396" spans="1:10">
      <c r="A1396" s="86">
        <v>45554</v>
      </c>
      <c r="B1396" s="69" t="s">
        <v>380</v>
      </c>
      <c r="C1396" s="69" t="s">
        <v>150</v>
      </c>
      <c r="D1396" s="69">
        <v>112</v>
      </c>
      <c r="E1396" s="69">
        <v>22664</v>
      </c>
      <c r="F1396" s="69">
        <v>202.36</v>
      </c>
      <c r="G1396" s="69">
        <v>5814</v>
      </c>
      <c r="H1396" s="69">
        <v>5125</v>
      </c>
      <c r="I1396" s="69">
        <v>1.01</v>
      </c>
      <c r="J1396" s="69">
        <v>59</v>
      </c>
    </row>
    <row r="1397" spans="1:10">
      <c r="A1397" s="86">
        <v>45554</v>
      </c>
      <c r="B1397" s="69" t="s">
        <v>233</v>
      </c>
      <c r="C1397" s="69" t="s">
        <v>228</v>
      </c>
      <c r="D1397" s="69">
        <v>204</v>
      </c>
      <c r="E1397" s="69">
        <v>8442</v>
      </c>
      <c r="F1397" s="69">
        <v>41.38</v>
      </c>
      <c r="G1397" s="69">
        <v>3540</v>
      </c>
      <c r="H1397" s="69">
        <v>2843</v>
      </c>
      <c r="I1397" s="69">
        <v>2.97</v>
      </c>
      <c r="J1397" s="69">
        <v>105</v>
      </c>
    </row>
    <row r="1398" spans="1:10">
      <c r="A1398" s="86">
        <v>45554</v>
      </c>
      <c r="B1398" s="69" t="s">
        <v>261</v>
      </c>
      <c r="C1398" s="69" t="s">
        <v>256</v>
      </c>
      <c r="D1398" s="69">
        <v>106</v>
      </c>
      <c r="E1398" s="69">
        <v>8873</v>
      </c>
      <c r="F1398" s="69">
        <v>83.71</v>
      </c>
      <c r="G1398" s="69">
        <v>3295</v>
      </c>
      <c r="H1398" s="69">
        <v>2853</v>
      </c>
      <c r="I1398" s="69">
        <v>2.4900000000000002</v>
      </c>
      <c r="J1398" s="69">
        <v>82</v>
      </c>
    </row>
    <row r="1399" spans="1:10">
      <c r="A1399" s="86">
        <v>45554</v>
      </c>
      <c r="B1399" s="69" t="s">
        <v>352</v>
      </c>
      <c r="C1399" s="69" t="s">
        <v>141</v>
      </c>
      <c r="D1399" s="69">
        <v>74</v>
      </c>
      <c r="E1399" s="69">
        <v>9942</v>
      </c>
      <c r="F1399" s="69">
        <v>134.35</v>
      </c>
      <c r="G1399" s="69">
        <v>1085</v>
      </c>
      <c r="H1399" s="69">
        <v>869</v>
      </c>
      <c r="I1399" s="69">
        <v>2.76</v>
      </c>
      <c r="J1399" s="69">
        <v>30</v>
      </c>
    </row>
    <row r="1400" spans="1:10">
      <c r="A1400" s="86">
        <v>45554</v>
      </c>
      <c r="B1400" s="69" t="s">
        <v>355</v>
      </c>
      <c r="C1400" s="69" t="s">
        <v>141</v>
      </c>
      <c r="D1400" s="69">
        <v>101</v>
      </c>
      <c r="E1400" s="69">
        <v>9953</v>
      </c>
      <c r="F1400" s="69">
        <v>98.54</v>
      </c>
      <c r="G1400" s="69">
        <v>2088</v>
      </c>
      <c r="H1400" s="69">
        <v>1772</v>
      </c>
      <c r="I1400" s="69">
        <v>2.39</v>
      </c>
      <c r="J1400" s="69">
        <v>50</v>
      </c>
    </row>
    <row r="1401" spans="1:10">
      <c r="A1401" s="86">
        <v>45554</v>
      </c>
      <c r="B1401" s="69" t="s">
        <v>356</v>
      </c>
      <c r="C1401" s="69" t="s">
        <v>141</v>
      </c>
      <c r="D1401" s="69">
        <v>84</v>
      </c>
      <c r="E1401" s="69">
        <v>10084</v>
      </c>
      <c r="F1401" s="69">
        <v>120.05</v>
      </c>
      <c r="G1401" s="69">
        <v>1577</v>
      </c>
      <c r="H1401" s="69">
        <v>1310</v>
      </c>
      <c r="I1401" s="69">
        <v>1.97</v>
      </c>
      <c r="J1401" s="69">
        <v>31</v>
      </c>
    </row>
    <row r="1402" spans="1:10">
      <c r="A1402" s="86">
        <v>45554</v>
      </c>
      <c r="B1402" s="69" t="s">
        <v>357</v>
      </c>
      <c r="C1402" s="69" t="s">
        <v>141</v>
      </c>
      <c r="D1402" s="69">
        <v>63</v>
      </c>
      <c r="E1402" s="69">
        <v>9919</v>
      </c>
      <c r="F1402" s="69">
        <v>157.44</v>
      </c>
      <c r="G1402" s="69">
        <v>1498</v>
      </c>
      <c r="H1402" s="69">
        <v>1292</v>
      </c>
      <c r="I1402" s="69">
        <v>2.14</v>
      </c>
      <c r="J1402" s="69">
        <v>32</v>
      </c>
    </row>
    <row r="1403" spans="1:10">
      <c r="A1403" s="86">
        <v>45554</v>
      </c>
      <c r="B1403" s="69" t="s">
        <v>358</v>
      </c>
      <c r="C1403" s="69" t="s">
        <v>141</v>
      </c>
      <c r="D1403" s="69">
        <v>103</v>
      </c>
      <c r="E1403" s="69">
        <v>9874</v>
      </c>
      <c r="F1403" s="69">
        <v>95.86</v>
      </c>
      <c r="G1403" s="69">
        <v>1696</v>
      </c>
      <c r="H1403" s="69">
        <v>1527</v>
      </c>
      <c r="I1403" s="69">
        <v>2.71</v>
      </c>
      <c r="J1403" s="69">
        <v>46</v>
      </c>
    </row>
    <row r="1404" spans="1:10">
      <c r="A1404" s="86">
        <v>45554</v>
      </c>
      <c r="B1404" s="69" t="s">
        <v>359</v>
      </c>
      <c r="C1404" s="69" t="s">
        <v>141</v>
      </c>
      <c r="D1404" s="69">
        <v>83</v>
      </c>
      <c r="E1404" s="69">
        <v>9892</v>
      </c>
      <c r="F1404" s="69">
        <v>119.18</v>
      </c>
      <c r="G1404" s="69">
        <v>2644</v>
      </c>
      <c r="H1404" s="69">
        <v>2207</v>
      </c>
      <c r="I1404" s="69">
        <v>1.89</v>
      </c>
      <c r="J1404" s="69">
        <v>50</v>
      </c>
    </row>
    <row r="1405" spans="1:10">
      <c r="A1405" s="86">
        <v>45554</v>
      </c>
      <c r="B1405" s="69" t="s">
        <v>360</v>
      </c>
      <c r="C1405" s="69" t="s">
        <v>141</v>
      </c>
      <c r="D1405" s="69">
        <v>80</v>
      </c>
      <c r="E1405" s="69">
        <v>9918</v>
      </c>
      <c r="F1405" s="69">
        <v>123.98</v>
      </c>
      <c r="G1405" s="69">
        <v>1687</v>
      </c>
      <c r="H1405" s="69">
        <v>1457</v>
      </c>
      <c r="I1405" s="69">
        <v>1.72</v>
      </c>
      <c r="J1405" s="69">
        <v>29</v>
      </c>
    </row>
    <row r="1406" spans="1:10">
      <c r="A1406" s="86">
        <v>45554</v>
      </c>
      <c r="B1406" s="69" t="s">
        <v>361</v>
      </c>
      <c r="C1406" s="69" t="s">
        <v>141</v>
      </c>
      <c r="D1406" s="69">
        <v>111</v>
      </c>
      <c r="E1406" s="69">
        <v>10051</v>
      </c>
      <c r="F1406" s="69">
        <v>90.55</v>
      </c>
      <c r="G1406" s="69">
        <v>1572</v>
      </c>
      <c r="H1406" s="69">
        <v>1366</v>
      </c>
      <c r="I1406" s="69">
        <v>2.93</v>
      </c>
      <c r="J1406" s="69">
        <v>46</v>
      </c>
    </row>
    <row r="1407" spans="1:10">
      <c r="A1407" s="86">
        <v>45554</v>
      </c>
      <c r="B1407" s="69" t="s">
        <v>362</v>
      </c>
      <c r="C1407" s="69" t="s">
        <v>141</v>
      </c>
      <c r="D1407" s="69">
        <v>95</v>
      </c>
      <c r="E1407" s="69">
        <v>10118</v>
      </c>
      <c r="F1407" s="69">
        <v>106.51</v>
      </c>
      <c r="G1407" s="69">
        <v>1790</v>
      </c>
      <c r="H1407" s="69">
        <v>1547</v>
      </c>
      <c r="I1407" s="69">
        <v>2.57</v>
      </c>
      <c r="J1407" s="69">
        <v>46</v>
      </c>
    </row>
    <row r="1408" spans="1:10">
      <c r="A1408" s="86">
        <v>45554</v>
      </c>
      <c r="B1408" s="69" t="s">
        <v>363</v>
      </c>
      <c r="C1408" s="69" t="s">
        <v>141</v>
      </c>
      <c r="D1408" s="69">
        <v>115</v>
      </c>
      <c r="E1408" s="69">
        <v>9936</v>
      </c>
      <c r="F1408" s="69">
        <v>86.4</v>
      </c>
      <c r="G1408" s="69">
        <v>2071</v>
      </c>
      <c r="H1408" s="69">
        <v>1767</v>
      </c>
      <c r="I1408" s="69">
        <v>2.27</v>
      </c>
      <c r="J1408" s="69">
        <v>47</v>
      </c>
    </row>
    <row r="1409" spans="1:10">
      <c r="A1409" s="86">
        <v>45554</v>
      </c>
      <c r="B1409" s="69" t="s">
        <v>364</v>
      </c>
      <c r="C1409" s="69" t="s">
        <v>141</v>
      </c>
      <c r="D1409" s="69">
        <v>122</v>
      </c>
      <c r="E1409" s="69">
        <v>10105</v>
      </c>
      <c r="F1409" s="69">
        <v>82.83</v>
      </c>
      <c r="G1409" s="69">
        <v>2274</v>
      </c>
      <c r="H1409" s="69">
        <v>1894</v>
      </c>
      <c r="I1409" s="69">
        <v>2.0699999999999998</v>
      </c>
      <c r="J1409" s="69">
        <v>47</v>
      </c>
    </row>
    <row r="1410" spans="1:10">
      <c r="A1410" s="86">
        <v>45554</v>
      </c>
      <c r="B1410" s="69" t="s">
        <v>453</v>
      </c>
      <c r="C1410" s="69" t="s">
        <v>228</v>
      </c>
      <c r="D1410" s="69">
        <v>96</v>
      </c>
      <c r="E1410" s="69">
        <v>8363</v>
      </c>
      <c r="F1410" s="69">
        <v>87.11</v>
      </c>
      <c r="G1410" s="69">
        <v>5336</v>
      </c>
      <c r="H1410" s="69">
        <v>3510</v>
      </c>
      <c r="I1410" s="69">
        <v>1.54</v>
      </c>
      <c r="J1410" s="69">
        <v>82</v>
      </c>
    </row>
    <row r="1411" spans="1:10">
      <c r="A1411" s="86">
        <v>45554</v>
      </c>
      <c r="B1411" s="69" t="s">
        <v>265</v>
      </c>
      <c r="C1411" s="69" t="s">
        <v>256</v>
      </c>
      <c r="D1411" s="69">
        <v>88</v>
      </c>
      <c r="E1411" s="69">
        <v>8202</v>
      </c>
      <c r="F1411" s="69">
        <v>93.2</v>
      </c>
      <c r="G1411" s="69">
        <v>4264</v>
      </c>
      <c r="H1411" s="69">
        <v>3332</v>
      </c>
      <c r="I1411" s="69">
        <v>1.57</v>
      </c>
      <c r="J1411" s="69">
        <v>67</v>
      </c>
    </row>
    <row r="1412" spans="1:10">
      <c r="A1412" s="86">
        <v>45554</v>
      </c>
      <c r="B1412" s="69" t="s">
        <v>381</v>
      </c>
      <c r="C1412" s="69" t="s">
        <v>153</v>
      </c>
      <c r="D1412" s="69">
        <v>95</v>
      </c>
      <c r="E1412" s="69">
        <v>21426</v>
      </c>
      <c r="F1412" s="69">
        <v>225.54</v>
      </c>
      <c r="G1412" s="69">
        <v>4196</v>
      </c>
      <c r="H1412" s="69">
        <v>3512</v>
      </c>
      <c r="I1412" s="69">
        <v>1.1000000000000001</v>
      </c>
      <c r="J1412" s="69">
        <v>46</v>
      </c>
    </row>
    <row r="1413" spans="1:10">
      <c r="A1413" s="86">
        <v>45554</v>
      </c>
      <c r="B1413" s="69" t="s">
        <v>446</v>
      </c>
      <c r="C1413" s="69" t="s">
        <v>432</v>
      </c>
      <c r="D1413" s="69">
        <v>533</v>
      </c>
      <c r="E1413" s="69">
        <v>39947</v>
      </c>
      <c r="F1413" s="69">
        <v>74.95</v>
      </c>
      <c r="G1413" s="69">
        <v>27069</v>
      </c>
      <c r="H1413" s="69">
        <v>23187</v>
      </c>
      <c r="I1413" s="69">
        <v>1.39</v>
      </c>
      <c r="J1413" s="69">
        <v>375</v>
      </c>
    </row>
    <row r="1414" spans="1:10">
      <c r="A1414" s="86">
        <v>45554</v>
      </c>
      <c r="B1414" s="69" t="s">
        <v>200</v>
      </c>
      <c r="C1414" s="69" t="s">
        <v>454</v>
      </c>
      <c r="D1414" s="69">
        <v>700</v>
      </c>
      <c r="E1414" s="69">
        <v>41006</v>
      </c>
      <c r="F1414" s="69">
        <v>58.58</v>
      </c>
      <c r="G1414" s="69">
        <v>36137</v>
      </c>
      <c r="H1414" s="69">
        <v>29905</v>
      </c>
      <c r="I1414" s="69">
        <v>1.3</v>
      </c>
      <c r="J1414" s="69">
        <v>471</v>
      </c>
    </row>
    <row r="1415" spans="1:10">
      <c r="A1415" s="86">
        <v>45554</v>
      </c>
      <c r="B1415" s="69" t="s">
        <v>232</v>
      </c>
      <c r="C1415" s="69" t="s">
        <v>228</v>
      </c>
      <c r="D1415" s="69">
        <v>107</v>
      </c>
      <c r="E1415" s="69">
        <v>8583</v>
      </c>
      <c r="F1415" s="69">
        <v>80.209999999999994</v>
      </c>
      <c r="G1415" s="69">
        <v>5667</v>
      </c>
      <c r="H1415" s="69">
        <v>5036</v>
      </c>
      <c r="I1415" s="69">
        <v>1.36</v>
      </c>
      <c r="J1415" s="69">
        <v>77</v>
      </c>
    </row>
    <row r="1416" spans="1:10">
      <c r="A1416" s="86">
        <v>45554</v>
      </c>
      <c r="B1416" s="69" t="s">
        <v>258</v>
      </c>
      <c r="C1416" s="69" t="s">
        <v>256</v>
      </c>
      <c r="D1416" s="69">
        <v>108</v>
      </c>
      <c r="E1416" s="69">
        <v>8059</v>
      </c>
      <c r="F1416" s="69">
        <v>74.62</v>
      </c>
      <c r="G1416" s="69">
        <v>5036</v>
      </c>
      <c r="H1416" s="69">
        <v>4373</v>
      </c>
      <c r="I1416" s="69">
        <v>1.55</v>
      </c>
      <c r="J1416" s="69">
        <v>78</v>
      </c>
    </row>
    <row r="1417" spans="1:10">
      <c r="A1417" s="86">
        <v>45554</v>
      </c>
      <c r="B1417" s="69" t="s">
        <v>231</v>
      </c>
      <c r="C1417" s="69" t="s">
        <v>228</v>
      </c>
      <c r="D1417" s="69">
        <v>133</v>
      </c>
      <c r="E1417" s="69">
        <v>8488</v>
      </c>
      <c r="F1417" s="69">
        <v>63.82</v>
      </c>
      <c r="G1417" s="69">
        <v>5310</v>
      </c>
      <c r="H1417" s="69">
        <v>4531</v>
      </c>
      <c r="I1417" s="69">
        <v>1.96</v>
      </c>
      <c r="J1417" s="69">
        <v>104</v>
      </c>
    </row>
    <row r="1418" spans="1:10">
      <c r="A1418" s="86">
        <v>45554</v>
      </c>
      <c r="B1418" s="69" t="s">
        <v>257</v>
      </c>
      <c r="C1418" s="69" t="s">
        <v>256</v>
      </c>
      <c r="D1418" s="69">
        <v>119</v>
      </c>
      <c r="E1418" s="69">
        <v>8081</v>
      </c>
      <c r="F1418" s="69">
        <v>67.91</v>
      </c>
      <c r="G1418" s="69">
        <v>3167</v>
      </c>
      <c r="H1418" s="69">
        <v>2603</v>
      </c>
      <c r="I1418" s="69">
        <v>2.4</v>
      </c>
      <c r="J1418" s="69">
        <v>76</v>
      </c>
    </row>
    <row r="1419" spans="1:10">
      <c r="A1419" s="86">
        <v>45555</v>
      </c>
      <c r="B1419" s="69" t="s">
        <v>431</v>
      </c>
      <c r="C1419" s="69" t="s">
        <v>430</v>
      </c>
      <c r="D1419" s="69">
        <v>14</v>
      </c>
      <c r="E1419" s="69">
        <v>4779</v>
      </c>
      <c r="F1419" s="69">
        <v>341.36</v>
      </c>
      <c r="G1419" s="69">
        <v>5715</v>
      </c>
      <c r="H1419" s="69">
        <v>5346</v>
      </c>
      <c r="I1419" s="69">
        <v>0.14000000000000001</v>
      </c>
      <c r="J1419" s="69">
        <v>8</v>
      </c>
    </row>
    <row r="1420" spans="1:10">
      <c r="A1420" s="86">
        <v>45555</v>
      </c>
      <c r="B1420" s="69" t="s">
        <v>348</v>
      </c>
      <c r="C1420" s="69" t="s">
        <v>123</v>
      </c>
      <c r="D1420" s="69">
        <v>2</v>
      </c>
      <c r="E1420" s="69">
        <v>1075</v>
      </c>
      <c r="F1420" s="69">
        <v>537.5</v>
      </c>
      <c r="G1420" s="69">
        <v>144</v>
      </c>
      <c r="H1420" s="69">
        <v>137</v>
      </c>
      <c r="I1420" s="69">
        <v>0.69</v>
      </c>
      <c r="J1420" s="69">
        <v>1</v>
      </c>
    </row>
    <row r="1421" spans="1:10">
      <c r="A1421" s="86">
        <v>45555</v>
      </c>
      <c r="B1421" s="69" t="s">
        <v>404</v>
      </c>
      <c r="C1421" s="69" t="s">
        <v>223</v>
      </c>
      <c r="D1421" s="69">
        <v>63</v>
      </c>
      <c r="E1421" s="69">
        <v>15441</v>
      </c>
      <c r="F1421" s="69">
        <v>245.1</v>
      </c>
      <c r="G1421" s="69">
        <v>6248</v>
      </c>
      <c r="H1421" s="69">
        <v>5581</v>
      </c>
      <c r="I1421" s="69">
        <v>0.5</v>
      </c>
      <c r="J1421" s="69">
        <v>31</v>
      </c>
    </row>
    <row r="1422" spans="1:10">
      <c r="A1422" s="86">
        <v>45555</v>
      </c>
      <c r="B1422" s="69" t="s">
        <v>408</v>
      </c>
      <c r="C1422" s="69" t="s">
        <v>248</v>
      </c>
      <c r="D1422" s="69">
        <v>1113</v>
      </c>
      <c r="E1422" s="69">
        <v>95597</v>
      </c>
      <c r="F1422" s="69">
        <v>85.89</v>
      </c>
      <c r="G1422" s="69">
        <v>17188</v>
      </c>
      <c r="H1422" s="69">
        <v>15271</v>
      </c>
      <c r="I1422" s="69">
        <v>5.79</v>
      </c>
      <c r="J1422" s="69">
        <v>996</v>
      </c>
    </row>
    <row r="1423" spans="1:10">
      <c r="A1423" s="86">
        <v>45555</v>
      </c>
      <c r="B1423" s="69" t="s">
        <v>388</v>
      </c>
      <c r="C1423" s="69" t="s">
        <v>388</v>
      </c>
      <c r="D1423" s="69">
        <v>106</v>
      </c>
      <c r="E1423" s="69">
        <v>52463</v>
      </c>
      <c r="F1423" s="69">
        <v>494.93</v>
      </c>
      <c r="G1423" s="69">
        <v>63583</v>
      </c>
      <c r="H1423" s="69">
        <v>62488</v>
      </c>
      <c r="I1423" s="69">
        <v>0.08</v>
      </c>
      <c r="J1423" s="69">
        <v>51</v>
      </c>
    </row>
    <row r="1424" spans="1:10">
      <c r="A1424" s="86">
        <v>45555</v>
      </c>
      <c r="B1424" s="69" t="s">
        <v>179</v>
      </c>
      <c r="C1424" s="69" t="s">
        <v>179</v>
      </c>
      <c r="D1424" s="69">
        <v>322</v>
      </c>
      <c r="E1424" s="69">
        <v>39135</v>
      </c>
      <c r="F1424" s="69">
        <v>121.54</v>
      </c>
      <c r="G1424" s="69">
        <v>52556</v>
      </c>
      <c r="H1424" s="69">
        <v>51987</v>
      </c>
      <c r="I1424" s="69">
        <v>0</v>
      </c>
    </row>
    <row r="1425" spans="1:10">
      <c r="A1425" s="86">
        <v>45555</v>
      </c>
      <c r="B1425" s="69" t="s">
        <v>394</v>
      </c>
      <c r="C1425" s="69" t="s">
        <v>393</v>
      </c>
      <c r="D1425" s="69">
        <v>2382</v>
      </c>
      <c r="E1425" s="69">
        <v>174398</v>
      </c>
      <c r="F1425" s="69">
        <v>73.209999999999994</v>
      </c>
      <c r="G1425" s="69">
        <v>161123</v>
      </c>
      <c r="H1425" s="69">
        <v>111968</v>
      </c>
      <c r="I1425" s="69">
        <v>0.85</v>
      </c>
      <c r="J1425" s="69">
        <v>1369</v>
      </c>
    </row>
    <row r="1426" spans="1:10">
      <c r="A1426" s="86">
        <v>45555</v>
      </c>
      <c r="B1426" s="69" t="s">
        <v>395</v>
      </c>
      <c r="C1426" s="69" t="s">
        <v>393</v>
      </c>
      <c r="D1426" s="69">
        <v>2656</v>
      </c>
      <c r="E1426" s="69">
        <v>203730</v>
      </c>
      <c r="F1426" s="69">
        <v>76.709999999999994</v>
      </c>
      <c r="G1426" s="69">
        <v>201294</v>
      </c>
      <c r="H1426" s="69">
        <v>137890</v>
      </c>
      <c r="I1426" s="69">
        <v>0.83</v>
      </c>
      <c r="J1426" s="69">
        <v>1667</v>
      </c>
    </row>
    <row r="1427" spans="1:10">
      <c r="A1427" s="86">
        <v>45555</v>
      </c>
      <c r="B1427" s="69" t="s">
        <v>396</v>
      </c>
      <c r="C1427" s="69" t="s">
        <v>393</v>
      </c>
      <c r="D1427" s="69">
        <v>318</v>
      </c>
      <c r="E1427" s="69">
        <v>22520</v>
      </c>
      <c r="F1427" s="69">
        <v>70.819999999999993</v>
      </c>
      <c r="G1427" s="69">
        <v>20584</v>
      </c>
      <c r="H1427" s="69">
        <v>14868</v>
      </c>
      <c r="I1427" s="69">
        <v>1.06</v>
      </c>
      <c r="J1427" s="69">
        <v>219</v>
      </c>
    </row>
    <row r="1428" spans="1:10">
      <c r="A1428" s="86">
        <v>45555</v>
      </c>
      <c r="B1428" s="69" t="s">
        <v>202</v>
      </c>
      <c r="C1428" s="69" t="s">
        <v>454</v>
      </c>
      <c r="D1428" s="69">
        <v>78</v>
      </c>
      <c r="E1428" s="69">
        <v>7294</v>
      </c>
      <c r="F1428" s="69">
        <v>93.51</v>
      </c>
      <c r="G1428" s="69">
        <v>5708</v>
      </c>
      <c r="H1428" s="69">
        <v>4509</v>
      </c>
      <c r="I1428" s="69">
        <v>1.24</v>
      </c>
      <c r="J1428" s="69">
        <v>71</v>
      </c>
    </row>
    <row r="1429" spans="1:10">
      <c r="A1429" s="86">
        <v>45555</v>
      </c>
      <c r="B1429" s="69" t="s">
        <v>198</v>
      </c>
      <c r="C1429" s="69" t="s">
        <v>454</v>
      </c>
      <c r="D1429" s="69">
        <v>74</v>
      </c>
      <c r="E1429" s="69">
        <v>8008</v>
      </c>
      <c r="F1429" s="69">
        <v>108.22</v>
      </c>
      <c r="G1429" s="69">
        <v>6788</v>
      </c>
      <c r="H1429" s="69">
        <v>5008</v>
      </c>
      <c r="I1429" s="69">
        <v>1.0900000000000001</v>
      </c>
      <c r="J1429" s="69">
        <v>74</v>
      </c>
    </row>
    <row r="1430" spans="1:10">
      <c r="A1430" s="86">
        <v>45555</v>
      </c>
      <c r="B1430" s="69" t="s">
        <v>433</v>
      </c>
      <c r="C1430" s="69" t="s">
        <v>432</v>
      </c>
      <c r="D1430" s="69">
        <v>55</v>
      </c>
      <c r="E1430" s="69">
        <v>6552</v>
      </c>
      <c r="F1430" s="69">
        <v>119.13</v>
      </c>
      <c r="G1430" s="69">
        <v>4057</v>
      </c>
      <c r="H1430" s="69">
        <v>3347</v>
      </c>
      <c r="I1430" s="69">
        <v>1.43</v>
      </c>
      <c r="J1430" s="69">
        <v>58</v>
      </c>
    </row>
    <row r="1431" spans="1:10">
      <c r="A1431" s="86">
        <v>45555</v>
      </c>
      <c r="B1431" s="69" t="s">
        <v>434</v>
      </c>
      <c r="C1431" s="69" t="s">
        <v>432</v>
      </c>
      <c r="D1431" s="69">
        <v>87</v>
      </c>
      <c r="E1431" s="69">
        <v>6689</v>
      </c>
      <c r="F1431" s="69">
        <v>76.89</v>
      </c>
      <c r="G1431" s="69">
        <v>5627</v>
      </c>
      <c r="H1431" s="69">
        <v>4391</v>
      </c>
      <c r="I1431" s="69">
        <v>1.39</v>
      </c>
      <c r="J1431" s="69">
        <v>78</v>
      </c>
    </row>
    <row r="1432" spans="1:10">
      <c r="A1432" s="86">
        <v>45555</v>
      </c>
      <c r="B1432" s="69" t="s">
        <v>234</v>
      </c>
      <c r="C1432" s="69" t="s">
        <v>228</v>
      </c>
      <c r="D1432" s="69">
        <v>10</v>
      </c>
      <c r="E1432" s="69">
        <v>1306</v>
      </c>
      <c r="F1432" s="69">
        <v>130.6</v>
      </c>
      <c r="G1432" s="69">
        <v>622</v>
      </c>
      <c r="H1432" s="69">
        <v>606</v>
      </c>
      <c r="I1432" s="69">
        <v>1.77</v>
      </c>
      <c r="J1432" s="69">
        <v>11</v>
      </c>
    </row>
    <row r="1433" spans="1:10">
      <c r="A1433" s="86">
        <v>45555</v>
      </c>
      <c r="B1433" s="69" t="s">
        <v>436</v>
      </c>
      <c r="C1433" s="69" t="s">
        <v>432</v>
      </c>
      <c r="D1433" s="69">
        <v>540</v>
      </c>
      <c r="E1433" s="69">
        <v>41467</v>
      </c>
      <c r="F1433" s="69">
        <v>76.790000000000006</v>
      </c>
      <c r="G1433" s="69">
        <v>35647</v>
      </c>
      <c r="H1433" s="69">
        <v>30322</v>
      </c>
      <c r="I1433" s="69">
        <v>1.1100000000000001</v>
      </c>
      <c r="J1433" s="69">
        <v>397</v>
      </c>
    </row>
    <row r="1434" spans="1:10">
      <c r="A1434" s="86">
        <v>45555</v>
      </c>
      <c r="B1434" s="69" t="s">
        <v>201</v>
      </c>
      <c r="C1434" s="69" t="s">
        <v>454</v>
      </c>
      <c r="D1434" s="69">
        <v>578</v>
      </c>
      <c r="E1434" s="69">
        <v>42031</v>
      </c>
      <c r="F1434" s="69">
        <v>72.72</v>
      </c>
      <c r="G1434" s="69">
        <v>41521</v>
      </c>
      <c r="H1434" s="69">
        <v>31401</v>
      </c>
      <c r="I1434" s="69">
        <v>0.97</v>
      </c>
      <c r="J1434" s="69">
        <v>404</v>
      </c>
    </row>
    <row r="1435" spans="1:10">
      <c r="A1435" s="86">
        <v>45555</v>
      </c>
      <c r="B1435" s="69" t="s">
        <v>452</v>
      </c>
      <c r="C1435" s="69" t="s">
        <v>228</v>
      </c>
      <c r="D1435" s="69">
        <v>111</v>
      </c>
      <c r="E1435" s="69">
        <v>8875</v>
      </c>
      <c r="F1435" s="69">
        <v>79.95</v>
      </c>
      <c r="G1435" s="69">
        <v>6474</v>
      </c>
      <c r="H1435" s="69">
        <v>5293</v>
      </c>
      <c r="I1435" s="69">
        <v>1.27</v>
      </c>
      <c r="J1435" s="69">
        <v>82</v>
      </c>
    </row>
    <row r="1436" spans="1:10">
      <c r="A1436" s="86">
        <v>45555</v>
      </c>
      <c r="B1436" s="69" t="s">
        <v>264</v>
      </c>
      <c r="C1436" s="69" t="s">
        <v>256</v>
      </c>
      <c r="D1436" s="69">
        <v>15</v>
      </c>
      <c r="E1436" s="69">
        <v>1486</v>
      </c>
      <c r="F1436" s="69">
        <v>99.07</v>
      </c>
      <c r="G1436" s="69">
        <v>655</v>
      </c>
      <c r="H1436" s="69">
        <v>571</v>
      </c>
      <c r="I1436" s="69">
        <v>2.29</v>
      </c>
      <c r="J1436" s="69">
        <v>15</v>
      </c>
    </row>
    <row r="1437" spans="1:10">
      <c r="A1437" s="86">
        <v>45555</v>
      </c>
      <c r="B1437" s="69" t="s">
        <v>449</v>
      </c>
      <c r="C1437" s="69" t="s">
        <v>448</v>
      </c>
      <c r="D1437" s="69">
        <v>78</v>
      </c>
      <c r="E1437" s="69">
        <v>5698</v>
      </c>
      <c r="F1437" s="69">
        <v>73.05</v>
      </c>
      <c r="G1437" s="69">
        <v>2003</v>
      </c>
      <c r="H1437" s="69">
        <v>1864</v>
      </c>
      <c r="I1437" s="69">
        <v>3.3</v>
      </c>
      <c r="J1437" s="69">
        <v>66</v>
      </c>
    </row>
    <row r="1438" spans="1:10">
      <c r="A1438" s="86">
        <v>45555</v>
      </c>
      <c r="B1438" s="69" t="s">
        <v>451</v>
      </c>
      <c r="C1438" s="69" t="s">
        <v>450</v>
      </c>
      <c r="D1438" s="69">
        <v>56</v>
      </c>
      <c r="E1438" s="69">
        <v>4580</v>
      </c>
      <c r="F1438" s="69">
        <v>81.790000000000006</v>
      </c>
      <c r="G1438" s="69">
        <v>7203</v>
      </c>
      <c r="H1438" s="69">
        <v>4359</v>
      </c>
      <c r="I1438" s="69">
        <v>0.81</v>
      </c>
      <c r="J1438" s="69">
        <v>58</v>
      </c>
    </row>
    <row r="1439" spans="1:10">
      <c r="A1439" s="86">
        <v>45555</v>
      </c>
      <c r="B1439" s="69" t="s">
        <v>397</v>
      </c>
      <c r="C1439" s="69" t="s">
        <v>191</v>
      </c>
      <c r="D1439" s="69">
        <v>5</v>
      </c>
      <c r="E1439" s="69">
        <v>466</v>
      </c>
      <c r="F1439" s="69">
        <v>93.2</v>
      </c>
      <c r="G1439" s="69">
        <v>146</v>
      </c>
      <c r="H1439" s="69">
        <v>135</v>
      </c>
      <c r="I1439" s="69">
        <v>0.68</v>
      </c>
      <c r="J1439" s="69">
        <v>1</v>
      </c>
    </row>
    <row r="1440" spans="1:10">
      <c r="A1440" s="86">
        <v>45555</v>
      </c>
      <c r="B1440" s="69" t="s">
        <v>398</v>
      </c>
      <c r="C1440" s="69" t="s">
        <v>191</v>
      </c>
      <c r="D1440" s="69">
        <v>314</v>
      </c>
      <c r="E1440" s="69">
        <v>20460</v>
      </c>
      <c r="F1440" s="69">
        <v>65.16</v>
      </c>
      <c r="G1440" s="69">
        <v>8875</v>
      </c>
      <c r="H1440" s="69">
        <v>7867</v>
      </c>
      <c r="I1440" s="69">
        <v>2.2999999999999998</v>
      </c>
      <c r="J1440" s="69">
        <v>204</v>
      </c>
    </row>
    <row r="1441" spans="1:10">
      <c r="A1441" s="86">
        <v>45555</v>
      </c>
      <c r="B1441" s="69" t="s">
        <v>399</v>
      </c>
      <c r="C1441" s="69" t="s">
        <v>191</v>
      </c>
      <c r="D1441" s="69">
        <v>840</v>
      </c>
      <c r="E1441" s="69">
        <v>65482</v>
      </c>
      <c r="F1441" s="69">
        <v>77.95</v>
      </c>
      <c r="G1441" s="69">
        <v>31936</v>
      </c>
      <c r="H1441" s="69">
        <v>26099</v>
      </c>
      <c r="I1441" s="69">
        <v>1.95</v>
      </c>
      <c r="J1441" s="69">
        <v>622</v>
      </c>
    </row>
    <row r="1442" spans="1:10">
      <c r="A1442" s="86">
        <v>45555</v>
      </c>
      <c r="B1442" s="69" t="s">
        <v>400</v>
      </c>
      <c r="C1442" s="69" t="s">
        <v>205</v>
      </c>
      <c r="D1442" s="69">
        <v>402</v>
      </c>
      <c r="E1442" s="69">
        <v>38791</v>
      </c>
      <c r="F1442" s="69">
        <v>96.5</v>
      </c>
      <c r="G1442" s="69">
        <v>10428</v>
      </c>
      <c r="H1442" s="69">
        <v>9169</v>
      </c>
      <c r="I1442" s="69">
        <v>0.34</v>
      </c>
      <c r="J1442" s="69">
        <v>35</v>
      </c>
    </row>
    <row r="1443" spans="1:10">
      <c r="A1443" s="86">
        <v>45555</v>
      </c>
      <c r="B1443" s="69" t="s">
        <v>401</v>
      </c>
      <c r="C1443" s="69" t="s">
        <v>205</v>
      </c>
      <c r="D1443" s="69">
        <v>50</v>
      </c>
      <c r="E1443" s="69">
        <v>3717</v>
      </c>
      <c r="F1443" s="69">
        <v>74.34</v>
      </c>
      <c r="G1443" s="69">
        <v>652</v>
      </c>
      <c r="H1443" s="69">
        <v>589</v>
      </c>
      <c r="I1443" s="69">
        <v>0.31</v>
      </c>
      <c r="J1443" s="69">
        <v>2</v>
      </c>
    </row>
    <row r="1444" spans="1:10">
      <c r="A1444" s="86">
        <v>45555</v>
      </c>
      <c r="B1444" s="69" t="s">
        <v>402</v>
      </c>
      <c r="C1444" s="69" t="s">
        <v>205</v>
      </c>
      <c r="D1444" s="69">
        <v>97</v>
      </c>
      <c r="E1444" s="69">
        <v>9257</v>
      </c>
      <c r="F1444" s="69">
        <v>95.43</v>
      </c>
      <c r="G1444" s="69">
        <v>1282</v>
      </c>
      <c r="H1444" s="69">
        <v>1122</v>
      </c>
      <c r="I1444" s="69">
        <v>0.08</v>
      </c>
      <c r="J1444" s="69">
        <v>1</v>
      </c>
    </row>
    <row r="1445" spans="1:10">
      <c r="A1445" s="86">
        <v>45555</v>
      </c>
      <c r="B1445" s="69" t="s">
        <v>415</v>
      </c>
      <c r="C1445" s="69" t="s">
        <v>286</v>
      </c>
      <c r="D1445" s="69">
        <v>76</v>
      </c>
      <c r="E1445" s="69">
        <v>37768</v>
      </c>
      <c r="F1445" s="69">
        <v>496.95</v>
      </c>
      <c r="G1445" s="69">
        <v>51028</v>
      </c>
      <c r="H1445" s="69">
        <v>50898</v>
      </c>
      <c r="I1445" s="69">
        <v>0.02</v>
      </c>
      <c r="J1445" s="69">
        <v>11</v>
      </c>
    </row>
    <row r="1446" spans="1:10">
      <c r="A1446" s="86">
        <v>45555</v>
      </c>
      <c r="B1446" s="69" t="s">
        <v>417</v>
      </c>
      <c r="C1446" s="69" t="s">
        <v>286</v>
      </c>
      <c r="D1446" s="69">
        <v>54</v>
      </c>
      <c r="E1446" s="69">
        <v>27085</v>
      </c>
      <c r="F1446" s="69">
        <v>501.57</v>
      </c>
      <c r="G1446" s="69">
        <v>36640</v>
      </c>
      <c r="H1446" s="69">
        <v>36640</v>
      </c>
      <c r="I1446" s="69">
        <v>0.05</v>
      </c>
      <c r="J1446" s="69">
        <v>17</v>
      </c>
    </row>
    <row r="1447" spans="1:10">
      <c r="A1447" s="86">
        <v>45555</v>
      </c>
      <c r="B1447" s="69" t="s">
        <v>347</v>
      </c>
      <c r="C1447" s="69" t="s">
        <v>101</v>
      </c>
      <c r="D1447" s="69">
        <v>177</v>
      </c>
      <c r="E1447" s="69">
        <v>51718</v>
      </c>
      <c r="F1447" s="69">
        <v>292.19</v>
      </c>
      <c r="G1447" s="69">
        <v>13156</v>
      </c>
      <c r="H1447" s="69">
        <v>10355</v>
      </c>
      <c r="I1447" s="69">
        <v>0.74</v>
      </c>
      <c r="J1447" s="69">
        <v>98</v>
      </c>
    </row>
    <row r="1448" spans="1:10">
      <c r="A1448" s="86">
        <v>45555</v>
      </c>
      <c r="B1448" s="69" t="s">
        <v>438</v>
      </c>
      <c r="C1448" s="69" t="s">
        <v>432</v>
      </c>
      <c r="D1448" s="69">
        <v>505</v>
      </c>
      <c r="E1448" s="69">
        <v>38347</v>
      </c>
      <c r="F1448" s="69">
        <v>75.930000000000007</v>
      </c>
      <c r="G1448" s="69">
        <v>30828</v>
      </c>
      <c r="H1448" s="69">
        <v>24948</v>
      </c>
      <c r="I1448" s="69">
        <v>1.1299999999999999</v>
      </c>
      <c r="J1448" s="69">
        <v>348</v>
      </c>
    </row>
    <row r="1449" spans="1:10">
      <c r="A1449" s="86">
        <v>45555</v>
      </c>
      <c r="B1449" s="69" t="s">
        <v>197</v>
      </c>
      <c r="C1449" s="69" t="s">
        <v>454</v>
      </c>
      <c r="D1449" s="69">
        <v>651</v>
      </c>
      <c r="E1449" s="69">
        <v>41805</v>
      </c>
      <c r="F1449" s="69">
        <v>64.22</v>
      </c>
      <c r="G1449" s="69">
        <v>36634</v>
      </c>
      <c r="H1449" s="69">
        <v>29236</v>
      </c>
      <c r="I1449" s="69">
        <v>1.18</v>
      </c>
      <c r="J1449" s="69">
        <v>432</v>
      </c>
    </row>
    <row r="1450" spans="1:10">
      <c r="A1450" s="86">
        <v>45555</v>
      </c>
      <c r="B1450" s="69" t="s">
        <v>238</v>
      </c>
      <c r="C1450" s="69" t="s">
        <v>228</v>
      </c>
      <c r="D1450" s="69">
        <v>118</v>
      </c>
      <c r="E1450" s="69">
        <v>8873</v>
      </c>
      <c r="F1450" s="69">
        <v>75.19</v>
      </c>
      <c r="G1450" s="69">
        <v>4701</v>
      </c>
      <c r="H1450" s="69">
        <v>3836</v>
      </c>
      <c r="I1450" s="69">
        <v>1.68</v>
      </c>
      <c r="J1450" s="69">
        <v>79</v>
      </c>
    </row>
    <row r="1451" spans="1:10">
      <c r="A1451" s="86">
        <v>45555</v>
      </c>
      <c r="B1451" s="69" t="s">
        <v>266</v>
      </c>
      <c r="C1451" s="69" t="s">
        <v>256</v>
      </c>
      <c r="D1451" s="69">
        <v>126</v>
      </c>
      <c r="E1451" s="69">
        <v>8736</v>
      </c>
      <c r="F1451" s="69">
        <v>69.33</v>
      </c>
      <c r="G1451" s="69">
        <v>3372</v>
      </c>
      <c r="H1451" s="69">
        <v>2809</v>
      </c>
      <c r="I1451" s="69">
        <v>2.4300000000000002</v>
      </c>
      <c r="J1451" s="69">
        <v>82</v>
      </c>
    </row>
    <row r="1452" spans="1:10">
      <c r="A1452" s="86">
        <v>45555</v>
      </c>
      <c r="B1452" s="69" t="s">
        <v>403</v>
      </c>
      <c r="C1452" s="69" t="s">
        <v>218</v>
      </c>
      <c r="D1452" s="69">
        <v>3398</v>
      </c>
      <c r="E1452" s="69">
        <v>150371</v>
      </c>
      <c r="F1452" s="69">
        <v>44.25</v>
      </c>
      <c r="G1452" s="69">
        <v>162751</v>
      </c>
      <c r="H1452" s="69">
        <v>139292</v>
      </c>
      <c r="I1452" s="69">
        <v>1.1299999999999999</v>
      </c>
      <c r="J1452" s="69">
        <v>1833</v>
      </c>
    </row>
    <row r="1453" spans="1:10">
      <c r="A1453" s="86">
        <v>45555</v>
      </c>
      <c r="B1453" s="69" t="s">
        <v>259</v>
      </c>
      <c r="C1453" s="69" t="s">
        <v>256</v>
      </c>
      <c r="D1453" s="69">
        <v>106</v>
      </c>
      <c r="E1453" s="69">
        <v>8574</v>
      </c>
      <c r="F1453" s="69">
        <v>80.89</v>
      </c>
      <c r="G1453" s="69">
        <v>4845</v>
      </c>
      <c r="H1453" s="69">
        <v>4070</v>
      </c>
      <c r="I1453" s="69">
        <v>1.67</v>
      </c>
      <c r="J1453" s="69">
        <v>81</v>
      </c>
    </row>
    <row r="1454" spans="1:10">
      <c r="A1454" s="86">
        <v>45555</v>
      </c>
      <c r="B1454" s="69" t="s">
        <v>369</v>
      </c>
      <c r="C1454" s="69" t="s">
        <v>127</v>
      </c>
      <c r="D1454" s="69">
        <v>218</v>
      </c>
      <c r="E1454" s="69">
        <v>48634</v>
      </c>
      <c r="F1454" s="69">
        <v>223.09</v>
      </c>
      <c r="G1454" s="69">
        <v>11736</v>
      </c>
      <c r="H1454" s="69">
        <v>9980</v>
      </c>
      <c r="I1454" s="69">
        <v>1</v>
      </c>
      <c r="J1454" s="69">
        <v>117</v>
      </c>
    </row>
    <row r="1455" spans="1:10">
      <c r="A1455" s="86">
        <v>45555</v>
      </c>
      <c r="B1455" s="69" t="s">
        <v>230</v>
      </c>
      <c r="C1455" s="69" t="s">
        <v>228</v>
      </c>
      <c r="D1455" s="69">
        <v>138</v>
      </c>
      <c r="E1455" s="69">
        <v>8850</v>
      </c>
      <c r="F1455" s="69">
        <v>64.13</v>
      </c>
      <c r="G1455" s="69">
        <v>4537</v>
      </c>
      <c r="H1455" s="69">
        <v>3472</v>
      </c>
      <c r="I1455" s="69">
        <v>1.63</v>
      </c>
      <c r="J1455" s="69">
        <v>74</v>
      </c>
    </row>
    <row r="1456" spans="1:10">
      <c r="A1456" s="86">
        <v>45555</v>
      </c>
      <c r="B1456" s="69" t="s">
        <v>263</v>
      </c>
      <c r="C1456" s="69" t="s">
        <v>256</v>
      </c>
      <c r="D1456" s="69">
        <v>88</v>
      </c>
      <c r="E1456" s="69">
        <v>8968</v>
      </c>
      <c r="F1456" s="69">
        <v>101.91</v>
      </c>
      <c r="G1456" s="69">
        <v>4772</v>
      </c>
      <c r="H1456" s="69">
        <v>3758</v>
      </c>
      <c r="I1456" s="69">
        <v>1.3</v>
      </c>
      <c r="J1456" s="69">
        <v>62</v>
      </c>
    </row>
    <row r="1457" spans="1:10">
      <c r="A1457" s="86">
        <v>45555</v>
      </c>
      <c r="B1457" s="69" t="s">
        <v>371</v>
      </c>
      <c r="C1457" s="69" t="s">
        <v>131</v>
      </c>
      <c r="D1457" s="69">
        <v>67</v>
      </c>
      <c r="E1457" s="69">
        <v>19135</v>
      </c>
      <c r="F1457" s="69">
        <v>285.60000000000002</v>
      </c>
      <c r="G1457" s="69">
        <v>4188</v>
      </c>
      <c r="H1457" s="69">
        <v>3585</v>
      </c>
      <c r="I1457" s="69">
        <v>0.91</v>
      </c>
      <c r="J1457" s="69">
        <v>38</v>
      </c>
    </row>
    <row r="1458" spans="1:10">
      <c r="A1458" s="86">
        <v>45555</v>
      </c>
      <c r="B1458" s="69" t="s">
        <v>384</v>
      </c>
      <c r="C1458" s="69" t="s">
        <v>157</v>
      </c>
      <c r="D1458" s="69">
        <v>396</v>
      </c>
      <c r="E1458" s="69">
        <v>65567</v>
      </c>
      <c r="F1458" s="69">
        <v>165.57</v>
      </c>
      <c r="G1458" s="69">
        <v>38322</v>
      </c>
      <c r="H1458" s="69">
        <v>34412</v>
      </c>
      <c r="I1458" s="69">
        <v>0.59</v>
      </c>
      <c r="J1458" s="69">
        <v>226</v>
      </c>
    </row>
    <row r="1459" spans="1:10">
      <c r="A1459" s="86">
        <v>45555</v>
      </c>
      <c r="B1459" s="69" t="s">
        <v>367</v>
      </c>
      <c r="C1459" s="69" t="s">
        <v>109</v>
      </c>
      <c r="D1459" s="69">
        <v>362</v>
      </c>
      <c r="E1459" s="69">
        <v>118228</v>
      </c>
      <c r="F1459" s="69">
        <v>326.60000000000002</v>
      </c>
      <c r="G1459" s="69">
        <v>26274</v>
      </c>
      <c r="H1459" s="69">
        <v>20921</v>
      </c>
      <c r="I1459" s="69">
        <v>0.62</v>
      </c>
      <c r="J1459" s="69">
        <v>162</v>
      </c>
    </row>
    <row r="1460" spans="1:10">
      <c r="A1460" s="86">
        <v>45555</v>
      </c>
      <c r="B1460" s="69" t="s">
        <v>387</v>
      </c>
      <c r="C1460" s="69" t="s">
        <v>161</v>
      </c>
      <c r="D1460" s="69">
        <v>288</v>
      </c>
      <c r="E1460" s="69">
        <v>29756</v>
      </c>
      <c r="F1460" s="69">
        <v>103.32</v>
      </c>
      <c r="G1460" s="69">
        <v>22039</v>
      </c>
      <c r="H1460" s="69">
        <v>19664</v>
      </c>
      <c r="I1460" s="69">
        <v>0.71</v>
      </c>
      <c r="J1460" s="69">
        <v>157</v>
      </c>
    </row>
    <row r="1461" spans="1:10">
      <c r="A1461" s="86">
        <v>45555</v>
      </c>
      <c r="B1461" s="69" t="s">
        <v>351</v>
      </c>
      <c r="C1461" s="69" t="s">
        <v>134</v>
      </c>
      <c r="D1461" s="69">
        <v>60</v>
      </c>
      <c r="E1461" s="69">
        <v>16881</v>
      </c>
      <c r="F1461" s="69">
        <v>281.35000000000002</v>
      </c>
      <c r="G1461" s="69">
        <v>4014</v>
      </c>
      <c r="H1461" s="69">
        <v>3305</v>
      </c>
      <c r="I1461" s="69">
        <v>0.87</v>
      </c>
      <c r="J1461" s="69">
        <v>35</v>
      </c>
    </row>
    <row r="1462" spans="1:10">
      <c r="A1462" s="86">
        <v>45555</v>
      </c>
      <c r="B1462" s="69" t="s">
        <v>412</v>
      </c>
      <c r="C1462" s="69" t="s">
        <v>273</v>
      </c>
      <c r="D1462" s="69">
        <v>1080</v>
      </c>
      <c r="E1462" s="69">
        <v>61987</v>
      </c>
      <c r="F1462" s="69">
        <v>57.4</v>
      </c>
      <c r="G1462" s="69">
        <v>30701</v>
      </c>
      <c r="H1462" s="69">
        <v>27663</v>
      </c>
      <c r="I1462" s="69">
        <v>2.52</v>
      </c>
      <c r="J1462" s="69">
        <v>775</v>
      </c>
    </row>
    <row r="1463" spans="1:10">
      <c r="A1463" s="86">
        <v>45555</v>
      </c>
      <c r="B1463" s="69" t="s">
        <v>412</v>
      </c>
      <c r="C1463" s="69" t="s">
        <v>277</v>
      </c>
      <c r="D1463" s="69">
        <v>673</v>
      </c>
      <c r="E1463" s="69">
        <v>48799</v>
      </c>
      <c r="F1463" s="69">
        <v>72.510000000000005</v>
      </c>
      <c r="G1463" s="69">
        <v>10339</v>
      </c>
      <c r="H1463" s="69">
        <v>9434</v>
      </c>
      <c r="I1463" s="69">
        <v>6.23</v>
      </c>
      <c r="J1463" s="69">
        <v>644</v>
      </c>
    </row>
    <row r="1464" spans="1:10">
      <c r="A1464" s="86">
        <v>45555</v>
      </c>
      <c r="B1464" s="69" t="s">
        <v>412</v>
      </c>
      <c r="C1464" s="69" t="s">
        <v>282</v>
      </c>
      <c r="D1464" s="69">
        <v>692</v>
      </c>
      <c r="E1464" s="69">
        <v>48081</v>
      </c>
      <c r="F1464" s="69">
        <v>69.48</v>
      </c>
      <c r="G1464" s="69">
        <v>35551</v>
      </c>
      <c r="H1464" s="69">
        <v>27000</v>
      </c>
      <c r="I1464" s="69">
        <v>1.59</v>
      </c>
      <c r="J1464" s="69">
        <v>566</v>
      </c>
    </row>
    <row r="1465" spans="1:10">
      <c r="A1465" s="86">
        <v>45555</v>
      </c>
      <c r="B1465" s="69" t="s">
        <v>407</v>
      </c>
      <c r="C1465" s="69" t="s">
        <v>243</v>
      </c>
      <c r="D1465" s="69">
        <v>253</v>
      </c>
      <c r="E1465" s="69">
        <v>62237</v>
      </c>
      <c r="F1465" s="69">
        <v>246</v>
      </c>
      <c r="G1465" s="69">
        <v>19924</v>
      </c>
      <c r="H1465" s="69">
        <v>16472</v>
      </c>
      <c r="I1465" s="69">
        <v>0.02</v>
      </c>
      <c r="J1465" s="69">
        <v>4</v>
      </c>
    </row>
    <row r="1466" spans="1:10">
      <c r="A1466" s="86">
        <v>45555</v>
      </c>
      <c r="B1466" s="69" t="s">
        <v>411</v>
      </c>
      <c r="C1466" s="69" t="s">
        <v>268</v>
      </c>
      <c r="D1466" s="69">
        <v>712</v>
      </c>
      <c r="E1466" s="69">
        <v>60988</v>
      </c>
      <c r="F1466" s="69">
        <v>85.66</v>
      </c>
      <c r="G1466" s="69">
        <v>59455</v>
      </c>
      <c r="H1466" s="69">
        <v>36022</v>
      </c>
      <c r="I1466" s="69">
        <v>0.9</v>
      </c>
      <c r="J1466" s="69">
        <v>533</v>
      </c>
    </row>
    <row r="1467" spans="1:10">
      <c r="A1467" s="86">
        <v>45555</v>
      </c>
      <c r="B1467" s="69" t="s">
        <v>392</v>
      </c>
      <c r="C1467" s="69" t="s">
        <v>185</v>
      </c>
      <c r="D1467" s="69">
        <v>2086</v>
      </c>
      <c r="E1467" s="69">
        <v>162335</v>
      </c>
      <c r="F1467" s="69">
        <v>77.819999999999993</v>
      </c>
      <c r="G1467" s="69">
        <v>198053</v>
      </c>
      <c r="H1467" s="69">
        <v>131665</v>
      </c>
      <c r="I1467" s="69">
        <v>0.82</v>
      </c>
      <c r="J1467" s="69">
        <v>1617</v>
      </c>
    </row>
    <row r="1468" spans="1:10">
      <c r="A1468" s="86">
        <v>45555</v>
      </c>
      <c r="B1468" s="69" t="s">
        <v>405</v>
      </c>
      <c r="C1468" s="69" t="s">
        <v>239</v>
      </c>
      <c r="D1468" s="69">
        <v>460</v>
      </c>
      <c r="E1468" s="69">
        <v>30036</v>
      </c>
      <c r="F1468" s="69">
        <v>65.3</v>
      </c>
      <c r="G1468" s="69">
        <v>14972</v>
      </c>
      <c r="H1468" s="69">
        <v>11840</v>
      </c>
      <c r="I1468" s="69">
        <v>2.2400000000000002</v>
      </c>
      <c r="J1468" s="69">
        <v>335</v>
      </c>
    </row>
    <row r="1469" spans="1:10">
      <c r="A1469" s="86">
        <v>45555</v>
      </c>
      <c r="B1469" s="69" t="s">
        <v>349</v>
      </c>
      <c r="C1469" s="69" t="s">
        <v>123</v>
      </c>
      <c r="D1469" s="69">
        <v>373</v>
      </c>
      <c r="E1469" s="69">
        <v>82379</v>
      </c>
      <c r="F1469" s="69">
        <v>220.86</v>
      </c>
      <c r="G1469" s="69">
        <v>13097</v>
      </c>
      <c r="H1469" s="69">
        <v>10455</v>
      </c>
      <c r="I1469" s="69">
        <v>1.49</v>
      </c>
      <c r="J1469" s="69">
        <v>195</v>
      </c>
    </row>
    <row r="1470" spans="1:10">
      <c r="A1470" s="86">
        <v>45555</v>
      </c>
      <c r="B1470" s="69" t="s">
        <v>423</v>
      </c>
      <c r="C1470" s="69" t="s">
        <v>422</v>
      </c>
      <c r="D1470" s="69">
        <v>12</v>
      </c>
      <c r="E1470" s="69">
        <v>13437</v>
      </c>
      <c r="F1470" s="69">
        <v>1119.75</v>
      </c>
      <c r="G1470" s="69">
        <v>4956</v>
      </c>
      <c r="H1470" s="69">
        <v>3596</v>
      </c>
      <c r="I1470" s="69">
        <v>0.12</v>
      </c>
      <c r="J1470" s="69">
        <v>6</v>
      </c>
    </row>
    <row r="1471" spans="1:10">
      <c r="A1471" s="86">
        <v>45555</v>
      </c>
      <c r="B1471" s="69" t="s">
        <v>425</v>
      </c>
      <c r="C1471" s="69" t="s">
        <v>424</v>
      </c>
      <c r="D1471" s="69">
        <v>16</v>
      </c>
      <c r="E1471" s="69">
        <v>14803</v>
      </c>
      <c r="F1471" s="69">
        <v>925.19</v>
      </c>
      <c r="G1471" s="69">
        <v>1800</v>
      </c>
      <c r="H1471" s="69">
        <v>1012</v>
      </c>
      <c r="I1471" s="69">
        <v>0.39</v>
      </c>
      <c r="J1471" s="69">
        <v>7</v>
      </c>
    </row>
    <row r="1472" spans="1:10">
      <c r="A1472" s="86">
        <v>45555</v>
      </c>
      <c r="B1472" s="69" t="s">
        <v>427</v>
      </c>
      <c r="C1472" s="69" t="s">
        <v>426</v>
      </c>
      <c r="D1472" s="69">
        <v>31</v>
      </c>
      <c r="E1472" s="69">
        <v>13446</v>
      </c>
      <c r="F1472" s="69">
        <v>433.74</v>
      </c>
      <c r="G1472" s="69">
        <v>5074</v>
      </c>
      <c r="H1472" s="69">
        <v>3839</v>
      </c>
      <c r="I1472" s="69">
        <v>0.35</v>
      </c>
      <c r="J1472" s="69">
        <v>18</v>
      </c>
    </row>
    <row r="1473" spans="1:10">
      <c r="A1473" s="86">
        <v>45555</v>
      </c>
      <c r="B1473" s="69" t="s">
        <v>429</v>
      </c>
      <c r="C1473" s="69" t="s">
        <v>428</v>
      </c>
      <c r="D1473" s="69">
        <v>11</v>
      </c>
      <c r="E1473" s="69">
        <v>13443</v>
      </c>
      <c r="F1473" s="69">
        <v>1222.0899999999999</v>
      </c>
      <c r="G1473" s="69">
        <v>1724</v>
      </c>
      <c r="H1473" s="69">
        <v>938</v>
      </c>
      <c r="I1473" s="69">
        <v>0.41</v>
      </c>
      <c r="J1473" s="69">
        <v>7</v>
      </c>
    </row>
    <row r="1474" spans="1:10">
      <c r="A1474" s="86">
        <v>45555</v>
      </c>
      <c r="B1474" s="69" t="s">
        <v>375</v>
      </c>
      <c r="C1474" s="69" t="s">
        <v>138</v>
      </c>
      <c r="D1474" s="69">
        <v>230</v>
      </c>
      <c r="E1474" s="69">
        <v>58495</v>
      </c>
      <c r="F1474" s="69">
        <v>254.33</v>
      </c>
      <c r="G1474" s="69">
        <v>13250</v>
      </c>
      <c r="H1474" s="69">
        <v>11888</v>
      </c>
      <c r="I1474" s="69">
        <v>0.91</v>
      </c>
      <c r="J1474" s="69">
        <v>121</v>
      </c>
    </row>
    <row r="1475" spans="1:10">
      <c r="A1475" s="86">
        <v>45555</v>
      </c>
      <c r="B1475" s="69" t="s">
        <v>440</v>
      </c>
      <c r="C1475" s="69" t="s">
        <v>432</v>
      </c>
      <c r="D1475" s="69">
        <v>503</v>
      </c>
      <c r="E1475" s="69">
        <v>41222</v>
      </c>
      <c r="F1475" s="69">
        <v>81.95</v>
      </c>
      <c r="G1475" s="69">
        <v>37974</v>
      </c>
      <c r="H1475" s="69">
        <v>27962</v>
      </c>
      <c r="I1475" s="69">
        <v>1.02</v>
      </c>
      <c r="J1475" s="69">
        <v>387</v>
      </c>
    </row>
    <row r="1476" spans="1:10">
      <c r="A1476" s="86">
        <v>45555</v>
      </c>
      <c r="B1476" s="69" t="s">
        <v>199</v>
      </c>
      <c r="C1476" s="69" t="s">
        <v>454</v>
      </c>
      <c r="D1476" s="69">
        <v>510</v>
      </c>
      <c r="E1476" s="69">
        <v>41648</v>
      </c>
      <c r="F1476" s="69">
        <v>81.66</v>
      </c>
      <c r="G1476" s="69">
        <v>46908</v>
      </c>
      <c r="H1476" s="69">
        <v>30709</v>
      </c>
      <c r="I1476" s="69">
        <v>0.77</v>
      </c>
      <c r="J1476" s="69">
        <v>363</v>
      </c>
    </row>
    <row r="1477" spans="1:10">
      <c r="A1477" s="86">
        <v>45555</v>
      </c>
      <c r="B1477" s="69" t="s">
        <v>237</v>
      </c>
      <c r="C1477" s="69" t="s">
        <v>228</v>
      </c>
      <c r="D1477" s="69">
        <v>112</v>
      </c>
      <c r="E1477" s="69">
        <v>8750</v>
      </c>
      <c r="F1477" s="69">
        <v>78.13</v>
      </c>
      <c r="G1477" s="69">
        <v>8351</v>
      </c>
      <c r="H1477" s="69">
        <v>5358</v>
      </c>
      <c r="I1477" s="69">
        <v>1.08</v>
      </c>
      <c r="J1477" s="69">
        <v>90</v>
      </c>
    </row>
    <row r="1478" spans="1:10">
      <c r="A1478" s="86">
        <v>45555</v>
      </c>
      <c r="B1478" s="69" t="s">
        <v>260</v>
      </c>
      <c r="C1478" s="69" t="s">
        <v>256</v>
      </c>
      <c r="D1478" s="69">
        <v>104</v>
      </c>
      <c r="E1478" s="69">
        <v>8650</v>
      </c>
      <c r="F1478" s="69">
        <v>83.17</v>
      </c>
      <c r="G1478" s="69">
        <v>5412</v>
      </c>
      <c r="H1478" s="69">
        <v>4334</v>
      </c>
      <c r="I1478" s="69">
        <v>1.29</v>
      </c>
      <c r="J1478" s="69">
        <v>70</v>
      </c>
    </row>
    <row r="1479" spans="1:10">
      <c r="A1479" s="86">
        <v>45555</v>
      </c>
      <c r="B1479" s="69" t="s">
        <v>420</v>
      </c>
      <c r="C1479" s="69" t="s">
        <v>419</v>
      </c>
      <c r="D1479" s="69">
        <v>87</v>
      </c>
      <c r="E1479" s="69">
        <v>61303</v>
      </c>
      <c r="F1479" s="69">
        <v>704.63</v>
      </c>
      <c r="G1479" s="69">
        <v>80890</v>
      </c>
      <c r="H1479" s="69">
        <v>80505</v>
      </c>
      <c r="I1479" s="69">
        <v>0</v>
      </c>
      <c r="J1479" s="69">
        <v>1</v>
      </c>
    </row>
    <row r="1480" spans="1:10">
      <c r="A1480" s="86">
        <v>45555</v>
      </c>
      <c r="B1480" s="69" t="s">
        <v>409</v>
      </c>
      <c r="C1480" s="69" t="s">
        <v>253</v>
      </c>
      <c r="D1480" s="69">
        <v>1460</v>
      </c>
      <c r="E1480" s="69">
        <v>114040</v>
      </c>
      <c r="F1480" s="69">
        <v>78.11</v>
      </c>
      <c r="G1480" s="69">
        <v>27703</v>
      </c>
      <c r="H1480" s="69">
        <v>25206</v>
      </c>
      <c r="I1480" s="69">
        <v>4.78</v>
      </c>
      <c r="J1480" s="69">
        <v>1325</v>
      </c>
    </row>
    <row r="1481" spans="1:10">
      <c r="A1481" s="86">
        <v>45555</v>
      </c>
      <c r="B1481" s="69" t="s">
        <v>378</v>
      </c>
      <c r="C1481" s="69" t="s">
        <v>145</v>
      </c>
      <c r="D1481" s="69">
        <v>149</v>
      </c>
      <c r="E1481" s="69">
        <v>26364</v>
      </c>
      <c r="F1481" s="69">
        <v>176.94</v>
      </c>
      <c r="G1481" s="69">
        <v>4045</v>
      </c>
      <c r="H1481" s="69">
        <v>3552</v>
      </c>
      <c r="I1481" s="69">
        <v>1.66</v>
      </c>
      <c r="J1481" s="69">
        <v>67</v>
      </c>
    </row>
    <row r="1482" spans="1:10">
      <c r="A1482" s="86">
        <v>45555</v>
      </c>
      <c r="B1482" s="69" t="s">
        <v>444</v>
      </c>
      <c r="C1482" s="69" t="s">
        <v>432</v>
      </c>
      <c r="D1482" s="69">
        <v>422</v>
      </c>
      <c r="E1482" s="69">
        <v>41020</v>
      </c>
      <c r="F1482" s="69">
        <v>97.2</v>
      </c>
      <c r="G1482" s="69">
        <v>49983</v>
      </c>
      <c r="H1482" s="69">
        <v>29997</v>
      </c>
      <c r="I1482" s="69">
        <v>0.72</v>
      </c>
      <c r="J1482" s="69">
        <v>358</v>
      </c>
    </row>
    <row r="1483" spans="1:10">
      <c r="A1483" s="86">
        <v>45555</v>
      </c>
      <c r="B1483" s="69" t="s">
        <v>196</v>
      </c>
      <c r="C1483" s="69" t="s">
        <v>454</v>
      </c>
      <c r="D1483" s="69">
        <v>493</v>
      </c>
      <c r="E1483" s="69">
        <v>41260</v>
      </c>
      <c r="F1483" s="69">
        <v>83.69</v>
      </c>
      <c r="G1483" s="69">
        <v>59185</v>
      </c>
      <c r="H1483" s="69">
        <v>33470</v>
      </c>
      <c r="I1483" s="69">
        <v>0.7</v>
      </c>
      <c r="J1483" s="69">
        <v>416</v>
      </c>
    </row>
    <row r="1484" spans="1:10">
      <c r="A1484" s="86">
        <v>45555</v>
      </c>
      <c r="B1484" s="69" t="s">
        <v>235</v>
      </c>
      <c r="C1484" s="69" t="s">
        <v>228</v>
      </c>
      <c r="D1484" s="69">
        <v>105</v>
      </c>
      <c r="E1484" s="69">
        <v>8742</v>
      </c>
      <c r="F1484" s="69">
        <v>83.26</v>
      </c>
      <c r="G1484" s="69">
        <v>7286</v>
      </c>
      <c r="H1484" s="69">
        <v>4714</v>
      </c>
      <c r="I1484" s="69">
        <v>1.32</v>
      </c>
      <c r="J1484" s="69">
        <v>96</v>
      </c>
    </row>
    <row r="1485" spans="1:10">
      <c r="A1485" s="86">
        <v>45555</v>
      </c>
      <c r="B1485" s="69" t="s">
        <v>262</v>
      </c>
      <c r="C1485" s="69" t="s">
        <v>256</v>
      </c>
      <c r="D1485" s="69">
        <v>85</v>
      </c>
      <c r="E1485" s="69">
        <v>8575</v>
      </c>
      <c r="F1485" s="69">
        <v>100.88</v>
      </c>
      <c r="G1485" s="69">
        <v>5431</v>
      </c>
      <c r="H1485" s="69">
        <v>3993</v>
      </c>
      <c r="I1485" s="69">
        <v>1.1200000000000001</v>
      </c>
      <c r="J1485" s="69">
        <v>61</v>
      </c>
    </row>
    <row r="1486" spans="1:10">
      <c r="A1486" s="86">
        <v>45555</v>
      </c>
      <c r="B1486" s="69" t="s">
        <v>456</v>
      </c>
      <c r="C1486" s="69" t="s">
        <v>455</v>
      </c>
      <c r="D1486" s="69">
        <v>34</v>
      </c>
      <c r="E1486" s="69">
        <v>2785</v>
      </c>
      <c r="F1486" s="69">
        <v>81.91</v>
      </c>
      <c r="G1486" s="69">
        <v>2531</v>
      </c>
      <c r="H1486" s="69">
        <v>2121</v>
      </c>
      <c r="I1486" s="69">
        <v>1.19</v>
      </c>
      <c r="J1486" s="69">
        <v>30</v>
      </c>
    </row>
    <row r="1487" spans="1:10">
      <c r="A1487" s="86">
        <v>45555</v>
      </c>
      <c r="B1487" s="69" t="s">
        <v>380</v>
      </c>
      <c r="C1487" s="69" t="s">
        <v>150</v>
      </c>
      <c r="D1487" s="69">
        <v>107</v>
      </c>
      <c r="E1487" s="69">
        <v>22275</v>
      </c>
      <c r="F1487" s="69">
        <v>208.18</v>
      </c>
      <c r="G1487" s="69">
        <v>4823</v>
      </c>
      <c r="H1487" s="69">
        <v>4281</v>
      </c>
      <c r="I1487" s="69">
        <v>1.1599999999999999</v>
      </c>
      <c r="J1487" s="69">
        <v>56</v>
      </c>
    </row>
    <row r="1488" spans="1:10">
      <c r="A1488" s="86">
        <v>45555</v>
      </c>
      <c r="B1488" s="69" t="s">
        <v>233</v>
      </c>
      <c r="C1488" s="69" t="s">
        <v>228</v>
      </c>
      <c r="D1488" s="69">
        <v>191</v>
      </c>
      <c r="E1488" s="69">
        <v>8581</v>
      </c>
      <c r="F1488" s="69">
        <v>44.93</v>
      </c>
      <c r="G1488" s="69">
        <v>4952</v>
      </c>
      <c r="H1488" s="69">
        <v>3292</v>
      </c>
      <c r="I1488" s="69">
        <v>2.2000000000000002</v>
      </c>
      <c r="J1488" s="69">
        <v>109</v>
      </c>
    </row>
    <row r="1489" spans="1:10">
      <c r="A1489" s="86">
        <v>45555</v>
      </c>
      <c r="B1489" s="69" t="s">
        <v>261</v>
      </c>
      <c r="C1489" s="69" t="s">
        <v>256</v>
      </c>
      <c r="D1489" s="69">
        <v>133</v>
      </c>
      <c r="E1489" s="69">
        <v>8657</v>
      </c>
      <c r="F1489" s="69">
        <v>65.09</v>
      </c>
      <c r="G1489" s="69">
        <v>2903</v>
      </c>
      <c r="H1489" s="69">
        <v>2422</v>
      </c>
      <c r="I1489" s="69">
        <v>2.58</v>
      </c>
      <c r="J1489" s="69">
        <v>75</v>
      </c>
    </row>
    <row r="1490" spans="1:10">
      <c r="A1490" s="86">
        <v>45555</v>
      </c>
      <c r="B1490" s="69" t="s">
        <v>352</v>
      </c>
      <c r="C1490" s="69" t="s">
        <v>141</v>
      </c>
      <c r="D1490" s="69">
        <v>57</v>
      </c>
      <c r="E1490" s="69">
        <v>9795</v>
      </c>
      <c r="F1490" s="69">
        <v>171.84</v>
      </c>
      <c r="G1490" s="69">
        <v>1094</v>
      </c>
      <c r="H1490" s="69">
        <v>910</v>
      </c>
      <c r="I1490" s="69">
        <v>1.92</v>
      </c>
      <c r="J1490" s="69">
        <v>21</v>
      </c>
    </row>
    <row r="1491" spans="1:10">
      <c r="A1491" s="86">
        <v>45555</v>
      </c>
      <c r="B1491" s="69" t="s">
        <v>355</v>
      </c>
      <c r="C1491" s="69" t="s">
        <v>141</v>
      </c>
      <c r="D1491" s="69">
        <v>107</v>
      </c>
      <c r="E1491" s="69">
        <v>10270</v>
      </c>
      <c r="F1491" s="69">
        <v>95.98</v>
      </c>
      <c r="G1491" s="69">
        <v>2320</v>
      </c>
      <c r="H1491" s="69">
        <v>1978</v>
      </c>
      <c r="I1491" s="69">
        <v>2.2799999999999998</v>
      </c>
      <c r="J1491" s="69">
        <v>53</v>
      </c>
    </row>
    <row r="1492" spans="1:10">
      <c r="A1492" s="86">
        <v>45555</v>
      </c>
      <c r="B1492" s="69" t="s">
        <v>356</v>
      </c>
      <c r="C1492" s="69" t="s">
        <v>141</v>
      </c>
      <c r="D1492" s="69">
        <v>96</v>
      </c>
      <c r="E1492" s="69">
        <v>9844</v>
      </c>
      <c r="F1492" s="69">
        <v>102.54</v>
      </c>
      <c r="G1492" s="69">
        <v>1640</v>
      </c>
      <c r="H1492" s="69">
        <v>1368</v>
      </c>
      <c r="I1492" s="69">
        <v>2.2000000000000002</v>
      </c>
      <c r="J1492" s="69">
        <v>36</v>
      </c>
    </row>
    <row r="1493" spans="1:10">
      <c r="A1493" s="86">
        <v>45555</v>
      </c>
      <c r="B1493" s="69" t="s">
        <v>357</v>
      </c>
      <c r="C1493" s="69" t="s">
        <v>141</v>
      </c>
      <c r="D1493" s="69">
        <v>100</v>
      </c>
      <c r="E1493" s="69">
        <v>10033</v>
      </c>
      <c r="F1493" s="69">
        <v>100.33</v>
      </c>
      <c r="G1493" s="69">
        <v>1533</v>
      </c>
      <c r="H1493" s="69">
        <v>1361</v>
      </c>
      <c r="I1493" s="69">
        <v>3.26</v>
      </c>
      <c r="J1493" s="69">
        <v>50</v>
      </c>
    </row>
    <row r="1494" spans="1:10">
      <c r="A1494" s="86">
        <v>45555</v>
      </c>
      <c r="B1494" s="69" t="s">
        <v>358</v>
      </c>
      <c r="C1494" s="69" t="s">
        <v>141</v>
      </c>
      <c r="D1494" s="69">
        <v>99</v>
      </c>
      <c r="E1494" s="69">
        <v>9901</v>
      </c>
      <c r="F1494" s="69">
        <v>100.01</v>
      </c>
      <c r="G1494" s="69">
        <v>1674</v>
      </c>
      <c r="H1494" s="69">
        <v>1520</v>
      </c>
      <c r="I1494" s="69">
        <v>1.79</v>
      </c>
      <c r="J1494" s="69">
        <v>30</v>
      </c>
    </row>
    <row r="1495" spans="1:10">
      <c r="A1495" s="86">
        <v>45555</v>
      </c>
      <c r="B1495" s="69" t="s">
        <v>359</v>
      </c>
      <c r="C1495" s="69" t="s">
        <v>141</v>
      </c>
      <c r="D1495" s="69">
        <v>71</v>
      </c>
      <c r="E1495" s="69">
        <v>9990</v>
      </c>
      <c r="F1495" s="69">
        <v>140.69999999999999</v>
      </c>
      <c r="G1495" s="69">
        <v>2934</v>
      </c>
      <c r="H1495" s="69">
        <v>2486</v>
      </c>
      <c r="I1495" s="69">
        <v>1.43</v>
      </c>
      <c r="J1495" s="69">
        <v>42</v>
      </c>
    </row>
    <row r="1496" spans="1:10">
      <c r="A1496" s="86">
        <v>45555</v>
      </c>
      <c r="B1496" s="69" t="s">
        <v>360</v>
      </c>
      <c r="C1496" s="69" t="s">
        <v>141</v>
      </c>
      <c r="D1496" s="69">
        <v>94</v>
      </c>
      <c r="E1496" s="69">
        <v>9808</v>
      </c>
      <c r="F1496" s="69">
        <v>104.34</v>
      </c>
      <c r="G1496" s="69">
        <v>1600</v>
      </c>
      <c r="H1496" s="69">
        <v>1360</v>
      </c>
      <c r="I1496" s="69">
        <v>2.81</v>
      </c>
      <c r="J1496" s="69">
        <v>45</v>
      </c>
    </row>
    <row r="1497" spans="1:10">
      <c r="A1497" s="86">
        <v>45555</v>
      </c>
      <c r="B1497" s="69" t="s">
        <v>361</v>
      </c>
      <c r="C1497" s="69" t="s">
        <v>141</v>
      </c>
      <c r="D1497" s="69">
        <v>127</v>
      </c>
      <c r="E1497" s="69">
        <v>9868</v>
      </c>
      <c r="F1497" s="69">
        <v>77.7</v>
      </c>
      <c r="G1497" s="69">
        <v>1664</v>
      </c>
      <c r="H1497" s="69">
        <v>1414</v>
      </c>
      <c r="I1497" s="69">
        <v>2.7</v>
      </c>
      <c r="J1497" s="69">
        <v>45</v>
      </c>
    </row>
    <row r="1498" spans="1:10">
      <c r="A1498" s="86">
        <v>45555</v>
      </c>
      <c r="B1498" s="69" t="s">
        <v>362</v>
      </c>
      <c r="C1498" s="69" t="s">
        <v>141</v>
      </c>
      <c r="D1498" s="69">
        <v>75</v>
      </c>
      <c r="E1498" s="69">
        <v>10095</v>
      </c>
      <c r="F1498" s="69">
        <v>134.6</v>
      </c>
      <c r="G1498" s="69">
        <v>1851</v>
      </c>
      <c r="H1498" s="69">
        <v>1591</v>
      </c>
      <c r="I1498" s="69">
        <v>2.27</v>
      </c>
      <c r="J1498" s="69">
        <v>42</v>
      </c>
    </row>
    <row r="1499" spans="1:10">
      <c r="A1499" s="86">
        <v>45555</v>
      </c>
      <c r="B1499" s="69" t="s">
        <v>363</v>
      </c>
      <c r="C1499" s="69" t="s">
        <v>141</v>
      </c>
      <c r="D1499" s="69">
        <v>100</v>
      </c>
      <c r="E1499" s="69">
        <v>9850</v>
      </c>
      <c r="F1499" s="69">
        <v>98.5</v>
      </c>
      <c r="G1499" s="69">
        <v>1990</v>
      </c>
      <c r="H1499" s="69">
        <v>1722</v>
      </c>
      <c r="I1499" s="69">
        <v>2.2599999999999998</v>
      </c>
      <c r="J1499" s="69">
        <v>45</v>
      </c>
    </row>
    <row r="1500" spans="1:10">
      <c r="A1500" s="86">
        <v>45555</v>
      </c>
      <c r="B1500" s="69" t="s">
        <v>364</v>
      </c>
      <c r="C1500" s="69" t="s">
        <v>141</v>
      </c>
      <c r="D1500" s="69">
        <v>117</v>
      </c>
      <c r="E1500" s="69">
        <v>10078</v>
      </c>
      <c r="F1500" s="69">
        <v>86.14</v>
      </c>
      <c r="G1500" s="69">
        <v>2265</v>
      </c>
      <c r="H1500" s="69">
        <v>1879</v>
      </c>
      <c r="I1500" s="69">
        <v>2.0299999999999998</v>
      </c>
      <c r="J1500" s="69">
        <v>46</v>
      </c>
    </row>
    <row r="1501" spans="1:10">
      <c r="A1501" s="86">
        <v>45555</v>
      </c>
      <c r="B1501" s="69" t="s">
        <v>453</v>
      </c>
      <c r="C1501" s="69" t="s">
        <v>228</v>
      </c>
      <c r="D1501" s="69">
        <v>119</v>
      </c>
      <c r="E1501" s="69">
        <v>8785</v>
      </c>
      <c r="F1501" s="69">
        <v>73.819999999999993</v>
      </c>
      <c r="G1501" s="69">
        <v>6418</v>
      </c>
      <c r="H1501" s="69">
        <v>4301</v>
      </c>
      <c r="I1501" s="69">
        <v>1.36</v>
      </c>
      <c r="J1501" s="69">
        <v>87</v>
      </c>
    </row>
    <row r="1502" spans="1:10">
      <c r="A1502" s="86">
        <v>45555</v>
      </c>
      <c r="B1502" s="69" t="s">
        <v>265</v>
      </c>
      <c r="C1502" s="69" t="s">
        <v>256</v>
      </c>
      <c r="D1502" s="69">
        <v>100</v>
      </c>
      <c r="E1502" s="69">
        <v>8595</v>
      </c>
      <c r="F1502" s="69">
        <v>85.95</v>
      </c>
      <c r="G1502" s="69">
        <v>3988</v>
      </c>
      <c r="H1502" s="69">
        <v>3025</v>
      </c>
      <c r="I1502" s="69">
        <v>1.88</v>
      </c>
      <c r="J1502" s="69">
        <v>75</v>
      </c>
    </row>
    <row r="1503" spans="1:10">
      <c r="A1503" s="86">
        <v>45555</v>
      </c>
      <c r="B1503" s="69" t="s">
        <v>381</v>
      </c>
      <c r="C1503" s="69" t="s">
        <v>153</v>
      </c>
      <c r="D1503" s="69">
        <v>80</v>
      </c>
      <c r="E1503" s="69">
        <v>21414</v>
      </c>
      <c r="F1503" s="69">
        <v>267.68</v>
      </c>
      <c r="G1503" s="69">
        <v>2812</v>
      </c>
      <c r="H1503" s="69">
        <v>2227</v>
      </c>
      <c r="I1503" s="69">
        <v>1.1399999999999999</v>
      </c>
      <c r="J1503" s="69">
        <v>32</v>
      </c>
    </row>
    <row r="1504" spans="1:10">
      <c r="A1504" s="86">
        <v>45555</v>
      </c>
      <c r="B1504" s="69" t="s">
        <v>446</v>
      </c>
      <c r="C1504" s="69" t="s">
        <v>432</v>
      </c>
      <c r="D1504" s="69">
        <v>614</v>
      </c>
      <c r="E1504" s="69">
        <v>41785</v>
      </c>
      <c r="F1504" s="69">
        <v>68.05</v>
      </c>
      <c r="G1504" s="69">
        <v>30932</v>
      </c>
      <c r="H1504" s="69">
        <v>26037</v>
      </c>
      <c r="I1504" s="69">
        <v>1.35</v>
      </c>
      <c r="J1504" s="69">
        <v>417</v>
      </c>
    </row>
    <row r="1505" spans="1:10">
      <c r="A1505" s="86">
        <v>45555</v>
      </c>
      <c r="B1505" s="69" t="s">
        <v>200</v>
      </c>
      <c r="C1505" s="69" t="s">
        <v>454</v>
      </c>
      <c r="D1505" s="69">
        <v>753</v>
      </c>
      <c r="E1505" s="69">
        <v>41939</v>
      </c>
      <c r="F1505" s="69">
        <v>55.7</v>
      </c>
      <c r="G1505" s="69">
        <v>38334</v>
      </c>
      <c r="H1505" s="69">
        <v>30956</v>
      </c>
      <c r="I1505" s="69">
        <v>1.26</v>
      </c>
      <c r="J1505" s="69">
        <v>484</v>
      </c>
    </row>
    <row r="1506" spans="1:10">
      <c r="A1506" s="86">
        <v>45555</v>
      </c>
      <c r="B1506" s="69" t="s">
        <v>232</v>
      </c>
      <c r="C1506" s="69" t="s">
        <v>228</v>
      </c>
      <c r="D1506" s="69">
        <v>116</v>
      </c>
      <c r="E1506" s="69">
        <v>8825</v>
      </c>
      <c r="F1506" s="69">
        <v>76.08</v>
      </c>
      <c r="G1506" s="69">
        <v>6312</v>
      </c>
      <c r="H1506" s="69">
        <v>5645</v>
      </c>
      <c r="I1506" s="69">
        <v>1.27</v>
      </c>
      <c r="J1506" s="69">
        <v>80</v>
      </c>
    </row>
    <row r="1507" spans="1:10">
      <c r="A1507" s="86">
        <v>45555</v>
      </c>
      <c r="B1507" s="69" t="s">
        <v>258</v>
      </c>
      <c r="C1507" s="69" t="s">
        <v>256</v>
      </c>
      <c r="D1507" s="69">
        <v>108</v>
      </c>
      <c r="E1507" s="69">
        <v>8821</v>
      </c>
      <c r="F1507" s="69">
        <v>81.680000000000007</v>
      </c>
      <c r="G1507" s="69">
        <v>4404</v>
      </c>
      <c r="H1507" s="69">
        <v>3854</v>
      </c>
      <c r="I1507" s="69">
        <v>1.7</v>
      </c>
      <c r="J1507" s="69">
        <v>75</v>
      </c>
    </row>
    <row r="1508" spans="1:10">
      <c r="A1508" s="86">
        <v>45555</v>
      </c>
      <c r="B1508" s="69" t="s">
        <v>231</v>
      </c>
      <c r="C1508" s="69" t="s">
        <v>228</v>
      </c>
      <c r="D1508" s="69">
        <v>147</v>
      </c>
      <c r="E1508" s="69">
        <v>8771</v>
      </c>
      <c r="F1508" s="69">
        <v>59.67</v>
      </c>
      <c r="G1508" s="69">
        <v>5686</v>
      </c>
      <c r="H1508" s="69">
        <v>4833</v>
      </c>
      <c r="I1508" s="69">
        <v>2.08</v>
      </c>
      <c r="J1508" s="69">
        <v>118</v>
      </c>
    </row>
    <row r="1509" spans="1:10">
      <c r="A1509" s="86">
        <v>45555</v>
      </c>
      <c r="B1509" s="69" t="s">
        <v>257</v>
      </c>
      <c r="C1509" s="69" t="s">
        <v>256</v>
      </c>
      <c r="D1509" s="69">
        <v>131</v>
      </c>
      <c r="E1509" s="69">
        <v>8485</v>
      </c>
      <c r="F1509" s="69">
        <v>64.77</v>
      </c>
      <c r="G1509" s="69">
        <v>3631</v>
      </c>
      <c r="H1509" s="69">
        <v>3010</v>
      </c>
      <c r="I1509" s="69">
        <v>2.37</v>
      </c>
      <c r="J1509" s="69">
        <v>86</v>
      </c>
    </row>
    <row r="1510" spans="1:10">
      <c r="A1510" s="86">
        <v>45556</v>
      </c>
      <c r="B1510" s="69" t="s">
        <v>348</v>
      </c>
      <c r="C1510" s="69" t="s">
        <v>123</v>
      </c>
      <c r="D1510" s="69">
        <v>2</v>
      </c>
      <c r="E1510" s="69">
        <v>1007</v>
      </c>
      <c r="F1510" s="69">
        <v>503.5</v>
      </c>
      <c r="G1510" s="69">
        <v>149</v>
      </c>
      <c r="H1510" s="69">
        <v>135</v>
      </c>
      <c r="I1510" s="69">
        <v>0</v>
      </c>
    </row>
    <row r="1511" spans="1:10">
      <c r="A1511" s="86">
        <v>45556</v>
      </c>
      <c r="B1511" s="69" t="s">
        <v>404</v>
      </c>
      <c r="C1511" s="69" t="s">
        <v>223</v>
      </c>
      <c r="D1511" s="69">
        <v>61</v>
      </c>
      <c r="E1511" s="69">
        <v>15356</v>
      </c>
      <c r="F1511" s="69">
        <v>251.74</v>
      </c>
      <c r="G1511" s="69">
        <v>5917</v>
      </c>
      <c r="H1511" s="69">
        <v>5258</v>
      </c>
      <c r="I1511" s="69">
        <v>0.56000000000000005</v>
      </c>
      <c r="J1511" s="69">
        <v>33</v>
      </c>
    </row>
    <row r="1512" spans="1:10">
      <c r="A1512" s="86">
        <v>45556</v>
      </c>
      <c r="B1512" s="69" t="s">
        <v>408</v>
      </c>
      <c r="C1512" s="69" t="s">
        <v>248</v>
      </c>
      <c r="D1512" s="69">
        <v>1289</v>
      </c>
      <c r="E1512" s="69">
        <v>93050</v>
      </c>
      <c r="F1512" s="69">
        <v>72.19</v>
      </c>
      <c r="G1512" s="69">
        <v>21578</v>
      </c>
      <c r="H1512" s="69">
        <v>19891</v>
      </c>
      <c r="I1512" s="69">
        <v>5.41</v>
      </c>
      <c r="J1512" s="69">
        <v>1168</v>
      </c>
    </row>
    <row r="1513" spans="1:10">
      <c r="A1513" s="86">
        <v>45556</v>
      </c>
      <c r="B1513" s="69" t="s">
        <v>388</v>
      </c>
      <c r="C1513" s="69" t="s">
        <v>388</v>
      </c>
      <c r="D1513" s="69">
        <v>134</v>
      </c>
      <c r="E1513" s="69">
        <v>54190</v>
      </c>
      <c r="F1513" s="69">
        <v>404.4</v>
      </c>
      <c r="G1513" s="69">
        <v>68078</v>
      </c>
      <c r="H1513" s="69">
        <v>64966</v>
      </c>
      <c r="I1513" s="69">
        <v>0.05</v>
      </c>
      <c r="J1513" s="69">
        <v>31</v>
      </c>
    </row>
    <row r="1514" spans="1:10">
      <c r="A1514" s="86">
        <v>45556</v>
      </c>
      <c r="B1514" s="69" t="s">
        <v>179</v>
      </c>
      <c r="C1514" s="69" t="s">
        <v>179</v>
      </c>
      <c r="D1514" s="69">
        <v>367</v>
      </c>
      <c r="E1514" s="69">
        <v>40986</v>
      </c>
      <c r="F1514" s="69">
        <v>111.68</v>
      </c>
      <c r="G1514" s="69">
        <v>58473</v>
      </c>
      <c r="H1514" s="69">
        <v>58360</v>
      </c>
      <c r="I1514" s="69">
        <v>0</v>
      </c>
    </row>
    <row r="1515" spans="1:10">
      <c r="A1515" s="86">
        <v>45556</v>
      </c>
      <c r="B1515" s="69" t="s">
        <v>394</v>
      </c>
      <c r="C1515" s="69" t="s">
        <v>393</v>
      </c>
      <c r="D1515" s="69">
        <v>2059</v>
      </c>
      <c r="E1515" s="69">
        <v>153550</v>
      </c>
      <c r="F1515" s="69">
        <v>74.58</v>
      </c>
      <c r="G1515" s="69">
        <v>153124</v>
      </c>
      <c r="H1515" s="69">
        <v>105012</v>
      </c>
      <c r="I1515" s="69">
        <v>0.81</v>
      </c>
      <c r="J1515" s="69">
        <v>1245</v>
      </c>
    </row>
    <row r="1516" spans="1:10">
      <c r="A1516" s="86">
        <v>45556</v>
      </c>
      <c r="B1516" s="69" t="s">
        <v>395</v>
      </c>
      <c r="C1516" s="69" t="s">
        <v>393</v>
      </c>
      <c r="D1516" s="69">
        <v>3081</v>
      </c>
      <c r="E1516" s="69">
        <v>224334</v>
      </c>
      <c r="F1516" s="69">
        <v>72.81</v>
      </c>
      <c r="G1516" s="69">
        <v>241078</v>
      </c>
      <c r="H1516" s="69">
        <v>167620</v>
      </c>
      <c r="I1516" s="69">
        <v>0.79</v>
      </c>
      <c r="J1516" s="69">
        <v>1894</v>
      </c>
    </row>
    <row r="1517" spans="1:10">
      <c r="A1517" s="86">
        <v>45556</v>
      </c>
      <c r="B1517" s="69" t="s">
        <v>396</v>
      </c>
      <c r="C1517" s="69" t="s">
        <v>393</v>
      </c>
      <c r="D1517" s="69">
        <v>342</v>
      </c>
      <c r="E1517" s="69">
        <v>25542</v>
      </c>
      <c r="F1517" s="69">
        <v>74.680000000000007</v>
      </c>
      <c r="G1517" s="69">
        <v>25340</v>
      </c>
      <c r="H1517" s="69">
        <v>17244</v>
      </c>
      <c r="I1517" s="69">
        <v>0.8</v>
      </c>
      <c r="J1517" s="69">
        <v>203</v>
      </c>
    </row>
    <row r="1518" spans="1:10">
      <c r="A1518" s="86">
        <v>45556</v>
      </c>
      <c r="B1518" s="69" t="s">
        <v>198</v>
      </c>
      <c r="C1518" s="69" t="s">
        <v>454</v>
      </c>
      <c r="D1518" s="69">
        <v>0</v>
      </c>
      <c r="E1518" s="69">
        <v>0</v>
      </c>
      <c r="G1518" s="69">
        <v>0</v>
      </c>
      <c r="H1518" s="69">
        <v>0</v>
      </c>
      <c r="J1518" s="69">
        <v>1</v>
      </c>
    </row>
    <row r="1519" spans="1:10">
      <c r="A1519" s="86">
        <v>45556</v>
      </c>
      <c r="B1519" s="69" t="s">
        <v>234</v>
      </c>
      <c r="C1519" s="69" t="s">
        <v>228</v>
      </c>
      <c r="D1519" s="69">
        <v>0</v>
      </c>
      <c r="E1519" s="69">
        <v>0</v>
      </c>
      <c r="G1519" s="69">
        <v>0</v>
      </c>
      <c r="H1519" s="69">
        <v>0</v>
      </c>
    </row>
    <row r="1520" spans="1:10">
      <c r="A1520" s="86">
        <v>45556</v>
      </c>
      <c r="B1520" s="69" t="s">
        <v>436</v>
      </c>
      <c r="C1520" s="69" t="s">
        <v>432</v>
      </c>
      <c r="D1520" s="69">
        <v>581</v>
      </c>
      <c r="E1520" s="69">
        <v>41317</v>
      </c>
      <c r="F1520" s="69">
        <v>71.11</v>
      </c>
      <c r="G1520" s="69">
        <v>36530</v>
      </c>
      <c r="H1520" s="69">
        <v>32115</v>
      </c>
      <c r="I1520" s="69">
        <v>1.1200000000000001</v>
      </c>
      <c r="J1520" s="69">
        <v>410</v>
      </c>
    </row>
    <row r="1521" spans="1:10">
      <c r="A1521" s="86">
        <v>45556</v>
      </c>
      <c r="B1521" s="69" t="s">
        <v>201</v>
      </c>
      <c r="C1521" s="69" t="s">
        <v>454</v>
      </c>
      <c r="D1521" s="69">
        <v>530</v>
      </c>
      <c r="E1521" s="69">
        <v>42235</v>
      </c>
      <c r="F1521" s="69">
        <v>79.69</v>
      </c>
      <c r="G1521" s="69">
        <v>41926</v>
      </c>
      <c r="H1521" s="69">
        <v>32802</v>
      </c>
      <c r="I1521" s="69">
        <v>0.93</v>
      </c>
      <c r="J1521" s="69">
        <v>389</v>
      </c>
    </row>
    <row r="1522" spans="1:10">
      <c r="A1522" s="86">
        <v>45556</v>
      </c>
      <c r="B1522" s="69" t="s">
        <v>452</v>
      </c>
      <c r="C1522" s="69" t="s">
        <v>228</v>
      </c>
      <c r="D1522" s="69">
        <v>101</v>
      </c>
      <c r="E1522" s="69">
        <v>8703</v>
      </c>
      <c r="F1522" s="69">
        <v>86.17</v>
      </c>
      <c r="G1522" s="69">
        <v>6602</v>
      </c>
      <c r="H1522" s="69">
        <v>5753</v>
      </c>
      <c r="I1522" s="69">
        <v>1.0900000000000001</v>
      </c>
      <c r="J1522" s="69">
        <v>72</v>
      </c>
    </row>
    <row r="1523" spans="1:10">
      <c r="A1523" s="86">
        <v>45556</v>
      </c>
      <c r="B1523" s="69" t="s">
        <v>397</v>
      </c>
      <c r="C1523" s="69" t="s">
        <v>191</v>
      </c>
      <c r="D1523" s="69">
        <v>6</v>
      </c>
      <c r="E1523" s="69">
        <v>333</v>
      </c>
      <c r="F1523" s="69">
        <v>55.5</v>
      </c>
      <c r="G1523" s="69">
        <v>132</v>
      </c>
      <c r="H1523" s="69">
        <v>121</v>
      </c>
      <c r="I1523" s="69">
        <v>0.76</v>
      </c>
      <c r="J1523" s="69">
        <v>1</v>
      </c>
    </row>
    <row r="1524" spans="1:10">
      <c r="A1524" s="86">
        <v>45556</v>
      </c>
      <c r="B1524" s="69" t="s">
        <v>398</v>
      </c>
      <c r="C1524" s="69" t="s">
        <v>191</v>
      </c>
      <c r="D1524" s="69">
        <v>283</v>
      </c>
      <c r="E1524" s="69">
        <v>20009</v>
      </c>
      <c r="F1524" s="69">
        <v>70.7</v>
      </c>
      <c r="G1524" s="69">
        <v>9153</v>
      </c>
      <c r="H1524" s="69">
        <v>7933</v>
      </c>
      <c r="I1524" s="69">
        <v>2.04</v>
      </c>
      <c r="J1524" s="69">
        <v>187</v>
      </c>
    </row>
    <row r="1525" spans="1:10">
      <c r="A1525" s="86">
        <v>45556</v>
      </c>
      <c r="B1525" s="69" t="s">
        <v>399</v>
      </c>
      <c r="C1525" s="69" t="s">
        <v>191</v>
      </c>
      <c r="D1525" s="69">
        <v>922</v>
      </c>
      <c r="E1525" s="69">
        <v>67578</v>
      </c>
      <c r="F1525" s="69">
        <v>73.3</v>
      </c>
      <c r="G1525" s="69">
        <v>34260</v>
      </c>
      <c r="H1525" s="69">
        <v>28652</v>
      </c>
      <c r="I1525" s="69">
        <v>1.99</v>
      </c>
      <c r="J1525" s="69">
        <v>681</v>
      </c>
    </row>
    <row r="1526" spans="1:10">
      <c r="A1526" s="86">
        <v>45556</v>
      </c>
      <c r="B1526" s="69" t="s">
        <v>400</v>
      </c>
      <c r="C1526" s="69" t="s">
        <v>205</v>
      </c>
      <c r="D1526" s="69">
        <v>349</v>
      </c>
      <c r="E1526" s="69">
        <v>29418</v>
      </c>
      <c r="F1526" s="69">
        <v>84.29</v>
      </c>
      <c r="G1526" s="69">
        <v>9977</v>
      </c>
      <c r="H1526" s="69">
        <v>9009</v>
      </c>
      <c r="I1526" s="69">
        <v>0.27</v>
      </c>
      <c r="J1526" s="69">
        <v>27</v>
      </c>
    </row>
    <row r="1527" spans="1:10">
      <c r="A1527" s="86">
        <v>45556</v>
      </c>
      <c r="B1527" s="69" t="s">
        <v>401</v>
      </c>
      <c r="C1527" s="69" t="s">
        <v>205</v>
      </c>
      <c r="D1527" s="69">
        <v>69</v>
      </c>
      <c r="E1527" s="69">
        <v>4197</v>
      </c>
      <c r="F1527" s="69">
        <v>60.83</v>
      </c>
      <c r="G1527" s="69">
        <v>772</v>
      </c>
      <c r="H1527" s="69">
        <v>693</v>
      </c>
      <c r="I1527" s="69">
        <v>0.26</v>
      </c>
      <c r="J1527" s="69">
        <v>2</v>
      </c>
    </row>
    <row r="1528" spans="1:10">
      <c r="A1528" s="86">
        <v>45556</v>
      </c>
      <c r="B1528" s="69" t="s">
        <v>402</v>
      </c>
      <c r="C1528" s="69" t="s">
        <v>205</v>
      </c>
      <c r="D1528" s="69">
        <v>235</v>
      </c>
      <c r="E1528" s="69">
        <v>18513</v>
      </c>
      <c r="F1528" s="69">
        <v>78.78</v>
      </c>
      <c r="G1528" s="69">
        <v>3021</v>
      </c>
      <c r="H1528" s="69">
        <v>2518</v>
      </c>
      <c r="I1528" s="69">
        <v>0.26</v>
      </c>
      <c r="J1528" s="69">
        <v>8</v>
      </c>
    </row>
    <row r="1529" spans="1:10">
      <c r="A1529" s="86">
        <v>45556</v>
      </c>
      <c r="B1529" s="69" t="s">
        <v>415</v>
      </c>
      <c r="C1529" s="69" t="s">
        <v>286</v>
      </c>
      <c r="D1529" s="69">
        <v>99</v>
      </c>
      <c r="E1529" s="69">
        <v>44076</v>
      </c>
      <c r="F1529" s="69">
        <v>445.21</v>
      </c>
      <c r="G1529" s="69">
        <v>63354</v>
      </c>
      <c r="H1529" s="69">
        <v>62990</v>
      </c>
      <c r="I1529" s="69">
        <v>0.03</v>
      </c>
      <c r="J1529" s="69">
        <v>19</v>
      </c>
    </row>
    <row r="1530" spans="1:10">
      <c r="A1530" s="86">
        <v>45556</v>
      </c>
      <c r="B1530" s="69" t="s">
        <v>417</v>
      </c>
      <c r="C1530" s="69" t="s">
        <v>286</v>
      </c>
      <c r="D1530" s="69">
        <v>54</v>
      </c>
      <c r="E1530" s="69">
        <v>24208</v>
      </c>
      <c r="F1530" s="69">
        <v>448.3</v>
      </c>
      <c r="G1530" s="69">
        <v>34511</v>
      </c>
      <c r="H1530" s="69">
        <v>34197</v>
      </c>
      <c r="I1530" s="69">
        <v>0.03</v>
      </c>
      <c r="J1530" s="69">
        <v>10</v>
      </c>
    </row>
    <row r="1531" spans="1:10">
      <c r="A1531" s="86">
        <v>45556</v>
      </c>
      <c r="B1531" s="69" t="s">
        <v>347</v>
      </c>
      <c r="C1531" s="69" t="s">
        <v>101</v>
      </c>
      <c r="D1531" s="69">
        <v>168</v>
      </c>
      <c r="E1531" s="69">
        <v>48561</v>
      </c>
      <c r="F1531" s="69">
        <v>289.05</v>
      </c>
      <c r="G1531" s="69">
        <v>10395</v>
      </c>
      <c r="H1531" s="69">
        <v>7565</v>
      </c>
      <c r="I1531" s="69">
        <v>0.91</v>
      </c>
      <c r="J1531" s="69">
        <v>95</v>
      </c>
    </row>
    <row r="1532" spans="1:10">
      <c r="A1532" s="86">
        <v>45556</v>
      </c>
      <c r="B1532" s="69" t="s">
        <v>438</v>
      </c>
      <c r="C1532" s="69" t="s">
        <v>432</v>
      </c>
      <c r="D1532" s="69">
        <v>580</v>
      </c>
      <c r="E1532" s="69">
        <v>38719</v>
      </c>
      <c r="F1532" s="69">
        <v>66.760000000000005</v>
      </c>
      <c r="G1532" s="69">
        <v>32683</v>
      </c>
      <c r="H1532" s="69">
        <v>26017</v>
      </c>
      <c r="I1532" s="69">
        <v>1.23</v>
      </c>
      <c r="J1532" s="69">
        <v>402</v>
      </c>
    </row>
    <row r="1533" spans="1:10">
      <c r="A1533" s="86">
        <v>45556</v>
      </c>
      <c r="B1533" s="69" t="s">
        <v>197</v>
      </c>
      <c r="C1533" s="69" t="s">
        <v>454</v>
      </c>
      <c r="D1533" s="69">
        <v>640</v>
      </c>
      <c r="E1533" s="69">
        <v>41087</v>
      </c>
      <c r="F1533" s="69">
        <v>64.2</v>
      </c>
      <c r="G1533" s="69">
        <v>36479</v>
      </c>
      <c r="H1533" s="69">
        <v>29583</v>
      </c>
      <c r="I1533" s="69">
        <v>1.1299999999999999</v>
      </c>
      <c r="J1533" s="69">
        <v>413</v>
      </c>
    </row>
    <row r="1534" spans="1:10">
      <c r="A1534" s="86">
        <v>45556</v>
      </c>
      <c r="B1534" s="69" t="s">
        <v>238</v>
      </c>
      <c r="C1534" s="69" t="s">
        <v>228</v>
      </c>
      <c r="D1534" s="69">
        <v>141</v>
      </c>
      <c r="E1534" s="69">
        <v>8756</v>
      </c>
      <c r="F1534" s="69">
        <v>62.1</v>
      </c>
      <c r="G1534" s="69">
        <v>5360</v>
      </c>
      <c r="H1534" s="69">
        <v>4167</v>
      </c>
      <c r="I1534" s="69">
        <v>1.64</v>
      </c>
      <c r="J1534" s="69">
        <v>88</v>
      </c>
    </row>
    <row r="1535" spans="1:10">
      <c r="A1535" s="86">
        <v>45556</v>
      </c>
      <c r="B1535" s="69" t="s">
        <v>266</v>
      </c>
      <c r="C1535" s="69" t="s">
        <v>256</v>
      </c>
      <c r="D1535" s="69">
        <v>123</v>
      </c>
      <c r="E1535" s="69">
        <v>8763</v>
      </c>
      <c r="F1535" s="69">
        <v>71.239999999999995</v>
      </c>
      <c r="G1535" s="69">
        <v>3946</v>
      </c>
      <c r="H1535" s="69">
        <v>3237</v>
      </c>
      <c r="I1535" s="69">
        <v>1.72</v>
      </c>
      <c r="J1535" s="69">
        <v>68</v>
      </c>
    </row>
    <row r="1536" spans="1:10">
      <c r="A1536" s="86">
        <v>45556</v>
      </c>
      <c r="B1536" s="69" t="s">
        <v>403</v>
      </c>
      <c r="C1536" s="69" t="s">
        <v>218</v>
      </c>
      <c r="D1536" s="69">
        <v>3598</v>
      </c>
      <c r="E1536" s="69">
        <v>146623</v>
      </c>
      <c r="F1536" s="69">
        <v>40.75</v>
      </c>
      <c r="G1536" s="69">
        <v>184737</v>
      </c>
      <c r="H1536" s="69">
        <v>157763</v>
      </c>
      <c r="I1536" s="69">
        <v>1.02</v>
      </c>
      <c r="J1536" s="69">
        <v>1884</v>
      </c>
    </row>
    <row r="1537" spans="1:10">
      <c r="A1537" s="86">
        <v>45556</v>
      </c>
      <c r="B1537" s="69" t="s">
        <v>259</v>
      </c>
      <c r="C1537" s="69" t="s">
        <v>256</v>
      </c>
      <c r="D1537" s="69">
        <v>101</v>
      </c>
      <c r="E1537" s="69">
        <v>8790</v>
      </c>
      <c r="F1537" s="69">
        <v>87.03</v>
      </c>
      <c r="G1537" s="69">
        <v>5357</v>
      </c>
      <c r="H1537" s="69">
        <v>4551</v>
      </c>
      <c r="I1537" s="69">
        <v>1.44</v>
      </c>
      <c r="J1537" s="69">
        <v>77</v>
      </c>
    </row>
    <row r="1538" spans="1:10">
      <c r="A1538" s="86">
        <v>45556</v>
      </c>
      <c r="B1538" s="69" t="s">
        <v>369</v>
      </c>
      <c r="C1538" s="69" t="s">
        <v>127</v>
      </c>
      <c r="D1538" s="69">
        <v>191</v>
      </c>
      <c r="E1538" s="69">
        <v>46978</v>
      </c>
      <c r="F1538" s="69">
        <v>245.96</v>
      </c>
      <c r="G1538" s="69">
        <v>14763</v>
      </c>
      <c r="H1538" s="69">
        <v>12983</v>
      </c>
      <c r="I1538" s="69">
        <v>0.63</v>
      </c>
      <c r="J1538" s="69">
        <v>93</v>
      </c>
    </row>
    <row r="1539" spans="1:10">
      <c r="A1539" s="86">
        <v>45556</v>
      </c>
      <c r="B1539" s="69" t="s">
        <v>230</v>
      </c>
      <c r="C1539" s="69" t="s">
        <v>228</v>
      </c>
      <c r="D1539" s="69">
        <v>137</v>
      </c>
      <c r="E1539" s="69">
        <v>8775</v>
      </c>
      <c r="F1539" s="69">
        <v>64.05</v>
      </c>
      <c r="G1539" s="69">
        <v>4553</v>
      </c>
      <c r="H1539" s="69">
        <v>3551</v>
      </c>
      <c r="I1539" s="69">
        <v>1.67</v>
      </c>
      <c r="J1539" s="69">
        <v>76</v>
      </c>
    </row>
    <row r="1540" spans="1:10">
      <c r="A1540" s="86">
        <v>45556</v>
      </c>
      <c r="B1540" s="69" t="s">
        <v>263</v>
      </c>
      <c r="C1540" s="69" t="s">
        <v>256</v>
      </c>
      <c r="D1540" s="69">
        <v>114</v>
      </c>
      <c r="E1540" s="69">
        <v>8900</v>
      </c>
      <c r="F1540" s="69">
        <v>78.069999999999993</v>
      </c>
      <c r="G1540" s="69">
        <v>4446</v>
      </c>
      <c r="H1540" s="69">
        <v>3587</v>
      </c>
      <c r="I1540" s="69">
        <v>1.82</v>
      </c>
      <c r="J1540" s="69">
        <v>81</v>
      </c>
    </row>
    <row r="1541" spans="1:10">
      <c r="A1541" s="86">
        <v>45556</v>
      </c>
      <c r="B1541" s="69" t="s">
        <v>371</v>
      </c>
      <c r="C1541" s="69" t="s">
        <v>131</v>
      </c>
      <c r="D1541" s="69">
        <v>64</v>
      </c>
      <c r="E1541" s="69">
        <v>18141</v>
      </c>
      <c r="F1541" s="69">
        <v>283.45</v>
      </c>
      <c r="G1541" s="69">
        <v>4402</v>
      </c>
      <c r="H1541" s="69">
        <v>3942</v>
      </c>
      <c r="I1541" s="69">
        <v>0.7</v>
      </c>
      <c r="J1541" s="69">
        <v>31</v>
      </c>
    </row>
    <row r="1542" spans="1:10">
      <c r="A1542" s="86">
        <v>45556</v>
      </c>
      <c r="B1542" s="69" t="s">
        <v>384</v>
      </c>
      <c r="C1542" s="69" t="s">
        <v>157</v>
      </c>
      <c r="D1542" s="69">
        <v>468</v>
      </c>
      <c r="E1542" s="69">
        <v>62895</v>
      </c>
      <c r="F1542" s="69">
        <v>134.38999999999999</v>
      </c>
      <c r="G1542" s="69">
        <v>44752</v>
      </c>
      <c r="H1542" s="69">
        <v>40301</v>
      </c>
      <c r="I1542" s="69">
        <v>0.61</v>
      </c>
      <c r="J1542" s="69">
        <v>274</v>
      </c>
    </row>
    <row r="1543" spans="1:10">
      <c r="A1543" s="86">
        <v>45556</v>
      </c>
      <c r="B1543" s="69" t="s">
        <v>367</v>
      </c>
      <c r="C1543" s="69" t="s">
        <v>109</v>
      </c>
      <c r="D1543" s="69">
        <v>367</v>
      </c>
      <c r="E1543" s="69">
        <v>112549</v>
      </c>
      <c r="F1543" s="69">
        <v>306.67</v>
      </c>
      <c r="G1543" s="69">
        <v>32183</v>
      </c>
      <c r="H1543" s="69">
        <v>25198</v>
      </c>
      <c r="I1543" s="69">
        <v>0.56000000000000005</v>
      </c>
      <c r="J1543" s="69">
        <v>180</v>
      </c>
    </row>
    <row r="1544" spans="1:10">
      <c r="A1544" s="86">
        <v>45556</v>
      </c>
      <c r="B1544" s="69" t="s">
        <v>387</v>
      </c>
      <c r="C1544" s="69" t="s">
        <v>161</v>
      </c>
      <c r="D1544" s="69">
        <v>309</v>
      </c>
      <c r="E1544" s="69">
        <v>28055</v>
      </c>
      <c r="F1544" s="69">
        <v>90.79</v>
      </c>
      <c r="G1544" s="69">
        <v>23021</v>
      </c>
      <c r="H1544" s="69">
        <v>20209</v>
      </c>
      <c r="I1544" s="69">
        <v>0.77</v>
      </c>
      <c r="J1544" s="69">
        <v>177</v>
      </c>
    </row>
    <row r="1545" spans="1:10">
      <c r="A1545" s="86">
        <v>45556</v>
      </c>
      <c r="B1545" s="69" t="s">
        <v>351</v>
      </c>
      <c r="C1545" s="69" t="s">
        <v>134</v>
      </c>
      <c r="D1545" s="69">
        <v>66</v>
      </c>
      <c r="E1545" s="69">
        <v>15827</v>
      </c>
      <c r="F1545" s="69">
        <v>239.8</v>
      </c>
      <c r="G1545" s="69">
        <v>3915</v>
      </c>
      <c r="H1545" s="69">
        <v>3255</v>
      </c>
      <c r="I1545" s="69">
        <v>0.74</v>
      </c>
      <c r="J1545" s="69">
        <v>29</v>
      </c>
    </row>
    <row r="1546" spans="1:10">
      <c r="A1546" s="86">
        <v>45556</v>
      </c>
      <c r="B1546" s="69" t="s">
        <v>412</v>
      </c>
      <c r="C1546" s="69" t="s">
        <v>273</v>
      </c>
      <c r="D1546" s="69">
        <v>1055</v>
      </c>
      <c r="E1546" s="69">
        <v>61399</v>
      </c>
      <c r="F1546" s="69">
        <v>58.2</v>
      </c>
      <c r="G1546" s="69">
        <v>34322</v>
      </c>
      <c r="H1546" s="69">
        <v>31228</v>
      </c>
      <c r="I1546" s="69">
        <v>2.27</v>
      </c>
      <c r="J1546" s="69">
        <v>778</v>
      </c>
    </row>
    <row r="1547" spans="1:10">
      <c r="A1547" s="86">
        <v>45556</v>
      </c>
      <c r="B1547" s="69" t="s">
        <v>412</v>
      </c>
      <c r="C1547" s="69" t="s">
        <v>277</v>
      </c>
      <c r="D1547" s="69">
        <v>706</v>
      </c>
      <c r="E1547" s="69">
        <v>47406</v>
      </c>
      <c r="F1547" s="69">
        <v>67.150000000000006</v>
      </c>
      <c r="G1547" s="69">
        <v>11556</v>
      </c>
      <c r="H1547" s="69">
        <v>10844</v>
      </c>
      <c r="I1547" s="69">
        <v>5.77</v>
      </c>
      <c r="J1547" s="69">
        <v>667</v>
      </c>
    </row>
    <row r="1548" spans="1:10">
      <c r="A1548" s="86">
        <v>45556</v>
      </c>
      <c r="B1548" s="69" t="s">
        <v>412</v>
      </c>
      <c r="C1548" s="69" t="s">
        <v>282</v>
      </c>
      <c r="D1548" s="69">
        <v>764</v>
      </c>
      <c r="E1548" s="69">
        <v>48162</v>
      </c>
      <c r="F1548" s="69">
        <v>63.04</v>
      </c>
      <c r="G1548" s="69">
        <v>36343</v>
      </c>
      <c r="H1548" s="69">
        <v>28457</v>
      </c>
      <c r="I1548" s="69">
        <v>1.77</v>
      </c>
      <c r="J1548" s="69">
        <v>643</v>
      </c>
    </row>
    <row r="1549" spans="1:10">
      <c r="A1549" s="86">
        <v>45556</v>
      </c>
      <c r="B1549" s="69" t="s">
        <v>407</v>
      </c>
      <c r="C1549" s="69" t="s">
        <v>243</v>
      </c>
      <c r="D1549" s="69">
        <v>280</v>
      </c>
      <c r="E1549" s="69">
        <v>63972</v>
      </c>
      <c r="F1549" s="69">
        <v>228.47</v>
      </c>
      <c r="G1549" s="69">
        <v>22776</v>
      </c>
      <c r="H1549" s="69">
        <v>18943</v>
      </c>
      <c r="I1549" s="69">
        <v>0.01</v>
      </c>
      <c r="J1549" s="69">
        <v>3</v>
      </c>
    </row>
    <row r="1550" spans="1:10">
      <c r="A1550" s="86">
        <v>45556</v>
      </c>
      <c r="B1550" s="69" t="s">
        <v>411</v>
      </c>
      <c r="C1550" s="69" t="s">
        <v>268</v>
      </c>
      <c r="D1550" s="69">
        <v>781</v>
      </c>
      <c r="E1550" s="69">
        <v>61575</v>
      </c>
      <c r="F1550" s="69">
        <v>78.84</v>
      </c>
      <c r="G1550" s="69">
        <v>59056</v>
      </c>
      <c r="H1550" s="69">
        <v>39214</v>
      </c>
      <c r="I1550" s="69">
        <v>1.01</v>
      </c>
      <c r="J1550" s="69">
        <v>597</v>
      </c>
    </row>
    <row r="1551" spans="1:10">
      <c r="A1551" s="86">
        <v>45556</v>
      </c>
      <c r="B1551" s="69" t="s">
        <v>392</v>
      </c>
      <c r="C1551" s="69" t="s">
        <v>185</v>
      </c>
      <c r="D1551" s="69">
        <v>2187</v>
      </c>
      <c r="E1551" s="69">
        <v>166469</v>
      </c>
      <c r="F1551" s="69">
        <v>76.12</v>
      </c>
      <c r="G1551" s="69">
        <v>201867</v>
      </c>
      <c r="H1551" s="69">
        <v>140444</v>
      </c>
      <c r="I1551" s="69">
        <v>0.85</v>
      </c>
      <c r="J1551" s="69">
        <v>1710</v>
      </c>
    </row>
    <row r="1552" spans="1:10">
      <c r="A1552" s="86">
        <v>45556</v>
      </c>
      <c r="B1552" s="69" t="s">
        <v>405</v>
      </c>
      <c r="C1552" s="69" t="s">
        <v>239</v>
      </c>
      <c r="D1552" s="69">
        <v>518</v>
      </c>
      <c r="E1552" s="69">
        <v>30090</v>
      </c>
      <c r="F1552" s="69">
        <v>58.09</v>
      </c>
      <c r="G1552" s="69">
        <v>16755</v>
      </c>
      <c r="H1552" s="69">
        <v>13061</v>
      </c>
      <c r="I1552" s="69">
        <v>2.38</v>
      </c>
      <c r="J1552" s="69">
        <v>399</v>
      </c>
    </row>
    <row r="1553" spans="1:10">
      <c r="A1553" s="86">
        <v>45556</v>
      </c>
      <c r="B1553" s="69" t="s">
        <v>349</v>
      </c>
      <c r="C1553" s="69" t="s">
        <v>123</v>
      </c>
      <c r="D1553" s="69">
        <v>345</v>
      </c>
      <c r="E1553" s="69">
        <v>77970</v>
      </c>
      <c r="F1553" s="69">
        <v>226</v>
      </c>
      <c r="G1553" s="69">
        <v>12681</v>
      </c>
      <c r="H1553" s="69">
        <v>10219</v>
      </c>
      <c r="I1553" s="69">
        <v>1.27</v>
      </c>
      <c r="J1553" s="69">
        <v>161</v>
      </c>
    </row>
    <row r="1554" spans="1:10">
      <c r="A1554" s="86">
        <v>45556</v>
      </c>
      <c r="B1554" s="69" t="s">
        <v>423</v>
      </c>
      <c r="C1554" s="69" t="s">
        <v>422</v>
      </c>
      <c r="D1554" s="69">
        <v>15</v>
      </c>
      <c r="E1554" s="69">
        <v>13181</v>
      </c>
      <c r="F1554" s="69">
        <v>878.73</v>
      </c>
      <c r="G1554" s="69">
        <v>5084</v>
      </c>
      <c r="H1554" s="69">
        <v>3636</v>
      </c>
      <c r="I1554" s="69">
        <v>0.18</v>
      </c>
      <c r="J1554" s="69">
        <v>9</v>
      </c>
    </row>
    <row r="1555" spans="1:10">
      <c r="A1555" s="86">
        <v>45556</v>
      </c>
      <c r="B1555" s="69" t="s">
        <v>425</v>
      </c>
      <c r="C1555" s="69" t="s">
        <v>424</v>
      </c>
      <c r="D1555" s="69">
        <v>10</v>
      </c>
      <c r="E1555" s="69">
        <v>14421</v>
      </c>
      <c r="F1555" s="69">
        <v>1442.1</v>
      </c>
      <c r="G1555" s="69">
        <v>1786</v>
      </c>
      <c r="H1555" s="69">
        <v>995</v>
      </c>
      <c r="I1555" s="69">
        <v>0.39</v>
      </c>
      <c r="J1555" s="69">
        <v>7</v>
      </c>
    </row>
    <row r="1556" spans="1:10">
      <c r="A1556" s="86">
        <v>45556</v>
      </c>
      <c r="B1556" s="69" t="s">
        <v>427</v>
      </c>
      <c r="C1556" s="69" t="s">
        <v>426</v>
      </c>
      <c r="D1556" s="69">
        <v>31</v>
      </c>
      <c r="E1556" s="69">
        <v>13051</v>
      </c>
      <c r="F1556" s="69">
        <v>421</v>
      </c>
      <c r="G1556" s="69">
        <v>5197</v>
      </c>
      <c r="H1556" s="69">
        <v>3968</v>
      </c>
      <c r="I1556" s="69">
        <v>0.31</v>
      </c>
      <c r="J1556" s="69">
        <v>16</v>
      </c>
    </row>
    <row r="1557" spans="1:10">
      <c r="A1557" s="86">
        <v>45556</v>
      </c>
      <c r="B1557" s="69" t="s">
        <v>429</v>
      </c>
      <c r="C1557" s="69" t="s">
        <v>428</v>
      </c>
      <c r="D1557" s="69">
        <v>19</v>
      </c>
      <c r="E1557" s="69">
        <v>12828</v>
      </c>
      <c r="F1557" s="69">
        <v>675.16</v>
      </c>
      <c r="G1557" s="69">
        <v>1701</v>
      </c>
      <c r="H1557" s="69">
        <v>923</v>
      </c>
      <c r="I1557" s="69">
        <v>0.76</v>
      </c>
      <c r="J1557" s="69">
        <v>13</v>
      </c>
    </row>
    <row r="1558" spans="1:10">
      <c r="A1558" s="86">
        <v>45556</v>
      </c>
      <c r="B1558" s="69" t="s">
        <v>375</v>
      </c>
      <c r="C1558" s="69" t="s">
        <v>138</v>
      </c>
      <c r="D1558" s="69">
        <v>176</v>
      </c>
      <c r="E1558" s="69">
        <v>56712</v>
      </c>
      <c r="F1558" s="69">
        <v>322.23</v>
      </c>
      <c r="G1558" s="69">
        <v>15503</v>
      </c>
      <c r="H1558" s="69">
        <v>13874</v>
      </c>
      <c r="I1558" s="69">
        <v>0.68</v>
      </c>
      <c r="J1558" s="69">
        <v>105</v>
      </c>
    </row>
    <row r="1559" spans="1:10">
      <c r="A1559" s="86">
        <v>45556</v>
      </c>
      <c r="B1559" s="69" t="s">
        <v>440</v>
      </c>
      <c r="C1559" s="69" t="s">
        <v>432</v>
      </c>
      <c r="D1559" s="69">
        <v>423</v>
      </c>
      <c r="E1559" s="69">
        <v>41789</v>
      </c>
      <c r="F1559" s="69">
        <v>98.79</v>
      </c>
      <c r="G1559" s="69">
        <v>36897</v>
      </c>
      <c r="H1559" s="69">
        <v>28133</v>
      </c>
      <c r="I1559" s="69">
        <v>0.91</v>
      </c>
      <c r="J1559" s="69">
        <v>336</v>
      </c>
    </row>
    <row r="1560" spans="1:10">
      <c r="A1560" s="86">
        <v>45556</v>
      </c>
      <c r="B1560" s="69" t="s">
        <v>199</v>
      </c>
      <c r="C1560" s="69" t="s">
        <v>454</v>
      </c>
      <c r="D1560" s="69">
        <v>480</v>
      </c>
      <c r="E1560" s="69">
        <v>42127</v>
      </c>
      <c r="F1560" s="69">
        <v>87.76</v>
      </c>
      <c r="G1560" s="69">
        <v>49849</v>
      </c>
      <c r="H1560" s="69">
        <v>32827</v>
      </c>
      <c r="I1560" s="69">
        <v>0.73</v>
      </c>
      <c r="J1560" s="69">
        <v>365</v>
      </c>
    </row>
    <row r="1561" spans="1:10">
      <c r="A1561" s="86">
        <v>45556</v>
      </c>
      <c r="B1561" s="69" t="s">
        <v>237</v>
      </c>
      <c r="C1561" s="69" t="s">
        <v>228</v>
      </c>
      <c r="D1561" s="69">
        <v>95</v>
      </c>
      <c r="E1561" s="69">
        <v>8656</v>
      </c>
      <c r="F1561" s="69">
        <v>91.12</v>
      </c>
      <c r="G1561" s="69">
        <v>6712</v>
      </c>
      <c r="H1561" s="69">
        <v>4853</v>
      </c>
      <c r="I1561" s="69">
        <v>1.19</v>
      </c>
      <c r="J1561" s="69">
        <v>80</v>
      </c>
    </row>
    <row r="1562" spans="1:10">
      <c r="A1562" s="86">
        <v>45556</v>
      </c>
      <c r="B1562" s="69" t="s">
        <v>260</v>
      </c>
      <c r="C1562" s="69" t="s">
        <v>256</v>
      </c>
      <c r="D1562" s="69">
        <v>107</v>
      </c>
      <c r="E1562" s="69">
        <v>8814</v>
      </c>
      <c r="F1562" s="69">
        <v>82.37</v>
      </c>
      <c r="G1562" s="69">
        <v>5476</v>
      </c>
      <c r="H1562" s="69">
        <v>4529</v>
      </c>
      <c r="I1562" s="69">
        <v>1.39</v>
      </c>
      <c r="J1562" s="69">
        <v>76</v>
      </c>
    </row>
    <row r="1563" spans="1:10">
      <c r="A1563" s="86">
        <v>45556</v>
      </c>
      <c r="B1563" s="69" t="s">
        <v>420</v>
      </c>
      <c r="C1563" s="69" t="s">
        <v>419</v>
      </c>
      <c r="D1563" s="69">
        <v>108</v>
      </c>
      <c r="E1563" s="69">
        <v>64143</v>
      </c>
      <c r="F1563" s="69">
        <v>593.91999999999996</v>
      </c>
      <c r="G1563" s="69">
        <v>89631</v>
      </c>
      <c r="H1563" s="69">
        <v>86217</v>
      </c>
      <c r="I1563" s="69">
        <v>0</v>
      </c>
    </row>
    <row r="1564" spans="1:10">
      <c r="A1564" s="86">
        <v>45556</v>
      </c>
      <c r="B1564" s="69" t="s">
        <v>409</v>
      </c>
      <c r="C1564" s="69" t="s">
        <v>253</v>
      </c>
      <c r="D1564" s="69">
        <v>1586</v>
      </c>
      <c r="E1564" s="69">
        <v>108341</v>
      </c>
      <c r="F1564" s="69">
        <v>68.31</v>
      </c>
      <c r="G1564" s="69">
        <v>28264</v>
      </c>
      <c r="H1564" s="69">
        <v>26294</v>
      </c>
      <c r="I1564" s="69">
        <v>5.26</v>
      </c>
      <c r="J1564" s="69">
        <v>1487</v>
      </c>
    </row>
    <row r="1565" spans="1:10">
      <c r="A1565" s="86">
        <v>45556</v>
      </c>
      <c r="B1565" s="69" t="s">
        <v>378</v>
      </c>
      <c r="C1565" s="69" t="s">
        <v>145</v>
      </c>
      <c r="D1565" s="69">
        <v>116</v>
      </c>
      <c r="E1565" s="69">
        <v>24746</v>
      </c>
      <c r="F1565" s="69">
        <v>213.33</v>
      </c>
      <c r="G1565" s="69">
        <v>3571</v>
      </c>
      <c r="H1565" s="69">
        <v>3098</v>
      </c>
      <c r="I1565" s="69">
        <v>1.57</v>
      </c>
      <c r="J1565" s="69">
        <v>56</v>
      </c>
    </row>
    <row r="1566" spans="1:10">
      <c r="A1566" s="86">
        <v>45556</v>
      </c>
      <c r="B1566" s="69" t="s">
        <v>444</v>
      </c>
      <c r="C1566" s="69" t="s">
        <v>432</v>
      </c>
      <c r="D1566" s="69">
        <v>403</v>
      </c>
      <c r="E1566" s="69">
        <v>41852</v>
      </c>
      <c r="F1566" s="69">
        <v>103.85</v>
      </c>
      <c r="G1566" s="69">
        <v>45890</v>
      </c>
      <c r="H1566" s="69">
        <v>29639</v>
      </c>
      <c r="I1566" s="69">
        <v>0.75</v>
      </c>
      <c r="J1566" s="69">
        <v>344</v>
      </c>
    </row>
    <row r="1567" spans="1:10">
      <c r="A1567" s="86">
        <v>45556</v>
      </c>
      <c r="B1567" s="69" t="s">
        <v>196</v>
      </c>
      <c r="C1567" s="69" t="s">
        <v>454</v>
      </c>
      <c r="D1567" s="69">
        <v>454</v>
      </c>
      <c r="E1567" s="69">
        <v>41897</v>
      </c>
      <c r="F1567" s="69">
        <v>92.28</v>
      </c>
      <c r="G1567" s="69">
        <v>61152</v>
      </c>
      <c r="H1567" s="69">
        <v>35418</v>
      </c>
      <c r="I1567" s="69">
        <v>0.65</v>
      </c>
      <c r="J1567" s="69">
        <v>399</v>
      </c>
    </row>
    <row r="1568" spans="1:10">
      <c r="A1568" s="86">
        <v>45556</v>
      </c>
      <c r="B1568" s="69" t="s">
        <v>235</v>
      </c>
      <c r="C1568" s="69" t="s">
        <v>228</v>
      </c>
      <c r="D1568" s="69">
        <v>86</v>
      </c>
      <c r="E1568" s="69">
        <v>8748</v>
      </c>
      <c r="F1568" s="69">
        <v>101.72</v>
      </c>
      <c r="G1568" s="69">
        <v>8106</v>
      </c>
      <c r="H1568" s="69">
        <v>5085</v>
      </c>
      <c r="I1568" s="69">
        <v>0.95</v>
      </c>
      <c r="J1568" s="69">
        <v>77</v>
      </c>
    </row>
    <row r="1569" spans="1:10">
      <c r="A1569" s="86">
        <v>45556</v>
      </c>
      <c r="B1569" s="69" t="s">
        <v>262</v>
      </c>
      <c r="C1569" s="69" t="s">
        <v>256</v>
      </c>
      <c r="D1569" s="69">
        <v>83</v>
      </c>
      <c r="E1569" s="69">
        <v>8543</v>
      </c>
      <c r="F1569" s="69">
        <v>102.93</v>
      </c>
      <c r="G1569" s="69">
        <v>5341</v>
      </c>
      <c r="H1569" s="69">
        <v>4144</v>
      </c>
      <c r="I1569" s="69">
        <v>1.46</v>
      </c>
      <c r="J1569" s="69">
        <v>78</v>
      </c>
    </row>
    <row r="1570" spans="1:10">
      <c r="A1570" s="86">
        <v>45556</v>
      </c>
      <c r="B1570" s="69" t="s">
        <v>380</v>
      </c>
      <c r="C1570" s="69" t="s">
        <v>150</v>
      </c>
      <c r="D1570" s="69">
        <v>117</v>
      </c>
      <c r="E1570" s="69">
        <v>20802</v>
      </c>
      <c r="F1570" s="69">
        <v>177.79</v>
      </c>
      <c r="G1570" s="69">
        <v>4015</v>
      </c>
      <c r="H1570" s="69">
        <v>3532</v>
      </c>
      <c r="I1570" s="69">
        <v>1.2</v>
      </c>
      <c r="J1570" s="69">
        <v>48</v>
      </c>
    </row>
    <row r="1571" spans="1:10">
      <c r="A1571" s="86">
        <v>45556</v>
      </c>
      <c r="B1571" s="69" t="s">
        <v>233</v>
      </c>
      <c r="C1571" s="69" t="s">
        <v>228</v>
      </c>
      <c r="D1571" s="69">
        <v>187</v>
      </c>
      <c r="E1571" s="69">
        <v>8415</v>
      </c>
      <c r="F1571" s="69">
        <v>45</v>
      </c>
      <c r="G1571" s="69">
        <v>6713</v>
      </c>
      <c r="H1571" s="69">
        <v>3867</v>
      </c>
      <c r="I1571" s="69">
        <v>1.73</v>
      </c>
      <c r="J1571" s="69">
        <v>116</v>
      </c>
    </row>
    <row r="1572" spans="1:10">
      <c r="A1572" s="86">
        <v>45556</v>
      </c>
      <c r="B1572" s="69" t="s">
        <v>261</v>
      </c>
      <c r="C1572" s="69" t="s">
        <v>256</v>
      </c>
      <c r="D1572" s="69">
        <v>135</v>
      </c>
      <c r="E1572" s="69">
        <v>8632</v>
      </c>
      <c r="F1572" s="69">
        <v>63.94</v>
      </c>
      <c r="G1572" s="69">
        <v>2958</v>
      </c>
      <c r="H1572" s="69">
        <v>2487</v>
      </c>
      <c r="I1572" s="69">
        <v>2.81</v>
      </c>
      <c r="J1572" s="69">
        <v>83</v>
      </c>
    </row>
    <row r="1573" spans="1:10">
      <c r="A1573" s="86">
        <v>45556</v>
      </c>
      <c r="B1573" s="69" t="s">
        <v>352</v>
      </c>
      <c r="C1573" s="69" t="s">
        <v>141</v>
      </c>
      <c r="D1573" s="69">
        <v>58</v>
      </c>
      <c r="E1573" s="69">
        <v>10002</v>
      </c>
      <c r="F1573" s="69">
        <v>172.45</v>
      </c>
      <c r="G1573" s="69">
        <v>1141</v>
      </c>
      <c r="H1573" s="69">
        <v>929</v>
      </c>
      <c r="I1573" s="69">
        <v>1.93</v>
      </c>
      <c r="J1573" s="69">
        <v>22</v>
      </c>
    </row>
    <row r="1574" spans="1:10">
      <c r="A1574" s="86">
        <v>45556</v>
      </c>
      <c r="B1574" s="69" t="s">
        <v>355</v>
      </c>
      <c r="C1574" s="69" t="s">
        <v>141</v>
      </c>
      <c r="D1574" s="69">
        <v>109</v>
      </c>
      <c r="E1574" s="69">
        <v>10018</v>
      </c>
      <c r="F1574" s="69">
        <v>91.91</v>
      </c>
      <c r="G1574" s="69">
        <v>2298</v>
      </c>
      <c r="H1574" s="69">
        <v>1932</v>
      </c>
      <c r="I1574" s="69">
        <v>2.48</v>
      </c>
      <c r="J1574" s="69">
        <v>57</v>
      </c>
    </row>
    <row r="1575" spans="1:10">
      <c r="A1575" s="86">
        <v>45556</v>
      </c>
      <c r="B1575" s="69" t="s">
        <v>356</v>
      </c>
      <c r="C1575" s="69" t="s">
        <v>141</v>
      </c>
      <c r="D1575" s="69">
        <v>99</v>
      </c>
      <c r="E1575" s="69">
        <v>9804</v>
      </c>
      <c r="F1575" s="69">
        <v>99.03</v>
      </c>
      <c r="G1575" s="69">
        <v>1575</v>
      </c>
      <c r="H1575" s="69">
        <v>1258</v>
      </c>
      <c r="I1575" s="69">
        <v>2.73</v>
      </c>
      <c r="J1575" s="69">
        <v>43</v>
      </c>
    </row>
    <row r="1576" spans="1:10">
      <c r="A1576" s="86">
        <v>45556</v>
      </c>
      <c r="B1576" s="69" t="s">
        <v>357</v>
      </c>
      <c r="C1576" s="69" t="s">
        <v>141</v>
      </c>
      <c r="D1576" s="69">
        <v>75</v>
      </c>
      <c r="E1576" s="69">
        <v>9906</v>
      </c>
      <c r="F1576" s="69">
        <v>132.08000000000001</v>
      </c>
      <c r="G1576" s="69">
        <v>1825</v>
      </c>
      <c r="H1576" s="69">
        <v>1573</v>
      </c>
      <c r="I1576" s="69">
        <v>2.0299999999999998</v>
      </c>
      <c r="J1576" s="69">
        <v>37</v>
      </c>
    </row>
    <row r="1577" spans="1:10">
      <c r="A1577" s="86">
        <v>45556</v>
      </c>
      <c r="B1577" s="69" t="s">
        <v>358</v>
      </c>
      <c r="C1577" s="69" t="s">
        <v>141</v>
      </c>
      <c r="D1577" s="69">
        <v>100</v>
      </c>
      <c r="E1577" s="69">
        <v>9955</v>
      </c>
      <c r="F1577" s="69">
        <v>99.55</v>
      </c>
      <c r="G1577" s="69">
        <v>1831</v>
      </c>
      <c r="H1577" s="69">
        <v>1633</v>
      </c>
      <c r="I1577" s="69">
        <v>2.4</v>
      </c>
      <c r="J1577" s="69">
        <v>44</v>
      </c>
    </row>
    <row r="1578" spans="1:10">
      <c r="A1578" s="86">
        <v>45556</v>
      </c>
      <c r="B1578" s="69" t="s">
        <v>359</v>
      </c>
      <c r="C1578" s="69" t="s">
        <v>141</v>
      </c>
      <c r="D1578" s="69">
        <v>92</v>
      </c>
      <c r="E1578" s="69">
        <v>10017</v>
      </c>
      <c r="F1578" s="69">
        <v>108.88</v>
      </c>
      <c r="G1578" s="69">
        <v>3231</v>
      </c>
      <c r="H1578" s="69">
        <v>2760</v>
      </c>
      <c r="I1578" s="69">
        <v>1.64</v>
      </c>
      <c r="J1578" s="69">
        <v>53</v>
      </c>
    </row>
    <row r="1579" spans="1:10">
      <c r="A1579" s="86">
        <v>45556</v>
      </c>
      <c r="B1579" s="69" t="s">
        <v>360</v>
      </c>
      <c r="C1579" s="69" t="s">
        <v>141</v>
      </c>
      <c r="D1579" s="69">
        <v>81</v>
      </c>
      <c r="E1579" s="69">
        <v>9974</v>
      </c>
      <c r="F1579" s="69">
        <v>123.14</v>
      </c>
      <c r="G1579" s="69">
        <v>1724</v>
      </c>
      <c r="H1579" s="69">
        <v>1475</v>
      </c>
      <c r="I1579" s="69">
        <v>2.67</v>
      </c>
      <c r="J1579" s="69">
        <v>46</v>
      </c>
    </row>
    <row r="1580" spans="1:10">
      <c r="A1580" s="86">
        <v>45556</v>
      </c>
      <c r="B1580" s="69" t="s">
        <v>361</v>
      </c>
      <c r="C1580" s="69" t="s">
        <v>141</v>
      </c>
      <c r="D1580" s="69">
        <v>125</v>
      </c>
      <c r="E1580" s="69">
        <v>10182</v>
      </c>
      <c r="F1580" s="69">
        <v>81.459999999999994</v>
      </c>
      <c r="G1580" s="69">
        <v>1761</v>
      </c>
      <c r="H1580" s="69">
        <v>1515</v>
      </c>
      <c r="I1580" s="69">
        <v>2.39</v>
      </c>
      <c r="J1580" s="69">
        <v>42</v>
      </c>
    </row>
    <row r="1581" spans="1:10">
      <c r="A1581" s="86">
        <v>45556</v>
      </c>
      <c r="B1581" s="69" t="s">
        <v>362</v>
      </c>
      <c r="C1581" s="69" t="s">
        <v>141</v>
      </c>
      <c r="D1581" s="69">
        <v>96</v>
      </c>
      <c r="E1581" s="69">
        <v>9988</v>
      </c>
      <c r="F1581" s="69">
        <v>104.04</v>
      </c>
      <c r="G1581" s="69">
        <v>2071</v>
      </c>
      <c r="H1581" s="69">
        <v>1735</v>
      </c>
      <c r="I1581" s="69">
        <v>1.74</v>
      </c>
      <c r="J1581" s="69">
        <v>36</v>
      </c>
    </row>
    <row r="1582" spans="1:10">
      <c r="A1582" s="86">
        <v>45556</v>
      </c>
      <c r="B1582" s="69" t="s">
        <v>363</v>
      </c>
      <c r="C1582" s="69" t="s">
        <v>141</v>
      </c>
      <c r="D1582" s="69">
        <v>97</v>
      </c>
      <c r="E1582" s="69">
        <v>9986</v>
      </c>
      <c r="F1582" s="69">
        <v>102.95</v>
      </c>
      <c r="G1582" s="69">
        <v>2288</v>
      </c>
      <c r="H1582" s="69">
        <v>1971</v>
      </c>
      <c r="I1582" s="69">
        <v>1.97</v>
      </c>
      <c r="J1582" s="69">
        <v>45</v>
      </c>
    </row>
    <row r="1583" spans="1:10">
      <c r="A1583" s="86">
        <v>45556</v>
      </c>
      <c r="B1583" s="69" t="s">
        <v>364</v>
      </c>
      <c r="C1583" s="69" t="s">
        <v>141</v>
      </c>
      <c r="D1583" s="69">
        <v>126</v>
      </c>
      <c r="E1583" s="69">
        <v>10060</v>
      </c>
      <c r="F1583" s="69">
        <v>79.84</v>
      </c>
      <c r="G1583" s="69">
        <v>2353</v>
      </c>
      <c r="H1583" s="69">
        <v>1980</v>
      </c>
      <c r="I1583" s="69">
        <v>2.5099999999999998</v>
      </c>
      <c r="J1583" s="69">
        <v>59</v>
      </c>
    </row>
    <row r="1584" spans="1:10">
      <c r="A1584" s="86">
        <v>45556</v>
      </c>
      <c r="B1584" s="69" t="s">
        <v>453</v>
      </c>
      <c r="C1584" s="69" t="s">
        <v>228</v>
      </c>
      <c r="D1584" s="69">
        <v>102</v>
      </c>
      <c r="E1584" s="69">
        <v>8784</v>
      </c>
      <c r="F1584" s="69">
        <v>86.12</v>
      </c>
      <c r="G1584" s="69">
        <v>5583</v>
      </c>
      <c r="H1584" s="69">
        <v>4276</v>
      </c>
      <c r="I1584" s="69">
        <v>1.38</v>
      </c>
      <c r="J1584" s="69">
        <v>77</v>
      </c>
    </row>
    <row r="1585" spans="1:10">
      <c r="A1585" s="86">
        <v>45556</v>
      </c>
      <c r="B1585" s="69" t="s">
        <v>265</v>
      </c>
      <c r="C1585" s="69" t="s">
        <v>256</v>
      </c>
      <c r="D1585" s="69">
        <v>117</v>
      </c>
      <c r="E1585" s="69">
        <v>8697</v>
      </c>
      <c r="F1585" s="69">
        <v>74.33</v>
      </c>
      <c r="G1585" s="69">
        <v>4655</v>
      </c>
      <c r="H1585" s="69">
        <v>3473</v>
      </c>
      <c r="I1585" s="69">
        <v>1.87</v>
      </c>
      <c r="J1585" s="69">
        <v>87</v>
      </c>
    </row>
    <row r="1586" spans="1:10">
      <c r="A1586" s="86">
        <v>45556</v>
      </c>
      <c r="B1586" s="69" t="s">
        <v>381</v>
      </c>
      <c r="C1586" s="69" t="s">
        <v>153</v>
      </c>
      <c r="D1586" s="69">
        <v>37</v>
      </c>
      <c r="E1586" s="69">
        <v>19845</v>
      </c>
      <c r="F1586" s="69">
        <v>536.35</v>
      </c>
      <c r="G1586" s="69">
        <v>2985</v>
      </c>
      <c r="H1586" s="69">
        <v>2454</v>
      </c>
      <c r="I1586" s="69">
        <v>0.6</v>
      </c>
      <c r="J1586" s="69">
        <v>18</v>
      </c>
    </row>
    <row r="1587" spans="1:10">
      <c r="A1587" s="86">
        <v>45556</v>
      </c>
      <c r="B1587" s="69" t="s">
        <v>446</v>
      </c>
      <c r="C1587" s="69" t="s">
        <v>432</v>
      </c>
      <c r="D1587" s="69">
        <v>616</v>
      </c>
      <c r="E1587" s="69">
        <v>41346</v>
      </c>
      <c r="F1587" s="69">
        <v>67.12</v>
      </c>
      <c r="G1587" s="69">
        <v>33079</v>
      </c>
      <c r="H1587" s="69">
        <v>29131</v>
      </c>
      <c r="I1587" s="69">
        <v>1.29</v>
      </c>
      <c r="J1587" s="69">
        <v>427</v>
      </c>
    </row>
    <row r="1588" spans="1:10">
      <c r="A1588" s="86">
        <v>45556</v>
      </c>
      <c r="B1588" s="69" t="s">
        <v>200</v>
      </c>
      <c r="C1588" s="69" t="s">
        <v>454</v>
      </c>
      <c r="D1588" s="69">
        <v>669</v>
      </c>
      <c r="E1588" s="69">
        <v>41830</v>
      </c>
      <c r="F1588" s="69">
        <v>62.53</v>
      </c>
      <c r="G1588" s="69">
        <v>39314</v>
      </c>
      <c r="H1588" s="69">
        <v>33430</v>
      </c>
      <c r="I1588" s="69">
        <v>1.1299999999999999</v>
      </c>
      <c r="J1588" s="69">
        <v>443</v>
      </c>
    </row>
    <row r="1589" spans="1:10">
      <c r="A1589" s="86">
        <v>45556</v>
      </c>
      <c r="B1589" s="69" t="s">
        <v>232</v>
      </c>
      <c r="C1589" s="69" t="s">
        <v>228</v>
      </c>
      <c r="D1589" s="69">
        <v>112</v>
      </c>
      <c r="E1589" s="69">
        <v>8773</v>
      </c>
      <c r="F1589" s="69">
        <v>78.33</v>
      </c>
      <c r="G1589" s="69">
        <v>7970</v>
      </c>
      <c r="H1589" s="69">
        <v>7050</v>
      </c>
      <c r="I1589" s="69">
        <v>0.99</v>
      </c>
      <c r="J1589" s="69">
        <v>79</v>
      </c>
    </row>
    <row r="1590" spans="1:10">
      <c r="A1590" s="86">
        <v>45556</v>
      </c>
      <c r="B1590" s="69" t="s">
        <v>258</v>
      </c>
      <c r="C1590" s="69" t="s">
        <v>256</v>
      </c>
      <c r="D1590" s="69">
        <v>119</v>
      </c>
      <c r="E1590" s="69">
        <v>8557</v>
      </c>
      <c r="F1590" s="69">
        <v>71.91</v>
      </c>
      <c r="G1590" s="69">
        <v>3716</v>
      </c>
      <c r="H1590" s="69">
        <v>3243</v>
      </c>
      <c r="I1590" s="69">
        <v>2.29</v>
      </c>
      <c r="J1590" s="69">
        <v>85</v>
      </c>
    </row>
    <row r="1591" spans="1:10">
      <c r="A1591" s="86">
        <v>45556</v>
      </c>
      <c r="B1591" s="69" t="s">
        <v>231</v>
      </c>
      <c r="C1591" s="69" t="s">
        <v>228</v>
      </c>
      <c r="D1591" s="69">
        <v>160</v>
      </c>
      <c r="E1591" s="69">
        <v>8570</v>
      </c>
      <c r="F1591" s="69">
        <v>53.56</v>
      </c>
      <c r="G1591" s="69">
        <v>5356</v>
      </c>
      <c r="H1591" s="69">
        <v>4595</v>
      </c>
      <c r="I1591" s="69">
        <v>2.0499999999999998</v>
      </c>
      <c r="J1591" s="69">
        <v>110</v>
      </c>
    </row>
    <row r="1592" spans="1:10">
      <c r="A1592" s="86">
        <v>45556</v>
      </c>
      <c r="B1592" s="69" t="s">
        <v>257</v>
      </c>
      <c r="C1592" s="69" t="s">
        <v>256</v>
      </c>
      <c r="D1592" s="69">
        <v>153</v>
      </c>
      <c r="E1592" s="69">
        <v>8743</v>
      </c>
      <c r="F1592" s="69">
        <v>57.14</v>
      </c>
      <c r="G1592" s="69">
        <v>4545</v>
      </c>
      <c r="H1592" s="69">
        <v>3712</v>
      </c>
      <c r="I1592" s="69">
        <v>2.09</v>
      </c>
      <c r="J1592" s="69">
        <v>95</v>
      </c>
    </row>
    <row r="1593" spans="1:10">
      <c r="A1593" s="86">
        <v>45557</v>
      </c>
      <c r="B1593" s="69" t="s">
        <v>348</v>
      </c>
      <c r="C1593" s="69" t="s">
        <v>123</v>
      </c>
      <c r="D1593" s="69">
        <v>1</v>
      </c>
      <c r="E1593" s="69">
        <v>710</v>
      </c>
      <c r="F1593" s="69">
        <v>710</v>
      </c>
      <c r="G1593" s="69">
        <v>109</v>
      </c>
      <c r="H1593" s="69">
        <v>106</v>
      </c>
      <c r="I1593" s="69">
        <v>0</v>
      </c>
    </row>
    <row r="1594" spans="1:10">
      <c r="A1594" s="86">
        <v>45557</v>
      </c>
      <c r="B1594" s="69" t="s">
        <v>404</v>
      </c>
      <c r="C1594" s="69" t="s">
        <v>223</v>
      </c>
      <c r="D1594" s="69">
        <v>76</v>
      </c>
      <c r="E1594" s="69">
        <v>16072</v>
      </c>
      <c r="F1594" s="69">
        <v>211.47</v>
      </c>
      <c r="G1594" s="69">
        <v>6359</v>
      </c>
      <c r="H1594" s="69">
        <v>5602</v>
      </c>
      <c r="I1594" s="69">
        <v>0.6</v>
      </c>
      <c r="J1594" s="69">
        <v>38</v>
      </c>
    </row>
    <row r="1595" spans="1:10">
      <c r="A1595" s="86">
        <v>45557</v>
      </c>
      <c r="B1595" s="69" t="s">
        <v>408</v>
      </c>
      <c r="C1595" s="69" t="s">
        <v>248</v>
      </c>
      <c r="D1595" s="69">
        <v>1424</v>
      </c>
      <c r="E1595" s="69">
        <v>101801</v>
      </c>
      <c r="F1595" s="69">
        <v>71.489999999999995</v>
      </c>
      <c r="G1595" s="69">
        <v>23030</v>
      </c>
      <c r="H1595" s="69">
        <v>20724</v>
      </c>
      <c r="I1595" s="69">
        <v>5.61</v>
      </c>
      <c r="J1595" s="69">
        <v>1293</v>
      </c>
    </row>
    <row r="1596" spans="1:10">
      <c r="A1596" s="86">
        <v>45557</v>
      </c>
      <c r="B1596" s="69" t="s">
        <v>388</v>
      </c>
      <c r="C1596" s="69" t="s">
        <v>388</v>
      </c>
      <c r="D1596" s="69">
        <v>106</v>
      </c>
      <c r="E1596" s="69">
        <v>49192</v>
      </c>
      <c r="F1596" s="69">
        <v>464.08</v>
      </c>
      <c r="G1596" s="69">
        <v>65940</v>
      </c>
      <c r="H1596" s="69">
        <v>64949</v>
      </c>
      <c r="I1596" s="69">
        <v>0.04</v>
      </c>
      <c r="J1596" s="69">
        <v>28</v>
      </c>
    </row>
    <row r="1597" spans="1:10">
      <c r="A1597" s="86">
        <v>45557</v>
      </c>
      <c r="B1597" s="69" t="s">
        <v>179</v>
      </c>
      <c r="C1597" s="69" t="s">
        <v>179</v>
      </c>
      <c r="D1597" s="69">
        <v>411</v>
      </c>
      <c r="E1597" s="69">
        <v>43628</v>
      </c>
      <c r="F1597" s="69">
        <v>106.15</v>
      </c>
      <c r="G1597" s="69">
        <v>65827</v>
      </c>
      <c r="H1597" s="69">
        <v>65507</v>
      </c>
      <c r="I1597" s="69">
        <v>0</v>
      </c>
    </row>
    <row r="1598" spans="1:10">
      <c r="A1598" s="86">
        <v>45557</v>
      </c>
      <c r="B1598" s="69" t="s">
        <v>394</v>
      </c>
      <c r="C1598" s="69" t="s">
        <v>393</v>
      </c>
      <c r="D1598" s="69">
        <v>2360</v>
      </c>
      <c r="E1598" s="69">
        <v>155814</v>
      </c>
      <c r="F1598" s="69">
        <v>66.02</v>
      </c>
      <c r="G1598" s="69">
        <v>161449</v>
      </c>
      <c r="H1598" s="69">
        <v>117647</v>
      </c>
      <c r="I1598" s="69">
        <v>0.8</v>
      </c>
      <c r="J1598" s="69">
        <v>1285</v>
      </c>
    </row>
    <row r="1599" spans="1:10">
      <c r="A1599" s="86">
        <v>45557</v>
      </c>
      <c r="B1599" s="69" t="s">
        <v>395</v>
      </c>
      <c r="C1599" s="69" t="s">
        <v>393</v>
      </c>
      <c r="D1599" s="69">
        <v>4216</v>
      </c>
      <c r="E1599" s="69">
        <v>263080</v>
      </c>
      <c r="F1599" s="69">
        <v>62.4</v>
      </c>
      <c r="G1599" s="69">
        <v>281145</v>
      </c>
      <c r="H1599" s="69">
        <v>205538</v>
      </c>
      <c r="I1599" s="69">
        <v>0.83</v>
      </c>
      <c r="J1599" s="69">
        <v>2330</v>
      </c>
    </row>
    <row r="1600" spans="1:10">
      <c r="A1600" s="86">
        <v>45557</v>
      </c>
      <c r="B1600" s="69" t="s">
        <v>396</v>
      </c>
      <c r="C1600" s="69" t="s">
        <v>393</v>
      </c>
      <c r="D1600" s="69">
        <v>463</v>
      </c>
      <c r="E1600" s="69">
        <v>27451</v>
      </c>
      <c r="F1600" s="69">
        <v>59.29</v>
      </c>
      <c r="G1600" s="69">
        <v>27464</v>
      </c>
      <c r="H1600" s="69">
        <v>19835</v>
      </c>
      <c r="I1600" s="69">
        <v>0.89</v>
      </c>
      <c r="J1600" s="69">
        <v>245</v>
      </c>
    </row>
    <row r="1601" spans="1:10">
      <c r="A1601" s="86">
        <v>45557</v>
      </c>
      <c r="B1601" s="69" t="s">
        <v>198</v>
      </c>
      <c r="C1601" s="69" t="s">
        <v>454</v>
      </c>
      <c r="D1601" s="69">
        <v>0</v>
      </c>
      <c r="E1601" s="69">
        <v>0</v>
      </c>
      <c r="G1601" s="69">
        <v>0</v>
      </c>
      <c r="H1601" s="69">
        <v>0</v>
      </c>
    </row>
    <row r="1602" spans="1:10">
      <c r="A1602" s="86">
        <v>45557</v>
      </c>
      <c r="B1602" s="69" t="s">
        <v>436</v>
      </c>
      <c r="C1602" s="69" t="s">
        <v>432</v>
      </c>
      <c r="D1602" s="69">
        <v>626</v>
      </c>
      <c r="E1602" s="69">
        <v>43934</v>
      </c>
      <c r="F1602" s="69">
        <v>70.180000000000007</v>
      </c>
      <c r="G1602" s="69">
        <v>37970</v>
      </c>
      <c r="H1602" s="69">
        <v>33250</v>
      </c>
      <c r="I1602" s="69">
        <v>1.21</v>
      </c>
      <c r="J1602" s="69">
        <v>459</v>
      </c>
    </row>
    <row r="1603" spans="1:10">
      <c r="A1603" s="86">
        <v>45557</v>
      </c>
      <c r="B1603" s="69" t="s">
        <v>201</v>
      </c>
      <c r="C1603" s="69" t="s">
        <v>454</v>
      </c>
      <c r="D1603" s="69">
        <v>606</v>
      </c>
      <c r="E1603" s="69">
        <v>44283</v>
      </c>
      <c r="F1603" s="69">
        <v>73.069999999999993</v>
      </c>
      <c r="G1603" s="69">
        <v>43164</v>
      </c>
      <c r="H1603" s="69">
        <v>34435</v>
      </c>
      <c r="I1603" s="69">
        <v>0.99</v>
      </c>
      <c r="J1603" s="69">
        <v>426</v>
      </c>
    </row>
    <row r="1604" spans="1:10">
      <c r="A1604" s="86">
        <v>45557</v>
      </c>
      <c r="B1604" s="69" t="s">
        <v>452</v>
      </c>
      <c r="C1604" s="69" t="s">
        <v>228</v>
      </c>
      <c r="D1604" s="69">
        <v>118</v>
      </c>
      <c r="E1604" s="69">
        <v>9161</v>
      </c>
      <c r="F1604" s="69">
        <v>77.64</v>
      </c>
      <c r="G1604" s="69">
        <v>6812</v>
      </c>
      <c r="H1604" s="69">
        <v>6140</v>
      </c>
      <c r="I1604" s="69">
        <v>1.25</v>
      </c>
      <c r="J1604" s="69">
        <v>85</v>
      </c>
    </row>
    <row r="1605" spans="1:10">
      <c r="A1605" s="86">
        <v>45557</v>
      </c>
      <c r="B1605" s="69" t="s">
        <v>397</v>
      </c>
      <c r="C1605" s="69" t="s">
        <v>191</v>
      </c>
      <c r="D1605" s="69">
        <v>10</v>
      </c>
      <c r="E1605" s="69">
        <v>605</v>
      </c>
      <c r="F1605" s="69">
        <v>60.5</v>
      </c>
      <c r="G1605" s="69">
        <v>190</v>
      </c>
      <c r="H1605" s="69">
        <v>168</v>
      </c>
      <c r="I1605" s="69">
        <v>3.68</v>
      </c>
      <c r="J1605" s="69">
        <v>7</v>
      </c>
    </row>
    <row r="1606" spans="1:10">
      <c r="A1606" s="86">
        <v>45557</v>
      </c>
      <c r="B1606" s="69" t="s">
        <v>398</v>
      </c>
      <c r="C1606" s="69" t="s">
        <v>191</v>
      </c>
      <c r="D1606" s="69">
        <v>255</v>
      </c>
      <c r="E1606" s="69">
        <v>15750</v>
      </c>
      <c r="F1606" s="69">
        <v>61.76</v>
      </c>
      <c r="G1606" s="69">
        <v>8030</v>
      </c>
      <c r="H1606" s="69">
        <v>7105</v>
      </c>
      <c r="I1606" s="69">
        <v>2.0699999999999998</v>
      </c>
      <c r="J1606" s="69">
        <v>166</v>
      </c>
    </row>
    <row r="1607" spans="1:10">
      <c r="A1607" s="86">
        <v>45557</v>
      </c>
      <c r="B1607" s="69" t="s">
        <v>399</v>
      </c>
      <c r="C1607" s="69" t="s">
        <v>191</v>
      </c>
      <c r="D1607" s="69">
        <v>1051</v>
      </c>
      <c r="E1607" s="69">
        <v>75517</v>
      </c>
      <c r="F1607" s="69">
        <v>71.849999999999994</v>
      </c>
      <c r="G1607" s="69">
        <v>38932</v>
      </c>
      <c r="H1607" s="69">
        <v>32032</v>
      </c>
      <c r="I1607" s="69">
        <v>1.95</v>
      </c>
      <c r="J1607" s="69">
        <v>758</v>
      </c>
    </row>
    <row r="1608" spans="1:10">
      <c r="A1608" s="86">
        <v>45557</v>
      </c>
      <c r="B1608" s="69" t="s">
        <v>400</v>
      </c>
      <c r="C1608" s="69" t="s">
        <v>205</v>
      </c>
      <c r="D1608" s="69">
        <v>275</v>
      </c>
      <c r="E1608" s="69">
        <v>24129</v>
      </c>
      <c r="F1608" s="69">
        <v>87.74</v>
      </c>
      <c r="G1608" s="69">
        <v>7429</v>
      </c>
      <c r="H1608" s="69">
        <v>6883</v>
      </c>
      <c r="I1608" s="69">
        <v>0.42</v>
      </c>
      <c r="J1608" s="69">
        <v>31</v>
      </c>
    </row>
    <row r="1609" spans="1:10">
      <c r="A1609" s="86">
        <v>45557</v>
      </c>
      <c r="B1609" s="69" t="s">
        <v>401</v>
      </c>
      <c r="C1609" s="69" t="s">
        <v>205</v>
      </c>
      <c r="D1609" s="69">
        <v>47</v>
      </c>
      <c r="E1609" s="69">
        <v>3533</v>
      </c>
      <c r="F1609" s="69">
        <v>75.17</v>
      </c>
      <c r="G1609" s="69">
        <v>590</v>
      </c>
      <c r="H1609" s="69">
        <v>537</v>
      </c>
      <c r="I1609" s="69">
        <v>0.51</v>
      </c>
      <c r="J1609" s="69">
        <v>3</v>
      </c>
    </row>
    <row r="1610" spans="1:10">
      <c r="A1610" s="86">
        <v>45557</v>
      </c>
      <c r="B1610" s="69" t="s">
        <v>402</v>
      </c>
      <c r="C1610" s="69" t="s">
        <v>205</v>
      </c>
      <c r="D1610" s="69">
        <v>339</v>
      </c>
      <c r="E1610" s="69">
        <v>26476</v>
      </c>
      <c r="F1610" s="69">
        <v>78.099999999999994</v>
      </c>
      <c r="G1610" s="69">
        <v>4717</v>
      </c>
      <c r="H1610" s="69">
        <v>3878</v>
      </c>
      <c r="I1610" s="69">
        <v>0.19</v>
      </c>
      <c r="J1610" s="69">
        <v>9</v>
      </c>
    </row>
    <row r="1611" spans="1:10">
      <c r="A1611" s="86">
        <v>45557</v>
      </c>
      <c r="B1611" s="69" t="s">
        <v>415</v>
      </c>
      <c r="C1611" s="69" t="s">
        <v>286</v>
      </c>
      <c r="D1611" s="69">
        <v>150</v>
      </c>
      <c r="E1611" s="69">
        <v>52477</v>
      </c>
      <c r="F1611" s="69">
        <v>349.85</v>
      </c>
      <c r="G1611" s="69">
        <v>80739</v>
      </c>
      <c r="H1611" s="69">
        <v>79922</v>
      </c>
      <c r="I1611" s="69">
        <v>0.02</v>
      </c>
      <c r="J1611" s="69">
        <v>20</v>
      </c>
    </row>
    <row r="1612" spans="1:10">
      <c r="A1612" s="86">
        <v>45557</v>
      </c>
      <c r="B1612" s="69" t="s">
        <v>417</v>
      </c>
      <c r="C1612" s="69" t="s">
        <v>286</v>
      </c>
      <c r="D1612" s="69">
        <v>53</v>
      </c>
      <c r="E1612" s="69">
        <v>20585</v>
      </c>
      <c r="F1612" s="69">
        <v>388.4</v>
      </c>
      <c r="G1612" s="69">
        <v>31753</v>
      </c>
      <c r="H1612" s="69">
        <v>31753</v>
      </c>
      <c r="I1612" s="69">
        <v>0.05</v>
      </c>
      <c r="J1612" s="69">
        <v>17</v>
      </c>
    </row>
    <row r="1613" spans="1:10">
      <c r="A1613" s="86">
        <v>45557</v>
      </c>
      <c r="B1613" s="69" t="s">
        <v>347</v>
      </c>
      <c r="C1613" s="69" t="s">
        <v>101</v>
      </c>
      <c r="D1613" s="69">
        <v>213</v>
      </c>
      <c r="E1613" s="69">
        <v>56652</v>
      </c>
      <c r="F1613" s="69">
        <v>265.97000000000003</v>
      </c>
      <c r="G1613" s="69">
        <v>14287</v>
      </c>
      <c r="H1613" s="69">
        <v>10091</v>
      </c>
      <c r="I1613" s="69">
        <v>0.77</v>
      </c>
      <c r="J1613" s="69">
        <v>110</v>
      </c>
    </row>
    <row r="1614" spans="1:10">
      <c r="A1614" s="86">
        <v>45557</v>
      </c>
      <c r="B1614" s="69" t="s">
        <v>438</v>
      </c>
      <c r="C1614" s="69" t="s">
        <v>432</v>
      </c>
      <c r="D1614" s="69">
        <v>642</v>
      </c>
      <c r="E1614" s="69">
        <v>41354</v>
      </c>
      <c r="F1614" s="69">
        <v>64.41</v>
      </c>
      <c r="G1614" s="69">
        <v>32683</v>
      </c>
      <c r="H1614" s="69">
        <v>26940</v>
      </c>
      <c r="I1614" s="69">
        <v>1.33</v>
      </c>
      <c r="J1614" s="69">
        <v>434</v>
      </c>
    </row>
    <row r="1615" spans="1:10">
      <c r="A1615" s="86">
        <v>45557</v>
      </c>
      <c r="B1615" s="69" t="s">
        <v>197</v>
      </c>
      <c r="C1615" s="69" t="s">
        <v>454</v>
      </c>
      <c r="D1615" s="69">
        <v>743</v>
      </c>
      <c r="E1615" s="69">
        <v>44508</v>
      </c>
      <c r="F1615" s="69">
        <v>59.9</v>
      </c>
      <c r="G1615" s="69">
        <v>36504</v>
      </c>
      <c r="H1615" s="69">
        <v>29549</v>
      </c>
      <c r="I1615" s="69">
        <v>1.31</v>
      </c>
      <c r="J1615" s="69">
        <v>478</v>
      </c>
    </row>
    <row r="1616" spans="1:10">
      <c r="A1616" s="86">
        <v>45557</v>
      </c>
      <c r="B1616" s="69" t="s">
        <v>238</v>
      </c>
      <c r="C1616" s="69" t="s">
        <v>228</v>
      </c>
      <c r="D1616" s="69">
        <v>108</v>
      </c>
      <c r="E1616" s="69">
        <v>9105</v>
      </c>
      <c r="F1616" s="69">
        <v>84.31</v>
      </c>
      <c r="G1616" s="69">
        <v>4974</v>
      </c>
      <c r="H1616" s="69">
        <v>4235</v>
      </c>
      <c r="I1616" s="69">
        <v>1.47</v>
      </c>
      <c r="J1616" s="69">
        <v>73</v>
      </c>
    </row>
    <row r="1617" spans="1:10">
      <c r="A1617" s="86">
        <v>45557</v>
      </c>
      <c r="B1617" s="69" t="s">
        <v>266</v>
      </c>
      <c r="C1617" s="69" t="s">
        <v>256</v>
      </c>
      <c r="D1617" s="69">
        <v>151</v>
      </c>
      <c r="E1617" s="69">
        <v>9224</v>
      </c>
      <c r="F1617" s="69">
        <v>61.09</v>
      </c>
      <c r="G1617" s="69">
        <v>4955</v>
      </c>
      <c r="H1617" s="69">
        <v>4099</v>
      </c>
      <c r="I1617" s="69">
        <v>1.96</v>
      </c>
      <c r="J1617" s="69">
        <v>97</v>
      </c>
    </row>
    <row r="1618" spans="1:10">
      <c r="A1618" s="86">
        <v>45557</v>
      </c>
      <c r="B1618" s="69" t="s">
        <v>403</v>
      </c>
      <c r="C1618" s="69" t="s">
        <v>218</v>
      </c>
      <c r="D1618" s="69">
        <v>4359</v>
      </c>
      <c r="E1618" s="69">
        <v>171305</v>
      </c>
      <c r="F1618" s="69">
        <v>39.299999999999997</v>
      </c>
      <c r="G1618" s="69">
        <v>186667</v>
      </c>
      <c r="H1618" s="69">
        <v>157860</v>
      </c>
      <c r="I1618" s="69">
        <v>1.3</v>
      </c>
      <c r="J1618" s="69">
        <v>2436</v>
      </c>
    </row>
    <row r="1619" spans="1:10">
      <c r="A1619" s="86">
        <v>45557</v>
      </c>
      <c r="B1619" s="69" t="s">
        <v>259</v>
      </c>
      <c r="C1619" s="69" t="s">
        <v>256</v>
      </c>
      <c r="D1619" s="69">
        <v>111</v>
      </c>
      <c r="E1619" s="69">
        <v>9097</v>
      </c>
      <c r="F1619" s="69">
        <v>81.95</v>
      </c>
      <c r="G1619" s="69">
        <v>5176</v>
      </c>
      <c r="H1619" s="69">
        <v>4534</v>
      </c>
      <c r="I1619" s="69">
        <v>1.53</v>
      </c>
      <c r="J1619" s="69">
        <v>79</v>
      </c>
    </row>
    <row r="1620" spans="1:10">
      <c r="A1620" s="86">
        <v>45557</v>
      </c>
      <c r="B1620" s="69" t="s">
        <v>369</v>
      </c>
      <c r="C1620" s="69" t="s">
        <v>127</v>
      </c>
      <c r="D1620" s="69">
        <v>178</v>
      </c>
      <c r="E1620" s="69">
        <v>54579</v>
      </c>
      <c r="F1620" s="69">
        <v>306.62</v>
      </c>
      <c r="G1620" s="69">
        <v>15426</v>
      </c>
      <c r="H1620" s="69">
        <v>13432</v>
      </c>
      <c r="I1620" s="69">
        <v>0.62</v>
      </c>
      <c r="J1620" s="69">
        <v>95</v>
      </c>
    </row>
    <row r="1621" spans="1:10">
      <c r="A1621" s="86">
        <v>45557</v>
      </c>
      <c r="B1621" s="69" t="s">
        <v>230</v>
      </c>
      <c r="C1621" s="69" t="s">
        <v>228</v>
      </c>
      <c r="D1621" s="69">
        <v>113</v>
      </c>
      <c r="E1621" s="69">
        <v>9217</v>
      </c>
      <c r="F1621" s="69">
        <v>81.569999999999993</v>
      </c>
      <c r="G1621" s="69">
        <v>4810</v>
      </c>
      <c r="H1621" s="69">
        <v>3997</v>
      </c>
      <c r="I1621" s="69">
        <v>1.7</v>
      </c>
      <c r="J1621" s="69">
        <v>82</v>
      </c>
    </row>
    <row r="1622" spans="1:10">
      <c r="A1622" s="86">
        <v>45557</v>
      </c>
      <c r="B1622" s="69" t="s">
        <v>263</v>
      </c>
      <c r="C1622" s="69" t="s">
        <v>256</v>
      </c>
      <c r="D1622" s="69">
        <v>127</v>
      </c>
      <c r="E1622" s="69">
        <v>9723</v>
      </c>
      <c r="F1622" s="69">
        <v>76.56</v>
      </c>
      <c r="G1622" s="69">
        <v>4137</v>
      </c>
      <c r="H1622" s="69">
        <v>3651</v>
      </c>
      <c r="I1622" s="69">
        <v>2.34</v>
      </c>
      <c r="J1622" s="69">
        <v>97</v>
      </c>
    </row>
    <row r="1623" spans="1:10">
      <c r="A1623" s="86">
        <v>45557</v>
      </c>
      <c r="B1623" s="69" t="s">
        <v>371</v>
      </c>
      <c r="C1623" s="69" t="s">
        <v>131</v>
      </c>
      <c r="D1623" s="69">
        <v>95</v>
      </c>
      <c r="E1623" s="69">
        <v>21051</v>
      </c>
      <c r="F1623" s="69">
        <v>221.59</v>
      </c>
      <c r="G1623" s="69">
        <v>4954</v>
      </c>
      <c r="H1623" s="69">
        <v>4318</v>
      </c>
      <c r="I1623" s="69">
        <v>0.95</v>
      </c>
      <c r="J1623" s="69">
        <v>47</v>
      </c>
    </row>
    <row r="1624" spans="1:10">
      <c r="A1624" s="86">
        <v>45557</v>
      </c>
      <c r="B1624" s="69" t="s">
        <v>384</v>
      </c>
      <c r="C1624" s="69" t="s">
        <v>157</v>
      </c>
      <c r="D1624" s="69">
        <v>476</v>
      </c>
      <c r="E1624" s="69">
        <v>73252</v>
      </c>
      <c r="F1624" s="69">
        <v>153.88999999999999</v>
      </c>
      <c r="G1624" s="69">
        <v>37453</v>
      </c>
      <c r="H1624" s="69">
        <v>33087</v>
      </c>
      <c r="I1624" s="69">
        <v>0.64</v>
      </c>
      <c r="J1624" s="69">
        <v>239</v>
      </c>
    </row>
    <row r="1625" spans="1:10">
      <c r="A1625" s="86">
        <v>45557</v>
      </c>
      <c r="B1625" s="69" t="s">
        <v>367</v>
      </c>
      <c r="C1625" s="69" t="s">
        <v>109</v>
      </c>
      <c r="D1625" s="69">
        <v>531</v>
      </c>
      <c r="E1625" s="69">
        <v>129206</v>
      </c>
      <c r="F1625" s="69">
        <v>243.33</v>
      </c>
      <c r="G1625" s="69">
        <v>42808</v>
      </c>
      <c r="H1625" s="69">
        <v>34889</v>
      </c>
      <c r="I1625" s="69">
        <v>0.59</v>
      </c>
      <c r="J1625" s="69">
        <v>254</v>
      </c>
    </row>
    <row r="1626" spans="1:10">
      <c r="A1626" s="86">
        <v>45557</v>
      </c>
      <c r="B1626" s="69" t="s">
        <v>387</v>
      </c>
      <c r="C1626" s="69" t="s">
        <v>161</v>
      </c>
      <c r="D1626" s="69">
        <v>302</v>
      </c>
      <c r="E1626" s="69">
        <v>33272</v>
      </c>
      <c r="F1626" s="69">
        <v>110.17</v>
      </c>
      <c r="G1626" s="69">
        <v>19569</v>
      </c>
      <c r="H1626" s="69">
        <v>16668</v>
      </c>
      <c r="I1626" s="69">
        <v>0.71</v>
      </c>
      <c r="J1626" s="69">
        <v>139</v>
      </c>
    </row>
    <row r="1627" spans="1:10">
      <c r="A1627" s="86">
        <v>45557</v>
      </c>
      <c r="B1627" s="69" t="s">
        <v>351</v>
      </c>
      <c r="C1627" s="69" t="s">
        <v>134</v>
      </c>
      <c r="D1627" s="69">
        <v>118</v>
      </c>
      <c r="E1627" s="69">
        <v>18668</v>
      </c>
      <c r="F1627" s="69">
        <v>158.19999999999999</v>
      </c>
      <c r="G1627" s="69">
        <v>6539</v>
      </c>
      <c r="H1627" s="69">
        <v>5620</v>
      </c>
      <c r="I1627" s="69">
        <v>1.02</v>
      </c>
      <c r="J1627" s="69">
        <v>67</v>
      </c>
    </row>
    <row r="1628" spans="1:10">
      <c r="A1628" s="86">
        <v>45557</v>
      </c>
      <c r="B1628" s="69" t="s">
        <v>412</v>
      </c>
      <c r="C1628" s="69" t="s">
        <v>273</v>
      </c>
      <c r="D1628" s="69">
        <v>1155</v>
      </c>
      <c r="E1628" s="69">
        <v>63833</v>
      </c>
      <c r="F1628" s="69">
        <v>55.27</v>
      </c>
      <c r="G1628" s="69">
        <v>36898</v>
      </c>
      <c r="H1628" s="69">
        <v>33384</v>
      </c>
      <c r="I1628" s="69">
        <v>2.23</v>
      </c>
      <c r="J1628" s="69">
        <v>823</v>
      </c>
    </row>
    <row r="1629" spans="1:10">
      <c r="A1629" s="86">
        <v>45557</v>
      </c>
      <c r="B1629" s="69" t="s">
        <v>412</v>
      </c>
      <c r="C1629" s="69" t="s">
        <v>277</v>
      </c>
      <c r="D1629" s="69">
        <v>718</v>
      </c>
      <c r="E1629" s="69">
        <v>49986</v>
      </c>
      <c r="F1629" s="69">
        <v>69.62</v>
      </c>
      <c r="G1629" s="69">
        <v>12878</v>
      </c>
      <c r="H1629" s="69">
        <v>12110</v>
      </c>
      <c r="I1629" s="69">
        <v>5.27</v>
      </c>
      <c r="J1629" s="69">
        <v>679</v>
      </c>
    </row>
    <row r="1630" spans="1:10">
      <c r="A1630" s="86">
        <v>45557</v>
      </c>
      <c r="B1630" s="69" t="s">
        <v>412</v>
      </c>
      <c r="C1630" s="69" t="s">
        <v>282</v>
      </c>
      <c r="D1630" s="69">
        <v>819</v>
      </c>
      <c r="E1630" s="69">
        <v>49191</v>
      </c>
      <c r="F1630" s="69">
        <v>60.06</v>
      </c>
      <c r="G1630" s="69">
        <v>38938</v>
      </c>
      <c r="H1630" s="69">
        <v>29941</v>
      </c>
      <c r="I1630" s="69">
        <v>1.76</v>
      </c>
      <c r="J1630" s="69">
        <v>686</v>
      </c>
    </row>
    <row r="1631" spans="1:10">
      <c r="A1631" s="86">
        <v>45557</v>
      </c>
      <c r="B1631" s="69" t="s">
        <v>407</v>
      </c>
      <c r="C1631" s="69" t="s">
        <v>243</v>
      </c>
      <c r="D1631" s="69">
        <v>325</v>
      </c>
      <c r="E1631" s="69">
        <v>67622</v>
      </c>
      <c r="F1631" s="69">
        <v>208.07</v>
      </c>
      <c r="G1631" s="69">
        <v>22040</v>
      </c>
      <c r="H1631" s="69">
        <v>18565</v>
      </c>
      <c r="I1631" s="69">
        <v>0.02</v>
      </c>
      <c r="J1631" s="69">
        <v>4</v>
      </c>
    </row>
    <row r="1632" spans="1:10">
      <c r="A1632" s="86">
        <v>45557</v>
      </c>
      <c r="B1632" s="69" t="s">
        <v>411</v>
      </c>
      <c r="C1632" s="69" t="s">
        <v>268</v>
      </c>
      <c r="D1632" s="69">
        <v>771</v>
      </c>
      <c r="E1632" s="69">
        <v>63432</v>
      </c>
      <c r="F1632" s="69">
        <v>82.27</v>
      </c>
      <c r="G1632" s="69">
        <v>58438</v>
      </c>
      <c r="H1632" s="69">
        <v>39021</v>
      </c>
      <c r="I1632" s="69">
        <v>1.03</v>
      </c>
      <c r="J1632" s="69">
        <v>602</v>
      </c>
    </row>
    <row r="1633" spans="1:10">
      <c r="A1633" s="86">
        <v>45557</v>
      </c>
      <c r="B1633" s="69" t="s">
        <v>392</v>
      </c>
      <c r="C1633" s="69" t="s">
        <v>185</v>
      </c>
      <c r="D1633" s="69">
        <v>2243</v>
      </c>
      <c r="E1633" s="69">
        <v>173999</v>
      </c>
      <c r="F1633" s="69">
        <v>77.569999999999993</v>
      </c>
      <c r="G1633" s="69">
        <v>202130</v>
      </c>
      <c r="H1633" s="69">
        <v>141744</v>
      </c>
      <c r="I1633" s="69">
        <v>0.84</v>
      </c>
      <c r="J1633" s="69">
        <v>1706</v>
      </c>
    </row>
    <row r="1634" spans="1:10">
      <c r="A1634" s="86">
        <v>45557</v>
      </c>
      <c r="B1634" s="69" t="s">
        <v>405</v>
      </c>
      <c r="C1634" s="69" t="s">
        <v>239</v>
      </c>
      <c r="D1634" s="69">
        <v>523</v>
      </c>
      <c r="E1634" s="69">
        <v>31436</v>
      </c>
      <c r="F1634" s="69">
        <v>60.11</v>
      </c>
      <c r="G1634" s="69">
        <v>17111</v>
      </c>
      <c r="H1634" s="69">
        <v>13672</v>
      </c>
      <c r="I1634" s="69">
        <v>2.33</v>
      </c>
      <c r="J1634" s="69">
        <v>399</v>
      </c>
    </row>
    <row r="1635" spans="1:10">
      <c r="A1635" s="86">
        <v>45557</v>
      </c>
      <c r="B1635" s="69" t="s">
        <v>349</v>
      </c>
      <c r="C1635" s="69" t="s">
        <v>123</v>
      </c>
      <c r="D1635" s="69">
        <v>394</v>
      </c>
      <c r="E1635" s="69">
        <v>89255</v>
      </c>
      <c r="F1635" s="69">
        <v>226.54</v>
      </c>
      <c r="G1635" s="69">
        <v>15906</v>
      </c>
      <c r="H1635" s="69">
        <v>12794</v>
      </c>
      <c r="I1635" s="69">
        <v>1.28</v>
      </c>
      <c r="J1635" s="69">
        <v>204</v>
      </c>
    </row>
    <row r="1636" spans="1:10">
      <c r="A1636" s="86">
        <v>45557</v>
      </c>
      <c r="B1636" s="69" t="s">
        <v>423</v>
      </c>
      <c r="C1636" s="69" t="s">
        <v>422</v>
      </c>
      <c r="D1636" s="69">
        <v>18</v>
      </c>
      <c r="E1636" s="69">
        <v>14774</v>
      </c>
      <c r="F1636" s="69">
        <v>820.78</v>
      </c>
      <c r="G1636" s="69">
        <v>5536</v>
      </c>
      <c r="H1636" s="69">
        <v>3833</v>
      </c>
      <c r="I1636" s="69">
        <v>0.18</v>
      </c>
      <c r="J1636" s="69">
        <v>10</v>
      </c>
    </row>
    <row r="1637" spans="1:10">
      <c r="A1637" s="86">
        <v>45557</v>
      </c>
      <c r="B1637" s="69" t="s">
        <v>425</v>
      </c>
      <c r="C1637" s="69" t="s">
        <v>424</v>
      </c>
      <c r="D1637" s="69">
        <v>15</v>
      </c>
      <c r="E1637" s="69">
        <v>15800</v>
      </c>
      <c r="F1637" s="69">
        <v>1053.33</v>
      </c>
      <c r="G1637" s="69">
        <v>1940</v>
      </c>
      <c r="H1637" s="69">
        <v>1000</v>
      </c>
      <c r="I1637" s="69">
        <v>0.52</v>
      </c>
      <c r="J1637" s="69">
        <v>10</v>
      </c>
    </row>
    <row r="1638" spans="1:10">
      <c r="A1638" s="86">
        <v>45557</v>
      </c>
      <c r="B1638" s="69" t="s">
        <v>427</v>
      </c>
      <c r="C1638" s="69" t="s">
        <v>426</v>
      </c>
      <c r="D1638" s="69">
        <v>22</v>
      </c>
      <c r="E1638" s="69">
        <v>14821</v>
      </c>
      <c r="F1638" s="69">
        <v>673.68</v>
      </c>
      <c r="G1638" s="69">
        <v>5675</v>
      </c>
      <c r="H1638" s="69">
        <v>4187</v>
      </c>
      <c r="I1638" s="69">
        <v>0.23</v>
      </c>
      <c r="J1638" s="69">
        <v>13</v>
      </c>
    </row>
    <row r="1639" spans="1:10">
      <c r="A1639" s="86">
        <v>45557</v>
      </c>
      <c r="B1639" s="69" t="s">
        <v>429</v>
      </c>
      <c r="C1639" s="69" t="s">
        <v>428</v>
      </c>
      <c r="D1639" s="69">
        <v>14</v>
      </c>
      <c r="E1639" s="69">
        <v>14633</v>
      </c>
      <c r="F1639" s="69">
        <v>1045.21</v>
      </c>
      <c r="G1639" s="69">
        <v>1784</v>
      </c>
      <c r="H1639" s="69">
        <v>973</v>
      </c>
      <c r="I1639" s="69">
        <v>0.56000000000000005</v>
      </c>
      <c r="J1639" s="69">
        <v>10</v>
      </c>
    </row>
    <row r="1640" spans="1:10">
      <c r="A1640" s="86">
        <v>45557</v>
      </c>
      <c r="B1640" s="69" t="s">
        <v>375</v>
      </c>
      <c r="C1640" s="69" t="s">
        <v>138</v>
      </c>
      <c r="D1640" s="69">
        <v>236</v>
      </c>
      <c r="E1640" s="69">
        <v>63583</v>
      </c>
      <c r="F1640" s="69">
        <v>269.42</v>
      </c>
      <c r="G1640" s="69">
        <v>20475</v>
      </c>
      <c r="H1640" s="69">
        <v>18483</v>
      </c>
      <c r="I1640" s="69">
        <v>0.64</v>
      </c>
      <c r="J1640" s="69">
        <v>132</v>
      </c>
    </row>
    <row r="1641" spans="1:10">
      <c r="A1641" s="86">
        <v>45557</v>
      </c>
      <c r="B1641" s="69" t="s">
        <v>440</v>
      </c>
      <c r="C1641" s="69" t="s">
        <v>432</v>
      </c>
      <c r="D1641" s="69">
        <v>495</v>
      </c>
      <c r="E1641" s="69">
        <v>43119</v>
      </c>
      <c r="F1641" s="69">
        <v>87.11</v>
      </c>
      <c r="G1641" s="69">
        <v>35387</v>
      </c>
      <c r="H1641" s="69">
        <v>27324</v>
      </c>
      <c r="I1641" s="69">
        <v>1.07</v>
      </c>
      <c r="J1641" s="69">
        <v>378</v>
      </c>
    </row>
    <row r="1642" spans="1:10">
      <c r="A1642" s="86">
        <v>45557</v>
      </c>
      <c r="B1642" s="69" t="s">
        <v>199</v>
      </c>
      <c r="C1642" s="69" t="s">
        <v>454</v>
      </c>
      <c r="D1642" s="69">
        <v>560</v>
      </c>
      <c r="E1642" s="69">
        <v>43311</v>
      </c>
      <c r="F1642" s="69">
        <v>77.34</v>
      </c>
      <c r="G1642" s="69">
        <v>44615</v>
      </c>
      <c r="H1642" s="69">
        <v>32329</v>
      </c>
      <c r="I1642" s="69">
        <v>0.91</v>
      </c>
      <c r="J1642" s="69">
        <v>406</v>
      </c>
    </row>
    <row r="1643" spans="1:10">
      <c r="A1643" s="86">
        <v>45557</v>
      </c>
      <c r="B1643" s="69" t="s">
        <v>237</v>
      </c>
      <c r="C1643" s="69" t="s">
        <v>228</v>
      </c>
      <c r="D1643" s="69">
        <v>106</v>
      </c>
      <c r="E1643" s="69">
        <v>9295</v>
      </c>
      <c r="F1643" s="69">
        <v>87.69</v>
      </c>
      <c r="G1643" s="69">
        <v>5654</v>
      </c>
      <c r="H1643" s="69">
        <v>4570</v>
      </c>
      <c r="I1643" s="69">
        <v>1.54</v>
      </c>
      <c r="J1643" s="69">
        <v>87</v>
      </c>
    </row>
    <row r="1644" spans="1:10">
      <c r="A1644" s="86">
        <v>45557</v>
      </c>
      <c r="B1644" s="69" t="s">
        <v>260</v>
      </c>
      <c r="C1644" s="69" t="s">
        <v>256</v>
      </c>
      <c r="D1644" s="69">
        <v>102</v>
      </c>
      <c r="E1644" s="69">
        <v>9228</v>
      </c>
      <c r="F1644" s="69">
        <v>90.47</v>
      </c>
      <c r="G1644" s="69">
        <v>4957</v>
      </c>
      <c r="H1644" s="69">
        <v>4392</v>
      </c>
      <c r="I1644" s="69">
        <v>1.55</v>
      </c>
      <c r="J1644" s="69">
        <v>77</v>
      </c>
    </row>
    <row r="1645" spans="1:10">
      <c r="A1645" s="86">
        <v>45557</v>
      </c>
      <c r="B1645" s="69" t="s">
        <v>420</v>
      </c>
      <c r="C1645" s="69" t="s">
        <v>419</v>
      </c>
      <c r="D1645" s="69">
        <v>134</v>
      </c>
      <c r="E1645" s="69">
        <v>69565</v>
      </c>
      <c r="F1645" s="69">
        <v>519.14</v>
      </c>
      <c r="G1645" s="69">
        <v>104086</v>
      </c>
      <c r="H1645" s="69">
        <v>99173</v>
      </c>
      <c r="I1645" s="69">
        <v>0</v>
      </c>
      <c r="J1645" s="69">
        <v>2</v>
      </c>
    </row>
    <row r="1646" spans="1:10">
      <c r="A1646" s="86">
        <v>45557</v>
      </c>
      <c r="B1646" s="69" t="s">
        <v>409</v>
      </c>
      <c r="C1646" s="69" t="s">
        <v>253</v>
      </c>
      <c r="D1646" s="69">
        <v>1775</v>
      </c>
      <c r="E1646" s="69">
        <v>111954</v>
      </c>
      <c r="F1646" s="69">
        <v>63.07</v>
      </c>
      <c r="G1646" s="69">
        <v>33190</v>
      </c>
      <c r="H1646" s="69">
        <v>31635</v>
      </c>
      <c r="I1646" s="69">
        <v>4.9000000000000004</v>
      </c>
      <c r="J1646" s="69">
        <v>1626</v>
      </c>
    </row>
    <row r="1647" spans="1:10">
      <c r="A1647" s="86">
        <v>45557</v>
      </c>
      <c r="B1647" s="69" t="s">
        <v>378</v>
      </c>
      <c r="C1647" s="69" t="s">
        <v>145</v>
      </c>
      <c r="D1647" s="69">
        <v>141</v>
      </c>
      <c r="E1647" s="69">
        <v>28454</v>
      </c>
      <c r="F1647" s="69">
        <v>201.8</v>
      </c>
      <c r="G1647" s="69">
        <v>4628</v>
      </c>
      <c r="H1647" s="69">
        <v>4058</v>
      </c>
      <c r="I1647" s="69">
        <v>1.3</v>
      </c>
      <c r="J1647" s="69">
        <v>60</v>
      </c>
    </row>
    <row r="1648" spans="1:10">
      <c r="A1648" s="86">
        <v>45557</v>
      </c>
      <c r="B1648" s="69" t="s">
        <v>444</v>
      </c>
      <c r="C1648" s="69" t="s">
        <v>432</v>
      </c>
      <c r="D1648" s="69">
        <v>459</v>
      </c>
      <c r="E1648" s="69">
        <v>42852</v>
      </c>
      <c r="F1648" s="69">
        <v>93.36</v>
      </c>
      <c r="G1648" s="69">
        <v>45551</v>
      </c>
      <c r="H1648" s="69">
        <v>30650</v>
      </c>
      <c r="I1648" s="69">
        <v>0.81</v>
      </c>
      <c r="J1648" s="69">
        <v>371</v>
      </c>
    </row>
    <row r="1649" spans="1:10">
      <c r="A1649" s="86">
        <v>45557</v>
      </c>
      <c r="B1649" s="69" t="s">
        <v>196</v>
      </c>
      <c r="C1649" s="69" t="s">
        <v>454</v>
      </c>
      <c r="D1649" s="69">
        <v>473</v>
      </c>
      <c r="E1649" s="69">
        <v>43108</v>
      </c>
      <c r="F1649" s="69">
        <v>91.14</v>
      </c>
      <c r="G1649" s="69">
        <v>53216</v>
      </c>
      <c r="H1649" s="69">
        <v>33735</v>
      </c>
      <c r="I1649" s="69">
        <v>0.73</v>
      </c>
      <c r="J1649" s="69">
        <v>387</v>
      </c>
    </row>
    <row r="1650" spans="1:10">
      <c r="A1650" s="86">
        <v>45557</v>
      </c>
      <c r="B1650" s="69" t="s">
        <v>235</v>
      </c>
      <c r="C1650" s="69" t="s">
        <v>228</v>
      </c>
      <c r="D1650" s="69">
        <v>105</v>
      </c>
      <c r="E1650" s="69">
        <v>9049</v>
      </c>
      <c r="F1650" s="69">
        <v>86.18</v>
      </c>
      <c r="G1650" s="69">
        <v>6607</v>
      </c>
      <c r="H1650" s="69">
        <v>4851</v>
      </c>
      <c r="I1650" s="69">
        <v>1.38</v>
      </c>
      <c r="J1650" s="69">
        <v>91</v>
      </c>
    </row>
    <row r="1651" spans="1:10">
      <c r="A1651" s="86">
        <v>45557</v>
      </c>
      <c r="B1651" s="69" t="s">
        <v>262</v>
      </c>
      <c r="C1651" s="69" t="s">
        <v>256</v>
      </c>
      <c r="D1651" s="69">
        <v>102</v>
      </c>
      <c r="E1651" s="69">
        <v>9229</v>
      </c>
      <c r="F1651" s="69">
        <v>90.48</v>
      </c>
      <c r="G1651" s="69">
        <v>5090</v>
      </c>
      <c r="H1651" s="69">
        <v>4137</v>
      </c>
      <c r="I1651" s="69">
        <v>1.61</v>
      </c>
      <c r="J1651" s="69">
        <v>82</v>
      </c>
    </row>
    <row r="1652" spans="1:10">
      <c r="A1652" s="86">
        <v>45557</v>
      </c>
      <c r="B1652" s="69" t="s">
        <v>380</v>
      </c>
      <c r="C1652" s="69" t="s">
        <v>150</v>
      </c>
      <c r="D1652" s="69">
        <v>173</v>
      </c>
      <c r="E1652" s="69">
        <v>24013</v>
      </c>
      <c r="F1652" s="69">
        <v>138.80000000000001</v>
      </c>
      <c r="G1652" s="69">
        <v>7152</v>
      </c>
      <c r="H1652" s="69">
        <v>6267</v>
      </c>
      <c r="I1652" s="69">
        <v>1.02</v>
      </c>
      <c r="J1652" s="69">
        <v>73</v>
      </c>
    </row>
    <row r="1653" spans="1:10">
      <c r="A1653" s="86">
        <v>45557</v>
      </c>
      <c r="B1653" s="69" t="s">
        <v>233</v>
      </c>
      <c r="C1653" s="69" t="s">
        <v>228</v>
      </c>
      <c r="D1653" s="69">
        <v>192</v>
      </c>
      <c r="E1653" s="69">
        <v>9145</v>
      </c>
      <c r="F1653" s="69">
        <v>47.63</v>
      </c>
      <c r="G1653" s="69">
        <v>5178</v>
      </c>
      <c r="H1653" s="69">
        <v>3499</v>
      </c>
      <c r="I1653" s="69">
        <v>2.1800000000000002</v>
      </c>
      <c r="J1653" s="69">
        <v>113</v>
      </c>
    </row>
    <row r="1654" spans="1:10">
      <c r="A1654" s="86">
        <v>45557</v>
      </c>
      <c r="B1654" s="69" t="s">
        <v>261</v>
      </c>
      <c r="C1654" s="69" t="s">
        <v>256</v>
      </c>
      <c r="D1654" s="69">
        <v>141</v>
      </c>
      <c r="E1654" s="69">
        <v>9297</v>
      </c>
      <c r="F1654" s="69">
        <v>65.94</v>
      </c>
      <c r="G1654" s="69">
        <v>3294</v>
      </c>
      <c r="H1654" s="69">
        <v>2875</v>
      </c>
      <c r="I1654" s="69">
        <v>2.46</v>
      </c>
      <c r="J1654" s="69">
        <v>81</v>
      </c>
    </row>
    <row r="1655" spans="1:10">
      <c r="A1655" s="86">
        <v>45557</v>
      </c>
      <c r="B1655" s="69" t="s">
        <v>352</v>
      </c>
      <c r="C1655" s="69" t="s">
        <v>141</v>
      </c>
      <c r="D1655" s="69">
        <v>70</v>
      </c>
      <c r="E1655" s="69">
        <v>10813</v>
      </c>
      <c r="F1655" s="69">
        <v>154.47</v>
      </c>
      <c r="G1655" s="69">
        <v>1474</v>
      </c>
      <c r="H1655" s="69">
        <v>1120</v>
      </c>
      <c r="I1655" s="69">
        <v>1.76</v>
      </c>
      <c r="J1655" s="69">
        <v>26</v>
      </c>
    </row>
    <row r="1656" spans="1:10">
      <c r="A1656" s="86">
        <v>45557</v>
      </c>
      <c r="B1656" s="69" t="s">
        <v>355</v>
      </c>
      <c r="C1656" s="69" t="s">
        <v>141</v>
      </c>
      <c r="D1656" s="69">
        <v>122</v>
      </c>
      <c r="E1656" s="69">
        <v>10862</v>
      </c>
      <c r="F1656" s="69">
        <v>89.03</v>
      </c>
      <c r="G1656" s="69">
        <v>2996</v>
      </c>
      <c r="H1656" s="69">
        <v>2463</v>
      </c>
      <c r="I1656" s="69">
        <v>1.97</v>
      </c>
      <c r="J1656" s="69">
        <v>59</v>
      </c>
    </row>
    <row r="1657" spans="1:10">
      <c r="A1657" s="86">
        <v>45557</v>
      </c>
      <c r="B1657" s="69" t="s">
        <v>356</v>
      </c>
      <c r="C1657" s="69" t="s">
        <v>141</v>
      </c>
      <c r="D1657" s="69">
        <v>116</v>
      </c>
      <c r="E1657" s="69">
        <v>10585</v>
      </c>
      <c r="F1657" s="69">
        <v>91.25</v>
      </c>
      <c r="G1657" s="69">
        <v>2085</v>
      </c>
      <c r="H1657" s="69">
        <v>1687</v>
      </c>
      <c r="I1657" s="69">
        <v>2.4</v>
      </c>
      <c r="J1657" s="69">
        <v>50</v>
      </c>
    </row>
    <row r="1658" spans="1:10">
      <c r="A1658" s="86">
        <v>45557</v>
      </c>
      <c r="B1658" s="69" t="s">
        <v>357</v>
      </c>
      <c r="C1658" s="69" t="s">
        <v>141</v>
      </c>
      <c r="D1658" s="69">
        <v>89</v>
      </c>
      <c r="E1658" s="69">
        <v>10698</v>
      </c>
      <c r="F1658" s="69">
        <v>120.2</v>
      </c>
      <c r="G1658" s="69">
        <v>2049</v>
      </c>
      <c r="H1658" s="69">
        <v>1779</v>
      </c>
      <c r="I1658" s="69">
        <v>2.0499999999999998</v>
      </c>
      <c r="J1658" s="69">
        <v>42</v>
      </c>
    </row>
    <row r="1659" spans="1:10">
      <c r="A1659" s="86">
        <v>45557</v>
      </c>
      <c r="B1659" s="69" t="s">
        <v>358</v>
      </c>
      <c r="C1659" s="69" t="s">
        <v>141</v>
      </c>
      <c r="D1659" s="69">
        <v>107</v>
      </c>
      <c r="E1659" s="69">
        <v>10744</v>
      </c>
      <c r="F1659" s="69">
        <v>100.41</v>
      </c>
      <c r="G1659" s="69">
        <v>2197</v>
      </c>
      <c r="H1659" s="69">
        <v>1928</v>
      </c>
      <c r="I1659" s="69">
        <v>1.64</v>
      </c>
      <c r="J1659" s="69">
        <v>36</v>
      </c>
    </row>
    <row r="1660" spans="1:10">
      <c r="A1660" s="86">
        <v>45557</v>
      </c>
      <c r="B1660" s="69" t="s">
        <v>359</v>
      </c>
      <c r="C1660" s="69" t="s">
        <v>141</v>
      </c>
      <c r="D1660" s="69">
        <v>107</v>
      </c>
      <c r="E1660" s="69">
        <v>10734</v>
      </c>
      <c r="F1660" s="69">
        <v>100.32</v>
      </c>
      <c r="G1660" s="69">
        <v>3974</v>
      </c>
      <c r="H1660" s="69">
        <v>3270</v>
      </c>
      <c r="I1660" s="69">
        <v>1.21</v>
      </c>
      <c r="J1660" s="69">
        <v>48</v>
      </c>
    </row>
    <row r="1661" spans="1:10">
      <c r="A1661" s="86">
        <v>45557</v>
      </c>
      <c r="B1661" s="69" t="s">
        <v>360</v>
      </c>
      <c r="C1661" s="69" t="s">
        <v>141</v>
      </c>
      <c r="D1661" s="69">
        <v>97</v>
      </c>
      <c r="E1661" s="69">
        <v>10640</v>
      </c>
      <c r="F1661" s="69">
        <v>109.69</v>
      </c>
      <c r="G1661" s="69">
        <v>2392</v>
      </c>
      <c r="H1661" s="69">
        <v>1968</v>
      </c>
      <c r="I1661" s="69">
        <v>2.2599999999999998</v>
      </c>
      <c r="J1661" s="69">
        <v>54</v>
      </c>
    </row>
    <row r="1662" spans="1:10">
      <c r="A1662" s="86">
        <v>45557</v>
      </c>
      <c r="B1662" s="69" t="s">
        <v>361</v>
      </c>
      <c r="C1662" s="69" t="s">
        <v>141</v>
      </c>
      <c r="D1662" s="69">
        <v>126</v>
      </c>
      <c r="E1662" s="69">
        <v>10704</v>
      </c>
      <c r="F1662" s="69">
        <v>84.95</v>
      </c>
      <c r="G1662" s="69">
        <v>1958</v>
      </c>
      <c r="H1662" s="69">
        <v>1678</v>
      </c>
      <c r="I1662" s="69">
        <v>2.5</v>
      </c>
      <c r="J1662" s="69">
        <v>49</v>
      </c>
    </row>
    <row r="1663" spans="1:10">
      <c r="A1663" s="86">
        <v>45557</v>
      </c>
      <c r="B1663" s="69" t="s">
        <v>362</v>
      </c>
      <c r="C1663" s="69" t="s">
        <v>141</v>
      </c>
      <c r="D1663" s="69">
        <v>117</v>
      </c>
      <c r="E1663" s="69">
        <v>10877</v>
      </c>
      <c r="F1663" s="69">
        <v>92.97</v>
      </c>
      <c r="G1663" s="69">
        <v>2553</v>
      </c>
      <c r="H1663" s="69">
        <v>2070</v>
      </c>
      <c r="I1663" s="69">
        <v>2.15</v>
      </c>
      <c r="J1663" s="69">
        <v>55</v>
      </c>
    </row>
    <row r="1664" spans="1:10">
      <c r="A1664" s="86">
        <v>45557</v>
      </c>
      <c r="B1664" s="69" t="s">
        <v>363</v>
      </c>
      <c r="C1664" s="69" t="s">
        <v>141</v>
      </c>
      <c r="D1664" s="69">
        <v>142</v>
      </c>
      <c r="E1664" s="69">
        <v>10770</v>
      </c>
      <c r="F1664" s="69">
        <v>75.849999999999994</v>
      </c>
      <c r="G1664" s="69">
        <v>2882</v>
      </c>
      <c r="H1664" s="69">
        <v>2467</v>
      </c>
      <c r="I1664" s="69">
        <v>2.2599999999999998</v>
      </c>
      <c r="J1664" s="69">
        <v>65</v>
      </c>
    </row>
    <row r="1665" spans="1:10">
      <c r="A1665" s="86">
        <v>45557</v>
      </c>
      <c r="B1665" s="69" t="s">
        <v>364</v>
      </c>
      <c r="C1665" s="69" t="s">
        <v>141</v>
      </c>
      <c r="D1665" s="69">
        <v>126</v>
      </c>
      <c r="E1665" s="69">
        <v>10958</v>
      </c>
      <c r="F1665" s="69">
        <v>86.97</v>
      </c>
      <c r="G1665" s="69">
        <v>2969</v>
      </c>
      <c r="H1665" s="69">
        <v>2402</v>
      </c>
      <c r="I1665" s="69">
        <v>2.12</v>
      </c>
      <c r="J1665" s="69">
        <v>63</v>
      </c>
    </row>
    <row r="1666" spans="1:10">
      <c r="A1666" s="86">
        <v>45557</v>
      </c>
      <c r="B1666" s="69" t="s">
        <v>453</v>
      </c>
      <c r="C1666" s="69" t="s">
        <v>228</v>
      </c>
      <c r="D1666" s="69">
        <v>103</v>
      </c>
      <c r="E1666" s="69">
        <v>9339</v>
      </c>
      <c r="F1666" s="69">
        <v>90.67</v>
      </c>
      <c r="G1666" s="69">
        <v>5058</v>
      </c>
      <c r="H1666" s="69">
        <v>4061</v>
      </c>
      <c r="I1666" s="69">
        <v>1.6</v>
      </c>
      <c r="J1666" s="69">
        <v>81</v>
      </c>
    </row>
    <row r="1667" spans="1:10">
      <c r="A1667" s="86">
        <v>45557</v>
      </c>
      <c r="B1667" s="69" t="s">
        <v>265</v>
      </c>
      <c r="C1667" s="69" t="s">
        <v>256</v>
      </c>
      <c r="D1667" s="69">
        <v>105</v>
      </c>
      <c r="E1667" s="69">
        <v>9117</v>
      </c>
      <c r="F1667" s="69">
        <v>86.83</v>
      </c>
      <c r="G1667" s="69">
        <v>4274</v>
      </c>
      <c r="H1667" s="69">
        <v>3519</v>
      </c>
      <c r="I1667" s="69">
        <v>2.08</v>
      </c>
      <c r="J1667" s="69">
        <v>89</v>
      </c>
    </row>
    <row r="1668" spans="1:10">
      <c r="A1668" s="86">
        <v>45557</v>
      </c>
      <c r="B1668" s="69" t="s">
        <v>381</v>
      </c>
      <c r="C1668" s="69" t="s">
        <v>153</v>
      </c>
      <c r="D1668" s="69">
        <v>84</v>
      </c>
      <c r="E1668" s="69">
        <v>23307</v>
      </c>
      <c r="F1668" s="69">
        <v>277.45999999999998</v>
      </c>
      <c r="G1668" s="69">
        <v>3941</v>
      </c>
      <c r="H1668" s="69">
        <v>3203</v>
      </c>
      <c r="I1668" s="69">
        <v>1.1399999999999999</v>
      </c>
      <c r="J1668" s="69">
        <v>45</v>
      </c>
    </row>
    <row r="1669" spans="1:10">
      <c r="A1669" s="86">
        <v>45557</v>
      </c>
      <c r="B1669" s="69" t="s">
        <v>446</v>
      </c>
      <c r="C1669" s="69" t="s">
        <v>432</v>
      </c>
      <c r="D1669" s="69">
        <v>616</v>
      </c>
      <c r="E1669" s="69">
        <v>44258</v>
      </c>
      <c r="F1669" s="69">
        <v>71.849999999999994</v>
      </c>
      <c r="G1669" s="69">
        <v>34456</v>
      </c>
      <c r="H1669" s="69">
        <v>29302</v>
      </c>
      <c r="I1669" s="69">
        <v>1.27</v>
      </c>
      <c r="J1669" s="69">
        <v>438</v>
      </c>
    </row>
    <row r="1670" spans="1:10">
      <c r="A1670" s="86">
        <v>45557</v>
      </c>
      <c r="B1670" s="69" t="s">
        <v>200</v>
      </c>
      <c r="C1670" s="69" t="s">
        <v>454</v>
      </c>
      <c r="D1670" s="69">
        <v>787</v>
      </c>
      <c r="E1670" s="69">
        <v>43369</v>
      </c>
      <c r="F1670" s="69">
        <v>55.11</v>
      </c>
      <c r="G1670" s="69">
        <v>39972</v>
      </c>
      <c r="H1670" s="69">
        <v>34393</v>
      </c>
      <c r="I1670" s="69">
        <v>1.21</v>
      </c>
      <c r="J1670" s="69">
        <v>485</v>
      </c>
    </row>
    <row r="1671" spans="1:10">
      <c r="A1671" s="86">
        <v>45557</v>
      </c>
      <c r="B1671" s="69" t="s">
        <v>232</v>
      </c>
      <c r="C1671" s="69" t="s">
        <v>228</v>
      </c>
      <c r="D1671" s="69">
        <v>108</v>
      </c>
      <c r="E1671" s="69">
        <v>8964</v>
      </c>
      <c r="F1671" s="69">
        <v>83</v>
      </c>
      <c r="G1671" s="69">
        <v>6459</v>
      </c>
      <c r="H1671" s="69">
        <v>5767</v>
      </c>
      <c r="I1671" s="69">
        <v>1.39</v>
      </c>
      <c r="J1671" s="69">
        <v>90</v>
      </c>
    </row>
    <row r="1672" spans="1:10">
      <c r="A1672" s="86">
        <v>45557</v>
      </c>
      <c r="B1672" s="69" t="s">
        <v>258</v>
      </c>
      <c r="C1672" s="69" t="s">
        <v>256</v>
      </c>
      <c r="D1672" s="69">
        <v>110</v>
      </c>
      <c r="E1672" s="69">
        <v>9192</v>
      </c>
      <c r="F1672" s="69">
        <v>83.56</v>
      </c>
      <c r="G1672" s="69">
        <v>4100</v>
      </c>
      <c r="H1672" s="69">
        <v>3624</v>
      </c>
      <c r="I1672" s="69">
        <v>2.1</v>
      </c>
      <c r="J1672" s="69">
        <v>86</v>
      </c>
    </row>
    <row r="1673" spans="1:10">
      <c r="A1673" s="86">
        <v>45557</v>
      </c>
      <c r="B1673" s="69" t="s">
        <v>231</v>
      </c>
      <c r="C1673" s="69" t="s">
        <v>228</v>
      </c>
      <c r="D1673" s="69">
        <v>176</v>
      </c>
      <c r="E1673" s="69">
        <v>8911</v>
      </c>
      <c r="F1673" s="69">
        <v>50.63</v>
      </c>
      <c r="G1673" s="69">
        <v>5348</v>
      </c>
      <c r="H1673" s="69">
        <v>4619</v>
      </c>
      <c r="I1673" s="69">
        <v>2.19</v>
      </c>
      <c r="J1673" s="69">
        <v>117</v>
      </c>
    </row>
    <row r="1674" spans="1:10">
      <c r="A1674" s="86">
        <v>45557</v>
      </c>
      <c r="B1674" s="69" t="s">
        <v>257</v>
      </c>
      <c r="C1674" s="69" t="s">
        <v>256</v>
      </c>
      <c r="D1674" s="69">
        <v>122</v>
      </c>
      <c r="E1674" s="69">
        <v>8848</v>
      </c>
      <c r="F1674" s="69">
        <v>72.52</v>
      </c>
      <c r="G1674" s="69">
        <v>3932</v>
      </c>
      <c r="H1674" s="69">
        <v>3367</v>
      </c>
      <c r="I1674" s="69">
        <v>2.0299999999999998</v>
      </c>
      <c r="J1674" s="69">
        <v>80</v>
      </c>
    </row>
    <row r="1675" spans="1:10">
      <c r="A1675" s="86">
        <v>45558</v>
      </c>
      <c r="B1675" s="69" t="s">
        <v>348</v>
      </c>
      <c r="C1675" s="69" t="s">
        <v>123</v>
      </c>
      <c r="D1675" s="69">
        <v>1</v>
      </c>
      <c r="E1675" s="69">
        <v>716</v>
      </c>
      <c r="F1675" s="69">
        <v>716</v>
      </c>
      <c r="G1675" s="69">
        <v>114</v>
      </c>
      <c r="H1675" s="69">
        <v>109</v>
      </c>
      <c r="I1675" s="69">
        <v>0.88</v>
      </c>
      <c r="J1675" s="69">
        <v>1</v>
      </c>
    </row>
    <row r="1676" spans="1:10">
      <c r="A1676" s="86">
        <v>45558</v>
      </c>
      <c r="B1676" s="69" t="s">
        <v>404</v>
      </c>
      <c r="C1676" s="69" t="s">
        <v>223</v>
      </c>
      <c r="D1676" s="69">
        <v>122</v>
      </c>
      <c r="E1676" s="69">
        <v>16897</v>
      </c>
      <c r="F1676" s="69">
        <v>138.5</v>
      </c>
      <c r="G1676" s="69">
        <v>10350</v>
      </c>
      <c r="H1676" s="69">
        <v>9378</v>
      </c>
      <c r="I1676" s="69">
        <v>0.53</v>
      </c>
      <c r="J1676" s="69">
        <v>55</v>
      </c>
    </row>
    <row r="1677" spans="1:10">
      <c r="A1677" s="86">
        <v>45558</v>
      </c>
      <c r="B1677" s="69" t="s">
        <v>408</v>
      </c>
      <c r="C1677" s="69" t="s">
        <v>248</v>
      </c>
      <c r="D1677" s="69">
        <v>1508</v>
      </c>
      <c r="E1677" s="69">
        <v>105742</v>
      </c>
      <c r="F1677" s="69">
        <v>70.12</v>
      </c>
      <c r="G1677" s="69">
        <v>26699</v>
      </c>
      <c r="H1677" s="69">
        <v>25091</v>
      </c>
      <c r="I1677" s="69">
        <v>5</v>
      </c>
      <c r="J1677" s="69">
        <v>1336</v>
      </c>
    </row>
    <row r="1678" spans="1:10">
      <c r="A1678" s="86">
        <v>45558</v>
      </c>
      <c r="B1678" s="69" t="s">
        <v>388</v>
      </c>
      <c r="C1678" s="69" t="s">
        <v>388</v>
      </c>
      <c r="D1678" s="69">
        <v>0</v>
      </c>
      <c r="E1678" s="69">
        <v>0</v>
      </c>
      <c r="G1678" s="69">
        <v>0</v>
      </c>
      <c r="H1678" s="69">
        <v>0</v>
      </c>
    </row>
    <row r="1679" spans="1:10">
      <c r="A1679" s="86">
        <v>45558</v>
      </c>
      <c r="B1679" s="69" t="s">
        <v>179</v>
      </c>
      <c r="C1679" s="69" t="s">
        <v>179</v>
      </c>
      <c r="D1679" s="69">
        <v>269</v>
      </c>
      <c r="E1679" s="69">
        <v>40619</v>
      </c>
      <c r="F1679" s="69">
        <v>151</v>
      </c>
      <c r="G1679" s="69">
        <v>57937</v>
      </c>
      <c r="H1679" s="69">
        <v>57294</v>
      </c>
      <c r="I1679" s="69">
        <v>0</v>
      </c>
    </row>
    <row r="1680" spans="1:10">
      <c r="A1680" s="86">
        <v>45558</v>
      </c>
      <c r="B1680" s="69" t="s">
        <v>394</v>
      </c>
      <c r="C1680" s="69" t="s">
        <v>393</v>
      </c>
      <c r="D1680" s="69">
        <v>1947</v>
      </c>
      <c r="E1680" s="69">
        <v>143687</v>
      </c>
      <c r="F1680" s="69">
        <v>73.8</v>
      </c>
      <c r="G1680" s="69">
        <v>146849</v>
      </c>
      <c r="H1680" s="69">
        <v>104136</v>
      </c>
      <c r="I1680" s="69">
        <v>0.8</v>
      </c>
      <c r="J1680" s="69">
        <v>1168</v>
      </c>
    </row>
    <row r="1681" spans="1:10">
      <c r="A1681" s="86">
        <v>45558</v>
      </c>
      <c r="B1681" s="69" t="s">
        <v>395</v>
      </c>
      <c r="C1681" s="69" t="s">
        <v>393</v>
      </c>
      <c r="D1681" s="69">
        <v>3427</v>
      </c>
      <c r="E1681" s="69">
        <v>252358</v>
      </c>
      <c r="F1681" s="69">
        <v>73.64</v>
      </c>
      <c r="G1681" s="69">
        <v>264503</v>
      </c>
      <c r="H1681" s="69">
        <v>182658</v>
      </c>
      <c r="I1681" s="69">
        <v>0.78</v>
      </c>
      <c r="J1681" s="69">
        <v>2070</v>
      </c>
    </row>
    <row r="1682" spans="1:10">
      <c r="A1682" s="86">
        <v>45558</v>
      </c>
      <c r="B1682" s="69" t="s">
        <v>396</v>
      </c>
      <c r="C1682" s="69" t="s">
        <v>393</v>
      </c>
      <c r="D1682" s="69">
        <v>366</v>
      </c>
      <c r="E1682" s="69">
        <v>23669</v>
      </c>
      <c r="F1682" s="69">
        <v>64.67</v>
      </c>
      <c r="G1682" s="69">
        <v>24211</v>
      </c>
      <c r="H1682" s="69">
        <v>16797</v>
      </c>
      <c r="I1682" s="69">
        <v>0.82</v>
      </c>
      <c r="J1682" s="69">
        <v>198</v>
      </c>
    </row>
    <row r="1683" spans="1:10">
      <c r="A1683" s="86">
        <v>45558</v>
      </c>
      <c r="B1683" s="69" t="s">
        <v>202</v>
      </c>
      <c r="C1683" s="69" t="s">
        <v>454</v>
      </c>
      <c r="D1683" s="69">
        <v>0</v>
      </c>
      <c r="E1683" s="69">
        <v>0</v>
      </c>
      <c r="G1683" s="69">
        <v>0</v>
      </c>
      <c r="H1683" s="69">
        <v>0</v>
      </c>
    </row>
    <row r="1684" spans="1:10">
      <c r="A1684" s="86">
        <v>45558</v>
      </c>
      <c r="B1684" s="69" t="s">
        <v>198</v>
      </c>
      <c r="C1684" s="69" t="s">
        <v>454</v>
      </c>
      <c r="D1684" s="69">
        <v>0</v>
      </c>
      <c r="E1684" s="69">
        <v>0</v>
      </c>
      <c r="G1684" s="69">
        <v>0</v>
      </c>
      <c r="H1684" s="69">
        <v>0</v>
      </c>
    </row>
    <row r="1685" spans="1:10">
      <c r="A1685" s="86">
        <v>45558</v>
      </c>
      <c r="B1685" s="69" t="s">
        <v>433</v>
      </c>
      <c r="C1685" s="69" t="s">
        <v>432</v>
      </c>
      <c r="D1685" s="69">
        <v>0</v>
      </c>
      <c r="E1685" s="69">
        <v>0</v>
      </c>
      <c r="G1685" s="69">
        <v>0</v>
      </c>
      <c r="H1685" s="69">
        <v>0</v>
      </c>
    </row>
    <row r="1686" spans="1:10">
      <c r="A1686" s="86">
        <v>45558</v>
      </c>
      <c r="B1686" s="69" t="s">
        <v>436</v>
      </c>
      <c r="C1686" s="69" t="s">
        <v>432</v>
      </c>
      <c r="D1686" s="69">
        <v>603</v>
      </c>
      <c r="E1686" s="69">
        <v>41771</v>
      </c>
      <c r="F1686" s="69">
        <v>69.27</v>
      </c>
      <c r="G1686" s="69">
        <v>39582</v>
      </c>
      <c r="H1686" s="69">
        <v>34039</v>
      </c>
      <c r="I1686" s="69">
        <v>1.08</v>
      </c>
      <c r="J1686" s="69">
        <v>427</v>
      </c>
    </row>
    <row r="1687" spans="1:10">
      <c r="A1687" s="86">
        <v>45558</v>
      </c>
      <c r="B1687" s="69" t="s">
        <v>201</v>
      </c>
      <c r="C1687" s="69" t="s">
        <v>454</v>
      </c>
      <c r="D1687" s="69">
        <v>601</v>
      </c>
      <c r="E1687" s="69">
        <v>43608</v>
      </c>
      <c r="F1687" s="69">
        <v>72.56</v>
      </c>
      <c r="G1687" s="69">
        <v>45440</v>
      </c>
      <c r="H1687" s="69">
        <v>36752</v>
      </c>
      <c r="I1687" s="69">
        <v>0.97</v>
      </c>
      <c r="J1687" s="69">
        <v>442</v>
      </c>
    </row>
    <row r="1688" spans="1:10">
      <c r="A1688" s="86">
        <v>45558</v>
      </c>
      <c r="B1688" s="69" t="s">
        <v>452</v>
      </c>
      <c r="C1688" s="69" t="s">
        <v>228</v>
      </c>
      <c r="D1688" s="69">
        <v>103</v>
      </c>
      <c r="E1688" s="69">
        <v>9087</v>
      </c>
      <c r="F1688" s="69">
        <v>88.22</v>
      </c>
      <c r="G1688" s="69">
        <v>7030</v>
      </c>
      <c r="H1688" s="69">
        <v>5955</v>
      </c>
      <c r="I1688" s="69">
        <v>1.04</v>
      </c>
      <c r="J1688" s="69">
        <v>73</v>
      </c>
    </row>
    <row r="1689" spans="1:10">
      <c r="A1689" s="86">
        <v>45558</v>
      </c>
      <c r="B1689" s="69" t="s">
        <v>449</v>
      </c>
      <c r="C1689" s="69" t="s">
        <v>448</v>
      </c>
      <c r="D1689" s="69">
        <v>0</v>
      </c>
      <c r="E1689" s="69">
        <v>0</v>
      </c>
      <c r="G1689" s="69">
        <v>0</v>
      </c>
      <c r="H1689" s="69">
        <v>0</v>
      </c>
    </row>
    <row r="1690" spans="1:10">
      <c r="A1690" s="86">
        <v>45558</v>
      </c>
      <c r="B1690" s="69" t="s">
        <v>451</v>
      </c>
      <c r="C1690" s="69" t="s">
        <v>450</v>
      </c>
      <c r="D1690" s="69">
        <v>0</v>
      </c>
      <c r="E1690" s="69">
        <v>0</v>
      </c>
      <c r="G1690" s="69">
        <v>0</v>
      </c>
      <c r="H1690" s="69">
        <v>0</v>
      </c>
    </row>
    <row r="1691" spans="1:10">
      <c r="A1691" s="86">
        <v>45558</v>
      </c>
      <c r="B1691" s="69" t="s">
        <v>397</v>
      </c>
      <c r="C1691" s="69" t="s">
        <v>191</v>
      </c>
      <c r="D1691" s="69">
        <v>9</v>
      </c>
      <c r="E1691" s="69">
        <v>653</v>
      </c>
      <c r="F1691" s="69">
        <v>72.56</v>
      </c>
      <c r="G1691" s="69">
        <v>229</v>
      </c>
      <c r="H1691" s="69">
        <v>195</v>
      </c>
      <c r="I1691" s="69">
        <v>2.62</v>
      </c>
      <c r="J1691" s="69">
        <v>6</v>
      </c>
    </row>
    <row r="1692" spans="1:10">
      <c r="A1692" s="86">
        <v>45558</v>
      </c>
      <c r="B1692" s="69" t="s">
        <v>398</v>
      </c>
      <c r="C1692" s="69" t="s">
        <v>191</v>
      </c>
      <c r="D1692" s="69">
        <v>247</v>
      </c>
      <c r="E1692" s="69">
        <v>16075</v>
      </c>
      <c r="F1692" s="69">
        <v>65.08</v>
      </c>
      <c r="G1692" s="69">
        <v>8160</v>
      </c>
      <c r="H1692" s="69">
        <v>7398</v>
      </c>
      <c r="I1692" s="69">
        <v>2.11</v>
      </c>
      <c r="J1692" s="69">
        <v>172</v>
      </c>
    </row>
    <row r="1693" spans="1:10">
      <c r="A1693" s="86">
        <v>45558</v>
      </c>
      <c r="B1693" s="69" t="s">
        <v>399</v>
      </c>
      <c r="C1693" s="69" t="s">
        <v>191</v>
      </c>
      <c r="D1693" s="69">
        <v>973</v>
      </c>
      <c r="E1693" s="69">
        <v>72884</v>
      </c>
      <c r="F1693" s="69">
        <v>74.91</v>
      </c>
      <c r="G1693" s="69">
        <v>42076</v>
      </c>
      <c r="H1693" s="69">
        <v>35429</v>
      </c>
      <c r="I1693" s="69">
        <v>1.75</v>
      </c>
      <c r="J1693" s="69">
        <v>736</v>
      </c>
    </row>
    <row r="1694" spans="1:10">
      <c r="A1694" s="86">
        <v>45558</v>
      </c>
      <c r="B1694" s="69" t="s">
        <v>400</v>
      </c>
      <c r="C1694" s="69" t="s">
        <v>205</v>
      </c>
      <c r="D1694" s="69">
        <v>232</v>
      </c>
      <c r="E1694" s="69">
        <v>21672</v>
      </c>
      <c r="F1694" s="69">
        <v>93.41</v>
      </c>
      <c r="G1694" s="69">
        <v>6502</v>
      </c>
      <c r="H1694" s="69">
        <v>5792</v>
      </c>
      <c r="I1694" s="69">
        <v>0.38</v>
      </c>
      <c r="J1694" s="69">
        <v>25</v>
      </c>
    </row>
    <row r="1695" spans="1:10">
      <c r="A1695" s="86">
        <v>45558</v>
      </c>
      <c r="B1695" s="69" t="s">
        <v>401</v>
      </c>
      <c r="C1695" s="69" t="s">
        <v>205</v>
      </c>
      <c r="D1695" s="69">
        <v>79</v>
      </c>
      <c r="E1695" s="69">
        <v>4754</v>
      </c>
      <c r="F1695" s="69">
        <v>60.18</v>
      </c>
      <c r="G1695" s="69">
        <v>865</v>
      </c>
      <c r="H1695" s="69">
        <v>780</v>
      </c>
      <c r="I1695" s="69">
        <v>0.35</v>
      </c>
      <c r="J1695" s="69">
        <v>3</v>
      </c>
    </row>
    <row r="1696" spans="1:10">
      <c r="A1696" s="86">
        <v>45558</v>
      </c>
      <c r="B1696" s="69" t="s">
        <v>402</v>
      </c>
      <c r="C1696" s="69" t="s">
        <v>205</v>
      </c>
      <c r="D1696" s="69">
        <v>297</v>
      </c>
      <c r="E1696" s="69">
        <v>23920</v>
      </c>
      <c r="F1696" s="69">
        <v>80.540000000000006</v>
      </c>
      <c r="G1696" s="69">
        <v>4749</v>
      </c>
      <c r="H1696" s="69">
        <v>3952</v>
      </c>
      <c r="I1696" s="69">
        <v>0.23</v>
      </c>
      <c r="J1696" s="69">
        <v>11</v>
      </c>
    </row>
    <row r="1697" spans="1:10">
      <c r="A1697" s="86">
        <v>45558</v>
      </c>
      <c r="B1697" s="69" t="s">
        <v>415</v>
      </c>
      <c r="C1697" s="69" t="s">
        <v>286</v>
      </c>
      <c r="D1697" s="69">
        <v>81</v>
      </c>
      <c r="E1697" s="69">
        <v>37945</v>
      </c>
      <c r="F1697" s="69">
        <v>468.46</v>
      </c>
      <c r="G1697" s="69">
        <v>55830</v>
      </c>
      <c r="H1697" s="69">
        <v>55686</v>
      </c>
      <c r="I1697" s="69">
        <v>0.03</v>
      </c>
      <c r="J1697" s="69">
        <v>17</v>
      </c>
    </row>
    <row r="1698" spans="1:10">
      <c r="A1698" s="86">
        <v>45558</v>
      </c>
      <c r="B1698" s="69" t="s">
        <v>417</v>
      </c>
      <c r="C1698" s="69" t="s">
        <v>286</v>
      </c>
      <c r="D1698" s="69">
        <v>49</v>
      </c>
      <c r="E1698" s="69">
        <v>23758</v>
      </c>
      <c r="F1698" s="69">
        <v>484.86</v>
      </c>
      <c r="G1698" s="69">
        <v>35043</v>
      </c>
      <c r="H1698" s="69">
        <v>35043</v>
      </c>
      <c r="I1698" s="69">
        <v>7.0000000000000007E-2</v>
      </c>
      <c r="J1698" s="69">
        <v>23</v>
      </c>
    </row>
    <row r="1699" spans="1:10">
      <c r="A1699" s="86">
        <v>45558</v>
      </c>
      <c r="B1699" s="69" t="s">
        <v>347</v>
      </c>
      <c r="C1699" s="69" t="s">
        <v>101</v>
      </c>
      <c r="D1699" s="69">
        <v>197</v>
      </c>
      <c r="E1699" s="69">
        <v>62070</v>
      </c>
      <c r="F1699" s="69">
        <v>315.08</v>
      </c>
      <c r="G1699" s="69">
        <v>14707</v>
      </c>
      <c r="H1699" s="69">
        <v>11165</v>
      </c>
      <c r="I1699" s="69">
        <v>0.78</v>
      </c>
      <c r="J1699" s="69">
        <v>115</v>
      </c>
    </row>
    <row r="1700" spans="1:10">
      <c r="A1700" s="86">
        <v>45558</v>
      </c>
      <c r="B1700" s="69" t="s">
        <v>438</v>
      </c>
      <c r="C1700" s="69" t="s">
        <v>432</v>
      </c>
      <c r="D1700" s="69">
        <v>574</v>
      </c>
      <c r="E1700" s="69">
        <v>37915</v>
      </c>
      <c r="F1700" s="69">
        <v>66.05</v>
      </c>
      <c r="G1700" s="69">
        <v>29942</v>
      </c>
      <c r="H1700" s="69">
        <v>25232</v>
      </c>
      <c r="I1700" s="69">
        <v>1.31</v>
      </c>
      <c r="J1700" s="69">
        <v>393</v>
      </c>
    </row>
    <row r="1701" spans="1:10">
      <c r="A1701" s="86">
        <v>45558</v>
      </c>
      <c r="B1701" s="69" t="s">
        <v>197</v>
      </c>
      <c r="C1701" s="69" t="s">
        <v>454</v>
      </c>
      <c r="D1701" s="69">
        <v>664</v>
      </c>
      <c r="E1701" s="69">
        <v>42172</v>
      </c>
      <c r="F1701" s="69">
        <v>63.51</v>
      </c>
      <c r="G1701" s="69">
        <v>36407</v>
      </c>
      <c r="H1701" s="69">
        <v>28971</v>
      </c>
      <c r="I1701" s="69">
        <v>1.23</v>
      </c>
      <c r="J1701" s="69">
        <v>449</v>
      </c>
    </row>
    <row r="1702" spans="1:10">
      <c r="A1702" s="86">
        <v>45558</v>
      </c>
      <c r="B1702" s="69" t="s">
        <v>238</v>
      </c>
      <c r="C1702" s="69" t="s">
        <v>228</v>
      </c>
      <c r="D1702" s="69">
        <v>113</v>
      </c>
      <c r="E1702" s="69">
        <v>8907</v>
      </c>
      <c r="F1702" s="69">
        <v>78.819999999999993</v>
      </c>
      <c r="G1702" s="69">
        <v>5218</v>
      </c>
      <c r="H1702" s="69">
        <v>4143</v>
      </c>
      <c r="I1702" s="69">
        <v>1.46</v>
      </c>
      <c r="J1702" s="69">
        <v>76</v>
      </c>
    </row>
    <row r="1703" spans="1:10">
      <c r="A1703" s="86">
        <v>45558</v>
      </c>
      <c r="B1703" s="69" t="s">
        <v>266</v>
      </c>
      <c r="C1703" s="69" t="s">
        <v>256</v>
      </c>
      <c r="D1703" s="69">
        <v>106</v>
      </c>
      <c r="E1703" s="69">
        <v>8811</v>
      </c>
      <c r="F1703" s="69">
        <v>83.12</v>
      </c>
      <c r="G1703" s="69">
        <v>3819</v>
      </c>
      <c r="H1703" s="69">
        <v>3334</v>
      </c>
      <c r="I1703" s="69">
        <v>1.57</v>
      </c>
      <c r="J1703" s="69">
        <v>60</v>
      </c>
    </row>
    <row r="1704" spans="1:10">
      <c r="A1704" s="86">
        <v>45558</v>
      </c>
      <c r="B1704" s="69" t="s">
        <v>403</v>
      </c>
      <c r="C1704" s="69" t="s">
        <v>218</v>
      </c>
      <c r="D1704" s="69">
        <v>2444</v>
      </c>
      <c r="E1704" s="69">
        <v>139992</v>
      </c>
      <c r="F1704" s="69">
        <v>57.28</v>
      </c>
      <c r="G1704" s="69">
        <v>136867</v>
      </c>
      <c r="H1704" s="69">
        <v>118080</v>
      </c>
      <c r="I1704" s="69">
        <v>1</v>
      </c>
      <c r="J1704" s="69">
        <v>1374</v>
      </c>
    </row>
    <row r="1705" spans="1:10">
      <c r="A1705" s="86">
        <v>45558</v>
      </c>
      <c r="B1705" s="69" t="s">
        <v>259</v>
      </c>
      <c r="C1705" s="69" t="s">
        <v>256</v>
      </c>
      <c r="D1705" s="69">
        <v>96</v>
      </c>
      <c r="E1705" s="69">
        <v>8786</v>
      </c>
      <c r="F1705" s="69">
        <v>91.52</v>
      </c>
      <c r="G1705" s="69">
        <v>5573</v>
      </c>
      <c r="H1705" s="69">
        <v>4693</v>
      </c>
      <c r="I1705" s="69">
        <v>1.33</v>
      </c>
      <c r="J1705" s="69">
        <v>74</v>
      </c>
    </row>
    <row r="1706" spans="1:10">
      <c r="A1706" s="86">
        <v>45558</v>
      </c>
      <c r="B1706" s="69" t="s">
        <v>369</v>
      </c>
      <c r="C1706" s="69" t="s">
        <v>127</v>
      </c>
      <c r="D1706" s="69">
        <v>216</v>
      </c>
      <c r="E1706" s="69">
        <v>54451</v>
      </c>
      <c r="F1706" s="69">
        <v>252.09</v>
      </c>
      <c r="G1706" s="69">
        <v>15993</v>
      </c>
      <c r="H1706" s="69">
        <v>13957</v>
      </c>
      <c r="I1706" s="69">
        <v>0.73</v>
      </c>
      <c r="J1706" s="69">
        <v>116</v>
      </c>
    </row>
    <row r="1707" spans="1:10">
      <c r="A1707" s="86">
        <v>45558</v>
      </c>
      <c r="B1707" s="69" t="s">
        <v>230</v>
      </c>
      <c r="C1707" s="69" t="s">
        <v>228</v>
      </c>
      <c r="D1707" s="69">
        <v>107</v>
      </c>
      <c r="E1707" s="69">
        <v>8371</v>
      </c>
      <c r="F1707" s="69">
        <v>78.23</v>
      </c>
      <c r="G1707" s="69">
        <v>4943</v>
      </c>
      <c r="H1707" s="69">
        <v>3737</v>
      </c>
      <c r="I1707" s="69">
        <v>1.52</v>
      </c>
      <c r="J1707" s="69">
        <v>75</v>
      </c>
    </row>
    <row r="1708" spans="1:10">
      <c r="A1708" s="86">
        <v>45558</v>
      </c>
      <c r="B1708" s="69" t="s">
        <v>263</v>
      </c>
      <c r="C1708" s="69" t="s">
        <v>256</v>
      </c>
      <c r="D1708" s="69">
        <v>99</v>
      </c>
      <c r="E1708" s="69">
        <v>8778</v>
      </c>
      <c r="F1708" s="69">
        <v>88.67</v>
      </c>
      <c r="G1708" s="69">
        <v>3999</v>
      </c>
      <c r="H1708" s="69">
        <v>3383</v>
      </c>
      <c r="I1708" s="69">
        <v>1.88</v>
      </c>
      <c r="J1708" s="69">
        <v>75</v>
      </c>
    </row>
    <row r="1709" spans="1:10">
      <c r="A1709" s="86">
        <v>45558</v>
      </c>
      <c r="B1709" s="69" t="s">
        <v>371</v>
      </c>
      <c r="C1709" s="69" t="s">
        <v>131</v>
      </c>
      <c r="D1709" s="69">
        <v>115</v>
      </c>
      <c r="E1709" s="69">
        <v>22882</v>
      </c>
      <c r="F1709" s="69">
        <v>198.97</v>
      </c>
      <c r="G1709" s="69">
        <v>4852</v>
      </c>
      <c r="H1709" s="69">
        <v>4141</v>
      </c>
      <c r="I1709" s="69">
        <v>0.82</v>
      </c>
      <c r="J1709" s="69">
        <v>40</v>
      </c>
    </row>
    <row r="1710" spans="1:10">
      <c r="A1710" s="86">
        <v>45558</v>
      </c>
      <c r="B1710" s="69" t="s">
        <v>384</v>
      </c>
      <c r="C1710" s="69" t="s">
        <v>157</v>
      </c>
      <c r="D1710" s="69">
        <v>428</v>
      </c>
      <c r="E1710" s="69">
        <v>76530</v>
      </c>
      <c r="F1710" s="69">
        <v>178.81</v>
      </c>
      <c r="G1710" s="69">
        <v>32899</v>
      </c>
      <c r="H1710" s="69">
        <v>28987</v>
      </c>
      <c r="I1710" s="69">
        <v>0.65</v>
      </c>
      <c r="J1710" s="69">
        <v>215</v>
      </c>
    </row>
    <row r="1711" spans="1:10">
      <c r="A1711" s="86">
        <v>45558</v>
      </c>
      <c r="B1711" s="69" t="s">
        <v>367</v>
      </c>
      <c r="C1711" s="69" t="s">
        <v>109</v>
      </c>
      <c r="D1711" s="69">
        <v>471</v>
      </c>
      <c r="E1711" s="69">
        <v>134291</v>
      </c>
      <c r="F1711" s="69">
        <v>285.12</v>
      </c>
      <c r="G1711" s="69">
        <v>35593</v>
      </c>
      <c r="H1711" s="69">
        <v>29340</v>
      </c>
      <c r="I1711" s="69">
        <v>0.57999999999999996</v>
      </c>
      <c r="J1711" s="69">
        <v>206</v>
      </c>
    </row>
    <row r="1712" spans="1:10">
      <c r="A1712" s="86">
        <v>45558</v>
      </c>
      <c r="B1712" s="69" t="s">
        <v>387</v>
      </c>
      <c r="C1712" s="69" t="s">
        <v>161</v>
      </c>
      <c r="D1712" s="69">
        <v>314</v>
      </c>
      <c r="E1712" s="69">
        <v>35367</v>
      </c>
      <c r="F1712" s="69">
        <v>112.63</v>
      </c>
      <c r="G1712" s="69">
        <v>18754</v>
      </c>
      <c r="H1712" s="69">
        <v>15870</v>
      </c>
      <c r="I1712" s="69">
        <v>0.84</v>
      </c>
      <c r="J1712" s="69">
        <v>158</v>
      </c>
    </row>
    <row r="1713" spans="1:10">
      <c r="A1713" s="86">
        <v>45558</v>
      </c>
      <c r="B1713" s="69" t="s">
        <v>351</v>
      </c>
      <c r="C1713" s="69" t="s">
        <v>134</v>
      </c>
      <c r="D1713" s="69">
        <v>124</v>
      </c>
      <c r="E1713" s="69">
        <v>19372</v>
      </c>
      <c r="F1713" s="69">
        <v>156.22999999999999</v>
      </c>
      <c r="G1713" s="69">
        <v>5233</v>
      </c>
      <c r="H1713" s="69">
        <v>4595</v>
      </c>
      <c r="I1713" s="69">
        <v>1.36</v>
      </c>
      <c r="J1713" s="69">
        <v>71</v>
      </c>
    </row>
    <row r="1714" spans="1:10">
      <c r="A1714" s="86">
        <v>45558</v>
      </c>
      <c r="B1714" s="69" t="s">
        <v>412</v>
      </c>
      <c r="C1714" s="69" t="s">
        <v>273</v>
      </c>
      <c r="D1714" s="69">
        <v>1157</v>
      </c>
      <c r="E1714" s="69">
        <v>65955</v>
      </c>
      <c r="F1714" s="69">
        <v>57.01</v>
      </c>
      <c r="G1714" s="69">
        <v>42600</v>
      </c>
      <c r="H1714" s="69">
        <v>38546</v>
      </c>
      <c r="I1714" s="69">
        <v>1.88</v>
      </c>
      <c r="J1714" s="69">
        <v>802</v>
      </c>
    </row>
    <row r="1715" spans="1:10">
      <c r="A1715" s="86">
        <v>45558</v>
      </c>
      <c r="B1715" s="69" t="s">
        <v>412</v>
      </c>
      <c r="C1715" s="69" t="s">
        <v>277</v>
      </c>
      <c r="D1715" s="69">
        <v>807</v>
      </c>
      <c r="E1715" s="69">
        <v>49981</v>
      </c>
      <c r="F1715" s="69">
        <v>61.93</v>
      </c>
      <c r="G1715" s="69">
        <v>13526</v>
      </c>
      <c r="H1715" s="69">
        <v>12931</v>
      </c>
      <c r="I1715" s="69">
        <v>5.69</v>
      </c>
      <c r="J1715" s="69">
        <v>770</v>
      </c>
    </row>
    <row r="1716" spans="1:10">
      <c r="A1716" s="86">
        <v>45558</v>
      </c>
      <c r="B1716" s="69" t="s">
        <v>412</v>
      </c>
      <c r="C1716" s="69" t="s">
        <v>282</v>
      </c>
      <c r="D1716" s="69">
        <v>838</v>
      </c>
      <c r="E1716" s="69">
        <v>47797</v>
      </c>
      <c r="F1716" s="69">
        <v>57.04</v>
      </c>
      <c r="G1716" s="69">
        <v>37303</v>
      </c>
      <c r="H1716" s="69">
        <v>28383</v>
      </c>
      <c r="I1716" s="69">
        <v>1.79</v>
      </c>
      <c r="J1716" s="69">
        <v>669</v>
      </c>
    </row>
    <row r="1717" spans="1:10">
      <c r="A1717" s="86">
        <v>45558</v>
      </c>
      <c r="B1717" s="69" t="s">
        <v>407</v>
      </c>
      <c r="C1717" s="69" t="s">
        <v>243</v>
      </c>
      <c r="D1717" s="69">
        <v>306</v>
      </c>
      <c r="E1717" s="69">
        <v>63548</v>
      </c>
      <c r="F1717" s="69">
        <v>207.67</v>
      </c>
      <c r="G1717" s="69">
        <v>19780</v>
      </c>
      <c r="H1717" s="69">
        <v>16652</v>
      </c>
      <c r="I1717" s="69">
        <v>0.02</v>
      </c>
      <c r="J1717" s="69">
        <v>3</v>
      </c>
    </row>
    <row r="1718" spans="1:10">
      <c r="A1718" s="86">
        <v>45558</v>
      </c>
      <c r="B1718" s="69" t="s">
        <v>411</v>
      </c>
      <c r="C1718" s="69" t="s">
        <v>268</v>
      </c>
      <c r="D1718" s="69">
        <v>819</v>
      </c>
      <c r="E1718" s="69">
        <v>63920</v>
      </c>
      <c r="F1718" s="69">
        <v>78.05</v>
      </c>
      <c r="G1718" s="69">
        <v>63725</v>
      </c>
      <c r="H1718" s="69">
        <v>40706</v>
      </c>
      <c r="I1718" s="69">
        <v>0.94</v>
      </c>
      <c r="J1718" s="69">
        <v>598</v>
      </c>
    </row>
    <row r="1719" spans="1:10">
      <c r="A1719" s="86">
        <v>45558</v>
      </c>
      <c r="B1719" s="69" t="s">
        <v>392</v>
      </c>
      <c r="C1719" s="69" t="s">
        <v>185</v>
      </c>
      <c r="D1719" s="69">
        <v>2334</v>
      </c>
      <c r="E1719" s="69">
        <v>178132</v>
      </c>
      <c r="F1719" s="69">
        <v>76.319999999999993</v>
      </c>
      <c r="G1719" s="69">
        <v>223857</v>
      </c>
      <c r="H1719" s="69">
        <v>155573</v>
      </c>
      <c r="I1719" s="69">
        <v>0.78</v>
      </c>
      <c r="J1719" s="69">
        <v>1738</v>
      </c>
    </row>
    <row r="1720" spans="1:10">
      <c r="A1720" s="86">
        <v>45558</v>
      </c>
      <c r="B1720" s="69" t="s">
        <v>405</v>
      </c>
      <c r="C1720" s="69" t="s">
        <v>239</v>
      </c>
      <c r="D1720" s="69">
        <v>536</v>
      </c>
      <c r="E1720" s="69">
        <v>30814</v>
      </c>
      <c r="F1720" s="69">
        <v>57.49</v>
      </c>
      <c r="G1720" s="69">
        <v>17729</v>
      </c>
      <c r="H1720" s="69">
        <v>13910</v>
      </c>
      <c r="I1720" s="69">
        <v>2.1800000000000002</v>
      </c>
      <c r="J1720" s="69">
        <v>387</v>
      </c>
    </row>
    <row r="1721" spans="1:10">
      <c r="A1721" s="86">
        <v>45558</v>
      </c>
      <c r="B1721" s="69" t="s">
        <v>349</v>
      </c>
      <c r="C1721" s="69" t="s">
        <v>123</v>
      </c>
      <c r="D1721" s="69">
        <v>414</v>
      </c>
      <c r="E1721" s="69">
        <v>90956</v>
      </c>
      <c r="F1721" s="69">
        <v>219.7</v>
      </c>
      <c r="G1721" s="69">
        <v>17665</v>
      </c>
      <c r="H1721" s="69">
        <v>14122</v>
      </c>
      <c r="I1721" s="69">
        <v>1.17</v>
      </c>
      <c r="J1721" s="69">
        <v>207</v>
      </c>
    </row>
    <row r="1722" spans="1:10">
      <c r="A1722" s="86">
        <v>45558</v>
      </c>
      <c r="B1722" s="69" t="s">
        <v>423</v>
      </c>
      <c r="C1722" s="69" t="s">
        <v>422</v>
      </c>
      <c r="D1722" s="69">
        <v>23</v>
      </c>
      <c r="E1722" s="69">
        <v>14864</v>
      </c>
      <c r="F1722" s="69">
        <v>646.26</v>
      </c>
      <c r="G1722" s="69">
        <v>5299</v>
      </c>
      <c r="H1722" s="69">
        <v>3857</v>
      </c>
      <c r="I1722" s="69">
        <v>0.23</v>
      </c>
      <c r="J1722" s="69">
        <v>12</v>
      </c>
    </row>
    <row r="1723" spans="1:10">
      <c r="A1723" s="86">
        <v>45558</v>
      </c>
      <c r="B1723" s="69" t="s">
        <v>425</v>
      </c>
      <c r="C1723" s="69" t="s">
        <v>424</v>
      </c>
      <c r="D1723" s="69">
        <v>15</v>
      </c>
      <c r="E1723" s="69">
        <v>15693</v>
      </c>
      <c r="F1723" s="69">
        <v>1046.2</v>
      </c>
      <c r="G1723" s="69">
        <v>1708</v>
      </c>
      <c r="H1723" s="69">
        <v>984</v>
      </c>
      <c r="I1723" s="69">
        <v>0.53</v>
      </c>
      <c r="J1723" s="69">
        <v>9</v>
      </c>
    </row>
    <row r="1724" spans="1:10">
      <c r="A1724" s="86">
        <v>45558</v>
      </c>
      <c r="B1724" s="69" t="s">
        <v>427</v>
      </c>
      <c r="C1724" s="69" t="s">
        <v>426</v>
      </c>
      <c r="D1724" s="69">
        <v>23</v>
      </c>
      <c r="E1724" s="69">
        <v>14862</v>
      </c>
      <c r="F1724" s="69">
        <v>646.16999999999996</v>
      </c>
      <c r="G1724" s="69">
        <v>5376</v>
      </c>
      <c r="H1724" s="69">
        <v>4115</v>
      </c>
      <c r="I1724" s="69">
        <v>0.22</v>
      </c>
      <c r="J1724" s="69">
        <v>12</v>
      </c>
    </row>
    <row r="1725" spans="1:10">
      <c r="A1725" s="86">
        <v>45558</v>
      </c>
      <c r="B1725" s="69" t="s">
        <v>429</v>
      </c>
      <c r="C1725" s="69" t="s">
        <v>428</v>
      </c>
      <c r="D1725" s="69">
        <v>14</v>
      </c>
      <c r="E1725" s="69">
        <v>14813</v>
      </c>
      <c r="F1725" s="69">
        <v>1058.07</v>
      </c>
      <c r="G1725" s="69">
        <v>1678</v>
      </c>
      <c r="H1725" s="69">
        <v>936</v>
      </c>
      <c r="I1725" s="69">
        <v>0.54</v>
      </c>
      <c r="J1725" s="69">
        <v>9</v>
      </c>
    </row>
    <row r="1726" spans="1:10">
      <c r="A1726" s="86">
        <v>45558</v>
      </c>
      <c r="B1726" s="69" t="s">
        <v>375</v>
      </c>
      <c r="C1726" s="69" t="s">
        <v>138</v>
      </c>
      <c r="D1726" s="69">
        <v>202</v>
      </c>
      <c r="E1726" s="69">
        <v>59810</v>
      </c>
      <c r="F1726" s="69">
        <v>296.08999999999997</v>
      </c>
      <c r="G1726" s="69">
        <v>15948</v>
      </c>
      <c r="H1726" s="69">
        <v>14446</v>
      </c>
      <c r="I1726" s="69">
        <v>0.76</v>
      </c>
      <c r="J1726" s="69">
        <v>121</v>
      </c>
    </row>
    <row r="1727" spans="1:10">
      <c r="A1727" s="86">
        <v>45558</v>
      </c>
      <c r="B1727" s="69" t="s">
        <v>440</v>
      </c>
      <c r="C1727" s="69" t="s">
        <v>432</v>
      </c>
      <c r="D1727" s="69">
        <v>426</v>
      </c>
      <c r="E1727" s="69">
        <v>41676</v>
      </c>
      <c r="F1727" s="69">
        <v>97.83</v>
      </c>
      <c r="G1727" s="69">
        <v>37828</v>
      </c>
      <c r="H1727" s="69">
        <v>27153</v>
      </c>
      <c r="I1727" s="69">
        <v>0.87</v>
      </c>
      <c r="J1727" s="69">
        <v>329</v>
      </c>
    </row>
    <row r="1728" spans="1:10">
      <c r="A1728" s="86">
        <v>45558</v>
      </c>
      <c r="B1728" s="69" t="s">
        <v>199</v>
      </c>
      <c r="C1728" s="69" t="s">
        <v>454</v>
      </c>
      <c r="D1728" s="69">
        <v>462</v>
      </c>
      <c r="E1728" s="69">
        <v>42227</v>
      </c>
      <c r="F1728" s="69">
        <v>91.4</v>
      </c>
      <c r="G1728" s="69">
        <v>43026</v>
      </c>
      <c r="H1728" s="69">
        <v>31056</v>
      </c>
      <c r="I1728" s="69">
        <v>0.81</v>
      </c>
      <c r="J1728" s="69">
        <v>348</v>
      </c>
    </row>
    <row r="1729" spans="1:10">
      <c r="A1729" s="86">
        <v>45558</v>
      </c>
      <c r="B1729" s="69" t="s">
        <v>237</v>
      </c>
      <c r="C1729" s="69" t="s">
        <v>228</v>
      </c>
      <c r="D1729" s="69">
        <v>104</v>
      </c>
      <c r="E1729" s="69">
        <v>9026</v>
      </c>
      <c r="F1729" s="69">
        <v>86.79</v>
      </c>
      <c r="G1729" s="69">
        <v>6686</v>
      </c>
      <c r="H1729" s="69">
        <v>4805</v>
      </c>
      <c r="I1729" s="69">
        <v>1.24</v>
      </c>
      <c r="J1729" s="69">
        <v>83</v>
      </c>
    </row>
    <row r="1730" spans="1:10">
      <c r="A1730" s="86">
        <v>45558</v>
      </c>
      <c r="B1730" s="69" t="s">
        <v>260</v>
      </c>
      <c r="C1730" s="69" t="s">
        <v>256</v>
      </c>
      <c r="D1730" s="69">
        <v>96</v>
      </c>
      <c r="E1730" s="69">
        <v>8527</v>
      </c>
      <c r="F1730" s="69">
        <v>88.82</v>
      </c>
      <c r="G1730" s="69">
        <v>4497</v>
      </c>
      <c r="H1730" s="69">
        <v>3886</v>
      </c>
      <c r="I1730" s="69">
        <v>1.73</v>
      </c>
      <c r="J1730" s="69">
        <v>78</v>
      </c>
    </row>
    <row r="1731" spans="1:10">
      <c r="A1731" s="86">
        <v>45558</v>
      </c>
      <c r="B1731" s="69" t="s">
        <v>420</v>
      </c>
      <c r="C1731" s="69" t="s">
        <v>419</v>
      </c>
      <c r="D1731" s="69">
        <v>100</v>
      </c>
      <c r="E1731" s="69">
        <v>60591</v>
      </c>
      <c r="F1731" s="69">
        <v>605.91</v>
      </c>
      <c r="G1731" s="69">
        <v>87296</v>
      </c>
      <c r="H1731" s="69">
        <v>83900</v>
      </c>
      <c r="I1731" s="69">
        <v>0</v>
      </c>
    </row>
    <row r="1732" spans="1:10">
      <c r="A1732" s="86">
        <v>45558</v>
      </c>
      <c r="B1732" s="69" t="s">
        <v>409</v>
      </c>
      <c r="C1732" s="69" t="s">
        <v>253</v>
      </c>
      <c r="D1732" s="69">
        <v>1480</v>
      </c>
      <c r="E1732" s="69">
        <v>105412</v>
      </c>
      <c r="F1732" s="69">
        <v>71.22</v>
      </c>
      <c r="G1732" s="69">
        <v>32449</v>
      </c>
      <c r="H1732" s="69">
        <v>29083</v>
      </c>
      <c r="I1732" s="69">
        <v>4.09</v>
      </c>
      <c r="J1732" s="69">
        <v>1328</v>
      </c>
    </row>
    <row r="1733" spans="1:10">
      <c r="A1733" s="86">
        <v>45558</v>
      </c>
      <c r="B1733" s="69" t="s">
        <v>378</v>
      </c>
      <c r="C1733" s="69" t="s">
        <v>145</v>
      </c>
      <c r="D1733" s="69">
        <v>186</v>
      </c>
      <c r="E1733" s="69">
        <v>31812</v>
      </c>
      <c r="F1733" s="69">
        <v>171.03</v>
      </c>
      <c r="G1733" s="69">
        <v>6743</v>
      </c>
      <c r="H1733" s="69">
        <v>5805</v>
      </c>
      <c r="I1733" s="69">
        <v>1.35</v>
      </c>
      <c r="J1733" s="69">
        <v>91</v>
      </c>
    </row>
    <row r="1734" spans="1:10">
      <c r="A1734" s="86">
        <v>45558</v>
      </c>
      <c r="B1734" s="69" t="s">
        <v>444</v>
      </c>
      <c r="C1734" s="69" t="s">
        <v>432</v>
      </c>
      <c r="D1734" s="69">
        <v>424</v>
      </c>
      <c r="E1734" s="69">
        <v>42454</v>
      </c>
      <c r="F1734" s="69">
        <v>100.13</v>
      </c>
      <c r="G1734" s="69">
        <v>45134</v>
      </c>
      <c r="H1734" s="69">
        <v>30615</v>
      </c>
      <c r="I1734" s="69">
        <v>0.81</v>
      </c>
      <c r="J1734" s="69">
        <v>367</v>
      </c>
    </row>
    <row r="1735" spans="1:10">
      <c r="A1735" s="86">
        <v>45558</v>
      </c>
      <c r="B1735" s="69" t="s">
        <v>196</v>
      </c>
      <c r="C1735" s="69" t="s">
        <v>454</v>
      </c>
      <c r="D1735" s="69">
        <v>435</v>
      </c>
      <c r="E1735" s="69">
        <v>41741</v>
      </c>
      <c r="F1735" s="69">
        <v>95.96</v>
      </c>
      <c r="G1735" s="69">
        <v>56107</v>
      </c>
      <c r="H1735" s="69">
        <v>33726</v>
      </c>
      <c r="I1735" s="69">
        <v>0.66</v>
      </c>
      <c r="J1735" s="69">
        <v>373</v>
      </c>
    </row>
    <row r="1736" spans="1:10">
      <c r="A1736" s="86">
        <v>45558</v>
      </c>
      <c r="B1736" s="69" t="s">
        <v>235</v>
      </c>
      <c r="C1736" s="69" t="s">
        <v>228</v>
      </c>
      <c r="D1736" s="69">
        <v>75</v>
      </c>
      <c r="E1736" s="69">
        <v>8718</v>
      </c>
      <c r="F1736" s="69">
        <v>116.24</v>
      </c>
      <c r="G1736" s="69">
        <v>5801</v>
      </c>
      <c r="H1736" s="69">
        <v>4431</v>
      </c>
      <c r="I1736" s="69">
        <v>1.1000000000000001</v>
      </c>
      <c r="J1736" s="69">
        <v>64</v>
      </c>
    </row>
    <row r="1737" spans="1:10">
      <c r="A1737" s="86">
        <v>45558</v>
      </c>
      <c r="B1737" s="69" t="s">
        <v>262</v>
      </c>
      <c r="C1737" s="69" t="s">
        <v>256</v>
      </c>
      <c r="D1737" s="69">
        <v>95</v>
      </c>
      <c r="E1737" s="69">
        <v>8998</v>
      </c>
      <c r="F1737" s="69">
        <v>94.72</v>
      </c>
      <c r="G1737" s="69">
        <v>4501</v>
      </c>
      <c r="H1737" s="69">
        <v>3495</v>
      </c>
      <c r="I1737" s="69">
        <v>1.69</v>
      </c>
      <c r="J1737" s="69">
        <v>76</v>
      </c>
    </row>
    <row r="1738" spans="1:10">
      <c r="A1738" s="86">
        <v>45558</v>
      </c>
      <c r="B1738" s="69" t="s">
        <v>380</v>
      </c>
      <c r="C1738" s="69" t="s">
        <v>150</v>
      </c>
      <c r="D1738" s="69">
        <v>184</v>
      </c>
      <c r="E1738" s="69">
        <v>26181</v>
      </c>
      <c r="F1738" s="69">
        <v>142.29</v>
      </c>
      <c r="G1738" s="69">
        <v>5445</v>
      </c>
      <c r="H1738" s="69">
        <v>4712</v>
      </c>
      <c r="I1738" s="69">
        <v>1.36</v>
      </c>
      <c r="J1738" s="69">
        <v>74</v>
      </c>
    </row>
    <row r="1739" spans="1:10">
      <c r="A1739" s="86">
        <v>45558</v>
      </c>
      <c r="B1739" s="69" t="s">
        <v>233</v>
      </c>
      <c r="C1739" s="69" t="s">
        <v>228</v>
      </c>
      <c r="D1739" s="69">
        <v>179</v>
      </c>
      <c r="E1739" s="69">
        <v>8667</v>
      </c>
      <c r="F1739" s="69">
        <v>48.42</v>
      </c>
      <c r="G1739" s="69">
        <v>5530</v>
      </c>
      <c r="H1739" s="69">
        <v>3447</v>
      </c>
      <c r="I1739" s="69">
        <v>2.0299999999999998</v>
      </c>
      <c r="J1739" s="69">
        <v>112</v>
      </c>
    </row>
    <row r="1740" spans="1:10">
      <c r="A1740" s="86">
        <v>45558</v>
      </c>
      <c r="B1740" s="69" t="s">
        <v>261</v>
      </c>
      <c r="C1740" s="69" t="s">
        <v>256</v>
      </c>
      <c r="D1740" s="69">
        <v>107</v>
      </c>
      <c r="E1740" s="69">
        <v>8670</v>
      </c>
      <c r="F1740" s="69">
        <v>81.03</v>
      </c>
      <c r="G1740" s="69">
        <v>3024</v>
      </c>
      <c r="H1740" s="69">
        <v>2617</v>
      </c>
      <c r="I1740" s="69">
        <v>2.31</v>
      </c>
      <c r="J1740" s="69">
        <v>70</v>
      </c>
    </row>
    <row r="1741" spans="1:10">
      <c r="A1741" s="86">
        <v>45558</v>
      </c>
      <c r="B1741" s="69" t="s">
        <v>352</v>
      </c>
      <c r="C1741" s="69" t="s">
        <v>141</v>
      </c>
      <c r="D1741" s="69">
        <v>97</v>
      </c>
      <c r="E1741" s="69">
        <v>11162</v>
      </c>
      <c r="F1741" s="69">
        <v>115.07</v>
      </c>
      <c r="G1741" s="69">
        <v>1242</v>
      </c>
      <c r="H1741" s="69">
        <v>976</v>
      </c>
      <c r="I1741" s="69">
        <v>3.22</v>
      </c>
      <c r="J1741" s="69">
        <v>40</v>
      </c>
    </row>
    <row r="1742" spans="1:10">
      <c r="A1742" s="86">
        <v>45558</v>
      </c>
      <c r="B1742" s="69" t="s">
        <v>355</v>
      </c>
      <c r="C1742" s="69" t="s">
        <v>141</v>
      </c>
      <c r="D1742" s="69">
        <v>131</v>
      </c>
      <c r="E1742" s="69">
        <v>10770</v>
      </c>
      <c r="F1742" s="69">
        <v>82.21</v>
      </c>
      <c r="G1742" s="69">
        <v>2514</v>
      </c>
      <c r="H1742" s="69">
        <v>2090</v>
      </c>
      <c r="I1742" s="69">
        <v>2.4700000000000002</v>
      </c>
      <c r="J1742" s="69">
        <v>62</v>
      </c>
    </row>
    <row r="1743" spans="1:10">
      <c r="A1743" s="86">
        <v>45558</v>
      </c>
      <c r="B1743" s="69" t="s">
        <v>356</v>
      </c>
      <c r="C1743" s="69" t="s">
        <v>141</v>
      </c>
      <c r="D1743" s="69">
        <v>93</v>
      </c>
      <c r="E1743" s="69">
        <v>10750</v>
      </c>
      <c r="F1743" s="69">
        <v>115.59</v>
      </c>
      <c r="G1743" s="69">
        <v>1679</v>
      </c>
      <c r="H1743" s="69">
        <v>1363</v>
      </c>
      <c r="I1743" s="69">
        <v>2.62</v>
      </c>
      <c r="J1743" s="69">
        <v>44</v>
      </c>
    </row>
    <row r="1744" spans="1:10">
      <c r="A1744" s="86">
        <v>45558</v>
      </c>
      <c r="B1744" s="69" t="s">
        <v>357</v>
      </c>
      <c r="C1744" s="69" t="s">
        <v>141</v>
      </c>
      <c r="D1744" s="69">
        <v>86</v>
      </c>
      <c r="E1744" s="69">
        <v>10826</v>
      </c>
      <c r="F1744" s="69">
        <v>125.88</v>
      </c>
      <c r="G1744" s="69">
        <v>1771</v>
      </c>
      <c r="H1744" s="69">
        <v>1566</v>
      </c>
      <c r="I1744" s="69">
        <v>2.37</v>
      </c>
      <c r="J1744" s="69">
        <v>42</v>
      </c>
    </row>
    <row r="1745" spans="1:10">
      <c r="A1745" s="86">
        <v>45558</v>
      </c>
      <c r="B1745" s="69" t="s">
        <v>358</v>
      </c>
      <c r="C1745" s="69" t="s">
        <v>141</v>
      </c>
      <c r="D1745" s="69">
        <v>90</v>
      </c>
      <c r="E1745" s="69">
        <v>10366</v>
      </c>
      <c r="F1745" s="69">
        <v>115.18</v>
      </c>
      <c r="G1745" s="69">
        <v>2008</v>
      </c>
      <c r="H1745" s="69">
        <v>1745</v>
      </c>
      <c r="I1745" s="69">
        <v>1.64</v>
      </c>
      <c r="J1745" s="69">
        <v>33</v>
      </c>
    </row>
    <row r="1746" spans="1:10">
      <c r="A1746" s="86">
        <v>45558</v>
      </c>
      <c r="B1746" s="69" t="s">
        <v>359</v>
      </c>
      <c r="C1746" s="69" t="s">
        <v>141</v>
      </c>
      <c r="D1746" s="69">
        <v>110</v>
      </c>
      <c r="E1746" s="69">
        <v>10732</v>
      </c>
      <c r="F1746" s="69">
        <v>97.56</v>
      </c>
      <c r="G1746" s="69">
        <v>3324</v>
      </c>
      <c r="H1746" s="69">
        <v>2689</v>
      </c>
      <c r="I1746" s="69">
        <v>1.71</v>
      </c>
      <c r="J1746" s="69">
        <v>57</v>
      </c>
    </row>
    <row r="1747" spans="1:10">
      <c r="A1747" s="86">
        <v>45558</v>
      </c>
      <c r="B1747" s="69" t="s">
        <v>360</v>
      </c>
      <c r="C1747" s="69" t="s">
        <v>141</v>
      </c>
      <c r="D1747" s="69">
        <v>81</v>
      </c>
      <c r="E1747" s="69">
        <v>10735</v>
      </c>
      <c r="F1747" s="69">
        <v>132.53</v>
      </c>
      <c r="G1747" s="69">
        <v>2035</v>
      </c>
      <c r="H1747" s="69">
        <v>1735</v>
      </c>
      <c r="I1747" s="69">
        <v>2.16</v>
      </c>
      <c r="J1747" s="69">
        <v>44</v>
      </c>
    </row>
    <row r="1748" spans="1:10">
      <c r="A1748" s="86">
        <v>45558</v>
      </c>
      <c r="B1748" s="69" t="s">
        <v>361</v>
      </c>
      <c r="C1748" s="69" t="s">
        <v>141</v>
      </c>
      <c r="D1748" s="69">
        <v>157</v>
      </c>
      <c r="E1748" s="69">
        <v>10736</v>
      </c>
      <c r="F1748" s="69">
        <v>68.38</v>
      </c>
      <c r="G1748" s="69">
        <v>1596</v>
      </c>
      <c r="H1748" s="69">
        <v>1376</v>
      </c>
      <c r="I1748" s="69">
        <v>3.95</v>
      </c>
      <c r="J1748" s="69">
        <v>63</v>
      </c>
    </row>
    <row r="1749" spans="1:10">
      <c r="A1749" s="86">
        <v>45558</v>
      </c>
      <c r="B1749" s="69" t="s">
        <v>362</v>
      </c>
      <c r="C1749" s="69" t="s">
        <v>141</v>
      </c>
      <c r="D1749" s="69">
        <v>107</v>
      </c>
      <c r="E1749" s="69">
        <v>10817</v>
      </c>
      <c r="F1749" s="69">
        <v>101.09</v>
      </c>
      <c r="G1749" s="69">
        <v>2131</v>
      </c>
      <c r="H1749" s="69">
        <v>1784</v>
      </c>
      <c r="I1749" s="69">
        <v>1.88</v>
      </c>
      <c r="J1749" s="69">
        <v>40</v>
      </c>
    </row>
    <row r="1750" spans="1:10">
      <c r="A1750" s="86">
        <v>45558</v>
      </c>
      <c r="B1750" s="69" t="s">
        <v>363</v>
      </c>
      <c r="C1750" s="69" t="s">
        <v>141</v>
      </c>
      <c r="D1750" s="69">
        <v>130</v>
      </c>
      <c r="E1750" s="69">
        <v>10799</v>
      </c>
      <c r="F1750" s="69">
        <v>83.07</v>
      </c>
      <c r="G1750" s="69">
        <v>2389</v>
      </c>
      <c r="H1750" s="69">
        <v>2065</v>
      </c>
      <c r="I1750" s="69">
        <v>2.2999999999999998</v>
      </c>
      <c r="J1750" s="69">
        <v>55</v>
      </c>
    </row>
    <row r="1751" spans="1:10">
      <c r="A1751" s="86">
        <v>45558</v>
      </c>
      <c r="B1751" s="69" t="s">
        <v>364</v>
      </c>
      <c r="C1751" s="69" t="s">
        <v>141</v>
      </c>
      <c r="D1751" s="69">
        <v>150</v>
      </c>
      <c r="E1751" s="69">
        <v>10904</v>
      </c>
      <c r="F1751" s="69">
        <v>72.69</v>
      </c>
      <c r="G1751" s="69">
        <v>2455</v>
      </c>
      <c r="H1751" s="69">
        <v>2041</v>
      </c>
      <c r="I1751" s="69">
        <v>2.77</v>
      </c>
      <c r="J1751" s="69">
        <v>68</v>
      </c>
    </row>
    <row r="1752" spans="1:10">
      <c r="A1752" s="86">
        <v>45558</v>
      </c>
      <c r="B1752" s="69" t="s">
        <v>453</v>
      </c>
      <c r="C1752" s="69" t="s">
        <v>228</v>
      </c>
      <c r="D1752" s="69">
        <v>99</v>
      </c>
      <c r="E1752" s="69">
        <v>8828</v>
      </c>
      <c r="F1752" s="69">
        <v>89.17</v>
      </c>
      <c r="G1752" s="69">
        <v>5054</v>
      </c>
      <c r="H1752" s="69">
        <v>3913</v>
      </c>
      <c r="I1752" s="69">
        <v>1.4</v>
      </c>
      <c r="J1752" s="69">
        <v>71</v>
      </c>
    </row>
    <row r="1753" spans="1:10">
      <c r="A1753" s="86">
        <v>45558</v>
      </c>
      <c r="B1753" s="69" t="s">
        <v>265</v>
      </c>
      <c r="C1753" s="69" t="s">
        <v>256</v>
      </c>
      <c r="D1753" s="69">
        <v>123</v>
      </c>
      <c r="E1753" s="69">
        <v>8895</v>
      </c>
      <c r="F1753" s="69">
        <v>72.319999999999993</v>
      </c>
      <c r="G1753" s="69">
        <v>4674</v>
      </c>
      <c r="H1753" s="69">
        <v>3747</v>
      </c>
      <c r="I1753" s="69">
        <v>2.0499999999999998</v>
      </c>
      <c r="J1753" s="69">
        <v>96</v>
      </c>
    </row>
    <row r="1754" spans="1:10">
      <c r="A1754" s="86">
        <v>45558</v>
      </c>
      <c r="B1754" s="69" t="s">
        <v>381</v>
      </c>
      <c r="C1754" s="69" t="s">
        <v>153</v>
      </c>
      <c r="D1754" s="69">
        <v>58</v>
      </c>
      <c r="E1754" s="69">
        <v>25417</v>
      </c>
      <c r="F1754" s="69">
        <v>438.22</v>
      </c>
      <c r="G1754" s="69">
        <v>3630</v>
      </c>
      <c r="H1754" s="69">
        <v>3094</v>
      </c>
      <c r="I1754" s="69">
        <v>1.02</v>
      </c>
      <c r="J1754" s="69">
        <v>37</v>
      </c>
    </row>
    <row r="1755" spans="1:10">
      <c r="A1755" s="86">
        <v>45558</v>
      </c>
      <c r="B1755" s="69" t="s">
        <v>446</v>
      </c>
      <c r="C1755" s="69" t="s">
        <v>432</v>
      </c>
      <c r="D1755" s="69">
        <v>599</v>
      </c>
      <c r="E1755" s="69">
        <v>42058</v>
      </c>
      <c r="F1755" s="69">
        <v>70.209999999999994</v>
      </c>
      <c r="G1755" s="69">
        <v>35342</v>
      </c>
      <c r="H1755" s="69">
        <v>30110</v>
      </c>
      <c r="I1755" s="69">
        <v>1.21</v>
      </c>
      <c r="J1755" s="69">
        <v>428</v>
      </c>
    </row>
    <row r="1756" spans="1:10">
      <c r="A1756" s="86">
        <v>45558</v>
      </c>
      <c r="B1756" s="69" t="s">
        <v>200</v>
      </c>
      <c r="C1756" s="69" t="s">
        <v>454</v>
      </c>
      <c r="D1756" s="69">
        <v>738</v>
      </c>
      <c r="E1756" s="69">
        <v>42021</v>
      </c>
      <c r="F1756" s="69">
        <v>56.94</v>
      </c>
      <c r="G1756" s="69">
        <v>42180</v>
      </c>
      <c r="H1756" s="69">
        <v>34959</v>
      </c>
      <c r="I1756" s="69">
        <v>1.1499999999999999</v>
      </c>
      <c r="J1756" s="69">
        <v>485</v>
      </c>
    </row>
    <row r="1757" spans="1:10">
      <c r="A1757" s="86">
        <v>45558</v>
      </c>
      <c r="B1757" s="69" t="s">
        <v>232</v>
      </c>
      <c r="C1757" s="69" t="s">
        <v>228</v>
      </c>
      <c r="D1757" s="69">
        <v>113</v>
      </c>
      <c r="E1757" s="69">
        <v>8790</v>
      </c>
      <c r="F1757" s="69">
        <v>77.790000000000006</v>
      </c>
      <c r="G1757" s="69">
        <v>6694</v>
      </c>
      <c r="H1757" s="69">
        <v>5643</v>
      </c>
      <c r="I1757" s="69">
        <v>1.36</v>
      </c>
      <c r="J1757" s="69">
        <v>91</v>
      </c>
    </row>
    <row r="1758" spans="1:10">
      <c r="A1758" s="86">
        <v>45558</v>
      </c>
      <c r="B1758" s="69" t="s">
        <v>258</v>
      </c>
      <c r="C1758" s="69" t="s">
        <v>256</v>
      </c>
      <c r="D1758" s="69">
        <v>109</v>
      </c>
      <c r="E1758" s="69">
        <v>8505</v>
      </c>
      <c r="F1758" s="69">
        <v>78.03</v>
      </c>
      <c r="G1758" s="69">
        <v>3907</v>
      </c>
      <c r="H1758" s="69">
        <v>3451</v>
      </c>
      <c r="I1758" s="69">
        <v>1.89</v>
      </c>
      <c r="J1758" s="69">
        <v>74</v>
      </c>
    </row>
    <row r="1759" spans="1:10">
      <c r="A1759" s="86">
        <v>45558</v>
      </c>
      <c r="B1759" s="69" t="s">
        <v>231</v>
      </c>
      <c r="C1759" s="69" t="s">
        <v>228</v>
      </c>
      <c r="D1759" s="69">
        <v>162</v>
      </c>
      <c r="E1759" s="69">
        <v>9414</v>
      </c>
      <c r="F1759" s="69">
        <v>58.11</v>
      </c>
      <c r="G1759" s="69">
        <v>6348</v>
      </c>
      <c r="H1759" s="69">
        <v>5471</v>
      </c>
      <c r="I1759" s="69">
        <v>1.97</v>
      </c>
      <c r="J1759" s="69">
        <v>125</v>
      </c>
    </row>
    <row r="1760" spans="1:10">
      <c r="A1760" s="86">
        <v>45558</v>
      </c>
      <c r="B1760" s="69" t="s">
        <v>257</v>
      </c>
      <c r="C1760" s="69" t="s">
        <v>256</v>
      </c>
      <c r="D1760" s="69">
        <v>117</v>
      </c>
      <c r="E1760" s="69">
        <v>8885</v>
      </c>
      <c r="F1760" s="69">
        <v>75.94</v>
      </c>
      <c r="G1760" s="69">
        <v>4332</v>
      </c>
      <c r="H1760" s="69">
        <v>3583</v>
      </c>
      <c r="I1760" s="69">
        <v>2.0099999999999998</v>
      </c>
      <c r="J1760" s="69">
        <v>87</v>
      </c>
    </row>
    <row r="1761" spans="1:10">
      <c r="A1761" s="86">
        <v>45559</v>
      </c>
      <c r="B1761" s="69" t="s">
        <v>431</v>
      </c>
      <c r="C1761" s="69" t="s">
        <v>430</v>
      </c>
      <c r="D1761" s="69">
        <v>59</v>
      </c>
      <c r="E1761" s="69">
        <v>15906</v>
      </c>
      <c r="F1761" s="69">
        <v>269.58999999999997</v>
      </c>
      <c r="G1761" s="69">
        <v>22082</v>
      </c>
      <c r="H1761" s="69">
        <v>20944</v>
      </c>
      <c r="I1761" s="69">
        <v>0.15</v>
      </c>
      <c r="J1761" s="69">
        <v>34</v>
      </c>
    </row>
    <row r="1762" spans="1:10">
      <c r="A1762" s="86">
        <v>45559</v>
      </c>
      <c r="B1762" s="69" t="s">
        <v>348</v>
      </c>
      <c r="C1762" s="69" t="s">
        <v>123</v>
      </c>
      <c r="D1762" s="69">
        <v>10</v>
      </c>
      <c r="E1762" s="69">
        <v>1235</v>
      </c>
      <c r="F1762" s="69">
        <v>123.5</v>
      </c>
      <c r="G1762" s="69">
        <v>170</v>
      </c>
      <c r="H1762" s="69">
        <v>157</v>
      </c>
      <c r="I1762" s="69">
        <v>2.94</v>
      </c>
      <c r="J1762" s="69">
        <v>5</v>
      </c>
    </row>
    <row r="1763" spans="1:10">
      <c r="A1763" s="86">
        <v>45559</v>
      </c>
      <c r="B1763" s="69" t="s">
        <v>404</v>
      </c>
      <c r="C1763" s="69" t="s">
        <v>223</v>
      </c>
      <c r="D1763" s="69">
        <v>104</v>
      </c>
      <c r="E1763" s="69">
        <v>16661</v>
      </c>
      <c r="F1763" s="69">
        <v>160.19999999999999</v>
      </c>
      <c r="G1763" s="69">
        <v>6086</v>
      </c>
      <c r="H1763" s="69">
        <v>5029</v>
      </c>
      <c r="I1763" s="69">
        <v>0.85</v>
      </c>
      <c r="J1763" s="69">
        <v>52</v>
      </c>
    </row>
    <row r="1764" spans="1:10">
      <c r="A1764" s="86">
        <v>45559</v>
      </c>
      <c r="B1764" s="69" t="s">
        <v>408</v>
      </c>
      <c r="C1764" s="69" t="s">
        <v>248</v>
      </c>
      <c r="D1764" s="69">
        <v>1286</v>
      </c>
      <c r="E1764" s="69">
        <v>95947</v>
      </c>
      <c r="F1764" s="69">
        <v>74.61</v>
      </c>
      <c r="G1764" s="69">
        <v>22778</v>
      </c>
      <c r="H1764" s="69">
        <v>20810</v>
      </c>
      <c r="I1764" s="69">
        <v>5.08</v>
      </c>
      <c r="J1764" s="69">
        <v>1157</v>
      </c>
    </row>
    <row r="1765" spans="1:10">
      <c r="A1765" s="86">
        <v>45559</v>
      </c>
      <c r="B1765" s="69" t="s">
        <v>388</v>
      </c>
      <c r="C1765" s="69" t="s">
        <v>388</v>
      </c>
      <c r="D1765" s="69">
        <v>0</v>
      </c>
      <c r="E1765" s="69">
        <v>0</v>
      </c>
      <c r="G1765" s="69">
        <v>0</v>
      </c>
      <c r="H1765" s="69">
        <v>0</v>
      </c>
    </row>
    <row r="1766" spans="1:10">
      <c r="A1766" s="86">
        <v>45559</v>
      </c>
      <c r="B1766" s="69" t="s">
        <v>179</v>
      </c>
      <c r="C1766" s="69" t="s">
        <v>179</v>
      </c>
      <c r="D1766" s="69">
        <v>264</v>
      </c>
      <c r="E1766" s="69">
        <v>40575</v>
      </c>
      <c r="F1766" s="69">
        <v>153.69</v>
      </c>
      <c r="G1766" s="69">
        <v>55648</v>
      </c>
      <c r="H1766" s="69">
        <v>55464</v>
      </c>
      <c r="I1766" s="69">
        <v>0</v>
      </c>
    </row>
    <row r="1767" spans="1:10">
      <c r="A1767" s="86">
        <v>45559</v>
      </c>
      <c r="B1767" s="69" t="s">
        <v>394</v>
      </c>
      <c r="C1767" s="69" t="s">
        <v>393</v>
      </c>
      <c r="D1767" s="69">
        <v>1980</v>
      </c>
      <c r="E1767" s="69">
        <v>153799</v>
      </c>
      <c r="F1767" s="69">
        <v>77.680000000000007</v>
      </c>
      <c r="G1767" s="69">
        <v>156323</v>
      </c>
      <c r="H1767" s="69">
        <v>102254</v>
      </c>
      <c r="I1767" s="69">
        <v>0.78</v>
      </c>
      <c r="J1767" s="69">
        <v>1216</v>
      </c>
    </row>
    <row r="1768" spans="1:10">
      <c r="A1768" s="86">
        <v>45559</v>
      </c>
      <c r="B1768" s="69" t="s">
        <v>395</v>
      </c>
      <c r="C1768" s="69" t="s">
        <v>393</v>
      </c>
      <c r="D1768" s="69">
        <v>3115</v>
      </c>
      <c r="E1768" s="69">
        <v>230508</v>
      </c>
      <c r="F1768" s="69">
        <v>74</v>
      </c>
      <c r="G1768" s="69">
        <v>248011</v>
      </c>
      <c r="H1768" s="69">
        <v>167691</v>
      </c>
      <c r="I1768" s="69">
        <v>0.77</v>
      </c>
      <c r="J1768" s="69">
        <v>1905</v>
      </c>
    </row>
    <row r="1769" spans="1:10">
      <c r="A1769" s="86">
        <v>45559</v>
      </c>
      <c r="B1769" s="69" t="s">
        <v>396</v>
      </c>
      <c r="C1769" s="69" t="s">
        <v>393</v>
      </c>
      <c r="D1769" s="69">
        <v>354</v>
      </c>
      <c r="E1769" s="69">
        <v>24781</v>
      </c>
      <c r="F1769" s="69">
        <v>70</v>
      </c>
      <c r="G1769" s="69">
        <v>24390</v>
      </c>
      <c r="H1769" s="69">
        <v>16622</v>
      </c>
      <c r="I1769" s="69">
        <v>0.87</v>
      </c>
      <c r="J1769" s="69">
        <v>212</v>
      </c>
    </row>
    <row r="1770" spans="1:10">
      <c r="A1770" s="86">
        <v>45559</v>
      </c>
      <c r="B1770" s="69" t="s">
        <v>202</v>
      </c>
      <c r="C1770" s="69" t="s">
        <v>454</v>
      </c>
      <c r="D1770" s="69">
        <v>383</v>
      </c>
      <c r="E1770" s="69">
        <v>39281</v>
      </c>
      <c r="F1770" s="69">
        <v>102.56</v>
      </c>
      <c r="G1770" s="69">
        <v>25510</v>
      </c>
      <c r="H1770" s="69">
        <v>21403</v>
      </c>
      <c r="I1770" s="69">
        <v>1</v>
      </c>
      <c r="J1770" s="69">
        <v>254</v>
      </c>
    </row>
    <row r="1771" spans="1:10">
      <c r="A1771" s="86">
        <v>45559</v>
      </c>
      <c r="B1771" s="69" t="s">
        <v>198</v>
      </c>
      <c r="C1771" s="69" t="s">
        <v>454</v>
      </c>
      <c r="D1771" s="69">
        <v>404</v>
      </c>
      <c r="E1771" s="69">
        <v>39285</v>
      </c>
      <c r="F1771" s="69">
        <v>97.24</v>
      </c>
      <c r="G1771" s="69">
        <v>26699</v>
      </c>
      <c r="H1771" s="69">
        <v>21005</v>
      </c>
      <c r="I1771" s="69">
        <v>1.07</v>
      </c>
      <c r="J1771" s="69">
        <v>287</v>
      </c>
    </row>
    <row r="1772" spans="1:10">
      <c r="A1772" s="86">
        <v>45559</v>
      </c>
      <c r="B1772" s="69" t="s">
        <v>434</v>
      </c>
      <c r="C1772" s="69" t="s">
        <v>432</v>
      </c>
      <c r="D1772" s="69">
        <v>372</v>
      </c>
      <c r="E1772" s="69">
        <v>40955</v>
      </c>
      <c r="F1772" s="69">
        <v>110.09</v>
      </c>
      <c r="G1772" s="69">
        <v>26183</v>
      </c>
      <c r="H1772" s="69">
        <v>22207</v>
      </c>
      <c r="I1772" s="69">
        <v>1.04</v>
      </c>
      <c r="J1772" s="69">
        <v>271</v>
      </c>
    </row>
    <row r="1773" spans="1:10">
      <c r="A1773" s="86">
        <v>45559</v>
      </c>
      <c r="B1773" s="69" t="s">
        <v>234</v>
      </c>
      <c r="C1773" s="69" t="s">
        <v>228</v>
      </c>
      <c r="D1773" s="69">
        <v>92</v>
      </c>
      <c r="E1773" s="69">
        <v>7560</v>
      </c>
      <c r="F1773" s="69">
        <v>82.17</v>
      </c>
      <c r="G1773" s="69">
        <v>2947</v>
      </c>
      <c r="H1773" s="69">
        <v>2567</v>
      </c>
      <c r="I1773" s="69">
        <v>1.93</v>
      </c>
      <c r="J1773" s="69">
        <v>57</v>
      </c>
    </row>
    <row r="1774" spans="1:10">
      <c r="A1774" s="86">
        <v>45559</v>
      </c>
      <c r="B1774" s="69" t="s">
        <v>436</v>
      </c>
      <c r="C1774" s="69" t="s">
        <v>432</v>
      </c>
      <c r="D1774" s="69">
        <v>580</v>
      </c>
      <c r="E1774" s="69">
        <v>41065</v>
      </c>
      <c r="F1774" s="69">
        <v>70.8</v>
      </c>
      <c r="G1774" s="69">
        <v>35042</v>
      </c>
      <c r="H1774" s="69">
        <v>29774</v>
      </c>
      <c r="I1774" s="69">
        <v>1.17</v>
      </c>
      <c r="J1774" s="69">
        <v>410</v>
      </c>
    </row>
    <row r="1775" spans="1:10">
      <c r="A1775" s="86">
        <v>45559</v>
      </c>
      <c r="B1775" s="69" t="s">
        <v>201</v>
      </c>
      <c r="C1775" s="69" t="s">
        <v>454</v>
      </c>
      <c r="D1775" s="69">
        <v>524</v>
      </c>
      <c r="E1775" s="69">
        <v>41973</v>
      </c>
      <c r="F1775" s="69">
        <v>80.099999999999994</v>
      </c>
      <c r="G1775" s="69">
        <v>41396</v>
      </c>
      <c r="H1775" s="69">
        <v>32710</v>
      </c>
      <c r="I1775" s="69">
        <v>0.88</v>
      </c>
      <c r="J1775" s="69">
        <v>366</v>
      </c>
    </row>
    <row r="1776" spans="1:10">
      <c r="A1776" s="86">
        <v>45559</v>
      </c>
      <c r="B1776" s="69" t="s">
        <v>452</v>
      </c>
      <c r="C1776" s="69" t="s">
        <v>228</v>
      </c>
      <c r="D1776" s="69">
        <v>101</v>
      </c>
      <c r="E1776" s="69">
        <v>8753</v>
      </c>
      <c r="F1776" s="69">
        <v>86.66</v>
      </c>
      <c r="G1776" s="69">
        <v>6762</v>
      </c>
      <c r="H1776" s="69">
        <v>5455</v>
      </c>
      <c r="I1776" s="69">
        <v>1.08</v>
      </c>
      <c r="J1776" s="69">
        <v>73</v>
      </c>
    </row>
    <row r="1777" spans="1:10">
      <c r="A1777" s="86">
        <v>45559</v>
      </c>
      <c r="B1777" s="69" t="s">
        <v>264</v>
      </c>
      <c r="C1777" s="69" t="s">
        <v>256</v>
      </c>
      <c r="D1777" s="69">
        <v>68</v>
      </c>
      <c r="E1777" s="69">
        <v>6423</v>
      </c>
      <c r="F1777" s="69">
        <v>94.46</v>
      </c>
      <c r="G1777" s="69">
        <v>2767</v>
      </c>
      <c r="H1777" s="69">
        <v>2336</v>
      </c>
      <c r="I1777" s="69">
        <v>1.88</v>
      </c>
      <c r="J1777" s="69">
        <v>52</v>
      </c>
    </row>
    <row r="1778" spans="1:10">
      <c r="A1778" s="86">
        <v>45559</v>
      </c>
      <c r="B1778" s="69" t="s">
        <v>397</v>
      </c>
      <c r="C1778" s="69" t="s">
        <v>191</v>
      </c>
      <c r="D1778" s="69">
        <v>17</v>
      </c>
      <c r="E1778" s="69">
        <v>663</v>
      </c>
      <c r="F1778" s="69">
        <v>39</v>
      </c>
      <c r="G1778" s="69">
        <v>265</v>
      </c>
      <c r="H1778" s="69">
        <v>210</v>
      </c>
      <c r="I1778" s="69">
        <v>3.02</v>
      </c>
      <c r="J1778" s="69">
        <v>8</v>
      </c>
    </row>
    <row r="1779" spans="1:10">
      <c r="A1779" s="86">
        <v>45559</v>
      </c>
      <c r="B1779" s="69" t="s">
        <v>398</v>
      </c>
      <c r="C1779" s="69" t="s">
        <v>191</v>
      </c>
      <c r="D1779" s="69">
        <v>258</v>
      </c>
      <c r="E1779" s="69">
        <v>18197</v>
      </c>
      <c r="F1779" s="69">
        <v>70.53</v>
      </c>
      <c r="G1779" s="69">
        <v>8843</v>
      </c>
      <c r="H1779" s="69">
        <v>7725</v>
      </c>
      <c r="I1779" s="69">
        <v>1.99</v>
      </c>
      <c r="J1779" s="69">
        <v>176</v>
      </c>
    </row>
    <row r="1780" spans="1:10">
      <c r="A1780" s="86">
        <v>45559</v>
      </c>
      <c r="B1780" s="69" t="s">
        <v>399</v>
      </c>
      <c r="C1780" s="69" t="s">
        <v>191</v>
      </c>
      <c r="D1780" s="69">
        <v>890</v>
      </c>
      <c r="E1780" s="69">
        <v>67705</v>
      </c>
      <c r="F1780" s="69">
        <v>76.069999999999993</v>
      </c>
      <c r="G1780" s="69">
        <v>39260</v>
      </c>
      <c r="H1780" s="69">
        <v>32716</v>
      </c>
      <c r="I1780" s="69">
        <v>1.67</v>
      </c>
      <c r="J1780" s="69">
        <v>656</v>
      </c>
    </row>
    <row r="1781" spans="1:10">
      <c r="A1781" s="86">
        <v>45559</v>
      </c>
      <c r="B1781" s="69" t="s">
        <v>400</v>
      </c>
      <c r="C1781" s="69" t="s">
        <v>205</v>
      </c>
      <c r="D1781" s="69">
        <v>300</v>
      </c>
      <c r="E1781" s="69">
        <v>24939</v>
      </c>
      <c r="F1781" s="69">
        <v>83.13</v>
      </c>
      <c r="G1781" s="69">
        <v>7521</v>
      </c>
      <c r="H1781" s="69">
        <v>6731</v>
      </c>
      <c r="I1781" s="69">
        <v>0.39</v>
      </c>
      <c r="J1781" s="69">
        <v>29</v>
      </c>
    </row>
    <row r="1782" spans="1:10">
      <c r="A1782" s="86">
        <v>45559</v>
      </c>
      <c r="B1782" s="69" t="s">
        <v>401</v>
      </c>
      <c r="C1782" s="69" t="s">
        <v>205</v>
      </c>
      <c r="D1782" s="69">
        <v>72</v>
      </c>
      <c r="E1782" s="69">
        <v>5649</v>
      </c>
      <c r="F1782" s="69">
        <v>78.459999999999994</v>
      </c>
      <c r="G1782" s="69">
        <v>1228</v>
      </c>
      <c r="H1782" s="69">
        <v>1091</v>
      </c>
      <c r="I1782" s="69">
        <v>0.41</v>
      </c>
      <c r="J1782" s="69">
        <v>5</v>
      </c>
    </row>
    <row r="1783" spans="1:10">
      <c r="A1783" s="86">
        <v>45559</v>
      </c>
      <c r="B1783" s="69" t="s">
        <v>402</v>
      </c>
      <c r="C1783" s="69" t="s">
        <v>205</v>
      </c>
      <c r="D1783" s="69">
        <v>219</v>
      </c>
      <c r="E1783" s="69">
        <v>19607</v>
      </c>
      <c r="F1783" s="69">
        <v>89.53</v>
      </c>
      <c r="G1783" s="69">
        <v>4124</v>
      </c>
      <c r="H1783" s="69">
        <v>3487</v>
      </c>
      <c r="I1783" s="69">
        <v>0.22</v>
      </c>
      <c r="J1783" s="69">
        <v>9</v>
      </c>
    </row>
    <row r="1784" spans="1:10">
      <c r="A1784" s="86">
        <v>45559</v>
      </c>
      <c r="B1784" s="69" t="s">
        <v>415</v>
      </c>
      <c r="C1784" s="69" t="s">
        <v>286</v>
      </c>
      <c r="D1784" s="69">
        <v>71</v>
      </c>
      <c r="E1784" s="69">
        <v>34323</v>
      </c>
      <c r="F1784" s="69">
        <v>483.42</v>
      </c>
      <c r="G1784" s="69">
        <v>47717</v>
      </c>
      <c r="H1784" s="69">
        <v>46915</v>
      </c>
      <c r="I1784" s="69">
        <v>0.04</v>
      </c>
      <c r="J1784" s="69">
        <v>17</v>
      </c>
    </row>
    <row r="1785" spans="1:10">
      <c r="A1785" s="86">
        <v>45559</v>
      </c>
      <c r="B1785" s="69" t="s">
        <v>417</v>
      </c>
      <c r="C1785" s="69" t="s">
        <v>286</v>
      </c>
      <c r="D1785" s="69">
        <v>70</v>
      </c>
      <c r="E1785" s="69">
        <v>33188</v>
      </c>
      <c r="F1785" s="69">
        <v>474.11</v>
      </c>
      <c r="G1785" s="69">
        <v>46169</v>
      </c>
      <c r="H1785" s="69">
        <v>45087</v>
      </c>
      <c r="I1785" s="69">
        <v>0.06</v>
      </c>
      <c r="J1785" s="69">
        <v>26</v>
      </c>
    </row>
    <row r="1786" spans="1:10">
      <c r="A1786" s="86">
        <v>45559</v>
      </c>
      <c r="B1786" s="69" t="s">
        <v>347</v>
      </c>
      <c r="C1786" s="69" t="s">
        <v>101</v>
      </c>
      <c r="D1786" s="69">
        <v>251</v>
      </c>
      <c r="E1786" s="69">
        <v>64539</v>
      </c>
      <c r="F1786" s="69">
        <v>257.13</v>
      </c>
      <c r="G1786" s="69">
        <v>11350</v>
      </c>
      <c r="H1786" s="69">
        <v>8653</v>
      </c>
      <c r="I1786" s="69">
        <v>1.02</v>
      </c>
      <c r="J1786" s="69">
        <v>116</v>
      </c>
    </row>
    <row r="1787" spans="1:10">
      <c r="A1787" s="86">
        <v>45559</v>
      </c>
      <c r="B1787" s="69" t="s">
        <v>438</v>
      </c>
      <c r="C1787" s="69" t="s">
        <v>432</v>
      </c>
      <c r="D1787" s="69">
        <v>586</v>
      </c>
      <c r="E1787" s="69">
        <v>39022</v>
      </c>
      <c r="F1787" s="69">
        <v>66.59</v>
      </c>
      <c r="G1787" s="69">
        <v>28190</v>
      </c>
      <c r="H1787" s="69">
        <v>23064</v>
      </c>
      <c r="I1787" s="69">
        <v>1.43</v>
      </c>
      <c r="J1787" s="69">
        <v>404</v>
      </c>
    </row>
    <row r="1788" spans="1:10">
      <c r="A1788" s="86">
        <v>45559</v>
      </c>
      <c r="B1788" s="69" t="s">
        <v>197</v>
      </c>
      <c r="C1788" s="69" t="s">
        <v>454</v>
      </c>
      <c r="D1788" s="69">
        <v>698</v>
      </c>
      <c r="E1788" s="69">
        <v>42006</v>
      </c>
      <c r="F1788" s="69">
        <v>60.18</v>
      </c>
      <c r="G1788" s="69">
        <v>35915</v>
      </c>
      <c r="H1788" s="69">
        <v>28079</v>
      </c>
      <c r="I1788" s="69">
        <v>1.3</v>
      </c>
      <c r="J1788" s="69">
        <v>467</v>
      </c>
    </row>
    <row r="1789" spans="1:10">
      <c r="A1789" s="86">
        <v>45559</v>
      </c>
      <c r="B1789" s="69" t="s">
        <v>238</v>
      </c>
      <c r="C1789" s="69" t="s">
        <v>228</v>
      </c>
      <c r="D1789" s="69">
        <v>111</v>
      </c>
      <c r="E1789" s="69">
        <v>8579</v>
      </c>
      <c r="F1789" s="69">
        <v>77.290000000000006</v>
      </c>
      <c r="G1789" s="69">
        <v>6340</v>
      </c>
      <c r="H1789" s="69">
        <v>4429</v>
      </c>
      <c r="I1789" s="69">
        <v>1.21</v>
      </c>
      <c r="J1789" s="69">
        <v>77</v>
      </c>
    </row>
    <row r="1790" spans="1:10">
      <c r="A1790" s="86">
        <v>45559</v>
      </c>
      <c r="B1790" s="69" t="s">
        <v>266</v>
      </c>
      <c r="C1790" s="69" t="s">
        <v>256</v>
      </c>
      <c r="D1790" s="69">
        <v>134</v>
      </c>
      <c r="E1790" s="69">
        <v>8735</v>
      </c>
      <c r="F1790" s="69">
        <v>65.19</v>
      </c>
      <c r="G1790" s="69">
        <v>3878</v>
      </c>
      <c r="H1790" s="69">
        <v>3289</v>
      </c>
      <c r="I1790" s="69">
        <v>2.06</v>
      </c>
      <c r="J1790" s="69">
        <v>80</v>
      </c>
    </row>
    <row r="1791" spans="1:10">
      <c r="A1791" s="86">
        <v>45559</v>
      </c>
      <c r="B1791" s="69" t="s">
        <v>403</v>
      </c>
      <c r="C1791" s="69" t="s">
        <v>218</v>
      </c>
      <c r="D1791" s="69">
        <v>3721</v>
      </c>
      <c r="E1791" s="69">
        <v>164917</v>
      </c>
      <c r="F1791" s="69">
        <v>44.32</v>
      </c>
      <c r="G1791" s="69">
        <v>170014</v>
      </c>
      <c r="H1791" s="69">
        <v>143877</v>
      </c>
      <c r="I1791" s="69">
        <v>1.26</v>
      </c>
      <c r="J1791" s="69">
        <v>2146</v>
      </c>
    </row>
    <row r="1792" spans="1:10">
      <c r="A1792" s="86">
        <v>45559</v>
      </c>
      <c r="B1792" s="69" t="s">
        <v>259</v>
      </c>
      <c r="C1792" s="69" t="s">
        <v>256</v>
      </c>
      <c r="D1792" s="69">
        <v>94</v>
      </c>
      <c r="E1792" s="69">
        <v>8866</v>
      </c>
      <c r="F1792" s="69">
        <v>94.32</v>
      </c>
      <c r="G1792" s="69">
        <v>5250</v>
      </c>
      <c r="H1792" s="69">
        <v>4456</v>
      </c>
      <c r="I1792" s="69">
        <v>1.24</v>
      </c>
      <c r="J1792" s="69">
        <v>65</v>
      </c>
    </row>
    <row r="1793" spans="1:10">
      <c r="A1793" s="86">
        <v>45559</v>
      </c>
      <c r="B1793" s="69" t="s">
        <v>369</v>
      </c>
      <c r="C1793" s="69" t="s">
        <v>127</v>
      </c>
      <c r="D1793" s="69">
        <v>123</v>
      </c>
      <c r="E1793" s="69">
        <v>32360</v>
      </c>
      <c r="F1793" s="69">
        <v>263.08999999999997</v>
      </c>
      <c r="G1793" s="69">
        <v>8405</v>
      </c>
      <c r="H1793" s="69">
        <v>7084</v>
      </c>
      <c r="I1793" s="69">
        <v>0.73</v>
      </c>
      <c r="J1793" s="69">
        <v>61</v>
      </c>
    </row>
    <row r="1794" spans="1:10">
      <c r="A1794" s="86">
        <v>45559</v>
      </c>
      <c r="B1794" s="69" t="s">
        <v>230</v>
      </c>
      <c r="C1794" s="69" t="s">
        <v>228</v>
      </c>
      <c r="D1794" s="69">
        <v>133</v>
      </c>
      <c r="E1794" s="69">
        <v>8969</v>
      </c>
      <c r="F1794" s="69">
        <v>67.44</v>
      </c>
      <c r="G1794" s="69">
        <v>5258</v>
      </c>
      <c r="H1794" s="69">
        <v>4119</v>
      </c>
      <c r="I1794" s="69">
        <v>1.67</v>
      </c>
      <c r="J1794" s="69">
        <v>88</v>
      </c>
    </row>
    <row r="1795" spans="1:10">
      <c r="A1795" s="86">
        <v>45559</v>
      </c>
      <c r="B1795" s="69" t="s">
        <v>263</v>
      </c>
      <c r="C1795" s="69" t="s">
        <v>256</v>
      </c>
      <c r="D1795" s="69">
        <v>95</v>
      </c>
      <c r="E1795" s="69">
        <v>8744</v>
      </c>
      <c r="F1795" s="69">
        <v>92.04</v>
      </c>
      <c r="G1795" s="69">
        <v>3832</v>
      </c>
      <c r="H1795" s="69">
        <v>3223</v>
      </c>
      <c r="I1795" s="69">
        <v>1.85</v>
      </c>
      <c r="J1795" s="69">
        <v>71</v>
      </c>
    </row>
    <row r="1796" spans="1:10">
      <c r="A1796" s="86">
        <v>45559</v>
      </c>
      <c r="B1796" s="69" t="s">
        <v>371</v>
      </c>
      <c r="C1796" s="69" t="s">
        <v>131</v>
      </c>
      <c r="D1796" s="69">
        <v>60</v>
      </c>
      <c r="E1796" s="69">
        <v>14102</v>
      </c>
      <c r="F1796" s="69">
        <v>235.03</v>
      </c>
      <c r="G1796" s="69">
        <v>2402</v>
      </c>
      <c r="H1796" s="69">
        <v>2099</v>
      </c>
      <c r="I1796" s="69">
        <v>1.29</v>
      </c>
      <c r="J1796" s="69">
        <v>31</v>
      </c>
    </row>
    <row r="1797" spans="1:10">
      <c r="A1797" s="86">
        <v>45559</v>
      </c>
      <c r="B1797" s="69" t="s">
        <v>384</v>
      </c>
      <c r="C1797" s="69" t="s">
        <v>157</v>
      </c>
      <c r="D1797" s="69">
        <v>547</v>
      </c>
      <c r="E1797" s="69">
        <v>80885</v>
      </c>
      <c r="F1797" s="69">
        <v>147.87</v>
      </c>
      <c r="G1797" s="69">
        <v>37335</v>
      </c>
      <c r="H1797" s="69">
        <v>33017</v>
      </c>
      <c r="I1797" s="69">
        <v>0.72</v>
      </c>
      <c r="J1797" s="69">
        <v>267</v>
      </c>
    </row>
    <row r="1798" spans="1:10">
      <c r="A1798" s="86">
        <v>45559</v>
      </c>
      <c r="B1798" s="69" t="s">
        <v>367</v>
      </c>
      <c r="C1798" s="69" t="s">
        <v>109</v>
      </c>
      <c r="D1798" s="69">
        <v>390</v>
      </c>
      <c r="E1798" s="69">
        <v>138343</v>
      </c>
      <c r="F1798" s="69">
        <v>354.73</v>
      </c>
      <c r="G1798" s="69">
        <v>36710</v>
      </c>
      <c r="H1798" s="69">
        <v>27877</v>
      </c>
      <c r="I1798" s="69">
        <v>0.5</v>
      </c>
      <c r="J1798" s="69">
        <v>183</v>
      </c>
    </row>
    <row r="1799" spans="1:10">
      <c r="A1799" s="86">
        <v>45559</v>
      </c>
      <c r="B1799" s="69" t="s">
        <v>387</v>
      </c>
      <c r="C1799" s="69" t="s">
        <v>161</v>
      </c>
      <c r="D1799" s="69">
        <v>192</v>
      </c>
      <c r="E1799" s="69">
        <v>22712</v>
      </c>
      <c r="F1799" s="69">
        <v>118.29</v>
      </c>
      <c r="G1799" s="69">
        <v>13324</v>
      </c>
      <c r="H1799" s="69">
        <v>11296</v>
      </c>
      <c r="I1799" s="69">
        <v>0.73</v>
      </c>
      <c r="J1799" s="69">
        <v>97</v>
      </c>
    </row>
    <row r="1800" spans="1:10">
      <c r="A1800" s="86">
        <v>45559</v>
      </c>
      <c r="B1800" s="69" t="s">
        <v>351</v>
      </c>
      <c r="C1800" s="69" t="s">
        <v>134</v>
      </c>
      <c r="D1800" s="69">
        <v>126</v>
      </c>
      <c r="E1800" s="69">
        <v>20360</v>
      </c>
      <c r="F1800" s="69">
        <v>161.59</v>
      </c>
      <c r="G1800" s="69">
        <v>5734</v>
      </c>
      <c r="H1800" s="69">
        <v>4839</v>
      </c>
      <c r="I1800" s="69">
        <v>1.19</v>
      </c>
      <c r="J1800" s="69">
        <v>68</v>
      </c>
    </row>
    <row r="1801" spans="1:10">
      <c r="A1801" s="86">
        <v>45559</v>
      </c>
      <c r="B1801" s="69" t="s">
        <v>412</v>
      </c>
      <c r="C1801" s="69" t="s">
        <v>273</v>
      </c>
      <c r="D1801" s="69">
        <v>1119</v>
      </c>
      <c r="E1801" s="69">
        <v>61952</v>
      </c>
      <c r="F1801" s="69">
        <v>55.36</v>
      </c>
      <c r="G1801" s="69">
        <v>35447</v>
      </c>
      <c r="H1801" s="69">
        <v>31855</v>
      </c>
      <c r="I1801" s="69">
        <v>2.13</v>
      </c>
      <c r="J1801" s="69">
        <v>756</v>
      </c>
    </row>
    <row r="1802" spans="1:10">
      <c r="A1802" s="86">
        <v>45559</v>
      </c>
      <c r="B1802" s="69" t="s">
        <v>412</v>
      </c>
      <c r="C1802" s="69" t="s">
        <v>277</v>
      </c>
      <c r="D1802" s="69">
        <v>771</v>
      </c>
      <c r="E1802" s="69">
        <v>49209</v>
      </c>
      <c r="F1802" s="69">
        <v>63.82</v>
      </c>
      <c r="G1802" s="69">
        <v>14130</v>
      </c>
      <c r="H1802" s="69">
        <v>13032</v>
      </c>
      <c r="I1802" s="69">
        <v>5.22</v>
      </c>
      <c r="J1802" s="69">
        <v>738</v>
      </c>
    </row>
    <row r="1803" spans="1:10">
      <c r="A1803" s="86">
        <v>45559</v>
      </c>
      <c r="B1803" s="69" t="s">
        <v>412</v>
      </c>
      <c r="C1803" s="69" t="s">
        <v>282</v>
      </c>
      <c r="D1803" s="69">
        <v>824</v>
      </c>
      <c r="E1803" s="69">
        <v>49235</v>
      </c>
      <c r="F1803" s="69">
        <v>59.75</v>
      </c>
      <c r="G1803" s="69">
        <v>36203</v>
      </c>
      <c r="H1803" s="69">
        <v>27919</v>
      </c>
      <c r="I1803" s="69">
        <v>1.81</v>
      </c>
      <c r="J1803" s="69">
        <v>657</v>
      </c>
    </row>
    <row r="1804" spans="1:10">
      <c r="A1804" s="86">
        <v>45559</v>
      </c>
      <c r="B1804" s="69" t="s">
        <v>407</v>
      </c>
      <c r="C1804" s="69" t="s">
        <v>243</v>
      </c>
      <c r="D1804" s="69">
        <v>322</v>
      </c>
      <c r="E1804" s="69">
        <v>59404</v>
      </c>
      <c r="F1804" s="69">
        <v>184.48</v>
      </c>
      <c r="G1804" s="69">
        <v>18386</v>
      </c>
      <c r="H1804" s="69">
        <v>15446</v>
      </c>
      <c r="I1804" s="69">
        <v>0.03</v>
      </c>
      <c r="J1804" s="69">
        <v>5</v>
      </c>
    </row>
    <row r="1805" spans="1:10">
      <c r="A1805" s="86">
        <v>45559</v>
      </c>
      <c r="B1805" s="69" t="s">
        <v>411</v>
      </c>
      <c r="C1805" s="69" t="s">
        <v>268</v>
      </c>
      <c r="D1805" s="69">
        <v>793</v>
      </c>
      <c r="E1805" s="69">
        <v>60790</v>
      </c>
      <c r="F1805" s="69">
        <v>76.66</v>
      </c>
      <c r="G1805" s="69">
        <v>59063</v>
      </c>
      <c r="H1805" s="69">
        <v>37897</v>
      </c>
      <c r="I1805" s="69">
        <v>1.08</v>
      </c>
      <c r="J1805" s="69">
        <v>637</v>
      </c>
    </row>
    <row r="1806" spans="1:10">
      <c r="A1806" s="86">
        <v>45559</v>
      </c>
      <c r="B1806" s="69" t="s">
        <v>392</v>
      </c>
      <c r="C1806" s="69" t="s">
        <v>185</v>
      </c>
      <c r="D1806" s="69">
        <v>2067</v>
      </c>
      <c r="E1806" s="69">
        <v>164936</v>
      </c>
      <c r="F1806" s="69">
        <v>79.790000000000006</v>
      </c>
      <c r="G1806" s="69">
        <v>204677</v>
      </c>
      <c r="H1806" s="69">
        <v>138252</v>
      </c>
      <c r="I1806" s="69">
        <v>0.78</v>
      </c>
      <c r="J1806" s="69">
        <v>1603</v>
      </c>
    </row>
    <row r="1807" spans="1:10">
      <c r="A1807" s="86">
        <v>45559</v>
      </c>
      <c r="B1807" s="69" t="s">
        <v>405</v>
      </c>
      <c r="C1807" s="69" t="s">
        <v>239</v>
      </c>
      <c r="D1807" s="69">
        <v>487</v>
      </c>
      <c r="E1807" s="69">
        <v>30116</v>
      </c>
      <c r="F1807" s="69">
        <v>61.84</v>
      </c>
      <c r="G1807" s="69">
        <v>18462</v>
      </c>
      <c r="H1807" s="69">
        <v>14485</v>
      </c>
      <c r="I1807" s="69">
        <v>1.81</v>
      </c>
      <c r="J1807" s="69">
        <v>334</v>
      </c>
    </row>
    <row r="1808" spans="1:10">
      <c r="A1808" s="86">
        <v>45559</v>
      </c>
      <c r="B1808" s="69" t="s">
        <v>349</v>
      </c>
      <c r="C1808" s="69" t="s">
        <v>123</v>
      </c>
      <c r="D1808" s="69">
        <v>397</v>
      </c>
      <c r="E1808" s="69">
        <v>87809</v>
      </c>
      <c r="F1808" s="69">
        <v>221.18</v>
      </c>
      <c r="G1808" s="69">
        <v>15838</v>
      </c>
      <c r="H1808" s="69">
        <v>12577</v>
      </c>
      <c r="I1808" s="69">
        <v>1.22</v>
      </c>
      <c r="J1808" s="69">
        <v>194</v>
      </c>
    </row>
    <row r="1809" spans="1:10">
      <c r="A1809" s="86">
        <v>45559</v>
      </c>
      <c r="B1809" s="69" t="s">
        <v>423</v>
      </c>
      <c r="C1809" s="69" t="s">
        <v>422</v>
      </c>
      <c r="D1809" s="69">
        <v>12</v>
      </c>
      <c r="E1809" s="69">
        <v>14355</v>
      </c>
      <c r="F1809" s="69">
        <v>1196.25</v>
      </c>
      <c r="G1809" s="69">
        <v>4924</v>
      </c>
      <c r="H1809" s="69">
        <v>3805</v>
      </c>
      <c r="I1809" s="69">
        <v>0.14000000000000001</v>
      </c>
      <c r="J1809" s="69">
        <v>7</v>
      </c>
    </row>
    <row r="1810" spans="1:10">
      <c r="A1810" s="86">
        <v>45559</v>
      </c>
      <c r="B1810" s="69" t="s">
        <v>425</v>
      </c>
      <c r="C1810" s="69" t="s">
        <v>424</v>
      </c>
      <c r="D1810" s="69">
        <v>14</v>
      </c>
      <c r="E1810" s="69">
        <v>16600</v>
      </c>
      <c r="F1810" s="69">
        <v>1185.71</v>
      </c>
      <c r="G1810" s="69">
        <v>1602</v>
      </c>
      <c r="H1810" s="69">
        <v>1031</v>
      </c>
      <c r="I1810" s="69">
        <v>0.5</v>
      </c>
      <c r="J1810" s="69">
        <v>8</v>
      </c>
    </row>
    <row r="1811" spans="1:10">
      <c r="A1811" s="86">
        <v>45559</v>
      </c>
      <c r="B1811" s="69" t="s">
        <v>427</v>
      </c>
      <c r="C1811" s="69" t="s">
        <v>426</v>
      </c>
      <c r="D1811" s="69">
        <v>23</v>
      </c>
      <c r="E1811" s="69">
        <v>14528</v>
      </c>
      <c r="F1811" s="69">
        <v>631.65</v>
      </c>
      <c r="G1811" s="69">
        <v>5108</v>
      </c>
      <c r="H1811" s="69">
        <v>4025</v>
      </c>
      <c r="I1811" s="69">
        <v>0.27</v>
      </c>
      <c r="J1811" s="69">
        <v>14</v>
      </c>
    </row>
    <row r="1812" spans="1:10">
      <c r="A1812" s="86">
        <v>45559</v>
      </c>
      <c r="B1812" s="69" t="s">
        <v>429</v>
      </c>
      <c r="C1812" s="69" t="s">
        <v>428</v>
      </c>
      <c r="D1812" s="69">
        <v>11</v>
      </c>
      <c r="E1812" s="69">
        <v>14579</v>
      </c>
      <c r="F1812" s="69">
        <v>1325.36</v>
      </c>
      <c r="G1812" s="69">
        <v>1450</v>
      </c>
      <c r="H1812" s="69">
        <v>945</v>
      </c>
      <c r="I1812" s="69">
        <v>0.41</v>
      </c>
      <c r="J1812" s="69">
        <v>6</v>
      </c>
    </row>
    <row r="1813" spans="1:10">
      <c r="A1813" s="86">
        <v>45559</v>
      </c>
      <c r="B1813" s="69" t="s">
        <v>375</v>
      </c>
      <c r="C1813" s="69" t="s">
        <v>138</v>
      </c>
      <c r="D1813" s="69">
        <v>205</v>
      </c>
      <c r="E1813" s="69">
        <v>67070</v>
      </c>
      <c r="F1813" s="69">
        <v>327.17</v>
      </c>
      <c r="G1813" s="69">
        <v>15995</v>
      </c>
      <c r="H1813" s="69">
        <v>13702</v>
      </c>
      <c r="I1813" s="69">
        <v>0.65</v>
      </c>
      <c r="J1813" s="69">
        <v>104</v>
      </c>
    </row>
    <row r="1814" spans="1:10">
      <c r="A1814" s="86">
        <v>45559</v>
      </c>
      <c r="B1814" s="69" t="s">
        <v>440</v>
      </c>
      <c r="C1814" s="69" t="s">
        <v>432</v>
      </c>
      <c r="D1814" s="69">
        <v>441</v>
      </c>
      <c r="E1814" s="69">
        <v>40515</v>
      </c>
      <c r="F1814" s="69">
        <v>91.87</v>
      </c>
      <c r="G1814" s="69">
        <v>38581</v>
      </c>
      <c r="H1814" s="69">
        <v>26485</v>
      </c>
      <c r="I1814" s="69">
        <v>0.89</v>
      </c>
      <c r="J1814" s="69">
        <v>344</v>
      </c>
    </row>
    <row r="1815" spans="1:10">
      <c r="A1815" s="86">
        <v>45559</v>
      </c>
      <c r="B1815" s="69" t="s">
        <v>199</v>
      </c>
      <c r="C1815" s="69" t="s">
        <v>454</v>
      </c>
      <c r="D1815" s="69">
        <v>474</v>
      </c>
      <c r="E1815" s="69">
        <v>44016</v>
      </c>
      <c r="F1815" s="69">
        <v>92.86</v>
      </c>
      <c r="G1815" s="69">
        <v>43125</v>
      </c>
      <c r="H1815" s="69">
        <v>29395</v>
      </c>
      <c r="I1815" s="69">
        <v>0.85</v>
      </c>
      <c r="J1815" s="69">
        <v>366</v>
      </c>
    </row>
    <row r="1816" spans="1:10">
      <c r="A1816" s="86">
        <v>45559</v>
      </c>
      <c r="B1816" s="69" t="s">
        <v>237</v>
      </c>
      <c r="C1816" s="69" t="s">
        <v>228</v>
      </c>
      <c r="D1816" s="69">
        <v>100</v>
      </c>
      <c r="E1816" s="69">
        <v>8570</v>
      </c>
      <c r="F1816" s="69">
        <v>85.7</v>
      </c>
      <c r="G1816" s="69">
        <v>7769</v>
      </c>
      <c r="H1816" s="69">
        <v>5154</v>
      </c>
      <c r="I1816" s="69">
        <v>1.0900000000000001</v>
      </c>
      <c r="J1816" s="69">
        <v>85</v>
      </c>
    </row>
    <row r="1817" spans="1:10">
      <c r="A1817" s="86">
        <v>45559</v>
      </c>
      <c r="B1817" s="69" t="s">
        <v>260</v>
      </c>
      <c r="C1817" s="69" t="s">
        <v>256</v>
      </c>
      <c r="D1817" s="69">
        <v>99</v>
      </c>
      <c r="E1817" s="69">
        <v>8577</v>
      </c>
      <c r="F1817" s="69">
        <v>86.64</v>
      </c>
      <c r="G1817" s="69">
        <v>4953</v>
      </c>
      <c r="H1817" s="69">
        <v>4041</v>
      </c>
      <c r="I1817" s="69">
        <v>1.59</v>
      </c>
      <c r="J1817" s="69">
        <v>79</v>
      </c>
    </row>
    <row r="1818" spans="1:10">
      <c r="A1818" s="86">
        <v>45559</v>
      </c>
      <c r="B1818" s="69" t="s">
        <v>420</v>
      </c>
      <c r="C1818" s="69" t="s">
        <v>419</v>
      </c>
      <c r="D1818" s="69">
        <v>91</v>
      </c>
      <c r="E1818" s="69">
        <v>63802</v>
      </c>
      <c r="F1818" s="69">
        <v>701.12</v>
      </c>
      <c r="G1818" s="69">
        <v>87110</v>
      </c>
      <c r="H1818" s="69">
        <v>85313</v>
      </c>
      <c r="I1818" s="69">
        <v>0</v>
      </c>
    </row>
    <row r="1819" spans="1:10">
      <c r="A1819" s="86">
        <v>45559</v>
      </c>
      <c r="B1819" s="69" t="s">
        <v>409</v>
      </c>
      <c r="C1819" s="69" t="s">
        <v>253</v>
      </c>
      <c r="D1819" s="69">
        <v>1594</v>
      </c>
      <c r="E1819" s="69">
        <v>120184</v>
      </c>
      <c r="F1819" s="69">
        <v>75.400000000000006</v>
      </c>
      <c r="G1819" s="69">
        <v>31072</v>
      </c>
      <c r="H1819" s="69">
        <v>28647</v>
      </c>
      <c r="I1819" s="69">
        <v>4.58</v>
      </c>
      <c r="J1819" s="69">
        <v>1422</v>
      </c>
    </row>
    <row r="1820" spans="1:10">
      <c r="A1820" s="86">
        <v>45559</v>
      </c>
      <c r="B1820" s="69" t="s">
        <v>378</v>
      </c>
      <c r="C1820" s="69" t="s">
        <v>145</v>
      </c>
      <c r="D1820" s="69">
        <v>81</v>
      </c>
      <c r="E1820" s="69">
        <v>17201</v>
      </c>
      <c r="F1820" s="69">
        <v>212.36</v>
      </c>
      <c r="G1820" s="69">
        <v>3722</v>
      </c>
      <c r="H1820" s="69">
        <v>3305</v>
      </c>
      <c r="I1820" s="69">
        <v>0.86</v>
      </c>
      <c r="J1820" s="69">
        <v>32</v>
      </c>
    </row>
    <row r="1821" spans="1:10">
      <c r="A1821" s="86">
        <v>45559</v>
      </c>
      <c r="B1821" s="69" t="s">
        <v>444</v>
      </c>
      <c r="C1821" s="69" t="s">
        <v>432</v>
      </c>
      <c r="D1821" s="69">
        <v>394</v>
      </c>
      <c r="E1821" s="69">
        <v>40789</v>
      </c>
      <c r="F1821" s="69">
        <v>103.53</v>
      </c>
      <c r="G1821" s="69">
        <v>43011</v>
      </c>
      <c r="H1821" s="69">
        <v>26046</v>
      </c>
      <c r="I1821" s="69">
        <v>0.77</v>
      </c>
      <c r="J1821" s="69">
        <v>332</v>
      </c>
    </row>
    <row r="1822" spans="1:10">
      <c r="A1822" s="86">
        <v>45559</v>
      </c>
      <c r="B1822" s="69" t="s">
        <v>196</v>
      </c>
      <c r="C1822" s="69" t="s">
        <v>454</v>
      </c>
      <c r="D1822" s="69">
        <v>390</v>
      </c>
      <c r="E1822" s="69">
        <v>41906</v>
      </c>
      <c r="F1822" s="69">
        <v>107.45</v>
      </c>
      <c r="G1822" s="69">
        <v>54935</v>
      </c>
      <c r="H1822" s="69">
        <v>31877</v>
      </c>
      <c r="I1822" s="69">
        <v>0.6</v>
      </c>
      <c r="J1822" s="69">
        <v>332</v>
      </c>
    </row>
    <row r="1823" spans="1:10">
      <c r="A1823" s="86">
        <v>45559</v>
      </c>
      <c r="B1823" s="69" t="s">
        <v>235</v>
      </c>
      <c r="C1823" s="69" t="s">
        <v>228</v>
      </c>
      <c r="D1823" s="69">
        <v>98</v>
      </c>
      <c r="E1823" s="69">
        <v>8649</v>
      </c>
      <c r="F1823" s="69">
        <v>88.26</v>
      </c>
      <c r="G1823" s="69">
        <v>6482</v>
      </c>
      <c r="H1823" s="69">
        <v>4593</v>
      </c>
      <c r="I1823" s="69">
        <v>1.28</v>
      </c>
      <c r="J1823" s="69">
        <v>83</v>
      </c>
    </row>
    <row r="1824" spans="1:10">
      <c r="A1824" s="86">
        <v>45559</v>
      </c>
      <c r="B1824" s="69" t="s">
        <v>262</v>
      </c>
      <c r="C1824" s="69" t="s">
        <v>256</v>
      </c>
      <c r="D1824" s="69">
        <v>92</v>
      </c>
      <c r="E1824" s="69">
        <v>8510</v>
      </c>
      <c r="F1824" s="69">
        <v>92.5</v>
      </c>
      <c r="G1824" s="69">
        <v>4494</v>
      </c>
      <c r="H1824" s="69">
        <v>3401</v>
      </c>
      <c r="I1824" s="69">
        <v>1.67</v>
      </c>
      <c r="J1824" s="69">
        <v>75</v>
      </c>
    </row>
    <row r="1825" spans="1:10">
      <c r="A1825" s="86">
        <v>45559</v>
      </c>
      <c r="B1825" s="69" t="s">
        <v>456</v>
      </c>
      <c r="C1825" s="69" t="s">
        <v>455</v>
      </c>
      <c r="D1825" s="69">
        <v>168</v>
      </c>
      <c r="E1825" s="69">
        <v>14821</v>
      </c>
      <c r="F1825" s="69">
        <v>88.22</v>
      </c>
      <c r="G1825" s="69">
        <v>11651</v>
      </c>
      <c r="H1825" s="69">
        <v>9115</v>
      </c>
      <c r="I1825" s="69">
        <v>0.96</v>
      </c>
      <c r="J1825" s="69">
        <v>112</v>
      </c>
    </row>
    <row r="1826" spans="1:10">
      <c r="A1826" s="86">
        <v>45559</v>
      </c>
      <c r="B1826" s="69" t="s">
        <v>380</v>
      </c>
      <c r="C1826" s="69" t="s">
        <v>150</v>
      </c>
      <c r="D1826" s="69">
        <v>153</v>
      </c>
      <c r="E1826" s="69">
        <v>27677</v>
      </c>
      <c r="F1826" s="69">
        <v>180.9</v>
      </c>
      <c r="G1826" s="69">
        <v>5325</v>
      </c>
      <c r="H1826" s="69">
        <v>4443</v>
      </c>
      <c r="I1826" s="69">
        <v>1.1499999999999999</v>
      </c>
      <c r="J1826" s="69">
        <v>61</v>
      </c>
    </row>
    <row r="1827" spans="1:10">
      <c r="A1827" s="86">
        <v>45559</v>
      </c>
      <c r="B1827" s="69" t="s">
        <v>233</v>
      </c>
      <c r="C1827" s="69" t="s">
        <v>228</v>
      </c>
      <c r="D1827" s="69">
        <v>189</v>
      </c>
      <c r="E1827" s="69">
        <v>8323</v>
      </c>
      <c r="F1827" s="69">
        <v>44.04</v>
      </c>
      <c r="G1827" s="69">
        <v>7048</v>
      </c>
      <c r="H1827" s="69">
        <v>3906</v>
      </c>
      <c r="I1827" s="69">
        <v>1.9</v>
      </c>
      <c r="J1827" s="69">
        <v>134</v>
      </c>
    </row>
    <row r="1828" spans="1:10">
      <c r="A1828" s="86">
        <v>45559</v>
      </c>
      <c r="B1828" s="69" t="s">
        <v>261</v>
      </c>
      <c r="C1828" s="69" t="s">
        <v>256</v>
      </c>
      <c r="D1828" s="69">
        <v>144</v>
      </c>
      <c r="E1828" s="69">
        <v>8858</v>
      </c>
      <c r="F1828" s="69">
        <v>61.51</v>
      </c>
      <c r="G1828" s="69">
        <v>3028</v>
      </c>
      <c r="H1828" s="69">
        <v>2534</v>
      </c>
      <c r="I1828" s="69">
        <v>3.07</v>
      </c>
      <c r="J1828" s="69">
        <v>93</v>
      </c>
    </row>
    <row r="1829" spans="1:10">
      <c r="A1829" s="86">
        <v>45559</v>
      </c>
      <c r="B1829" s="69" t="s">
        <v>352</v>
      </c>
      <c r="C1829" s="69" t="s">
        <v>141</v>
      </c>
      <c r="D1829" s="69">
        <v>85</v>
      </c>
      <c r="E1829" s="69">
        <v>11320</v>
      </c>
      <c r="F1829" s="69">
        <v>133.18</v>
      </c>
      <c r="G1829" s="69">
        <v>1232</v>
      </c>
      <c r="H1829" s="69">
        <v>984</v>
      </c>
      <c r="I1829" s="69">
        <v>2.0299999999999998</v>
      </c>
      <c r="J1829" s="69">
        <v>25</v>
      </c>
    </row>
    <row r="1830" spans="1:10">
      <c r="A1830" s="86">
        <v>45559</v>
      </c>
      <c r="B1830" s="69" t="s">
        <v>355</v>
      </c>
      <c r="C1830" s="69" t="s">
        <v>141</v>
      </c>
      <c r="D1830" s="69">
        <v>125</v>
      </c>
      <c r="E1830" s="69">
        <v>11730</v>
      </c>
      <c r="F1830" s="69">
        <v>93.84</v>
      </c>
      <c r="G1830" s="69">
        <v>2599</v>
      </c>
      <c r="H1830" s="69">
        <v>2159</v>
      </c>
      <c r="I1830" s="69">
        <v>2.31</v>
      </c>
      <c r="J1830" s="69">
        <v>60</v>
      </c>
    </row>
    <row r="1831" spans="1:10">
      <c r="A1831" s="86">
        <v>45559</v>
      </c>
      <c r="B1831" s="69" t="s">
        <v>356</v>
      </c>
      <c r="C1831" s="69" t="s">
        <v>141</v>
      </c>
      <c r="D1831" s="69">
        <v>119</v>
      </c>
      <c r="E1831" s="69">
        <v>11501</v>
      </c>
      <c r="F1831" s="69">
        <v>96.65</v>
      </c>
      <c r="G1831" s="69">
        <v>2040</v>
      </c>
      <c r="H1831" s="69">
        <v>1676</v>
      </c>
      <c r="I1831" s="69">
        <v>1.96</v>
      </c>
      <c r="J1831" s="69">
        <v>40</v>
      </c>
    </row>
    <row r="1832" spans="1:10">
      <c r="A1832" s="86">
        <v>45559</v>
      </c>
      <c r="B1832" s="69" t="s">
        <v>357</v>
      </c>
      <c r="C1832" s="69" t="s">
        <v>141</v>
      </c>
      <c r="D1832" s="69">
        <v>88</v>
      </c>
      <c r="E1832" s="69">
        <v>11796</v>
      </c>
      <c r="F1832" s="69">
        <v>134.05000000000001</v>
      </c>
      <c r="G1832" s="69">
        <v>1864</v>
      </c>
      <c r="H1832" s="69">
        <v>1606</v>
      </c>
      <c r="I1832" s="69">
        <v>2.09</v>
      </c>
      <c r="J1832" s="69">
        <v>39</v>
      </c>
    </row>
    <row r="1833" spans="1:10">
      <c r="A1833" s="86">
        <v>45559</v>
      </c>
      <c r="B1833" s="69" t="s">
        <v>358</v>
      </c>
      <c r="C1833" s="69" t="s">
        <v>141</v>
      </c>
      <c r="D1833" s="69">
        <v>135</v>
      </c>
      <c r="E1833" s="69">
        <v>11712</v>
      </c>
      <c r="F1833" s="69">
        <v>86.76</v>
      </c>
      <c r="G1833" s="69">
        <v>2396</v>
      </c>
      <c r="H1833" s="69">
        <v>2036</v>
      </c>
      <c r="I1833" s="69">
        <v>2.63</v>
      </c>
      <c r="J1833" s="69">
        <v>63</v>
      </c>
    </row>
    <row r="1834" spans="1:10">
      <c r="A1834" s="86">
        <v>45559</v>
      </c>
      <c r="B1834" s="69" t="s">
        <v>359</v>
      </c>
      <c r="C1834" s="69" t="s">
        <v>141</v>
      </c>
      <c r="D1834" s="69">
        <v>117</v>
      </c>
      <c r="E1834" s="69">
        <v>11658</v>
      </c>
      <c r="F1834" s="69">
        <v>99.64</v>
      </c>
      <c r="G1834" s="69">
        <v>3495</v>
      </c>
      <c r="H1834" s="69">
        <v>2810</v>
      </c>
      <c r="I1834" s="69">
        <v>1.66</v>
      </c>
      <c r="J1834" s="69">
        <v>58</v>
      </c>
    </row>
    <row r="1835" spans="1:10">
      <c r="A1835" s="86">
        <v>45559</v>
      </c>
      <c r="B1835" s="69" t="s">
        <v>360</v>
      </c>
      <c r="C1835" s="69" t="s">
        <v>141</v>
      </c>
      <c r="D1835" s="69">
        <v>95</v>
      </c>
      <c r="E1835" s="69">
        <v>11522</v>
      </c>
      <c r="F1835" s="69">
        <v>121.28</v>
      </c>
      <c r="G1835" s="69">
        <v>2128</v>
      </c>
      <c r="H1835" s="69">
        <v>1787</v>
      </c>
      <c r="I1835" s="69">
        <v>2.0699999999999998</v>
      </c>
      <c r="J1835" s="69">
        <v>44</v>
      </c>
    </row>
    <row r="1836" spans="1:10">
      <c r="A1836" s="86">
        <v>45559</v>
      </c>
      <c r="B1836" s="69" t="s">
        <v>361</v>
      </c>
      <c r="C1836" s="69" t="s">
        <v>141</v>
      </c>
      <c r="D1836" s="69">
        <v>177</v>
      </c>
      <c r="E1836" s="69">
        <v>11803</v>
      </c>
      <c r="F1836" s="69">
        <v>66.680000000000007</v>
      </c>
      <c r="G1836" s="69">
        <v>1764</v>
      </c>
      <c r="H1836" s="69">
        <v>1485</v>
      </c>
      <c r="I1836" s="69">
        <v>3.91</v>
      </c>
      <c r="J1836" s="69">
        <v>69</v>
      </c>
    </row>
    <row r="1837" spans="1:10">
      <c r="A1837" s="86">
        <v>45559</v>
      </c>
      <c r="B1837" s="69" t="s">
        <v>362</v>
      </c>
      <c r="C1837" s="69" t="s">
        <v>141</v>
      </c>
      <c r="D1837" s="69">
        <v>98</v>
      </c>
      <c r="E1837" s="69">
        <v>11511</v>
      </c>
      <c r="F1837" s="69">
        <v>117.46</v>
      </c>
      <c r="G1837" s="69">
        <v>2291</v>
      </c>
      <c r="H1837" s="69">
        <v>1945</v>
      </c>
      <c r="I1837" s="69">
        <v>1.96</v>
      </c>
      <c r="J1837" s="69">
        <v>45</v>
      </c>
    </row>
    <row r="1838" spans="1:10">
      <c r="A1838" s="86">
        <v>45559</v>
      </c>
      <c r="B1838" s="69" t="s">
        <v>363</v>
      </c>
      <c r="C1838" s="69" t="s">
        <v>141</v>
      </c>
      <c r="D1838" s="69">
        <v>123</v>
      </c>
      <c r="E1838" s="69">
        <v>11285</v>
      </c>
      <c r="F1838" s="69">
        <v>91.75</v>
      </c>
      <c r="G1838" s="69">
        <v>2417</v>
      </c>
      <c r="H1838" s="69">
        <v>2085</v>
      </c>
      <c r="I1838" s="69">
        <v>2.4</v>
      </c>
      <c r="J1838" s="69">
        <v>58</v>
      </c>
    </row>
    <row r="1839" spans="1:10">
      <c r="A1839" s="86">
        <v>45559</v>
      </c>
      <c r="B1839" s="69" t="s">
        <v>364</v>
      </c>
      <c r="C1839" s="69" t="s">
        <v>141</v>
      </c>
      <c r="D1839" s="69">
        <v>129</v>
      </c>
      <c r="E1839" s="69">
        <v>11532</v>
      </c>
      <c r="F1839" s="69">
        <v>89.4</v>
      </c>
      <c r="G1839" s="69">
        <v>2428</v>
      </c>
      <c r="H1839" s="69">
        <v>2028</v>
      </c>
      <c r="I1839" s="69">
        <v>2.59</v>
      </c>
      <c r="J1839" s="69">
        <v>63</v>
      </c>
    </row>
    <row r="1840" spans="1:10">
      <c r="A1840" s="86">
        <v>45559</v>
      </c>
      <c r="B1840" s="69" t="s">
        <v>453</v>
      </c>
      <c r="C1840" s="69" t="s">
        <v>228</v>
      </c>
      <c r="D1840" s="69">
        <v>105</v>
      </c>
      <c r="E1840" s="69">
        <v>8747</v>
      </c>
      <c r="F1840" s="69">
        <v>83.3</v>
      </c>
      <c r="G1840" s="69">
        <v>4961</v>
      </c>
      <c r="H1840" s="69">
        <v>3752</v>
      </c>
      <c r="I1840" s="69">
        <v>1.41</v>
      </c>
      <c r="J1840" s="69">
        <v>70</v>
      </c>
    </row>
    <row r="1841" spans="1:10">
      <c r="A1841" s="86">
        <v>45559</v>
      </c>
      <c r="B1841" s="69" t="s">
        <v>265</v>
      </c>
      <c r="C1841" s="69" t="s">
        <v>256</v>
      </c>
      <c r="D1841" s="69">
        <v>105</v>
      </c>
      <c r="E1841" s="69">
        <v>8502</v>
      </c>
      <c r="F1841" s="69">
        <v>80.97</v>
      </c>
      <c r="G1841" s="69">
        <v>4448</v>
      </c>
      <c r="H1841" s="69">
        <v>3415</v>
      </c>
      <c r="I1841" s="69">
        <v>1.8</v>
      </c>
      <c r="J1841" s="69">
        <v>80</v>
      </c>
    </row>
    <row r="1842" spans="1:10">
      <c r="A1842" s="86">
        <v>45559</v>
      </c>
      <c r="B1842" s="69" t="s">
        <v>381</v>
      </c>
      <c r="C1842" s="69" t="s">
        <v>153</v>
      </c>
      <c r="D1842" s="69">
        <v>78</v>
      </c>
      <c r="E1842" s="69">
        <v>26441</v>
      </c>
      <c r="F1842" s="69">
        <v>338.99</v>
      </c>
      <c r="G1842" s="69">
        <v>3335</v>
      </c>
      <c r="H1842" s="69">
        <v>2625</v>
      </c>
      <c r="I1842" s="69">
        <v>1.1399999999999999</v>
      </c>
      <c r="J1842" s="69">
        <v>38</v>
      </c>
    </row>
    <row r="1843" spans="1:10">
      <c r="A1843" s="86">
        <v>45559</v>
      </c>
      <c r="B1843" s="69" t="s">
        <v>446</v>
      </c>
      <c r="C1843" s="69" t="s">
        <v>432</v>
      </c>
      <c r="D1843" s="69">
        <v>641</v>
      </c>
      <c r="E1843" s="69">
        <v>42150</v>
      </c>
      <c r="F1843" s="69">
        <v>65.760000000000005</v>
      </c>
      <c r="G1843" s="69">
        <v>32224</v>
      </c>
      <c r="H1843" s="69">
        <v>28366</v>
      </c>
      <c r="I1843" s="69">
        <v>1.34</v>
      </c>
      <c r="J1843" s="69">
        <v>433</v>
      </c>
    </row>
    <row r="1844" spans="1:10">
      <c r="A1844" s="86">
        <v>45559</v>
      </c>
      <c r="B1844" s="69" t="s">
        <v>200</v>
      </c>
      <c r="C1844" s="69" t="s">
        <v>454</v>
      </c>
      <c r="D1844" s="69">
        <v>798</v>
      </c>
      <c r="E1844" s="69">
        <v>42861</v>
      </c>
      <c r="F1844" s="69">
        <v>53.71</v>
      </c>
      <c r="G1844" s="69">
        <v>39844</v>
      </c>
      <c r="H1844" s="69">
        <v>32717</v>
      </c>
      <c r="I1844" s="69">
        <v>1.29</v>
      </c>
      <c r="J1844" s="69">
        <v>512</v>
      </c>
    </row>
    <row r="1845" spans="1:10">
      <c r="A1845" s="86">
        <v>45559</v>
      </c>
      <c r="B1845" s="69" t="s">
        <v>232</v>
      </c>
      <c r="C1845" s="69" t="s">
        <v>228</v>
      </c>
      <c r="D1845" s="69">
        <v>103</v>
      </c>
      <c r="E1845" s="69">
        <v>8634</v>
      </c>
      <c r="F1845" s="69">
        <v>83.83</v>
      </c>
      <c r="G1845" s="69">
        <v>6049</v>
      </c>
      <c r="H1845" s="69">
        <v>5221</v>
      </c>
      <c r="I1845" s="69">
        <v>1.17</v>
      </c>
      <c r="J1845" s="69">
        <v>71</v>
      </c>
    </row>
    <row r="1846" spans="1:10">
      <c r="A1846" s="86">
        <v>45559</v>
      </c>
      <c r="B1846" s="69" t="s">
        <v>258</v>
      </c>
      <c r="C1846" s="69" t="s">
        <v>256</v>
      </c>
      <c r="D1846" s="69">
        <v>103</v>
      </c>
      <c r="E1846" s="69">
        <v>8828</v>
      </c>
      <c r="F1846" s="69">
        <v>85.71</v>
      </c>
      <c r="G1846" s="69">
        <v>3664</v>
      </c>
      <c r="H1846" s="69">
        <v>3221</v>
      </c>
      <c r="I1846" s="69">
        <v>1.94</v>
      </c>
      <c r="J1846" s="69">
        <v>71</v>
      </c>
    </row>
    <row r="1847" spans="1:10">
      <c r="A1847" s="86">
        <v>45559</v>
      </c>
      <c r="B1847" s="69" t="s">
        <v>231</v>
      </c>
      <c r="C1847" s="69" t="s">
        <v>228</v>
      </c>
      <c r="D1847" s="69">
        <v>144</v>
      </c>
      <c r="E1847" s="69">
        <v>8753</v>
      </c>
      <c r="F1847" s="69">
        <v>60.78</v>
      </c>
      <c r="G1847" s="69">
        <v>6351</v>
      </c>
      <c r="H1847" s="69">
        <v>5731</v>
      </c>
      <c r="I1847" s="69">
        <v>1.64</v>
      </c>
      <c r="J1847" s="69">
        <v>104</v>
      </c>
    </row>
    <row r="1848" spans="1:10">
      <c r="A1848" s="86">
        <v>45559</v>
      </c>
      <c r="B1848" s="69" t="s">
        <v>257</v>
      </c>
      <c r="C1848" s="69" t="s">
        <v>256</v>
      </c>
      <c r="D1848" s="69">
        <v>117</v>
      </c>
      <c r="E1848" s="69">
        <v>8821</v>
      </c>
      <c r="F1848" s="69">
        <v>75.39</v>
      </c>
      <c r="G1848" s="69">
        <v>4626</v>
      </c>
      <c r="H1848" s="69">
        <v>3656</v>
      </c>
      <c r="I1848" s="69">
        <v>1.82</v>
      </c>
      <c r="J1848" s="69">
        <v>84</v>
      </c>
    </row>
    <row r="1849" spans="1:10">
      <c r="A1849" s="86">
        <v>45560</v>
      </c>
      <c r="B1849" s="69" t="s">
        <v>431</v>
      </c>
      <c r="C1849" s="69" t="s">
        <v>430</v>
      </c>
      <c r="D1849" s="69">
        <v>107</v>
      </c>
      <c r="E1849" s="69">
        <v>29438</v>
      </c>
      <c r="F1849" s="69">
        <v>275.12</v>
      </c>
      <c r="G1849" s="69">
        <v>36543</v>
      </c>
      <c r="H1849" s="69">
        <v>34694</v>
      </c>
      <c r="I1849" s="69">
        <v>0.16</v>
      </c>
      <c r="J1849" s="69">
        <v>58</v>
      </c>
    </row>
    <row r="1850" spans="1:10">
      <c r="A1850" s="86">
        <v>45560</v>
      </c>
      <c r="B1850" s="69" t="s">
        <v>348</v>
      </c>
      <c r="C1850" s="69" t="s">
        <v>123</v>
      </c>
      <c r="D1850" s="69">
        <v>11</v>
      </c>
      <c r="E1850" s="69">
        <v>3259</v>
      </c>
      <c r="F1850" s="69">
        <v>296.27</v>
      </c>
      <c r="G1850" s="69">
        <v>582</v>
      </c>
      <c r="H1850" s="69">
        <v>519</v>
      </c>
      <c r="I1850" s="69">
        <v>1.03</v>
      </c>
      <c r="J1850" s="69">
        <v>6</v>
      </c>
    </row>
    <row r="1851" spans="1:10">
      <c r="A1851" s="86">
        <v>45560</v>
      </c>
      <c r="B1851" s="69" t="s">
        <v>404</v>
      </c>
      <c r="C1851" s="69" t="s">
        <v>223</v>
      </c>
      <c r="D1851" s="69">
        <v>118</v>
      </c>
      <c r="E1851" s="69">
        <v>12886</v>
      </c>
      <c r="F1851" s="69">
        <v>109.2</v>
      </c>
      <c r="G1851" s="69">
        <v>3736</v>
      </c>
      <c r="H1851" s="69">
        <v>2691</v>
      </c>
      <c r="I1851" s="69">
        <v>1.55</v>
      </c>
      <c r="J1851" s="69">
        <v>58</v>
      </c>
    </row>
    <row r="1852" spans="1:10">
      <c r="A1852" s="86">
        <v>45560</v>
      </c>
      <c r="B1852" s="69" t="s">
        <v>408</v>
      </c>
      <c r="C1852" s="69" t="s">
        <v>248</v>
      </c>
      <c r="D1852" s="69">
        <v>1715</v>
      </c>
      <c r="E1852" s="69">
        <v>98573</v>
      </c>
      <c r="F1852" s="69">
        <v>57.48</v>
      </c>
      <c r="G1852" s="69">
        <v>32793</v>
      </c>
      <c r="H1852" s="69">
        <v>29624</v>
      </c>
      <c r="I1852" s="69">
        <v>4.75</v>
      </c>
      <c r="J1852" s="69">
        <v>1558</v>
      </c>
    </row>
    <row r="1853" spans="1:10">
      <c r="A1853" s="86">
        <v>45560</v>
      </c>
      <c r="B1853" s="69" t="s">
        <v>388</v>
      </c>
      <c r="C1853" s="69" t="s">
        <v>388</v>
      </c>
      <c r="D1853" s="69">
        <v>0</v>
      </c>
      <c r="E1853" s="69">
        <v>0</v>
      </c>
      <c r="G1853" s="69">
        <v>0</v>
      </c>
      <c r="H1853" s="69">
        <v>0</v>
      </c>
    </row>
    <row r="1854" spans="1:10">
      <c r="A1854" s="86">
        <v>45560</v>
      </c>
      <c r="B1854" s="69" t="s">
        <v>179</v>
      </c>
      <c r="C1854" s="69" t="s">
        <v>179</v>
      </c>
      <c r="D1854" s="69">
        <v>302</v>
      </c>
      <c r="E1854" s="69">
        <v>39479</v>
      </c>
      <c r="F1854" s="69">
        <v>130.72999999999999</v>
      </c>
      <c r="G1854" s="69">
        <v>52576</v>
      </c>
      <c r="H1854" s="69">
        <v>52498</v>
      </c>
      <c r="I1854" s="69">
        <v>0</v>
      </c>
      <c r="J1854" s="69">
        <v>2</v>
      </c>
    </row>
    <row r="1855" spans="1:10">
      <c r="A1855" s="86">
        <v>45560</v>
      </c>
      <c r="B1855" s="69" t="s">
        <v>394</v>
      </c>
      <c r="C1855" s="69" t="s">
        <v>393</v>
      </c>
      <c r="D1855" s="69">
        <v>1322</v>
      </c>
      <c r="E1855" s="69">
        <v>106911</v>
      </c>
      <c r="F1855" s="69">
        <v>80.87</v>
      </c>
      <c r="G1855" s="69">
        <v>93737</v>
      </c>
      <c r="H1855" s="69">
        <v>66924</v>
      </c>
      <c r="I1855" s="69">
        <v>0.87</v>
      </c>
      <c r="J1855" s="69">
        <v>817</v>
      </c>
    </row>
    <row r="1856" spans="1:10">
      <c r="A1856" s="86">
        <v>45560</v>
      </c>
      <c r="B1856" s="69" t="s">
        <v>395</v>
      </c>
      <c r="C1856" s="69" t="s">
        <v>393</v>
      </c>
      <c r="D1856" s="69">
        <v>3292</v>
      </c>
      <c r="E1856" s="69">
        <v>261285</v>
      </c>
      <c r="F1856" s="69">
        <v>79.37</v>
      </c>
      <c r="G1856" s="69">
        <v>251387</v>
      </c>
      <c r="H1856" s="69">
        <v>176474</v>
      </c>
      <c r="I1856" s="69">
        <v>0.81</v>
      </c>
      <c r="J1856" s="69">
        <v>2046</v>
      </c>
    </row>
    <row r="1857" spans="1:10">
      <c r="A1857" s="86">
        <v>45560</v>
      </c>
      <c r="B1857" s="69" t="s">
        <v>396</v>
      </c>
      <c r="C1857" s="69" t="s">
        <v>393</v>
      </c>
      <c r="D1857" s="69">
        <v>295</v>
      </c>
      <c r="E1857" s="69">
        <v>24409</v>
      </c>
      <c r="F1857" s="69">
        <v>82.74</v>
      </c>
      <c r="G1857" s="69">
        <v>22479</v>
      </c>
      <c r="H1857" s="69">
        <v>15831</v>
      </c>
      <c r="I1857" s="69">
        <v>0.76</v>
      </c>
      <c r="J1857" s="69">
        <v>171</v>
      </c>
    </row>
    <row r="1858" spans="1:10">
      <c r="A1858" s="86">
        <v>45560</v>
      </c>
      <c r="B1858" s="69" t="s">
        <v>202</v>
      </c>
      <c r="C1858" s="69" t="s">
        <v>454</v>
      </c>
      <c r="D1858" s="69">
        <v>673</v>
      </c>
      <c r="E1858" s="69">
        <v>74423</v>
      </c>
      <c r="F1858" s="69">
        <v>110.58</v>
      </c>
      <c r="G1858" s="69">
        <v>68212</v>
      </c>
      <c r="H1858" s="69">
        <v>41822</v>
      </c>
      <c r="I1858" s="69">
        <v>0.78</v>
      </c>
      <c r="J1858" s="69">
        <v>530</v>
      </c>
    </row>
    <row r="1859" spans="1:10">
      <c r="A1859" s="86">
        <v>45560</v>
      </c>
      <c r="B1859" s="69" t="s">
        <v>198</v>
      </c>
      <c r="C1859" s="69" t="s">
        <v>454</v>
      </c>
      <c r="D1859" s="69">
        <v>787</v>
      </c>
      <c r="E1859" s="69">
        <v>75221</v>
      </c>
      <c r="F1859" s="69">
        <v>95.58</v>
      </c>
      <c r="G1859" s="69">
        <v>67775</v>
      </c>
      <c r="H1859" s="69">
        <v>38850</v>
      </c>
      <c r="I1859" s="69">
        <v>0.89</v>
      </c>
      <c r="J1859" s="69">
        <v>603</v>
      </c>
    </row>
    <row r="1860" spans="1:10">
      <c r="A1860" s="86">
        <v>45560</v>
      </c>
      <c r="B1860" s="69" t="s">
        <v>433</v>
      </c>
      <c r="C1860" s="69" t="s">
        <v>432</v>
      </c>
      <c r="D1860" s="69">
        <v>470</v>
      </c>
      <c r="E1860" s="69">
        <v>45252</v>
      </c>
      <c r="F1860" s="69">
        <v>96.28</v>
      </c>
      <c r="G1860" s="69">
        <v>45019</v>
      </c>
      <c r="H1860" s="69">
        <v>27752</v>
      </c>
      <c r="I1860" s="69">
        <v>0.78</v>
      </c>
      <c r="J1860" s="69">
        <v>350</v>
      </c>
    </row>
    <row r="1861" spans="1:10">
      <c r="A1861" s="86">
        <v>45560</v>
      </c>
      <c r="B1861" s="69" t="s">
        <v>434</v>
      </c>
      <c r="C1861" s="69" t="s">
        <v>432</v>
      </c>
      <c r="D1861" s="69">
        <v>682</v>
      </c>
      <c r="E1861" s="69">
        <v>70572</v>
      </c>
      <c r="F1861" s="69">
        <v>103.48</v>
      </c>
      <c r="G1861" s="69">
        <v>63501</v>
      </c>
      <c r="H1861" s="69">
        <v>40835</v>
      </c>
      <c r="I1861" s="69">
        <v>0.84</v>
      </c>
      <c r="J1861" s="69">
        <v>531</v>
      </c>
    </row>
    <row r="1862" spans="1:10">
      <c r="A1862" s="86">
        <v>45560</v>
      </c>
      <c r="B1862" s="69" t="s">
        <v>234</v>
      </c>
      <c r="C1862" s="69" t="s">
        <v>228</v>
      </c>
      <c r="D1862" s="69">
        <v>219</v>
      </c>
      <c r="E1862" s="69">
        <v>14231</v>
      </c>
      <c r="F1862" s="69">
        <v>64.98</v>
      </c>
      <c r="G1862" s="69">
        <v>5442</v>
      </c>
      <c r="H1862" s="69">
        <v>4275</v>
      </c>
      <c r="I1862" s="69">
        <v>2.85</v>
      </c>
      <c r="J1862" s="69">
        <v>155</v>
      </c>
    </row>
    <row r="1863" spans="1:10">
      <c r="A1863" s="86">
        <v>45560</v>
      </c>
      <c r="B1863" s="69" t="s">
        <v>436</v>
      </c>
      <c r="C1863" s="69" t="s">
        <v>432</v>
      </c>
      <c r="D1863" s="69">
        <v>547</v>
      </c>
      <c r="E1863" s="69">
        <v>39836</v>
      </c>
      <c r="F1863" s="69">
        <v>72.83</v>
      </c>
      <c r="G1863" s="69">
        <v>34309</v>
      </c>
      <c r="H1863" s="69">
        <v>28515</v>
      </c>
      <c r="I1863" s="69">
        <v>1.1299999999999999</v>
      </c>
      <c r="J1863" s="69">
        <v>388</v>
      </c>
    </row>
    <row r="1864" spans="1:10">
      <c r="A1864" s="86">
        <v>45560</v>
      </c>
      <c r="B1864" s="69" t="s">
        <v>201</v>
      </c>
      <c r="C1864" s="69" t="s">
        <v>454</v>
      </c>
      <c r="D1864" s="69">
        <v>498</v>
      </c>
      <c r="E1864" s="69">
        <v>40484</v>
      </c>
      <c r="F1864" s="69">
        <v>81.290000000000006</v>
      </c>
      <c r="G1864" s="69">
        <v>39130</v>
      </c>
      <c r="H1864" s="69">
        <v>30629</v>
      </c>
      <c r="I1864" s="69">
        <v>0.95</v>
      </c>
      <c r="J1864" s="69">
        <v>373</v>
      </c>
    </row>
    <row r="1865" spans="1:10">
      <c r="A1865" s="86">
        <v>45560</v>
      </c>
      <c r="B1865" s="69" t="s">
        <v>452</v>
      </c>
      <c r="C1865" s="69" t="s">
        <v>228</v>
      </c>
      <c r="D1865" s="69">
        <v>94</v>
      </c>
      <c r="E1865" s="69">
        <v>8235</v>
      </c>
      <c r="F1865" s="69">
        <v>87.61</v>
      </c>
      <c r="G1865" s="69">
        <v>6926</v>
      </c>
      <c r="H1865" s="69">
        <v>5253</v>
      </c>
      <c r="I1865" s="69">
        <v>0.97</v>
      </c>
      <c r="J1865" s="69">
        <v>67</v>
      </c>
    </row>
    <row r="1866" spans="1:10">
      <c r="A1866" s="86">
        <v>45560</v>
      </c>
      <c r="B1866" s="69" t="s">
        <v>264</v>
      </c>
      <c r="C1866" s="69" t="s">
        <v>256</v>
      </c>
      <c r="D1866" s="69">
        <v>143</v>
      </c>
      <c r="E1866" s="69">
        <v>14150</v>
      </c>
      <c r="F1866" s="69">
        <v>98.95</v>
      </c>
      <c r="G1866" s="69">
        <v>6185</v>
      </c>
      <c r="H1866" s="69">
        <v>4797</v>
      </c>
      <c r="I1866" s="69">
        <v>1.86</v>
      </c>
      <c r="J1866" s="69">
        <v>115</v>
      </c>
    </row>
    <row r="1867" spans="1:10">
      <c r="A1867" s="86">
        <v>45560</v>
      </c>
      <c r="B1867" s="69" t="s">
        <v>449</v>
      </c>
      <c r="C1867" s="69" t="s">
        <v>448</v>
      </c>
      <c r="D1867" s="69">
        <v>531</v>
      </c>
      <c r="E1867" s="69">
        <v>51914</v>
      </c>
      <c r="F1867" s="69">
        <v>97.77</v>
      </c>
      <c r="G1867" s="69">
        <v>25524</v>
      </c>
      <c r="H1867" s="69">
        <v>23575</v>
      </c>
      <c r="I1867" s="69">
        <v>1.37</v>
      </c>
      <c r="J1867" s="69">
        <v>350</v>
      </c>
    </row>
    <row r="1868" spans="1:10">
      <c r="A1868" s="86">
        <v>45560</v>
      </c>
      <c r="B1868" s="69" t="s">
        <v>451</v>
      </c>
      <c r="C1868" s="69" t="s">
        <v>450</v>
      </c>
      <c r="D1868" s="69">
        <v>257</v>
      </c>
      <c r="E1868" s="69">
        <v>26064</v>
      </c>
      <c r="F1868" s="69">
        <v>101.42</v>
      </c>
      <c r="G1868" s="69">
        <v>32808</v>
      </c>
      <c r="H1868" s="69">
        <v>17030</v>
      </c>
      <c r="I1868" s="69">
        <v>0.68</v>
      </c>
      <c r="J1868" s="69">
        <v>222</v>
      </c>
    </row>
    <row r="1869" spans="1:10">
      <c r="A1869" s="86">
        <v>45560</v>
      </c>
      <c r="B1869" s="69" t="s">
        <v>397</v>
      </c>
      <c r="C1869" s="69" t="s">
        <v>191</v>
      </c>
      <c r="D1869" s="69">
        <v>7</v>
      </c>
      <c r="E1869" s="69">
        <v>307</v>
      </c>
      <c r="F1869" s="69">
        <v>43.86</v>
      </c>
      <c r="G1869" s="69">
        <v>117</v>
      </c>
      <c r="H1869" s="69">
        <v>100</v>
      </c>
      <c r="I1869" s="69">
        <v>1.71</v>
      </c>
      <c r="J1869" s="69">
        <v>2</v>
      </c>
    </row>
    <row r="1870" spans="1:10">
      <c r="A1870" s="86">
        <v>45560</v>
      </c>
      <c r="B1870" s="69" t="s">
        <v>398</v>
      </c>
      <c r="C1870" s="69" t="s">
        <v>191</v>
      </c>
      <c r="D1870" s="69">
        <v>216</v>
      </c>
      <c r="E1870" s="69">
        <v>16600</v>
      </c>
      <c r="F1870" s="69">
        <v>76.849999999999994</v>
      </c>
      <c r="G1870" s="69">
        <v>8715</v>
      </c>
      <c r="H1870" s="69">
        <v>7526</v>
      </c>
      <c r="I1870" s="69">
        <v>1.81</v>
      </c>
      <c r="J1870" s="69">
        <v>158</v>
      </c>
    </row>
    <row r="1871" spans="1:10">
      <c r="A1871" s="86">
        <v>45560</v>
      </c>
      <c r="B1871" s="69" t="s">
        <v>399</v>
      </c>
      <c r="C1871" s="69" t="s">
        <v>191</v>
      </c>
      <c r="D1871" s="69">
        <v>798</v>
      </c>
      <c r="E1871" s="69">
        <v>66014</v>
      </c>
      <c r="F1871" s="69">
        <v>82.72</v>
      </c>
      <c r="G1871" s="69">
        <v>36002</v>
      </c>
      <c r="H1871" s="69">
        <v>30619</v>
      </c>
      <c r="I1871" s="69">
        <v>1.63</v>
      </c>
      <c r="J1871" s="69">
        <v>587</v>
      </c>
    </row>
    <row r="1872" spans="1:10">
      <c r="A1872" s="86">
        <v>45560</v>
      </c>
      <c r="B1872" s="69" t="s">
        <v>400</v>
      </c>
      <c r="C1872" s="69" t="s">
        <v>205</v>
      </c>
      <c r="D1872" s="69">
        <v>274</v>
      </c>
      <c r="E1872" s="69">
        <v>25119</v>
      </c>
      <c r="F1872" s="69">
        <v>91.68</v>
      </c>
      <c r="G1872" s="69">
        <v>7752</v>
      </c>
      <c r="H1872" s="69">
        <v>6795</v>
      </c>
      <c r="I1872" s="69">
        <v>0.4</v>
      </c>
      <c r="J1872" s="69">
        <v>31</v>
      </c>
    </row>
    <row r="1873" spans="1:10">
      <c r="A1873" s="86">
        <v>45560</v>
      </c>
      <c r="B1873" s="69" t="s">
        <v>401</v>
      </c>
      <c r="C1873" s="69" t="s">
        <v>205</v>
      </c>
      <c r="D1873" s="69">
        <v>63</v>
      </c>
      <c r="E1873" s="69">
        <v>5588</v>
      </c>
      <c r="F1873" s="69">
        <v>88.7</v>
      </c>
      <c r="G1873" s="69">
        <v>1212</v>
      </c>
      <c r="H1873" s="69">
        <v>1066</v>
      </c>
      <c r="I1873" s="69">
        <v>0.25</v>
      </c>
      <c r="J1873" s="69">
        <v>3</v>
      </c>
    </row>
    <row r="1874" spans="1:10">
      <c r="A1874" s="86">
        <v>45560</v>
      </c>
      <c r="B1874" s="69" t="s">
        <v>402</v>
      </c>
      <c r="C1874" s="69" t="s">
        <v>205</v>
      </c>
      <c r="D1874" s="69">
        <v>146</v>
      </c>
      <c r="E1874" s="69">
        <v>18503</v>
      </c>
      <c r="F1874" s="69">
        <v>126.73</v>
      </c>
      <c r="G1874" s="69">
        <v>3760</v>
      </c>
      <c r="H1874" s="69">
        <v>3224</v>
      </c>
      <c r="I1874" s="69">
        <v>0.11</v>
      </c>
      <c r="J1874" s="69">
        <v>4</v>
      </c>
    </row>
    <row r="1875" spans="1:10">
      <c r="A1875" s="86">
        <v>45560</v>
      </c>
      <c r="B1875" s="69" t="s">
        <v>415</v>
      </c>
      <c r="C1875" s="69" t="s">
        <v>286</v>
      </c>
      <c r="D1875" s="69">
        <v>75</v>
      </c>
      <c r="E1875" s="69">
        <v>31633</v>
      </c>
      <c r="F1875" s="69">
        <v>421.77</v>
      </c>
      <c r="G1875" s="69">
        <v>42819</v>
      </c>
      <c r="H1875" s="69">
        <v>42422</v>
      </c>
      <c r="I1875" s="69">
        <v>0.03</v>
      </c>
      <c r="J1875" s="69">
        <v>13</v>
      </c>
    </row>
    <row r="1876" spans="1:10">
      <c r="A1876" s="86">
        <v>45560</v>
      </c>
      <c r="B1876" s="69" t="s">
        <v>417</v>
      </c>
      <c r="C1876" s="69" t="s">
        <v>286</v>
      </c>
      <c r="D1876" s="69">
        <v>77</v>
      </c>
      <c r="E1876" s="69">
        <v>34245</v>
      </c>
      <c r="F1876" s="69">
        <v>444.74</v>
      </c>
      <c r="G1876" s="69">
        <v>46313</v>
      </c>
      <c r="H1876" s="69">
        <v>46313</v>
      </c>
      <c r="I1876" s="69">
        <v>0.05</v>
      </c>
      <c r="J1876" s="69">
        <v>23</v>
      </c>
    </row>
    <row r="1877" spans="1:10">
      <c r="A1877" s="86">
        <v>45560</v>
      </c>
      <c r="B1877" s="69" t="s">
        <v>347</v>
      </c>
      <c r="C1877" s="69" t="s">
        <v>101</v>
      </c>
      <c r="D1877" s="69">
        <v>243</v>
      </c>
      <c r="E1877" s="69">
        <v>60001</v>
      </c>
      <c r="F1877" s="69">
        <v>246.92</v>
      </c>
      <c r="G1877" s="69">
        <v>9530</v>
      </c>
      <c r="H1877" s="69">
        <v>6970</v>
      </c>
      <c r="I1877" s="69">
        <v>1.01</v>
      </c>
      <c r="J1877" s="69">
        <v>96</v>
      </c>
    </row>
    <row r="1878" spans="1:10">
      <c r="A1878" s="86">
        <v>45560</v>
      </c>
      <c r="B1878" s="69" t="s">
        <v>438</v>
      </c>
      <c r="C1878" s="69" t="s">
        <v>432</v>
      </c>
      <c r="D1878" s="69">
        <v>484</v>
      </c>
      <c r="E1878" s="69">
        <v>34358</v>
      </c>
      <c r="F1878" s="69">
        <v>70.989999999999995</v>
      </c>
      <c r="G1878" s="69">
        <v>20639</v>
      </c>
      <c r="H1878" s="69">
        <v>18031</v>
      </c>
      <c r="I1878" s="69">
        <v>1.64</v>
      </c>
      <c r="J1878" s="69">
        <v>338</v>
      </c>
    </row>
    <row r="1879" spans="1:10">
      <c r="A1879" s="86">
        <v>45560</v>
      </c>
      <c r="B1879" s="69" t="s">
        <v>197</v>
      </c>
      <c r="C1879" s="69" t="s">
        <v>454</v>
      </c>
      <c r="D1879" s="69">
        <v>606</v>
      </c>
      <c r="E1879" s="69">
        <v>40247</v>
      </c>
      <c r="F1879" s="69">
        <v>66.41</v>
      </c>
      <c r="G1879" s="69">
        <v>35378</v>
      </c>
      <c r="H1879" s="69">
        <v>28218</v>
      </c>
      <c r="I1879" s="69">
        <v>1.1499999999999999</v>
      </c>
      <c r="J1879" s="69">
        <v>408</v>
      </c>
    </row>
    <row r="1880" spans="1:10">
      <c r="A1880" s="86">
        <v>45560</v>
      </c>
      <c r="B1880" s="69" t="s">
        <v>238</v>
      </c>
      <c r="C1880" s="69" t="s">
        <v>228</v>
      </c>
      <c r="D1880" s="69">
        <v>91</v>
      </c>
      <c r="E1880" s="69">
        <v>8339</v>
      </c>
      <c r="F1880" s="69">
        <v>91.64</v>
      </c>
      <c r="G1880" s="69">
        <v>5890</v>
      </c>
      <c r="H1880" s="69">
        <v>4344</v>
      </c>
      <c r="I1880" s="69">
        <v>1.22</v>
      </c>
      <c r="J1880" s="69">
        <v>72</v>
      </c>
    </row>
    <row r="1881" spans="1:10">
      <c r="A1881" s="86">
        <v>45560</v>
      </c>
      <c r="B1881" s="69" t="s">
        <v>266</v>
      </c>
      <c r="C1881" s="69" t="s">
        <v>256</v>
      </c>
      <c r="D1881" s="69">
        <v>95</v>
      </c>
      <c r="E1881" s="69">
        <v>8496</v>
      </c>
      <c r="F1881" s="69">
        <v>89.43</v>
      </c>
      <c r="G1881" s="69">
        <v>3589</v>
      </c>
      <c r="H1881" s="69">
        <v>3056</v>
      </c>
      <c r="I1881" s="69">
        <v>1.76</v>
      </c>
      <c r="J1881" s="69">
        <v>63</v>
      </c>
    </row>
    <row r="1882" spans="1:10">
      <c r="A1882" s="86">
        <v>45560</v>
      </c>
      <c r="B1882" s="69" t="s">
        <v>403</v>
      </c>
      <c r="C1882" s="69" t="s">
        <v>218</v>
      </c>
      <c r="D1882" s="69">
        <v>3407</v>
      </c>
      <c r="E1882" s="69">
        <v>143470</v>
      </c>
      <c r="F1882" s="69">
        <v>42.11</v>
      </c>
      <c r="G1882" s="69">
        <v>157711</v>
      </c>
      <c r="H1882" s="69">
        <v>133758</v>
      </c>
      <c r="I1882" s="69">
        <v>1.1000000000000001</v>
      </c>
      <c r="J1882" s="69">
        <v>1735</v>
      </c>
    </row>
    <row r="1883" spans="1:10">
      <c r="A1883" s="86">
        <v>45560</v>
      </c>
      <c r="B1883" s="69" t="s">
        <v>259</v>
      </c>
      <c r="C1883" s="69" t="s">
        <v>256</v>
      </c>
      <c r="D1883" s="69">
        <v>87</v>
      </c>
      <c r="E1883" s="69">
        <v>8378</v>
      </c>
      <c r="F1883" s="69">
        <v>96.3</v>
      </c>
      <c r="G1883" s="69">
        <v>4862</v>
      </c>
      <c r="H1883" s="69">
        <v>4097</v>
      </c>
      <c r="I1883" s="69">
        <v>1.4</v>
      </c>
      <c r="J1883" s="69">
        <v>68</v>
      </c>
    </row>
    <row r="1884" spans="1:10">
      <c r="A1884" s="86">
        <v>45560</v>
      </c>
      <c r="B1884" s="69" t="s">
        <v>369</v>
      </c>
      <c r="C1884" s="69" t="s">
        <v>127</v>
      </c>
      <c r="D1884" s="69">
        <v>265</v>
      </c>
      <c r="E1884" s="69">
        <v>66263</v>
      </c>
      <c r="F1884" s="69">
        <v>250.05</v>
      </c>
      <c r="G1884" s="69">
        <v>21543</v>
      </c>
      <c r="H1884" s="69">
        <v>19415</v>
      </c>
      <c r="I1884" s="69">
        <v>0.7</v>
      </c>
      <c r="J1884" s="69">
        <v>150</v>
      </c>
    </row>
    <row r="1885" spans="1:10">
      <c r="A1885" s="86">
        <v>45560</v>
      </c>
      <c r="B1885" s="69" t="s">
        <v>230</v>
      </c>
      <c r="C1885" s="69" t="s">
        <v>228</v>
      </c>
      <c r="D1885" s="69">
        <v>108</v>
      </c>
      <c r="E1885" s="69">
        <v>8565</v>
      </c>
      <c r="F1885" s="69">
        <v>79.31</v>
      </c>
      <c r="G1885" s="69">
        <v>4408</v>
      </c>
      <c r="H1885" s="69">
        <v>3590</v>
      </c>
      <c r="I1885" s="69">
        <v>1.68</v>
      </c>
      <c r="J1885" s="69">
        <v>74</v>
      </c>
    </row>
    <row r="1886" spans="1:10">
      <c r="A1886" s="86">
        <v>45560</v>
      </c>
      <c r="B1886" s="69" t="s">
        <v>263</v>
      </c>
      <c r="C1886" s="69" t="s">
        <v>256</v>
      </c>
      <c r="D1886" s="69">
        <v>77</v>
      </c>
      <c r="E1886" s="69">
        <v>8417</v>
      </c>
      <c r="F1886" s="69">
        <v>109.31</v>
      </c>
      <c r="G1886" s="69">
        <v>3181</v>
      </c>
      <c r="H1886" s="69">
        <v>2716</v>
      </c>
      <c r="I1886" s="69">
        <v>1.85</v>
      </c>
      <c r="J1886" s="69">
        <v>59</v>
      </c>
    </row>
    <row r="1887" spans="1:10">
      <c r="A1887" s="86">
        <v>45560</v>
      </c>
      <c r="B1887" s="69" t="s">
        <v>371</v>
      </c>
      <c r="C1887" s="69" t="s">
        <v>131</v>
      </c>
      <c r="D1887" s="69">
        <v>133</v>
      </c>
      <c r="E1887" s="69">
        <v>25263</v>
      </c>
      <c r="F1887" s="69">
        <v>189.95</v>
      </c>
      <c r="G1887" s="69">
        <v>5349</v>
      </c>
      <c r="H1887" s="69">
        <v>4732</v>
      </c>
      <c r="I1887" s="69">
        <v>1.1000000000000001</v>
      </c>
      <c r="J1887" s="69">
        <v>59</v>
      </c>
    </row>
    <row r="1888" spans="1:10">
      <c r="A1888" s="86">
        <v>45560</v>
      </c>
      <c r="B1888" s="69" t="s">
        <v>384</v>
      </c>
      <c r="C1888" s="69" t="s">
        <v>157</v>
      </c>
      <c r="D1888" s="69">
        <v>478</v>
      </c>
      <c r="E1888" s="69">
        <v>75873</v>
      </c>
      <c r="F1888" s="69">
        <v>158.72999999999999</v>
      </c>
      <c r="G1888" s="69">
        <v>36748</v>
      </c>
      <c r="H1888" s="69">
        <v>31414</v>
      </c>
      <c r="I1888" s="69">
        <v>0.7</v>
      </c>
      <c r="J1888" s="69">
        <v>258</v>
      </c>
    </row>
    <row r="1889" spans="1:10">
      <c r="A1889" s="86">
        <v>45560</v>
      </c>
      <c r="B1889" s="69" t="s">
        <v>367</v>
      </c>
      <c r="C1889" s="69" t="s">
        <v>109</v>
      </c>
      <c r="D1889" s="69">
        <v>378</v>
      </c>
      <c r="E1889" s="69">
        <v>135378</v>
      </c>
      <c r="F1889" s="69">
        <v>358.14</v>
      </c>
      <c r="G1889" s="69">
        <v>35524</v>
      </c>
      <c r="H1889" s="69">
        <v>28041</v>
      </c>
      <c r="I1889" s="69">
        <v>0.55000000000000004</v>
      </c>
      <c r="J1889" s="69">
        <v>197</v>
      </c>
    </row>
    <row r="1890" spans="1:10">
      <c r="A1890" s="86">
        <v>45560</v>
      </c>
      <c r="B1890" s="69" t="s">
        <v>351</v>
      </c>
      <c r="C1890" s="69" t="s">
        <v>134</v>
      </c>
      <c r="D1890" s="69">
        <v>113</v>
      </c>
      <c r="E1890" s="69">
        <v>19717</v>
      </c>
      <c r="F1890" s="69">
        <v>174.49</v>
      </c>
      <c r="G1890" s="69">
        <v>5009</v>
      </c>
      <c r="H1890" s="69">
        <v>4156</v>
      </c>
      <c r="I1890" s="69">
        <v>0.96</v>
      </c>
      <c r="J1890" s="69">
        <v>48</v>
      </c>
    </row>
    <row r="1891" spans="1:10">
      <c r="A1891" s="86">
        <v>45560</v>
      </c>
      <c r="B1891" s="69" t="s">
        <v>412</v>
      </c>
      <c r="C1891" s="69" t="s">
        <v>273</v>
      </c>
      <c r="D1891" s="69">
        <v>1093</v>
      </c>
      <c r="E1891" s="69">
        <v>59888</v>
      </c>
      <c r="F1891" s="69">
        <v>54.79</v>
      </c>
      <c r="G1891" s="69">
        <v>36764</v>
      </c>
      <c r="H1891" s="69">
        <v>33140</v>
      </c>
      <c r="I1891" s="69">
        <v>2.0299999999999998</v>
      </c>
      <c r="J1891" s="69">
        <v>746</v>
      </c>
    </row>
    <row r="1892" spans="1:10">
      <c r="A1892" s="86">
        <v>45560</v>
      </c>
      <c r="B1892" s="69" t="s">
        <v>412</v>
      </c>
      <c r="C1892" s="69" t="s">
        <v>277</v>
      </c>
      <c r="D1892" s="69">
        <v>917</v>
      </c>
      <c r="E1892" s="69">
        <v>49107</v>
      </c>
      <c r="F1892" s="69">
        <v>53.55</v>
      </c>
      <c r="G1892" s="69">
        <v>17400</v>
      </c>
      <c r="H1892" s="69">
        <v>16234</v>
      </c>
      <c r="I1892" s="69">
        <v>5.08</v>
      </c>
      <c r="J1892" s="69">
        <v>884</v>
      </c>
    </row>
    <row r="1893" spans="1:10">
      <c r="A1893" s="86">
        <v>45560</v>
      </c>
      <c r="B1893" s="69" t="s">
        <v>412</v>
      </c>
      <c r="C1893" s="69" t="s">
        <v>282</v>
      </c>
      <c r="D1893" s="69">
        <v>768</v>
      </c>
      <c r="E1893" s="69">
        <v>47808</v>
      </c>
      <c r="F1893" s="69">
        <v>62.25</v>
      </c>
      <c r="G1893" s="69">
        <v>36549</v>
      </c>
      <c r="H1893" s="69">
        <v>27806</v>
      </c>
      <c r="I1893" s="69">
        <v>1.65</v>
      </c>
      <c r="J1893" s="69">
        <v>603</v>
      </c>
    </row>
    <row r="1894" spans="1:10">
      <c r="A1894" s="86">
        <v>45560</v>
      </c>
      <c r="B1894" s="69" t="s">
        <v>407</v>
      </c>
      <c r="C1894" s="69" t="s">
        <v>243</v>
      </c>
      <c r="D1894" s="69">
        <v>316</v>
      </c>
      <c r="E1894" s="69">
        <v>59022</v>
      </c>
      <c r="F1894" s="69">
        <v>186.78</v>
      </c>
      <c r="G1894" s="69">
        <v>17810</v>
      </c>
      <c r="H1894" s="69">
        <v>14462</v>
      </c>
      <c r="I1894" s="69">
        <v>0.05</v>
      </c>
      <c r="J1894" s="69">
        <v>9</v>
      </c>
    </row>
    <row r="1895" spans="1:10">
      <c r="A1895" s="86">
        <v>45560</v>
      </c>
      <c r="B1895" s="69" t="s">
        <v>411</v>
      </c>
      <c r="C1895" s="69" t="s">
        <v>268</v>
      </c>
      <c r="D1895" s="69">
        <v>705</v>
      </c>
      <c r="E1895" s="69">
        <v>57124</v>
      </c>
      <c r="F1895" s="69">
        <v>81.03</v>
      </c>
      <c r="G1895" s="69">
        <v>49170</v>
      </c>
      <c r="H1895" s="69">
        <v>31081</v>
      </c>
      <c r="I1895" s="69">
        <v>1.17</v>
      </c>
      <c r="J1895" s="69">
        <v>577</v>
      </c>
    </row>
    <row r="1896" spans="1:10">
      <c r="A1896" s="86">
        <v>45560</v>
      </c>
      <c r="B1896" s="69" t="s">
        <v>392</v>
      </c>
      <c r="C1896" s="69" t="s">
        <v>185</v>
      </c>
      <c r="D1896" s="69">
        <v>1996</v>
      </c>
      <c r="E1896" s="69">
        <v>161905</v>
      </c>
      <c r="F1896" s="69">
        <v>81.11</v>
      </c>
      <c r="G1896" s="69">
        <v>203914</v>
      </c>
      <c r="H1896" s="69">
        <v>140054</v>
      </c>
      <c r="I1896" s="69">
        <v>0.75</v>
      </c>
      <c r="J1896" s="69">
        <v>1526</v>
      </c>
    </row>
    <row r="1897" spans="1:10">
      <c r="A1897" s="86">
        <v>45560</v>
      </c>
      <c r="B1897" s="69" t="s">
        <v>405</v>
      </c>
      <c r="C1897" s="69" t="s">
        <v>239</v>
      </c>
      <c r="D1897" s="69">
        <v>603</v>
      </c>
      <c r="E1897" s="69">
        <v>29393</v>
      </c>
      <c r="F1897" s="69">
        <v>48.74</v>
      </c>
      <c r="G1897" s="69">
        <v>18205</v>
      </c>
      <c r="H1897" s="69">
        <v>14154</v>
      </c>
      <c r="I1897" s="69">
        <v>2.09</v>
      </c>
      <c r="J1897" s="69">
        <v>380</v>
      </c>
    </row>
    <row r="1898" spans="1:10">
      <c r="A1898" s="86">
        <v>45560</v>
      </c>
      <c r="B1898" s="69" t="s">
        <v>349</v>
      </c>
      <c r="C1898" s="69" t="s">
        <v>123</v>
      </c>
      <c r="D1898" s="69">
        <v>339</v>
      </c>
      <c r="E1898" s="69">
        <v>82800</v>
      </c>
      <c r="F1898" s="69">
        <v>244.25</v>
      </c>
      <c r="G1898" s="69">
        <v>15232</v>
      </c>
      <c r="H1898" s="69">
        <v>11858</v>
      </c>
      <c r="I1898" s="69">
        <v>1.03</v>
      </c>
      <c r="J1898" s="69">
        <v>157</v>
      </c>
    </row>
    <row r="1899" spans="1:10">
      <c r="A1899" s="86">
        <v>45560</v>
      </c>
      <c r="B1899" s="69" t="s">
        <v>423</v>
      </c>
      <c r="C1899" s="69" t="s">
        <v>422</v>
      </c>
      <c r="D1899" s="69">
        <v>18</v>
      </c>
      <c r="E1899" s="69">
        <v>14007</v>
      </c>
      <c r="F1899" s="69">
        <v>778.17</v>
      </c>
      <c r="G1899" s="69">
        <v>4777</v>
      </c>
      <c r="H1899" s="69">
        <v>3871</v>
      </c>
      <c r="I1899" s="69">
        <v>0.25</v>
      </c>
      <c r="J1899" s="69">
        <v>12</v>
      </c>
    </row>
    <row r="1900" spans="1:10">
      <c r="A1900" s="86">
        <v>45560</v>
      </c>
      <c r="B1900" s="69" t="s">
        <v>425</v>
      </c>
      <c r="C1900" s="69" t="s">
        <v>424</v>
      </c>
      <c r="D1900" s="69">
        <v>15</v>
      </c>
      <c r="E1900" s="69">
        <v>15087</v>
      </c>
      <c r="F1900" s="69">
        <v>1005.8</v>
      </c>
      <c r="G1900" s="69">
        <v>1336</v>
      </c>
      <c r="H1900" s="69">
        <v>964</v>
      </c>
      <c r="I1900" s="69">
        <v>0.52</v>
      </c>
      <c r="J1900" s="69">
        <v>7</v>
      </c>
    </row>
    <row r="1901" spans="1:10">
      <c r="A1901" s="86">
        <v>45560</v>
      </c>
      <c r="B1901" s="69" t="s">
        <v>427</v>
      </c>
      <c r="C1901" s="69" t="s">
        <v>426</v>
      </c>
      <c r="D1901" s="69">
        <v>28</v>
      </c>
      <c r="E1901" s="69">
        <v>13869</v>
      </c>
      <c r="F1901" s="69">
        <v>495.32</v>
      </c>
      <c r="G1901" s="69">
        <v>4872</v>
      </c>
      <c r="H1901" s="69">
        <v>3971</v>
      </c>
      <c r="I1901" s="69">
        <v>0.25</v>
      </c>
      <c r="J1901" s="69">
        <v>12</v>
      </c>
    </row>
    <row r="1902" spans="1:10">
      <c r="A1902" s="86">
        <v>45560</v>
      </c>
      <c r="B1902" s="69" t="s">
        <v>429</v>
      </c>
      <c r="C1902" s="69" t="s">
        <v>428</v>
      </c>
      <c r="D1902" s="69">
        <v>12</v>
      </c>
      <c r="E1902" s="69">
        <v>12810</v>
      </c>
      <c r="F1902" s="69">
        <v>1067.5</v>
      </c>
      <c r="G1902" s="69">
        <v>1225</v>
      </c>
      <c r="H1902" s="69">
        <v>929</v>
      </c>
      <c r="I1902" s="69">
        <v>0.24</v>
      </c>
      <c r="J1902" s="69">
        <v>3</v>
      </c>
    </row>
    <row r="1903" spans="1:10">
      <c r="A1903" s="86">
        <v>45560</v>
      </c>
      <c r="B1903" s="69" t="s">
        <v>375</v>
      </c>
      <c r="C1903" s="69" t="s">
        <v>138</v>
      </c>
      <c r="D1903" s="69">
        <v>241</v>
      </c>
      <c r="E1903" s="69">
        <v>64394</v>
      </c>
      <c r="F1903" s="69">
        <v>267.2</v>
      </c>
      <c r="G1903" s="69">
        <v>17130</v>
      </c>
      <c r="H1903" s="69">
        <v>14998</v>
      </c>
      <c r="I1903" s="69">
        <v>0.71</v>
      </c>
      <c r="J1903" s="69">
        <v>122</v>
      </c>
    </row>
    <row r="1904" spans="1:10">
      <c r="A1904" s="86">
        <v>45560</v>
      </c>
      <c r="B1904" s="69" t="s">
        <v>440</v>
      </c>
      <c r="C1904" s="69" t="s">
        <v>432</v>
      </c>
      <c r="D1904" s="69">
        <v>399</v>
      </c>
      <c r="E1904" s="69">
        <v>39647</v>
      </c>
      <c r="F1904" s="69">
        <v>99.37</v>
      </c>
      <c r="G1904" s="69">
        <v>40448</v>
      </c>
      <c r="H1904" s="69">
        <v>26283</v>
      </c>
      <c r="I1904" s="69">
        <v>0.83</v>
      </c>
      <c r="J1904" s="69">
        <v>336</v>
      </c>
    </row>
    <row r="1905" spans="1:10">
      <c r="A1905" s="86">
        <v>45560</v>
      </c>
      <c r="B1905" s="69" t="s">
        <v>199</v>
      </c>
      <c r="C1905" s="69" t="s">
        <v>454</v>
      </c>
      <c r="D1905" s="69">
        <v>381</v>
      </c>
      <c r="E1905" s="69">
        <v>40059</v>
      </c>
      <c r="F1905" s="69">
        <v>105.14</v>
      </c>
      <c r="G1905" s="69">
        <v>44861</v>
      </c>
      <c r="H1905" s="69">
        <v>27234</v>
      </c>
      <c r="I1905" s="69">
        <v>0.64</v>
      </c>
      <c r="J1905" s="69">
        <v>286</v>
      </c>
    </row>
    <row r="1906" spans="1:10">
      <c r="A1906" s="86">
        <v>45560</v>
      </c>
      <c r="B1906" s="69" t="s">
        <v>237</v>
      </c>
      <c r="C1906" s="69" t="s">
        <v>228</v>
      </c>
      <c r="D1906" s="69">
        <v>105</v>
      </c>
      <c r="E1906" s="69">
        <v>8314</v>
      </c>
      <c r="F1906" s="69">
        <v>79.180000000000007</v>
      </c>
      <c r="G1906" s="69">
        <v>4728</v>
      </c>
      <c r="H1906" s="69">
        <v>3577</v>
      </c>
      <c r="I1906" s="69">
        <v>1.69</v>
      </c>
      <c r="J1906" s="69">
        <v>80</v>
      </c>
    </row>
    <row r="1907" spans="1:10">
      <c r="A1907" s="86">
        <v>45560</v>
      </c>
      <c r="B1907" s="69" t="s">
        <v>260</v>
      </c>
      <c r="C1907" s="69" t="s">
        <v>256</v>
      </c>
      <c r="D1907" s="69">
        <v>79</v>
      </c>
      <c r="E1907" s="69">
        <v>8302</v>
      </c>
      <c r="F1907" s="69">
        <v>105.09</v>
      </c>
      <c r="G1907" s="69">
        <v>4647</v>
      </c>
      <c r="H1907" s="69">
        <v>3793</v>
      </c>
      <c r="I1907" s="69">
        <v>1.33</v>
      </c>
      <c r="J1907" s="69">
        <v>62</v>
      </c>
    </row>
    <row r="1908" spans="1:10">
      <c r="A1908" s="86">
        <v>45560</v>
      </c>
      <c r="B1908" s="69" t="s">
        <v>420</v>
      </c>
      <c r="C1908" s="69" t="s">
        <v>419</v>
      </c>
      <c r="D1908" s="69">
        <v>113</v>
      </c>
      <c r="E1908" s="69">
        <v>61531</v>
      </c>
      <c r="F1908" s="69">
        <v>544.52</v>
      </c>
      <c r="G1908" s="69">
        <v>80765</v>
      </c>
      <c r="H1908" s="69">
        <v>78449</v>
      </c>
      <c r="I1908" s="69">
        <v>0</v>
      </c>
    </row>
    <row r="1909" spans="1:10">
      <c r="A1909" s="86">
        <v>45560</v>
      </c>
      <c r="B1909" s="69" t="s">
        <v>409</v>
      </c>
      <c r="C1909" s="69" t="s">
        <v>253</v>
      </c>
      <c r="D1909" s="69">
        <v>2059</v>
      </c>
      <c r="E1909" s="69">
        <v>104444</v>
      </c>
      <c r="F1909" s="69">
        <v>50.73</v>
      </c>
      <c r="G1909" s="69">
        <v>38011</v>
      </c>
      <c r="H1909" s="69">
        <v>34924</v>
      </c>
      <c r="I1909" s="69">
        <v>5</v>
      </c>
      <c r="J1909" s="69">
        <v>1902</v>
      </c>
    </row>
    <row r="1910" spans="1:10">
      <c r="A1910" s="86">
        <v>45560</v>
      </c>
      <c r="B1910" s="69" t="s">
        <v>444</v>
      </c>
      <c r="C1910" s="69" t="s">
        <v>432</v>
      </c>
      <c r="D1910" s="69">
        <v>373</v>
      </c>
      <c r="E1910" s="69">
        <v>40807</v>
      </c>
      <c r="F1910" s="69">
        <v>109.4</v>
      </c>
      <c r="G1910" s="69">
        <v>44277</v>
      </c>
      <c r="H1910" s="69">
        <v>27288</v>
      </c>
      <c r="I1910" s="69">
        <v>0.77</v>
      </c>
      <c r="J1910" s="69">
        <v>342</v>
      </c>
    </row>
    <row r="1911" spans="1:10">
      <c r="A1911" s="86">
        <v>45560</v>
      </c>
      <c r="B1911" s="69" t="s">
        <v>196</v>
      </c>
      <c r="C1911" s="69" t="s">
        <v>454</v>
      </c>
      <c r="D1911" s="69">
        <v>404</v>
      </c>
      <c r="E1911" s="69">
        <v>41032</v>
      </c>
      <c r="F1911" s="69">
        <v>101.56</v>
      </c>
      <c r="G1911" s="69">
        <v>57005</v>
      </c>
      <c r="H1911" s="69">
        <v>32093</v>
      </c>
      <c r="I1911" s="69">
        <v>0.62</v>
      </c>
      <c r="J1911" s="69">
        <v>354</v>
      </c>
    </row>
    <row r="1912" spans="1:10">
      <c r="A1912" s="86">
        <v>45560</v>
      </c>
      <c r="B1912" s="69" t="s">
        <v>235</v>
      </c>
      <c r="C1912" s="69" t="s">
        <v>228</v>
      </c>
      <c r="D1912" s="69">
        <v>106</v>
      </c>
      <c r="E1912" s="69">
        <v>8523</v>
      </c>
      <c r="F1912" s="69">
        <v>80.41</v>
      </c>
      <c r="G1912" s="69">
        <v>4523</v>
      </c>
      <c r="H1912" s="69">
        <v>3518</v>
      </c>
      <c r="I1912" s="69">
        <v>2.0099999999999998</v>
      </c>
      <c r="J1912" s="69">
        <v>91</v>
      </c>
    </row>
    <row r="1913" spans="1:10">
      <c r="A1913" s="86">
        <v>45560</v>
      </c>
      <c r="B1913" s="69" t="s">
        <v>262</v>
      </c>
      <c r="C1913" s="69" t="s">
        <v>256</v>
      </c>
      <c r="D1913" s="69">
        <v>76</v>
      </c>
      <c r="E1913" s="69">
        <v>8390</v>
      </c>
      <c r="F1913" s="69">
        <v>110.39</v>
      </c>
      <c r="G1913" s="69">
        <v>4394</v>
      </c>
      <c r="H1913" s="69">
        <v>3176</v>
      </c>
      <c r="I1913" s="69">
        <v>1.34</v>
      </c>
      <c r="J1913" s="69">
        <v>59</v>
      </c>
    </row>
    <row r="1914" spans="1:10">
      <c r="A1914" s="86">
        <v>45560</v>
      </c>
      <c r="B1914" s="69" t="s">
        <v>456</v>
      </c>
      <c r="C1914" s="69" t="s">
        <v>455</v>
      </c>
      <c r="D1914" s="69">
        <v>292</v>
      </c>
      <c r="E1914" s="69">
        <v>25974</v>
      </c>
      <c r="F1914" s="69">
        <v>88.95</v>
      </c>
      <c r="G1914" s="69">
        <v>28631</v>
      </c>
      <c r="H1914" s="69">
        <v>18369</v>
      </c>
      <c r="I1914" s="69">
        <v>0.73</v>
      </c>
      <c r="J1914" s="69">
        <v>210</v>
      </c>
    </row>
    <row r="1915" spans="1:10">
      <c r="A1915" s="86">
        <v>45560</v>
      </c>
      <c r="B1915" s="69" t="s">
        <v>380</v>
      </c>
      <c r="C1915" s="69" t="s">
        <v>150</v>
      </c>
      <c r="D1915" s="69">
        <v>192</v>
      </c>
      <c r="E1915" s="69">
        <v>26476</v>
      </c>
      <c r="F1915" s="69">
        <v>137.9</v>
      </c>
      <c r="G1915" s="69">
        <v>4908</v>
      </c>
      <c r="H1915" s="69">
        <v>4231</v>
      </c>
      <c r="I1915" s="69">
        <v>1.79</v>
      </c>
      <c r="J1915" s="69">
        <v>88</v>
      </c>
    </row>
    <row r="1916" spans="1:10">
      <c r="A1916" s="86">
        <v>45560</v>
      </c>
      <c r="B1916" s="69" t="s">
        <v>233</v>
      </c>
      <c r="C1916" s="69" t="s">
        <v>228</v>
      </c>
      <c r="D1916" s="69">
        <v>147</v>
      </c>
      <c r="E1916" s="69">
        <v>8397</v>
      </c>
      <c r="F1916" s="69">
        <v>57.12</v>
      </c>
      <c r="G1916" s="69">
        <v>6452</v>
      </c>
      <c r="H1916" s="69">
        <v>3828</v>
      </c>
      <c r="I1916" s="69">
        <v>1.53</v>
      </c>
      <c r="J1916" s="69">
        <v>99</v>
      </c>
    </row>
    <row r="1917" spans="1:10">
      <c r="A1917" s="86">
        <v>45560</v>
      </c>
      <c r="B1917" s="69" t="s">
        <v>261</v>
      </c>
      <c r="C1917" s="69" t="s">
        <v>256</v>
      </c>
      <c r="D1917" s="69">
        <v>104</v>
      </c>
      <c r="E1917" s="69">
        <v>8072</v>
      </c>
      <c r="F1917" s="69">
        <v>77.62</v>
      </c>
      <c r="G1917" s="69">
        <v>2789</v>
      </c>
      <c r="H1917" s="69">
        <v>2344</v>
      </c>
      <c r="I1917" s="69">
        <v>2.15</v>
      </c>
      <c r="J1917" s="69">
        <v>60</v>
      </c>
    </row>
    <row r="1918" spans="1:10">
      <c r="A1918" s="86">
        <v>45560</v>
      </c>
      <c r="B1918" s="69" t="s">
        <v>352</v>
      </c>
      <c r="C1918" s="69" t="s">
        <v>141</v>
      </c>
      <c r="D1918" s="69">
        <v>67</v>
      </c>
      <c r="E1918" s="69">
        <v>10050</v>
      </c>
      <c r="F1918" s="69">
        <v>150</v>
      </c>
      <c r="G1918" s="69">
        <v>1094</v>
      </c>
      <c r="H1918" s="69">
        <v>876</v>
      </c>
      <c r="I1918" s="69">
        <v>2.29</v>
      </c>
      <c r="J1918" s="69">
        <v>25</v>
      </c>
    </row>
    <row r="1919" spans="1:10">
      <c r="A1919" s="86">
        <v>45560</v>
      </c>
      <c r="B1919" s="69" t="s">
        <v>355</v>
      </c>
      <c r="C1919" s="69" t="s">
        <v>141</v>
      </c>
      <c r="D1919" s="69">
        <v>129</v>
      </c>
      <c r="E1919" s="69">
        <v>10501</v>
      </c>
      <c r="F1919" s="69">
        <v>81.400000000000006</v>
      </c>
      <c r="G1919" s="69">
        <v>2500</v>
      </c>
      <c r="H1919" s="69">
        <v>2085</v>
      </c>
      <c r="I1919" s="69">
        <v>2.56</v>
      </c>
      <c r="J1919" s="69">
        <v>64</v>
      </c>
    </row>
    <row r="1920" spans="1:10">
      <c r="A1920" s="86">
        <v>45560</v>
      </c>
      <c r="B1920" s="69" t="s">
        <v>356</v>
      </c>
      <c r="C1920" s="69" t="s">
        <v>141</v>
      </c>
      <c r="D1920" s="69">
        <v>97</v>
      </c>
      <c r="E1920" s="69">
        <v>10635</v>
      </c>
      <c r="F1920" s="69">
        <v>109.64</v>
      </c>
      <c r="G1920" s="69">
        <v>1744</v>
      </c>
      <c r="H1920" s="69">
        <v>1457</v>
      </c>
      <c r="I1920" s="69">
        <v>2.2400000000000002</v>
      </c>
      <c r="J1920" s="69">
        <v>39</v>
      </c>
    </row>
    <row r="1921" spans="1:10">
      <c r="A1921" s="86">
        <v>45560</v>
      </c>
      <c r="B1921" s="69" t="s">
        <v>357</v>
      </c>
      <c r="C1921" s="69" t="s">
        <v>141</v>
      </c>
      <c r="D1921" s="69">
        <v>71</v>
      </c>
      <c r="E1921" s="69">
        <v>10142</v>
      </c>
      <c r="F1921" s="69">
        <v>142.85</v>
      </c>
      <c r="G1921" s="69">
        <v>1690</v>
      </c>
      <c r="H1921" s="69">
        <v>1468</v>
      </c>
      <c r="I1921" s="69">
        <v>1.72</v>
      </c>
      <c r="J1921" s="69">
        <v>29</v>
      </c>
    </row>
    <row r="1922" spans="1:10">
      <c r="A1922" s="86">
        <v>45560</v>
      </c>
      <c r="B1922" s="69" t="s">
        <v>358</v>
      </c>
      <c r="C1922" s="69" t="s">
        <v>141</v>
      </c>
      <c r="D1922" s="69">
        <v>123</v>
      </c>
      <c r="E1922" s="69">
        <v>10649</v>
      </c>
      <c r="F1922" s="69">
        <v>86.58</v>
      </c>
      <c r="G1922" s="69">
        <v>2156</v>
      </c>
      <c r="H1922" s="69">
        <v>1823</v>
      </c>
      <c r="I1922" s="69">
        <v>2.83</v>
      </c>
      <c r="J1922" s="69">
        <v>61</v>
      </c>
    </row>
    <row r="1923" spans="1:10">
      <c r="A1923" s="86">
        <v>45560</v>
      </c>
      <c r="B1923" s="69" t="s">
        <v>359</v>
      </c>
      <c r="C1923" s="69" t="s">
        <v>141</v>
      </c>
      <c r="D1923" s="69">
        <v>90</v>
      </c>
      <c r="E1923" s="69">
        <v>10540</v>
      </c>
      <c r="F1923" s="69">
        <v>117.11</v>
      </c>
      <c r="G1923" s="69">
        <v>3281</v>
      </c>
      <c r="H1923" s="69">
        <v>2712</v>
      </c>
      <c r="I1923" s="69">
        <v>1.62</v>
      </c>
      <c r="J1923" s="69">
        <v>53</v>
      </c>
    </row>
    <row r="1924" spans="1:10">
      <c r="A1924" s="86">
        <v>45560</v>
      </c>
      <c r="B1924" s="69" t="s">
        <v>360</v>
      </c>
      <c r="C1924" s="69" t="s">
        <v>141</v>
      </c>
      <c r="D1924" s="69">
        <v>87</v>
      </c>
      <c r="E1924" s="69">
        <v>10264</v>
      </c>
      <c r="F1924" s="69">
        <v>117.98</v>
      </c>
      <c r="G1924" s="69">
        <v>1969</v>
      </c>
      <c r="H1924" s="69">
        <v>1667</v>
      </c>
      <c r="I1924" s="69">
        <v>2.13</v>
      </c>
      <c r="J1924" s="69">
        <v>42</v>
      </c>
    </row>
    <row r="1925" spans="1:10">
      <c r="A1925" s="86">
        <v>45560</v>
      </c>
      <c r="B1925" s="69" t="s">
        <v>361</v>
      </c>
      <c r="C1925" s="69" t="s">
        <v>141</v>
      </c>
      <c r="D1925" s="69">
        <v>114</v>
      </c>
      <c r="E1925" s="69">
        <v>10198</v>
      </c>
      <c r="F1925" s="69">
        <v>89.46</v>
      </c>
      <c r="G1925" s="69">
        <v>1638</v>
      </c>
      <c r="H1925" s="69">
        <v>1406</v>
      </c>
      <c r="I1925" s="69">
        <v>2.69</v>
      </c>
      <c r="J1925" s="69">
        <v>44</v>
      </c>
    </row>
    <row r="1926" spans="1:10">
      <c r="A1926" s="86">
        <v>45560</v>
      </c>
      <c r="B1926" s="69" t="s">
        <v>362</v>
      </c>
      <c r="C1926" s="69" t="s">
        <v>141</v>
      </c>
      <c r="D1926" s="69">
        <v>98</v>
      </c>
      <c r="E1926" s="69">
        <v>10536</v>
      </c>
      <c r="F1926" s="69">
        <v>107.51</v>
      </c>
      <c r="G1926" s="69">
        <v>2146</v>
      </c>
      <c r="H1926" s="69">
        <v>1805</v>
      </c>
      <c r="I1926" s="69">
        <v>1.44</v>
      </c>
      <c r="J1926" s="69">
        <v>31</v>
      </c>
    </row>
    <row r="1927" spans="1:10">
      <c r="A1927" s="86">
        <v>45560</v>
      </c>
      <c r="B1927" s="69" t="s">
        <v>363</v>
      </c>
      <c r="C1927" s="69" t="s">
        <v>141</v>
      </c>
      <c r="D1927" s="69">
        <v>88</v>
      </c>
      <c r="E1927" s="69">
        <v>10390</v>
      </c>
      <c r="F1927" s="69">
        <v>118.07</v>
      </c>
      <c r="G1927" s="69">
        <v>2348</v>
      </c>
      <c r="H1927" s="69">
        <v>2001</v>
      </c>
      <c r="I1927" s="69">
        <v>1.66</v>
      </c>
      <c r="J1927" s="69">
        <v>39</v>
      </c>
    </row>
    <row r="1928" spans="1:10">
      <c r="A1928" s="86">
        <v>45560</v>
      </c>
      <c r="B1928" s="69" t="s">
        <v>364</v>
      </c>
      <c r="C1928" s="69" t="s">
        <v>141</v>
      </c>
      <c r="D1928" s="69">
        <v>128</v>
      </c>
      <c r="E1928" s="69">
        <v>10760</v>
      </c>
      <c r="F1928" s="69">
        <v>84.06</v>
      </c>
      <c r="G1928" s="69">
        <v>2614</v>
      </c>
      <c r="H1928" s="69">
        <v>2112</v>
      </c>
      <c r="I1928" s="69">
        <v>2.95</v>
      </c>
      <c r="J1928" s="69">
        <v>77</v>
      </c>
    </row>
    <row r="1929" spans="1:10">
      <c r="A1929" s="86">
        <v>45560</v>
      </c>
      <c r="B1929" s="69" t="s">
        <v>453</v>
      </c>
      <c r="C1929" s="69" t="s">
        <v>228</v>
      </c>
      <c r="D1929" s="69">
        <v>93</v>
      </c>
      <c r="E1929" s="69">
        <v>8423</v>
      </c>
      <c r="F1929" s="69">
        <v>90.57</v>
      </c>
      <c r="G1929" s="69">
        <v>4220</v>
      </c>
      <c r="H1929" s="69">
        <v>3281</v>
      </c>
      <c r="I1929" s="69">
        <v>1.45</v>
      </c>
      <c r="J1929" s="69">
        <v>61</v>
      </c>
    </row>
    <row r="1930" spans="1:10">
      <c r="A1930" s="86">
        <v>45560</v>
      </c>
      <c r="B1930" s="69" t="s">
        <v>265</v>
      </c>
      <c r="C1930" s="69" t="s">
        <v>256</v>
      </c>
      <c r="D1930" s="69">
        <v>99</v>
      </c>
      <c r="E1930" s="69">
        <v>8544</v>
      </c>
      <c r="F1930" s="69">
        <v>86.3</v>
      </c>
      <c r="G1930" s="69">
        <v>4326</v>
      </c>
      <c r="H1930" s="69">
        <v>3358</v>
      </c>
      <c r="I1930" s="69">
        <v>1.92</v>
      </c>
      <c r="J1930" s="69">
        <v>83</v>
      </c>
    </row>
    <row r="1931" spans="1:10">
      <c r="A1931" s="86">
        <v>45560</v>
      </c>
      <c r="B1931" s="69" t="s">
        <v>381</v>
      </c>
      <c r="C1931" s="69" t="s">
        <v>153</v>
      </c>
      <c r="D1931" s="69">
        <v>83</v>
      </c>
      <c r="E1931" s="69">
        <v>25229</v>
      </c>
      <c r="F1931" s="69">
        <v>303.95999999999998</v>
      </c>
      <c r="G1931" s="69">
        <v>3431</v>
      </c>
      <c r="H1931" s="69">
        <v>2862</v>
      </c>
      <c r="I1931" s="69">
        <v>1.28</v>
      </c>
      <c r="J1931" s="69">
        <v>44</v>
      </c>
    </row>
    <row r="1932" spans="1:10">
      <c r="A1932" s="86">
        <v>45560</v>
      </c>
      <c r="B1932" s="69" t="s">
        <v>446</v>
      </c>
      <c r="C1932" s="69" t="s">
        <v>432</v>
      </c>
      <c r="D1932" s="69">
        <v>523</v>
      </c>
      <c r="E1932" s="69">
        <v>40264</v>
      </c>
      <c r="F1932" s="69">
        <v>76.989999999999995</v>
      </c>
      <c r="G1932" s="69">
        <v>30618</v>
      </c>
      <c r="H1932" s="69">
        <v>26298</v>
      </c>
      <c r="I1932" s="69">
        <v>1.27</v>
      </c>
      <c r="J1932" s="69">
        <v>388</v>
      </c>
    </row>
    <row r="1933" spans="1:10">
      <c r="A1933" s="86">
        <v>45560</v>
      </c>
      <c r="B1933" s="69" t="s">
        <v>200</v>
      </c>
      <c r="C1933" s="69" t="s">
        <v>454</v>
      </c>
      <c r="D1933" s="69">
        <v>714</v>
      </c>
      <c r="E1933" s="69">
        <v>40409</v>
      </c>
      <c r="F1933" s="69">
        <v>56.6</v>
      </c>
      <c r="G1933" s="69">
        <v>38668</v>
      </c>
      <c r="H1933" s="69">
        <v>32877</v>
      </c>
      <c r="I1933" s="69">
        <v>1.17</v>
      </c>
      <c r="J1933" s="69">
        <v>453</v>
      </c>
    </row>
    <row r="1934" spans="1:10">
      <c r="A1934" s="86">
        <v>45560</v>
      </c>
      <c r="B1934" s="69" t="s">
        <v>232</v>
      </c>
      <c r="C1934" s="69" t="s">
        <v>228</v>
      </c>
      <c r="D1934" s="69">
        <v>88</v>
      </c>
      <c r="E1934" s="69">
        <v>8257</v>
      </c>
      <c r="F1934" s="69">
        <v>93.83</v>
      </c>
      <c r="G1934" s="69">
        <v>5399</v>
      </c>
      <c r="H1934" s="69">
        <v>4489</v>
      </c>
      <c r="I1934" s="69">
        <v>1.1499999999999999</v>
      </c>
      <c r="J1934" s="69">
        <v>62</v>
      </c>
    </row>
    <row r="1935" spans="1:10">
      <c r="A1935" s="86">
        <v>45560</v>
      </c>
      <c r="B1935" s="69" t="s">
        <v>258</v>
      </c>
      <c r="C1935" s="69" t="s">
        <v>256</v>
      </c>
      <c r="D1935" s="69">
        <v>109</v>
      </c>
      <c r="E1935" s="69">
        <v>8451</v>
      </c>
      <c r="F1935" s="69">
        <v>77.53</v>
      </c>
      <c r="G1935" s="69">
        <v>3332</v>
      </c>
      <c r="H1935" s="69">
        <v>2958</v>
      </c>
      <c r="I1935" s="69">
        <v>2.1</v>
      </c>
      <c r="J1935" s="69">
        <v>70</v>
      </c>
    </row>
    <row r="1936" spans="1:10">
      <c r="A1936" s="86">
        <v>45560</v>
      </c>
      <c r="B1936" s="69" t="s">
        <v>231</v>
      </c>
      <c r="C1936" s="69" t="s">
        <v>228</v>
      </c>
      <c r="D1936" s="69">
        <v>145</v>
      </c>
      <c r="E1936" s="69">
        <v>8259</v>
      </c>
      <c r="F1936" s="69">
        <v>56.96</v>
      </c>
      <c r="G1936" s="69">
        <v>5874</v>
      </c>
      <c r="H1936" s="69">
        <v>4970</v>
      </c>
      <c r="I1936" s="69">
        <v>1.91</v>
      </c>
      <c r="J1936" s="69">
        <v>112</v>
      </c>
    </row>
    <row r="1937" spans="1:10">
      <c r="A1937" s="86">
        <v>45560</v>
      </c>
      <c r="B1937" s="69" t="s">
        <v>257</v>
      </c>
      <c r="C1937" s="69" t="s">
        <v>256</v>
      </c>
      <c r="D1937" s="69">
        <v>133</v>
      </c>
      <c r="E1937" s="69">
        <v>8277</v>
      </c>
      <c r="F1937" s="69">
        <v>62.23</v>
      </c>
      <c r="G1937" s="69">
        <v>4501</v>
      </c>
      <c r="H1937" s="69">
        <v>3625</v>
      </c>
      <c r="I1937" s="69">
        <v>1.96</v>
      </c>
      <c r="J1937" s="69">
        <v>88</v>
      </c>
    </row>
  </sheetData>
  <pageMargins left="0" right="0" top="0" bottom="0" header="0" footer="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BM28"/>
  <sheetViews>
    <sheetView workbookViewId="0"/>
  </sheetViews>
  <sheetFormatPr defaultColWidth="12.5703125" defaultRowHeight="15.75" customHeight="1"/>
  <sheetData>
    <row r="1" spans="1:8">
      <c r="A1" s="104" t="s">
        <v>862</v>
      </c>
    </row>
    <row r="3" spans="1:8">
      <c r="A3" s="105" t="s">
        <v>863</v>
      </c>
    </row>
    <row r="4" spans="1:8">
      <c r="H4" s="106">
        <v>17309176</v>
      </c>
    </row>
    <row r="5" spans="1:8">
      <c r="A5" s="69" t="s">
        <v>864</v>
      </c>
      <c r="H5" s="106"/>
    </row>
    <row r="6" spans="1:8">
      <c r="A6" s="117" t="s">
        <v>865</v>
      </c>
      <c r="B6" s="123"/>
      <c r="C6" s="123"/>
      <c r="D6" s="123"/>
      <c r="E6" s="123"/>
      <c r="F6" s="123"/>
      <c r="G6" s="123"/>
      <c r="H6" s="106"/>
    </row>
    <row r="7" spans="1:8" ht="15.75" customHeight="1">
      <c r="A7" s="123"/>
      <c r="B7" s="123"/>
      <c r="C7" s="123"/>
      <c r="D7" s="123"/>
      <c r="E7" s="123"/>
      <c r="F7" s="123"/>
      <c r="G7" s="123"/>
    </row>
    <row r="8" spans="1:8">
      <c r="A8" s="117" t="s">
        <v>866</v>
      </c>
      <c r="B8" s="123"/>
      <c r="C8" s="123"/>
      <c r="D8" s="123"/>
      <c r="E8" s="123"/>
      <c r="F8" s="123"/>
      <c r="G8" s="123"/>
      <c r="H8" s="107" t="s">
        <v>867</v>
      </c>
    </row>
    <row r="9" spans="1:8" ht="15.75" customHeight="1">
      <c r="A9" s="123"/>
      <c r="B9" s="123"/>
      <c r="C9" s="123"/>
      <c r="D9" s="123"/>
      <c r="E9" s="123"/>
      <c r="F9" s="123"/>
      <c r="G9" s="123"/>
    </row>
    <row r="10" spans="1:8">
      <c r="A10" s="117" t="s">
        <v>868</v>
      </c>
      <c r="B10" s="123"/>
      <c r="C10" s="123"/>
      <c r="D10" s="123"/>
      <c r="E10" s="123"/>
      <c r="F10" s="123"/>
      <c r="G10" s="123"/>
    </row>
    <row r="11" spans="1:8" ht="15.75" customHeight="1">
      <c r="A11" s="123"/>
      <c r="B11" s="123"/>
      <c r="C11" s="123"/>
      <c r="D11" s="123"/>
      <c r="E11" s="123"/>
      <c r="F11" s="123"/>
      <c r="G11" s="123"/>
    </row>
    <row r="13" spans="1:8">
      <c r="A13" s="117" t="s">
        <v>869</v>
      </c>
      <c r="B13" s="123"/>
      <c r="C13" s="123"/>
      <c r="D13" s="123"/>
      <c r="E13" s="123"/>
      <c r="F13" s="123"/>
      <c r="G13" s="123"/>
      <c r="H13" s="123"/>
    </row>
    <row r="14" spans="1:8" ht="15.75" customHeight="1">
      <c r="A14" s="123"/>
      <c r="B14" s="123"/>
      <c r="C14" s="123"/>
      <c r="D14" s="123"/>
      <c r="E14" s="123"/>
      <c r="F14" s="123"/>
      <c r="G14" s="123"/>
      <c r="H14" s="123"/>
    </row>
    <row r="15" spans="1:8" ht="15.75" customHeight="1">
      <c r="A15" s="123"/>
      <c r="B15" s="123"/>
      <c r="C15" s="123"/>
      <c r="D15" s="123"/>
      <c r="E15" s="123"/>
      <c r="F15" s="123"/>
      <c r="G15" s="123"/>
      <c r="H15" s="123"/>
    </row>
    <row r="16" spans="1:8">
      <c r="A16" s="117" t="s">
        <v>870</v>
      </c>
      <c r="B16" s="123"/>
      <c r="C16" s="123"/>
      <c r="D16" s="123"/>
      <c r="E16" s="123"/>
      <c r="F16" s="123"/>
      <c r="G16" s="123"/>
      <c r="H16" s="123"/>
    </row>
    <row r="17" spans="1:65" ht="15.75" customHeight="1">
      <c r="A17" s="123"/>
      <c r="B17" s="123"/>
      <c r="C17" s="123"/>
      <c r="D17" s="123"/>
      <c r="E17" s="123"/>
      <c r="F17" s="123"/>
      <c r="G17" s="123"/>
      <c r="H17" s="123"/>
    </row>
    <row r="19" spans="1:65">
      <c r="A19" s="108" t="s">
        <v>871</v>
      </c>
      <c r="B19" s="108"/>
      <c r="C19" s="108"/>
      <c r="D19" s="108" t="s">
        <v>872</v>
      </c>
      <c r="E19" s="108" t="s">
        <v>873</v>
      </c>
      <c r="F19" s="108"/>
      <c r="G19" s="108" t="s">
        <v>874</v>
      </c>
      <c r="H19" s="108" t="s">
        <v>875</v>
      </c>
      <c r="I19" s="108" t="s">
        <v>876</v>
      </c>
      <c r="J19" s="108" t="s">
        <v>877</v>
      </c>
      <c r="K19" s="108" t="s">
        <v>878</v>
      </c>
      <c r="L19" s="108" t="s">
        <v>879</v>
      </c>
      <c r="M19" s="108" t="s">
        <v>880</v>
      </c>
      <c r="N19" s="108" t="s">
        <v>881</v>
      </c>
      <c r="O19" s="108" t="s">
        <v>882</v>
      </c>
      <c r="P19" s="108"/>
      <c r="Q19" s="108" t="s">
        <v>883</v>
      </c>
      <c r="R19" s="108" t="s">
        <v>884</v>
      </c>
      <c r="S19" s="108" t="s">
        <v>885</v>
      </c>
      <c r="T19" s="108" t="s">
        <v>886</v>
      </c>
      <c r="U19" s="108" t="s">
        <v>887</v>
      </c>
      <c r="V19" s="108"/>
      <c r="W19" s="108" t="s">
        <v>888</v>
      </c>
      <c r="X19" s="108" t="s">
        <v>889</v>
      </c>
      <c r="Y19" s="108" t="s">
        <v>804</v>
      </c>
      <c r="Z19" s="108" t="s">
        <v>890</v>
      </c>
      <c r="AA19" s="108" t="s">
        <v>891</v>
      </c>
      <c r="AB19" s="108" t="s">
        <v>892</v>
      </c>
      <c r="AC19" s="108" t="s">
        <v>893</v>
      </c>
      <c r="AD19" s="108" t="s">
        <v>894</v>
      </c>
      <c r="AE19" s="108" t="s">
        <v>895</v>
      </c>
      <c r="AF19" s="108" t="s">
        <v>896</v>
      </c>
      <c r="AG19" s="108" t="s">
        <v>897</v>
      </c>
      <c r="AH19" s="108"/>
      <c r="AI19" s="108"/>
      <c r="AJ19" s="108" t="s">
        <v>898</v>
      </c>
      <c r="AK19" s="108" t="s">
        <v>899</v>
      </c>
      <c r="AL19" s="108" t="s">
        <v>900</v>
      </c>
      <c r="AM19" s="108"/>
      <c r="AN19" s="108" t="s">
        <v>901</v>
      </c>
      <c r="AO19" s="108" t="s">
        <v>902</v>
      </c>
      <c r="AP19" s="108" t="s">
        <v>903</v>
      </c>
      <c r="AQ19" s="108" t="s">
        <v>904</v>
      </c>
      <c r="AR19" s="108"/>
      <c r="AS19" s="108"/>
      <c r="AT19" s="108" t="s">
        <v>905</v>
      </c>
      <c r="AU19" s="108" t="s">
        <v>906</v>
      </c>
      <c r="AV19" s="108" t="s">
        <v>907</v>
      </c>
      <c r="AW19" s="108" t="s">
        <v>908</v>
      </c>
      <c r="AX19" s="108"/>
      <c r="AY19" s="108"/>
      <c r="AZ19" s="108"/>
      <c r="BA19" s="108"/>
      <c r="BB19" s="108"/>
      <c r="BC19" s="108"/>
      <c r="BD19" s="108"/>
      <c r="BE19" s="108"/>
      <c r="BF19" s="108"/>
      <c r="BG19" s="108"/>
      <c r="BH19" s="108"/>
      <c r="BI19" s="108"/>
      <c r="BJ19" s="108"/>
      <c r="BK19" s="108"/>
      <c r="BL19" s="108"/>
      <c r="BM19" s="108"/>
    </row>
    <row r="20" spans="1:65" hidden="1">
      <c r="A20" s="69" t="s">
        <v>909</v>
      </c>
      <c r="C20" s="69" t="s">
        <v>910</v>
      </c>
      <c r="D20" s="69" t="s">
        <v>911</v>
      </c>
      <c r="E20" s="69" t="s">
        <v>912</v>
      </c>
      <c r="G20" s="69" t="s">
        <v>913</v>
      </c>
      <c r="H20" s="69" t="s">
        <v>914</v>
      </c>
      <c r="I20" s="69" t="s">
        <v>915</v>
      </c>
      <c r="J20" s="69" t="s">
        <v>916</v>
      </c>
      <c r="K20" s="69" t="s">
        <v>917</v>
      </c>
      <c r="L20" s="69" t="s">
        <v>918</v>
      </c>
      <c r="M20" s="69" t="s">
        <v>919</v>
      </c>
      <c r="N20" s="69" t="s">
        <v>920</v>
      </c>
      <c r="O20" s="69" t="s">
        <v>921</v>
      </c>
      <c r="Q20" s="69" t="s">
        <v>922</v>
      </c>
      <c r="R20" s="69" t="s">
        <v>923</v>
      </c>
      <c r="S20" s="69" t="s">
        <v>924</v>
      </c>
      <c r="T20" s="69" t="s">
        <v>925</v>
      </c>
      <c r="U20" s="69" t="s">
        <v>926</v>
      </c>
      <c r="W20" s="69" t="s">
        <v>927</v>
      </c>
      <c r="X20" s="69" t="s">
        <v>928</v>
      </c>
      <c r="Y20" s="69" t="s">
        <v>929</v>
      </c>
      <c r="Z20" s="69" t="s">
        <v>930</v>
      </c>
      <c r="AA20" s="69" t="s">
        <v>931</v>
      </c>
      <c r="AB20" s="69" t="s">
        <v>932</v>
      </c>
      <c r="AC20" s="69" t="s">
        <v>933</v>
      </c>
      <c r="AD20" s="69" t="s">
        <v>934</v>
      </c>
      <c r="AE20" s="69" t="s">
        <v>935</v>
      </c>
      <c r="AF20" s="69" t="s">
        <v>936</v>
      </c>
      <c r="AG20" s="69" t="s">
        <v>937</v>
      </c>
      <c r="AJ20" s="69" t="s">
        <v>938</v>
      </c>
      <c r="AK20" s="69" t="s">
        <v>939</v>
      </c>
      <c r="AL20" s="69" t="s">
        <v>940</v>
      </c>
      <c r="AN20" s="69" t="s">
        <v>941</v>
      </c>
      <c r="AO20" s="69" t="s">
        <v>942</v>
      </c>
      <c r="AP20" s="69" t="s">
        <v>943</v>
      </c>
      <c r="AQ20" s="69" t="s">
        <v>944</v>
      </c>
      <c r="AR20" s="69" t="s">
        <v>945</v>
      </c>
      <c r="AS20" s="69" t="s">
        <v>946</v>
      </c>
      <c r="AT20" s="69" t="s">
        <v>947</v>
      </c>
      <c r="AU20" s="69" t="s">
        <v>948</v>
      </c>
      <c r="AV20" s="69" t="s">
        <v>949</v>
      </c>
      <c r="AW20" s="69" t="s">
        <v>950</v>
      </c>
    </row>
    <row r="21" spans="1:65">
      <c r="A21" s="52" t="s">
        <v>951</v>
      </c>
      <c r="B21" s="52"/>
      <c r="C21" s="52"/>
      <c r="D21" s="52" t="str">
        <f ca="1">IFERROR(__xludf.DUMMYFUNCTION("ARRAY_CONSTRAIN(split(CELL(""ADDRESS"",zsupermetrics_aYpvjNurpPevNYZpEUXhHBfHrnq7vR),""!""),1,1)"),"#REF!")</f>
        <v>#REF!</v>
      </c>
      <c r="E21" s="52" t="e">
        <f ca="1">CELL("ADDRESS",zsupermetrics_aYpvjNurpPevNYZpEUXhHBfHrnq7vR)&amp;":"&amp;ADDRESS(ROW(zsupermetrics_aYpvjNurpPevNYZpEUXhHBfHrnq7vR)+ROWS(zsupermetrics_aYpvjNurpPevNYZpEUXhHBfHrnq7vR)-1,COLUMN(zsupermetrics_aYpvjNurpPevNYZpEUXhHBfHrnq7vR)+COLUMNS(zsupermetrics_aYpvjNurpPevNYZpEUXhHBfHrnq7vR)-1)</f>
        <v>#REF!</v>
      </c>
      <c r="F21" s="52"/>
      <c r="G21" s="109">
        <v>45559.501805555556</v>
      </c>
      <c r="H21" s="109">
        <v>45559.513854166667</v>
      </c>
      <c r="I21" s="52" t="s">
        <v>952</v>
      </c>
      <c r="J21" s="52"/>
      <c r="K21" s="52" t="b">
        <v>0</v>
      </c>
      <c r="L21" s="52">
        <v>0</v>
      </c>
      <c r="M21" s="52" t="s">
        <v>953</v>
      </c>
      <c r="N21" s="52"/>
      <c r="O21" s="52" t="s">
        <v>954</v>
      </c>
      <c r="P21" s="52"/>
      <c r="Q21" s="52" t="s">
        <v>955</v>
      </c>
      <c r="R21" s="110">
        <v>45536</v>
      </c>
      <c r="S21" s="110">
        <v>45558</v>
      </c>
      <c r="T21" s="52"/>
      <c r="U21" s="52"/>
      <c r="V21" s="52"/>
      <c r="W21" s="52" t="s">
        <v>956</v>
      </c>
      <c r="X21" s="52" t="s">
        <v>957</v>
      </c>
      <c r="Y21" s="52" t="s">
        <v>958</v>
      </c>
      <c r="Z21" s="52" t="s">
        <v>959</v>
      </c>
      <c r="AA21" s="52" t="s">
        <v>959</v>
      </c>
      <c r="AB21" s="52" t="s">
        <v>959</v>
      </c>
      <c r="AC21" s="52"/>
      <c r="AD21" s="52">
        <v>1000000</v>
      </c>
      <c r="AE21" s="52">
        <v>10</v>
      </c>
      <c r="AF21" s="52" t="s">
        <v>960</v>
      </c>
      <c r="AG21" s="52" t="s">
        <v>961</v>
      </c>
      <c r="AH21" s="52"/>
      <c r="AI21" s="52"/>
      <c r="AJ21" s="52"/>
      <c r="AK21" s="52"/>
      <c r="AL21" s="52"/>
      <c r="AM21" s="52"/>
      <c r="AN21" s="52"/>
      <c r="AO21" s="52"/>
      <c r="AP21" s="111" t="s">
        <v>962</v>
      </c>
      <c r="AQ21" s="52"/>
      <c r="AR21" s="52"/>
      <c r="AS21" s="52"/>
      <c r="AT21" s="52"/>
      <c r="AU21" s="52">
        <v>481604718195233</v>
      </c>
      <c r="AV21" s="52"/>
      <c r="AW21" s="52"/>
      <c r="AX21" s="52"/>
    </row>
    <row r="22" spans="1:65">
      <c r="A22" s="52" t="s">
        <v>963</v>
      </c>
      <c r="B22" s="52"/>
      <c r="C22" s="52"/>
      <c r="D22" s="52" t="str">
        <f ca="1">IFERROR(__xludf.DUMMYFUNCTION("ARRAY_CONSTRAIN(split(CELL(""ADDRESS"",zsupermetrics_Q72Japy8PmT3PzcbJJrhtM3rSvAjgd),""!""),1,1)"),"#REF!")</f>
        <v>#REF!</v>
      </c>
      <c r="E22" s="52" t="e">
        <f ca="1">CELL("ADDRESS",zsupermetrics_Q72Japy8PmT3PzcbJJrhtM3rSvAjgd)&amp;":"&amp;ADDRESS(ROW(zsupermetrics_Q72Japy8PmT3PzcbJJrhtM3rSvAjgd)+ROWS(zsupermetrics_Q72Japy8PmT3PzcbJJrhtM3rSvAjgd)-1,COLUMN(zsupermetrics_Q72Japy8PmT3PzcbJJrhtM3rSvAjgd)+COLUMNS(zsupermetrics_Q72Japy8PmT3PzcbJJrhtM3rSvAjgd)-1)</f>
        <v>#REF!</v>
      </c>
      <c r="F22" s="52"/>
      <c r="G22" s="109">
        <v>45561.401296296295</v>
      </c>
      <c r="H22" s="109">
        <v>45562.554363425923</v>
      </c>
      <c r="I22" s="52" t="s">
        <v>952</v>
      </c>
      <c r="J22" s="52"/>
      <c r="K22" s="52" t="b">
        <v>0</v>
      </c>
      <c r="L22" s="52">
        <v>93</v>
      </c>
      <c r="M22" s="52" t="s">
        <v>953</v>
      </c>
      <c r="N22" s="52"/>
      <c r="O22" s="52" t="s">
        <v>954</v>
      </c>
      <c r="P22" s="52"/>
      <c r="Q22" s="52" t="s">
        <v>964</v>
      </c>
      <c r="R22" s="110"/>
      <c r="S22" s="110"/>
      <c r="T22" s="52"/>
      <c r="U22" s="52"/>
      <c r="V22" s="52"/>
      <c r="W22" s="52" t="s">
        <v>956</v>
      </c>
      <c r="X22" s="52" t="s">
        <v>965</v>
      </c>
      <c r="Y22" s="52" t="s">
        <v>966</v>
      </c>
      <c r="Z22" s="52" t="s">
        <v>959</v>
      </c>
      <c r="AA22" s="52" t="s">
        <v>959</v>
      </c>
      <c r="AB22" s="52" t="s">
        <v>959</v>
      </c>
      <c r="AC22" s="52"/>
      <c r="AD22" s="52">
        <v>10000</v>
      </c>
      <c r="AE22" s="52">
        <v>10</v>
      </c>
      <c r="AF22" s="52" t="s">
        <v>959</v>
      </c>
      <c r="AG22" s="52" t="s">
        <v>961</v>
      </c>
      <c r="AH22" s="52"/>
      <c r="AI22" s="52"/>
      <c r="AJ22" s="52"/>
      <c r="AK22" s="52"/>
      <c r="AL22" s="52"/>
      <c r="AM22" s="52"/>
      <c r="AN22" s="52"/>
      <c r="AO22" s="52"/>
      <c r="AP22" s="111" t="s">
        <v>967</v>
      </c>
      <c r="AQ22" s="52"/>
      <c r="AR22" s="52"/>
      <c r="AS22" s="52"/>
      <c r="AT22" s="52"/>
      <c r="AU22" s="52">
        <v>481604718195233</v>
      </c>
      <c r="AV22" s="52"/>
      <c r="AW22" s="52"/>
      <c r="AX22" s="52"/>
    </row>
    <row r="23" spans="1:65">
      <c r="A23" s="52" t="s">
        <v>968</v>
      </c>
      <c r="B23" s="52"/>
      <c r="C23" s="52"/>
      <c r="D23" s="52" t="str">
        <f ca="1">IFERROR(__xludf.DUMMYFUNCTION("ARRAY_CONSTRAIN(split(CELL(""ADDRESS"",zsupermetrics_bvF8w5ZE5SrxnVFh5u2xd8UhMHd5Gf),""!""),1,1)"),"#REF!")</f>
        <v>#REF!</v>
      </c>
      <c r="E23" s="52" t="e">
        <f ca="1">CELL("ADDRESS",zsupermetrics_bvF8w5ZE5SrxnVFh5u2xd8UhMHd5Gf)&amp;":"&amp;ADDRESS(ROW(zsupermetrics_bvF8w5ZE5SrxnVFh5u2xd8UhMHd5Gf)+ROWS(zsupermetrics_bvF8w5ZE5SrxnVFh5u2xd8UhMHd5Gf)-1,COLUMN(zsupermetrics_bvF8w5ZE5SrxnVFh5u2xd8UhMHd5Gf)+COLUMNS(zsupermetrics_bvF8w5ZE5SrxnVFh5u2xd8UhMHd5Gf)-1)</f>
        <v>#REF!</v>
      </c>
      <c r="F23" s="52"/>
      <c r="G23" s="109">
        <v>45561.428530092591</v>
      </c>
      <c r="H23" s="109">
        <v>45561.429988425924</v>
      </c>
      <c r="I23" s="52" t="s">
        <v>952</v>
      </c>
      <c r="J23" s="52"/>
      <c r="K23" s="52" t="b">
        <v>0</v>
      </c>
      <c r="L23" s="52">
        <v>1</v>
      </c>
      <c r="M23" s="52" t="s">
        <v>953</v>
      </c>
      <c r="N23" s="52"/>
      <c r="O23" s="52" t="s">
        <v>954</v>
      </c>
      <c r="P23" s="52"/>
      <c r="Q23" s="52" t="s">
        <v>955</v>
      </c>
      <c r="R23" s="110">
        <v>45536</v>
      </c>
      <c r="S23" s="110">
        <v>45560</v>
      </c>
      <c r="T23" s="52"/>
      <c r="U23" s="52"/>
      <c r="V23" s="52"/>
      <c r="W23" s="52" t="s">
        <v>956</v>
      </c>
      <c r="X23" s="52" t="s">
        <v>969</v>
      </c>
      <c r="Y23" s="52" t="s">
        <v>966</v>
      </c>
      <c r="Z23" s="52" t="s">
        <v>959</v>
      </c>
      <c r="AA23" s="52" t="s">
        <v>959</v>
      </c>
      <c r="AB23" s="52" t="s">
        <v>959</v>
      </c>
      <c r="AC23" s="52"/>
      <c r="AD23" s="52">
        <v>10000</v>
      </c>
      <c r="AE23" s="52">
        <v>10</v>
      </c>
      <c r="AF23" s="52" t="s">
        <v>959</v>
      </c>
      <c r="AG23" s="52" t="s">
        <v>961</v>
      </c>
      <c r="AH23" s="52"/>
      <c r="AI23" s="52"/>
      <c r="AJ23" s="52"/>
      <c r="AK23" s="52"/>
      <c r="AL23" s="52"/>
      <c r="AM23" s="52"/>
      <c r="AN23" s="52"/>
      <c r="AO23" s="52"/>
      <c r="AP23" s="111" t="s">
        <v>970</v>
      </c>
      <c r="AQ23" s="52"/>
      <c r="AR23" s="52"/>
      <c r="AS23" s="52"/>
      <c r="AT23" s="52"/>
      <c r="AU23" s="52">
        <v>481604718195233</v>
      </c>
      <c r="AV23" s="52"/>
      <c r="AW23" s="52"/>
      <c r="AX23" s="52"/>
    </row>
    <row r="24" spans="1:65">
      <c r="A24" s="52" t="s">
        <v>971</v>
      </c>
      <c r="B24" s="52"/>
      <c r="C24" s="52"/>
      <c r="D24" s="52" t="str">
        <f ca="1">IFERROR(__xludf.DUMMYFUNCTION("ARRAY_CONSTRAIN(split(CELL(""ADDRESS"",zsupermetrics_Mp9ZL84fNjxTeRsQk4gzLb8JH39n4A),""!""),1,1)"),"BRANDING AUDIENCIA'")</f>
        <v>BRANDING AUDIENCIA'</v>
      </c>
      <c r="E24" s="52" t="str">
        <f ca="1">CELL("ADDRESS",zsupermetrics_Mp9ZL84fNjxTeRsQk4gzLb8JH39n4A)&amp;":"&amp;ADDRESS(ROW(zsupermetrics_Mp9ZL84fNjxTeRsQk4gzLb8JH39n4A)+ROWS(zsupermetrics_Mp9ZL84fNjxTeRsQk4gzLb8JH39n4A)-1,COLUMN(zsupermetrics_Mp9ZL84fNjxTeRsQk4gzLb8JH39n4A)+COLUMNS(zsupermetrics_Mp9ZL84fNjxTeRsQk4gzLb8JH39n4A)-1)</f>
        <v>[HONDA _ DASHBOARD ADS 2024.xlsx]BRANDING AUDIENCIA!$A$1:$J$1937</v>
      </c>
      <c r="F24" s="52"/>
      <c r="G24" s="109">
        <v>45561.448587962965</v>
      </c>
      <c r="H24" s="52"/>
      <c r="I24" s="52" t="s">
        <v>952</v>
      </c>
      <c r="J24" s="52"/>
      <c r="K24" s="52" t="b">
        <v>0</v>
      </c>
      <c r="L24" s="52">
        <v>16</v>
      </c>
      <c r="M24" s="52" t="s">
        <v>953</v>
      </c>
      <c r="N24" s="52"/>
      <c r="O24" s="52" t="s">
        <v>954</v>
      </c>
      <c r="P24" s="52"/>
      <c r="Q24" s="52" t="s">
        <v>955</v>
      </c>
      <c r="R24" s="110">
        <v>45536</v>
      </c>
      <c r="S24" s="110">
        <v>45560</v>
      </c>
      <c r="T24" s="52"/>
      <c r="U24" s="52"/>
      <c r="V24" s="52"/>
      <c r="W24" s="52" t="s">
        <v>956</v>
      </c>
      <c r="X24" s="52" t="s">
        <v>969</v>
      </c>
      <c r="Y24" s="52" t="s">
        <v>972</v>
      </c>
      <c r="Z24" s="52" t="s">
        <v>959</v>
      </c>
      <c r="AA24" s="52" t="s">
        <v>959</v>
      </c>
      <c r="AB24" s="52" t="s">
        <v>959</v>
      </c>
      <c r="AC24" s="52"/>
      <c r="AD24" s="52">
        <v>10000</v>
      </c>
      <c r="AE24" s="52"/>
      <c r="AF24" s="52" t="s">
        <v>959</v>
      </c>
      <c r="AG24" s="52" t="s">
        <v>961</v>
      </c>
      <c r="AH24" s="52"/>
      <c r="AI24" s="52"/>
      <c r="AJ24" s="52"/>
      <c r="AK24" s="52"/>
      <c r="AL24" s="52"/>
      <c r="AM24" s="52"/>
      <c r="AN24" s="52"/>
      <c r="AO24" s="52"/>
      <c r="AP24" s="111" t="s">
        <v>973</v>
      </c>
      <c r="AQ24" s="52"/>
      <c r="AR24" s="52"/>
      <c r="AS24" s="52"/>
      <c r="AT24" s="52"/>
      <c r="AU24" s="52">
        <v>481604718195233</v>
      </c>
      <c r="AV24" s="52"/>
      <c r="AW24" s="52"/>
      <c r="AX24" s="52"/>
    </row>
    <row r="25" spans="1:65">
      <c r="A25" s="52" t="s">
        <v>974</v>
      </c>
      <c r="B25" s="52"/>
      <c r="C25" s="52"/>
      <c r="D25" s="52" t="str">
        <f ca="1">IFERROR(__xludf.DUMMYFUNCTION("ARRAY_CONSTRAIN(split(CELL(""ADDRESS"",zsupermetrics_aUivEpirbBM9h2YvCEnBBXehzsteaZ),""!""),1,1)"),"BRANDING EVENTOS Y ORGÁNICO'")</f>
        <v>BRANDING EVENTOS Y ORGÁNICO'</v>
      </c>
      <c r="E25" s="52" t="str">
        <f ca="1">CELL("ADDRESS",zsupermetrics_aUivEpirbBM9h2YvCEnBBXehzsteaZ)&amp;":"&amp;ADDRESS(ROW(zsupermetrics_aUivEpirbBM9h2YvCEnBBXehzsteaZ)+ROWS(zsupermetrics_aUivEpirbBM9h2YvCEnBBXehzsteaZ)-1,COLUMN(zsupermetrics_aUivEpirbBM9h2YvCEnBBXehzsteaZ)+COLUMNS(zsupermetrics_aUivEpirbBM9h2YvCEnBBXehzsteaZ)-1)</f>
        <v>[HONDA _ DASHBOARD ADS 2024.xlsx]BRANDING EVENTOS Y ORGÁNICO!$A$1:$J$1937</v>
      </c>
      <c r="F25" s="52"/>
      <c r="G25" s="109">
        <v>45561.44940972222</v>
      </c>
      <c r="H25" s="52"/>
      <c r="I25" s="52" t="s">
        <v>952</v>
      </c>
      <c r="J25" s="52"/>
      <c r="K25" s="52" t="b">
        <v>0</v>
      </c>
      <c r="L25" s="52">
        <v>1</v>
      </c>
      <c r="M25" s="52" t="s">
        <v>953</v>
      </c>
      <c r="N25" s="52"/>
      <c r="O25" s="52" t="s">
        <v>954</v>
      </c>
      <c r="P25" s="52"/>
      <c r="Q25" s="52" t="s">
        <v>955</v>
      </c>
      <c r="R25" s="110">
        <v>45536</v>
      </c>
      <c r="S25" s="110">
        <v>45560</v>
      </c>
      <c r="T25" s="52"/>
      <c r="U25" s="52"/>
      <c r="V25" s="52"/>
      <c r="W25" s="52" t="s">
        <v>956</v>
      </c>
      <c r="X25" s="52" t="s">
        <v>969</v>
      </c>
      <c r="Y25" s="52" t="s">
        <v>972</v>
      </c>
      <c r="Z25" s="52" t="s">
        <v>959</v>
      </c>
      <c r="AA25" s="52" t="s">
        <v>959</v>
      </c>
      <c r="AB25" s="52" t="s">
        <v>959</v>
      </c>
      <c r="AC25" s="52"/>
      <c r="AD25" s="52">
        <v>10000</v>
      </c>
      <c r="AE25" s="52"/>
      <c r="AF25" s="52" t="s">
        <v>959</v>
      </c>
      <c r="AG25" s="52" t="s">
        <v>961</v>
      </c>
      <c r="AH25" s="52"/>
      <c r="AI25" s="52"/>
      <c r="AJ25" s="52"/>
      <c r="AK25" s="52"/>
      <c r="AL25" s="52"/>
      <c r="AM25" s="52"/>
      <c r="AN25" s="52"/>
      <c r="AO25" s="52"/>
      <c r="AP25" s="111" t="s">
        <v>975</v>
      </c>
      <c r="AQ25" s="52"/>
      <c r="AR25" s="52"/>
      <c r="AS25" s="52"/>
      <c r="AT25" s="52"/>
      <c r="AU25" s="52">
        <v>481604718195233</v>
      </c>
      <c r="AV25" s="52"/>
      <c r="AW25" s="52"/>
      <c r="AX25" s="52"/>
    </row>
    <row r="26" spans="1:65">
      <c r="A26" s="52" t="s">
        <v>976</v>
      </c>
      <c r="B26" s="52"/>
      <c r="C26" s="52"/>
      <c r="D26" s="52" t="str">
        <f ca="1">IFERROR(__xludf.DUMMYFUNCTION("ARRAY_CONSTRAIN(split(CELL(""ADDRESS"",zsupermetrics_6w5YfhdYwyg52mQtDW9QxbwDwZjR3n),""!""),1,1)"),"Supermetrics 1'")</f>
        <v>Supermetrics 1'</v>
      </c>
      <c r="E26" s="52" t="str">
        <f ca="1">CELL("ADDRESS",zsupermetrics_6w5YfhdYwyg52mQtDW9QxbwDwZjR3n)&amp;":"&amp;ADDRESS(ROW(zsupermetrics_6w5YfhdYwyg52mQtDW9QxbwDwZjR3n)+ROWS(zsupermetrics_6w5YfhdYwyg52mQtDW9QxbwDwZjR3n)-1,COLUMN(zsupermetrics_6w5YfhdYwyg52mQtDW9QxbwDwZjR3n)+COLUMNS(zsupermetrics_6w5YfhdYwyg52mQtDW9QxbwDwZjR3n)-1)</f>
        <v>[HONDA _ DASHBOARD ADS 2024.xlsx]Supermetrics 1!$A$1:$O$2960</v>
      </c>
      <c r="F26" s="52"/>
      <c r="G26" s="109">
        <v>45566.578356481485</v>
      </c>
      <c r="H26" s="109">
        <v>45610.413946759261</v>
      </c>
      <c r="I26" s="52" t="s">
        <v>952</v>
      </c>
      <c r="J26" s="52"/>
      <c r="K26" s="52" t="b">
        <v>0</v>
      </c>
      <c r="L26" s="52">
        <v>18</v>
      </c>
      <c r="M26" s="52" t="s">
        <v>953</v>
      </c>
      <c r="N26" s="52"/>
      <c r="O26" s="52" t="s">
        <v>954</v>
      </c>
      <c r="P26" s="52"/>
      <c r="Q26" s="52" t="s">
        <v>955</v>
      </c>
      <c r="R26" s="110">
        <v>45536</v>
      </c>
      <c r="S26" s="110">
        <v>45565</v>
      </c>
      <c r="T26" s="52"/>
      <c r="U26" s="52"/>
      <c r="V26" s="52"/>
      <c r="W26" s="52" t="s">
        <v>956</v>
      </c>
      <c r="X26" s="52" t="s">
        <v>977</v>
      </c>
      <c r="Y26" s="52" t="s">
        <v>978</v>
      </c>
      <c r="Z26" s="52" t="s">
        <v>959</v>
      </c>
      <c r="AA26" s="52" t="s">
        <v>959</v>
      </c>
      <c r="AB26" s="52" t="s">
        <v>959</v>
      </c>
      <c r="AC26" s="52"/>
      <c r="AD26" s="52">
        <v>10000</v>
      </c>
      <c r="AE26" s="52">
        <v>10</v>
      </c>
      <c r="AF26" s="52" t="s">
        <v>959</v>
      </c>
      <c r="AG26" s="52" t="s">
        <v>961</v>
      </c>
      <c r="AH26" s="52"/>
      <c r="AI26" s="52"/>
      <c r="AJ26" s="52"/>
      <c r="AK26" s="52"/>
      <c r="AL26" s="52"/>
      <c r="AM26" s="52"/>
      <c r="AN26" s="52"/>
      <c r="AO26" s="52"/>
      <c r="AP26" s="111" t="s">
        <v>979</v>
      </c>
      <c r="AQ26" s="52"/>
      <c r="AR26" s="52"/>
      <c r="AS26" s="52"/>
      <c r="AT26" s="52"/>
      <c r="AU26" s="52">
        <v>481604718195233</v>
      </c>
      <c r="AV26" s="52"/>
      <c r="AW26" s="52"/>
      <c r="AX26" s="52"/>
    </row>
    <row r="27" spans="1:65">
      <c r="A27" s="52" t="s">
        <v>980</v>
      </c>
      <c r="B27" s="52"/>
      <c r="C27" s="52"/>
      <c r="D27" s="52" t="str">
        <f ca="1">IFERROR(__xludf.DUMMYFUNCTION("ARRAY_CONSTRAIN(split(CELL(""ADDRESS"",zsupermetrics_e2d5rQkDC5KUPpUcWwJ7BJJ7AvaR5A),""!""),1,1)"),"INPUT V2'")</f>
        <v>INPUT V2'</v>
      </c>
      <c r="E27" s="52" t="str">
        <f ca="1">CELL("ADDRESS",zsupermetrics_e2d5rQkDC5KUPpUcWwJ7BJJ7AvaR5A)&amp;":"&amp;ADDRESS(ROW(zsupermetrics_e2d5rQkDC5KUPpUcWwJ7BJJ7AvaR5A)+ROWS(zsupermetrics_e2d5rQkDC5KUPpUcWwJ7BJJ7AvaR5A)-1,COLUMN(zsupermetrics_e2d5rQkDC5KUPpUcWwJ7BJJ7AvaR5A)+COLUMNS(zsupermetrics_e2d5rQkDC5KUPpUcWwJ7BJJ7AvaR5A)-1)</f>
        <v>[HONDA _ DASHBOARD ADS 2024.xlsx]INPUT V2!$D$1:$E$122</v>
      </c>
      <c r="F27" s="52"/>
      <c r="G27" s="109">
        <v>45602.559108796297</v>
      </c>
      <c r="H27" s="109">
        <v>45602.559930555559</v>
      </c>
      <c r="I27" s="112" t="s">
        <v>981</v>
      </c>
      <c r="J27" s="52">
        <v>1730917566759</v>
      </c>
      <c r="K27" s="52" t="b">
        <v>0</v>
      </c>
      <c r="L27" s="52">
        <v>1</v>
      </c>
      <c r="M27" s="52" t="s">
        <v>953</v>
      </c>
      <c r="N27" s="52"/>
      <c r="O27" s="52" t="s">
        <v>954</v>
      </c>
      <c r="P27" s="52"/>
      <c r="Q27" s="52" t="s">
        <v>955</v>
      </c>
      <c r="R27" s="110">
        <v>45536</v>
      </c>
      <c r="S27" s="110">
        <v>45565</v>
      </c>
      <c r="T27" s="52"/>
      <c r="U27" s="52"/>
      <c r="V27" s="52"/>
      <c r="W27" s="52" t="s">
        <v>982</v>
      </c>
      <c r="X27" s="52" t="s">
        <v>959</v>
      </c>
      <c r="Y27" s="52" t="s">
        <v>983</v>
      </c>
      <c r="Z27" s="52" t="s">
        <v>959</v>
      </c>
      <c r="AA27" s="52" t="s">
        <v>959</v>
      </c>
      <c r="AB27" s="52" t="s">
        <v>959</v>
      </c>
      <c r="AC27" s="52"/>
      <c r="AD27" s="52">
        <v>10000</v>
      </c>
      <c r="AE27" s="52"/>
      <c r="AF27" s="52" t="s">
        <v>959</v>
      </c>
      <c r="AG27" s="52" t="s">
        <v>961</v>
      </c>
      <c r="AH27" s="52"/>
      <c r="AI27" s="52"/>
      <c r="AJ27" s="52"/>
      <c r="AK27" s="52"/>
      <c r="AL27" s="52"/>
      <c r="AM27" s="52"/>
      <c r="AN27" s="52"/>
      <c r="AO27" s="52"/>
      <c r="AP27" s="111" t="s">
        <v>984</v>
      </c>
      <c r="AQ27" s="52"/>
      <c r="AR27" s="52"/>
      <c r="AS27" s="52"/>
      <c r="AT27" s="52"/>
      <c r="AU27" s="52">
        <v>481604718195233</v>
      </c>
      <c r="AV27" s="52"/>
      <c r="AW27" s="52"/>
      <c r="AX27" s="52"/>
    </row>
    <row r="28" spans="1:65">
      <c r="A28" s="52" t="s">
        <v>985</v>
      </c>
      <c r="B28" s="52"/>
      <c r="C28" s="52"/>
      <c r="D28" s="52" t="str">
        <f ca="1">IFERROR(__xludf.DUMMYFUNCTION("ARRAY_CONSTRAIN(split(CELL(""ADDRESS"",zsupermetrics_7tWQSkBRsviYSUPiqtPE7emLe5eknS),""!""),1,1)"),"INPUT V3'")</f>
        <v>INPUT V3'</v>
      </c>
      <c r="E28" s="52" t="str">
        <f ca="1">CELL("ADDRESS",zsupermetrics_7tWQSkBRsviYSUPiqtPE7emLe5eknS)&amp;":"&amp;ADDRESS(ROW(zsupermetrics_7tWQSkBRsviYSUPiqtPE7emLe5eknS)+ROWS(zsupermetrics_7tWQSkBRsviYSUPiqtPE7emLe5eknS)-1,COLUMN(zsupermetrics_7tWQSkBRsviYSUPiqtPE7emLe5eknS)+COLUMNS(zsupermetrics_7tWQSkBRsviYSUPiqtPE7emLe5eknS)-1)</f>
        <v>[HONDA _ DASHBOARD ADS 2024.xlsx]INPUT V3!$A$1:$C$293</v>
      </c>
      <c r="F28" s="52"/>
      <c r="G28" s="109">
        <v>45609.439629629633</v>
      </c>
      <c r="H28" s="109">
        <v>45609.456365740742</v>
      </c>
      <c r="I28" s="52" t="s">
        <v>952</v>
      </c>
      <c r="J28" s="52"/>
      <c r="K28" s="52" t="b">
        <v>0</v>
      </c>
      <c r="L28" s="52">
        <v>5</v>
      </c>
      <c r="M28" s="52" t="s">
        <v>953</v>
      </c>
      <c r="N28" s="52"/>
      <c r="O28" s="52" t="s">
        <v>954</v>
      </c>
      <c r="P28" s="52"/>
      <c r="Q28" s="52" t="s">
        <v>955</v>
      </c>
      <c r="R28" s="110">
        <v>45536</v>
      </c>
      <c r="S28" s="110">
        <v>45608</v>
      </c>
      <c r="T28" s="52"/>
      <c r="U28" s="52"/>
      <c r="V28" s="52"/>
      <c r="W28" s="52" t="s">
        <v>982</v>
      </c>
      <c r="X28" s="52" t="s">
        <v>959</v>
      </c>
      <c r="Y28" s="52" t="s">
        <v>986</v>
      </c>
      <c r="Z28" s="52" t="s">
        <v>959</v>
      </c>
      <c r="AA28" s="52" t="s">
        <v>959</v>
      </c>
      <c r="AB28" s="52" t="s">
        <v>959</v>
      </c>
      <c r="AC28" s="52"/>
      <c r="AD28" s="52">
        <v>10000</v>
      </c>
      <c r="AE28" s="52">
        <v>10</v>
      </c>
      <c r="AF28" s="52" t="s">
        <v>959</v>
      </c>
      <c r="AG28" s="52" t="s">
        <v>961</v>
      </c>
      <c r="AH28" s="52"/>
      <c r="AI28" s="52"/>
      <c r="AJ28" s="52"/>
      <c r="AK28" s="52"/>
      <c r="AL28" s="52"/>
      <c r="AM28" s="52"/>
      <c r="AN28" s="52"/>
      <c r="AO28" s="52"/>
      <c r="AP28" s="111" t="s">
        <v>987</v>
      </c>
      <c r="AQ28" s="52"/>
      <c r="AR28" s="52"/>
      <c r="AS28" s="52"/>
      <c r="AT28" s="52"/>
      <c r="AU28" s="52">
        <v>481604718195233</v>
      </c>
      <c r="AV28" s="52"/>
      <c r="AW28" s="52"/>
      <c r="AX28" s="52"/>
    </row>
  </sheetData>
  <mergeCells count="5">
    <mergeCell ref="A6:G7"/>
    <mergeCell ref="A8:G9"/>
    <mergeCell ref="A10:G11"/>
    <mergeCell ref="A13:H15"/>
    <mergeCell ref="A16:H17"/>
  </mergeCells>
  <pageMargins left="0" right="0" top="0" bottom="0" header="0" footer="0"/>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BV2772"/>
  <sheetViews>
    <sheetView workbookViewId="0">
      <pane xSplit="3" topLeftCell="D1" activePane="topRight" state="frozen"/>
      <selection pane="topRight" activeCell="E2" sqref="E2"/>
    </sheetView>
  </sheetViews>
  <sheetFormatPr defaultColWidth="12.5703125" defaultRowHeight="15.75" customHeight="1"/>
  <sheetData>
    <row r="1" spans="1:74">
      <c r="A1" s="69" t="s">
        <v>35</v>
      </c>
      <c r="B1" s="69" t="s">
        <v>37</v>
      </c>
      <c r="C1" s="69" t="s">
        <v>39</v>
      </c>
      <c r="D1" s="69" t="s">
        <v>41</v>
      </c>
      <c r="E1" s="69" t="s">
        <v>574</v>
      </c>
      <c r="F1" s="69" t="s">
        <v>44</v>
      </c>
      <c r="G1" s="69" t="s">
        <v>575</v>
      </c>
      <c r="H1" s="69" t="s">
        <v>50</v>
      </c>
      <c r="I1" s="69" t="s">
        <v>52</v>
      </c>
      <c r="J1" s="69" t="s">
        <v>56</v>
      </c>
      <c r="K1" s="69" t="s">
        <v>60</v>
      </c>
      <c r="L1" s="69" t="s">
        <v>62</v>
      </c>
      <c r="M1" s="69" t="s">
        <v>576</v>
      </c>
      <c r="N1" s="69" t="s">
        <v>577</v>
      </c>
      <c r="O1" s="69" t="s">
        <v>578</v>
      </c>
      <c r="P1" s="69" t="s">
        <v>66</v>
      </c>
      <c r="Q1" s="69" t="s">
        <v>68</v>
      </c>
      <c r="R1" s="69" t="s">
        <v>70</v>
      </c>
      <c r="S1" s="69" t="s">
        <v>72</v>
      </c>
      <c r="T1" s="69" t="s">
        <v>74</v>
      </c>
      <c r="U1" s="69" t="s">
        <v>76</v>
      </c>
      <c r="V1" s="69" t="s">
        <v>78</v>
      </c>
      <c r="W1" s="69" t="s">
        <v>80</v>
      </c>
      <c r="X1" s="69" t="s">
        <v>82</v>
      </c>
      <c r="Y1" s="69" t="s">
        <v>84</v>
      </c>
      <c r="Z1" s="69" t="s">
        <v>86</v>
      </c>
      <c r="AA1" s="69" t="s">
        <v>88</v>
      </c>
      <c r="AB1" s="69" t="s">
        <v>90</v>
      </c>
      <c r="AC1" s="69" t="s">
        <v>91</v>
      </c>
      <c r="AD1" s="69" t="s">
        <v>92</v>
      </c>
      <c r="AE1" s="69" t="s">
        <v>93</v>
      </c>
      <c r="AF1" s="69" t="s">
        <v>988</v>
      </c>
      <c r="AG1" s="69" t="s">
        <v>989</v>
      </c>
      <c r="AH1" s="69" t="s">
        <v>990</v>
      </c>
      <c r="AI1" s="69" t="s">
        <v>991</v>
      </c>
      <c r="AJ1" s="69" t="s">
        <v>992</v>
      </c>
      <c r="AK1" s="69" t="s">
        <v>993</v>
      </c>
      <c r="AL1" s="69" t="s">
        <v>994</v>
      </c>
      <c r="AM1" s="69" t="s">
        <v>995</v>
      </c>
      <c r="AN1" s="69" t="s">
        <v>996</v>
      </c>
      <c r="AO1" s="69" t="s">
        <v>997</v>
      </c>
      <c r="AP1" s="69" t="s">
        <v>998</v>
      </c>
      <c r="AQ1" s="69" t="s">
        <v>999</v>
      </c>
      <c r="AR1" s="69" t="s">
        <v>1000</v>
      </c>
      <c r="AS1" s="69" t="s">
        <v>1001</v>
      </c>
      <c r="AT1" s="69" t="s">
        <v>1002</v>
      </c>
      <c r="AU1" s="69" t="s">
        <v>1003</v>
      </c>
      <c r="AV1" s="69" t="s">
        <v>1004</v>
      </c>
      <c r="AW1" s="69" t="s">
        <v>1005</v>
      </c>
      <c r="AX1" s="69" t="s">
        <v>1006</v>
      </c>
      <c r="AY1" s="69" t="s">
        <v>1007</v>
      </c>
      <c r="AZ1" s="69" t="s">
        <v>1008</v>
      </c>
      <c r="BA1" s="69" t="s">
        <v>1009</v>
      </c>
      <c r="BB1" s="69" t="s">
        <v>1010</v>
      </c>
      <c r="BC1" s="69" t="s">
        <v>1011</v>
      </c>
      <c r="BD1" s="69" t="s">
        <v>1012</v>
      </c>
      <c r="BE1" s="69" t="s">
        <v>1013</v>
      </c>
      <c r="BF1" s="69" t="s">
        <v>1014</v>
      </c>
      <c r="BG1" s="69" t="s">
        <v>1015</v>
      </c>
      <c r="BH1" s="69" t="s">
        <v>1016</v>
      </c>
      <c r="BI1" s="69" t="s">
        <v>1017</v>
      </c>
      <c r="BJ1" s="69" t="s">
        <v>1018</v>
      </c>
      <c r="BK1" s="69" t="s">
        <v>1019</v>
      </c>
      <c r="BL1" s="69" t="s">
        <v>1020</v>
      </c>
      <c r="BM1" s="69" t="s">
        <v>1021</v>
      </c>
      <c r="BN1" s="69" t="s">
        <v>1022</v>
      </c>
      <c r="BO1" s="69" t="s">
        <v>1023</v>
      </c>
      <c r="BP1" s="69" t="s">
        <v>1024</v>
      </c>
      <c r="BQ1" s="69" t="s">
        <v>1025</v>
      </c>
      <c r="BR1" s="69" t="s">
        <v>1026</v>
      </c>
      <c r="BS1" s="69" t="s">
        <v>1027</v>
      </c>
      <c r="BT1" s="69" t="s">
        <v>1028</v>
      </c>
      <c r="BU1" s="69" t="s">
        <v>1029</v>
      </c>
      <c r="BV1" s="69" t="s">
        <v>1030</v>
      </c>
    </row>
    <row r="2" spans="1:74">
      <c r="A2" s="113" t="s">
        <v>1031</v>
      </c>
      <c r="B2" s="69" t="s">
        <v>184</v>
      </c>
      <c r="C2" s="69" t="s">
        <v>391</v>
      </c>
      <c r="D2" s="69" t="s">
        <v>391</v>
      </c>
      <c r="E2" s="69" t="s">
        <v>721</v>
      </c>
      <c r="F2" s="69">
        <v>0</v>
      </c>
      <c r="G2" s="69">
        <v>0</v>
      </c>
      <c r="H2" s="69">
        <v>16073</v>
      </c>
      <c r="I2" s="69">
        <v>21</v>
      </c>
      <c r="J2" s="69">
        <v>3</v>
      </c>
      <c r="K2" s="69">
        <v>22125</v>
      </c>
      <c r="L2" s="69">
        <v>22125</v>
      </c>
      <c r="M2" s="69">
        <v>11</v>
      </c>
      <c r="N2" s="69">
        <v>0</v>
      </c>
      <c r="O2" s="69">
        <v>0</v>
      </c>
      <c r="P2" s="69">
        <v>726.46</v>
      </c>
      <c r="Q2" s="69">
        <v>487.06</v>
      </c>
      <c r="R2" s="69">
        <v>0</v>
      </c>
      <c r="S2" s="69">
        <v>0</v>
      </c>
      <c r="T2" s="69">
        <v>0</v>
      </c>
      <c r="U2" s="69">
        <v>0</v>
      </c>
      <c r="V2" s="69">
        <v>0</v>
      </c>
      <c r="W2" s="69">
        <v>0</v>
      </c>
      <c r="X2" s="69">
        <v>0</v>
      </c>
      <c r="Y2" s="69">
        <v>0</v>
      </c>
      <c r="Z2" s="69">
        <v>0</v>
      </c>
      <c r="AA2" s="69">
        <v>0</v>
      </c>
      <c r="AB2" s="69">
        <v>0</v>
      </c>
      <c r="AC2" s="69">
        <v>0</v>
      </c>
      <c r="AD2" s="69">
        <v>0</v>
      </c>
      <c r="AE2" s="69">
        <v>0</v>
      </c>
      <c r="AF2" s="69">
        <v>5639249</v>
      </c>
      <c r="AG2" s="69">
        <v>-5639249</v>
      </c>
      <c r="AH2" s="69">
        <v>0</v>
      </c>
      <c r="AI2" s="69">
        <v>0</v>
      </c>
      <c r="AJ2" s="69">
        <v>12</v>
      </c>
      <c r="AK2" s="69">
        <v>-12</v>
      </c>
      <c r="AL2" s="69">
        <v>90523</v>
      </c>
      <c r="AM2" s="69">
        <v>63502</v>
      </c>
      <c r="AN2" s="69">
        <v>-90523</v>
      </c>
      <c r="AO2" s="69">
        <v>30</v>
      </c>
      <c r="AP2" s="69">
        <v>-30</v>
      </c>
      <c r="AQ2" s="69">
        <v>6456105</v>
      </c>
      <c r="AR2" s="69">
        <v>83969</v>
      </c>
      <c r="AS2" s="69">
        <v>4235468</v>
      </c>
      <c r="AT2" s="69">
        <v>16073</v>
      </c>
      <c r="AU2" s="69">
        <v>0</v>
      </c>
      <c r="AV2" s="69">
        <v>11</v>
      </c>
      <c r="AW2" s="69">
        <v>0</v>
      </c>
      <c r="AX2" s="69">
        <v>0</v>
      </c>
      <c r="AY2" s="69">
        <v>0</v>
      </c>
      <c r="AZ2" s="69">
        <v>0</v>
      </c>
      <c r="BA2" s="69">
        <v>469937.41666666669</v>
      </c>
      <c r="BB2" s="69">
        <v>0</v>
      </c>
      <c r="BC2" s="69">
        <v>-469937.41666666669</v>
      </c>
      <c r="BD2" s="69">
        <v>0</v>
      </c>
      <c r="BE2" s="69">
        <v>62.296311434663011</v>
      </c>
      <c r="BF2" s="69">
        <v>-62.296311434663011</v>
      </c>
      <c r="BG2" s="69">
        <v>187974.96666666667</v>
      </c>
      <c r="BH2" s="69">
        <v>0</v>
      </c>
      <c r="BI2" s="69">
        <v>-187974.96666666667</v>
      </c>
      <c r="BJ2" s="69">
        <v>4.6467645739962406E-6</v>
      </c>
      <c r="BK2" s="69">
        <v>0</v>
      </c>
      <c r="BL2" s="69">
        <v>67.15870142552609</v>
      </c>
      <c r="BM2" s="69">
        <v>-67.15870142552609</v>
      </c>
      <c r="BN2" s="69">
        <v>0</v>
      </c>
      <c r="BO2" s="69">
        <v>1.331434684431567</v>
      </c>
      <c r="BP2" s="69">
        <v>-1.331434684431567</v>
      </c>
      <c r="BQ2" s="69">
        <v>1331.4346844315669</v>
      </c>
      <c r="BR2" s="69">
        <v>-1331.4346844315669</v>
      </c>
      <c r="BS2" s="69">
        <v>0</v>
      </c>
      <c r="BT2" s="69">
        <v>0</v>
      </c>
      <c r="BU2" s="69">
        <v>1461.1818181818182</v>
      </c>
      <c r="BV2" s="69">
        <v>1.4021302317728723E-2</v>
      </c>
    </row>
    <row r="3" spans="1:74">
      <c r="A3" s="113" t="s">
        <v>1032</v>
      </c>
      <c r="B3" s="69" t="s">
        <v>184</v>
      </c>
      <c r="C3" s="69" t="s">
        <v>391</v>
      </c>
      <c r="D3" s="69" t="s">
        <v>391</v>
      </c>
      <c r="E3" s="69" t="s">
        <v>721</v>
      </c>
      <c r="F3" s="69">
        <v>0</v>
      </c>
      <c r="G3" s="69">
        <v>0</v>
      </c>
      <c r="H3" s="69">
        <v>35436</v>
      </c>
      <c r="I3" s="69">
        <v>40</v>
      </c>
      <c r="J3" s="69">
        <v>10</v>
      </c>
      <c r="K3" s="69">
        <v>46021</v>
      </c>
      <c r="L3" s="69">
        <v>45286</v>
      </c>
      <c r="M3" s="69">
        <v>19</v>
      </c>
      <c r="N3" s="69">
        <v>0</v>
      </c>
      <c r="O3" s="69">
        <v>0</v>
      </c>
      <c r="P3" s="69">
        <v>770</v>
      </c>
      <c r="Q3" s="69">
        <v>528.9</v>
      </c>
      <c r="R3" s="69">
        <v>0</v>
      </c>
      <c r="S3" s="69">
        <v>0</v>
      </c>
      <c r="T3" s="69">
        <v>0</v>
      </c>
      <c r="U3" s="69">
        <v>0</v>
      </c>
      <c r="V3" s="69">
        <v>0</v>
      </c>
      <c r="W3" s="69">
        <v>0</v>
      </c>
      <c r="X3" s="69">
        <v>0</v>
      </c>
      <c r="Y3" s="69">
        <v>0</v>
      </c>
      <c r="Z3" s="69">
        <v>0</v>
      </c>
      <c r="AA3" s="69">
        <v>0</v>
      </c>
      <c r="AB3" s="69">
        <v>0</v>
      </c>
      <c r="AC3" s="69">
        <v>0</v>
      </c>
      <c r="AD3" s="69">
        <v>0</v>
      </c>
      <c r="AE3" s="69">
        <v>0</v>
      </c>
      <c r="AF3" s="69">
        <v>6218120</v>
      </c>
      <c r="AG3" s="69">
        <v>-6218120</v>
      </c>
      <c r="AH3" s="69">
        <v>0</v>
      </c>
      <c r="AI3" s="69">
        <v>0</v>
      </c>
      <c r="AJ3" s="69">
        <v>12</v>
      </c>
      <c r="AK3" s="69">
        <v>-12</v>
      </c>
      <c r="AL3" s="69">
        <v>96705</v>
      </c>
      <c r="AM3" s="69">
        <v>68568</v>
      </c>
      <c r="AN3" s="69">
        <v>-96705</v>
      </c>
      <c r="AO3" s="69">
        <v>31</v>
      </c>
      <c r="AP3" s="69">
        <v>-31</v>
      </c>
      <c r="AQ3" s="69">
        <v>6954381</v>
      </c>
      <c r="AR3" s="69">
        <v>89238</v>
      </c>
      <c r="AS3" s="69">
        <v>4572707</v>
      </c>
      <c r="AT3" s="69">
        <v>51509</v>
      </c>
      <c r="AU3" s="69">
        <v>0</v>
      </c>
      <c r="AV3" s="69">
        <v>30</v>
      </c>
      <c r="AW3" s="69">
        <v>0</v>
      </c>
      <c r="AX3" s="69">
        <v>0</v>
      </c>
      <c r="AY3" s="69">
        <v>0</v>
      </c>
      <c r="AZ3" s="69">
        <v>0</v>
      </c>
      <c r="BA3" s="69">
        <v>518176.66666666669</v>
      </c>
      <c r="BB3" s="69">
        <v>0</v>
      </c>
      <c r="BC3" s="69">
        <v>-518176.66666666669</v>
      </c>
      <c r="BD3" s="69">
        <v>0</v>
      </c>
      <c r="BE3" s="69">
        <v>64.299881081640038</v>
      </c>
      <c r="BF3" s="69">
        <v>-64.299881081640038</v>
      </c>
      <c r="BG3" s="69">
        <v>200584.51612903227</v>
      </c>
      <c r="BH3" s="69">
        <v>0</v>
      </c>
      <c r="BI3" s="69">
        <v>-200584.51612903227</v>
      </c>
      <c r="BJ3" s="69">
        <v>4.457621749513005E-6</v>
      </c>
      <c r="BK3" s="69">
        <v>0</v>
      </c>
      <c r="BL3" s="69">
        <v>69.680181088773836</v>
      </c>
      <c r="BM3" s="69">
        <v>-69.680181088773836</v>
      </c>
      <c r="BN3" s="69">
        <v>0</v>
      </c>
      <c r="BO3" s="69">
        <v>1.3598334640728129</v>
      </c>
      <c r="BP3" s="69">
        <v>-1.3598334640728129</v>
      </c>
      <c r="BQ3" s="69">
        <v>1359.8334640728128</v>
      </c>
      <c r="BR3" s="69">
        <v>-1359.8334640728128</v>
      </c>
      <c r="BS3" s="69">
        <v>0</v>
      </c>
      <c r="BT3" s="69">
        <v>0</v>
      </c>
      <c r="BU3" s="69">
        <v>1716.9666666666667</v>
      </c>
      <c r="BV3" s="69">
        <v>1.390562294473081E-2</v>
      </c>
    </row>
    <row r="4" spans="1:74">
      <c r="A4" s="113" t="s">
        <v>1033</v>
      </c>
      <c r="B4" s="69" t="s">
        <v>184</v>
      </c>
      <c r="C4" s="69" t="s">
        <v>391</v>
      </c>
      <c r="D4" s="69" t="s">
        <v>391</v>
      </c>
      <c r="E4" s="69" t="s">
        <v>721</v>
      </c>
      <c r="F4" s="69">
        <v>0</v>
      </c>
      <c r="G4" s="69">
        <v>0</v>
      </c>
      <c r="H4" s="69">
        <v>27387</v>
      </c>
      <c r="I4" s="69">
        <v>43</v>
      </c>
      <c r="J4" s="69">
        <v>7</v>
      </c>
      <c r="K4" s="69">
        <v>34098</v>
      </c>
      <c r="L4" s="69">
        <v>33841</v>
      </c>
      <c r="M4" s="69">
        <v>23</v>
      </c>
      <c r="N4" s="69">
        <v>0</v>
      </c>
      <c r="O4" s="69">
        <v>0</v>
      </c>
      <c r="P4" s="69">
        <v>803.18</v>
      </c>
      <c r="Q4" s="69">
        <v>307.72000000000003</v>
      </c>
      <c r="R4" s="69">
        <v>0</v>
      </c>
      <c r="S4" s="69">
        <v>0</v>
      </c>
      <c r="T4" s="69">
        <v>0</v>
      </c>
      <c r="U4" s="69">
        <v>0</v>
      </c>
      <c r="V4" s="69">
        <v>0</v>
      </c>
      <c r="W4" s="69">
        <v>0</v>
      </c>
      <c r="X4" s="69">
        <v>0</v>
      </c>
      <c r="Y4" s="69">
        <v>0</v>
      </c>
      <c r="Z4" s="69">
        <v>0</v>
      </c>
      <c r="AA4" s="69">
        <v>0</v>
      </c>
      <c r="AB4" s="69">
        <v>0</v>
      </c>
      <c r="AC4" s="69">
        <v>0</v>
      </c>
      <c r="AD4" s="69">
        <v>0</v>
      </c>
      <c r="AE4" s="69">
        <v>0</v>
      </c>
      <c r="AF4" s="69">
        <v>6838819</v>
      </c>
      <c r="AG4" s="69">
        <v>-6838819</v>
      </c>
      <c r="AH4" s="69">
        <v>0</v>
      </c>
      <c r="AI4" s="69">
        <v>0</v>
      </c>
      <c r="AJ4" s="69">
        <v>12</v>
      </c>
      <c r="AK4" s="69">
        <v>-12</v>
      </c>
      <c r="AL4" s="69">
        <v>103866</v>
      </c>
      <c r="AM4" s="69">
        <v>74117</v>
      </c>
      <c r="AN4" s="69">
        <v>-103866</v>
      </c>
      <c r="AO4" s="69">
        <v>33</v>
      </c>
      <c r="AP4" s="69">
        <v>-33</v>
      </c>
      <c r="AQ4" s="69">
        <v>7509265</v>
      </c>
      <c r="AR4" s="69">
        <v>94970</v>
      </c>
      <c r="AS4" s="69">
        <v>4944291</v>
      </c>
      <c r="AT4" s="69">
        <v>78896</v>
      </c>
      <c r="AU4" s="69">
        <v>0</v>
      </c>
      <c r="AV4" s="69">
        <v>53</v>
      </c>
      <c r="AW4" s="69">
        <v>0</v>
      </c>
      <c r="AX4" s="69">
        <v>0</v>
      </c>
      <c r="AY4" s="69">
        <v>0</v>
      </c>
      <c r="AZ4" s="69">
        <v>0</v>
      </c>
      <c r="BA4" s="69">
        <v>569901.58333333337</v>
      </c>
      <c r="BB4" s="69">
        <v>0</v>
      </c>
      <c r="BC4" s="69">
        <v>-569901.58333333337</v>
      </c>
      <c r="BD4" s="69">
        <v>0</v>
      </c>
      <c r="BE4" s="69">
        <v>65.842710800454427</v>
      </c>
      <c r="BF4" s="69">
        <v>-65.842710800454427</v>
      </c>
      <c r="BG4" s="69">
        <v>207236.93939393939</v>
      </c>
      <c r="BH4" s="69">
        <v>0</v>
      </c>
      <c r="BI4" s="69">
        <v>-207236.93939393939</v>
      </c>
      <c r="BJ4" s="69">
        <v>4.3945712396619374E-6</v>
      </c>
      <c r="BK4" s="69">
        <v>0</v>
      </c>
      <c r="BL4" s="69">
        <v>72.010308518479519</v>
      </c>
      <c r="BM4" s="69">
        <v>-72.010308518479519</v>
      </c>
      <c r="BN4" s="69">
        <v>0</v>
      </c>
      <c r="BO4" s="69">
        <v>1.3831748576287277</v>
      </c>
      <c r="BP4" s="69">
        <v>-1.3831748576287277</v>
      </c>
      <c r="BQ4" s="69">
        <v>1383.1748576287278</v>
      </c>
      <c r="BR4" s="69">
        <v>-1383.1748576287278</v>
      </c>
      <c r="BS4" s="69">
        <v>0</v>
      </c>
      <c r="BT4" s="69">
        <v>0</v>
      </c>
      <c r="BU4" s="69">
        <v>1488.6037735849056</v>
      </c>
      <c r="BV4" s="69">
        <v>1.3831713223597782E-2</v>
      </c>
    </row>
    <row r="5" spans="1:74">
      <c r="A5" s="113" t="s">
        <v>1034</v>
      </c>
      <c r="B5" s="69" t="s">
        <v>184</v>
      </c>
      <c r="C5" s="69" t="s">
        <v>391</v>
      </c>
      <c r="D5" s="69" t="s">
        <v>391</v>
      </c>
      <c r="E5" s="69" t="s">
        <v>721</v>
      </c>
      <c r="F5" s="69">
        <v>0</v>
      </c>
      <c r="G5" s="69">
        <v>0</v>
      </c>
      <c r="H5" s="69">
        <v>20557</v>
      </c>
      <c r="I5" s="69">
        <v>26</v>
      </c>
      <c r="J5" s="69">
        <v>6</v>
      </c>
      <c r="K5" s="69">
        <v>26548</v>
      </c>
      <c r="L5" s="69">
        <v>26090</v>
      </c>
      <c r="M5" s="69">
        <v>16</v>
      </c>
      <c r="N5" s="69">
        <v>0</v>
      </c>
      <c r="O5" s="69">
        <v>0</v>
      </c>
      <c r="P5" s="69">
        <v>774.33</v>
      </c>
      <c r="Q5" s="69">
        <v>428.27</v>
      </c>
      <c r="R5" s="69">
        <v>0</v>
      </c>
      <c r="S5" s="69">
        <v>0</v>
      </c>
      <c r="T5" s="69">
        <v>0</v>
      </c>
      <c r="U5" s="69">
        <v>0</v>
      </c>
      <c r="V5" s="69">
        <v>0</v>
      </c>
      <c r="W5" s="69">
        <v>0</v>
      </c>
      <c r="X5" s="69">
        <v>0</v>
      </c>
      <c r="Y5" s="69">
        <v>0</v>
      </c>
      <c r="Z5" s="69">
        <v>0</v>
      </c>
      <c r="AA5" s="69">
        <v>0</v>
      </c>
      <c r="AB5" s="69">
        <v>0</v>
      </c>
      <c r="AC5" s="69">
        <v>0</v>
      </c>
      <c r="AD5" s="69">
        <v>0</v>
      </c>
      <c r="AE5" s="69">
        <v>0</v>
      </c>
      <c r="AF5" s="69">
        <v>7475566</v>
      </c>
      <c r="AG5" s="69">
        <v>-7475566</v>
      </c>
      <c r="AH5" s="69">
        <v>0</v>
      </c>
      <c r="AI5" s="69">
        <v>0</v>
      </c>
      <c r="AJ5" s="69">
        <v>13</v>
      </c>
      <c r="AK5" s="69">
        <v>-13</v>
      </c>
      <c r="AL5" s="69">
        <v>111321</v>
      </c>
      <c r="AM5" s="69">
        <v>79816</v>
      </c>
      <c r="AN5" s="69">
        <v>-111321</v>
      </c>
      <c r="AO5" s="69">
        <v>35</v>
      </c>
      <c r="AP5" s="69">
        <v>-35</v>
      </c>
      <c r="AQ5" s="69">
        <v>8111695</v>
      </c>
      <c r="AR5" s="69">
        <v>100862</v>
      </c>
      <c r="AS5" s="69">
        <v>5340273</v>
      </c>
      <c r="AT5" s="69">
        <v>99453</v>
      </c>
      <c r="AU5" s="69">
        <v>0</v>
      </c>
      <c r="AV5" s="69">
        <v>69</v>
      </c>
      <c r="AW5" s="69">
        <v>0</v>
      </c>
      <c r="AX5" s="69">
        <v>0</v>
      </c>
      <c r="AY5" s="69">
        <v>0</v>
      </c>
      <c r="AZ5" s="69">
        <v>0</v>
      </c>
      <c r="BA5" s="69">
        <v>575043.5384615385</v>
      </c>
      <c r="BB5" s="69">
        <v>0</v>
      </c>
      <c r="BC5" s="69">
        <v>-575043.5384615385</v>
      </c>
      <c r="BD5" s="69">
        <v>0</v>
      </c>
      <c r="BE5" s="69">
        <v>67.153241526755963</v>
      </c>
      <c r="BF5" s="69">
        <v>-67.153241526755963</v>
      </c>
      <c r="BG5" s="69">
        <v>213587.6</v>
      </c>
      <c r="BH5" s="69">
        <v>0</v>
      </c>
      <c r="BI5" s="69">
        <v>-213587.6</v>
      </c>
      <c r="BJ5" s="69">
        <v>4.3147578896889001E-6</v>
      </c>
      <c r="BK5" s="69">
        <v>0</v>
      </c>
      <c r="BL5" s="69">
        <v>74.116773413178407</v>
      </c>
      <c r="BM5" s="69">
        <v>-74.116773413178407</v>
      </c>
      <c r="BN5" s="69">
        <v>0</v>
      </c>
      <c r="BO5" s="69">
        <v>1.3998471613717127</v>
      </c>
      <c r="BP5" s="69">
        <v>-1.3998471613717127</v>
      </c>
      <c r="BQ5" s="69">
        <v>1399.8471613717127</v>
      </c>
      <c r="BR5" s="69">
        <v>-1399.8471613717127</v>
      </c>
      <c r="BS5" s="69">
        <v>0</v>
      </c>
      <c r="BT5" s="69">
        <v>0</v>
      </c>
      <c r="BU5" s="69">
        <v>1441.3478260869565</v>
      </c>
      <c r="BV5" s="69">
        <v>1.3723518943944515E-2</v>
      </c>
    </row>
    <row r="6" spans="1:74">
      <c r="A6" s="113" t="s">
        <v>1035</v>
      </c>
      <c r="B6" s="69" t="s">
        <v>184</v>
      </c>
      <c r="C6" s="69" t="s">
        <v>391</v>
      </c>
      <c r="D6" s="69" t="s">
        <v>391</v>
      </c>
      <c r="E6" s="69" t="s">
        <v>721</v>
      </c>
      <c r="F6" s="69">
        <v>0</v>
      </c>
      <c r="G6" s="69">
        <v>0</v>
      </c>
      <c r="H6" s="69">
        <v>28965</v>
      </c>
      <c r="I6" s="69">
        <v>38</v>
      </c>
      <c r="J6" s="69">
        <v>5</v>
      </c>
      <c r="K6" s="69">
        <v>39502</v>
      </c>
      <c r="L6" s="69">
        <v>38988</v>
      </c>
      <c r="M6" s="69">
        <v>16</v>
      </c>
      <c r="N6" s="69">
        <v>0</v>
      </c>
      <c r="O6" s="69">
        <v>0</v>
      </c>
      <c r="P6" s="69">
        <v>733.25</v>
      </c>
      <c r="Q6" s="69">
        <v>546.51</v>
      </c>
      <c r="R6" s="69">
        <v>0</v>
      </c>
      <c r="S6" s="69">
        <v>0</v>
      </c>
      <c r="T6" s="69">
        <v>0</v>
      </c>
      <c r="U6" s="69">
        <v>0</v>
      </c>
      <c r="V6" s="69">
        <v>0</v>
      </c>
      <c r="W6" s="69">
        <v>0</v>
      </c>
      <c r="X6" s="69">
        <v>0</v>
      </c>
      <c r="Y6" s="69">
        <v>0</v>
      </c>
      <c r="Z6" s="69">
        <v>0</v>
      </c>
      <c r="AA6" s="69">
        <v>0</v>
      </c>
      <c r="AB6" s="69">
        <v>0</v>
      </c>
      <c r="AC6" s="69">
        <v>0</v>
      </c>
      <c r="AD6" s="69">
        <v>0</v>
      </c>
      <c r="AE6" s="69">
        <v>0</v>
      </c>
      <c r="AF6" s="69">
        <v>8142874</v>
      </c>
      <c r="AG6" s="69">
        <v>-8142874</v>
      </c>
      <c r="AH6" s="69">
        <v>0</v>
      </c>
      <c r="AI6" s="69">
        <v>0</v>
      </c>
      <c r="AJ6" s="69">
        <v>14</v>
      </c>
      <c r="AK6" s="69">
        <v>-14</v>
      </c>
      <c r="AL6" s="69">
        <v>119094</v>
      </c>
      <c r="AM6" s="69">
        <v>85947</v>
      </c>
      <c r="AN6" s="69">
        <v>-119094</v>
      </c>
      <c r="AO6" s="69">
        <v>37</v>
      </c>
      <c r="AP6" s="69">
        <v>-37</v>
      </c>
      <c r="AQ6" s="69">
        <v>8815296</v>
      </c>
      <c r="AR6" s="69">
        <v>107201</v>
      </c>
      <c r="AS6" s="69">
        <v>5801400</v>
      </c>
      <c r="AT6" s="69">
        <v>128418</v>
      </c>
      <c r="AU6" s="69">
        <v>0</v>
      </c>
      <c r="AV6" s="69">
        <v>85</v>
      </c>
      <c r="AW6" s="69">
        <v>0</v>
      </c>
      <c r="AX6" s="69">
        <v>0</v>
      </c>
      <c r="AY6" s="69">
        <v>0</v>
      </c>
      <c r="AZ6" s="69">
        <v>0</v>
      </c>
      <c r="BA6" s="69">
        <v>581633.85714285716</v>
      </c>
      <c r="BB6" s="69">
        <v>0</v>
      </c>
      <c r="BC6" s="69">
        <v>-581633.85714285716</v>
      </c>
      <c r="BD6" s="69">
        <v>0</v>
      </c>
      <c r="BE6" s="69">
        <v>68.373503283120897</v>
      </c>
      <c r="BF6" s="69">
        <v>-68.373503283120897</v>
      </c>
      <c r="BG6" s="69">
        <v>220077.67567567568</v>
      </c>
      <c r="BH6" s="69">
        <v>0</v>
      </c>
      <c r="BI6" s="69">
        <v>-220077.67567567568</v>
      </c>
      <c r="BJ6" s="69">
        <v>4.1972498711330854E-6</v>
      </c>
      <c r="BK6" s="69">
        <v>0</v>
      </c>
      <c r="BL6" s="69">
        <v>75.958936950215019</v>
      </c>
      <c r="BM6" s="69">
        <v>-75.958936950215019</v>
      </c>
      <c r="BN6" s="69">
        <v>0</v>
      </c>
      <c r="BO6" s="69">
        <v>1.4036049918985072</v>
      </c>
      <c r="BP6" s="69">
        <v>-1.4036049918985072</v>
      </c>
      <c r="BQ6" s="69">
        <v>1403.6049918985073</v>
      </c>
      <c r="BR6" s="69">
        <v>-1403.6049918985073</v>
      </c>
      <c r="BS6" s="69">
        <v>0</v>
      </c>
      <c r="BT6" s="69">
        <v>0</v>
      </c>
      <c r="BU6" s="69">
        <v>1510.8</v>
      </c>
      <c r="BV6" s="69">
        <v>1.3509926382506044E-2</v>
      </c>
    </row>
    <row r="7" spans="1:74">
      <c r="A7" s="113" t="s">
        <v>1036</v>
      </c>
      <c r="B7" s="69" t="s">
        <v>184</v>
      </c>
      <c r="C7" s="69" t="s">
        <v>389</v>
      </c>
      <c r="D7" s="69" t="s">
        <v>179</v>
      </c>
      <c r="E7" s="69" t="s">
        <v>179</v>
      </c>
      <c r="F7" s="69">
        <v>0</v>
      </c>
      <c r="G7" s="69">
        <v>0</v>
      </c>
      <c r="H7" s="69">
        <v>19301</v>
      </c>
      <c r="I7" s="69">
        <v>161</v>
      </c>
      <c r="J7" s="69">
        <v>0</v>
      </c>
      <c r="K7" s="69">
        <v>29498</v>
      </c>
      <c r="L7" s="69">
        <v>29195</v>
      </c>
      <c r="M7" s="69">
        <v>875</v>
      </c>
      <c r="N7" s="69">
        <v>0</v>
      </c>
      <c r="O7" s="69">
        <v>1</v>
      </c>
      <c r="P7" s="69">
        <v>654.32000000000005</v>
      </c>
      <c r="Q7" s="69">
        <v>7.34</v>
      </c>
      <c r="R7" s="69">
        <v>1200000</v>
      </c>
      <c r="S7" s="69">
        <v>0</v>
      </c>
      <c r="T7" s="69">
        <v>0</v>
      </c>
      <c r="U7" s="69">
        <v>0</v>
      </c>
      <c r="V7" s="69">
        <v>0</v>
      </c>
      <c r="W7" s="69">
        <v>0</v>
      </c>
      <c r="X7" s="69">
        <v>0</v>
      </c>
      <c r="Y7" s="69">
        <v>0</v>
      </c>
      <c r="Z7" s="69">
        <v>0</v>
      </c>
      <c r="AA7" s="69">
        <v>0</v>
      </c>
      <c r="AB7" s="69">
        <v>1690141</v>
      </c>
      <c r="AC7" s="69">
        <v>0</v>
      </c>
      <c r="AD7" s="69">
        <v>710</v>
      </c>
      <c r="AE7" s="69">
        <v>0</v>
      </c>
      <c r="AF7" s="69">
        <v>19301</v>
      </c>
      <c r="AG7" s="69">
        <v>1180699</v>
      </c>
      <c r="AH7" s="69">
        <v>0</v>
      </c>
      <c r="AI7" s="69">
        <v>0</v>
      </c>
      <c r="AJ7" s="69">
        <v>1</v>
      </c>
      <c r="AK7" s="69">
        <v>-1</v>
      </c>
      <c r="AL7" s="69">
        <v>161</v>
      </c>
      <c r="AM7" s="69">
        <v>0</v>
      </c>
      <c r="AN7" s="69">
        <v>-161</v>
      </c>
      <c r="AO7" s="69">
        <v>0</v>
      </c>
      <c r="AP7" s="69">
        <v>0</v>
      </c>
      <c r="AQ7" s="69">
        <v>29498</v>
      </c>
      <c r="AR7" s="69">
        <v>875</v>
      </c>
      <c r="AS7" s="69">
        <v>29195</v>
      </c>
      <c r="AT7" s="69">
        <v>19301</v>
      </c>
      <c r="AU7" s="69">
        <v>0</v>
      </c>
      <c r="AV7" s="69">
        <v>875</v>
      </c>
      <c r="AW7" s="69">
        <v>1.6084166666666667E-2</v>
      </c>
      <c r="AX7" s="69">
        <v>0</v>
      </c>
      <c r="AY7" s="69">
        <v>0</v>
      </c>
      <c r="AZ7" s="69">
        <v>0</v>
      </c>
      <c r="BA7" s="69">
        <v>19301</v>
      </c>
      <c r="BB7" s="69">
        <v>0</v>
      </c>
      <c r="BC7" s="69">
        <v>-19301</v>
      </c>
      <c r="BD7" s="69">
        <v>0</v>
      </c>
      <c r="BE7" s="69">
        <v>119.88198757763975</v>
      </c>
      <c r="BF7" s="69">
        <v>-119.88198757763975</v>
      </c>
      <c r="BG7" s="69">
        <v>0</v>
      </c>
      <c r="BH7" s="69">
        <v>0</v>
      </c>
      <c r="BI7" s="69">
        <v>0</v>
      </c>
      <c r="BJ7" s="69">
        <v>0</v>
      </c>
      <c r="BK7" s="69">
        <v>0</v>
      </c>
      <c r="BL7" s="69">
        <v>22.058285714285713</v>
      </c>
      <c r="BM7" s="69">
        <v>-22.058285714285713</v>
      </c>
      <c r="BN7" s="69">
        <v>1.7273706749910214E-2</v>
      </c>
      <c r="BO7" s="69">
        <v>0.66110635382771021</v>
      </c>
      <c r="BP7" s="69">
        <v>-0.66110635382771021</v>
      </c>
      <c r="BQ7" s="69">
        <v>661.10635382771022</v>
      </c>
      <c r="BR7" s="69">
        <v>48.893646172289777</v>
      </c>
      <c r="BS7" s="69">
        <v>0</v>
      </c>
      <c r="BT7" s="69">
        <v>0</v>
      </c>
      <c r="BU7" s="69">
        <v>22.058285714285713</v>
      </c>
      <c r="BV7" s="69">
        <v>5.457997152349312E-3</v>
      </c>
    </row>
    <row r="8" spans="1:74">
      <c r="A8" s="113" t="s">
        <v>1037</v>
      </c>
      <c r="B8" s="69" t="s">
        <v>184</v>
      </c>
      <c r="C8" s="69" t="s">
        <v>389</v>
      </c>
      <c r="D8" s="69" t="s">
        <v>179</v>
      </c>
      <c r="E8" s="69" t="s">
        <v>179</v>
      </c>
      <c r="F8" s="69">
        <v>0</v>
      </c>
      <c r="G8" s="69">
        <v>0</v>
      </c>
      <c r="H8" s="69">
        <v>39302</v>
      </c>
      <c r="I8" s="69">
        <v>312</v>
      </c>
      <c r="J8" s="69">
        <v>0</v>
      </c>
      <c r="K8" s="69">
        <v>57199</v>
      </c>
      <c r="L8" s="69">
        <v>56358</v>
      </c>
      <c r="M8" s="69">
        <v>1803</v>
      </c>
      <c r="N8" s="69">
        <v>1</v>
      </c>
      <c r="O8" s="69">
        <v>0</v>
      </c>
      <c r="P8" s="69">
        <v>687.11</v>
      </c>
      <c r="Q8" s="69">
        <v>7.26</v>
      </c>
      <c r="R8" s="69">
        <v>1200000</v>
      </c>
      <c r="S8" s="69">
        <v>0</v>
      </c>
      <c r="T8" s="69">
        <v>0</v>
      </c>
      <c r="U8" s="69">
        <v>0</v>
      </c>
      <c r="V8" s="69">
        <v>0</v>
      </c>
      <c r="W8" s="69">
        <v>0</v>
      </c>
      <c r="X8" s="69">
        <v>0</v>
      </c>
      <c r="Y8" s="69">
        <v>0</v>
      </c>
      <c r="Z8" s="69">
        <v>0</v>
      </c>
      <c r="AA8" s="69">
        <v>0</v>
      </c>
      <c r="AB8" s="69">
        <v>1690141</v>
      </c>
      <c r="AC8" s="69">
        <v>0</v>
      </c>
      <c r="AD8" s="69">
        <v>710</v>
      </c>
      <c r="AE8" s="69">
        <v>0</v>
      </c>
      <c r="AF8" s="69">
        <v>58603</v>
      </c>
      <c r="AG8" s="69">
        <v>1141397</v>
      </c>
      <c r="AH8" s="69">
        <v>0</v>
      </c>
      <c r="AI8" s="69">
        <v>0</v>
      </c>
      <c r="AJ8" s="69">
        <v>1</v>
      </c>
      <c r="AK8" s="69">
        <v>-1</v>
      </c>
      <c r="AL8" s="69">
        <v>473</v>
      </c>
      <c r="AM8" s="69">
        <v>0</v>
      </c>
      <c r="AN8" s="69">
        <v>-473</v>
      </c>
      <c r="AO8" s="69">
        <v>1</v>
      </c>
      <c r="AP8" s="69">
        <v>-1</v>
      </c>
      <c r="AQ8" s="69">
        <v>86697</v>
      </c>
      <c r="AR8" s="69">
        <v>2678</v>
      </c>
      <c r="AS8" s="69">
        <v>85553</v>
      </c>
      <c r="AT8" s="69">
        <v>58603</v>
      </c>
      <c r="AU8" s="69">
        <v>0</v>
      </c>
      <c r="AV8" s="69">
        <v>2678</v>
      </c>
      <c r="AW8" s="69">
        <v>4.8835833333333335E-2</v>
      </c>
      <c r="AX8" s="69">
        <v>0</v>
      </c>
      <c r="AY8" s="69">
        <v>0</v>
      </c>
      <c r="AZ8" s="69">
        <v>0</v>
      </c>
      <c r="BA8" s="69">
        <v>58603</v>
      </c>
      <c r="BB8" s="69">
        <v>0</v>
      </c>
      <c r="BC8" s="69">
        <v>-58603</v>
      </c>
      <c r="BD8" s="69">
        <v>0</v>
      </c>
      <c r="BE8" s="69">
        <v>123.89640591966173</v>
      </c>
      <c r="BF8" s="69">
        <v>-123.89640591966173</v>
      </c>
      <c r="BG8" s="69">
        <v>58603</v>
      </c>
      <c r="BH8" s="69">
        <v>0</v>
      </c>
      <c r="BI8" s="69">
        <v>-58603</v>
      </c>
      <c r="BJ8" s="69">
        <v>1.1534424489890077E-5</v>
      </c>
      <c r="BK8" s="69">
        <v>0</v>
      </c>
      <c r="BL8" s="69">
        <v>21.883121732636297</v>
      </c>
      <c r="BM8" s="69">
        <v>-21.883121732636297</v>
      </c>
      <c r="BN8" s="69">
        <v>5.0618853693271744E-2</v>
      </c>
      <c r="BO8" s="69">
        <v>0.68499059062803169</v>
      </c>
      <c r="BP8" s="69">
        <v>-0.68499059062803169</v>
      </c>
      <c r="BQ8" s="69">
        <v>684.99059062803167</v>
      </c>
      <c r="BR8" s="69">
        <v>25.009409371968331</v>
      </c>
      <c r="BS8" s="69">
        <v>0</v>
      </c>
      <c r="BT8" s="69">
        <v>0</v>
      </c>
      <c r="BU8" s="69">
        <v>21.883121732636297</v>
      </c>
      <c r="BV8" s="69">
        <v>5.4557827837180065E-3</v>
      </c>
    </row>
    <row r="9" spans="1:74">
      <c r="A9" s="113" t="s">
        <v>1038</v>
      </c>
      <c r="B9" s="69" t="s">
        <v>184</v>
      </c>
      <c r="C9" s="69" t="s">
        <v>389</v>
      </c>
      <c r="D9" s="69" t="s">
        <v>179</v>
      </c>
      <c r="E9" s="69" t="s">
        <v>179</v>
      </c>
      <c r="F9" s="69">
        <v>0</v>
      </c>
      <c r="G9" s="69">
        <v>0</v>
      </c>
      <c r="H9" s="69">
        <v>40402</v>
      </c>
      <c r="I9" s="69">
        <v>354</v>
      </c>
      <c r="J9" s="69">
        <v>1</v>
      </c>
      <c r="K9" s="69">
        <v>55994</v>
      </c>
      <c r="L9" s="69">
        <v>54984</v>
      </c>
      <c r="M9" s="69">
        <v>1697</v>
      </c>
      <c r="N9" s="69">
        <v>1</v>
      </c>
      <c r="O9" s="69">
        <v>1</v>
      </c>
      <c r="P9" s="69">
        <v>721.54</v>
      </c>
      <c r="Q9" s="69">
        <v>7.93</v>
      </c>
      <c r="R9" s="69">
        <v>1200000</v>
      </c>
      <c r="S9" s="69">
        <v>0</v>
      </c>
      <c r="T9" s="69">
        <v>0</v>
      </c>
      <c r="U9" s="69">
        <v>0</v>
      </c>
      <c r="V9" s="69">
        <v>0</v>
      </c>
      <c r="W9" s="69">
        <v>0</v>
      </c>
      <c r="X9" s="69">
        <v>0</v>
      </c>
      <c r="Y9" s="69">
        <v>0</v>
      </c>
      <c r="Z9" s="69">
        <v>0</v>
      </c>
      <c r="AA9" s="69">
        <v>0</v>
      </c>
      <c r="AB9" s="69">
        <v>1690141</v>
      </c>
      <c r="AC9" s="69">
        <v>0</v>
      </c>
      <c r="AD9" s="69">
        <v>710</v>
      </c>
      <c r="AE9" s="69">
        <v>0</v>
      </c>
      <c r="AF9" s="69">
        <v>99005</v>
      </c>
      <c r="AG9" s="69">
        <v>1100995</v>
      </c>
      <c r="AH9" s="69">
        <v>0</v>
      </c>
      <c r="AI9" s="69">
        <v>0</v>
      </c>
      <c r="AJ9" s="69">
        <v>2</v>
      </c>
      <c r="AK9" s="69">
        <v>-2</v>
      </c>
      <c r="AL9" s="69">
        <v>827</v>
      </c>
      <c r="AM9" s="69">
        <v>1</v>
      </c>
      <c r="AN9" s="69">
        <v>-827</v>
      </c>
      <c r="AO9" s="69">
        <v>2</v>
      </c>
      <c r="AP9" s="69">
        <v>-2</v>
      </c>
      <c r="AQ9" s="69">
        <v>142691</v>
      </c>
      <c r="AR9" s="69">
        <v>4375</v>
      </c>
      <c r="AS9" s="69">
        <v>140537</v>
      </c>
      <c r="AT9" s="69">
        <v>99005</v>
      </c>
      <c r="AU9" s="69">
        <v>0</v>
      </c>
      <c r="AV9" s="69">
        <v>4375</v>
      </c>
      <c r="AW9" s="69">
        <v>8.250416666666667E-2</v>
      </c>
      <c r="AX9" s="69">
        <v>0</v>
      </c>
      <c r="AY9" s="69">
        <v>0</v>
      </c>
      <c r="AZ9" s="69">
        <v>0</v>
      </c>
      <c r="BA9" s="69">
        <v>49502.5</v>
      </c>
      <c r="BB9" s="69">
        <v>0</v>
      </c>
      <c r="BC9" s="69">
        <v>-49502.5</v>
      </c>
      <c r="BD9" s="69">
        <v>0</v>
      </c>
      <c r="BE9" s="69">
        <v>119.71584038694076</v>
      </c>
      <c r="BF9" s="69">
        <v>-119.71584038694076</v>
      </c>
      <c r="BG9" s="69">
        <v>49502.5</v>
      </c>
      <c r="BH9" s="69">
        <v>0</v>
      </c>
      <c r="BI9" s="69">
        <v>-49502.5</v>
      </c>
      <c r="BJ9" s="69">
        <v>1.401630095801417E-5</v>
      </c>
      <c r="BK9" s="69">
        <v>0</v>
      </c>
      <c r="BL9" s="69">
        <v>22.629714285714286</v>
      </c>
      <c r="BM9" s="69">
        <v>-22.629714285714286</v>
      </c>
      <c r="BN9" s="69">
        <v>-22.629714285714286</v>
      </c>
      <c r="BO9" s="69">
        <v>0.70447640123241562</v>
      </c>
      <c r="BP9" s="69">
        <v>-0.70447640123241562</v>
      </c>
      <c r="BQ9" s="69">
        <v>704.47640123241558</v>
      </c>
      <c r="BR9" s="69">
        <v>5.5235987675844171</v>
      </c>
      <c r="BS9" s="69">
        <v>0</v>
      </c>
      <c r="BT9" s="69">
        <v>0</v>
      </c>
      <c r="BU9" s="69">
        <v>22.629714285714286</v>
      </c>
      <c r="BV9" s="69">
        <v>5.7957404461388591E-3</v>
      </c>
    </row>
    <row r="10" spans="1:74">
      <c r="A10" s="113" t="s">
        <v>1039</v>
      </c>
      <c r="B10" s="69" t="s">
        <v>184</v>
      </c>
      <c r="C10" s="69" t="s">
        <v>389</v>
      </c>
      <c r="D10" s="69" t="s">
        <v>179</v>
      </c>
      <c r="E10" s="69" t="s">
        <v>179</v>
      </c>
      <c r="F10" s="69">
        <v>0</v>
      </c>
      <c r="G10" s="69">
        <v>0</v>
      </c>
      <c r="H10" s="69">
        <v>40139</v>
      </c>
      <c r="I10" s="69">
        <v>309</v>
      </c>
      <c r="J10" s="69">
        <v>0</v>
      </c>
      <c r="K10" s="69">
        <v>55231</v>
      </c>
      <c r="L10" s="69">
        <v>54140</v>
      </c>
      <c r="M10" s="69">
        <v>1672</v>
      </c>
      <c r="N10" s="69">
        <v>0</v>
      </c>
      <c r="O10" s="69">
        <v>0</v>
      </c>
      <c r="P10" s="69">
        <v>726.75</v>
      </c>
      <c r="Q10" s="69">
        <v>8</v>
      </c>
      <c r="R10" s="69">
        <v>1200000</v>
      </c>
      <c r="S10" s="69">
        <v>0</v>
      </c>
      <c r="T10" s="69">
        <v>0</v>
      </c>
      <c r="U10" s="69">
        <v>0</v>
      </c>
      <c r="V10" s="69">
        <v>0</v>
      </c>
      <c r="W10" s="69">
        <v>0</v>
      </c>
      <c r="X10" s="69">
        <v>0</v>
      </c>
      <c r="Y10" s="69">
        <v>0</v>
      </c>
      <c r="Z10" s="69">
        <v>0</v>
      </c>
      <c r="AA10" s="69">
        <v>0</v>
      </c>
      <c r="AB10" s="69">
        <v>1690141</v>
      </c>
      <c r="AC10" s="69">
        <v>0</v>
      </c>
      <c r="AD10" s="69">
        <v>710</v>
      </c>
      <c r="AE10" s="69">
        <v>0</v>
      </c>
      <c r="AF10" s="69">
        <v>139144</v>
      </c>
      <c r="AG10" s="69">
        <v>1060856</v>
      </c>
      <c r="AH10" s="69">
        <v>0</v>
      </c>
      <c r="AI10" s="69">
        <v>0</v>
      </c>
      <c r="AJ10" s="69">
        <v>2</v>
      </c>
      <c r="AK10" s="69">
        <v>-2</v>
      </c>
      <c r="AL10" s="69">
        <v>1136</v>
      </c>
      <c r="AM10" s="69">
        <v>1</v>
      </c>
      <c r="AN10" s="69">
        <v>-1136</v>
      </c>
      <c r="AO10" s="69">
        <v>2</v>
      </c>
      <c r="AP10" s="69">
        <v>-2</v>
      </c>
      <c r="AQ10" s="69">
        <v>197922</v>
      </c>
      <c r="AR10" s="69">
        <v>6047</v>
      </c>
      <c r="AS10" s="69">
        <v>194677</v>
      </c>
      <c r="AT10" s="69">
        <v>139144</v>
      </c>
      <c r="AU10" s="69">
        <v>0</v>
      </c>
      <c r="AV10" s="69">
        <v>6047</v>
      </c>
      <c r="AW10" s="69">
        <v>0.11595333333333334</v>
      </c>
      <c r="AX10" s="69">
        <v>0</v>
      </c>
      <c r="AY10" s="69">
        <v>0</v>
      </c>
      <c r="AZ10" s="69">
        <v>0</v>
      </c>
      <c r="BA10" s="69">
        <v>69572</v>
      </c>
      <c r="BB10" s="69">
        <v>0</v>
      </c>
      <c r="BC10" s="69">
        <v>-69572</v>
      </c>
      <c r="BD10" s="69">
        <v>0</v>
      </c>
      <c r="BE10" s="69">
        <v>122.48591549295774</v>
      </c>
      <c r="BF10" s="69">
        <v>-122.48591549295774</v>
      </c>
      <c r="BG10" s="69">
        <v>69572</v>
      </c>
      <c r="BH10" s="69">
        <v>0</v>
      </c>
      <c r="BI10" s="69">
        <v>-69572</v>
      </c>
      <c r="BJ10" s="69">
        <v>1.0104990854983276E-5</v>
      </c>
      <c r="BK10" s="69">
        <v>0</v>
      </c>
      <c r="BL10" s="69">
        <v>23.010418389283942</v>
      </c>
      <c r="BM10" s="69">
        <v>-23.010418389283942</v>
      </c>
      <c r="BN10" s="69">
        <v>0.11518388110814423</v>
      </c>
      <c r="BO10" s="69">
        <v>0.71474288179908263</v>
      </c>
      <c r="BP10" s="69">
        <v>-0.71474288179908263</v>
      </c>
      <c r="BQ10" s="69">
        <v>714.74288179908262</v>
      </c>
      <c r="BR10" s="69">
        <v>-4.7428817990826246</v>
      </c>
      <c r="BS10" s="69">
        <v>0</v>
      </c>
      <c r="BT10" s="69">
        <v>0</v>
      </c>
      <c r="BU10" s="69">
        <v>23.010418389283942</v>
      </c>
      <c r="BV10" s="69">
        <v>5.7396348056305011E-3</v>
      </c>
    </row>
    <row r="11" spans="1:74">
      <c r="A11" s="113" t="s">
        <v>1040</v>
      </c>
      <c r="B11" s="69" t="s">
        <v>184</v>
      </c>
      <c r="C11" s="69" t="s">
        <v>389</v>
      </c>
      <c r="D11" s="69" t="s">
        <v>179</v>
      </c>
      <c r="E11" s="69" t="s">
        <v>179</v>
      </c>
      <c r="F11" s="69">
        <v>0</v>
      </c>
      <c r="G11" s="69">
        <v>0</v>
      </c>
      <c r="H11" s="69">
        <v>39135</v>
      </c>
      <c r="I11" s="69">
        <v>322</v>
      </c>
      <c r="J11" s="69">
        <v>0</v>
      </c>
      <c r="K11" s="69">
        <v>52556</v>
      </c>
      <c r="L11" s="69">
        <v>51987</v>
      </c>
      <c r="M11" s="69">
        <v>1570</v>
      </c>
      <c r="N11" s="69">
        <v>0</v>
      </c>
      <c r="O11" s="69">
        <v>0</v>
      </c>
      <c r="P11" s="69">
        <v>744.63</v>
      </c>
      <c r="Q11" s="69">
        <v>8.31</v>
      </c>
      <c r="R11" s="69">
        <v>1200000</v>
      </c>
      <c r="S11" s="69">
        <v>0</v>
      </c>
      <c r="T11" s="69">
        <v>0</v>
      </c>
      <c r="U11" s="69">
        <v>0</v>
      </c>
      <c r="V11" s="69">
        <v>0</v>
      </c>
      <c r="W11" s="69">
        <v>0</v>
      </c>
      <c r="X11" s="69">
        <v>0</v>
      </c>
      <c r="Y11" s="69">
        <v>0</v>
      </c>
      <c r="Z11" s="69">
        <v>0</v>
      </c>
      <c r="AA11" s="69">
        <v>0</v>
      </c>
      <c r="AB11" s="69">
        <v>1690141</v>
      </c>
      <c r="AC11" s="69">
        <v>0</v>
      </c>
      <c r="AD11" s="69">
        <v>710</v>
      </c>
      <c r="AE11" s="69">
        <v>0</v>
      </c>
      <c r="AF11" s="69">
        <v>178279</v>
      </c>
      <c r="AG11" s="69">
        <v>1021721</v>
      </c>
      <c r="AH11" s="69">
        <v>0</v>
      </c>
      <c r="AI11" s="69">
        <v>0</v>
      </c>
      <c r="AJ11" s="69">
        <v>2</v>
      </c>
      <c r="AK11" s="69">
        <v>-2</v>
      </c>
      <c r="AL11" s="69">
        <v>1458</v>
      </c>
      <c r="AM11" s="69">
        <v>1</v>
      </c>
      <c r="AN11" s="69">
        <v>-1458</v>
      </c>
      <c r="AO11" s="69">
        <v>2</v>
      </c>
      <c r="AP11" s="69">
        <v>-2</v>
      </c>
      <c r="AQ11" s="69">
        <v>250478</v>
      </c>
      <c r="AR11" s="69">
        <v>7617</v>
      </c>
      <c r="AS11" s="69">
        <v>246664</v>
      </c>
      <c r="AT11" s="69">
        <v>178279</v>
      </c>
      <c r="AU11" s="69">
        <v>0</v>
      </c>
      <c r="AV11" s="69">
        <v>7617</v>
      </c>
      <c r="AW11" s="69">
        <v>0.14856583333333334</v>
      </c>
      <c r="AX11" s="69">
        <v>0</v>
      </c>
      <c r="AY11" s="69">
        <v>0</v>
      </c>
      <c r="AZ11" s="69">
        <v>0</v>
      </c>
      <c r="BA11" s="69">
        <v>89139.5</v>
      </c>
      <c r="BB11" s="69">
        <v>0</v>
      </c>
      <c r="BC11" s="69">
        <v>-89139.5</v>
      </c>
      <c r="BD11" s="69">
        <v>0</v>
      </c>
      <c r="BE11" s="69">
        <v>122.27640603566529</v>
      </c>
      <c r="BF11" s="69">
        <v>-122.27640603566529</v>
      </c>
      <c r="BG11" s="69">
        <v>89139.5</v>
      </c>
      <c r="BH11" s="69">
        <v>0</v>
      </c>
      <c r="BI11" s="69">
        <v>-89139.5</v>
      </c>
      <c r="BJ11" s="69">
        <v>7.9847331901404519E-6</v>
      </c>
      <c r="BK11" s="69">
        <v>0</v>
      </c>
      <c r="BL11" s="69">
        <v>23.405408953656295</v>
      </c>
      <c r="BM11" s="69">
        <v>-23.405408953656295</v>
      </c>
      <c r="BN11" s="69">
        <v>0.14594285328857179</v>
      </c>
      <c r="BO11" s="69">
        <v>0.72276051632990623</v>
      </c>
      <c r="BP11" s="69">
        <v>-0.72276051632990623</v>
      </c>
      <c r="BQ11" s="69">
        <v>722.76051632990618</v>
      </c>
      <c r="BR11" s="69">
        <v>-12.760516329906181</v>
      </c>
      <c r="BS11" s="69">
        <v>0</v>
      </c>
      <c r="BT11" s="69">
        <v>0</v>
      </c>
      <c r="BU11" s="69">
        <v>23.405408953656295</v>
      </c>
      <c r="BV11" s="69">
        <v>5.8208704956123894E-3</v>
      </c>
    </row>
    <row r="12" spans="1:74">
      <c r="A12" s="113" t="s">
        <v>1041</v>
      </c>
      <c r="B12" s="69" t="s">
        <v>184</v>
      </c>
      <c r="C12" s="69" t="s">
        <v>389</v>
      </c>
      <c r="D12" s="69" t="s">
        <v>179</v>
      </c>
      <c r="E12" s="69" t="s">
        <v>179</v>
      </c>
      <c r="F12" s="69">
        <v>0</v>
      </c>
      <c r="G12" s="69">
        <v>0</v>
      </c>
      <c r="H12" s="69">
        <v>40986</v>
      </c>
      <c r="I12" s="69">
        <v>367</v>
      </c>
      <c r="J12" s="69">
        <v>0</v>
      </c>
      <c r="K12" s="69">
        <v>58473</v>
      </c>
      <c r="L12" s="69">
        <v>58360</v>
      </c>
      <c r="M12" s="69">
        <v>1935</v>
      </c>
      <c r="N12" s="69">
        <v>0</v>
      </c>
      <c r="O12" s="69">
        <v>0</v>
      </c>
      <c r="P12" s="69">
        <v>700.94</v>
      </c>
      <c r="Q12" s="69">
        <v>7.06</v>
      </c>
      <c r="R12" s="69">
        <v>1200000</v>
      </c>
      <c r="S12" s="69">
        <v>0</v>
      </c>
      <c r="T12" s="69">
        <v>0</v>
      </c>
      <c r="U12" s="69">
        <v>0</v>
      </c>
      <c r="V12" s="69">
        <v>0</v>
      </c>
      <c r="W12" s="69">
        <v>0</v>
      </c>
      <c r="X12" s="69">
        <v>0</v>
      </c>
      <c r="Y12" s="69">
        <v>0</v>
      </c>
      <c r="Z12" s="69">
        <v>0</v>
      </c>
      <c r="AA12" s="69">
        <v>0</v>
      </c>
      <c r="AB12" s="69">
        <v>1690141</v>
      </c>
      <c r="AC12" s="69">
        <v>0</v>
      </c>
      <c r="AD12" s="69">
        <v>710</v>
      </c>
      <c r="AE12" s="69">
        <v>0</v>
      </c>
      <c r="AF12" s="69">
        <v>219265</v>
      </c>
      <c r="AG12" s="69">
        <v>980735</v>
      </c>
      <c r="AH12" s="69">
        <v>0</v>
      </c>
      <c r="AI12" s="69">
        <v>0</v>
      </c>
      <c r="AJ12" s="69">
        <v>2</v>
      </c>
      <c r="AK12" s="69">
        <v>-2</v>
      </c>
      <c r="AL12" s="69">
        <v>1825</v>
      </c>
      <c r="AM12" s="69">
        <v>1</v>
      </c>
      <c r="AN12" s="69">
        <v>-1825</v>
      </c>
      <c r="AO12" s="69">
        <v>2</v>
      </c>
      <c r="AP12" s="69">
        <v>-2</v>
      </c>
      <c r="AQ12" s="69">
        <v>308951</v>
      </c>
      <c r="AR12" s="69">
        <v>9552</v>
      </c>
      <c r="AS12" s="69">
        <v>305024</v>
      </c>
      <c r="AT12" s="69">
        <v>219265</v>
      </c>
      <c r="AU12" s="69">
        <v>0</v>
      </c>
      <c r="AV12" s="69">
        <v>9552</v>
      </c>
      <c r="AW12" s="69">
        <v>0.18272083333333333</v>
      </c>
      <c r="AX12" s="69">
        <v>0</v>
      </c>
      <c r="AY12" s="69">
        <v>0</v>
      </c>
      <c r="AZ12" s="69">
        <v>0</v>
      </c>
      <c r="BA12" s="69">
        <v>109632.5</v>
      </c>
      <c r="BB12" s="69">
        <v>0</v>
      </c>
      <c r="BC12" s="69">
        <v>-109632.5</v>
      </c>
      <c r="BD12" s="69">
        <v>0</v>
      </c>
      <c r="BE12" s="69">
        <v>120.14520547945206</v>
      </c>
      <c r="BF12" s="69">
        <v>-120.14520547945206</v>
      </c>
      <c r="BG12" s="69">
        <v>109632.5</v>
      </c>
      <c r="BH12" s="69">
        <v>0</v>
      </c>
      <c r="BI12" s="69">
        <v>-109632.5</v>
      </c>
      <c r="BJ12" s="69">
        <v>6.4735184543827337E-6</v>
      </c>
      <c r="BK12" s="69">
        <v>0</v>
      </c>
      <c r="BL12" s="69">
        <v>22.954878559463985</v>
      </c>
      <c r="BM12" s="69">
        <v>-22.954878559463985</v>
      </c>
      <c r="BN12" s="69">
        <v>0.1804725167900193</v>
      </c>
      <c r="BO12" s="69">
        <v>0.71884507448594204</v>
      </c>
      <c r="BP12" s="69">
        <v>-0.71884507448594204</v>
      </c>
      <c r="BQ12" s="69">
        <v>718.84507448594206</v>
      </c>
      <c r="BR12" s="69">
        <v>-8.8450744859420638</v>
      </c>
      <c r="BS12" s="69">
        <v>0</v>
      </c>
      <c r="BT12" s="69">
        <v>0</v>
      </c>
      <c r="BU12" s="69">
        <v>22.954878559463985</v>
      </c>
      <c r="BV12" s="69">
        <v>5.9070855896242447E-3</v>
      </c>
    </row>
    <row r="13" spans="1:74">
      <c r="A13" s="113" t="s">
        <v>1042</v>
      </c>
      <c r="B13" s="69" t="s">
        <v>184</v>
      </c>
      <c r="C13" s="69" t="s">
        <v>389</v>
      </c>
      <c r="D13" s="69" t="s">
        <v>179</v>
      </c>
      <c r="E13" s="69" t="s">
        <v>179</v>
      </c>
      <c r="F13" s="69">
        <v>0</v>
      </c>
      <c r="G13" s="69">
        <v>0</v>
      </c>
      <c r="H13" s="69">
        <v>43628</v>
      </c>
      <c r="I13" s="69">
        <v>411</v>
      </c>
      <c r="J13" s="69">
        <v>0</v>
      </c>
      <c r="K13" s="69">
        <v>65827</v>
      </c>
      <c r="L13" s="69">
        <v>65507</v>
      </c>
      <c r="M13" s="69">
        <v>2043</v>
      </c>
      <c r="N13" s="69">
        <v>1</v>
      </c>
      <c r="O13" s="69">
        <v>0</v>
      </c>
      <c r="P13" s="69">
        <v>662.77</v>
      </c>
      <c r="Q13" s="69">
        <v>7.12</v>
      </c>
      <c r="R13" s="69">
        <v>1200000</v>
      </c>
      <c r="S13" s="69">
        <v>0</v>
      </c>
      <c r="T13" s="69">
        <v>0</v>
      </c>
      <c r="U13" s="69">
        <v>0</v>
      </c>
      <c r="V13" s="69">
        <v>0</v>
      </c>
      <c r="W13" s="69">
        <v>0</v>
      </c>
      <c r="X13" s="69">
        <v>0</v>
      </c>
      <c r="Y13" s="69">
        <v>0</v>
      </c>
      <c r="Z13" s="69">
        <v>0</v>
      </c>
      <c r="AA13" s="69">
        <v>0</v>
      </c>
      <c r="AB13" s="69">
        <v>1690141</v>
      </c>
      <c r="AC13" s="69">
        <v>0</v>
      </c>
      <c r="AD13" s="69">
        <v>710</v>
      </c>
      <c r="AE13" s="69">
        <v>0</v>
      </c>
      <c r="AF13" s="69">
        <v>262893</v>
      </c>
      <c r="AG13" s="69">
        <v>937107</v>
      </c>
      <c r="AH13" s="69">
        <v>0</v>
      </c>
      <c r="AI13" s="69">
        <v>0</v>
      </c>
      <c r="AJ13" s="69">
        <v>2</v>
      </c>
      <c r="AK13" s="69">
        <v>-2</v>
      </c>
      <c r="AL13" s="69">
        <v>2236</v>
      </c>
      <c r="AM13" s="69">
        <v>1</v>
      </c>
      <c r="AN13" s="69">
        <v>-2236</v>
      </c>
      <c r="AO13" s="69">
        <v>3</v>
      </c>
      <c r="AP13" s="69">
        <v>-3</v>
      </c>
      <c r="AQ13" s="69">
        <v>374778</v>
      </c>
      <c r="AR13" s="69">
        <v>11595</v>
      </c>
      <c r="AS13" s="69">
        <v>370531</v>
      </c>
      <c r="AT13" s="69">
        <v>262893</v>
      </c>
      <c r="AU13" s="69">
        <v>0</v>
      </c>
      <c r="AV13" s="69">
        <v>11595</v>
      </c>
      <c r="AW13" s="69">
        <v>0.21907750000000001</v>
      </c>
      <c r="AX13" s="69">
        <v>0</v>
      </c>
      <c r="AY13" s="69">
        <v>0</v>
      </c>
      <c r="AZ13" s="69">
        <v>0</v>
      </c>
      <c r="BA13" s="69">
        <v>131446.5</v>
      </c>
      <c r="BB13" s="69">
        <v>0</v>
      </c>
      <c r="BC13" s="69">
        <v>-131446.5</v>
      </c>
      <c r="BD13" s="69">
        <v>0</v>
      </c>
      <c r="BE13" s="69">
        <v>117.57289803220036</v>
      </c>
      <c r="BF13" s="69">
        <v>-117.57289803220036</v>
      </c>
      <c r="BG13" s="69">
        <v>87631</v>
      </c>
      <c r="BH13" s="69">
        <v>0</v>
      </c>
      <c r="BI13" s="69">
        <v>-87631</v>
      </c>
      <c r="BJ13" s="69">
        <v>8.0047388053727807E-6</v>
      </c>
      <c r="BK13" s="69">
        <v>0</v>
      </c>
      <c r="BL13" s="69">
        <v>22.672962483829238</v>
      </c>
      <c r="BM13" s="69">
        <v>-22.672962483829238</v>
      </c>
      <c r="BN13" s="69">
        <v>0.21923082157050802</v>
      </c>
      <c r="BO13" s="69">
        <v>0.70950338838045934</v>
      </c>
      <c r="BP13" s="69">
        <v>-0.70950338838045934</v>
      </c>
      <c r="BQ13" s="69">
        <v>709.50338838045934</v>
      </c>
      <c r="BR13" s="69">
        <v>0.49661161954065847</v>
      </c>
      <c r="BS13" s="69">
        <v>0</v>
      </c>
      <c r="BT13" s="69">
        <v>0</v>
      </c>
      <c r="BU13" s="69">
        <v>22.672962483829238</v>
      </c>
      <c r="BV13" s="69">
        <v>5.9661986562711796E-3</v>
      </c>
    </row>
    <row r="14" spans="1:74">
      <c r="A14" s="113" t="s">
        <v>1043</v>
      </c>
      <c r="B14" s="69" t="s">
        <v>184</v>
      </c>
      <c r="C14" s="69" t="s">
        <v>389</v>
      </c>
      <c r="D14" s="69" t="s">
        <v>179</v>
      </c>
      <c r="E14" s="69" t="s">
        <v>179</v>
      </c>
      <c r="F14" s="69">
        <v>0</v>
      </c>
      <c r="G14" s="69">
        <v>0</v>
      </c>
      <c r="H14" s="69">
        <v>40619</v>
      </c>
      <c r="I14" s="69">
        <v>269</v>
      </c>
      <c r="J14" s="69">
        <v>0</v>
      </c>
      <c r="K14" s="69">
        <v>57937</v>
      </c>
      <c r="L14" s="69">
        <v>57294</v>
      </c>
      <c r="M14" s="69">
        <v>1560</v>
      </c>
      <c r="N14" s="69">
        <v>0</v>
      </c>
      <c r="O14" s="69">
        <v>1</v>
      </c>
      <c r="P14" s="69">
        <v>701.09</v>
      </c>
      <c r="Q14" s="69">
        <v>8.67</v>
      </c>
      <c r="R14" s="69">
        <v>1200000</v>
      </c>
      <c r="S14" s="69">
        <v>0</v>
      </c>
      <c r="T14" s="69">
        <v>0</v>
      </c>
      <c r="U14" s="69">
        <v>0</v>
      </c>
      <c r="V14" s="69">
        <v>0</v>
      </c>
      <c r="W14" s="69">
        <v>0</v>
      </c>
      <c r="X14" s="69">
        <v>0</v>
      </c>
      <c r="Y14" s="69">
        <v>0</v>
      </c>
      <c r="Z14" s="69">
        <v>0</v>
      </c>
      <c r="AA14" s="69">
        <v>0</v>
      </c>
      <c r="AB14" s="69">
        <v>1690141</v>
      </c>
      <c r="AC14" s="69">
        <v>0</v>
      </c>
      <c r="AD14" s="69">
        <v>710</v>
      </c>
      <c r="AE14" s="69">
        <v>0</v>
      </c>
      <c r="AF14" s="69">
        <v>303512</v>
      </c>
      <c r="AG14" s="69">
        <v>896488</v>
      </c>
      <c r="AH14" s="69">
        <v>0</v>
      </c>
      <c r="AI14" s="69">
        <v>0</v>
      </c>
      <c r="AJ14" s="69">
        <v>3</v>
      </c>
      <c r="AK14" s="69">
        <v>-3</v>
      </c>
      <c r="AL14" s="69">
        <v>2505</v>
      </c>
      <c r="AM14" s="69">
        <v>1</v>
      </c>
      <c r="AN14" s="69">
        <v>-2505</v>
      </c>
      <c r="AO14" s="69">
        <v>3</v>
      </c>
      <c r="AP14" s="69">
        <v>-3</v>
      </c>
      <c r="AQ14" s="69">
        <v>432715</v>
      </c>
      <c r="AR14" s="69">
        <v>13155</v>
      </c>
      <c r="AS14" s="69">
        <v>427825</v>
      </c>
      <c r="AT14" s="69">
        <v>303512</v>
      </c>
      <c r="AU14" s="69">
        <v>0</v>
      </c>
      <c r="AV14" s="69">
        <v>13155</v>
      </c>
      <c r="AW14" s="69">
        <v>0.25292666666666669</v>
      </c>
      <c r="AX14" s="69">
        <v>0</v>
      </c>
      <c r="AY14" s="69">
        <v>0</v>
      </c>
      <c r="AZ14" s="69">
        <v>0</v>
      </c>
      <c r="BA14" s="69">
        <v>101170.66666666667</v>
      </c>
      <c r="BB14" s="69">
        <v>0</v>
      </c>
      <c r="BC14" s="69">
        <v>-101170.66666666667</v>
      </c>
      <c r="BD14" s="69">
        <v>0</v>
      </c>
      <c r="BE14" s="69">
        <v>121.16247504990019</v>
      </c>
      <c r="BF14" s="69">
        <v>-121.16247504990019</v>
      </c>
      <c r="BG14" s="69">
        <v>101170.66666666667</v>
      </c>
      <c r="BH14" s="69">
        <v>0</v>
      </c>
      <c r="BI14" s="69">
        <v>-101170.66666666667</v>
      </c>
      <c r="BJ14" s="69">
        <v>6.9329697375870956E-6</v>
      </c>
      <c r="BK14" s="69">
        <v>0</v>
      </c>
      <c r="BL14" s="69">
        <v>23.071987837324212</v>
      </c>
      <c r="BM14" s="69">
        <v>-23.071987837324212</v>
      </c>
      <c r="BN14" s="69">
        <v>0.25312976846310453</v>
      </c>
      <c r="BO14" s="69">
        <v>0.70943025769882551</v>
      </c>
      <c r="BP14" s="69">
        <v>-0.70943025769882551</v>
      </c>
      <c r="BQ14" s="69">
        <v>709.43025769882547</v>
      </c>
      <c r="BR14" s="69">
        <v>0.56974230117452862</v>
      </c>
      <c r="BS14" s="69">
        <v>0</v>
      </c>
      <c r="BT14" s="69">
        <v>0</v>
      </c>
      <c r="BU14" s="69">
        <v>23.071987837324212</v>
      </c>
      <c r="BV14" s="69">
        <v>5.789029730885225E-3</v>
      </c>
    </row>
    <row r="15" spans="1:74">
      <c r="A15" s="113" t="s">
        <v>1044</v>
      </c>
      <c r="B15" s="69" t="s">
        <v>184</v>
      </c>
      <c r="C15" s="69" t="s">
        <v>389</v>
      </c>
      <c r="D15" s="69" t="s">
        <v>179</v>
      </c>
      <c r="E15" s="69" t="s">
        <v>179</v>
      </c>
      <c r="F15" s="69">
        <v>0</v>
      </c>
      <c r="G15" s="69">
        <v>0</v>
      </c>
      <c r="H15" s="69">
        <v>40575</v>
      </c>
      <c r="I15" s="69">
        <v>264</v>
      </c>
      <c r="J15" s="69">
        <v>0</v>
      </c>
      <c r="K15" s="69">
        <v>55648</v>
      </c>
      <c r="L15" s="69">
        <v>55464</v>
      </c>
      <c r="M15" s="69">
        <v>1626</v>
      </c>
      <c r="N15" s="69">
        <v>0</v>
      </c>
      <c r="O15" s="69">
        <v>0</v>
      </c>
      <c r="P15" s="69">
        <v>729.14</v>
      </c>
      <c r="Q15" s="69">
        <v>8.32</v>
      </c>
      <c r="R15" s="69">
        <v>1200000</v>
      </c>
      <c r="S15" s="69">
        <v>0</v>
      </c>
      <c r="T15" s="69">
        <v>0</v>
      </c>
      <c r="U15" s="69">
        <v>0</v>
      </c>
      <c r="V15" s="69">
        <v>0</v>
      </c>
      <c r="W15" s="69">
        <v>0</v>
      </c>
      <c r="X15" s="69">
        <v>0</v>
      </c>
      <c r="Y15" s="69">
        <v>0</v>
      </c>
      <c r="Z15" s="69">
        <v>0</v>
      </c>
      <c r="AA15" s="69">
        <v>0</v>
      </c>
      <c r="AB15" s="69">
        <v>1690141</v>
      </c>
      <c r="AC15" s="69">
        <v>0</v>
      </c>
      <c r="AD15" s="69">
        <v>710</v>
      </c>
      <c r="AE15" s="69">
        <v>0</v>
      </c>
      <c r="AF15" s="69">
        <v>344087</v>
      </c>
      <c r="AG15" s="69">
        <v>855913</v>
      </c>
      <c r="AH15" s="69">
        <v>0</v>
      </c>
      <c r="AI15" s="69">
        <v>0</v>
      </c>
      <c r="AJ15" s="69">
        <v>3</v>
      </c>
      <c r="AK15" s="69">
        <v>-3</v>
      </c>
      <c r="AL15" s="69">
        <v>2769</v>
      </c>
      <c r="AM15" s="69">
        <v>1</v>
      </c>
      <c r="AN15" s="69">
        <v>-2769</v>
      </c>
      <c r="AO15" s="69">
        <v>3</v>
      </c>
      <c r="AP15" s="69">
        <v>-3</v>
      </c>
      <c r="AQ15" s="69">
        <v>488363</v>
      </c>
      <c r="AR15" s="69">
        <v>14781</v>
      </c>
      <c r="AS15" s="69">
        <v>483289</v>
      </c>
      <c r="AT15" s="69">
        <v>344087</v>
      </c>
      <c r="AU15" s="69">
        <v>0</v>
      </c>
      <c r="AV15" s="69">
        <v>14781</v>
      </c>
      <c r="AW15" s="69">
        <v>0.28673916666666666</v>
      </c>
      <c r="AX15" s="69">
        <v>0</v>
      </c>
      <c r="AY15" s="69">
        <v>0</v>
      </c>
      <c r="AZ15" s="69">
        <v>0</v>
      </c>
      <c r="BA15" s="69">
        <v>114695.66666666667</v>
      </c>
      <c r="BB15" s="69">
        <v>0</v>
      </c>
      <c r="BC15" s="69">
        <v>-114695.66666666667</v>
      </c>
      <c r="BD15" s="69">
        <v>0</v>
      </c>
      <c r="BE15" s="69">
        <v>124.2639942217407</v>
      </c>
      <c r="BF15" s="69">
        <v>-124.2639942217407</v>
      </c>
      <c r="BG15" s="69">
        <v>114695.66666666667</v>
      </c>
      <c r="BH15" s="69">
        <v>0</v>
      </c>
      <c r="BI15" s="69">
        <v>-114695.66666666667</v>
      </c>
      <c r="BJ15" s="69">
        <v>6.1429715191363799E-6</v>
      </c>
      <c r="BK15" s="69">
        <v>0</v>
      </c>
      <c r="BL15" s="69">
        <v>23.279006833096542</v>
      </c>
      <c r="BM15" s="69">
        <v>-23.279006833096542</v>
      </c>
      <c r="BN15" s="69">
        <v>0.28594596545495315</v>
      </c>
      <c r="BO15" s="69">
        <v>0.71196944271440066</v>
      </c>
      <c r="BP15" s="69">
        <v>-0.71196944271440066</v>
      </c>
      <c r="BQ15" s="69">
        <v>711.96944271440066</v>
      </c>
      <c r="BR15" s="69">
        <v>-1.9694427144006568</v>
      </c>
      <c r="BS15" s="69">
        <v>0</v>
      </c>
      <c r="BT15" s="69">
        <v>0</v>
      </c>
      <c r="BU15" s="69">
        <v>23.279006833096542</v>
      </c>
      <c r="BV15" s="69">
        <v>5.6699627121628788E-3</v>
      </c>
    </row>
    <row r="16" spans="1:74">
      <c r="A16" s="113" t="s">
        <v>1045</v>
      </c>
      <c r="B16" s="69" t="s">
        <v>184</v>
      </c>
      <c r="C16" s="69" t="s">
        <v>389</v>
      </c>
      <c r="D16" s="69" t="s">
        <v>179</v>
      </c>
      <c r="E16" s="69" t="s">
        <v>179</v>
      </c>
      <c r="F16" s="69">
        <v>0</v>
      </c>
      <c r="G16" s="69">
        <v>0</v>
      </c>
      <c r="H16" s="69">
        <v>39773</v>
      </c>
      <c r="I16" s="69">
        <v>302</v>
      </c>
      <c r="J16" s="69">
        <v>2</v>
      </c>
      <c r="K16" s="69">
        <v>52985</v>
      </c>
      <c r="L16" s="69">
        <v>52833</v>
      </c>
      <c r="M16" s="69">
        <v>1563</v>
      </c>
      <c r="N16" s="69">
        <v>2</v>
      </c>
      <c r="O16" s="69">
        <v>0</v>
      </c>
      <c r="P16" s="69">
        <v>750.65</v>
      </c>
      <c r="Q16" s="69">
        <v>8.4700000000000006</v>
      </c>
      <c r="R16" s="69">
        <v>1200000</v>
      </c>
      <c r="S16" s="69">
        <v>0</v>
      </c>
      <c r="T16" s="69">
        <v>0</v>
      </c>
      <c r="U16" s="69">
        <v>0</v>
      </c>
      <c r="V16" s="69">
        <v>0</v>
      </c>
      <c r="W16" s="69">
        <v>0</v>
      </c>
      <c r="X16" s="69">
        <v>0</v>
      </c>
      <c r="Y16" s="69">
        <v>0</v>
      </c>
      <c r="Z16" s="69">
        <v>0</v>
      </c>
      <c r="AA16" s="69">
        <v>0</v>
      </c>
      <c r="AB16" s="69">
        <v>1690141</v>
      </c>
      <c r="AC16" s="69">
        <v>0</v>
      </c>
      <c r="AD16" s="69">
        <v>710</v>
      </c>
      <c r="AE16" s="69">
        <v>0</v>
      </c>
      <c r="AF16" s="69">
        <v>383860</v>
      </c>
      <c r="AG16" s="69">
        <v>816140</v>
      </c>
      <c r="AH16" s="69">
        <v>0</v>
      </c>
      <c r="AI16" s="69">
        <v>0</v>
      </c>
      <c r="AJ16" s="69">
        <v>3</v>
      </c>
      <c r="AK16" s="69">
        <v>-3</v>
      </c>
      <c r="AL16" s="69">
        <v>3071</v>
      </c>
      <c r="AM16" s="69">
        <v>3</v>
      </c>
      <c r="AN16" s="69">
        <v>-3071</v>
      </c>
      <c r="AO16" s="69">
        <v>5</v>
      </c>
      <c r="AP16" s="69">
        <v>-5</v>
      </c>
      <c r="AQ16" s="69">
        <v>541348</v>
      </c>
      <c r="AR16" s="69">
        <v>16344</v>
      </c>
      <c r="AS16" s="69">
        <v>536122</v>
      </c>
      <c r="AT16" s="69">
        <v>383860</v>
      </c>
      <c r="AU16" s="69">
        <v>0</v>
      </c>
      <c r="AV16" s="69">
        <v>16344</v>
      </c>
      <c r="AW16" s="69">
        <v>0.31988333333333335</v>
      </c>
      <c r="AX16" s="69">
        <v>0</v>
      </c>
      <c r="AY16" s="69">
        <v>0</v>
      </c>
      <c r="AZ16" s="69">
        <v>0</v>
      </c>
      <c r="BA16" s="69">
        <v>127953.33333333333</v>
      </c>
      <c r="BB16" s="69">
        <v>0</v>
      </c>
      <c r="BC16" s="69">
        <v>-127953.33333333333</v>
      </c>
      <c r="BD16" s="69">
        <v>0</v>
      </c>
      <c r="BE16" s="69">
        <v>124.99511559752524</v>
      </c>
      <c r="BF16" s="69">
        <v>-124.99511559752524</v>
      </c>
      <c r="BG16" s="69">
        <v>76772</v>
      </c>
      <c r="BH16" s="69">
        <v>0</v>
      </c>
      <c r="BI16" s="69">
        <v>-76772</v>
      </c>
      <c r="BJ16" s="69">
        <v>9.236202960018325E-6</v>
      </c>
      <c r="BK16" s="69">
        <v>0</v>
      </c>
      <c r="BL16" s="69">
        <v>23.486294664708762</v>
      </c>
      <c r="BM16" s="69">
        <v>-23.486294664708762</v>
      </c>
      <c r="BN16" s="69">
        <v>0.31720548758949696</v>
      </c>
      <c r="BO16" s="69">
        <v>0.71599374769175672</v>
      </c>
      <c r="BP16" s="69">
        <v>-0.71599374769175672</v>
      </c>
      <c r="BQ16" s="69">
        <v>715.99374769175677</v>
      </c>
      <c r="BR16" s="69">
        <v>-5.9937476917567665</v>
      </c>
      <c r="BS16" s="69">
        <v>0</v>
      </c>
      <c r="BT16" s="69">
        <v>0</v>
      </c>
      <c r="BU16" s="69">
        <v>23.486294664708762</v>
      </c>
      <c r="BV16" s="69">
        <v>5.6728758580432553E-3</v>
      </c>
    </row>
    <row r="17" spans="1:74">
      <c r="A17" s="113" t="s">
        <v>1046</v>
      </c>
      <c r="B17" s="69" t="s">
        <v>184</v>
      </c>
      <c r="C17" s="69" t="s">
        <v>389</v>
      </c>
      <c r="D17" s="69" t="s">
        <v>179</v>
      </c>
      <c r="E17" s="69" t="s">
        <v>179</v>
      </c>
      <c r="F17" s="69">
        <v>0</v>
      </c>
      <c r="G17" s="69">
        <v>0</v>
      </c>
      <c r="H17" s="69">
        <v>39044</v>
      </c>
      <c r="I17" s="69">
        <v>260</v>
      </c>
      <c r="J17" s="69">
        <v>2</v>
      </c>
      <c r="K17" s="69">
        <v>50383</v>
      </c>
      <c r="L17" s="69">
        <v>47919</v>
      </c>
      <c r="M17" s="69">
        <v>1393</v>
      </c>
      <c r="N17" s="69">
        <v>0</v>
      </c>
      <c r="O17" s="69">
        <v>0</v>
      </c>
      <c r="P17" s="69">
        <v>774.94</v>
      </c>
      <c r="Q17" s="69">
        <v>9.34</v>
      </c>
      <c r="R17" s="69">
        <v>1200000</v>
      </c>
      <c r="S17" s="69">
        <v>0</v>
      </c>
      <c r="T17" s="69">
        <v>0</v>
      </c>
      <c r="U17" s="69">
        <v>0</v>
      </c>
      <c r="V17" s="69">
        <v>0</v>
      </c>
      <c r="W17" s="69">
        <v>0</v>
      </c>
      <c r="X17" s="69">
        <v>0</v>
      </c>
      <c r="Y17" s="69">
        <v>0</v>
      </c>
      <c r="Z17" s="69">
        <v>0</v>
      </c>
      <c r="AA17" s="69">
        <v>0</v>
      </c>
      <c r="AB17" s="69">
        <v>1690141</v>
      </c>
      <c r="AC17" s="69">
        <v>0</v>
      </c>
      <c r="AD17" s="69">
        <v>710</v>
      </c>
      <c r="AE17" s="69">
        <v>0</v>
      </c>
      <c r="AF17" s="69">
        <v>422904</v>
      </c>
      <c r="AG17" s="69">
        <v>777096</v>
      </c>
      <c r="AH17" s="69">
        <v>0</v>
      </c>
      <c r="AI17" s="69">
        <v>0</v>
      </c>
      <c r="AJ17" s="69">
        <v>3</v>
      </c>
      <c r="AK17" s="69">
        <v>-3</v>
      </c>
      <c r="AL17" s="69">
        <v>3331</v>
      </c>
      <c r="AM17" s="69">
        <v>5</v>
      </c>
      <c r="AN17" s="69">
        <v>-3331</v>
      </c>
      <c r="AO17" s="69">
        <v>5</v>
      </c>
      <c r="AP17" s="69">
        <v>-5</v>
      </c>
      <c r="AQ17" s="69">
        <v>591731</v>
      </c>
      <c r="AR17" s="69">
        <v>17737</v>
      </c>
      <c r="AS17" s="69">
        <v>584041</v>
      </c>
      <c r="AT17" s="69">
        <v>422904</v>
      </c>
      <c r="AU17" s="69">
        <v>0</v>
      </c>
      <c r="AV17" s="69">
        <v>17737</v>
      </c>
      <c r="AW17" s="69">
        <v>0.35242000000000001</v>
      </c>
      <c r="AX17" s="69">
        <v>0</v>
      </c>
      <c r="AY17" s="69">
        <v>0</v>
      </c>
      <c r="AZ17" s="69">
        <v>0</v>
      </c>
      <c r="BA17" s="69">
        <v>140968</v>
      </c>
      <c r="BB17" s="69">
        <v>0</v>
      </c>
      <c r="BC17" s="69">
        <v>-140968</v>
      </c>
      <c r="BD17" s="69">
        <v>0</v>
      </c>
      <c r="BE17" s="69">
        <v>126.9600720504353</v>
      </c>
      <c r="BF17" s="69">
        <v>-126.9600720504353</v>
      </c>
      <c r="BG17" s="69">
        <v>84580.800000000003</v>
      </c>
      <c r="BH17" s="69">
        <v>0</v>
      </c>
      <c r="BI17" s="69">
        <v>-84580.800000000003</v>
      </c>
      <c r="BJ17" s="69">
        <v>8.4497854599471716E-6</v>
      </c>
      <c r="BK17" s="69">
        <v>0</v>
      </c>
      <c r="BL17" s="69">
        <v>23.843039972937927</v>
      </c>
      <c r="BM17" s="69">
        <v>-23.843039972937927</v>
      </c>
      <c r="BN17" s="69">
        <v>0.34555755999055698</v>
      </c>
      <c r="BO17" s="69">
        <v>0.72409984915442582</v>
      </c>
      <c r="BP17" s="69">
        <v>-0.72409984915442582</v>
      </c>
      <c r="BQ17" s="69">
        <v>724.09984915442578</v>
      </c>
      <c r="BR17" s="69">
        <v>-14.099849154425783</v>
      </c>
      <c r="BS17" s="69">
        <v>0</v>
      </c>
      <c r="BT17" s="69">
        <v>0</v>
      </c>
      <c r="BU17" s="69">
        <v>23.843039972937927</v>
      </c>
      <c r="BV17" s="69">
        <v>5.629247073416806E-3</v>
      </c>
    </row>
    <row r="18" spans="1:74">
      <c r="A18" s="113" t="s">
        <v>1047</v>
      </c>
      <c r="B18" s="69" t="s">
        <v>184</v>
      </c>
      <c r="C18" s="69" t="s">
        <v>389</v>
      </c>
      <c r="D18" s="69" t="s">
        <v>179</v>
      </c>
      <c r="E18" s="69" t="s">
        <v>179</v>
      </c>
      <c r="F18" s="69">
        <v>0</v>
      </c>
      <c r="G18" s="69">
        <v>0</v>
      </c>
      <c r="H18" s="69">
        <v>38617</v>
      </c>
      <c r="I18" s="69">
        <v>250</v>
      </c>
      <c r="J18" s="69">
        <v>0</v>
      </c>
      <c r="K18" s="69">
        <v>48888</v>
      </c>
      <c r="L18" s="69">
        <v>47790</v>
      </c>
      <c r="M18" s="69">
        <v>1242</v>
      </c>
      <c r="N18" s="69">
        <v>0</v>
      </c>
      <c r="O18" s="69">
        <v>0</v>
      </c>
      <c r="P18" s="69">
        <v>789.91</v>
      </c>
      <c r="Q18" s="69">
        <v>10.36</v>
      </c>
      <c r="R18" s="69">
        <v>1200000</v>
      </c>
      <c r="S18" s="69">
        <v>0</v>
      </c>
      <c r="T18" s="69">
        <v>0</v>
      </c>
      <c r="U18" s="69">
        <v>0</v>
      </c>
      <c r="V18" s="69">
        <v>0</v>
      </c>
      <c r="W18" s="69">
        <v>0</v>
      </c>
      <c r="X18" s="69">
        <v>0</v>
      </c>
      <c r="Y18" s="69">
        <v>0</v>
      </c>
      <c r="Z18" s="69">
        <v>0</v>
      </c>
      <c r="AA18" s="69">
        <v>0</v>
      </c>
      <c r="AB18" s="69">
        <v>1690141</v>
      </c>
      <c r="AC18" s="69">
        <v>0</v>
      </c>
      <c r="AD18" s="69">
        <v>710</v>
      </c>
      <c r="AE18" s="69">
        <v>0</v>
      </c>
      <c r="AF18" s="69">
        <v>461521</v>
      </c>
      <c r="AG18" s="69">
        <v>738479</v>
      </c>
      <c r="AH18" s="69">
        <v>0</v>
      </c>
      <c r="AI18" s="69">
        <v>0</v>
      </c>
      <c r="AJ18" s="69">
        <v>3</v>
      </c>
      <c r="AK18" s="69">
        <v>-3</v>
      </c>
      <c r="AL18" s="69">
        <v>3581</v>
      </c>
      <c r="AM18" s="69">
        <v>5</v>
      </c>
      <c r="AN18" s="69">
        <v>-3581</v>
      </c>
      <c r="AO18" s="69">
        <v>5</v>
      </c>
      <c r="AP18" s="69">
        <v>-5</v>
      </c>
      <c r="AQ18" s="69">
        <v>640619</v>
      </c>
      <c r="AR18" s="69">
        <v>18979</v>
      </c>
      <c r="AS18" s="69">
        <v>631831</v>
      </c>
      <c r="AT18" s="69">
        <v>461521</v>
      </c>
      <c r="AU18" s="69">
        <v>0</v>
      </c>
      <c r="AV18" s="69">
        <v>18979</v>
      </c>
      <c r="AW18" s="69">
        <v>0.38460083333333334</v>
      </c>
      <c r="AX18" s="69">
        <v>0</v>
      </c>
      <c r="AY18" s="69">
        <v>0</v>
      </c>
      <c r="AZ18" s="69">
        <v>0</v>
      </c>
      <c r="BA18" s="69">
        <v>153840.33333333334</v>
      </c>
      <c r="BB18" s="69">
        <v>0</v>
      </c>
      <c r="BC18" s="69">
        <v>-153840.33333333334</v>
      </c>
      <c r="BD18" s="69">
        <v>0</v>
      </c>
      <c r="BE18" s="69">
        <v>128.88048031276179</v>
      </c>
      <c r="BF18" s="69">
        <v>-128.88048031276179</v>
      </c>
      <c r="BG18" s="69">
        <v>92304.2</v>
      </c>
      <c r="BH18" s="69">
        <v>0</v>
      </c>
      <c r="BI18" s="69">
        <v>-92304.2</v>
      </c>
      <c r="BJ18" s="69">
        <v>7.8049511488107597E-6</v>
      </c>
      <c r="BK18" s="69">
        <v>0</v>
      </c>
      <c r="BL18" s="69">
        <v>24.317456135728964</v>
      </c>
      <c r="BM18" s="69">
        <v>-24.317456135728964</v>
      </c>
      <c r="BN18" s="69">
        <v>0.37383330739861348</v>
      </c>
      <c r="BO18" s="69">
        <v>0.73045007288341346</v>
      </c>
      <c r="BP18" s="69">
        <v>-0.73045007288341346</v>
      </c>
      <c r="BQ18" s="69">
        <v>730.45007288341344</v>
      </c>
      <c r="BR18" s="69">
        <v>-20.450072883413441</v>
      </c>
      <c r="BS18" s="69">
        <v>0</v>
      </c>
      <c r="BT18" s="69">
        <v>0</v>
      </c>
      <c r="BU18" s="69">
        <v>24.317456135728964</v>
      </c>
      <c r="BV18" s="69">
        <v>5.5899060127782658E-3</v>
      </c>
    </row>
    <row r="19" spans="1:74">
      <c r="A19" s="113" t="s">
        <v>1048</v>
      </c>
      <c r="B19" s="69" t="s">
        <v>184</v>
      </c>
      <c r="C19" s="69" t="s">
        <v>389</v>
      </c>
      <c r="D19" s="69" t="s">
        <v>179</v>
      </c>
      <c r="E19" s="69" t="s">
        <v>179</v>
      </c>
      <c r="F19" s="69">
        <v>0</v>
      </c>
      <c r="G19" s="69">
        <v>0</v>
      </c>
      <c r="H19" s="69">
        <v>40082</v>
      </c>
      <c r="I19" s="69">
        <v>245</v>
      </c>
      <c r="J19" s="69">
        <v>1</v>
      </c>
      <c r="K19" s="69">
        <v>52591</v>
      </c>
      <c r="L19" s="69">
        <v>51855</v>
      </c>
      <c r="M19" s="69">
        <v>1276</v>
      </c>
      <c r="N19" s="69">
        <v>0</v>
      </c>
      <c r="O19" s="69">
        <v>0</v>
      </c>
      <c r="P19" s="69">
        <v>762.15</v>
      </c>
      <c r="Q19" s="69">
        <v>10.47</v>
      </c>
      <c r="R19" s="69">
        <v>1200000</v>
      </c>
      <c r="S19" s="69">
        <v>0</v>
      </c>
      <c r="T19" s="69">
        <v>0</v>
      </c>
      <c r="U19" s="69">
        <v>0</v>
      </c>
      <c r="V19" s="69">
        <v>0</v>
      </c>
      <c r="W19" s="69">
        <v>0</v>
      </c>
      <c r="X19" s="69">
        <v>0</v>
      </c>
      <c r="Y19" s="69">
        <v>0</v>
      </c>
      <c r="Z19" s="69">
        <v>0</v>
      </c>
      <c r="AA19" s="69">
        <v>0</v>
      </c>
      <c r="AB19" s="69">
        <v>1690141</v>
      </c>
      <c r="AC19" s="69">
        <v>0</v>
      </c>
      <c r="AD19" s="69">
        <v>710</v>
      </c>
      <c r="AE19" s="69">
        <v>0</v>
      </c>
      <c r="AF19" s="69">
        <v>501603</v>
      </c>
      <c r="AG19" s="69">
        <v>698397</v>
      </c>
      <c r="AH19" s="69">
        <v>0</v>
      </c>
      <c r="AI19" s="69">
        <v>0</v>
      </c>
      <c r="AJ19" s="69">
        <v>3</v>
      </c>
      <c r="AK19" s="69">
        <v>-3</v>
      </c>
      <c r="AL19" s="69">
        <v>3826</v>
      </c>
      <c r="AM19" s="69">
        <v>6</v>
      </c>
      <c r="AN19" s="69">
        <v>-3826</v>
      </c>
      <c r="AO19" s="69">
        <v>5</v>
      </c>
      <c r="AP19" s="69">
        <v>-5</v>
      </c>
      <c r="AQ19" s="69">
        <v>693210</v>
      </c>
      <c r="AR19" s="69">
        <v>20255</v>
      </c>
      <c r="AS19" s="69">
        <v>683686</v>
      </c>
      <c r="AT19" s="69">
        <v>501603</v>
      </c>
      <c r="AU19" s="69">
        <v>0</v>
      </c>
      <c r="AV19" s="69">
        <v>20255</v>
      </c>
      <c r="AW19" s="69">
        <v>0.4180025</v>
      </c>
      <c r="AX19" s="69">
        <v>0</v>
      </c>
      <c r="AY19" s="69">
        <v>0</v>
      </c>
      <c r="AZ19" s="69">
        <v>0</v>
      </c>
      <c r="BA19" s="69">
        <v>167201</v>
      </c>
      <c r="BB19" s="69">
        <v>0</v>
      </c>
      <c r="BC19" s="69">
        <v>-167201</v>
      </c>
      <c r="BD19" s="69">
        <v>0</v>
      </c>
      <c r="BE19" s="69">
        <v>131.10376372190277</v>
      </c>
      <c r="BF19" s="69">
        <v>-131.10376372190277</v>
      </c>
      <c r="BG19" s="69">
        <v>100320.6</v>
      </c>
      <c r="BH19" s="69">
        <v>0</v>
      </c>
      <c r="BI19" s="69">
        <v>-100320.6</v>
      </c>
      <c r="BJ19" s="69">
        <v>7.2128215115188759E-6</v>
      </c>
      <c r="BK19" s="69">
        <v>0</v>
      </c>
      <c r="BL19" s="69">
        <v>24.764403850901012</v>
      </c>
      <c r="BM19" s="69">
        <v>-24.764403850901012</v>
      </c>
      <c r="BN19" s="69">
        <v>0.40451417958620023</v>
      </c>
      <c r="BO19" s="69">
        <v>0.73367452309978554</v>
      </c>
      <c r="BP19" s="69">
        <v>-0.73367452309978554</v>
      </c>
      <c r="BQ19" s="69">
        <v>733.67452309978557</v>
      </c>
      <c r="BR19" s="69">
        <v>-23.674523099785574</v>
      </c>
      <c r="BS19" s="69">
        <v>0</v>
      </c>
      <c r="BT19" s="69">
        <v>0</v>
      </c>
      <c r="BU19" s="69">
        <v>24.764403850901012</v>
      </c>
      <c r="BV19" s="69">
        <v>5.519251020614244E-3</v>
      </c>
    </row>
    <row r="20" spans="1:74">
      <c r="A20" s="113" t="s">
        <v>1049</v>
      </c>
      <c r="B20" s="69" t="s">
        <v>184</v>
      </c>
      <c r="C20" s="69" t="s">
        <v>389</v>
      </c>
      <c r="D20" s="69" t="s">
        <v>179</v>
      </c>
      <c r="E20" s="69" t="s">
        <v>179</v>
      </c>
      <c r="F20" s="69">
        <v>0</v>
      </c>
      <c r="G20" s="69">
        <v>0</v>
      </c>
      <c r="H20" s="69">
        <v>42802</v>
      </c>
      <c r="I20" s="69">
        <v>320</v>
      </c>
      <c r="J20" s="69">
        <v>0</v>
      </c>
      <c r="K20" s="69">
        <v>58570</v>
      </c>
      <c r="L20" s="69">
        <v>58239</v>
      </c>
      <c r="M20" s="69">
        <v>1552</v>
      </c>
      <c r="N20" s="69">
        <v>0</v>
      </c>
      <c r="O20" s="69">
        <v>1</v>
      </c>
      <c r="P20" s="69">
        <v>730.78</v>
      </c>
      <c r="Q20" s="69">
        <v>9.18</v>
      </c>
      <c r="R20" s="69">
        <v>1200000</v>
      </c>
      <c r="S20" s="69">
        <v>0</v>
      </c>
      <c r="T20" s="69">
        <v>0</v>
      </c>
      <c r="U20" s="69">
        <v>0</v>
      </c>
      <c r="V20" s="69">
        <v>0</v>
      </c>
      <c r="W20" s="69">
        <v>0</v>
      </c>
      <c r="X20" s="69">
        <v>0</v>
      </c>
      <c r="Y20" s="69">
        <v>0</v>
      </c>
      <c r="Z20" s="69">
        <v>0</v>
      </c>
      <c r="AA20" s="69">
        <v>0</v>
      </c>
      <c r="AB20" s="69">
        <v>1690141</v>
      </c>
      <c r="AC20" s="69">
        <v>0</v>
      </c>
      <c r="AD20" s="69">
        <v>710</v>
      </c>
      <c r="AE20" s="69">
        <v>0</v>
      </c>
      <c r="AF20" s="69">
        <v>544405</v>
      </c>
      <c r="AG20" s="69">
        <v>655595</v>
      </c>
      <c r="AH20" s="69">
        <v>0</v>
      </c>
      <c r="AI20" s="69">
        <v>0</v>
      </c>
      <c r="AJ20" s="69">
        <v>4</v>
      </c>
      <c r="AK20" s="69">
        <v>-4</v>
      </c>
      <c r="AL20" s="69">
        <v>4146</v>
      </c>
      <c r="AM20" s="69">
        <v>6</v>
      </c>
      <c r="AN20" s="69">
        <v>-4146</v>
      </c>
      <c r="AO20" s="69">
        <v>5</v>
      </c>
      <c r="AP20" s="69">
        <v>-5</v>
      </c>
      <c r="AQ20" s="69">
        <v>751780</v>
      </c>
      <c r="AR20" s="69">
        <v>21807</v>
      </c>
      <c r="AS20" s="69">
        <v>741925</v>
      </c>
      <c r="AT20" s="69">
        <v>544405</v>
      </c>
      <c r="AU20" s="69">
        <v>0</v>
      </c>
      <c r="AV20" s="69">
        <v>21807</v>
      </c>
      <c r="AW20" s="69">
        <v>0.45367083333333336</v>
      </c>
      <c r="AX20" s="69">
        <v>0</v>
      </c>
      <c r="AY20" s="69">
        <v>0</v>
      </c>
      <c r="AZ20" s="69">
        <v>0</v>
      </c>
      <c r="BA20" s="69">
        <v>136101.25</v>
      </c>
      <c r="BB20" s="69">
        <v>0</v>
      </c>
      <c r="BC20" s="69">
        <v>-136101.25</v>
      </c>
      <c r="BD20" s="69">
        <v>0</v>
      </c>
      <c r="BE20" s="69">
        <v>131.30849011095032</v>
      </c>
      <c r="BF20" s="69">
        <v>-131.30849011095032</v>
      </c>
      <c r="BG20" s="69">
        <v>108881</v>
      </c>
      <c r="BH20" s="69">
        <v>0</v>
      </c>
      <c r="BI20" s="69">
        <v>-108881</v>
      </c>
      <c r="BJ20" s="69">
        <v>6.65088190694086E-6</v>
      </c>
      <c r="BK20" s="69">
        <v>0</v>
      </c>
      <c r="BL20" s="69">
        <v>24.964690237079836</v>
      </c>
      <c r="BM20" s="69">
        <v>-24.964690237079836</v>
      </c>
      <c r="BN20" s="69">
        <v>0.43897225142754359</v>
      </c>
      <c r="BO20" s="69">
        <v>0.73377362940998081</v>
      </c>
      <c r="BP20" s="69">
        <v>-0.73377362940998081</v>
      </c>
      <c r="BQ20" s="69">
        <v>733.7736294099808</v>
      </c>
      <c r="BR20" s="69">
        <v>-23.773629409980799</v>
      </c>
      <c r="BS20" s="69">
        <v>0</v>
      </c>
      <c r="BT20" s="69">
        <v>0</v>
      </c>
      <c r="BU20" s="69">
        <v>24.964690237079836</v>
      </c>
      <c r="BV20" s="69">
        <v>5.5149112772353613E-3</v>
      </c>
    </row>
    <row r="21" spans="1:74">
      <c r="A21" s="113" t="s">
        <v>1050</v>
      </c>
      <c r="B21" s="69" t="s">
        <v>184</v>
      </c>
      <c r="C21" s="69" t="s">
        <v>389</v>
      </c>
      <c r="D21" s="69" t="s">
        <v>179</v>
      </c>
      <c r="E21" s="69" t="s">
        <v>179</v>
      </c>
      <c r="F21" s="69">
        <v>0</v>
      </c>
      <c r="G21" s="69">
        <v>0</v>
      </c>
      <c r="H21" s="69">
        <v>41451</v>
      </c>
      <c r="I21" s="69">
        <v>311</v>
      </c>
      <c r="J21" s="69">
        <v>3</v>
      </c>
      <c r="K21" s="69">
        <v>57254</v>
      </c>
      <c r="L21" s="69">
        <v>56936</v>
      </c>
      <c r="M21" s="69">
        <v>1321</v>
      </c>
      <c r="N21" s="69">
        <v>0</v>
      </c>
      <c r="O21" s="69">
        <v>0</v>
      </c>
      <c r="P21" s="69">
        <v>723.98</v>
      </c>
      <c r="Q21" s="69">
        <v>10.46</v>
      </c>
      <c r="R21" s="69">
        <v>1200000</v>
      </c>
      <c r="S21" s="69">
        <v>0</v>
      </c>
      <c r="T21" s="69">
        <v>0</v>
      </c>
      <c r="U21" s="69">
        <v>0</v>
      </c>
      <c r="V21" s="69">
        <v>0</v>
      </c>
      <c r="W21" s="69">
        <v>0</v>
      </c>
      <c r="X21" s="69">
        <v>0</v>
      </c>
      <c r="Y21" s="69">
        <v>0</v>
      </c>
      <c r="Z21" s="69">
        <v>0</v>
      </c>
      <c r="AA21" s="69">
        <v>0</v>
      </c>
      <c r="AB21" s="69">
        <v>1690141</v>
      </c>
      <c r="AC21" s="69">
        <v>0</v>
      </c>
      <c r="AD21" s="69">
        <v>710</v>
      </c>
      <c r="AE21" s="69">
        <v>0</v>
      </c>
      <c r="AF21" s="69">
        <v>585856</v>
      </c>
      <c r="AG21" s="69">
        <v>614144</v>
      </c>
      <c r="AH21" s="69">
        <v>0</v>
      </c>
      <c r="AI21" s="69">
        <v>0</v>
      </c>
      <c r="AJ21" s="69">
        <v>4</v>
      </c>
      <c r="AK21" s="69">
        <v>-4</v>
      </c>
      <c r="AL21" s="69">
        <v>4457</v>
      </c>
      <c r="AM21" s="69">
        <v>9</v>
      </c>
      <c r="AN21" s="69">
        <v>-4457</v>
      </c>
      <c r="AO21" s="69">
        <v>5</v>
      </c>
      <c r="AP21" s="69">
        <v>-5</v>
      </c>
      <c r="AQ21" s="69">
        <v>809034</v>
      </c>
      <c r="AR21" s="69">
        <v>23128</v>
      </c>
      <c r="AS21" s="69">
        <v>798861</v>
      </c>
      <c r="AT21" s="69">
        <v>585856</v>
      </c>
      <c r="AU21" s="69">
        <v>0</v>
      </c>
      <c r="AV21" s="69">
        <v>23128</v>
      </c>
      <c r="AW21" s="69">
        <v>0.48821333333333333</v>
      </c>
      <c r="AX21" s="69">
        <v>0</v>
      </c>
      <c r="AY21" s="69">
        <v>0</v>
      </c>
      <c r="AZ21" s="69">
        <v>0</v>
      </c>
      <c r="BA21" s="69">
        <v>146464</v>
      </c>
      <c r="BB21" s="69">
        <v>0</v>
      </c>
      <c r="BC21" s="69">
        <v>-146464</v>
      </c>
      <c r="BD21" s="69">
        <v>0</v>
      </c>
      <c r="BE21" s="69">
        <v>131.44626430334304</v>
      </c>
      <c r="BF21" s="69">
        <v>-131.44626430334304</v>
      </c>
      <c r="BG21" s="69">
        <v>117171.2</v>
      </c>
      <c r="BH21" s="69">
        <v>0</v>
      </c>
      <c r="BI21" s="69">
        <v>-117171.2</v>
      </c>
      <c r="BJ21" s="69">
        <v>6.1802099788142402E-6</v>
      </c>
      <c r="BK21" s="69">
        <v>0</v>
      </c>
      <c r="BL21" s="69">
        <v>25.33102732618471</v>
      </c>
      <c r="BM21" s="69">
        <v>-25.33102732618471</v>
      </c>
      <c r="BN21" s="69">
        <v>0.47265938167289001</v>
      </c>
      <c r="BO21" s="69">
        <v>0.73336412717606692</v>
      </c>
      <c r="BP21" s="69">
        <v>-0.73336412717606692</v>
      </c>
      <c r="BQ21" s="69">
        <v>733.36412717606686</v>
      </c>
      <c r="BR21" s="69">
        <v>-23.364127176066859</v>
      </c>
      <c r="BS21" s="69">
        <v>0</v>
      </c>
      <c r="BT21" s="69">
        <v>0</v>
      </c>
      <c r="BU21" s="69">
        <v>25.33102732618471</v>
      </c>
      <c r="BV21" s="69">
        <v>5.5090391751150139E-3</v>
      </c>
    </row>
    <row r="22" spans="1:74">
      <c r="A22" s="113" t="s">
        <v>1047</v>
      </c>
      <c r="B22" s="69" t="s">
        <v>184</v>
      </c>
      <c r="C22" s="69" t="s">
        <v>413</v>
      </c>
      <c r="D22" s="69" t="s">
        <v>390</v>
      </c>
      <c r="E22" s="69" t="s">
        <v>760</v>
      </c>
      <c r="F22" s="69">
        <v>0</v>
      </c>
      <c r="G22" s="69">
        <v>0</v>
      </c>
      <c r="H22" s="69">
        <v>62363</v>
      </c>
      <c r="I22" s="69">
        <v>48</v>
      </c>
      <c r="J22" s="69">
        <v>0</v>
      </c>
      <c r="K22" s="69">
        <v>29714</v>
      </c>
      <c r="L22" s="69">
        <v>29015</v>
      </c>
      <c r="M22" s="69">
        <v>23</v>
      </c>
      <c r="N22" s="69">
        <v>0</v>
      </c>
      <c r="O22" s="69">
        <v>0</v>
      </c>
      <c r="P22" s="69">
        <v>2098.77</v>
      </c>
      <c r="Q22" s="69">
        <v>789.41</v>
      </c>
      <c r="R22" s="69">
        <v>0</v>
      </c>
      <c r="S22" s="69">
        <v>0</v>
      </c>
      <c r="T22" s="69">
        <v>0</v>
      </c>
      <c r="U22" s="69">
        <v>0</v>
      </c>
      <c r="V22" s="69">
        <v>0</v>
      </c>
      <c r="W22" s="69">
        <v>0</v>
      </c>
      <c r="X22" s="69">
        <v>0</v>
      </c>
      <c r="Y22" s="69">
        <v>0</v>
      </c>
      <c r="Z22" s="69">
        <v>0</v>
      </c>
      <c r="AA22" s="69">
        <v>0</v>
      </c>
      <c r="AB22" s="69">
        <v>0</v>
      </c>
      <c r="AC22" s="69">
        <v>0</v>
      </c>
      <c r="AD22" s="69">
        <v>0</v>
      </c>
      <c r="AE22" s="69">
        <v>0</v>
      </c>
      <c r="AF22" s="69">
        <v>16116710</v>
      </c>
      <c r="AG22" s="69">
        <v>-16116710</v>
      </c>
      <c r="AH22" s="69">
        <v>0</v>
      </c>
      <c r="AI22" s="69">
        <v>0</v>
      </c>
      <c r="AJ22" s="69">
        <v>29</v>
      </c>
      <c r="AK22" s="69">
        <v>-29</v>
      </c>
      <c r="AL22" s="69">
        <v>204006</v>
      </c>
      <c r="AM22" s="69">
        <v>138228</v>
      </c>
      <c r="AN22" s="69">
        <v>-204006</v>
      </c>
      <c r="AO22" s="69">
        <v>81</v>
      </c>
      <c r="AP22" s="69">
        <v>-81</v>
      </c>
      <c r="AQ22" s="69">
        <v>16631320</v>
      </c>
      <c r="AR22" s="69">
        <v>163130</v>
      </c>
      <c r="AS22" s="69">
        <v>11655568</v>
      </c>
      <c r="AT22" s="69">
        <v>62363</v>
      </c>
      <c r="AU22" s="69">
        <v>0</v>
      </c>
      <c r="AV22" s="69">
        <v>23</v>
      </c>
      <c r="AW22" s="69">
        <v>0</v>
      </c>
      <c r="AX22" s="69">
        <v>0</v>
      </c>
      <c r="AY22" s="69">
        <v>0</v>
      </c>
      <c r="AZ22" s="69">
        <v>0</v>
      </c>
      <c r="BA22" s="69">
        <v>555748.62068965519</v>
      </c>
      <c r="BB22" s="69">
        <v>0</v>
      </c>
      <c r="BC22" s="69">
        <v>-555748.62068965519</v>
      </c>
      <c r="BD22" s="69">
        <v>0</v>
      </c>
      <c r="BE22" s="69">
        <v>79.001156828720724</v>
      </c>
      <c r="BF22" s="69">
        <v>-79.001156828720724</v>
      </c>
      <c r="BG22" s="69">
        <v>198971.72839506174</v>
      </c>
      <c r="BH22" s="69">
        <v>0</v>
      </c>
      <c r="BI22" s="69">
        <v>-198971.72839506174</v>
      </c>
      <c r="BJ22" s="69">
        <v>4.8703289937299021E-6</v>
      </c>
      <c r="BK22" s="69">
        <v>0</v>
      </c>
      <c r="BL22" s="69">
        <v>98.796726537117635</v>
      </c>
      <c r="BM22" s="69">
        <v>-98.796726537117635</v>
      </c>
      <c r="BN22" s="69">
        <v>0</v>
      </c>
      <c r="BO22" s="69">
        <v>1.382747713367551</v>
      </c>
      <c r="BP22" s="69">
        <v>-1.382747713367551</v>
      </c>
      <c r="BQ22" s="69">
        <v>1382.7477133675509</v>
      </c>
      <c r="BR22" s="69">
        <v>-1382.7477133675509</v>
      </c>
      <c r="BS22" s="69">
        <v>0</v>
      </c>
      <c r="BT22" s="69">
        <v>0</v>
      </c>
      <c r="BU22" s="69">
        <v>2711.4347826086955</v>
      </c>
      <c r="BV22" s="69">
        <v>1.2266374527097067E-2</v>
      </c>
    </row>
    <row r="23" spans="1:74">
      <c r="A23" s="113" t="s">
        <v>1031</v>
      </c>
      <c r="B23" s="69" t="s">
        <v>184</v>
      </c>
      <c r="C23" s="69" t="s">
        <v>391</v>
      </c>
      <c r="D23" s="69" t="s">
        <v>391</v>
      </c>
      <c r="E23" s="69" t="s">
        <v>391</v>
      </c>
      <c r="F23" s="69">
        <v>0</v>
      </c>
      <c r="G23" s="69">
        <v>0</v>
      </c>
      <c r="H23" s="69">
        <v>30314</v>
      </c>
      <c r="I23" s="69">
        <v>42</v>
      </c>
      <c r="J23" s="69">
        <v>1</v>
      </c>
      <c r="K23" s="69">
        <v>41664</v>
      </c>
      <c r="L23" s="69">
        <v>41570</v>
      </c>
      <c r="M23" s="69">
        <v>18</v>
      </c>
      <c r="N23" s="69">
        <v>0</v>
      </c>
      <c r="O23" s="69">
        <v>0</v>
      </c>
      <c r="P23" s="69">
        <v>727.58</v>
      </c>
      <c r="Q23" s="69">
        <v>513.79999999999995</v>
      </c>
      <c r="R23" s="69">
        <v>0</v>
      </c>
      <c r="S23" s="69">
        <v>0</v>
      </c>
      <c r="T23" s="69">
        <v>0</v>
      </c>
      <c r="U23" s="69">
        <v>0</v>
      </c>
      <c r="V23" s="69">
        <v>0</v>
      </c>
      <c r="W23" s="69">
        <v>0</v>
      </c>
      <c r="X23" s="69">
        <v>0</v>
      </c>
      <c r="Y23" s="69">
        <v>0</v>
      </c>
      <c r="Z23" s="69">
        <v>0</v>
      </c>
      <c r="AA23" s="69">
        <v>0</v>
      </c>
      <c r="AB23" s="69">
        <v>0</v>
      </c>
      <c r="AC23" s="69">
        <v>0</v>
      </c>
      <c r="AD23" s="69">
        <v>0</v>
      </c>
      <c r="AE23" s="69">
        <v>0</v>
      </c>
      <c r="AF23" s="69">
        <v>5669563</v>
      </c>
      <c r="AG23" s="69">
        <v>-5669563</v>
      </c>
      <c r="AH23" s="69">
        <v>0</v>
      </c>
      <c r="AI23" s="69">
        <v>0</v>
      </c>
      <c r="AJ23" s="69">
        <v>12</v>
      </c>
      <c r="AK23" s="69">
        <v>-12</v>
      </c>
      <c r="AL23" s="69">
        <v>90565</v>
      </c>
      <c r="AM23" s="69">
        <v>63503</v>
      </c>
      <c r="AN23" s="69">
        <v>-90565</v>
      </c>
      <c r="AO23" s="69">
        <v>30</v>
      </c>
      <c r="AP23" s="69">
        <v>-30</v>
      </c>
      <c r="AQ23" s="69">
        <v>6497769</v>
      </c>
      <c r="AR23" s="69">
        <v>83987</v>
      </c>
      <c r="AS23" s="69">
        <v>4277038</v>
      </c>
      <c r="AT23" s="69">
        <v>30314</v>
      </c>
      <c r="AU23" s="69">
        <v>0</v>
      </c>
      <c r="AV23" s="69">
        <v>18</v>
      </c>
      <c r="AW23" s="69">
        <v>0</v>
      </c>
      <c r="AX23" s="69">
        <v>0</v>
      </c>
      <c r="AY23" s="69">
        <v>0</v>
      </c>
      <c r="AZ23" s="69">
        <v>0</v>
      </c>
      <c r="BA23" s="69">
        <v>472463.58333333331</v>
      </c>
      <c r="BB23" s="69">
        <v>0</v>
      </c>
      <c r="BC23" s="69">
        <v>-472463.58333333331</v>
      </c>
      <c r="BD23" s="69">
        <v>0</v>
      </c>
      <c r="BE23" s="69">
        <v>62.602142107878322</v>
      </c>
      <c r="BF23" s="69">
        <v>-62.602142107878322</v>
      </c>
      <c r="BG23" s="69">
        <v>188985.43333333332</v>
      </c>
      <c r="BH23" s="69">
        <v>0</v>
      </c>
      <c r="BI23" s="69">
        <v>-188985.43333333332</v>
      </c>
      <c r="BJ23" s="69">
        <v>4.6169693013094189E-6</v>
      </c>
      <c r="BK23" s="69">
        <v>0</v>
      </c>
      <c r="BL23" s="69">
        <v>67.505244859323469</v>
      </c>
      <c r="BM23" s="69">
        <v>-67.505244859323469</v>
      </c>
      <c r="BN23" s="69">
        <v>0</v>
      </c>
      <c r="BO23" s="69">
        <v>1.3255816291555043</v>
      </c>
      <c r="BP23" s="69">
        <v>-1.3255816291555043</v>
      </c>
      <c r="BQ23" s="69">
        <v>1325.5816291555043</v>
      </c>
      <c r="BR23" s="69">
        <v>-1325.5816291555043</v>
      </c>
      <c r="BS23" s="69">
        <v>0</v>
      </c>
      <c r="BT23" s="69">
        <v>0</v>
      </c>
      <c r="BU23" s="69">
        <v>1684.1111111111111</v>
      </c>
      <c r="BV23" s="69">
        <v>1.3937860825769583E-2</v>
      </c>
    </row>
    <row r="24" spans="1:74">
      <c r="A24" s="113" t="s">
        <v>1032</v>
      </c>
      <c r="B24" s="69" t="s">
        <v>184</v>
      </c>
      <c r="C24" s="69" t="s">
        <v>391</v>
      </c>
      <c r="D24" s="69" t="s">
        <v>391</v>
      </c>
      <c r="E24" s="69" t="s">
        <v>391</v>
      </c>
      <c r="F24" s="69">
        <v>0</v>
      </c>
      <c r="G24" s="69">
        <v>0</v>
      </c>
      <c r="H24" s="69">
        <v>29193</v>
      </c>
      <c r="I24" s="69">
        <v>27</v>
      </c>
      <c r="J24" s="69">
        <v>3</v>
      </c>
      <c r="K24" s="69">
        <v>37783</v>
      </c>
      <c r="L24" s="69">
        <v>36798</v>
      </c>
      <c r="M24" s="69">
        <v>10</v>
      </c>
      <c r="N24" s="69">
        <v>0</v>
      </c>
      <c r="O24" s="69">
        <v>0</v>
      </c>
      <c r="P24" s="69">
        <v>772.65</v>
      </c>
      <c r="Q24" s="69">
        <v>834.09</v>
      </c>
      <c r="R24" s="69">
        <v>0</v>
      </c>
      <c r="S24" s="69">
        <v>0</v>
      </c>
      <c r="T24" s="69">
        <v>0</v>
      </c>
      <c r="U24" s="69">
        <v>0</v>
      </c>
      <c r="V24" s="69">
        <v>0</v>
      </c>
      <c r="W24" s="69">
        <v>0</v>
      </c>
      <c r="X24" s="69">
        <v>0</v>
      </c>
      <c r="Y24" s="69">
        <v>0</v>
      </c>
      <c r="Z24" s="69">
        <v>0</v>
      </c>
      <c r="AA24" s="69">
        <v>0</v>
      </c>
      <c r="AB24" s="69">
        <v>0</v>
      </c>
      <c r="AC24" s="69">
        <v>0</v>
      </c>
      <c r="AD24" s="69">
        <v>0</v>
      </c>
      <c r="AE24" s="69">
        <v>0</v>
      </c>
      <c r="AF24" s="69">
        <v>6247313</v>
      </c>
      <c r="AG24" s="69">
        <v>-6247313</v>
      </c>
      <c r="AH24" s="69">
        <v>0</v>
      </c>
      <c r="AI24" s="69">
        <v>0</v>
      </c>
      <c r="AJ24" s="69">
        <v>12</v>
      </c>
      <c r="AK24" s="69">
        <v>-12</v>
      </c>
      <c r="AL24" s="69">
        <v>96732</v>
      </c>
      <c r="AM24" s="69">
        <v>68571</v>
      </c>
      <c r="AN24" s="69">
        <v>-96732</v>
      </c>
      <c r="AO24" s="69">
        <v>31</v>
      </c>
      <c r="AP24" s="69">
        <v>-31</v>
      </c>
      <c r="AQ24" s="69">
        <v>6992164</v>
      </c>
      <c r="AR24" s="69">
        <v>89248</v>
      </c>
      <c r="AS24" s="69">
        <v>4609505</v>
      </c>
      <c r="AT24" s="69">
        <v>59507</v>
      </c>
      <c r="AU24" s="69">
        <v>0</v>
      </c>
      <c r="AV24" s="69">
        <v>28</v>
      </c>
      <c r="AW24" s="69">
        <v>0</v>
      </c>
      <c r="AX24" s="69">
        <v>0</v>
      </c>
      <c r="AY24" s="69">
        <v>0</v>
      </c>
      <c r="AZ24" s="69">
        <v>0</v>
      </c>
      <c r="BA24" s="69">
        <v>520609.41666666669</v>
      </c>
      <c r="BB24" s="69">
        <v>0</v>
      </c>
      <c r="BC24" s="69">
        <v>-520609.41666666669</v>
      </c>
      <c r="BD24" s="69">
        <v>0</v>
      </c>
      <c r="BE24" s="69">
        <v>64.583726171277348</v>
      </c>
      <c r="BF24" s="69">
        <v>-64.583726171277348</v>
      </c>
      <c r="BG24" s="69">
        <v>201526.22580645161</v>
      </c>
      <c r="BH24" s="69">
        <v>0</v>
      </c>
      <c r="BI24" s="69">
        <v>-201526.22580645161</v>
      </c>
      <c r="BJ24" s="69">
        <v>4.4335344537113259E-6</v>
      </c>
      <c r="BK24" s="69">
        <v>0</v>
      </c>
      <c r="BL24" s="69">
        <v>69.999473377554679</v>
      </c>
      <c r="BM24" s="69">
        <v>-69.999473377554679</v>
      </c>
      <c r="BN24" s="69">
        <v>0</v>
      </c>
      <c r="BO24" s="69">
        <v>1.3553110366514409</v>
      </c>
      <c r="BP24" s="69">
        <v>-1.3553110366514409</v>
      </c>
      <c r="BQ24" s="69">
        <v>1355.3110366514409</v>
      </c>
      <c r="BR24" s="69">
        <v>-1355.3110366514409</v>
      </c>
      <c r="BS24" s="69">
        <v>0</v>
      </c>
      <c r="BT24" s="69">
        <v>0</v>
      </c>
      <c r="BU24" s="69">
        <v>2125.25</v>
      </c>
      <c r="BV24" s="69">
        <v>1.3834343702464644E-2</v>
      </c>
    </row>
    <row r="25" spans="1:74">
      <c r="A25" s="113" t="s">
        <v>1033</v>
      </c>
      <c r="B25" s="69" t="s">
        <v>184</v>
      </c>
      <c r="C25" s="69" t="s">
        <v>391</v>
      </c>
      <c r="D25" s="69" t="s">
        <v>391</v>
      </c>
      <c r="E25" s="69" t="s">
        <v>391</v>
      </c>
      <c r="F25" s="69">
        <v>0</v>
      </c>
      <c r="G25" s="69">
        <v>0</v>
      </c>
      <c r="H25" s="69">
        <v>37320</v>
      </c>
      <c r="I25" s="69">
        <v>49</v>
      </c>
      <c r="J25" s="69">
        <v>2</v>
      </c>
      <c r="K25" s="69">
        <v>46658</v>
      </c>
      <c r="L25" s="69">
        <v>45065</v>
      </c>
      <c r="M25" s="69">
        <v>23</v>
      </c>
      <c r="N25" s="69">
        <v>0</v>
      </c>
      <c r="O25" s="69">
        <v>0</v>
      </c>
      <c r="P25" s="69">
        <v>799.86</v>
      </c>
      <c r="Q25" s="69">
        <v>444.29</v>
      </c>
      <c r="R25" s="69">
        <v>0</v>
      </c>
      <c r="S25" s="69">
        <v>0</v>
      </c>
      <c r="T25" s="69">
        <v>0</v>
      </c>
      <c r="U25" s="69">
        <v>0</v>
      </c>
      <c r="V25" s="69">
        <v>0</v>
      </c>
      <c r="W25" s="69">
        <v>0</v>
      </c>
      <c r="X25" s="69">
        <v>0</v>
      </c>
      <c r="Y25" s="69">
        <v>0</v>
      </c>
      <c r="Z25" s="69">
        <v>0</v>
      </c>
      <c r="AA25" s="69">
        <v>0</v>
      </c>
      <c r="AB25" s="69">
        <v>0</v>
      </c>
      <c r="AC25" s="69">
        <v>0</v>
      </c>
      <c r="AD25" s="69">
        <v>0</v>
      </c>
      <c r="AE25" s="69">
        <v>0</v>
      </c>
      <c r="AF25" s="69">
        <v>6876139</v>
      </c>
      <c r="AG25" s="69">
        <v>-6876139</v>
      </c>
      <c r="AH25" s="69">
        <v>0</v>
      </c>
      <c r="AI25" s="69">
        <v>0</v>
      </c>
      <c r="AJ25" s="69">
        <v>12</v>
      </c>
      <c r="AK25" s="69">
        <v>-12</v>
      </c>
      <c r="AL25" s="69">
        <v>103915</v>
      </c>
      <c r="AM25" s="69">
        <v>74119</v>
      </c>
      <c r="AN25" s="69">
        <v>-103915</v>
      </c>
      <c r="AO25" s="69">
        <v>33</v>
      </c>
      <c r="AP25" s="69">
        <v>-33</v>
      </c>
      <c r="AQ25" s="69">
        <v>7555923</v>
      </c>
      <c r="AR25" s="69">
        <v>94993</v>
      </c>
      <c r="AS25" s="69">
        <v>4989356</v>
      </c>
      <c r="AT25" s="69">
        <v>96827</v>
      </c>
      <c r="AU25" s="69">
        <v>0</v>
      </c>
      <c r="AV25" s="69">
        <v>51</v>
      </c>
      <c r="AW25" s="69">
        <v>0</v>
      </c>
      <c r="AX25" s="69">
        <v>0</v>
      </c>
      <c r="AY25" s="69">
        <v>0</v>
      </c>
      <c r="AZ25" s="69">
        <v>0</v>
      </c>
      <c r="BA25" s="69">
        <v>573011.58333333337</v>
      </c>
      <c r="BB25" s="69">
        <v>0</v>
      </c>
      <c r="BC25" s="69">
        <v>-573011.58333333337</v>
      </c>
      <c r="BD25" s="69">
        <v>0</v>
      </c>
      <c r="BE25" s="69">
        <v>66.170803060193421</v>
      </c>
      <c r="BF25" s="69">
        <v>-66.170803060193421</v>
      </c>
      <c r="BG25" s="69">
        <v>208367.84848484848</v>
      </c>
      <c r="BH25" s="69">
        <v>0</v>
      </c>
      <c r="BI25" s="69">
        <v>-208367.84848484848</v>
      </c>
      <c r="BJ25" s="69">
        <v>4.367434660199687E-6</v>
      </c>
      <c r="BK25" s="69">
        <v>0</v>
      </c>
      <c r="BL25" s="69">
        <v>72.385744212731467</v>
      </c>
      <c r="BM25" s="69">
        <v>-72.385744212731467</v>
      </c>
      <c r="BN25" s="69">
        <v>0</v>
      </c>
      <c r="BO25" s="69">
        <v>1.3781616304789637</v>
      </c>
      <c r="BP25" s="69">
        <v>-1.3781616304789637</v>
      </c>
      <c r="BQ25" s="69">
        <v>1378.1616304789636</v>
      </c>
      <c r="BR25" s="69">
        <v>-1378.1616304789636</v>
      </c>
      <c r="BS25" s="69">
        <v>0</v>
      </c>
      <c r="BT25" s="69">
        <v>0</v>
      </c>
      <c r="BU25" s="69">
        <v>1898.5686274509803</v>
      </c>
      <c r="BV25" s="69">
        <v>1.3752787051959106E-2</v>
      </c>
    </row>
    <row r="26" spans="1:74">
      <c r="A26" s="113" t="s">
        <v>1034</v>
      </c>
      <c r="B26" s="69" t="s">
        <v>184</v>
      </c>
      <c r="C26" s="69" t="s">
        <v>391</v>
      </c>
      <c r="D26" s="69" t="s">
        <v>391</v>
      </c>
      <c r="E26" s="69" t="s">
        <v>391</v>
      </c>
      <c r="F26" s="69">
        <v>0</v>
      </c>
      <c r="G26" s="69">
        <v>0</v>
      </c>
      <c r="H26" s="69">
        <v>45014</v>
      </c>
      <c r="I26" s="69">
        <v>55</v>
      </c>
      <c r="J26" s="69">
        <v>1</v>
      </c>
      <c r="K26" s="69">
        <v>59395</v>
      </c>
      <c r="L26" s="69">
        <v>58833</v>
      </c>
      <c r="M26" s="69">
        <v>28</v>
      </c>
      <c r="N26" s="69">
        <v>0</v>
      </c>
      <c r="O26" s="69">
        <v>0</v>
      </c>
      <c r="P26" s="69">
        <v>757.88</v>
      </c>
      <c r="Q26" s="69">
        <v>505.78</v>
      </c>
      <c r="R26" s="69">
        <v>0</v>
      </c>
      <c r="S26" s="69">
        <v>0</v>
      </c>
      <c r="T26" s="69">
        <v>0</v>
      </c>
      <c r="U26" s="69">
        <v>0</v>
      </c>
      <c r="V26" s="69">
        <v>0</v>
      </c>
      <c r="W26" s="69">
        <v>0</v>
      </c>
      <c r="X26" s="69">
        <v>0</v>
      </c>
      <c r="Y26" s="69">
        <v>0</v>
      </c>
      <c r="Z26" s="69">
        <v>0</v>
      </c>
      <c r="AA26" s="69">
        <v>0</v>
      </c>
      <c r="AB26" s="69">
        <v>0</v>
      </c>
      <c r="AC26" s="69">
        <v>0</v>
      </c>
      <c r="AD26" s="69">
        <v>0</v>
      </c>
      <c r="AE26" s="69">
        <v>0</v>
      </c>
      <c r="AF26" s="69">
        <v>7520580</v>
      </c>
      <c r="AG26" s="69">
        <v>-7520580</v>
      </c>
      <c r="AH26" s="69">
        <v>0</v>
      </c>
      <c r="AI26" s="69">
        <v>0</v>
      </c>
      <c r="AJ26" s="69">
        <v>13</v>
      </c>
      <c r="AK26" s="69">
        <v>-13</v>
      </c>
      <c r="AL26" s="69">
        <v>111376</v>
      </c>
      <c r="AM26" s="69">
        <v>79817</v>
      </c>
      <c r="AN26" s="69">
        <v>-111376</v>
      </c>
      <c r="AO26" s="69">
        <v>35</v>
      </c>
      <c r="AP26" s="69">
        <v>-35</v>
      </c>
      <c r="AQ26" s="69">
        <v>8171090</v>
      </c>
      <c r="AR26" s="69">
        <v>100890</v>
      </c>
      <c r="AS26" s="69">
        <v>5399106</v>
      </c>
      <c r="AT26" s="69">
        <v>141841</v>
      </c>
      <c r="AU26" s="69">
        <v>0</v>
      </c>
      <c r="AV26" s="69">
        <v>79</v>
      </c>
      <c r="AW26" s="69">
        <v>0</v>
      </c>
      <c r="AX26" s="69">
        <v>0</v>
      </c>
      <c r="AY26" s="69">
        <v>0</v>
      </c>
      <c r="AZ26" s="69">
        <v>0</v>
      </c>
      <c r="BA26" s="69">
        <v>578506.15384615387</v>
      </c>
      <c r="BB26" s="69">
        <v>0</v>
      </c>
      <c r="BC26" s="69">
        <v>-578506.15384615387</v>
      </c>
      <c r="BD26" s="69">
        <v>0</v>
      </c>
      <c r="BE26" s="69">
        <v>67.524242206579515</v>
      </c>
      <c r="BF26" s="69">
        <v>-67.524242206579515</v>
      </c>
      <c r="BG26" s="69">
        <v>214873.71428571429</v>
      </c>
      <c r="BH26" s="69">
        <v>0</v>
      </c>
      <c r="BI26" s="69">
        <v>-214873.71428571429</v>
      </c>
      <c r="BJ26" s="69">
        <v>4.2833942595173965E-6</v>
      </c>
      <c r="BK26" s="69">
        <v>0</v>
      </c>
      <c r="BL26" s="69">
        <v>74.542372881355931</v>
      </c>
      <c r="BM26" s="69">
        <v>-74.542372881355931</v>
      </c>
      <c r="BN26" s="69">
        <v>0</v>
      </c>
      <c r="BO26" s="69">
        <v>1.3929306074005585</v>
      </c>
      <c r="BP26" s="69">
        <v>-1.3929306074005585</v>
      </c>
      <c r="BQ26" s="69">
        <v>1392.9306074005585</v>
      </c>
      <c r="BR26" s="69">
        <v>-1392.9306074005585</v>
      </c>
      <c r="BS26" s="69">
        <v>0</v>
      </c>
      <c r="BT26" s="69">
        <v>0</v>
      </c>
      <c r="BU26" s="69">
        <v>1795.4556962025317</v>
      </c>
      <c r="BV26" s="69">
        <v>1.3630494829943128E-2</v>
      </c>
    </row>
    <row r="27" spans="1:74">
      <c r="A27" s="113" t="s">
        <v>1035</v>
      </c>
      <c r="B27" s="69" t="s">
        <v>184</v>
      </c>
      <c r="C27" s="69" t="s">
        <v>391</v>
      </c>
      <c r="D27" s="69" t="s">
        <v>391</v>
      </c>
      <c r="E27" s="69" t="s">
        <v>391</v>
      </c>
      <c r="F27" s="69">
        <v>0</v>
      </c>
      <c r="G27" s="69">
        <v>0</v>
      </c>
      <c r="H27" s="69">
        <v>29741</v>
      </c>
      <c r="I27" s="69">
        <v>49</v>
      </c>
      <c r="J27" s="69">
        <v>8</v>
      </c>
      <c r="K27" s="69">
        <v>40188</v>
      </c>
      <c r="L27" s="69">
        <v>38905</v>
      </c>
      <c r="M27" s="69">
        <v>24</v>
      </c>
      <c r="N27" s="69">
        <v>0</v>
      </c>
      <c r="O27" s="69">
        <v>0</v>
      </c>
      <c r="P27" s="69">
        <v>740.05</v>
      </c>
      <c r="Q27" s="69">
        <v>362.7</v>
      </c>
      <c r="R27" s="69">
        <v>0</v>
      </c>
      <c r="S27" s="69">
        <v>0</v>
      </c>
      <c r="T27" s="69">
        <v>0</v>
      </c>
      <c r="U27" s="69">
        <v>0</v>
      </c>
      <c r="V27" s="69">
        <v>0</v>
      </c>
      <c r="W27" s="69">
        <v>0</v>
      </c>
      <c r="X27" s="69">
        <v>0</v>
      </c>
      <c r="Y27" s="69">
        <v>0</v>
      </c>
      <c r="Z27" s="69">
        <v>0</v>
      </c>
      <c r="AA27" s="69">
        <v>0</v>
      </c>
      <c r="AB27" s="69">
        <v>0</v>
      </c>
      <c r="AC27" s="69">
        <v>0</v>
      </c>
      <c r="AD27" s="69">
        <v>0</v>
      </c>
      <c r="AE27" s="69">
        <v>0</v>
      </c>
      <c r="AF27" s="69">
        <v>8172615</v>
      </c>
      <c r="AG27" s="69">
        <v>-8172615</v>
      </c>
      <c r="AH27" s="69">
        <v>0</v>
      </c>
      <c r="AI27" s="69">
        <v>0</v>
      </c>
      <c r="AJ27" s="69">
        <v>14</v>
      </c>
      <c r="AK27" s="69">
        <v>-14</v>
      </c>
      <c r="AL27" s="69">
        <v>119143</v>
      </c>
      <c r="AM27" s="69">
        <v>85955</v>
      </c>
      <c r="AN27" s="69">
        <v>-119143</v>
      </c>
      <c r="AO27" s="69">
        <v>37</v>
      </c>
      <c r="AP27" s="69">
        <v>-37</v>
      </c>
      <c r="AQ27" s="69">
        <v>8855484</v>
      </c>
      <c r="AR27" s="69">
        <v>107225</v>
      </c>
      <c r="AS27" s="69">
        <v>5840305</v>
      </c>
      <c r="AT27" s="69">
        <v>171582</v>
      </c>
      <c r="AU27" s="69">
        <v>0</v>
      </c>
      <c r="AV27" s="69">
        <v>103</v>
      </c>
      <c r="AW27" s="69">
        <v>0</v>
      </c>
      <c r="AX27" s="69">
        <v>0</v>
      </c>
      <c r="AY27" s="69">
        <v>0</v>
      </c>
      <c r="AZ27" s="69">
        <v>0</v>
      </c>
      <c r="BA27" s="69">
        <v>583758.21428571432</v>
      </c>
      <c r="BB27" s="69">
        <v>0</v>
      </c>
      <c r="BC27" s="69">
        <v>-583758.21428571432</v>
      </c>
      <c r="BD27" s="69">
        <v>0</v>
      </c>
      <c r="BE27" s="69">
        <v>68.595007679846901</v>
      </c>
      <c r="BF27" s="69">
        <v>-68.595007679846901</v>
      </c>
      <c r="BG27" s="69">
        <v>220881.48648648648</v>
      </c>
      <c r="BH27" s="69">
        <v>0</v>
      </c>
      <c r="BI27" s="69">
        <v>-220881.48648648648</v>
      </c>
      <c r="BJ27" s="69">
        <v>4.1782018916187976E-6</v>
      </c>
      <c r="BK27" s="69">
        <v>0</v>
      </c>
      <c r="BL27" s="69">
        <v>76.219305199347161</v>
      </c>
      <c r="BM27" s="69">
        <v>-76.219305199347161</v>
      </c>
      <c r="BN27" s="69">
        <v>0</v>
      </c>
      <c r="BO27" s="69">
        <v>1.3993472943621952</v>
      </c>
      <c r="BP27" s="69">
        <v>-1.3993472943621952</v>
      </c>
      <c r="BQ27" s="69">
        <v>1399.3472943621953</v>
      </c>
      <c r="BR27" s="69">
        <v>-1399.3472943621953</v>
      </c>
      <c r="BS27" s="69">
        <v>0</v>
      </c>
      <c r="BT27" s="69">
        <v>0</v>
      </c>
      <c r="BU27" s="69">
        <v>1665.8446601941748</v>
      </c>
      <c r="BV27" s="69">
        <v>1.3454148864138878E-2</v>
      </c>
    </row>
    <row r="28" spans="1:74">
      <c r="A28" s="113" t="s">
        <v>1037</v>
      </c>
      <c r="B28" s="69" t="s">
        <v>184</v>
      </c>
      <c r="C28" s="69" t="s">
        <v>388</v>
      </c>
      <c r="D28" s="69" t="s">
        <v>388</v>
      </c>
      <c r="E28" s="69" t="s">
        <v>730</v>
      </c>
      <c r="F28" s="69">
        <v>0</v>
      </c>
      <c r="G28" s="69">
        <v>0</v>
      </c>
      <c r="H28" s="69">
        <v>14060</v>
      </c>
      <c r="I28" s="69">
        <v>23</v>
      </c>
      <c r="J28" s="69">
        <v>3</v>
      </c>
      <c r="K28" s="69">
        <v>18942</v>
      </c>
      <c r="L28" s="69">
        <v>18634</v>
      </c>
      <c r="M28" s="69">
        <v>113</v>
      </c>
      <c r="N28" s="69">
        <v>0</v>
      </c>
      <c r="O28" s="69">
        <v>0</v>
      </c>
      <c r="P28" s="69">
        <v>742.27</v>
      </c>
      <c r="Q28" s="69">
        <v>40.869999999999997</v>
      </c>
      <c r="R28" s="69">
        <v>0</v>
      </c>
      <c r="S28" s="69">
        <v>0</v>
      </c>
      <c r="T28" s="69">
        <v>0</v>
      </c>
      <c r="U28" s="69">
        <v>0</v>
      </c>
      <c r="V28" s="69">
        <v>0</v>
      </c>
      <c r="W28" s="69">
        <v>0</v>
      </c>
      <c r="X28" s="69">
        <v>0</v>
      </c>
      <c r="Y28" s="69">
        <v>0</v>
      </c>
      <c r="Z28" s="69">
        <v>0</v>
      </c>
      <c r="AA28" s="69">
        <v>0</v>
      </c>
      <c r="AB28" s="69">
        <v>0</v>
      </c>
      <c r="AC28" s="69">
        <v>0</v>
      </c>
      <c r="AD28" s="69">
        <v>0</v>
      </c>
      <c r="AE28" s="69">
        <v>0</v>
      </c>
      <c r="AF28" s="69">
        <v>9399507</v>
      </c>
      <c r="AG28" s="69">
        <v>-9399507</v>
      </c>
      <c r="AH28" s="69">
        <v>0</v>
      </c>
      <c r="AI28" s="69">
        <v>0</v>
      </c>
      <c r="AJ28" s="69">
        <v>15</v>
      </c>
      <c r="AK28" s="69">
        <v>-15</v>
      </c>
      <c r="AL28" s="69">
        <v>134325</v>
      </c>
      <c r="AM28" s="69">
        <v>97207</v>
      </c>
      <c r="AN28" s="69">
        <v>-134325</v>
      </c>
      <c r="AO28" s="69">
        <v>39</v>
      </c>
      <c r="AP28" s="69">
        <v>-39</v>
      </c>
      <c r="AQ28" s="69">
        <v>10098668</v>
      </c>
      <c r="AR28" s="69">
        <v>118960</v>
      </c>
      <c r="AS28" s="69">
        <v>6647777</v>
      </c>
      <c r="AT28" s="69">
        <v>14060</v>
      </c>
      <c r="AU28" s="69">
        <v>0</v>
      </c>
      <c r="AV28" s="69">
        <v>113</v>
      </c>
      <c r="AW28" s="69">
        <v>0</v>
      </c>
      <c r="AX28" s="69">
        <v>0</v>
      </c>
      <c r="AY28" s="69">
        <v>0</v>
      </c>
      <c r="AZ28" s="69">
        <v>0</v>
      </c>
      <c r="BA28" s="69">
        <v>626633.80000000005</v>
      </c>
      <c r="BB28" s="69">
        <v>0</v>
      </c>
      <c r="BC28" s="69">
        <v>-626633.80000000005</v>
      </c>
      <c r="BD28" s="69">
        <v>0</v>
      </c>
      <c r="BE28" s="69">
        <v>69.975857063093244</v>
      </c>
      <c r="BF28" s="69">
        <v>-69.975857063093244</v>
      </c>
      <c r="BG28" s="69">
        <v>241013</v>
      </c>
      <c r="BH28" s="69">
        <v>0</v>
      </c>
      <c r="BI28" s="69">
        <v>-241013</v>
      </c>
      <c r="BJ28" s="69">
        <v>3.8618954499741948E-6</v>
      </c>
      <c r="BK28" s="69">
        <v>0</v>
      </c>
      <c r="BL28" s="69">
        <v>79.014013113651643</v>
      </c>
      <c r="BM28" s="69">
        <v>-79.014013113651643</v>
      </c>
      <c r="BN28" s="69">
        <v>0</v>
      </c>
      <c r="BO28" s="69">
        <v>1.4139323566359101</v>
      </c>
      <c r="BP28" s="69">
        <v>-1.4139323566359101</v>
      </c>
      <c r="BQ28" s="69">
        <v>1413.9323566359101</v>
      </c>
      <c r="BR28" s="69">
        <v>-1413.9323566359101</v>
      </c>
      <c r="BS28" s="69">
        <v>0</v>
      </c>
      <c r="BT28" s="69">
        <v>0</v>
      </c>
      <c r="BU28" s="69">
        <v>124.42477876106194</v>
      </c>
      <c r="BV28" s="69">
        <v>1.3301259136353428E-2</v>
      </c>
    </row>
    <row r="29" spans="1:74">
      <c r="A29" s="113" t="s">
        <v>1038</v>
      </c>
      <c r="B29" s="69" t="s">
        <v>184</v>
      </c>
      <c r="C29" s="69" t="s">
        <v>388</v>
      </c>
      <c r="D29" s="69" t="s">
        <v>388</v>
      </c>
      <c r="E29" s="69" t="s">
        <v>730</v>
      </c>
      <c r="F29" s="69">
        <v>0</v>
      </c>
      <c r="G29" s="69">
        <v>0</v>
      </c>
      <c r="H29" s="69">
        <v>6259</v>
      </c>
      <c r="I29" s="69">
        <v>12</v>
      </c>
      <c r="J29" s="69">
        <v>1</v>
      </c>
      <c r="K29" s="69">
        <v>7756</v>
      </c>
      <c r="L29" s="69">
        <v>7673</v>
      </c>
      <c r="M29" s="69">
        <v>51</v>
      </c>
      <c r="N29" s="69">
        <v>0</v>
      </c>
      <c r="O29" s="69">
        <v>0</v>
      </c>
      <c r="P29" s="69">
        <v>806.99</v>
      </c>
      <c r="Q29" s="69">
        <v>38.4</v>
      </c>
      <c r="R29" s="69">
        <v>0</v>
      </c>
      <c r="S29" s="69">
        <v>0</v>
      </c>
      <c r="T29" s="69">
        <v>0</v>
      </c>
      <c r="U29" s="69">
        <v>0</v>
      </c>
      <c r="V29" s="69">
        <v>0</v>
      </c>
      <c r="W29" s="69">
        <v>0</v>
      </c>
      <c r="X29" s="69">
        <v>0</v>
      </c>
      <c r="Y29" s="69">
        <v>0</v>
      </c>
      <c r="Z29" s="69">
        <v>0</v>
      </c>
      <c r="AA29" s="69">
        <v>0</v>
      </c>
      <c r="AB29" s="69">
        <v>0</v>
      </c>
      <c r="AC29" s="69">
        <v>0</v>
      </c>
      <c r="AD29" s="69">
        <v>0</v>
      </c>
      <c r="AE29" s="69">
        <v>0</v>
      </c>
      <c r="AF29" s="69">
        <v>9965725</v>
      </c>
      <c r="AG29" s="69">
        <v>-9965725</v>
      </c>
      <c r="AH29" s="69">
        <v>0</v>
      </c>
      <c r="AI29" s="69">
        <v>0</v>
      </c>
      <c r="AJ29" s="69">
        <v>18</v>
      </c>
      <c r="AK29" s="69">
        <v>-18</v>
      </c>
      <c r="AL29" s="69">
        <v>140198</v>
      </c>
      <c r="AM29" s="69">
        <v>100964</v>
      </c>
      <c r="AN29" s="69">
        <v>-140198</v>
      </c>
      <c r="AO29" s="69">
        <v>40</v>
      </c>
      <c r="AP29" s="69">
        <v>-40</v>
      </c>
      <c r="AQ29" s="69">
        <v>10709826</v>
      </c>
      <c r="AR29" s="69">
        <v>122970</v>
      </c>
      <c r="AS29" s="69">
        <v>7117997</v>
      </c>
      <c r="AT29" s="69">
        <v>20319</v>
      </c>
      <c r="AU29" s="69">
        <v>0</v>
      </c>
      <c r="AV29" s="69">
        <v>164</v>
      </c>
      <c r="AW29" s="69">
        <v>0</v>
      </c>
      <c r="AX29" s="69">
        <v>0</v>
      </c>
      <c r="AY29" s="69">
        <v>0</v>
      </c>
      <c r="AZ29" s="69">
        <v>0</v>
      </c>
      <c r="BA29" s="69">
        <v>553651.38888888888</v>
      </c>
      <c r="BB29" s="69">
        <v>0</v>
      </c>
      <c r="BC29" s="69">
        <v>-553651.38888888888</v>
      </c>
      <c r="BD29" s="69">
        <v>0</v>
      </c>
      <c r="BE29" s="69">
        <v>71.083218020228529</v>
      </c>
      <c r="BF29" s="69">
        <v>-71.083218020228529</v>
      </c>
      <c r="BG29" s="69">
        <v>249143.125</v>
      </c>
      <c r="BH29" s="69">
        <v>0</v>
      </c>
      <c r="BI29" s="69">
        <v>-249143.125</v>
      </c>
      <c r="BJ29" s="69">
        <v>3.7348879430907655E-6</v>
      </c>
      <c r="BK29" s="69">
        <v>0</v>
      </c>
      <c r="BL29" s="69">
        <v>81.041920793689513</v>
      </c>
      <c r="BM29" s="69">
        <v>-81.041920793689513</v>
      </c>
      <c r="BN29" s="69">
        <v>0</v>
      </c>
      <c r="BO29" s="69">
        <v>1.4000743467579433</v>
      </c>
      <c r="BP29" s="69">
        <v>-1.4000743467579433</v>
      </c>
      <c r="BQ29" s="69">
        <v>1400.0743467579432</v>
      </c>
      <c r="BR29" s="69">
        <v>-1400.0743467579432</v>
      </c>
      <c r="BS29" s="69">
        <v>0</v>
      </c>
      <c r="BT29" s="69">
        <v>0</v>
      </c>
      <c r="BU29" s="69">
        <v>123.89634146341463</v>
      </c>
      <c r="BV29" s="69">
        <v>1.3090595496135978E-2</v>
      </c>
    </row>
    <row r="30" spans="1:74">
      <c r="A30" s="113" t="s">
        <v>1039</v>
      </c>
      <c r="B30" s="69" t="s">
        <v>184</v>
      </c>
      <c r="C30" s="69" t="s">
        <v>388</v>
      </c>
      <c r="D30" s="69" t="s">
        <v>388</v>
      </c>
      <c r="E30" s="69" t="s">
        <v>730</v>
      </c>
      <c r="F30" s="69">
        <v>0</v>
      </c>
      <c r="G30" s="69">
        <v>0</v>
      </c>
      <c r="H30" s="69">
        <v>5949</v>
      </c>
      <c r="I30" s="69">
        <v>19</v>
      </c>
      <c r="J30" s="69">
        <v>3</v>
      </c>
      <c r="K30" s="69">
        <v>7490</v>
      </c>
      <c r="L30" s="69">
        <v>7366</v>
      </c>
      <c r="M30" s="69">
        <v>65</v>
      </c>
      <c r="N30" s="69">
        <v>0</v>
      </c>
      <c r="O30" s="69">
        <v>0</v>
      </c>
      <c r="P30" s="69">
        <v>794.26</v>
      </c>
      <c r="Q30" s="69">
        <v>30.51</v>
      </c>
      <c r="R30" s="69">
        <v>0</v>
      </c>
      <c r="S30" s="69">
        <v>0</v>
      </c>
      <c r="T30" s="69">
        <v>0</v>
      </c>
      <c r="U30" s="69">
        <v>0</v>
      </c>
      <c r="V30" s="69">
        <v>0</v>
      </c>
      <c r="W30" s="69">
        <v>0</v>
      </c>
      <c r="X30" s="69">
        <v>0</v>
      </c>
      <c r="Y30" s="69">
        <v>0</v>
      </c>
      <c r="Z30" s="69">
        <v>0</v>
      </c>
      <c r="AA30" s="69">
        <v>0</v>
      </c>
      <c r="AB30" s="69">
        <v>0</v>
      </c>
      <c r="AC30" s="69">
        <v>0</v>
      </c>
      <c r="AD30" s="69">
        <v>0</v>
      </c>
      <c r="AE30" s="69">
        <v>0</v>
      </c>
      <c r="AF30" s="69">
        <v>10646224</v>
      </c>
      <c r="AG30" s="69">
        <v>-10646224</v>
      </c>
      <c r="AH30" s="69">
        <v>0</v>
      </c>
      <c r="AI30" s="69">
        <v>0</v>
      </c>
      <c r="AJ30" s="69">
        <v>19</v>
      </c>
      <c r="AK30" s="69">
        <v>-19</v>
      </c>
      <c r="AL30" s="69">
        <v>147985</v>
      </c>
      <c r="AM30" s="69">
        <v>105287</v>
      </c>
      <c r="AN30" s="69">
        <v>-147985</v>
      </c>
      <c r="AO30" s="69">
        <v>42</v>
      </c>
      <c r="AP30" s="69">
        <v>-42</v>
      </c>
      <c r="AQ30" s="69">
        <v>11417538</v>
      </c>
      <c r="AR30" s="69">
        <v>127632</v>
      </c>
      <c r="AS30" s="69">
        <v>7674584</v>
      </c>
      <c r="AT30" s="69">
        <v>26268</v>
      </c>
      <c r="AU30" s="69">
        <v>0</v>
      </c>
      <c r="AV30" s="69">
        <v>229</v>
      </c>
      <c r="AW30" s="69">
        <v>0</v>
      </c>
      <c r="AX30" s="69">
        <v>0</v>
      </c>
      <c r="AY30" s="69">
        <v>0</v>
      </c>
      <c r="AZ30" s="69">
        <v>0</v>
      </c>
      <c r="BA30" s="69">
        <v>560327.57894736843</v>
      </c>
      <c r="BB30" s="69">
        <v>0</v>
      </c>
      <c r="BC30" s="69">
        <v>-560327.57894736843</v>
      </c>
      <c r="BD30" s="69">
        <v>0</v>
      </c>
      <c r="BE30" s="69">
        <v>71.941237287562927</v>
      </c>
      <c r="BF30" s="69">
        <v>-71.941237287562927</v>
      </c>
      <c r="BG30" s="69">
        <v>253481.52380952382</v>
      </c>
      <c r="BH30" s="69">
        <v>0</v>
      </c>
      <c r="BI30" s="69">
        <v>-253481.52380952382</v>
      </c>
      <c r="BJ30" s="69">
        <v>3.6785513654519915E-6</v>
      </c>
      <c r="BK30" s="69">
        <v>0</v>
      </c>
      <c r="BL30" s="69">
        <v>83.413438636078723</v>
      </c>
      <c r="BM30" s="69">
        <v>-83.413438636078723</v>
      </c>
      <c r="BN30" s="69">
        <v>0</v>
      </c>
      <c r="BO30" s="69">
        <v>1.3872053521076844</v>
      </c>
      <c r="BP30" s="69">
        <v>-1.3872053521076844</v>
      </c>
      <c r="BQ30" s="69">
        <v>1387.2053521076843</v>
      </c>
      <c r="BR30" s="69">
        <v>-1387.2053521076843</v>
      </c>
      <c r="BS30" s="69">
        <v>0</v>
      </c>
      <c r="BT30" s="69">
        <v>0</v>
      </c>
      <c r="BU30" s="69">
        <v>114.70742358078603</v>
      </c>
      <c r="BV30" s="69">
        <v>1.2961200567057452E-2</v>
      </c>
    </row>
    <row r="31" spans="1:74">
      <c r="A31" s="113" t="s">
        <v>1040</v>
      </c>
      <c r="B31" s="69" t="s">
        <v>184</v>
      </c>
      <c r="C31" s="69" t="s">
        <v>388</v>
      </c>
      <c r="D31" s="69" t="s">
        <v>388</v>
      </c>
      <c r="E31" s="69" t="s">
        <v>730</v>
      </c>
      <c r="F31" s="69">
        <v>0</v>
      </c>
      <c r="G31" s="69">
        <v>0</v>
      </c>
      <c r="H31" s="69">
        <v>10829</v>
      </c>
      <c r="I31" s="69">
        <v>25</v>
      </c>
      <c r="J31" s="69">
        <v>4</v>
      </c>
      <c r="K31" s="69">
        <v>13090</v>
      </c>
      <c r="L31" s="69">
        <v>12757</v>
      </c>
      <c r="M31" s="69">
        <v>81</v>
      </c>
      <c r="N31" s="69">
        <v>0</v>
      </c>
      <c r="O31" s="69">
        <v>0</v>
      </c>
      <c r="P31" s="69">
        <v>827.27</v>
      </c>
      <c r="Q31" s="69">
        <v>41.97</v>
      </c>
      <c r="R31" s="69">
        <v>0</v>
      </c>
      <c r="S31" s="69">
        <v>0</v>
      </c>
      <c r="T31" s="69">
        <v>0</v>
      </c>
      <c r="U31" s="69">
        <v>0</v>
      </c>
      <c r="V31" s="69">
        <v>0</v>
      </c>
      <c r="W31" s="69">
        <v>0</v>
      </c>
      <c r="X31" s="69">
        <v>0</v>
      </c>
      <c r="Y31" s="69">
        <v>0</v>
      </c>
      <c r="Z31" s="69">
        <v>0</v>
      </c>
      <c r="AA31" s="69">
        <v>0</v>
      </c>
      <c r="AB31" s="69">
        <v>0</v>
      </c>
      <c r="AC31" s="69">
        <v>0</v>
      </c>
      <c r="AD31" s="69">
        <v>0</v>
      </c>
      <c r="AE31" s="69">
        <v>0</v>
      </c>
      <c r="AF31" s="69">
        <v>11314242</v>
      </c>
      <c r="AG31" s="69">
        <v>-11314242</v>
      </c>
      <c r="AH31" s="69">
        <v>0</v>
      </c>
      <c r="AI31" s="69">
        <v>0</v>
      </c>
      <c r="AJ31" s="69">
        <v>20</v>
      </c>
      <c r="AK31" s="69">
        <v>-20</v>
      </c>
      <c r="AL31" s="69">
        <v>155686</v>
      </c>
      <c r="AM31" s="69">
        <v>109458</v>
      </c>
      <c r="AN31" s="69">
        <v>-155686</v>
      </c>
      <c r="AO31" s="69">
        <v>52</v>
      </c>
      <c r="AP31" s="69">
        <v>-52</v>
      </c>
      <c r="AQ31" s="69">
        <v>12069153</v>
      </c>
      <c r="AR31" s="69">
        <v>132178</v>
      </c>
      <c r="AS31" s="69">
        <v>8177818</v>
      </c>
      <c r="AT31" s="69">
        <v>37097</v>
      </c>
      <c r="AU31" s="69">
        <v>0</v>
      </c>
      <c r="AV31" s="69">
        <v>310</v>
      </c>
      <c r="AW31" s="69">
        <v>0</v>
      </c>
      <c r="AX31" s="69">
        <v>0</v>
      </c>
      <c r="AY31" s="69">
        <v>0</v>
      </c>
      <c r="AZ31" s="69">
        <v>0</v>
      </c>
      <c r="BA31" s="69">
        <v>565712.1</v>
      </c>
      <c r="BB31" s="69">
        <v>0</v>
      </c>
      <c r="BC31" s="69">
        <v>-565712.1</v>
      </c>
      <c r="BD31" s="69">
        <v>0</v>
      </c>
      <c r="BE31" s="69">
        <v>72.673470960780037</v>
      </c>
      <c r="BF31" s="69">
        <v>-72.673470960780037</v>
      </c>
      <c r="BG31" s="69">
        <v>217581.57692307694</v>
      </c>
      <c r="BH31" s="69">
        <v>0</v>
      </c>
      <c r="BI31" s="69">
        <v>-217581.57692307694</v>
      </c>
      <c r="BJ31" s="69">
        <v>4.3085044990315391E-6</v>
      </c>
      <c r="BK31" s="69">
        <v>0</v>
      </c>
      <c r="BL31" s="69">
        <v>85.598526229781058</v>
      </c>
      <c r="BM31" s="69">
        <v>-85.598526229781058</v>
      </c>
      <c r="BN31" s="69">
        <v>0</v>
      </c>
      <c r="BO31" s="69">
        <v>1.3835282223204282</v>
      </c>
      <c r="BP31" s="69">
        <v>-1.3835282223204282</v>
      </c>
      <c r="BQ31" s="69">
        <v>1383.5282223204281</v>
      </c>
      <c r="BR31" s="69">
        <v>-1383.5282223204281</v>
      </c>
      <c r="BS31" s="69">
        <v>0</v>
      </c>
      <c r="BT31" s="69">
        <v>0</v>
      </c>
      <c r="BU31" s="69">
        <v>119.66774193548387</v>
      </c>
      <c r="BV31" s="69">
        <v>1.2899496758388928E-2</v>
      </c>
    </row>
    <row r="32" spans="1:74">
      <c r="A32" s="113" t="s">
        <v>1041</v>
      </c>
      <c r="B32" s="69" t="s">
        <v>184</v>
      </c>
      <c r="C32" s="69" t="s">
        <v>388</v>
      </c>
      <c r="D32" s="69" t="s">
        <v>388</v>
      </c>
      <c r="E32" s="69" t="s">
        <v>730</v>
      </c>
      <c r="F32" s="69">
        <v>0</v>
      </c>
      <c r="G32" s="69">
        <v>0</v>
      </c>
      <c r="H32" s="69">
        <v>29366</v>
      </c>
      <c r="I32" s="69">
        <v>82</v>
      </c>
      <c r="J32" s="69">
        <v>3</v>
      </c>
      <c r="K32" s="69">
        <v>36924</v>
      </c>
      <c r="L32" s="69">
        <v>35535</v>
      </c>
      <c r="M32" s="69">
        <v>208</v>
      </c>
      <c r="N32" s="69">
        <v>0</v>
      </c>
      <c r="O32" s="69">
        <v>0</v>
      </c>
      <c r="P32" s="69">
        <v>795.31</v>
      </c>
      <c r="Q32" s="69">
        <v>45.25</v>
      </c>
      <c r="R32" s="69">
        <v>0</v>
      </c>
      <c r="S32" s="69">
        <v>0</v>
      </c>
      <c r="T32" s="69">
        <v>0</v>
      </c>
      <c r="U32" s="69">
        <v>0</v>
      </c>
      <c r="V32" s="69">
        <v>0</v>
      </c>
      <c r="W32" s="69">
        <v>0</v>
      </c>
      <c r="X32" s="69">
        <v>0</v>
      </c>
      <c r="Y32" s="69">
        <v>0</v>
      </c>
      <c r="Z32" s="69">
        <v>0</v>
      </c>
      <c r="AA32" s="69">
        <v>0</v>
      </c>
      <c r="AB32" s="69">
        <v>0</v>
      </c>
      <c r="AC32" s="69">
        <v>0</v>
      </c>
      <c r="AD32" s="69">
        <v>0</v>
      </c>
      <c r="AE32" s="69">
        <v>0</v>
      </c>
      <c r="AF32" s="69">
        <v>11920164</v>
      </c>
      <c r="AG32" s="69">
        <v>-11920164</v>
      </c>
      <c r="AH32" s="69">
        <v>0</v>
      </c>
      <c r="AI32" s="69">
        <v>0</v>
      </c>
      <c r="AJ32" s="69">
        <v>20</v>
      </c>
      <c r="AK32" s="69">
        <v>-20</v>
      </c>
      <c r="AL32" s="69">
        <v>161544</v>
      </c>
      <c r="AM32" s="69">
        <v>112964</v>
      </c>
      <c r="AN32" s="69">
        <v>-161544</v>
      </c>
      <c r="AO32" s="69">
        <v>55</v>
      </c>
      <c r="AP32" s="69">
        <v>-55</v>
      </c>
      <c r="AQ32" s="69">
        <v>12651467</v>
      </c>
      <c r="AR32" s="69">
        <v>136117</v>
      </c>
      <c r="AS32" s="69">
        <v>8632612</v>
      </c>
      <c r="AT32" s="69">
        <v>66463</v>
      </c>
      <c r="AU32" s="69">
        <v>0</v>
      </c>
      <c r="AV32" s="69">
        <v>518</v>
      </c>
      <c r="AW32" s="69">
        <v>0</v>
      </c>
      <c r="AX32" s="69">
        <v>0</v>
      </c>
      <c r="AY32" s="69">
        <v>0</v>
      </c>
      <c r="AZ32" s="69">
        <v>0</v>
      </c>
      <c r="BA32" s="69">
        <v>596008.19999999995</v>
      </c>
      <c r="BB32" s="69">
        <v>0</v>
      </c>
      <c r="BC32" s="69">
        <v>-596008.19999999995</v>
      </c>
      <c r="BD32" s="69">
        <v>0</v>
      </c>
      <c r="BE32" s="69">
        <v>73.788961521319266</v>
      </c>
      <c r="BF32" s="69">
        <v>-73.788961521319266</v>
      </c>
      <c r="BG32" s="69">
        <v>216730.25454545455</v>
      </c>
      <c r="BH32" s="69">
        <v>0</v>
      </c>
      <c r="BI32" s="69">
        <v>-216730.25454545455</v>
      </c>
      <c r="BJ32" s="69">
        <v>4.3473219350767779E-6</v>
      </c>
      <c r="BK32" s="69">
        <v>0</v>
      </c>
      <c r="BL32" s="69">
        <v>87.57292623257932</v>
      </c>
      <c r="BM32" s="69">
        <v>-87.57292623257932</v>
      </c>
      <c r="BN32" s="69">
        <v>0</v>
      </c>
      <c r="BO32" s="69">
        <v>1.3808293480582703</v>
      </c>
      <c r="BP32" s="69">
        <v>-1.3808293480582703</v>
      </c>
      <c r="BQ32" s="69">
        <v>1380.8293480582704</v>
      </c>
      <c r="BR32" s="69">
        <v>-1380.8293480582704</v>
      </c>
      <c r="BS32" s="69">
        <v>0</v>
      </c>
      <c r="BT32" s="69">
        <v>0</v>
      </c>
      <c r="BU32" s="69">
        <v>128.3069498069498</v>
      </c>
      <c r="BV32" s="69">
        <v>1.2768795903273509E-2</v>
      </c>
    </row>
    <row r="33" spans="1:74">
      <c r="A33" s="113" t="s">
        <v>1042</v>
      </c>
      <c r="B33" s="69" t="s">
        <v>184</v>
      </c>
      <c r="C33" s="69" t="s">
        <v>388</v>
      </c>
      <c r="D33" s="69" t="s">
        <v>388</v>
      </c>
      <c r="E33" s="69" t="s">
        <v>730</v>
      </c>
      <c r="F33" s="69">
        <v>0</v>
      </c>
      <c r="G33" s="69">
        <v>0</v>
      </c>
      <c r="H33" s="69">
        <v>19715</v>
      </c>
      <c r="I33" s="69">
        <v>50</v>
      </c>
      <c r="J33" s="69">
        <v>5</v>
      </c>
      <c r="K33" s="69">
        <v>25797</v>
      </c>
      <c r="L33" s="69">
        <v>25378</v>
      </c>
      <c r="M33" s="69">
        <v>181</v>
      </c>
      <c r="N33" s="69">
        <v>0</v>
      </c>
      <c r="O33" s="69">
        <v>0</v>
      </c>
      <c r="P33" s="69">
        <v>764.24</v>
      </c>
      <c r="Q33" s="69">
        <v>35.979999999999997</v>
      </c>
      <c r="R33" s="69">
        <v>0</v>
      </c>
      <c r="S33" s="69">
        <v>0</v>
      </c>
      <c r="T33" s="69">
        <v>0</v>
      </c>
      <c r="U33" s="69">
        <v>0</v>
      </c>
      <c r="V33" s="69">
        <v>0</v>
      </c>
      <c r="W33" s="69">
        <v>0</v>
      </c>
      <c r="X33" s="69">
        <v>0</v>
      </c>
      <c r="Y33" s="69">
        <v>0</v>
      </c>
      <c r="Z33" s="69">
        <v>0</v>
      </c>
      <c r="AA33" s="69">
        <v>0</v>
      </c>
      <c r="AB33" s="69">
        <v>0</v>
      </c>
      <c r="AC33" s="69">
        <v>0</v>
      </c>
      <c r="AD33" s="69">
        <v>0</v>
      </c>
      <c r="AE33" s="69">
        <v>0</v>
      </c>
      <c r="AF33" s="69">
        <v>12485753</v>
      </c>
      <c r="AG33" s="69">
        <v>-12485753</v>
      </c>
      <c r="AH33" s="69">
        <v>0</v>
      </c>
      <c r="AI33" s="69">
        <v>0</v>
      </c>
      <c r="AJ33" s="69">
        <v>20</v>
      </c>
      <c r="AK33" s="69">
        <v>-20</v>
      </c>
      <c r="AL33" s="69">
        <v>167311</v>
      </c>
      <c r="AM33" s="69">
        <v>116384</v>
      </c>
      <c r="AN33" s="69">
        <v>-167311</v>
      </c>
      <c r="AO33" s="69">
        <v>59</v>
      </c>
      <c r="AP33" s="69">
        <v>-59</v>
      </c>
      <c r="AQ33" s="69">
        <v>13231359</v>
      </c>
      <c r="AR33" s="69">
        <v>139947</v>
      </c>
      <c r="AS33" s="69">
        <v>9079569</v>
      </c>
      <c r="AT33" s="69">
        <v>86178</v>
      </c>
      <c r="AU33" s="69">
        <v>0</v>
      </c>
      <c r="AV33" s="69">
        <v>699</v>
      </c>
      <c r="AW33" s="69">
        <v>0</v>
      </c>
      <c r="AX33" s="69">
        <v>0</v>
      </c>
      <c r="AY33" s="69">
        <v>0</v>
      </c>
      <c r="AZ33" s="69">
        <v>0</v>
      </c>
      <c r="BA33" s="69">
        <v>624287.65</v>
      </c>
      <c r="BB33" s="69">
        <v>0</v>
      </c>
      <c r="BC33" s="69">
        <v>-624287.65</v>
      </c>
      <c r="BD33" s="69">
        <v>0</v>
      </c>
      <c r="BE33" s="69">
        <v>74.626013830531164</v>
      </c>
      <c r="BF33" s="69">
        <v>-74.626013830531164</v>
      </c>
      <c r="BG33" s="69">
        <v>211622.93220338982</v>
      </c>
      <c r="BH33" s="69">
        <v>0</v>
      </c>
      <c r="BI33" s="69">
        <v>-211622.93220338982</v>
      </c>
      <c r="BJ33" s="69">
        <v>4.4591035584477753E-6</v>
      </c>
      <c r="BK33" s="69">
        <v>0</v>
      </c>
      <c r="BL33" s="69">
        <v>89.217725281713797</v>
      </c>
      <c r="BM33" s="69">
        <v>-89.217725281713797</v>
      </c>
      <c r="BN33" s="69">
        <v>0</v>
      </c>
      <c r="BO33" s="69">
        <v>1.3751482036206786</v>
      </c>
      <c r="BP33" s="69">
        <v>-1.3751482036206786</v>
      </c>
      <c r="BQ33" s="69">
        <v>1375.1482036206785</v>
      </c>
      <c r="BR33" s="69">
        <v>-1375.1482036206785</v>
      </c>
      <c r="BS33" s="69">
        <v>0</v>
      </c>
      <c r="BT33" s="69">
        <v>0</v>
      </c>
      <c r="BU33" s="69">
        <v>123.28755364806867</v>
      </c>
      <c r="BV33" s="69">
        <v>1.2645035177414504E-2</v>
      </c>
    </row>
    <row r="34" spans="1:74">
      <c r="A34" s="113" t="s">
        <v>1037</v>
      </c>
      <c r="B34" s="69" t="s">
        <v>184</v>
      </c>
      <c r="C34" s="69" t="s">
        <v>388</v>
      </c>
      <c r="D34" s="69" t="s">
        <v>388</v>
      </c>
      <c r="E34" s="69" t="s">
        <v>731</v>
      </c>
      <c r="F34" s="69">
        <v>0</v>
      </c>
      <c r="G34" s="69">
        <v>0</v>
      </c>
      <c r="H34" s="69">
        <v>20352</v>
      </c>
      <c r="I34" s="69">
        <v>37</v>
      </c>
      <c r="J34" s="69">
        <v>16</v>
      </c>
      <c r="K34" s="69">
        <v>27341</v>
      </c>
      <c r="L34" s="69">
        <v>27341</v>
      </c>
      <c r="M34" s="69">
        <v>24</v>
      </c>
      <c r="N34" s="69">
        <v>0</v>
      </c>
      <c r="O34" s="69">
        <v>0</v>
      </c>
      <c r="P34" s="69">
        <v>744.38</v>
      </c>
      <c r="Q34" s="69">
        <v>282.67</v>
      </c>
      <c r="R34" s="69">
        <v>0</v>
      </c>
      <c r="S34" s="69">
        <v>0</v>
      </c>
      <c r="T34" s="69">
        <v>0</v>
      </c>
      <c r="U34" s="69">
        <v>0</v>
      </c>
      <c r="V34" s="69">
        <v>0</v>
      </c>
      <c r="W34" s="69">
        <v>0</v>
      </c>
      <c r="X34" s="69">
        <v>0</v>
      </c>
      <c r="Y34" s="69">
        <v>0</v>
      </c>
      <c r="Z34" s="69">
        <v>0</v>
      </c>
      <c r="AA34" s="69">
        <v>0</v>
      </c>
      <c r="AB34" s="69">
        <v>0</v>
      </c>
      <c r="AC34" s="69">
        <v>0</v>
      </c>
      <c r="AD34" s="69">
        <v>0</v>
      </c>
      <c r="AE34" s="69">
        <v>0</v>
      </c>
      <c r="AF34" s="69">
        <v>9419859</v>
      </c>
      <c r="AG34" s="69">
        <v>-9419859</v>
      </c>
      <c r="AH34" s="69">
        <v>0</v>
      </c>
      <c r="AI34" s="69">
        <v>0</v>
      </c>
      <c r="AJ34" s="69">
        <v>15</v>
      </c>
      <c r="AK34" s="69">
        <v>-15</v>
      </c>
      <c r="AL34" s="69">
        <v>134362</v>
      </c>
      <c r="AM34" s="69">
        <v>97223</v>
      </c>
      <c r="AN34" s="69">
        <v>-134362</v>
      </c>
      <c r="AO34" s="69">
        <v>39</v>
      </c>
      <c r="AP34" s="69">
        <v>-39</v>
      </c>
      <c r="AQ34" s="69">
        <v>10126009</v>
      </c>
      <c r="AR34" s="69">
        <v>118984</v>
      </c>
      <c r="AS34" s="69">
        <v>6675118</v>
      </c>
      <c r="AT34" s="69">
        <v>20352</v>
      </c>
      <c r="AU34" s="69">
        <v>0</v>
      </c>
      <c r="AV34" s="69">
        <v>24</v>
      </c>
      <c r="AW34" s="69">
        <v>0</v>
      </c>
      <c r="AX34" s="69">
        <v>0</v>
      </c>
      <c r="AY34" s="69">
        <v>0</v>
      </c>
      <c r="AZ34" s="69">
        <v>0</v>
      </c>
      <c r="BA34" s="69">
        <v>627990.6</v>
      </c>
      <c r="BB34" s="69">
        <v>0</v>
      </c>
      <c r="BC34" s="69">
        <v>-627990.6</v>
      </c>
      <c r="BD34" s="69">
        <v>0</v>
      </c>
      <c r="BE34" s="69">
        <v>70.10805882615621</v>
      </c>
      <c r="BF34" s="69">
        <v>-70.10805882615621</v>
      </c>
      <c r="BG34" s="69">
        <v>241534.84615384616</v>
      </c>
      <c r="BH34" s="69">
        <v>0</v>
      </c>
      <c r="BI34" s="69">
        <v>-241534.84615384616</v>
      </c>
      <c r="BJ34" s="69">
        <v>3.8514680364198768E-6</v>
      </c>
      <c r="BK34" s="69">
        <v>0</v>
      </c>
      <c r="BL34" s="69">
        <v>79.169123579640967</v>
      </c>
      <c r="BM34" s="69">
        <v>-79.169123579640967</v>
      </c>
      <c r="BN34" s="69">
        <v>0</v>
      </c>
      <c r="BO34" s="69">
        <v>1.4111898845833137</v>
      </c>
      <c r="BP34" s="69">
        <v>-1.4111898845833137</v>
      </c>
      <c r="BQ34" s="69">
        <v>1411.1898845833136</v>
      </c>
      <c r="BR34" s="69">
        <v>-1411.1898845833136</v>
      </c>
      <c r="BS34" s="69">
        <v>0</v>
      </c>
      <c r="BT34" s="69">
        <v>0</v>
      </c>
      <c r="BU34" s="69">
        <v>848</v>
      </c>
      <c r="BV34" s="69">
        <v>1.3268998674601217E-2</v>
      </c>
    </row>
    <row r="35" spans="1:74">
      <c r="A35" s="113" t="s">
        <v>1038</v>
      </c>
      <c r="B35" s="69" t="s">
        <v>184</v>
      </c>
      <c r="C35" s="69" t="s">
        <v>388</v>
      </c>
      <c r="D35" s="69" t="s">
        <v>388</v>
      </c>
      <c r="E35" s="69" t="s">
        <v>731</v>
      </c>
      <c r="F35" s="69">
        <v>0</v>
      </c>
      <c r="G35" s="69">
        <v>0</v>
      </c>
      <c r="H35" s="69">
        <v>49544</v>
      </c>
      <c r="I35" s="69">
        <v>107</v>
      </c>
      <c r="J35" s="69">
        <v>52</v>
      </c>
      <c r="K35" s="69">
        <v>63324</v>
      </c>
      <c r="L35" s="69">
        <v>62688</v>
      </c>
      <c r="M35" s="69">
        <v>60</v>
      </c>
      <c r="N35" s="69">
        <v>0</v>
      </c>
      <c r="O35" s="69">
        <v>0</v>
      </c>
      <c r="P35" s="69">
        <v>782.39</v>
      </c>
      <c r="Q35" s="69">
        <v>254.07</v>
      </c>
      <c r="R35" s="69">
        <v>0</v>
      </c>
      <c r="S35" s="69">
        <v>0</v>
      </c>
      <c r="T35" s="69">
        <v>0</v>
      </c>
      <c r="U35" s="69">
        <v>0</v>
      </c>
      <c r="V35" s="69">
        <v>0</v>
      </c>
      <c r="W35" s="69">
        <v>0</v>
      </c>
      <c r="X35" s="69">
        <v>0</v>
      </c>
      <c r="Y35" s="69">
        <v>0</v>
      </c>
      <c r="Z35" s="69">
        <v>0</v>
      </c>
      <c r="AA35" s="69">
        <v>0</v>
      </c>
      <c r="AB35" s="69">
        <v>0</v>
      </c>
      <c r="AC35" s="69">
        <v>0</v>
      </c>
      <c r="AD35" s="69">
        <v>0</v>
      </c>
      <c r="AE35" s="69">
        <v>0</v>
      </c>
      <c r="AF35" s="69">
        <v>10015269</v>
      </c>
      <c r="AG35" s="69">
        <v>-10015269</v>
      </c>
      <c r="AH35" s="69">
        <v>0</v>
      </c>
      <c r="AI35" s="69">
        <v>0</v>
      </c>
      <c r="AJ35" s="69">
        <v>18</v>
      </c>
      <c r="AK35" s="69">
        <v>-18</v>
      </c>
      <c r="AL35" s="69">
        <v>140305</v>
      </c>
      <c r="AM35" s="69">
        <v>101016</v>
      </c>
      <c r="AN35" s="69">
        <v>-140305</v>
      </c>
      <c r="AO35" s="69">
        <v>40</v>
      </c>
      <c r="AP35" s="69">
        <v>-40</v>
      </c>
      <c r="AQ35" s="69">
        <v>10773150</v>
      </c>
      <c r="AR35" s="69">
        <v>123030</v>
      </c>
      <c r="AS35" s="69">
        <v>7180685</v>
      </c>
      <c r="AT35" s="69">
        <v>69896</v>
      </c>
      <c r="AU35" s="69">
        <v>0</v>
      </c>
      <c r="AV35" s="69">
        <v>84</v>
      </c>
      <c r="AW35" s="69">
        <v>0</v>
      </c>
      <c r="AX35" s="69">
        <v>0</v>
      </c>
      <c r="AY35" s="69">
        <v>0</v>
      </c>
      <c r="AZ35" s="69">
        <v>0</v>
      </c>
      <c r="BA35" s="69">
        <v>556403.83333333337</v>
      </c>
      <c r="BB35" s="69">
        <v>0</v>
      </c>
      <c r="BC35" s="69">
        <v>-556403.83333333337</v>
      </c>
      <c r="BD35" s="69">
        <v>0</v>
      </c>
      <c r="BE35" s="69">
        <v>71.382124656997263</v>
      </c>
      <c r="BF35" s="69">
        <v>-71.382124656997263</v>
      </c>
      <c r="BG35" s="69">
        <v>250381.72500000001</v>
      </c>
      <c r="BH35" s="69">
        <v>0</v>
      </c>
      <c r="BI35" s="69">
        <v>-250381.72500000001</v>
      </c>
      <c r="BJ35" s="69">
        <v>3.7129344713477488E-6</v>
      </c>
      <c r="BK35" s="69">
        <v>0</v>
      </c>
      <c r="BL35" s="69">
        <v>81.405096317971228</v>
      </c>
      <c r="BM35" s="69">
        <v>-81.405096317971228</v>
      </c>
      <c r="BN35" s="69">
        <v>0</v>
      </c>
      <c r="BO35" s="69">
        <v>1.3947511971350923</v>
      </c>
      <c r="BP35" s="69">
        <v>-1.3947511971350923</v>
      </c>
      <c r="BQ35" s="69">
        <v>1394.7511971350923</v>
      </c>
      <c r="BR35" s="69">
        <v>-1394.7511971350923</v>
      </c>
      <c r="BS35" s="69">
        <v>0</v>
      </c>
      <c r="BT35" s="69">
        <v>0</v>
      </c>
      <c r="BU35" s="69">
        <v>832.09523809523807</v>
      </c>
      <c r="BV35" s="69">
        <v>1.3023581775061147E-2</v>
      </c>
    </row>
    <row r="36" spans="1:74">
      <c r="A36" s="113" t="s">
        <v>1039</v>
      </c>
      <c r="B36" s="69" t="s">
        <v>184</v>
      </c>
      <c r="C36" s="69" t="s">
        <v>388</v>
      </c>
      <c r="D36" s="69" t="s">
        <v>388</v>
      </c>
      <c r="E36" s="69" t="s">
        <v>731</v>
      </c>
      <c r="F36" s="69">
        <v>0</v>
      </c>
      <c r="G36" s="69">
        <v>0</v>
      </c>
      <c r="H36" s="69">
        <v>47991</v>
      </c>
      <c r="I36" s="69">
        <v>85</v>
      </c>
      <c r="J36" s="69">
        <v>34</v>
      </c>
      <c r="K36" s="69">
        <v>59900</v>
      </c>
      <c r="L36" s="69">
        <v>58877</v>
      </c>
      <c r="M36" s="69">
        <v>43</v>
      </c>
      <c r="N36" s="69">
        <v>1</v>
      </c>
      <c r="O36" s="69">
        <v>0</v>
      </c>
      <c r="P36" s="69">
        <v>801.19</v>
      </c>
      <c r="Q36" s="69">
        <v>328.71</v>
      </c>
      <c r="R36" s="69">
        <v>0</v>
      </c>
      <c r="S36" s="69">
        <v>0</v>
      </c>
      <c r="T36" s="69">
        <v>0</v>
      </c>
      <c r="U36" s="69">
        <v>0</v>
      </c>
      <c r="V36" s="69">
        <v>0</v>
      </c>
      <c r="W36" s="69">
        <v>0</v>
      </c>
      <c r="X36" s="69">
        <v>0</v>
      </c>
      <c r="Y36" s="69">
        <v>0</v>
      </c>
      <c r="Z36" s="69">
        <v>0</v>
      </c>
      <c r="AA36" s="69">
        <v>0</v>
      </c>
      <c r="AB36" s="69">
        <v>0</v>
      </c>
      <c r="AC36" s="69">
        <v>0</v>
      </c>
      <c r="AD36" s="69">
        <v>0</v>
      </c>
      <c r="AE36" s="69">
        <v>0</v>
      </c>
      <c r="AF36" s="69">
        <v>10694215</v>
      </c>
      <c r="AG36" s="69">
        <v>-10694215</v>
      </c>
      <c r="AH36" s="69">
        <v>0</v>
      </c>
      <c r="AI36" s="69">
        <v>0</v>
      </c>
      <c r="AJ36" s="69">
        <v>19</v>
      </c>
      <c r="AK36" s="69">
        <v>-19</v>
      </c>
      <c r="AL36" s="69">
        <v>148070</v>
      </c>
      <c r="AM36" s="69">
        <v>105321</v>
      </c>
      <c r="AN36" s="69">
        <v>-148070</v>
      </c>
      <c r="AO36" s="69">
        <v>43</v>
      </c>
      <c r="AP36" s="69">
        <v>-43</v>
      </c>
      <c r="AQ36" s="69">
        <v>11477438</v>
      </c>
      <c r="AR36" s="69">
        <v>127675</v>
      </c>
      <c r="AS36" s="69">
        <v>7733461</v>
      </c>
      <c r="AT36" s="69">
        <v>117887</v>
      </c>
      <c r="AU36" s="69">
        <v>0</v>
      </c>
      <c r="AV36" s="69">
        <v>127</v>
      </c>
      <c r="AW36" s="69">
        <v>0</v>
      </c>
      <c r="AX36" s="69">
        <v>0</v>
      </c>
      <c r="AY36" s="69">
        <v>0</v>
      </c>
      <c r="AZ36" s="69">
        <v>0</v>
      </c>
      <c r="BA36" s="69">
        <v>562853.42105263157</v>
      </c>
      <c r="BB36" s="69">
        <v>0</v>
      </c>
      <c r="BC36" s="69">
        <v>-562853.42105263157</v>
      </c>
      <c r="BD36" s="69">
        <v>0</v>
      </c>
      <c r="BE36" s="69">
        <v>72.224049436077536</v>
      </c>
      <c r="BF36" s="69">
        <v>-72.224049436077536</v>
      </c>
      <c r="BG36" s="69">
        <v>248702.67441860464</v>
      </c>
      <c r="BH36" s="69">
        <v>0</v>
      </c>
      <c r="BI36" s="69">
        <v>-248702.67441860464</v>
      </c>
      <c r="BJ36" s="69">
        <v>3.7464807041432069E-6</v>
      </c>
      <c r="BK36" s="69">
        <v>0</v>
      </c>
      <c r="BL36" s="69">
        <v>83.761229684746425</v>
      </c>
      <c r="BM36" s="69">
        <v>-83.761229684746425</v>
      </c>
      <c r="BN36" s="69">
        <v>0</v>
      </c>
      <c r="BO36" s="69">
        <v>1.3828498003675198</v>
      </c>
      <c r="BP36" s="69">
        <v>-1.3828498003675198</v>
      </c>
      <c r="BQ36" s="69">
        <v>1382.8498003675197</v>
      </c>
      <c r="BR36" s="69">
        <v>-1382.8498003675197</v>
      </c>
      <c r="BS36" s="69">
        <v>0</v>
      </c>
      <c r="BT36" s="69">
        <v>0</v>
      </c>
      <c r="BU36" s="69">
        <v>928.24409448818892</v>
      </c>
      <c r="BV36" s="69">
        <v>1.2900962740988014E-2</v>
      </c>
    </row>
    <row r="37" spans="1:74">
      <c r="A37" s="113" t="s">
        <v>1040</v>
      </c>
      <c r="B37" s="69" t="s">
        <v>184</v>
      </c>
      <c r="C37" s="69" t="s">
        <v>388</v>
      </c>
      <c r="D37" s="69" t="s">
        <v>388</v>
      </c>
      <c r="E37" s="69" t="s">
        <v>731</v>
      </c>
      <c r="F37" s="69">
        <v>0</v>
      </c>
      <c r="G37" s="69">
        <v>0</v>
      </c>
      <c r="H37" s="69">
        <v>41634</v>
      </c>
      <c r="I37" s="69">
        <v>81</v>
      </c>
      <c r="J37" s="69">
        <v>47</v>
      </c>
      <c r="K37" s="69">
        <v>50493</v>
      </c>
      <c r="L37" s="69">
        <v>49774</v>
      </c>
      <c r="M37" s="69">
        <v>55</v>
      </c>
      <c r="N37" s="69">
        <v>0</v>
      </c>
      <c r="O37" s="69">
        <v>0</v>
      </c>
      <c r="P37" s="69">
        <v>824.55</v>
      </c>
      <c r="Q37" s="69">
        <v>231.3</v>
      </c>
      <c r="R37" s="69">
        <v>0</v>
      </c>
      <c r="S37" s="69">
        <v>0</v>
      </c>
      <c r="T37" s="69">
        <v>0</v>
      </c>
      <c r="U37" s="69">
        <v>0</v>
      </c>
      <c r="V37" s="69">
        <v>0</v>
      </c>
      <c r="W37" s="69">
        <v>0</v>
      </c>
      <c r="X37" s="69">
        <v>0</v>
      </c>
      <c r="Y37" s="69">
        <v>0</v>
      </c>
      <c r="Z37" s="69">
        <v>0</v>
      </c>
      <c r="AA37" s="69">
        <v>0</v>
      </c>
      <c r="AB37" s="69">
        <v>0</v>
      </c>
      <c r="AC37" s="69">
        <v>0</v>
      </c>
      <c r="AD37" s="69">
        <v>0</v>
      </c>
      <c r="AE37" s="69">
        <v>0</v>
      </c>
      <c r="AF37" s="69">
        <v>11355876</v>
      </c>
      <c r="AG37" s="69">
        <v>-11355876</v>
      </c>
      <c r="AH37" s="69">
        <v>0</v>
      </c>
      <c r="AI37" s="69">
        <v>0</v>
      </c>
      <c r="AJ37" s="69">
        <v>20</v>
      </c>
      <c r="AK37" s="69">
        <v>-20</v>
      </c>
      <c r="AL37" s="69">
        <v>155767</v>
      </c>
      <c r="AM37" s="69">
        <v>109505</v>
      </c>
      <c r="AN37" s="69">
        <v>-155767</v>
      </c>
      <c r="AO37" s="69">
        <v>52</v>
      </c>
      <c r="AP37" s="69">
        <v>-52</v>
      </c>
      <c r="AQ37" s="69">
        <v>12119646</v>
      </c>
      <c r="AR37" s="69">
        <v>132233</v>
      </c>
      <c r="AS37" s="69">
        <v>8227592</v>
      </c>
      <c r="AT37" s="69">
        <v>159521</v>
      </c>
      <c r="AU37" s="69">
        <v>0</v>
      </c>
      <c r="AV37" s="69">
        <v>182</v>
      </c>
      <c r="AW37" s="69">
        <v>0</v>
      </c>
      <c r="AX37" s="69">
        <v>0</v>
      </c>
      <c r="AY37" s="69">
        <v>0</v>
      </c>
      <c r="AZ37" s="69">
        <v>0</v>
      </c>
      <c r="BA37" s="69">
        <v>567793.80000000005</v>
      </c>
      <c r="BB37" s="69">
        <v>0</v>
      </c>
      <c r="BC37" s="69">
        <v>-567793.80000000005</v>
      </c>
      <c r="BD37" s="69">
        <v>0</v>
      </c>
      <c r="BE37" s="69">
        <v>72.902964042448019</v>
      </c>
      <c r="BF37" s="69">
        <v>-72.902964042448019</v>
      </c>
      <c r="BG37" s="69">
        <v>218382.23076923078</v>
      </c>
      <c r="BH37" s="69">
        <v>0</v>
      </c>
      <c r="BI37" s="69">
        <v>-218382.23076923078</v>
      </c>
      <c r="BJ37" s="69">
        <v>4.2905543610762228E-6</v>
      </c>
      <c r="BK37" s="69">
        <v>0</v>
      </c>
      <c r="BL37" s="69">
        <v>85.877776349322787</v>
      </c>
      <c r="BM37" s="69">
        <v>-85.877776349322787</v>
      </c>
      <c r="BN37" s="69">
        <v>0</v>
      </c>
      <c r="BO37" s="69">
        <v>1.3802186593598711</v>
      </c>
      <c r="BP37" s="69">
        <v>-1.3802186593598711</v>
      </c>
      <c r="BQ37" s="69">
        <v>1380.218659359871</v>
      </c>
      <c r="BR37" s="69">
        <v>-1380.218659359871</v>
      </c>
      <c r="BS37" s="69">
        <v>0</v>
      </c>
      <c r="BT37" s="69">
        <v>0</v>
      </c>
      <c r="BU37" s="69">
        <v>876.48901098901104</v>
      </c>
      <c r="BV37" s="69">
        <v>1.2852438099264615E-2</v>
      </c>
    </row>
    <row r="38" spans="1:74">
      <c r="A38" s="113" t="s">
        <v>1041</v>
      </c>
      <c r="B38" s="69" t="s">
        <v>184</v>
      </c>
      <c r="C38" s="69" t="s">
        <v>388</v>
      </c>
      <c r="D38" s="69" t="s">
        <v>388</v>
      </c>
      <c r="E38" s="69" t="s">
        <v>731</v>
      </c>
      <c r="F38" s="69">
        <v>0</v>
      </c>
      <c r="G38" s="69">
        <v>0</v>
      </c>
      <c r="H38" s="69">
        <v>24824</v>
      </c>
      <c r="I38" s="69">
        <v>52</v>
      </c>
      <c r="J38" s="69">
        <v>28</v>
      </c>
      <c r="K38" s="69">
        <v>31154</v>
      </c>
      <c r="L38" s="69">
        <v>30271</v>
      </c>
      <c r="M38" s="69">
        <v>35</v>
      </c>
      <c r="N38" s="69">
        <v>0</v>
      </c>
      <c r="O38" s="69">
        <v>0</v>
      </c>
      <c r="P38" s="69">
        <v>796.82</v>
      </c>
      <c r="Q38" s="69">
        <v>206.87</v>
      </c>
      <c r="R38" s="69">
        <v>0</v>
      </c>
      <c r="S38" s="69">
        <v>0</v>
      </c>
      <c r="T38" s="69">
        <v>0</v>
      </c>
      <c r="U38" s="69">
        <v>0</v>
      </c>
      <c r="V38" s="69">
        <v>0</v>
      </c>
      <c r="W38" s="69">
        <v>0</v>
      </c>
      <c r="X38" s="69">
        <v>0</v>
      </c>
      <c r="Y38" s="69">
        <v>0</v>
      </c>
      <c r="Z38" s="69">
        <v>0</v>
      </c>
      <c r="AA38" s="69">
        <v>0</v>
      </c>
      <c r="AB38" s="69">
        <v>0</v>
      </c>
      <c r="AC38" s="69">
        <v>0</v>
      </c>
      <c r="AD38" s="69">
        <v>0</v>
      </c>
      <c r="AE38" s="69">
        <v>0</v>
      </c>
      <c r="AF38" s="69">
        <v>11944988</v>
      </c>
      <c r="AG38" s="69">
        <v>-11944988</v>
      </c>
      <c r="AH38" s="69">
        <v>0</v>
      </c>
      <c r="AI38" s="69">
        <v>0</v>
      </c>
      <c r="AJ38" s="69">
        <v>20</v>
      </c>
      <c r="AK38" s="69">
        <v>-20</v>
      </c>
      <c r="AL38" s="69">
        <v>161596</v>
      </c>
      <c r="AM38" s="69">
        <v>112992</v>
      </c>
      <c r="AN38" s="69">
        <v>-161596</v>
      </c>
      <c r="AO38" s="69">
        <v>55</v>
      </c>
      <c r="AP38" s="69">
        <v>-55</v>
      </c>
      <c r="AQ38" s="69">
        <v>12682621</v>
      </c>
      <c r="AR38" s="69">
        <v>136152</v>
      </c>
      <c r="AS38" s="69">
        <v>8662883</v>
      </c>
      <c r="AT38" s="69">
        <v>184345</v>
      </c>
      <c r="AU38" s="69">
        <v>0</v>
      </c>
      <c r="AV38" s="69">
        <v>217</v>
      </c>
      <c r="AW38" s="69">
        <v>0</v>
      </c>
      <c r="AX38" s="69">
        <v>0</v>
      </c>
      <c r="AY38" s="69">
        <v>0</v>
      </c>
      <c r="AZ38" s="69">
        <v>0</v>
      </c>
      <c r="BA38" s="69">
        <v>597249.4</v>
      </c>
      <c r="BB38" s="69">
        <v>0</v>
      </c>
      <c r="BC38" s="69">
        <v>-597249.4</v>
      </c>
      <c r="BD38" s="69">
        <v>0</v>
      </c>
      <c r="BE38" s="69">
        <v>73.918834624619421</v>
      </c>
      <c r="BF38" s="69">
        <v>-73.918834624619421</v>
      </c>
      <c r="BG38" s="69">
        <v>217181.6</v>
      </c>
      <c r="BH38" s="69">
        <v>0</v>
      </c>
      <c r="BI38" s="69">
        <v>-217181.6</v>
      </c>
      <c r="BJ38" s="69">
        <v>4.3366430330134439E-6</v>
      </c>
      <c r="BK38" s="69">
        <v>0</v>
      </c>
      <c r="BL38" s="69">
        <v>87.73273987895881</v>
      </c>
      <c r="BM38" s="69">
        <v>-87.73273987895881</v>
      </c>
      <c r="BN38" s="69">
        <v>0</v>
      </c>
      <c r="BO38" s="69">
        <v>1.3788698289010715</v>
      </c>
      <c r="BP38" s="69">
        <v>-1.3788698289010715</v>
      </c>
      <c r="BQ38" s="69">
        <v>1378.8698289010715</v>
      </c>
      <c r="BR38" s="69">
        <v>-1378.8698289010715</v>
      </c>
      <c r="BS38" s="69">
        <v>0</v>
      </c>
      <c r="BT38" s="69">
        <v>0</v>
      </c>
      <c r="BU38" s="69">
        <v>849.51612903225805</v>
      </c>
      <c r="BV38" s="69">
        <v>1.2741530319324373E-2</v>
      </c>
    </row>
    <row r="39" spans="1:74">
      <c r="A39" s="113" t="s">
        <v>1042</v>
      </c>
      <c r="B39" s="69" t="s">
        <v>184</v>
      </c>
      <c r="C39" s="69" t="s">
        <v>388</v>
      </c>
      <c r="D39" s="69" t="s">
        <v>388</v>
      </c>
      <c r="E39" s="69" t="s">
        <v>731</v>
      </c>
      <c r="F39" s="69">
        <v>0</v>
      </c>
      <c r="G39" s="69">
        <v>0</v>
      </c>
      <c r="H39" s="69">
        <v>29477</v>
      </c>
      <c r="I39" s="69">
        <v>56</v>
      </c>
      <c r="J39" s="69">
        <v>23</v>
      </c>
      <c r="K39" s="69">
        <v>40143</v>
      </c>
      <c r="L39" s="69">
        <v>39962</v>
      </c>
      <c r="M39" s="69">
        <v>33</v>
      </c>
      <c r="N39" s="69">
        <v>0</v>
      </c>
      <c r="O39" s="69">
        <v>0</v>
      </c>
      <c r="P39" s="69">
        <v>734.3</v>
      </c>
      <c r="Q39" s="69">
        <v>270.43</v>
      </c>
      <c r="R39" s="69">
        <v>0</v>
      </c>
      <c r="S39" s="69">
        <v>0</v>
      </c>
      <c r="T39" s="69">
        <v>0</v>
      </c>
      <c r="U39" s="69">
        <v>0</v>
      </c>
      <c r="V39" s="69">
        <v>0</v>
      </c>
      <c r="W39" s="69">
        <v>0</v>
      </c>
      <c r="X39" s="69">
        <v>0</v>
      </c>
      <c r="Y39" s="69">
        <v>0</v>
      </c>
      <c r="Z39" s="69">
        <v>0</v>
      </c>
      <c r="AA39" s="69">
        <v>0</v>
      </c>
      <c r="AB39" s="69">
        <v>0</v>
      </c>
      <c r="AC39" s="69">
        <v>0</v>
      </c>
      <c r="AD39" s="69">
        <v>0</v>
      </c>
      <c r="AE39" s="69">
        <v>0</v>
      </c>
      <c r="AF39" s="69">
        <v>12515230</v>
      </c>
      <c r="AG39" s="69">
        <v>-12515230</v>
      </c>
      <c r="AH39" s="69">
        <v>0</v>
      </c>
      <c r="AI39" s="69">
        <v>0</v>
      </c>
      <c r="AJ39" s="69">
        <v>20</v>
      </c>
      <c r="AK39" s="69">
        <v>-20</v>
      </c>
      <c r="AL39" s="69">
        <v>167367</v>
      </c>
      <c r="AM39" s="69">
        <v>116407</v>
      </c>
      <c r="AN39" s="69">
        <v>-167367</v>
      </c>
      <c r="AO39" s="69">
        <v>59</v>
      </c>
      <c r="AP39" s="69">
        <v>-59</v>
      </c>
      <c r="AQ39" s="69">
        <v>13271502</v>
      </c>
      <c r="AR39" s="69">
        <v>139980</v>
      </c>
      <c r="AS39" s="69">
        <v>9119531</v>
      </c>
      <c r="AT39" s="69">
        <v>213822</v>
      </c>
      <c r="AU39" s="69">
        <v>0</v>
      </c>
      <c r="AV39" s="69">
        <v>250</v>
      </c>
      <c r="AW39" s="69">
        <v>0</v>
      </c>
      <c r="AX39" s="69">
        <v>0</v>
      </c>
      <c r="AY39" s="69">
        <v>0</v>
      </c>
      <c r="AZ39" s="69">
        <v>0</v>
      </c>
      <c r="BA39" s="69">
        <v>625761.5</v>
      </c>
      <c r="BB39" s="69">
        <v>0</v>
      </c>
      <c r="BC39" s="69">
        <v>-625761.5</v>
      </c>
      <c r="BD39" s="69">
        <v>0</v>
      </c>
      <c r="BE39" s="69">
        <v>74.777166347009867</v>
      </c>
      <c r="BF39" s="69">
        <v>-74.777166347009867</v>
      </c>
      <c r="BG39" s="69">
        <v>212122.54237288135</v>
      </c>
      <c r="BH39" s="69">
        <v>0</v>
      </c>
      <c r="BI39" s="69">
        <v>-212122.54237288135</v>
      </c>
      <c r="BJ39" s="69">
        <v>4.445615876786215E-6</v>
      </c>
      <c r="BK39" s="69">
        <v>0</v>
      </c>
      <c r="BL39" s="69">
        <v>89.407272467495361</v>
      </c>
      <c r="BM39" s="69">
        <v>-89.407272467495361</v>
      </c>
      <c r="BN39" s="69">
        <v>0</v>
      </c>
      <c r="BO39" s="69">
        <v>1.3723545651634936</v>
      </c>
      <c r="BP39" s="69">
        <v>-1.3723545651634936</v>
      </c>
      <c r="BQ39" s="69">
        <v>1372.3545651634936</v>
      </c>
      <c r="BR39" s="69">
        <v>-1372.3545651634936</v>
      </c>
      <c r="BS39" s="69">
        <v>0</v>
      </c>
      <c r="BT39" s="69">
        <v>0</v>
      </c>
      <c r="BU39" s="69">
        <v>855.28800000000001</v>
      </c>
      <c r="BV39" s="69">
        <v>1.2611006651696243E-2</v>
      </c>
    </row>
    <row r="40" spans="1:74">
      <c r="A40" s="113" t="s">
        <v>1051</v>
      </c>
      <c r="B40" s="69" t="s">
        <v>184</v>
      </c>
      <c r="C40" s="69" t="s">
        <v>185</v>
      </c>
      <c r="D40" s="69" t="s">
        <v>392</v>
      </c>
      <c r="E40" s="69" t="s">
        <v>692</v>
      </c>
      <c r="F40" s="69">
        <v>0</v>
      </c>
      <c r="G40" s="69">
        <v>0</v>
      </c>
      <c r="H40" s="69">
        <v>76377</v>
      </c>
      <c r="I40" s="69">
        <v>1651</v>
      </c>
      <c r="J40" s="69">
        <v>888</v>
      </c>
      <c r="K40" s="69">
        <v>65636</v>
      </c>
      <c r="L40" s="69">
        <v>56682</v>
      </c>
      <c r="M40" s="69">
        <v>945</v>
      </c>
      <c r="N40" s="69">
        <v>1</v>
      </c>
      <c r="O40" s="69">
        <v>0</v>
      </c>
      <c r="P40" s="69">
        <v>1163.6400000000001</v>
      </c>
      <c r="Q40" s="69">
        <v>26.62</v>
      </c>
      <c r="R40" s="69">
        <v>4788679</v>
      </c>
      <c r="S40" s="69">
        <v>0</v>
      </c>
      <c r="T40" s="69">
        <v>0</v>
      </c>
      <c r="U40" s="69">
        <v>0</v>
      </c>
      <c r="V40" s="69">
        <v>52514</v>
      </c>
      <c r="W40" s="69">
        <v>91</v>
      </c>
      <c r="X40" s="69">
        <v>0</v>
      </c>
      <c r="Y40" s="69">
        <v>0</v>
      </c>
      <c r="Z40" s="69">
        <v>0</v>
      </c>
      <c r="AA40" s="69">
        <v>0</v>
      </c>
      <c r="AB40" s="69">
        <v>0</v>
      </c>
      <c r="AC40" s="69">
        <v>0</v>
      </c>
      <c r="AD40" s="69">
        <v>0</v>
      </c>
      <c r="AE40" s="69">
        <v>0</v>
      </c>
      <c r="AF40" s="69">
        <v>76377</v>
      </c>
      <c r="AG40" s="69">
        <v>4712302</v>
      </c>
      <c r="AH40" s="69">
        <v>0</v>
      </c>
      <c r="AI40" s="69">
        <v>0</v>
      </c>
      <c r="AJ40" s="69">
        <v>0</v>
      </c>
      <c r="AK40" s="69">
        <v>0</v>
      </c>
      <c r="AL40" s="69">
        <v>1651</v>
      </c>
      <c r="AM40" s="69">
        <v>888</v>
      </c>
      <c r="AN40" s="69">
        <v>50863</v>
      </c>
      <c r="AO40" s="69">
        <v>1</v>
      </c>
      <c r="AP40" s="69">
        <v>-1</v>
      </c>
      <c r="AQ40" s="69">
        <v>65636</v>
      </c>
      <c r="AR40" s="69">
        <v>945</v>
      </c>
      <c r="AS40" s="69">
        <v>56682</v>
      </c>
      <c r="AT40" s="69">
        <v>76377</v>
      </c>
      <c r="AU40" s="69">
        <v>0</v>
      </c>
      <c r="AV40" s="69">
        <v>945</v>
      </c>
      <c r="AW40" s="69">
        <v>1.5949492542724205E-2</v>
      </c>
      <c r="AX40" s="69">
        <v>0</v>
      </c>
      <c r="AY40" s="69">
        <v>0</v>
      </c>
      <c r="AZ40" s="69">
        <v>0</v>
      </c>
      <c r="BA40" s="69">
        <v>0</v>
      </c>
      <c r="BB40" s="69">
        <v>0</v>
      </c>
      <c r="BC40" s="69">
        <v>0</v>
      </c>
      <c r="BD40" s="69">
        <v>3.143923525155197E-2</v>
      </c>
      <c r="BE40" s="69">
        <v>46.261053906723198</v>
      </c>
      <c r="BF40" s="69">
        <v>44.738946093276802</v>
      </c>
      <c r="BG40" s="69">
        <v>76377</v>
      </c>
      <c r="BH40" s="69">
        <v>0</v>
      </c>
      <c r="BI40" s="69">
        <v>-76377</v>
      </c>
      <c r="BJ40" s="69">
        <v>1.5235541471143885E-5</v>
      </c>
      <c r="BK40" s="69">
        <v>0</v>
      </c>
      <c r="BL40" s="69">
        <v>80.822222222222223</v>
      </c>
      <c r="BM40" s="69">
        <v>-80.822222222222223</v>
      </c>
      <c r="BN40" s="69">
        <v>0</v>
      </c>
      <c r="BO40" s="69">
        <v>1.3474648036413677</v>
      </c>
      <c r="BP40" s="69">
        <v>-1.3474648036413677</v>
      </c>
      <c r="BQ40" s="69">
        <v>1347.4648036413678</v>
      </c>
      <c r="BR40" s="69">
        <v>-1347.4648036413678</v>
      </c>
      <c r="BS40" s="69">
        <v>0</v>
      </c>
      <c r="BT40" s="69">
        <v>0</v>
      </c>
      <c r="BU40" s="69">
        <v>80.822222222222223</v>
      </c>
      <c r="BV40" s="69">
        <v>2.5153878968858553E-2</v>
      </c>
    </row>
    <row r="41" spans="1:74">
      <c r="A41" s="113" t="s">
        <v>1052</v>
      </c>
      <c r="B41" s="69" t="s">
        <v>184</v>
      </c>
      <c r="C41" s="69" t="s">
        <v>185</v>
      </c>
      <c r="D41" s="69" t="s">
        <v>392</v>
      </c>
      <c r="E41" s="69" t="s">
        <v>692</v>
      </c>
      <c r="F41" s="69">
        <v>0</v>
      </c>
      <c r="G41" s="69">
        <v>0</v>
      </c>
      <c r="H41" s="69">
        <v>178465</v>
      </c>
      <c r="I41" s="69">
        <v>3339</v>
      </c>
      <c r="J41" s="69">
        <v>2067</v>
      </c>
      <c r="K41" s="69">
        <v>230446</v>
      </c>
      <c r="L41" s="69">
        <v>180657</v>
      </c>
      <c r="M41" s="69">
        <v>2181</v>
      </c>
      <c r="N41" s="69">
        <v>0</v>
      </c>
      <c r="O41" s="69">
        <v>0</v>
      </c>
      <c r="P41" s="69">
        <v>774.43</v>
      </c>
      <c r="Q41" s="69">
        <v>26.72</v>
      </c>
      <c r="R41" s="69">
        <v>4788679</v>
      </c>
      <c r="S41" s="69">
        <v>0</v>
      </c>
      <c r="T41" s="69">
        <v>0</v>
      </c>
      <c r="U41" s="69">
        <v>0</v>
      </c>
      <c r="V41" s="69">
        <v>52514</v>
      </c>
      <c r="W41" s="69">
        <v>91</v>
      </c>
      <c r="X41" s="69">
        <v>0</v>
      </c>
      <c r="Y41" s="69">
        <v>0</v>
      </c>
      <c r="Z41" s="69">
        <v>0</v>
      </c>
      <c r="AA41" s="69">
        <v>0</v>
      </c>
      <c r="AB41" s="69">
        <v>0</v>
      </c>
      <c r="AC41" s="69">
        <v>0</v>
      </c>
      <c r="AD41" s="69">
        <v>0</v>
      </c>
      <c r="AE41" s="69">
        <v>0</v>
      </c>
      <c r="AF41" s="69">
        <v>254842</v>
      </c>
      <c r="AG41" s="69">
        <v>4533837</v>
      </c>
      <c r="AH41" s="69">
        <v>0</v>
      </c>
      <c r="AI41" s="69">
        <v>0</v>
      </c>
      <c r="AJ41" s="69">
        <v>0</v>
      </c>
      <c r="AK41" s="69">
        <v>0</v>
      </c>
      <c r="AL41" s="69">
        <v>4990</v>
      </c>
      <c r="AM41" s="69">
        <v>2955</v>
      </c>
      <c r="AN41" s="69">
        <v>47524</v>
      </c>
      <c r="AO41" s="69">
        <v>1</v>
      </c>
      <c r="AP41" s="69">
        <v>-1</v>
      </c>
      <c r="AQ41" s="69">
        <v>296082</v>
      </c>
      <c r="AR41" s="69">
        <v>3126</v>
      </c>
      <c r="AS41" s="69">
        <v>237339</v>
      </c>
      <c r="AT41" s="69">
        <v>254842</v>
      </c>
      <c r="AU41" s="69">
        <v>0</v>
      </c>
      <c r="AV41" s="69">
        <v>3126</v>
      </c>
      <c r="AW41" s="69">
        <v>5.3217599258584672E-2</v>
      </c>
      <c r="AX41" s="69">
        <v>0</v>
      </c>
      <c r="AY41" s="69">
        <v>0</v>
      </c>
      <c r="AZ41" s="69">
        <v>0</v>
      </c>
      <c r="BA41" s="69">
        <v>0</v>
      </c>
      <c r="BB41" s="69">
        <v>0</v>
      </c>
      <c r="BC41" s="69">
        <v>0</v>
      </c>
      <c r="BD41" s="69">
        <v>9.5022279773012905E-2</v>
      </c>
      <c r="BE41" s="69">
        <v>51.070541082164326</v>
      </c>
      <c r="BF41" s="69">
        <v>39.929458917835674</v>
      </c>
      <c r="BG41" s="69">
        <v>254842</v>
      </c>
      <c r="BH41" s="69">
        <v>0</v>
      </c>
      <c r="BI41" s="69">
        <v>-254842</v>
      </c>
      <c r="BJ41" s="69">
        <v>3.3774427354584203E-6</v>
      </c>
      <c r="BK41" s="69">
        <v>0</v>
      </c>
      <c r="BL41" s="69">
        <v>81.523352527191292</v>
      </c>
      <c r="BM41" s="69">
        <v>-81.523352527191292</v>
      </c>
      <c r="BN41" s="69">
        <v>0</v>
      </c>
      <c r="BO41" s="69">
        <v>1.0737468346963626</v>
      </c>
      <c r="BP41" s="69">
        <v>-1.0737468346963626</v>
      </c>
      <c r="BQ41" s="69">
        <v>1073.7468346963626</v>
      </c>
      <c r="BR41" s="69">
        <v>-1073.7468346963626</v>
      </c>
      <c r="BS41" s="69">
        <v>0</v>
      </c>
      <c r="BT41" s="69">
        <v>0</v>
      </c>
      <c r="BU41" s="69">
        <v>81.523352527191292</v>
      </c>
      <c r="BV41" s="69">
        <v>1.6853439249937516E-2</v>
      </c>
    </row>
    <row r="42" spans="1:74">
      <c r="A42" s="113" t="s">
        <v>1053</v>
      </c>
      <c r="B42" s="69" t="s">
        <v>184</v>
      </c>
      <c r="C42" s="69" t="s">
        <v>185</v>
      </c>
      <c r="D42" s="69" t="s">
        <v>392</v>
      </c>
      <c r="E42" s="69" t="s">
        <v>692</v>
      </c>
      <c r="F42" s="69">
        <v>0</v>
      </c>
      <c r="G42" s="69">
        <v>0</v>
      </c>
      <c r="H42" s="69">
        <v>172175</v>
      </c>
      <c r="I42" s="69">
        <v>3219</v>
      </c>
      <c r="J42" s="69">
        <v>2169</v>
      </c>
      <c r="K42" s="69">
        <v>287927</v>
      </c>
      <c r="L42" s="69">
        <v>216437</v>
      </c>
      <c r="M42" s="69">
        <v>2257</v>
      </c>
      <c r="N42" s="69">
        <v>0</v>
      </c>
      <c r="O42" s="69">
        <v>0</v>
      </c>
      <c r="P42" s="69">
        <v>597.98</v>
      </c>
      <c r="Q42" s="69">
        <v>24.85</v>
      </c>
      <c r="R42" s="69">
        <v>4788679</v>
      </c>
      <c r="S42" s="69">
        <v>0</v>
      </c>
      <c r="T42" s="69">
        <v>0</v>
      </c>
      <c r="U42" s="69">
        <v>0</v>
      </c>
      <c r="V42" s="69">
        <v>52514</v>
      </c>
      <c r="W42" s="69">
        <v>91</v>
      </c>
      <c r="X42" s="69">
        <v>0</v>
      </c>
      <c r="Y42" s="69">
        <v>0</v>
      </c>
      <c r="Z42" s="69">
        <v>0</v>
      </c>
      <c r="AA42" s="69">
        <v>0</v>
      </c>
      <c r="AB42" s="69">
        <v>0</v>
      </c>
      <c r="AC42" s="69">
        <v>0</v>
      </c>
      <c r="AD42" s="69">
        <v>0</v>
      </c>
      <c r="AE42" s="69">
        <v>0</v>
      </c>
      <c r="AF42" s="69">
        <v>427017</v>
      </c>
      <c r="AG42" s="69">
        <v>4361662</v>
      </c>
      <c r="AH42" s="69">
        <v>0</v>
      </c>
      <c r="AI42" s="69">
        <v>0</v>
      </c>
      <c r="AJ42" s="69">
        <v>0</v>
      </c>
      <c r="AK42" s="69">
        <v>0</v>
      </c>
      <c r="AL42" s="69">
        <v>8209</v>
      </c>
      <c r="AM42" s="69">
        <v>5124</v>
      </c>
      <c r="AN42" s="69">
        <v>44305</v>
      </c>
      <c r="AO42" s="69">
        <v>1</v>
      </c>
      <c r="AP42" s="69">
        <v>-1</v>
      </c>
      <c r="AQ42" s="69">
        <v>584009</v>
      </c>
      <c r="AR42" s="69">
        <v>5383</v>
      </c>
      <c r="AS42" s="69">
        <v>453776</v>
      </c>
      <c r="AT42" s="69">
        <v>427017</v>
      </c>
      <c r="AU42" s="69">
        <v>0</v>
      </c>
      <c r="AV42" s="69">
        <v>5383</v>
      </c>
      <c r="AW42" s="69">
        <v>8.9172191328756839E-2</v>
      </c>
      <c r="AX42" s="69">
        <v>0</v>
      </c>
      <c r="AY42" s="69">
        <v>0</v>
      </c>
      <c r="AZ42" s="69">
        <v>0</v>
      </c>
      <c r="BA42" s="69">
        <v>0</v>
      </c>
      <c r="BB42" s="69">
        <v>0</v>
      </c>
      <c r="BC42" s="69">
        <v>0</v>
      </c>
      <c r="BD42" s="69">
        <v>0.15632021937007273</v>
      </c>
      <c r="BE42" s="69">
        <v>52.018150810086489</v>
      </c>
      <c r="BF42" s="69">
        <v>38.981849189913511</v>
      </c>
      <c r="BG42" s="69">
        <v>427017</v>
      </c>
      <c r="BH42" s="69">
        <v>0</v>
      </c>
      <c r="BI42" s="69">
        <v>-427017</v>
      </c>
      <c r="BJ42" s="69">
        <v>1.712302378901695E-6</v>
      </c>
      <c r="BK42" s="69">
        <v>0</v>
      </c>
      <c r="BL42" s="69">
        <v>79.326955229425977</v>
      </c>
      <c r="BM42" s="69">
        <v>-79.326955229425977</v>
      </c>
      <c r="BN42" s="69">
        <v>0</v>
      </c>
      <c r="BO42" s="69">
        <v>0.94103037622086672</v>
      </c>
      <c r="BP42" s="69">
        <v>-0.94103037622086672</v>
      </c>
      <c r="BQ42" s="69">
        <v>941.03037622086674</v>
      </c>
      <c r="BR42" s="69">
        <v>-941.03037622086674</v>
      </c>
      <c r="BS42" s="69">
        <v>0</v>
      </c>
      <c r="BT42" s="69">
        <v>0</v>
      </c>
      <c r="BU42" s="69">
        <v>79.326955229425977</v>
      </c>
      <c r="BV42" s="69">
        <v>1.4056290228404014E-2</v>
      </c>
    </row>
    <row r="43" spans="1:74">
      <c r="A43" s="113" t="s">
        <v>1054</v>
      </c>
      <c r="B43" s="69" t="s">
        <v>184</v>
      </c>
      <c r="C43" s="69" t="s">
        <v>185</v>
      </c>
      <c r="D43" s="69" t="s">
        <v>392</v>
      </c>
      <c r="E43" s="69" t="s">
        <v>692</v>
      </c>
      <c r="F43" s="69">
        <v>0</v>
      </c>
      <c r="G43" s="69">
        <v>0</v>
      </c>
      <c r="H43" s="69">
        <v>150189</v>
      </c>
      <c r="I43" s="69">
        <v>2807</v>
      </c>
      <c r="J43" s="69">
        <v>1944</v>
      </c>
      <c r="K43" s="69">
        <v>244374</v>
      </c>
      <c r="L43" s="69">
        <v>189671</v>
      </c>
      <c r="M43" s="69">
        <v>2023</v>
      </c>
      <c r="N43" s="69">
        <v>0</v>
      </c>
      <c r="O43" s="69">
        <v>0</v>
      </c>
      <c r="P43" s="69">
        <v>614.59</v>
      </c>
      <c r="Q43" s="69">
        <v>24.01</v>
      </c>
      <c r="R43" s="69">
        <v>4788679</v>
      </c>
      <c r="S43" s="69">
        <v>0</v>
      </c>
      <c r="T43" s="69">
        <v>0</v>
      </c>
      <c r="U43" s="69">
        <v>0</v>
      </c>
      <c r="V43" s="69">
        <v>52514</v>
      </c>
      <c r="W43" s="69">
        <v>91</v>
      </c>
      <c r="X43" s="69">
        <v>0</v>
      </c>
      <c r="Y43" s="69">
        <v>0</v>
      </c>
      <c r="Z43" s="69">
        <v>0</v>
      </c>
      <c r="AA43" s="69">
        <v>0</v>
      </c>
      <c r="AB43" s="69">
        <v>0</v>
      </c>
      <c r="AC43" s="69">
        <v>0</v>
      </c>
      <c r="AD43" s="69">
        <v>0</v>
      </c>
      <c r="AE43" s="69">
        <v>0</v>
      </c>
      <c r="AF43" s="69">
        <v>577206</v>
      </c>
      <c r="AG43" s="69">
        <v>4211473</v>
      </c>
      <c r="AH43" s="69">
        <v>0</v>
      </c>
      <c r="AI43" s="69">
        <v>0</v>
      </c>
      <c r="AJ43" s="69">
        <v>0</v>
      </c>
      <c r="AK43" s="69">
        <v>0</v>
      </c>
      <c r="AL43" s="69">
        <v>11016</v>
      </c>
      <c r="AM43" s="69">
        <v>7068</v>
      </c>
      <c r="AN43" s="69">
        <v>41498</v>
      </c>
      <c r="AO43" s="69">
        <v>1</v>
      </c>
      <c r="AP43" s="69">
        <v>-1</v>
      </c>
      <c r="AQ43" s="69">
        <v>828383</v>
      </c>
      <c r="AR43" s="69">
        <v>7406</v>
      </c>
      <c r="AS43" s="69">
        <v>643447</v>
      </c>
      <c r="AT43" s="69">
        <v>577206</v>
      </c>
      <c r="AU43" s="69">
        <v>0</v>
      </c>
      <c r="AV43" s="69">
        <v>7406</v>
      </c>
      <c r="AW43" s="69">
        <v>0.12053553808889675</v>
      </c>
      <c r="AX43" s="69">
        <v>0</v>
      </c>
      <c r="AY43" s="69">
        <v>0</v>
      </c>
      <c r="AZ43" s="69">
        <v>0</v>
      </c>
      <c r="BA43" s="69">
        <v>0</v>
      </c>
      <c r="BB43" s="69">
        <v>0</v>
      </c>
      <c r="BC43" s="69">
        <v>0</v>
      </c>
      <c r="BD43" s="69">
        <v>0.20977263206002209</v>
      </c>
      <c r="BE43" s="69">
        <v>52.397058823529413</v>
      </c>
      <c r="BF43" s="69">
        <v>38.602941176470587</v>
      </c>
      <c r="BG43" s="69">
        <v>577206</v>
      </c>
      <c r="BH43" s="69">
        <v>0</v>
      </c>
      <c r="BI43" s="69">
        <v>-577206</v>
      </c>
      <c r="BJ43" s="69">
        <v>1.2071710790781558E-6</v>
      </c>
      <c r="BK43" s="69">
        <v>0</v>
      </c>
      <c r="BL43" s="69">
        <v>77.937618147448021</v>
      </c>
      <c r="BM43" s="69">
        <v>-77.937618147448021</v>
      </c>
      <c r="BN43" s="69">
        <v>0</v>
      </c>
      <c r="BO43" s="69">
        <v>0.89705290412419358</v>
      </c>
      <c r="BP43" s="69">
        <v>-0.89705290412419358</v>
      </c>
      <c r="BQ43" s="69">
        <v>897.05290412419356</v>
      </c>
      <c r="BR43" s="69">
        <v>-897.05290412419356</v>
      </c>
      <c r="BS43" s="69">
        <v>0</v>
      </c>
      <c r="BT43" s="69">
        <v>0</v>
      </c>
      <c r="BU43" s="69">
        <v>77.937618147448021</v>
      </c>
      <c r="BV43" s="69">
        <v>1.3298196607124965E-2</v>
      </c>
    </row>
    <row r="44" spans="1:74">
      <c r="A44" s="113" t="s">
        <v>1055</v>
      </c>
      <c r="B44" s="69" t="s">
        <v>184</v>
      </c>
      <c r="C44" s="69" t="s">
        <v>185</v>
      </c>
      <c r="D44" s="69" t="s">
        <v>392</v>
      </c>
      <c r="E44" s="69" t="s">
        <v>692</v>
      </c>
      <c r="F44" s="69">
        <v>0</v>
      </c>
      <c r="G44" s="69">
        <v>0</v>
      </c>
      <c r="H44" s="69">
        <v>148684</v>
      </c>
      <c r="I44" s="69">
        <v>2755</v>
      </c>
      <c r="J44" s="69">
        <v>1901</v>
      </c>
      <c r="K44" s="69">
        <v>253495</v>
      </c>
      <c r="L44" s="69">
        <v>187776</v>
      </c>
      <c r="M44" s="69">
        <v>1999</v>
      </c>
      <c r="N44" s="69">
        <v>0</v>
      </c>
      <c r="O44" s="69">
        <v>0</v>
      </c>
      <c r="P44" s="69">
        <v>586.54</v>
      </c>
      <c r="Q44" s="69">
        <v>24.35</v>
      </c>
      <c r="R44" s="69">
        <v>4788679</v>
      </c>
      <c r="S44" s="69">
        <v>0</v>
      </c>
      <c r="T44" s="69">
        <v>0</v>
      </c>
      <c r="U44" s="69">
        <v>0</v>
      </c>
      <c r="V44" s="69">
        <v>52514</v>
      </c>
      <c r="W44" s="69">
        <v>91</v>
      </c>
      <c r="X44" s="69">
        <v>0</v>
      </c>
      <c r="Y44" s="69">
        <v>0</v>
      </c>
      <c r="Z44" s="69">
        <v>0</v>
      </c>
      <c r="AA44" s="69">
        <v>0</v>
      </c>
      <c r="AB44" s="69">
        <v>0</v>
      </c>
      <c r="AC44" s="69">
        <v>0</v>
      </c>
      <c r="AD44" s="69">
        <v>0</v>
      </c>
      <c r="AE44" s="69">
        <v>0</v>
      </c>
      <c r="AF44" s="69">
        <v>725890</v>
      </c>
      <c r="AG44" s="69">
        <v>4062789</v>
      </c>
      <c r="AH44" s="69">
        <v>0</v>
      </c>
      <c r="AI44" s="69">
        <v>0</v>
      </c>
      <c r="AJ44" s="69">
        <v>0</v>
      </c>
      <c r="AK44" s="69">
        <v>0</v>
      </c>
      <c r="AL44" s="69">
        <v>13771</v>
      </c>
      <c r="AM44" s="69">
        <v>8969</v>
      </c>
      <c r="AN44" s="69">
        <v>38743</v>
      </c>
      <c r="AO44" s="69">
        <v>1</v>
      </c>
      <c r="AP44" s="69">
        <v>-1</v>
      </c>
      <c r="AQ44" s="69">
        <v>1081878</v>
      </c>
      <c r="AR44" s="69">
        <v>9405</v>
      </c>
      <c r="AS44" s="69">
        <v>831223</v>
      </c>
      <c r="AT44" s="69">
        <v>725890</v>
      </c>
      <c r="AU44" s="69">
        <v>0</v>
      </c>
      <c r="AV44" s="69">
        <v>9405</v>
      </c>
      <c r="AW44" s="69">
        <v>0.15158460193301743</v>
      </c>
      <c r="AX44" s="69">
        <v>0</v>
      </c>
      <c r="AY44" s="69">
        <v>0</v>
      </c>
      <c r="AZ44" s="69">
        <v>0</v>
      </c>
      <c r="BA44" s="69">
        <v>0</v>
      </c>
      <c r="BB44" s="69">
        <v>0</v>
      </c>
      <c r="BC44" s="69">
        <v>0</v>
      </c>
      <c r="BD44" s="69">
        <v>0.26223483261606428</v>
      </c>
      <c r="BE44" s="69">
        <v>52.711495171011549</v>
      </c>
      <c r="BF44" s="69">
        <v>38.288504828988451</v>
      </c>
      <c r="BG44" s="69">
        <v>725890</v>
      </c>
      <c r="BH44" s="69">
        <v>0</v>
      </c>
      <c r="BI44" s="69">
        <v>-725890</v>
      </c>
      <c r="BJ44" s="69">
        <v>9.2431863851561822E-7</v>
      </c>
      <c r="BK44" s="69">
        <v>0</v>
      </c>
      <c r="BL44" s="69">
        <v>77.181286549707607</v>
      </c>
      <c r="BM44" s="69">
        <v>-77.181286549707607</v>
      </c>
      <c r="BN44" s="69">
        <v>0</v>
      </c>
      <c r="BO44" s="69">
        <v>0.87327949298804297</v>
      </c>
      <c r="BP44" s="69">
        <v>-0.87327949298804297</v>
      </c>
      <c r="BQ44" s="69">
        <v>873.27949298804299</v>
      </c>
      <c r="BR44" s="69">
        <v>-873.27949298804299</v>
      </c>
      <c r="BS44" s="69">
        <v>0</v>
      </c>
      <c r="BT44" s="69">
        <v>0</v>
      </c>
      <c r="BU44" s="69">
        <v>77.181286549707607</v>
      </c>
      <c r="BV44" s="69">
        <v>1.2728791970998578E-2</v>
      </c>
    </row>
    <row r="45" spans="1:74">
      <c r="A45" s="113" t="s">
        <v>1056</v>
      </c>
      <c r="B45" s="69" t="s">
        <v>184</v>
      </c>
      <c r="C45" s="69" t="s">
        <v>185</v>
      </c>
      <c r="D45" s="69" t="s">
        <v>392</v>
      </c>
      <c r="E45" s="69" t="s">
        <v>692</v>
      </c>
      <c r="F45" s="69">
        <v>0</v>
      </c>
      <c r="G45" s="69">
        <v>0</v>
      </c>
      <c r="H45" s="69">
        <v>154632</v>
      </c>
      <c r="I45" s="69">
        <v>2781</v>
      </c>
      <c r="J45" s="69">
        <v>1900</v>
      </c>
      <c r="K45" s="69">
        <v>236037</v>
      </c>
      <c r="L45" s="69">
        <v>185344</v>
      </c>
      <c r="M45" s="69">
        <v>1990</v>
      </c>
      <c r="N45" s="69">
        <v>1</v>
      </c>
      <c r="O45" s="69">
        <v>0</v>
      </c>
      <c r="P45" s="69">
        <v>655.12</v>
      </c>
      <c r="Q45" s="69">
        <v>25.32</v>
      </c>
      <c r="R45" s="69">
        <v>4788679</v>
      </c>
      <c r="S45" s="69">
        <v>0</v>
      </c>
      <c r="T45" s="69">
        <v>0</v>
      </c>
      <c r="U45" s="69">
        <v>0</v>
      </c>
      <c r="V45" s="69">
        <v>52514</v>
      </c>
      <c r="W45" s="69">
        <v>91</v>
      </c>
      <c r="X45" s="69">
        <v>0</v>
      </c>
      <c r="Y45" s="69">
        <v>0</v>
      </c>
      <c r="Z45" s="69">
        <v>0</v>
      </c>
      <c r="AA45" s="69">
        <v>0</v>
      </c>
      <c r="AB45" s="69">
        <v>0</v>
      </c>
      <c r="AC45" s="69">
        <v>0</v>
      </c>
      <c r="AD45" s="69">
        <v>0</v>
      </c>
      <c r="AE45" s="69">
        <v>0</v>
      </c>
      <c r="AF45" s="69">
        <v>880522</v>
      </c>
      <c r="AG45" s="69">
        <v>3908157</v>
      </c>
      <c r="AH45" s="69">
        <v>0</v>
      </c>
      <c r="AI45" s="69">
        <v>0</v>
      </c>
      <c r="AJ45" s="69">
        <v>0</v>
      </c>
      <c r="AK45" s="69">
        <v>0</v>
      </c>
      <c r="AL45" s="69">
        <v>16552</v>
      </c>
      <c r="AM45" s="69">
        <v>10869</v>
      </c>
      <c r="AN45" s="69">
        <v>35962</v>
      </c>
      <c r="AO45" s="69">
        <v>2</v>
      </c>
      <c r="AP45" s="69">
        <v>-2</v>
      </c>
      <c r="AQ45" s="69">
        <v>1317915</v>
      </c>
      <c r="AR45" s="69">
        <v>11395</v>
      </c>
      <c r="AS45" s="69">
        <v>1016567</v>
      </c>
      <c r="AT45" s="69">
        <v>880522</v>
      </c>
      <c r="AU45" s="69">
        <v>0</v>
      </c>
      <c r="AV45" s="69">
        <v>11395</v>
      </c>
      <c r="AW45" s="69">
        <v>0.18387576197945196</v>
      </c>
      <c r="AX45" s="69">
        <v>0</v>
      </c>
      <c r="AY45" s="69">
        <v>0</v>
      </c>
      <c r="AZ45" s="69">
        <v>0</v>
      </c>
      <c r="BA45" s="69">
        <v>0</v>
      </c>
      <c r="BB45" s="69">
        <v>0</v>
      </c>
      <c r="BC45" s="69">
        <v>0</v>
      </c>
      <c r="BD45" s="69">
        <v>0.31519213923906009</v>
      </c>
      <c r="BE45" s="69">
        <v>53.197317544707587</v>
      </c>
      <c r="BF45" s="69">
        <v>37.802682455292413</v>
      </c>
      <c r="BG45" s="69">
        <v>440261</v>
      </c>
      <c r="BH45" s="69">
        <v>0</v>
      </c>
      <c r="BI45" s="69">
        <v>-440261</v>
      </c>
      <c r="BJ45" s="69">
        <v>1.5175485520689877E-6</v>
      </c>
      <c r="BK45" s="69">
        <v>0</v>
      </c>
      <c r="BL45" s="69">
        <v>77.27266344888109</v>
      </c>
      <c r="BM45" s="69">
        <v>-77.27266344888109</v>
      </c>
      <c r="BN45" s="69">
        <v>0</v>
      </c>
      <c r="BO45" s="69">
        <v>0.86617212638222563</v>
      </c>
      <c r="BP45" s="69">
        <v>-0.86617212638222563</v>
      </c>
      <c r="BQ45" s="69">
        <v>866.17212638222566</v>
      </c>
      <c r="BR45" s="69">
        <v>-866.17212638222566</v>
      </c>
      <c r="BS45" s="69">
        <v>0</v>
      </c>
      <c r="BT45" s="69">
        <v>0</v>
      </c>
      <c r="BU45" s="69">
        <v>77.27266344888109</v>
      </c>
      <c r="BV45" s="69">
        <v>1.2559231816922943E-2</v>
      </c>
    </row>
    <row r="46" spans="1:74">
      <c r="A46" s="113" t="s">
        <v>1057</v>
      </c>
      <c r="B46" s="69" t="s">
        <v>184</v>
      </c>
      <c r="C46" s="69" t="s">
        <v>185</v>
      </c>
      <c r="D46" s="69" t="s">
        <v>392</v>
      </c>
      <c r="E46" s="69" t="s">
        <v>692</v>
      </c>
      <c r="F46" s="69">
        <v>0</v>
      </c>
      <c r="G46" s="69">
        <v>0</v>
      </c>
      <c r="H46" s="69">
        <v>157008</v>
      </c>
      <c r="I46" s="69">
        <v>2615</v>
      </c>
      <c r="J46" s="69">
        <v>1884</v>
      </c>
      <c r="K46" s="69">
        <v>224391</v>
      </c>
      <c r="L46" s="69">
        <v>174224</v>
      </c>
      <c r="M46" s="69">
        <v>1951</v>
      </c>
      <c r="N46" s="69">
        <v>0</v>
      </c>
      <c r="O46" s="69">
        <v>0</v>
      </c>
      <c r="P46" s="69">
        <v>699.71</v>
      </c>
      <c r="Q46" s="69">
        <v>26.28</v>
      </c>
      <c r="R46" s="69">
        <v>4788679</v>
      </c>
      <c r="S46" s="69">
        <v>0</v>
      </c>
      <c r="T46" s="69">
        <v>0</v>
      </c>
      <c r="U46" s="69">
        <v>0</v>
      </c>
      <c r="V46" s="69">
        <v>52514</v>
      </c>
      <c r="W46" s="69">
        <v>91</v>
      </c>
      <c r="X46" s="69">
        <v>0</v>
      </c>
      <c r="Y46" s="69">
        <v>0</v>
      </c>
      <c r="Z46" s="69">
        <v>0</v>
      </c>
      <c r="AA46" s="69">
        <v>0</v>
      </c>
      <c r="AB46" s="69">
        <v>0</v>
      </c>
      <c r="AC46" s="69">
        <v>0</v>
      </c>
      <c r="AD46" s="69">
        <v>0</v>
      </c>
      <c r="AE46" s="69">
        <v>0</v>
      </c>
      <c r="AF46" s="69">
        <v>1037530</v>
      </c>
      <c r="AG46" s="69">
        <v>3751149</v>
      </c>
      <c r="AH46" s="69">
        <v>0</v>
      </c>
      <c r="AI46" s="69">
        <v>0</v>
      </c>
      <c r="AJ46" s="69">
        <v>0</v>
      </c>
      <c r="AK46" s="69">
        <v>0</v>
      </c>
      <c r="AL46" s="69">
        <v>19167</v>
      </c>
      <c r="AM46" s="69">
        <v>12753</v>
      </c>
      <c r="AN46" s="69">
        <v>33347</v>
      </c>
      <c r="AO46" s="69">
        <v>2</v>
      </c>
      <c r="AP46" s="69">
        <v>-2</v>
      </c>
      <c r="AQ46" s="69">
        <v>1542306</v>
      </c>
      <c r="AR46" s="69">
        <v>13346</v>
      </c>
      <c r="AS46" s="69">
        <v>1190791</v>
      </c>
      <c r="AT46" s="69">
        <v>1037530</v>
      </c>
      <c r="AU46" s="69">
        <v>0</v>
      </c>
      <c r="AV46" s="69">
        <v>13346</v>
      </c>
      <c r="AW46" s="69">
        <v>0.21666309226406699</v>
      </c>
      <c r="AX46" s="69">
        <v>0</v>
      </c>
      <c r="AY46" s="69">
        <v>0</v>
      </c>
      <c r="AZ46" s="69">
        <v>0</v>
      </c>
      <c r="BA46" s="69">
        <v>0</v>
      </c>
      <c r="BB46" s="69">
        <v>0</v>
      </c>
      <c r="BC46" s="69">
        <v>0</v>
      </c>
      <c r="BD46" s="69">
        <v>0.36498838404996764</v>
      </c>
      <c r="BE46" s="69">
        <v>54.131058590285384</v>
      </c>
      <c r="BF46" s="69">
        <v>36.868941409714616</v>
      </c>
      <c r="BG46" s="69">
        <v>518765</v>
      </c>
      <c r="BH46" s="69">
        <v>0</v>
      </c>
      <c r="BI46" s="69">
        <v>-518765</v>
      </c>
      <c r="BJ46" s="69">
        <v>1.2967595276164393E-6</v>
      </c>
      <c r="BK46" s="69">
        <v>0</v>
      </c>
      <c r="BL46" s="69">
        <v>77.740896148658777</v>
      </c>
      <c r="BM46" s="69">
        <v>-77.740896148658777</v>
      </c>
      <c r="BN46" s="69">
        <v>0</v>
      </c>
      <c r="BO46" s="69">
        <v>0.87129479480446193</v>
      </c>
      <c r="BP46" s="69">
        <v>-0.87129479480446193</v>
      </c>
      <c r="BQ46" s="69">
        <v>871.29479480446196</v>
      </c>
      <c r="BR46" s="69">
        <v>-871.29479480446196</v>
      </c>
      <c r="BS46" s="69">
        <v>0</v>
      </c>
      <c r="BT46" s="69">
        <v>0</v>
      </c>
      <c r="BU46" s="69">
        <v>77.740896148658777</v>
      </c>
      <c r="BV46" s="69">
        <v>1.2427494932912146E-2</v>
      </c>
    </row>
    <row r="47" spans="1:74">
      <c r="A47" s="113" t="s">
        <v>1058</v>
      </c>
      <c r="B47" s="69" t="s">
        <v>184</v>
      </c>
      <c r="C47" s="69" t="s">
        <v>185</v>
      </c>
      <c r="D47" s="69" t="s">
        <v>392</v>
      </c>
      <c r="E47" s="69" t="s">
        <v>692</v>
      </c>
      <c r="F47" s="69">
        <v>0</v>
      </c>
      <c r="G47" s="69">
        <v>0</v>
      </c>
      <c r="H47" s="69">
        <v>151879</v>
      </c>
      <c r="I47" s="69">
        <v>2422</v>
      </c>
      <c r="J47" s="69">
        <v>1752</v>
      </c>
      <c r="K47" s="69">
        <v>231856</v>
      </c>
      <c r="L47" s="69">
        <v>178083</v>
      </c>
      <c r="M47" s="69">
        <v>1809</v>
      </c>
      <c r="N47" s="69">
        <v>0</v>
      </c>
      <c r="O47" s="69">
        <v>0</v>
      </c>
      <c r="P47" s="69">
        <v>655.05999999999995</v>
      </c>
      <c r="Q47" s="69">
        <v>27.55</v>
      </c>
      <c r="R47" s="69">
        <v>4788679</v>
      </c>
      <c r="S47" s="69">
        <v>0</v>
      </c>
      <c r="T47" s="69">
        <v>0</v>
      </c>
      <c r="U47" s="69">
        <v>0</v>
      </c>
      <c r="V47" s="69">
        <v>52514</v>
      </c>
      <c r="W47" s="69">
        <v>91</v>
      </c>
      <c r="X47" s="69">
        <v>0</v>
      </c>
      <c r="Y47" s="69">
        <v>0</v>
      </c>
      <c r="Z47" s="69">
        <v>0</v>
      </c>
      <c r="AA47" s="69">
        <v>0</v>
      </c>
      <c r="AB47" s="69">
        <v>0</v>
      </c>
      <c r="AC47" s="69">
        <v>0</v>
      </c>
      <c r="AD47" s="69">
        <v>0</v>
      </c>
      <c r="AE47" s="69">
        <v>0</v>
      </c>
      <c r="AF47" s="69">
        <v>1189409</v>
      </c>
      <c r="AG47" s="69">
        <v>3599270</v>
      </c>
      <c r="AH47" s="69">
        <v>0</v>
      </c>
      <c r="AI47" s="69">
        <v>0</v>
      </c>
      <c r="AJ47" s="69">
        <v>0</v>
      </c>
      <c r="AK47" s="69">
        <v>0</v>
      </c>
      <c r="AL47" s="69">
        <v>21589</v>
      </c>
      <c r="AM47" s="69">
        <v>14505</v>
      </c>
      <c r="AN47" s="69">
        <v>30925</v>
      </c>
      <c r="AO47" s="69">
        <v>2</v>
      </c>
      <c r="AP47" s="69">
        <v>-2</v>
      </c>
      <c r="AQ47" s="69">
        <v>1774162</v>
      </c>
      <c r="AR47" s="69">
        <v>15155</v>
      </c>
      <c r="AS47" s="69">
        <v>1368874</v>
      </c>
      <c r="AT47" s="69">
        <v>1189409</v>
      </c>
      <c r="AU47" s="69">
        <v>0</v>
      </c>
      <c r="AV47" s="69">
        <v>15155</v>
      </c>
      <c r="AW47" s="69">
        <v>0.24837935472392281</v>
      </c>
      <c r="AX47" s="69">
        <v>0</v>
      </c>
      <c r="AY47" s="69">
        <v>0</v>
      </c>
      <c r="AZ47" s="69">
        <v>0</v>
      </c>
      <c r="BA47" s="69">
        <v>0</v>
      </c>
      <c r="BB47" s="69">
        <v>0</v>
      </c>
      <c r="BC47" s="69">
        <v>0</v>
      </c>
      <c r="BD47" s="69">
        <v>0.41110941844079674</v>
      </c>
      <c r="BE47" s="69">
        <v>55.093288248645145</v>
      </c>
      <c r="BF47" s="69">
        <v>35.906711751354855</v>
      </c>
      <c r="BG47" s="69">
        <v>594704.5</v>
      </c>
      <c r="BH47" s="69">
        <v>0</v>
      </c>
      <c r="BI47" s="69">
        <v>-594704.5</v>
      </c>
      <c r="BJ47" s="69">
        <v>1.127292772587847E-6</v>
      </c>
      <c r="BK47" s="69">
        <v>0</v>
      </c>
      <c r="BL47" s="69">
        <v>78.482942923127681</v>
      </c>
      <c r="BM47" s="69">
        <v>-78.482942923127681</v>
      </c>
      <c r="BN47" s="69">
        <v>0</v>
      </c>
      <c r="BO47" s="69">
        <v>0.86889589545860324</v>
      </c>
      <c r="BP47" s="69">
        <v>-0.86889589545860324</v>
      </c>
      <c r="BQ47" s="69">
        <v>868.89589545860326</v>
      </c>
      <c r="BR47" s="69">
        <v>-868.89589545860326</v>
      </c>
      <c r="BS47" s="69">
        <v>0</v>
      </c>
      <c r="BT47" s="69">
        <v>0</v>
      </c>
      <c r="BU47" s="69">
        <v>78.482942923127681</v>
      </c>
      <c r="BV47" s="69">
        <v>1.2168561833699515E-2</v>
      </c>
    </row>
    <row r="48" spans="1:74">
      <c r="A48" s="113" t="s">
        <v>1059</v>
      </c>
      <c r="B48" s="69" t="s">
        <v>184</v>
      </c>
      <c r="C48" s="69" t="s">
        <v>185</v>
      </c>
      <c r="D48" s="69" t="s">
        <v>392</v>
      </c>
      <c r="E48" s="69" t="s">
        <v>692</v>
      </c>
      <c r="F48" s="69">
        <v>0</v>
      </c>
      <c r="G48" s="69">
        <v>0</v>
      </c>
      <c r="H48" s="69">
        <v>163921</v>
      </c>
      <c r="I48" s="69">
        <v>2394</v>
      </c>
      <c r="J48" s="69">
        <v>1751</v>
      </c>
      <c r="K48" s="69">
        <v>225512</v>
      </c>
      <c r="L48" s="69">
        <v>170699</v>
      </c>
      <c r="M48" s="69">
        <v>1808</v>
      </c>
      <c r="N48" s="69">
        <v>1</v>
      </c>
      <c r="O48" s="69">
        <v>0</v>
      </c>
      <c r="P48" s="69">
        <v>726.88</v>
      </c>
      <c r="Q48" s="69">
        <v>29.69</v>
      </c>
      <c r="R48" s="69">
        <v>4788679</v>
      </c>
      <c r="S48" s="69">
        <v>0</v>
      </c>
      <c r="T48" s="69">
        <v>0</v>
      </c>
      <c r="U48" s="69">
        <v>0</v>
      </c>
      <c r="V48" s="69">
        <v>52514</v>
      </c>
      <c r="W48" s="69">
        <v>91</v>
      </c>
      <c r="X48" s="69">
        <v>0</v>
      </c>
      <c r="Y48" s="69">
        <v>0</v>
      </c>
      <c r="Z48" s="69">
        <v>0</v>
      </c>
      <c r="AA48" s="69">
        <v>0</v>
      </c>
      <c r="AB48" s="69">
        <v>0</v>
      </c>
      <c r="AC48" s="69">
        <v>0</v>
      </c>
      <c r="AD48" s="69">
        <v>0</v>
      </c>
      <c r="AE48" s="69">
        <v>0</v>
      </c>
      <c r="AF48" s="69">
        <v>1353330</v>
      </c>
      <c r="AG48" s="69">
        <v>3435349</v>
      </c>
      <c r="AH48" s="69">
        <v>0</v>
      </c>
      <c r="AI48" s="69">
        <v>0</v>
      </c>
      <c r="AJ48" s="69">
        <v>0</v>
      </c>
      <c r="AK48" s="69">
        <v>0</v>
      </c>
      <c r="AL48" s="69">
        <v>23983</v>
      </c>
      <c r="AM48" s="69">
        <v>16256</v>
      </c>
      <c r="AN48" s="69">
        <v>28531</v>
      </c>
      <c r="AO48" s="69">
        <v>3</v>
      </c>
      <c r="AP48" s="69">
        <v>-3</v>
      </c>
      <c r="AQ48" s="69">
        <v>1999674</v>
      </c>
      <c r="AR48" s="69">
        <v>16963</v>
      </c>
      <c r="AS48" s="69">
        <v>1539573</v>
      </c>
      <c r="AT48" s="69">
        <v>1353330</v>
      </c>
      <c r="AU48" s="69">
        <v>0</v>
      </c>
      <c r="AV48" s="69">
        <v>16963</v>
      </c>
      <c r="AW48" s="69">
        <v>0.28261029816364808</v>
      </c>
      <c r="AX48" s="69">
        <v>0</v>
      </c>
      <c r="AY48" s="69">
        <v>0</v>
      </c>
      <c r="AZ48" s="69">
        <v>0</v>
      </c>
      <c r="BA48" s="69">
        <v>0</v>
      </c>
      <c r="BB48" s="69">
        <v>0</v>
      </c>
      <c r="BC48" s="69">
        <v>0</v>
      </c>
      <c r="BD48" s="69">
        <v>0.45669726168259894</v>
      </c>
      <c r="BE48" s="69">
        <v>56.4287203435767</v>
      </c>
      <c r="BF48" s="69">
        <v>34.5712796564233</v>
      </c>
      <c r="BG48" s="69">
        <v>451110</v>
      </c>
      <c r="BH48" s="69">
        <v>0</v>
      </c>
      <c r="BI48" s="69">
        <v>-451110</v>
      </c>
      <c r="BJ48" s="69">
        <v>1.5002445398599972E-6</v>
      </c>
      <c r="BK48" s="69">
        <v>0</v>
      </c>
      <c r="BL48" s="69">
        <v>79.781288687142606</v>
      </c>
      <c r="BM48" s="69">
        <v>-79.781288687142606</v>
      </c>
      <c r="BN48" s="69">
        <v>0</v>
      </c>
      <c r="BO48" s="69">
        <v>0.87902944517733161</v>
      </c>
      <c r="BP48" s="69">
        <v>-0.87902944517733161</v>
      </c>
      <c r="BQ48" s="69">
        <v>879.02944517733158</v>
      </c>
      <c r="BR48" s="69">
        <v>-879.02944517733158</v>
      </c>
      <c r="BS48" s="69">
        <v>0</v>
      </c>
      <c r="BT48" s="69">
        <v>0</v>
      </c>
      <c r="BU48" s="69">
        <v>79.781288687142606</v>
      </c>
      <c r="BV48" s="69">
        <v>1.1993454933154105E-2</v>
      </c>
    </row>
    <row r="49" spans="1:74">
      <c r="A49" s="113" t="s">
        <v>1031</v>
      </c>
      <c r="B49" s="69" t="s">
        <v>184</v>
      </c>
      <c r="C49" s="69" t="s">
        <v>185</v>
      </c>
      <c r="D49" s="69" t="s">
        <v>392</v>
      </c>
      <c r="E49" s="69" t="s">
        <v>692</v>
      </c>
      <c r="F49" s="69">
        <v>0</v>
      </c>
      <c r="G49" s="69">
        <v>0</v>
      </c>
      <c r="H49" s="69">
        <v>162985</v>
      </c>
      <c r="I49" s="69">
        <v>2158</v>
      </c>
      <c r="J49" s="69">
        <v>1632</v>
      </c>
      <c r="K49" s="69">
        <v>209286</v>
      </c>
      <c r="L49" s="69">
        <v>155059</v>
      </c>
      <c r="M49" s="69">
        <v>1679</v>
      </c>
      <c r="N49" s="69">
        <v>1</v>
      </c>
      <c r="O49" s="69">
        <v>0</v>
      </c>
      <c r="P49" s="69">
        <v>778.77</v>
      </c>
      <c r="Q49" s="69">
        <v>31.8</v>
      </c>
      <c r="R49" s="69">
        <v>4788679</v>
      </c>
      <c r="S49" s="69">
        <v>0</v>
      </c>
      <c r="T49" s="69">
        <v>0</v>
      </c>
      <c r="U49" s="69">
        <v>0</v>
      </c>
      <c r="V49" s="69">
        <v>52514</v>
      </c>
      <c r="W49" s="69">
        <v>91</v>
      </c>
      <c r="X49" s="69">
        <v>0</v>
      </c>
      <c r="Y49" s="69">
        <v>0</v>
      </c>
      <c r="Z49" s="69">
        <v>0</v>
      </c>
      <c r="AA49" s="69">
        <v>0</v>
      </c>
      <c r="AB49" s="69">
        <v>0</v>
      </c>
      <c r="AC49" s="69">
        <v>0</v>
      </c>
      <c r="AD49" s="69">
        <v>0</v>
      </c>
      <c r="AE49" s="69">
        <v>0</v>
      </c>
      <c r="AF49" s="69">
        <v>1516315</v>
      </c>
      <c r="AG49" s="69">
        <v>3272364</v>
      </c>
      <c r="AH49" s="69">
        <v>0</v>
      </c>
      <c r="AI49" s="69">
        <v>0</v>
      </c>
      <c r="AJ49" s="69">
        <v>0</v>
      </c>
      <c r="AK49" s="69">
        <v>0</v>
      </c>
      <c r="AL49" s="69">
        <v>26141</v>
      </c>
      <c r="AM49" s="69">
        <v>17888</v>
      </c>
      <c r="AN49" s="69">
        <v>26373</v>
      </c>
      <c r="AO49" s="69">
        <v>4</v>
      </c>
      <c r="AP49" s="69">
        <v>-4</v>
      </c>
      <c r="AQ49" s="69">
        <v>2208960</v>
      </c>
      <c r="AR49" s="69">
        <v>18642</v>
      </c>
      <c r="AS49" s="69">
        <v>1694632</v>
      </c>
      <c r="AT49" s="69">
        <v>1516315</v>
      </c>
      <c r="AU49" s="69">
        <v>0</v>
      </c>
      <c r="AV49" s="69">
        <v>18642</v>
      </c>
      <c r="AW49" s="69">
        <v>0.31664578060045367</v>
      </c>
      <c r="AX49" s="69">
        <v>0</v>
      </c>
      <c r="AY49" s="69">
        <v>0</v>
      </c>
      <c r="AZ49" s="69">
        <v>0</v>
      </c>
      <c r="BA49" s="69">
        <v>0</v>
      </c>
      <c r="BB49" s="69">
        <v>0</v>
      </c>
      <c r="BC49" s="69">
        <v>0</v>
      </c>
      <c r="BD49" s="69">
        <v>0.49779106523974559</v>
      </c>
      <c r="BE49" s="69">
        <v>58.00524080945641</v>
      </c>
      <c r="BF49" s="69">
        <v>32.99475919054359</v>
      </c>
      <c r="BG49" s="69">
        <v>379078.75</v>
      </c>
      <c r="BH49" s="69">
        <v>0</v>
      </c>
      <c r="BI49" s="69">
        <v>-379078.75</v>
      </c>
      <c r="BJ49" s="69">
        <v>1.8108068955526583E-6</v>
      </c>
      <c r="BK49" s="69">
        <v>0</v>
      </c>
      <c r="BL49" s="69">
        <v>81.338643922325929</v>
      </c>
      <c r="BM49" s="69">
        <v>-81.338643922325929</v>
      </c>
      <c r="BN49" s="69">
        <v>0</v>
      </c>
      <c r="BO49" s="69">
        <v>0.89477538486231822</v>
      </c>
      <c r="BP49" s="69">
        <v>-0.89477538486231822</v>
      </c>
      <c r="BQ49" s="69">
        <v>894.77538486231822</v>
      </c>
      <c r="BR49" s="69">
        <v>-894.77538486231822</v>
      </c>
      <c r="BS49" s="69">
        <v>0</v>
      </c>
      <c r="BT49" s="69">
        <v>0</v>
      </c>
      <c r="BU49" s="69">
        <v>81.338643922325929</v>
      </c>
      <c r="BV49" s="69">
        <v>1.183407576416051E-2</v>
      </c>
    </row>
    <row r="50" spans="1:74">
      <c r="A50" s="113" t="s">
        <v>1032</v>
      </c>
      <c r="B50" s="69" t="s">
        <v>184</v>
      </c>
      <c r="C50" s="69" t="s">
        <v>185</v>
      </c>
      <c r="D50" s="69" t="s">
        <v>392</v>
      </c>
      <c r="E50" s="69" t="s">
        <v>692</v>
      </c>
      <c r="F50" s="69">
        <v>0</v>
      </c>
      <c r="G50" s="69">
        <v>0</v>
      </c>
      <c r="H50" s="69">
        <v>168115</v>
      </c>
      <c r="I50" s="69">
        <v>2167</v>
      </c>
      <c r="J50" s="69">
        <v>1648</v>
      </c>
      <c r="K50" s="69">
        <v>197910</v>
      </c>
      <c r="L50" s="69">
        <v>143099</v>
      </c>
      <c r="M50" s="69">
        <v>1706</v>
      </c>
      <c r="N50" s="69">
        <v>0</v>
      </c>
      <c r="O50" s="69">
        <v>1</v>
      </c>
      <c r="P50" s="69">
        <v>849.45</v>
      </c>
      <c r="Q50" s="69">
        <v>31.89</v>
      </c>
      <c r="R50" s="69">
        <v>4788679</v>
      </c>
      <c r="S50" s="69">
        <v>0</v>
      </c>
      <c r="T50" s="69">
        <v>0</v>
      </c>
      <c r="U50" s="69">
        <v>0</v>
      </c>
      <c r="V50" s="69">
        <v>52514</v>
      </c>
      <c r="W50" s="69">
        <v>91</v>
      </c>
      <c r="X50" s="69">
        <v>0</v>
      </c>
      <c r="Y50" s="69">
        <v>0</v>
      </c>
      <c r="Z50" s="69">
        <v>0</v>
      </c>
      <c r="AA50" s="69">
        <v>0</v>
      </c>
      <c r="AB50" s="69">
        <v>0</v>
      </c>
      <c r="AC50" s="69">
        <v>0</v>
      </c>
      <c r="AD50" s="69">
        <v>0</v>
      </c>
      <c r="AE50" s="69">
        <v>0</v>
      </c>
      <c r="AF50" s="69">
        <v>1684430</v>
      </c>
      <c r="AG50" s="69">
        <v>3104249</v>
      </c>
      <c r="AH50" s="69">
        <v>0</v>
      </c>
      <c r="AI50" s="69">
        <v>0</v>
      </c>
      <c r="AJ50" s="69">
        <v>1</v>
      </c>
      <c r="AK50" s="69">
        <v>-1</v>
      </c>
      <c r="AL50" s="69">
        <v>28308</v>
      </c>
      <c r="AM50" s="69">
        <v>19536</v>
      </c>
      <c r="AN50" s="69">
        <v>24206</v>
      </c>
      <c r="AO50" s="69">
        <v>4</v>
      </c>
      <c r="AP50" s="69">
        <v>-4</v>
      </c>
      <c r="AQ50" s="69">
        <v>2406870</v>
      </c>
      <c r="AR50" s="69">
        <v>20348</v>
      </c>
      <c r="AS50" s="69">
        <v>1837731</v>
      </c>
      <c r="AT50" s="69">
        <v>1684430</v>
      </c>
      <c r="AU50" s="69">
        <v>0</v>
      </c>
      <c r="AV50" s="69">
        <v>20348</v>
      </c>
      <c r="AW50" s="69">
        <v>0.35175253968787634</v>
      </c>
      <c r="AX50" s="69">
        <v>0</v>
      </c>
      <c r="AY50" s="69">
        <v>0</v>
      </c>
      <c r="AZ50" s="69">
        <v>0</v>
      </c>
      <c r="BA50" s="69">
        <v>1684430</v>
      </c>
      <c r="BB50" s="69">
        <v>0</v>
      </c>
      <c r="BC50" s="69">
        <v>-1684430</v>
      </c>
      <c r="BD50" s="69">
        <v>0.53905625166622229</v>
      </c>
      <c r="BE50" s="69">
        <v>59.503673873110074</v>
      </c>
      <c r="BF50" s="69">
        <v>31.496326126889926</v>
      </c>
      <c r="BG50" s="69">
        <v>421107.5</v>
      </c>
      <c r="BH50" s="69">
        <v>0</v>
      </c>
      <c r="BI50" s="69">
        <v>-421107.5</v>
      </c>
      <c r="BJ50" s="69">
        <v>1.6619094508635697E-6</v>
      </c>
      <c r="BK50" s="69">
        <v>0</v>
      </c>
      <c r="BL50" s="69">
        <v>82.781108708472573</v>
      </c>
      <c r="BM50" s="69">
        <v>-82.781108708472573</v>
      </c>
      <c r="BN50" s="69">
        <v>0</v>
      </c>
      <c r="BO50" s="69">
        <v>0.91658137126706796</v>
      </c>
      <c r="BP50" s="69">
        <v>-0.91658137126706796</v>
      </c>
      <c r="BQ50" s="69">
        <v>916.58137126706799</v>
      </c>
      <c r="BR50" s="69">
        <v>-916.58137126706799</v>
      </c>
      <c r="BS50" s="69">
        <v>0</v>
      </c>
      <c r="BT50" s="69">
        <v>0</v>
      </c>
      <c r="BU50" s="69">
        <v>82.781108708472573</v>
      </c>
      <c r="BV50" s="69">
        <v>1.1761333183761482E-2</v>
      </c>
    </row>
    <row r="51" spans="1:74">
      <c r="A51" s="113" t="s">
        <v>1033</v>
      </c>
      <c r="B51" s="69" t="s">
        <v>184</v>
      </c>
      <c r="C51" s="69" t="s">
        <v>185</v>
      </c>
      <c r="D51" s="69" t="s">
        <v>392</v>
      </c>
      <c r="E51" s="69" t="s">
        <v>692</v>
      </c>
      <c r="F51" s="69">
        <v>0</v>
      </c>
      <c r="G51" s="69">
        <v>0</v>
      </c>
      <c r="H51" s="69">
        <v>165222</v>
      </c>
      <c r="I51" s="69">
        <v>2141</v>
      </c>
      <c r="J51" s="69">
        <v>1658</v>
      </c>
      <c r="K51" s="69">
        <v>185871</v>
      </c>
      <c r="L51" s="69">
        <v>134375</v>
      </c>
      <c r="M51" s="69">
        <v>1709</v>
      </c>
      <c r="N51" s="69">
        <v>0</v>
      </c>
      <c r="O51" s="69">
        <v>0</v>
      </c>
      <c r="P51" s="69">
        <v>888.91</v>
      </c>
      <c r="Q51" s="69">
        <v>31.59</v>
      </c>
      <c r="R51" s="69">
        <v>4788679</v>
      </c>
      <c r="S51" s="69">
        <v>0</v>
      </c>
      <c r="T51" s="69">
        <v>0</v>
      </c>
      <c r="U51" s="69">
        <v>0</v>
      </c>
      <c r="V51" s="69">
        <v>52514</v>
      </c>
      <c r="W51" s="69">
        <v>91</v>
      </c>
      <c r="X51" s="69">
        <v>0</v>
      </c>
      <c r="Y51" s="69">
        <v>0</v>
      </c>
      <c r="Z51" s="69">
        <v>0</v>
      </c>
      <c r="AA51" s="69">
        <v>0</v>
      </c>
      <c r="AB51" s="69">
        <v>0</v>
      </c>
      <c r="AC51" s="69">
        <v>0</v>
      </c>
      <c r="AD51" s="69">
        <v>0</v>
      </c>
      <c r="AE51" s="69">
        <v>0</v>
      </c>
      <c r="AF51" s="69">
        <v>1849652</v>
      </c>
      <c r="AG51" s="69">
        <v>2939027</v>
      </c>
      <c r="AH51" s="69">
        <v>0</v>
      </c>
      <c r="AI51" s="69">
        <v>0</v>
      </c>
      <c r="AJ51" s="69">
        <v>1</v>
      </c>
      <c r="AK51" s="69">
        <v>-1</v>
      </c>
      <c r="AL51" s="69">
        <v>30449</v>
      </c>
      <c r="AM51" s="69">
        <v>21194</v>
      </c>
      <c r="AN51" s="69">
        <v>22065</v>
      </c>
      <c r="AO51" s="69">
        <v>4</v>
      </c>
      <c r="AP51" s="69">
        <v>-4</v>
      </c>
      <c r="AQ51" s="69">
        <v>2592741</v>
      </c>
      <c r="AR51" s="69">
        <v>22057</v>
      </c>
      <c r="AS51" s="69">
        <v>1972106</v>
      </c>
      <c r="AT51" s="69">
        <v>1849652</v>
      </c>
      <c r="AU51" s="69">
        <v>0</v>
      </c>
      <c r="AV51" s="69">
        <v>22057</v>
      </c>
      <c r="AW51" s="69">
        <v>0.38625516556862549</v>
      </c>
      <c r="AX51" s="69">
        <v>0</v>
      </c>
      <c r="AY51" s="69">
        <v>0</v>
      </c>
      <c r="AZ51" s="69">
        <v>0</v>
      </c>
      <c r="BA51" s="69">
        <v>1849652</v>
      </c>
      <c r="BB51" s="69">
        <v>0</v>
      </c>
      <c r="BC51" s="69">
        <v>-1849652</v>
      </c>
      <c r="BD51" s="69">
        <v>0.57982633202574552</v>
      </c>
      <c r="BE51" s="69">
        <v>60.745902985319717</v>
      </c>
      <c r="BF51" s="69">
        <v>30.254097014680283</v>
      </c>
      <c r="BG51" s="69">
        <v>462413</v>
      </c>
      <c r="BH51" s="69">
        <v>0</v>
      </c>
      <c r="BI51" s="69">
        <v>-462413</v>
      </c>
      <c r="BJ51" s="69">
        <v>1.542768830361382E-6</v>
      </c>
      <c r="BK51" s="69">
        <v>0</v>
      </c>
      <c r="BL51" s="69">
        <v>83.857822913360835</v>
      </c>
      <c r="BM51" s="69">
        <v>-83.857822913360835</v>
      </c>
      <c r="BN51" s="69">
        <v>0</v>
      </c>
      <c r="BO51" s="69">
        <v>0.93790698877240875</v>
      </c>
      <c r="BP51" s="69">
        <v>-0.93790698877240875</v>
      </c>
      <c r="BQ51" s="69">
        <v>937.90698877240879</v>
      </c>
      <c r="BR51" s="69">
        <v>-937.90698877240879</v>
      </c>
      <c r="BS51" s="69">
        <v>0</v>
      </c>
      <c r="BT51" s="69">
        <v>0</v>
      </c>
      <c r="BU51" s="69">
        <v>83.857822913360835</v>
      </c>
      <c r="BV51" s="69">
        <v>1.174394202891843E-2</v>
      </c>
    </row>
    <row r="52" spans="1:74">
      <c r="A52" s="113" t="s">
        <v>1034</v>
      </c>
      <c r="B52" s="69" t="s">
        <v>184</v>
      </c>
      <c r="C52" s="69" t="s">
        <v>185</v>
      </c>
      <c r="D52" s="69" t="s">
        <v>392</v>
      </c>
      <c r="E52" s="69" t="s">
        <v>692</v>
      </c>
      <c r="F52" s="69">
        <v>0</v>
      </c>
      <c r="G52" s="69">
        <v>0</v>
      </c>
      <c r="H52" s="69">
        <v>170950</v>
      </c>
      <c r="I52" s="69">
        <v>2308</v>
      </c>
      <c r="J52" s="69">
        <v>1772</v>
      </c>
      <c r="K52" s="69">
        <v>199015</v>
      </c>
      <c r="L52" s="69">
        <v>144592</v>
      </c>
      <c r="M52" s="69">
        <v>1839</v>
      </c>
      <c r="N52" s="69">
        <v>1</v>
      </c>
      <c r="O52" s="69">
        <v>0</v>
      </c>
      <c r="P52" s="69">
        <v>858.98</v>
      </c>
      <c r="Q52" s="69">
        <v>30.32</v>
      </c>
      <c r="R52" s="69">
        <v>4788679</v>
      </c>
      <c r="S52" s="69">
        <v>0</v>
      </c>
      <c r="T52" s="69">
        <v>0</v>
      </c>
      <c r="U52" s="69">
        <v>0</v>
      </c>
      <c r="V52" s="69">
        <v>52514</v>
      </c>
      <c r="W52" s="69">
        <v>91</v>
      </c>
      <c r="X52" s="69">
        <v>0</v>
      </c>
      <c r="Y52" s="69">
        <v>0</v>
      </c>
      <c r="Z52" s="69">
        <v>0</v>
      </c>
      <c r="AA52" s="69">
        <v>0</v>
      </c>
      <c r="AB52" s="69">
        <v>0</v>
      </c>
      <c r="AC52" s="69">
        <v>0</v>
      </c>
      <c r="AD52" s="69">
        <v>0</v>
      </c>
      <c r="AE52" s="69">
        <v>0</v>
      </c>
      <c r="AF52" s="69">
        <v>2020602</v>
      </c>
      <c r="AG52" s="69">
        <v>2768077</v>
      </c>
      <c r="AH52" s="69">
        <v>0</v>
      </c>
      <c r="AI52" s="69">
        <v>0</v>
      </c>
      <c r="AJ52" s="69">
        <v>1</v>
      </c>
      <c r="AK52" s="69">
        <v>-1</v>
      </c>
      <c r="AL52" s="69">
        <v>32757</v>
      </c>
      <c r="AM52" s="69">
        <v>22966</v>
      </c>
      <c r="AN52" s="69">
        <v>19757</v>
      </c>
      <c r="AO52" s="69">
        <v>5</v>
      </c>
      <c r="AP52" s="69">
        <v>-5</v>
      </c>
      <c r="AQ52" s="69">
        <v>2791756</v>
      </c>
      <c r="AR52" s="69">
        <v>23896</v>
      </c>
      <c r="AS52" s="69">
        <v>2116698</v>
      </c>
      <c r="AT52" s="69">
        <v>2020602</v>
      </c>
      <c r="AU52" s="69">
        <v>0</v>
      </c>
      <c r="AV52" s="69">
        <v>23896</v>
      </c>
      <c r="AW52" s="69">
        <v>0.42195394596296809</v>
      </c>
      <c r="AX52" s="69">
        <v>0</v>
      </c>
      <c r="AY52" s="69">
        <v>0</v>
      </c>
      <c r="AZ52" s="69">
        <v>0</v>
      </c>
      <c r="BA52" s="69">
        <v>2020602</v>
      </c>
      <c r="BB52" s="69">
        <v>0</v>
      </c>
      <c r="BC52" s="69">
        <v>-2020602</v>
      </c>
      <c r="BD52" s="69">
        <v>0.62377651673839352</v>
      </c>
      <c r="BE52" s="69">
        <v>61.684586500595294</v>
      </c>
      <c r="BF52" s="69">
        <v>29.315413499404706</v>
      </c>
      <c r="BG52" s="69">
        <v>404120.4</v>
      </c>
      <c r="BH52" s="69">
        <v>0</v>
      </c>
      <c r="BI52" s="69">
        <v>-404120.4</v>
      </c>
      <c r="BJ52" s="69">
        <v>1.7909874645205383E-6</v>
      </c>
      <c r="BK52" s="69">
        <v>0</v>
      </c>
      <c r="BL52" s="69">
        <v>84.558168731168394</v>
      </c>
      <c r="BM52" s="69">
        <v>-84.558168731168394</v>
      </c>
      <c r="BN52" s="69">
        <v>0</v>
      </c>
      <c r="BO52" s="69">
        <v>0.95460098700901119</v>
      </c>
      <c r="BP52" s="69">
        <v>-0.95460098700901119</v>
      </c>
      <c r="BQ52" s="69">
        <v>954.60098700901119</v>
      </c>
      <c r="BR52" s="69">
        <v>-954.60098700901119</v>
      </c>
      <c r="BS52" s="69">
        <v>0</v>
      </c>
      <c r="BT52" s="69">
        <v>0</v>
      </c>
      <c r="BU52" s="69">
        <v>84.558168731168394</v>
      </c>
      <c r="BV52" s="69">
        <v>1.1733475275059855E-2</v>
      </c>
    </row>
    <row r="53" spans="1:74">
      <c r="A53" s="113" t="s">
        <v>1035</v>
      </c>
      <c r="B53" s="69" t="s">
        <v>184</v>
      </c>
      <c r="C53" s="69" t="s">
        <v>185</v>
      </c>
      <c r="D53" s="69" t="s">
        <v>392</v>
      </c>
      <c r="E53" s="69" t="s">
        <v>692</v>
      </c>
      <c r="F53" s="69">
        <v>0</v>
      </c>
      <c r="G53" s="69">
        <v>0</v>
      </c>
      <c r="H53" s="69">
        <v>178861</v>
      </c>
      <c r="I53" s="69">
        <v>2331</v>
      </c>
      <c r="J53" s="69">
        <v>1748</v>
      </c>
      <c r="K53" s="69">
        <v>211016</v>
      </c>
      <c r="L53" s="69">
        <v>157429</v>
      </c>
      <c r="M53" s="69">
        <v>1822</v>
      </c>
      <c r="N53" s="69">
        <v>0</v>
      </c>
      <c r="O53" s="69">
        <v>0</v>
      </c>
      <c r="P53" s="69">
        <v>847.62</v>
      </c>
      <c r="Q53" s="69">
        <v>31.97</v>
      </c>
      <c r="R53" s="69">
        <v>4788679</v>
      </c>
      <c r="S53" s="69">
        <v>0</v>
      </c>
      <c r="T53" s="69">
        <v>0</v>
      </c>
      <c r="U53" s="69">
        <v>0</v>
      </c>
      <c r="V53" s="69">
        <v>52514</v>
      </c>
      <c r="W53" s="69">
        <v>91</v>
      </c>
      <c r="X53" s="69">
        <v>0</v>
      </c>
      <c r="Y53" s="69">
        <v>0</v>
      </c>
      <c r="Z53" s="69">
        <v>0</v>
      </c>
      <c r="AA53" s="69">
        <v>0</v>
      </c>
      <c r="AB53" s="69">
        <v>0</v>
      </c>
      <c r="AC53" s="69">
        <v>0</v>
      </c>
      <c r="AD53" s="69">
        <v>0</v>
      </c>
      <c r="AE53" s="69">
        <v>0</v>
      </c>
      <c r="AF53" s="69">
        <v>2199463</v>
      </c>
      <c r="AG53" s="69">
        <v>2589216</v>
      </c>
      <c r="AH53" s="69">
        <v>0</v>
      </c>
      <c r="AI53" s="69">
        <v>0</v>
      </c>
      <c r="AJ53" s="69">
        <v>1</v>
      </c>
      <c r="AK53" s="69">
        <v>-1</v>
      </c>
      <c r="AL53" s="69">
        <v>35088</v>
      </c>
      <c r="AM53" s="69">
        <v>24714</v>
      </c>
      <c r="AN53" s="69">
        <v>17426</v>
      </c>
      <c r="AO53" s="69">
        <v>5</v>
      </c>
      <c r="AP53" s="69">
        <v>-5</v>
      </c>
      <c r="AQ53" s="69">
        <v>3002772</v>
      </c>
      <c r="AR53" s="69">
        <v>25718</v>
      </c>
      <c r="AS53" s="69">
        <v>2274127</v>
      </c>
      <c r="AT53" s="69">
        <v>2199463</v>
      </c>
      <c r="AU53" s="69">
        <v>0</v>
      </c>
      <c r="AV53" s="69">
        <v>25718</v>
      </c>
      <c r="AW53" s="69">
        <v>0.45930474771852531</v>
      </c>
      <c r="AX53" s="69">
        <v>0</v>
      </c>
      <c r="AY53" s="69">
        <v>0</v>
      </c>
      <c r="AZ53" s="69">
        <v>0</v>
      </c>
      <c r="BA53" s="69">
        <v>2199463</v>
      </c>
      <c r="BB53" s="69">
        <v>0</v>
      </c>
      <c r="BC53" s="69">
        <v>-2199463</v>
      </c>
      <c r="BD53" s="69">
        <v>0.66816467989488515</v>
      </c>
      <c r="BE53" s="69">
        <v>62.684194026447791</v>
      </c>
      <c r="BF53" s="69">
        <v>28.315805973552209</v>
      </c>
      <c r="BG53" s="69">
        <v>439892.6</v>
      </c>
      <c r="BH53" s="69">
        <v>0</v>
      </c>
      <c r="BI53" s="69">
        <v>-439892.6</v>
      </c>
      <c r="BJ53" s="69">
        <v>1.6651280883130655E-6</v>
      </c>
      <c r="BK53" s="69">
        <v>0</v>
      </c>
      <c r="BL53" s="69">
        <v>85.522318998366899</v>
      </c>
      <c r="BM53" s="69">
        <v>-85.522318998366899</v>
      </c>
      <c r="BN53" s="69">
        <v>0</v>
      </c>
      <c r="BO53" s="69">
        <v>0.9671680605348778</v>
      </c>
      <c r="BP53" s="69">
        <v>-0.9671680605348778</v>
      </c>
      <c r="BQ53" s="69">
        <v>967.16806053487778</v>
      </c>
      <c r="BR53" s="69">
        <v>-967.16806053487778</v>
      </c>
      <c r="BS53" s="69">
        <v>0</v>
      </c>
      <c r="BT53" s="69">
        <v>0</v>
      </c>
      <c r="BU53" s="69">
        <v>85.522318998366899</v>
      </c>
      <c r="BV53" s="69">
        <v>1.1685202872545767E-2</v>
      </c>
    </row>
    <row r="54" spans="1:74">
      <c r="A54" s="113" t="s">
        <v>1036</v>
      </c>
      <c r="B54" s="69" t="s">
        <v>184</v>
      </c>
      <c r="C54" s="69" t="s">
        <v>185</v>
      </c>
      <c r="D54" s="69" t="s">
        <v>392</v>
      </c>
      <c r="E54" s="69" t="s">
        <v>692</v>
      </c>
      <c r="F54" s="69">
        <v>0</v>
      </c>
      <c r="G54" s="69">
        <v>0</v>
      </c>
      <c r="H54" s="69">
        <v>171524</v>
      </c>
      <c r="I54" s="69">
        <v>2101</v>
      </c>
      <c r="J54" s="69">
        <v>1646</v>
      </c>
      <c r="K54" s="69">
        <v>202047</v>
      </c>
      <c r="L54" s="69">
        <v>144293</v>
      </c>
      <c r="M54" s="69">
        <v>1692</v>
      </c>
      <c r="N54" s="69">
        <v>1</v>
      </c>
      <c r="O54" s="69">
        <v>1</v>
      </c>
      <c r="P54" s="69">
        <v>848.93</v>
      </c>
      <c r="Q54" s="69">
        <v>32.89</v>
      </c>
      <c r="R54" s="69">
        <v>4788679</v>
      </c>
      <c r="S54" s="69">
        <v>0</v>
      </c>
      <c r="T54" s="69">
        <v>0</v>
      </c>
      <c r="U54" s="69">
        <v>0</v>
      </c>
      <c r="V54" s="69">
        <v>52514</v>
      </c>
      <c r="W54" s="69">
        <v>91</v>
      </c>
      <c r="X54" s="69">
        <v>0</v>
      </c>
      <c r="Y54" s="69">
        <v>0</v>
      </c>
      <c r="Z54" s="69">
        <v>0</v>
      </c>
      <c r="AA54" s="69">
        <v>0</v>
      </c>
      <c r="AB54" s="69">
        <v>0</v>
      </c>
      <c r="AC54" s="69">
        <v>0</v>
      </c>
      <c r="AD54" s="69">
        <v>0</v>
      </c>
      <c r="AE54" s="69">
        <v>0</v>
      </c>
      <c r="AF54" s="69">
        <v>2370987</v>
      </c>
      <c r="AG54" s="69">
        <v>2417692</v>
      </c>
      <c r="AH54" s="69">
        <v>0</v>
      </c>
      <c r="AI54" s="69">
        <v>0</v>
      </c>
      <c r="AJ54" s="69">
        <v>2</v>
      </c>
      <c r="AK54" s="69">
        <v>-2</v>
      </c>
      <c r="AL54" s="69">
        <v>37189</v>
      </c>
      <c r="AM54" s="69">
        <v>26360</v>
      </c>
      <c r="AN54" s="69">
        <v>15325</v>
      </c>
      <c r="AO54" s="69">
        <v>6</v>
      </c>
      <c r="AP54" s="69">
        <v>-6</v>
      </c>
      <c r="AQ54" s="69">
        <v>3204819</v>
      </c>
      <c r="AR54" s="69">
        <v>27410</v>
      </c>
      <c r="AS54" s="69">
        <v>2418420</v>
      </c>
      <c r="AT54" s="69">
        <v>2370987</v>
      </c>
      <c r="AU54" s="69">
        <v>0</v>
      </c>
      <c r="AV54" s="69">
        <v>27410</v>
      </c>
      <c r="AW54" s="69">
        <v>0.49512339415525658</v>
      </c>
      <c r="AX54" s="69">
        <v>0</v>
      </c>
      <c r="AY54" s="69">
        <v>0</v>
      </c>
      <c r="AZ54" s="69">
        <v>0</v>
      </c>
      <c r="BA54" s="69">
        <v>1185493.5</v>
      </c>
      <c r="BB54" s="69">
        <v>0</v>
      </c>
      <c r="BC54" s="69">
        <v>-1185493.5</v>
      </c>
      <c r="BD54" s="69">
        <v>0.70817305861294133</v>
      </c>
      <c r="BE54" s="69">
        <v>63.755061980693213</v>
      </c>
      <c r="BF54" s="69">
        <v>27.244938019306787</v>
      </c>
      <c r="BG54" s="69">
        <v>395164.5</v>
      </c>
      <c r="BH54" s="69">
        <v>0</v>
      </c>
      <c r="BI54" s="69">
        <v>-395164.5</v>
      </c>
      <c r="BJ54" s="69">
        <v>1.8721806130080982E-6</v>
      </c>
      <c r="BK54" s="69">
        <v>0</v>
      </c>
      <c r="BL54" s="69">
        <v>86.500802626778551</v>
      </c>
      <c r="BM54" s="69">
        <v>-86.500802626778551</v>
      </c>
      <c r="BN54" s="69">
        <v>0</v>
      </c>
      <c r="BO54" s="69">
        <v>0.98038678145235314</v>
      </c>
      <c r="BP54" s="69">
        <v>-0.98038678145235314</v>
      </c>
      <c r="BQ54" s="69">
        <v>980.38678145235315</v>
      </c>
      <c r="BR54" s="69">
        <v>-980.38678145235315</v>
      </c>
      <c r="BS54" s="69">
        <v>0</v>
      </c>
      <c r="BT54" s="69">
        <v>0</v>
      </c>
      <c r="BU54" s="69">
        <v>86.500802626778551</v>
      </c>
      <c r="BV54" s="69">
        <v>1.160408746952636E-2</v>
      </c>
    </row>
    <row r="55" spans="1:74">
      <c r="A55" s="113" t="s">
        <v>1037</v>
      </c>
      <c r="B55" s="69" t="s">
        <v>184</v>
      </c>
      <c r="C55" s="69" t="s">
        <v>185</v>
      </c>
      <c r="D55" s="69" t="s">
        <v>392</v>
      </c>
      <c r="E55" s="69" t="s">
        <v>692</v>
      </c>
      <c r="F55" s="69">
        <v>0</v>
      </c>
      <c r="G55" s="69">
        <v>0</v>
      </c>
      <c r="H55" s="69">
        <v>159916</v>
      </c>
      <c r="I55" s="69">
        <v>2009</v>
      </c>
      <c r="J55" s="69">
        <v>1568</v>
      </c>
      <c r="K55" s="69">
        <v>181680</v>
      </c>
      <c r="L55" s="69">
        <v>126912</v>
      </c>
      <c r="M55" s="69">
        <v>1608</v>
      </c>
      <c r="N55" s="69">
        <v>1</v>
      </c>
      <c r="O55" s="69">
        <v>0</v>
      </c>
      <c r="P55" s="69">
        <v>880.21</v>
      </c>
      <c r="Q55" s="69">
        <v>32.15</v>
      </c>
      <c r="R55" s="69">
        <v>4788679</v>
      </c>
      <c r="S55" s="69">
        <v>0</v>
      </c>
      <c r="T55" s="69">
        <v>0</v>
      </c>
      <c r="U55" s="69">
        <v>0</v>
      </c>
      <c r="V55" s="69">
        <v>52514</v>
      </c>
      <c r="W55" s="69">
        <v>91</v>
      </c>
      <c r="X55" s="69">
        <v>0</v>
      </c>
      <c r="Y55" s="69">
        <v>0</v>
      </c>
      <c r="Z55" s="69">
        <v>0</v>
      </c>
      <c r="AA55" s="69">
        <v>0</v>
      </c>
      <c r="AB55" s="69">
        <v>0</v>
      </c>
      <c r="AC55" s="69">
        <v>0</v>
      </c>
      <c r="AD55" s="69">
        <v>0</v>
      </c>
      <c r="AE55" s="69">
        <v>0</v>
      </c>
      <c r="AF55" s="69">
        <v>2530903</v>
      </c>
      <c r="AG55" s="69">
        <v>2257776</v>
      </c>
      <c r="AH55" s="69">
        <v>0</v>
      </c>
      <c r="AI55" s="69">
        <v>0</v>
      </c>
      <c r="AJ55" s="69">
        <v>2</v>
      </c>
      <c r="AK55" s="69">
        <v>-2</v>
      </c>
      <c r="AL55" s="69">
        <v>39198</v>
      </c>
      <c r="AM55" s="69">
        <v>27928</v>
      </c>
      <c r="AN55" s="69">
        <v>13316</v>
      </c>
      <c r="AO55" s="69">
        <v>7</v>
      </c>
      <c r="AP55" s="69">
        <v>-7</v>
      </c>
      <c r="AQ55" s="69">
        <v>3386499</v>
      </c>
      <c r="AR55" s="69">
        <v>29018</v>
      </c>
      <c r="AS55" s="69">
        <v>2545332</v>
      </c>
      <c r="AT55" s="69">
        <v>2530903</v>
      </c>
      <c r="AU55" s="69">
        <v>0</v>
      </c>
      <c r="AV55" s="69">
        <v>29018</v>
      </c>
      <c r="AW55" s="69">
        <v>0.52851799003441247</v>
      </c>
      <c r="AX55" s="69">
        <v>0</v>
      </c>
      <c r="AY55" s="69">
        <v>0</v>
      </c>
      <c r="AZ55" s="69">
        <v>0</v>
      </c>
      <c r="BA55" s="69">
        <v>1265451.5</v>
      </c>
      <c r="BB55" s="69">
        <v>0</v>
      </c>
      <c r="BC55" s="69">
        <v>-1265451.5</v>
      </c>
      <c r="BD55" s="69">
        <v>0.74642952355562331</v>
      </c>
      <c r="BE55" s="69">
        <v>64.567146282973624</v>
      </c>
      <c r="BF55" s="69">
        <v>26.432853717026376</v>
      </c>
      <c r="BG55" s="69">
        <v>361557.57142857142</v>
      </c>
      <c r="BH55" s="69">
        <v>0</v>
      </c>
      <c r="BI55" s="69">
        <v>-361557.57142857142</v>
      </c>
      <c r="BJ55" s="69">
        <v>2.0670314681917815E-6</v>
      </c>
      <c r="BK55" s="69">
        <v>0</v>
      </c>
      <c r="BL55" s="69">
        <v>87.218381694120893</v>
      </c>
      <c r="BM55" s="69">
        <v>-87.218381694120893</v>
      </c>
      <c r="BN55" s="69">
        <v>0</v>
      </c>
      <c r="BO55" s="69">
        <v>0.99433119137307036</v>
      </c>
      <c r="BP55" s="69">
        <v>-0.99433119137307036</v>
      </c>
      <c r="BQ55" s="69">
        <v>994.3311913730704</v>
      </c>
      <c r="BR55" s="69">
        <v>-994.3311913730704</v>
      </c>
      <c r="BS55" s="69">
        <v>0</v>
      </c>
      <c r="BT55" s="69">
        <v>0</v>
      </c>
      <c r="BU55" s="69">
        <v>87.218381694120893</v>
      </c>
      <c r="BV55" s="69">
        <v>1.1574785641454493E-2</v>
      </c>
    </row>
    <row r="56" spans="1:74">
      <c r="A56" s="113" t="s">
        <v>1038</v>
      </c>
      <c r="B56" s="69" t="s">
        <v>184</v>
      </c>
      <c r="C56" s="69" t="s">
        <v>185</v>
      </c>
      <c r="D56" s="69" t="s">
        <v>392</v>
      </c>
      <c r="E56" s="69" t="s">
        <v>692</v>
      </c>
      <c r="F56" s="69">
        <v>0</v>
      </c>
      <c r="G56" s="69">
        <v>0</v>
      </c>
      <c r="H56" s="69">
        <v>169204</v>
      </c>
      <c r="I56" s="69">
        <v>1957</v>
      </c>
      <c r="J56" s="69">
        <v>1568</v>
      </c>
      <c r="K56" s="69">
        <v>178235</v>
      </c>
      <c r="L56" s="69">
        <v>125942</v>
      </c>
      <c r="M56" s="69">
        <v>1606</v>
      </c>
      <c r="N56" s="69">
        <v>1</v>
      </c>
      <c r="O56" s="69">
        <v>0</v>
      </c>
      <c r="P56" s="69">
        <v>949.33</v>
      </c>
      <c r="Q56" s="69">
        <v>34.39</v>
      </c>
      <c r="R56" s="69">
        <v>4788679</v>
      </c>
      <c r="S56" s="69">
        <v>0</v>
      </c>
      <c r="T56" s="69">
        <v>0</v>
      </c>
      <c r="U56" s="69">
        <v>0</v>
      </c>
      <c r="V56" s="69">
        <v>52514</v>
      </c>
      <c r="W56" s="69">
        <v>91</v>
      </c>
      <c r="X56" s="69">
        <v>0</v>
      </c>
      <c r="Y56" s="69">
        <v>0</v>
      </c>
      <c r="Z56" s="69">
        <v>0</v>
      </c>
      <c r="AA56" s="69">
        <v>0</v>
      </c>
      <c r="AB56" s="69">
        <v>0</v>
      </c>
      <c r="AC56" s="69">
        <v>0</v>
      </c>
      <c r="AD56" s="69">
        <v>0</v>
      </c>
      <c r="AE56" s="69">
        <v>0</v>
      </c>
      <c r="AF56" s="69">
        <v>2700107</v>
      </c>
      <c r="AG56" s="69">
        <v>2088572</v>
      </c>
      <c r="AH56" s="69">
        <v>0</v>
      </c>
      <c r="AI56" s="69">
        <v>0</v>
      </c>
      <c r="AJ56" s="69">
        <v>2</v>
      </c>
      <c r="AK56" s="69">
        <v>-2</v>
      </c>
      <c r="AL56" s="69">
        <v>41155</v>
      </c>
      <c r="AM56" s="69">
        <v>29496</v>
      </c>
      <c r="AN56" s="69">
        <v>11359</v>
      </c>
      <c r="AO56" s="69">
        <v>8</v>
      </c>
      <c r="AP56" s="69">
        <v>-8</v>
      </c>
      <c r="AQ56" s="69">
        <v>3564734</v>
      </c>
      <c r="AR56" s="69">
        <v>30624</v>
      </c>
      <c r="AS56" s="69">
        <v>2671274</v>
      </c>
      <c r="AT56" s="69">
        <v>2700107</v>
      </c>
      <c r="AU56" s="69">
        <v>0</v>
      </c>
      <c r="AV56" s="69">
        <v>30624</v>
      </c>
      <c r="AW56" s="69">
        <v>0.56385216048100117</v>
      </c>
      <c r="AX56" s="69">
        <v>0</v>
      </c>
      <c r="AY56" s="69">
        <v>0</v>
      </c>
      <c r="AZ56" s="69">
        <v>0</v>
      </c>
      <c r="BA56" s="69">
        <v>1350053.5</v>
      </c>
      <c r="BB56" s="69">
        <v>0</v>
      </c>
      <c r="BC56" s="69">
        <v>-1350053.5</v>
      </c>
      <c r="BD56" s="69">
        <v>0.78369577636439802</v>
      </c>
      <c r="BE56" s="69">
        <v>65.608237152229378</v>
      </c>
      <c r="BF56" s="69">
        <v>25.391762847770622</v>
      </c>
      <c r="BG56" s="69">
        <v>337513.375</v>
      </c>
      <c r="BH56" s="69">
        <v>0</v>
      </c>
      <c r="BI56" s="69">
        <v>-337513.375</v>
      </c>
      <c r="BJ56" s="69">
        <v>2.2442067206136557E-6</v>
      </c>
      <c r="BK56" s="69">
        <v>0</v>
      </c>
      <c r="BL56" s="69">
        <v>88.169638192267499</v>
      </c>
      <c r="BM56" s="69">
        <v>-88.169638192267499</v>
      </c>
      <c r="BN56" s="69">
        <v>0</v>
      </c>
      <c r="BO56" s="69">
        <v>1.0107937261396622</v>
      </c>
      <c r="BP56" s="69">
        <v>-1.0107937261396622</v>
      </c>
      <c r="BQ56" s="69">
        <v>1010.7937261396622</v>
      </c>
      <c r="BR56" s="69">
        <v>-1010.7937261396622</v>
      </c>
      <c r="BS56" s="69">
        <v>0</v>
      </c>
      <c r="BT56" s="69">
        <v>0</v>
      </c>
      <c r="BU56" s="69">
        <v>88.169638192267499</v>
      </c>
      <c r="BV56" s="69">
        <v>1.1545040948356875E-2</v>
      </c>
    </row>
    <row r="57" spans="1:74">
      <c r="A57" s="113" t="s">
        <v>1039</v>
      </c>
      <c r="B57" s="69" t="s">
        <v>184</v>
      </c>
      <c r="C57" s="69" t="s">
        <v>185</v>
      </c>
      <c r="D57" s="69" t="s">
        <v>392</v>
      </c>
      <c r="E57" s="69" t="s">
        <v>692</v>
      </c>
      <c r="F57" s="69">
        <v>0</v>
      </c>
      <c r="G57" s="69">
        <v>0</v>
      </c>
      <c r="H57" s="69">
        <v>161916</v>
      </c>
      <c r="I57" s="69">
        <v>1926</v>
      </c>
      <c r="J57" s="69">
        <v>1534</v>
      </c>
      <c r="K57" s="69">
        <v>195086</v>
      </c>
      <c r="L57" s="69">
        <v>130393</v>
      </c>
      <c r="M57" s="69">
        <v>1582</v>
      </c>
      <c r="N57" s="69">
        <v>0</v>
      </c>
      <c r="O57" s="69">
        <v>0</v>
      </c>
      <c r="P57" s="69">
        <v>829.97</v>
      </c>
      <c r="Q57" s="69">
        <v>33.31</v>
      </c>
      <c r="R57" s="69">
        <v>4788679</v>
      </c>
      <c r="S57" s="69">
        <v>0</v>
      </c>
      <c r="T57" s="69">
        <v>0</v>
      </c>
      <c r="U57" s="69">
        <v>0</v>
      </c>
      <c r="V57" s="69">
        <v>52514</v>
      </c>
      <c r="W57" s="69">
        <v>91</v>
      </c>
      <c r="X57" s="69">
        <v>0</v>
      </c>
      <c r="Y57" s="69">
        <v>0</v>
      </c>
      <c r="Z57" s="69">
        <v>0</v>
      </c>
      <c r="AA57" s="69">
        <v>0</v>
      </c>
      <c r="AB57" s="69">
        <v>0</v>
      </c>
      <c r="AC57" s="69">
        <v>0</v>
      </c>
      <c r="AD57" s="69">
        <v>0</v>
      </c>
      <c r="AE57" s="69">
        <v>0</v>
      </c>
      <c r="AF57" s="69">
        <v>2862023</v>
      </c>
      <c r="AG57" s="69">
        <v>1926656</v>
      </c>
      <c r="AH57" s="69">
        <v>0</v>
      </c>
      <c r="AI57" s="69">
        <v>0</v>
      </c>
      <c r="AJ57" s="69">
        <v>2</v>
      </c>
      <c r="AK57" s="69">
        <v>-2</v>
      </c>
      <c r="AL57" s="69">
        <v>43081</v>
      </c>
      <c r="AM57" s="69">
        <v>31030</v>
      </c>
      <c r="AN57" s="69">
        <v>9433</v>
      </c>
      <c r="AO57" s="69">
        <v>8</v>
      </c>
      <c r="AP57" s="69">
        <v>-8</v>
      </c>
      <c r="AQ57" s="69">
        <v>3759820</v>
      </c>
      <c r="AR57" s="69">
        <v>32206</v>
      </c>
      <c r="AS57" s="69">
        <v>2801667</v>
      </c>
      <c r="AT57" s="69">
        <v>2862023</v>
      </c>
      <c r="AU57" s="69">
        <v>0</v>
      </c>
      <c r="AV57" s="69">
        <v>32206</v>
      </c>
      <c r="AW57" s="69">
        <v>0.59766440807579713</v>
      </c>
      <c r="AX57" s="69">
        <v>0</v>
      </c>
      <c r="AY57" s="69">
        <v>0</v>
      </c>
      <c r="AZ57" s="69">
        <v>0</v>
      </c>
      <c r="BA57" s="69">
        <v>1431011.5</v>
      </c>
      <c r="BB57" s="69">
        <v>0</v>
      </c>
      <c r="BC57" s="69">
        <v>-1431011.5</v>
      </c>
      <c r="BD57" s="69">
        <v>0.82037171040103596</v>
      </c>
      <c r="BE57" s="69">
        <v>66.433532183561198</v>
      </c>
      <c r="BF57" s="69">
        <v>24.566467816438802</v>
      </c>
      <c r="BG57" s="69">
        <v>357752.875</v>
      </c>
      <c r="BH57" s="69">
        <v>0</v>
      </c>
      <c r="BI57" s="69">
        <v>-357752.875</v>
      </c>
      <c r="BJ57" s="69">
        <v>2.1277614353878642E-6</v>
      </c>
      <c r="BK57" s="69">
        <v>0</v>
      </c>
      <c r="BL57" s="69">
        <v>88.866142954728929</v>
      </c>
      <c r="BM57" s="69">
        <v>-88.866142954728929</v>
      </c>
      <c r="BN57" s="69">
        <v>0</v>
      </c>
      <c r="BO57" s="69">
        <v>1.0215428885731246</v>
      </c>
      <c r="BP57" s="69">
        <v>-1.0215428885731246</v>
      </c>
      <c r="BQ57" s="69">
        <v>1021.5428885731246</v>
      </c>
      <c r="BR57" s="69">
        <v>-1021.5428885731246</v>
      </c>
      <c r="BS57" s="69">
        <v>0</v>
      </c>
      <c r="BT57" s="69">
        <v>0</v>
      </c>
      <c r="BU57" s="69">
        <v>88.866142954728929</v>
      </c>
      <c r="BV57" s="69">
        <v>1.1458261299743073E-2</v>
      </c>
    </row>
    <row r="58" spans="1:74">
      <c r="A58" s="113" t="s">
        <v>1040</v>
      </c>
      <c r="B58" s="69" t="s">
        <v>184</v>
      </c>
      <c r="C58" s="69" t="s">
        <v>185</v>
      </c>
      <c r="D58" s="69" t="s">
        <v>392</v>
      </c>
      <c r="E58" s="69" t="s">
        <v>692</v>
      </c>
      <c r="F58" s="69">
        <v>0</v>
      </c>
      <c r="G58" s="69">
        <v>0</v>
      </c>
      <c r="H58" s="69">
        <v>162335</v>
      </c>
      <c r="I58" s="69">
        <v>2086</v>
      </c>
      <c r="J58" s="69">
        <v>1617</v>
      </c>
      <c r="K58" s="69">
        <v>198053</v>
      </c>
      <c r="L58" s="69">
        <v>131665</v>
      </c>
      <c r="M58" s="69">
        <v>1651</v>
      </c>
      <c r="N58" s="69">
        <v>1</v>
      </c>
      <c r="O58" s="69">
        <v>0</v>
      </c>
      <c r="P58" s="69">
        <v>819.65</v>
      </c>
      <c r="Q58" s="69">
        <v>32.11</v>
      </c>
      <c r="R58" s="69">
        <v>4788679</v>
      </c>
      <c r="S58" s="69">
        <v>0</v>
      </c>
      <c r="T58" s="69">
        <v>0</v>
      </c>
      <c r="U58" s="69">
        <v>0</v>
      </c>
      <c r="V58" s="69">
        <v>52514</v>
      </c>
      <c r="W58" s="69">
        <v>91</v>
      </c>
      <c r="X58" s="69">
        <v>0</v>
      </c>
      <c r="Y58" s="69">
        <v>0</v>
      </c>
      <c r="Z58" s="69">
        <v>0</v>
      </c>
      <c r="AA58" s="69">
        <v>0</v>
      </c>
      <c r="AB58" s="69">
        <v>0</v>
      </c>
      <c r="AC58" s="69">
        <v>0</v>
      </c>
      <c r="AD58" s="69">
        <v>0</v>
      </c>
      <c r="AE58" s="69">
        <v>0</v>
      </c>
      <c r="AF58" s="69">
        <v>3024358</v>
      </c>
      <c r="AG58" s="69">
        <v>1764321</v>
      </c>
      <c r="AH58" s="69">
        <v>0</v>
      </c>
      <c r="AI58" s="69">
        <v>0</v>
      </c>
      <c r="AJ58" s="69">
        <v>2</v>
      </c>
      <c r="AK58" s="69">
        <v>-2</v>
      </c>
      <c r="AL58" s="69">
        <v>45167</v>
      </c>
      <c r="AM58" s="69">
        <v>32647</v>
      </c>
      <c r="AN58" s="69">
        <v>7347</v>
      </c>
      <c r="AO58" s="69">
        <v>9</v>
      </c>
      <c r="AP58" s="69">
        <v>-9</v>
      </c>
      <c r="AQ58" s="69">
        <v>3957873</v>
      </c>
      <c r="AR58" s="69">
        <v>33857</v>
      </c>
      <c r="AS58" s="69">
        <v>2933332</v>
      </c>
      <c r="AT58" s="69">
        <v>3024358</v>
      </c>
      <c r="AU58" s="69">
        <v>0</v>
      </c>
      <c r="AV58" s="69">
        <v>33857</v>
      </c>
      <c r="AW58" s="69">
        <v>0.63156415370501973</v>
      </c>
      <c r="AX58" s="69">
        <v>0</v>
      </c>
      <c r="AY58" s="69">
        <v>0</v>
      </c>
      <c r="AZ58" s="69">
        <v>0</v>
      </c>
      <c r="BA58" s="69">
        <v>1512179</v>
      </c>
      <c r="BB58" s="69">
        <v>0</v>
      </c>
      <c r="BC58" s="69">
        <v>-1512179</v>
      </c>
      <c r="BD58" s="69">
        <v>0.86009445100354187</v>
      </c>
      <c r="BE58" s="69">
        <v>66.959461553789268</v>
      </c>
      <c r="BF58" s="69">
        <v>24.040538446210732</v>
      </c>
      <c r="BG58" s="69">
        <v>336039.77777777775</v>
      </c>
      <c r="BH58" s="69">
        <v>0</v>
      </c>
      <c r="BI58" s="69">
        <v>-336039.77777777775</v>
      </c>
      <c r="BJ58" s="69">
        <v>2.2739486587871821E-6</v>
      </c>
      <c r="BK58" s="69">
        <v>0</v>
      </c>
      <c r="BL58" s="69">
        <v>89.327406444752938</v>
      </c>
      <c r="BM58" s="69">
        <v>-89.327406444752938</v>
      </c>
      <c r="BN58" s="69">
        <v>0</v>
      </c>
      <c r="BO58" s="69">
        <v>1.031031605014366</v>
      </c>
      <c r="BP58" s="69">
        <v>-1.031031605014366</v>
      </c>
      <c r="BQ58" s="69">
        <v>1031.0316050143661</v>
      </c>
      <c r="BR58" s="69">
        <v>-1031.0316050143661</v>
      </c>
      <c r="BS58" s="69">
        <v>0</v>
      </c>
      <c r="BT58" s="69">
        <v>0</v>
      </c>
      <c r="BU58" s="69">
        <v>89.327406444752938</v>
      </c>
      <c r="BV58" s="69">
        <v>1.1411937674604517E-2</v>
      </c>
    </row>
    <row r="59" spans="1:74">
      <c r="A59" s="113" t="s">
        <v>1041</v>
      </c>
      <c r="B59" s="69" t="s">
        <v>184</v>
      </c>
      <c r="C59" s="69" t="s">
        <v>185</v>
      </c>
      <c r="D59" s="69" t="s">
        <v>392</v>
      </c>
      <c r="E59" s="69" t="s">
        <v>692</v>
      </c>
      <c r="F59" s="69">
        <v>0</v>
      </c>
      <c r="G59" s="69">
        <v>0</v>
      </c>
      <c r="H59" s="69">
        <v>166469</v>
      </c>
      <c r="I59" s="69">
        <v>2187</v>
      </c>
      <c r="J59" s="69">
        <v>1710</v>
      </c>
      <c r="K59" s="69">
        <v>201867</v>
      </c>
      <c r="L59" s="69">
        <v>140444</v>
      </c>
      <c r="M59" s="69">
        <v>1761</v>
      </c>
      <c r="N59" s="69">
        <v>1</v>
      </c>
      <c r="O59" s="69">
        <v>0</v>
      </c>
      <c r="P59" s="69">
        <v>824.65</v>
      </c>
      <c r="Q59" s="69">
        <v>31.08</v>
      </c>
      <c r="R59" s="69">
        <v>4788679</v>
      </c>
      <c r="S59" s="69">
        <v>0</v>
      </c>
      <c r="T59" s="69">
        <v>0</v>
      </c>
      <c r="U59" s="69">
        <v>0</v>
      </c>
      <c r="V59" s="69">
        <v>52514</v>
      </c>
      <c r="W59" s="69">
        <v>91</v>
      </c>
      <c r="X59" s="69">
        <v>0</v>
      </c>
      <c r="Y59" s="69">
        <v>0</v>
      </c>
      <c r="Z59" s="69">
        <v>0</v>
      </c>
      <c r="AA59" s="69">
        <v>0</v>
      </c>
      <c r="AB59" s="69">
        <v>0</v>
      </c>
      <c r="AC59" s="69">
        <v>0</v>
      </c>
      <c r="AD59" s="69">
        <v>0</v>
      </c>
      <c r="AE59" s="69">
        <v>0</v>
      </c>
      <c r="AF59" s="69">
        <v>3190827</v>
      </c>
      <c r="AG59" s="69">
        <v>1597852</v>
      </c>
      <c r="AH59" s="69">
        <v>0</v>
      </c>
      <c r="AI59" s="69">
        <v>0</v>
      </c>
      <c r="AJ59" s="69">
        <v>2</v>
      </c>
      <c r="AK59" s="69">
        <v>-2</v>
      </c>
      <c r="AL59" s="69">
        <v>47354</v>
      </c>
      <c r="AM59" s="69">
        <v>34357</v>
      </c>
      <c r="AN59" s="69">
        <v>5160</v>
      </c>
      <c r="AO59" s="69">
        <v>10</v>
      </c>
      <c r="AP59" s="69">
        <v>-10</v>
      </c>
      <c r="AQ59" s="69">
        <v>4159740</v>
      </c>
      <c r="AR59" s="69">
        <v>35618</v>
      </c>
      <c r="AS59" s="69">
        <v>3073776</v>
      </c>
      <c r="AT59" s="69">
        <v>3190827</v>
      </c>
      <c r="AU59" s="69">
        <v>0</v>
      </c>
      <c r="AV59" s="69">
        <v>35618</v>
      </c>
      <c r="AW59" s="69">
        <v>0.66632718543047054</v>
      </c>
      <c r="AX59" s="69">
        <v>0</v>
      </c>
      <c r="AY59" s="69">
        <v>0</v>
      </c>
      <c r="AZ59" s="69">
        <v>0</v>
      </c>
      <c r="BA59" s="69">
        <v>1595413.5</v>
      </c>
      <c r="BB59" s="69">
        <v>0</v>
      </c>
      <c r="BC59" s="69">
        <v>-1595413.5</v>
      </c>
      <c r="BD59" s="69">
        <v>0.90174048825075215</v>
      </c>
      <c r="BE59" s="69">
        <v>67.382417536005406</v>
      </c>
      <c r="BF59" s="69">
        <v>23.617582463994594</v>
      </c>
      <c r="BG59" s="69">
        <v>319082.7</v>
      </c>
      <c r="BH59" s="69">
        <v>0</v>
      </c>
      <c r="BI59" s="69">
        <v>-319082.7</v>
      </c>
      <c r="BJ59" s="69">
        <v>2.4039964036213804E-6</v>
      </c>
      <c r="BK59" s="69">
        <v>0</v>
      </c>
      <c r="BL59" s="69">
        <v>89.584676287270483</v>
      </c>
      <c r="BM59" s="69">
        <v>-89.584676287270483</v>
      </c>
      <c r="BN59" s="69">
        <v>0</v>
      </c>
      <c r="BO59" s="69">
        <v>1.0380805237597015</v>
      </c>
      <c r="BP59" s="69">
        <v>-1.0380805237597015</v>
      </c>
      <c r="BQ59" s="69">
        <v>1038.0805237597015</v>
      </c>
      <c r="BR59" s="69">
        <v>-1038.0805237597015</v>
      </c>
      <c r="BS59" s="69">
        <v>0</v>
      </c>
      <c r="BT59" s="69">
        <v>0</v>
      </c>
      <c r="BU59" s="69">
        <v>89.584676287270483</v>
      </c>
      <c r="BV59" s="69">
        <v>1.1383884569708683E-2</v>
      </c>
    </row>
    <row r="60" spans="1:74">
      <c r="A60" s="113" t="s">
        <v>1042</v>
      </c>
      <c r="B60" s="69" t="s">
        <v>184</v>
      </c>
      <c r="C60" s="69" t="s">
        <v>185</v>
      </c>
      <c r="D60" s="69" t="s">
        <v>392</v>
      </c>
      <c r="E60" s="69" t="s">
        <v>692</v>
      </c>
      <c r="F60" s="69">
        <v>0</v>
      </c>
      <c r="G60" s="69">
        <v>0</v>
      </c>
      <c r="H60" s="69">
        <v>173999</v>
      </c>
      <c r="I60" s="69">
        <v>2243</v>
      </c>
      <c r="J60" s="69">
        <v>1706</v>
      </c>
      <c r="K60" s="69">
        <v>202130</v>
      </c>
      <c r="L60" s="69">
        <v>141744</v>
      </c>
      <c r="M60" s="69">
        <v>1755</v>
      </c>
      <c r="N60" s="69">
        <v>0</v>
      </c>
      <c r="O60" s="69">
        <v>0</v>
      </c>
      <c r="P60" s="69">
        <v>860.83</v>
      </c>
      <c r="Q60" s="69">
        <v>32.299999999999997</v>
      </c>
      <c r="R60" s="69">
        <v>4788679</v>
      </c>
      <c r="S60" s="69">
        <v>0</v>
      </c>
      <c r="T60" s="69">
        <v>0</v>
      </c>
      <c r="U60" s="69">
        <v>0</v>
      </c>
      <c r="V60" s="69">
        <v>52514</v>
      </c>
      <c r="W60" s="69">
        <v>91</v>
      </c>
      <c r="X60" s="69">
        <v>0</v>
      </c>
      <c r="Y60" s="69">
        <v>0</v>
      </c>
      <c r="Z60" s="69">
        <v>0</v>
      </c>
      <c r="AA60" s="69">
        <v>0</v>
      </c>
      <c r="AB60" s="69">
        <v>0</v>
      </c>
      <c r="AC60" s="69">
        <v>0</v>
      </c>
      <c r="AD60" s="69">
        <v>0</v>
      </c>
      <c r="AE60" s="69">
        <v>0</v>
      </c>
      <c r="AF60" s="69">
        <v>3364826</v>
      </c>
      <c r="AG60" s="69">
        <v>1423853</v>
      </c>
      <c r="AH60" s="69">
        <v>0</v>
      </c>
      <c r="AI60" s="69">
        <v>0</v>
      </c>
      <c r="AJ60" s="69">
        <v>2</v>
      </c>
      <c r="AK60" s="69">
        <v>-2</v>
      </c>
      <c r="AL60" s="69">
        <v>49597</v>
      </c>
      <c r="AM60" s="69">
        <v>36063</v>
      </c>
      <c r="AN60" s="69">
        <v>2917</v>
      </c>
      <c r="AO60" s="69">
        <v>10</v>
      </c>
      <c r="AP60" s="69">
        <v>-10</v>
      </c>
      <c r="AQ60" s="69">
        <v>4361870</v>
      </c>
      <c r="AR60" s="69">
        <v>37373</v>
      </c>
      <c r="AS60" s="69">
        <v>3215520</v>
      </c>
      <c r="AT60" s="69">
        <v>3364826</v>
      </c>
      <c r="AU60" s="69">
        <v>0</v>
      </c>
      <c r="AV60" s="69">
        <v>37373</v>
      </c>
      <c r="AW60" s="69">
        <v>0.70266267586530651</v>
      </c>
      <c r="AX60" s="69">
        <v>0</v>
      </c>
      <c r="AY60" s="69">
        <v>0</v>
      </c>
      <c r="AZ60" s="69">
        <v>0</v>
      </c>
      <c r="BA60" s="69">
        <v>1682413</v>
      </c>
      <c r="BB60" s="69">
        <v>0</v>
      </c>
      <c r="BC60" s="69">
        <v>-1682413</v>
      </c>
      <c r="BD60" s="69">
        <v>0.94445290779601632</v>
      </c>
      <c r="BE60" s="69">
        <v>67.843337298626935</v>
      </c>
      <c r="BF60" s="69">
        <v>23.156662701373065</v>
      </c>
      <c r="BG60" s="69">
        <v>336482.6</v>
      </c>
      <c r="BH60" s="69">
        <v>0</v>
      </c>
      <c r="BI60" s="69">
        <v>-336482.6</v>
      </c>
      <c r="BJ60" s="69">
        <v>2.2925946898921794E-6</v>
      </c>
      <c r="BK60" s="69">
        <v>0</v>
      </c>
      <c r="BL60" s="69">
        <v>90.033607149546469</v>
      </c>
      <c r="BM60" s="69">
        <v>-90.033607149546469</v>
      </c>
      <c r="BN60" s="69">
        <v>0</v>
      </c>
      <c r="BO60" s="69">
        <v>1.0464329253122358</v>
      </c>
      <c r="BP60" s="69">
        <v>-1.0464329253122358</v>
      </c>
      <c r="BQ60" s="69">
        <v>1046.4329253122357</v>
      </c>
      <c r="BR60" s="69">
        <v>-1046.4329253122357</v>
      </c>
      <c r="BS60" s="69">
        <v>0</v>
      </c>
      <c r="BT60" s="69">
        <v>0</v>
      </c>
      <c r="BU60" s="69">
        <v>90.033607149546469</v>
      </c>
      <c r="BV60" s="69">
        <v>1.1370581883458242E-2</v>
      </c>
    </row>
    <row r="61" spans="1:74">
      <c r="A61" s="113" t="s">
        <v>1043</v>
      </c>
      <c r="B61" s="69" t="s">
        <v>184</v>
      </c>
      <c r="C61" s="69" t="s">
        <v>185</v>
      </c>
      <c r="D61" s="69" t="s">
        <v>392</v>
      </c>
      <c r="E61" s="69" t="s">
        <v>692</v>
      </c>
      <c r="F61" s="69">
        <v>0</v>
      </c>
      <c r="G61" s="69">
        <v>0</v>
      </c>
      <c r="H61" s="69">
        <v>178132</v>
      </c>
      <c r="I61" s="69">
        <v>2334</v>
      </c>
      <c r="J61" s="69">
        <v>1738</v>
      </c>
      <c r="K61" s="69">
        <v>223857</v>
      </c>
      <c r="L61" s="69">
        <v>155573</v>
      </c>
      <c r="M61" s="69">
        <v>1796</v>
      </c>
      <c r="N61" s="69">
        <v>0</v>
      </c>
      <c r="O61" s="69">
        <v>0</v>
      </c>
      <c r="P61" s="69">
        <v>795.74</v>
      </c>
      <c r="Q61" s="69">
        <v>32.450000000000003</v>
      </c>
      <c r="R61" s="69">
        <v>4788679</v>
      </c>
      <c r="S61" s="69">
        <v>0</v>
      </c>
      <c r="T61" s="69">
        <v>0</v>
      </c>
      <c r="U61" s="69">
        <v>0</v>
      </c>
      <c r="V61" s="69">
        <v>52514</v>
      </c>
      <c r="W61" s="69">
        <v>91</v>
      </c>
      <c r="X61" s="69">
        <v>0</v>
      </c>
      <c r="Y61" s="69">
        <v>0</v>
      </c>
      <c r="Z61" s="69">
        <v>0</v>
      </c>
      <c r="AA61" s="69">
        <v>0</v>
      </c>
      <c r="AB61" s="69">
        <v>0</v>
      </c>
      <c r="AC61" s="69">
        <v>0</v>
      </c>
      <c r="AD61" s="69">
        <v>0</v>
      </c>
      <c r="AE61" s="69">
        <v>0</v>
      </c>
      <c r="AF61" s="69">
        <v>3542958</v>
      </c>
      <c r="AG61" s="69">
        <v>1245721</v>
      </c>
      <c r="AH61" s="69">
        <v>0</v>
      </c>
      <c r="AI61" s="69">
        <v>0</v>
      </c>
      <c r="AJ61" s="69">
        <v>2</v>
      </c>
      <c r="AK61" s="69">
        <v>-2</v>
      </c>
      <c r="AL61" s="69">
        <v>51931</v>
      </c>
      <c r="AM61" s="69">
        <v>37801</v>
      </c>
      <c r="AN61" s="69">
        <v>583</v>
      </c>
      <c r="AO61" s="69">
        <v>10</v>
      </c>
      <c r="AP61" s="69">
        <v>-10</v>
      </c>
      <c r="AQ61" s="69">
        <v>4585727</v>
      </c>
      <c r="AR61" s="69">
        <v>39169</v>
      </c>
      <c r="AS61" s="69">
        <v>3371093</v>
      </c>
      <c r="AT61" s="69">
        <v>3542958</v>
      </c>
      <c r="AU61" s="69">
        <v>0</v>
      </c>
      <c r="AV61" s="69">
        <v>39169</v>
      </c>
      <c r="AW61" s="69">
        <v>0.73986124357051286</v>
      </c>
      <c r="AX61" s="69">
        <v>0</v>
      </c>
      <c r="AY61" s="69">
        <v>0</v>
      </c>
      <c r="AZ61" s="69">
        <v>0</v>
      </c>
      <c r="BA61" s="69">
        <v>1771479</v>
      </c>
      <c r="BB61" s="69">
        <v>0</v>
      </c>
      <c r="BC61" s="69">
        <v>-1771479</v>
      </c>
      <c r="BD61" s="69">
        <v>0.98889819857561789</v>
      </c>
      <c r="BE61" s="69">
        <v>68.224336138337407</v>
      </c>
      <c r="BF61" s="69">
        <v>22.775663861662593</v>
      </c>
      <c r="BG61" s="69">
        <v>354295.8</v>
      </c>
      <c r="BH61" s="69">
        <v>0</v>
      </c>
      <c r="BI61" s="69">
        <v>-354295.8</v>
      </c>
      <c r="BJ61" s="69">
        <v>2.1806793121352403E-6</v>
      </c>
      <c r="BK61" s="69">
        <v>0</v>
      </c>
      <c r="BL61" s="69">
        <v>90.453113431540245</v>
      </c>
      <c r="BM61" s="69">
        <v>-90.453113431540245</v>
      </c>
      <c r="BN61" s="69">
        <v>0</v>
      </c>
      <c r="BO61" s="69">
        <v>1.0509819812149948</v>
      </c>
      <c r="BP61" s="69">
        <v>-1.0509819812149948</v>
      </c>
      <c r="BQ61" s="69">
        <v>1050.9819812149947</v>
      </c>
      <c r="BR61" s="69">
        <v>-1050.9819812149947</v>
      </c>
      <c r="BS61" s="69">
        <v>0</v>
      </c>
      <c r="BT61" s="69">
        <v>0</v>
      </c>
      <c r="BU61" s="69">
        <v>90.453113431540245</v>
      </c>
      <c r="BV61" s="69">
        <v>1.1324485735849517E-2</v>
      </c>
    </row>
    <row r="62" spans="1:74">
      <c r="A62" s="113" t="s">
        <v>1044</v>
      </c>
      <c r="B62" s="69" t="s">
        <v>184</v>
      </c>
      <c r="C62" s="69" t="s">
        <v>185</v>
      </c>
      <c r="D62" s="69" t="s">
        <v>392</v>
      </c>
      <c r="E62" s="69" t="s">
        <v>692</v>
      </c>
      <c r="F62" s="69">
        <v>0</v>
      </c>
      <c r="G62" s="69">
        <v>0</v>
      </c>
      <c r="H62" s="69">
        <v>164936</v>
      </c>
      <c r="I62" s="69">
        <v>2067</v>
      </c>
      <c r="J62" s="69">
        <v>1603</v>
      </c>
      <c r="K62" s="69">
        <v>204677</v>
      </c>
      <c r="L62" s="69">
        <v>138252</v>
      </c>
      <c r="M62" s="69">
        <v>1653</v>
      </c>
      <c r="N62" s="69">
        <v>0</v>
      </c>
      <c r="O62" s="69">
        <v>0</v>
      </c>
      <c r="P62" s="69">
        <v>805.84</v>
      </c>
      <c r="Q62" s="69">
        <v>32.200000000000003</v>
      </c>
      <c r="R62" s="69">
        <v>4788679</v>
      </c>
      <c r="S62" s="69">
        <v>0</v>
      </c>
      <c r="T62" s="69">
        <v>0</v>
      </c>
      <c r="U62" s="69">
        <v>0</v>
      </c>
      <c r="V62" s="69">
        <v>52514</v>
      </c>
      <c r="W62" s="69">
        <v>91</v>
      </c>
      <c r="X62" s="69">
        <v>0</v>
      </c>
      <c r="Y62" s="69">
        <v>0</v>
      </c>
      <c r="Z62" s="69">
        <v>0</v>
      </c>
      <c r="AA62" s="69">
        <v>0</v>
      </c>
      <c r="AB62" s="69">
        <v>0</v>
      </c>
      <c r="AC62" s="69">
        <v>0</v>
      </c>
      <c r="AD62" s="69">
        <v>0</v>
      </c>
      <c r="AE62" s="69">
        <v>0</v>
      </c>
      <c r="AF62" s="69">
        <v>3707894</v>
      </c>
      <c r="AG62" s="69">
        <v>1080785</v>
      </c>
      <c r="AH62" s="69">
        <v>0</v>
      </c>
      <c r="AI62" s="69">
        <v>0</v>
      </c>
      <c r="AJ62" s="69">
        <v>2</v>
      </c>
      <c r="AK62" s="69">
        <v>-2</v>
      </c>
      <c r="AL62" s="69">
        <v>53998</v>
      </c>
      <c r="AM62" s="69">
        <v>39404</v>
      </c>
      <c r="AN62" s="69">
        <v>-1484</v>
      </c>
      <c r="AO62" s="69">
        <v>10</v>
      </c>
      <c r="AP62" s="69">
        <v>-10</v>
      </c>
      <c r="AQ62" s="69">
        <v>4790404</v>
      </c>
      <c r="AR62" s="69">
        <v>40822</v>
      </c>
      <c r="AS62" s="69">
        <v>3509345</v>
      </c>
      <c r="AT62" s="69">
        <v>3707894</v>
      </c>
      <c r="AU62" s="69">
        <v>0</v>
      </c>
      <c r="AV62" s="69">
        <v>40822</v>
      </c>
      <c r="AW62" s="69">
        <v>0.7743041452559255</v>
      </c>
      <c r="AX62" s="69">
        <v>0</v>
      </c>
      <c r="AY62" s="69">
        <v>0</v>
      </c>
      <c r="AZ62" s="69">
        <v>0</v>
      </c>
      <c r="BA62" s="69">
        <v>1853947</v>
      </c>
      <c r="BB62" s="69">
        <v>0</v>
      </c>
      <c r="BC62" s="69">
        <v>-1853947</v>
      </c>
      <c r="BD62" s="69">
        <v>1.028259130898427</v>
      </c>
      <c r="BE62" s="69">
        <v>68.667246935071674</v>
      </c>
      <c r="BF62" s="69">
        <v>22.332753064928326</v>
      </c>
      <c r="BG62" s="69">
        <v>370789.4</v>
      </c>
      <c r="BH62" s="69">
        <v>0</v>
      </c>
      <c r="BI62" s="69">
        <v>-370789.4</v>
      </c>
      <c r="BJ62" s="69">
        <v>2.087506606958411E-6</v>
      </c>
      <c r="BK62" s="69">
        <v>0</v>
      </c>
      <c r="BL62" s="69">
        <v>90.830777521924446</v>
      </c>
      <c r="BM62" s="69">
        <v>-90.830777521924446</v>
      </c>
      <c r="BN62" s="69">
        <v>0</v>
      </c>
      <c r="BO62" s="69">
        <v>1.0565772245248044</v>
      </c>
      <c r="BP62" s="69">
        <v>-1.0565772245248044</v>
      </c>
      <c r="BQ62" s="69">
        <v>1056.5772245248045</v>
      </c>
      <c r="BR62" s="69">
        <v>-1056.5772245248045</v>
      </c>
      <c r="BS62" s="69">
        <v>0</v>
      </c>
      <c r="BT62" s="69">
        <v>0</v>
      </c>
      <c r="BU62" s="69">
        <v>90.830777521924446</v>
      </c>
      <c r="BV62" s="69">
        <v>1.1272118176254028E-2</v>
      </c>
    </row>
    <row r="63" spans="1:74">
      <c r="A63" s="113" t="s">
        <v>1045</v>
      </c>
      <c r="B63" s="69" t="s">
        <v>184</v>
      </c>
      <c r="C63" s="69" t="s">
        <v>185</v>
      </c>
      <c r="D63" s="69" t="s">
        <v>392</v>
      </c>
      <c r="E63" s="69" t="s">
        <v>692</v>
      </c>
      <c r="F63" s="69">
        <v>0</v>
      </c>
      <c r="G63" s="69">
        <v>0</v>
      </c>
      <c r="H63" s="69">
        <v>163955</v>
      </c>
      <c r="I63" s="69">
        <v>2043</v>
      </c>
      <c r="J63" s="69">
        <v>1541</v>
      </c>
      <c r="K63" s="69">
        <v>205953</v>
      </c>
      <c r="L63" s="69">
        <v>141785</v>
      </c>
      <c r="M63" s="69">
        <v>1597</v>
      </c>
      <c r="N63" s="69">
        <v>0</v>
      </c>
      <c r="O63" s="69">
        <v>0</v>
      </c>
      <c r="P63" s="69">
        <v>796.08</v>
      </c>
      <c r="Q63" s="69">
        <v>33.32</v>
      </c>
      <c r="R63" s="69">
        <v>4788679</v>
      </c>
      <c r="S63" s="69">
        <v>0</v>
      </c>
      <c r="T63" s="69">
        <v>0</v>
      </c>
      <c r="U63" s="69">
        <v>0</v>
      </c>
      <c r="V63" s="69">
        <v>52514</v>
      </c>
      <c r="W63" s="69">
        <v>91</v>
      </c>
      <c r="X63" s="69">
        <v>0</v>
      </c>
      <c r="Y63" s="69">
        <v>0</v>
      </c>
      <c r="Z63" s="69">
        <v>0</v>
      </c>
      <c r="AA63" s="69">
        <v>0</v>
      </c>
      <c r="AB63" s="69">
        <v>0</v>
      </c>
      <c r="AC63" s="69">
        <v>0</v>
      </c>
      <c r="AD63" s="69">
        <v>0</v>
      </c>
      <c r="AE63" s="69">
        <v>0</v>
      </c>
      <c r="AF63" s="69">
        <v>3871849</v>
      </c>
      <c r="AG63" s="69">
        <v>916830</v>
      </c>
      <c r="AH63" s="69">
        <v>0</v>
      </c>
      <c r="AI63" s="69">
        <v>0</v>
      </c>
      <c r="AJ63" s="69">
        <v>2</v>
      </c>
      <c r="AK63" s="69">
        <v>-2</v>
      </c>
      <c r="AL63" s="69">
        <v>56041</v>
      </c>
      <c r="AM63" s="69">
        <v>40945</v>
      </c>
      <c r="AN63" s="69">
        <v>-3527</v>
      </c>
      <c r="AO63" s="69">
        <v>10</v>
      </c>
      <c r="AP63" s="69">
        <v>-10</v>
      </c>
      <c r="AQ63" s="69">
        <v>4996357</v>
      </c>
      <c r="AR63" s="69">
        <v>42419</v>
      </c>
      <c r="AS63" s="69">
        <v>3651130</v>
      </c>
      <c r="AT63" s="69">
        <v>3871849</v>
      </c>
      <c r="AU63" s="69">
        <v>0</v>
      </c>
      <c r="AV63" s="69">
        <v>42419</v>
      </c>
      <c r="AW63" s="69">
        <v>0.80854218877481665</v>
      </c>
      <c r="AX63" s="69">
        <v>0</v>
      </c>
      <c r="AY63" s="69">
        <v>0</v>
      </c>
      <c r="AZ63" s="69">
        <v>0</v>
      </c>
      <c r="BA63" s="69">
        <v>1935924.5</v>
      </c>
      <c r="BB63" s="69">
        <v>0</v>
      </c>
      <c r="BC63" s="69">
        <v>-1935924.5</v>
      </c>
      <c r="BD63" s="69">
        <v>1.0671630422363561</v>
      </c>
      <c r="BE63" s="69">
        <v>69.0895772737817</v>
      </c>
      <c r="BF63" s="69">
        <v>21.9104227262183</v>
      </c>
      <c r="BG63" s="69">
        <v>387184.9</v>
      </c>
      <c r="BH63" s="69">
        <v>0</v>
      </c>
      <c r="BI63" s="69">
        <v>-387184.9</v>
      </c>
      <c r="BJ63" s="69">
        <v>2.0014582624900503E-6</v>
      </c>
      <c r="BK63" s="69">
        <v>0</v>
      </c>
      <c r="BL63" s="69">
        <v>91.276291284565872</v>
      </c>
      <c r="BM63" s="69">
        <v>-91.276291284565872</v>
      </c>
      <c r="BN63" s="69">
        <v>0</v>
      </c>
      <c r="BO63" s="69">
        <v>1.0604522435519963</v>
      </c>
      <c r="BP63" s="69">
        <v>-1.0604522435519963</v>
      </c>
      <c r="BQ63" s="69">
        <v>1060.4522435519964</v>
      </c>
      <c r="BR63" s="69">
        <v>-1060.4522435519964</v>
      </c>
      <c r="BS63" s="69">
        <v>0</v>
      </c>
      <c r="BT63" s="69">
        <v>0</v>
      </c>
      <c r="BU63" s="69">
        <v>91.276291284565872</v>
      </c>
      <c r="BV63" s="69">
        <v>1.1216372248820491E-2</v>
      </c>
    </row>
    <row r="64" spans="1:74">
      <c r="A64" s="113" t="s">
        <v>1046</v>
      </c>
      <c r="B64" s="69" t="s">
        <v>184</v>
      </c>
      <c r="C64" s="69" t="s">
        <v>185</v>
      </c>
      <c r="D64" s="69" t="s">
        <v>392</v>
      </c>
      <c r="E64" s="69" t="s">
        <v>692</v>
      </c>
      <c r="F64" s="69">
        <v>0</v>
      </c>
      <c r="G64" s="69">
        <v>0</v>
      </c>
      <c r="H64" s="69">
        <v>162464</v>
      </c>
      <c r="I64" s="69">
        <v>1815</v>
      </c>
      <c r="J64" s="69">
        <v>1369</v>
      </c>
      <c r="K64" s="69">
        <v>183493</v>
      </c>
      <c r="L64" s="69">
        <v>129310</v>
      </c>
      <c r="M64" s="69">
        <v>1413</v>
      </c>
      <c r="N64" s="69">
        <v>0</v>
      </c>
      <c r="O64" s="69">
        <v>0</v>
      </c>
      <c r="P64" s="69">
        <v>885.4</v>
      </c>
      <c r="Q64" s="69">
        <v>37.14</v>
      </c>
      <c r="R64" s="69">
        <v>4788679</v>
      </c>
      <c r="S64" s="69">
        <v>0</v>
      </c>
      <c r="T64" s="69">
        <v>0</v>
      </c>
      <c r="U64" s="69">
        <v>0</v>
      </c>
      <c r="V64" s="69">
        <v>52514</v>
      </c>
      <c r="W64" s="69">
        <v>91</v>
      </c>
      <c r="X64" s="69">
        <v>0</v>
      </c>
      <c r="Y64" s="69">
        <v>0</v>
      </c>
      <c r="Z64" s="69">
        <v>0</v>
      </c>
      <c r="AA64" s="69">
        <v>0</v>
      </c>
      <c r="AB64" s="69">
        <v>0</v>
      </c>
      <c r="AC64" s="69">
        <v>0</v>
      </c>
      <c r="AD64" s="69">
        <v>0</v>
      </c>
      <c r="AE64" s="69">
        <v>0</v>
      </c>
      <c r="AF64" s="69">
        <v>4034313</v>
      </c>
      <c r="AG64" s="69">
        <v>754366</v>
      </c>
      <c r="AH64" s="69">
        <v>0</v>
      </c>
      <c r="AI64" s="69">
        <v>0</v>
      </c>
      <c r="AJ64" s="69">
        <v>2</v>
      </c>
      <c r="AK64" s="69">
        <v>-2</v>
      </c>
      <c r="AL64" s="69">
        <v>57856</v>
      </c>
      <c r="AM64" s="69">
        <v>42314</v>
      </c>
      <c r="AN64" s="69">
        <v>-5342</v>
      </c>
      <c r="AO64" s="69">
        <v>10</v>
      </c>
      <c r="AP64" s="69">
        <v>-10</v>
      </c>
      <c r="AQ64" s="69">
        <v>5179850</v>
      </c>
      <c r="AR64" s="69">
        <v>43832</v>
      </c>
      <c r="AS64" s="69">
        <v>3780440</v>
      </c>
      <c r="AT64" s="69">
        <v>4034313</v>
      </c>
      <c r="AU64" s="69">
        <v>0</v>
      </c>
      <c r="AV64" s="69">
        <v>43832</v>
      </c>
      <c r="AW64" s="69">
        <v>0.84246887293969797</v>
      </c>
      <c r="AX64" s="69">
        <v>0</v>
      </c>
      <c r="AY64" s="69">
        <v>0</v>
      </c>
      <c r="AZ64" s="69">
        <v>0</v>
      </c>
      <c r="BA64" s="69">
        <v>2017156.5</v>
      </c>
      <c r="BB64" s="69">
        <v>0</v>
      </c>
      <c r="BC64" s="69">
        <v>-2017156.5</v>
      </c>
      <c r="BD64" s="69">
        <v>1.1017252542179228</v>
      </c>
      <c r="BE64" s="69">
        <v>69.730244054203538</v>
      </c>
      <c r="BF64" s="69">
        <v>21.269755945796462</v>
      </c>
      <c r="BG64" s="69">
        <v>403431.3</v>
      </c>
      <c r="BH64" s="69">
        <v>0</v>
      </c>
      <c r="BI64" s="69">
        <v>-403431.3</v>
      </c>
      <c r="BJ64" s="69">
        <v>1.9305578346863325E-6</v>
      </c>
      <c r="BK64" s="69">
        <v>0</v>
      </c>
      <c r="BL64" s="69">
        <v>92.040358642087966</v>
      </c>
      <c r="BM64" s="69">
        <v>-92.040358642087966</v>
      </c>
      <c r="BN64" s="69">
        <v>0</v>
      </c>
      <c r="BO64" s="69">
        <v>1.0671543524034239</v>
      </c>
      <c r="BP64" s="69">
        <v>-1.0671543524034239</v>
      </c>
      <c r="BQ64" s="69">
        <v>1067.1543524034239</v>
      </c>
      <c r="BR64" s="69">
        <v>-1067.1543524034239</v>
      </c>
      <c r="BS64" s="69">
        <v>0</v>
      </c>
      <c r="BT64" s="69">
        <v>0</v>
      </c>
      <c r="BU64" s="69">
        <v>92.040358642087966</v>
      </c>
      <c r="BV64" s="69">
        <v>1.1169435408361246E-2</v>
      </c>
    </row>
    <row r="65" spans="1:74">
      <c r="A65" s="113" t="s">
        <v>1047</v>
      </c>
      <c r="B65" s="69" t="s">
        <v>184</v>
      </c>
      <c r="C65" s="69" t="s">
        <v>185</v>
      </c>
      <c r="D65" s="69" t="s">
        <v>392</v>
      </c>
      <c r="E65" s="69" t="s">
        <v>692</v>
      </c>
      <c r="F65" s="69">
        <v>0</v>
      </c>
      <c r="G65" s="69">
        <v>0</v>
      </c>
      <c r="H65" s="69">
        <v>165532</v>
      </c>
      <c r="I65" s="69">
        <v>1953</v>
      </c>
      <c r="J65" s="69">
        <v>1417</v>
      </c>
      <c r="K65" s="69">
        <v>195995</v>
      </c>
      <c r="L65" s="69">
        <v>137364</v>
      </c>
      <c r="M65" s="69">
        <v>1473</v>
      </c>
      <c r="N65" s="69">
        <v>0</v>
      </c>
      <c r="O65" s="69">
        <v>0</v>
      </c>
      <c r="P65" s="69">
        <v>844.57</v>
      </c>
      <c r="Q65" s="69">
        <v>36.74</v>
      </c>
      <c r="R65" s="69">
        <v>4788679</v>
      </c>
      <c r="S65" s="69">
        <v>0</v>
      </c>
      <c r="T65" s="69">
        <v>0</v>
      </c>
      <c r="U65" s="69">
        <v>0</v>
      </c>
      <c r="V65" s="69">
        <v>52514</v>
      </c>
      <c r="W65" s="69">
        <v>91</v>
      </c>
      <c r="X65" s="69">
        <v>0</v>
      </c>
      <c r="Y65" s="69">
        <v>0</v>
      </c>
      <c r="Z65" s="69">
        <v>0</v>
      </c>
      <c r="AA65" s="69">
        <v>0</v>
      </c>
      <c r="AB65" s="69">
        <v>0</v>
      </c>
      <c r="AC65" s="69">
        <v>0</v>
      </c>
      <c r="AD65" s="69">
        <v>0</v>
      </c>
      <c r="AE65" s="69">
        <v>0</v>
      </c>
      <c r="AF65" s="69">
        <v>4199845</v>
      </c>
      <c r="AG65" s="69">
        <v>588834</v>
      </c>
      <c r="AH65" s="69">
        <v>0</v>
      </c>
      <c r="AI65" s="69">
        <v>0</v>
      </c>
      <c r="AJ65" s="69">
        <v>2</v>
      </c>
      <c r="AK65" s="69">
        <v>-2</v>
      </c>
      <c r="AL65" s="69">
        <v>59809</v>
      </c>
      <c r="AM65" s="69">
        <v>43731</v>
      </c>
      <c r="AN65" s="69">
        <v>-7295</v>
      </c>
      <c r="AO65" s="69">
        <v>10</v>
      </c>
      <c r="AP65" s="69">
        <v>-10</v>
      </c>
      <c r="AQ65" s="69">
        <v>5375845</v>
      </c>
      <c r="AR65" s="69">
        <v>45305</v>
      </c>
      <c r="AS65" s="69">
        <v>3917804</v>
      </c>
      <c r="AT65" s="69">
        <v>4199845</v>
      </c>
      <c r="AU65" s="69">
        <v>0</v>
      </c>
      <c r="AV65" s="69">
        <v>45305</v>
      </c>
      <c r="AW65" s="69">
        <v>0.87703623483637139</v>
      </c>
      <c r="AX65" s="69">
        <v>0</v>
      </c>
      <c r="AY65" s="69">
        <v>0</v>
      </c>
      <c r="AZ65" s="69">
        <v>0</v>
      </c>
      <c r="BA65" s="69">
        <v>2099922.5</v>
      </c>
      <c r="BB65" s="69">
        <v>0</v>
      </c>
      <c r="BC65" s="69">
        <v>-2099922.5</v>
      </c>
      <c r="BD65" s="69">
        <v>1.1389153368625509</v>
      </c>
      <c r="BE65" s="69">
        <v>70.220953368222169</v>
      </c>
      <c r="BF65" s="69">
        <v>20.779046631777831</v>
      </c>
      <c r="BG65" s="69">
        <v>419984.5</v>
      </c>
      <c r="BH65" s="69">
        <v>0</v>
      </c>
      <c r="BI65" s="69">
        <v>-419984.5</v>
      </c>
      <c r="BJ65" s="69">
        <v>1.8601726798298686E-6</v>
      </c>
      <c r="BK65" s="69">
        <v>0</v>
      </c>
      <c r="BL65" s="69">
        <v>92.701578192252512</v>
      </c>
      <c r="BM65" s="69">
        <v>-92.701578192252512</v>
      </c>
      <c r="BN65" s="69">
        <v>0</v>
      </c>
      <c r="BO65" s="69">
        <v>1.0719895635412082</v>
      </c>
      <c r="BP65" s="69">
        <v>-1.0719895635412082</v>
      </c>
      <c r="BQ65" s="69">
        <v>1071.9895635412083</v>
      </c>
      <c r="BR65" s="69">
        <v>-1071.9895635412083</v>
      </c>
      <c r="BS65" s="69">
        <v>0</v>
      </c>
      <c r="BT65" s="69">
        <v>0</v>
      </c>
      <c r="BU65" s="69">
        <v>92.701578192252512</v>
      </c>
      <c r="BV65" s="69">
        <v>1.1125506780794461E-2</v>
      </c>
    </row>
    <row r="66" spans="1:74">
      <c r="A66" s="113" t="s">
        <v>1048</v>
      </c>
      <c r="B66" s="69" t="s">
        <v>184</v>
      </c>
      <c r="C66" s="69" t="s">
        <v>185</v>
      </c>
      <c r="D66" s="69" t="s">
        <v>392</v>
      </c>
      <c r="E66" s="69" t="s">
        <v>692</v>
      </c>
      <c r="F66" s="69">
        <v>0</v>
      </c>
      <c r="G66" s="69">
        <v>0</v>
      </c>
      <c r="H66" s="69">
        <v>170463</v>
      </c>
      <c r="I66" s="69">
        <v>1983</v>
      </c>
      <c r="J66" s="69">
        <v>1469</v>
      </c>
      <c r="K66" s="69">
        <v>194067</v>
      </c>
      <c r="L66" s="69">
        <v>138698</v>
      </c>
      <c r="M66" s="69">
        <v>1520</v>
      </c>
      <c r="N66" s="69">
        <v>0</v>
      </c>
      <c r="O66" s="69">
        <v>0</v>
      </c>
      <c r="P66" s="69">
        <v>878.37</v>
      </c>
      <c r="Q66" s="69">
        <v>37.07</v>
      </c>
      <c r="R66" s="69">
        <v>4788679</v>
      </c>
      <c r="S66" s="69">
        <v>0</v>
      </c>
      <c r="T66" s="69">
        <v>0</v>
      </c>
      <c r="U66" s="69">
        <v>0</v>
      </c>
      <c r="V66" s="69">
        <v>52514</v>
      </c>
      <c r="W66" s="69">
        <v>91</v>
      </c>
      <c r="X66" s="69">
        <v>0</v>
      </c>
      <c r="Y66" s="69">
        <v>0</v>
      </c>
      <c r="Z66" s="69">
        <v>0</v>
      </c>
      <c r="AA66" s="69">
        <v>0</v>
      </c>
      <c r="AB66" s="69">
        <v>0</v>
      </c>
      <c r="AC66" s="69">
        <v>0</v>
      </c>
      <c r="AD66" s="69">
        <v>0</v>
      </c>
      <c r="AE66" s="69">
        <v>0</v>
      </c>
      <c r="AF66" s="69">
        <v>4370308</v>
      </c>
      <c r="AG66" s="69">
        <v>418371</v>
      </c>
      <c r="AH66" s="69">
        <v>0</v>
      </c>
      <c r="AI66" s="69">
        <v>0</v>
      </c>
      <c r="AJ66" s="69">
        <v>2</v>
      </c>
      <c r="AK66" s="69">
        <v>-2</v>
      </c>
      <c r="AL66" s="69">
        <v>61792</v>
      </c>
      <c r="AM66" s="69">
        <v>45200</v>
      </c>
      <c r="AN66" s="69">
        <v>-9278</v>
      </c>
      <c r="AO66" s="69">
        <v>10</v>
      </c>
      <c r="AP66" s="69">
        <v>-10</v>
      </c>
      <c r="AQ66" s="69">
        <v>5569912</v>
      </c>
      <c r="AR66" s="69">
        <v>46825</v>
      </c>
      <c r="AS66" s="69">
        <v>4056502</v>
      </c>
      <c r="AT66" s="69">
        <v>4370308</v>
      </c>
      <c r="AU66" s="69">
        <v>0</v>
      </c>
      <c r="AV66" s="69">
        <v>46825</v>
      </c>
      <c r="AW66" s="69">
        <v>0.91263331703795558</v>
      </c>
      <c r="AX66" s="69">
        <v>0</v>
      </c>
      <c r="AY66" s="69">
        <v>0</v>
      </c>
      <c r="AZ66" s="69">
        <v>0</v>
      </c>
      <c r="BA66" s="69">
        <v>2185154</v>
      </c>
      <c r="BB66" s="69">
        <v>0</v>
      </c>
      <c r="BC66" s="69">
        <v>-2185154</v>
      </c>
      <c r="BD66" s="69">
        <v>1.1766766957382793</v>
      </c>
      <c r="BE66" s="69">
        <v>70.726113412739508</v>
      </c>
      <c r="BF66" s="69">
        <v>20.273886587260492</v>
      </c>
      <c r="BG66" s="69">
        <v>437030.8</v>
      </c>
      <c r="BH66" s="69">
        <v>0</v>
      </c>
      <c r="BI66" s="69">
        <v>-437030.8</v>
      </c>
      <c r="BJ66" s="69">
        <v>1.7953605012072003E-6</v>
      </c>
      <c r="BK66" s="69">
        <v>0</v>
      </c>
      <c r="BL66" s="69">
        <v>93.332792311799253</v>
      </c>
      <c r="BM66" s="69">
        <v>-93.332792311799253</v>
      </c>
      <c r="BN66" s="69">
        <v>0</v>
      </c>
      <c r="BO66" s="69">
        <v>1.0773587687125508</v>
      </c>
      <c r="BP66" s="69">
        <v>-1.0773587687125508</v>
      </c>
      <c r="BQ66" s="69">
        <v>1077.3587687125507</v>
      </c>
      <c r="BR66" s="69">
        <v>-1077.3587687125507</v>
      </c>
      <c r="BS66" s="69">
        <v>0</v>
      </c>
      <c r="BT66" s="69">
        <v>0</v>
      </c>
      <c r="BU66" s="69">
        <v>93.332792311799253</v>
      </c>
      <c r="BV66" s="69">
        <v>1.1093891609059534E-2</v>
      </c>
    </row>
    <row r="67" spans="1:74">
      <c r="A67" s="113" t="s">
        <v>1049</v>
      </c>
      <c r="B67" s="69" t="s">
        <v>184</v>
      </c>
      <c r="C67" s="69" t="s">
        <v>185</v>
      </c>
      <c r="D67" s="69" t="s">
        <v>392</v>
      </c>
      <c r="E67" s="69" t="s">
        <v>692</v>
      </c>
      <c r="F67" s="69">
        <v>0</v>
      </c>
      <c r="G67" s="69">
        <v>0</v>
      </c>
      <c r="H67" s="69">
        <v>175959</v>
      </c>
      <c r="I67" s="69">
        <v>2220</v>
      </c>
      <c r="J67" s="69">
        <v>1569</v>
      </c>
      <c r="K67" s="69">
        <v>183687</v>
      </c>
      <c r="L67" s="69">
        <v>131925</v>
      </c>
      <c r="M67" s="69">
        <v>1642</v>
      </c>
      <c r="N67" s="69">
        <v>1</v>
      </c>
      <c r="O67" s="69">
        <v>0</v>
      </c>
      <c r="P67" s="69">
        <v>957.93</v>
      </c>
      <c r="Q67" s="69">
        <v>35.270000000000003</v>
      </c>
      <c r="R67" s="69">
        <v>4788679</v>
      </c>
      <c r="S67" s="69">
        <v>0</v>
      </c>
      <c r="T67" s="69">
        <v>0</v>
      </c>
      <c r="U67" s="69">
        <v>0</v>
      </c>
      <c r="V67" s="69">
        <v>52514</v>
      </c>
      <c r="W67" s="69">
        <v>91</v>
      </c>
      <c r="X67" s="69">
        <v>0</v>
      </c>
      <c r="Y67" s="69">
        <v>0</v>
      </c>
      <c r="Z67" s="69">
        <v>0</v>
      </c>
      <c r="AA67" s="69">
        <v>0</v>
      </c>
      <c r="AB67" s="69">
        <v>0</v>
      </c>
      <c r="AC67" s="69">
        <v>0</v>
      </c>
      <c r="AD67" s="69">
        <v>0</v>
      </c>
      <c r="AE67" s="69">
        <v>0</v>
      </c>
      <c r="AF67" s="69">
        <v>4546267</v>
      </c>
      <c r="AG67" s="69">
        <v>242412</v>
      </c>
      <c r="AH67" s="69">
        <v>0</v>
      </c>
      <c r="AI67" s="69">
        <v>0</v>
      </c>
      <c r="AJ67" s="69">
        <v>2</v>
      </c>
      <c r="AK67" s="69">
        <v>-2</v>
      </c>
      <c r="AL67" s="69">
        <v>64012</v>
      </c>
      <c r="AM67" s="69">
        <v>46769</v>
      </c>
      <c r="AN67" s="69">
        <v>-11498</v>
      </c>
      <c r="AO67" s="69">
        <v>11</v>
      </c>
      <c r="AP67" s="69">
        <v>-11</v>
      </c>
      <c r="AQ67" s="69">
        <v>5753599</v>
      </c>
      <c r="AR67" s="69">
        <v>48467</v>
      </c>
      <c r="AS67" s="69">
        <v>4188427</v>
      </c>
      <c r="AT67" s="69">
        <v>4546267</v>
      </c>
      <c r="AU67" s="69">
        <v>0</v>
      </c>
      <c r="AV67" s="69">
        <v>48467</v>
      </c>
      <c r="AW67" s="69">
        <v>0.94937810615411888</v>
      </c>
      <c r="AX67" s="69">
        <v>0</v>
      </c>
      <c r="AY67" s="69">
        <v>0</v>
      </c>
      <c r="AZ67" s="69">
        <v>0</v>
      </c>
      <c r="BA67" s="69">
        <v>2273133.5</v>
      </c>
      <c r="BB67" s="69">
        <v>0</v>
      </c>
      <c r="BC67" s="69">
        <v>-2273133.5</v>
      </c>
      <c r="BD67" s="69">
        <v>1.2189511368396999</v>
      </c>
      <c r="BE67" s="69">
        <v>71.022105230269318</v>
      </c>
      <c r="BF67" s="69">
        <v>19.977894769730682</v>
      </c>
      <c r="BG67" s="69">
        <v>413297</v>
      </c>
      <c r="BH67" s="69">
        <v>0</v>
      </c>
      <c r="BI67" s="69">
        <v>-413297</v>
      </c>
      <c r="BJ67" s="69">
        <v>1.9118468283938454E-6</v>
      </c>
      <c r="BK67" s="69">
        <v>0</v>
      </c>
      <c r="BL67" s="69">
        <v>93.801287473951348</v>
      </c>
      <c r="BM67" s="69">
        <v>-93.801287473951348</v>
      </c>
      <c r="BN67" s="69">
        <v>0</v>
      </c>
      <c r="BO67" s="69">
        <v>1.0854354152525518</v>
      </c>
      <c r="BP67" s="69">
        <v>-1.0854354152525518</v>
      </c>
      <c r="BQ67" s="69">
        <v>1085.4354152525518</v>
      </c>
      <c r="BR67" s="69">
        <v>-1085.4354152525518</v>
      </c>
      <c r="BS67" s="69">
        <v>0</v>
      </c>
      <c r="BT67" s="69">
        <v>0</v>
      </c>
      <c r="BU67" s="69">
        <v>93.801287473951348</v>
      </c>
      <c r="BV67" s="69">
        <v>1.1125558107195167E-2</v>
      </c>
    </row>
    <row r="68" spans="1:74">
      <c r="A68" s="113" t="s">
        <v>1050</v>
      </c>
      <c r="B68" s="69" t="s">
        <v>184</v>
      </c>
      <c r="C68" s="69" t="s">
        <v>185</v>
      </c>
      <c r="D68" s="69" t="s">
        <v>392</v>
      </c>
      <c r="E68" s="69" t="s">
        <v>692</v>
      </c>
      <c r="F68" s="69">
        <v>0</v>
      </c>
      <c r="G68" s="69">
        <v>0</v>
      </c>
      <c r="H68" s="69">
        <v>162412</v>
      </c>
      <c r="I68" s="69">
        <v>2123</v>
      </c>
      <c r="J68" s="69">
        <v>1561</v>
      </c>
      <c r="K68" s="69">
        <v>183779</v>
      </c>
      <c r="L68" s="69">
        <v>129475</v>
      </c>
      <c r="M68" s="69">
        <v>1626</v>
      </c>
      <c r="N68" s="69">
        <v>1</v>
      </c>
      <c r="O68" s="69">
        <v>0</v>
      </c>
      <c r="P68" s="69">
        <v>883.74</v>
      </c>
      <c r="Q68" s="69">
        <v>32.659999999999997</v>
      </c>
      <c r="R68" s="69">
        <v>4788679</v>
      </c>
      <c r="S68" s="69">
        <v>0</v>
      </c>
      <c r="T68" s="69">
        <v>0</v>
      </c>
      <c r="U68" s="69">
        <v>0</v>
      </c>
      <c r="V68" s="69">
        <v>52514</v>
      </c>
      <c r="W68" s="69">
        <v>91</v>
      </c>
      <c r="X68" s="69">
        <v>0</v>
      </c>
      <c r="Y68" s="69">
        <v>0</v>
      </c>
      <c r="Z68" s="69">
        <v>0</v>
      </c>
      <c r="AA68" s="69">
        <v>0</v>
      </c>
      <c r="AB68" s="69">
        <v>0</v>
      </c>
      <c r="AC68" s="69">
        <v>0</v>
      </c>
      <c r="AD68" s="69">
        <v>0</v>
      </c>
      <c r="AE68" s="69">
        <v>0</v>
      </c>
      <c r="AF68" s="69">
        <v>4708679</v>
      </c>
      <c r="AG68" s="69">
        <v>80000</v>
      </c>
      <c r="AH68" s="69">
        <v>0</v>
      </c>
      <c r="AI68" s="69">
        <v>0</v>
      </c>
      <c r="AJ68" s="69">
        <v>2</v>
      </c>
      <c r="AK68" s="69">
        <v>-2</v>
      </c>
      <c r="AL68" s="69">
        <v>66135</v>
      </c>
      <c r="AM68" s="69">
        <v>48330</v>
      </c>
      <c r="AN68" s="69">
        <v>-13621</v>
      </c>
      <c r="AO68" s="69">
        <v>12</v>
      </c>
      <c r="AP68" s="69">
        <v>-12</v>
      </c>
      <c r="AQ68" s="69">
        <v>5937378</v>
      </c>
      <c r="AR68" s="69">
        <v>50093</v>
      </c>
      <c r="AS68" s="69">
        <v>4317902</v>
      </c>
      <c r="AT68" s="69">
        <v>4708679</v>
      </c>
      <c r="AU68" s="69">
        <v>0</v>
      </c>
      <c r="AV68" s="69">
        <v>50093</v>
      </c>
      <c r="AW68" s="69">
        <v>0.98329393137439369</v>
      </c>
      <c r="AX68" s="69">
        <v>0</v>
      </c>
      <c r="AY68" s="69">
        <v>0</v>
      </c>
      <c r="AZ68" s="69">
        <v>0</v>
      </c>
      <c r="BA68" s="69">
        <v>2354339.5</v>
      </c>
      <c r="BB68" s="69">
        <v>0</v>
      </c>
      <c r="BC68" s="69">
        <v>-2354339.5</v>
      </c>
      <c r="BD68" s="69">
        <v>1.2593784514605628</v>
      </c>
      <c r="BE68" s="69">
        <v>71.197988961971731</v>
      </c>
      <c r="BF68" s="69">
        <v>19.802011038028269</v>
      </c>
      <c r="BG68" s="69">
        <v>392389.91666666669</v>
      </c>
      <c r="BH68" s="69">
        <v>0</v>
      </c>
      <c r="BI68" s="69">
        <v>-392389.91666666669</v>
      </c>
      <c r="BJ68" s="69">
        <v>2.0210941597452612E-6</v>
      </c>
      <c r="BK68" s="69">
        <v>0</v>
      </c>
      <c r="BL68" s="69">
        <v>93.998742339248992</v>
      </c>
      <c r="BM68" s="69">
        <v>-93.998742339248992</v>
      </c>
      <c r="BN68" s="69">
        <v>0</v>
      </c>
      <c r="BO68" s="69">
        <v>1.0905015908188744</v>
      </c>
      <c r="BP68" s="69">
        <v>-1.0905015908188744</v>
      </c>
      <c r="BQ68" s="69">
        <v>1090.5015908188743</v>
      </c>
      <c r="BR68" s="69">
        <v>-1090.5015908188743</v>
      </c>
      <c r="BS68" s="69">
        <v>0</v>
      </c>
      <c r="BT68" s="69">
        <v>0</v>
      </c>
      <c r="BU68" s="69">
        <v>93.998742339248992</v>
      </c>
      <c r="BV68" s="69">
        <v>1.1138755187896072E-2</v>
      </c>
    </row>
    <row r="69" spans="1:74">
      <c r="A69" s="113" t="s">
        <v>1060</v>
      </c>
      <c r="B69" s="69" t="s">
        <v>184</v>
      </c>
      <c r="C69" s="69" t="s">
        <v>273</v>
      </c>
      <c r="D69" s="69" t="s">
        <v>412</v>
      </c>
      <c r="E69" s="69" t="s">
        <v>597</v>
      </c>
      <c r="F69" s="69">
        <v>0</v>
      </c>
      <c r="G69" s="69">
        <v>0</v>
      </c>
      <c r="H69" s="69">
        <v>53532</v>
      </c>
      <c r="I69" s="69">
        <v>1516</v>
      </c>
      <c r="J69" s="69">
        <v>973</v>
      </c>
      <c r="K69" s="69">
        <v>41932</v>
      </c>
      <c r="L69" s="69">
        <v>37659</v>
      </c>
      <c r="M69" s="69">
        <v>1007</v>
      </c>
      <c r="N69" s="69">
        <v>0</v>
      </c>
      <c r="O69" s="69">
        <v>0</v>
      </c>
      <c r="P69" s="69">
        <v>1276.6400000000001</v>
      </c>
      <c r="Q69" s="69">
        <v>17.72</v>
      </c>
      <c r="R69" s="69">
        <v>1886792</v>
      </c>
      <c r="S69" s="69">
        <v>0</v>
      </c>
      <c r="T69" s="69">
        <v>0</v>
      </c>
      <c r="U69" s="69">
        <v>0</v>
      </c>
      <c r="V69" s="69">
        <v>30432</v>
      </c>
      <c r="W69" s="69">
        <v>62</v>
      </c>
      <c r="X69" s="69">
        <v>0</v>
      </c>
      <c r="Y69" s="69">
        <v>0</v>
      </c>
      <c r="Z69" s="69">
        <v>0</v>
      </c>
      <c r="AA69" s="69">
        <v>0</v>
      </c>
      <c r="AB69" s="69">
        <v>0</v>
      </c>
      <c r="AC69" s="69">
        <v>0</v>
      </c>
      <c r="AD69" s="69">
        <v>0</v>
      </c>
      <c r="AE69" s="69">
        <v>0</v>
      </c>
      <c r="AF69" s="69">
        <v>53532</v>
      </c>
      <c r="AG69" s="69">
        <v>1833260</v>
      </c>
      <c r="AH69" s="69">
        <v>0</v>
      </c>
      <c r="AI69" s="69">
        <v>0</v>
      </c>
      <c r="AJ69" s="69">
        <v>0</v>
      </c>
      <c r="AK69" s="69">
        <v>0</v>
      </c>
      <c r="AL69" s="69">
        <v>1516</v>
      </c>
      <c r="AM69" s="69">
        <v>973</v>
      </c>
      <c r="AN69" s="69">
        <v>28916</v>
      </c>
      <c r="AO69" s="69">
        <v>0</v>
      </c>
      <c r="AP69" s="69">
        <v>0</v>
      </c>
      <c r="AQ69" s="69">
        <v>41932</v>
      </c>
      <c r="AR69" s="69">
        <v>1007</v>
      </c>
      <c r="AS69" s="69">
        <v>37659</v>
      </c>
      <c r="AT69" s="69">
        <v>53532</v>
      </c>
      <c r="AU69" s="69">
        <v>0</v>
      </c>
      <c r="AV69" s="69">
        <v>1007</v>
      </c>
      <c r="AW69" s="69">
        <v>2.8371966809272033E-2</v>
      </c>
      <c r="AX69" s="69">
        <v>0</v>
      </c>
      <c r="AY69" s="69">
        <v>0</v>
      </c>
      <c r="AZ69" s="69">
        <v>0</v>
      </c>
      <c r="BA69" s="69">
        <v>0</v>
      </c>
      <c r="BB69" s="69">
        <v>0</v>
      </c>
      <c r="BC69" s="69">
        <v>0</v>
      </c>
      <c r="BD69" s="69">
        <v>4.9815983175604629E-2</v>
      </c>
      <c r="BE69" s="69">
        <v>35.311345646437992</v>
      </c>
      <c r="BF69" s="69">
        <v>26.688654353562008</v>
      </c>
      <c r="BG69" s="69">
        <v>0</v>
      </c>
      <c r="BH69" s="69">
        <v>0</v>
      </c>
      <c r="BI69" s="69">
        <v>0</v>
      </c>
      <c r="BJ69" s="69">
        <v>0</v>
      </c>
      <c r="BK69" s="69">
        <v>0</v>
      </c>
      <c r="BL69" s="69">
        <v>53.159880834160873</v>
      </c>
      <c r="BM69" s="69">
        <v>-53.159880834160873</v>
      </c>
      <c r="BN69" s="69">
        <v>0</v>
      </c>
      <c r="BO69" s="69">
        <v>1.4214928702302239</v>
      </c>
      <c r="BP69" s="69">
        <v>-1.4214928702302239</v>
      </c>
      <c r="BQ69" s="69">
        <v>1421.4928702302238</v>
      </c>
      <c r="BR69" s="69">
        <v>-1421.4928702302238</v>
      </c>
      <c r="BS69" s="69">
        <v>0</v>
      </c>
      <c r="BT69" s="69">
        <v>0</v>
      </c>
      <c r="BU69" s="69">
        <v>53.159880834160873</v>
      </c>
      <c r="BV69" s="69">
        <v>3.6153772774968999E-2</v>
      </c>
    </row>
    <row r="70" spans="1:74">
      <c r="A70" s="113" t="s">
        <v>1051</v>
      </c>
      <c r="B70" s="69" t="s">
        <v>184</v>
      </c>
      <c r="C70" s="69" t="s">
        <v>273</v>
      </c>
      <c r="D70" s="69" t="s">
        <v>412</v>
      </c>
      <c r="E70" s="69" t="s">
        <v>597</v>
      </c>
      <c r="F70" s="69">
        <v>0</v>
      </c>
      <c r="G70" s="69">
        <v>0</v>
      </c>
      <c r="H70" s="69">
        <v>65377</v>
      </c>
      <c r="I70" s="69">
        <v>1700</v>
      </c>
      <c r="J70" s="69">
        <v>1057</v>
      </c>
      <c r="K70" s="69">
        <v>62069</v>
      </c>
      <c r="L70" s="69">
        <v>56335</v>
      </c>
      <c r="M70" s="69">
        <v>1099</v>
      </c>
      <c r="N70" s="69">
        <v>0</v>
      </c>
      <c r="O70" s="69">
        <v>1</v>
      </c>
      <c r="P70" s="69">
        <v>1053.3</v>
      </c>
      <c r="Q70" s="69">
        <v>19.79</v>
      </c>
      <c r="R70" s="69">
        <v>1886792</v>
      </c>
      <c r="S70" s="69">
        <v>0</v>
      </c>
      <c r="T70" s="69">
        <v>0</v>
      </c>
      <c r="U70" s="69">
        <v>0</v>
      </c>
      <c r="V70" s="69">
        <v>30432</v>
      </c>
      <c r="W70" s="69">
        <v>62</v>
      </c>
      <c r="X70" s="69">
        <v>0</v>
      </c>
      <c r="Y70" s="69">
        <v>0</v>
      </c>
      <c r="Z70" s="69">
        <v>0</v>
      </c>
      <c r="AA70" s="69">
        <v>0</v>
      </c>
      <c r="AB70" s="69">
        <v>0</v>
      </c>
      <c r="AC70" s="69">
        <v>0</v>
      </c>
      <c r="AD70" s="69">
        <v>0</v>
      </c>
      <c r="AE70" s="69">
        <v>0</v>
      </c>
      <c r="AF70" s="69">
        <v>118909</v>
      </c>
      <c r="AG70" s="69">
        <v>1767883</v>
      </c>
      <c r="AH70" s="69">
        <v>0</v>
      </c>
      <c r="AI70" s="69">
        <v>0</v>
      </c>
      <c r="AJ70" s="69">
        <v>1</v>
      </c>
      <c r="AK70" s="69">
        <v>-1</v>
      </c>
      <c r="AL70" s="69">
        <v>3216</v>
      </c>
      <c r="AM70" s="69">
        <v>2030</v>
      </c>
      <c r="AN70" s="69">
        <v>27216</v>
      </c>
      <c r="AO70" s="69">
        <v>0</v>
      </c>
      <c r="AP70" s="69">
        <v>0</v>
      </c>
      <c r="AQ70" s="69">
        <v>104001</v>
      </c>
      <c r="AR70" s="69">
        <v>2106</v>
      </c>
      <c r="AS70" s="69">
        <v>93994</v>
      </c>
      <c r="AT70" s="69">
        <v>118909</v>
      </c>
      <c r="AU70" s="69">
        <v>0</v>
      </c>
      <c r="AV70" s="69">
        <v>2106</v>
      </c>
      <c r="AW70" s="69">
        <v>6.3021785125228436E-2</v>
      </c>
      <c r="AX70" s="69">
        <v>0</v>
      </c>
      <c r="AY70" s="69">
        <v>0</v>
      </c>
      <c r="AZ70" s="69">
        <v>0</v>
      </c>
      <c r="BA70" s="69">
        <v>118909</v>
      </c>
      <c r="BB70" s="69">
        <v>0</v>
      </c>
      <c r="BC70" s="69">
        <v>-118909</v>
      </c>
      <c r="BD70" s="69">
        <v>0.1056782334384858</v>
      </c>
      <c r="BE70" s="69">
        <v>36.974191542288558</v>
      </c>
      <c r="BF70" s="69">
        <v>25.025808457711442</v>
      </c>
      <c r="BG70" s="69">
        <v>0</v>
      </c>
      <c r="BH70" s="69">
        <v>0</v>
      </c>
      <c r="BI70" s="69">
        <v>0</v>
      </c>
      <c r="BJ70" s="69">
        <v>0</v>
      </c>
      <c r="BK70" s="69">
        <v>0</v>
      </c>
      <c r="BL70" s="69">
        <v>56.46201329534663</v>
      </c>
      <c r="BM70" s="69">
        <v>-56.46201329534663</v>
      </c>
      <c r="BN70" s="69">
        <v>0</v>
      </c>
      <c r="BO70" s="69">
        <v>1.2650701108581399</v>
      </c>
      <c r="BP70" s="69">
        <v>-1.2650701108581399</v>
      </c>
      <c r="BQ70" s="69">
        <v>1265.07011085814</v>
      </c>
      <c r="BR70" s="69">
        <v>-1265.07011085814</v>
      </c>
      <c r="BS70" s="69">
        <v>0</v>
      </c>
      <c r="BT70" s="69">
        <v>0</v>
      </c>
      <c r="BU70" s="69">
        <v>56.46201329534663</v>
      </c>
      <c r="BV70" s="69">
        <v>3.0922779588657801E-2</v>
      </c>
    </row>
    <row r="71" spans="1:74">
      <c r="A71" s="113" t="s">
        <v>1052</v>
      </c>
      <c r="B71" s="69" t="s">
        <v>184</v>
      </c>
      <c r="C71" s="69" t="s">
        <v>273</v>
      </c>
      <c r="D71" s="69" t="s">
        <v>412</v>
      </c>
      <c r="E71" s="69" t="s">
        <v>597</v>
      </c>
      <c r="F71" s="69">
        <v>0</v>
      </c>
      <c r="G71" s="69">
        <v>0</v>
      </c>
      <c r="H71" s="69">
        <v>64248</v>
      </c>
      <c r="I71" s="69">
        <v>1440</v>
      </c>
      <c r="J71" s="69">
        <v>906</v>
      </c>
      <c r="K71" s="69">
        <v>58894</v>
      </c>
      <c r="L71" s="69">
        <v>55413</v>
      </c>
      <c r="M71" s="69">
        <v>988</v>
      </c>
      <c r="N71" s="69">
        <v>1</v>
      </c>
      <c r="O71" s="69">
        <v>1</v>
      </c>
      <c r="P71" s="69">
        <v>1090.9100000000001</v>
      </c>
      <c r="Q71" s="69">
        <v>21.61</v>
      </c>
      <c r="R71" s="69">
        <v>1886792</v>
      </c>
      <c r="S71" s="69">
        <v>0</v>
      </c>
      <c r="T71" s="69">
        <v>0</v>
      </c>
      <c r="U71" s="69">
        <v>0</v>
      </c>
      <c r="V71" s="69">
        <v>30432</v>
      </c>
      <c r="W71" s="69">
        <v>62</v>
      </c>
      <c r="X71" s="69">
        <v>0</v>
      </c>
      <c r="Y71" s="69">
        <v>0</v>
      </c>
      <c r="Z71" s="69">
        <v>0</v>
      </c>
      <c r="AA71" s="69">
        <v>0</v>
      </c>
      <c r="AB71" s="69">
        <v>0</v>
      </c>
      <c r="AC71" s="69">
        <v>0</v>
      </c>
      <c r="AD71" s="69">
        <v>0</v>
      </c>
      <c r="AE71" s="69">
        <v>0</v>
      </c>
      <c r="AF71" s="69">
        <v>183157</v>
      </c>
      <c r="AG71" s="69">
        <v>1703635</v>
      </c>
      <c r="AH71" s="69">
        <v>0</v>
      </c>
      <c r="AI71" s="69">
        <v>0</v>
      </c>
      <c r="AJ71" s="69">
        <v>2</v>
      </c>
      <c r="AK71" s="69">
        <v>-2</v>
      </c>
      <c r="AL71" s="69">
        <v>4656</v>
      </c>
      <c r="AM71" s="69">
        <v>2936</v>
      </c>
      <c r="AN71" s="69">
        <v>25776</v>
      </c>
      <c r="AO71" s="69">
        <v>1</v>
      </c>
      <c r="AP71" s="69">
        <v>-1</v>
      </c>
      <c r="AQ71" s="69">
        <v>162895</v>
      </c>
      <c r="AR71" s="69">
        <v>3094</v>
      </c>
      <c r="AS71" s="69">
        <v>149407</v>
      </c>
      <c r="AT71" s="69">
        <v>183157</v>
      </c>
      <c r="AU71" s="69">
        <v>0</v>
      </c>
      <c r="AV71" s="69">
        <v>3094</v>
      </c>
      <c r="AW71" s="69">
        <v>9.7073233297575987E-2</v>
      </c>
      <c r="AX71" s="69">
        <v>0</v>
      </c>
      <c r="AY71" s="69">
        <v>0</v>
      </c>
      <c r="AZ71" s="69">
        <v>0</v>
      </c>
      <c r="BA71" s="69">
        <v>91578.5</v>
      </c>
      <c r="BB71" s="69">
        <v>0</v>
      </c>
      <c r="BC71" s="69">
        <v>-91578.5</v>
      </c>
      <c r="BD71" s="69">
        <v>0.1529968454258675</v>
      </c>
      <c r="BE71" s="69">
        <v>39.337843642611681</v>
      </c>
      <c r="BF71" s="69">
        <v>22.662156357388319</v>
      </c>
      <c r="BG71" s="69">
        <v>183157</v>
      </c>
      <c r="BH71" s="69">
        <v>0</v>
      </c>
      <c r="BI71" s="69">
        <v>-183157</v>
      </c>
      <c r="BJ71" s="69">
        <v>6.138923846649682E-6</v>
      </c>
      <c r="BK71" s="69">
        <v>0</v>
      </c>
      <c r="BL71" s="69">
        <v>59.19747899159664</v>
      </c>
      <c r="BM71" s="69">
        <v>-59.19747899159664</v>
      </c>
      <c r="BN71" s="69">
        <v>0</v>
      </c>
      <c r="BO71" s="69">
        <v>1.2258930304470339</v>
      </c>
      <c r="BP71" s="69">
        <v>-1.2258930304470339</v>
      </c>
      <c r="BQ71" s="69">
        <v>1225.8930304470339</v>
      </c>
      <c r="BR71" s="69">
        <v>-1225.8930304470339</v>
      </c>
      <c r="BS71" s="69">
        <v>0</v>
      </c>
      <c r="BT71" s="69">
        <v>0</v>
      </c>
      <c r="BU71" s="69">
        <v>59.19747899159664</v>
      </c>
      <c r="BV71" s="69">
        <v>2.8582829430000921E-2</v>
      </c>
    </row>
    <row r="72" spans="1:74">
      <c r="A72" s="113" t="s">
        <v>1053</v>
      </c>
      <c r="B72" s="69" t="s">
        <v>184</v>
      </c>
      <c r="C72" s="69" t="s">
        <v>273</v>
      </c>
      <c r="D72" s="69" t="s">
        <v>412</v>
      </c>
      <c r="E72" s="69" t="s">
        <v>597</v>
      </c>
      <c r="F72" s="69">
        <v>0</v>
      </c>
      <c r="G72" s="69">
        <v>0</v>
      </c>
      <c r="H72" s="69">
        <v>65390</v>
      </c>
      <c r="I72" s="69">
        <v>1380</v>
      </c>
      <c r="J72" s="69">
        <v>902</v>
      </c>
      <c r="K72" s="69">
        <v>42958</v>
      </c>
      <c r="L72" s="69">
        <v>38977</v>
      </c>
      <c r="M72" s="69">
        <v>989</v>
      </c>
      <c r="N72" s="69">
        <v>0</v>
      </c>
      <c r="O72" s="69">
        <v>0</v>
      </c>
      <c r="P72" s="69">
        <v>1522.18</v>
      </c>
      <c r="Q72" s="69">
        <v>22.02</v>
      </c>
      <c r="R72" s="69">
        <v>1886792</v>
      </c>
      <c r="S72" s="69">
        <v>0</v>
      </c>
      <c r="T72" s="69">
        <v>0</v>
      </c>
      <c r="U72" s="69">
        <v>0</v>
      </c>
      <c r="V72" s="69">
        <v>30432</v>
      </c>
      <c r="W72" s="69">
        <v>62</v>
      </c>
      <c r="X72" s="69">
        <v>0</v>
      </c>
      <c r="Y72" s="69">
        <v>0</v>
      </c>
      <c r="Z72" s="69">
        <v>0</v>
      </c>
      <c r="AA72" s="69">
        <v>0</v>
      </c>
      <c r="AB72" s="69">
        <v>0</v>
      </c>
      <c r="AC72" s="69">
        <v>0</v>
      </c>
      <c r="AD72" s="69">
        <v>0</v>
      </c>
      <c r="AE72" s="69">
        <v>0</v>
      </c>
      <c r="AF72" s="69">
        <v>248547</v>
      </c>
      <c r="AG72" s="69">
        <v>1638245</v>
      </c>
      <c r="AH72" s="69">
        <v>0</v>
      </c>
      <c r="AI72" s="69">
        <v>0</v>
      </c>
      <c r="AJ72" s="69">
        <v>2</v>
      </c>
      <c r="AK72" s="69">
        <v>-2</v>
      </c>
      <c r="AL72" s="69">
        <v>6036</v>
      </c>
      <c r="AM72" s="69">
        <v>3838</v>
      </c>
      <c r="AN72" s="69">
        <v>24396</v>
      </c>
      <c r="AO72" s="69">
        <v>1</v>
      </c>
      <c r="AP72" s="69">
        <v>-1</v>
      </c>
      <c r="AQ72" s="69">
        <v>205853</v>
      </c>
      <c r="AR72" s="69">
        <v>4083</v>
      </c>
      <c r="AS72" s="69">
        <v>188384</v>
      </c>
      <c r="AT72" s="69">
        <v>248547</v>
      </c>
      <c r="AU72" s="69">
        <v>0</v>
      </c>
      <c r="AV72" s="69">
        <v>4083</v>
      </c>
      <c r="AW72" s="69">
        <v>0.13172994161518597</v>
      </c>
      <c r="AX72" s="69">
        <v>0</v>
      </c>
      <c r="AY72" s="69">
        <v>0</v>
      </c>
      <c r="AZ72" s="69">
        <v>0</v>
      </c>
      <c r="BA72" s="69">
        <v>124273.5</v>
      </c>
      <c r="BB72" s="69">
        <v>0</v>
      </c>
      <c r="BC72" s="69">
        <v>-124273.5</v>
      </c>
      <c r="BD72" s="69">
        <v>0.19834384858044163</v>
      </c>
      <c r="BE72" s="69">
        <v>41.17743538767396</v>
      </c>
      <c r="BF72" s="69">
        <v>20.82256461232604</v>
      </c>
      <c r="BG72" s="69">
        <v>248547</v>
      </c>
      <c r="BH72" s="69">
        <v>0</v>
      </c>
      <c r="BI72" s="69">
        <v>-248547</v>
      </c>
      <c r="BJ72" s="69">
        <v>4.8578354456821131E-6</v>
      </c>
      <c r="BK72" s="69">
        <v>0</v>
      </c>
      <c r="BL72" s="69">
        <v>60.873622336517265</v>
      </c>
      <c r="BM72" s="69">
        <v>-60.873622336517265</v>
      </c>
      <c r="BN72" s="69">
        <v>0</v>
      </c>
      <c r="BO72" s="69">
        <v>1.3193636402242228</v>
      </c>
      <c r="BP72" s="69">
        <v>-1.3193636402242228</v>
      </c>
      <c r="BQ72" s="69">
        <v>1319.3636402242228</v>
      </c>
      <c r="BR72" s="69">
        <v>-1319.3636402242228</v>
      </c>
      <c r="BS72" s="69">
        <v>0</v>
      </c>
      <c r="BT72" s="69">
        <v>0</v>
      </c>
      <c r="BU72" s="69">
        <v>60.873622336517265</v>
      </c>
      <c r="BV72" s="69">
        <v>2.9321894750137235E-2</v>
      </c>
    </row>
    <row r="73" spans="1:74">
      <c r="A73" s="113" t="s">
        <v>1054</v>
      </c>
      <c r="B73" s="69" t="s">
        <v>184</v>
      </c>
      <c r="C73" s="69" t="s">
        <v>273</v>
      </c>
      <c r="D73" s="69" t="s">
        <v>412</v>
      </c>
      <c r="E73" s="69" t="s">
        <v>597</v>
      </c>
      <c r="F73" s="69">
        <v>0</v>
      </c>
      <c r="G73" s="69">
        <v>0</v>
      </c>
      <c r="H73" s="69">
        <v>65807</v>
      </c>
      <c r="I73" s="69">
        <v>1592</v>
      </c>
      <c r="J73" s="69">
        <v>1059</v>
      </c>
      <c r="K73" s="69">
        <v>58160</v>
      </c>
      <c r="L73" s="69">
        <v>55065</v>
      </c>
      <c r="M73" s="69">
        <v>1173</v>
      </c>
      <c r="N73" s="69">
        <v>0</v>
      </c>
      <c r="O73" s="69">
        <v>0</v>
      </c>
      <c r="P73" s="69">
        <v>1131.48</v>
      </c>
      <c r="Q73" s="69">
        <v>18.690000000000001</v>
      </c>
      <c r="R73" s="69">
        <v>1886792</v>
      </c>
      <c r="S73" s="69">
        <v>0</v>
      </c>
      <c r="T73" s="69">
        <v>0</v>
      </c>
      <c r="U73" s="69">
        <v>0</v>
      </c>
      <c r="V73" s="69">
        <v>30432</v>
      </c>
      <c r="W73" s="69">
        <v>62</v>
      </c>
      <c r="X73" s="69">
        <v>0</v>
      </c>
      <c r="Y73" s="69">
        <v>0</v>
      </c>
      <c r="Z73" s="69">
        <v>0</v>
      </c>
      <c r="AA73" s="69">
        <v>0</v>
      </c>
      <c r="AB73" s="69">
        <v>0</v>
      </c>
      <c r="AC73" s="69">
        <v>0</v>
      </c>
      <c r="AD73" s="69">
        <v>0</v>
      </c>
      <c r="AE73" s="69">
        <v>0</v>
      </c>
      <c r="AF73" s="69">
        <v>314354</v>
      </c>
      <c r="AG73" s="69">
        <v>1572438</v>
      </c>
      <c r="AH73" s="69">
        <v>0</v>
      </c>
      <c r="AI73" s="69">
        <v>0</v>
      </c>
      <c r="AJ73" s="69">
        <v>2</v>
      </c>
      <c r="AK73" s="69">
        <v>-2</v>
      </c>
      <c r="AL73" s="69">
        <v>7628</v>
      </c>
      <c r="AM73" s="69">
        <v>4897</v>
      </c>
      <c r="AN73" s="69">
        <v>22804</v>
      </c>
      <c r="AO73" s="69">
        <v>1</v>
      </c>
      <c r="AP73" s="69">
        <v>-1</v>
      </c>
      <c r="AQ73" s="69">
        <v>264013</v>
      </c>
      <c r="AR73" s="69">
        <v>5256</v>
      </c>
      <c r="AS73" s="69">
        <v>243449</v>
      </c>
      <c r="AT73" s="69">
        <v>314354</v>
      </c>
      <c r="AU73" s="69">
        <v>0</v>
      </c>
      <c r="AV73" s="69">
        <v>5256</v>
      </c>
      <c r="AW73" s="69">
        <v>0.1666076599858384</v>
      </c>
      <c r="AX73" s="69">
        <v>0</v>
      </c>
      <c r="AY73" s="69">
        <v>0</v>
      </c>
      <c r="AZ73" s="69">
        <v>0</v>
      </c>
      <c r="BA73" s="69">
        <v>157177</v>
      </c>
      <c r="BB73" s="69">
        <v>0</v>
      </c>
      <c r="BC73" s="69">
        <v>-157177</v>
      </c>
      <c r="BD73" s="69">
        <v>0.25065720294426919</v>
      </c>
      <c r="BE73" s="69">
        <v>41.210540115364445</v>
      </c>
      <c r="BF73" s="69">
        <v>20.789459884635555</v>
      </c>
      <c r="BG73" s="69">
        <v>314354</v>
      </c>
      <c r="BH73" s="69">
        <v>0</v>
      </c>
      <c r="BI73" s="69">
        <v>-314354</v>
      </c>
      <c r="BJ73" s="69">
        <v>3.7876922727289943E-6</v>
      </c>
      <c r="BK73" s="69">
        <v>0</v>
      </c>
      <c r="BL73" s="69">
        <v>59.808599695585997</v>
      </c>
      <c r="BM73" s="69">
        <v>-59.808599695585997</v>
      </c>
      <c r="BN73" s="69">
        <v>0</v>
      </c>
      <c r="BO73" s="69">
        <v>1.2912519665309778</v>
      </c>
      <c r="BP73" s="69">
        <v>-1.2912519665309778</v>
      </c>
      <c r="BQ73" s="69">
        <v>1291.2519665309778</v>
      </c>
      <c r="BR73" s="69">
        <v>-1291.2519665309778</v>
      </c>
      <c r="BS73" s="69">
        <v>0</v>
      </c>
      <c r="BT73" s="69">
        <v>0</v>
      </c>
      <c r="BU73" s="69">
        <v>59.808599695585997</v>
      </c>
      <c r="BV73" s="69">
        <v>2.8892516656376769E-2</v>
      </c>
    </row>
    <row r="74" spans="1:74">
      <c r="A74" s="113" t="s">
        <v>1055</v>
      </c>
      <c r="B74" s="69" t="s">
        <v>184</v>
      </c>
      <c r="C74" s="69" t="s">
        <v>273</v>
      </c>
      <c r="D74" s="69" t="s">
        <v>412</v>
      </c>
      <c r="E74" s="69" t="s">
        <v>597</v>
      </c>
      <c r="F74" s="69">
        <v>0</v>
      </c>
      <c r="G74" s="69">
        <v>0</v>
      </c>
      <c r="H74" s="69">
        <v>62891</v>
      </c>
      <c r="I74" s="69">
        <v>1419</v>
      </c>
      <c r="J74" s="69">
        <v>951</v>
      </c>
      <c r="K74" s="69">
        <v>49456</v>
      </c>
      <c r="L74" s="69">
        <v>45465</v>
      </c>
      <c r="M74" s="69">
        <v>1072</v>
      </c>
      <c r="N74" s="69">
        <v>1</v>
      </c>
      <c r="O74" s="69">
        <v>0</v>
      </c>
      <c r="P74" s="69">
        <v>1271.6600000000001</v>
      </c>
      <c r="Q74" s="69">
        <v>19.53</v>
      </c>
      <c r="R74" s="69">
        <v>1886792</v>
      </c>
      <c r="S74" s="69">
        <v>0</v>
      </c>
      <c r="T74" s="69">
        <v>0</v>
      </c>
      <c r="U74" s="69">
        <v>0</v>
      </c>
      <c r="V74" s="69">
        <v>30432</v>
      </c>
      <c r="W74" s="69">
        <v>62</v>
      </c>
      <c r="X74" s="69">
        <v>0</v>
      </c>
      <c r="Y74" s="69">
        <v>0</v>
      </c>
      <c r="Z74" s="69">
        <v>0</v>
      </c>
      <c r="AA74" s="69">
        <v>0</v>
      </c>
      <c r="AB74" s="69">
        <v>0</v>
      </c>
      <c r="AC74" s="69">
        <v>0</v>
      </c>
      <c r="AD74" s="69">
        <v>0</v>
      </c>
      <c r="AE74" s="69">
        <v>0</v>
      </c>
      <c r="AF74" s="69">
        <v>377245</v>
      </c>
      <c r="AG74" s="69">
        <v>1509547</v>
      </c>
      <c r="AH74" s="69">
        <v>0</v>
      </c>
      <c r="AI74" s="69">
        <v>0</v>
      </c>
      <c r="AJ74" s="69">
        <v>2</v>
      </c>
      <c r="AK74" s="69">
        <v>-2</v>
      </c>
      <c r="AL74" s="69">
        <v>9047</v>
      </c>
      <c r="AM74" s="69">
        <v>5848</v>
      </c>
      <c r="AN74" s="69">
        <v>21385</v>
      </c>
      <c r="AO74" s="69">
        <v>2</v>
      </c>
      <c r="AP74" s="69">
        <v>-2</v>
      </c>
      <c r="AQ74" s="69">
        <v>313469</v>
      </c>
      <c r="AR74" s="69">
        <v>6328</v>
      </c>
      <c r="AS74" s="69">
        <v>288914</v>
      </c>
      <c r="AT74" s="69">
        <v>377245</v>
      </c>
      <c r="AU74" s="69">
        <v>0</v>
      </c>
      <c r="AV74" s="69">
        <v>6328</v>
      </c>
      <c r="AW74" s="69">
        <v>0.19993989798557552</v>
      </c>
      <c r="AX74" s="69">
        <v>0</v>
      </c>
      <c r="AY74" s="69">
        <v>0</v>
      </c>
      <c r="AZ74" s="69">
        <v>0</v>
      </c>
      <c r="BA74" s="69">
        <v>188622.5</v>
      </c>
      <c r="BB74" s="69">
        <v>0</v>
      </c>
      <c r="BC74" s="69">
        <v>-188622.5</v>
      </c>
      <c r="BD74" s="69">
        <v>0.29728575184016826</v>
      </c>
      <c r="BE74" s="69">
        <v>41.698353045208357</v>
      </c>
      <c r="BF74" s="69">
        <v>20.301646954791643</v>
      </c>
      <c r="BG74" s="69">
        <v>188622.5</v>
      </c>
      <c r="BH74" s="69">
        <v>0</v>
      </c>
      <c r="BI74" s="69">
        <v>-188622.5</v>
      </c>
      <c r="BJ74" s="69">
        <v>6.380216225527883E-6</v>
      </c>
      <c r="BK74" s="69">
        <v>0</v>
      </c>
      <c r="BL74" s="69">
        <v>59.615202275600502</v>
      </c>
      <c r="BM74" s="69">
        <v>-59.615202275600502</v>
      </c>
      <c r="BN74" s="69">
        <v>0</v>
      </c>
      <c r="BO74" s="69">
        <v>1.3057345784558727</v>
      </c>
      <c r="BP74" s="69">
        <v>-1.3057345784558727</v>
      </c>
      <c r="BQ74" s="69">
        <v>1305.7345784558727</v>
      </c>
      <c r="BR74" s="69">
        <v>-1305.7345784558727</v>
      </c>
      <c r="BS74" s="69">
        <v>0</v>
      </c>
      <c r="BT74" s="69">
        <v>0</v>
      </c>
      <c r="BU74" s="69">
        <v>59.615202275600502</v>
      </c>
      <c r="BV74" s="69">
        <v>2.8860908096175378E-2</v>
      </c>
    </row>
    <row r="75" spans="1:74">
      <c r="A75" s="113" t="s">
        <v>1056</v>
      </c>
      <c r="B75" s="69" t="s">
        <v>184</v>
      </c>
      <c r="C75" s="69" t="s">
        <v>273</v>
      </c>
      <c r="D75" s="69" t="s">
        <v>412</v>
      </c>
      <c r="E75" s="69" t="s">
        <v>597</v>
      </c>
      <c r="F75" s="69">
        <v>0</v>
      </c>
      <c r="G75" s="69">
        <v>0</v>
      </c>
      <c r="H75" s="69">
        <v>64614</v>
      </c>
      <c r="I75" s="69">
        <v>1391</v>
      </c>
      <c r="J75" s="69">
        <v>955</v>
      </c>
      <c r="K75" s="69">
        <v>45560</v>
      </c>
      <c r="L75" s="69">
        <v>41018</v>
      </c>
      <c r="M75" s="69">
        <v>1075</v>
      </c>
      <c r="N75" s="69">
        <v>0</v>
      </c>
      <c r="O75" s="69">
        <v>0</v>
      </c>
      <c r="P75" s="69">
        <v>1418.22</v>
      </c>
      <c r="Q75" s="69">
        <v>20.03</v>
      </c>
      <c r="R75" s="69">
        <v>1886792</v>
      </c>
      <c r="S75" s="69">
        <v>0</v>
      </c>
      <c r="T75" s="69">
        <v>0</v>
      </c>
      <c r="U75" s="69">
        <v>0</v>
      </c>
      <c r="V75" s="69">
        <v>30432</v>
      </c>
      <c r="W75" s="69">
        <v>62</v>
      </c>
      <c r="X75" s="69">
        <v>0</v>
      </c>
      <c r="Y75" s="69">
        <v>0</v>
      </c>
      <c r="Z75" s="69">
        <v>0</v>
      </c>
      <c r="AA75" s="69">
        <v>0</v>
      </c>
      <c r="AB75" s="69">
        <v>0</v>
      </c>
      <c r="AC75" s="69">
        <v>0</v>
      </c>
      <c r="AD75" s="69">
        <v>0</v>
      </c>
      <c r="AE75" s="69">
        <v>0</v>
      </c>
      <c r="AF75" s="69">
        <v>441859</v>
      </c>
      <c r="AG75" s="69">
        <v>1444933</v>
      </c>
      <c r="AH75" s="69">
        <v>0</v>
      </c>
      <c r="AI75" s="69">
        <v>0</v>
      </c>
      <c r="AJ75" s="69">
        <v>2</v>
      </c>
      <c r="AK75" s="69">
        <v>-2</v>
      </c>
      <c r="AL75" s="69">
        <v>10438</v>
      </c>
      <c r="AM75" s="69">
        <v>6803</v>
      </c>
      <c r="AN75" s="69">
        <v>19994</v>
      </c>
      <c r="AO75" s="69">
        <v>2</v>
      </c>
      <c r="AP75" s="69">
        <v>-2</v>
      </c>
      <c r="AQ75" s="69">
        <v>359029</v>
      </c>
      <c r="AR75" s="69">
        <v>7403</v>
      </c>
      <c r="AS75" s="69">
        <v>329932</v>
      </c>
      <c r="AT75" s="69">
        <v>441859</v>
      </c>
      <c r="AU75" s="69">
        <v>0</v>
      </c>
      <c r="AV75" s="69">
        <v>7403</v>
      </c>
      <c r="AW75" s="69">
        <v>0.23418532620447829</v>
      </c>
      <c r="AX75" s="69">
        <v>0</v>
      </c>
      <c r="AY75" s="69">
        <v>0</v>
      </c>
      <c r="AZ75" s="69">
        <v>0</v>
      </c>
      <c r="BA75" s="69">
        <v>220929.5</v>
      </c>
      <c r="BB75" s="69">
        <v>0</v>
      </c>
      <c r="BC75" s="69">
        <v>-220929.5</v>
      </c>
      <c r="BD75" s="69">
        <v>0.34299421661409041</v>
      </c>
      <c r="BE75" s="69">
        <v>42.331768538034105</v>
      </c>
      <c r="BF75" s="69">
        <v>19.668231461965895</v>
      </c>
      <c r="BG75" s="69">
        <v>220929.5</v>
      </c>
      <c r="BH75" s="69">
        <v>0</v>
      </c>
      <c r="BI75" s="69">
        <v>-220929.5</v>
      </c>
      <c r="BJ75" s="69">
        <v>5.570580649473998E-6</v>
      </c>
      <c r="BK75" s="69">
        <v>0</v>
      </c>
      <c r="BL75" s="69">
        <v>59.686478454680532</v>
      </c>
      <c r="BM75" s="69">
        <v>-59.686478454680532</v>
      </c>
      <c r="BN75" s="69">
        <v>0</v>
      </c>
      <c r="BO75" s="69">
        <v>1.3392426318150408</v>
      </c>
      <c r="BP75" s="69">
        <v>-1.3392426318150408</v>
      </c>
      <c r="BQ75" s="69">
        <v>1339.2426318150408</v>
      </c>
      <c r="BR75" s="69">
        <v>-1339.2426318150408</v>
      </c>
      <c r="BS75" s="69">
        <v>0</v>
      </c>
      <c r="BT75" s="69">
        <v>0</v>
      </c>
      <c r="BU75" s="69">
        <v>59.686478454680532</v>
      </c>
      <c r="BV75" s="69">
        <v>2.9072860409604794E-2</v>
      </c>
    </row>
    <row r="76" spans="1:74">
      <c r="A76" s="113" t="s">
        <v>1057</v>
      </c>
      <c r="B76" s="69" t="s">
        <v>184</v>
      </c>
      <c r="C76" s="69" t="s">
        <v>273</v>
      </c>
      <c r="D76" s="69" t="s">
        <v>412</v>
      </c>
      <c r="E76" s="69" t="s">
        <v>597</v>
      </c>
      <c r="F76" s="69">
        <v>0</v>
      </c>
      <c r="G76" s="69">
        <v>0</v>
      </c>
      <c r="H76" s="69">
        <v>67286</v>
      </c>
      <c r="I76" s="69">
        <v>1434</v>
      </c>
      <c r="J76" s="69">
        <v>1011</v>
      </c>
      <c r="K76" s="69">
        <v>47017</v>
      </c>
      <c r="L76" s="69">
        <v>41544</v>
      </c>
      <c r="M76" s="69">
        <v>1136</v>
      </c>
      <c r="N76" s="69">
        <v>1</v>
      </c>
      <c r="O76" s="69">
        <v>1</v>
      </c>
      <c r="P76" s="69">
        <v>1431.1</v>
      </c>
      <c r="Q76" s="69">
        <v>19.7</v>
      </c>
      <c r="R76" s="69">
        <v>1886792</v>
      </c>
      <c r="S76" s="69">
        <v>0</v>
      </c>
      <c r="T76" s="69">
        <v>0</v>
      </c>
      <c r="U76" s="69">
        <v>0</v>
      </c>
      <c r="V76" s="69">
        <v>30432</v>
      </c>
      <c r="W76" s="69">
        <v>62</v>
      </c>
      <c r="X76" s="69">
        <v>0</v>
      </c>
      <c r="Y76" s="69">
        <v>0</v>
      </c>
      <c r="Z76" s="69">
        <v>0</v>
      </c>
      <c r="AA76" s="69">
        <v>0</v>
      </c>
      <c r="AB76" s="69">
        <v>0</v>
      </c>
      <c r="AC76" s="69">
        <v>0</v>
      </c>
      <c r="AD76" s="69">
        <v>0</v>
      </c>
      <c r="AE76" s="69">
        <v>0</v>
      </c>
      <c r="AF76" s="69">
        <v>509145</v>
      </c>
      <c r="AG76" s="69">
        <v>1377647</v>
      </c>
      <c r="AH76" s="69">
        <v>0</v>
      </c>
      <c r="AI76" s="69">
        <v>0</v>
      </c>
      <c r="AJ76" s="69">
        <v>3</v>
      </c>
      <c r="AK76" s="69">
        <v>-3</v>
      </c>
      <c r="AL76" s="69">
        <v>11872</v>
      </c>
      <c r="AM76" s="69">
        <v>7814</v>
      </c>
      <c r="AN76" s="69">
        <v>18560</v>
      </c>
      <c r="AO76" s="69">
        <v>3</v>
      </c>
      <c r="AP76" s="69">
        <v>-3</v>
      </c>
      <c r="AQ76" s="69">
        <v>406046</v>
      </c>
      <c r="AR76" s="69">
        <v>8539</v>
      </c>
      <c r="AS76" s="69">
        <v>371476</v>
      </c>
      <c r="AT76" s="69">
        <v>509145</v>
      </c>
      <c r="AU76" s="69">
        <v>0</v>
      </c>
      <c r="AV76" s="69">
        <v>8539</v>
      </c>
      <c r="AW76" s="69">
        <v>0.26984691476325956</v>
      </c>
      <c r="AX76" s="69">
        <v>0</v>
      </c>
      <c r="AY76" s="69">
        <v>0</v>
      </c>
      <c r="AZ76" s="69">
        <v>0</v>
      </c>
      <c r="BA76" s="69">
        <v>169715</v>
      </c>
      <c r="BB76" s="69">
        <v>0</v>
      </c>
      <c r="BC76" s="69">
        <v>-169715</v>
      </c>
      <c r="BD76" s="69">
        <v>0.39011566771819139</v>
      </c>
      <c r="BE76" s="69">
        <v>42.88620283018868</v>
      </c>
      <c r="BF76" s="69">
        <v>19.11379716981132</v>
      </c>
      <c r="BG76" s="69">
        <v>169715</v>
      </c>
      <c r="BH76" s="69">
        <v>0</v>
      </c>
      <c r="BI76" s="69">
        <v>-169715</v>
      </c>
      <c r="BJ76" s="69">
        <v>7.3883254606620923E-6</v>
      </c>
      <c r="BK76" s="69">
        <v>0</v>
      </c>
      <c r="BL76" s="69">
        <v>59.625834406839211</v>
      </c>
      <c r="BM76" s="69">
        <v>-59.625834406839211</v>
      </c>
      <c r="BN76" s="69">
        <v>0</v>
      </c>
      <c r="BO76" s="69">
        <v>1.3705999849250019</v>
      </c>
      <c r="BP76" s="69">
        <v>-1.3705999849250019</v>
      </c>
      <c r="BQ76" s="69">
        <v>1370.599984925002</v>
      </c>
      <c r="BR76" s="69">
        <v>-1370.599984925002</v>
      </c>
      <c r="BS76" s="69">
        <v>0</v>
      </c>
      <c r="BT76" s="69">
        <v>0</v>
      </c>
      <c r="BU76" s="69">
        <v>59.625834406839211</v>
      </c>
      <c r="BV76" s="69">
        <v>2.9238066622993455E-2</v>
      </c>
    </row>
    <row r="77" spans="1:74">
      <c r="A77" s="113" t="s">
        <v>1058</v>
      </c>
      <c r="B77" s="69" t="s">
        <v>184</v>
      </c>
      <c r="C77" s="69" t="s">
        <v>273</v>
      </c>
      <c r="D77" s="69" t="s">
        <v>412</v>
      </c>
      <c r="E77" s="69" t="s">
        <v>597</v>
      </c>
      <c r="F77" s="69">
        <v>0</v>
      </c>
      <c r="G77" s="69">
        <v>0</v>
      </c>
      <c r="H77" s="69">
        <v>65726</v>
      </c>
      <c r="I77" s="69">
        <v>1243</v>
      </c>
      <c r="J77" s="69">
        <v>858</v>
      </c>
      <c r="K77" s="69">
        <v>45437</v>
      </c>
      <c r="L77" s="69">
        <v>40370</v>
      </c>
      <c r="M77" s="69">
        <v>891</v>
      </c>
      <c r="N77" s="69">
        <v>1</v>
      </c>
      <c r="O77" s="69">
        <v>0</v>
      </c>
      <c r="P77" s="69">
        <v>1446.53</v>
      </c>
      <c r="Q77" s="69">
        <v>24.57</v>
      </c>
      <c r="R77" s="69">
        <v>1886792</v>
      </c>
      <c r="S77" s="69">
        <v>0</v>
      </c>
      <c r="T77" s="69">
        <v>0</v>
      </c>
      <c r="U77" s="69">
        <v>0</v>
      </c>
      <c r="V77" s="69">
        <v>30432</v>
      </c>
      <c r="W77" s="69">
        <v>62</v>
      </c>
      <c r="X77" s="69">
        <v>0</v>
      </c>
      <c r="Y77" s="69">
        <v>0</v>
      </c>
      <c r="Z77" s="69">
        <v>0</v>
      </c>
      <c r="AA77" s="69">
        <v>0</v>
      </c>
      <c r="AB77" s="69">
        <v>0</v>
      </c>
      <c r="AC77" s="69">
        <v>0</v>
      </c>
      <c r="AD77" s="69">
        <v>0</v>
      </c>
      <c r="AE77" s="69">
        <v>0</v>
      </c>
      <c r="AF77" s="69">
        <v>574871</v>
      </c>
      <c r="AG77" s="69">
        <v>1311921</v>
      </c>
      <c r="AH77" s="69">
        <v>0</v>
      </c>
      <c r="AI77" s="69">
        <v>0</v>
      </c>
      <c r="AJ77" s="69">
        <v>3</v>
      </c>
      <c r="AK77" s="69">
        <v>-3</v>
      </c>
      <c r="AL77" s="69">
        <v>13115</v>
      </c>
      <c r="AM77" s="69">
        <v>8672</v>
      </c>
      <c r="AN77" s="69">
        <v>17317</v>
      </c>
      <c r="AO77" s="69">
        <v>4</v>
      </c>
      <c r="AP77" s="69">
        <v>-4</v>
      </c>
      <c r="AQ77" s="69">
        <v>451483</v>
      </c>
      <c r="AR77" s="69">
        <v>9430</v>
      </c>
      <c r="AS77" s="69">
        <v>411846</v>
      </c>
      <c r="AT77" s="69">
        <v>574871</v>
      </c>
      <c r="AU77" s="69">
        <v>0</v>
      </c>
      <c r="AV77" s="69">
        <v>9430</v>
      </c>
      <c r="AW77" s="69">
        <v>0.30468170312360876</v>
      </c>
      <c r="AX77" s="69">
        <v>0</v>
      </c>
      <c r="AY77" s="69">
        <v>0</v>
      </c>
      <c r="AZ77" s="69">
        <v>0</v>
      </c>
      <c r="BA77" s="69">
        <v>191623.66666666666</v>
      </c>
      <c r="BB77" s="69">
        <v>0</v>
      </c>
      <c r="BC77" s="69">
        <v>-191623.66666666666</v>
      </c>
      <c r="BD77" s="69">
        <v>0.43096083070452157</v>
      </c>
      <c r="BE77" s="69">
        <v>43.833091879527259</v>
      </c>
      <c r="BF77" s="69">
        <v>18.166908120472741</v>
      </c>
      <c r="BG77" s="69">
        <v>143717.75</v>
      </c>
      <c r="BH77" s="69">
        <v>0</v>
      </c>
      <c r="BI77" s="69">
        <v>-143717.75</v>
      </c>
      <c r="BJ77" s="69">
        <v>8.8596912840572063E-6</v>
      </c>
      <c r="BK77" s="69">
        <v>0</v>
      </c>
      <c r="BL77" s="69">
        <v>60.961930010604455</v>
      </c>
      <c r="BM77" s="69">
        <v>-60.961930010604455</v>
      </c>
      <c r="BN77" s="69">
        <v>0</v>
      </c>
      <c r="BO77" s="69">
        <v>1.3958397070749746</v>
      </c>
      <c r="BP77" s="69">
        <v>-1.3958397070749746</v>
      </c>
      <c r="BQ77" s="69">
        <v>1395.8397070749745</v>
      </c>
      <c r="BR77" s="69">
        <v>-1395.8397070749745</v>
      </c>
      <c r="BS77" s="69">
        <v>0</v>
      </c>
      <c r="BT77" s="69">
        <v>0</v>
      </c>
      <c r="BU77" s="69">
        <v>60.961930010604455</v>
      </c>
      <c r="BV77" s="69">
        <v>2.9048712797602568E-2</v>
      </c>
    </row>
    <row r="78" spans="1:74">
      <c r="A78" s="113" t="s">
        <v>1059</v>
      </c>
      <c r="B78" s="69" t="s">
        <v>184</v>
      </c>
      <c r="C78" s="69" t="s">
        <v>273</v>
      </c>
      <c r="D78" s="69" t="s">
        <v>412</v>
      </c>
      <c r="E78" s="69" t="s">
        <v>597</v>
      </c>
      <c r="F78" s="69">
        <v>0</v>
      </c>
      <c r="G78" s="69">
        <v>0</v>
      </c>
      <c r="H78" s="69">
        <v>64989</v>
      </c>
      <c r="I78" s="69">
        <v>1091</v>
      </c>
      <c r="J78" s="69">
        <v>810</v>
      </c>
      <c r="K78" s="69">
        <v>34960</v>
      </c>
      <c r="L78" s="69">
        <v>31039</v>
      </c>
      <c r="M78" s="69">
        <v>822</v>
      </c>
      <c r="N78" s="69">
        <v>0</v>
      </c>
      <c r="O78" s="69">
        <v>1</v>
      </c>
      <c r="P78" s="69">
        <v>1858.95</v>
      </c>
      <c r="Q78" s="69">
        <v>26.29</v>
      </c>
      <c r="R78" s="69">
        <v>1886792</v>
      </c>
      <c r="S78" s="69">
        <v>0</v>
      </c>
      <c r="T78" s="69">
        <v>0</v>
      </c>
      <c r="U78" s="69">
        <v>0</v>
      </c>
      <c r="V78" s="69">
        <v>30432</v>
      </c>
      <c r="W78" s="69">
        <v>62</v>
      </c>
      <c r="X78" s="69">
        <v>0</v>
      </c>
      <c r="Y78" s="69">
        <v>0</v>
      </c>
      <c r="Z78" s="69">
        <v>0</v>
      </c>
      <c r="AA78" s="69">
        <v>0</v>
      </c>
      <c r="AB78" s="69">
        <v>0</v>
      </c>
      <c r="AC78" s="69">
        <v>0</v>
      </c>
      <c r="AD78" s="69">
        <v>0</v>
      </c>
      <c r="AE78" s="69">
        <v>0</v>
      </c>
      <c r="AF78" s="69">
        <v>639860</v>
      </c>
      <c r="AG78" s="69">
        <v>1246932</v>
      </c>
      <c r="AH78" s="69">
        <v>0</v>
      </c>
      <c r="AI78" s="69">
        <v>0</v>
      </c>
      <c r="AJ78" s="69">
        <v>4</v>
      </c>
      <c r="AK78" s="69">
        <v>-4</v>
      </c>
      <c r="AL78" s="69">
        <v>14206</v>
      </c>
      <c r="AM78" s="69">
        <v>9482</v>
      </c>
      <c r="AN78" s="69">
        <v>16226</v>
      </c>
      <c r="AO78" s="69">
        <v>4</v>
      </c>
      <c r="AP78" s="69">
        <v>-4</v>
      </c>
      <c r="AQ78" s="69">
        <v>486443</v>
      </c>
      <c r="AR78" s="69">
        <v>10252</v>
      </c>
      <c r="AS78" s="69">
        <v>442885</v>
      </c>
      <c r="AT78" s="69">
        <v>639860</v>
      </c>
      <c r="AU78" s="69">
        <v>0</v>
      </c>
      <c r="AV78" s="69">
        <v>10252</v>
      </c>
      <c r="AW78" s="69">
        <v>0.33912588139021155</v>
      </c>
      <c r="AX78" s="69">
        <v>0</v>
      </c>
      <c r="AY78" s="69">
        <v>0</v>
      </c>
      <c r="AZ78" s="69">
        <v>0</v>
      </c>
      <c r="BA78" s="69">
        <v>159965</v>
      </c>
      <c r="BB78" s="69">
        <v>0</v>
      </c>
      <c r="BC78" s="69">
        <v>-159965</v>
      </c>
      <c r="BD78" s="69">
        <v>0.46681125131440587</v>
      </c>
      <c r="BE78" s="69">
        <v>45.041531747149094</v>
      </c>
      <c r="BF78" s="69">
        <v>16.958468252850906</v>
      </c>
      <c r="BG78" s="69">
        <v>159965</v>
      </c>
      <c r="BH78" s="69">
        <v>0</v>
      </c>
      <c r="BI78" s="69">
        <v>-159965</v>
      </c>
      <c r="BJ78" s="69">
        <v>8.2229572632353629E-6</v>
      </c>
      <c r="BK78" s="69">
        <v>0</v>
      </c>
      <c r="BL78" s="69">
        <v>62.413187670698399</v>
      </c>
      <c r="BM78" s="69">
        <v>-62.413187670698399</v>
      </c>
      <c r="BN78" s="69">
        <v>0</v>
      </c>
      <c r="BO78" s="69">
        <v>1.4447542815855132</v>
      </c>
      <c r="BP78" s="69">
        <v>-1.4447542815855132</v>
      </c>
      <c r="BQ78" s="69">
        <v>1444.7542815855131</v>
      </c>
      <c r="BR78" s="69">
        <v>-1444.7542815855131</v>
      </c>
      <c r="BS78" s="69">
        <v>0</v>
      </c>
      <c r="BT78" s="69">
        <v>0</v>
      </c>
      <c r="BU78" s="69">
        <v>62.413187670698399</v>
      </c>
      <c r="BV78" s="69">
        <v>2.9203832720380393E-2</v>
      </c>
    </row>
    <row r="79" spans="1:74">
      <c r="A79" s="113" t="s">
        <v>1031</v>
      </c>
      <c r="B79" s="69" t="s">
        <v>184</v>
      </c>
      <c r="C79" s="69" t="s">
        <v>273</v>
      </c>
      <c r="D79" s="69" t="s">
        <v>412</v>
      </c>
      <c r="E79" s="69" t="s">
        <v>597</v>
      </c>
      <c r="F79" s="69">
        <v>0</v>
      </c>
      <c r="G79" s="69">
        <v>0</v>
      </c>
      <c r="H79" s="69">
        <v>64653</v>
      </c>
      <c r="I79" s="69">
        <v>987</v>
      </c>
      <c r="J79" s="69">
        <v>691</v>
      </c>
      <c r="K79" s="69">
        <v>34561</v>
      </c>
      <c r="L79" s="69">
        <v>31926</v>
      </c>
      <c r="M79" s="69">
        <v>714</v>
      </c>
      <c r="N79" s="69">
        <v>0</v>
      </c>
      <c r="O79" s="69">
        <v>0</v>
      </c>
      <c r="P79" s="69">
        <v>1870.69</v>
      </c>
      <c r="Q79" s="69">
        <v>30.17</v>
      </c>
      <c r="R79" s="69">
        <v>1886792</v>
      </c>
      <c r="S79" s="69">
        <v>0</v>
      </c>
      <c r="T79" s="69">
        <v>0</v>
      </c>
      <c r="U79" s="69">
        <v>0</v>
      </c>
      <c r="V79" s="69">
        <v>30432</v>
      </c>
      <c r="W79" s="69">
        <v>62</v>
      </c>
      <c r="X79" s="69">
        <v>0</v>
      </c>
      <c r="Y79" s="69">
        <v>0</v>
      </c>
      <c r="Z79" s="69">
        <v>0</v>
      </c>
      <c r="AA79" s="69">
        <v>0</v>
      </c>
      <c r="AB79" s="69">
        <v>0</v>
      </c>
      <c r="AC79" s="69">
        <v>0</v>
      </c>
      <c r="AD79" s="69">
        <v>0</v>
      </c>
      <c r="AE79" s="69">
        <v>0</v>
      </c>
      <c r="AF79" s="69">
        <v>704513</v>
      </c>
      <c r="AG79" s="69">
        <v>1182279</v>
      </c>
      <c r="AH79" s="69">
        <v>0</v>
      </c>
      <c r="AI79" s="69">
        <v>0</v>
      </c>
      <c r="AJ79" s="69">
        <v>4</v>
      </c>
      <c r="AK79" s="69">
        <v>-4</v>
      </c>
      <c r="AL79" s="69">
        <v>15193</v>
      </c>
      <c r="AM79" s="69">
        <v>10173</v>
      </c>
      <c r="AN79" s="69">
        <v>15239</v>
      </c>
      <c r="AO79" s="69">
        <v>4</v>
      </c>
      <c r="AP79" s="69">
        <v>-4</v>
      </c>
      <c r="AQ79" s="69">
        <v>521004</v>
      </c>
      <c r="AR79" s="69">
        <v>10966</v>
      </c>
      <c r="AS79" s="69">
        <v>474811</v>
      </c>
      <c r="AT79" s="69">
        <v>704513</v>
      </c>
      <c r="AU79" s="69">
        <v>0</v>
      </c>
      <c r="AV79" s="69">
        <v>10966</v>
      </c>
      <c r="AW79" s="69">
        <v>0.37339197961407511</v>
      </c>
      <c r="AX79" s="69">
        <v>0</v>
      </c>
      <c r="AY79" s="69">
        <v>0</v>
      </c>
      <c r="AZ79" s="69">
        <v>0</v>
      </c>
      <c r="BA79" s="69">
        <v>176128.25</v>
      </c>
      <c r="BB79" s="69">
        <v>0</v>
      </c>
      <c r="BC79" s="69">
        <v>-176128.25</v>
      </c>
      <c r="BD79" s="69">
        <v>0.49924421661409041</v>
      </c>
      <c r="BE79" s="69">
        <v>46.370894490883963</v>
      </c>
      <c r="BF79" s="69">
        <v>15.629105509116037</v>
      </c>
      <c r="BG79" s="69">
        <v>176128.25</v>
      </c>
      <c r="BH79" s="69">
        <v>0</v>
      </c>
      <c r="BI79" s="69">
        <v>-176128.25</v>
      </c>
      <c r="BJ79" s="69">
        <v>7.6774842419635928E-6</v>
      </c>
      <c r="BK79" s="69">
        <v>0</v>
      </c>
      <c r="BL79" s="69">
        <v>64.245212474922482</v>
      </c>
      <c r="BM79" s="69">
        <v>-64.245212474922482</v>
      </c>
      <c r="BN79" s="69">
        <v>0</v>
      </c>
      <c r="BO79" s="69">
        <v>1.4837756496795567</v>
      </c>
      <c r="BP79" s="69">
        <v>-1.4837756496795567</v>
      </c>
      <c r="BQ79" s="69">
        <v>1483.7756496795566</v>
      </c>
      <c r="BR79" s="69">
        <v>-1483.7756496795566</v>
      </c>
      <c r="BS79" s="69">
        <v>0</v>
      </c>
      <c r="BT79" s="69">
        <v>0</v>
      </c>
      <c r="BU79" s="69">
        <v>64.245212474922482</v>
      </c>
      <c r="BV79" s="69">
        <v>2.9161004522038219E-2</v>
      </c>
    </row>
    <row r="80" spans="1:74">
      <c r="A80" s="113" t="s">
        <v>1032</v>
      </c>
      <c r="B80" s="69" t="s">
        <v>184</v>
      </c>
      <c r="C80" s="69" t="s">
        <v>273</v>
      </c>
      <c r="D80" s="69" t="s">
        <v>412</v>
      </c>
      <c r="E80" s="69" t="s">
        <v>597</v>
      </c>
      <c r="F80" s="69">
        <v>0</v>
      </c>
      <c r="G80" s="69">
        <v>0</v>
      </c>
      <c r="H80" s="69">
        <v>63890</v>
      </c>
      <c r="I80" s="69">
        <v>988</v>
      </c>
      <c r="J80" s="69">
        <v>675</v>
      </c>
      <c r="K80" s="69">
        <v>32219</v>
      </c>
      <c r="L80" s="69">
        <v>29046</v>
      </c>
      <c r="M80" s="69">
        <v>707</v>
      </c>
      <c r="N80" s="69">
        <v>0</v>
      </c>
      <c r="O80" s="69">
        <v>0</v>
      </c>
      <c r="P80" s="69">
        <v>1982.99</v>
      </c>
      <c r="Q80" s="69">
        <v>30.11</v>
      </c>
      <c r="R80" s="69">
        <v>1886792</v>
      </c>
      <c r="S80" s="69">
        <v>0</v>
      </c>
      <c r="T80" s="69">
        <v>0</v>
      </c>
      <c r="U80" s="69">
        <v>0</v>
      </c>
      <c r="V80" s="69">
        <v>30432</v>
      </c>
      <c r="W80" s="69">
        <v>62</v>
      </c>
      <c r="X80" s="69">
        <v>0</v>
      </c>
      <c r="Y80" s="69">
        <v>0</v>
      </c>
      <c r="Z80" s="69">
        <v>0</v>
      </c>
      <c r="AA80" s="69">
        <v>0</v>
      </c>
      <c r="AB80" s="69">
        <v>0</v>
      </c>
      <c r="AC80" s="69">
        <v>0</v>
      </c>
      <c r="AD80" s="69">
        <v>0</v>
      </c>
      <c r="AE80" s="69">
        <v>0</v>
      </c>
      <c r="AF80" s="69">
        <v>768403</v>
      </c>
      <c r="AG80" s="69">
        <v>1118389</v>
      </c>
      <c r="AH80" s="69">
        <v>0</v>
      </c>
      <c r="AI80" s="69">
        <v>0</v>
      </c>
      <c r="AJ80" s="69">
        <v>4</v>
      </c>
      <c r="AK80" s="69">
        <v>-4</v>
      </c>
      <c r="AL80" s="69">
        <v>16181</v>
      </c>
      <c r="AM80" s="69">
        <v>10848</v>
      </c>
      <c r="AN80" s="69">
        <v>14251</v>
      </c>
      <c r="AO80" s="69">
        <v>4</v>
      </c>
      <c r="AP80" s="69">
        <v>-4</v>
      </c>
      <c r="AQ80" s="69">
        <v>553223</v>
      </c>
      <c r="AR80" s="69">
        <v>11673</v>
      </c>
      <c r="AS80" s="69">
        <v>503857</v>
      </c>
      <c r="AT80" s="69">
        <v>768403</v>
      </c>
      <c r="AU80" s="69">
        <v>0</v>
      </c>
      <c r="AV80" s="69">
        <v>11673</v>
      </c>
      <c r="AW80" s="69">
        <v>0.40725368774088505</v>
      </c>
      <c r="AX80" s="69">
        <v>0</v>
      </c>
      <c r="AY80" s="69">
        <v>0</v>
      </c>
      <c r="AZ80" s="69">
        <v>0</v>
      </c>
      <c r="BA80" s="69">
        <v>192100.75</v>
      </c>
      <c r="BB80" s="69">
        <v>0</v>
      </c>
      <c r="BC80" s="69">
        <v>-192100.75</v>
      </c>
      <c r="BD80" s="69">
        <v>0.53171004206098849</v>
      </c>
      <c r="BE80" s="69">
        <v>47.487979729312158</v>
      </c>
      <c r="BF80" s="69">
        <v>14.512020270687842</v>
      </c>
      <c r="BG80" s="69">
        <v>192100.75</v>
      </c>
      <c r="BH80" s="69">
        <v>0</v>
      </c>
      <c r="BI80" s="69">
        <v>-192100.75</v>
      </c>
      <c r="BJ80" s="69">
        <v>7.2303573784893255E-6</v>
      </c>
      <c r="BK80" s="69">
        <v>0</v>
      </c>
      <c r="BL80" s="69">
        <v>65.827379422599165</v>
      </c>
      <c r="BM80" s="69">
        <v>-65.827379422599165</v>
      </c>
      <c r="BN80" s="69">
        <v>0</v>
      </c>
      <c r="BO80" s="69">
        <v>1.5250418273438693</v>
      </c>
      <c r="BP80" s="69">
        <v>-1.5250418273438693</v>
      </c>
      <c r="BQ80" s="69">
        <v>1525.0418273438693</v>
      </c>
      <c r="BR80" s="69">
        <v>-1525.0418273438693</v>
      </c>
      <c r="BS80" s="69">
        <v>0</v>
      </c>
      <c r="BT80" s="69">
        <v>0</v>
      </c>
      <c r="BU80" s="69">
        <v>65.827379422599165</v>
      </c>
      <c r="BV80" s="69">
        <v>2.9248603185333944E-2</v>
      </c>
    </row>
    <row r="81" spans="1:74">
      <c r="A81" s="113" t="s">
        <v>1033</v>
      </c>
      <c r="B81" s="69" t="s">
        <v>184</v>
      </c>
      <c r="C81" s="69" t="s">
        <v>273</v>
      </c>
      <c r="D81" s="69" t="s">
        <v>412</v>
      </c>
      <c r="E81" s="69" t="s">
        <v>597</v>
      </c>
      <c r="F81" s="69">
        <v>0</v>
      </c>
      <c r="G81" s="69">
        <v>0</v>
      </c>
      <c r="H81" s="69">
        <v>61353</v>
      </c>
      <c r="I81" s="69">
        <v>1022</v>
      </c>
      <c r="J81" s="69">
        <v>726</v>
      </c>
      <c r="K81" s="69">
        <v>32592</v>
      </c>
      <c r="L81" s="69">
        <v>29625</v>
      </c>
      <c r="M81" s="69">
        <v>740</v>
      </c>
      <c r="N81" s="69">
        <v>0</v>
      </c>
      <c r="O81" s="69">
        <v>0</v>
      </c>
      <c r="P81" s="69">
        <v>1882.46</v>
      </c>
      <c r="Q81" s="69">
        <v>27.61</v>
      </c>
      <c r="R81" s="69">
        <v>1886792</v>
      </c>
      <c r="S81" s="69">
        <v>0</v>
      </c>
      <c r="T81" s="69">
        <v>0</v>
      </c>
      <c r="U81" s="69">
        <v>0</v>
      </c>
      <c r="V81" s="69">
        <v>30432</v>
      </c>
      <c r="W81" s="69">
        <v>62</v>
      </c>
      <c r="X81" s="69">
        <v>0</v>
      </c>
      <c r="Y81" s="69">
        <v>0</v>
      </c>
      <c r="Z81" s="69">
        <v>0</v>
      </c>
      <c r="AA81" s="69">
        <v>0</v>
      </c>
      <c r="AB81" s="69">
        <v>0</v>
      </c>
      <c r="AC81" s="69">
        <v>0</v>
      </c>
      <c r="AD81" s="69">
        <v>0</v>
      </c>
      <c r="AE81" s="69">
        <v>0</v>
      </c>
      <c r="AF81" s="69">
        <v>829756</v>
      </c>
      <c r="AG81" s="69">
        <v>1057036</v>
      </c>
      <c r="AH81" s="69">
        <v>0</v>
      </c>
      <c r="AI81" s="69">
        <v>0</v>
      </c>
      <c r="AJ81" s="69">
        <v>4</v>
      </c>
      <c r="AK81" s="69">
        <v>-4</v>
      </c>
      <c r="AL81" s="69">
        <v>17203</v>
      </c>
      <c r="AM81" s="69">
        <v>11574</v>
      </c>
      <c r="AN81" s="69">
        <v>13229</v>
      </c>
      <c r="AO81" s="69">
        <v>4</v>
      </c>
      <c r="AP81" s="69">
        <v>-4</v>
      </c>
      <c r="AQ81" s="69">
        <v>585815</v>
      </c>
      <c r="AR81" s="69">
        <v>12413</v>
      </c>
      <c r="AS81" s="69">
        <v>533482</v>
      </c>
      <c r="AT81" s="69">
        <v>829756</v>
      </c>
      <c r="AU81" s="69">
        <v>0</v>
      </c>
      <c r="AV81" s="69">
        <v>12413</v>
      </c>
      <c r="AW81" s="69">
        <v>0.43977078554498855</v>
      </c>
      <c r="AX81" s="69">
        <v>0</v>
      </c>
      <c r="AY81" s="69">
        <v>0</v>
      </c>
      <c r="AZ81" s="69">
        <v>0</v>
      </c>
      <c r="BA81" s="69">
        <v>207439</v>
      </c>
      <c r="BB81" s="69">
        <v>0</v>
      </c>
      <c r="BC81" s="69">
        <v>-207439</v>
      </c>
      <c r="BD81" s="69">
        <v>0.56529311251314407</v>
      </c>
      <c r="BE81" s="69">
        <v>48.233215136894728</v>
      </c>
      <c r="BF81" s="69">
        <v>13.766784863105272</v>
      </c>
      <c r="BG81" s="69">
        <v>207439</v>
      </c>
      <c r="BH81" s="69">
        <v>0</v>
      </c>
      <c r="BI81" s="69">
        <v>-207439</v>
      </c>
      <c r="BJ81" s="69">
        <v>6.8280941935594004E-6</v>
      </c>
      <c r="BK81" s="69">
        <v>0</v>
      </c>
      <c r="BL81" s="69">
        <v>66.845726254732938</v>
      </c>
      <c r="BM81" s="69">
        <v>-66.845726254732938</v>
      </c>
      <c r="BN81" s="69">
        <v>0</v>
      </c>
      <c r="BO81" s="69">
        <v>1.5553589436944453</v>
      </c>
      <c r="BP81" s="69">
        <v>-1.5553589436944453</v>
      </c>
      <c r="BQ81" s="69">
        <v>1555.3589436944453</v>
      </c>
      <c r="BR81" s="69">
        <v>-1555.3589436944453</v>
      </c>
      <c r="BS81" s="69">
        <v>0</v>
      </c>
      <c r="BT81" s="69">
        <v>0</v>
      </c>
      <c r="BU81" s="69">
        <v>66.845726254732938</v>
      </c>
      <c r="BV81" s="69">
        <v>2.936592610295059E-2</v>
      </c>
    </row>
    <row r="82" spans="1:74">
      <c r="A82" s="113" t="s">
        <v>1034</v>
      </c>
      <c r="B82" s="69" t="s">
        <v>184</v>
      </c>
      <c r="C82" s="69" t="s">
        <v>273</v>
      </c>
      <c r="D82" s="69" t="s">
        <v>412</v>
      </c>
      <c r="E82" s="69" t="s">
        <v>597</v>
      </c>
      <c r="F82" s="69">
        <v>0</v>
      </c>
      <c r="G82" s="69">
        <v>0</v>
      </c>
      <c r="H82" s="69">
        <v>64311</v>
      </c>
      <c r="I82" s="69">
        <v>1038</v>
      </c>
      <c r="J82" s="69">
        <v>710</v>
      </c>
      <c r="K82" s="69">
        <v>32722</v>
      </c>
      <c r="L82" s="69">
        <v>29595</v>
      </c>
      <c r="M82" s="69">
        <v>733</v>
      </c>
      <c r="N82" s="69">
        <v>0</v>
      </c>
      <c r="O82" s="69">
        <v>0</v>
      </c>
      <c r="P82" s="69">
        <v>1965.37</v>
      </c>
      <c r="Q82" s="69">
        <v>29.23</v>
      </c>
      <c r="R82" s="69">
        <v>1886792</v>
      </c>
      <c r="S82" s="69">
        <v>0</v>
      </c>
      <c r="T82" s="69">
        <v>0</v>
      </c>
      <c r="U82" s="69">
        <v>0</v>
      </c>
      <c r="V82" s="69">
        <v>30432</v>
      </c>
      <c r="W82" s="69">
        <v>62</v>
      </c>
      <c r="X82" s="69">
        <v>0</v>
      </c>
      <c r="Y82" s="69">
        <v>0</v>
      </c>
      <c r="Z82" s="69">
        <v>0</v>
      </c>
      <c r="AA82" s="69">
        <v>0</v>
      </c>
      <c r="AB82" s="69">
        <v>0</v>
      </c>
      <c r="AC82" s="69">
        <v>0</v>
      </c>
      <c r="AD82" s="69">
        <v>0</v>
      </c>
      <c r="AE82" s="69">
        <v>0</v>
      </c>
      <c r="AF82" s="69">
        <v>894067</v>
      </c>
      <c r="AG82" s="69">
        <v>992725</v>
      </c>
      <c r="AH82" s="69">
        <v>0</v>
      </c>
      <c r="AI82" s="69">
        <v>0</v>
      </c>
      <c r="AJ82" s="69">
        <v>4</v>
      </c>
      <c r="AK82" s="69">
        <v>-4</v>
      </c>
      <c r="AL82" s="69">
        <v>18241</v>
      </c>
      <c r="AM82" s="69">
        <v>12284</v>
      </c>
      <c r="AN82" s="69">
        <v>12191</v>
      </c>
      <c r="AO82" s="69">
        <v>4</v>
      </c>
      <c r="AP82" s="69">
        <v>-4</v>
      </c>
      <c r="AQ82" s="69">
        <v>618537</v>
      </c>
      <c r="AR82" s="69">
        <v>13146</v>
      </c>
      <c r="AS82" s="69">
        <v>563077</v>
      </c>
      <c r="AT82" s="69">
        <v>894067</v>
      </c>
      <c r="AU82" s="69">
        <v>0</v>
      </c>
      <c r="AV82" s="69">
        <v>13146</v>
      </c>
      <c r="AW82" s="69">
        <v>0.47385562372534967</v>
      </c>
      <c r="AX82" s="69">
        <v>0</v>
      </c>
      <c r="AY82" s="69">
        <v>0</v>
      </c>
      <c r="AZ82" s="69">
        <v>0</v>
      </c>
      <c r="BA82" s="69">
        <v>223516.75</v>
      </c>
      <c r="BB82" s="69">
        <v>0</v>
      </c>
      <c r="BC82" s="69">
        <v>-223516.75</v>
      </c>
      <c r="BD82" s="69">
        <v>0.599401945320715</v>
      </c>
      <c r="BE82" s="69">
        <v>49.014143961405622</v>
      </c>
      <c r="BF82" s="69">
        <v>12.985856038594378</v>
      </c>
      <c r="BG82" s="69">
        <v>223516.75</v>
      </c>
      <c r="BH82" s="69">
        <v>0</v>
      </c>
      <c r="BI82" s="69">
        <v>-223516.75</v>
      </c>
      <c r="BJ82" s="69">
        <v>6.4668726365601413E-6</v>
      </c>
      <c r="BK82" s="69">
        <v>0</v>
      </c>
      <c r="BL82" s="69">
        <v>68.010573558496887</v>
      </c>
      <c r="BM82" s="69">
        <v>-68.010573558496887</v>
      </c>
      <c r="BN82" s="69">
        <v>0</v>
      </c>
      <c r="BO82" s="69">
        <v>1.5878236901880205</v>
      </c>
      <c r="BP82" s="69">
        <v>-1.5878236901880205</v>
      </c>
      <c r="BQ82" s="69">
        <v>1587.8236901880205</v>
      </c>
      <c r="BR82" s="69">
        <v>-1587.8236901880205</v>
      </c>
      <c r="BS82" s="69">
        <v>0</v>
      </c>
      <c r="BT82" s="69">
        <v>0</v>
      </c>
      <c r="BU82" s="69">
        <v>68.010573558496887</v>
      </c>
      <c r="BV82" s="69">
        <v>2.9490555940873384E-2</v>
      </c>
    </row>
    <row r="83" spans="1:74">
      <c r="A83" s="113" t="s">
        <v>1035</v>
      </c>
      <c r="B83" s="69" t="s">
        <v>184</v>
      </c>
      <c r="C83" s="69" t="s">
        <v>273</v>
      </c>
      <c r="D83" s="69" t="s">
        <v>412</v>
      </c>
      <c r="E83" s="69" t="s">
        <v>597</v>
      </c>
      <c r="F83" s="69">
        <v>0</v>
      </c>
      <c r="G83" s="69">
        <v>0</v>
      </c>
      <c r="H83" s="69">
        <v>68467</v>
      </c>
      <c r="I83" s="69">
        <v>1173</v>
      </c>
      <c r="J83" s="69">
        <v>738</v>
      </c>
      <c r="K83" s="69">
        <v>38307</v>
      </c>
      <c r="L83" s="69">
        <v>35105</v>
      </c>
      <c r="M83" s="69">
        <v>768</v>
      </c>
      <c r="N83" s="69">
        <v>1</v>
      </c>
      <c r="O83" s="69">
        <v>0</v>
      </c>
      <c r="P83" s="69">
        <v>1787.32</v>
      </c>
      <c r="Q83" s="69">
        <v>29.68</v>
      </c>
      <c r="R83" s="69">
        <v>1886792</v>
      </c>
      <c r="S83" s="69">
        <v>0</v>
      </c>
      <c r="T83" s="69">
        <v>0</v>
      </c>
      <c r="U83" s="69">
        <v>0</v>
      </c>
      <c r="V83" s="69">
        <v>30432</v>
      </c>
      <c r="W83" s="69">
        <v>62</v>
      </c>
      <c r="X83" s="69">
        <v>0</v>
      </c>
      <c r="Y83" s="69">
        <v>0</v>
      </c>
      <c r="Z83" s="69">
        <v>0</v>
      </c>
      <c r="AA83" s="69">
        <v>0</v>
      </c>
      <c r="AB83" s="69">
        <v>0</v>
      </c>
      <c r="AC83" s="69">
        <v>0</v>
      </c>
      <c r="AD83" s="69">
        <v>0</v>
      </c>
      <c r="AE83" s="69">
        <v>0</v>
      </c>
      <c r="AF83" s="69">
        <v>962534</v>
      </c>
      <c r="AG83" s="69">
        <v>924258</v>
      </c>
      <c r="AH83" s="69">
        <v>0</v>
      </c>
      <c r="AI83" s="69">
        <v>0</v>
      </c>
      <c r="AJ83" s="69">
        <v>4</v>
      </c>
      <c r="AK83" s="69">
        <v>-4</v>
      </c>
      <c r="AL83" s="69">
        <v>19414</v>
      </c>
      <c r="AM83" s="69">
        <v>13022</v>
      </c>
      <c r="AN83" s="69">
        <v>11018</v>
      </c>
      <c r="AO83" s="69">
        <v>5</v>
      </c>
      <c r="AP83" s="69">
        <v>-5</v>
      </c>
      <c r="AQ83" s="69">
        <v>656844</v>
      </c>
      <c r="AR83" s="69">
        <v>13914</v>
      </c>
      <c r="AS83" s="69">
        <v>598182</v>
      </c>
      <c r="AT83" s="69">
        <v>962534</v>
      </c>
      <c r="AU83" s="69">
        <v>0</v>
      </c>
      <c r="AV83" s="69">
        <v>13914</v>
      </c>
      <c r="AW83" s="69">
        <v>0.51014314243435421</v>
      </c>
      <c r="AX83" s="69">
        <v>0</v>
      </c>
      <c r="AY83" s="69">
        <v>0</v>
      </c>
      <c r="AZ83" s="69">
        <v>0</v>
      </c>
      <c r="BA83" s="69">
        <v>240633.5</v>
      </c>
      <c r="BB83" s="69">
        <v>0</v>
      </c>
      <c r="BC83" s="69">
        <v>-240633.5</v>
      </c>
      <c r="BD83" s="69">
        <v>0.63794689800210302</v>
      </c>
      <c r="BE83" s="69">
        <v>49.579375708251774</v>
      </c>
      <c r="BF83" s="69">
        <v>12.420624291748226</v>
      </c>
      <c r="BG83" s="69">
        <v>192506.8</v>
      </c>
      <c r="BH83" s="69">
        <v>0</v>
      </c>
      <c r="BI83" s="69">
        <v>-192506.8</v>
      </c>
      <c r="BJ83" s="69">
        <v>7.6121575290327685E-6</v>
      </c>
      <c r="BK83" s="69">
        <v>0</v>
      </c>
      <c r="BL83" s="69">
        <v>69.177375305447754</v>
      </c>
      <c r="BM83" s="69">
        <v>-69.177375305447754</v>
      </c>
      <c r="BN83" s="69">
        <v>0</v>
      </c>
      <c r="BO83" s="69">
        <v>1.609098903009452</v>
      </c>
      <c r="BP83" s="69">
        <v>-1.609098903009452</v>
      </c>
      <c r="BQ83" s="69">
        <v>1609.098903009452</v>
      </c>
      <c r="BR83" s="69">
        <v>-1609.098903009452</v>
      </c>
      <c r="BS83" s="69">
        <v>0</v>
      </c>
      <c r="BT83" s="69">
        <v>0</v>
      </c>
      <c r="BU83" s="69">
        <v>69.177375305447754</v>
      </c>
      <c r="BV83" s="69">
        <v>2.9556485253728434E-2</v>
      </c>
    </row>
    <row r="84" spans="1:74">
      <c r="A84" s="113" t="s">
        <v>1036</v>
      </c>
      <c r="B84" s="69" t="s">
        <v>184</v>
      </c>
      <c r="C84" s="69" t="s">
        <v>273</v>
      </c>
      <c r="D84" s="69" t="s">
        <v>412</v>
      </c>
      <c r="E84" s="69" t="s">
        <v>597</v>
      </c>
      <c r="F84" s="69">
        <v>0</v>
      </c>
      <c r="G84" s="69">
        <v>0</v>
      </c>
      <c r="H84" s="69">
        <v>65439</v>
      </c>
      <c r="I84" s="69">
        <v>1145</v>
      </c>
      <c r="J84" s="69">
        <v>751</v>
      </c>
      <c r="K84" s="69">
        <v>36533</v>
      </c>
      <c r="L84" s="69">
        <v>32285</v>
      </c>
      <c r="M84" s="69">
        <v>776</v>
      </c>
      <c r="N84" s="69">
        <v>0</v>
      </c>
      <c r="O84" s="69">
        <v>1</v>
      </c>
      <c r="P84" s="69">
        <v>1791.23</v>
      </c>
      <c r="Q84" s="69">
        <v>28.03</v>
      </c>
      <c r="R84" s="69">
        <v>1886792</v>
      </c>
      <c r="S84" s="69">
        <v>0</v>
      </c>
      <c r="T84" s="69">
        <v>0</v>
      </c>
      <c r="U84" s="69">
        <v>0</v>
      </c>
      <c r="V84" s="69">
        <v>30432</v>
      </c>
      <c r="W84" s="69">
        <v>62</v>
      </c>
      <c r="X84" s="69">
        <v>0</v>
      </c>
      <c r="Y84" s="69">
        <v>0</v>
      </c>
      <c r="Z84" s="69">
        <v>0</v>
      </c>
      <c r="AA84" s="69">
        <v>0</v>
      </c>
      <c r="AB84" s="69">
        <v>0</v>
      </c>
      <c r="AC84" s="69">
        <v>0</v>
      </c>
      <c r="AD84" s="69">
        <v>0</v>
      </c>
      <c r="AE84" s="69">
        <v>0</v>
      </c>
      <c r="AF84" s="69">
        <v>1027973</v>
      </c>
      <c r="AG84" s="69">
        <v>858819</v>
      </c>
      <c r="AH84" s="69">
        <v>0</v>
      </c>
      <c r="AI84" s="69">
        <v>0</v>
      </c>
      <c r="AJ84" s="69">
        <v>5</v>
      </c>
      <c r="AK84" s="69">
        <v>-5</v>
      </c>
      <c r="AL84" s="69">
        <v>20559</v>
      </c>
      <c r="AM84" s="69">
        <v>13773</v>
      </c>
      <c r="AN84" s="69">
        <v>9873</v>
      </c>
      <c r="AO84" s="69">
        <v>5</v>
      </c>
      <c r="AP84" s="69">
        <v>-5</v>
      </c>
      <c r="AQ84" s="69">
        <v>693377</v>
      </c>
      <c r="AR84" s="69">
        <v>14690</v>
      </c>
      <c r="AS84" s="69">
        <v>630467</v>
      </c>
      <c r="AT84" s="69">
        <v>1027973</v>
      </c>
      <c r="AU84" s="69">
        <v>0</v>
      </c>
      <c r="AV84" s="69">
        <v>14690</v>
      </c>
      <c r="AW84" s="69">
        <v>0.54482582075819697</v>
      </c>
      <c r="AX84" s="69">
        <v>0</v>
      </c>
      <c r="AY84" s="69">
        <v>0</v>
      </c>
      <c r="AZ84" s="69">
        <v>0</v>
      </c>
      <c r="BA84" s="69">
        <v>205594.6</v>
      </c>
      <c r="BB84" s="69">
        <v>0</v>
      </c>
      <c r="BC84" s="69">
        <v>-205594.6</v>
      </c>
      <c r="BD84" s="69">
        <v>0.67557176656151419</v>
      </c>
      <c r="BE84" s="69">
        <v>50.001118731455811</v>
      </c>
      <c r="BF84" s="69">
        <v>11.998881268544189</v>
      </c>
      <c r="BG84" s="69">
        <v>205594.6</v>
      </c>
      <c r="BH84" s="69">
        <v>0</v>
      </c>
      <c r="BI84" s="69">
        <v>-205594.6</v>
      </c>
      <c r="BJ84" s="69">
        <v>7.2110843019021401E-6</v>
      </c>
      <c r="BK84" s="69">
        <v>0</v>
      </c>
      <c r="BL84" s="69">
        <v>69.977739959155883</v>
      </c>
      <c r="BM84" s="69">
        <v>-69.977739959155883</v>
      </c>
      <c r="BN84" s="69">
        <v>0</v>
      </c>
      <c r="BO84" s="69">
        <v>1.6304945381756697</v>
      </c>
      <c r="BP84" s="69">
        <v>-1.6304945381756697</v>
      </c>
      <c r="BQ84" s="69">
        <v>1630.4945381756697</v>
      </c>
      <c r="BR84" s="69">
        <v>-1630.4945381756697</v>
      </c>
      <c r="BS84" s="69">
        <v>0</v>
      </c>
      <c r="BT84" s="69">
        <v>0</v>
      </c>
      <c r="BU84" s="69">
        <v>69.977739959155883</v>
      </c>
      <c r="BV84" s="69">
        <v>2.9650536432561218E-2</v>
      </c>
    </row>
    <row r="85" spans="1:74">
      <c r="A85" s="113" t="s">
        <v>1037</v>
      </c>
      <c r="B85" s="69" t="s">
        <v>184</v>
      </c>
      <c r="C85" s="69" t="s">
        <v>273</v>
      </c>
      <c r="D85" s="69" t="s">
        <v>412</v>
      </c>
      <c r="E85" s="69" t="s">
        <v>597</v>
      </c>
      <c r="F85" s="69">
        <v>0</v>
      </c>
      <c r="G85" s="69">
        <v>0</v>
      </c>
      <c r="H85" s="69">
        <v>61170</v>
      </c>
      <c r="I85" s="69">
        <v>1034</v>
      </c>
      <c r="J85" s="69">
        <v>716</v>
      </c>
      <c r="K85" s="69">
        <v>31999</v>
      </c>
      <c r="L85" s="69">
        <v>28839</v>
      </c>
      <c r="M85" s="69">
        <v>730</v>
      </c>
      <c r="N85" s="69">
        <v>0</v>
      </c>
      <c r="O85" s="69">
        <v>1</v>
      </c>
      <c r="P85" s="69">
        <v>1911.62</v>
      </c>
      <c r="Q85" s="69">
        <v>27.87</v>
      </c>
      <c r="R85" s="69">
        <v>1886792</v>
      </c>
      <c r="S85" s="69">
        <v>0</v>
      </c>
      <c r="T85" s="69">
        <v>0</v>
      </c>
      <c r="U85" s="69">
        <v>0</v>
      </c>
      <c r="V85" s="69">
        <v>30432</v>
      </c>
      <c r="W85" s="69">
        <v>62</v>
      </c>
      <c r="X85" s="69">
        <v>0</v>
      </c>
      <c r="Y85" s="69">
        <v>0</v>
      </c>
      <c r="Z85" s="69">
        <v>0</v>
      </c>
      <c r="AA85" s="69">
        <v>0</v>
      </c>
      <c r="AB85" s="69">
        <v>0</v>
      </c>
      <c r="AC85" s="69">
        <v>0</v>
      </c>
      <c r="AD85" s="69">
        <v>0</v>
      </c>
      <c r="AE85" s="69">
        <v>0</v>
      </c>
      <c r="AF85" s="69">
        <v>1089143</v>
      </c>
      <c r="AG85" s="69">
        <v>797649</v>
      </c>
      <c r="AH85" s="69">
        <v>0</v>
      </c>
      <c r="AI85" s="69">
        <v>0</v>
      </c>
      <c r="AJ85" s="69">
        <v>6</v>
      </c>
      <c r="AK85" s="69">
        <v>-6</v>
      </c>
      <c r="AL85" s="69">
        <v>21593</v>
      </c>
      <c r="AM85" s="69">
        <v>14489</v>
      </c>
      <c r="AN85" s="69">
        <v>8839</v>
      </c>
      <c r="AO85" s="69">
        <v>5</v>
      </c>
      <c r="AP85" s="69">
        <v>-5</v>
      </c>
      <c r="AQ85" s="69">
        <v>725376</v>
      </c>
      <c r="AR85" s="69">
        <v>15420</v>
      </c>
      <c r="AS85" s="69">
        <v>659306</v>
      </c>
      <c r="AT85" s="69">
        <v>1089143</v>
      </c>
      <c r="AU85" s="69">
        <v>0</v>
      </c>
      <c r="AV85" s="69">
        <v>15420</v>
      </c>
      <c r="AW85" s="69">
        <v>0.5772459285390229</v>
      </c>
      <c r="AX85" s="69">
        <v>0</v>
      </c>
      <c r="AY85" s="69">
        <v>0</v>
      </c>
      <c r="AZ85" s="69">
        <v>0</v>
      </c>
      <c r="BA85" s="69">
        <v>181523.83333333334</v>
      </c>
      <c r="BB85" s="69">
        <v>0</v>
      </c>
      <c r="BC85" s="69">
        <v>-181523.83333333334</v>
      </c>
      <c r="BD85" s="69">
        <v>0.70954915878023128</v>
      </c>
      <c r="BE85" s="69">
        <v>50.439633214467655</v>
      </c>
      <c r="BF85" s="69">
        <v>11.560366785532345</v>
      </c>
      <c r="BG85" s="69">
        <v>217828.6</v>
      </c>
      <c r="BH85" s="69">
        <v>0</v>
      </c>
      <c r="BI85" s="69">
        <v>-217828.6</v>
      </c>
      <c r="BJ85" s="69">
        <v>6.8929768837127232E-6</v>
      </c>
      <c r="BK85" s="69">
        <v>0</v>
      </c>
      <c r="BL85" s="69">
        <v>70.63184176394293</v>
      </c>
      <c r="BM85" s="69">
        <v>-70.63184176394293</v>
      </c>
      <c r="BN85" s="69">
        <v>0</v>
      </c>
      <c r="BO85" s="69">
        <v>1.6519537210339357</v>
      </c>
      <c r="BP85" s="69">
        <v>-1.6519537210339357</v>
      </c>
      <c r="BQ85" s="69">
        <v>1651.9537210339356</v>
      </c>
      <c r="BR85" s="69">
        <v>-1651.9537210339356</v>
      </c>
      <c r="BS85" s="69">
        <v>0</v>
      </c>
      <c r="BT85" s="69">
        <v>0</v>
      </c>
      <c r="BU85" s="69">
        <v>70.63184176394293</v>
      </c>
      <c r="BV85" s="69">
        <v>2.9768009970001764E-2</v>
      </c>
    </row>
    <row r="86" spans="1:74">
      <c r="A86" s="113" t="s">
        <v>1038</v>
      </c>
      <c r="B86" s="69" t="s">
        <v>184</v>
      </c>
      <c r="C86" s="69" t="s">
        <v>273</v>
      </c>
      <c r="D86" s="69" t="s">
        <v>412</v>
      </c>
      <c r="E86" s="69" t="s">
        <v>597</v>
      </c>
      <c r="F86" s="69">
        <v>0</v>
      </c>
      <c r="G86" s="69">
        <v>0</v>
      </c>
      <c r="H86" s="69">
        <v>62682</v>
      </c>
      <c r="I86" s="69">
        <v>957</v>
      </c>
      <c r="J86" s="69">
        <v>655</v>
      </c>
      <c r="K86" s="69">
        <v>31152</v>
      </c>
      <c r="L86" s="69">
        <v>28077</v>
      </c>
      <c r="M86" s="69">
        <v>671</v>
      </c>
      <c r="N86" s="69">
        <v>0</v>
      </c>
      <c r="O86" s="69">
        <v>0</v>
      </c>
      <c r="P86" s="69">
        <v>2012.13</v>
      </c>
      <c r="Q86" s="69">
        <v>31.11</v>
      </c>
      <c r="R86" s="69">
        <v>1886792</v>
      </c>
      <c r="S86" s="69">
        <v>0</v>
      </c>
      <c r="T86" s="69">
        <v>0</v>
      </c>
      <c r="U86" s="69">
        <v>0</v>
      </c>
      <c r="V86" s="69">
        <v>30432</v>
      </c>
      <c r="W86" s="69">
        <v>62</v>
      </c>
      <c r="X86" s="69">
        <v>0</v>
      </c>
      <c r="Y86" s="69">
        <v>0</v>
      </c>
      <c r="Z86" s="69">
        <v>0</v>
      </c>
      <c r="AA86" s="69">
        <v>0</v>
      </c>
      <c r="AB86" s="69">
        <v>0</v>
      </c>
      <c r="AC86" s="69">
        <v>0</v>
      </c>
      <c r="AD86" s="69">
        <v>0</v>
      </c>
      <c r="AE86" s="69">
        <v>0</v>
      </c>
      <c r="AF86" s="69">
        <v>1151825</v>
      </c>
      <c r="AG86" s="69">
        <v>734967</v>
      </c>
      <c r="AH86" s="69">
        <v>0</v>
      </c>
      <c r="AI86" s="69">
        <v>0</v>
      </c>
      <c r="AJ86" s="69">
        <v>6</v>
      </c>
      <c r="AK86" s="69">
        <v>-6</v>
      </c>
      <c r="AL86" s="69">
        <v>22550</v>
      </c>
      <c r="AM86" s="69">
        <v>15144</v>
      </c>
      <c r="AN86" s="69">
        <v>7882</v>
      </c>
      <c r="AO86" s="69">
        <v>5</v>
      </c>
      <c r="AP86" s="69">
        <v>-5</v>
      </c>
      <c r="AQ86" s="69">
        <v>756528</v>
      </c>
      <c r="AR86" s="69">
        <v>16091</v>
      </c>
      <c r="AS86" s="69">
        <v>687383</v>
      </c>
      <c r="AT86" s="69">
        <v>1151825</v>
      </c>
      <c r="AU86" s="69">
        <v>0</v>
      </c>
      <c r="AV86" s="69">
        <v>16091</v>
      </c>
      <c r="AW86" s="69">
        <v>0.61046739651217519</v>
      </c>
      <c r="AX86" s="69">
        <v>0</v>
      </c>
      <c r="AY86" s="69">
        <v>0</v>
      </c>
      <c r="AZ86" s="69">
        <v>0</v>
      </c>
      <c r="BA86" s="69">
        <v>191970.83333333334</v>
      </c>
      <c r="BB86" s="69">
        <v>0</v>
      </c>
      <c r="BC86" s="69">
        <v>-191970.83333333334</v>
      </c>
      <c r="BD86" s="69">
        <v>0.74099631966351209</v>
      </c>
      <c r="BE86" s="69">
        <v>51.078713968957871</v>
      </c>
      <c r="BF86" s="69">
        <v>10.921286031042129</v>
      </c>
      <c r="BG86" s="69">
        <v>230365</v>
      </c>
      <c r="BH86" s="69">
        <v>0</v>
      </c>
      <c r="BI86" s="69">
        <v>-230365</v>
      </c>
      <c r="BJ86" s="69">
        <v>6.6091407059619733E-6</v>
      </c>
      <c r="BK86" s="69">
        <v>0</v>
      </c>
      <c r="BL86" s="69">
        <v>71.581940215027032</v>
      </c>
      <c r="BM86" s="69">
        <v>-71.581940215027032</v>
      </c>
      <c r="BN86" s="69">
        <v>0</v>
      </c>
      <c r="BO86" s="69">
        <v>1.675666986236203</v>
      </c>
      <c r="BP86" s="69">
        <v>-1.675666986236203</v>
      </c>
      <c r="BQ86" s="69">
        <v>1675.666986236203</v>
      </c>
      <c r="BR86" s="69">
        <v>-1675.666986236203</v>
      </c>
      <c r="BS86" s="69">
        <v>0</v>
      </c>
      <c r="BT86" s="69">
        <v>0</v>
      </c>
      <c r="BU86" s="69">
        <v>71.581940215027032</v>
      </c>
      <c r="BV86" s="69">
        <v>2.98072245838885E-2</v>
      </c>
    </row>
    <row r="87" spans="1:74">
      <c r="A87" s="113" t="s">
        <v>1039</v>
      </c>
      <c r="B87" s="69" t="s">
        <v>184</v>
      </c>
      <c r="C87" s="69" t="s">
        <v>273</v>
      </c>
      <c r="D87" s="69" t="s">
        <v>412</v>
      </c>
      <c r="E87" s="69" t="s">
        <v>597</v>
      </c>
      <c r="F87" s="69">
        <v>0</v>
      </c>
      <c r="G87" s="69">
        <v>0</v>
      </c>
      <c r="H87" s="69">
        <v>61567</v>
      </c>
      <c r="I87" s="69">
        <v>947</v>
      </c>
      <c r="J87" s="69">
        <v>670</v>
      </c>
      <c r="K87" s="69">
        <v>30966</v>
      </c>
      <c r="L87" s="69">
        <v>28197</v>
      </c>
      <c r="M87" s="69">
        <v>687</v>
      </c>
      <c r="N87" s="69">
        <v>0</v>
      </c>
      <c r="O87" s="69">
        <v>1</v>
      </c>
      <c r="P87" s="69">
        <v>1988.21</v>
      </c>
      <c r="Q87" s="69">
        <v>29.74</v>
      </c>
      <c r="R87" s="69">
        <v>1886792</v>
      </c>
      <c r="S87" s="69">
        <v>0</v>
      </c>
      <c r="T87" s="69">
        <v>0</v>
      </c>
      <c r="U87" s="69">
        <v>0</v>
      </c>
      <c r="V87" s="69">
        <v>30432</v>
      </c>
      <c r="W87" s="69">
        <v>62</v>
      </c>
      <c r="X87" s="69">
        <v>0</v>
      </c>
      <c r="Y87" s="69">
        <v>0</v>
      </c>
      <c r="Z87" s="69">
        <v>0</v>
      </c>
      <c r="AA87" s="69">
        <v>0</v>
      </c>
      <c r="AB87" s="69">
        <v>0</v>
      </c>
      <c r="AC87" s="69">
        <v>0</v>
      </c>
      <c r="AD87" s="69">
        <v>0</v>
      </c>
      <c r="AE87" s="69">
        <v>0</v>
      </c>
      <c r="AF87" s="69">
        <v>1213392</v>
      </c>
      <c r="AG87" s="69">
        <v>673400</v>
      </c>
      <c r="AH87" s="69">
        <v>0</v>
      </c>
      <c r="AI87" s="69">
        <v>0</v>
      </c>
      <c r="AJ87" s="69">
        <v>7</v>
      </c>
      <c r="AK87" s="69">
        <v>-7</v>
      </c>
      <c r="AL87" s="69">
        <v>23497</v>
      </c>
      <c r="AM87" s="69">
        <v>15814</v>
      </c>
      <c r="AN87" s="69">
        <v>6935</v>
      </c>
      <c r="AO87" s="69">
        <v>5</v>
      </c>
      <c r="AP87" s="69">
        <v>-5</v>
      </c>
      <c r="AQ87" s="69">
        <v>787494</v>
      </c>
      <c r="AR87" s="69">
        <v>16778</v>
      </c>
      <c r="AS87" s="69">
        <v>715580</v>
      </c>
      <c r="AT87" s="69">
        <v>1213392</v>
      </c>
      <c r="AU87" s="69">
        <v>0</v>
      </c>
      <c r="AV87" s="69">
        <v>16778</v>
      </c>
      <c r="AW87" s="69">
        <v>0.64309791434349939</v>
      </c>
      <c r="AX87" s="69">
        <v>0</v>
      </c>
      <c r="AY87" s="69">
        <v>0</v>
      </c>
      <c r="AZ87" s="69">
        <v>0</v>
      </c>
      <c r="BA87" s="69">
        <v>173341.71428571429</v>
      </c>
      <c r="BB87" s="69">
        <v>0</v>
      </c>
      <c r="BC87" s="69">
        <v>-173341.71428571429</v>
      </c>
      <c r="BD87" s="69">
        <v>0.77211487907465826</v>
      </c>
      <c r="BE87" s="69">
        <v>51.640294505681574</v>
      </c>
      <c r="BF87" s="69">
        <v>10.359705494318426</v>
      </c>
      <c r="BG87" s="69">
        <v>242678.39999999999</v>
      </c>
      <c r="BH87" s="69">
        <v>0</v>
      </c>
      <c r="BI87" s="69">
        <v>-242678.39999999999</v>
      </c>
      <c r="BJ87" s="69">
        <v>6.3492547244804405E-6</v>
      </c>
      <c r="BK87" s="69">
        <v>0</v>
      </c>
      <c r="BL87" s="69">
        <v>72.32041959709143</v>
      </c>
      <c r="BM87" s="69">
        <v>-72.32041959709143</v>
      </c>
      <c r="BN87" s="69">
        <v>0</v>
      </c>
      <c r="BO87" s="69">
        <v>1.6956762346627909</v>
      </c>
      <c r="BP87" s="69">
        <v>-1.6956762346627909</v>
      </c>
      <c r="BQ87" s="69">
        <v>1695.6762346627909</v>
      </c>
      <c r="BR87" s="69">
        <v>-1695.6762346627909</v>
      </c>
      <c r="BS87" s="69">
        <v>0</v>
      </c>
      <c r="BT87" s="69">
        <v>0</v>
      </c>
      <c r="BU87" s="69">
        <v>72.32041959709143</v>
      </c>
      <c r="BV87" s="69">
        <v>2.9837687652223381E-2</v>
      </c>
    </row>
    <row r="88" spans="1:74">
      <c r="A88" s="113" t="s">
        <v>1040</v>
      </c>
      <c r="B88" s="69" t="s">
        <v>184</v>
      </c>
      <c r="C88" s="69" t="s">
        <v>273</v>
      </c>
      <c r="D88" s="69" t="s">
        <v>412</v>
      </c>
      <c r="E88" s="69" t="s">
        <v>597</v>
      </c>
      <c r="F88" s="69">
        <v>0</v>
      </c>
      <c r="G88" s="69">
        <v>0</v>
      </c>
      <c r="H88" s="69">
        <v>61987</v>
      </c>
      <c r="I88" s="69">
        <v>1080</v>
      </c>
      <c r="J88" s="69">
        <v>775</v>
      </c>
      <c r="K88" s="69">
        <v>30701</v>
      </c>
      <c r="L88" s="69">
        <v>27663</v>
      </c>
      <c r="M88" s="69">
        <v>800</v>
      </c>
      <c r="N88" s="69">
        <v>0</v>
      </c>
      <c r="O88" s="69">
        <v>0</v>
      </c>
      <c r="P88" s="69">
        <v>2019.05</v>
      </c>
      <c r="Q88" s="69">
        <v>25.81</v>
      </c>
      <c r="R88" s="69">
        <v>1886792</v>
      </c>
      <c r="S88" s="69">
        <v>0</v>
      </c>
      <c r="T88" s="69">
        <v>0</v>
      </c>
      <c r="U88" s="69">
        <v>0</v>
      </c>
      <c r="V88" s="69">
        <v>30432</v>
      </c>
      <c r="W88" s="69">
        <v>62</v>
      </c>
      <c r="X88" s="69">
        <v>0</v>
      </c>
      <c r="Y88" s="69">
        <v>0</v>
      </c>
      <c r="Z88" s="69">
        <v>0</v>
      </c>
      <c r="AA88" s="69">
        <v>0</v>
      </c>
      <c r="AB88" s="69">
        <v>0</v>
      </c>
      <c r="AC88" s="69">
        <v>0</v>
      </c>
      <c r="AD88" s="69">
        <v>0</v>
      </c>
      <c r="AE88" s="69">
        <v>0</v>
      </c>
      <c r="AF88" s="69">
        <v>1275379</v>
      </c>
      <c r="AG88" s="69">
        <v>611413</v>
      </c>
      <c r="AH88" s="69">
        <v>0</v>
      </c>
      <c r="AI88" s="69">
        <v>0</v>
      </c>
      <c r="AJ88" s="69">
        <v>7</v>
      </c>
      <c r="AK88" s="69">
        <v>-7</v>
      </c>
      <c r="AL88" s="69">
        <v>24577</v>
      </c>
      <c r="AM88" s="69">
        <v>16589</v>
      </c>
      <c r="AN88" s="69">
        <v>5855</v>
      </c>
      <c r="AO88" s="69">
        <v>5</v>
      </c>
      <c r="AP88" s="69">
        <v>-5</v>
      </c>
      <c r="AQ88" s="69">
        <v>818195</v>
      </c>
      <c r="AR88" s="69">
        <v>17578</v>
      </c>
      <c r="AS88" s="69">
        <v>743243</v>
      </c>
      <c r="AT88" s="69">
        <v>1275379</v>
      </c>
      <c r="AU88" s="69">
        <v>0</v>
      </c>
      <c r="AV88" s="69">
        <v>17578</v>
      </c>
      <c r="AW88" s="69">
        <v>0.67595103222824771</v>
      </c>
      <c r="AX88" s="69">
        <v>0</v>
      </c>
      <c r="AY88" s="69">
        <v>0</v>
      </c>
      <c r="AZ88" s="69">
        <v>0</v>
      </c>
      <c r="BA88" s="69">
        <v>182197</v>
      </c>
      <c r="BB88" s="69">
        <v>0</v>
      </c>
      <c r="BC88" s="69">
        <v>-182197</v>
      </c>
      <c r="BD88" s="69">
        <v>0.80760383806519453</v>
      </c>
      <c r="BE88" s="69">
        <v>51.893192822557673</v>
      </c>
      <c r="BF88" s="69">
        <v>10.106807177442327</v>
      </c>
      <c r="BG88" s="69">
        <v>255075.8</v>
      </c>
      <c r="BH88" s="69">
        <v>0</v>
      </c>
      <c r="BI88" s="69">
        <v>-255075.8</v>
      </c>
      <c r="BJ88" s="69">
        <v>6.1110126559072107E-6</v>
      </c>
      <c r="BK88" s="69">
        <v>0</v>
      </c>
      <c r="BL88" s="69">
        <v>72.555410171805661</v>
      </c>
      <c r="BM88" s="69">
        <v>-72.555410171805661</v>
      </c>
      <c r="BN88" s="69">
        <v>0</v>
      </c>
      <c r="BO88" s="69">
        <v>1.7159650343158295</v>
      </c>
      <c r="BP88" s="69">
        <v>-1.7159650343158295</v>
      </c>
      <c r="BQ88" s="69">
        <v>1715.9650343158294</v>
      </c>
      <c r="BR88" s="69">
        <v>-1715.9650343158294</v>
      </c>
      <c r="BS88" s="69">
        <v>0</v>
      </c>
      <c r="BT88" s="69">
        <v>0</v>
      </c>
      <c r="BU88" s="69">
        <v>72.555410171805661</v>
      </c>
      <c r="BV88" s="69">
        <v>3.0038071608846303E-2</v>
      </c>
    </row>
    <row r="89" spans="1:74">
      <c r="A89" s="113" t="s">
        <v>1041</v>
      </c>
      <c r="B89" s="69" t="s">
        <v>184</v>
      </c>
      <c r="C89" s="69" t="s">
        <v>273</v>
      </c>
      <c r="D89" s="69" t="s">
        <v>412</v>
      </c>
      <c r="E89" s="69" t="s">
        <v>597</v>
      </c>
      <c r="F89" s="69">
        <v>0</v>
      </c>
      <c r="G89" s="69">
        <v>0</v>
      </c>
      <c r="H89" s="69">
        <v>61399</v>
      </c>
      <c r="I89" s="69">
        <v>1055</v>
      </c>
      <c r="J89" s="69">
        <v>778</v>
      </c>
      <c r="K89" s="69">
        <v>34322</v>
      </c>
      <c r="L89" s="69">
        <v>31228</v>
      </c>
      <c r="M89" s="69">
        <v>796</v>
      </c>
      <c r="N89" s="69">
        <v>0</v>
      </c>
      <c r="O89" s="69">
        <v>0</v>
      </c>
      <c r="P89" s="69">
        <v>1788.91</v>
      </c>
      <c r="Q89" s="69">
        <v>25.71</v>
      </c>
      <c r="R89" s="69">
        <v>1886792</v>
      </c>
      <c r="S89" s="69">
        <v>0</v>
      </c>
      <c r="T89" s="69">
        <v>0</v>
      </c>
      <c r="U89" s="69">
        <v>0</v>
      </c>
      <c r="V89" s="69">
        <v>30432</v>
      </c>
      <c r="W89" s="69">
        <v>62</v>
      </c>
      <c r="X89" s="69">
        <v>0</v>
      </c>
      <c r="Y89" s="69">
        <v>0</v>
      </c>
      <c r="Z89" s="69">
        <v>0</v>
      </c>
      <c r="AA89" s="69">
        <v>0</v>
      </c>
      <c r="AB89" s="69">
        <v>0</v>
      </c>
      <c r="AC89" s="69">
        <v>0</v>
      </c>
      <c r="AD89" s="69">
        <v>0</v>
      </c>
      <c r="AE89" s="69">
        <v>0</v>
      </c>
      <c r="AF89" s="69">
        <v>1336778</v>
      </c>
      <c r="AG89" s="69">
        <v>550014</v>
      </c>
      <c r="AH89" s="69">
        <v>0</v>
      </c>
      <c r="AI89" s="69">
        <v>0</v>
      </c>
      <c r="AJ89" s="69">
        <v>7</v>
      </c>
      <c r="AK89" s="69">
        <v>-7</v>
      </c>
      <c r="AL89" s="69">
        <v>25632</v>
      </c>
      <c r="AM89" s="69">
        <v>17367</v>
      </c>
      <c r="AN89" s="69">
        <v>4800</v>
      </c>
      <c r="AO89" s="69">
        <v>5</v>
      </c>
      <c r="AP89" s="69">
        <v>-5</v>
      </c>
      <c r="AQ89" s="69">
        <v>852517</v>
      </c>
      <c r="AR89" s="69">
        <v>18374</v>
      </c>
      <c r="AS89" s="69">
        <v>774471</v>
      </c>
      <c r="AT89" s="69">
        <v>1336778</v>
      </c>
      <c r="AU89" s="69">
        <v>0</v>
      </c>
      <c r="AV89" s="69">
        <v>18374</v>
      </c>
      <c r="AW89" s="69">
        <v>0.70849251003820246</v>
      </c>
      <c r="AX89" s="69">
        <v>0</v>
      </c>
      <c r="AY89" s="69">
        <v>0</v>
      </c>
      <c r="AZ89" s="69">
        <v>0</v>
      </c>
      <c r="BA89" s="69">
        <v>190968.28571428571</v>
      </c>
      <c r="BB89" s="69">
        <v>0</v>
      </c>
      <c r="BC89" s="69">
        <v>-190968.28571428571</v>
      </c>
      <c r="BD89" s="69">
        <v>0.8422712933753943</v>
      </c>
      <c r="BE89" s="69">
        <v>52.152699750312109</v>
      </c>
      <c r="BF89" s="69">
        <v>9.8473002496878905</v>
      </c>
      <c r="BG89" s="69">
        <v>267355.59999999998</v>
      </c>
      <c r="BH89" s="69">
        <v>0</v>
      </c>
      <c r="BI89" s="69">
        <v>-267355.59999999998</v>
      </c>
      <c r="BJ89" s="69">
        <v>5.864985683569946E-6</v>
      </c>
      <c r="BK89" s="69">
        <v>0</v>
      </c>
      <c r="BL89" s="69">
        <v>72.753782518776532</v>
      </c>
      <c r="BM89" s="69">
        <v>-72.753782518776532</v>
      </c>
      <c r="BN89" s="69">
        <v>0</v>
      </c>
      <c r="BO89" s="69">
        <v>1.7260530090862021</v>
      </c>
      <c r="BP89" s="69">
        <v>-1.7260530090862021</v>
      </c>
      <c r="BQ89" s="69">
        <v>1726.0530090862021</v>
      </c>
      <c r="BR89" s="69">
        <v>-1726.0530090862021</v>
      </c>
      <c r="BS89" s="69">
        <v>0</v>
      </c>
      <c r="BT89" s="69">
        <v>0</v>
      </c>
      <c r="BU89" s="69">
        <v>72.753782518776532</v>
      </c>
      <c r="BV89" s="69">
        <v>3.0066262608252972E-2</v>
      </c>
    </row>
    <row r="90" spans="1:74">
      <c r="A90" s="113" t="s">
        <v>1042</v>
      </c>
      <c r="B90" s="69" t="s">
        <v>184</v>
      </c>
      <c r="C90" s="69" t="s">
        <v>273</v>
      </c>
      <c r="D90" s="69" t="s">
        <v>412</v>
      </c>
      <c r="E90" s="69" t="s">
        <v>597</v>
      </c>
      <c r="F90" s="69">
        <v>0</v>
      </c>
      <c r="G90" s="69">
        <v>0</v>
      </c>
      <c r="H90" s="69">
        <v>63833</v>
      </c>
      <c r="I90" s="69">
        <v>1155</v>
      </c>
      <c r="J90" s="69">
        <v>823</v>
      </c>
      <c r="K90" s="69">
        <v>36898</v>
      </c>
      <c r="L90" s="69">
        <v>33384</v>
      </c>
      <c r="M90" s="69">
        <v>851</v>
      </c>
      <c r="N90" s="69">
        <v>1</v>
      </c>
      <c r="O90" s="69">
        <v>0</v>
      </c>
      <c r="P90" s="69">
        <v>1729.99</v>
      </c>
      <c r="Q90" s="69">
        <v>24.97</v>
      </c>
      <c r="R90" s="69">
        <v>1886792</v>
      </c>
      <c r="S90" s="69">
        <v>0</v>
      </c>
      <c r="T90" s="69">
        <v>0</v>
      </c>
      <c r="U90" s="69">
        <v>0</v>
      </c>
      <c r="V90" s="69">
        <v>30432</v>
      </c>
      <c r="W90" s="69">
        <v>62</v>
      </c>
      <c r="X90" s="69">
        <v>0</v>
      </c>
      <c r="Y90" s="69">
        <v>0</v>
      </c>
      <c r="Z90" s="69">
        <v>0</v>
      </c>
      <c r="AA90" s="69">
        <v>0</v>
      </c>
      <c r="AB90" s="69">
        <v>0</v>
      </c>
      <c r="AC90" s="69">
        <v>0</v>
      </c>
      <c r="AD90" s="69">
        <v>0</v>
      </c>
      <c r="AE90" s="69">
        <v>0</v>
      </c>
      <c r="AF90" s="69">
        <v>1400611</v>
      </c>
      <c r="AG90" s="69">
        <v>486181</v>
      </c>
      <c r="AH90" s="69">
        <v>0</v>
      </c>
      <c r="AI90" s="69">
        <v>0</v>
      </c>
      <c r="AJ90" s="69">
        <v>7</v>
      </c>
      <c r="AK90" s="69">
        <v>-7</v>
      </c>
      <c r="AL90" s="69">
        <v>26787</v>
      </c>
      <c r="AM90" s="69">
        <v>18190</v>
      </c>
      <c r="AN90" s="69">
        <v>3645</v>
      </c>
      <c r="AO90" s="69">
        <v>6</v>
      </c>
      <c r="AP90" s="69">
        <v>-6</v>
      </c>
      <c r="AQ90" s="69">
        <v>889415</v>
      </c>
      <c r="AR90" s="69">
        <v>19225</v>
      </c>
      <c r="AS90" s="69">
        <v>807855</v>
      </c>
      <c r="AT90" s="69">
        <v>1400611</v>
      </c>
      <c r="AU90" s="69">
        <v>0</v>
      </c>
      <c r="AV90" s="69">
        <v>19225</v>
      </c>
      <c r="AW90" s="69">
        <v>0.74232400815776201</v>
      </c>
      <c r="AX90" s="69">
        <v>0</v>
      </c>
      <c r="AY90" s="69">
        <v>0</v>
      </c>
      <c r="AZ90" s="69">
        <v>0</v>
      </c>
      <c r="BA90" s="69">
        <v>200087.28571428571</v>
      </c>
      <c r="BB90" s="69">
        <v>0</v>
      </c>
      <c r="BC90" s="69">
        <v>-200087.28571428571</v>
      </c>
      <c r="BD90" s="69">
        <v>0.88022476340694011</v>
      </c>
      <c r="BE90" s="69">
        <v>52.28696755889051</v>
      </c>
      <c r="BF90" s="69">
        <v>9.7130324411094904</v>
      </c>
      <c r="BG90" s="69">
        <v>233435.16666666666</v>
      </c>
      <c r="BH90" s="69">
        <v>0</v>
      </c>
      <c r="BI90" s="69">
        <v>-233435.16666666666</v>
      </c>
      <c r="BJ90" s="69">
        <v>6.7460072069843662E-6</v>
      </c>
      <c r="BK90" s="69">
        <v>0</v>
      </c>
      <c r="BL90" s="69">
        <v>72.853628088426532</v>
      </c>
      <c r="BM90" s="69">
        <v>-72.853628088426532</v>
      </c>
      <c r="BN90" s="69">
        <v>0</v>
      </c>
      <c r="BO90" s="69">
        <v>1.7337405846346188</v>
      </c>
      <c r="BP90" s="69">
        <v>-1.7337405846346188</v>
      </c>
      <c r="BQ90" s="69">
        <v>1733.7405846346187</v>
      </c>
      <c r="BR90" s="69">
        <v>-1733.7405846346187</v>
      </c>
      <c r="BS90" s="69">
        <v>0</v>
      </c>
      <c r="BT90" s="69">
        <v>0</v>
      </c>
      <c r="BU90" s="69">
        <v>72.853628088426532</v>
      </c>
      <c r="BV90" s="69">
        <v>3.0117549175581702E-2</v>
      </c>
    </row>
    <row r="91" spans="1:74">
      <c r="A91" s="113" t="s">
        <v>1043</v>
      </c>
      <c r="B91" s="69" t="s">
        <v>184</v>
      </c>
      <c r="C91" s="69" t="s">
        <v>273</v>
      </c>
      <c r="D91" s="69" t="s">
        <v>412</v>
      </c>
      <c r="E91" s="69" t="s">
        <v>597</v>
      </c>
      <c r="F91" s="69">
        <v>0</v>
      </c>
      <c r="G91" s="69">
        <v>0</v>
      </c>
      <c r="H91" s="69">
        <v>65955</v>
      </c>
      <c r="I91" s="69">
        <v>1157</v>
      </c>
      <c r="J91" s="69">
        <v>802</v>
      </c>
      <c r="K91" s="69">
        <v>42600</v>
      </c>
      <c r="L91" s="69">
        <v>38546</v>
      </c>
      <c r="M91" s="69">
        <v>821</v>
      </c>
      <c r="N91" s="69">
        <v>0</v>
      </c>
      <c r="O91" s="69">
        <v>1</v>
      </c>
      <c r="P91" s="69">
        <v>1548.24</v>
      </c>
      <c r="Q91" s="69">
        <v>26.72</v>
      </c>
      <c r="R91" s="69">
        <v>1886792</v>
      </c>
      <c r="S91" s="69">
        <v>0</v>
      </c>
      <c r="T91" s="69">
        <v>0</v>
      </c>
      <c r="U91" s="69">
        <v>0</v>
      </c>
      <c r="V91" s="69">
        <v>30432</v>
      </c>
      <c r="W91" s="69">
        <v>62</v>
      </c>
      <c r="X91" s="69">
        <v>0</v>
      </c>
      <c r="Y91" s="69">
        <v>0</v>
      </c>
      <c r="Z91" s="69">
        <v>0</v>
      </c>
      <c r="AA91" s="69">
        <v>0</v>
      </c>
      <c r="AB91" s="69">
        <v>0</v>
      </c>
      <c r="AC91" s="69">
        <v>0</v>
      </c>
      <c r="AD91" s="69">
        <v>0</v>
      </c>
      <c r="AE91" s="69">
        <v>0</v>
      </c>
      <c r="AF91" s="69">
        <v>1466566</v>
      </c>
      <c r="AG91" s="69">
        <v>420226</v>
      </c>
      <c r="AH91" s="69">
        <v>0</v>
      </c>
      <c r="AI91" s="69">
        <v>0</v>
      </c>
      <c r="AJ91" s="69">
        <v>8</v>
      </c>
      <c r="AK91" s="69">
        <v>-8</v>
      </c>
      <c r="AL91" s="69">
        <v>27944</v>
      </c>
      <c r="AM91" s="69">
        <v>18992</v>
      </c>
      <c r="AN91" s="69">
        <v>2488</v>
      </c>
      <c r="AO91" s="69">
        <v>6</v>
      </c>
      <c r="AP91" s="69">
        <v>-6</v>
      </c>
      <c r="AQ91" s="69">
        <v>932015</v>
      </c>
      <c r="AR91" s="69">
        <v>20046</v>
      </c>
      <c r="AS91" s="69">
        <v>846401</v>
      </c>
      <c r="AT91" s="69">
        <v>1466566</v>
      </c>
      <c r="AU91" s="69">
        <v>0</v>
      </c>
      <c r="AV91" s="69">
        <v>20046</v>
      </c>
      <c r="AW91" s="69">
        <v>0.77728016654723997</v>
      </c>
      <c r="AX91" s="69">
        <v>0</v>
      </c>
      <c r="AY91" s="69">
        <v>0</v>
      </c>
      <c r="AZ91" s="69">
        <v>0</v>
      </c>
      <c r="BA91" s="69">
        <v>183320.75</v>
      </c>
      <c r="BB91" s="69">
        <v>0</v>
      </c>
      <c r="BC91" s="69">
        <v>-183320.75</v>
      </c>
      <c r="BD91" s="69">
        <v>0.91824395373291268</v>
      </c>
      <c r="BE91" s="69">
        <v>52.482321786430006</v>
      </c>
      <c r="BF91" s="69">
        <v>9.5176782135699938</v>
      </c>
      <c r="BG91" s="69">
        <v>244427.66666666666</v>
      </c>
      <c r="BH91" s="69">
        <v>0</v>
      </c>
      <c r="BI91" s="69">
        <v>-244427.66666666666</v>
      </c>
      <c r="BJ91" s="69">
        <v>6.4376646298611078E-6</v>
      </c>
      <c r="BK91" s="69">
        <v>0</v>
      </c>
      <c r="BL91" s="69">
        <v>73.160031926568891</v>
      </c>
      <c r="BM91" s="69">
        <v>-73.160031926568891</v>
      </c>
      <c r="BN91" s="69">
        <v>0</v>
      </c>
      <c r="BO91" s="69">
        <v>1.7327082553068818</v>
      </c>
      <c r="BP91" s="69">
        <v>-1.7327082553068818</v>
      </c>
      <c r="BQ91" s="69">
        <v>1732.7082553068817</v>
      </c>
      <c r="BR91" s="69">
        <v>-1732.7082553068817</v>
      </c>
      <c r="BS91" s="69">
        <v>0</v>
      </c>
      <c r="BT91" s="69">
        <v>0</v>
      </c>
      <c r="BU91" s="69">
        <v>73.160031926568891</v>
      </c>
      <c r="BV91" s="69">
        <v>2.998235006947313E-2</v>
      </c>
    </row>
    <row r="92" spans="1:74">
      <c r="A92" s="113" t="s">
        <v>1044</v>
      </c>
      <c r="B92" s="69" t="s">
        <v>184</v>
      </c>
      <c r="C92" s="69" t="s">
        <v>273</v>
      </c>
      <c r="D92" s="69" t="s">
        <v>412</v>
      </c>
      <c r="E92" s="69" t="s">
        <v>597</v>
      </c>
      <c r="F92" s="69">
        <v>0</v>
      </c>
      <c r="G92" s="69">
        <v>0</v>
      </c>
      <c r="H92" s="69">
        <v>61952</v>
      </c>
      <c r="I92" s="69">
        <v>1119</v>
      </c>
      <c r="J92" s="69">
        <v>756</v>
      </c>
      <c r="K92" s="69">
        <v>35447</v>
      </c>
      <c r="L92" s="69">
        <v>31855</v>
      </c>
      <c r="M92" s="69">
        <v>779</v>
      </c>
      <c r="N92" s="69">
        <v>0</v>
      </c>
      <c r="O92" s="69">
        <v>0</v>
      </c>
      <c r="P92" s="69">
        <v>1747.74</v>
      </c>
      <c r="Q92" s="69">
        <v>26.51</v>
      </c>
      <c r="R92" s="69">
        <v>1886792</v>
      </c>
      <c r="S92" s="69">
        <v>0</v>
      </c>
      <c r="T92" s="69">
        <v>0</v>
      </c>
      <c r="U92" s="69">
        <v>0</v>
      </c>
      <c r="V92" s="69">
        <v>30432</v>
      </c>
      <c r="W92" s="69">
        <v>62</v>
      </c>
      <c r="X92" s="69">
        <v>0</v>
      </c>
      <c r="Y92" s="69">
        <v>0</v>
      </c>
      <c r="Z92" s="69">
        <v>0</v>
      </c>
      <c r="AA92" s="69">
        <v>0</v>
      </c>
      <c r="AB92" s="69">
        <v>0</v>
      </c>
      <c r="AC92" s="69">
        <v>0</v>
      </c>
      <c r="AD92" s="69">
        <v>0</v>
      </c>
      <c r="AE92" s="69">
        <v>0</v>
      </c>
      <c r="AF92" s="69">
        <v>1528518</v>
      </c>
      <c r="AG92" s="69">
        <v>358274</v>
      </c>
      <c r="AH92" s="69">
        <v>0</v>
      </c>
      <c r="AI92" s="69">
        <v>0</v>
      </c>
      <c r="AJ92" s="69">
        <v>8</v>
      </c>
      <c r="AK92" s="69">
        <v>-8</v>
      </c>
      <c r="AL92" s="69">
        <v>29063</v>
      </c>
      <c r="AM92" s="69">
        <v>19748</v>
      </c>
      <c r="AN92" s="69">
        <v>1369</v>
      </c>
      <c r="AO92" s="69">
        <v>6</v>
      </c>
      <c r="AP92" s="69">
        <v>-6</v>
      </c>
      <c r="AQ92" s="69">
        <v>967462</v>
      </c>
      <c r="AR92" s="69">
        <v>20825</v>
      </c>
      <c r="AS92" s="69">
        <v>878256</v>
      </c>
      <c r="AT92" s="69">
        <v>1528518</v>
      </c>
      <c r="AU92" s="69">
        <v>0</v>
      </c>
      <c r="AV92" s="69">
        <v>20825</v>
      </c>
      <c r="AW92" s="69">
        <v>0.81011473442753623</v>
      </c>
      <c r="AX92" s="69">
        <v>0</v>
      </c>
      <c r="AY92" s="69">
        <v>0</v>
      </c>
      <c r="AZ92" s="69">
        <v>0</v>
      </c>
      <c r="BA92" s="69">
        <v>191064.75</v>
      </c>
      <c r="BB92" s="69">
        <v>0</v>
      </c>
      <c r="BC92" s="69">
        <v>-191064.75</v>
      </c>
      <c r="BD92" s="69">
        <v>0.95501445846477395</v>
      </c>
      <c r="BE92" s="69">
        <v>52.593262911605819</v>
      </c>
      <c r="BF92" s="69">
        <v>9.4067370883941805</v>
      </c>
      <c r="BG92" s="69">
        <v>254753</v>
      </c>
      <c r="BH92" s="69">
        <v>0</v>
      </c>
      <c r="BI92" s="69">
        <v>-254753</v>
      </c>
      <c r="BJ92" s="69">
        <v>6.2017939722697116E-6</v>
      </c>
      <c r="BK92" s="69">
        <v>0</v>
      </c>
      <c r="BL92" s="69">
        <v>73.398223289315723</v>
      </c>
      <c r="BM92" s="69">
        <v>-73.398223289315723</v>
      </c>
      <c r="BN92" s="69">
        <v>0</v>
      </c>
      <c r="BO92" s="69">
        <v>1.7404014319287315</v>
      </c>
      <c r="BP92" s="69">
        <v>-1.7404014319287315</v>
      </c>
      <c r="BQ92" s="69">
        <v>1740.4014319287314</v>
      </c>
      <c r="BR92" s="69">
        <v>-1740.4014319287314</v>
      </c>
      <c r="BS92" s="69">
        <v>0</v>
      </c>
      <c r="BT92" s="69">
        <v>0</v>
      </c>
      <c r="BU92" s="69">
        <v>73.398223289315723</v>
      </c>
      <c r="BV92" s="69">
        <v>3.0040456369345773E-2</v>
      </c>
    </row>
    <row r="93" spans="1:74">
      <c r="A93" s="113" t="s">
        <v>1045</v>
      </c>
      <c r="B93" s="69" t="s">
        <v>184</v>
      </c>
      <c r="C93" s="69" t="s">
        <v>273</v>
      </c>
      <c r="D93" s="69" t="s">
        <v>412</v>
      </c>
      <c r="E93" s="69" t="s">
        <v>597</v>
      </c>
      <c r="F93" s="69">
        <v>0</v>
      </c>
      <c r="G93" s="69">
        <v>0</v>
      </c>
      <c r="H93" s="69">
        <v>60777</v>
      </c>
      <c r="I93" s="69">
        <v>1116</v>
      </c>
      <c r="J93" s="69">
        <v>753</v>
      </c>
      <c r="K93" s="69">
        <v>37379</v>
      </c>
      <c r="L93" s="69">
        <v>33606</v>
      </c>
      <c r="M93" s="69">
        <v>766</v>
      </c>
      <c r="N93" s="69">
        <v>1</v>
      </c>
      <c r="O93" s="69">
        <v>0</v>
      </c>
      <c r="P93" s="69">
        <v>1625.97</v>
      </c>
      <c r="Q93" s="69">
        <v>26.38</v>
      </c>
      <c r="R93" s="69">
        <v>1886792</v>
      </c>
      <c r="S93" s="69">
        <v>0</v>
      </c>
      <c r="T93" s="69">
        <v>0</v>
      </c>
      <c r="U93" s="69">
        <v>0</v>
      </c>
      <c r="V93" s="69">
        <v>30432</v>
      </c>
      <c r="W93" s="69">
        <v>62</v>
      </c>
      <c r="X93" s="69">
        <v>0</v>
      </c>
      <c r="Y93" s="69">
        <v>0</v>
      </c>
      <c r="Z93" s="69">
        <v>0</v>
      </c>
      <c r="AA93" s="69">
        <v>0</v>
      </c>
      <c r="AB93" s="69">
        <v>0</v>
      </c>
      <c r="AC93" s="69">
        <v>0</v>
      </c>
      <c r="AD93" s="69">
        <v>0</v>
      </c>
      <c r="AE93" s="69">
        <v>0</v>
      </c>
      <c r="AF93" s="69">
        <v>1589295</v>
      </c>
      <c r="AG93" s="69">
        <v>297497</v>
      </c>
      <c r="AH93" s="69">
        <v>0</v>
      </c>
      <c r="AI93" s="69">
        <v>0</v>
      </c>
      <c r="AJ93" s="69">
        <v>8</v>
      </c>
      <c r="AK93" s="69">
        <v>-8</v>
      </c>
      <c r="AL93" s="69">
        <v>30179</v>
      </c>
      <c r="AM93" s="69">
        <v>20501</v>
      </c>
      <c r="AN93" s="69">
        <v>253</v>
      </c>
      <c r="AO93" s="69">
        <v>7</v>
      </c>
      <c r="AP93" s="69">
        <v>-7</v>
      </c>
      <c r="AQ93" s="69">
        <v>1004841</v>
      </c>
      <c r="AR93" s="69">
        <v>21591</v>
      </c>
      <c r="AS93" s="69">
        <v>911862</v>
      </c>
      <c r="AT93" s="69">
        <v>1589295</v>
      </c>
      <c r="AU93" s="69">
        <v>0</v>
      </c>
      <c r="AV93" s="69">
        <v>21591</v>
      </c>
      <c r="AW93" s="69">
        <v>0.84232655215837249</v>
      </c>
      <c r="AX93" s="69">
        <v>0</v>
      </c>
      <c r="AY93" s="69">
        <v>0</v>
      </c>
      <c r="AZ93" s="69">
        <v>0</v>
      </c>
      <c r="BA93" s="69">
        <v>198661.875</v>
      </c>
      <c r="BB93" s="69">
        <v>0</v>
      </c>
      <c r="BC93" s="69">
        <v>-198661.875</v>
      </c>
      <c r="BD93" s="69">
        <v>0.99168638275499477</v>
      </c>
      <c r="BE93" s="69">
        <v>52.662281719076177</v>
      </c>
      <c r="BF93" s="69">
        <v>9.3377182809238235</v>
      </c>
      <c r="BG93" s="69">
        <v>227042.14285714287</v>
      </c>
      <c r="BH93" s="69">
        <v>0</v>
      </c>
      <c r="BI93" s="69">
        <v>-227042.14285714287</v>
      </c>
      <c r="BJ93" s="69">
        <v>6.9662762566415978E-6</v>
      </c>
      <c r="BK93" s="69">
        <v>0</v>
      </c>
      <c r="BL93" s="69">
        <v>73.609142698346531</v>
      </c>
      <c r="BM93" s="69">
        <v>-73.609142698346531</v>
      </c>
      <c r="BN93" s="69">
        <v>0</v>
      </c>
      <c r="BO93" s="69">
        <v>1.7429117563841896</v>
      </c>
      <c r="BP93" s="69">
        <v>-1.7429117563841896</v>
      </c>
      <c r="BQ93" s="69">
        <v>1742.9117563841896</v>
      </c>
      <c r="BR93" s="69">
        <v>-1742.9117563841896</v>
      </c>
      <c r="BS93" s="69">
        <v>0</v>
      </c>
      <c r="BT93" s="69">
        <v>0</v>
      </c>
      <c r="BU93" s="69">
        <v>73.609142698346531</v>
      </c>
      <c r="BV93" s="69">
        <v>3.0033607307026682E-2</v>
      </c>
    </row>
    <row r="94" spans="1:74">
      <c r="A94" s="113" t="s">
        <v>1046</v>
      </c>
      <c r="B94" s="69" t="s">
        <v>184</v>
      </c>
      <c r="C94" s="69" t="s">
        <v>273</v>
      </c>
      <c r="D94" s="69" t="s">
        <v>412</v>
      </c>
      <c r="E94" s="69" t="s">
        <v>597</v>
      </c>
      <c r="F94" s="69">
        <v>0</v>
      </c>
      <c r="G94" s="69">
        <v>0</v>
      </c>
      <c r="H94" s="69">
        <v>61036</v>
      </c>
      <c r="I94" s="69">
        <v>939</v>
      </c>
      <c r="J94" s="69">
        <v>662</v>
      </c>
      <c r="K94" s="69">
        <v>36468</v>
      </c>
      <c r="L94" s="69">
        <v>31763</v>
      </c>
      <c r="M94" s="69">
        <v>679</v>
      </c>
      <c r="N94" s="69">
        <v>0</v>
      </c>
      <c r="O94" s="69">
        <v>0</v>
      </c>
      <c r="P94" s="69">
        <v>1673.69</v>
      </c>
      <c r="Q94" s="69">
        <v>29.93</v>
      </c>
      <c r="R94" s="69">
        <v>1886792</v>
      </c>
      <c r="S94" s="69">
        <v>0</v>
      </c>
      <c r="T94" s="69">
        <v>0</v>
      </c>
      <c r="U94" s="69">
        <v>0</v>
      </c>
      <c r="V94" s="69">
        <v>30432</v>
      </c>
      <c r="W94" s="69">
        <v>62</v>
      </c>
      <c r="X94" s="69">
        <v>0</v>
      </c>
      <c r="Y94" s="69">
        <v>0</v>
      </c>
      <c r="Z94" s="69">
        <v>0</v>
      </c>
      <c r="AA94" s="69">
        <v>0</v>
      </c>
      <c r="AB94" s="69">
        <v>0</v>
      </c>
      <c r="AC94" s="69">
        <v>0</v>
      </c>
      <c r="AD94" s="69">
        <v>0</v>
      </c>
      <c r="AE94" s="69">
        <v>0</v>
      </c>
      <c r="AF94" s="69">
        <v>1650331</v>
      </c>
      <c r="AG94" s="69">
        <v>236461</v>
      </c>
      <c r="AH94" s="69">
        <v>0</v>
      </c>
      <c r="AI94" s="69">
        <v>0</v>
      </c>
      <c r="AJ94" s="69">
        <v>8</v>
      </c>
      <c r="AK94" s="69">
        <v>-8</v>
      </c>
      <c r="AL94" s="69">
        <v>31118</v>
      </c>
      <c r="AM94" s="69">
        <v>21163</v>
      </c>
      <c r="AN94" s="69">
        <v>-686</v>
      </c>
      <c r="AO94" s="69">
        <v>7</v>
      </c>
      <c r="AP94" s="69">
        <v>-7</v>
      </c>
      <c r="AQ94" s="69">
        <v>1041309</v>
      </c>
      <c r="AR94" s="69">
        <v>22270</v>
      </c>
      <c r="AS94" s="69">
        <v>943625</v>
      </c>
      <c r="AT94" s="69">
        <v>1650331</v>
      </c>
      <c r="AU94" s="69">
        <v>0</v>
      </c>
      <c r="AV94" s="69">
        <v>22270</v>
      </c>
      <c r="AW94" s="69">
        <v>0.87467563992215358</v>
      </c>
      <c r="AX94" s="69">
        <v>0</v>
      </c>
      <c r="AY94" s="69">
        <v>0</v>
      </c>
      <c r="AZ94" s="69">
        <v>0</v>
      </c>
      <c r="BA94" s="69">
        <v>206291.375</v>
      </c>
      <c r="BB94" s="69">
        <v>0</v>
      </c>
      <c r="BC94" s="69">
        <v>-206291.375</v>
      </c>
      <c r="BD94" s="69">
        <v>1.0225420609884333</v>
      </c>
      <c r="BE94" s="69">
        <v>53.034610193457162</v>
      </c>
      <c r="BF94" s="69">
        <v>8.9653898065428379</v>
      </c>
      <c r="BG94" s="69">
        <v>235761.57142857142</v>
      </c>
      <c r="BH94" s="69">
        <v>0</v>
      </c>
      <c r="BI94" s="69">
        <v>-235761.57142857142</v>
      </c>
      <c r="BJ94" s="69">
        <v>6.7223081717338466E-6</v>
      </c>
      <c r="BK94" s="69">
        <v>0</v>
      </c>
      <c r="BL94" s="69">
        <v>74.105568028738219</v>
      </c>
      <c r="BM94" s="69">
        <v>-74.105568028738219</v>
      </c>
      <c r="BN94" s="69">
        <v>0</v>
      </c>
      <c r="BO94" s="69">
        <v>1.7489267452642734</v>
      </c>
      <c r="BP94" s="69">
        <v>-1.7489267452642734</v>
      </c>
      <c r="BQ94" s="69">
        <v>1748.9267452642734</v>
      </c>
      <c r="BR94" s="69">
        <v>-1748.9267452642734</v>
      </c>
      <c r="BS94" s="69">
        <v>0</v>
      </c>
      <c r="BT94" s="69">
        <v>0</v>
      </c>
      <c r="BU94" s="69">
        <v>74.105568028738219</v>
      </c>
      <c r="BV94" s="69">
        <v>2.9883540812573404E-2</v>
      </c>
    </row>
    <row r="95" spans="1:74">
      <c r="A95" s="113" t="s">
        <v>1047</v>
      </c>
      <c r="B95" s="69" t="s">
        <v>184</v>
      </c>
      <c r="C95" s="69" t="s">
        <v>273</v>
      </c>
      <c r="D95" s="69" t="s">
        <v>412</v>
      </c>
      <c r="E95" s="69" t="s">
        <v>597</v>
      </c>
      <c r="F95" s="69">
        <v>0</v>
      </c>
      <c r="G95" s="69">
        <v>0</v>
      </c>
      <c r="H95" s="69">
        <v>59838</v>
      </c>
      <c r="I95" s="69">
        <v>1041</v>
      </c>
      <c r="J95" s="69">
        <v>726</v>
      </c>
      <c r="K95" s="69">
        <v>33875</v>
      </c>
      <c r="L95" s="69">
        <v>29892</v>
      </c>
      <c r="M95" s="69">
        <v>743</v>
      </c>
      <c r="N95" s="69">
        <v>0</v>
      </c>
      <c r="O95" s="69">
        <v>0</v>
      </c>
      <c r="P95" s="69">
        <v>1766.44</v>
      </c>
      <c r="Q95" s="69">
        <v>26.85</v>
      </c>
      <c r="R95" s="69">
        <v>1886792</v>
      </c>
      <c r="S95" s="69">
        <v>0</v>
      </c>
      <c r="T95" s="69">
        <v>0</v>
      </c>
      <c r="U95" s="69">
        <v>0</v>
      </c>
      <c r="V95" s="69">
        <v>30432</v>
      </c>
      <c r="W95" s="69">
        <v>62</v>
      </c>
      <c r="X95" s="69">
        <v>0</v>
      </c>
      <c r="Y95" s="69">
        <v>0</v>
      </c>
      <c r="Z95" s="69">
        <v>0</v>
      </c>
      <c r="AA95" s="69">
        <v>0</v>
      </c>
      <c r="AB95" s="69">
        <v>0</v>
      </c>
      <c r="AC95" s="69">
        <v>0</v>
      </c>
      <c r="AD95" s="69">
        <v>0</v>
      </c>
      <c r="AE95" s="69">
        <v>0</v>
      </c>
      <c r="AF95" s="69">
        <v>1710169</v>
      </c>
      <c r="AG95" s="69">
        <v>176623</v>
      </c>
      <c r="AH95" s="69">
        <v>0</v>
      </c>
      <c r="AI95" s="69">
        <v>0</v>
      </c>
      <c r="AJ95" s="69">
        <v>8</v>
      </c>
      <c r="AK95" s="69">
        <v>-8</v>
      </c>
      <c r="AL95" s="69">
        <v>32159</v>
      </c>
      <c r="AM95" s="69">
        <v>21889</v>
      </c>
      <c r="AN95" s="69">
        <v>-1727</v>
      </c>
      <c r="AO95" s="69">
        <v>7</v>
      </c>
      <c r="AP95" s="69">
        <v>-7</v>
      </c>
      <c r="AQ95" s="69">
        <v>1075184</v>
      </c>
      <c r="AR95" s="69">
        <v>23013</v>
      </c>
      <c r="AS95" s="69">
        <v>973517</v>
      </c>
      <c r="AT95" s="69">
        <v>1710169</v>
      </c>
      <c r="AU95" s="69">
        <v>0</v>
      </c>
      <c r="AV95" s="69">
        <v>23013</v>
      </c>
      <c r="AW95" s="69">
        <v>0.90638978753354904</v>
      </c>
      <c r="AX95" s="69">
        <v>0</v>
      </c>
      <c r="AY95" s="69">
        <v>0</v>
      </c>
      <c r="AZ95" s="69">
        <v>0</v>
      </c>
      <c r="BA95" s="69">
        <v>213771.125</v>
      </c>
      <c r="BB95" s="69">
        <v>0</v>
      </c>
      <c r="BC95" s="69">
        <v>-213771.125</v>
      </c>
      <c r="BD95" s="69">
        <v>1.0567494742376446</v>
      </c>
      <c r="BE95" s="69">
        <v>53.178550328057462</v>
      </c>
      <c r="BF95" s="69">
        <v>8.8214496719425384</v>
      </c>
      <c r="BG95" s="69">
        <v>244309.85714285713</v>
      </c>
      <c r="BH95" s="69">
        <v>0</v>
      </c>
      <c r="BI95" s="69">
        <v>-244309.85714285713</v>
      </c>
      <c r="BJ95" s="69">
        <v>6.5105135493087694E-6</v>
      </c>
      <c r="BK95" s="69">
        <v>0</v>
      </c>
      <c r="BL95" s="69">
        <v>74.313170816495031</v>
      </c>
      <c r="BM95" s="69">
        <v>-74.313170816495031</v>
      </c>
      <c r="BN95" s="69">
        <v>0</v>
      </c>
      <c r="BO95" s="69">
        <v>1.7566914599334167</v>
      </c>
      <c r="BP95" s="69">
        <v>-1.7566914599334167</v>
      </c>
      <c r="BQ95" s="69">
        <v>1756.6914599334166</v>
      </c>
      <c r="BR95" s="69">
        <v>-1756.6914599334166</v>
      </c>
      <c r="BS95" s="69">
        <v>0</v>
      </c>
      <c r="BT95" s="69">
        <v>0</v>
      </c>
      <c r="BU95" s="69">
        <v>74.313170816495031</v>
      </c>
      <c r="BV95" s="69">
        <v>2.9910229318888672E-2</v>
      </c>
    </row>
    <row r="96" spans="1:74">
      <c r="A96" s="113" t="s">
        <v>1048</v>
      </c>
      <c r="B96" s="69" t="s">
        <v>184</v>
      </c>
      <c r="C96" s="69" t="s">
        <v>273</v>
      </c>
      <c r="D96" s="69" t="s">
        <v>412</v>
      </c>
      <c r="E96" s="69" t="s">
        <v>597</v>
      </c>
      <c r="F96" s="69">
        <v>0</v>
      </c>
      <c r="G96" s="69">
        <v>0</v>
      </c>
      <c r="H96" s="69">
        <v>60389</v>
      </c>
      <c r="I96" s="69">
        <v>1180</v>
      </c>
      <c r="J96" s="69">
        <v>787</v>
      </c>
      <c r="K96" s="69">
        <v>38964</v>
      </c>
      <c r="L96" s="69">
        <v>35830</v>
      </c>
      <c r="M96" s="69">
        <v>833</v>
      </c>
      <c r="N96" s="69">
        <v>1</v>
      </c>
      <c r="O96" s="69">
        <v>0</v>
      </c>
      <c r="P96" s="69">
        <v>1549.87</v>
      </c>
      <c r="Q96" s="69">
        <v>24.14</v>
      </c>
      <c r="R96" s="69">
        <v>1886792</v>
      </c>
      <c r="S96" s="69">
        <v>0</v>
      </c>
      <c r="T96" s="69">
        <v>0</v>
      </c>
      <c r="U96" s="69">
        <v>0</v>
      </c>
      <c r="V96" s="69">
        <v>30432</v>
      </c>
      <c r="W96" s="69">
        <v>62</v>
      </c>
      <c r="X96" s="69">
        <v>0</v>
      </c>
      <c r="Y96" s="69">
        <v>0</v>
      </c>
      <c r="Z96" s="69">
        <v>0</v>
      </c>
      <c r="AA96" s="69">
        <v>0</v>
      </c>
      <c r="AB96" s="69">
        <v>0</v>
      </c>
      <c r="AC96" s="69">
        <v>0</v>
      </c>
      <c r="AD96" s="69">
        <v>0</v>
      </c>
      <c r="AE96" s="69">
        <v>0</v>
      </c>
      <c r="AF96" s="69">
        <v>1770558</v>
      </c>
      <c r="AG96" s="69">
        <v>116234</v>
      </c>
      <c r="AH96" s="69">
        <v>0</v>
      </c>
      <c r="AI96" s="69">
        <v>0</v>
      </c>
      <c r="AJ96" s="69">
        <v>8</v>
      </c>
      <c r="AK96" s="69">
        <v>-8</v>
      </c>
      <c r="AL96" s="69">
        <v>33339</v>
      </c>
      <c r="AM96" s="69">
        <v>22676</v>
      </c>
      <c r="AN96" s="69">
        <v>-2907</v>
      </c>
      <c r="AO96" s="69">
        <v>8</v>
      </c>
      <c r="AP96" s="69">
        <v>-8</v>
      </c>
      <c r="AQ96" s="69">
        <v>1114148</v>
      </c>
      <c r="AR96" s="69">
        <v>23846</v>
      </c>
      <c r="AS96" s="69">
        <v>1009347</v>
      </c>
      <c r="AT96" s="69">
        <v>1770558</v>
      </c>
      <c r="AU96" s="69">
        <v>0</v>
      </c>
      <c r="AV96" s="69">
        <v>23846</v>
      </c>
      <c r="AW96" s="69">
        <v>0.93839596521503166</v>
      </c>
      <c r="AX96" s="69">
        <v>0</v>
      </c>
      <c r="AY96" s="69">
        <v>0</v>
      </c>
      <c r="AZ96" s="69">
        <v>0</v>
      </c>
      <c r="BA96" s="69">
        <v>221319.75</v>
      </c>
      <c r="BB96" s="69">
        <v>0</v>
      </c>
      <c r="BC96" s="69">
        <v>-221319.75</v>
      </c>
      <c r="BD96" s="69">
        <v>1.0955244479495267</v>
      </c>
      <c r="BE96" s="69">
        <v>53.107711689012866</v>
      </c>
      <c r="BF96" s="69">
        <v>8.8922883109871336</v>
      </c>
      <c r="BG96" s="69">
        <v>221319.75</v>
      </c>
      <c r="BH96" s="69">
        <v>0</v>
      </c>
      <c r="BI96" s="69">
        <v>-221319.75</v>
      </c>
      <c r="BJ96" s="69">
        <v>7.1803746001428895E-6</v>
      </c>
      <c r="BK96" s="69">
        <v>0</v>
      </c>
      <c r="BL96" s="69">
        <v>74.249685481841823</v>
      </c>
      <c r="BM96" s="69">
        <v>-74.249685481841823</v>
      </c>
      <c r="BN96" s="69">
        <v>0</v>
      </c>
      <c r="BO96" s="69">
        <v>1.7541618491955691</v>
      </c>
      <c r="BP96" s="69">
        <v>-1.7541618491955691</v>
      </c>
      <c r="BQ96" s="69">
        <v>1754.1618491955689</v>
      </c>
      <c r="BR96" s="69">
        <v>-1754.1618491955689</v>
      </c>
      <c r="BS96" s="69">
        <v>0</v>
      </c>
      <c r="BT96" s="69">
        <v>0</v>
      </c>
      <c r="BU96" s="69">
        <v>74.249685481841823</v>
      </c>
      <c r="BV96" s="69">
        <v>2.9923313599270474E-2</v>
      </c>
    </row>
    <row r="97" spans="1:74">
      <c r="A97" s="113" t="s">
        <v>1049</v>
      </c>
      <c r="B97" s="69" t="s">
        <v>184</v>
      </c>
      <c r="C97" s="69" t="s">
        <v>273</v>
      </c>
      <c r="D97" s="69" t="s">
        <v>412</v>
      </c>
      <c r="E97" s="69" t="s">
        <v>597</v>
      </c>
      <c r="F97" s="69">
        <v>0</v>
      </c>
      <c r="G97" s="69">
        <v>0</v>
      </c>
      <c r="H97" s="69">
        <v>63010</v>
      </c>
      <c r="I97" s="69">
        <v>1239</v>
      </c>
      <c r="J97" s="69">
        <v>861</v>
      </c>
      <c r="K97" s="69">
        <v>41380</v>
      </c>
      <c r="L97" s="69">
        <v>39361</v>
      </c>
      <c r="M97" s="69">
        <v>893</v>
      </c>
      <c r="N97" s="69">
        <v>2</v>
      </c>
      <c r="O97" s="69">
        <v>0</v>
      </c>
      <c r="P97" s="69">
        <v>1522.72</v>
      </c>
      <c r="Q97" s="69">
        <v>23.48</v>
      </c>
      <c r="R97" s="69">
        <v>1886792</v>
      </c>
      <c r="S97" s="69">
        <v>0</v>
      </c>
      <c r="T97" s="69">
        <v>0</v>
      </c>
      <c r="U97" s="69">
        <v>0</v>
      </c>
      <c r="V97" s="69">
        <v>30432</v>
      </c>
      <c r="W97" s="69">
        <v>62</v>
      </c>
      <c r="X97" s="69">
        <v>0</v>
      </c>
      <c r="Y97" s="69">
        <v>0</v>
      </c>
      <c r="Z97" s="69">
        <v>0</v>
      </c>
      <c r="AA97" s="69">
        <v>0</v>
      </c>
      <c r="AB97" s="69">
        <v>0</v>
      </c>
      <c r="AC97" s="69">
        <v>0</v>
      </c>
      <c r="AD97" s="69">
        <v>0</v>
      </c>
      <c r="AE97" s="69">
        <v>0</v>
      </c>
      <c r="AF97" s="69">
        <v>1833568</v>
      </c>
      <c r="AG97" s="69">
        <v>53224</v>
      </c>
      <c r="AH97" s="69">
        <v>0</v>
      </c>
      <c r="AI97" s="69">
        <v>0</v>
      </c>
      <c r="AJ97" s="69">
        <v>8</v>
      </c>
      <c r="AK97" s="69">
        <v>-8</v>
      </c>
      <c r="AL97" s="69">
        <v>34578</v>
      </c>
      <c r="AM97" s="69">
        <v>23537</v>
      </c>
      <c r="AN97" s="69">
        <v>-4146</v>
      </c>
      <c r="AO97" s="69">
        <v>10</v>
      </c>
      <c r="AP97" s="69">
        <v>-10</v>
      </c>
      <c r="AQ97" s="69">
        <v>1155528</v>
      </c>
      <c r="AR97" s="69">
        <v>24739</v>
      </c>
      <c r="AS97" s="69">
        <v>1048708</v>
      </c>
      <c r="AT97" s="69">
        <v>1833568</v>
      </c>
      <c r="AU97" s="69">
        <v>0</v>
      </c>
      <c r="AV97" s="69">
        <v>24739</v>
      </c>
      <c r="AW97" s="69">
        <v>0.97179127322990555</v>
      </c>
      <c r="AX97" s="69">
        <v>0</v>
      </c>
      <c r="AY97" s="69">
        <v>0</v>
      </c>
      <c r="AZ97" s="69">
        <v>0</v>
      </c>
      <c r="BA97" s="69">
        <v>229196</v>
      </c>
      <c r="BB97" s="69">
        <v>0</v>
      </c>
      <c r="BC97" s="69">
        <v>-229196</v>
      </c>
      <c r="BD97" s="69">
        <v>1.1362381703470033</v>
      </c>
      <c r="BE97" s="69">
        <v>53.027011394528316</v>
      </c>
      <c r="BF97" s="69">
        <v>8.9729886054716843</v>
      </c>
      <c r="BG97" s="69">
        <v>183356.79999999999</v>
      </c>
      <c r="BH97" s="69">
        <v>0</v>
      </c>
      <c r="BI97" s="69">
        <v>-183356.79999999999</v>
      </c>
      <c r="BJ97" s="69">
        <v>8.654052519713932E-6</v>
      </c>
      <c r="BK97" s="69">
        <v>0</v>
      </c>
      <c r="BL97" s="69">
        <v>74.116496220542459</v>
      </c>
      <c r="BM97" s="69">
        <v>-74.116496220542459</v>
      </c>
      <c r="BN97" s="69">
        <v>0</v>
      </c>
      <c r="BO97" s="69">
        <v>1.7484066108011</v>
      </c>
      <c r="BP97" s="69">
        <v>-1.7484066108011</v>
      </c>
      <c r="BQ97" s="69">
        <v>1748.4066108011</v>
      </c>
      <c r="BR97" s="69">
        <v>-1748.4066108011</v>
      </c>
      <c r="BS97" s="69">
        <v>0</v>
      </c>
      <c r="BT97" s="69">
        <v>0</v>
      </c>
      <c r="BU97" s="69">
        <v>74.116496220542459</v>
      </c>
      <c r="BV97" s="69">
        <v>2.9923982802666834E-2</v>
      </c>
    </row>
    <row r="98" spans="1:74">
      <c r="A98" s="113" t="s">
        <v>1050</v>
      </c>
      <c r="B98" s="69" t="s">
        <v>184</v>
      </c>
      <c r="C98" s="69" t="s">
        <v>273</v>
      </c>
      <c r="D98" s="69" t="s">
        <v>412</v>
      </c>
      <c r="E98" s="69" t="s">
        <v>597</v>
      </c>
      <c r="F98" s="69">
        <v>0</v>
      </c>
      <c r="G98" s="69">
        <v>0</v>
      </c>
      <c r="H98" s="69">
        <v>53224</v>
      </c>
      <c r="I98" s="69">
        <v>1001</v>
      </c>
      <c r="J98" s="69">
        <v>670</v>
      </c>
      <c r="K98" s="69">
        <v>32743</v>
      </c>
      <c r="L98" s="69">
        <v>30058</v>
      </c>
      <c r="M98" s="69">
        <v>685</v>
      </c>
      <c r="N98" s="69">
        <v>0</v>
      </c>
      <c r="O98" s="69">
        <v>0</v>
      </c>
      <c r="P98" s="69">
        <v>1625.51</v>
      </c>
      <c r="Q98" s="69">
        <v>25.9</v>
      </c>
      <c r="R98" s="69">
        <v>1886792</v>
      </c>
      <c r="S98" s="69">
        <v>0</v>
      </c>
      <c r="T98" s="69">
        <v>0</v>
      </c>
      <c r="U98" s="69">
        <v>0</v>
      </c>
      <c r="V98" s="69">
        <v>30432</v>
      </c>
      <c r="W98" s="69">
        <v>62</v>
      </c>
      <c r="X98" s="69">
        <v>0</v>
      </c>
      <c r="Y98" s="69">
        <v>0</v>
      </c>
      <c r="Z98" s="69">
        <v>0</v>
      </c>
      <c r="AA98" s="69">
        <v>0</v>
      </c>
      <c r="AB98" s="69">
        <v>0</v>
      </c>
      <c r="AC98" s="69">
        <v>0</v>
      </c>
      <c r="AD98" s="69">
        <v>0</v>
      </c>
      <c r="AE98" s="69">
        <v>0</v>
      </c>
      <c r="AF98" s="69">
        <v>1886792</v>
      </c>
      <c r="AG98" s="69">
        <v>0</v>
      </c>
      <c r="AH98" s="69">
        <v>0</v>
      </c>
      <c r="AI98" s="69">
        <v>0</v>
      </c>
      <c r="AJ98" s="69">
        <v>8</v>
      </c>
      <c r="AK98" s="69">
        <v>-8</v>
      </c>
      <c r="AL98" s="69">
        <v>35579</v>
      </c>
      <c r="AM98" s="69">
        <v>24207</v>
      </c>
      <c r="AN98" s="69">
        <v>-5147</v>
      </c>
      <c r="AO98" s="69">
        <v>10</v>
      </c>
      <c r="AP98" s="69">
        <v>-10</v>
      </c>
      <c r="AQ98" s="69">
        <v>1188271</v>
      </c>
      <c r="AR98" s="69">
        <v>25424</v>
      </c>
      <c r="AS98" s="69">
        <v>1078766</v>
      </c>
      <c r="AT98" s="69">
        <v>1886792</v>
      </c>
      <c r="AU98" s="69">
        <v>0</v>
      </c>
      <c r="AV98" s="69">
        <v>25424</v>
      </c>
      <c r="AW98" s="69">
        <v>1</v>
      </c>
      <c r="AX98" s="69">
        <v>0</v>
      </c>
      <c r="AY98" s="69">
        <v>0</v>
      </c>
      <c r="AZ98" s="69">
        <v>0</v>
      </c>
      <c r="BA98" s="69">
        <v>235849</v>
      </c>
      <c r="BB98" s="69">
        <v>0</v>
      </c>
      <c r="BC98" s="69">
        <v>-235849</v>
      </c>
      <c r="BD98" s="69">
        <v>1.1691311777076761</v>
      </c>
      <c r="BE98" s="69">
        <v>53.031057646364431</v>
      </c>
      <c r="BF98" s="69">
        <v>8.968942353635569</v>
      </c>
      <c r="BG98" s="69">
        <v>188679.2</v>
      </c>
      <c r="BH98" s="69">
        <v>0</v>
      </c>
      <c r="BI98" s="69">
        <v>-188679.2</v>
      </c>
      <c r="BJ98" s="69">
        <v>8.415588699884117E-6</v>
      </c>
      <c r="BK98" s="69">
        <v>0</v>
      </c>
      <c r="BL98" s="69">
        <v>74.213027061044684</v>
      </c>
      <c r="BM98" s="69">
        <v>-74.213027061044684</v>
      </c>
      <c r="BN98" s="69">
        <v>0</v>
      </c>
      <c r="BO98" s="69">
        <v>1.7490280561308014</v>
      </c>
      <c r="BP98" s="69">
        <v>-1.7490280561308014</v>
      </c>
      <c r="BQ98" s="69">
        <v>1749.0280561308014</v>
      </c>
      <c r="BR98" s="69">
        <v>-1749.0280561308014</v>
      </c>
      <c r="BS98" s="69">
        <v>0</v>
      </c>
      <c r="BT98" s="69">
        <v>0</v>
      </c>
      <c r="BU98" s="69">
        <v>74.213027061044684</v>
      </c>
      <c r="BV98" s="69">
        <v>2.99418230353177E-2</v>
      </c>
    </row>
    <row r="99" spans="1:74">
      <c r="A99" s="113" t="s">
        <v>1060</v>
      </c>
      <c r="B99" s="69" t="s">
        <v>184</v>
      </c>
      <c r="C99" s="69" t="s">
        <v>277</v>
      </c>
      <c r="D99" s="69" t="s">
        <v>412</v>
      </c>
      <c r="E99" s="69" t="s">
        <v>599</v>
      </c>
      <c r="F99" s="69">
        <v>0</v>
      </c>
      <c r="G99" s="69">
        <v>0</v>
      </c>
      <c r="H99" s="69">
        <v>51902</v>
      </c>
      <c r="I99" s="69">
        <v>1213</v>
      </c>
      <c r="J99" s="69">
        <v>1042</v>
      </c>
      <c r="K99" s="69">
        <v>36647</v>
      </c>
      <c r="L99" s="69">
        <v>33522</v>
      </c>
      <c r="M99" s="69">
        <v>6225</v>
      </c>
      <c r="N99" s="69">
        <v>0</v>
      </c>
      <c r="O99" s="69">
        <v>0</v>
      </c>
      <c r="P99" s="69">
        <v>1416.27</v>
      </c>
      <c r="Q99" s="69">
        <v>2.78</v>
      </c>
      <c r="R99" s="69">
        <v>1415094</v>
      </c>
      <c r="S99" s="69">
        <v>0</v>
      </c>
      <c r="T99" s="69">
        <v>0</v>
      </c>
      <c r="U99" s="69">
        <v>0</v>
      </c>
      <c r="V99" s="69">
        <v>19700</v>
      </c>
      <c r="W99" s="69">
        <v>72</v>
      </c>
      <c r="X99" s="69">
        <v>0</v>
      </c>
      <c r="Y99" s="69">
        <v>0</v>
      </c>
      <c r="Z99" s="69">
        <v>0</v>
      </c>
      <c r="AA99" s="69">
        <v>0</v>
      </c>
      <c r="AB99" s="69">
        <v>0</v>
      </c>
      <c r="AC99" s="69">
        <v>0</v>
      </c>
      <c r="AD99" s="69">
        <v>0</v>
      </c>
      <c r="AE99" s="69">
        <v>0</v>
      </c>
      <c r="AF99" s="69">
        <v>51902</v>
      </c>
      <c r="AG99" s="69">
        <v>1363192</v>
      </c>
      <c r="AH99" s="69">
        <v>0</v>
      </c>
      <c r="AI99" s="69">
        <v>0</v>
      </c>
      <c r="AJ99" s="69">
        <v>0</v>
      </c>
      <c r="AK99" s="69">
        <v>0</v>
      </c>
      <c r="AL99" s="69">
        <v>1213</v>
      </c>
      <c r="AM99" s="69">
        <v>1042</v>
      </c>
      <c r="AN99" s="69">
        <v>18487</v>
      </c>
      <c r="AO99" s="69">
        <v>0</v>
      </c>
      <c r="AP99" s="69">
        <v>0</v>
      </c>
      <c r="AQ99" s="69">
        <v>36647</v>
      </c>
      <c r="AR99" s="69">
        <v>6225</v>
      </c>
      <c r="AS99" s="69">
        <v>33522</v>
      </c>
      <c r="AT99" s="69">
        <v>51902</v>
      </c>
      <c r="AU99" s="69">
        <v>0</v>
      </c>
      <c r="AV99" s="69">
        <v>6225</v>
      </c>
      <c r="AW99" s="69">
        <v>3.6677422135914649E-2</v>
      </c>
      <c r="AX99" s="69">
        <v>0</v>
      </c>
      <c r="AY99" s="69">
        <v>0</v>
      </c>
      <c r="AZ99" s="69">
        <v>0</v>
      </c>
      <c r="BA99" s="69">
        <v>0</v>
      </c>
      <c r="BB99" s="69">
        <v>0</v>
      </c>
      <c r="BC99" s="69">
        <v>0</v>
      </c>
      <c r="BD99" s="69">
        <v>6.1573604060913709E-2</v>
      </c>
      <c r="BE99" s="69">
        <v>42.788128606760097</v>
      </c>
      <c r="BF99" s="69">
        <v>29.211871393239903</v>
      </c>
      <c r="BG99" s="69">
        <v>0</v>
      </c>
      <c r="BH99" s="69">
        <v>0</v>
      </c>
      <c r="BI99" s="69">
        <v>0</v>
      </c>
      <c r="BJ99" s="69">
        <v>0</v>
      </c>
      <c r="BK99" s="69">
        <v>0</v>
      </c>
      <c r="BL99" s="69">
        <v>8.3376706827309235</v>
      </c>
      <c r="BM99" s="69">
        <v>-8.3376706827309235</v>
      </c>
      <c r="BN99" s="69">
        <v>0</v>
      </c>
      <c r="BO99" s="69">
        <v>1.5482966410118728</v>
      </c>
      <c r="BP99" s="69">
        <v>-1.5482966410118728</v>
      </c>
      <c r="BQ99" s="69">
        <v>1548.2966410118729</v>
      </c>
      <c r="BR99" s="69">
        <v>-1548.2966410118729</v>
      </c>
      <c r="BS99" s="69">
        <v>0</v>
      </c>
      <c r="BT99" s="69">
        <v>0</v>
      </c>
      <c r="BU99" s="69">
        <v>8.3376706827309235</v>
      </c>
      <c r="BV99" s="69">
        <v>3.3099571588397415E-2</v>
      </c>
    </row>
    <row r="100" spans="1:74">
      <c r="A100" s="113" t="s">
        <v>1051</v>
      </c>
      <c r="B100" s="69" t="s">
        <v>184</v>
      </c>
      <c r="C100" s="69" t="s">
        <v>277</v>
      </c>
      <c r="D100" s="69" t="s">
        <v>412</v>
      </c>
      <c r="E100" s="69" t="s">
        <v>599</v>
      </c>
      <c r="F100" s="69">
        <v>0</v>
      </c>
      <c r="G100" s="69">
        <v>0</v>
      </c>
      <c r="H100" s="69">
        <v>47372</v>
      </c>
      <c r="I100" s="69">
        <v>945</v>
      </c>
      <c r="J100" s="69">
        <v>887</v>
      </c>
      <c r="K100" s="69">
        <v>21729</v>
      </c>
      <c r="L100" s="69">
        <v>19719</v>
      </c>
      <c r="M100" s="69">
        <v>3407</v>
      </c>
      <c r="N100" s="69">
        <v>0</v>
      </c>
      <c r="O100" s="69">
        <v>0</v>
      </c>
      <c r="P100" s="69">
        <v>2180.13</v>
      </c>
      <c r="Q100" s="69">
        <v>4.63</v>
      </c>
      <c r="R100" s="69">
        <v>1415094</v>
      </c>
      <c r="S100" s="69">
        <v>0</v>
      </c>
      <c r="T100" s="69">
        <v>0</v>
      </c>
      <c r="U100" s="69">
        <v>0</v>
      </c>
      <c r="V100" s="69">
        <v>19700</v>
      </c>
      <c r="W100" s="69">
        <v>72</v>
      </c>
      <c r="X100" s="69">
        <v>0</v>
      </c>
      <c r="Y100" s="69">
        <v>0</v>
      </c>
      <c r="Z100" s="69">
        <v>0</v>
      </c>
      <c r="AA100" s="69">
        <v>0</v>
      </c>
      <c r="AB100" s="69">
        <v>0</v>
      </c>
      <c r="AC100" s="69">
        <v>0</v>
      </c>
      <c r="AD100" s="69">
        <v>0</v>
      </c>
      <c r="AE100" s="69">
        <v>0</v>
      </c>
      <c r="AF100" s="69">
        <v>99274</v>
      </c>
      <c r="AG100" s="69">
        <v>1315820</v>
      </c>
      <c r="AH100" s="69">
        <v>0</v>
      </c>
      <c r="AI100" s="69">
        <v>0</v>
      </c>
      <c r="AJ100" s="69">
        <v>0</v>
      </c>
      <c r="AK100" s="69">
        <v>0</v>
      </c>
      <c r="AL100" s="69">
        <v>2158</v>
      </c>
      <c r="AM100" s="69">
        <v>1929</v>
      </c>
      <c r="AN100" s="69">
        <v>17542</v>
      </c>
      <c r="AO100" s="69">
        <v>0</v>
      </c>
      <c r="AP100" s="69">
        <v>0</v>
      </c>
      <c r="AQ100" s="69">
        <v>58376</v>
      </c>
      <c r="AR100" s="69">
        <v>9632</v>
      </c>
      <c r="AS100" s="69">
        <v>53241</v>
      </c>
      <c r="AT100" s="69">
        <v>99274</v>
      </c>
      <c r="AU100" s="69">
        <v>0</v>
      </c>
      <c r="AV100" s="69">
        <v>9632</v>
      </c>
      <c r="AW100" s="69">
        <v>7.0153643503541113E-2</v>
      </c>
      <c r="AX100" s="69">
        <v>0</v>
      </c>
      <c r="AY100" s="69">
        <v>0</v>
      </c>
      <c r="AZ100" s="69">
        <v>0</v>
      </c>
      <c r="BA100" s="69">
        <v>0</v>
      </c>
      <c r="BB100" s="69">
        <v>0</v>
      </c>
      <c r="BC100" s="69">
        <v>0</v>
      </c>
      <c r="BD100" s="69">
        <v>0.10954314720812183</v>
      </c>
      <c r="BE100" s="69">
        <v>46.002780352177943</v>
      </c>
      <c r="BF100" s="69">
        <v>25.997219647822057</v>
      </c>
      <c r="BG100" s="69">
        <v>0</v>
      </c>
      <c r="BH100" s="69">
        <v>0</v>
      </c>
      <c r="BI100" s="69">
        <v>0</v>
      </c>
      <c r="BJ100" s="69">
        <v>0</v>
      </c>
      <c r="BK100" s="69">
        <v>0</v>
      </c>
      <c r="BL100" s="69">
        <v>10.306686046511627</v>
      </c>
      <c r="BM100" s="69">
        <v>-10.306686046511627</v>
      </c>
      <c r="BN100" s="69">
        <v>0</v>
      </c>
      <c r="BO100" s="69">
        <v>1.8646156157848275</v>
      </c>
      <c r="BP100" s="69">
        <v>-1.8646156157848275</v>
      </c>
      <c r="BQ100" s="69">
        <v>1864.6156157848275</v>
      </c>
      <c r="BR100" s="69">
        <v>-1864.6156157848275</v>
      </c>
      <c r="BS100" s="69">
        <v>0</v>
      </c>
      <c r="BT100" s="69">
        <v>0</v>
      </c>
      <c r="BU100" s="69">
        <v>10.306686046511627</v>
      </c>
      <c r="BV100" s="69">
        <v>3.6967246813759076E-2</v>
      </c>
    </row>
    <row r="101" spans="1:74">
      <c r="A101" s="113" t="s">
        <v>1052</v>
      </c>
      <c r="B101" s="69" t="s">
        <v>184</v>
      </c>
      <c r="C101" s="69" t="s">
        <v>277</v>
      </c>
      <c r="D101" s="69" t="s">
        <v>412</v>
      </c>
      <c r="E101" s="69" t="s">
        <v>599</v>
      </c>
      <c r="F101" s="69">
        <v>0</v>
      </c>
      <c r="G101" s="69">
        <v>0</v>
      </c>
      <c r="H101" s="69">
        <v>47535</v>
      </c>
      <c r="I101" s="69">
        <v>884</v>
      </c>
      <c r="J101" s="69">
        <v>823</v>
      </c>
      <c r="K101" s="69">
        <v>18307</v>
      </c>
      <c r="L101" s="69">
        <v>17248</v>
      </c>
      <c r="M101" s="69">
        <v>2767</v>
      </c>
      <c r="N101" s="69">
        <v>0</v>
      </c>
      <c r="O101" s="69">
        <v>0</v>
      </c>
      <c r="P101" s="69">
        <v>2596.5500000000002</v>
      </c>
      <c r="Q101" s="69">
        <v>5.73</v>
      </c>
      <c r="R101" s="69">
        <v>1415094</v>
      </c>
      <c r="S101" s="69">
        <v>0</v>
      </c>
      <c r="T101" s="69">
        <v>0</v>
      </c>
      <c r="U101" s="69">
        <v>0</v>
      </c>
      <c r="V101" s="69">
        <v>19700</v>
      </c>
      <c r="W101" s="69">
        <v>72</v>
      </c>
      <c r="X101" s="69">
        <v>0</v>
      </c>
      <c r="Y101" s="69">
        <v>0</v>
      </c>
      <c r="Z101" s="69">
        <v>0</v>
      </c>
      <c r="AA101" s="69">
        <v>0</v>
      </c>
      <c r="AB101" s="69">
        <v>0</v>
      </c>
      <c r="AC101" s="69">
        <v>0</v>
      </c>
      <c r="AD101" s="69">
        <v>0</v>
      </c>
      <c r="AE101" s="69">
        <v>0</v>
      </c>
      <c r="AF101" s="69">
        <v>146809</v>
      </c>
      <c r="AG101" s="69">
        <v>1268285</v>
      </c>
      <c r="AH101" s="69">
        <v>0</v>
      </c>
      <c r="AI101" s="69">
        <v>0</v>
      </c>
      <c r="AJ101" s="69">
        <v>0</v>
      </c>
      <c r="AK101" s="69">
        <v>0</v>
      </c>
      <c r="AL101" s="69">
        <v>3042</v>
      </c>
      <c r="AM101" s="69">
        <v>2752</v>
      </c>
      <c r="AN101" s="69">
        <v>16658</v>
      </c>
      <c r="AO101" s="69">
        <v>0</v>
      </c>
      <c r="AP101" s="69">
        <v>0</v>
      </c>
      <c r="AQ101" s="69">
        <v>76683</v>
      </c>
      <c r="AR101" s="69">
        <v>12399</v>
      </c>
      <c r="AS101" s="69">
        <v>70489</v>
      </c>
      <c r="AT101" s="69">
        <v>146809</v>
      </c>
      <c r="AU101" s="69">
        <v>0</v>
      </c>
      <c r="AV101" s="69">
        <v>12399</v>
      </c>
      <c r="AW101" s="69">
        <v>0.10374505156547904</v>
      </c>
      <c r="AX101" s="69">
        <v>0</v>
      </c>
      <c r="AY101" s="69">
        <v>0</v>
      </c>
      <c r="AZ101" s="69">
        <v>0</v>
      </c>
      <c r="BA101" s="69">
        <v>0</v>
      </c>
      <c r="BB101" s="69">
        <v>0</v>
      </c>
      <c r="BC101" s="69">
        <v>0</v>
      </c>
      <c r="BD101" s="69">
        <v>0.15441624365482234</v>
      </c>
      <c r="BE101" s="69">
        <v>48.260683760683762</v>
      </c>
      <c r="BF101" s="69">
        <v>23.739316239316238</v>
      </c>
      <c r="BG101" s="69">
        <v>0</v>
      </c>
      <c r="BH101" s="69">
        <v>0</v>
      </c>
      <c r="BI101" s="69">
        <v>0</v>
      </c>
      <c r="BJ101" s="69">
        <v>0</v>
      </c>
      <c r="BK101" s="69">
        <v>0</v>
      </c>
      <c r="BL101" s="69">
        <v>11.840390354060812</v>
      </c>
      <c r="BM101" s="69">
        <v>-11.840390354060812</v>
      </c>
      <c r="BN101" s="69">
        <v>0</v>
      </c>
      <c r="BO101" s="69">
        <v>2.0827221268566727</v>
      </c>
      <c r="BP101" s="69">
        <v>-2.0827221268566727</v>
      </c>
      <c r="BQ101" s="69">
        <v>2082.7221268566727</v>
      </c>
      <c r="BR101" s="69">
        <v>-2082.7221268566727</v>
      </c>
      <c r="BS101" s="69">
        <v>0</v>
      </c>
      <c r="BT101" s="69">
        <v>0</v>
      </c>
      <c r="BU101" s="69">
        <v>11.840390354060812</v>
      </c>
      <c r="BV101" s="69">
        <v>3.9669809475372637E-2</v>
      </c>
    </row>
    <row r="102" spans="1:74">
      <c r="A102" s="113" t="s">
        <v>1053</v>
      </c>
      <c r="B102" s="69" t="s">
        <v>184</v>
      </c>
      <c r="C102" s="69" t="s">
        <v>277</v>
      </c>
      <c r="D102" s="69" t="s">
        <v>412</v>
      </c>
      <c r="E102" s="69" t="s">
        <v>599</v>
      </c>
      <c r="F102" s="69">
        <v>0</v>
      </c>
      <c r="G102" s="69">
        <v>0</v>
      </c>
      <c r="H102" s="69">
        <v>49760</v>
      </c>
      <c r="I102" s="69">
        <v>965</v>
      </c>
      <c r="J102" s="69">
        <v>940</v>
      </c>
      <c r="K102" s="69">
        <v>17179</v>
      </c>
      <c r="L102" s="69">
        <v>15619</v>
      </c>
      <c r="M102" s="69">
        <v>2862</v>
      </c>
      <c r="N102" s="69">
        <v>0</v>
      </c>
      <c r="O102" s="69">
        <v>0</v>
      </c>
      <c r="P102" s="69">
        <v>2896.56</v>
      </c>
      <c r="Q102" s="69">
        <v>5.79</v>
      </c>
      <c r="R102" s="114">
        <v>1415094</v>
      </c>
      <c r="S102" s="69">
        <v>0</v>
      </c>
      <c r="T102" s="69">
        <v>0</v>
      </c>
      <c r="U102" s="69">
        <v>0</v>
      </c>
      <c r="V102" s="69">
        <v>19700</v>
      </c>
      <c r="W102" s="69">
        <v>72</v>
      </c>
      <c r="X102" s="69">
        <v>0</v>
      </c>
      <c r="Y102" s="69">
        <v>0</v>
      </c>
      <c r="Z102" s="69">
        <v>0</v>
      </c>
      <c r="AA102" s="69">
        <v>0</v>
      </c>
      <c r="AB102" s="69">
        <v>0</v>
      </c>
      <c r="AC102" s="69">
        <v>0</v>
      </c>
      <c r="AD102" s="69">
        <v>0</v>
      </c>
      <c r="AE102" s="69">
        <v>0</v>
      </c>
      <c r="AF102" s="69">
        <v>196569</v>
      </c>
      <c r="AG102" s="69">
        <v>1218525</v>
      </c>
      <c r="AH102" s="69">
        <v>0</v>
      </c>
      <c r="AI102" s="69">
        <v>0</v>
      </c>
      <c r="AJ102" s="69">
        <v>0</v>
      </c>
      <c r="AK102" s="69">
        <v>0</v>
      </c>
      <c r="AL102" s="69">
        <v>4007</v>
      </c>
      <c r="AM102" s="69">
        <v>3692</v>
      </c>
      <c r="AN102" s="69">
        <v>15693</v>
      </c>
      <c r="AO102" s="69">
        <v>0</v>
      </c>
      <c r="AP102" s="69">
        <v>0</v>
      </c>
      <c r="AQ102" s="69">
        <v>93862</v>
      </c>
      <c r="AR102" s="69">
        <v>15261</v>
      </c>
      <c r="AS102" s="69">
        <v>86108</v>
      </c>
      <c r="AT102" s="69">
        <v>196569</v>
      </c>
      <c r="AU102" s="69">
        <v>0</v>
      </c>
      <c r="AV102" s="69">
        <v>15261</v>
      </c>
      <c r="AW102" s="69">
        <v>0.1389087933381104</v>
      </c>
      <c r="AX102" s="69">
        <v>0</v>
      </c>
      <c r="AY102" s="69">
        <v>0</v>
      </c>
      <c r="AZ102" s="69">
        <v>0</v>
      </c>
      <c r="BA102" s="69">
        <v>0</v>
      </c>
      <c r="BB102" s="69">
        <v>0</v>
      </c>
      <c r="BC102" s="69">
        <v>0</v>
      </c>
      <c r="BD102" s="69">
        <v>0.20340101522842641</v>
      </c>
      <c r="BE102" s="69">
        <v>49.056401297728975</v>
      </c>
      <c r="BF102" s="69">
        <v>22.943598702271025</v>
      </c>
      <c r="BG102" s="69">
        <v>0</v>
      </c>
      <c r="BH102" s="69">
        <v>0</v>
      </c>
      <c r="BI102" s="69">
        <v>0</v>
      </c>
      <c r="BJ102" s="69">
        <v>0</v>
      </c>
      <c r="BK102" s="69">
        <v>0</v>
      </c>
      <c r="BL102" s="69">
        <v>12.880479654020052</v>
      </c>
      <c r="BM102" s="69">
        <v>-12.880479654020052</v>
      </c>
      <c r="BN102" s="69">
        <v>0</v>
      </c>
      <c r="BO102" s="69">
        <v>2.2828192502438798</v>
      </c>
      <c r="BP102" s="69">
        <v>-2.2828192502438798</v>
      </c>
      <c r="BQ102" s="69">
        <v>2282.8192502438797</v>
      </c>
      <c r="BR102" s="69">
        <v>-2282.8192502438797</v>
      </c>
      <c r="BS102" s="69">
        <v>0</v>
      </c>
      <c r="BT102" s="69">
        <v>0</v>
      </c>
      <c r="BU102" s="69">
        <v>12.880479654020052</v>
      </c>
      <c r="BV102" s="69">
        <v>4.2690332615968121E-2</v>
      </c>
    </row>
    <row r="103" spans="1:74">
      <c r="A103" s="113" t="s">
        <v>1054</v>
      </c>
      <c r="B103" s="69" t="s">
        <v>184</v>
      </c>
      <c r="C103" s="69" t="s">
        <v>277</v>
      </c>
      <c r="D103" s="69" t="s">
        <v>412</v>
      </c>
      <c r="E103" s="69" t="s">
        <v>599</v>
      </c>
      <c r="F103" s="69">
        <v>0</v>
      </c>
      <c r="G103" s="69">
        <v>0</v>
      </c>
      <c r="H103" s="69">
        <v>48593</v>
      </c>
      <c r="I103" s="69">
        <v>1054</v>
      </c>
      <c r="J103" s="69">
        <v>970</v>
      </c>
      <c r="K103" s="69">
        <v>17159</v>
      </c>
      <c r="L103" s="69">
        <v>15607</v>
      </c>
      <c r="M103" s="69">
        <v>2894</v>
      </c>
      <c r="N103" s="69">
        <v>0</v>
      </c>
      <c r="O103" s="69">
        <v>0</v>
      </c>
      <c r="P103" s="69">
        <v>2831.92</v>
      </c>
      <c r="Q103" s="69">
        <v>5.6</v>
      </c>
      <c r="R103" s="114">
        <v>1415094</v>
      </c>
      <c r="S103" s="69">
        <v>0</v>
      </c>
      <c r="T103" s="69">
        <v>0</v>
      </c>
      <c r="U103" s="69">
        <v>0</v>
      </c>
      <c r="V103" s="69">
        <v>19700</v>
      </c>
      <c r="W103" s="69">
        <v>72</v>
      </c>
      <c r="X103" s="69">
        <v>0</v>
      </c>
      <c r="Y103" s="69">
        <v>0</v>
      </c>
      <c r="Z103" s="69">
        <v>0</v>
      </c>
      <c r="AA103" s="69">
        <v>0</v>
      </c>
      <c r="AB103" s="69">
        <v>0</v>
      </c>
      <c r="AC103" s="69">
        <v>0</v>
      </c>
      <c r="AD103" s="69">
        <v>0</v>
      </c>
      <c r="AE103" s="69">
        <v>0</v>
      </c>
      <c r="AF103" s="69">
        <v>245162</v>
      </c>
      <c r="AG103" s="69">
        <v>1169932</v>
      </c>
      <c r="AH103" s="69">
        <v>0</v>
      </c>
      <c r="AI103" s="69">
        <v>0</v>
      </c>
      <c r="AJ103" s="69">
        <v>0</v>
      </c>
      <c r="AK103" s="69">
        <v>0</v>
      </c>
      <c r="AL103" s="69">
        <v>5061</v>
      </c>
      <c r="AM103" s="69">
        <v>4662</v>
      </c>
      <c r="AN103" s="69">
        <v>14639</v>
      </c>
      <c r="AO103" s="69">
        <v>0</v>
      </c>
      <c r="AP103" s="69">
        <v>0</v>
      </c>
      <c r="AQ103" s="69">
        <v>111021</v>
      </c>
      <c r="AR103" s="69">
        <v>18155</v>
      </c>
      <c r="AS103" s="69">
        <v>101715</v>
      </c>
      <c r="AT103" s="69">
        <v>245162</v>
      </c>
      <c r="AU103" s="69">
        <v>0</v>
      </c>
      <c r="AV103" s="69">
        <v>18155</v>
      </c>
      <c r="AW103" s="69">
        <v>0.17324785491281852</v>
      </c>
      <c r="AX103" s="69">
        <v>0</v>
      </c>
      <c r="AY103" s="69">
        <v>0</v>
      </c>
      <c r="AZ103" s="69">
        <v>0</v>
      </c>
      <c r="BA103" s="69">
        <v>0</v>
      </c>
      <c r="BB103" s="69">
        <v>0</v>
      </c>
      <c r="BC103" s="69">
        <v>0</v>
      </c>
      <c r="BD103" s="69">
        <v>0.25690355329949238</v>
      </c>
      <c r="BE103" s="69">
        <v>48.441414740169925</v>
      </c>
      <c r="BF103" s="69">
        <v>23.558585259830075</v>
      </c>
      <c r="BG103" s="69">
        <v>0</v>
      </c>
      <c r="BH103" s="69">
        <v>0</v>
      </c>
      <c r="BI103" s="69">
        <v>0</v>
      </c>
      <c r="BJ103" s="69">
        <v>0</v>
      </c>
      <c r="BK103" s="69">
        <v>0</v>
      </c>
      <c r="BL103" s="69">
        <v>13.503828146516112</v>
      </c>
      <c r="BM103" s="69">
        <v>-13.503828146516112</v>
      </c>
      <c r="BN103" s="69">
        <v>0</v>
      </c>
      <c r="BO103" s="69">
        <v>2.4102836356486259</v>
      </c>
      <c r="BP103" s="69">
        <v>-2.4102836356486259</v>
      </c>
      <c r="BQ103" s="69">
        <v>2410.2836356486259</v>
      </c>
      <c r="BR103" s="69">
        <v>-2410.2836356486259</v>
      </c>
      <c r="BS103" s="69">
        <v>0</v>
      </c>
      <c r="BT103" s="69">
        <v>0</v>
      </c>
      <c r="BU103" s="69">
        <v>13.503828146516112</v>
      </c>
      <c r="BV103" s="69">
        <v>4.5585970221849917E-2</v>
      </c>
    </row>
    <row r="104" spans="1:74">
      <c r="A104" s="113" t="s">
        <v>1055</v>
      </c>
      <c r="B104" s="69" t="s">
        <v>184</v>
      </c>
      <c r="C104" s="69" t="s">
        <v>277</v>
      </c>
      <c r="D104" s="69" t="s">
        <v>412</v>
      </c>
      <c r="E104" s="69" t="s">
        <v>599</v>
      </c>
      <c r="F104" s="69">
        <v>0</v>
      </c>
      <c r="G104" s="69">
        <v>0</v>
      </c>
      <c r="H104" s="69">
        <v>47033</v>
      </c>
      <c r="I104" s="69">
        <v>1076</v>
      </c>
      <c r="J104" s="69">
        <v>995</v>
      </c>
      <c r="K104" s="69">
        <v>16316</v>
      </c>
      <c r="L104" s="69">
        <v>15177</v>
      </c>
      <c r="M104" s="69">
        <v>3403</v>
      </c>
      <c r="N104" s="69">
        <v>0</v>
      </c>
      <c r="O104" s="69">
        <v>1</v>
      </c>
      <c r="P104" s="69">
        <v>2882.63</v>
      </c>
      <c r="Q104" s="69">
        <v>4.5999999999999996</v>
      </c>
      <c r="R104" s="114">
        <v>1415094</v>
      </c>
      <c r="S104" s="69">
        <v>0</v>
      </c>
      <c r="T104" s="69">
        <v>0</v>
      </c>
      <c r="U104" s="69">
        <v>0</v>
      </c>
      <c r="V104" s="69">
        <v>19700</v>
      </c>
      <c r="W104" s="69">
        <v>72</v>
      </c>
      <c r="X104" s="69">
        <v>0</v>
      </c>
      <c r="Y104" s="69">
        <v>0</v>
      </c>
      <c r="Z104" s="69">
        <v>0</v>
      </c>
      <c r="AA104" s="69">
        <v>0</v>
      </c>
      <c r="AB104" s="69">
        <v>0</v>
      </c>
      <c r="AC104" s="69">
        <v>0</v>
      </c>
      <c r="AD104" s="69">
        <v>0</v>
      </c>
      <c r="AE104" s="69">
        <v>0</v>
      </c>
      <c r="AF104" s="69">
        <v>292195</v>
      </c>
      <c r="AG104" s="69">
        <v>1122899</v>
      </c>
      <c r="AH104" s="69">
        <v>0</v>
      </c>
      <c r="AI104" s="69">
        <v>0</v>
      </c>
      <c r="AJ104" s="69">
        <v>1</v>
      </c>
      <c r="AK104" s="69">
        <v>-1</v>
      </c>
      <c r="AL104" s="69">
        <v>6137</v>
      </c>
      <c r="AM104" s="69">
        <v>5657</v>
      </c>
      <c r="AN104" s="69">
        <v>13563</v>
      </c>
      <c r="AO104" s="69">
        <v>0</v>
      </c>
      <c r="AP104" s="69">
        <v>0</v>
      </c>
      <c r="AQ104" s="69">
        <v>127337</v>
      </c>
      <c r="AR104" s="69">
        <v>21558</v>
      </c>
      <c r="AS104" s="69">
        <v>116892</v>
      </c>
      <c r="AT104" s="69">
        <v>292195</v>
      </c>
      <c r="AU104" s="69">
        <v>0</v>
      </c>
      <c r="AV104" s="69">
        <v>21558</v>
      </c>
      <c r="AW104" s="69">
        <v>0.20648451622295055</v>
      </c>
      <c r="AX104" s="69">
        <v>0</v>
      </c>
      <c r="AY104" s="69">
        <v>0</v>
      </c>
      <c r="AZ104" s="69">
        <v>0</v>
      </c>
      <c r="BA104" s="69">
        <v>292195</v>
      </c>
      <c r="BB104" s="69">
        <v>0</v>
      </c>
      <c r="BC104" s="69">
        <v>-292195</v>
      </c>
      <c r="BD104" s="69">
        <v>0.3115228426395939</v>
      </c>
      <c r="BE104" s="69">
        <v>47.612025419586118</v>
      </c>
      <c r="BF104" s="69">
        <v>24.387974580413882</v>
      </c>
      <c r="BG104" s="69">
        <v>0</v>
      </c>
      <c r="BH104" s="69">
        <v>0</v>
      </c>
      <c r="BI104" s="69">
        <v>0</v>
      </c>
      <c r="BJ104" s="69">
        <v>0</v>
      </c>
      <c r="BK104" s="69">
        <v>0</v>
      </c>
      <c r="BL104" s="69">
        <v>13.553901103998516</v>
      </c>
      <c r="BM104" s="69">
        <v>-13.553901103998516</v>
      </c>
      <c r="BN104" s="69">
        <v>0</v>
      </c>
      <c r="BO104" s="69">
        <v>2.4997005783116037</v>
      </c>
      <c r="BP104" s="69">
        <v>-2.4997005783116037</v>
      </c>
      <c r="BQ104" s="69">
        <v>2499.7005783116037</v>
      </c>
      <c r="BR104" s="69">
        <v>-2499.7005783116037</v>
      </c>
      <c r="BS104" s="69">
        <v>0</v>
      </c>
      <c r="BT104" s="69">
        <v>0</v>
      </c>
      <c r="BU104" s="69">
        <v>13.553901103998516</v>
      </c>
      <c r="BV104" s="69">
        <v>4.819494726591643E-2</v>
      </c>
    </row>
    <row r="105" spans="1:74">
      <c r="A105" s="113" t="s">
        <v>1056</v>
      </c>
      <c r="B105" s="69" t="s">
        <v>184</v>
      </c>
      <c r="C105" s="69" t="s">
        <v>277</v>
      </c>
      <c r="D105" s="69" t="s">
        <v>412</v>
      </c>
      <c r="E105" s="69" t="s">
        <v>599</v>
      </c>
      <c r="F105" s="69">
        <v>0</v>
      </c>
      <c r="G105" s="69">
        <v>0</v>
      </c>
      <c r="H105" s="69">
        <v>48825</v>
      </c>
      <c r="I105" s="69">
        <v>1005</v>
      </c>
      <c r="J105" s="69">
        <v>962</v>
      </c>
      <c r="K105" s="69">
        <v>14854</v>
      </c>
      <c r="L105" s="69">
        <v>13665</v>
      </c>
      <c r="M105" s="69">
        <v>3031</v>
      </c>
      <c r="N105" s="69">
        <v>0</v>
      </c>
      <c r="O105" s="69">
        <v>0</v>
      </c>
      <c r="P105" s="69">
        <v>3286.99</v>
      </c>
      <c r="Q105" s="69">
        <v>5.37</v>
      </c>
      <c r="R105" s="114">
        <v>1415094</v>
      </c>
      <c r="S105" s="69">
        <v>0</v>
      </c>
      <c r="T105" s="69">
        <v>0</v>
      </c>
      <c r="U105" s="69">
        <v>0</v>
      </c>
      <c r="V105" s="69">
        <v>19700</v>
      </c>
      <c r="W105" s="69">
        <v>72</v>
      </c>
      <c r="X105" s="69">
        <v>0</v>
      </c>
      <c r="Y105" s="69">
        <v>0</v>
      </c>
      <c r="Z105" s="69">
        <v>0</v>
      </c>
      <c r="AA105" s="69">
        <v>0</v>
      </c>
      <c r="AB105" s="69">
        <v>0</v>
      </c>
      <c r="AC105" s="69">
        <v>0</v>
      </c>
      <c r="AD105" s="69">
        <v>0</v>
      </c>
      <c r="AE105" s="69">
        <v>0</v>
      </c>
      <c r="AF105" s="69">
        <v>341020</v>
      </c>
      <c r="AG105" s="69">
        <v>1074074</v>
      </c>
      <c r="AH105" s="69">
        <v>0</v>
      </c>
      <c r="AI105" s="69">
        <v>0</v>
      </c>
      <c r="AJ105" s="69">
        <v>1</v>
      </c>
      <c r="AK105" s="69">
        <v>-1</v>
      </c>
      <c r="AL105" s="69">
        <v>7142</v>
      </c>
      <c r="AM105" s="69">
        <v>6619</v>
      </c>
      <c r="AN105" s="69">
        <v>12558</v>
      </c>
      <c r="AO105" s="69">
        <v>0</v>
      </c>
      <c r="AP105" s="69">
        <v>0</v>
      </c>
      <c r="AQ105" s="69">
        <v>142191</v>
      </c>
      <c r="AR105" s="69">
        <v>24589</v>
      </c>
      <c r="AS105" s="69">
        <v>130557</v>
      </c>
      <c r="AT105" s="69">
        <v>341020</v>
      </c>
      <c r="AU105" s="69">
        <v>0</v>
      </c>
      <c r="AV105" s="69">
        <v>24589</v>
      </c>
      <c r="AW105" s="69">
        <v>0.24098752450367256</v>
      </c>
      <c r="AX105" s="69">
        <v>0</v>
      </c>
      <c r="AY105" s="69">
        <v>0</v>
      </c>
      <c r="AZ105" s="69">
        <v>0</v>
      </c>
      <c r="BA105" s="69">
        <v>341020</v>
      </c>
      <c r="BB105" s="69">
        <v>0</v>
      </c>
      <c r="BC105" s="69">
        <v>-341020</v>
      </c>
      <c r="BD105" s="69">
        <v>0.36253807106598984</v>
      </c>
      <c r="BE105" s="69">
        <v>47.748529823578828</v>
      </c>
      <c r="BF105" s="69">
        <v>24.251470176421172</v>
      </c>
      <c r="BG105" s="69">
        <v>0</v>
      </c>
      <c r="BH105" s="69">
        <v>0</v>
      </c>
      <c r="BI105" s="69">
        <v>0</v>
      </c>
      <c r="BJ105" s="69">
        <v>0</v>
      </c>
      <c r="BK105" s="69">
        <v>0</v>
      </c>
      <c r="BL105" s="69">
        <v>13.868803123347838</v>
      </c>
      <c r="BM105" s="69">
        <v>-13.868803123347838</v>
      </c>
      <c r="BN105" s="69">
        <v>0</v>
      </c>
      <c r="BO105" s="69">
        <v>2.6120391859494321</v>
      </c>
      <c r="BP105" s="69">
        <v>-2.6120391859494321</v>
      </c>
      <c r="BQ105" s="69">
        <v>2612.0391859494321</v>
      </c>
      <c r="BR105" s="69">
        <v>-2612.0391859494321</v>
      </c>
      <c r="BS105" s="69">
        <v>0</v>
      </c>
      <c r="BT105" s="69">
        <v>0</v>
      </c>
      <c r="BU105" s="69">
        <v>13.868803123347838</v>
      </c>
      <c r="BV105" s="69">
        <v>5.0228214162640394E-2</v>
      </c>
    </row>
    <row r="106" spans="1:74">
      <c r="A106" s="113" t="s">
        <v>1057</v>
      </c>
      <c r="B106" s="69" t="s">
        <v>184</v>
      </c>
      <c r="C106" s="69" t="s">
        <v>277</v>
      </c>
      <c r="D106" s="69" t="s">
        <v>412</v>
      </c>
      <c r="E106" s="69" t="s">
        <v>599</v>
      </c>
      <c r="F106" s="69">
        <v>0</v>
      </c>
      <c r="G106" s="69">
        <v>0</v>
      </c>
      <c r="H106" s="69">
        <v>51041</v>
      </c>
      <c r="I106" s="69">
        <v>1063</v>
      </c>
      <c r="J106" s="69">
        <v>993</v>
      </c>
      <c r="K106" s="69">
        <v>15166</v>
      </c>
      <c r="L106" s="69">
        <v>13874</v>
      </c>
      <c r="M106" s="69">
        <v>3523</v>
      </c>
      <c r="N106" s="69">
        <v>0</v>
      </c>
      <c r="O106" s="69">
        <v>0</v>
      </c>
      <c r="P106" s="69">
        <v>3365.49</v>
      </c>
      <c r="Q106" s="69">
        <v>4.83</v>
      </c>
      <c r="R106" s="114">
        <v>1415094</v>
      </c>
      <c r="S106" s="69">
        <v>0</v>
      </c>
      <c r="T106" s="69">
        <v>0</v>
      </c>
      <c r="U106" s="69">
        <v>0</v>
      </c>
      <c r="V106" s="69">
        <v>19700</v>
      </c>
      <c r="W106" s="69">
        <v>72</v>
      </c>
      <c r="X106" s="69">
        <v>0</v>
      </c>
      <c r="Y106" s="69">
        <v>0</v>
      </c>
      <c r="Z106" s="69">
        <v>0</v>
      </c>
      <c r="AA106" s="69">
        <v>0</v>
      </c>
      <c r="AB106" s="69">
        <v>0</v>
      </c>
      <c r="AC106" s="69">
        <v>0</v>
      </c>
      <c r="AD106" s="69">
        <v>0</v>
      </c>
      <c r="AE106" s="69">
        <v>0</v>
      </c>
      <c r="AF106" s="69">
        <v>392061</v>
      </c>
      <c r="AG106" s="69">
        <v>1023033</v>
      </c>
      <c r="AH106" s="69">
        <v>0</v>
      </c>
      <c r="AI106" s="69">
        <v>0</v>
      </c>
      <c r="AJ106" s="69">
        <v>1</v>
      </c>
      <c r="AK106" s="69">
        <v>-1</v>
      </c>
      <c r="AL106" s="69">
        <v>8205</v>
      </c>
      <c r="AM106" s="69">
        <v>7612</v>
      </c>
      <c r="AN106" s="69">
        <v>11495</v>
      </c>
      <c r="AO106" s="69">
        <v>0</v>
      </c>
      <c r="AP106" s="69">
        <v>0</v>
      </c>
      <c r="AQ106" s="69">
        <v>157357</v>
      </c>
      <c r="AR106" s="69">
        <v>28112</v>
      </c>
      <c r="AS106" s="69">
        <v>144431</v>
      </c>
      <c r="AT106" s="69">
        <v>392061</v>
      </c>
      <c r="AU106" s="69">
        <v>0</v>
      </c>
      <c r="AV106" s="69">
        <v>28112</v>
      </c>
      <c r="AW106" s="69">
        <v>0.27705650649356156</v>
      </c>
      <c r="AX106" s="69">
        <v>0</v>
      </c>
      <c r="AY106" s="69">
        <v>0</v>
      </c>
      <c r="AZ106" s="69">
        <v>0</v>
      </c>
      <c r="BA106" s="69">
        <v>392061</v>
      </c>
      <c r="BB106" s="69">
        <v>0</v>
      </c>
      <c r="BC106" s="69">
        <v>-392061</v>
      </c>
      <c r="BD106" s="69">
        <v>0.416497461928934</v>
      </c>
      <c r="BE106" s="69">
        <v>47.783180987202925</v>
      </c>
      <c r="BF106" s="69">
        <v>24.216819012797075</v>
      </c>
      <c r="BG106" s="69">
        <v>0</v>
      </c>
      <c r="BH106" s="69">
        <v>0</v>
      </c>
      <c r="BI106" s="69">
        <v>0</v>
      </c>
      <c r="BJ106" s="69">
        <v>0</v>
      </c>
      <c r="BK106" s="69">
        <v>0</v>
      </c>
      <c r="BL106" s="69">
        <v>13.946392999430849</v>
      </c>
      <c r="BM106" s="69">
        <v>-13.946392999430849</v>
      </c>
      <c r="BN106" s="69">
        <v>0</v>
      </c>
      <c r="BO106" s="69">
        <v>2.7145211208120141</v>
      </c>
      <c r="BP106" s="69">
        <v>-2.7145211208120141</v>
      </c>
      <c r="BQ106" s="69">
        <v>2714.521120812014</v>
      </c>
      <c r="BR106" s="69">
        <v>-2714.521120812014</v>
      </c>
      <c r="BS106" s="69">
        <v>0</v>
      </c>
      <c r="BT106" s="69">
        <v>0</v>
      </c>
      <c r="BU106" s="69">
        <v>13.946392999430849</v>
      </c>
      <c r="BV106" s="69">
        <v>5.2142580247462773E-2</v>
      </c>
    </row>
    <row r="107" spans="1:74">
      <c r="A107" s="113" t="s">
        <v>1058</v>
      </c>
      <c r="B107" s="69" t="s">
        <v>184</v>
      </c>
      <c r="C107" s="69" t="s">
        <v>277</v>
      </c>
      <c r="D107" s="69" t="s">
        <v>412</v>
      </c>
      <c r="E107" s="69" t="s">
        <v>599</v>
      </c>
      <c r="F107" s="69">
        <v>0</v>
      </c>
      <c r="G107" s="69">
        <v>0</v>
      </c>
      <c r="H107" s="69">
        <v>49115</v>
      </c>
      <c r="I107" s="69">
        <v>1031</v>
      </c>
      <c r="J107" s="69">
        <v>979</v>
      </c>
      <c r="K107" s="69">
        <v>14738</v>
      </c>
      <c r="L107" s="69">
        <v>13249</v>
      </c>
      <c r="M107" s="69">
        <v>3388</v>
      </c>
      <c r="N107" s="69">
        <v>0</v>
      </c>
      <c r="O107" s="69">
        <v>0</v>
      </c>
      <c r="P107" s="69">
        <v>3332.54</v>
      </c>
      <c r="Q107" s="69">
        <v>4.83</v>
      </c>
      <c r="R107" s="114">
        <v>1415094</v>
      </c>
      <c r="S107" s="69">
        <v>0</v>
      </c>
      <c r="T107" s="69">
        <v>0</v>
      </c>
      <c r="U107" s="69">
        <v>0</v>
      </c>
      <c r="V107" s="69">
        <v>19700</v>
      </c>
      <c r="W107" s="69">
        <v>72</v>
      </c>
      <c r="X107" s="69">
        <v>0</v>
      </c>
      <c r="Y107" s="69">
        <v>0</v>
      </c>
      <c r="Z107" s="69">
        <v>0</v>
      </c>
      <c r="AA107" s="69">
        <v>0</v>
      </c>
      <c r="AB107" s="69">
        <v>0</v>
      </c>
      <c r="AC107" s="69">
        <v>0</v>
      </c>
      <c r="AD107" s="69">
        <v>0</v>
      </c>
      <c r="AE107" s="69">
        <v>0</v>
      </c>
      <c r="AF107" s="69">
        <v>441176</v>
      </c>
      <c r="AG107" s="69">
        <v>973918</v>
      </c>
      <c r="AH107" s="69">
        <v>0</v>
      </c>
      <c r="AI107" s="69">
        <v>0</v>
      </c>
      <c r="AJ107" s="69">
        <v>1</v>
      </c>
      <c r="AK107" s="69">
        <v>-1</v>
      </c>
      <c r="AL107" s="69">
        <v>9236</v>
      </c>
      <c r="AM107" s="69">
        <v>8591</v>
      </c>
      <c r="AN107" s="69">
        <v>10464</v>
      </c>
      <c r="AO107" s="69">
        <v>0</v>
      </c>
      <c r="AP107" s="69">
        <v>0</v>
      </c>
      <c r="AQ107" s="69">
        <v>172095</v>
      </c>
      <c r="AR107" s="69">
        <v>31500</v>
      </c>
      <c r="AS107" s="69">
        <v>157680</v>
      </c>
      <c r="AT107" s="69">
        <v>441176</v>
      </c>
      <c r="AU107" s="69">
        <v>0</v>
      </c>
      <c r="AV107" s="69">
        <v>31500</v>
      </c>
      <c r="AW107" s="69">
        <v>0.31176444815680088</v>
      </c>
      <c r="AX107" s="69">
        <v>0</v>
      </c>
      <c r="AY107" s="69">
        <v>0</v>
      </c>
      <c r="AZ107" s="69">
        <v>0</v>
      </c>
      <c r="BA107" s="69">
        <v>441176</v>
      </c>
      <c r="BB107" s="69">
        <v>0</v>
      </c>
      <c r="BC107" s="69">
        <v>-441176</v>
      </c>
      <c r="BD107" s="69">
        <v>0.46883248730964466</v>
      </c>
      <c r="BE107" s="69">
        <v>47.766998700736252</v>
      </c>
      <c r="BF107" s="69">
        <v>24.233001299263748</v>
      </c>
      <c r="BG107" s="69">
        <v>0</v>
      </c>
      <c r="BH107" s="69">
        <v>0</v>
      </c>
      <c r="BI107" s="69">
        <v>0</v>
      </c>
      <c r="BJ107" s="69">
        <v>0</v>
      </c>
      <c r="BK107" s="69">
        <v>0</v>
      </c>
      <c r="BL107" s="69">
        <v>14.005587301587301</v>
      </c>
      <c r="BM107" s="69">
        <v>-14.005587301587301</v>
      </c>
      <c r="BN107" s="69">
        <v>0</v>
      </c>
      <c r="BO107" s="69">
        <v>2.7979198376458649</v>
      </c>
      <c r="BP107" s="69">
        <v>-2.7979198376458649</v>
      </c>
      <c r="BQ107" s="69">
        <v>2797.9198376458648</v>
      </c>
      <c r="BR107" s="69">
        <v>-2797.9198376458648</v>
      </c>
      <c r="BS107" s="69">
        <v>0</v>
      </c>
      <c r="BT107" s="69">
        <v>0</v>
      </c>
      <c r="BU107" s="69">
        <v>14.005587301587301</v>
      </c>
      <c r="BV107" s="69">
        <v>5.3668032191522122E-2</v>
      </c>
    </row>
    <row r="108" spans="1:74">
      <c r="A108" s="113" t="s">
        <v>1059</v>
      </c>
      <c r="B108" s="69" t="s">
        <v>184</v>
      </c>
      <c r="C108" s="69" t="s">
        <v>277</v>
      </c>
      <c r="D108" s="69" t="s">
        <v>412</v>
      </c>
      <c r="E108" s="69" t="s">
        <v>599</v>
      </c>
      <c r="F108" s="69">
        <v>0</v>
      </c>
      <c r="G108" s="69">
        <v>0</v>
      </c>
      <c r="H108" s="69">
        <v>47980</v>
      </c>
      <c r="I108" s="69">
        <v>866</v>
      </c>
      <c r="J108" s="69">
        <v>851</v>
      </c>
      <c r="K108" s="69">
        <v>11849</v>
      </c>
      <c r="L108" s="69">
        <v>11025</v>
      </c>
      <c r="M108" s="69">
        <v>2671</v>
      </c>
      <c r="N108" s="69">
        <v>0</v>
      </c>
      <c r="O108" s="69">
        <v>0</v>
      </c>
      <c r="P108" s="69">
        <v>4049.29</v>
      </c>
      <c r="Q108" s="69">
        <v>5.99</v>
      </c>
      <c r="R108" s="114">
        <v>1415094</v>
      </c>
      <c r="S108" s="69">
        <v>0</v>
      </c>
      <c r="T108" s="69">
        <v>0</v>
      </c>
      <c r="U108" s="69">
        <v>0</v>
      </c>
      <c r="V108" s="69">
        <v>19700</v>
      </c>
      <c r="W108" s="69">
        <v>72</v>
      </c>
      <c r="X108" s="69">
        <v>0</v>
      </c>
      <c r="Y108" s="69">
        <v>0</v>
      </c>
      <c r="Z108" s="69">
        <v>0</v>
      </c>
      <c r="AA108" s="69">
        <v>0</v>
      </c>
      <c r="AB108" s="69">
        <v>0</v>
      </c>
      <c r="AC108" s="69">
        <v>0</v>
      </c>
      <c r="AD108" s="69">
        <v>0</v>
      </c>
      <c r="AE108" s="69">
        <v>0</v>
      </c>
      <c r="AF108" s="69">
        <v>489156</v>
      </c>
      <c r="AG108" s="69">
        <v>925938</v>
      </c>
      <c r="AH108" s="69">
        <v>0</v>
      </c>
      <c r="AI108" s="69">
        <v>0</v>
      </c>
      <c r="AJ108" s="69">
        <v>1</v>
      </c>
      <c r="AK108" s="69">
        <v>-1</v>
      </c>
      <c r="AL108" s="69">
        <v>10102</v>
      </c>
      <c r="AM108" s="69">
        <v>9442</v>
      </c>
      <c r="AN108" s="69">
        <v>9598</v>
      </c>
      <c r="AO108" s="69">
        <v>0</v>
      </c>
      <c r="AP108" s="69">
        <v>0</v>
      </c>
      <c r="AQ108" s="69">
        <v>183944</v>
      </c>
      <c r="AR108" s="69">
        <v>34171</v>
      </c>
      <c r="AS108" s="69">
        <v>168705</v>
      </c>
      <c r="AT108" s="69">
        <v>489156</v>
      </c>
      <c r="AU108" s="69">
        <v>0</v>
      </c>
      <c r="AV108" s="69">
        <v>34171</v>
      </c>
      <c r="AW108" s="69">
        <v>0.34567032296087752</v>
      </c>
      <c r="AX108" s="69">
        <v>0</v>
      </c>
      <c r="AY108" s="69">
        <v>0</v>
      </c>
      <c r="AZ108" s="69">
        <v>0</v>
      </c>
      <c r="BA108" s="69">
        <v>489156</v>
      </c>
      <c r="BB108" s="69">
        <v>0</v>
      </c>
      <c r="BC108" s="69">
        <v>-489156</v>
      </c>
      <c r="BD108" s="69">
        <v>0.51279187817258887</v>
      </c>
      <c r="BE108" s="69">
        <v>48.421698673529995</v>
      </c>
      <c r="BF108" s="69">
        <v>23.578301326470005</v>
      </c>
      <c r="BG108" s="69">
        <v>0</v>
      </c>
      <c r="BH108" s="69">
        <v>0</v>
      </c>
      <c r="BI108" s="69">
        <v>0</v>
      </c>
      <c r="BJ108" s="69">
        <v>0</v>
      </c>
      <c r="BK108" s="69">
        <v>0</v>
      </c>
      <c r="BL108" s="69">
        <v>14.31494542155629</v>
      </c>
      <c r="BM108" s="69">
        <v>-14.31494542155629</v>
      </c>
      <c r="BN108" s="69">
        <v>0</v>
      </c>
      <c r="BO108" s="69">
        <v>2.8994754156663998</v>
      </c>
      <c r="BP108" s="69">
        <v>-2.8994754156663998</v>
      </c>
      <c r="BQ108" s="69">
        <v>2899.4754156663998</v>
      </c>
      <c r="BR108" s="69">
        <v>-2899.4754156663998</v>
      </c>
      <c r="BS108" s="69">
        <v>0</v>
      </c>
      <c r="BT108" s="69">
        <v>0</v>
      </c>
      <c r="BU108" s="69">
        <v>14.31494542155629</v>
      </c>
      <c r="BV108" s="69">
        <v>5.491888835732614E-2</v>
      </c>
    </row>
    <row r="109" spans="1:74">
      <c r="A109" s="113" t="s">
        <v>1031</v>
      </c>
      <c r="B109" s="69" t="s">
        <v>184</v>
      </c>
      <c r="C109" s="69" t="s">
        <v>277</v>
      </c>
      <c r="D109" s="69" t="s">
        <v>412</v>
      </c>
      <c r="E109" s="69" t="s">
        <v>599</v>
      </c>
      <c r="F109" s="69">
        <v>0</v>
      </c>
      <c r="G109" s="69">
        <v>0</v>
      </c>
      <c r="H109" s="69">
        <v>49179</v>
      </c>
      <c r="I109" s="69">
        <v>880</v>
      </c>
      <c r="J109" s="69">
        <v>844</v>
      </c>
      <c r="K109" s="69">
        <v>13003</v>
      </c>
      <c r="L109" s="69">
        <v>11924</v>
      </c>
      <c r="M109" s="69">
        <v>2849</v>
      </c>
      <c r="N109" s="69">
        <v>0</v>
      </c>
      <c r="O109" s="69">
        <v>0</v>
      </c>
      <c r="P109" s="69">
        <v>3782.13</v>
      </c>
      <c r="Q109" s="69">
        <v>5.75</v>
      </c>
      <c r="R109" s="114">
        <v>1415094</v>
      </c>
      <c r="S109" s="69">
        <v>0</v>
      </c>
      <c r="T109" s="69">
        <v>0</v>
      </c>
      <c r="U109" s="69">
        <v>0</v>
      </c>
      <c r="V109" s="69">
        <v>19700</v>
      </c>
      <c r="W109" s="69">
        <v>72</v>
      </c>
      <c r="X109" s="69">
        <v>0</v>
      </c>
      <c r="Y109" s="69">
        <v>0</v>
      </c>
      <c r="Z109" s="69">
        <v>0</v>
      </c>
      <c r="AA109" s="69">
        <v>0</v>
      </c>
      <c r="AB109" s="69">
        <v>0</v>
      </c>
      <c r="AC109" s="69">
        <v>0</v>
      </c>
      <c r="AD109" s="69">
        <v>0</v>
      </c>
      <c r="AE109" s="69">
        <v>0</v>
      </c>
      <c r="AF109" s="69">
        <v>538335</v>
      </c>
      <c r="AG109" s="69">
        <v>876759</v>
      </c>
      <c r="AH109" s="69">
        <v>0</v>
      </c>
      <c r="AI109" s="69">
        <v>0</v>
      </c>
      <c r="AJ109" s="69">
        <v>1</v>
      </c>
      <c r="AK109" s="69">
        <v>-1</v>
      </c>
      <c r="AL109" s="69">
        <v>10982</v>
      </c>
      <c r="AM109" s="69">
        <v>10286</v>
      </c>
      <c r="AN109" s="69">
        <v>8718</v>
      </c>
      <c r="AO109" s="69">
        <v>0</v>
      </c>
      <c r="AP109" s="69">
        <v>0</v>
      </c>
      <c r="AQ109" s="69">
        <v>196947</v>
      </c>
      <c r="AR109" s="69">
        <v>37020</v>
      </c>
      <c r="AS109" s="69">
        <v>180629</v>
      </c>
      <c r="AT109" s="69">
        <v>538335</v>
      </c>
      <c r="AU109" s="69">
        <v>0</v>
      </c>
      <c r="AV109" s="69">
        <v>37020</v>
      </c>
      <c r="AW109" s="69">
        <v>0.38042349130163794</v>
      </c>
      <c r="AX109" s="69">
        <v>0</v>
      </c>
      <c r="AY109" s="69">
        <v>0</v>
      </c>
      <c r="AZ109" s="69">
        <v>0</v>
      </c>
      <c r="BA109" s="69">
        <v>538335</v>
      </c>
      <c r="BB109" s="69">
        <v>0</v>
      </c>
      <c r="BC109" s="69">
        <v>-538335</v>
      </c>
      <c r="BD109" s="69">
        <v>0.55746192893401014</v>
      </c>
      <c r="BE109" s="69">
        <v>49.01975960662903</v>
      </c>
      <c r="BF109" s="69">
        <v>22.98024039337097</v>
      </c>
      <c r="BG109" s="69">
        <v>0</v>
      </c>
      <c r="BH109" s="69">
        <v>0</v>
      </c>
      <c r="BI109" s="69">
        <v>0</v>
      </c>
      <c r="BJ109" s="69">
        <v>0</v>
      </c>
      <c r="BK109" s="69">
        <v>0</v>
      </c>
      <c r="BL109" s="69">
        <v>14.541734197730957</v>
      </c>
      <c r="BM109" s="69">
        <v>-14.541734197730957</v>
      </c>
      <c r="BN109" s="69">
        <v>0</v>
      </c>
      <c r="BO109" s="69">
        <v>2.9803353835762807</v>
      </c>
      <c r="BP109" s="69">
        <v>-2.9803353835762807</v>
      </c>
      <c r="BQ109" s="69">
        <v>2980.3353835762805</v>
      </c>
      <c r="BR109" s="69">
        <v>-2980.3353835762805</v>
      </c>
      <c r="BS109" s="69">
        <v>0</v>
      </c>
      <c r="BT109" s="69">
        <v>0</v>
      </c>
      <c r="BU109" s="69">
        <v>14.541734197730957</v>
      </c>
      <c r="BV109" s="69">
        <v>5.5761194636120379E-2</v>
      </c>
    </row>
    <row r="110" spans="1:74">
      <c r="A110" s="113" t="s">
        <v>1032</v>
      </c>
      <c r="B110" s="69" t="s">
        <v>184</v>
      </c>
      <c r="C110" s="69" t="s">
        <v>277</v>
      </c>
      <c r="D110" s="69" t="s">
        <v>412</v>
      </c>
      <c r="E110" s="69" t="s">
        <v>599</v>
      </c>
      <c r="F110" s="69">
        <v>0</v>
      </c>
      <c r="G110" s="69">
        <v>0</v>
      </c>
      <c r="H110" s="69">
        <v>47653</v>
      </c>
      <c r="I110" s="69">
        <v>806</v>
      </c>
      <c r="J110" s="69">
        <v>759</v>
      </c>
      <c r="K110" s="69">
        <v>11530</v>
      </c>
      <c r="L110" s="69">
        <v>10460</v>
      </c>
      <c r="M110" s="69">
        <v>2254</v>
      </c>
      <c r="N110" s="69">
        <v>0</v>
      </c>
      <c r="O110" s="69">
        <v>0</v>
      </c>
      <c r="P110" s="69">
        <v>4132.96</v>
      </c>
      <c r="Q110" s="69">
        <v>7.05</v>
      </c>
      <c r="R110" s="114">
        <v>1415094</v>
      </c>
      <c r="S110" s="69">
        <v>0</v>
      </c>
      <c r="T110" s="69">
        <v>0</v>
      </c>
      <c r="U110" s="69">
        <v>0</v>
      </c>
      <c r="V110" s="69">
        <v>19700</v>
      </c>
      <c r="W110" s="69">
        <v>72</v>
      </c>
      <c r="X110" s="69">
        <v>0</v>
      </c>
      <c r="Y110" s="69">
        <v>0</v>
      </c>
      <c r="Z110" s="69">
        <v>0</v>
      </c>
      <c r="AA110" s="69">
        <v>0</v>
      </c>
      <c r="AB110" s="69">
        <v>0</v>
      </c>
      <c r="AC110" s="69">
        <v>0</v>
      </c>
      <c r="AD110" s="69">
        <v>0</v>
      </c>
      <c r="AE110" s="69">
        <v>0</v>
      </c>
      <c r="AF110" s="69">
        <v>585988</v>
      </c>
      <c r="AG110" s="69">
        <v>829106</v>
      </c>
      <c r="AH110" s="69">
        <v>0</v>
      </c>
      <c r="AI110" s="69">
        <v>0</v>
      </c>
      <c r="AJ110" s="69">
        <v>1</v>
      </c>
      <c r="AK110" s="69">
        <v>-1</v>
      </c>
      <c r="AL110" s="69">
        <v>11788</v>
      </c>
      <c r="AM110" s="69">
        <v>11045</v>
      </c>
      <c r="AN110" s="69">
        <v>7912</v>
      </c>
      <c r="AO110" s="69">
        <v>0</v>
      </c>
      <c r="AP110" s="69">
        <v>0</v>
      </c>
      <c r="AQ110" s="69">
        <v>208477</v>
      </c>
      <c r="AR110" s="69">
        <v>39274</v>
      </c>
      <c r="AS110" s="69">
        <v>191089</v>
      </c>
      <c r="AT110" s="69">
        <v>585988</v>
      </c>
      <c r="AU110" s="69">
        <v>0</v>
      </c>
      <c r="AV110" s="69">
        <v>39274</v>
      </c>
      <c r="AW110" s="69">
        <v>0.41409828605025534</v>
      </c>
      <c r="AX110" s="69">
        <v>0</v>
      </c>
      <c r="AY110" s="69">
        <v>0</v>
      </c>
      <c r="AZ110" s="69">
        <v>0</v>
      </c>
      <c r="BA110" s="69">
        <v>585988</v>
      </c>
      <c r="BB110" s="69">
        <v>0</v>
      </c>
      <c r="BC110" s="69">
        <v>-585988</v>
      </c>
      <c r="BD110" s="69">
        <v>0.59837563451776654</v>
      </c>
      <c r="BE110" s="69">
        <v>49.710553104852394</v>
      </c>
      <c r="BF110" s="69">
        <v>22.289446895147606</v>
      </c>
      <c r="BG110" s="69">
        <v>0</v>
      </c>
      <c r="BH110" s="69">
        <v>0</v>
      </c>
      <c r="BI110" s="69">
        <v>0</v>
      </c>
      <c r="BJ110" s="69">
        <v>0</v>
      </c>
      <c r="BK110" s="69">
        <v>0</v>
      </c>
      <c r="BL110" s="69">
        <v>14.920507205784999</v>
      </c>
      <c r="BM110" s="69">
        <v>-14.920507205784999</v>
      </c>
      <c r="BN110" s="69">
        <v>0</v>
      </c>
      <c r="BO110" s="69">
        <v>3.0665710742114931</v>
      </c>
      <c r="BP110" s="69">
        <v>-3.0665710742114931</v>
      </c>
      <c r="BQ110" s="69">
        <v>3066.5710742114929</v>
      </c>
      <c r="BR110" s="69">
        <v>-3066.5710742114929</v>
      </c>
      <c r="BS110" s="69">
        <v>0</v>
      </c>
      <c r="BT110" s="69">
        <v>0</v>
      </c>
      <c r="BU110" s="69">
        <v>14.920507205784999</v>
      </c>
      <c r="BV110" s="69">
        <v>5.6543407666073478E-2</v>
      </c>
    </row>
    <row r="111" spans="1:74">
      <c r="A111" s="113" t="s">
        <v>1033</v>
      </c>
      <c r="B111" s="69" t="s">
        <v>184</v>
      </c>
      <c r="C111" s="69" t="s">
        <v>277</v>
      </c>
      <c r="D111" s="69" t="s">
        <v>412</v>
      </c>
      <c r="E111" s="69" t="s">
        <v>599</v>
      </c>
      <c r="F111" s="69">
        <v>0</v>
      </c>
      <c r="G111" s="69">
        <v>0</v>
      </c>
      <c r="H111" s="69">
        <v>47306</v>
      </c>
      <c r="I111" s="69">
        <v>756</v>
      </c>
      <c r="J111" s="69">
        <v>741</v>
      </c>
      <c r="K111" s="69">
        <v>10099</v>
      </c>
      <c r="L111" s="69">
        <v>9164</v>
      </c>
      <c r="M111" s="69">
        <v>2025</v>
      </c>
      <c r="N111" s="69">
        <v>0</v>
      </c>
      <c r="O111" s="69">
        <v>0</v>
      </c>
      <c r="P111" s="69">
        <v>4684.2299999999996</v>
      </c>
      <c r="Q111" s="69">
        <v>7.79</v>
      </c>
      <c r="R111" s="114">
        <v>1415094</v>
      </c>
      <c r="S111" s="69">
        <v>0</v>
      </c>
      <c r="T111" s="69">
        <v>0</v>
      </c>
      <c r="U111" s="69">
        <v>0</v>
      </c>
      <c r="V111" s="69">
        <v>19700</v>
      </c>
      <c r="W111" s="69">
        <v>72</v>
      </c>
      <c r="X111" s="69">
        <v>0</v>
      </c>
      <c r="Y111" s="69">
        <v>0</v>
      </c>
      <c r="Z111" s="69">
        <v>0</v>
      </c>
      <c r="AA111" s="69">
        <v>0</v>
      </c>
      <c r="AB111" s="69">
        <v>0</v>
      </c>
      <c r="AC111" s="69">
        <v>0</v>
      </c>
      <c r="AD111" s="69">
        <v>0</v>
      </c>
      <c r="AE111" s="69">
        <v>0</v>
      </c>
      <c r="AF111" s="69">
        <v>633294</v>
      </c>
      <c r="AG111" s="69">
        <v>781800</v>
      </c>
      <c r="AH111" s="69">
        <v>0</v>
      </c>
      <c r="AI111" s="69">
        <v>0</v>
      </c>
      <c r="AJ111" s="69">
        <v>1</v>
      </c>
      <c r="AK111" s="69">
        <v>-1</v>
      </c>
      <c r="AL111" s="69">
        <v>12544</v>
      </c>
      <c r="AM111" s="69">
        <v>11786</v>
      </c>
      <c r="AN111" s="69">
        <v>7156</v>
      </c>
      <c r="AO111" s="69">
        <v>0</v>
      </c>
      <c r="AP111" s="69">
        <v>0</v>
      </c>
      <c r="AQ111" s="69">
        <v>218576</v>
      </c>
      <c r="AR111" s="69">
        <v>41299</v>
      </c>
      <c r="AS111" s="69">
        <v>200253</v>
      </c>
      <c r="AT111" s="69">
        <v>633294</v>
      </c>
      <c r="AU111" s="69">
        <v>0</v>
      </c>
      <c r="AV111" s="69">
        <v>41299</v>
      </c>
      <c r="AW111" s="69">
        <v>0.44752786740668815</v>
      </c>
      <c r="AX111" s="69">
        <v>0</v>
      </c>
      <c r="AY111" s="69">
        <v>0</v>
      </c>
      <c r="AZ111" s="69">
        <v>0</v>
      </c>
      <c r="BA111" s="69">
        <v>633294</v>
      </c>
      <c r="BB111" s="69">
        <v>0</v>
      </c>
      <c r="BC111" s="69">
        <v>-633294</v>
      </c>
      <c r="BD111" s="69">
        <v>0.63675126903553303</v>
      </c>
      <c r="BE111" s="69">
        <v>50.485809948979593</v>
      </c>
      <c r="BF111" s="69">
        <v>21.514190051020407</v>
      </c>
      <c r="BG111" s="69">
        <v>0</v>
      </c>
      <c r="BH111" s="69">
        <v>0</v>
      </c>
      <c r="BI111" s="69">
        <v>0</v>
      </c>
      <c r="BJ111" s="69">
        <v>0</v>
      </c>
      <c r="BK111" s="69">
        <v>0</v>
      </c>
      <c r="BL111" s="69">
        <v>15.334366449550837</v>
      </c>
      <c r="BM111" s="69">
        <v>-15.334366449550837</v>
      </c>
      <c r="BN111" s="69">
        <v>0</v>
      </c>
      <c r="BO111" s="69">
        <v>3.1624694761127174</v>
      </c>
      <c r="BP111" s="69">
        <v>-3.1624694761127174</v>
      </c>
      <c r="BQ111" s="69">
        <v>3162.4694761127175</v>
      </c>
      <c r="BR111" s="69">
        <v>-3162.4694761127175</v>
      </c>
      <c r="BS111" s="69">
        <v>0</v>
      </c>
      <c r="BT111" s="69">
        <v>0</v>
      </c>
      <c r="BU111" s="69">
        <v>15.334366449550837</v>
      </c>
      <c r="BV111" s="69">
        <v>5.7389649366810631E-2</v>
      </c>
    </row>
    <row r="112" spans="1:74">
      <c r="A112" s="113" t="s">
        <v>1034</v>
      </c>
      <c r="B112" s="69" t="s">
        <v>184</v>
      </c>
      <c r="C112" s="69" t="s">
        <v>277</v>
      </c>
      <c r="D112" s="69" t="s">
        <v>412</v>
      </c>
      <c r="E112" s="69" t="s">
        <v>599</v>
      </c>
      <c r="F112" s="69">
        <v>0</v>
      </c>
      <c r="G112" s="69">
        <v>0</v>
      </c>
      <c r="H112" s="69">
        <v>48927</v>
      </c>
      <c r="I112" s="69">
        <v>754</v>
      </c>
      <c r="J112" s="69">
        <v>748</v>
      </c>
      <c r="K112" s="69">
        <v>10834</v>
      </c>
      <c r="L112" s="69">
        <v>10096</v>
      </c>
      <c r="M112" s="69">
        <v>2128</v>
      </c>
      <c r="N112" s="69">
        <v>0</v>
      </c>
      <c r="O112" s="69">
        <v>1</v>
      </c>
      <c r="P112" s="69">
        <v>4516.0600000000004</v>
      </c>
      <c r="Q112" s="69">
        <v>7.66</v>
      </c>
      <c r="R112" s="114">
        <v>1415094</v>
      </c>
      <c r="S112" s="69">
        <v>0</v>
      </c>
      <c r="T112" s="69">
        <v>0</v>
      </c>
      <c r="U112" s="69">
        <v>0</v>
      </c>
      <c r="V112" s="69">
        <v>19700</v>
      </c>
      <c r="W112" s="69">
        <v>72</v>
      </c>
      <c r="X112" s="69">
        <v>0</v>
      </c>
      <c r="Y112" s="69">
        <v>0</v>
      </c>
      <c r="Z112" s="69">
        <v>0</v>
      </c>
      <c r="AA112" s="69">
        <v>0</v>
      </c>
      <c r="AB112" s="69">
        <v>0</v>
      </c>
      <c r="AC112" s="69">
        <v>0</v>
      </c>
      <c r="AD112" s="69">
        <v>0</v>
      </c>
      <c r="AE112" s="69">
        <v>0</v>
      </c>
      <c r="AF112" s="69">
        <v>682221</v>
      </c>
      <c r="AG112" s="69">
        <v>732873</v>
      </c>
      <c r="AH112" s="69">
        <v>0</v>
      </c>
      <c r="AI112" s="69">
        <v>0</v>
      </c>
      <c r="AJ112" s="69">
        <v>2</v>
      </c>
      <c r="AK112" s="69">
        <v>-2</v>
      </c>
      <c r="AL112" s="69">
        <v>13298</v>
      </c>
      <c r="AM112" s="69">
        <v>12534</v>
      </c>
      <c r="AN112" s="69">
        <v>6402</v>
      </c>
      <c r="AO112" s="69">
        <v>0</v>
      </c>
      <c r="AP112" s="69">
        <v>0</v>
      </c>
      <c r="AQ112" s="69">
        <v>229410</v>
      </c>
      <c r="AR112" s="69">
        <v>43427</v>
      </c>
      <c r="AS112" s="69">
        <v>210349</v>
      </c>
      <c r="AT112" s="69">
        <v>682221</v>
      </c>
      <c r="AU112" s="69">
        <v>0</v>
      </c>
      <c r="AV112" s="69">
        <v>43427</v>
      </c>
      <c r="AW112" s="69">
        <v>0.48210295570470935</v>
      </c>
      <c r="AX112" s="69">
        <v>0</v>
      </c>
      <c r="AY112" s="69">
        <v>0</v>
      </c>
      <c r="AZ112" s="69">
        <v>0</v>
      </c>
      <c r="BA112" s="69">
        <v>341110.5</v>
      </c>
      <c r="BB112" s="69">
        <v>0</v>
      </c>
      <c r="BC112" s="69">
        <v>-341110.5</v>
      </c>
      <c r="BD112" s="69">
        <v>0.67502538071065987</v>
      </c>
      <c r="BE112" s="69">
        <v>51.302526695743722</v>
      </c>
      <c r="BF112" s="69">
        <v>20.697473304256278</v>
      </c>
      <c r="BG112" s="69">
        <v>0</v>
      </c>
      <c r="BH112" s="69">
        <v>0</v>
      </c>
      <c r="BI112" s="69">
        <v>0</v>
      </c>
      <c r="BJ112" s="69">
        <v>0</v>
      </c>
      <c r="BK112" s="69">
        <v>0</v>
      </c>
      <c r="BL112" s="69">
        <v>15.70960462385152</v>
      </c>
      <c r="BM112" s="69">
        <v>-15.70960462385152</v>
      </c>
      <c r="BN112" s="69">
        <v>0</v>
      </c>
      <c r="BO112" s="69">
        <v>3.2432814037623188</v>
      </c>
      <c r="BP112" s="69">
        <v>-3.2432814037623188</v>
      </c>
      <c r="BQ112" s="69">
        <v>3243.2814037623189</v>
      </c>
      <c r="BR112" s="69">
        <v>-3243.2814037623189</v>
      </c>
      <c r="BS112" s="69">
        <v>0</v>
      </c>
      <c r="BT112" s="69">
        <v>0</v>
      </c>
      <c r="BU112" s="69">
        <v>15.70960462385152</v>
      </c>
      <c r="BV112" s="69">
        <v>5.7966086918617321E-2</v>
      </c>
    </row>
    <row r="113" spans="1:74">
      <c r="A113" s="113" t="s">
        <v>1035</v>
      </c>
      <c r="B113" s="69" t="s">
        <v>184</v>
      </c>
      <c r="C113" s="69" t="s">
        <v>277</v>
      </c>
      <c r="D113" s="69" t="s">
        <v>412</v>
      </c>
      <c r="E113" s="69" t="s">
        <v>599</v>
      </c>
      <c r="F113" s="69">
        <v>0</v>
      </c>
      <c r="G113" s="69">
        <v>0</v>
      </c>
      <c r="H113" s="69">
        <v>51299</v>
      </c>
      <c r="I113" s="69">
        <v>796</v>
      </c>
      <c r="J113" s="69">
        <v>762</v>
      </c>
      <c r="K113" s="69">
        <v>11801</v>
      </c>
      <c r="L113" s="69">
        <v>11011</v>
      </c>
      <c r="M113" s="69">
        <v>2369</v>
      </c>
      <c r="N113" s="69">
        <v>0</v>
      </c>
      <c r="O113" s="69">
        <v>0</v>
      </c>
      <c r="P113" s="69">
        <v>4347</v>
      </c>
      <c r="Q113" s="69">
        <v>7.22</v>
      </c>
      <c r="R113" s="114">
        <v>1415094</v>
      </c>
      <c r="S113" s="69">
        <v>0</v>
      </c>
      <c r="T113" s="69">
        <v>0</v>
      </c>
      <c r="U113" s="69">
        <v>0</v>
      </c>
      <c r="V113" s="69">
        <v>19700</v>
      </c>
      <c r="W113" s="69">
        <v>72</v>
      </c>
      <c r="X113" s="69">
        <v>0</v>
      </c>
      <c r="Y113" s="69">
        <v>0</v>
      </c>
      <c r="Z113" s="69">
        <v>0</v>
      </c>
      <c r="AA113" s="69">
        <v>0</v>
      </c>
      <c r="AB113" s="69">
        <v>0</v>
      </c>
      <c r="AC113" s="69">
        <v>0</v>
      </c>
      <c r="AD113" s="69">
        <v>0</v>
      </c>
      <c r="AE113" s="69">
        <v>0</v>
      </c>
      <c r="AF113" s="69">
        <v>733520</v>
      </c>
      <c r="AG113" s="69">
        <v>681574</v>
      </c>
      <c r="AH113" s="69">
        <v>0</v>
      </c>
      <c r="AI113" s="69">
        <v>0</v>
      </c>
      <c r="AJ113" s="69">
        <v>2</v>
      </c>
      <c r="AK113" s="69">
        <v>-2</v>
      </c>
      <c r="AL113" s="69">
        <v>14094</v>
      </c>
      <c r="AM113" s="69">
        <v>13296</v>
      </c>
      <c r="AN113" s="69">
        <v>5606</v>
      </c>
      <c r="AO113" s="69">
        <v>0</v>
      </c>
      <c r="AP113" s="69">
        <v>0</v>
      </c>
      <c r="AQ113" s="69">
        <v>241211</v>
      </c>
      <c r="AR113" s="69">
        <v>45796</v>
      </c>
      <c r="AS113" s="69">
        <v>221360</v>
      </c>
      <c r="AT113" s="69">
        <v>733520</v>
      </c>
      <c r="AU113" s="69">
        <v>0</v>
      </c>
      <c r="AV113" s="69">
        <v>45796</v>
      </c>
      <c r="AW113" s="69">
        <v>0.5183542577383552</v>
      </c>
      <c r="AX113" s="69">
        <v>0</v>
      </c>
      <c r="AY113" s="69">
        <v>0</v>
      </c>
      <c r="AZ113" s="69">
        <v>0</v>
      </c>
      <c r="BA113" s="69">
        <v>366760</v>
      </c>
      <c r="BB113" s="69">
        <v>0</v>
      </c>
      <c r="BC113" s="69">
        <v>-366760</v>
      </c>
      <c r="BD113" s="69">
        <v>0.71543147208121827</v>
      </c>
      <c r="BE113" s="69">
        <v>52.044841776642542</v>
      </c>
      <c r="BF113" s="69">
        <v>19.955158223357458</v>
      </c>
      <c r="BG113" s="69">
        <v>0</v>
      </c>
      <c r="BH113" s="69">
        <v>0</v>
      </c>
      <c r="BI113" s="69">
        <v>0</v>
      </c>
      <c r="BJ113" s="69">
        <v>0</v>
      </c>
      <c r="BK113" s="69">
        <v>0</v>
      </c>
      <c r="BL113" s="69">
        <v>16.017119399074154</v>
      </c>
      <c r="BM113" s="69">
        <v>-16.017119399074154</v>
      </c>
      <c r="BN113" s="69">
        <v>0</v>
      </c>
      <c r="BO113" s="69">
        <v>3.3136971449222985</v>
      </c>
      <c r="BP113" s="69">
        <v>-3.3136971449222985</v>
      </c>
      <c r="BQ113" s="69">
        <v>3313.6971449222983</v>
      </c>
      <c r="BR113" s="69">
        <v>-3313.6971449222983</v>
      </c>
      <c r="BS113" s="69">
        <v>0</v>
      </c>
      <c r="BT113" s="69">
        <v>0</v>
      </c>
      <c r="BU113" s="69">
        <v>16.017119399074154</v>
      </c>
      <c r="BV113" s="69">
        <v>5.8430171095016394E-2</v>
      </c>
    </row>
    <row r="114" spans="1:74">
      <c r="A114" s="113" t="s">
        <v>1036</v>
      </c>
      <c r="B114" s="69" t="s">
        <v>184</v>
      </c>
      <c r="C114" s="69" t="s">
        <v>277</v>
      </c>
      <c r="D114" s="69" t="s">
        <v>412</v>
      </c>
      <c r="E114" s="69" t="s">
        <v>599</v>
      </c>
      <c r="F114" s="69">
        <v>0</v>
      </c>
      <c r="G114" s="69">
        <v>0</v>
      </c>
      <c r="H114" s="69">
        <v>52181</v>
      </c>
      <c r="I114" s="69">
        <v>914</v>
      </c>
      <c r="J114" s="69">
        <v>831</v>
      </c>
      <c r="K114" s="69">
        <v>11799</v>
      </c>
      <c r="L114" s="69">
        <v>10965</v>
      </c>
      <c r="M114" s="69">
        <v>2252</v>
      </c>
      <c r="N114" s="69">
        <v>1</v>
      </c>
      <c r="O114" s="69">
        <v>0</v>
      </c>
      <c r="P114" s="69">
        <v>4422.49</v>
      </c>
      <c r="Q114" s="69">
        <v>7.72</v>
      </c>
      <c r="R114" s="114">
        <v>1415094</v>
      </c>
      <c r="S114" s="69">
        <v>0</v>
      </c>
      <c r="T114" s="69">
        <v>0</v>
      </c>
      <c r="U114" s="69">
        <v>0</v>
      </c>
      <c r="V114" s="69">
        <v>19700</v>
      </c>
      <c r="W114" s="69">
        <v>72</v>
      </c>
      <c r="X114" s="69">
        <v>0</v>
      </c>
      <c r="Y114" s="69">
        <v>0</v>
      </c>
      <c r="Z114" s="69">
        <v>0</v>
      </c>
      <c r="AA114" s="69">
        <v>0</v>
      </c>
      <c r="AB114" s="69">
        <v>0</v>
      </c>
      <c r="AC114" s="69">
        <v>0</v>
      </c>
      <c r="AD114" s="69">
        <v>0</v>
      </c>
      <c r="AE114" s="69">
        <v>0</v>
      </c>
      <c r="AF114" s="69">
        <v>785701</v>
      </c>
      <c r="AG114" s="69">
        <v>629393</v>
      </c>
      <c r="AH114" s="69">
        <v>0</v>
      </c>
      <c r="AI114" s="69">
        <v>0</v>
      </c>
      <c r="AJ114" s="69">
        <v>2</v>
      </c>
      <c r="AK114" s="69">
        <v>-2</v>
      </c>
      <c r="AL114" s="69">
        <v>15008</v>
      </c>
      <c r="AM114" s="69">
        <v>14127</v>
      </c>
      <c r="AN114" s="69">
        <v>4692</v>
      </c>
      <c r="AO114" s="69">
        <v>1</v>
      </c>
      <c r="AP114" s="69">
        <v>-1</v>
      </c>
      <c r="AQ114" s="69">
        <v>253010</v>
      </c>
      <c r="AR114" s="69">
        <v>48048</v>
      </c>
      <c r="AS114" s="69">
        <v>232325</v>
      </c>
      <c r="AT114" s="69">
        <v>785701</v>
      </c>
      <c r="AU114" s="69">
        <v>0</v>
      </c>
      <c r="AV114" s="69">
        <v>48048</v>
      </c>
      <c r="AW114" s="69">
        <v>0.55522883992158822</v>
      </c>
      <c r="AX114" s="69">
        <v>0</v>
      </c>
      <c r="AY114" s="69">
        <v>0</v>
      </c>
      <c r="AZ114" s="69">
        <v>0</v>
      </c>
      <c r="BA114" s="69">
        <v>392850.5</v>
      </c>
      <c r="BB114" s="69">
        <v>0</v>
      </c>
      <c r="BC114" s="69">
        <v>-392850.5</v>
      </c>
      <c r="BD114" s="69">
        <v>0.76182741116751274</v>
      </c>
      <c r="BE114" s="69">
        <v>52.352145522388057</v>
      </c>
      <c r="BF114" s="69">
        <v>19.647854477611943</v>
      </c>
      <c r="BG114" s="69">
        <v>785701</v>
      </c>
      <c r="BH114" s="69">
        <v>0</v>
      </c>
      <c r="BI114" s="69">
        <v>-785701</v>
      </c>
      <c r="BJ114" s="69">
        <v>3.9524129481048182E-6</v>
      </c>
      <c r="BK114" s="69">
        <v>0</v>
      </c>
      <c r="BL114" s="69">
        <v>16.352418414918414</v>
      </c>
      <c r="BM114" s="69">
        <v>-16.352418414918414</v>
      </c>
      <c r="BN114" s="69">
        <v>0</v>
      </c>
      <c r="BO114" s="69">
        <v>3.3819046594210698</v>
      </c>
      <c r="BP114" s="69">
        <v>-3.3819046594210698</v>
      </c>
      <c r="BQ114" s="69">
        <v>3381.9046594210699</v>
      </c>
      <c r="BR114" s="69">
        <v>-3381.9046594210699</v>
      </c>
      <c r="BS114" s="69">
        <v>0</v>
      </c>
      <c r="BT114" s="69">
        <v>0</v>
      </c>
      <c r="BU114" s="69">
        <v>16.352418414918414</v>
      </c>
      <c r="BV114" s="69">
        <v>5.9317813525157109E-2</v>
      </c>
    </row>
    <row r="115" spans="1:74">
      <c r="A115" s="113" t="s">
        <v>1037</v>
      </c>
      <c r="B115" s="69" t="s">
        <v>184</v>
      </c>
      <c r="C115" s="69" t="s">
        <v>277</v>
      </c>
      <c r="D115" s="69" t="s">
        <v>412</v>
      </c>
      <c r="E115" s="69" t="s">
        <v>599</v>
      </c>
      <c r="F115" s="69">
        <v>0</v>
      </c>
      <c r="G115" s="69">
        <v>0</v>
      </c>
      <c r="H115" s="69">
        <v>47108</v>
      </c>
      <c r="I115" s="69">
        <v>722</v>
      </c>
      <c r="J115" s="69">
        <v>724</v>
      </c>
      <c r="K115" s="69">
        <v>10227</v>
      </c>
      <c r="L115" s="69">
        <v>9573</v>
      </c>
      <c r="M115" s="69">
        <v>1752</v>
      </c>
      <c r="N115" s="69">
        <v>0</v>
      </c>
      <c r="O115" s="69">
        <v>0</v>
      </c>
      <c r="P115" s="69">
        <v>4606.24</v>
      </c>
      <c r="Q115" s="69">
        <v>8.9600000000000009</v>
      </c>
      <c r="R115" s="114">
        <v>1415094</v>
      </c>
      <c r="S115" s="69">
        <v>0</v>
      </c>
      <c r="T115" s="69">
        <v>0</v>
      </c>
      <c r="U115" s="69">
        <v>0</v>
      </c>
      <c r="V115" s="69">
        <v>19700</v>
      </c>
      <c r="W115" s="69">
        <v>72</v>
      </c>
      <c r="X115" s="69">
        <v>0</v>
      </c>
      <c r="Y115" s="69">
        <v>0</v>
      </c>
      <c r="Z115" s="69">
        <v>0</v>
      </c>
      <c r="AA115" s="69">
        <v>0</v>
      </c>
      <c r="AB115" s="69">
        <v>0</v>
      </c>
      <c r="AC115" s="69">
        <v>0</v>
      </c>
      <c r="AD115" s="69">
        <v>0</v>
      </c>
      <c r="AE115" s="69">
        <v>0</v>
      </c>
      <c r="AF115" s="69">
        <v>832809</v>
      </c>
      <c r="AG115" s="69">
        <v>582285</v>
      </c>
      <c r="AH115" s="69">
        <v>0</v>
      </c>
      <c r="AI115" s="69">
        <v>0</v>
      </c>
      <c r="AJ115" s="69">
        <v>2</v>
      </c>
      <c r="AK115" s="69">
        <v>-2</v>
      </c>
      <c r="AL115" s="69">
        <v>15730</v>
      </c>
      <c r="AM115" s="69">
        <v>14851</v>
      </c>
      <c r="AN115" s="69">
        <v>3970</v>
      </c>
      <c r="AO115" s="69">
        <v>1</v>
      </c>
      <c r="AP115" s="69">
        <v>-1</v>
      </c>
      <c r="AQ115" s="69">
        <v>263237</v>
      </c>
      <c r="AR115" s="69">
        <v>49800</v>
      </c>
      <c r="AS115" s="69">
        <v>241898</v>
      </c>
      <c r="AT115" s="69">
        <v>832809</v>
      </c>
      <c r="AU115" s="69">
        <v>0</v>
      </c>
      <c r="AV115" s="69">
        <v>49800</v>
      </c>
      <c r="AW115" s="69">
        <v>0.58851850124444027</v>
      </c>
      <c r="AX115" s="69">
        <v>0</v>
      </c>
      <c r="AY115" s="69">
        <v>0</v>
      </c>
      <c r="AZ115" s="69">
        <v>0</v>
      </c>
      <c r="BA115" s="69">
        <v>416404.5</v>
      </c>
      <c r="BB115" s="69">
        <v>0</v>
      </c>
      <c r="BC115" s="69">
        <v>-416404.5</v>
      </c>
      <c r="BD115" s="69">
        <v>0.79847715736040614</v>
      </c>
      <c r="BE115" s="69">
        <v>52.943992371265097</v>
      </c>
      <c r="BF115" s="69">
        <v>19.056007628734903</v>
      </c>
      <c r="BG115" s="69">
        <v>832809</v>
      </c>
      <c r="BH115" s="69">
        <v>0</v>
      </c>
      <c r="BI115" s="69">
        <v>-832809</v>
      </c>
      <c r="BJ115" s="69">
        <v>3.798858063266182E-6</v>
      </c>
      <c r="BK115" s="69">
        <v>0</v>
      </c>
      <c r="BL115" s="69">
        <v>16.723072289156626</v>
      </c>
      <c r="BM115" s="69">
        <v>-16.723072289156626</v>
      </c>
      <c r="BN115" s="69">
        <v>0</v>
      </c>
      <c r="BO115" s="69">
        <v>3.442810606123242</v>
      </c>
      <c r="BP115" s="69">
        <v>-3.442810606123242</v>
      </c>
      <c r="BQ115" s="69">
        <v>3442.810606123242</v>
      </c>
      <c r="BR115" s="69">
        <v>-3442.810606123242</v>
      </c>
      <c r="BS115" s="69">
        <v>0</v>
      </c>
      <c r="BT115" s="69">
        <v>0</v>
      </c>
      <c r="BU115" s="69">
        <v>16.723072289156626</v>
      </c>
      <c r="BV115" s="69">
        <v>5.9756037335177044E-2</v>
      </c>
    </row>
    <row r="116" spans="1:74">
      <c r="A116" s="113" t="s">
        <v>1038</v>
      </c>
      <c r="B116" s="69" t="s">
        <v>184</v>
      </c>
      <c r="C116" s="69" t="s">
        <v>277</v>
      </c>
      <c r="D116" s="69" t="s">
        <v>412</v>
      </c>
      <c r="E116" s="69" t="s">
        <v>599</v>
      </c>
      <c r="F116" s="69">
        <v>0</v>
      </c>
      <c r="G116" s="69">
        <v>0</v>
      </c>
      <c r="H116" s="69">
        <v>46416</v>
      </c>
      <c r="I116" s="69">
        <v>644</v>
      </c>
      <c r="J116" s="69">
        <v>609</v>
      </c>
      <c r="K116" s="69">
        <v>8877</v>
      </c>
      <c r="L116" s="69">
        <v>8363</v>
      </c>
      <c r="M116" s="69">
        <v>1440</v>
      </c>
      <c r="N116" s="69">
        <v>0</v>
      </c>
      <c r="O116" s="69">
        <v>0</v>
      </c>
      <c r="P116" s="69">
        <v>5228.79</v>
      </c>
      <c r="Q116" s="69">
        <v>10.74</v>
      </c>
      <c r="R116" s="114">
        <v>1415094</v>
      </c>
      <c r="S116" s="69">
        <v>0</v>
      </c>
      <c r="T116" s="69">
        <v>0</v>
      </c>
      <c r="U116" s="69">
        <v>0</v>
      </c>
      <c r="V116" s="69">
        <v>19700</v>
      </c>
      <c r="W116" s="69">
        <v>72</v>
      </c>
      <c r="X116" s="69">
        <v>0</v>
      </c>
      <c r="Y116" s="69">
        <v>0</v>
      </c>
      <c r="Z116" s="69">
        <v>0</v>
      </c>
      <c r="AA116" s="69">
        <v>0</v>
      </c>
      <c r="AB116" s="69">
        <v>0</v>
      </c>
      <c r="AC116" s="69">
        <v>0</v>
      </c>
      <c r="AD116" s="69">
        <v>0</v>
      </c>
      <c r="AE116" s="69">
        <v>0</v>
      </c>
      <c r="AF116" s="69">
        <v>879225</v>
      </c>
      <c r="AG116" s="69">
        <v>535869</v>
      </c>
      <c r="AH116" s="69">
        <v>0</v>
      </c>
      <c r="AI116" s="69">
        <v>0</v>
      </c>
      <c r="AJ116" s="69">
        <v>2</v>
      </c>
      <c r="AK116" s="69">
        <v>-2</v>
      </c>
      <c r="AL116" s="69">
        <v>16374</v>
      </c>
      <c r="AM116" s="69">
        <v>15460</v>
      </c>
      <c r="AN116" s="69">
        <v>3326</v>
      </c>
      <c r="AO116" s="69">
        <v>1</v>
      </c>
      <c r="AP116" s="69">
        <v>-1</v>
      </c>
      <c r="AQ116" s="69">
        <v>272114</v>
      </c>
      <c r="AR116" s="69">
        <v>51240</v>
      </c>
      <c r="AS116" s="69">
        <v>250261</v>
      </c>
      <c r="AT116" s="69">
        <v>879225</v>
      </c>
      <c r="AU116" s="69">
        <v>0</v>
      </c>
      <c r="AV116" s="69">
        <v>51240</v>
      </c>
      <c r="AW116" s="69">
        <v>0.6213191491165958</v>
      </c>
      <c r="AX116" s="69">
        <v>0</v>
      </c>
      <c r="AY116" s="69">
        <v>0</v>
      </c>
      <c r="AZ116" s="69">
        <v>0</v>
      </c>
      <c r="BA116" s="69">
        <v>439612.5</v>
      </c>
      <c r="BB116" s="69">
        <v>0</v>
      </c>
      <c r="BC116" s="69">
        <v>-439612.5</v>
      </c>
      <c r="BD116" s="69">
        <v>0.83116751269035538</v>
      </c>
      <c r="BE116" s="69">
        <v>53.69640894100403</v>
      </c>
      <c r="BF116" s="69">
        <v>18.30359105899597</v>
      </c>
      <c r="BG116" s="69">
        <v>879225</v>
      </c>
      <c r="BH116" s="69">
        <v>0</v>
      </c>
      <c r="BI116" s="69">
        <v>-879225</v>
      </c>
      <c r="BJ116" s="69">
        <v>3.6749303600696767E-6</v>
      </c>
      <c r="BK116" s="69">
        <v>0</v>
      </c>
      <c r="BL116" s="69">
        <v>17.158957845433257</v>
      </c>
      <c r="BM116" s="69">
        <v>-17.158957845433257</v>
      </c>
      <c r="BN116" s="69">
        <v>0</v>
      </c>
      <c r="BO116" s="69">
        <v>3.5132321855982354</v>
      </c>
      <c r="BP116" s="69">
        <v>-3.5132321855982354</v>
      </c>
      <c r="BQ116" s="69">
        <v>3513.2321855982354</v>
      </c>
      <c r="BR116" s="69">
        <v>-3513.2321855982354</v>
      </c>
      <c r="BS116" s="69">
        <v>0</v>
      </c>
      <c r="BT116" s="69">
        <v>0</v>
      </c>
      <c r="BU116" s="69">
        <v>17.158957845433257</v>
      </c>
      <c r="BV116" s="69">
        <v>6.0173309715780887E-2</v>
      </c>
    </row>
    <row r="117" spans="1:74">
      <c r="A117" s="113" t="s">
        <v>1039</v>
      </c>
      <c r="B117" s="69" t="s">
        <v>184</v>
      </c>
      <c r="C117" s="69" t="s">
        <v>277</v>
      </c>
      <c r="D117" s="69" t="s">
        <v>412</v>
      </c>
      <c r="E117" s="69" t="s">
        <v>599</v>
      </c>
      <c r="F117" s="69">
        <v>0</v>
      </c>
      <c r="G117" s="69">
        <v>0</v>
      </c>
      <c r="H117" s="69">
        <v>45865</v>
      </c>
      <c r="I117" s="69">
        <v>590</v>
      </c>
      <c r="J117" s="69">
        <v>588</v>
      </c>
      <c r="K117" s="69">
        <v>8843</v>
      </c>
      <c r="L117" s="69">
        <v>8353</v>
      </c>
      <c r="M117" s="69">
        <v>1246</v>
      </c>
      <c r="N117" s="69">
        <v>0</v>
      </c>
      <c r="O117" s="69">
        <v>0</v>
      </c>
      <c r="P117" s="69">
        <v>5186.59</v>
      </c>
      <c r="Q117" s="69">
        <v>12.27</v>
      </c>
      <c r="R117" s="114">
        <v>1415094</v>
      </c>
      <c r="S117" s="69">
        <v>0</v>
      </c>
      <c r="T117" s="69">
        <v>0</v>
      </c>
      <c r="U117" s="69">
        <v>0</v>
      </c>
      <c r="V117" s="69">
        <v>19700</v>
      </c>
      <c r="W117" s="69">
        <v>72</v>
      </c>
      <c r="X117" s="69">
        <v>0</v>
      </c>
      <c r="Y117" s="69">
        <v>0</v>
      </c>
      <c r="Z117" s="69">
        <v>0</v>
      </c>
      <c r="AA117" s="69">
        <v>0</v>
      </c>
      <c r="AB117" s="69">
        <v>0</v>
      </c>
      <c r="AC117" s="69">
        <v>0</v>
      </c>
      <c r="AD117" s="69">
        <v>0</v>
      </c>
      <c r="AE117" s="69">
        <v>0</v>
      </c>
      <c r="AF117" s="69">
        <v>925090</v>
      </c>
      <c r="AG117" s="69">
        <v>490004</v>
      </c>
      <c r="AH117" s="69">
        <v>0</v>
      </c>
      <c r="AI117" s="69">
        <v>0</v>
      </c>
      <c r="AJ117" s="69">
        <v>2</v>
      </c>
      <c r="AK117" s="69">
        <v>-2</v>
      </c>
      <c r="AL117" s="69">
        <v>16964</v>
      </c>
      <c r="AM117" s="69">
        <v>16048</v>
      </c>
      <c r="AN117" s="69">
        <v>2736</v>
      </c>
      <c r="AO117" s="69">
        <v>1</v>
      </c>
      <c r="AP117" s="69">
        <v>-1</v>
      </c>
      <c r="AQ117" s="69">
        <v>280957</v>
      </c>
      <c r="AR117" s="69">
        <v>52486</v>
      </c>
      <c r="AS117" s="69">
        <v>258614</v>
      </c>
      <c r="AT117" s="69">
        <v>925090</v>
      </c>
      <c r="AU117" s="69">
        <v>0</v>
      </c>
      <c r="AV117" s="69">
        <v>52486</v>
      </c>
      <c r="AW117" s="69">
        <v>0.65373042356196831</v>
      </c>
      <c r="AX117" s="69">
        <v>0</v>
      </c>
      <c r="AY117" s="69">
        <v>0</v>
      </c>
      <c r="AZ117" s="69">
        <v>0</v>
      </c>
      <c r="BA117" s="69">
        <v>462545</v>
      </c>
      <c r="BB117" s="69">
        <v>0</v>
      </c>
      <c r="BC117" s="69">
        <v>-462545</v>
      </c>
      <c r="BD117" s="69">
        <v>0.86111675126903553</v>
      </c>
      <c r="BE117" s="69">
        <v>54.532539495402027</v>
      </c>
      <c r="BF117" s="69">
        <v>17.467460504597973</v>
      </c>
      <c r="BG117" s="69">
        <v>925090</v>
      </c>
      <c r="BH117" s="69">
        <v>0</v>
      </c>
      <c r="BI117" s="69">
        <v>-925090</v>
      </c>
      <c r="BJ117" s="69">
        <v>3.5592635171930224E-6</v>
      </c>
      <c r="BK117" s="69">
        <v>0</v>
      </c>
      <c r="BL117" s="69">
        <v>17.625462027969363</v>
      </c>
      <c r="BM117" s="69">
        <v>-17.625462027969363</v>
      </c>
      <c r="BN117" s="69">
        <v>0</v>
      </c>
      <c r="BO117" s="69">
        <v>3.5771071945060977</v>
      </c>
      <c r="BP117" s="69">
        <v>-3.5771071945060977</v>
      </c>
      <c r="BQ117" s="69">
        <v>3577.1071945060976</v>
      </c>
      <c r="BR117" s="69">
        <v>-3577.1071945060976</v>
      </c>
      <c r="BS117" s="69">
        <v>0</v>
      </c>
      <c r="BT117" s="69">
        <v>0</v>
      </c>
      <c r="BU117" s="69">
        <v>17.625462027969363</v>
      </c>
      <c r="BV117" s="69">
        <v>6.0379346305662433E-2</v>
      </c>
    </row>
    <row r="118" spans="1:74">
      <c r="A118" s="113" t="s">
        <v>1040</v>
      </c>
      <c r="B118" s="69" t="s">
        <v>184</v>
      </c>
      <c r="C118" s="69" t="s">
        <v>277</v>
      </c>
      <c r="D118" s="69" t="s">
        <v>412</v>
      </c>
      <c r="E118" s="69" t="s">
        <v>599</v>
      </c>
      <c r="F118" s="69">
        <v>0</v>
      </c>
      <c r="G118" s="69">
        <v>0</v>
      </c>
      <c r="H118" s="69">
        <v>48799</v>
      </c>
      <c r="I118" s="69">
        <v>673</v>
      </c>
      <c r="J118" s="69">
        <v>644</v>
      </c>
      <c r="K118" s="69">
        <v>10339</v>
      </c>
      <c r="L118" s="69">
        <v>9434</v>
      </c>
      <c r="M118" s="69">
        <v>1504</v>
      </c>
      <c r="N118" s="69">
        <v>0</v>
      </c>
      <c r="O118" s="69">
        <v>0</v>
      </c>
      <c r="P118" s="69">
        <v>4719.8999999999996</v>
      </c>
      <c r="Q118" s="69">
        <v>10.82</v>
      </c>
      <c r="R118" s="114">
        <v>1415094</v>
      </c>
      <c r="S118" s="69">
        <v>0</v>
      </c>
      <c r="T118" s="69">
        <v>0</v>
      </c>
      <c r="U118" s="69">
        <v>0</v>
      </c>
      <c r="V118" s="69">
        <v>19700</v>
      </c>
      <c r="W118" s="69">
        <v>72</v>
      </c>
      <c r="X118" s="69">
        <v>0</v>
      </c>
      <c r="Y118" s="69">
        <v>0</v>
      </c>
      <c r="Z118" s="69">
        <v>0</v>
      </c>
      <c r="AA118" s="69">
        <v>0</v>
      </c>
      <c r="AB118" s="69">
        <v>0</v>
      </c>
      <c r="AC118" s="69">
        <v>0</v>
      </c>
      <c r="AD118" s="69">
        <v>0</v>
      </c>
      <c r="AE118" s="69">
        <v>0</v>
      </c>
      <c r="AF118" s="69">
        <v>973889</v>
      </c>
      <c r="AG118" s="69">
        <v>441205</v>
      </c>
      <c r="AH118" s="69">
        <v>0</v>
      </c>
      <c r="AI118" s="69">
        <v>0</v>
      </c>
      <c r="AJ118" s="69">
        <v>2</v>
      </c>
      <c r="AK118" s="69">
        <v>-2</v>
      </c>
      <c r="AL118" s="69">
        <v>17637</v>
      </c>
      <c r="AM118" s="69">
        <v>16692</v>
      </c>
      <c r="AN118" s="69">
        <v>2063</v>
      </c>
      <c r="AO118" s="69">
        <v>1</v>
      </c>
      <c r="AP118" s="69">
        <v>-1</v>
      </c>
      <c r="AQ118" s="69">
        <v>291296</v>
      </c>
      <c r="AR118" s="69">
        <v>53990</v>
      </c>
      <c r="AS118" s="69">
        <v>268048</v>
      </c>
      <c r="AT118" s="69">
        <v>973889</v>
      </c>
      <c r="AU118" s="69">
        <v>0</v>
      </c>
      <c r="AV118" s="69">
        <v>53990</v>
      </c>
      <c r="AW118" s="69">
        <v>0.68821505850494735</v>
      </c>
      <c r="AX118" s="69">
        <v>0</v>
      </c>
      <c r="AY118" s="69">
        <v>0</v>
      </c>
      <c r="AZ118" s="69">
        <v>0</v>
      </c>
      <c r="BA118" s="69">
        <v>486944.5</v>
      </c>
      <c r="BB118" s="69">
        <v>0</v>
      </c>
      <c r="BC118" s="69">
        <v>-486944.5</v>
      </c>
      <c r="BD118" s="69">
        <v>0.8952791878172589</v>
      </c>
      <c r="BE118" s="69">
        <v>55.218517888529796</v>
      </c>
      <c r="BF118" s="69">
        <v>16.781482111470204</v>
      </c>
      <c r="BG118" s="69">
        <v>973889</v>
      </c>
      <c r="BH118" s="69">
        <v>0</v>
      </c>
      <c r="BI118" s="69">
        <v>-973889</v>
      </c>
      <c r="BJ118" s="69">
        <v>3.4329341975173021E-6</v>
      </c>
      <c r="BK118" s="69">
        <v>0</v>
      </c>
      <c r="BL118" s="69">
        <v>18.038321911465086</v>
      </c>
      <c r="BM118" s="69">
        <v>-18.038321911465086</v>
      </c>
      <c r="BN118" s="69">
        <v>0</v>
      </c>
      <c r="BO118" s="69">
        <v>3.6332634453530712</v>
      </c>
      <c r="BP118" s="69">
        <v>-3.6332634453530712</v>
      </c>
      <c r="BQ118" s="69">
        <v>3633.2634453530713</v>
      </c>
      <c r="BR118" s="69">
        <v>-3633.2634453530713</v>
      </c>
      <c r="BS118" s="69">
        <v>0</v>
      </c>
      <c r="BT118" s="69">
        <v>0</v>
      </c>
      <c r="BU118" s="69">
        <v>18.038321911465086</v>
      </c>
      <c r="BV118" s="69">
        <v>6.0546660441612658E-2</v>
      </c>
    </row>
    <row r="119" spans="1:74">
      <c r="A119" s="113" t="s">
        <v>1041</v>
      </c>
      <c r="B119" s="69" t="s">
        <v>184</v>
      </c>
      <c r="C119" s="69" t="s">
        <v>277</v>
      </c>
      <c r="D119" s="69" t="s">
        <v>412</v>
      </c>
      <c r="E119" s="69" t="s">
        <v>599</v>
      </c>
      <c r="F119" s="69">
        <v>0</v>
      </c>
      <c r="G119" s="69">
        <v>0</v>
      </c>
      <c r="H119" s="69">
        <v>47406</v>
      </c>
      <c r="I119" s="69">
        <v>706</v>
      </c>
      <c r="J119" s="69">
        <v>667</v>
      </c>
      <c r="K119" s="69">
        <v>11556</v>
      </c>
      <c r="L119" s="69">
        <v>10844</v>
      </c>
      <c r="M119" s="69">
        <v>1613</v>
      </c>
      <c r="N119" s="69">
        <v>1</v>
      </c>
      <c r="O119" s="69">
        <v>0</v>
      </c>
      <c r="P119" s="69">
        <v>4102.28</v>
      </c>
      <c r="Q119" s="69">
        <v>9.7899999999999991</v>
      </c>
      <c r="R119" s="114">
        <v>1415094</v>
      </c>
      <c r="S119" s="69">
        <v>0</v>
      </c>
      <c r="T119" s="69">
        <v>0</v>
      </c>
      <c r="U119" s="69">
        <v>0</v>
      </c>
      <c r="V119" s="69">
        <v>19700</v>
      </c>
      <c r="W119" s="69">
        <v>72</v>
      </c>
      <c r="X119" s="69">
        <v>0</v>
      </c>
      <c r="Y119" s="69">
        <v>0</v>
      </c>
      <c r="Z119" s="69">
        <v>0</v>
      </c>
      <c r="AA119" s="69">
        <v>0</v>
      </c>
      <c r="AB119" s="69">
        <v>0</v>
      </c>
      <c r="AC119" s="69">
        <v>0</v>
      </c>
      <c r="AD119" s="69">
        <v>0</v>
      </c>
      <c r="AE119" s="69">
        <v>0</v>
      </c>
      <c r="AF119" s="69">
        <v>1021295</v>
      </c>
      <c r="AG119" s="69">
        <v>393799</v>
      </c>
      <c r="AH119" s="69">
        <v>0</v>
      </c>
      <c r="AI119" s="69">
        <v>0</v>
      </c>
      <c r="AJ119" s="69">
        <v>2</v>
      </c>
      <c r="AK119" s="69">
        <v>-2</v>
      </c>
      <c r="AL119" s="69">
        <v>18343</v>
      </c>
      <c r="AM119" s="69">
        <v>17359</v>
      </c>
      <c r="AN119" s="69">
        <v>1357</v>
      </c>
      <c r="AO119" s="69">
        <v>2</v>
      </c>
      <c r="AP119" s="69">
        <v>-2</v>
      </c>
      <c r="AQ119" s="69">
        <v>302852</v>
      </c>
      <c r="AR119" s="69">
        <v>55603</v>
      </c>
      <c r="AS119" s="69">
        <v>278892</v>
      </c>
      <c r="AT119" s="69">
        <v>1021295</v>
      </c>
      <c r="AU119" s="69">
        <v>0</v>
      </c>
      <c r="AV119" s="69">
        <v>55603</v>
      </c>
      <c r="AW119" s="69">
        <v>0.72171530654500693</v>
      </c>
      <c r="AX119" s="69">
        <v>0</v>
      </c>
      <c r="AY119" s="69">
        <v>0</v>
      </c>
      <c r="AZ119" s="69">
        <v>0</v>
      </c>
      <c r="BA119" s="69">
        <v>510647.5</v>
      </c>
      <c r="BB119" s="69">
        <v>0</v>
      </c>
      <c r="BC119" s="69">
        <v>-510647.5</v>
      </c>
      <c r="BD119" s="69">
        <v>0.93111675126903548</v>
      </c>
      <c r="BE119" s="69">
        <v>55.677642697486782</v>
      </c>
      <c r="BF119" s="69">
        <v>16.322357302513218</v>
      </c>
      <c r="BG119" s="69">
        <v>510647.5</v>
      </c>
      <c r="BH119" s="69">
        <v>0</v>
      </c>
      <c r="BI119" s="69">
        <v>-510647.5</v>
      </c>
      <c r="BJ119" s="69">
        <v>6.6038857263613914E-6</v>
      </c>
      <c r="BK119" s="69">
        <v>0</v>
      </c>
      <c r="BL119" s="69">
        <v>18.367624049062101</v>
      </c>
      <c r="BM119" s="69">
        <v>-18.367624049062101</v>
      </c>
      <c r="BN119" s="69">
        <v>0</v>
      </c>
      <c r="BO119" s="69">
        <v>3.6619730935272434</v>
      </c>
      <c r="BP119" s="69">
        <v>-3.6619730935272434</v>
      </c>
      <c r="BQ119" s="69">
        <v>3661.9730935272432</v>
      </c>
      <c r="BR119" s="69">
        <v>-3661.9730935272432</v>
      </c>
      <c r="BS119" s="69">
        <v>0</v>
      </c>
      <c r="BT119" s="69">
        <v>0</v>
      </c>
      <c r="BU119" s="69">
        <v>18.367624049062101</v>
      </c>
      <c r="BV119" s="69">
        <v>6.0567537939323499E-2</v>
      </c>
    </row>
    <row r="120" spans="1:74">
      <c r="A120" s="113" t="s">
        <v>1042</v>
      </c>
      <c r="B120" s="69" t="s">
        <v>184</v>
      </c>
      <c r="C120" s="69" t="s">
        <v>277</v>
      </c>
      <c r="D120" s="69" t="s">
        <v>412</v>
      </c>
      <c r="E120" s="69" t="s">
        <v>599</v>
      </c>
      <c r="F120" s="69">
        <v>0</v>
      </c>
      <c r="G120" s="69">
        <v>0</v>
      </c>
      <c r="H120" s="69">
        <v>49986</v>
      </c>
      <c r="I120" s="69">
        <v>718</v>
      </c>
      <c r="J120" s="69">
        <v>679</v>
      </c>
      <c r="K120" s="69">
        <v>12878</v>
      </c>
      <c r="L120" s="69">
        <v>12110</v>
      </c>
      <c r="M120" s="69">
        <v>1900</v>
      </c>
      <c r="N120" s="69">
        <v>0</v>
      </c>
      <c r="O120" s="69">
        <v>0</v>
      </c>
      <c r="P120" s="69">
        <v>3881.5</v>
      </c>
      <c r="Q120" s="69">
        <v>8.77</v>
      </c>
      <c r="R120" s="114">
        <v>1415094</v>
      </c>
      <c r="S120" s="69">
        <v>0</v>
      </c>
      <c r="T120" s="69">
        <v>0</v>
      </c>
      <c r="U120" s="69">
        <v>0</v>
      </c>
      <c r="V120" s="69">
        <v>19700</v>
      </c>
      <c r="W120" s="69">
        <v>72</v>
      </c>
      <c r="X120" s="69">
        <v>0</v>
      </c>
      <c r="Y120" s="69">
        <v>0</v>
      </c>
      <c r="Z120" s="69">
        <v>0</v>
      </c>
      <c r="AA120" s="69">
        <v>0</v>
      </c>
      <c r="AB120" s="69">
        <v>0</v>
      </c>
      <c r="AC120" s="69">
        <v>0</v>
      </c>
      <c r="AD120" s="69">
        <v>0</v>
      </c>
      <c r="AE120" s="69">
        <v>0</v>
      </c>
      <c r="AF120" s="69">
        <v>1071281</v>
      </c>
      <c r="AG120" s="69">
        <v>343813</v>
      </c>
      <c r="AH120" s="69">
        <v>0</v>
      </c>
      <c r="AI120" s="69">
        <v>0</v>
      </c>
      <c r="AJ120" s="69">
        <v>2</v>
      </c>
      <c r="AK120" s="69">
        <v>-2</v>
      </c>
      <c r="AL120" s="69">
        <v>19061</v>
      </c>
      <c r="AM120" s="69">
        <v>18038</v>
      </c>
      <c r="AN120" s="69">
        <v>639</v>
      </c>
      <c r="AO120" s="69">
        <v>2</v>
      </c>
      <c r="AP120" s="69">
        <v>-2</v>
      </c>
      <c r="AQ120" s="69">
        <v>315730</v>
      </c>
      <c r="AR120" s="69">
        <v>57503</v>
      </c>
      <c r="AS120" s="69">
        <v>291002</v>
      </c>
      <c r="AT120" s="69">
        <v>1071281</v>
      </c>
      <c r="AU120" s="69">
        <v>0</v>
      </c>
      <c r="AV120" s="69">
        <v>57503</v>
      </c>
      <c r="AW120" s="69">
        <v>0.75703875502263451</v>
      </c>
      <c r="AX120" s="69">
        <v>0</v>
      </c>
      <c r="AY120" s="69">
        <v>0</v>
      </c>
      <c r="AZ120" s="69">
        <v>0</v>
      </c>
      <c r="BA120" s="69">
        <v>535640.5</v>
      </c>
      <c r="BB120" s="69">
        <v>0</v>
      </c>
      <c r="BC120" s="69">
        <v>-535640.5</v>
      </c>
      <c r="BD120" s="69">
        <v>0.96756345177664971</v>
      </c>
      <c r="BE120" s="69">
        <v>56.202770054037039</v>
      </c>
      <c r="BF120" s="69">
        <v>15.797229945962961</v>
      </c>
      <c r="BG120" s="69">
        <v>535640.5</v>
      </c>
      <c r="BH120" s="69">
        <v>0</v>
      </c>
      <c r="BI120" s="69">
        <v>-535640.5</v>
      </c>
      <c r="BJ120" s="69">
        <v>6.3345263357932409E-6</v>
      </c>
      <c r="BK120" s="69">
        <v>0</v>
      </c>
      <c r="BL120" s="69">
        <v>18.630001912943673</v>
      </c>
      <c r="BM120" s="69">
        <v>-18.630001912943673</v>
      </c>
      <c r="BN120" s="69">
        <v>0</v>
      </c>
      <c r="BO120" s="69">
        <v>3.6813527054796875</v>
      </c>
      <c r="BP120" s="69">
        <v>-3.6813527054796875</v>
      </c>
      <c r="BQ120" s="69">
        <v>3681.3527054796873</v>
      </c>
      <c r="BR120" s="69">
        <v>-3681.3527054796873</v>
      </c>
      <c r="BS120" s="69">
        <v>0</v>
      </c>
      <c r="BT120" s="69">
        <v>0</v>
      </c>
      <c r="BU120" s="69">
        <v>18.630001912943673</v>
      </c>
      <c r="BV120" s="69">
        <v>6.0371203243277487E-2</v>
      </c>
    </row>
    <row r="121" spans="1:74">
      <c r="A121" s="113" t="s">
        <v>1043</v>
      </c>
      <c r="B121" s="69" t="s">
        <v>184</v>
      </c>
      <c r="C121" s="69" t="s">
        <v>277</v>
      </c>
      <c r="D121" s="69" t="s">
        <v>412</v>
      </c>
      <c r="E121" s="69" t="s">
        <v>599</v>
      </c>
      <c r="F121" s="69">
        <v>0</v>
      </c>
      <c r="G121" s="69">
        <v>0</v>
      </c>
      <c r="H121" s="69">
        <v>49981</v>
      </c>
      <c r="I121" s="69">
        <v>807</v>
      </c>
      <c r="J121" s="69">
        <v>770</v>
      </c>
      <c r="K121" s="69">
        <v>13526</v>
      </c>
      <c r="L121" s="69">
        <v>12931</v>
      </c>
      <c r="M121" s="69">
        <v>2035</v>
      </c>
      <c r="N121" s="69">
        <v>0</v>
      </c>
      <c r="O121" s="69">
        <v>2</v>
      </c>
      <c r="P121" s="69">
        <v>3695.18</v>
      </c>
      <c r="Q121" s="69">
        <v>8.18</v>
      </c>
      <c r="R121" s="114">
        <v>1415094</v>
      </c>
      <c r="S121" s="69">
        <v>0</v>
      </c>
      <c r="T121" s="69">
        <v>0</v>
      </c>
      <c r="U121" s="69">
        <v>0</v>
      </c>
      <c r="V121" s="69">
        <v>19700</v>
      </c>
      <c r="W121" s="69">
        <v>72</v>
      </c>
      <c r="X121" s="69">
        <v>0</v>
      </c>
      <c r="Y121" s="69">
        <v>0</v>
      </c>
      <c r="Z121" s="69">
        <v>0</v>
      </c>
      <c r="AA121" s="69">
        <v>0</v>
      </c>
      <c r="AB121" s="69">
        <v>0</v>
      </c>
      <c r="AC121" s="69">
        <v>0</v>
      </c>
      <c r="AD121" s="69">
        <v>0</v>
      </c>
      <c r="AE121" s="69">
        <v>0</v>
      </c>
      <c r="AF121" s="69">
        <v>1121262</v>
      </c>
      <c r="AG121" s="69">
        <v>293832</v>
      </c>
      <c r="AH121" s="69">
        <v>0</v>
      </c>
      <c r="AI121" s="69">
        <v>0</v>
      </c>
      <c r="AJ121" s="69">
        <v>4</v>
      </c>
      <c r="AK121" s="69">
        <v>-4</v>
      </c>
      <c r="AL121" s="69">
        <v>19868</v>
      </c>
      <c r="AM121" s="69">
        <v>18808</v>
      </c>
      <c r="AN121" s="69">
        <v>-168</v>
      </c>
      <c r="AO121" s="69">
        <v>2</v>
      </c>
      <c r="AP121" s="69">
        <v>-2</v>
      </c>
      <c r="AQ121" s="69">
        <v>329256</v>
      </c>
      <c r="AR121" s="69">
        <v>59538</v>
      </c>
      <c r="AS121" s="69">
        <v>303933</v>
      </c>
      <c r="AT121" s="69">
        <v>1121262</v>
      </c>
      <c r="AU121" s="69">
        <v>0</v>
      </c>
      <c r="AV121" s="69">
        <v>59538</v>
      </c>
      <c r="AW121" s="69">
        <v>0.79235867016608086</v>
      </c>
      <c r="AX121" s="69">
        <v>0</v>
      </c>
      <c r="AY121" s="69">
        <v>0</v>
      </c>
      <c r="AZ121" s="69">
        <v>0</v>
      </c>
      <c r="BA121" s="69">
        <v>280315.5</v>
      </c>
      <c r="BB121" s="69">
        <v>0</v>
      </c>
      <c r="BC121" s="69">
        <v>-280315.5</v>
      </c>
      <c r="BD121" s="69">
        <v>1.008527918781726</v>
      </c>
      <c r="BE121" s="69">
        <v>56.435574793638011</v>
      </c>
      <c r="BF121" s="69">
        <v>15.564425206361989</v>
      </c>
      <c r="BG121" s="69">
        <v>560631</v>
      </c>
      <c r="BH121" s="69">
        <v>0</v>
      </c>
      <c r="BI121" s="69">
        <v>-560631</v>
      </c>
      <c r="BJ121" s="69">
        <v>6.0743008479723987E-6</v>
      </c>
      <c r="BK121" s="69">
        <v>0</v>
      </c>
      <c r="BL121" s="69">
        <v>18.832711881487452</v>
      </c>
      <c r="BM121" s="69">
        <v>-18.832711881487452</v>
      </c>
      <c r="BN121" s="69">
        <v>0</v>
      </c>
      <c r="BO121" s="69">
        <v>3.6891749168402246</v>
      </c>
      <c r="BP121" s="69">
        <v>-3.6891749168402246</v>
      </c>
      <c r="BQ121" s="69">
        <v>3689.1749168402248</v>
      </c>
      <c r="BR121" s="69">
        <v>-3689.1749168402248</v>
      </c>
      <c r="BS121" s="69">
        <v>0</v>
      </c>
      <c r="BT121" s="69">
        <v>0</v>
      </c>
      <c r="BU121" s="69">
        <v>18.832711881487452</v>
      </c>
      <c r="BV121" s="69">
        <v>6.0342104623757803E-2</v>
      </c>
    </row>
    <row r="122" spans="1:74">
      <c r="A122" s="113" t="s">
        <v>1044</v>
      </c>
      <c r="B122" s="69" t="s">
        <v>184</v>
      </c>
      <c r="C122" s="69" t="s">
        <v>277</v>
      </c>
      <c r="D122" s="69" t="s">
        <v>412</v>
      </c>
      <c r="E122" s="69" t="s">
        <v>599</v>
      </c>
      <c r="F122" s="69">
        <v>0</v>
      </c>
      <c r="G122" s="69">
        <v>0</v>
      </c>
      <c r="H122" s="69">
        <v>49209</v>
      </c>
      <c r="I122" s="69">
        <v>771</v>
      </c>
      <c r="J122" s="69">
        <v>738</v>
      </c>
      <c r="K122" s="69">
        <v>14130</v>
      </c>
      <c r="L122" s="69">
        <v>13032</v>
      </c>
      <c r="M122" s="69">
        <v>2205</v>
      </c>
      <c r="N122" s="69">
        <v>0</v>
      </c>
      <c r="O122" s="69">
        <v>0</v>
      </c>
      <c r="P122" s="69">
        <v>3482.59</v>
      </c>
      <c r="Q122" s="69">
        <v>7.44</v>
      </c>
      <c r="R122" s="114">
        <v>1415094</v>
      </c>
      <c r="S122" s="69">
        <v>0</v>
      </c>
      <c r="T122" s="69">
        <v>0</v>
      </c>
      <c r="U122" s="69">
        <v>0</v>
      </c>
      <c r="V122" s="69">
        <v>19700</v>
      </c>
      <c r="W122" s="69">
        <v>72</v>
      </c>
      <c r="X122" s="69">
        <v>0</v>
      </c>
      <c r="Y122" s="69">
        <v>0</v>
      </c>
      <c r="Z122" s="69">
        <v>0</v>
      </c>
      <c r="AA122" s="69">
        <v>0</v>
      </c>
      <c r="AB122" s="69">
        <v>0</v>
      </c>
      <c r="AC122" s="69">
        <v>0</v>
      </c>
      <c r="AD122" s="69">
        <v>0</v>
      </c>
      <c r="AE122" s="69">
        <v>0</v>
      </c>
      <c r="AF122" s="69">
        <v>1170471</v>
      </c>
      <c r="AG122" s="69">
        <v>244623</v>
      </c>
      <c r="AH122" s="69">
        <v>0</v>
      </c>
      <c r="AI122" s="69">
        <v>0</v>
      </c>
      <c r="AJ122" s="69">
        <v>4</v>
      </c>
      <c r="AK122" s="69">
        <v>-4</v>
      </c>
      <c r="AL122" s="69">
        <v>20639</v>
      </c>
      <c r="AM122" s="69">
        <v>19546</v>
      </c>
      <c r="AN122" s="69">
        <v>-939</v>
      </c>
      <c r="AO122" s="69">
        <v>2</v>
      </c>
      <c r="AP122" s="69">
        <v>-2</v>
      </c>
      <c r="AQ122" s="69">
        <v>343386</v>
      </c>
      <c r="AR122" s="69">
        <v>61743</v>
      </c>
      <c r="AS122" s="69">
        <v>316965</v>
      </c>
      <c r="AT122" s="69">
        <v>1170471</v>
      </c>
      <c r="AU122" s="69">
        <v>0</v>
      </c>
      <c r="AV122" s="69">
        <v>61743</v>
      </c>
      <c r="AW122" s="69">
        <v>0.82713303851192921</v>
      </c>
      <c r="AX122" s="69">
        <v>0</v>
      </c>
      <c r="AY122" s="69">
        <v>0</v>
      </c>
      <c r="AZ122" s="69">
        <v>0</v>
      </c>
      <c r="BA122" s="69">
        <v>292617.75</v>
      </c>
      <c r="BB122" s="69">
        <v>0</v>
      </c>
      <c r="BC122" s="69">
        <v>-292617.75</v>
      </c>
      <c r="BD122" s="69">
        <v>1.0476649746192894</v>
      </c>
      <c r="BE122" s="69">
        <v>56.711613934783664</v>
      </c>
      <c r="BF122" s="69">
        <v>15.288386065216336</v>
      </c>
      <c r="BG122" s="69">
        <v>585235.5</v>
      </c>
      <c r="BH122" s="69">
        <v>0</v>
      </c>
      <c r="BI122" s="69">
        <v>-585235.5</v>
      </c>
      <c r="BJ122" s="69">
        <v>5.8243492745772979E-6</v>
      </c>
      <c r="BK122" s="69">
        <v>0</v>
      </c>
      <c r="BL122" s="69">
        <v>18.957144939507312</v>
      </c>
      <c r="BM122" s="69">
        <v>-18.957144939507312</v>
      </c>
      <c r="BN122" s="69">
        <v>0</v>
      </c>
      <c r="BO122" s="69">
        <v>3.6927452557853391</v>
      </c>
      <c r="BP122" s="69">
        <v>-3.6927452557853391</v>
      </c>
      <c r="BQ122" s="69">
        <v>3692.7452557853389</v>
      </c>
      <c r="BR122" s="69">
        <v>-3692.7452557853389</v>
      </c>
      <c r="BS122" s="69">
        <v>0</v>
      </c>
      <c r="BT122" s="69">
        <v>0</v>
      </c>
      <c r="BU122" s="69">
        <v>18.957144939507312</v>
      </c>
      <c r="BV122" s="69">
        <v>6.0104372339000428E-2</v>
      </c>
    </row>
    <row r="123" spans="1:74">
      <c r="A123" s="113" t="s">
        <v>1045</v>
      </c>
      <c r="B123" s="69" t="s">
        <v>184</v>
      </c>
      <c r="C123" s="69" t="s">
        <v>277</v>
      </c>
      <c r="D123" s="69" t="s">
        <v>412</v>
      </c>
      <c r="E123" s="69" t="s">
        <v>599</v>
      </c>
      <c r="F123" s="69">
        <v>0</v>
      </c>
      <c r="G123" s="69">
        <v>0</v>
      </c>
      <c r="H123" s="69">
        <v>50712</v>
      </c>
      <c r="I123" s="69">
        <v>963</v>
      </c>
      <c r="J123" s="69">
        <v>913</v>
      </c>
      <c r="K123" s="69">
        <v>18000</v>
      </c>
      <c r="L123" s="69">
        <v>16697</v>
      </c>
      <c r="M123" s="69">
        <v>2943</v>
      </c>
      <c r="N123" s="69">
        <v>0</v>
      </c>
      <c r="O123" s="69">
        <v>0</v>
      </c>
      <c r="P123" s="69">
        <v>2817.33</v>
      </c>
      <c r="Q123" s="69">
        <v>5.74</v>
      </c>
      <c r="R123" s="114">
        <v>1415094</v>
      </c>
      <c r="S123" s="69">
        <v>0</v>
      </c>
      <c r="T123" s="69">
        <v>0</v>
      </c>
      <c r="U123" s="69">
        <v>0</v>
      </c>
      <c r="V123" s="69">
        <v>19700</v>
      </c>
      <c r="W123" s="69">
        <v>72</v>
      </c>
      <c r="X123" s="69">
        <v>0</v>
      </c>
      <c r="Y123" s="69">
        <v>0</v>
      </c>
      <c r="Z123" s="69">
        <v>0</v>
      </c>
      <c r="AA123" s="69">
        <v>0</v>
      </c>
      <c r="AB123" s="69">
        <v>0</v>
      </c>
      <c r="AC123" s="69">
        <v>0</v>
      </c>
      <c r="AD123" s="69">
        <v>0</v>
      </c>
      <c r="AE123" s="69">
        <v>0</v>
      </c>
      <c r="AF123" s="69">
        <v>1221183</v>
      </c>
      <c r="AG123" s="69">
        <v>193911</v>
      </c>
      <c r="AH123" s="69">
        <v>0</v>
      </c>
      <c r="AI123" s="69">
        <v>0</v>
      </c>
      <c r="AJ123" s="69">
        <v>4</v>
      </c>
      <c r="AK123" s="69">
        <v>-4</v>
      </c>
      <c r="AL123" s="69">
        <v>21602</v>
      </c>
      <c r="AM123" s="69">
        <v>20459</v>
      </c>
      <c r="AN123" s="69">
        <v>-1902</v>
      </c>
      <c r="AO123" s="69">
        <v>2</v>
      </c>
      <c r="AP123" s="69">
        <v>-2</v>
      </c>
      <c r="AQ123" s="69">
        <v>361386</v>
      </c>
      <c r="AR123" s="69">
        <v>64686</v>
      </c>
      <c r="AS123" s="69">
        <v>333662</v>
      </c>
      <c r="AT123" s="69">
        <v>1221183</v>
      </c>
      <c r="AU123" s="69">
        <v>0</v>
      </c>
      <c r="AV123" s="69">
        <v>64686</v>
      </c>
      <c r="AW123" s="69">
        <v>0.86296952711268649</v>
      </c>
      <c r="AX123" s="69">
        <v>0</v>
      </c>
      <c r="AY123" s="69">
        <v>0</v>
      </c>
      <c r="AZ123" s="69">
        <v>0</v>
      </c>
      <c r="BA123" s="69">
        <v>305295.75</v>
      </c>
      <c r="BB123" s="69">
        <v>0</v>
      </c>
      <c r="BC123" s="69">
        <v>-305295.75</v>
      </c>
      <c r="BD123" s="69">
        <v>1.0965482233502537</v>
      </c>
      <c r="BE123" s="69">
        <v>56.53101564669938</v>
      </c>
      <c r="BF123" s="69">
        <v>15.46898435330062</v>
      </c>
      <c r="BG123" s="69">
        <v>610591.5</v>
      </c>
      <c r="BH123" s="69">
        <v>0</v>
      </c>
      <c r="BI123" s="69">
        <v>-610591.5</v>
      </c>
      <c r="BJ123" s="69">
        <v>5.5342486980679936E-6</v>
      </c>
      <c r="BK123" s="69">
        <v>0</v>
      </c>
      <c r="BL123" s="69">
        <v>18.878629069659585</v>
      </c>
      <c r="BM123" s="69">
        <v>-18.878629069659585</v>
      </c>
      <c r="BN123" s="69">
        <v>0</v>
      </c>
      <c r="BO123" s="69">
        <v>3.6599402988653189</v>
      </c>
      <c r="BP123" s="69">
        <v>-3.6599402988653189</v>
      </c>
      <c r="BQ123" s="69">
        <v>3659.9402988653187</v>
      </c>
      <c r="BR123" s="69">
        <v>-3659.9402988653187</v>
      </c>
      <c r="BS123" s="69">
        <v>0</v>
      </c>
      <c r="BT123" s="69">
        <v>0</v>
      </c>
      <c r="BU123" s="69">
        <v>18.878629069659585</v>
      </c>
      <c r="BV123" s="69">
        <v>5.9775420187832398E-2</v>
      </c>
    </row>
    <row r="124" spans="1:74">
      <c r="A124" s="113" t="s">
        <v>1046</v>
      </c>
      <c r="B124" s="69" t="s">
        <v>184</v>
      </c>
      <c r="C124" s="69" t="s">
        <v>277</v>
      </c>
      <c r="D124" s="69" t="s">
        <v>412</v>
      </c>
      <c r="E124" s="69" t="s">
        <v>599</v>
      </c>
      <c r="F124" s="69">
        <v>0</v>
      </c>
      <c r="G124" s="69">
        <v>0</v>
      </c>
      <c r="H124" s="69">
        <v>48412</v>
      </c>
      <c r="I124" s="69">
        <v>914</v>
      </c>
      <c r="J124" s="69">
        <v>873</v>
      </c>
      <c r="K124" s="69">
        <v>18006</v>
      </c>
      <c r="L124" s="69">
        <v>16493</v>
      </c>
      <c r="M124" s="69">
        <v>3138</v>
      </c>
      <c r="N124" s="69">
        <v>0</v>
      </c>
      <c r="O124" s="69">
        <v>0</v>
      </c>
      <c r="P124" s="69">
        <v>2688.66</v>
      </c>
      <c r="Q124" s="69">
        <v>5.14</v>
      </c>
      <c r="R124" s="114">
        <v>1415094</v>
      </c>
      <c r="S124" s="69">
        <v>0</v>
      </c>
      <c r="T124" s="69">
        <v>0</v>
      </c>
      <c r="U124" s="69">
        <v>0</v>
      </c>
      <c r="V124" s="69">
        <v>19700</v>
      </c>
      <c r="W124" s="69">
        <v>72</v>
      </c>
      <c r="X124" s="69">
        <v>0</v>
      </c>
      <c r="Y124" s="69">
        <v>0</v>
      </c>
      <c r="Z124" s="69">
        <v>0</v>
      </c>
      <c r="AA124" s="69">
        <v>0</v>
      </c>
      <c r="AB124" s="69">
        <v>0</v>
      </c>
      <c r="AC124" s="69">
        <v>0</v>
      </c>
      <c r="AD124" s="69">
        <v>0</v>
      </c>
      <c r="AE124" s="69">
        <v>0</v>
      </c>
      <c r="AF124" s="69">
        <v>1269595</v>
      </c>
      <c r="AG124" s="69">
        <v>145499</v>
      </c>
      <c r="AH124" s="69">
        <v>0</v>
      </c>
      <c r="AI124" s="69">
        <v>0</v>
      </c>
      <c r="AJ124" s="69">
        <v>4</v>
      </c>
      <c r="AK124" s="69">
        <v>-4</v>
      </c>
      <c r="AL124" s="69">
        <v>22516</v>
      </c>
      <c r="AM124" s="69">
        <v>21332</v>
      </c>
      <c r="AN124" s="69">
        <v>-2816</v>
      </c>
      <c r="AO124" s="69">
        <v>2</v>
      </c>
      <c r="AP124" s="69">
        <v>-2</v>
      </c>
      <c r="AQ124" s="69">
        <v>379392</v>
      </c>
      <c r="AR124" s="69">
        <v>67824</v>
      </c>
      <c r="AS124" s="69">
        <v>350155</v>
      </c>
      <c r="AT124" s="69">
        <v>1269595</v>
      </c>
      <c r="AU124" s="69">
        <v>0</v>
      </c>
      <c r="AV124" s="69">
        <v>67824</v>
      </c>
      <c r="AW124" s="69">
        <v>0.89718068199003032</v>
      </c>
      <c r="AX124" s="69">
        <v>0</v>
      </c>
      <c r="AY124" s="69">
        <v>0</v>
      </c>
      <c r="AZ124" s="69">
        <v>0</v>
      </c>
      <c r="BA124" s="69">
        <v>317398.75</v>
      </c>
      <c r="BB124" s="69">
        <v>0</v>
      </c>
      <c r="BC124" s="69">
        <v>-317398.75</v>
      </c>
      <c r="BD124" s="69">
        <v>1.1429441624365482</v>
      </c>
      <c r="BE124" s="69">
        <v>56.386347486232012</v>
      </c>
      <c r="BF124" s="69">
        <v>15.613652513767988</v>
      </c>
      <c r="BG124" s="69">
        <v>634797.5</v>
      </c>
      <c r="BH124" s="69">
        <v>0</v>
      </c>
      <c r="BI124" s="69">
        <v>-634797.5</v>
      </c>
      <c r="BJ124" s="69">
        <v>5.271592442645074E-6</v>
      </c>
      <c r="BK124" s="69">
        <v>0</v>
      </c>
      <c r="BL124" s="69">
        <v>18.718963788629395</v>
      </c>
      <c r="BM124" s="69">
        <v>-18.718963788629395</v>
      </c>
      <c r="BN124" s="69">
        <v>0</v>
      </c>
      <c r="BO124" s="69">
        <v>3.6258085704902117</v>
      </c>
      <c r="BP124" s="69">
        <v>-3.6258085704902117</v>
      </c>
      <c r="BQ124" s="69">
        <v>3625.8085704902119</v>
      </c>
      <c r="BR124" s="69">
        <v>-3625.8085704902119</v>
      </c>
      <c r="BS124" s="69">
        <v>0</v>
      </c>
      <c r="BT124" s="69">
        <v>0</v>
      </c>
      <c r="BU124" s="69">
        <v>18.718963788629395</v>
      </c>
      <c r="BV124" s="69">
        <v>5.9347587719298246E-2</v>
      </c>
    </row>
    <row r="125" spans="1:74">
      <c r="A125" s="113" t="s">
        <v>1047</v>
      </c>
      <c r="B125" s="69" t="s">
        <v>184</v>
      </c>
      <c r="C125" s="69" t="s">
        <v>277</v>
      </c>
      <c r="D125" s="69" t="s">
        <v>412</v>
      </c>
      <c r="E125" s="69" t="s">
        <v>599</v>
      </c>
      <c r="F125" s="69">
        <v>0</v>
      </c>
      <c r="G125" s="69">
        <v>0</v>
      </c>
      <c r="H125" s="69">
        <v>47619</v>
      </c>
      <c r="I125" s="69">
        <v>846</v>
      </c>
      <c r="J125" s="69">
        <v>838</v>
      </c>
      <c r="K125" s="69">
        <v>17068</v>
      </c>
      <c r="L125" s="69">
        <v>15638</v>
      </c>
      <c r="M125" s="69">
        <v>2765</v>
      </c>
      <c r="N125" s="69">
        <v>0</v>
      </c>
      <c r="O125" s="69">
        <v>0</v>
      </c>
      <c r="P125" s="69">
        <v>2789.96</v>
      </c>
      <c r="Q125" s="69">
        <v>5.74</v>
      </c>
      <c r="R125" s="114">
        <v>1415094</v>
      </c>
      <c r="S125" s="69">
        <v>0</v>
      </c>
      <c r="T125" s="69">
        <v>0</v>
      </c>
      <c r="U125" s="69">
        <v>0</v>
      </c>
      <c r="V125" s="69">
        <v>19700</v>
      </c>
      <c r="W125" s="69">
        <v>72</v>
      </c>
      <c r="X125" s="69">
        <v>0</v>
      </c>
      <c r="Y125" s="69">
        <v>0</v>
      </c>
      <c r="Z125" s="69">
        <v>0</v>
      </c>
      <c r="AA125" s="69">
        <v>0</v>
      </c>
      <c r="AB125" s="69">
        <v>0</v>
      </c>
      <c r="AC125" s="69">
        <v>0</v>
      </c>
      <c r="AD125" s="69">
        <v>0</v>
      </c>
      <c r="AE125" s="69">
        <v>0</v>
      </c>
      <c r="AF125" s="69">
        <v>1317214</v>
      </c>
      <c r="AG125" s="69">
        <v>97880</v>
      </c>
      <c r="AH125" s="69">
        <v>0</v>
      </c>
      <c r="AI125" s="69">
        <v>0</v>
      </c>
      <c r="AJ125" s="69">
        <v>4</v>
      </c>
      <c r="AK125" s="69">
        <v>-4</v>
      </c>
      <c r="AL125" s="69">
        <v>23362</v>
      </c>
      <c r="AM125" s="69">
        <v>22170</v>
      </c>
      <c r="AN125" s="69">
        <v>-3662</v>
      </c>
      <c r="AO125" s="69">
        <v>2</v>
      </c>
      <c r="AP125" s="69">
        <v>-2</v>
      </c>
      <c r="AQ125" s="69">
        <v>396460</v>
      </c>
      <c r="AR125" s="69">
        <v>70589</v>
      </c>
      <c r="AS125" s="69">
        <v>365793</v>
      </c>
      <c r="AT125" s="69">
        <v>1317214</v>
      </c>
      <c r="AU125" s="69">
        <v>0</v>
      </c>
      <c r="AV125" s="69">
        <v>70589</v>
      </c>
      <c r="AW125" s="69">
        <v>0.93083145006621471</v>
      </c>
      <c r="AX125" s="69">
        <v>0</v>
      </c>
      <c r="AY125" s="69">
        <v>0</v>
      </c>
      <c r="AZ125" s="69">
        <v>0</v>
      </c>
      <c r="BA125" s="69">
        <v>329303.5</v>
      </c>
      <c r="BB125" s="69">
        <v>0</v>
      </c>
      <c r="BC125" s="69">
        <v>-329303.5</v>
      </c>
      <c r="BD125" s="69">
        <v>1.1858883248730965</v>
      </c>
      <c r="BE125" s="69">
        <v>56.382758325485831</v>
      </c>
      <c r="BF125" s="69">
        <v>15.617241674514169</v>
      </c>
      <c r="BG125" s="69">
        <v>658607</v>
      </c>
      <c r="BH125" s="69">
        <v>0</v>
      </c>
      <c r="BI125" s="69">
        <v>-658607</v>
      </c>
      <c r="BJ125" s="69">
        <v>5.0446451092165668E-6</v>
      </c>
      <c r="BK125" s="69">
        <v>0</v>
      </c>
      <c r="BL125" s="69">
        <v>18.66032951309694</v>
      </c>
      <c r="BM125" s="69">
        <v>-18.66032951309694</v>
      </c>
      <c r="BN125" s="69">
        <v>0</v>
      </c>
      <c r="BO125" s="69">
        <v>3.6009819761449782</v>
      </c>
      <c r="BP125" s="69">
        <v>-3.6009819761449782</v>
      </c>
      <c r="BQ125" s="69">
        <v>3600.981976144978</v>
      </c>
      <c r="BR125" s="69">
        <v>-3600.981976144978</v>
      </c>
      <c r="BS125" s="69">
        <v>0</v>
      </c>
      <c r="BT125" s="69">
        <v>0</v>
      </c>
      <c r="BU125" s="69">
        <v>18.66032951309694</v>
      </c>
      <c r="BV125" s="69">
        <v>5.8926499520758714E-2</v>
      </c>
    </row>
    <row r="126" spans="1:74">
      <c r="A126" s="113" t="s">
        <v>1048</v>
      </c>
      <c r="B126" s="69" t="s">
        <v>184</v>
      </c>
      <c r="C126" s="69" t="s">
        <v>277</v>
      </c>
      <c r="D126" s="69" t="s">
        <v>412</v>
      </c>
      <c r="E126" s="69" t="s">
        <v>599</v>
      </c>
      <c r="F126" s="69">
        <v>0</v>
      </c>
      <c r="G126" s="69">
        <v>0</v>
      </c>
      <c r="H126" s="69">
        <v>49033</v>
      </c>
      <c r="I126" s="69">
        <v>938</v>
      </c>
      <c r="J126" s="69">
        <v>909</v>
      </c>
      <c r="K126" s="69">
        <v>18097</v>
      </c>
      <c r="L126" s="69">
        <v>16210</v>
      </c>
      <c r="M126" s="69">
        <v>3004</v>
      </c>
      <c r="N126" s="69">
        <v>0</v>
      </c>
      <c r="O126" s="69">
        <v>0</v>
      </c>
      <c r="P126" s="69">
        <v>2709.45</v>
      </c>
      <c r="Q126" s="69">
        <v>5.44</v>
      </c>
      <c r="R126" s="114">
        <v>1415094</v>
      </c>
      <c r="S126" s="69">
        <v>0</v>
      </c>
      <c r="T126" s="69">
        <v>0</v>
      </c>
      <c r="U126" s="69">
        <v>0</v>
      </c>
      <c r="V126" s="69">
        <v>19700</v>
      </c>
      <c r="W126" s="69">
        <v>72</v>
      </c>
      <c r="X126" s="69">
        <v>0</v>
      </c>
      <c r="Y126" s="69">
        <v>0</v>
      </c>
      <c r="Z126" s="69">
        <v>0</v>
      </c>
      <c r="AA126" s="69">
        <v>0</v>
      </c>
      <c r="AB126" s="69">
        <v>0</v>
      </c>
      <c r="AC126" s="69">
        <v>0</v>
      </c>
      <c r="AD126" s="69">
        <v>0</v>
      </c>
      <c r="AE126" s="69">
        <v>0</v>
      </c>
      <c r="AF126" s="69">
        <v>1366247</v>
      </c>
      <c r="AG126" s="69">
        <v>48847</v>
      </c>
      <c r="AH126" s="69">
        <v>0</v>
      </c>
      <c r="AI126" s="69">
        <v>0</v>
      </c>
      <c r="AJ126" s="69">
        <v>4</v>
      </c>
      <c r="AK126" s="69">
        <v>-4</v>
      </c>
      <c r="AL126" s="69">
        <v>24300</v>
      </c>
      <c r="AM126" s="69">
        <v>23079</v>
      </c>
      <c r="AN126" s="69">
        <v>-4600</v>
      </c>
      <c r="AO126" s="69">
        <v>2</v>
      </c>
      <c r="AP126" s="69">
        <v>-2</v>
      </c>
      <c r="AQ126" s="69">
        <v>414557</v>
      </c>
      <c r="AR126" s="69">
        <v>73593</v>
      </c>
      <c r="AS126" s="69">
        <v>382003</v>
      </c>
      <c r="AT126" s="69">
        <v>1366247</v>
      </c>
      <c r="AU126" s="69">
        <v>0</v>
      </c>
      <c r="AV126" s="69">
        <v>73593</v>
      </c>
      <c r="AW126" s="69">
        <v>0.96548144504888012</v>
      </c>
      <c r="AX126" s="69">
        <v>0</v>
      </c>
      <c r="AY126" s="69">
        <v>0</v>
      </c>
      <c r="AZ126" s="69">
        <v>0</v>
      </c>
      <c r="BA126" s="69">
        <v>341561.75</v>
      </c>
      <c r="BB126" s="69">
        <v>0</v>
      </c>
      <c r="BC126" s="69">
        <v>-341561.75</v>
      </c>
      <c r="BD126" s="69">
        <v>1.233502538071066</v>
      </c>
      <c r="BE126" s="69">
        <v>56.224156378600824</v>
      </c>
      <c r="BF126" s="69">
        <v>15.775843621399176</v>
      </c>
      <c r="BG126" s="69">
        <v>683123.5</v>
      </c>
      <c r="BH126" s="69">
        <v>0</v>
      </c>
      <c r="BI126" s="69">
        <v>-683123.5</v>
      </c>
      <c r="BJ126" s="69">
        <v>4.824427038983783E-6</v>
      </c>
      <c r="BK126" s="69">
        <v>0</v>
      </c>
      <c r="BL126" s="69">
        <v>18.564904270786624</v>
      </c>
      <c r="BM126" s="69">
        <v>-18.564904270786624</v>
      </c>
      <c r="BN126" s="69">
        <v>0</v>
      </c>
      <c r="BO126" s="69">
        <v>3.5765347392559743</v>
      </c>
      <c r="BP126" s="69">
        <v>-3.5765347392559743</v>
      </c>
      <c r="BQ126" s="69">
        <v>3576.5347392559743</v>
      </c>
      <c r="BR126" s="69">
        <v>-3576.5347392559743</v>
      </c>
      <c r="BS126" s="69">
        <v>0</v>
      </c>
      <c r="BT126" s="69">
        <v>0</v>
      </c>
      <c r="BU126" s="69">
        <v>18.564904270786624</v>
      </c>
      <c r="BV126" s="69">
        <v>5.8616788523652957E-2</v>
      </c>
    </row>
    <row r="127" spans="1:74">
      <c r="A127" s="113" t="s">
        <v>1049</v>
      </c>
      <c r="B127" s="69" t="s">
        <v>184</v>
      </c>
      <c r="C127" s="69" t="s">
        <v>277</v>
      </c>
      <c r="D127" s="69" t="s">
        <v>412</v>
      </c>
      <c r="E127" s="69" t="s">
        <v>599</v>
      </c>
      <c r="F127" s="69">
        <v>0</v>
      </c>
      <c r="G127" s="69">
        <v>0</v>
      </c>
      <c r="H127" s="69">
        <v>48847</v>
      </c>
      <c r="I127" s="69">
        <v>1040</v>
      </c>
      <c r="J127" s="69">
        <v>1036</v>
      </c>
      <c r="K127" s="69">
        <v>19168</v>
      </c>
      <c r="L127" s="69">
        <v>17537</v>
      </c>
      <c r="M127" s="69">
        <v>3443</v>
      </c>
      <c r="N127" s="69">
        <v>0</v>
      </c>
      <c r="O127" s="69">
        <v>0</v>
      </c>
      <c r="P127" s="69">
        <v>2548.36</v>
      </c>
      <c r="Q127" s="69">
        <v>4.7300000000000004</v>
      </c>
      <c r="R127" s="114">
        <v>1415094</v>
      </c>
      <c r="S127" s="69">
        <v>0</v>
      </c>
      <c r="T127" s="69">
        <v>0</v>
      </c>
      <c r="U127" s="69">
        <v>0</v>
      </c>
      <c r="V127" s="69">
        <v>19700</v>
      </c>
      <c r="W127" s="69">
        <v>72</v>
      </c>
      <c r="X127" s="69">
        <v>0</v>
      </c>
      <c r="Y127" s="69">
        <v>0</v>
      </c>
      <c r="Z127" s="69">
        <v>0</v>
      </c>
      <c r="AA127" s="69">
        <v>0</v>
      </c>
      <c r="AB127" s="69">
        <v>0</v>
      </c>
      <c r="AC127" s="69">
        <v>0</v>
      </c>
      <c r="AD127" s="69">
        <v>0</v>
      </c>
      <c r="AE127" s="69">
        <v>0</v>
      </c>
      <c r="AF127" s="69">
        <v>1415094</v>
      </c>
      <c r="AG127" s="69">
        <v>0</v>
      </c>
      <c r="AH127" s="69">
        <v>0</v>
      </c>
      <c r="AI127" s="69">
        <v>0</v>
      </c>
      <c r="AJ127" s="69">
        <v>4</v>
      </c>
      <c r="AK127" s="69">
        <v>-4</v>
      </c>
      <c r="AL127" s="69">
        <v>25340</v>
      </c>
      <c r="AM127" s="69">
        <v>24115</v>
      </c>
      <c r="AN127" s="69">
        <v>-5640</v>
      </c>
      <c r="AO127" s="69">
        <v>2</v>
      </c>
      <c r="AP127" s="69">
        <v>-2</v>
      </c>
      <c r="AQ127" s="69">
        <v>433725</v>
      </c>
      <c r="AR127" s="69">
        <v>77036</v>
      </c>
      <c r="AS127" s="69">
        <v>399540</v>
      </c>
      <c r="AT127" s="69">
        <v>1415094</v>
      </c>
      <c r="AU127" s="69">
        <v>0</v>
      </c>
      <c r="AV127" s="69">
        <v>77036</v>
      </c>
      <c r="AW127" s="69">
        <v>1</v>
      </c>
      <c r="AX127" s="69">
        <v>0</v>
      </c>
      <c r="AY127" s="69">
        <v>0</v>
      </c>
      <c r="AZ127" s="69">
        <v>0</v>
      </c>
      <c r="BA127" s="69">
        <v>353773.5</v>
      </c>
      <c r="BB127" s="69">
        <v>0</v>
      </c>
      <c r="BC127" s="69">
        <v>-353773.5</v>
      </c>
      <c r="BD127" s="69">
        <v>1.2862944162436549</v>
      </c>
      <c r="BE127" s="69">
        <v>55.844277821625887</v>
      </c>
      <c r="BF127" s="69">
        <v>16.155722178374113</v>
      </c>
      <c r="BG127" s="69">
        <v>707547</v>
      </c>
      <c r="BH127" s="69">
        <v>0</v>
      </c>
      <c r="BI127" s="69">
        <v>-707547</v>
      </c>
      <c r="BJ127" s="69">
        <v>4.6112167848290969E-6</v>
      </c>
      <c r="BK127" s="69">
        <v>0</v>
      </c>
      <c r="BL127" s="69">
        <v>18.369255932291395</v>
      </c>
      <c r="BM127" s="69">
        <v>-18.369255932291395</v>
      </c>
      <c r="BN127" s="69">
        <v>0</v>
      </c>
      <c r="BO127" s="69">
        <v>3.5418080792911848</v>
      </c>
      <c r="BP127" s="69">
        <v>-3.5418080792911848</v>
      </c>
      <c r="BQ127" s="69">
        <v>3541.8080792911846</v>
      </c>
      <c r="BR127" s="69">
        <v>-3541.8080792911846</v>
      </c>
      <c r="BS127" s="69">
        <v>0</v>
      </c>
      <c r="BT127" s="69">
        <v>0</v>
      </c>
      <c r="BU127" s="69">
        <v>18.369255932291395</v>
      </c>
      <c r="BV127" s="69">
        <v>5.8424116663784657E-2</v>
      </c>
    </row>
    <row r="128" spans="1:74">
      <c r="A128" s="113" t="s">
        <v>1060</v>
      </c>
      <c r="B128" s="69" t="s">
        <v>184</v>
      </c>
      <c r="C128" s="69" t="s">
        <v>282</v>
      </c>
      <c r="D128" s="69" t="s">
        <v>412</v>
      </c>
      <c r="E128" s="69" t="s">
        <v>601</v>
      </c>
      <c r="F128" s="69">
        <v>0</v>
      </c>
      <c r="G128" s="69">
        <v>0</v>
      </c>
      <c r="H128" s="69">
        <v>52052</v>
      </c>
      <c r="I128" s="69">
        <v>2315</v>
      </c>
      <c r="J128" s="69">
        <v>1115</v>
      </c>
      <c r="K128" s="69">
        <v>94887</v>
      </c>
      <c r="L128" s="69">
        <v>79230</v>
      </c>
      <c r="M128" s="69">
        <v>1220</v>
      </c>
      <c r="N128" s="69">
        <v>1</v>
      </c>
      <c r="O128" s="69">
        <v>0</v>
      </c>
      <c r="P128" s="69">
        <v>548.57000000000005</v>
      </c>
      <c r="Q128" s="69">
        <v>14.2</v>
      </c>
      <c r="R128" s="114">
        <v>1415094</v>
      </c>
      <c r="S128" s="69">
        <v>0</v>
      </c>
      <c r="T128" s="69">
        <v>0</v>
      </c>
      <c r="U128" s="69">
        <v>0</v>
      </c>
      <c r="V128" s="69">
        <v>23641</v>
      </c>
      <c r="W128" s="69">
        <v>60</v>
      </c>
      <c r="X128" s="69">
        <v>0</v>
      </c>
      <c r="Y128" s="69">
        <v>0</v>
      </c>
      <c r="Z128" s="69">
        <v>0</v>
      </c>
      <c r="AA128" s="69">
        <v>0</v>
      </c>
      <c r="AB128" s="69">
        <v>0</v>
      </c>
      <c r="AC128" s="69">
        <v>0</v>
      </c>
      <c r="AD128" s="69">
        <v>0</v>
      </c>
      <c r="AE128" s="69">
        <v>0</v>
      </c>
      <c r="AF128" s="69">
        <v>52052</v>
      </c>
      <c r="AG128" s="69">
        <v>1363042</v>
      </c>
      <c r="AH128" s="69">
        <v>0</v>
      </c>
      <c r="AI128" s="69">
        <v>0</v>
      </c>
      <c r="AJ128" s="69">
        <v>0</v>
      </c>
      <c r="AK128" s="69">
        <v>0</v>
      </c>
      <c r="AL128" s="69">
        <v>2315</v>
      </c>
      <c r="AM128" s="69">
        <v>1115</v>
      </c>
      <c r="AN128" s="69">
        <v>21326</v>
      </c>
      <c r="AO128" s="69">
        <v>1</v>
      </c>
      <c r="AP128" s="69">
        <v>-1</v>
      </c>
      <c r="AQ128" s="69">
        <v>94887</v>
      </c>
      <c r="AR128" s="69">
        <v>1220</v>
      </c>
      <c r="AS128" s="69">
        <v>79230</v>
      </c>
      <c r="AT128" s="69">
        <v>52052</v>
      </c>
      <c r="AU128" s="69">
        <v>0</v>
      </c>
      <c r="AV128" s="69">
        <v>1220</v>
      </c>
      <c r="AW128" s="69">
        <v>3.6783422161354655E-2</v>
      </c>
      <c r="AX128" s="69">
        <v>0</v>
      </c>
      <c r="AY128" s="69">
        <v>0</v>
      </c>
      <c r="AZ128" s="69">
        <v>0</v>
      </c>
      <c r="BA128" s="69">
        <v>0</v>
      </c>
      <c r="BB128" s="69">
        <v>0</v>
      </c>
      <c r="BC128" s="69">
        <v>0</v>
      </c>
      <c r="BD128" s="69">
        <v>9.792309969967429E-2</v>
      </c>
      <c r="BE128" s="69">
        <v>22.484665226781857</v>
      </c>
      <c r="BF128" s="69">
        <v>37.515334773218143</v>
      </c>
      <c r="BG128" s="69">
        <v>52052</v>
      </c>
      <c r="BH128" s="69">
        <v>0</v>
      </c>
      <c r="BI128" s="69">
        <v>-52052</v>
      </c>
      <c r="BJ128" s="69">
        <v>1.0538851475966149E-5</v>
      </c>
      <c r="BK128" s="69">
        <v>0</v>
      </c>
      <c r="BL128" s="69">
        <v>42.665573770491804</v>
      </c>
      <c r="BM128" s="69">
        <v>-42.665573770491804</v>
      </c>
      <c r="BN128" s="69">
        <v>0</v>
      </c>
      <c r="BO128" s="69">
        <v>0.65697336867348222</v>
      </c>
      <c r="BP128" s="69">
        <v>-0.65697336867348222</v>
      </c>
      <c r="BQ128" s="69">
        <v>656.97336867348224</v>
      </c>
      <c r="BR128" s="69">
        <v>-656.97336867348224</v>
      </c>
      <c r="BS128" s="69">
        <v>0</v>
      </c>
      <c r="BT128" s="69">
        <v>0</v>
      </c>
      <c r="BU128" s="69">
        <v>42.665573770491804</v>
      </c>
      <c r="BV128" s="69">
        <v>2.4397441166861634E-2</v>
      </c>
    </row>
    <row r="129" spans="1:74">
      <c r="A129" s="113" t="s">
        <v>1051</v>
      </c>
      <c r="B129" s="69" t="s">
        <v>184</v>
      </c>
      <c r="C129" s="69" t="s">
        <v>282</v>
      </c>
      <c r="D129" s="69" t="s">
        <v>412</v>
      </c>
      <c r="E129" s="69" t="s">
        <v>601</v>
      </c>
      <c r="F129" s="69">
        <v>0</v>
      </c>
      <c r="G129" s="69">
        <v>0</v>
      </c>
      <c r="H129" s="69">
        <v>48061</v>
      </c>
      <c r="I129" s="69">
        <v>1672</v>
      </c>
      <c r="J129" s="69">
        <v>894</v>
      </c>
      <c r="K129" s="69">
        <v>75375</v>
      </c>
      <c r="L129" s="69">
        <v>61553</v>
      </c>
      <c r="M129" s="69">
        <v>970</v>
      </c>
      <c r="N129" s="69">
        <v>1</v>
      </c>
      <c r="O129" s="69">
        <v>0</v>
      </c>
      <c r="P129" s="69">
        <v>637.63</v>
      </c>
      <c r="Q129" s="69">
        <v>16.48</v>
      </c>
      <c r="R129" s="114">
        <v>1415094</v>
      </c>
      <c r="S129" s="69">
        <v>0</v>
      </c>
      <c r="T129" s="69">
        <v>0</v>
      </c>
      <c r="U129" s="69">
        <v>0</v>
      </c>
      <c r="V129" s="69">
        <v>23641</v>
      </c>
      <c r="W129" s="69">
        <v>60</v>
      </c>
      <c r="X129" s="69">
        <v>0</v>
      </c>
      <c r="Y129" s="69">
        <v>0</v>
      </c>
      <c r="Z129" s="69">
        <v>0</v>
      </c>
      <c r="AA129" s="69">
        <v>0</v>
      </c>
      <c r="AB129" s="69">
        <v>0</v>
      </c>
      <c r="AC129" s="69">
        <v>0</v>
      </c>
      <c r="AD129" s="69">
        <v>0</v>
      </c>
      <c r="AE129" s="69">
        <v>0</v>
      </c>
      <c r="AF129" s="69">
        <v>100113</v>
      </c>
      <c r="AG129" s="69">
        <v>1314981</v>
      </c>
      <c r="AH129" s="69">
        <v>0</v>
      </c>
      <c r="AI129" s="69">
        <v>0</v>
      </c>
      <c r="AJ129" s="69">
        <v>0</v>
      </c>
      <c r="AK129" s="69">
        <v>0</v>
      </c>
      <c r="AL129" s="69">
        <v>3987</v>
      </c>
      <c r="AM129" s="69">
        <v>2009</v>
      </c>
      <c r="AN129" s="69">
        <v>19654</v>
      </c>
      <c r="AO129" s="69">
        <v>2</v>
      </c>
      <c r="AP129" s="69">
        <v>-2</v>
      </c>
      <c r="AQ129" s="69">
        <v>170262</v>
      </c>
      <c r="AR129" s="69">
        <v>2190</v>
      </c>
      <c r="AS129" s="69">
        <v>140783</v>
      </c>
      <c r="AT129" s="69">
        <v>100113</v>
      </c>
      <c r="AU129" s="69">
        <v>0</v>
      </c>
      <c r="AV129" s="69">
        <v>2190</v>
      </c>
      <c r="AW129" s="69">
        <v>7.074653697916887E-2</v>
      </c>
      <c r="AX129" s="69">
        <v>0</v>
      </c>
      <c r="AY129" s="69">
        <v>0</v>
      </c>
      <c r="AZ129" s="69">
        <v>0</v>
      </c>
      <c r="BA129" s="69">
        <v>0</v>
      </c>
      <c r="BB129" s="69">
        <v>0</v>
      </c>
      <c r="BC129" s="69">
        <v>0</v>
      </c>
      <c r="BD129" s="69">
        <v>0.16864768833805677</v>
      </c>
      <c r="BE129" s="69">
        <v>25.109857035364936</v>
      </c>
      <c r="BF129" s="69">
        <v>34.890142964635061</v>
      </c>
      <c r="BG129" s="69">
        <v>50056.5</v>
      </c>
      <c r="BH129" s="69">
        <v>0</v>
      </c>
      <c r="BI129" s="69">
        <v>-50056.5</v>
      </c>
      <c r="BJ129" s="69">
        <v>1.1746602295286088E-5</v>
      </c>
      <c r="BK129" s="69">
        <v>0</v>
      </c>
      <c r="BL129" s="69">
        <v>45.713698630136989</v>
      </c>
      <c r="BM129" s="69">
        <v>-45.713698630136989</v>
      </c>
      <c r="BN129" s="69">
        <v>0</v>
      </c>
      <c r="BO129" s="69">
        <v>0.71111568868400299</v>
      </c>
      <c r="BP129" s="69">
        <v>-0.71111568868400299</v>
      </c>
      <c r="BQ129" s="69">
        <v>711.11568868400298</v>
      </c>
      <c r="BR129" s="69">
        <v>-711.11568868400298</v>
      </c>
      <c r="BS129" s="69">
        <v>0</v>
      </c>
      <c r="BT129" s="69">
        <v>0</v>
      </c>
      <c r="BU129" s="69">
        <v>45.713698630136989</v>
      </c>
      <c r="BV129" s="69">
        <v>2.3416851675652817E-2</v>
      </c>
    </row>
    <row r="130" spans="1:74">
      <c r="A130" s="113" t="s">
        <v>1052</v>
      </c>
      <c r="B130" s="69" t="s">
        <v>184</v>
      </c>
      <c r="C130" s="69" t="s">
        <v>282</v>
      </c>
      <c r="D130" s="69" t="s">
        <v>412</v>
      </c>
      <c r="E130" s="69" t="s">
        <v>601</v>
      </c>
      <c r="F130" s="69">
        <v>0</v>
      </c>
      <c r="G130" s="69">
        <v>0</v>
      </c>
      <c r="H130" s="69">
        <v>47482</v>
      </c>
      <c r="I130" s="69">
        <v>1466</v>
      </c>
      <c r="J130" s="69">
        <v>791</v>
      </c>
      <c r="K130" s="69">
        <v>59282</v>
      </c>
      <c r="L130" s="69">
        <v>49739</v>
      </c>
      <c r="M130" s="69">
        <v>854</v>
      </c>
      <c r="N130" s="69">
        <v>1</v>
      </c>
      <c r="O130" s="69">
        <v>0</v>
      </c>
      <c r="P130" s="69">
        <v>800.95</v>
      </c>
      <c r="Q130" s="69">
        <v>18.510000000000002</v>
      </c>
      <c r="R130" s="114">
        <v>1415094</v>
      </c>
      <c r="S130" s="69">
        <v>0</v>
      </c>
      <c r="T130" s="69">
        <v>0</v>
      </c>
      <c r="U130" s="69">
        <v>0</v>
      </c>
      <c r="V130" s="69">
        <v>23641</v>
      </c>
      <c r="W130" s="69">
        <v>60</v>
      </c>
      <c r="X130" s="69">
        <v>0</v>
      </c>
      <c r="Y130" s="69">
        <v>0</v>
      </c>
      <c r="Z130" s="69">
        <v>0</v>
      </c>
      <c r="AA130" s="69">
        <v>0</v>
      </c>
      <c r="AB130" s="69">
        <v>0</v>
      </c>
      <c r="AC130" s="69">
        <v>0</v>
      </c>
      <c r="AD130" s="69">
        <v>0</v>
      </c>
      <c r="AE130" s="69">
        <v>0</v>
      </c>
      <c r="AF130" s="69">
        <v>147595</v>
      </c>
      <c r="AG130" s="69">
        <v>1267499</v>
      </c>
      <c r="AH130" s="69">
        <v>0</v>
      </c>
      <c r="AI130" s="69">
        <v>0</v>
      </c>
      <c r="AJ130" s="69">
        <v>0</v>
      </c>
      <c r="AK130" s="69">
        <v>0</v>
      </c>
      <c r="AL130" s="69">
        <v>5453</v>
      </c>
      <c r="AM130" s="69">
        <v>2800</v>
      </c>
      <c r="AN130" s="69">
        <v>18188</v>
      </c>
      <c r="AO130" s="69">
        <v>3</v>
      </c>
      <c r="AP130" s="69">
        <v>-3</v>
      </c>
      <c r="AQ130" s="69">
        <v>229544</v>
      </c>
      <c r="AR130" s="69">
        <v>3044</v>
      </c>
      <c r="AS130" s="69">
        <v>190522</v>
      </c>
      <c r="AT130" s="69">
        <v>147595</v>
      </c>
      <c r="AU130" s="69">
        <v>0</v>
      </c>
      <c r="AV130" s="69">
        <v>3044</v>
      </c>
      <c r="AW130" s="69">
        <v>0.10430049169878468</v>
      </c>
      <c r="AX130" s="69">
        <v>0</v>
      </c>
      <c r="AY130" s="69">
        <v>0</v>
      </c>
      <c r="AZ130" s="69">
        <v>0</v>
      </c>
      <c r="BA130" s="69">
        <v>0</v>
      </c>
      <c r="BB130" s="69">
        <v>0</v>
      </c>
      <c r="BC130" s="69">
        <v>0</v>
      </c>
      <c r="BD130" s="69">
        <v>0.23065860158199739</v>
      </c>
      <c r="BE130" s="69">
        <v>27.066752246469832</v>
      </c>
      <c r="BF130" s="69">
        <v>32.933247753530168</v>
      </c>
      <c r="BG130" s="69">
        <v>49198.333333333336</v>
      </c>
      <c r="BH130" s="69">
        <v>0</v>
      </c>
      <c r="BI130" s="69">
        <v>-49198.333333333336</v>
      </c>
      <c r="BJ130" s="69">
        <v>1.3069389746628098E-5</v>
      </c>
      <c r="BK130" s="69">
        <v>0</v>
      </c>
      <c r="BL130" s="69">
        <v>48.48718791064389</v>
      </c>
      <c r="BM130" s="69">
        <v>-48.48718791064389</v>
      </c>
      <c r="BN130" s="69">
        <v>0</v>
      </c>
      <c r="BO130" s="69">
        <v>0.77468743767124004</v>
      </c>
      <c r="BP130" s="69">
        <v>-0.77468743767124004</v>
      </c>
      <c r="BQ130" s="69">
        <v>774.68743767123999</v>
      </c>
      <c r="BR130" s="69">
        <v>-774.68743767123999</v>
      </c>
      <c r="BS130" s="69">
        <v>0</v>
      </c>
      <c r="BT130" s="69">
        <v>0</v>
      </c>
      <c r="BU130" s="69">
        <v>48.48718791064389</v>
      </c>
      <c r="BV130" s="69">
        <v>2.3755794096121004E-2</v>
      </c>
    </row>
    <row r="131" spans="1:74">
      <c r="A131" s="113" t="s">
        <v>1053</v>
      </c>
      <c r="B131" s="69" t="s">
        <v>184</v>
      </c>
      <c r="C131" s="69" t="s">
        <v>282</v>
      </c>
      <c r="D131" s="69" t="s">
        <v>412</v>
      </c>
      <c r="E131" s="69" t="s">
        <v>601</v>
      </c>
      <c r="F131" s="69">
        <v>0</v>
      </c>
      <c r="G131" s="69">
        <v>0</v>
      </c>
      <c r="H131" s="69">
        <v>49767</v>
      </c>
      <c r="I131" s="69">
        <v>1433</v>
      </c>
      <c r="J131" s="69">
        <v>792</v>
      </c>
      <c r="K131" s="69">
        <v>59220</v>
      </c>
      <c r="L131" s="69">
        <v>49845</v>
      </c>
      <c r="M131" s="69">
        <v>842</v>
      </c>
      <c r="N131" s="69">
        <v>1</v>
      </c>
      <c r="O131" s="69">
        <v>0</v>
      </c>
      <c r="P131" s="69">
        <v>840.37</v>
      </c>
      <c r="Q131" s="69">
        <v>19.68</v>
      </c>
      <c r="R131" s="114">
        <v>1415094</v>
      </c>
      <c r="S131" s="69">
        <v>0</v>
      </c>
      <c r="T131" s="69">
        <v>0</v>
      </c>
      <c r="U131" s="69">
        <v>0</v>
      </c>
      <c r="V131" s="69">
        <v>23641</v>
      </c>
      <c r="W131" s="69">
        <v>60</v>
      </c>
      <c r="X131" s="69">
        <v>0</v>
      </c>
      <c r="Y131" s="69">
        <v>0</v>
      </c>
      <c r="Z131" s="69">
        <v>0</v>
      </c>
      <c r="AA131" s="69">
        <v>0</v>
      </c>
      <c r="AB131" s="69">
        <v>0</v>
      </c>
      <c r="AC131" s="69">
        <v>0</v>
      </c>
      <c r="AD131" s="69">
        <v>0</v>
      </c>
      <c r="AE131" s="69">
        <v>0</v>
      </c>
      <c r="AF131" s="69">
        <v>197362</v>
      </c>
      <c r="AG131" s="69">
        <v>1217732</v>
      </c>
      <c r="AH131" s="69">
        <v>0</v>
      </c>
      <c r="AI131" s="69">
        <v>0</v>
      </c>
      <c r="AJ131" s="69">
        <v>0</v>
      </c>
      <c r="AK131" s="69">
        <v>0</v>
      </c>
      <c r="AL131" s="69">
        <v>6886</v>
      </c>
      <c r="AM131" s="69">
        <v>3592</v>
      </c>
      <c r="AN131" s="69">
        <v>16755</v>
      </c>
      <c r="AO131" s="69">
        <v>4</v>
      </c>
      <c r="AP131" s="69">
        <v>-4</v>
      </c>
      <c r="AQ131" s="69">
        <v>288764</v>
      </c>
      <c r="AR131" s="69">
        <v>3886</v>
      </c>
      <c r="AS131" s="69">
        <v>240367</v>
      </c>
      <c r="AT131" s="69">
        <v>197362</v>
      </c>
      <c r="AU131" s="69">
        <v>0</v>
      </c>
      <c r="AV131" s="69">
        <v>3886</v>
      </c>
      <c r="AW131" s="69">
        <v>0.1394691801392699</v>
      </c>
      <c r="AX131" s="69">
        <v>0</v>
      </c>
      <c r="AY131" s="69">
        <v>0</v>
      </c>
      <c r="AZ131" s="69">
        <v>0</v>
      </c>
      <c r="BA131" s="69">
        <v>0</v>
      </c>
      <c r="BB131" s="69">
        <v>0</v>
      </c>
      <c r="BC131" s="69">
        <v>0</v>
      </c>
      <c r="BD131" s="69">
        <v>0.29127363478702256</v>
      </c>
      <c r="BE131" s="69">
        <v>28.661341853035143</v>
      </c>
      <c r="BF131" s="69">
        <v>31.338658146964857</v>
      </c>
      <c r="BG131" s="69">
        <v>49340.5</v>
      </c>
      <c r="BH131" s="69">
        <v>0</v>
      </c>
      <c r="BI131" s="69">
        <v>-49340.5</v>
      </c>
      <c r="BJ131" s="69">
        <v>1.3852142233796456E-5</v>
      </c>
      <c r="BK131" s="69">
        <v>0</v>
      </c>
      <c r="BL131" s="69">
        <v>50.787956767884715</v>
      </c>
      <c r="BM131" s="69">
        <v>-50.787956767884715</v>
      </c>
      <c r="BN131" s="69">
        <v>0</v>
      </c>
      <c r="BO131" s="69">
        <v>0.8210860891886157</v>
      </c>
      <c r="BP131" s="69">
        <v>-0.8210860891886157</v>
      </c>
      <c r="BQ131" s="69">
        <v>821.08608918861569</v>
      </c>
      <c r="BR131" s="69">
        <v>-821.08608918861569</v>
      </c>
      <c r="BS131" s="69">
        <v>0</v>
      </c>
      <c r="BT131" s="69">
        <v>0</v>
      </c>
      <c r="BU131" s="69">
        <v>50.787956767884715</v>
      </c>
      <c r="BV131" s="69">
        <v>2.3846462855480598E-2</v>
      </c>
    </row>
    <row r="132" spans="1:74">
      <c r="A132" s="113" t="s">
        <v>1054</v>
      </c>
      <c r="B132" s="69" t="s">
        <v>184</v>
      </c>
      <c r="C132" s="69" t="s">
        <v>282</v>
      </c>
      <c r="D132" s="69" t="s">
        <v>412</v>
      </c>
      <c r="E132" s="69" t="s">
        <v>601</v>
      </c>
      <c r="F132" s="69">
        <v>0</v>
      </c>
      <c r="G132" s="69">
        <v>0</v>
      </c>
      <c r="H132" s="69">
        <v>52146</v>
      </c>
      <c r="I132" s="69">
        <v>1578</v>
      </c>
      <c r="J132" s="69">
        <v>897</v>
      </c>
      <c r="K132" s="69">
        <v>62124</v>
      </c>
      <c r="L132" s="69">
        <v>53619</v>
      </c>
      <c r="M132" s="69">
        <v>973</v>
      </c>
      <c r="N132" s="69">
        <v>0</v>
      </c>
      <c r="O132" s="69">
        <v>0</v>
      </c>
      <c r="P132" s="69">
        <v>839.39</v>
      </c>
      <c r="Q132" s="69">
        <v>17.86</v>
      </c>
      <c r="R132" s="114">
        <v>1415094</v>
      </c>
      <c r="S132" s="69">
        <v>0</v>
      </c>
      <c r="T132" s="69">
        <v>0</v>
      </c>
      <c r="U132" s="69">
        <v>0</v>
      </c>
      <c r="V132" s="69">
        <v>23641</v>
      </c>
      <c r="W132" s="69">
        <v>60</v>
      </c>
      <c r="X132" s="69">
        <v>0</v>
      </c>
      <c r="Y132" s="69">
        <v>0</v>
      </c>
      <c r="Z132" s="69">
        <v>0</v>
      </c>
      <c r="AA132" s="69">
        <v>0</v>
      </c>
      <c r="AB132" s="69">
        <v>0</v>
      </c>
      <c r="AC132" s="69">
        <v>0</v>
      </c>
      <c r="AD132" s="69">
        <v>0</v>
      </c>
      <c r="AE132" s="69">
        <v>0</v>
      </c>
      <c r="AF132" s="69">
        <v>249508</v>
      </c>
      <c r="AG132" s="69">
        <v>1165586</v>
      </c>
      <c r="AH132" s="69">
        <v>0</v>
      </c>
      <c r="AI132" s="69">
        <v>0</v>
      </c>
      <c r="AJ132" s="69">
        <v>0</v>
      </c>
      <c r="AK132" s="69">
        <v>0</v>
      </c>
      <c r="AL132" s="69">
        <v>8464</v>
      </c>
      <c r="AM132" s="69">
        <v>4489</v>
      </c>
      <c r="AN132" s="69">
        <v>15177</v>
      </c>
      <c r="AO132" s="69">
        <v>4</v>
      </c>
      <c r="AP132" s="69">
        <v>-4</v>
      </c>
      <c r="AQ132" s="69">
        <v>350888</v>
      </c>
      <c r="AR132" s="69">
        <v>4859</v>
      </c>
      <c r="AS132" s="69">
        <v>293986</v>
      </c>
      <c r="AT132" s="69">
        <v>249508</v>
      </c>
      <c r="AU132" s="69">
        <v>0</v>
      </c>
      <c r="AV132" s="69">
        <v>4859</v>
      </c>
      <c r="AW132" s="69">
        <v>0.17631902898323362</v>
      </c>
      <c r="AX132" s="69">
        <v>0</v>
      </c>
      <c r="AY132" s="69">
        <v>0</v>
      </c>
      <c r="AZ132" s="69">
        <v>0</v>
      </c>
      <c r="BA132" s="69">
        <v>0</v>
      </c>
      <c r="BB132" s="69">
        <v>0</v>
      </c>
      <c r="BC132" s="69">
        <v>0</v>
      </c>
      <c r="BD132" s="69">
        <v>0.35802208028425192</v>
      </c>
      <c r="BE132" s="69">
        <v>29.478733459357279</v>
      </c>
      <c r="BF132" s="69">
        <v>30.521266540642721</v>
      </c>
      <c r="BG132" s="69">
        <v>62377</v>
      </c>
      <c r="BH132" s="69">
        <v>0</v>
      </c>
      <c r="BI132" s="69">
        <v>-62377</v>
      </c>
      <c r="BJ132" s="69">
        <v>1.1399648890814162E-5</v>
      </c>
      <c r="BK132" s="69">
        <v>0</v>
      </c>
      <c r="BL132" s="69">
        <v>51.349660423955548</v>
      </c>
      <c r="BM132" s="69">
        <v>-51.349660423955548</v>
      </c>
      <c r="BN132" s="69">
        <v>0</v>
      </c>
      <c r="BO132" s="69">
        <v>0.84870708128958516</v>
      </c>
      <c r="BP132" s="69">
        <v>-0.84870708128958516</v>
      </c>
      <c r="BQ132" s="69">
        <v>848.70708128958518</v>
      </c>
      <c r="BR132" s="69">
        <v>-848.70708128958518</v>
      </c>
      <c r="BS132" s="69">
        <v>0</v>
      </c>
      <c r="BT132" s="69">
        <v>0</v>
      </c>
      <c r="BU132" s="69">
        <v>51.349660423955548</v>
      </c>
      <c r="BV132" s="69">
        <v>2.4121657052962767E-2</v>
      </c>
    </row>
    <row r="133" spans="1:74">
      <c r="A133" s="113" t="s">
        <v>1055</v>
      </c>
      <c r="B133" s="69" t="s">
        <v>184</v>
      </c>
      <c r="C133" s="69" t="s">
        <v>282</v>
      </c>
      <c r="D133" s="69" t="s">
        <v>412</v>
      </c>
      <c r="E133" s="69" t="s">
        <v>601</v>
      </c>
      <c r="F133" s="69">
        <v>0</v>
      </c>
      <c r="G133" s="69">
        <v>0</v>
      </c>
      <c r="H133" s="69">
        <v>48077</v>
      </c>
      <c r="I133" s="69">
        <v>1349</v>
      </c>
      <c r="J133" s="69">
        <v>826</v>
      </c>
      <c r="K133" s="69">
        <v>54841</v>
      </c>
      <c r="L133" s="69">
        <v>44799</v>
      </c>
      <c r="M133" s="69">
        <v>867</v>
      </c>
      <c r="N133" s="69">
        <v>2</v>
      </c>
      <c r="O133" s="69">
        <v>0</v>
      </c>
      <c r="P133" s="69">
        <v>876.66</v>
      </c>
      <c r="Q133" s="69">
        <v>18.43</v>
      </c>
      <c r="R133" s="114">
        <v>1415094</v>
      </c>
      <c r="S133" s="69">
        <v>0</v>
      </c>
      <c r="T133" s="69">
        <v>0</v>
      </c>
      <c r="U133" s="69">
        <v>0</v>
      </c>
      <c r="V133" s="69">
        <v>23641</v>
      </c>
      <c r="W133" s="69">
        <v>60</v>
      </c>
      <c r="X133" s="69">
        <v>0</v>
      </c>
      <c r="Y133" s="69">
        <v>0</v>
      </c>
      <c r="Z133" s="69">
        <v>0</v>
      </c>
      <c r="AA133" s="69">
        <v>0</v>
      </c>
      <c r="AB133" s="69">
        <v>0</v>
      </c>
      <c r="AC133" s="69">
        <v>0</v>
      </c>
      <c r="AD133" s="69">
        <v>0</v>
      </c>
      <c r="AE133" s="69">
        <v>0</v>
      </c>
      <c r="AF133" s="69">
        <v>297585</v>
      </c>
      <c r="AG133" s="69">
        <v>1117509</v>
      </c>
      <c r="AH133" s="69">
        <v>0</v>
      </c>
      <c r="AI133" s="69">
        <v>0</v>
      </c>
      <c r="AJ133" s="69">
        <v>0</v>
      </c>
      <c r="AK133" s="69">
        <v>0</v>
      </c>
      <c r="AL133" s="69">
        <v>9813</v>
      </c>
      <c r="AM133" s="69">
        <v>5315</v>
      </c>
      <c r="AN133" s="69">
        <v>13828</v>
      </c>
      <c r="AO133" s="69">
        <v>6</v>
      </c>
      <c r="AP133" s="69">
        <v>-6</v>
      </c>
      <c r="AQ133" s="69">
        <v>405729</v>
      </c>
      <c r="AR133" s="69">
        <v>5726</v>
      </c>
      <c r="AS133" s="69">
        <v>338785</v>
      </c>
      <c r="AT133" s="69">
        <v>297585</v>
      </c>
      <c r="AU133" s="69">
        <v>0</v>
      </c>
      <c r="AV133" s="69">
        <v>5726</v>
      </c>
      <c r="AW133" s="69">
        <v>0.21029345047042811</v>
      </c>
      <c r="AX133" s="69">
        <v>0</v>
      </c>
      <c r="AY133" s="69">
        <v>0</v>
      </c>
      <c r="AZ133" s="69">
        <v>0</v>
      </c>
      <c r="BA133" s="69">
        <v>0</v>
      </c>
      <c r="BB133" s="69">
        <v>0</v>
      </c>
      <c r="BC133" s="69">
        <v>0</v>
      </c>
      <c r="BD133" s="69">
        <v>0.41508396429931049</v>
      </c>
      <c r="BE133" s="69">
        <v>30.32558850504433</v>
      </c>
      <c r="BF133" s="69">
        <v>29.67441149495567</v>
      </c>
      <c r="BG133" s="69">
        <v>49597.5</v>
      </c>
      <c r="BH133" s="69">
        <v>0</v>
      </c>
      <c r="BI133" s="69">
        <v>-49597.5</v>
      </c>
      <c r="BJ133" s="69">
        <v>1.4788196061903388E-5</v>
      </c>
      <c r="BK133" s="69">
        <v>0</v>
      </c>
      <c r="BL133" s="69">
        <v>51.970834788683199</v>
      </c>
      <c r="BM133" s="69">
        <v>-51.970834788683199</v>
      </c>
      <c r="BN133" s="69">
        <v>0</v>
      </c>
      <c r="BO133" s="69">
        <v>0.87838894874330331</v>
      </c>
      <c r="BP133" s="69">
        <v>-0.87838894874330331</v>
      </c>
      <c r="BQ133" s="69">
        <v>878.38894874330333</v>
      </c>
      <c r="BR133" s="69">
        <v>-878.38894874330333</v>
      </c>
      <c r="BS133" s="69">
        <v>0</v>
      </c>
      <c r="BT133" s="69">
        <v>0</v>
      </c>
      <c r="BU133" s="69">
        <v>51.970834788683199</v>
      </c>
      <c r="BV133" s="69">
        <v>2.4186094659242992E-2</v>
      </c>
    </row>
    <row r="134" spans="1:74">
      <c r="A134" s="113" t="s">
        <v>1056</v>
      </c>
      <c r="B134" s="69" t="s">
        <v>184</v>
      </c>
      <c r="C134" s="69" t="s">
        <v>282</v>
      </c>
      <c r="D134" s="69" t="s">
        <v>412</v>
      </c>
      <c r="E134" s="69" t="s">
        <v>601</v>
      </c>
      <c r="F134" s="69">
        <v>0</v>
      </c>
      <c r="G134" s="69">
        <v>0</v>
      </c>
      <c r="H134" s="69">
        <v>49295</v>
      </c>
      <c r="I134" s="69">
        <v>1085</v>
      </c>
      <c r="J134" s="69">
        <v>779</v>
      </c>
      <c r="K134" s="69">
        <v>45671</v>
      </c>
      <c r="L134" s="69">
        <v>39151</v>
      </c>
      <c r="M134" s="69">
        <v>825</v>
      </c>
      <c r="N134" s="69">
        <v>0</v>
      </c>
      <c r="O134" s="69">
        <v>0</v>
      </c>
      <c r="P134" s="69">
        <v>1079.3499999999999</v>
      </c>
      <c r="Q134" s="69">
        <v>19.89</v>
      </c>
      <c r="R134" s="114">
        <v>1415094</v>
      </c>
      <c r="S134" s="69">
        <v>0</v>
      </c>
      <c r="T134" s="69">
        <v>0</v>
      </c>
      <c r="U134" s="69">
        <v>0</v>
      </c>
      <c r="V134" s="69">
        <v>23641</v>
      </c>
      <c r="W134" s="69">
        <v>60</v>
      </c>
      <c r="X134" s="69">
        <v>0</v>
      </c>
      <c r="Y134" s="69">
        <v>0</v>
      </c>
      <c r="Z134" s="69">
        <v>0</v>
      </c>
      <c r="AA134" s="69">
        <v>0</v>
      </c>
      <c r="AB134" s="69">
        <v>0</v>
      </c>
      <c r="AC134" s="69">
        <v>0</v>
      </c>
      <c r="AD134" s="69">
        <v>0</v>
      </c>
      <c r="AE134" s="69">
        <v>0</v>
      </c>
      <c r="AF134" s="69">
        <v>346880</v>
      </c>
      <c r="AG134" s="69">
        <v>1068214</v>
      </c>
      <c r="AH134" s="69">
        <v>0</v>
      </c>
      <c r="AI134" s="69">
        <v>0</v>
      </c>
      <c r="AJ134" s="69">
        <v>0</v>
      </c>
      <c r="AK134" s="69">
        <v>0</v>
      </c>
      <c r="AL134" s="69">
        <v>10898</v>
      </c>
      <c r="AM134" s="69">
        <v>6094</v>
      </c>
      <c r="AN134" s="69">
        <v>12743</v>
      </c>
      <c r="AO134" s="69">
        <v>6</v>
      </c>
      <c r="AP134" s="69">
        <v>-6</v>
      </c>
      <c r="AQ134" s="69">
        <v>451400</v>
      </c>
      <c r="AR134" s="69">
        <v>6551</v>
      </c>
      <c r="AS134" s="69">
        <v>377936</v>
      </c>
      <c r="AT134" s="69">
        <v>346880</v>
      </c>
      <c r="AU134" s="69">
        <v>0</v>
      </c>
      <c r="AV134" s="69">
        <v>6551</v>
      </c>
      <c r="AW134" s="69">
        <v>0.24512859216419544</v>
      </c>
      <c r="AX134" s="69">
        <v>0</v>
      </c>
      <c r="AY134" s="69">
        <v>0</v>
      </c>
      <c r="AZ134" s="69">
        <v>0</v>
      </c>
      <c r="BA134" s="69">
        <v>0</v>
      </c>
      <c r="BB134" s="69">
        <v>0</v>
      </c>
      <c r="BC134" s="69">
        <v>0</v>
      </c>
      <c r="BD134" s="69">
        <v>0.46097880800304558</v>
      </c>
      <c r="BE134" s="69">
        <v>31.82969352174711</v>
      </c>
      <c r="BF134" s="69">
        <v>28.17030647825289</v>
      </c>
      <c r="BG134" s="69">
        <v>57813.333333333336</v>
      </c>
      <c r="BH134" s="69">
        <v>0</v>
      </c>
      <c r="BI134" s="69">
        <v>-57813.333333333336</v>
      </c>
      <c r="BJ134" s="69">
        <v>1.329198050509526E-5</v>
      </c>
      <c r="BK134" s="69">
        <v>0</v>
      </c>
      <c r="BL134" s="69">
        <v>52.950694550450315</v>
      </c>
      <c r="BM134" s="69">
        <v>-52.950694550450315</v>
      </c>
      <c r="BN134" s="69">
        <v>0</v>
      </c>
      <c r="BO134" s="69">
        <v>0.91782735701282758</v>
      </c>
      <c r="BP134" s="69">
        <v>-0.91782735701282758</v>
      </c>
      <c r="BQ134" s="69">
        <v>917.82735701282763</v>
      </c>
      <c r="BR134" s="69">
        <v>-917.82735701282763</v>
      </c>
      <c r="BS134" s="69">
        <v>0</v>
      </c>
      <c r="BT134" s="69">
        <v>0</v>
      </c>
      <c r="BU134" s="69">
        <v>52.950694550450315</v>
      </c>
      <c r="BV134" s="69">
        <v>2.4142667257421355E-2</v>
      </c>
    </row>
    <row r="135" spans="1:74">
      <c r="A135" s="113" t="s">
        <v>1057</v>
      </c>
      <c r="B135" s="69" t="s">
        <v>184</v>
      </c>
      <c r="C135" s="69" t="s">
        <v>282</v>
      </c>
      <c r="D135" s="69" t="s">
        <v>412</v>
      </c>
      <c r="E135" s="69" t="s">
        <v>601</v>
      </c>
      <c r="F135" s="69">
        <v>0</v>
      </c>
      <c r="G135" s="69">
        <v>0</v>
      </c>
      <c r="H135" s="69">
        <v>51430</v>
      </c>
      <c r="I135" s="69">
        <v>1179</v>
      </c>
      <c r="J135" s="69">
        <v>826</v>
      </c>
      <c r="K135" s="69">
        <v>49754</v>
      </c>
      <c r="L135" s="69">
        <v>39690</v>
      </c>
      <c r="M135" s="69">
        <v>874</v>
      </c>
      <c r="N135" s="69">
        <v>0</v>
      </c>
      <c r="O135" s="69">
        <v>0</v>
      </c>
      <c r="P135" s="69">
        <v>1033.69</v>
      </c>
      <c r="Q135" s="69">
        <v>19.579999999999998</v>
      </c>
      <c r="R135" s="114">
        <v>1415094</v>
      </c>
      <c r="S135" s="69">
        <v>0</v>
      </c>
      <c r="T135" s="69">
        <v>0</v>
      </c>
      <c r="U135" s="69">
        <v>0</v>
      </c>
      <c r="V135" s="69">
        <v>23641</v>
      </c>
      <c r="W135" s="69">
        <v>60</v>
      </c>
      <c r="X135" s="69">
        <v>0</v>
      </c>
      <c r="Y135" s="69">
        <v>0</v>
      </c>
      <c r="Z135" s="69">
        <v>0</v>
      </c>
      <c r="AA135" s="69">
        <v>0</v>
      </c>
      <c r="AB135" s="69">
        <v>0</v>
      </c>
      <c r="AC135" s="69">
        <v>0</v>
      </c>
      <c r="AD135" s="69">
        <v>0</v>
      </c>
      <c r="AE135" s="69">
        <v>0</v>
      </c>
      <c r="AF135" s="69">
        <v>398310</v>
      </c>
      <c r="AG135" s="69">
        <v>1016784</v>
      </c>
      <c r="AH135" s="69">
        <v>0</v>
      </c>
      <c r="AI135" s="69">
        <v>0</v>
      </c>
      <c r="AJ135" s="69">
        <v>0</v>
      </c>
      <c r="AK135" s="69">
        <v>0</v>
      </c>
      <c r="AL135" s="69">
        <v>12077</v>
      </c>
      <c r="AM135" s="69">
        <v>6920</v>
      </c>
      <c r="AN135" s="69">
        <v>11564</v>
      </c>
      <c r="AO135" s="69">
        <v>6</v>
      </c>
      <c r="AP135" s="69">
        <v>-6</v>
      </c>
      <c r="AQ135" s="69">
        <v>501154</v>
      </c>
      <c r="AR135" s="69">
        <v>7425</v>
      </c>
      <c r="AS135" s="69">
        <v>417626</v>
      </c>
      <c r="AT135" s="69">
        <v>398310</v>
      </c>
      <c r="AU135" s="69">
        <v>0</v>
      </c>
      <c r="AV135" s="69">
        <v>7425</v>
      </c>
      <c r="AW135" s="69">
        <v>0.28147246755339222</v>
      </c>
      <c r="AX135" s="69">
        <v>0</v>
      </c>
      <c r="AY135" s="69">
        <v>0</v>
      </c>
      <c r="AZ135" s="69">
        <v>0</v>
      </c>
      <c r="BA135" s="69">
        <v>0</v>
      </c>
      <c r="BB135" s="69">
        <v>0</v>
      </c>
      <c r="BC135" s="69">
        <v>0</v>
      </c>
      <c r="BD135" s="69">
        <v>0.51084979484793369</v>
      </c>
      <c r="BE135" s="69">
        <v>32.980872733294696</v>
      </c>
      <c r="BF135" s="69">
        <v>27.019127266705304</v>
      </c>
      <c r="BG135" s="69">
        <v>66385</v>
      </c>
      <c r="BH135" s="69">
        <v>0</v>
      </c>
      <c r="BI135" s="69">
        <v>-66385</v>
      </c>
      <c r="BJ135" s="69">
        <v>1.1972367775174896E-5</v>
      </c>
      <c r="BK135" s="69">
        <v>0</v>
      </c>
      <c r="BL135" s="69">
        <v>53.644444444444446</v>
      </c>
      <c r="BM135" s="69">
        <v>-53.644444444444446</v>
      </c>
      <c r="BN135" s="69">
        <v>0</v>
      </c>
      <c r="BO135" s="69">
        <v>0.95374809039667074</v>
      </c>
      <c r="BP135" s="69">
        <v>-0.95374809039667074</v>
      </c>
      <c r="BQ135" s="69">
        <v>953.7480903966707</v>
      </c>
      <c r="BR135" s="69">
        <v>-953.7480903966707</v>
      </c>
      <c r="BS135" s="69">
        <v>0</v>
      </c>
      <c r="BT135" s="69">
        <v>0</v>
      </c>
      <c r="BU135" s="69">
        <v>53.644444444444446</v>
      </c>
      <c r="BV135" s="69">
        <v>2.4098380936797871E-2</v>
      </c>
    </row>
    <row r="136" spans="1:74">
      <c r="A136" s="113" t="s">
        <v>1058</v>
      </c>
      <c r="B136" s="69" t="s">
        <v>184</v>
      </c>
      <c r="C136" s="69" t="s">
        <v>282</v>
      </c>
      <c r="D136" s="69" t="s">
        <v>412</v>
      </c>
      <c r="E136" s="69" t="s">
        <v>601</v>
      </c>
      <c r="F136" s="69">
        <v>0</v>
      </c>
      <c r="G136" s="69">
        <v>0</v>
      </c>
      <c r="H136" s="69">
        <v>50343</v>
      </c>
      <c r="I136" s="69">
        <v>1035</v>
      </c>
      <c r="J136" s="69">
        <v>763</v>
      </c>
      <c r="K136" s="69">
        <v>47403</v>
      </c>
      <c r="L136" s="69">
        <v>38237</v>
      </c>
      <c r="M136" s="69">
        <v>796</v>
      </c>
      <c r="N136" s="69">
        <v>0</v>
      </c>
      <c r="O136" s="69">
        <v>0</v>
      </c>
      <c r="P136" s="69">
        <v>1062.02</v>
      </c>
      <c r="Q136" s="69">
        <v>21.06</v>
      </c>
      <c r="R136" s="114">
        <v>1415094</v>
      </c>
      <c r="S136" s="69">
        <v>0</v>
      </c>
      <c r="T136" s="69">
        <v>0</v>
      </c>
      <c r="U136" s="69">
        <v>0</v>
      </c>
      <c r="V136" s="69">
        <v>23641</v>
      </c>
      <c r="W136" s="69">
        <v>60</v>
      </c>
      <c r="X136" s="69">
        <v>0</v>
      </c>
      <c r="Y136" s="69">
        <v>0</v>
      </c>
      <c r="Z136" s="69">
        <v>0</v>
      </c>
      <c r="AA136" s="69">
        <v>0</v>
      </c>
      <c r="AB136" s="69">
        <v>0</v>
      </c>
      <c r="AC136" s="69">
        <v>0</v>
      </c>
      <c r="AD136" s="69">
        <v>0</v>
      </c>
      <c r="AE136" s="69">
        <v>0</v>
      </c>
      <c r="AF136" s="69">
        <v>448653</v>
      </c>
      <c r="AG136" s="69">
        <v>966441</v>
      </c>
      <c r="AH136" s="69">
        <v>0</v>
      </c>
      <c r="AI136" s="69">
        <v>0</v>
      </c>
      <c r="AJ136" s="69">
        <v>0</v>
      </c>
      <c r="AK136" s="69">
        <v>0</v>
      </c>
      <c r="AL136" s="69">
        <v>13112</v>
      </c>
      <c r="AM136" s="69">
        <v>7683</v>
      </c>
      <c r="AN136" s="69">
        <v>10529</v>
      </c>
      <c r="AO136" s="69">
        <v>6</v>
      </c>
      <c r="AP136" s="69">
        <v>-6</v>
      </c>
      <c r="AQ136" s="69">
        <v>548557</v>
      </c>
      <c r="AR136" s="69">
        <v>8221</v>
      </c>
      <c r="AS136" s="69">
        <v>455863</v>
      </c>
      <c r="AT136" s="69">
        <v>448653</v>
      </c>
      <c r="AU136" s="69">
        <v>0</v>
      </c>
      <c r="AV136" s="69">
        <v>8221</v>
      </c>
      <c r="AW136" s="69">
        <v>0.31704819609156704</v>
      </c>
      <c r="AX136" s="69">
        <v>0</v>
      </c>
      <c r="AY136" s="69">
        <v>0</v>
      </c>
      <c r="AZ136" s="69">
        <v>0</v>
      </c>
      <c r="BA136" s="69">
        <v>0</v>
      </c>
      <c r="BB136" s="69">
        <v>0</v>
      </c>
      <c r="BC136" s="69">
        <v>0</v>
      </c>
      <c r="BD136" s="69">
        <v>0.55462966879573627</v>
      </c>
      <c r="BE136" s="69">
        <v>34.216976815131176</v>
      </c>
      <c r="BF136" s="69">
        <v>25.783023184868824</v>
      </c>
      <c r="BG136" s="69">
        <v>74775.5</v>
      </c>
      <c r="BH136" s="69">
        <v>0</v>
      </c>
      <c r="BI136" s="69">
        <v>-74775.5</v>
      </c>
      <c r="BJ136" s="69">
        <v>1.0937787686603215E-5</v>
      </c>
      <c r="BK136" s="69">
        <v>0</v>
      </c>
      <c r="BL136" s="69">
        <v>54.574017759396668</v>
      </c>
      <c r="BM136" s="69">
        <v>-54.574017759396668</v>
      </c>
      <c r="BN136" s="69">
        <v>0</v>
      </c>
      <c r="BO136" s="69">
        <v>0.98418384470773013</v>
      </c>
      <c r="BP136" s="69">
        <v>-0.98418384470773013</v>
      </c>
      <c r="BQ136" s="69">
        <v>984.18384470773015</v>
      </c>
      <c r="BR136" s="69">
        <v>-984.18384470773015</v>
      </c>
      <c r="BS136" s="69">
        <v>0</v>
      </c>
      <c r="BT136" s="69">
        <v>0</v>
      </c>
      <c r="BU136" s="69">
        <v>54.574017759396668</v>
      </c>
      <c r="BV136" s="69">
        <v>2.3902712024456894E-2</v>
      </c>
    </row>
    <row r="137" spans="1:74">
      <c r="A137" s="113" t="s">
        <v>1059</v>
      </c>
      <c r="B137" s="69" t="s">
        <v>184</v>
      </c>
      <c r="C137" s="69" t="s">
        <v>282</v>
      </c>
      <c r="D137" s="69" t="s">
        <v>412</v>
      </c>
      <c r="E137" s="69" t="s">
        <v>601</v>
      </c>
      <c r="F137" s="69">
        <v>0</v>
      </c>
      <c r="G137" s="69">
        <v>0</v>
      </c>
      <c r="H137" s="69">
        <v>45577</v>
      </c>
      <c r="I137" s="69">
        <v>820</v>
      </c>
      <c r="J137" s="69">
        <v>649</v>
      </c>
      <c r="K137" s="69">
        <v>38049</v>
      </c>
      <c r="L137" s="69">
        <v>30325</v>
      </c>
      <c r="M137" s="69">
        <v>670</v>
      </c>
      <c r="N137" s="69">
        <v>0</v>
      </c>
      <c r="O137" s="69">
        <v>0</v>
      </c>
      <c r="P137" s="69">
        <v>1197.8499999999999</v>
      </c>
      <c r="Q137" s="69">
        <v>22.66</v>
      </c>
      <c r="R137" s="114">
        <v>1415094</v>
      </c>
      <c r="S137" s="69">
        <v>0</v>
      </c>
      <c r="T137" s="69">
        <v>0</v>
      </c>
      <c r="U137" s="69">
        <v>0</v>
      </c>
      <c r="V137" s="69">
        <v>23641</v>
      </c>
      <c r="W137" s="69">
        <v>60</v>
      </c>
      <c r="X137" s="69">
        <v>0</v>
      </c>
      <c r="Y137" s="69">
        <v>0</v>
      </c>
      <c r="Z137" s="69">
        <v>0</v>
      </c>
      <c r="AA137" s="69">
        <v>0</v>
      </c>
      <c r="AB137" s="69">
        <v>0</v>
      </c>
      <c r="AC137" s="69">
        <v>0</v>
      </c>
      <c r="AD137" s="69">
        <v>0</v>
      </c>
      <c r="AE137" s="69">
        <v>0</v>
      </c>
      <c r="AF137" s="69">
        <v>494230</v>
      </c>
      <c r="AG137" s="69">
        <v>920864</v>
      </c>
      <c r="AH137" s="69">
        <v>0</v>
      </c>
      <c r="AI137" s="69">
        <v>0</v>
      </c>
      <c r="AJ137" s="69">
        <v>0</v>
      </c>
      <c r="AK137" s="69">
        <v>0</v>
      </c>
      <c r="AL137" s="69">
        <v>13932</v>
      </c>
      <c r="AM137" s="69">
        <v>8332</v>
      </c>
      <c r="AN137" s="69">
        <v>9709</v>
      </c>
      <c r="AO137" s="69">
        <v>6</v>
      </c>
      <c r="AP137" s="69">
        <v>-6</v>
      </c>
      <c r="AQ137" s="69">
        <v>586606</v>
      </c>
      <c r="AR137" s="69">
        <v>8891</v>
      </c>
      <c r="AS137" s="69">
        <v>486188</v>
      </c>
      <c r="AT137" s="69">
        <v>494230</v>
      </c>
      <c r="AU137" s="69">
        <v>0</v>
      </c>
      <c r="AV137" s="69">
        <v>8891</v>
      </c>
      <c r="AW137" s="69">
        <v>0.34925595048809477</v>
      </c>
      <c r="AX137" s="69">
        <v>0</v>
      </c>
      <c r="AY137" s="69">
        <v>0</v>
      </c>
      <c r="AZ137" s="69">
        <v>0</v>
      </c>
      <c r="BA137" s="69">
        <v>0</v>
      </c>
      <c r="BB137" s="69">
        <v>0</v>
      </c>
      <c r="BC137" s="69">
        <v>0</v>
      </c>
      <c r="BD137" s="69">
        <v>0.58931517279302903</v>
      </c>
      <c r="BE137" s="69">
        <v>35.474447315532586</v>
      </c>
      <c r="BF137" s="69">
        <v>24.525552684467414</v>
      </c>
      <c r="BG137" s="69">
        <v>82371.666666666672</v>
      </c>
      <c r="BH137" s="69">
        <v>0</v>
      </c>
      <c r="BI137" s="69">
        <v>-82371.666666666672</v>
      </c>
      <c r="BJ137" s="69">
        <v>1.0228330429623973E-5</v>
      </c>
      <c r="BK137" s="69">
        <v>0</v>
      </c>
      <c r="BL137" s="69">
        <v>55.587672927679677</v>
      </c>
      <c r="BM137" s="69">
        <v>-55.587672927679677</v>
      </c>
      <c r="BN137" s="69">
        <v>0</v>
      </c>
      <c r="BO137" s="69">
        <v>1.0165409265551597</v>
      </c>
      <c r="BP137" s="69">
        <v>-1.0165409265551597</v>
      </c>
      <c r="BQ137" s="69">
        <v>1016.5409265551597</v>
      </c>
      <c r="BR137" s="69">
        <v>-1016.5409265551597</v>
      </c>
      <c r="BS137" s="69">
        <v>0</v>
      </c>
      <c r="BT137" s="69">
        <v>0</v>
      </c>
      <c r="BU137" s="69">
        <v>55.587672927679677</v>
      </c>
      <c r="BV137" s="69">
        <v>2.3750183257586863E-2</v>
      </c>
    </row>
    <row r="138" spans="1:74">
      <c r="A138" s="113" t="s">
        <v>1031</v>
      </c>
      <c r="B138" s="69" t="s">
        <v>184</v>
      </c>
      <c r="C138" s="69" t="s">
        <v>282</v>
      </c>
      <c r="D138" s="69" t="s">
        <v>412</v>
      </c>
      <c r="E138" s="69" t="s">
        <v>601</v>
      </c>
      <c r="F138" s="69">
        <v>0</v>
      </c>
      <c r="G138" s="69">
        <v>0</v>
      </c>
      <c r="H138" s="69">
        <v>47533</v>
      </c>
      <c r="I138" s="69">
        <v>803</v>
      </c>
      <c r="J138" s="69">
        <v>634</v>
      </c>
      <c r="K138" s="69">
        <v>37617</v>
      </c>
      <c r="L138" s="69">
        <v>29901</v>
      </c>
      <c r="M138" s="69">
        <v>655</v>
      </c>
      <c r="N138" s="69">
        <v>0</v>
      </c>
      <c r="O138" s="69">
        <v>1</v>
      </c>
      <c r="P138" s="69">
        <v>1263.5999999999999</v>
      </c>
      <c r="Q138" s="69">
        <v>24.15</v>
      </c>
      <c r="R138" s="114">
        <v>1415094</v>
      </c>
      <c r="S138" s="69">
        <v>0</v>
      </c>
      <c r="T138" s="69">
        <v>0</v>
      </c>
      <c r="U138" s="69">
        <v>0</v>
      </c>
      <c r="V138" s="69">
        <v>23641</v>
      </c>
      <c r="W138" s="69">
        <v>60</v>
      </c>
      <c r="X138" s="69">
        <v>0</v>
      </c>
      <c r="Y138" s="69">
        <v>0</v>
      </c>
      <c r="Z138" s="69">
        <v>0</v>
      </c>
      <c r="AA138" s="69">
        <v>0</v>
      </c>
      <c r="AB138" s="69">
        <v>0</v>
      </c>
      <c r="AC138" s="69">
        <v>0</v>
      </c>
      <c r="AD138" s="69">
        <v>0</v>
      </c>
      <c r="AE138" s="69">
        <v>0</v>
      </c>
      <c r="AF138" s="69">
        <v>541763</v>
      </c>
      <c r="AG138" s="69">
        <v>873331</v>
      </c>
      <c r="AH138" s="69">
        <v>0</v>
      </c>
      <c r="AI138" s="69">
        <v>0</v>
      </c>
      <c r="AJ138" s="69">
        <v>1</v>
      </c>
      <c r="AK138" s="69">
        <v>-1</v>
      </c>
      <c r="AL138" s="69">
        <v>14735</v>
      </c>
      <c r="AM138" s="69">
        <v>8966</v>
      </c>
      <c r="AN138" s="69">
        <v>8906</v>
      </c>
      <c r="AO138" s="69">
        <v>6</v>
      </c>
      <c r="AP138" s="69">
        <v>-6</v>
      </c>
      <c r="AQ138" s="69">
        <v>624223</v>
      </c>
      <c r="AR138" s="69">
        <v>9546</v>
      </c>
      <c r="AS138" s="69">
        <v>516089</v>
      </c>
      <c r="AT138" s="69">
        <v>541763</v>
      </c>
      <c r="AU138" s="69">
        <v>0</v>
      </c>
      <c r="AV138" s="69">
        <v>9546</v>
      </c>
      <c r="AW138" s="69">
        <v>0.38284594521636017</v>
      </c>
      <c r="AX138" s="69">
        <v>0</v>
      </c>
      <c r="AY138" s="69">
        <v>0</v>
      </c>
      <c r="AZ138" s="69">
        <v>0</v>
      </c>
      <c r="BA138" s="69">
        <v>541763</v>
      </c>
      <c r="BB138" s="69">
        <v>0</v>
      </c>
      <c r="BC138" s="69">
        <v>-541763</v>
      </c>
      <c r="BD138" s="69">
        <v>0.62328158707330483</v>
      </c>
      <c r="BE138" s="69">
        <v>36.767085171360705</v>
      </c>
      <c r="BF138" s="69">
        <v>23.232914828639295</v>
      </c>
      <c r="BG138" s="69">
        <v>90293.833333333328</v>
      </c>
      <c r="BH138" s="69">
        <v>0</v>
      </c>
      <c r="BI138" s="69">
        <v>-90293.833333333328</v>
      </c>
      <c r="BJ138" s="69">
        <v>9.6119495757125252E-6</v>
      </c>
      <c r="BK138" s="69">
        <v>0</v>
      </c>
      <c r="BL138" s="69">
        <v>56.752880787764511</v>
      </c>
      <c r="BM138" s="69">
        <v>-56.752880787764511</v>
      </c>
      <c r="BN138" s="69">
        <v>0</v>
      </c>
      <c r="BO138" s="69">
        <v>1.0497472335197999</v>
      </c>
      <c r="BP138" s="69">
        <v>-1.0497472335197999</v>
      </c>
      <c r="BQ138" s="69">
        <v>1049.7472335197999</v>
      </c>
      <c r="BR138" s="69">
        <v>-1049.7472335197999</v>
      </c>
      <c r="BS138" s="69">
        <v>0</v>
      </c>
      <c r="BT138" s="69">
        <v>0</v>
      </c>
      <c r="BU138" s="69">
        <v>56.752880787764511</v>
      </c>
      <c r="BV138" s="69">
        <v>2.360534616635401E-2</v>
      </c>
    </row>
    <row r="139" spans="1:74">
      <c r="A139" s="113" t="s">
        <v>1032</v>
      </c>
      <c r="B139" s="69" t="s">
        <v>184</v>
      </c>
      <c r="C139" s="69" t="s">
        <v>282</v>
      </c>
      <c r="D139" s="69" t="s">
        <v>412</v>
      </c>
      <c r="E139" s="69" t="s">
        <v>601</v>
      </c>
      <c r="F139" s="69">
        <v>0</v>
      </c>
      <c r="G139" s="69">
        <v>0</v>
      </c>
      <c r="H139" s="69">
        <v>48753</v>
      </c>
      <c r="I139" s="69">
        <v>829</v>
      </c>
      <c r="J139" s="69">
        <v>625</v>
      </c>
      <c r="K139" s="69">
        <v>38906</v>
      </c>
      <c r="L139" s="69">
        <v>30316</v>
      </c>
      <c r="M139" s="69">
        <v>642</v>
      </c>
      <c r="N139" s="69">
        <v>1</v>
      </c>
      <c r="O139" s="69">
        <v>1</v>
      </c>
      <c r="P139" s="69">
        <v>1253.0999999999999</v>
      </c>
      <c r="Q139" s="69">
        <v>25.18</v>
      </c>
      <c r="R139" s="114">
        <v>1415094</v>
      </c>
      <c r="S139" s="69">
        <v>0</v>
      </c>
      <c r="T139" s="69">
        <v>0</v>
      </c>
      <c r="U139" s="69">
        <v>0</v>
      </c>
      <c r="V139" s="69">
        <v>23641</v>
      </c>
      <c r="W139" s="69">
        <v>60</v>
      </c>
      <c r="X139" s="69">
        <v>0</v>
      </c>
      <c r="Y139" s="69">
        <v>0</v>
      </c>
      <c r="Z139" s="69">
        <v>0</v>
      </c>
      <c r="AA139" s="69">
        <v>0</v>
      </c>
      <c r="AB139" s="69">
        <v>0</v>
      </c>
      <c r="AC139" s="69">
        <v>0</v>
      </c>
      <c r="AD139" s="69">
        <v>0</v>
      </c>
      <c r="AE139" s="69">
        <v>0</v>
      </c>
      <c r="AF139" s="69">
        <v>590516</v>
      </c>
      <c r="AG139" s="69">
        <v>824578</v>
      </c>
      <c r="AH139" s="69">
        <v>0</v>
      </c>
      <c r="AI139" s="69">
        <v>0</v>
      </c>
      <c r="AJ139" s="69">
        <v>2</v>
      </c>
      <c r="AK139" s="69">
        <v>-2</v>
      </c>
      <c r="AL139" s="69">
        <v>15564</v>
      </c>
      <c r="AM139" s="69">
        <v>9591</v>
      </c>
      <c r="AN139" s="69">
        <v>8077</v>
      </c>
      <c r="AO139" s="69">
        <v>7</v>
      </c>
      <c r="AP139" s="69">
        <v>-7</v>
      </c>
      <c r="AQ139" s="69">
        <v>663129</v>
      </c>
      <c r="AR139" s="69">
        <v>10188</v>
      </c>
      <c r="AS139" s="69">
        <v>546405</v>
      </c>
      <c r="AT139" s="69">
        <v>590516</v>
      </c>
      <c r="AU139" s="69">
        <v>0</v>
      </c>
      <c r="AV139" s="69">
        <v>10188</v>
      </c>
      <c r="AW139" s="69">
        <v>0.41729807348487097</v>
      </c>
      <c r="AX139" s="69">
        <v>0</v>
      </c>
      <c r="AY139" s="69">
        <v>0</v>
      </c>
      <c r="AZ139" s="69">
        <v>0</v>
      </c>
      <c r="BA139" s="69">
        <v>295258</v>
      </c>
      <c r="BB139" s="69">
        <v>0</v>
      </c>
      <c r="BC139" s="69">
        <v>-295258</v>
      </c>
      <c r="BD139" s="69">
        <v>0.65834778562666552</v>
      </c>
      <c r="BE139" s="69">
        <v>37.941146234901055</v>
      </c>
      <c r="BF139" s="69">
        <v>22.058853765098945</v>
      </c>
      <c r="BG139" s="69">
        <v>84359.428571428565</v>
      </c>
      <c r="BH139" s="69">
        <v>0</v>
      </c>
      <c r="BI139" s="69">
        <v>-84359.428571428565</v>
      </c>
      <c r="BJ139" s="69">
        <v>1.0556015496230748E-5</v>
      </c>
      <c r="BK139" s="69">
        <v>0</v>
      </c>
      <c r="BL139" s="69">
        <v>57.961915979583821</v>
      </c>
      <c r="BM139" s="69">
        <v>-57.961915979583821</v>
      </c>
      <c r="BN139" s="69">
        <v>0</v>
      </c>
      <c r="BO139" s="69">
        <v>1.0807294955207218</v>
      </c>
      <c r="BP139" s="69">
        <v>-1.0807294955207218</v>
      </c>
      <c r="BQ139" s="69">
        <v>1080.7294955207219</v>
      </c>
      <c r="BR139" s="69">
        <v>-1080.7294955207219</v>
      </c>
      <c r="BS139" s="69">
        <v>0</v>
      </c>
      <c r="BT139" s="69">
        <v>0</v>
      </c>
      <c r="BU139" s="69">
        <v>57.961915979583821</v>
      </c>
      <c r="BV139" s="69">
        <v>2.3470546454762195E-2</v>
      </c>
    </row>
    <row r="140" spans="1:74">
      <c r="A140" s="113" t="s">
        <v>1033</v>
      </c>
      <c r="B140" s="69" t="s">
        <v>184</v>
      </c>
      <c r="C140" s="69" t="s">
        <v>282</v>
      </c>
      <c r="D140" s="69" t="s">
        <v>412</v>
      </c>
      <c r="E140" s="69" t="s">
        <v>601</v>
      </c>
      <c r="F140" s="69">
        <v>0</v>
      </c>
      <c r="G140" s="69">
        <v>0</v>
      </c>
      <c r="H140" s="69">
        <v>46317</v>
      </c>
      <c r="I140" s="69">
        <v>832</v>
      </c>
      <c r="J140" s="69">
        <v>648</v>
      </c>
      <c r="K140" s="69">
        <v>35768</v>
      </c>
      <c r="L140" s="69">
        <v>29161</v>
      </c>
      <c r="M140" s="69">
        <v>670</v>
      </c>
      <c r="N140" s="69">
        <v>0</v>
      </c>
      <c r="O140" s="69">
        <v>0</v>
      </c>
      <c r="P140" s="69">
        <v>1294.93</v>
      </c>
      <c r="Q140" s="69">
        <v>23</v>
      </c>
      <c r="R140" s="114">
        <v>1415094</v>
      </c>
      <c r="S140" s="69">
        <v>0</v>
      </c>
      <c r="T140" s="69">
        <v>0</v>
      </c>
      <c r="U140" s="69">
        <v>0</v>
      </c>
      <c r="V140" s="69">
        <v>23641</v>
      </c>
      <c r="W140" s="69">
        <v>60</v>
      </c>
      <c r="X140" s="69">
        <v>0</v>
      </c>
      <c r="Y140" s="69">
        <v>0</v>
      </c>
      <c r="Z140" s="69">
        <v>0</v>
      </c>
      <c r="AA140" s="69">
        <v>0</v>
      </c>
      <c r="AB140" s="69">
        <v>0</v>
      </c>
      <c r="AC140" s="69">
        <v>0</v>
      </c>
      <c r="AD140" s="69">
        <v>0</v>
      </c>
      <c r="AE140" s="69">
        <v>0</v>
      </c>
      <c r="AF140" s="69">
        <v>636833</v>
      </c>
      <c r="AG140" s="69">
        <v>778261</v>
      </c>
      <c r="AH140" s="69">
        <v>0</v>
      </c>
      <c r="AI140" s="69">
        <v>0</v>
      </c>
      <c r="AJ140" s="69">
        <v>2</v>
      </c>
      <c r="AK140" s="69">
        <v>-2</v>
      </c>
      <c r="AL140" s="69">
        <v>16396</v>
      </c>
      <c r="AM140" s="69">
        <v>10239</v>
      </c>
      <c r="AN140" s="69">
        <v>7245</v>
      </c>
      <c r="AO140" s="69">
        <v>7</v>
      </c>
      <c r="AP140" s="69">
        <v>-7</v>
      </c>
      <c r="AQ140" s="69">
        <v>698897</v>
      </c>
      <c r="AR140" s="69">
        <v>10858</v>
      </c>
      <c r="AS140" s="69">
        <v>575566</v>
      </c>
      <c r="AT140" s="69">
        <v>636833</v>
      </c>
      <c r="AU140" s="69">
        <v>0</v>
      </c>
      <c r="AV140" s="69">
        <v>10858</v>
      </c>
      <c r="AW140" s="69">
        <v>0.45002876134023606</v>
      </c>
      <c r="AX140" s="69">
        <v>0</v>
      </c>
      <c r="AY140" s="69">
        <v>0</v>
      </c>
      <c r="AZ140" s="69">
        <v>0</v>
      </c>
      <c r="BA140" s="69">
        <v>318416.5</v>
      </c>
      <c r="BB140" s="69">
        <v>0</v>
      </c>
      <c r="BC140" s="69">
        <v>-318416.5</v>
      </c>
      <c r="BD140" s="69">
        <v>0.69354088236538214</v>
      </c>
      <c r="BE140" s="69">
        <v>38.840753842400588</v>
      </c>
      <c r="BF140" s="69">
        <v>21.159246157599412</v>
      </c>
      <c r="BG140" s="69">
        <v>90976.142857142855</v>
      </c>
      <c r="BH140" s="69">
        <v>0</v>
      </c>
      <c r="BI140" s="69">
        <v>-90976.142857142855</v>
      </c>
      <c r="BJ140" s="69">
        <v>1.0015782010797013E-5</v>
      </c>
      <c r="BK140" s="69">
        <v>0</v>
      </c>
      <c r="BL140" s="69">
        <v>58.651040707312582</v>
      </c>
      <c r="BM140" s="69">
        <v>-58.651040707312582</v>
      </c>
      <c r="BN140" s="69">
        <v>0</v>
      </c>
      <c r="BO140" s="69">
        <v>1.1064465239433878</v>
      </c>
      <c r="BP140" s="69">
        <v>-1.1064465239433878</v>
      </c>
      <c r="BQ140" s="69">
        <v>1106.4465239433878</v>
      </c>
      <c r="BR140" s="69">
        <v>-1106.4465239433878</v>
      </c>
      <c r="BS140" s="69">
        <v>0</v>
      </c>
      <c r="BT140" s="69">
        <v>0</v>
      </c>
      <c r="BU140" s="69">
        <v>58.651040707312582</v>
      </c>
      <c r="BV140" s="69">
        <v>2.3459823121289688E-2</v>
      </c>
    </row>
    <row r="141" spans="1:74">
      <c r="A141" s="113" t="s">
        <v>1034</v>
      </c>
      <c r="B141" s="69" t="s">
        <v>184</v>
      </c>
      <c r="C141" s="69" t="s">
        <v>282</v>
      </c>
      <c r="D141" s="69" t="s">
        <v>412</v>
      </c>
      <c r="E141" s="69" t="s">
        <v>601</v>
      </c>
      <c r="F141" s="69">
        <v>0</v>
      </c>
      <c r="G141" s="69">
        <v>0</v>
      </c>
      <c r="H141" s="69">
        <v>49301</v>
      </c>
      <c r="I141" s="69">
        <v>848</v>
      </c>
      <c r="J141" s="69">
        <v>677</v>
      </c>
      <c r="K141" s="69">
        <v>38199</v>
      </c>
      <c r="L141" s="69">
        <v>30604</v>
      </c>
      <c r="M141" s="69">
        <v>698</v>
      </c>
      <c r="N141" s="69">
        <v>0</v>
      </c>
      <c r="O141" s="69">
        <v>0</v>
      </c>
      <c r="P141" s="69">
        <v>1290.6400000000001</v>
      </c>
      <c r="Q141" s="69">
        <v>23.53</v>
      </c>
      <c r="R141" s="114">
        <v>1415094</v>
      </c>
      <c r="S141" s="69">
        <v>0</v>
      </c>
      <c r="T141" s="69">
        <v>0</v>
      </c>
      <c r="U141" s="69">
        <v>0</v>
      </c>
      <c r="V141" s="69">
        <v>23641</v>
      </c>
      <c r="W141" s="69">
        <v>60</v>
      </c>
      <c r="X141" s="69">
        <v>0</v>
      </c>
      <c r="Y141" s="69">
        <v>0</v>
      </c>
      <c r="Z141" s="69">
        <v>0</v>
      </c>
      <c r="AA141" s="69">
        <v>0</v>
      </c>
      <c r="AB141" s="69">
        <v>0</v>
      </c>
      <c r="AC141" s="69">
        <v>0</v>
      </c>
      <c r="AD141" s="69">
        <v>0</v>
      </c>
      <c r="AE141" s="69">
        <v>0</v>
      </c>
      <c r="AF141" s="69">
        <v>686134</v>
      </c>
      <c r="AG141" s="69">
        <v>728960</v>
      </c>
      <c r="AH141" s="69">
        <v>0</v>
      </c>
      <c r="AI141" s="69">
        <v>0</v>
      </c>
      <c r="AJ141" s="69">
        <v>2</v>
      </c>
      <c r="AK141" s="69">
        <v>-2</v>
      </c>
      <c r="AL141" s="69">
        <v>17244</v>
      </c>
      <c r="AM141" s="69">
        <v>10916</v>
      </c>
      <c r="AN141" s="69">
        <v>6397</v>
      </c>
      <c r="AO141" s="69">
        <v>7</v>
      </c>
      <c r="AP141" s="69">
        <v>-7</v>
      </c>
      <c r="AQ141" s="69">
        <v>737096</v>
      </c>
      <c r="AR141" s="69">
        <v>11556</v>
      </c>
      <c r="AS141" s="69">
        <v>606170</v>
      </c>
      <c r="AT141" s="69">
        <v>686134</v>
      </c>
      <c r="AU141" s="69">
        <v>0</v>
      </c>
      <c r="AV141" s="69">
        <v>11556</v>
      </c>
      <c r="AW141" s="69">
        <v>0.48486814303502102</v>
      </c>
      <c r="AX141" s="69">
        <v>0</v>
      </c>
      <c r="AY141" s="69">
        <v>0</v>
      </c>
      <c r="AZ141" s="69">
        <v>0</v>
      </c>
      <c r="BA141" s="69">
        <v>343067</v>
      </c>
      <c r="BB141" s="69">
        <v>0</v>
      </c>
      <c r="BC141" s="69">
        <v>-343067</v>
      </c>
      <c r="BD141" s="69">
        <v>0.72941076942599725</v>
      </c>
      <c r="BE141" s="69">
        <v>39.789723961957783</v>
      </c>
      <c r="BF141" s="69">
        <v>20.210276038042217</v>
      </c>
      <c r="BG141" s="69">
        <v>98019.142857142855</v>
      </c>
      <c r="BH141" s="69">
        <v>0</v>
      </c>
      <c r="BI141" s="69">
        <v>-98019.142857142855</v>
      </c>
      <c r="BJ141" s="69">
        <v>9.4967276989700115E-6</v>
      </c>
      <c r="BK141" s="69">
        <v>0</v>
      </c>
      <c r="BL141" s="69">
        <v>59.374697127033578</v>
      </c>
      <c r="BM141" s="69">
        <v>-59.374697127033578</v>
      </c>
      <c r="BN141" s="69">
        <v>0</v>
      </c>
      <c r="BO141" s="69">
        <v>1.131916789019582</v>
      </c>
      <c r="BP141" s="69">
        <v>-1.131916789019582</v>
      </c>
      <c r="BQ141" s="69">
        <v>1131.916789019582</v>
      </c>
      <c r="BR141" s="69">
        <v>-1131.916789019582</v>
      </c>
      <c r="BS141" s="69">
        <v>0</v>
      </c>
      <c r="BT141" s="69">
        <v>0</v>
      </c>
      <c r="BU141" s="69">
        <v>59.374697127033578</v>
      </c>
      <c r="BV141" s="69">
        <v>2.3394510348719842E-2</v>
      </c>
    </row>
    <row r="142" spans="1:74">
      <c r="A142" s="113" t="s">
        <v>1035</v>
      </c>
      <c r="B142" s="69" t="s">
        <v>184</v>
      </c>
      <c r="C142" s="69" t="s">
        <v>282</v>
      </c>
      <c r="D142" s="69" t="s">
        <v>412</v>
      </c>
      <c r="E142" s="69" t="s">
        <v>601</v>
      </c>
      <c r="F142" s="69">
        <v>0</v>
      </c>
      <c r="G142" s="69">
        <v>0</v>
      </c>
      <c r="H142" s="69">
        <v>51967</v>
      </c>
      <c r="I142" s="69">
        <v>832</v>
      </c>
      <c r="J142" s="69">
        <v>687</v>
      </c>
      <c r="K142" s="69">
        <v>38105</v>
      </c>
      <c r="L142" s="69">
        <v>30284</v>
      </c>
      <c r="M142" s="69">
        <v>707</v>
      </c>
      <c r="N142" s="69">
        <v>0</v>
      </c>
      <c r="O142" s="69">
        <v>1</v>
      </c>
      <c r="P142" s="69">
        <v>1363.78</v>
      </c>
      <c r="Q142" s="69">
        <v>24.44</v>
      </c>
      <c r="R142" s="114">
        <v>1415094</v>
      </c>
      <c r="S142" s="69">
        <v>0</v>
      </c>
      <c r="T142" s="69">
        <v>0</v>
      </c>
      <c r="U142" s="69">
        <v>0</v>
      </c>
      <c r="V142" s="69">
        <v>23641</v>
      </c>
      <c r="W142" s="69">
        <v>60</v>
      </c>
      <c r="X142" s="69">
        <v>0</v>
      </c>
      <c r="Y142" s="69">
        <v>0</v>
      </c>
      <c r="Z142" s="69">
        <v>0</v>
      </c>
      <c r="AA142" s="69">
        <v>0</v>
      </c>
      <c r="AB142" s="69">
        <v>0</v>
      </c>
      <c r="AC142" s="69">
        <v>0</v>
      </c>
      <c r="AD142" s="69">
        <v>0</v>
      </c>
      <c r="AE142" s="69">
        <v>0</v>
      </c>
      <c r="AF142" s="69">
        <v>738101</v>
      </c>
      <c r="AG142" s="69">
        <v>676993</v>
      </c>
      <c r="AH142" s="69">
        <v>0</v>
      </c>
      <c r="AI142" s="69">
        <v>0</v>
      </c>
      <c r="AJ142" s="69">
        <v>3</v>
      </c>
      <c r="AK142" s="69">
        <v>-3</v>
      </c>
      <c r="AL142" s="69">
        <v>18076</v>
      </c>
      <c r="AM142" s="69">
        <v>11603</v>
      </c>
      <c r="AN142" s="69">
        <v>5565</v>
      </c>
      <c r="AO142" s="69">
        <v>7</v>
      </c>
      <c r="AP142" s="69">
        <v>-7</v>
      </c>
      <c r="AQ142" s="69">
        <v>775201</v>
      </c>
      <c r="AR142" s="69">
        <v>12263</v>
      </c>
      <c r="AS142" s="69">
        <v>636454</v>
      </c>
      <c r="AT142" s="69">
        <v>738101</v>
      </c>
      <c r="AU142" s="69">
        <v>0</v>
      </c>
      <c r="AV142" s="69">
        <v>12263</v>
      </c>
      <c r="AW142" s="69">
        <v>0.52159149851529296</v>
      </c>
      <c r="AX142" s="69">
        <v>0</v>
      </c>
      <c r="AY142" s="69">
        <v>0</v>
      </c>
      <c r="AZ142" s="69">
        <v>0</v>
      </c>
      <c r="BA142" s="69">
        <v>246033.66666666666</v>
      </c>
      <c r="BB142" s="69">
        <v>0</v>
      </c>
      <c r="BC142" s="69">
        <v>-246033.66666666666</v>
      </c>
      <c r="BD142" s="69">
        <v>0.76460386616471387</v>
      </c>
      <c r="BE142" s="69">
        <v>40.833204248727597</v>
      </c>
      <c r="BF142" s="69">
        <v>19.166795751272403</v>
      </c>
      <c r="BG142" s="69">
        <v>105443</v>
      </c>
      <c r="BH142" s="69">
        <v>0</v>
      </c>
      <c r="BI142" s="69">
        <v>-105443</v>
      </c>
      <c r="BJ142" s="69">
        <v>9.0299161120793184E-6</v>
      </c>
      <c r="BK142" s="69">
        <v>0</v>
      </c>
      <c r="BL142" s="69">
        <v>60.189268531354479</v>
      </c>
      <c r="BM142" s="69">
        <v>-60.189268531354479</v>
      </c>
      <c r="BN142" s="69">
        <v>0</v>
      </c>
      <c r="BO142" s="69">
        <v>1.1597083214183586</v>
      </c>
      <c r="BP142" s="69">
        <v>-1.1597083214183586</v>
      </c>
      <c r="BQ142" s="69">
        <v>1159.7083214183585</v>
      </c>
      <c r="BR142" s="69">
        <v>-1159.7083214183585</v>
      </c>
      <c r="BS142" s="69">
        <v>0</v>
      </c>
      <c r="BT142" s="69">
        <v>0</v>
      </c>
      <c r="BU142" s="69">
        <v>60.189268531354479</v>
      </c>
      <c r="BV142" s="69">
        <v>2.3317823377420825E-2</v>
      </c>
    </row>
    <row r="143" spans="1:74">
      <c r="A143" s="113" t="s">
        <v>1036</v>
      </c>
      <c r="B143" s="69" t="s">
        <v>184</v>
      </c>
      <c r="C143" s="69" t="s">
        <v>282</v>
      </c>
      <c r="D143" s="69" t="s">
        <v>412</v>
      </c>
      <c r="E143" s="69" t="s">
        <v>601</v>
      </c>
      <c r="F143" s="69">
        <v>0</v>
      </c>
      <c r="G143" s="69">
        <v>0</v>
      </c>
      <c r="H143" s="69">
        <v>50075</v>
      </c>
      <c r="I143" s="69">
        <v>783</v>
      </c>
      <c r="J143" s="69">
        <v>630</v>
      </c>
      <c r="K143" s="69">
        <v>39021</v>
      </c>
      <c r="L143" s="69">
        <v>30812</v>
      </c>
      <c r="M143" s="69">
        <v>646</v>
      </c>
      <c r="N143" s="69">
        <v>0</v>
      </c>
      <c r="O143" s="69">
        <v>0</v>
      </c>
      <c r="P143" s="69">
        <v>1283.28</v>
      </c>
      <c r="Q143" s="69">
        <v>25.84</v>
      </c>
      <c r="R143" s="114">
        <v>1415094</v>
      </c>
      <c r="S143" s="69">
        <v>0</v>
      </c>
      <c r="T143" s="69">
        <v>0</v>
      </c>
      <c r="U143" s="69">
        <v>0</v>
      </c>
      <c r="V143" s="69">
        <v>23641</v>
      </c>
      <c r="W143" s="69">
        <v>60</v>
      </c>
      <c r="X143" s="69">
        <v>0</v>
      </c>
      <c r="Y143" s="69">
        <v>0</v>
      </c>
      <c r="Z143" s="69">
        <v>0</v>
      </c>
      <c r="AA143" s="69">
        <v>0</v>
      </c>
      <c r="AB143" s="69">
        <v>0</v>
      </c>
      <c r="AC143" s="69">
        <v>0</v>
      </c>
      <c r="AD143" s="69">
        <v>0</v>
      </c>
      <c r="AE143" s="69">
        <v>0</v>
      </c>
      <c r="AF143" s="69">
        <v>788176</v>
      </c>
      <c r="AG143" s="69">
        <v>626918</v>
      </c>
      <c r="AH143" s="69">
        <v>0</v>
      </c>
      <c r="AI143" s="69">
        <v>0</v>
      </c>
      <c r="AJ143" s="69">
        <v>3</v>
      </c>
      <c r="AK143" s="69">
        <v>-3</v>
      </c>
      <c r="AL143" s="69">
        <v>18859</v>
      </c>
      <c r="AM143" s="69">
        <v>12233</v>
      </c>
      <c r="AN143" s="69">
        <v>4782</v>
      </c>
      <c r="AO143" s="69">
        <v>7</v>
      </c>
      <c r="AP143" s="69">
        <v>-7</v>
      </c>
      <c r="AQ143" s="69">
        <v>814222</v>
      </c>
      <c r="AR143" s="69">
        <v>12909</v>
      </c>
      <c r="AS143" s="69">
        <v>667266</v>
      </c>
      <c r="AT143" s="69">
        <v>788176</v>
      </c>
      <c r="AU143" s="69">
        <v>0</v>
      </c>
      <c r="AV143" s="69">
        <v>12909</v>
      </c>
      <c r="AW143" s="69">
        <v>0.55697784034134834</v>
      </c>
      <c r="AX143" s="69">
        <v>0</v>
      </c>
      <c r="AY143" s="69">
        <v>0</v>
      </c>
      <c r="AZ143" s="69">
        <v>0</v>
      </c>
      <c r="BA143" s="69">
        <v>262725.33333333331</v>
      </c>
      <c r="BB143" s="69">
        <v>0</v>
      </c>
      <c r="BC143" s="69">
        <v>-262725.33333333331</v>
      </c>
      <c r="BD143" s="69">
        <v>0.79772429254261668</v>
      </c>
      <c r="BE143" s="69">
        <v>41.793096134471604</v>
      </c>
      <c r="BF143" s="69">
        <v>18.206903865528396</v>
      </c>
      <c r="BG143" s="69">
        <v>112596.57142857143</v>
      </c>
      <c r="BH143" s="69">
        <v>0</v>
      </c>
      <c r="BI143" s="69">
        <v>-112596.57142857143</v>
      </c>
      <c r="BJ143" s="69">
        <v>8.5971639184399339E-6</v>
      </c>
      <c r="BK143" s="69">
        <v>0</v>
      </c>
      <c r="BL143" s="69">
        <v>61.056317298009141</v>
      </c>
      <c r="BM143" s="69">
        <v>-61.056317298009141</v>
      </c>
      <c r="BN143" s="69">
        <v>0</v>
      </c>
      <c r="BO143" s="69">
        <v>1.1812020993127179</v>
      </c>
      <c r="BP143" s="69">
        <v>-1.1812020993127179</v>
      </c>
      <c r="BQ143" s="69">
        <v>1181.202099312718</v>
      </c>
      <c r="BR143" s="69">
        <v>-1181.202099312718</v>
      </c>
      <c r="BS143" s="69">
        <v>0</v>
      </c>
      <c r="BT143" s="69">
        <v>0</v>
      </c>
      <c r="BU143" s="69">
        <v>61.056317298009141</v>
      </c>
      <c r="BV143" s="69">
        <v>2.3161987762551246E-2</v>
      </c>
    </row>
    <row r="144" spans="1:74">
      <c r="A144" s="113" t="s">
        <v>1037</v>
      </c>
      <c r="B144" s="69" t="s">
        <v>184</v>
      </c>
      <c r="C144" s="69" t="s">
        <v>282</v>
      </c>
      <c r="D144" s="69" t="s">
        <v>412</v>
      </c>
      <c r="E144" s="69" t="s">
        <v>601</v>
      </c>
      <c r="F144" s="69">
        <v>0</v>
      </c>
      <c r="G144" s="69">
        <v>0</v>
      </c>
      <c r="H144" s="69">
        <v>48095</v>
      </c>
      <c r="I144" s="69">
        <v>777</v>
      </c>
      <c r="J144" s="69">
        <v>650</v>
      </c>
      <c r="K144" s="69">
        <v>35803</v>
      </c>
      <c r="L144" s="69">
        <v>28222</v>
      </c>
      <c r="M144" s="69">
        <v>663</v>
      </c>
      <c r="N144" s="69">
        <v>0</v>
      </c>
      <c r="O144" s="69">
        <v>2</v>
      </c>
      <c r="P144" s="69">
        <v>1343.32</v>
      </c>
      <c r="Q144" s="69">
        <v>24.02</v>
      </c>
      <c r="R144" s="114">
        <v>1415094</v>
      </c>
      <c r="S144" s="69">
        <v>0</v>
      </c>
      <c r="T144" s="69">
        <v>0</v>
      </c>
      <c r="U144" s="69">
        <v>0</v>
      </c>
      <c r="V144" s="69">
        <v>23641</v>
      </c>
      <c r="W144" s="69">
        <v>60</v>
      </c>
      <c r="X144" s="69">
        <v>0</v>
      </c>
      <c r="Y144" s="69">
        <v>0</v>
      </c>
      <c r="Z144" s="69">
        <v>0</v>
      </c>
      <c r="AA144" s="69">
        <v>0</v>
      </c>
      <c r="AB144" s="69">
        <v>0</v>
      </c>
      <c r="AC144" s="69">
        <v>0</v>
      </c>
      <c r="AD144" s="69">
        <v>0</v>
      </c>
      <c r="AE144" s="69">
        <v>0</v>
      </c>
      <c r="AF144" s="69">
        <v>836271</v>
      </c>
      <c r="AG144" s="69">
        <v>578823</v>
      </c>
      <c r="AH144" s="69">
        <v>0</v>
      </c>
      <c r="AI144" s="69">
        <v>0</v>
      </c>
      <c r="AJ144" s="69">
        <v>5</v>
      </c>
      <c r="AK144" s="69">
        <v>-5</v>
      </c>
      <c r="AL144" s="69">
        <v>19636</v>
      </c>
      <c r="AM144" s="69">
        <v>12883</v>
      </c>
      <c r="AN144" s="69">
        <v>4005</v>
      </c>
      <c r="AO144" s="69">
        <v>7</v>
      </c>
      <c r="AP144" s="69">
        <v>-7</v>
      </c>
      <c r="AQ144" s="69">
        <v>850025</v>
      </c>
      <c r="AR144" s="69">
        <v>13572</v>
      </c>
      <c r="AS144" s="69">
        <v>695488</v>
      </c>
      <c r="AT144" s="69">
        <v>836271</v>
      </c>
      <c r="AU144" s="69">
        <v>0</v>
      </c>
      <c r="AV144" s="69">
        <v>13572</v>
      </c>
      <c r="AW144" s="69">
        <v>0.59096498183159563</v>
      </c>
      <c r="AX144" s="69">
        <v>0</v>
      </c>
      <c r="AY144" s="69">
        <v>0</v>
      </c>
      <c r="AZ144" s="69">
        <v>0</v>
      </c>
      <c r="BA144" s="69">
        <v>167254.20000000001</v>
      </c>
      <c r="BB144" s="69">
        <v>0</v>
      </c>
      <c r="BC144" s="69">
        <v>-167254.20000000001</v>
      </c>
      <c r="BD144" s="69">
        <v>0.83059092254980749</v>
      </c>
      <c r="BE144" s="69">
        <v>42.588663678957019</v>
      </c>
      <c r="BF144" s="69">
        <v>17.411336321042981</v>
      </c>
      <c r="BG144" s="69">
        <v>119467.28571428571</v>
      </c>
      <c r="BH144" s="69">
        <v>0</v>
      </c>
      <c r="BI144" s="69">
        <v>-119467.28571428571</v>
      </c>
      <c r="BJ144" s="69">
        <v>8.2350519102379337E-6</v>
      </c>
      <c r="BK144" s="69">
        <v>0</v>
      </c>
      <c r="BL144" s="69">
        <v>61.617374005305038</v>
      </c>
      <c r="BM144" s="69">
        <v>-61.617374005305038</v>
      </c>
      <c r="BN144" s="69">
        <v>0</v>
      </c>
      <c r="BO144" s="69">
        <v>1.20242333440692</v>
      </c>
      <c r="BP144" s="69">
        <v>-1.20242333440692</v>
      </c>
      <c r="BQ144" s="69">
        <v>1202.42333440692</v>
      </c>
      <c r="BR144" s="69">
        <v>-1202.42333440692</v>
      </c>
      <c r="BS144" s="69">
        <v>0</v>
      </c>
      <c r="BT144" s="69">
        <v>0</v>
      </c>
      <c r="BU144" s="69">
        <v>61.617374005305038</v>
      </c>
      <c r="BV144" s="69">
        <v>2.3100497044204582E-2</v>
      </c>
    </row>
    <row r="145" spans="1:74">
      <c r="A145" s="113" t="s">
        <v>1038</v>
      </c>
      <c r="B145" s="69" t="s">
        <v>184</v>
      </c>
      <c r="C145" s="69" t="s">
        <v>282</v>
      </c>
      <c r="D145" s="69" t="s">
        <v>412</v>
      </c>
      <c r="E145" s="69" t="s">
        <v>601</v>
      </c>
      <c r="F145" s="69">
        <v>0</v>
      </c>
      <c r="G145" s="69">
        <v>0</v>
      </c>
      <c r="H145" s="69">
        <v>49335</v>
      </c>
      <c r="I145" s="69">
        <v>756</v>
      </c>
      <c r="J145" s="69">
        <v>646</v>
      </c>
      <c r="K145" s="69">
        <v>37198</v>
      </c>
      <c r="L145" s="69">
        <v>28704</v>
      </c>
      <c r="M145" s="69">
        <v>665</v>
      </c>
      <c r="N145" s="69">
        <v>1</v>
      </c>
      <c r="O145" s="69">
        <v>0</v>
      </c>
      <c r="P145" s="69">
        <v>1326.28</v>
      </c>
      <c r="Q145" s="69">
        <v>24.68</v>
      </c>
      <c r="R145" s="114">
        <v>1415094</v>
      </c>
      <c r="S145" s="69">
        <v>0</v>
      </c>
      <c r="T145" s="69">
        <v>0</v>
      </c>
      <c r="U145" s="69">
        <v>0</v>
      </c>
      <c r="V145" s="69">
        <v>23641</v>
      </c>
      <c r="W145" s="69">
        <v>60</v>
      </c>
      <c r="X145" s="69">
        <v>0</v>
      </c>
      <c r="Y145" s="69">
        <v>0</v>
      </c>
      <c r="Z145" s="69">
        <v>0</v>
      </c>
      <c r="AA145" s="69">
        <v>0</v>
      </c>
      <c r="AB145" s="69">
        <v>0</v>
      </c>
      <c r="AC145" s="69">
        <v>0</v>
      </c>
      <c r="AD145" s="69">
        <v>0</v>
      </c>
      <c r="AE145" s="69">
        <v>0</v>
      </c>
      <c r="AF145" s="69">
        <v>885606</v>
      </c>
      <c r="AG145" s="69">
        <v>529488</v>
      </c>
      <c r="AH145" s="69">
        <v>0</v>
      </c>
      <c r="AI145" s="69">
        <v>0</v>
      </c>
      <c r="AJ145" s="69">
        <v>5</v>
      </c>
      <c r="AK145" s="69">
        <v>-5</v>
      </c>
      <c r="AL145" s="69">
        <v>20392</v>
      </c>
      <c r="AM145" s="69">
        <v>13529</v>
      </c>
      <c r="AN145" s="69">
        <v>3249</v>
      </c>
      <c r="AO145" s="69">
        <v>8</v>
      </c>
      <c r="AP145" s="69">
        <v>-8</v>
      </c>
      <c r="AQ145" s="69">
        <v>887223</v>
      </c>
      <c r="AR145" s="69">
        <v>14237</v>
      </c>
      <c r="AS145" s="69">
        <v>724192</v>
      </c>
      <c r="AT145" s="69">
        <v>885606</v>
      </c>
      <c r="AU145" s="69">
        <v>0</v>
      </c>
      <c r="AV145" s="69">
        <v>14237</v>
      </c>
      <c r="AW145" s="69">
        <v>0.62582839019881364</v>
      </c>
      <c r="AX145" s="69">
        <v>0</v>
      </c>
      <c r="AY145" s="69">
        <v>0</v>
      </c>
      <c r="AZ145" s="69">
        <v>0</v>
      </c>
      <c r="BA145" s="69">
        <v>177121.2</v>
      </c>
      <c r="BB145" s="69">
        <v>0</v>
      </c>
      <c r="BC145" s="69">
        <v>-177121.2</v>
      </c>
      <c r="BD145" s="69">
        <v>0.86256926525950683</v>
      </c>
      <c r="BE145" s="69">
        <v>43.42908983915261</v>
      </c>
      <c r="BF145" s="69">
        <v>16.57091016084739</v>
      </c>
      <c r="BG145" s="69">
        <v>110700.75</v>
      </c>
      <c r="BH145" s="69">
        <v>0</v>
      </c>
      <c r="BI145" s="69">
        <v>-110700.75</v>
      </c>
      <c r="BJ145" s="69">
        <v>9.016898795455032E-6</v>
      </c>
      <c r="BK145" s="69">
        <v>0</v>
      </c>
      <c r="BL145" s="69">
        <v>62.204537472782185</v>
      </c>
      <c r="BM145" s="69">
        <v>-62.204537472782185</v>
      </c>
      <c r="BN145" s="69">
        <v>0</v>
      </c>
      <c r="BO145" s="69">
        <v>1.2228884052847864</v>
      </c>
      <c r="BP145" s="69">
        <v>-1.2228884052847864</v>
      </c>
      <c r="BQ145" s="69">
        <v>1222.8884052847864</v>
      </c>
      <c r="BR145" s="69">
        <v>-1222.8884052847864</v>
      </c>
      <c r="BS145" s="69">
        <v>0</v>
      </c>
      <c r="BT145" s="69">
        <v>0</v>
      </c>
      <c r="BU145" s="69">
        <v>62.204537472782185</v>
      </c>
      <c r="BV145" s="69">
        <v>2.2984075029614876E-2</v>
      </c>
    </row>
    <row r="146" spans="1:74">
      <c r="A146" s="113" t="s">
        <v>1039</v>
      </c>
      <c r="B146" s="69" t="s">
        <v>184</v>
      </c>
      <c r="C146" s="69" t="s">
        <v>282</v>
      </c>
      <c r="D146" s="69" t="s">
        <v>412</v>
      </c>
      <c r="E146" s="69" t="s">
        <v>601</v>
      </c>
      <c r="F146" s="69">
        <v>0</v>
      </c>
      <c r="G146" s="69">
        <v>0</v>
      </c>
      <c r="H146" s="69">
        <v>46905</v>
      </c>
      <c r="I146" s="69">
        <v>725</v>
      </c>
      <c r="J146" s="69">
        <v>642</v>
      </c>
      <c r="K146" s="69">
        <v>35827</v>
      </c>
      <c r="L146" s="69">
        <v>27302</v>
      </c>
      <c r="M146" s="69">
        <v>655</v>
      </c>
      <c r="N146" s="69">
        <v>0</v>
      </c>
      <c r="O146" s="69">
        <v>0</v>
      </c>
      <c r="P146" s="69">
        <v>1309.21</v>
      </c>
      <c r="Q146" s="69">
        <v>23.81</v>
      </c>
      <c r="R146" s="114">
        <v>1415094</v>
      </c>
      <c r="S146" s="69">
        <v>0</v>
      </c>
      <c r="T146" s="69">
        <v>0</v>
      </c>
      <c r="U146" s="69">
        <v>0</v>
      </c>
      <c r="V146" s="69">
        <v>23641</v>
      </c>
      <c r="W146" s="69">
        <v>60</v>
      </c>
      <c r="X146" s="69">
        <v>0</v>
      </c>
      <c r="Y146" s="69">
        <v>0</v>
      </c>
      <c r="Z146" s="69">
        <v>0</v>
      </c>
      <c r="AA146" s="69">
        <v>0</v>
      </c>
      <c r="AB146" s="69">
        <v>0</v>
      </c>
      <c r="AC146" s="69">
        <v>0</v>
      </c>
      <c r="AD146" s="69">
        <v>0</v>
      </c>
      <c r="AE146" s="69">
        <v>0</v>
      </c>
      <c r="AF146" s="69">
        <v>932511</v>
      </c>
      <c r="AG146" s="69">
        <v>482583</v>
      </c>
      <c r="AH146" s="69">
        <v>0</v>
      </c>
      <c r="AI146" s="69">
        <v>0</v>
      </c>
      <c r="AJ146" s="69">
        <v>5</v>
      </c>
      <c r="AK146" s="69">
        <v>-5</v>
      </c>
      <c r="AL146" s="69">
        <v>21117</v>
      </c>
      <c r="AM146" s="69">
        <v>14171</v>
      </c>
      <c r="AN146" s="69">
        <v>2524</v>
      </c>
      <c r="AO146" s="69">
        <v>8</v>
      </c>
      <c r="AP146" s="69">
        <v>-8</v>
      </c>
      <c r="AQ146" s="69">
        <v>923050</v>
      </c>
      <c r="AR146" s="69">
        <v>14892</v>
      </c>
      <c r="AS146" s="69">
        <v>751494</v>
      </c>
      <c r="AT146" s="69">
        <v>932511</v>
      </c>
      <c r="AU146" s="69">
        <v>0</v>
      </c>
      <c r="AV146" s="69">
        <v>14892</v>
      </c>
      <c r="AW146" s="69">
        <v>0.65897459815390358</v>
      </c>
      <c r="AX146" s="69">
        <v>0</v>
      </c>
      <c r="AY146" s="69">
        <v>0</v>
      </c>
      <c r="AZ146" s="69">
        <v>0</v>
      </c>
      <c r="BA146" s="69">
        <v>186502.2</v>
      </c>
      <c r="BB146" s="69">
        <v>0</v>
      </c>
      <c r="BC146" s="69">
        <v>-186502.2</v>
      </c>
      <c r="BD146" s="69">
        <v>0.89323632672052788</v>
      </c>
      <c r="BE146" s="69">
        <v>44.159255576076148</v>
      </c>
      <c r="BF146" s="69">
        <v>15.840744423923852</v>
      </c>
      <c r="BG146" s="69">
        <v>116563.875</v>
      </c>
      <c r="BH146" s="69">
        <v>0</v>
      </c>
      <c r="BI146" s="69">
        <v>-116563.875</v>
      </c>
      <c r="BJ146" s="69">
        <v>8.6669194518173439E-6</v>
      </c>
      <c r="BK146" s="69">
        <v>0</v>
      </c>
      <c r="BL146" s="69">
        <v>62.6182514101531</v>
      </c>
      <c r="BM146" s="69">
        <v>-62.6182514101531</v>
      </c>
      <c r="BN146" s="69">
        <v>0</v>
      </c>
      <c r="BO146" s="69">
        <v>1.2408761746600772</v>
      </c>
      <c r="BP146" s="69">
        <v>-1.2408761746600772</v>
      </c>
      <c r="BQ146" s="69">
        <v>1240.8761746600771</v>
      </c>
      <c r="BR146" s="69">
        <v>-1240.8761746600771</v>
      </c>
      <c r="BS146" s="69">
        <v>0</v>
      </c>
      <c r="BT146" s="69">
        <v>0</v>
      </c>
      <c r="BU146" s="69">
        <v>62.6182514101531</v>
      </c>
      <c r="BV146" s="69">
        <v>2.2877417258003359E-2</v>
      </c>
    </row>
    <row r="147" spans="1:74">
      <c r="A147" s="113" t="s">
        <v>1040</v>
      </c>
      <c r="B147" s="69" t="s">
        <v>184</v>
      </c>
      <c r="C147" s="69" t="s">
        <v>282</v>
      </c>
      <c r="D147" s="69" t="s">
        <v>412</v>
      </c>
      <c r="E147" s="69" t="s">
        <v>601</v>
      </c>
      <c r="F147" s="69">
        <v>0</v>
      </c>
      <c r="G147" s="69">
        <v>0</v>
      </c>
      <c r="H147" s="69">
        <v>48081</v>
      </c>
      <c r="I147" s="69">
        <v>692</v>
      </c>
      <c r="J147" s="69">
        <v>566</v>
      </c>
      <c r="K147" s="69">
        <v>35551</v>
      </c>
      <c r="L147" s="69">
        <v>27000</v>
      </c>
      <c r="M147" s="69">
        <v>577</v>
      </c>
      <c r="N147" s="69">
        <v>0</v>
      </c>
      <c r="O147" s="69">
        <v>1</v>
      </c>
      <c r="P147" s="69">
        <v>1352.45</v>
      </c>
      <c r="Q147" s="69">
        <v>27.73</v>
      </c>
      <c r="R147" s="114">
        <v>1415094</v>
      </c>
      <c r="S147" s="69">
        <v>0</v>
      </c>
      <c r="T147" s="69">
        <v>0</v>
      </c>
      <c r="U147" s="69">
        <v>0</v>
      </c>
      <c r="V147" s="69">
        <v>23641</v>
      </c>
      <c r="W147" s="69">
        <v>60</v>
      </c>
      <c r="X147" s="69">
        <v>0</v>
      </c>
      <c r="Y147" s="69">
        <v>0</v>
      </c>
      <c r="Z147" s="69">
        <v>0</v>
      </c>
      <c r="AA147" s="69">
        <v>0</v>
      </c>
      <c r="AB147" s="69">
        <v>0</v>
      </c>
      <c r="AC147" s="69">
        <v>0</v>
      </c>
      <c r="AD147" s="69">
        <v>0</v>
      </c>
      <c r="AE147" s="69">
        <v>0</v>
      </c>
      <c r="AF147" s="69">
        <v>980592</v>
      </c>
      <c r="AG147" s="69">
        <v>434502</v>
      </c>
      <c r="AH147" s="69">
        <v>0</v>
      </c>
      <c r="AI147" s="69">
        <v>0</v>
      </c>
      <c r="AJ147" s="69">
        <v>6</v>
      </c>
      <c r="AK147" s="69">
        <v>-6</v>
      </c>
      <c r="AL147" s="69">
        <v>21809</v>
      </c>
      <c r="AM147" s="69">
        <v>14737</v>
      </c>
      <c r="AN147" s="69">
        <v>1832</v>
      </c>
      <c r="AO147" s="69">
        <v>8</v>
      </c>
      <c r="AP147" s="69">
        <v>-8</v>
      </c>
      <c r="AQ147" s="69">
        <v>958601</v>
      </c>
      <c r="AR147" s="69">
        <v>15469</v>
      </c>
      <c r="AS147" s="69">
        <v>778494</v>
      </c>
      <c r="AT147" s="69">
        <v>980592</v>
      </c>
      <c r="AU147" s="69">
        <v>0</v>
      </c>
      <c r="AV147" s="69">
        <v>15469</v>
      </c>
      <c r="AW147" s="69">
        <v>0.69295184630844309</v>
      </c>
      <c r="AX147" s="69">
        <v>0</v>
      </c>
      <c r="AY147" s="69">
        <v>0</v>
      </c>
      <c r="AZ147" s="69">
        <v>0</v>
      </c>
      <c r="BA147" s="69">
        <v>163432</v>
      </c>
      <c r="BB147" s="69">
        <v>0</v>
      </c>
      <c r="BC147" s="69">
        <v>-163432</v>
      </c>
      <c r="BD147" s="69">
        <v>0.9225075081426336</v>
      </c>
      <c r="BE147" s="69">
        <v>44.962721812095921</v>
      </c>
      <c r="BF147" s="69">
        <v>15.037278187904079</v>
      </c>
      <c r="BG147" s="69">
        <v>122574</v>
      </c>
      <c r="BH147" s="69">
        <v>0</v>
      </c>
      <c r="BI147" s="69">
        <v>-122574</v>
      </c>
      <c r="BJ147" s="69">
        <v>8.3454951538752828E-6</v>
      </c>
      <c r="BK147" s="69">
        <v>0</v>
      </c>
      <c r="BL147" s="69">
        <v>63.390781563126254</v>
      </c>
      <c r="BM147" s="69">
        <v>-63.390781563126254</v>
      </c>
      <c r="BN147" s="69">
        <v>0</v>
      </c>
      <c r="BO147" s="69">
        <v>1.2596012300672839</v>
      </c>
      <c r="BP147" s="69">
        <v>-1.2596012300672839</v>
      </c>
      <c r="BQ147" s="69">
        <v>1259.601230067284</v>
      </c>
      <c r="BR147" s="69">
        <v>-1259.601230067284</v>
      </c>
      <c r="BS147" s="69">
        <v>0</v>
      </c>
      <c r="BT147" s="69">
        <v>0</v>
      </c>
      <c r="BU147" s="69">
        <v>63.390781563126254</v>
      </c>
      <c r="BV147" s="69">
        <v>2.2750862976358255E-2</v>
      </c>
    </row>
    <row r="148" spans="1:74">
      <c r="A148" s="113" t="s">
        <v>1041</v>
      </c>
      <c r="B148" s="69" t="s">
        <v>184</v>
      </c>
      <c r="C148" s="69" t="s">
        <v>282</v>
      </c>
      <c r="D148" s="69" t="s">
        <v>412</v>
      </c>
      <c r="E148" s="69" t="s">
        <v>601</v>
      </c>
      <c r="F148" s="69">
        <v>0</v>
      </c>
      <c r="G148" s="69">
        <v>0</v>
      </c>
      <c r="H148" s="69">
        <v>48162</v>
      </c>
      <c r="I148" s="69">
        <v>764</v>
      </c>
      <c r="J148" s="69">
        <v>643</v>
      </c>
      <c r="K148" s="69">
        <v>36343</v>
      </c>
      <c r="L148" s="69">
        <v>28457</v>
      </c>
      <c r="M148" s="69">
        <v>660</v>
      </c>
      <c r="N148" s="69">
        <v>1</v>
      </c>
      <c r="O148" s="69">
        <v>1</v>
      </c>
      <c r="P148" s="69">
        <v>1325.21</v>
      </c>
      <c r="Q148" s="69">
        <v>24.23</v>
      </c>
      <c r="R148" s="114">
        <v>1415094</v>
      </c>
      <c r="S148" s="69">
        <v>0</v>
      </c>
      <c r="T148" s="69">
        <v>0</v>
      </c>
      <c r="U148" s="69">
        <v>0</v>
      </c>
      <c r="V148" s="69">
        <v>23641</v>
      </c>
      <c r="W148" s="69">
        <v>60</v>
      </c>
      <c r="X148" s="69">
        <v>0</v>
      </c>
      <c r="Y148" s="69">
        <v>0</v>
      </c>
      <c r="Z148" s="69">
        <v>0</v>
      </c>
      <c r="AA148" s="69">
        <v>0</v>
      </c>
      <c r="AB148" s="69">
        <v>0</v>
      </c>
      <c r="AC148" s="69">
        <v>0</v>
      </c>
      <c r="AD148" s="69">
        <v>0</v>
      </c>
      <c r="AE148" s="69">
        <v>0</v>
      </c>
      <c r="AF148" s="69">
        <v>1028754</v>
      </c>
      <c r="AG148" s="69">
        <v>386340</v>
      </c>
      <c r="AH148" s="69">
        <v>0</v>
      </c>
      <c r="AI148" s="69">
        <v>0</v>
      </c>
      <c r="AJ148" s="69">
        <v>7</v>
      </c>
      <c r="AK148" s="69">
        <v>-7</v>
      </c>
      <c r="AL148" s="69">
        <v>22573</v>
      </c>
      <c r="AM148" s="69">
        <v>15380</v>
      </c>
      <c r="AN148" s="69">
        <v>1068</v>
      </c>
      <c r="AO148" s="69">
        <v>9</v>
      </c>
      <c r="AP148" s="69">
        <v>-9</v>
      </c>
      <c r="AQ148" s="69">
        <v>994944</v>
      </c>
      <c r="AR148" s="69">
        <v>16129</v>
      </c>
      <c r="AS148" s="69">
        <v>806951</v>
      </c>
      <c r="AT148" s="69">
        <v>1028754</v>
      </c>
      <c r="AU148" s="69">
        <v>0</v>
      </c>
      <c r="AV148" s="69">
        <v>16129</v>
      </c>
      <c r="AW148" s="69">
        <v>0.72698633447672023</v>
      </c>
      <c r="AX148" s="69">
        <v>0</v>
      </c>
      <c r="AY148" s="69">
        <v>0</v>
      </c>
      <c r="AZ148" s="69">
        <v>0</v>
      </c>
      <c r="BA148" s="69">
        <v>146964.85714285713</v>
      </c>
      <c r="BB148" s="69">
        <v>0</v>
      </c>
      <c r="BC148" s="69">
        <v>-146964.85714285713</v>
      </c>
      <c r="BD148" s="69">
        <v>0.95482424601328197</v>
      </c>
      <c r="BE148" s="69">
        <v>45.574535950028796</v>
      </c>
      <c r="BF148" s="69">
        <v>14.425464049971204</v>
      </c>
      <c r="BG148" s="69">
        <v>114306</v>
      </c>
      <c r="BH148" s="69">
        <v>0</v>
      </c>
      <c r="BI148" s="69">
        <v>-114306</v>
      </c>
      <c r="BJ148" s="69">
        <v>9.0457352373600918E-6</v>
      </c>
      <c r="BK148" s="69">
        <v>0</v>
      </c>
      <c r="BL148" s="69">
        <v>63.782875565751134</v>
      </c>
      <c r="BM148" s="69">
        <v>-63.782875565751134</v>
      </c>
      <c r="BN148" s="69">
        <v>0</v>
      </c>
      <c r="BO148" s="69">
        <v>1.2748655122801755</v>
      </c>
      <c r="BP148" s="69">
        <v>-1.2748655122801755</v>
      </c>
      <c r="BQ148" s="69">
        <v>1274.8655122801756</v>
      </c>
      <c r="BR148" s="69">
        <v>-1274.8655122801756</v>
      </c>
      <c r="BS148" s="69">
        <v>0</v>
      </c>
      <c r="BT148" s="69">
        <v>0</v>
      </c>
      <c r="BU148" s="69">
        <v>63.782875565751134</v>
      </c>
      <c r="BV148" s="69">
        <v>2.2687709056992151E-2</v>
      </c>
    </row>
    <row r="149" spans="1:74">
      <c r="A149" s="113" t="s">
        <v>1042</v>
      </c>
      <c r="B149" s="69" t="s">
        <v>184</v>
      </c>
      <c r="C149" s="69" t="s">
        <v>282</v>
      </c>
      <c r="D149" s="69" t="s">
        <v>412</v>
      </c>
      <c r="E149" s="69" t="s">
        <v>601</v>
      </c>
      <c r="F149" s="69">
        <v>0</v>
      </c>
      <c r="G149" s="69">
        <v>0</v>
      </c>
      <c r="H149" s="69">
        <v>49191</v>
      </c>
      <c r="I149" s="69">
        <v>819</v>
      </c>
      <c r="J149" s="69">
        <v>686</v>
      </c>
      <c r="K149" s="69">
        <v>38938</v>
      </c>
      <c r="L149" s="69">
        <v>29941</v>
      </c>
      <c r="M149" s="69">
        <v>705</v>
      </c>
      <c r="N149" s="69">
        <v>0</v>
      </c>
      <c r="O149" s="69">
        <v>0</v>
      </c>
      <c r="P149" s="69">
        <v>1263.32</v>
      </c>
      <c r="Q149" s="69">
        <v>23.24</v>
      </c>
      <c r="R149" s="114">
        <v>1415094</v>
      </c>
      <c r="S149" s="69">
        <v>0</v>
      </c>
      <c r="T149" s="69">
        <v>0</v>
      </c>
      <c r="U149" s="69">
        <v>0</v>
      </c>
      <c r="V149" s="69">
        <v>23641</v>
      </c>
      <c r="W149" s="69">
        <v>60</v>
      </c>
      <c r="X149" s="69">
        <v>0</v>
      </c>
      <c r="Y149" s="69">
        <v>0</v>
      </c>
      <c r="Z149" s="69">
        <v>0</v>
      </c>
      <c r="AA149" s="69">
        <v>0</v>
      </c>
      <c r="AB149" s="69">
        <v>0</v>
      </c>
      <c r="AC149" s="69">
        <v>0</v>
      </c>
      <c r="AD149" s="69">
        <v>0</v>
      </c>
      <c r="AE149" s="69">
        <v>0</v>
      </c>
      <c r="AF149" s="69">
        <v>1077945</v>
      </c>
      <c r="AG149" s="69">
        <v>337149</v>
      </c>
      <c r="AH149" s="69">
        <v>0</v>
      </c>
      <c r="AI149" s="69">
        <v>0</v>
      </c>
      <c r="AJ149" s="69">
        <v>7</v>
      </c>
      <c r="AK149" s="69">
        <v>-7</v>
      </c>
      <c r="AL149" s="69">
        <v>23392</v>
      </c>
      <c r="AM149" s="69">
        <v>16066</v>
      </c>
      <c r="AN149" s="69">
        <v>249</v>
      </c>
      <c r="AO149" s="69">
        <v>9</v>
      </c>
      <c r="AP149" s="69">
        <v>-9</v>
      </c>
      <c r="AQ149" s="69">
        <v>1033882</v>
      </c>
      <c r="AR149" s="69">
        <v>16834</v>
      </c>
      <c r="AS149" s="69">
        <v>836892</v>
      </c>
      <c r="AT149" s="69">
        <v>1077945</v>
      </c>
      <c r="AU149" s="69">
        <v>0</v>
      </c>
      <c r="AV149" s="69">
        <v>16834</v>
      </c>
      <c r="AW149" s="69">
        <v>0.76174798281951583</v>
      </c>
      <c r="AX149" s="69">
        <v>0</v>
      </c>
      <c r="AY149" s="69">
        <v>0</v>
      </c>
      <c r="AZ149" s="69">
        <v>0</v>
      </c>
      <c r="BA149" s="69">
        <v>153992.14285714287</v>
      </c>
      <c r="BB149" s="69">
        <v>0</v>
      </c>
      <c r="BC149" s="69">
        <v>-153992.14285714287</v>
      </c>
      <c r="BD149" s="69">
        <v>0.98946745061545616</v>
      </c>
      <c r="BE149" s="69">
        <v>46.081780095759235</v>
      </c>
      <c r="BF149" s="69">
        <v>13.918219904240765</v>
      </c>
      <c r="BG149" s="69">
        <v>119771.66666666667</v>
      </c>
      <c r="BH149" s="69">
        <v>0</v>
      </c>
      <c r="BI149" s="69">
        <v>-119771.66666666667</v>
      </c>
      <c r="BJ149" s="69">
        <v>8.7050553157903907E-6</v>
      </c>
      <c r="BK149" s="69">
        <v>0</v>
      </c>
      <c r="BL149" s="69">
        <v>64.033800641558756</v>
      </c>
      <c r="BM149" s="69">
        <v>-64.033800641558756</v>
      </c>
      <c r="BN149" s="69">
        <v>0</v>
      </c>
      <c r="BO149" s="69">
        <v>1.2880335813940149</v>
      </c>
      <c r="BP149" s="69">
        <v>-1.2880335813940149</v>
      </c>
      <c r="BQ149" s="69">
        <v>1288.0335813940148</v>
      </c>
      <c r="BR149" s="69">
        <v>-1288.0335813940148</v>
      </c>
      <c r="BS149" s="69">
        <v>0</v>
      </c>
      <c r="BT149" s="69">
        <v>0</v>
      </c>
      <c r="BU149" s="69">
        <v>64.033800641558756</v>
      </c>
      <c r="BV149" s="69">
        <v>2.2625405994107645E-2</v>
      </c>
    </row>
    <row r="150" spans="1:74">
      <c r="A150" s="113" t="s">
        <v>1043</v>
      </c>
      <c r="B150" s="69" t="s">
        <v>184</v>
      </c>
      <c r="C150" s="69" t="s">
        <v>282</v>
      </c>
      <c r="D150" s="69" t="s">
        <v>412</v>
      </c>
      <c r="E150" s="69" t="s">
        <v>601</v>
      </c>
      <c r="F150" s="69">
        <v>0</v>
      </c>
      <c r="G150" s="69">
        <v>0</v>
      </c>
      <c r="H150" s="69">
        <v>47797</v>
      </c>
      <c r="I150" s="69">
        <v>838</v>
      </c>
      <c r="J150" s="69">
        <v>669</v>
      </c>
      <c r="K150" s="69">
        <v>37303</v>
      </c>
      <c r="L150" s="69">
        <v>28383</v>
      </c>
      <c r="M150" s="69">
        <v>692</v>
      </c>
      <c r="N150" s="69">
        <v>0</v>
      </c>
      <c r="O150" s="69">
        <v>0</v>
      </c>
      <c r="P150" s="69">
        <v>1281.32</v>
      </c>
      <c r="Q150" s="69">
        <v>23</v>
      </c>
      <c r="R150" s="114">
        <v>1415094</v>
      </c>
      <c r="S150" s="69">
        <v>0</v>
      </c>
      <c r="T150" s="69">
        <v>0</v>
      </c>
      <c r="U150" s="69">
        <v>0</v>
      </c>
      <c r="V150" s="69">
        <v>23641</v>
      </c>
      <c r="W150" s="69">
        <v>60</v>
      </c>
      <c r="X150" s="69">
        <v>0</v>
      </c>
      <c r="Y150" s="69">
        <v>0</v>
      </c>
      <c r="Z150" s="69">
        <v>0</v>
      </c>
      <c r="AA150" s="69">
        <v>0</v>
      </c>
      <c r="AB150" s="69">
        <v>0</v>
      </c>
      <c r="AC150" s="69">
        <v>0</v>
      </c>
      <c r="AD150" s="69">
        <v>0</v>
      </c>
      <c r="AE150" s="69">
        <v>0</v>
      </c>
      <c r="AF150" s="69">
        <v>1125742</v>
      </c>
      <c r="AG150" s="69">
        <v>289352</v>
      </c>
      <c r="AH150" s="69">
        <v>0</v>
      </c>
      <c r="AI150" s="69">
        <v>0</v>
      </c>
      <c r="AJ150" s="69">
        <v>7</v>
      </c>
      <c r="AK150" s="69">
        <v>-7</v>
      </c>
      <c r="AL150" s="69">
        <v>24230</v>
      </c>
      <c r="AM150" s="69">
        <v>16735</v>
      </c>
      <c r="AN150" s="69">
        <v>-589</v>
      </c>
      <c r="AO150" s="69">
        <v>9</v>
      </c>
      <c r="AP150" s="69">
        <v>-9</v>
      </c>
      <c r="AQ150" s="69">
        <v>1071185</v>
      </c>
      <c r="AR150" s="69">
        <v>17526</v>
      </c>
      <c r="AS150" s="69">
        <v>865275</v>
      </c>
      <c r="AT150" s="69">
        <v>1125742</v>
      </c>
      <c r="AU150" s="69">
        <v>0</v>
      </c>
      <c r="AV150" s="69">
        <v>17526</v>
      </c>
      <c r="AW150" s="69">
        <v>0.7955245375925557</v>
      </c>
      <c r="AX150" s="69">
        <v>0</v>
      </c>
      <c r="AY150" s="69">
        <v>0</v>
      </c>
      <c r="AZ150" s="69">
        <v>0</v>
      </c>
      <c r="BA150" s="69">
        <v>160820.28571428571</v>
      </c>
      <c r="BB150" s="69">
        <v>0</v>
      </c>
      <c r="BC150" s="69">
        <v>-160820.28571428571</v>
      </c>
      <c r="BD150" s="69">
        <v>1.0249143437248847</v>
      </c>
      <c r="BE150" s="69">
        <v>46.460668592653732</v>
      </c>
      <c r="BF150" s="69">
        <v>13.539331407346268</v>
      </c>
      <c r="BG150" s="69">
        <v>125082.44444444444</v>
      </c>
      <c r="BH150" s="69">
        <v>0</v>
      </c>
      <c r="BI150" s="69">
        <v>-125082.44444444444</v>
      </c>
      <c r="BJ150" s="69">
        <v>8.4019100342144448E-6</v>
      </c>
      <c r="BK150" s="69">
        <v>0</v>
      </c>
      <c r="BL150" s="69">
        <v>64.232682871162851</v>
      </c>
      <c r="BM150" s="69">
        <v>-64.232682871162851</v>
      </c>
      <c r="BN150" s="69">
        <v>0</v>
      </c>
      <c r="BO150" s="69">
        <v>1.3010222183698823</v>
      </c>
      <c r="BP150" s="69">
        <v>-1.3010222183698823</v>
      </c>
      <c r="BQ150" s="69">
        <v>1301.0222183698822</v>
      </c>
      <c r="BR150" s="69">
        <v>-1301.0222183698822</v>
      </c>
      <c r="BS150" s="69">
        <v>0</v>
      </c>
      <c r="BT150" s="69">
        <v>0</v>
      </c>
      <c r="BU150" s="69">
        <v>64.232682871162851</v>
      </c>
      <c r="BV150" s="69">
        <v>2.2619808903224001E-2</v>
      </c>
    </row>
    <row r="151" spans="1:74">
      <c r="A151" s="113" t="s">
        <v>1044</v>
      </c>
      <c r="B151" s="69" t="s">
        <v>184</v>
      </c>
      <c r="C151" s="69" t="s">
        <v>282</v>
      </c>
      <c r="D151" s="69" t="s">
        <v>412</v>
      </c>
      <c r="E151" s="69" t="s">
        <v>601</v>
      </c>
      <c r="F151" s="69">
        <v>0</v>
      </c>
      <c r="G151" s="69">
        <v>0</v>
      </c>
      <c r="H151" s="69">
        <v>49235</v>
      </c>
      <c r="I151" s="69">
        <v>824</v>
      </c>
      <c r="J151" s="69">
        <v>657</v>
      </c>
      <c r="K151" s="69">
        <v>36203</v>
      </c>
      <c r="L151" s="69">
        <v>27919</v>
      </c>
      <c r="M151" s="69">
        <v>681</v>
      </c>
      <c r="N151" s="69">
        <v>1</v>
      </c>
      <c r="O151" s="69">
        <v>1</v>
      </c>
      <c r="P151" s="69">
        <v>1359.97</v>
      </c>
      <c r="Q151" s="69">
        <v>24.02</v>
      </c>
      <c r="R151" s="114">
        <v>1415094</v>
      </c>
      <c r="S151" s="69">
        <v>0</v>
      </c>
      <c r="T151" s="69">
        <v>0</v>
      </c>
      <c r="U151" s="69">
        <v>0</v>
      </c>
      <c r="V151" s="69">
        <v>23641</v>
      </c>
      <c r="W151" s="69">
        <v>60</v>
      </c>
      <c r="X151" s="69">
        <v>0</v>
      </c>
      <c r="Y151" s="69">
        <v>0</v>
      </c>
      <c r="Z151" s="69">
        <v>0</v>
      </c>
      <c r="AA151" s="69">
        <v>0</v>
      </c>
      <c r="AB151" s="69">
        <v>0</v>
      </c>
      <c r="AC151" s="69">
        <v>0</v>
      </c>
      <c r="AD151" s="69">
        <v>0</v>
      </c>
      <c r="AE151" s="69">
        <v>0</v>
      </c>
      <c r="AF151" s="69">
        <v>1174977</v>
      </c>
      <c r="AG151" s="69">
        <v>240117</v>
      </c>
      <c r="AH151" s="69">
        <v>0</v>
      </c>
      <c r="AI151" s="69">
        <v>0</v>
      </c>
      <c r="AJ151" s="69">
        <v>8</v>
      </c>
      <c r="AK151" s="69">
        <v>-8</v>
      </c>
      <c r="AL151" s="69">
        <v>25054</v>
      </c>
      <c r="AM151" s="69">
        <v>17392</v>
      </c>
      <c r="AN151" s="69">
        <v>-1413</v>
      </c>
      <c r="AO151" s="69">
        <v>10</v>
      </c>
      <c r="AP151" s="69">
        <v>-10</v>
      </c>
      <c r="AQ151" s="69">
        <v>1107388</v>
      </c>
      <c r="AR151" s="69">
        <v>18207</v>
      </c>
      <c r="AS151" s="69">
        <v>893194</v>
      </c>
      <c r="AT151" s="69">
        <v>1174977</v>
      </c>
      <c r="AU151" s="69">
        <v>0</v>
      </c>
      <c r="AV151" s="69">
        <v>18207</v>
      </c>
      <c r="AW151" s="69">
        <v>0.83031727927614707</v>
      </c>
      <c r="AX151" s="69">
        <v>0</v>
      </c>
      <c r="AY151" s="69">
        <v>0</v>
      </c>
      <c r="AZ151" s="69">
        <v>0</v>
      </c>
      <c r="BA151" s="69">
        <v>146872.125</v>
      </c>
      <c r="BB151" s="69">
        <v>0</v>
      </c>
      <c r="BC151" s="69">
        <v>-146872.125</v>
      </c>
      <c r="BD151" s="69">
        <v>1.0597690453026523</v>
      </c>
      <c r="BE151" s="69">
        <v>46.897780793486071</v>
      </c>
      <c r="BF151" s="69">
        <v>13.102219206513929</v>
      </c>
      <c r="BG151" s="69">
        <v>117497.7</v>
      </c>
      <c r="BH151" s="69">
        <v>0</v>
      </c>
      <c r="BI151" s="69">
        <v>-117497.7</v>
      </c>
      <c r="BJ151" s="69">
        <v>9.0302585904849963E-6</v>
      </c>
      <c r="BK151" s="69">
        <v>0</v>
      </c>
      <c r="BL151" s="69">
        <v>64.53435491843797</v>
      </c>
      <c r="BM151" s="69">
        <v>-64.53435491843797</v>
      </c>
      <c r="BN151" s="69">
        <v>0</v>
      </c>
      <c r="BO151" s="69">
        <v>1.3154779364841234</v>
      </c>
      <c r="BP151" s="69">
        <v>-1.3154779364841234</v>
      </c>
      <c r="BQ151" s="69">
        <v>1315.4779364841233</v>
      </c>
      <c r="BR151" s="69">
        <v>-1315.4779364841233</v>
      </c>
      <c r="BS151" s="69">
        <v>0</v>
      </c>
      <c r="BT151" s="69">
        <v>0</v>
      </c>
      <c r="BU151" s="69">
        <v>64.53435491843797</v>
      </c>
      <c r="BV151" s="69">
        <v>2.2624409872601111E-2</v>
      </c>
    </row>
    <row r="152" spans="1:74">
      <c r="A152" s="113" t="s">
        <v>1045</v>
      </c>
      <c r="B152" s="69" t="s">
        <v>184</v>
      </c>
      <c r="C152" s="69" t="s">
        <v>282</v>
      </c>
      <c r="D152" s="69" t="s">
        <v>412</v>
      </c>
      <c r="E152" s="69" t="s">
        <v>601</v>
      </c>
      <c r="F152" s="69">
        <v>0</v>
      </c>
      <c r="G152" s="69">
        <v>0</v>
      </c>
      <c r="H152" s="69">
        <v>48269</v>
      </c>
      <c r="I152" s="69">
        <v>781</v>
      </c>
      <c r="J152" s="69">
        <v>608</v>
      </c>
      <c r="K152" s="69">
        <v>36902</v>
      </c>
      <c r="L152" s="69">
        <v>28016</v>
      </c>
      <c r="M152" s="69">
        <v>635</v>
      </c>
      <c r="N152" s="69">
        <v>1</v>
      </c>
      <c r="O152" s="69">
        <v>0</v>
      </c>
      <c r="P152" s="69">
        <v>1308.03</v>
      </c>
      <c r="Q152" s="69">
        <v>25.28</v>
      </c>
      <c r="R152" s="114">
        <v>1415094</v>
      </c>
      <c r="S152" s="69">
        <v>0</v>
      </c>
      <c r="T152" s="69">
        <v>0</v>
      </c>
      <c r="U152" s="69">
        <v>0</v>
      </c>
      <c r="V152" s="69">
        <v>23641</v>
      </c>
      <c r="W152" s="69">
        <v>60</v>
      </c>
      <c r="X152" s="69">
        <v>0</v>
      </c>
      <c r="Y152" s="69">
        <v>0</v>
      </c>
      <c r="Z152" s="69">
        <v>0</v>
      </c>
      <c r="AA152" s="69">
        <v>0</v>
      </c>
      <c r="AB152" s="69">
        <v>0</v>
      </c>
      <c r="AC152" s="69">
        <v>0</v>
      </c>
      <c r="AD152" s="69">
        <v>0</v>
      </c>
      <c r="AE152" s="69">
        <v>0</v>
      </c>
      <c r="AF152" s="69">
        <v>1223246</v>
      </c>
      <c r="AG152" s="69">
        <v>191848</v>
      </c>
      <c r="AH152" s="69">
        <v>0</v>
      </c>
      <c r="AI152" s="69">
        <v>0</v>
      </c>
      <c r="AJ152" s="69">
        <v>8</v>
      </c>
      <c r="AK152" s="69">
        <v>-8</v>
      </c>
      <c r="AL152" s="69">
        <v>25835</v>
      </c>
      <c r="AM152" s="69">
        <v>18000</v>
      </c>
      <c r="AN152" s="69">
        <v>-2194</v>
      </c>
      <c r="AO152" s="69">
        <v>11</v>
      </c>
      <c r="AP152" s="69">
        <v>-11</v>
      </c>
      <c r="AQ152" s="69">
        <v>1144290</v>
      </c>
      <c r="AR152" s="69">
        <v>18842</v>
      </c>
      <c r="AS152" s="69">
        <v>921210</v>
      </c>
      <c r="AT152" s="69">
        <v>1223246</v>
      </c>
      <c r="AU152" s="69">
        <v>0</v>
      </c>
      <c r="AV152" s="69">
        <v>18842</v>
      </c>
      <c r="AW152" s="69">
        <v>0.86442738079590475</v>
      </c>
      <c r="AX152" s="69">
        <v>0</v>
      </c>
      <c r="AY152" s="69">
        <v>0</v>
      </c>
      <c r="AZ152" s="69">
        <v>0</v>
      </c>
      <c r="BA152" s="69">
        <v>152905.75</v>
      </c>
      <c r="BB152" s="69">
        <v>0</v>
      </c>
      <c r="BC152" s="69">
        <v>-152905.75</v>
      </c>
      <c r="BD152" s="69">
        <v>1.0928048728903177</v>
      </c>
      <c r="BE152" s="69">
        <v>47.348403328817497</v>
      </c>
      <c r="BF152" s="69">
        <v>12.651596671182503</v>
      </c>
      <c r="BG152" s="69">
        <v>111204.18181818182</v>
      </c>
      <c r="BH152" s="69">
        <v>0</v>
      </c>
      <c r="BI152" s="69">
        <v>-111204.18181818182</v>
      </c>
      <c r="BJ152" s="69">
        <v>9.6129477667374537E-6</v>
      </c>
      <c r="BK152" s="69">
        <v>0</v>
      </c>
      <c r="BL152" s="69">
        <v>64.921239783462482</v>
      </c>
      <c r="BM152" s="69">
        <v>-64.921239783462482</v>
      </c>
      <c r="BN152" s="69">
        <v>0</v>
      </c>
      <c r="BO152" s="69">
        <v>1.3278687812767991</v>
      </c>
      <c r="BP152" s="69">
        <v>-1.3278687812767991</v>
      </c>
      <c r="BQ152" s="69">
        <v>1327.8687812767992</v>
      </c>
      <c r="BR152" s="69">
        <v>-1327.8687812767992</v>
      </c>
      <c r="BS152" s="69">
        <v>0</v>
      </c>
      <c r="BT152" s="69">
        <v>0</v>
      </c>
      <c r="BU152" s="69">
        <v>64.921239783462482</v>
      </c>
      <c r="BV152" s="69">
        <v>2.2577318686696553E-2</v>
      </c>
    </row>
    <row r="153" spans="1:74">
      <c r="A153" s="113" t="s">
        <v>1046</v>
      </c>
      <c r="B153" s="69" t="s">
        <v>184</v>
      </c>
      <c r="C153" s="69" t="s">
        <v>282</v>
      </c>
      <c r="D153" s="69" t="s">
        <v>412</v>
      </c>
      <c r="E153" s="69" t="s">
        <v>601</v>
      </c>
      <c r="F153" s="69">
        <v>0</v>
      </c>
      <c r="G153" s="69">
        <v>0</v>
      </c>
      <c r="H153" s="69">
        <v>48128</v>
      </c>
      <c r="I153" s="69">
        <v>735</v>
      </c>
      <c r="J153" s="69">
        <v>595</v>
      </c>
      <c r="K153" s="69">
        <v>35510</v>
      </c>
      <c r="L153" s="69">
        <v>27695</v>
      </c>
      <c r="M153" s="69">
        <v>616</v>
      </c>
      <c r="N153" s="69">
        <v>0</v>
      </c>
      <c r="O153" s="69">
        <v>0</v>
      </c>
      <c r="P153" s="69">
        <v>1355.34</v>
      </c>
      <c r="Q153" s="69">
        <v>26.03</v>
      </c>
      <c r="R153" s="114">
        <v>1415094</v>
      </c>
      <c r="S153" s="69">
        <v>0</v>
      </c>
      <c r="T153" s="69">
        <v>0</v>
      </c>
      <c r="U153" s="69">
        <v>0</v>
      </c>
      <c r="V153" s="69">
        <v>23641</v>
      </c>
      <c r="W153" s="69">
        <v>60</v>
      </c>
      <c r="X153" s="69">
        <v>0</v>
      </c>
      <c r="Y153" s="69">
        <v>0</v>
      </c>
      <c r="Z153" s="69">
        <v>0</v>
      </c>
      <c r="AA153" s="69">
        <v>0</v>
      </c>
      <c r="AB153" s="69">
        <v>0</v>
      </c>
      <c r="AC153" s="69">
        <v>0</v>
      </c>
      <c r="AD153" s="69">
        <v>0</v>
      </c>
      <c r="AE153" s="69">
        <v>0</v>
      </c>
      <c r="AF153" s="69">
        <v>1271374</v>
      </c>
      <c r="AG153" s="69">
        <v>143720</v>
      </c>
      <c r="AH153" s="69">
        <v>0</v>
      </c>
      <c r="AI153" s="69">
        <v>0</v>
      </c>
      <c r="AJ153" s="69">
        <v>8</v>
      </c>
      <c r="AK153" s="69">
        <v>-8</v>
      </c>
      <c r="AL153" s="69">
        <v>26570</v>
      </c>
      <c r="AM153" s="69">
        <v>18595</v>
      </c>
      <c r="AN153" s="69">
        <v>-2929</v>
      </c>
      <c r="AO153" s="69">
        <v>11</v>
      </c>
      <c r="AP153" s="69">
        <v>-11</v>
      </c>
      <c r="AQ153" s="69">
        <v>1179800</v>
      </c>
      <c r="AR153" s="69">
        <v>19458</v>
      </c>
      <c r="AS153" s="69">
        <v>948905</v>
      </c>
      <c r="AT153" s="69">
        <v>1271374</v>
      </c>
      <c r="AU153" s="69">
        <v>0</v>
      </c>
      <c r="AV153" s="69">
        <v>19458</v>
      </c>
      <c r="AW153" s="69">
        <v>0.89843784229174883</v>
      </c>
      <c r="AX153" s="69">
        <v>0</v>
      </c>
      <c r="AY153" s="69">
        <v>0</v>
      </c>
      <c r="AZ153" s="69">
        <v>0</v>
      </c>
      <c r="BA153" s="69">
        <v>158921.75</v>
      </c>
      <c r="BB153" s="69">
        <v>0</v>
      </c>
      <c r="BC153" s="69">
        <v>-158921.75</v>
      </c>
      <c r="BD153" s="69">
        <v>1.1238949283025252</v>
      </c>
      <c r="BE153" s="69">
        <v>47.849981181783967</v>
      </c>
      <c r="BF153" s="69">
        <v>12.150018818216033</v>
      </c>
      <c r="BG153" s="69">
        <v>115579.45454545454</v>
      </c>
      <c r="BH153" s="69">
        <v>0</v>
      </c>
      <c r="BI153" s="69">
        <v>-115579.45454545454</v>
      </c>
      <c r="BJ153" s="69">
        <v>9.3236141718935408E-6</v>
      </c>
      <c r="BK153" s="69">
        <v>0</v>
      </c>
      <c r="BL153" s="69">
        <v>65.339397677047998</v>
      </c>
      <c r="BM153" s="69">
        <v>-65.339397677047998</v>
      </c>
      <c r="BN153" s="69">
        <v>0</v>
      </c>
      <c r="BO153" s="69">
        <v>1.3398327545960871</v>
      </c>
      <c r="BP153" s="69">
        <v>-1.3398327545960871</v>
      </c>
      <c r="BQ153" s="69">
        <v>1339.8327545960872</v>
      </c>
      <c r="BR153" s="69">
        <v>-1339.8327545960872</v>
      </c>
      <c r="BS153" s="69">
        <v>0</v>
      </c>
      <c r="BT153" s="69">
        <v>0</v>
      </c>
      <c r="BU153" s="69">
        <v>65.339397677047998</v>
      </c>
      <c r="BV153" s="69">
        <v>2.2520766231564671E-2</v>
      </c>
    </row>
    <row r="154" spans="1:74">
      <c r="A154" s="113" t="s">
        <v>1047</v>
      </c>
      <c r="B154" s="69" t="s">
        <v>184</v>
      </c>
      <c r="C154" s="69" t="s">
        <v>282</v>
      </c>
      <c r="D154" s="69" t="s">
        <v>412</v>
      </c>
      <c r="E154" s="69" t="s">
        <v>601</v>
      </c>
      <c r="F154" s="69">
        <v>0</v>
      </c>
      <c r="G154" s="69">
        <v>0</v>
      </c>
      <c r="H154" s="69">
        <v>50100</v>
      </c>
      <c r="I154" s="69">
        <v>801</v>
      </c>
      <c r="J154" s="69">
        <v>635</v>
      </c>
      <c r="K154" s="69">
        <v>35678</v>
      </c>
      <c r="L154" s="69">
        <v>27988</v>
      </c>
      <c r="M154" s="69">
        <v>656</v>
      </c>
      <c r="N154" s="69">
        <v>0</v>
      </c>
      <c r="O154" s="69">
        <v>0</v>
      </c>
      <c r="P154" s="69">
        <v>1404.23</v>
      </c>
      <c r="Q154" s="69">
        <v>25.43</v>
      </c>
      <c r="R154" s="114">
        <v>1415094</v>
      </c>
      <c r="S154" s="69">
        <v>0</v>
      </c>
      <c r="T154" s="69">
        <v>0</v>
      </c>
      <c r="U154" s="69">
        <v>0</v>
      </c>
      <c r="V154" s="69">
        <v>23641</v>
      </c>
      <c r="W154" s="69">
        <v>60</v>
      </c>
      <c r="X154" s="69">
        <v>0</v>
      </c>
      <c r="Y154" s="69">
        <v>0</v>
      </c>
      <c r="Z154" s="69">
        <v>0</v>
      </c>
      <c r="AA154" s="69">
        <v>0</v>
      </c>
      <c r="AB154" s="69">
        <v>0</v>
      </c>
      <c r="AC154" s="69">
        <v>0</v>
      </c>
      <c r="AD154" s="69">
        <v>0</v>
      </c>
      <c r="AE154" s="69">
        <v>0</v>
      </c>
      <c r="AF154" s="69">
        <v>1321474</v>
      </c>
      <c r="AG154" s="69">
        <v>93620</v>
      </c>
      <c r="AH154" s="69">
        <v>0</v>
      </c>
      <c r="AI154" s="69">
        <v>0</v>
      </c>
      <c r="AJ154" s="69">
        <v>8</v>
      </c>
      <c r="AK154" s="69">
        <v>-8</v>
      </c>
      <c r="AL154" s="69">
        <v>27371</v>
      </c>
      <c r="AM154" s="69">
        <v>19230</v>
      </c>
      <c r="AN154" s="69">
        <v>-3730</v>
      </c>
      <c r="AO154" s="69">
        <v>11</v>
      </c>
      <c r="AP154" s="69">
        <v>-11</v>
      </c>
      <c r="AQ154" s="69">
        <v>1215478</v>
      </c>
      <c r="AR154" s="69">
        <v>20114</v>
      </c>
      <c r="AS154" s="69">
        <v>976893</v>
      </c>
      <c r="AT154" s="69">
        <v>1321474</v>
      </c>
      <c r="AU154" s="69">
        <v>0</v>
      </c>
      <c r="AV154" s="69">
        <v>20114</v>
      </c>
      <c r="AW154" s="69">
        <v>0.93384185078871085</v>
      </c>
      <c r="AX154" s="69">
        <v>0</v>
      </c>
      <c r="AY154" s="69">
        <v>0</v>
      </c>
      <c r="AZ154" s="69">
        <v>0</v>
      </c>
      <c r="BA154" s="69">
        <v>165184.25</v>
      </c>
      <c r="BB154" s="69">
        <v>0</v>
      </c>
      <c r="BC154" s="69">
        <v>-165184.25</v>
      </c>
      <c r="BD154" s="69">
        <v>1.1577767437925637</v>
      </c>
      <c r="BE154" s="69">
        <v>48.280077454239887</v>
      </c>
      <c r="BF154" s="69">
        <v>11.719922545760113</v>
      </c>
      <c r="BG154" s="69">
        <v>120134</v>
      </c>
      <c r="BH154" s="69">
        <v>0</v>
      </c>
      <c r="BI154" s="69">
        <v>-120134</v>
      </c>
      <c r="BJ154" s="69">
        <v>9.0499375554308682E-6</v>
      </c>
      <c r="BK154" s="69">
        <v>0</v>
      </c>
      <c r="BL154" s="69">
        <v>65.699214477478378</v>
      </c>
      <c r="BM154" s="69">
        <v>-65.699214477478378</v>
      </c>
      <c r="BN154" s="69">
        <v>0</v>
      </c>
      <c r="BO154" s="69">
        <v>1.3527315683498602</v>
      </c>
      <c r="BP154" s="69">
        <v>-1.3527315683498602</v>
      </c>
      <c r="BQ154" s="69">
        <v>1352.7315683498603</v>
      </c>
      <c r="BR154" s="69">
        <v>-1352.7315683498603</v>
      </c>
      <c r="BS154" s="69">
        <v>0</v>
      </c>
      <c r="BT154" s="69">
        <v>0</v>
      </c>
      <c r="BU154" s="69">
        <v>65.699214477478378</v>
      </c>
      <c r="BV154" s="69">
        <v>2.2518712802699844E-2</v>
      </c>
    </row>
    <row r="155" spans="1:74">
      <c r="A155" s="113" t="s">
        <v>1048</v>
      </c>
      <c r="B155" s="69" t="s">
        <v>184</v>
      </c>
      <c r="C155" s="69" t="s">
        <v>282</v>
      </c>
      <c r="D155" s="69" t="s">
        <v>412</v>
      </c>
      <c r="E155" s="69" t="s">
        <v>601</v>
      </c>
      <c r="F155" s="69">
        <v>0</v>
      </c>
      <c r="G155" s="69">
        <v>0</v>
      </c>
      <c r="H155" s="69">
        <v>46914</v>
      </c>
      <c r="I155" s="69">
        <v>778</v>
      </c>
      <c r="J155" s="69">
        <v>634</v>
      </c>
      <c r="K155" s="69">
        <v>33076</v>
      </c>
      <c r="L155" s="69">
        <v>25651</v>
      </c>
      <c r="M155" s="69">
        <v>656</v>
      </c>
      <c r="N155" s="69">
        <v>1</v>
      </c>
      <c r="O155" s="69">
        <v>0</v>
      </c>
      <c r="P155" s="69">
        <v>1418.37</v>
      </c>
      <c r="Q155" s="69">
        <v>23.8</v>
      </c>
      <c r="R155" s="114">
        <v>1415094</v>
      </c>
      <c r="S155" s="69">
        <v>0</v>
      </c>
      <c r="T155" s="69">
        <v>0</v>
      </c>
      <c r="U155" s="69">
        <v>0</v>
      </c>
      <c r="V155" s="69">
        <v>23641</v>
      </c>
      <c r="W155" s="69">
        <v>60</v>
      </c>
      <c r="X155" s="69">
        <v>0</v>
      </c>
      <c r="Y155" s="69">
        <v>0</v>
      </c>
      <c r="Z155" s="69">
        <v>0</v>
      </c>
      <c r="AA155" s="69">
        <v>0</v>
      </c>
      <c r="AB155" s="69">
        <v>0</v>
      </c>
      <c r="AC155" s="69">
        <v>0</v>
      </c>
      <c r="AD155" s="69">
        <v>0</v>
      </c>
      <c r="AE155" s="69">
        <v>0</v>
      </c>
      <c r="AF155" s="69">
        <v>1368388</v>
      </c>
      <c r="AG155" s="69">
        <v>46706</v>
      </c>
      <c r="AH155" s="69">
        <v>0</v>
      </c>
      <c r="AI155" s="69">
        <v>0</v>
      </c>
      <c r="AJ155" s="69">
        <v>8</v>
      </c>
      <c r="AK155" s="69">
        <v>-8</v>
      </c>
      <c r="AL155" s="69">
        <v>28149</v>
      </c>
      <c r="AM155" s="69">
        <v>19864</v>
      </c>
      <c r="AN155" s="69">
        <v>-4508</v>
      </c>
      <c r="AO155" s="69">
        <v>12</v>
      </c>
      <c r="AP155" s="69">
        <v>-12</v>
      </c>
      <c r="AQ155" s="69">
        <v>1248554</v>
      </c>
      <c r="AR155" s="69">
        <v>20770</v>
      </c>
      <c r="AS155" s="69">
        <v>1002544</v>
      </c>
      <c r="AT155" s="69">
        <v>1368388</v>
      </c>
      <c r="AU155" s="69">
        <v>0</v>
      </c>
      <c r="AV155" s="69">
        <v>20770</v>
      </c>
      <c r="AW155" s="69">
        <v>0.96699441874532721</v>
      </c>
      <c r="AX155" s="69">
        <v>0</v>
      </c>
      <c r="AY155" s="69">
        <v>0</v>
      </c>
      <c r="AZ155" s="69">
        <v>0</v>
      </c>
      <c r="BA155" s="69">
        <v>171048.5</v>
      </c>
      <c r="BB155" s="69">
        <v>0</v>
      </c>
      <c r="BC155" s="69">
        <v>-171048.5</v>
      </c>
      <c r="BD155" s="69">
        <v>1.1906856731948734</v>
      </c>
      <c r="BE155" s="69">
        <v>48.612313048420901</v>
      </c>
      <c r="BF155" s="69">
        <v>11.387686951579099</v>
      </c>
      <c r="BG155" s="69">
        <v>114032.33333333333</v>
      </c>
      <c r="BH155" s="69">
        <v>0</v>
      </c>
      <c r="BI155" s="69">
        <v>-114032.33333333333</v>
      </c>
      <c r="BJ155" s="69">
        <v>9.6111181414660484E-6</v>
      </c>
      <c r="BK155" s="69">
        <v>0</v>
      </c>
      <c r="BL155" s="69">
        <v>65.882908040442942</v>
      </c>
      <c r="BM155" s="69">
        <v>-65.882908040442942</v>
      </c>
      <c r="BN155" s="69">
        <v>0</v>
      </c>
      <c r="BO155" s="69">
        <v>1.3649156545747618</v>
      </c>
      <c r="BP155" s="69">
        <v>-1.3649156545747618</v>
      </c>
      <c r="BQ155" s="69">
        <v>1364.9156545747619</v>
      </c>
      <c r="BR155" s="69">
        <v>-1364.9156545747619</v>
      </c>
      <c r="BS155" s="69">
        <v>0</v>
      </c>
      <c r="BT155" s="69">
        <v>0</v>
      </c>
      <c r="BU155" s="69">
        <v>65.882908040442942</v>
      </c>
      <c r="BV155" s="69">
        <v>2.2545280380343983E-2</v>
      </c>
    </row>
    <row r="156" spans="1:74">
      <c r="A156" s="113" t="s">
        <v>1049</v>
      </c>
      <c r="B156" s="69" t="s">
        <v>184</v>
      </c>
      <c r="C156" s="69" t="s">
        <v>282</v>
      </c>
      <c r="D156" s="69" t="s">
        <v>412</v>
      </c>
      <c r="E156" s="69" t="s">
        <v>601</v>
      </c>
      <c r="F156" s="69">
        <v>0</v>
      </c>
      <c r="G156" s="69">
        <v>0</v>
      </c>
      <c r="H156" s="69">
        <v>46706</v>
      </c>
      <c r="I156" s="69">
        <v>783</v>
      </c>
      <c r="J156" s="69">
        <v>640</v>
      </c>
      <c r="K156" s="69">
        <v>34310</v>
      </c>
      <c r="L156" s="69">
        <v>26413</v>
      </c>
      <c r="M156" s="69">
        <v>664</v>
      </c>
      <c r="N156" s="69">
        <v>0</v>
      </c>
      <c r="O156" s="69">
        <v>0</v>
      </c>
      <c r="P156" s="69">
        <v>1361.29</v>
      </c>
      <c r="Q156" s="69">
        <v>23.4</v>
      </c>
      <c r="R156" s="114">
        <v>1415094</v>
      </c>
      <c r="S156" s="69">
        <v>0</v>
      </c>
      <c r="T156" s="69">
        <v>0</v>
      </c>
      <c r="U156" s="69">
        <v>0</v>
      </c>
      <c r="V156" s="69">
        <v>23641</v>
      </c>
      <c r="W156" s="69">
        <v>60</v>
      </c>
      <c r="X156" s="69">
        <v>0</v>
      </c>
      <c r="Y156" s="69">
        <v>0</v>
      </c>
      <c r="Z156" s="69">
        <v>0</v>
      </c>
      <c r="AA156" s="69">
        <v>0</v>
      </c>
      <c r="AB156" s="69">
        <v>0</v>
      </c>
      <c r="AC156" s="69">
        <v>0</v>
      </c>
      <c r="AD156" s="69">
        <v>0</v>
      </c>
      <c r="AE156" s="69">
        <v>0</v>
      </c>
      <c r="AF156" s="69">
        <v>1415094</v>
      </c>
      <c r="AG156" s="69">
        <v>0</v>
      </c>
      <c r="AH156" s="69">
        <v>0</v>
      </c>
      <c r="AI156" s="69">
        <v>0</v>
      </c>
      <c r="AJ156" s="69">
        <v>8</v>
      </c>
      <c r="AK156" s="69">
        <v>-8</v>
      </c>
      <c r="AL156" s="69">
        <v>28932</v>
      </c>
      <c r="AM156" s="69">
        <v>20504</v>
      </c>
      <c r="AN156" s="69">
        <v>-5291</v>
      </c>
      <c r="AO156" s="69">
        <v>12</v>
      </c>
      <c r="AP156" s="69">
        <v>-12</v>
      </c>
      <c r="AQ156" s="69">
        <v>1282864</v>
      </c>
      <c r="AR156" s="69">
        <v>21434</v>
      </c>
      <c r="AS156" s="69">
        <v>1028957</v>
      </c>
      <c r="AT156" s="69">
        <v>1415094</v>
      </c>
      <c r="AU156" s="69">
        <v>0</v>
      </c>
      <c r="AV156" s="69">
        <v>21434</v>
      </c>
      <c r="AW156" s="69">
        <v>1</v>
      </c>
      <c r="AX156" s="69">
        <v>0</v>
      </c>
      <c r="AY156" s="69">
        <v>0</v>
      </c>
      <c r="AZ156" s="69">
        <v>0</v>
      </c>
      <c r="BA156" s="69">
        <v>176886.75</v>
      </c>
      <c r="BB156" s="69">
        <v>0</v>
      </c>
      <c r="BC156" s="69">
        <v>-176886.75</v>
      </c>
      <c r="BD156" s="69">
        <v>1.2238060995727762</v>
      </c>
      <c r="BE156" s="69">
        <v>48.911032766486933</v>
      </c>
      <c r="BF156" s="69">
        <v>11.088967233513067</v>
      </c>
      <c r="BG156" s="69">
        <v>117924.5</v>
      </c>
      <c r="BH156" s="69">
        <v>0</v>
      </c>
      <c r="BI156" s="69">
        <v>-117924.5</v>
      </c>
      <c r="BJ156" s="69">
        <v>9.3540702677758514E-6</v>
      </c>
      <c r="BK156" s="69">
        <v>0</v>
      </c>
      <c r="BL156" s="69">
        <v>66.020994681347389</v>
      </c>
      <c r="BM156" s="69">
        <v>-66.020994681347389</v>
      </c>
      <c r="BN156" s="69">
        <v>0</v>
      </c>
      <c r="BO156" s="69">
        <v>1.375270297981354</v>
      </c>
      <c r="BP156" s="69">
        <v>-1.375270297981354</v>
      </c>
      <c r="BQ156" s="69">
        <v>1375.2702979813541</v>
      </c>
      <c r="BR156" s="69">
        <v>-1375.2702979813541</v>
      </c>
      <c r="BS156" s="69">
        <v>0</v>
      </c>
      <c r="BT156" s="69">
        <v>0</v>
      </c>
      <c r="BU156" s="69">
        <v>66.020994681347389</v>
      </c>
      <c r="BV156" s="69">
        <v>2.2552663415607577E-2</v>
      </c>
    </row>
    <row r="157" spans="1:74">
      <c r="A157" s="113" t="s">
        <v>1060</v>
      </c>
      <c r="B157" s="69" t="s">
        <v>184</v>
      </c>
      <c r="C157" s="69" t="s">
        <v>393</v>
      </c>
      <c r="D157" s="69" t="s">
        <v>394</v>
      </c>
      <c r="E157" s="69" t="s">
        <v>579</v>
      </c>
      <c r="F157" s="69">
        <v>0</v>
      </c>
      <c r="G157" s="69">
        <v>0</v>
      </c>
      <c r="H157" s="69">
        <v>3193</v>
      </c>
      <c r="I157" s="69">
        <v>65</v>
      </c>
      <c r="J157" s="69">
        <v>28</v>
      </c>
      <c r="K157" s="69">
        <v>5740</v>
      </c>
      <c r="L157" s="69">
        <v>4730</v>
      </c>
      <c r="M157" s="69">
        <v>34</v>
      </c>
      <c r="N157" s="69">
        <v>0</v>
      </c>
      <c r="O157" s="69">
        <v>0</v>
      </c>
      <c r="P157" s="69">
        <v>556.27</v>
      </c>
      <c r="Q157" s="69">
        <v>31.3</v>
      </c>
      <c r="R157" s="114">
        <v>0</v>
      </c>
      <c r="S157" s="69">
        <v>0</v>
      </c>
      <c r="T157" s="69">
        <v>0</v>
      </c>
      <c r="U157" s="69">
        <v>0</v>
      </c>
      <c r="V157" s="69">
        <v>0</v>
      </c>
      <c r="W157" s="69">
        <v>0</v>
      </c>
      <c r="X157" s="69">
        <v>0</v>
      </c>
      <c r="Y157" s="69">
        <v>0</v>
      </c>
      <c r="Z157" s="69">
        <v>0</v>
      </c>
      <c r="AA157" s="69">
        <v>0</v>
      </c>
      <c r="AB157" s="69">
        <v>0</v>
      </c>
      <c r="AC157" s="69">
        <v>0</v>
      </c>
      <c r="AD157" s="69">
        <v>0</v>
      </c>
      <c r="AE157" s="69">
        <v>0</v>
      </c>
      <c r="AF157" s="69">
        <v>3193</v>
      </c>
      <c r="AG157" s="69">
        <v>-3193</v>
      </c>
      <c r="AH157" s="69">
        <v>0</v>
      </c>
      <c r="AI157" s="69">
        <v>0</v>
      </c>
      <c r="AJ157" s="69">
        <v>0</v>
      </c>
      <c r="AK157" s="69">
        <v>0</v>
      </c>
      <c r="AL157" s="69">
        <v>65</v>
      </c>
      <c r="AM157" s="69">
        <v>28</v>
      </c>
      <c r="AN157" s="69">
        <v>-65</v>
      </c>
      <c r="AO157" s="69">
        <v>0</v>
      </c>
      <c r="AP157" s="69">
        <v>0</v>
      </c>
      <c r="AQ157" s="69">
        <v>5740</v>
      </c>
      <c r="AR157" s="69">
        <v>34</v>
      </c>
      <c r="AS157" s="69">
        <v>4730</v>
      </c>
      <c r="AT157" s="69">
        <v>3193</v>
      </c>
      <c r="AU157" s="69">
        <v>0</v>
      </c>
      <c r="AV157" s="69">
        <v>34</v>
      </c>
      <c r="AW157" s="69">
        <v>0</v>
      </c>
      <c r="AX157" s="69">
        <v>0</v>
      </c>
      <c r="AY157" s="69">
        <v>0</v>
      </c>
      <c r="AZ157" s="69">
        <v>0</v>
      </c>
      <c r="BA157" s="69">
        <v>0</v>
      </c>
      <c r="BB157" s="69">
        <v>0</v>
      </c>
      <c r="BC157" s="69">
        <v>0</v>
      </c>
      <c r="BD157" s="69">
        <v>0</v>
      </c>
      <c r="BE157" s="69">
        <v>49.123076923076923</v>
      </c>
      <c r="BF157" s="69">
        <v>-49.123076923076923</v>
      </c>
      <c r="BG157" s="69">
        <v>0</v>
      </c>
      <c r="BH157" s="69">
        <v>0</v>
      </c>
      <c r="BI157" s="69">
        <v>0</v>
      </c>
      <c r="BJ157" s="69">
        <v>0</v>
      </c>
      <c r="BK157" s="69">
        <v>0</v>
      </c>
      <c r="BL157" s="69">
        <v>93.911764705882348</v>
      </c>
      <c r="BM157" s="69">
        <v>-93.911764705882348</v>
      </c>
      <c r="BN157" s="69">
        <v>0</v>
      </c>
      <c r="BO157" s="69">
        <v>0.67505285412262162</v>
      </c>
      <c r="BP157" s="69">
        <v>-0.67505285412262162</v>
      </c>
      <c r="BQ157" s="69">
        <v>675.05285412262162</v>
      </c>
      <c r="BR157" s="69">
        <v>-675.05285412262162</v>
      </c>
      <c r="BS157" s="69">
        <v>0</v>
      </c>
      <c r="BT157" s="69">
        <v>0</v>
      </c>
      <c r="BU157" s="69">
        <v>93.911764705882348</v>
      </c>
      <c r="BV157" s="69">
        <v>1.1324041811846691E-2</v>
      </c>
    </row>
    <row r="158" spans="1:74">
      <c r="A158" s="113" t="s">
        <v>1060</v>
      </c>
      <c r="B158" s="69" t="s">
        <v>184</v>
      </c>
      <c r="C158" s="69" t="s">
        <v>393</v>
      </c>
      <c r="D158" s="69" t="s">
        <v>395</v>
      </c>
      <c r="E158" s="69" t="s">
        <v>579</v>
      </c>
      <c r="F158" s="69">
        <v>0</v>
      </c>
      <c r="G158" s="69">
        <v>0</v>
      </c>
      <c r="H158" s="69">
        <v>8164</v>
      </c>
      <c r="I158" s="69">
        <v>198</v>
      </c>
      <c r="J158" s="69">
        <v>107</v>
      </c>
      <c r="K158" s="69">
        <v>13966</v>
      </c>
      <c r="L158" s="69">
        <v>11966</v>
      </c>
      <c r="M158" s="69">
        <v>116</v>
      </c>
      <c r="N158" s="69">
        <v>0</v>
      </c>
      <c r="O158" s="69">
        <v>0</v>
      </c>
      <c r="P158" s="69">
        <v>584.55999999999995</v>
      </c>
      <c r="Q158" s="69">
        <v>23.13</v>
      </c>
      <c r="R158" s="114">
        <v>0</v>
      </c>
      <c r="S158" s="69">
        <v>0</v>
      </c>
      <c r="T158" s="69">
        <v>0</v>
      </c>
      <c r="U158" s="69">
        <v>0</v>
      </c>
      <c r="V158" s="69">
        <v>0</v>
      </c>
      <c r="W158" s="69">
        <v>0</v>
      </c>
      <c r="X158" s="69">
        <v>0</v>
      </c>
      <c r="Y158" s="69">
        <v>0</v>
      </c>
      <c r="Z158" s="69">
        <v>0</v>
      </c>
      <c r="AA158" s="69">
        <v>0</v>
      </c>
      <c r="AB158" s="69">
        <v>0</v>
      </c>
      <c r="AC158" s="69">
        <v>0</v>
      </c>
      <c r="AD158" s="69">
        <v>0</v>
      </c>
      <c r="AE158" s="69">
        <v>0</v>
      </c>
      <c r="AF158" s="69">
        <v>153891</v>
      </c>
      <c r="AG158" s="69">
        <v>-153891</v>
      </c>
      <c r="AH158" s="69">
        <v>0</v>
      </c>
      <c r="AI158" s="69">
        <v>0</v>
      </c>
      <c r="AJ158" s="69">
        <v>0</v>
      </c>
      <c r="AK158" s="69">
        <v>0</v>
      </c>
      <c r="AL158" s="69">
        <v>4069</v>
      </c>
      <c r="AM158" s="69">
        <v>2572</v>
      </c>
      <c r="AN158" s="69">
        <v>-4069</v>
      </c>
      <c r="AO158" s="69">
        <v>1</v>
      </c>
      <c r="AP158" s="69">
        <v>-1</v>
      </c>
      <c r="AQ158" s="69">
        <v>236204</v>
      </c>
      <c r="AR158" s="69">
        <v>2697</v>
      </c>
      <c r="AS158" s="69">
        <v>139813</v>
      </c>
      <c r="AT158" s="69">
        <v>11357</v>
      </c>
      <c r="AU158" s="69">
        <v>0</v>
      </c>
      <c r="AV158" s="69">
        <v>150</v>
      </c>
      <c r="AW158" s="69">
        <v>0</v>
      </c>
      <c r="AX158" s="69">
        <v>0</v>
      </c>
      <c r="AY158" s="69">
        <v>0</v>
      </c>
      <c r="AZ158" s="69">
        <v>0</v>
      </c>
      <c r="BA158" s="69">
        <v>0</v>
      </c>
      <c r="BB158" s="69">
        <v>0</v>
      </c>
      <c r="BC158" s="69">
        <v>0</v>
      </c>
      <c r="BD158" s="69">
        <v>0</v>
      </c>
      <c r="BE158" s="69">
        <v>37.820348980093392</v>
      </c>
      <c r="BF158" s="69">
        <v>-37.820348980093392</v>
      </c>
      <c r="BG158" s="69">
        <v>153891</v>
      </c>
      <c r="BH158" s="69">
        <v>0</v>
      </c>
      <c r="BI158" s="69">
        <v>-153891</v>
      </c>
      <c r="BJ158" s="69">
        <v>4.2336285583648036E-6</v>
      </c>
      <c r="BK158" s="69">
        <v>0</v>
      </c>
      <c r="BL158" s="69">
        <v>57.060066740823139</v>
      </c>
      <c r="BM158" s="69">
        <v>-57.060066740823139</v>
      </c>
      <c r="BN158" s="69">
        <v>0</v>
      </c>
      <c r="BO158" s="69">
        <v>1.1006916381166272</v>
      </c>
      <c r="BP158" s="69">
        <v>-1.1006916381166272</v>
      </c>
      <c r="BQ158" s="69">
        <v>1100.6916381166272</v>
      </c>
      <c r="BR158" s="69">
        <v>-1100.6916381166272</v>
      </c>
      <c r="BS158" s="69">
        <v>0</v>
      </c>
      <c r="BT158" s="69">
        <v>0</v>
      </c>
      <c r="BU158" s="69">
        <v>75.713333333333338</v>
      </c>
      <c r="BV158" s="69">
        <v>1.7226634603986386E-2</v>
      </c>
    </row>
    <row r="159" spans="1:74">
      <c r="A159" s="113" t="s">
        <v>1060</v>
      </c>
      <c r="B159" s="69" t="s">
        <v>184</v>
      </c>
      <c r="C159" s="69" t="s">
        <v>393</v>
      </c>
      <c r="D159" s="69" t="s">
        <v>396</v>
      </c>
      <c r="E159" s="69" t="s">
        <v>579</v>
      </c>
      <c r="F159" s="69">
        <v>0</v>
      </c>
      <c r="G159" s="69">
        <v>0</v>
      </c>
      <c r="H159" s="69">
        <v>77</v>
      </c>
      <c r="I159" s="69">
        <v>2</v>
      </c>
      <c r="J159" s="69">
        <v>1</v>
      </c>
      <c r="K159" s="69">
        <v>150</v>
      </c>
      <c r="L159" s="69">
        <v>123</v>
      </c>
      <c r="M159" s="69">
        <v>1</v>
      </c>
      <c r="N159" s="69">
        <v>0</v>
      </c>
      <c r="O159" s="69">
        <v>0</v>
      </c>
      <c r="P159" s="69">
        <v>513.33000000000004</v>
      </c>
      <c r="Q159" s="69">
        <v>9.6300000000000008</v>
      </c>
      <c r="R159" s="114">
        <v>0</v>
      </c>
      <c r="S159" s="69">
        <v>0</v>
      </c>
      <c r="T159" s="69">
        <v>0</v>
      </c>
      <c r="U159" s="69">
        <v>0</v>
      </c>
      <c r="V159" s="69">
        <v>0</v>
      </c>
      <c r="W159" s="69">
        <v>0</v>
      </c>
      <c r="X159" s="69">
        <v>0</v>
      </c>
      <c r="Y159" s="69">
        <v>0</v>
      </c>
      <c r="Z159" s="69">
        <v>0</v>
      </c>
      <c r="AA159" s="69">
        <v>0</v>
      </c>
      <c r="AB159" s="69">
        <v>0</v>
      </c>
      <c r="AC159" s="69">
        <v>0</v>
      </c>
      <c r="AD159" s="69">
        <v>0</v>
      </c>
      <c r="AE159" s="69">
        <v>0</v>
      </c>
      <c r="AF159" s="69">
        <v>410746</v>
      </c>
      <c r="AG159" s="69">
        <v>-410746</v>
      </c>
      <c r="AH159" s="69">
        <v>0</v>
      </c>
      <c r="AI159" s="69">
        <v>0</v>
      </c>
      <c r="AJ159" s="69">
        <v>0</v>
      </c>
      <c r="AK159" s="69">
        <v>0</v>
      </c>
      <c r="AL159" s="69">
        <v>10271</v>
      </c>
      <c r="AM159" s="69">
        <v>6973</v>
      </c>
      <c r="AN159" s="69">
        <v>-10271</v>
      </c>
      <c r="AO159" s="69">
        <v>2</v>
      </c>
      <c r="AP159" s="69">
        <v>-2</v>
      </c>
      <c r="AQ159" s="69">
        <v>627877</v>
      </c>
      <c r="AR159" s="69">
        <v>7233</v>
      </c>
      <c r="AS159" s="69">
        <v>335309</v>
      </c>
      <c r="AT159" s="69">
        <v>11434</v>
      </c>
      <c r="AU159" s="69">
        <v>0</v>
      </c>
      <c r="AV159" s="69">
        <v>151</v>
      </c>
      <c r="AW159" s="69">
        <v>0</v>
      </c>
      <c r="AX159" s="69">
        <v>0</v>
      </c>
      <c r="AY159" s="69">
        <v>0</v>
      </c>
      <c r="AZ159" s="69">
        <v>0</v>
      </c>
      <c r="BA159" s="69">
        <v>0</v>
      </c>
      <c r="BB159" s="69">
        <v>0</v>
      </c>
      <c r="BC159" s="69">
        <v>0</v>
      </c>
      <c r="BD159" s="69">
        <v>0</v>
      </c>
      <c r="BE159" s="69">
        <v>39.990848018693406</v>
      </c>
      <c r="BF159" s="69">
        <v>-39.990848018693406</v>
      </c>
      <c r="BG159" s="69">
        <v>205373</v>
      </c>
      <c r="BH159" s="69">
        <v>0</v>
      </c>
      <c r="BI159" s="69">
        <v>-205373</v>
      </c>
      <c r="BJ159" s="69">
        <v>3.185337255545274E-6</v>
      </c>
      <c r="BK159" s="69">
        <v>0</v>
      </c>
      <c r="BL159" s="69">
        <v>56.787778238628505</v>
      </c>
      <c r="BM159" s="69">
        <v>-56.787778238628505</v>
      </c>
      <c r="BN159" s="69">
        <v>0</v>
      </c>
      <c r="BO159" s="69">
        <v>1.224977558013653</v>
      </c>
      <c r="BP159" s="69">
        <v>-1.224977558013653</v>
      </c>
      <c r="BQ159" s="69">
        <v>1224.9775580136532</v>
      </c>
      <c r="BR159" s="69">
        <v>-1224.9775580136532</v>
      </c>
      <c r="BS159" s="69">
        <v>0</v>
      </c>
      <c r="BT159" s="69">
        <v>0</v>
      </c>
      <c r="BU159" s="69">
        <v>75.721854304635755</v>
      </c>
      <c r="BV159" s="69">
        <v>1.6358299475852756E-2</v>
      </c>
    </row>
    <row r="160" spans="1:74">
      <c r="A160" s="113" t="s">
        <v>1051</v>
      </c>
      <c r="B160" s="69" t="s">
        <v>184</v>
      </c>
      <c r="C160" s="69" t="s">
        <v>393</v>
      </c>
      <c r="D160" s="69" t="s">
        <v>394</v>
      </c>
      <c r="E160" s="69" t="s">
        <v>579</v>
      </c>
      <c r="F160" s="69">
        <v>0</v>
      </c>
      <c r="G160" s="69">
        <v>0</v>
      </c>
      <c r="H160" s="69">
        <v>1906</v>
      </c>
      <c r="I160" s="69">
        <v>37</v>
      </c>
      <c r="J160" s="69">
        <v>21</v>
      </c>
      <c r="K160" s="69">
        <v>4176</v>
      </c>
      <c r="L160" s="69">
        <v>3529</v>
      </c>
      <c r="M160" s="69">
        <v>23</v>
      </c>
      <c r="N160" s="69">
        <v>0</v>
      </c>
      <c r="O160" s="69">
        <v>0</v>
      </c>
      <c r="P160" s="69">
        <v>456.42</v>
      </c>
      <c r="Q160" s="69">
        <v>25.76</v>
      </c>
      <c r="R160" s="114">
        <v>0</v>
      </c>
      <c r="S160" s="69">
        <v>0</v>
      </c>
      <c r="T160" s="69">
        <v>0</v>
      </c>
      <c r="U160" s="69">
        <v>0</v>
      </c>
      <c r="V160" s="69">
        <v>0</v>
      </c>
      <c r="W160" s="69">
        <v>0</v>
      </c>
      <c r="X160" s="69">
        <v>0</v>
      </c>
      <c r="Y160" s="69">
        <v>0</v>
      </c>
      <c r="Z160" s="69">
        <v>0</v>
      </c>
      <c r="AA160" s="69">
        <v>0</v>
      </c>
      <c r="AB160" s="69">
        <v>0</v>
      </c>
      <c r="AC160" s="69">
        <v>0</v>
      </c>
      <c r="AD160" s="69">
        <v>0</v>
      </c>
      <c r="AE160" s="69">
        <v>0</v>
      </c>
      <c r="AF160" s="69">
        <v>772513</v>
      </c>
      <c r="AG160" s="69">
        <v>-772513</v>
      </c>
      <c r="AH160" s="69">
        <v>0</v>
      </c>
      <c r="AI160" s="69">
        <v>0</v>
      </c>
      <c r="AJ160" s="69">
        <v>4</v>
      </c>
      <c r="AK160" s="69">
        <v>-4</v>
      </c>
      <c r="AL160" s="69">
        <v>12324</v>
      </c>
      <c r="AM160" s="69">
        <v>8051</v>
      </c>
      <c r="AN160" s="69">
        <v>-12324</v>
      </c>
      <c r="AO160" s="69">
        <v>3</v>
      </c>
      <c r="AP160" s="69">
        <v>-3</v>
      </c>
      <c r="AQ160" s="69">
        <v>1179203</v>
      </c>
      <c r="AR160" s="69">
        <v>8567</v>
      </c>
      <c r="AS160" s="69">
        <v>844736</v>
      </c>
      <c r="AT160" s="69">
        <v>13340</v>
      </c>
      <c r="AU160" s="69">
        <v>0</v>
      </c>
      <c r="AV160" s="69">
        <v>174</v>
      </c>
      <c r="AW160" s="69">
        <v>0</v>
      </c>
      <c r="AX160" s="69">
        <v>0</v>
      </c>
      <c r="AY160" s="69">
        <v>0</v>
      </c>
      <c r="AZ160" s="69">
        <v>0</v>
      </c>
      <c r="BA160" s="69">
        <v>193128.25</v>
      </c>
      <c r="BB160" s="69">
        <v>0</v>
      </c>
      <c r="BC160" s="69">
        <v>-193128.25</v>
      </c>
      <c r="BD160" s="69">
        <v>0</v>
      </c>
      <c r="BE160" s="69">
        <v>62.683625446283671</v>
      </c>
      <c r="BF160" s="69">
        <v>-62.683625446283671</v>
      </c>
      <c r="BG160" s="69">
        <v>257504.33333333334</v>
      </c>
      <c r="BH160" s="69">
        <v>0</v>
      </c>
      <c r="BI160" s="69">
        <v>-257504.33333333334</v>
      </c>
      <c r="BJ160" s="69">
        <v>2.544091220934818E-6</v>
      </c>
      <c r="BK160" s="69">
        <v>0</v>
      </c>
      <c r="BL160" s="69">
        <v>90.173106104820818</v>
      </c>
      <c r="BM160" s="69">
        <v>-90.173106104820818</v>
      </c>
      <c r="BN160" s="69">
        <v>0</v>
      </c>
      <c r="BO160" s="69">
        <v>0.91450228236987652</v>
      </c>
      <c r="BP160" s="69">
        <v>-0.91450228236987652</v>
      </c>
      <c r="BQ160" s="69">
        <v>914.50228236987653</v>
      </c>
      <c r="BR160" s="69">
        <v>-914.50228236987653</v>
      </c>
      <c r="BS160" s="69">
        <v>0</v>
      </c>
      <c r="BT160" s="69">
        <v>0</v>
      </c>
      <c r="BU160" s="69">
        <v>76.666666666666671</v>
      </c>
      <c r="BV160" s="69">
        <v>1.0451126735600232E-2</v>
      </c>
    </row>
    <row r="161" spans="1:74">
      <c r="A161" s="113" t="s">
        <v>1051</v>
      </c>
      <c r="B161" s="69" t="s">
        <v>184</v>
      </c>
      <c r="C161" s="69" t="s">
        <v>393</v>
      </c>
      <c r="D161" s="69" t="s">
        <v>395</v>
      </c>
      <c r="E161" s="69" t="s">
        <v>579</v>
      </c>
      <c r="F161" s="69">
        <v>0</v>
      </c>
      <c r="G161" s="69">
        <v>0</v>
      </c>
      <c r="H161" s="69">
        <v>3926</v>
      </c>
      <c r="I161" s="69">
        <v>93</v>
      </c>
      <c r="J161" s="69">
        <v>49</v>
      </c>
      <c r="K161" s="69">
        <v>7579</v>
      </c>
      <c r="L161" s="69">
        <v>6503</v>
      </c>
      <c r="M161" s="69">
        <v>53</v>
      </c>
      <c r="N161" s="69">
        <v>0</v>
      </c>
      <c r="O161" s="69">
        <v>0</v>
      </c>
      <c r="P161" s="69">
        <v>518.01</v>
      </c>
      <c r="Q161" s="69">
        <v>24.69</v>
      </c>
      <c r="R161" s="114">
        <v>0</v>
      </c>
      <c r="S161" s="69">
        <v>0</v>
      </c>
      <c r="T161" s="69">
        <v>0</v>
      </c>
      <c r="U161" s="69">
        <v>0</v>
      </c>
      <c r="V161" s="69">
        <v>0</v>
      </c>
      <c r="W161" s="69">
        <v>0</v>
      </c>
      <c r="X161" s="69">
        <v>0</v>
      </c>
      <c r="Y161" s="69">
        <v>0</v>
      </c>
      <c r="Z161" s="69">
        <v>0</v>
      </c>
      <c r="AA161" s="69">
        <v>0</v>
      </c>
      <c r="AB161" s="69">
        <v>0</v>
      </c>
      <c r="AC161" s="69">
        <v>0</v>
      </c>
      <c r="AD161" s="69">
        <v>0</v>
      </c>
      <c r="AE161" s="69">
        <v>0</v>
      </c>
      <c r="AF161" s="69">
        <v>908775</v>
      </c>
      <c r="AG161" s="69">
        <v>-908775</v>
      </c>
      <c r="AH161" s="69">
        <v>0</v>
      </c>
      <c r="AI161" s="69">
        <v>0</v>
      </c>
      <c r="AJ161" s="69">
        <v>4</v>
      </c>
      <c r="AK161" s="69">
        <v>-4</v>
      </c>
      <c r="AL161" s="69">
        <v>15895</v>
      </c>
      <c r="AM161" s="69">
        <v>10353</v>
      </c>
      <c r="AN161" s="69">
        <v>-15895</v>
      </c>
      <c r="AO161" s="69">
        <v>3</v>
      </c>
      <c r="AP161" s="69">
        <v>-3</v>
      </c>
      <c r="AQ161" s="69">
        <v>1383516</v>
      </c>
      <c r="AR161" s="69">
        <v>10955</v>
      </c>
      <c r="AS161" s="69">
        <v>966926</v>
      </c>
      <c r="AT161" s="69">
        <v>17266</v>
      </c>
      <c r="AU161" s="69">
        <v>0</v>
      </c>
      <c r="AV161" s="69">
        <v>227</v>
      </c>
      <c r="AW161" s="69">
        <v>0</v>
      </c>
      <c r="AX161" s="69">
        <v>0</v>
      </c>
      <c r="AY161" s="69">
        <v>0</v>
      </c>
      <c r="AZ161" s="69">
        <v>0</v>
      </c>
      <c r="BA161" s="69">
        <v>227193.75</v>
      </c>
      <c r="BB161" s="69">
        <v>0</v>
      </c>
      <c r="BC161" s="69">
        <v>-227193.75</v>
      </c>
      <c r="BD161" s="69">
        <v>0</v>
      </c>
      <c r="BE161" s="69">
        <v>57.173639509279646</v>
      </c>
      <c r="BF161" s="69">
        <v>-57.173639509279646</v>
      </c>
      <c r="BG161" s="69">
        <v>302925</v>
      </c>
      <c r="BH161" s="69">
        <v>0</v>
      </c>
      <c r="BI161" s="69">
        <v>-302925</v>
      </c>
      <c r="BJ161" s="69">
        <v>2.1683883670300884E-6</v>
      </c>
      <c r="BK161" s="69">
        <v>0</v>
      </c>
      <c r="BL161" s="69">
        <v>82.95527156549521</v>
      </c>
      <c r="BM161" s="69">
        <v>-82.95527156549521</v>
      </c>
      <c r="BN161" s="69">
        <v>0</v>
      </c>
      <c r="BO161" s="69">
        <v>0.93985992723331468</v>
      </c>
      <c r="BP161" s="69">
        <v>-0.93985992723331468</v>
      </c>
      <c r="BQ161" s="69">
        <v>939.85992723331469</v>
      </c>
      <c r="BR161" s="69">
        <v>-939.85992723331469</v>
      </c>
      <c r="BS161" s="69">
        <v>0</v>
      </c>
      <c r="BT161" s="69">
        <v>0</v>
      </c>
      <c r="BU161" s="69">
        <v>76.06167400881057</v>
      </c>
      <c r="BV161" s="69">
        <v>1.1488844364647753E-2</v>
      </c>
    </row>
    <row r="162" spans="1:74">
      <c r="A162" s="113" t="s">
        <v>1051</v>
      </c>
      <c r="B162" s="69" t="s">
        <v>184</v>
      </c>
      <c r="C162" s="69" t="s">
        <v>393</v>
      </c>
      <c r="D162" s="69" t="s">
        <v>396</v>
      </c>
      <c r="E162" s="69" t="s">
        <v>579</v>
      </c>
      <c r="F162" s="69">
        <v>0</v>
      </c>
      <c r="G162" s="69">
        <v>0</v>
      </c>
      <c r="H162" s="69">
        <v>32</v>
      </c>
      <c r="I162" s="69">
        <v>2</v>
      </c>
      <c r="J162" s="69">
        <v>2</v>
      </c>
      <c r="K162" s="69">
        <v>41</v>
      </c>
      <c r="L162" s="69">
        <v>35</v>
      </c>
      <c r="M162" s="69">
        <v>2</v>
      </c>
      <c r="N162" s="69">
        <v>0</v>
      </c>
      <c r="O162" s="69">
        <v>0</v>
      </c>
      <c r="P162" s="69">
        <v>780.49</v>
      </c>
      <c r="Q162" s="69">
        <v>5.33</v>
      </c>
      <c r="R162" s="114">
        <v>0</v>
      </c>
      <c r="S162" s="69">
        <v>0</v>
      </c>
      <c r="T162" s="69">
        <v>0</v>
      </c>
      <c r="U162" s="69">
        <v>0</v>
      </c>
      <c r="V162" s="69">
        <v>0</v>
      </c>
      <c r="W162" s="69">
        <v>0</v>
      </c>
      <c r="X162" s="69">
        <v>0</v>
      </c>
      <c r="Y162" s="69">
        <v>0</v>
      </c>
      <c r="Z162" s="69">
        <v>0</v>
      </c>
      <c r="AA162" s="69">
        <v>0</v>
      </c>
      <c r="AB162" s="69">
        <v>0</v>
      </c>
      <c r="AC162" s="69">
        <v>0</v>
      </c>
      <c r="AD162" s="69">
        <v>0</v>
      </c>
      <c r="AE162" s="69">
        <v>0</v>
      </c>
      <c r="AF162" s="69">
        <v>1138276</v>
      </c>
      <c r="AG162" s="69">
        <v>-1138276</v>
      </c>
      <c r="AH162" s="69">
        <v>0</v>
      </c>
      <c r="AI162" s="69">
        <v>0</v>
      </c>
      <c r="AJ162" s="69">
        <v>4</v>
      </c>
      <c r="AK162" s="69">
        <v>-4</v>
      </c>
      <c r="AL162" s="69">
        <v>21352</v>
      </c>
      <c r="AM162" s="69">
        <v>14147</v>
      </c>
      <c r="AN162" s="69">
        <v>-21352</v>
      </c>
      <c r="AO162" s="69">
        <v>5</v>
      </c>
      <c r="AP162" s="69">
        <v>-5</v>
      </c>
      <c r="AQ162" s="69">
        <v>1722449</v>
      </c>
      <c r="AR162" s="69">
        <v>14864</v>
      </c>
      <c r="AS162" s="69">
        <v>1142178</v>
      </c>
      <c r="AT162" s="69">
        <v>17298</v>
      </c>
      <c r="AU162" s="69">
        <v>0</v>
      </c>
      <c r="AV162" s="69">
        <v>229</v>
      </c>
      <c r="AW162" s="69">
        <v>0</v>
      </c>
      <c r="AX162" s="69">
        <v>0</v>
      </c>
      <c r="AY162" s="69">
        <v>0</v>
      </c>
      <c r="AZ162" s="69">
        <v>0</v>
      </c>
      <c r="BA162" s="69">
        <v>284569</v>
      </c>
      <c r="BB162" s="69">
        <v>0</v>
      </c>
      <c r="BC162" s="69">
        <v>-284569</v>
      </c>
      <c r="BD162" s="69">
        <v>0</v>
      </c>
      <c r="BE162" s="69">
        <v>53.310041213937808</v>
      </c>
      <c r="BF162" s="69">
        <v>-53.310041213937808</v>
      </c>
      <c r="BG162" s="69">
        <v>227655.2</v>
      </c>
      <c r="BH162" s="69">
        <v>0</v>
      </c>
      <c r="BI162" s="69">
        <v>-227655.2</v>
      </c>
      <c r="BJ162" s="69">
        <v>2.9028435675018536E-6</v>
      </c>
      <c r="BK162" s="69">
        <v>0</v>
      </c>
      <c r="BL162" s="69">
        <v>76.579386437029058</v>
      </c>
      <c r="BM162" s="69">
        <v>-76.579386437029058</v>
      </c>
      <c r="BN162" s="69">
        <v>0</v>
      </c>
      <c r="BO162" s="69">
        <v>0.99658371987553607</v>
      </c>
      <c r="BP162" s="69">
        <v>-0.99658371987553607</v>
      </c>
      <c r="BQ162" s="69">
        <v>996.58371987553608</v>
      </c>
      <c r="BR162" s="69">
        <v>-996.58371987553608</v>
      </c>
      <c r="BS162" s="69">
        <v>0</v>
      </c>
      <c r="BT162" s="69">
        <v>0</v>
      </c>
      <c r="BU162" s="69">
        <v>75.537117903930124</v>
      </c>
      <c r="BV162" s="69">
        <v>1.2396303170659916E-2</v>
      </c>
    </row>
    <row r="163" spans="1:74">
      <c r="A163" s="113" t="s">
        <v>1052</v>
      </c>
      <c r="B163" s="69" t="s">
        <v>184</v>
      </c>
      <c r="C163" s="69" t="s">
        <v>393</v>
      </c>
      <c r="D163" s="69" t="s">
        <v>394</v>
      </c>
      <c r="E163" s="69" t="s">
        <v>579</v>
      </c>
      <c r="F163" s="69">
        <v>0</v>
      </c>
      <c r="G163" s="69">
        <v>0</v>
      </c>
      <c r="H163" s="69">
        <v>2413</v>
      </c>
      <c r="I163" s="69">
        <v>42</v>
      </c>
      <c r="J163" s="69">
        <v>27</v>
      </c>
      <c r="K163" s="69">
        <v>3169</v>
      </c>
      <c r="L163" s="69">
        <v>2689</v>
      </c>
      <c r="M163" s="69">
        <v>101</v>
      </c>
      <c r="N163" s="69">
        <v>0</v>
      </c>
      <c r="O163" s="69">
        <v>0</v>
      </c>
      <c r="P163" s="69">
        <v>761.44</v>
      </c>
      <c r="Q163" s="69">
        <v>7.96</v>
      </c>
      <c r="R163" s="114">
        <v>0</v>
      </c>
      <c r="S163" s="69">
        <v>0</v>
      </c>
      <c r="T163" s="69">
        <v>0</v>
      </c>
      <c r="U163" s="69">
        <v>0</v>
      </c>
      <c r="V163" s="69">
        <v>0</v>
      </c>
      <c r="W163" s="69">
        <v>0</v>
      </c>
      <c r="X163" s="69">
        <v>0</v>
      </c>
      <c r="Y163" s="69">
        <v>0</v>
      </c>
      <c r="Z163" s="69">
        <v>0</v>
      </c>
      <c r="AA163" s="69">
        <v>0</v>
      </c>
      <c r="AB163" s="69">
        <v>0</v>
      </c>
      <c r="AC163" s="69">
        <v>0</v>
      </c>
      <c r="AD163" s="69">
        <v>0</v>
      </c>
      <c r="AE163" s="69">
        <v>0</v>
      </c>
      <c r="AF163" s="69">
        <v>1212823</v>
      </c>
      <c r="AG163" s="69">
        <v>-1212823</v>
      </c>
      <c r="AH163" s="69">
        <v>0</v>
      </c>
      <c r="AI163" s="69">
        <v>0</v>
      </c>
      <c r="AJ163" s="69">
        <v>4</v>
      </c>
      <c r="AK163" s="69">
        <v>-4</v>
      </c>
      <c r="AL163" s="69">
        <v>22132</v>
      </c>
      <c r="AM163" s="69">
        <v>14650</v>
      </c>
      <c r="AN163" s="69">
        <v>-22132</v>
      </c>
      <c r="AO163" s="69">
        <v>5</v>
      </c>
      <c r="AP163" s="69">
        <v>-5</v>
      </c>
      <c r="AQ163" s="69">
        <v>1800999</v>
      </c>
      <c r="AR163" s="69">
        <v>15494</v>
      </c>
      <c r="AS163" s="69">
        <v>1199681</v>
      </c>
      <c r="AT163" s="69">
        <v>19711</v>
      </c>
      <c r="AU163" s="69">
        <v>0</v>
      </c>
      <c r="AV163" s="69">
        <v>330</v>
      </c>
      <c r="AW163" s="69">
        <v>0</v>
      </c>
      <c r="AX163" s="69">
        <v>0</v>
      </c>
      <c r="AY163" s="69">
        <v>0</v>
      </c>
      <c r="AZ163" s="69">
        <v>0</v>
      </c>
      <c r="BA163" s="69">
        <v>303205.75</v>
      </c>
      <c r="BB163" s="69">
        <v>0</v>
      </c>
      <c r="BC163" s="69">
        <v>-303205.75</v>
      </c>
      <c r="BD163" s="69">
        <v>0</v>
      </c>
      <c r="BE163" s="69">
        <v>54.799521055485272</v>
      </c>
      <c r="BF163" s="69">
        <v>-54.799521055485272</v>
      </c>
      <c r="BG163" s="69">
        <v>242564.6</v>
      </c>
      <c r="BH163" s="69">
        <v>0</v>
      </c>
      <c r="BI163" s="69">
        <v>-242564.6</v>
      </c>
      <c r="BJ163" s="69">
        <v>2.7762369662615026E-6</v>
      </c>
      <c r="BK163" s="69">
        <v>0</v>
      </c>
      <c r="BL163" s="69">
        <v>78.276945914547568</v>
      </c>
      <c r="BM163" s="69">
        <v>-78.276945914547568</v>
      </c>
      <c r="BN163" s="69">
        <v>0</v>
      </c>
      <c r="BO163" s="69">
        <v>1.0109545787588534</v>
      </c>
      <c r="BP163" s="69">
        <v>-1.0109545787588534</v>
      </c>
      <c r="BQ163" s="69">
        <v>1010.9545787588535</v>
      </c>
      <c r="BR163" s="69">
        <v>-1010.9545787588535</v>
      </c>
      <c r="BS163" s="69">
        <v>0</v>
      </c>
      <c r="BT163" s="69">
        <v>0</v>
      </c>
      <c r="BU163" s="69">
        <v>59.730303030303027</v>
      </c>
      <c r="BV163" s="69">
        <v>1.2288735307459915E-2</v>
      </c>
    </row>
    <row r="164" spans="1:74">
      <c r="A164" s="113" t="s">
        <v>1052</v>
      </c>
      <c r="B164" s="69" t="s">
        <v>184</v>
      </c>
      <c r="C164" s="69" t="s">
        <v>393</v>
      </c>
      <c r="D164" s="69" t="s">
        <v>395</v>
      </c>
      <c r="E164" s="69" t="s">
        <v>579</v>
      </c>
      <c r="F164" s="69">
        <v>0</v>
      </c>
      <c r="G164" s="69">
        <v>0</v>
      </c>
      <c r="H164" s="69">
        <v>3363</v>
      </c>
      <c r="I164" s="69">
        <v>71</v>
      </c>
      <c r="J164" s="69">
        <v>38</v>
      </c>
      <c r="K164" s="69">
        <v>5339</v>
      </c>
      <c r="L164" s="69">
        <v>4689</v>
      </c>
      <c r="M164" s="69">
        <v>139</v>
      </c>
      <c r="N164" s="69">
        <v>0</v>
      </c>
      <c r="O164" s="69">
        <v>0</v>
      </c>
      <c r="P164" s="69">
        <v>629.89</v>
      </c>
      <c r="Q164" s="69">
        <v>7.97</v>
      </c>
      <c r="R164" s="114">
        <v>0</v>
      </c>
      <c r="S164" s="69">
        <v>0</v>
      </c>
      <c r="T164" s="69">
        <v>0</v>
      </c>
      <c r="U164" s="69">
        <v>0</v>
      </c>
      <c r="V164" s="69">
        <v>0</v>
      </c>
      <c r="W164" s="69">
        <v>0</v>
      </c>
      <c r="X164" s="69">
        <v>0</v>
      </c>
      <c r="Y164" s="69">
        <v>0</v>
      </c>
      <c r="Z164" s="69">
        <v>0</v>
      </c>
      <c r="AA164" s="69">
        <v>0</v>
      </c>
      <c r="AB164" s="69">
        <v>0</v>
      </c>
      <c r="AC164" s="69">
        <v>0</v>
      </c>
      <c r="AD164" s="69">
        <v>0</v>
      </c>
      <c r="AE164" s="69">
        <v>0</v>
      </c>
      <c r="AF164" s="69">
        <v>1342804</v>
      </c>
      <c r="AG164" s="69">
        <v>-1342804</v>
      </c>
      <c r="AH164" s="69">
        <v>0</v>
      </c>
      <c r="AI164" s="69">
        <v>0</v>
      </c>
      <c r="AJ164" s="69">
        <v>4</v>
      </c>
      <c r="AK164" s="69">
        <v>-4</v>
      </c>
      <c r="AL164" s="69">
        <v>25190</v>
      </c>
      <c r="AM164" s="69">
        <v>16756</v>
      </c>
      <c r="AN164" s="69">
        <v>-25190</v>
      </c>
      <c r="AO164" s="69">
        <v>6</v>
      </c>
      <c r="AP164" s="69">
        <v>-6</v>
      </c>
      <c r="AQ164" s="69">
        <v>1963203</v>
      </c>
      <c r="AR164" s="69">
        <v>17988</v>
      </c>
      <c r="AS164" s="69">
        <v>1298291</v>
      </c>
      <c r="AT164" s="69">
        <v>23074</v>
      </c>
      <c r="AU164" s="69">
        <v>0</v>
      </c>
      <c r="AV164" s="69">
        <v>469</v>
      </c>
      <c r="AW164" s="69">
        <v>0</v>
      </c>
      <c r="AX164" s="69">
        <v>0</v>
      </c>
      <c r="AY164" s="69">
        <v>0</v>
      </c>
      <c r="AZ164" s="69">
        <v>0</v>
      </c>
      <c r="BA164" s="69">
        <v>335701</v>
      </c>
      <c r="BB164" s="69">
        <v>0</v>
      </c>
      <c r="BC164" s="69">
        <v>-335701</v>
      </c>
      <c r="BD164" s="69">
        <v>0</v>
      </c>
      <c r="BE164" s="69">
        <v>53.307026597856293</v>
      </c>
      <c r="BF164" s="69">
        <v>-53.307026597856293</v>
      </c>
      <c r="BG164" s="69">
        <v>223800.66666666666</v>
      </c>
      <c r="BH164" s="69">
        <v>0</v>
      </c>
      <c r="BI164" s="69">
        <v>-223800.66666666666</v>
      </c>
      <c r="BJ164" s="69">
        <v>3.0562300485482143E-6</v>
      </c>
      <c r="BK164" s="69">
        <v>0</v>
      </c>
      <c r="BL164" s="69">
        <v>74.649988881476546</v>
      </c>
      <c r="BM164" s="69">
        <v>-74.649988881476546</v>
      </c>
      <c r="BN164" s="69">
        <v>0</v>
      </c>
      <c r="BO164" s="69">
        <v>1.0342858419260397</v>
      </c>
      <c r="BP164" s="69">
        <v>-1.0342858419260397</v>
      </c>
      <c r="BQ164" s="69">
        <v>1034.2858419260397</v>
      </c>
      <c r="BR164" s="69">
        <v>-1034.2858419260397</v>
      </c>
      <c r="BS164" s="69">
        <v>0</v>
      </c>
      <c r="BT164" s="69">
        <v>0</v>
      </c>
      <c r="BU164" s="69">
        <v>49.198294243070364</v>
      </c>
      <c r="BV164" s="69">
        <v>1.2831072487154919E-2</v>
      </c>
    </row>
    <row r="165" spans="1:74">
      <c r="A165" s="113" t="s">
        <v>1052</v>
      </c>
      <c r="B165" s="69" t="s">
        <v>184</v>
      </c>
      <c r="C165" s="69" t="s">
        <v>393</v>
      </c>
      <c r="D165" s="69" t="s">
        <v>396</v>
      </c>
      <c r="E165" s="69" t="s">
        <v>579</v>
      </c>
      <c r="F165" s="69">
        <v>0</v>
      </c>
      <c r="G165" s="69">
        <v>0</v>
      </c>
      <c r="H165" s="69">
        <v>160</v>
      </c>
      <c r="I165" s="69">
        <v>3</v>
      </c>
      <c r="J165" s="69">
        <v>2</v>
      </c>
      <c r="K165" s="69">
        <v>152</v>
      </c>
      <c r="L165" s="69">
        <v>130</v>
      </c>
      <c r="M165" s="69">
        <v>9</v>
      </c>
      <c r="N165" s="69">
        <v>0</v>
      </c>
      <c r="O165" s="69">
        <v>0</v>
      </c>
      <c r="P165" s="69">
        <v>1052.6300000000001</v>
      </c>
      <c r="Q165" s="69">
        <v>5.93</v>
      </c>
      <c r="R165" s="114">
        <v>0</v>
      </c>
      <c r="S165" s="69">
        <v>0</v>
      </c>
      <c r="T165" s="69">
        <v>0</v>
      </c>
      <c r="U165" s="69">
        <v>0</v>
      </c>
      <c r="V165" s="69">
        <v>0</v>
      </c>
      <c r="W165" s="69">
        <v>0</v>
      </c>
      <c r="X165" s="69">
        <v>0</v>
      </c>
      <c r="Y165" s="69">
        <v>0</v>
      </c>
      <c r="Z165" s="69">
        <v>0</v>
      </c>
      <c r="AA165" s="69">
        <v>0</v>
      </c>
      <c r="AB165" s="69">
        <v>0</v>
      </c>
      <c r="AC165" s="69">
        <v>0</v>
      </c>
      <c r="AD165" s="69">
        <v>0</v>
      </c>
      <c r="AE165" s="69">
        <v>0</v>
      </c>
      <c r="AF165" s="69">
        <v>1576335</v>
      </c>
      <c r="AG165" s="69">
        <v>-1576335</v>
      </c>
      <c r="AH165" s="69">
        <v>0</v>
      </c>
      <c r="AI165" s="69">
        <v>0</v>
      </c>
      <c r="AJ165" s="69">
        <v>4</v>
      </c>
      <c r="AK165" s="69">
        <v>-4</v>
      </c>
      <c r="AL165" s="69">
        <v>29976</v>
      </c>
      <c r="AM165" s="69">
        <v>20453</v>
      </c>
      <c r="AN165" s="69">
        <v>-29976</v>
      </c>
      <c r="AO165" s="69">
        <v>7</v>
      </c>
      <c r="AP165" s="69">
        <v>-7</v>
      </c>
      <c r="AQ165" s="69">
        <v>2258971</v>
      </c>
      <c r="AR165" s="69">
        <v>22411</v>
      </c>
      <c r="AS165" s="69">
        <v>1444953</v>
      </c>
      <c r="AT165" s="69">
        <v>23234</v>
      </c>
      <c r="AU165" s="69">
        <v>0</v>
      </c>
      <c r="AV165" s="69">
        <v>478</v>
      </c>
      <c r="AW165" s="69">
        <v>0</v>
      </c>
      <c r="AX165" s="69">
        <v>0</v>
      </c>
      <c r="AY165" s="69">
        <v>0</v>
      </c>
      <c r="AZ165" s="69">
        <v>0</v>
      </c>
      <c r="BA165" s="69">
        <v>394083.75</v>
      </c>
      <c r="BB165" s="69">
        <v>0</v>
      </c>
      <c r="BC165" s="69">
        <v>-394083.75</v>
      </c>
      <c r="BD165" s="69">
        <v>0</v>
      </c>
      <c r="BE165" s="69">
        <v>52.586569255404321</v>
      </c>
      <c r="BF165" s="69">
        <v>-52.586569255404321</v>
      </c>
      <c r="BG165" s="69">
        <v>225190.71428571429</v>
      </c>
      <c r="BH165" s="69">
        <v>0</v>
      </c>
      <c r="BI165" s="69">
        <v>-225190.71428571429</v>
      </c>
      <c r="BJ165" s="69">
        <v>3.0987560265271224E-6</v>
      </c>
      <c r="BK165" s="69">
        <v>0</v>
      </c>
      <c r="BL165" s="69">
        <v>70.337557449466786</v>
      </c>
      <c r="BM165" s="69">
        <v>-70.337557449466786</v>
      </c>
      <c r="BN165" s="69">
        <v>0</v>
      </c>
      <c r="BO165" s="69">
        <v>1.0909247567221909</v>
      </c>
      <c r="BP165" s="69">
        <v>-1.0909247567221909</v>
      </c>
      <c r="BQ165" s="69">
        <v>1090.924756722191</v>
      </c>
      <c r="BR165" s="69">
        <v>-1090.924756722191</v>
      </c>
      <c r="BS165" s="69">
        <v>0</v>
      </c>
      <c r="BT165" s="69">
        <v>0</v>
      </c>
      <c r="BU165" s="69">
        <v>48.606694560669453</v>
      </c>
      <c r="BV165" s="69">
        <v>1.326975866445386E-2</v>
      </c>
    </row>
    <row r="166" spans="1:74">
      <c r="A166" s="113" t="s">
        <v>1053</v>
      </c>
      <c r="B166" s="69" t="s">
        <v>184</v>
      </c>
      <c r="C166" s="69" t="s">
        <v>393</v>
      </c>
      <c r="D166" s="69" t="s">
        <v>394</v>
      </c>
      <c r="E166" s="69" t="s">
        <v>579</v>
      </c>
      <c r="F166" s="69">
        <v>0</v>
      </c>
      <c r="G166" s="69">
        <v>0</v>
      </c>
      <c r="H166" s="69">
        <v>2612</v>
      </c>
      <c r="I166" s="69">
        <v>47</v>
      </c>
      <c r="J166" s="69">
        <v>37</v>
      </c>
      <c r="K166" s="69">
        <v>3162</v>
      </c>
      <c r="L166" s="69">
        <v>2803</v>
      </c>
      <c r="M166" s="69">
        <v>267</v>
      </c>
      <c r="N166" s="69">
        <v>0</v>
      </c>
      <c r="O166" s="69">
        <v>0</v>
      </c>
      <c r="P166" s="69">
        <v>826.06</v>
      </c>
      <c r="Q166" s="69">
        <v>3.26</v>
      </c>
      <c r="R166" s="114">
        <v>0</v>
      </c>
      <c r="S166" s="69">
        <v>0</v>
      </c>
      <c r="T166" s="69">
        <v>0</v>
      </c>
      <c r="U166" s="69">
        <v>0</v>
      </c>
      <c r="V166" s="69">
        <v>0</v>
      </c>
      <c r="W166" s="69">
        <v>0</v>
      </c>
      <c r="X166" s="69">
        <v>0</v>
      </c>
      <c r="Y166" s="69">
        <v>0</v>
      </c>
      <c r="Z166" s="69">
        <v>0</v>
      </c>
      <c r="AA166" s="69">
        <v>0</v>
      </c>
      <c r="AB166" s="69">
        <v>0</v>
      </c>
      <c r="AC166" s="69">
        <v>0</v>
      </c>
      <c r="AD166" s="69">
        <v>0</v>
      </c>
      <c r="AE166" s="69">
        <v>0</v>
      </c>
      <c r="AF166" s="69">
        <v>1705172</v>
      </c>
      <c r="AG166" s="69">
        <v>-1705172</v>
      </c>
      <c r="AH166" s="69">
        <v>0</v>
      </c>
      <c r="AI166" s="69">
        <v>0</v>
      </c>
      <c r="AJ166" s="69">
        <v>4</v>
      </c>
      <c r="AK166" s="69">
        <v>-4</v>
      </c>
      <c r="AL166" s="69">
        <v>31067</v>
      </c>
      <c r="AM166" s="69">
        <v>20948</v>
      </c>
      <c r="AN166" s="69">
        <v>-31067</v>
      </c>
      <c r="AO166" s="69">
        <v>7</v>
      </c>
      <c r="AP166" s="69">
        <v>-7</v>
      </c>
      <c r="AQ166" s="69">
        <v>2439963</v>
      </c>
      <c r="AR166" s="69">
        <v>23395</v>
      </c>
      <c r="AS166" s="69">
        <v>1602920</v>
      </c>
      <c r="AT166" s="69">
        <v>25846</v>
      </c>
      <c r="AU166" s="69">
        <v>0</v>
      </c>
      <c r="AV166" s="69">
        <v>745</v>
      </c>
      <c r="AW166" s="69">
        <v>0</v>
      </c>
      <c r="AX166" s="69">
        <v>0</v>
      </c>
      <c r="AY166" s="69">
        <v>0</v>
      </c>
      <c r="AZ166" s="69">
        <v>0</v>
      </c>
      <c r="BA166" s="69">
        <v>426293</v>
      </c>
      <c r="BB166" s="69">
        <v>0</v>
      </c>
      <c r="BC166" s="69">
        <v>-426293</v>
      </c>
      <c r="BD166" s="69">
        <v>0</v>
      </c>
      <c r="BE166" s="69">
        <v>54.886921814143626</v>
      </c>
      <c r="BF166" s="69">
        <v>-54.886921814143626</v>
      </c>
      <c r="BG166" s="69">
        <v>243596</v>
      </c>
      <c r="BH166" s="69">
        <v>0</v>
      </c>
      <c r="BI166" s="69">
        <v>-243596</v>
      </c>
      <c r="BJ166" s="69">
        <v>2.8688959627666484E-6</v>
      </c>
      <c r="BK166" s="69">
        <v>0</v>
      </c>
      <c r="BL166" s="69">
        <v>72.886172259029706</v>
      </c>
      <c r="BM166" s="69">
        <v>-72.886172259029706</v>
      </c>
      <c r="BN166" s="69">
        <v>0</v>
      </c>
      <c r="BO166" s="69">
        <v>1.06379108127667</v>
      </c>
      <c r="BP166" s="69">
        <v>-1.06379108127667</v>
      </c>
      <c r="BQ166" s="69">
        <v>1063.79108127667</v>
      </c>
      <c r="BR166" s="69">
        <v>-1063.79108127667</v>
      </c>
      <c r="BS166" s="69">
        <v>0</v>
      </c>
      <c r="BT166" s="69">
        <v>0</v>
      </c>
      <c r="BU166" s="69">
        <v>34.692617449664432</v>
      </c>
      <c r="BV166" s="69">
        <v>1.2732570125038782E-2</v>
      </c>
    </row>
    <row r="167" spans="1:74">
      <c r="A167" s="113" t="s">
        <v>1053</v>
      </c>
      <c r="B167" s="69" t="s">
        <v>184</v>
      </c>
      <c r="C167" s="69" t="s">
        <v>393</v>
      </c>
      <c r="D167" s="69" t="s">
        <v>395</v>
      </c>
      <c r="E167" s="69" t="s">
        <v>579</v>
      </c>
      <c r="F167" s="69">
        <v>0</v>
      </c>
      <c r="G167" s="69">
        <v>0</v>
      </c>
      <c r="H167" s="69">
        <v>3782</v>
      </c>
      <c r="I167" s="69">
        <v>83</v>
      </c>
      <c r="J167" s="69">
        <v>43</v>
      </c>
      <c r="K167" s="69">
        <v>4828</v>
      </c>
      <c r="L167" s="69">
        <v>4166</v>
      </c>
      <c r="M167" s="69">
        <v>318</v>
      </c>
      <c r="N167" s="69">
        <v>0</v>
      </c>
      <c r="O167" s="69">
        <v>0</v>
      </c>
      <c r="P167" s="69">
        <v>783.35</v>
      </c>
      <c r="Q167" s="69">
        <v>3.96</v>
      </c>
      <c r="R167" s="114">
        <v>0</v>
      </c>
      <c r="S167" s="69">
        <v>0</v>
      </c>
      <c r="T167" s="69">
        <v>0</v>
      </c>
      <c r="U167" s="69">
        <v>0</v>
      </c>
      <c r="V167" s="69">
        <v>0</v>
      </c>
      <c r="W167" s="69">
        <v>0</v>
      </c>
      <c r="X167" s="69">
        <v>0</v>
      </c>
      <c r="Y167" s="69">
        <v>0</v>
      </c>
      <c r="Z167" s="69">
        <v>0</v>
      </c>
      <c r="AA167" s="69">
        <v>0</v>
      </c>
      <c r="AB167" s="69">
        <v>0</v>
      </c>
      <c r="AC167" s="69">
        <v>0</v>
      </c>
      <c r="AD167" s="69">
        <v>0</v>
      </c>
      <c r="AE167" s="69">
        <v>0</v>
      </c>
      <c r="AF167" s="69">
        <v>1831332</v>
      </c>
      <c r="AG167" s="69">
        <v>-1831332</v>
      </c>
      <c r="AH167" s="69">
        <v>0</v>
      </c>
      <c r="AI167" s="69">
        <v>0</v>
      </c>
      <c r="AJ167" s="69">
        <v>4</v>
      </c>
      <c r="AK167" s="69">
        <v>-4</v>
      </c>
      <c r="AL167" s="69">
        <v>33671</v>
      </c>
      <c r="AM167" s="69">
        <v>22866</v>
      </c>
      <c r="AN167" s="69">
        <v>-33671</v>
      </c>
      <c r="AO167" s="69">
        <v>7</v>
      </c>
      <c r="AP167" s="69">
        <v>-7</v>
      </c>
      <c r="AQ167" s="69">
        <v>2577027</v>
      </c>
      <c r="AR167" s="69">
        <v>26137</v>
      </c>
      <c r="AS167" s="69">
        <v>1678701</v>
      </c>
      <c r="AT167" s="69">
        <v>29628</v>
      </c>
      <c r="AU167" s="69">
        <v>0</v>
      </c>
      <c r="AV167" s="69">
        <v>1063</v>
      </c>
      <c r="AW167" s="69">
        <v>0</v>
      </c>
      <c r="AX167" s="69">
        <v>0</v>
      </c>
      <c r="AY167" s="69">
        <v>0</v>
      </c>
      <c r="AZ167" s="69">
        <v>0</v>
      </c>
      <c r="BA167" s="69">
        <v>457833</v>
      </c>
      <c r="BB167" s="69">
        <v>0</v>
      </c>
      <c r="BC167" s="69">
        <v>-457833</v>
      </c>
      <c r="BD167" s="69">
        <v>0</v>
      </c>
      <c r="BE167" s="69">
        <v>54.388999435716194</v>
      </c>
      <c r="BF167" s="69">
        <v>-54.388999435716194</v>
      </c>
      <c r="BG167" s="69">
        <v>261618.85714285713</v>
      </c>
      <c r="BH167" s="69">
        <v>0</v>
      </c>
      <c r="BI167" s="69">
        <v>-261618.85714285713</v>
      </c>
      <c r="BJ167" s="69">
        <v>2.7163083661909634E-6</v>
      </c>
      <c r="BK167" s="69">
        <v>0</v>
      </c>
      <c r="BL167" s="69">
        <v>70.06664881202893</v>
      </c>
      <c r="BM167" s="69">
        <v>-70.06664881202893</v>
      </c>
      <c r="BN167" s="69">
        <v>0</v>
      </c>
      <c r="BO167" s="69">
        <v>1.0909220879715924</v>
      </c>
      <c r="BP167" s="69">
        <v>-1.0909220879715924</v>
      </c>
      <c r="BQ167" s="69">
        <v>1090.9220879715924</v>
      </c>
      <c r="BR167" s="69">
        <v>-1090.9220879715924</v>
      </c>
      <c r="BS167" s="69">
        <v>0</v>
      </c>
      <c r="BT167" s="69">
        <v>0</v>
      </c>
      <c r="BU167" s="69">
        <v>27.872060206961429</v>
      </c>
      <c r="BV167" s="69">
        <v>1.3065831285430847E-2</v>
      </c>
    </row>
    <row r="168" spans="1:74">
      <c r="A168" s="113" t="s">
        <v>1053</v>
      </c>
      <c r="B168" s="69" t="s">
        <v>184</v>
      </c>
      <c r="C168" s="69" t="s">
        <v>393</v>
      </c>
      <c r="D168" s="69" t="s">
        <v>396</v>
      </c>
      <c r="E168" s="69" t="s">
        <v>579</v>
      </c>
      <c r="F168" s="69">
        <v>0</v>
      </c>
      <c r="G168" s="69">
        <v>0</v>
      </c>
      <c r="H168" s="69">
        <v>277</v>
      </c>
      <c r="I168" s="69">
        <v>7</v>
      </c>
      <c r="J168" s="69">
        <v>3</v>
      </c>
      <c r="K168" s="69">
        <v>275</v>
      </c>
      <c r="L168" s="69">
        <v>243</v>
      </c>
      <c r="M168" s="69">
        <v>22</v>
      </c>
      <c r="N168" s="69">
        <v>0</v>
      </c>
      <c r="O168" s="69">
        <v>0</v>
      </c>
      <c r="P168" s="69">
        <v>1007.27</v>
      </c>
      <c r="Q168" s="69">
        <v>4.2</v>
      </c>
      <c r="R168" s="114">
        <v>0</v>
      </c>
      <c r="S168" s="69">
        <v>0</v>
      </c>
      <c r="T168" s="69">
        <v>0</v>
      </c>
      <c r="U168" s="69">
        <v>0</v>
      </c>
      <c r="V168" s="69">
        <v>0</v>
      </c>
      <c r="W168" s="69">
        <v>0</v>
      </c>
      <c r="X168" s="69">
        <v>0</v>
      </c>
      <c r="Y168" s="69">
        <v>0</v>
      </c>
      <c r="Z168" s="69">
        <v>0</v>
      </c>
      <c r="AA168" s="69">
        <v>0</v>
      </c>
      <c r="AB168" s="69">
        <v>0</v>
      </c>
      <c r="AC168" s="69">
        <v>0</v>
      </c>
      <c r="AD168" s="69">
        <v>0</v>
      </c>
      <c r="AE168" s="69">
        <v>0</v>
      </c>
      <c r="AF168" s="69">
        <v>2087139</v>
      </c>
      <c r="AG168" s="69">
        <v>-2087139</v>
      </c>
      <c r="AH168" s="69">
        <v>0</v>
      </c>
      <c r="AI168" s="69">
        <v>0</v>
      </c>
      <c r="AJ168" s="69">
        <v>4</v>
      </c>
      <c r="AK168" s="69">
        <v>-4</v>
      </c>
      <c r="AL168" s="69">
        <v>38729</v>
      </c>
      <c r="AM168" s="69">
        <v>26815</v>
      </c>
      <c r="AN168" s="69">
        <v>-38729</v>
      </c>
      <c r="AO168" s="69">
        <v>11</v>
      </c>
      <c r="AP168" s="69">
        <v>-11</v>
      </c>
      <c r="AQ168" s="69">
        <v>2843293</v>
      </c>
      <c r="AR168" s="69">
        <v>32076</v>
      </c>
      <c r="AS168" s="69">
        <v>1811927</v>
      </c>
      <c r="AT168" s="69">
        <v>29905</v>
      </c>
      <c r="AU168" s="69">
        <v>0</v>
      </c>
      <c r="AV168" s="69">
        <v>1085</v>
      </c>
      <c r="AW168" s="69">
        <v>0</v>
      </c>
      <c r="AX168" s="69">
        <v>0</v>
      </c>
      <c r="AY168" s="69">
        <v>0</v>
      </c>
      <c r="AZ168" s="69">
        <v>0</v>
      </c>
      <c r="BA168" s="69">
        <v>521784.75</v>
      </c>
      <c r="BB168" s="69">
        <v>0</v>
      </c>
      <c r="BC168" s="69">
        <v>-521784.75</v>
      </c>
      <c r="BD168" s="69">
        <v>0</v>
      </c>
      <c r="BE168" s="69">
        <v>53.890856980557203</v>
      </c>
      <c r="BF168" s="69">
        <v>-53.890856980557203</v>
      </c>
      <c r="BG168" s="69">
        <v>189739.90909090909</v>
      </c>
      <c r="BH168" s="69">
        <v>0</v>
      </c>
      <c r="BI168" s="69">
        <v>-189739.90909090909</v>
      </c>
      <c r="BJ168" s="69">
        <v>3.8687535895878479E-6</v>
      </c>
      <c r="BK168" s="69">
        <v>0</v>
      </c>
      <c r="BL168" s="69">
        <v>65.068555929667042</v>
      </c>
      <c r="BM168" s="69">
        <v>-65.068555929667042</v>
      </c>
      <c r="BN168" s="69">
        <v>0</v>
      </c>
      <c r="BO168" s="69">
        <v>1.1518891213608495</v>
      </c>
      <c r="BP168" s="69">
        <v>-1.1518891213608495</v>
      </c>
      <c r="BQ168" s="69">
        <v>1151.8891213608495</v>
      </c>
      <c r="BR168" s="69">
        <v>-1151.8891213608495</v>
      </c>
      <c r="BS168" s="69">
        <v>0</v>
      </c>
      <c r="BT168" s="69">
        <v>0</v>
      </c>
      <c r="BU168" s="69">
        <v>27.562211981566819</v>
      </c>
      <c r="BV168" s="69">
        <v>1.3621177979195251E-2</v>
      </c>
    </row>
    <row r="169" spans="1:74">
      <c r="A169" s="113" t="s">
        <v>1054</v>
      </c>
      <c r="B169" s="69" t="s">
        <v>184</v>
      </c>
      <c r="C169" s="69" t="s">
        <v>393</v>
      </c>
      <c r="D169" s="69" t="s">
        <v>394</v>
      </c>
      <c r="E169" s="69" t="s">
        <v>579</v>
      </c>
      <c r="F169" s="69">
        <v>0</v>
      </c>
      <c r="G169" s="69">
        <v>0</v>
      </c>
      <c r="H169" s="69">
        <v>3824</v>
      </c>
      <c r="I169" s="69">
        <v>68</v>
      </c>
      <c r="J169" s="69">
        <v>49</v>
      </c>
      <c r="K169" s="69">
        <v>5736</v>
      </c>
      <c r="L169" s="69">
        <v>5058</v>
      </c>
      <c r="M169" s="69">
        <v>407</v>
      </c>
      <c r="N169" s="69">
        <v>0</v>
      </c>
      <c r="O169" s="69">
        <v>0</v>
      </c>
      <c r="P169" s="69">
        <v>666.67</v>
      </c>
      <c r="Q169" s="69">
        <v>3.13</v>
      </c>
      <c r="R169" s="114">
        <v>0</v>
      </c>
      <c r="S169" s="69">
        <v>0</v>
      </c>
      <c r="T169" s="69">
        <v>0</v>
      </c>
      <c r="U169" s="69">
        <v>0</v>
      </c>
      <c r="V169" s="69">
        <v>0</v>
      </c>
      <c r="W169" s="69">
        <v>0</v>
      </c>
      <c r="X169" s="69">
        <v>0</v>
      </c>
      <c r="Y169" s="69">
        <v>0</v>
      </c>
      <c r="Z169" s="69">
        <v>0</v>
      </c>
      <c r="AA169" s="69">
        <v>0</v>
      </c>
      <c r="AB169" s="69">
        <v>0</v>
      </c>
      <c r="AC169" s="69">
        <v>0</v>
      </c>
      <c r="AD169" s="69">
        <v>0</v>
      </c>
      <c r="AE169" s="69">
        <v>0</v>
      </c>
      <c r="AF169" s="69">
        <v>2230997</v>
      </c>
      <c r="AG169" s="69">
        <v>-2230997</v>
      </c>
      <c r="AH169" s="69">
        <v>0</v>
      </c>
      <c r="AI169" s="69">
        <v>0</v>
      </c>
      <c r="AJ169" s="69">
        <v>5</v>
      </c>
      <c r="AK169" s="69">
        <v>-5</v>
      </c>
      <c r="AL169" s="69">
        <v>39739</v>
      </c>
      <c r="AM169" s="69">
        <v>27336</v>
      </c>
      <c r="AN169" s="69">
        <v>-39739</v>
      </c>
      <c r="AO169" s="69">
        <v>11</v>
      </c>
      <c r="AP169" s="69">
        <v>-11</v>
      </c>
      <c r="AQ169" s="69">
        <v>3003653</v>
      </c>
      <c r="AR169" s="69">
        <v>33283</v>
      </c>
      <c r="AS169" s="69">
        <v>1951451</v>
      </c>
      <c r="AT169" s="69">
        <v>33729</v>
      </c>
      <c r="AU169" s="69">
        <v>0</v>
      </c>
      <c r="AV169" s="69">
        <v>1492</v>
      </c>
      <c r="AW169" s="69">
        <v>0</v>
      </c>
      <c r="AX169" s="69">
        <v>0</v>
      </c>
      <c r="AY169" s="69">
        <v>0</v>
      </c>
      <c r="AZ169" s="69">
        <v>0</v>
      </c>
      <c r="BA169" s="69">
        <v>446199.4</v>
      </c>
      <c r="BB169" s="69">
        <v>0</v>
      </c>
      <c r="BC169" s="69">
        <v>-446199.4</v>
      </c>
      <c r="BD169" s="69">
        <v>0</v>
      </c>
      <c r="BE169" s="69">
        <v>56.141246634288734</v>
      </c>
      <c r="BF169" s="69">
        <v>-56.141246634288734</v>
      </c>
      <c r="BG169" s="69">
        <v>202817.90909090909</v>
      </c>
      <c r="BH169" s="69">
        <v>0</v>
      </c>
      <c r="BI169" s="69">
        <v>-202817.90909090909</v>
      </c>
      <c r="BJ169" s="69">
        <v>3.6622073188880339E-6</v>
      </c>
      <c r="BK169" s="69">
        <v>0</v>
      </c>
      <c r="BL169" s="69">
        <v>67.031127001772674</v>
      </c>
      <c r="BM169" s="69">
        <v>-67.031127001772674</v>
      </c>
      <c r="BN169" s="69">
        <v>0</v>
      </c>
      <c r="BO169" s="69">
        <v>1.143250330138958</v>
      </c>
      <c r="BP169" s="69">
        <v>-1.143250330138958</v>
      </c>
      <c r="BQ169" s="69">
        <v>1143.2503301389581</v>
      </c>
      <c r="BR169" s="69">
        <v>-1143.2503301389581</v>
      </c>
      <c r="BS169" s="69">
        <v>0</v>
      </c>
      <c r="BT169" s="69">
        <v>0</v>
      </c>
      <c r="BU169" s="69">
        <v>22.60656836461126</v>
      </c>
      <c r="BV169" s="69">
        <v>1.3230223331390144E-2</v>
      </c>
    </row>
    <row r="170" spans="1:74">
      <c r="A170" s="113" t="s">
        <v>1054</v>
      </c>
      <c r="B170" s="69" t="s">
        <v>184</v>
      </c>
      <c r="C170" s="69" t="s">
        <v>393</v>
      </c>
      <c r="D170" s="69" t="s">
        <v>395</v>
      </c>
      <c r="E170" s="69" t="s">
        <v>579</v>
      </c>
      <c r="F170" s="69">
        <v>0</v>
      </c>
      <c r="G170" s="69">
        <v>0</v>
      </c>
      <c r="H170" s="69">
        <v>6708</v>
      </c>
      <c r="I170" s="69">
        <v>145</v>
      </c>
      <c r="J170" s="69">
        <v>85</v>
      </c>
      <c r="K170" s="69">
        <v>9524</v>
      </c>
      <c r="L170" s="69">
        <v>8491</v>
      </c>
      <c r="M170" s="69">
        <v>603</v>
      </c>
      <c r="N170" s="69">
        <v>0</v>
      </c>
      <c r="O170" s="69">
        <v>0</v>
      </c>
      <c r="P170" s="69">
        <v>704.33</v>
      </c>
      <c r="Q170" s="69">
        <v>3.69</v>
      </c>
      <c r="R170" s="114">
        <v>0</v>
      </c>
      <c r="S170" s="69">
        <v>0</v>
      </c>
      <c r="T170" s="69">
        <v>0</v>
      </c>
      <c r="U170" s="69">
        <v>0</v>
      </c>
      <c r="V170" s="69">
        <v>0</v>
      </c>
      <c r="W170" s="69">
        <v>0</v>
      </c>
      <c r="X170" s="69">
        <v>0</v>
      </c>
      <c r="Y170" s="69">
        <v>0</v>
      </c>
      <c r="Z170" s="69">
        <v>0</v>
      </c>
      <c r="AA170" s="69">
        <v>0</v>
      </c>
      <c r="AB170" s="69">
        <v>0</v>
      </c>
      <c r="AC170" s="69">
        <v>0</v>
      </c>
      <c r="AD170" s="69">
        <v>0</v>
      </c>
      <c r="AE170" s="69">
        <v>0</v>
      </c>
      <c r="AF170" s="69">
        <v>2359979</v>
      </c>
      <c r="AG170" s="69">
        <v>-2359979</v>
      </c>
      <c r="AH170" s="69">
        <v>0</v>
      </c>
      <c r="AI170" s="69">
        <v>0</v>
      </c>
      <c r="AJ170" s="69">
        <v>5</v>
      </c>
      <c r="AK170" s="69">
        <v>-5</v>
      </c>
      <c r="AL170" s="69">
        <v>42695</v>
      </c>
      <c r="AM170" s="69">
        <v>29246</v>
      </c>
      <c r="AN170" s="69">
        <v>-42695</v>
      </c>
      <c r="AO170" s="69">
        <v>11</v>
      </c>
      <c r="AP170" s="69">
        <v>-11</v>
      </c>
      <c r="AQ170" s="69">
        <v>3169430</v>
      </c>
      <c r="AR170" s="69">
        <v>36226</v>
      </c>
      <c r="AS170" s="69">
        <v>2058793</v>
      </c>
      <c r="AT170" s="69">
        <v>40437</v>
      </c>
      <c r="AU170" s="69">
        <v>0</v>
      </c>
      <c r="AV170" s="69">
        <v>2095</v>
      </c>
      <c r="AW170" s="69">
        <v>0</v>
      </c>
      <c r="AX170" s="69">
        <v>0</v>
      </c>
      <c r="AY170" s="69">
        <v>0</v>
      </c>
      <c r="AZ170" s="69">
        <v>0</v>
      </c>
      <c r="BA170" s="69">
        <v>471995.8</v>
      </c>
      <c r="BB170" s="69">
        <v>0</v>
      </c>
      <c r="BC170" s="69">
        <v>-471995.8</v>
      </c>
      <c r="BD170" s="69">
        <v>0</v>
      </c>
      <c r="BE170" s="69">
        <v>55.27530155755943</v>
      </c>
      <c r="BF170" s="69">
        <v>-55.27530155755943</v>
      </c>
      <c r="BG170" s="69">
        <v>214543.54545454544</v>
      </c>
      <c r="BH170" s="69">
        <v>0</v>
      </c>
      <c r="BI170" s="69">
        <v>-214543.54545454544</v>
      </c>
      <c r="BJ170" s="69">
        <v>3.4706556068441329E-6</v>
      </c>
      <c r="BK170" s="69">
        <v>0</v>
      </c>
      <c r="BL170" s="69">
        <v>65.14600011041793</v>
      </c>
      <c r="BM170" s="69">
        <v>-65.14600011041793</v>
      </c>
      <c r="BN170" s="69">
        <v>0</v>
      </c>
      <c r="BO170" s="69">
        <v>1.1462925121661089</v>
      </c>
      <c r="BP170" s="69">
        <v>-1.1462925121661089</v>
      </c>
      <c r="BQ170" s="69">
        <v>1146.292512166109</v>
      </c>
      <c r="BR170" s="69">
        <v>-1146.292512166109</v>
      </c>
      <c r="BS170" s="69">
        <v>0</v>
      </c>
      <c r="BT170" s="69">
        <v>0</v>
      </c>
      <c r="BU170" s="69">
        <v>19.301670644391407</v>
      </c>
      <c r="BV170" s="69">
        <v>1.3470876466746386E-2</v>
      </c>
    </row>
    <row r="171" spans="1:74">
      <c r="A171" s="113" t="s">
        <v>1054</v>
      </c>
      <c r="B171" s="69" t="s">
        <v>184</v>
      </c>
      <c r="C171" s="69" t="s">
        <v>393</v>
      </c>
      <c r="D171" s="69" t="s">
        <v>396</v>
      </c>
      <c r="E171" s="69" t="s">
        <v>579</v>
      </c>
      <c r="F171" s="69">
        <v>0</v>
      </c>
      <c r="G171" s="69">
        <v>0</v>
      </c>
      <c r="H171" s="69">
        <v>26</v>
      </c>
      <c r="I171" s="69">
        <v>0</v>
      </c>
      <c r="J171" s="69">
        <v>0</v>
      </c>
      <c r="K171" s="69">
        <v>22</v>
      </c>
      <c r="L171" s="69">
        <v>20</v>
      </c>
      <c r="M171" s="69">
        <v>0</v>
      </c>
      <c r="N171" s="69">
        <v>0</v>
      </c>
      <c r="O171" s="69">
        <v>0</v>
      </c>
      <c r="P171" s="69">
        <v>1181.82</v>
      </c>
      <c r="Q171" s="69">
        <v>0</v>
      </c>
      <c r="R171" s="114">
        <v>0</v>
      </c>
      <c r="S171" s="69">
        <v>0</v>
      </c>
      <c r="T171" s="69">
        <v>0</v>
      </c>
      <c r="U171" s="69">
        <v>0</v>
      </c>
      <c r="V171" s="69">
        <v>0</v>
      </c>
      <c r="W171" s="69">
        <v>0</v>
      </c>
      <c r="X171" s="69">
        <v>0</v>
      </c>
      <c r="Y171" s="69">
        <v>0</v>
      </c>
      <c r="Z171" s="69">
        <v>0</v>
      </c>
      <c r="AA171" s="69">
        <v>0</v>
      </c>
      <c r="AB171" s="69">
        <v>0</v>
      </c>
      <c r="AC171" s="69">
        <v>0</v>
      </c>
      <c r="AD171" s="69">
        <v>0</v>
      </c>
      <c r="AE171" s="69">
        <v>0</v>
      </c>
      <c r="AF171" s="69">
        <v>2613431</v>
      </c>
      <c r="AG171" s="69">
        <v>-2613431</v>
      </c>
      <c r="AH171" s="69">
        <v>0</v>
      </c>
      <c r="AI171" s="69">
        <v>0</v>
      </c>
      <c r="AJ171" s="69">
        <v>5</v>
      </c>
      <c r="AK171" s="69">
        <v>-5</v>
      </c>
      <c r="AL171" s="69">
        <v>48264</v>
      </c>
      <c r="AM171" s="69">
        <v>33156</v>
      </c>
      <c r="AN171" s="69">
        <v>-48264</v>
      </c>
      <c r="AO171" s="69">
        <v>14</v>
      </c>
      <c r="AP171" s="69">
        <v>-14</v>
      </c>
      <c r="AQ171" s="69">
        <v>3474511</v>
      </c>
      <c r="AR171" s="69">
        <v>41878</v>
      </c>
      <c r="AS171" s="69">
        <v>2243519</v>
      </c>
      <c r="AT171" s="69">
        <v>40463</v>
      </c>
      <c r="AU171" s="69">
        <v>0</v>
      </c>
      <c r="AV171" s="69">
        <v>2095</v>
      </c>
      <c r="AW171" s="69">
        <v>0</v>
      </c>
      <c r="AX171" s="69">
        <v>0</v>
      </c>
      <c r="AY171" s="69">
        <v>0</v>
      </c>
      <c r="AZ171" s="69">
        <v>0</v>
      </c>
      <c r="BA171" s="69">
        <v>522686.2</v>
      </c>
      <c r="BB171" s="69">
        <v>0</v>
      </c>
      <c r="BC171" s="69">
        <v>-522686.2</v>
      </c>
      <c r="BD171" s="69">
        <v>0</v>
      </c>
      <c r="BE171" s="69">
        <v>54.148661528261229</v>
      </c>
      <c r="BF171" s="69">
        <v>-54.148661528261229</v>
      </c>
      <c r="BG171" s="69">
        <v>186673.64285714287</v>
      </c>
      <c r="BH171" s="69">
        <v>0</v>
      </c>
      <c r="BI171" s="69">
        <v>-186673.64285714287</v>
      </c>
      <c r="BJ171" s="69">
        <v>4.0293439853838426E-6</v>
      </c>
      <c r="BK171" s="69">
        <v>0</v>
      </c>
      <c r="BL171" s="69">
        <v>62.405821672477195</v>
      </c>
      <c r="BM171" s="69">
        <v>-62.405821672477195</v>
      </c>
      <c r="BN171" s="69">
        <v>0</v>
      </c>
      <c r="BO171" s="69">
        <v>1.1648802617673397</v>
      </c>
      <c r="BP171" s="69">
        <v>-1.1648802617673397</v>
      </c>
      <c r="BQ171" s="69">
        <v>1164.8802617673398</v>
      </c>
      <c r="BR171" s="69">
        <v>-1164.8802617673398</v>
      </c>
      <c r="BS171" s="69">
        <v>0</v>
      </c>
      <c r="BT171" s="69">
        <v>0</v>
      </c>
      <c r="BU171" s="69">
        <v>19.314081145584726</v>
      </c>
      <c r="BV171" s="69">
        <v>1.3890875579326127E-2</v>
      </c>
    </row>
    <row r="172" spans="1:74">
      <c r="A172" s="113" t="s">
        <v>1055</v>
      </c>
      <c r="B172" s="69" t="s">
        <v>184</v>
      </c>
      <c r="C172" s="69" t="s">
        <v>393</v>
      </c>
      <c r="D172" s="69" t="s">
        <v>394</v>
      </c>
      <c r="E172" s="69" t="s">
        <v>579</v>
      </c>
      <c r="F172" s="69">
        <v>0</v>
      </c>
      <c r="G172" s="69">
        <v>0</v>
      </c>
      <c r="H172" s="69">
        <v>2928</v>
      </c>
      <c r="I172" s="69">
        <v>49</v>
      </c>
      <c r="J172" s="69">
        <v>36</v>
      </c>
      <c r="K172" s="69">
        <v>3977</v>
      </c>
      <c r="L172" s="69">
        <v>3419</v>
      </c>
      <c r="M172" s="69">
        <v>342</v>
      </c>
      <c r="N172" s="69">
        <v>0</v>
      </c>
      <c r="O172" s="69">
        <v>0</v>
      </c>
      <c r="P172" s="69">
        <v>736.23</v>
      </c>
      <c r="Q172" s="69">
        <v>2.85</v>
      </c>
      <c r="R172" s="114">
        <v>0</v>
      </c>
      <c r="S172" s="69">
        <v>0</v>
      </c>
      <c r="T172" s="69">
        <v>0</v>
      </c>
      <c r="U172" s="69">
        <v>0</v>
      </c>
      <c r="V172" s="69">
        <v>0</v>
      </c>
      <c r="W172" s="69">
        <v>0</v>
      </c>
      <c r="X172" s="69">
        <v>0</v>
      </c>
      <c r="Y172" s="69">
        <v>0</v>
      </c>
      <c r="Z172" s="69">
        <v>0</v>
      </c>
      <c r="AA172" s="69">
        <v>0</v>
      </c>
      <c r="AB172" s="69">
        <v>0</v>
      </c>
      <c r="AC172" s="69">
        <v>0</v>
      </c>
      <c r="AD172" s="69">
        <v>0</v>
      </c>
      <c r="AE172" s="69">
        <v>0</v>
      </c>
      <c r="AF172" s="69">
        <v>2760631</v>
      </c>
      <c r="AG172" s="69">
        <v>-2760631</v>
      </c>
      <c r="AH172" s="69">
        <v>0</v>
      </c>
      <c r="AI172" s="69">
        <v>0</v>
      </c>
      <c r="AJ172" s="69">
        <v>6</v>
      </c>
      <c r="AK172" s="69">
        <v>-6</v>
      </c>
      <c r="AL172" s="69">
        <v>49284</v>
      </c>
      <c r="AM172" s="69">
        <v>33678</v>
      </c>
      <c r="AN172" s="69">
        <v>-49284</v>
      </c>
      <c r="AO172" s="69">
        <v>15</v>
      </c>
      <c r="AP172" s="69">
        <v>-15</v>
      </c>
      <c r="AQ172" s="69">
        <v>3627953</v>
      </c>
      <c r="AR172" s="69">
        <v>42958</v>
      </c>
      <c r="AS172" s="69">
        <v>2375910</v>
      </c>
      <c r="AT172" s="69">
        <v>43391</v>
      </c>
      <c r="AU172" s="69">
        <v>0</v>
      </c>
      <c r="AV172" s="69">
        <v>2437</v>
      </c>
      <c r="AW172" s="69">
        <v>0</v>
      </c>
      <c r="AX172" s="69">
        <v>0</v>
      </c>
      <c r="AY172" s="69">
        <v>0</v>
      </c>
      <c r="AZ172" s="69">
        <v>0</v>
      </c>
      <c r="BA172" s="69">
        <v>460105.16666666669</v>
      </c>
      <c r="BB172" s="69">
        <v>0</v>
      </c>
      <c r="BC172" s="69">
        <v>-460105.16666666669</v>
      </c>
      <c r="BD172" s="69">
        <v>0</v>
      </c>
      <c r="BE172" s="69">
        <v>56.014751237724212</v>
      </c>
      <c r="BF172" s="69">
        <v>-56.014751237724212</v>
      </c>
      <c r="BG172" s="69">
        <v>184042.06666666668</v>
      </c>
      <c r="BH172" s="69">
        <v>0</v>
      </c>
      <c r="BI172" s="69">
        <v>-184042.06666666668</v>
      </c>
      <c r="BJ172" s="69">
        <v>4.1345629339740619E-6</v>
      </c>
      <c r="BK172" s="69">
        <v>0</v>
      </c>
      <c r="BL172" s="69">
        <v>64.263489920387357</v>
      </c>
      <c r="BM172" s="69">
        <v>-64.263489920387357</v>
      </c>
      <c r="BN172" s="69">
        <v>0</v>
      </c>
      <c r="BO172" s="69">
        <v>1.1619257463456107</v>
      </c>
      <c r="BP172" s="69">
        <v>-1.1619257463456107</v>
      </c>
      <c r="BQ172" s="69">
        <v>1161.9257463456108</v>
      </c>
      <c r="BR172" s="69">
        <v>-1161.9257463456108</v>
      </c>
      <c r="BS172" s="69">
        <v>0</v>
      </c>
      <c r="BT172" s="69">
        <v>0</v>
      </c>
      <c r="BU172" s="69">
        <v>17.805088223225276</v>
      </c>
      <c r="BV172" s="69">
        <v>1.3584519975865178E-2</v>
      </c>
    </row>
    <row r="173" spans="1:74">
      <c r="A173" s="113" t="s">
        <v>1055</v>
      </c>
      <c r="B173" s="69" t="s">
        <v>184</v>
      </c>
      <c r="C173" s="69" t="s">
        <v>393</v>
      </c>
      <c r="D173" s="69" t="s">
        <v>395</v>
      </c>
      <c r="E173" s="69" t="s">
        <v>579</v>
      </c>
      <c r="F173" s="69">
        <v>0</v>
      </c>
      <c r="G173" s="69">
        <v>0</v>
      </c>
      <c r="H173" s="69">
        <v>4469</v>
      </c>
      <c r="I173" s="69">
        <v>92</v>
      </c>
      <c r="J173" s="69">
        <v>62</v>
      </c>
      <c r="K173" s="69">
        <v>5532</v>
      </c>
      <c r="L173" s="69">
        <v>4719</v>
      </c>
      <c r="M173" s="69">
        <v>429</v>
      </c>
      <c r="N173" s="69">
        <v>0</v>
      </c>
      <c r="O173" s="69">
        <v>0</v>
      </c>
      <c r="P173" s="69">
        <v>807.85</v>
      </c>
      <c r="Q173" s="69">
        <v>3.43</v>
      </c>
      <c r="R173" s="69">
        <v>0</v>
      </c>
      <c r="S173" s="69">
        <v>0</v>
      </c>
      <c r="T173" s="69">
        <v>0</v>
      </c>
      <c r="U173" s="69">
        <v>0</v>
      </c>
      <c r="V173" s="69">
        <v>0</v>
      </c>
      <c r="W173" s="69">
        <v>0</v>
      </c>
      <c r="X173" s="69">
        <v>0</v>
      </c>
      <c r="Y173" s="69">
        <v>0</v>
      </c>
      <c r="Z173" s="69">
        <v>0</v>
      </c>
      <c r="AA173" s="69">
        <v>0</v>
      </c>
      <c r="AB173" s="69">
        <v>0</v>
      </c>
      <c r="AC173" s="69">
        <v>0</v>
      </c>
      <c r="AD173" s="69">
        <v>0</v>
      </c>
      <c r="AE173" s="69">
        <v>0</v>
      </c>
      <c r="AF173" s="69">
        <v>2879169</v>
      </c>
      <c r="AG173" s="69">
        <v>-2879169</v>
      </c>
      <c r="AH173" s="69">
        <v>0</v>
      </c>
      <c r="AI173" s="69">
        <v>0</v>
      </c>
      <c r="AJ173" s="69">
        <v>6</v>
      </c>
      <c r="AK173" s="69">
        <v>-6</v>
      </c>
      <c r="AL173" s="69">
        <v>51702</v>
      </c>
      <c r="AM173" s="69">
        <v>35414</v>
      </c>
      <c r="AN173" s="69">
        <v>-51702</v>
      </c>
      <c r="AO173" s="69">
        <v>15</v>
      </c>
      <c r="AP173" s="69">
        <v>-15</v>
      </c>
      <c r="AQ173" s="69">
        <v>3771985</v>
      </c>
      <c r="AR173" s="69">
        <v>45518</v>
      </c>
      <c r="AS173" s="69">
        <v>2457855</v>
      </c>
      <c r="AT173" s="69">
        <v>47860</v>
      </c>
      <c r="AU173" s="69">
        <v>0</v>
      </c>
      <c r="AV173" s="69">
        <v>2866</v>
      </c>
      <c r="AW173" s="69">
        <v>0</v>
      </c>
      <c r="AX173" s="69">
        <v>0</v>
      </c>
      <c r="AY173" s="69">
        <v>0</v>
      </c>
      <c r="AZ173" s="69">
        <v>0</v>
      </c>
      <c r="BA173" s="69">
        <v>479861.5</v>
      </c>
      <c r="BB173" s="69">
        <v>0</v>
      </c>
      <c r="BC173" s="69">
        <v>-479861.5</v>
      </c>
      <c r="BD173" s="69">
        <v>0</v>
      </c>
      <c r="BE173" s="69">
        <v>55.687768364860162</v>
      </c>
      <c r="BF173" s="69">
        <v>-55.687768364860162</v>
      </c>
      <c r="BG173" s="69">
        <v>191944.6</v>
      </c>
      <c r="BH173" s="69">
        <v>0</v>
      </c>
      <c r="BI173" s="69">
        <v>-191944.6</v>
      </c>
      <c r="BJ173" s="69">
        <v>3.9766860154534017E-6</v>
      </c>
      <c r="BK173" s="69">
        <v>0</v>
      </c>
      <c r="BL173" s="69">
        <v>63.253416230941603</v>
      </c>
      <c r="BM173" s="69">
        <v>-63.253416230941603</v>
      </c>
      <c r="BN173" s="69">
        <v>0</v>
      </c>
      <c r="BO173" s="69">
        <v>1.1714153194553787</v>
      </c>
      <c r="BP173" s="69">
        <v>-1.1714153194553787</v>
      </c>
      <c r="BQ173" s="69">
        <v>1171.4153194553787</v>
      </c>
      <c r="BR173" s="69">
        <v>-1171.4153194553787</v>
      </c>
      <c r="BS173" s="69">
        <v>0</v>
      </c>
      <c r="BT173" s="69">
        <v>0</v>
      </c>
      <c r="BU173" s="69">
        <v>16.699232379623169</v>
      </c>
      <c r="BV173" s="69">
        <v>1.3706841358064785E-2</v>
      </c>
    </row>
    <row r="174" spans="1:74">
      <c r="A174" s="113" t="s">
        <v>1055</v>
      </c>
      <c r="B174" s="69" t="s">
        <v>184</v>
      </c>
      <c r="C174" s="69" t="s">
        <v>393</v>
      </c>
      <c r="D174" s="69" t="s">
        <v>396</v>
      </c>
      <c r="E174" s="69" t="s">
        <v>579</v>
      </c>
      <c r="F174" s="69">
        <v>0</v>
      </c>
      <c r="G174" s="69">
        <v>0</v>
      </c>
      <c r="H174" s="69">
        <v>199</v>
      </c>
      <c r="I174" s="69">
        <v>3</v>
      </c>
      <c r="J174" s="69">
        <v>1</v>
      </c>
      <c r="K174" s="69">
        <v>241</v>
      </c>
      <c r="L174" s="69">
        <v>211</v>
      </c>
      <c r="M174" s="69">
        <v>17</v>
      </c>
      <c r="N174" s="69">
        <v>0</v>
      </c>
      <c r="O174" s="69">
        <v>0</v>
      </c>
      <c r="P174" s="69">
        <v>825.73</v>
      </c>
      <c r="Q174" s="69">
        <v>3.9</v>
      </c>
      <c r="R174" s="69">
        <v>0</v>
      </c>
      <c r="S174" s="69">
        <v>0</v>
      </c>
      <c r="T174" s="69">
        <v>0</v>
      </c>
      <c r="U174" s="69">
        <v>0</v>
      </c>
      <c r="V174" s="69">
        <v>0</v>
      </c>
      <c r="W174" s="69">
        <v>0</v>
      </c>
      <c r="X174" s="69">
        <v>0</v>
      </c>
      <c r="Y174" s="69">
        <v>0</v>
      </c>
      <c r="Z174" s="69">
        <v>0</v>
      </c>
      <c r="AA174" s="69">
        <v>0</v>
      </c>
      <c r="AB174" s="69">
        <v>0</v>
      </c>
      <c r="AC174" s="69">
        <v>0</v>
      </c>
      <c r="AD174" s="69">
        <v>0</v>
      </c>
      <c r="AE174" s="69">
        <v>0</v>
      </c>
      <c r="AF174" s="69">
        <v>3108525</v>
      </c>
      <c r="AG174" s="69">
        <v>-3108525</v>
      </c>
      <c r="AH174" s="69">
        <v>0</v>
      </c>
      <c r="AI174" s="69">
        <v>0</v>
      </c>
      <c r="AJ174" s="69">
        <v>6</v>
      </c>
      <c r="AK174" s="69">
        <v>-6</v>
      </c>
      <c r="AL174" s="69">
        <v>56242</v>
      </c>
      <c r="AM174" s="69">
        <v>38877</v>
      </c>
      <c r="AN174" s="69">
        <v>-56242</v>
      </c>
      <c r="AO174" s="69">
        <v>15</v>
      </c>
      <c r="AP174" s="69">
        <v>-15</v>
      </c>
      <c r="AQ174" s="69">
        <v>4056784</v>
      </c>
      <c r="AR174" s="69">
        <v>50772</v>
      </c>
      <c r="AS174" s="69">
        <v>2604238</v>
      </c>
      <c r="AT174" s="69">
        <v>48059</v>
      </c>
      <c r="AU174" s="69">
        <v>0</v>
      </c>
      <c r="AV174" s="69">
        <v>2883</v>
      </c>
      <c r="AW174" s="69">
        <v>0</v>
      </c>
      <c r="AX174" s="69">
        <v>0</v>
      </c>
      <c r="AY174" s="69">
        <v>0</v>
      </c>
      <c r="AZ174" s="69">
        <v>0</v>
      </c>
      <c r="BA174" s="69">
        <v>518087.5</v>
      </c>
      <c r="BB174" s="69">
        <v>0</v>
      </c>
      <c r="BC174" s="69">
        <v>-518087.5</v>
      </c>
      <c r="BD174" s="69">
        <v>0</v>
      </c>
      <c r="BE174" s="69">
        <v>55.270527363891752</v>
      </c>
      <c r="BF174" s="69">
        <v>-55.270527363891752</v>
      </c>
      <c r="BG174" s="69">
        <v>207235</v>
      </c>
      <c r="BH174" s="69">
        <v>0</v>
      </c>
      <c r="BI174" s="69">
        <v>-207235</v>
      </c>
      <c r="BJ174" s="69">
        <v>3.6975101459678406E-6</v>
      </c>
      <c r="BK174" s="69">
        <v>0</v>
      </c>
      <c r="BL174" s="69">
        <v>61.225183171826991</v>
      </c>
      <c r="BM174" s="69">
        <v>-61.225183171826991</v>
      </c>
      <c r="BN174" s="69">
        <v>0</v>
      </c>
      <c r="BO174" s="69">
        <v>1.1936409037883635</v>
      </c>
      <c r="BP174" s="69">
        <v>-1.1936409037883635</v>
      </c>
      <c r="BQ174" s="69">
        <v>1193.6409037883636</v>
      </c>
      <c r="BR174" s="69">
        <v>-1193.6409037883636</v>
      </c>
      <c r="BS174" s="69">
        <v>0</v>
      </c>
      <c r="BT174" s="69">
        <v>0</v>
      </c>
      <c r="BU174" s="69">
        <v>16.669788414845648</v>
      </c>
      <c r="BV174" s="69">
        <v>1.386369104196822E-2</v>
      </c>
    </row>
    <row r="175" spans="1:74">
      <c r="A175" s="113" t="s">
        <v>1056</v>
      </c>
      <c r="B175" s="69" t="s">
        <v>184</v>
      </c>
      <c r="C175" s="69" t="s">
        <v>393</v>
      </c>
      <c r="D175" s="69" t="s">
        <v>394</v>
      </c>
      <c r="E175" s="69" t="s">
        <v>579</v>
      </c>
      <c r="F175" s="69">
        <v>0</v>
      </c>
      <c r="G175" s="69">
        <v>0</v>
      </c>
      <c r="H175" s="69">
        <v>4160</v>
      </c>
      <c r="I175" s="69">
        <v>79</v>
      </c>
      <c r="J175" s="69">
        <v>63</v>
      </c>
      <c r="K175" s="69">
        <v>5579</v>
      </c>
      <c r="L175" s="69">
        <v>4799</v>
      </c>
      <c r="M175" s="69">
        <v>431</v>
      </c>
      <c r="N175" s="69">
        <v>0</v>
      </c>
      <c r="O175" s="69">
        <v>0</v>
      </c>
      <c r="P175" s="69">
        <v>745.65</v>
      </c>
      <c r="Q175" s="69">
        <v>3.2</v>
      </c>
      <c r="R175" s="69">
        <v>0</v>
      </c>
      <c r="S175" s="69">
        <v>0</v>
      </c>
      <c r="T175" s="69">
        <v>0</v>
      </c>
      <c r="U175" s="69">
        <v>0</v>
      </c>
      <c r="V175" s="69">
        <v>0</v>
      </c>
      <c r="W175" s="69">
        <v>0</v>
      </c>
      <c r="X175" s="69">
        <v>0</v>
      </c>
      <c r="Y175" s="69">
        <v>0</v>
      </c>
      <c r="Z175" s="69">
        <v>0</v>
      </c>
      <c r="AA175" s="69">
        <v>0</v>
      </c>
      <c r="AB175" s="69">
        <v>0</v>
      </c>
      <c r="AC175" s="69">
        <v>0</v>
      </c>
      <c r="AD175" s="69">
        <v>0</v>
      </c>
      <c r="AE175" s="69">
        <v>0</v>
      </c>
      <c r="AF175" s="69">
        <v>3255110</v>
      </c>
      <c r="AG175" s="69">
        <v>-3255110</v>
      </c>
      <c r="AH175" s="69">
        <v>0</v>
      </c>
      <c r="AI175" s="69">
        <v>0</v>
      </c>
      <c r="AJ175" s="69">
        <v>6</v>
      </c>
      <c r="AK175" s="69">
        <v>-6</v>
      </c>
      <c r="AL175" s="69">
        <v>57181</v>
      </c>
      <c r="AM175" s="69">
        <v>39366</v>
      </c>
      <c r="AN175" s="69">
        <v>-57181</v>
      </c>
      <c r="AO175" s="69">
        <v>16</v>
      </c>
      <c r="AP175" s="69">
        <v>-16</v>
      </c>
      <c r="AQ175" s="69">
        <v>4208999</v>
      </c>
      <c r="AR175" s="69">
        <v>51769</v>
      </c>
      <c r="AS175" s="69">
        <v>2738069</v>
      </c>
      <c r="AT175" s="69">
        <v>52219</v>
      </c>
      <c r="AU175" s="69">
        <v>0</v>
      </c>
      <c r="AV175" s="69">
        <v>3314</v>
      </c>
      <c r="AW175" s="69">
        <v>0</v>
      </c>
      <c r="AX175" s="69">
        <v>0</v>
      </c>
      <c r="AY175" s="69">
        <v>0</v>
      </c>
      <c r="AZ175" s="69">
        <v>0</v>
      </c>
      <c r="BA175" s="69">
        <v>542518.33333333337</v>
      </c>
      <c r="BB175" s="69">
        <v>0</v>
      </c>
      <c r="BC175" s="69">
        <v>-542518.33333333337</v>
      </c>
      <c r="BD175" s="69">
        <v>0</v>
      </c>
      <c r="BE175" s="69">
        <v>56.926426610237669</v>
      </c>
      <c r="BF175" s="69">
        <v>-56.926426610237669</v>
      </c>
      <c r="BG175" s="69">
        <v>203444.375</v>
      </c>
      <c r="BH175" s="69">
        <v>0</v>
      </c>
      <c r="BI175" s="69">
        <v>-203444.375</v>
      </c>
      <c r="BJ175" s="69">
        <v>3.801378902679711E-6</v>
      </c>
      <c r="BK175" s="69">
        <v>0</v>
      </c>
      <c r="BL175" s="69">
        <v>62.877590836214722</v>
      </c>
      <c r="BM175" s="69">
        <v>-62.877590836214722</v>
      </c>
      <c r="BN175" s="69">
        <v>0</v>
      </c>
      <c r="BO175" s="69">
        <v>1.1888341747413962</v>
      </c>
      <c r="BP175" s="69">
        <v>-1.1888341747413962</v>
      </c>
      <c r="BQ175" s="69">
        <v>1188.8341747413963</v>
      </c>
      <c r="BR175" s="69">
        <v>-1188.8341747413963</v>
      </c>
      <c r="BS175" s="69">
        <v>0</v>
      </c>
      <c r="BT175" s="69">
        <v>0</v>
      </c>
      <c r="BU175" s="69">
        <v>15.757091128545564</v>
      </c>
      <c r="BV175" s="69">
        <v>1.3585415439633033E-2</v>
      </c>
    </row>
    <row r="176" spans="1:74">
      <c r="A176" s="113" t="s">
        <v>1056</v>
      </c>
      <c r="B176" s="69" t="s">
        <v>184</v>
      </c>
      <c r="C176" s="69" t="s">
        <v>393</v>
      </c>
      <c r="D176" s="69" t="s">
        <v>395</v>
      </c>
      <c r="E176" s="69" t="s">
        <v>579</v>
      </c>
      <c r="F176" s="69">
        <v>0</v>
      </c>
      <c r="G176" s="69">
        <v>0</v>
      </c>
      <c r="H176" s="69">
        <v>6659</v>
      </c>
      <c r="I176" s="69">
        <v>132</v>
      </c>
      <c r="J176" s="69">
        <v>96</v>
      </c>
      <c r="K176" s="69">
        <v>8231</v>
      </c>
      <c r="L176" s="69">
        <v>7058</v>
      </c>
      <c r="M176" s="69">
        <v>725</v>
      </c>
      <c r="N176" s="69">
        <v>1</v>
      </c>
      <c r="O176" s="69">
        <v>0</v>
      </c>
      <c r="P176" s="69">
        <v>809.01</v>
      </c>
      <c r="Q176" s="69">
        <v>3.06</v>
      </c>
      <c r="R176" s="69">
        <v>0</v>
      </c>
      <c r="S176" s="69">
        <v>0</v>
      </c>
      <c r="T176" s="69">
        <v>0</v>
      </c>
      <c r="U176" s="69">
        <v>0</v>
      </c>
      <c r="V176" s="69">
        <v>0</v>
      </c>
      <c r="W176" s="69">
        <v>0</v>
      </c>
      <c r="X176" s="69">
        <v>0</v>
      </c>
      <c r="Y176" s="69">
        <v>0</v>
      </c>
      <c r="Z176" s="69">
        <v>0</v>
      </c>
      <c r="AA176" s="69">
        <v>0</v>
      </c>
      <c r="AB176" s="69">
        <v>0</v>
      </c>
      <c r="AC176" s="69">
        <v>0</v>
      </c>
      <c r="AD176" s="69">
        <v>0</v>
      </c>
      <c r="AE176" s="69">
        <v>0</v>
      </c>
      <c r="AF176" s="69">
        <v>3402031</v>
      </c>
      <c r="AG176" s="69">
        <v>-3402031</v>
      </c>
      <c r="AH176" s="69">
        <v>0</v>
      </c>
      <c r="AI176" s="69">
        <v>0</v>
      </c>
      <c r="AJ176" s="69">
        <v>7</v>
      </c>
      <c r="AK176" s="69">
        <v>-7</v>
      </c>
      <c r="AL176" s="69">
        <v>60092</v>
      </c>
      <c r="AM176" s="69">
        <v>41336</v>
      </c>
      <c r="AN176" s="69">
        <v>-60092</v>
      </c>
      <c r="AO176" s="69">
        <v>19</v>
      </c>
      <c r="AP176" s="69">
        <v>-19</v>
      </c>
      <c r="AQ176" s="69">
        <v>4372230</v>
      </c>
      <c r="AR176" s="69">
        <v>54919</v>
      </c>
      <c r="AS176" s="69">
        <v>2841273</v>
      </c>
      <c r="AT176" s="69">
        <v>58878</v>
      </c>
      <c r="AU176" s="69">
        <v>0</v>
      </c>
      <c r="AV176" s="69">
        <v>4039</v>
      </c>
      <c r="AW176" s="69">
        <v>0</v>
      </c>
      <c r="AX176" s="69">
        <v>0</v>
      </c>
      <c r="AY176" s="69">
        <v>0</v>
      </c>
      <c r="AZ176" s="69">
        <v>0</v>
      </c>
      <c r="BA176" s="69">
        <v>486004.42857142858</v>
      </c>
      <c r="BB176" s="69">
        <v>0</v>
      </c>
      <c r="BC176" s="69">
        <v>-486004.42857142858</v>
      </c>
      <c r="BD176" s="69">
        <v>0</v>
      </c>
      <c r="BE176" s="69">
        <v>56.61370897956467</v>
      </c>
      <c r="BF176" s="69">
        <v>-56.61370897956467</v>
      </c>
      <c r="BG176" s="69">
        <v>179054.26315789475</v>
      </c>
      <c r="BH176" s="69">
        <v>0</v>
      </c>
      <c r="BI176" s="69">
        <v>-179054.26315789475</v>
      </c>
      <c r="BJ176" s="69">
        <v>4.3456085338602957E-6</v>
      </c>
      <c r="BK176" s="69">
        <v>0</v>
      </c>
      <c r="BL176" s="69">
        <v>61.946339154026838</v>
      </c>
      <c r="BM176" s="69">
        <v>-61.946339154026838</v>
      </c>
      <c r="BN176" s="69">
        <v>0</v>
      </c>
      <c r="BO176" s="69">
        <v>1.1973615347768412</v>
      </c>
      <c r="BP176" s="69">
        <v>-1.1973615347768412</v>
      </c>
      <c r="BQ176" s="69">
        <v>1197.3615347768412</v>
      </c>
      <c r="BR176" s="69">
        <v>-1197.3615347768412</v>
      </c>
      <c r="BS176" s="69">
        <v>0</v>
      </c>
      <c r="BT176" s="69">
        <v>0</v>
      </c>
      <c r="BU176" s="69">
        <v>14.577370636296113</v>
      </c>
      <c r="BV176" s="69">
        <v>1.3744016211406994E-2</v>
      </c>
    </row>
    <row r="177" spans="1:74">
      <c r="A177" s="113" t="s">
        <v>1056</v>
      </c>
      <c r="B177" s="69" t="s">
        <v>184</v>
      </c>
      <c r="C177" s="69" t="s">
        <v>393</v>
      </c>
      <c r="D177" s="69" t="s">
        <v>396</v>
      </c>
      <c r="E177" s="69" t="s">
        <v>579</v>
      </c>
      <c r="F177" s="69">
        <v>0</v>
      </c>
      <c r="G177" s="69">
        <v>0</v>
      </c>
      <c r="H177" s="69">
        <v>609</v>
      </c>
      <c r="I177" s="69">
        <v>9</v>
      </c>
      <c r="J177" s="69">
        <v>5</v>
      </c>
      <c r="K177" s="69">
        <v>742</v>
      </c>
      <c r="L177" s="69">
        <v>636</v>
      </c>
      <c r="M177" s="69">
        <v>45</v>
      </c>
      <c r="N177" s="69">
        <v>0</v>
      </c>
      <c r="O177" s="69">
        <v>0</v>
      </c>
      <c r="P177" s="69">
        <v>820.75</v>
      </c>
      <c r="Q177" s="69">
        <v>4.51</v>
      </c>
      <c r="R177" s="69">
        <v>0</v>
      </c>
      <c r="S177" s="69">
        <v>0</v>
      </c>
      <c r="T177" s="69">
        <v>0</v>
      </c>
      <c r="U177" s="69">
        <v>0</v>
      </c>
      <c r="V177" s="69">
        <v>0</v>
      </c>
      <c r="W177" s="69">
        <v>0</v>
      </c>
      <c r="X177" s="69">
        <v>0</v>
      </c>
      <c r="Y177" s="69">
        <v>0</v>
      </c>
      <c r="Z177" s="69">
        <v>0</v>
      </c>
      <c r="AA177" s="69">
        <v>0</v>
      </c>
      <c r="AB177" s="69">
        <v>0</v>
      </c>
      <c r="AC177" s="69">
        <v>0</v>
      </c>
      <c r="AD177" s="69">
        <v>0</v>
      </c>
      <c r="AE177" s="69">
        <v>0</v>
      </c>
      <c r="AF177" s="69">
        <v>3640487</v>
      </c>
      <c r="AG177" s="69">
        <v>-3640487</v>
      </c>
      <c r="AH177" s="69">
        <v>0</v>
      </c>
      <c r="AI177" s="69">
        <v>0</v>
      </c>
      <c r="AJ177" s="69">
        <v>7</v>
      </c>
      <c r="AK177" s="69">
        <v>-7</v>
      </c>
      <c r="AL177" s="69">
        <v>64946</v>
      </c>
      <c r="AM177" s="69">
        <v>44836</v>
      </c>
      <c r="AN177" s="69">
        <v>-64946</v>
      </c>
      <c r="AO177" s="69">
        <v>21</v>
      </c>
      <c r="AP177" s="69">
        <v>-21</v>
      </c>
      <c r="AQ177" s="69">
        <v>4652575</v>
      </c>
      <c r="AR177" s="69">
        <v>60493</v>
      </c>
      <c r="AS177" s="69">
        <v>2997598</v>
      </c>
      <c r="AT177" s="69">
        <v>59487</v>
      </c>
      <c r="AU177" s="69">
        <v>0</v>
      </c>
      <c r="AV177" s="69">
        <v>4084</v>
      </c>
      <c r="AW177" s="69">
        <v>0</v>
      </c>
      <c r="AX177" s="69">
        <v>0</v>
      </c>
      <c r="AY177" s="69">
        <v>0</v>
      </c>
      <c r="AZ177" s="69">
        <v>0</v>
      </c>
      <c r="BA177" s="69">
        <v>520069.57142857142</v>
      </c>
      <c r="BB177" s="69">
        <v>0</v>
      </c>
      <c r="BC177" s="69">
        <v>-520069.57142857142</v>
      </c>
      <c r="BD177" s="69">
        <v>0</v>
      </c>
      <c r="BE177" s="69">
        <v>56.054060296246114</v>
      </c>
      <c r="BF177" s="69">
        <v>-56.054060296246114</v>
      </c>
      <c r="BG177" s="69">
        <v>173356.52380952382</v>
      </c>
      <c r="BH177" s="69">
        <v>0</v>
      </c>
      <c r="BI177" s="69">
        <v>-173356.52380952382</v>
      </c>
      <c r="BJ177" s="69">
        <v>4.5136295492281159E-6</v>
      </c>
      <c r="BK177" s="69">
        <v>0</v>
      </c>
      <c r="BL177" s="69">
        <v>60.180301853106968</v>
      </c>
      <c r="BM177" s="69">
        <v>-60.180301853106968</v>
      </c>
      <c r="BN177" s="69">
        <v>0</v>
      </c>
      <c r="BO177" s="69">
        <v>1.214468050752636</v>
      </c>
      <c r="BP177" s="69">
        <v>-1.214468050752636</v>
      </c>
      <c r="BQ177" s="69">
        <v>1214.4680507526359</v>
      </c>
      <c r="BR177" s="69">
        <v>-1214.4680507526359</v>
      </c>
      <c r="BS177" s="69">
        <v>0</v>
      </c>
      <c r="BT177" s="69">
        <v>0</v>
      </c>
      <c r="BU177" s="69">
        <v>14.565866797257591</v>
      </c>
      <c r="BV177" s="69">
        <v>1.3959151652579485E-2</v>
      </c>
    </row>
    <row r="178" spans="1:74">
      <c r="A178" s="113" t="s">
        <v>1057</v>
      </c>
      <c r="B178" s="69" t="s">
        <v>184</v>
      </c>
      <c r="C178" s="69" t="s">
        <v>393</v>
      </c>
      <c r="D178" s="69" t="s">
        <v>394</v>
      </c>
      <c r="E178" s="69" t="s">
        <v>579</v>
      </c>
      <c r="F178" s="69">
        <v>0</v>
      </c>
      <c r="G178" s="69">
        <v>0</v>
      </c>
      <c r="H178" s="69">
        <v>4627</v>
      </c>
      <c r="I178" s="69">
        <v>61</v>
      </c>
      <c r="J178" s="69">
        <v>45</v>
      </c>
      <c r="K178" s="69">
        <v>5708</v>
      </c>
      <c r="L178" s="69">
        <v>4804</v>
      </c>
      <c r="M178" s="69">
        <v>539</v>
      </c>
      <c r="N178" s="69">
        <v>0</v>
      </c>
      <c r="O178" s="69">
        <v>0</v>
      </c>
      <c r="P178" s="69">
        <v>810.62</v>
      </c>
      <c r="Q178" s="69">
        <v>2.84</v>
      </c>
      <c r="R178" s="69">
        <v>0</v>
      </c>
      <c r="S178" s="69">
        <v>0</v>
      </c>
      <c r="T178" s="69">
        <v>0</v>
      </c>
      <c r="U178" s="69">
        <v>0</v>
      </c>
      <c r="V178" s="69">
        <v>0</v>
      </c>
      <c r="W178" s="69">
        <v>0</v>
      </c>
      <c r="X178" s="69">
        <v>0</v>
      </c>
      <c r="Y178" s="69">
        <v>0</v>
      </c>
      <c r="Z178" s="69">
        <v>0</v>
      </c>
      <c r="AA178" s="69">
        <v>0</v>
      </c>
      <c r="AB178" s="69">
        <v>0</v>
      </c>
      <c r="AC178" s="69">
        <v>0</v>
      </c>
      <c r="AD178" s="69">
        <v>0</v>
      </c>
      <c r="AE178" s="69">
        <v>0</v>
      </c>
      <c r="AF178" s="69">
        <v>3785615</v>
      </c>
      <c r="AG178" s="69">
        <v>-3785615</v>
      </c>
      <c r="AH178" s="69">
        <v>0</v>
      </c>
      <c r="AI178" s="69">
        <v>0</v>
      </c>
      <c r="AJ178" s="69">
        <v>7</v>
      </c>
      <c r="AK178" s="69">
        <v>-7</v>
      </c>
      <c r="AL178" s="69">
        <v>65739</v>
      </c>
      <c r="AM178" s="69">
        <v>45265</v>
      </c>
      <c r="AN178" s="69">
        <v>-65739</v>
      </c>
      <c r="AO178" s="69">
        <v>22</v>
      </c>
      <c r="AP178" s="69">
        <v>-22</v>
      </c>
      <c r="AQ178" s="69">
        <v>4804665</v>
      </c>
      <c r="AR178" s="69">
        <v>61517</v>
      </c>
      <c r="AS178" s="69">
        <v>3131986</v>
      </c>
      <c r="AT178" s="69">
        <v>64114</v>
      </c>
      <c r="AU178" s="69">
        <v>0</v>
      </c>
      <c r="AV178" s="69">
        <v>4623</v>
      </c>
      <c r="AW178" s="69">
        <v>0</v>
      </c>
      <c r="AX178" s="69">
        <v>0</v>
      </c>
      <c r="AY178" s="69">
        <v>0</v>
      </c>
      <c r="AZ178" s="69">
        <v>0</v>
      </c>
      <c r="BA178" s="69">
        <v>540802.14285714284</v>
      </c>
      <c r="BB178" s="69">
        <v>0</v>
      </c>
      <c r="BC178" s="69">
        <v>-540802.14285714284</v>
      </c>
      <c r="BD178" s="69">
        <v>0</v>
      </c>
      <c r="BE178" s="69">
        <v>57.585527616787601</v>
      </c>
      <c r="BF178" s="69">
        <v>-57.585527616787601</v>
      </c>
      <c r="BG178" s="69">
        <v>172073.40909090909</v>
      </c>
      <c r="BH178" s="69">
        <v>0</v>
      </c>
      <c r="BI178" s="69">
        <v>-172073.40909090909</v>
      </c>
      <c r="BJ178" s="69">
        <v>4.5788832311930178E-6</v>
      </c>
      <c r="BK178" s="69">
        <v>0</v>
      </c>
      <c r="BL178" s="69">
        <v>61.537705024627336</v>
      </c>
      <c r="BM178" s="69">
        <v>-61.537705024627336</v>
      </c>
      <c r="BN178" s="69">
        <v>0</v>
      </c>
      <c r="BO178" s="69">
        <v>1.2086947387376572</v>
      </c>
      <c r="BP178" s="69">
        <v>-1.2086947387376572</v>
      </c>
      <c r="BQ178" s="69">
        <v>1208.6947387376572</v>
      </c>
      <c r="BR178" s="69">
        <v>-1208.6947387376572</v>
      </c>
      <c r="BS178" s="69">
        <v>0</v>
      </c>
      <c r="BT178" s="69">
        <v>0</v>
      </c>
      <c r="BU178" s="69">
        <v>13.868483668613454</v>
      </c>
      <c r="BV178" s="69">
        <v>1.3682327487972627E-2</v>
      </c>
    </row>
    <row r="179" spans="1:74">
      <c r="A179" s="113" t="s">
        <v>1057</v>
      </c>
      <c r="B179" s="69" t="s">
        <v>184</v>
      </c>
      <c r="C179" s="69" t="s">
        <v>393</v>
      </c>
      <c r="D179" s="69" t="s">
        <v>395</v>
      </c>
      <c r="E179" s="69" t="s">
        <v>579</v>
      </c>
      <c r="F179" s="69">
        <v>0</v>
      </c>
      <c r="G179" s="69">
        <v>0</v>
      </c>
      <c r="H179" s="69">
        <v>7966</v>
      </c>
      <c r="I179" s="69">
        <v>142</v>
      </c>
      <c r="J179" s="69">
        <v>106</v>
      </c>
      <c r="K179" s="69">
        <v>8214</v>
      </c>
      <c r="L179" s="69">
        <v>6846</v>
      </c>
      <c r="M179" s="69">
        <v>1060</v>
      </c>
      <c r="N179" s="69">
        <v>0</v>
      </c>
      <c r="O179" s="69">
        <v>0</v>
      </c>
      <c r="P179" s="69">
        <v>969.81</v>
      </c>
      <c r="Q179" s="69">
        <v>2.5099999999999998</v>
      </c>
      <c r="R179" s="69">
        <v>0</v>
      </c>
      <c r="S179" s="69">
        <v>0</v>
      </c>
      <c r="T179" s="69">
        <v>0</v>
      </c>
      <c r="U179" s="69">
        <v>0</v>
      </c>
      <c r="V179" s="69">
        <v>0</v>
      </c>
      <c r="W179" s="69">
        <v>0</v>
      </c>
      <c r="X179" s="69">
        <v>0</v>
      </c>
      <c r="Y179" s="69">
        <v>0</v>
      </c>
      <c r="Z179" s="69">
        <v>0</v>
      </c>
      <c r="AA179" s="69">
        <v>0</v>
      </c>
      <c r="AB179" s="69">
        <v>0</v>
      </c>
      <c r="AC179" s="69">
        <v>0</v>
      </c>
      <c r="AD179" s="69">
        <v>0</v>
      </c>
      <c r="AE179" s="69">
        <v>0</v>
      </c>
      <c r="AF179" s="69">
        <v>3943524</v>
      </c>
      <c r="AG179" s="69">
        <v>-3943524</v>
      </c>
      <c r="AH179" s="69">
        <v>0</v>
      </c>
      <c r="AI179" s="69">
        <v>0</v>
      </c>
      <c r="AJ179" s="69">
        <v>8</v>
      </c>
      <c r="AK179" s="69">
        <v>-8</v>
      </c>
      <c r="AL179" s="69">
        <v>68939</v>
      </c>
      <c r="AM179" s="69">
        <v>47459</v>
      </c>
      <c r="AN179" s="69">
        <v>-68939</v>
      </c>
      <c r="AO179" s="69">
        <v>22</v>
      </c>
      <c r="AP179" s="69">
        <v>-22</v>
      </c>
      <c r="AQ179" s="69">
        <v>4968521</v>
      </c>
      <c r="AR179" s="69">
        <v>65171</v>
      </c>
      <c r="AS179" s="69">
        <v>3235987</v>
      </c>
      <c r="AT179" s="69">
        <v>72080</v>
      </c>
      <c r="AU179" s="69">
        <v>0</v>
      </c>
      <c r="AV179" s="69">
        <v>5683</v>
      </c>
      <c r="AW179" s="69">
        <v>0</v>
      </c>
      <c r="AX179" s="69">
        <v>0</v>
      </c>
      <c r="AY179" s="69">
        <v>0</v>
      </c>
      <c r="AZ179" s="69">
        <v>0</v>
      </c>
      <c r="BA179" s="69">
        <v>492940.5</v>
      </c>
      <c r="BB179" s="69">
        <v>0</v>
      </c>
      <c r="BC179" s="69">
        <v>-492940.5</v>
      </c>
      <c r="BD179" s="69">
        <v>0</v>
      </c>
      <c r="BE179" s="69">
        <v>57.203092589100507</v>
      </c>
      <c r="BF179" s="69">
        <v>-57.203092589100507</v>
      </c>
      <c r="BG179" s="69">
        <v>179251.09090909091</v>
      </c>
      <c r="BH179" s="69">
        <v>0</v>
      </c>
      <c r="BI179" s="69">
        <v>-179251.09090909091</v>
      </c>
      <c r="BJ179" s="69">
        <v>4.427877028194104E-6</v>
      </c>
      <c r="BK179" s="69">
        <v>0</v>
      </c>
      <c r="BL179" s="69">
        <v>60.510411072409511</v>
      </c>
      <c r="BM179" s="69">
        <v>-60.510411072409511</v>
      </c>
      <c r="BN179" s="69">
        <v>0</v>
      </c>
      <c r="BO179" s="69">
        <v>1.2186464284312637</v>
      </c>
      <c r="BP179" s="69">
        <v>-1.2186464284312637</v>
      </c>
      <c r="BQ179" s="69">
        <v>1218.6464284312638</v>
      </c>
      <c r="BR179" s="69">
        <v>-1218.6464284312638</v>
      </c>
      <c r="BS179" s="69">
        <v>0</v>
      </c>
      <c r="BT179" s="69">
        <v>0</v>
      </c>
      <c r="BU179" s="69">
        <v>12.683441844096428</v>
      </c>
      <c r="BV179" s="69">
        <v>1.3875155202121516E-2</v>
      </c>
    </row>
    <row r="180" spans="1:74">
      <c r="A180" s="113" t="s">
        <v>1057</v>
      </c>
      <c r="B180" s="69" t="s">
        <v>184</v>
      </c>
      <c r="C180" s="69" t="s">
        <v>393</v>
      </c>
      <c r="D180" s="69" t="s">
        <v>396</v>
      </c>
      <c r="E180" s="69" t="s">
        <v>579</v>
      </c>
      <c r="F180" s="69">
        <v>0</v>
      </c>
      <c r="G180" s="69">
        <v>0</v>
      </c>
      <c r="H180" s="69">
        <v>56</v>
      </c>
      <c r="I180" s="69">
        <v>0</v>
      </c>
      <c r="J180" s="69">
        <v>0</v>
      </c>
      <c r="K180" s="69">
        <v>99</v>
      </c>
      <c r="L180" s="69">
        <v>83</v>
      </c>
      <c r="M180" s="69">
        <v>2</v>
      </c>
      <c r="N180" s="69">
        <v>0</v>
      </c>
      <c r="O180" s="69">
        <v>0</v>
      </c>
      <c r="P180" s="69">
        <v>565.66</v>
      </c>
      <c r="Q180" s="69">
        <v>9.33</v>
      </c>
      <c r="R180" s="69">
        <v>0</v>
      </c>
      <c r="S180" s="69">
        <v>0</v>
      </c>
      <c r="T180" s="69">
        <v>0</v>
      </c>
      <c r="U180" s="69">
        <v>0</v>
      </c>
      <c r="V180" s="69">
        <v>0</v>
      </c>
      <c r="W180" s="69">
        <v>0</v>
      </c>
      <c r="X180" s="69">
        <v>0</v>
      </c>
      <c r="Y180" s="69">
        <v>0</v>
      </c>
      <c r="Z180" s="69">
        <v>0</v>
      </c>
      <c r="AA180" s="69">
        <v>0</v>
      </c>
      <c r="AB180" s="69">
        <v>0</v>
      </c>
      <c r="AC180" s="69">
        <v>0</v>
      </c>
      <c r="AD180" s="69">
        <v>0</v>
      </c>
      <c r="AE180" s="69">
        <v>0</v>
      </c>
      <c r="AF180" s="69">
        <v>4189844</v>
      </c>
      <c r="AG180" s="69">
        <v>-4189844</v>
      </c>
      <c r="AH180" s="69">
        <v>0</v>
      </c>
      <c r="AI180" s="69">
        <v>0</v>
      </c>
      <c r="AJ180" s="69">
        <v>9</v>
      </c>
      <c r="AK180" s="69">
        <v>-9</v>
      </c>
      <c r="AL180" s="69">
        <v>73943</v>
      </c>
      <c r="AM180" s="69">
        <v>51039</v>
      </c>
      <c r="AN180" s="69">
        <v>-73943</v>
      </c>
      <c r="AO180" s="69">
        <v>23</v>
      </c>
      <c r="AP180" s="69">
        <v>-23</v>
      </c>
      <c r="AQ180" s="69">
        <v>5241048</v>
      </c>
      <c r="AR180" s="69">
        <v>70715</v>
      </c>
      <c r="AS180" s="69">
        <v>3395938</v>
      </c>
      <c r="AT180" s="69">
        <v>72136</v>
      </c>
      <c r="AU180" s="69">
        <v>0</v>
      </c>
      <c r="AV180" s="69">
        <v>5685</v>
      </c>
      <c r="AW180" s="69">
        <v>0</v>
      </c>
      <c r="AX180" s="69">
        <v>0</v>
      </c>
      <c r="AY180" s="69">
        <v>0</v>
      </c>
      <c r="AZ180" s="69">
        <v>0</v>
      </c>
      <c r="BA180" s="69">
        <v>465538.22222222225</v>
      </c>
      <c r="BB180" s="69">
        <v>0</v>
      </c>
      <c r="BC180" s="69">
        <v>-465538.22222222225</v>
      </c>
      <c r="BD180" s="69">
        <v>0</v>
      </c>
      <c r="BE180" s="69">
        <v>56.663159460665646</v>
      </c>
      <c r="BF180" s="69">
        <v>-56.663159460665646</v>
      </c>
      <c r="BG180" s="69">
        <v>182167.13043478262</v>
      </c>
      <c r="BH180" s="69">
        <v>0</v>
      </c>
      <c r="BI180" s="69">
        <v>-182167.13043478262</v>
      </c>
      <c r="BJ180" s="69">
        <v>4.3884352900412286E-6</v>
      </c>
      <c r="BK180" s="69">
        <v>0</v>
      </c>
      <c r="BL180" s="69">
        <v>59.249720709891818</v>
      </c>
      <c r="BM180" s="69">
        <v>-59.249720709891818</v>
      </c>
      <c r="BN180" s="69">
        <v>0</v>
      </c>
      <c r="BO180" s="69">
        <v>1.2337810643186065</v>
      </c>
      <c r="BP180" s="69">
        <v>-1.2337810643186065</v>
      </c>
      <c r="BQ180" s="69">
        <v>1233.7810643186065</v>
      </c>
      <c r="BR180" s="69">
        <v>-1233.7810643186065</v>
      </c>
      <c r="BS180" s="69">
        <v>0</v>
      </c>
      <c r="BT180" s="69">
        <v>0</v>
      </c>
      <c r="BU180" s="69">
        <v>12.688830255057168</v>
      </c>
      <c r="BV180" s="69">
        <v>1.410843785441385E-2</v>
      </c>
    </row>
    <row r="181" spans="1:74">
      <c r="A181" s="113" t="s">
        <v>1058</v>
      </c>
      <c r="B181" s="69" t="s">
        <v>184</v>
      </c>
      <c r="C181" s="69" t="s">
        <v>393</v>
      </c>
      <c r="D181" s="69" t="s">
        <v>394</v>
      </c>
      <c r="E181" s="69" t="s">
        <v>579</v>
      </c>
      <c r="F181" s="69">
        <v>0</v>
      </c>
      <c r="G181" s="69">
        <v>0</v>
      </c>
      <c r="H181" s="69">
        <v>1656</v>
      </c>
      <c r="I181" s="69">
        <v>26</v>
      </c>
      <c r="J181" s="69">
        <v>21</v>
      </c>
      <c r="K181" s="69">
        <v>3513</v>
      </c>
      <c r="L181" s="69">
        <v>3052</v>
      </c>
      <c r="M181" s="69">
        <v>43</v>
      </c>
      <c r="N181" s="69">
        <v>0</v>
      </c>
      <c r="O181" s="69">
        <v>0</v>
      </c>
      <c r="P181" s="69">
        <v>471.39</v>
      </c>
      <c r="Q181" s="69">
        <v>12.84</v>
      </c>
      <c r="R181" s="69">
        <v>0</v>
      </c>
      <c r="S181" s="69">
        <v>0</v>
      </c>
      <c r="T181" s="69">
        <v>0</v>
      </c>
      <c r="U181" s="69">
        <v>0</v>
      </c>
      <c r="V181" s="69">
        <v>0</v>
      </c>
      <c r="W181" s="69">
        <v>0</v>
      </c>
      <c r="X181" s="69">
        <v>0</v>
      </c>
      <c r="Y181" s="69">
        <v>0</v>
      </c>
      <c r="Z181" s="69">
        <v>0</v>
      </c>
      <c r="AA181" s="69">
        <v>0</v>
      </c>
      <c r="AB181" s="69">
        <v>0</v>
      </c>
      <c r="AC181" s="69">
        <v>0</v>
      </c>
      <c r="AD181" s="69">
        <v>0</v>
      </c>
      <c r="AE181" s="69">
        <v>0</v>
      </c>
      <c r="AF181" s="69">
        <v>4345001</v>
      </c>
      <c r="AG181" s="69">
        <v>-4345001</v>
      </c>
      <c r="AH181" s="69">
        <v>0</v>
      </c>
      <c r="AI181" s="69">
        <v>0</v>
      </c>
      <c r="AJ181" s="69">
        <v>9</v>
      </c>
      <c r="AK181" s="69">
        <v>-9</v>
      </c>
      <c r="AL181" s="69">
        <v>74781</v>
      </c>
      <c r="AM181" s="69">
        <v>51466</v>
      </c>
      <c r="AN181" s="69">
        <v>-74781</v>
      </c>
      <c r="AO181" s="69">
        <v>26</v>
      </c>
      <c r="AP181" s="69">
        <v>-26</v>
      </c>
      <c r="AQ181" s="69">
        <v>5405432</v>
      </c>
      <c r="AR181" s="69">
        <v>71369</v>
      </c>
      <c r="AS181" s="69">
        <v>3543648</v>
      </c>
      <c r="AT181" s="69">
        <v>73792</v>
      </c>
      <c r="AU181" s="69">
        <v>0</v>
      </c>
      <c r="AV181" s="69">
        <v>5728</v>
      </c>
      <c r="AW181" s="69">
        <v>0</v>
      </c>
      <c r="AX181" s="69">
        <v>0</v>
      </c>
      <c r="AY181" s="69">
        <v>0</v>
      </c>
      <c r="AZ181" s="69">
        <v>0</v>
      </c>
      <c r="BA181" s="69">
        <v>482777.88888888888</v>
      </c>
      <c r="BB181" s="69">
        <v>0</v>
      </c>
      <c r="BC181" s="69">
        <v>-482777.88888888888</v>
      </c>
      <c r="BD181" s="69">
        <v>0</v>
      </c>
      <c r="BE181" s="69">
        <v>58.103007448416044</v>
      </c>
      <c r="BF181" s="69">
        <v>-58.103007448416044</v>
      </c>
      <c r="BG181" s="69">
        <v>167115.42307692306</v>
      </c>
      <c r="BH181" s="69">
        <v>0</v>
      </c>
      <c r="BI181" s="69">
        <v>-167115.42307692306</v>
      </c>
      <c r="BJ181" s="69">
        <v>4.8099763349164325E-6</v>
      </c>
      <c r="BK181" s="69">
        <v>0</v>
      </c>
      <c r="BL181" s="69">
        <v>60.880788577673783</v>
      </c>
      <c r="BM181" s="69">
        <v>-60.880788577673783</v>
      </c>
      <c r="BN181" s="69">
        <v>0</v>
      </c>
      <c r="BO181" s="69">
        <v>1.2261378669664706</v>
      </c>
      <c r="BP181" s="69">
        <v>-1.2261378669664706</v>
      </c>
      <c r="BQ181" s="69">
        <v>1226.1378669664707</v>
      </c>
      <c r="BR181" s="69">
        <v>-1226.1378669664707</v>
      </c>
      <c r="BS181" s="69">
        <v>0</v>
      </c>
      <c r="BT181" s="69">
        <v>0</v>
      </c>
      <c r="BU181" s="69">
        <v>12.882681564245811</v>
      </c>
      <c r="BV181" s="69">
        <v>1.3834416934668681E-2</v>
      </c>
    </row>
    <row r="182" spans="1:74">
      <c r="A182" s="113" t="s">
        <v>1058</v>
      </c>
      <c r="B182" s="69" t="s">
        <v>184</v>
      </c>
      <c r="C182" s="69" t="s">
        <v>393</v>
      </c>
      <c r="D182" s="69" t="s">
        <v>395</v>
      </c>
      <c r="E182" s="69" t="s">
        <v>579</v>
      </c>
      <c r="F182" s="69">
        <v>0</v>
      </c>
      <c r="G182" s="69">
        <v>0</v>
      </c>
      <c r="H182" s="69">
        <v>2787</v>
      </c>
      <c r="I182" s="69">
        <v>42</v>
      </c>
      <c r="J182" s="69">
        <v>35</v>
      </c>
      <c r="K182" s="69">
        <v>4241</v>
      </c>
      <c r="L182" s="69">
        <v>3662</v>
      </c>
      <c r="M182" s="69">
        <v>58</v>
      </c>
      <c r="N182" s="69">
        <v>0</v>
      </c>
      <c r="O182" s="69">
        <v>0</v>
      </c>
      <c r="P182" s="69">
        <v>657.16</v>
      </c>
      <c r="Q182" s="69">
        <v>14.75</v>
      </c>
      <c r="R182" s="69">
        <v>0</v>
      </c>
      <c r="S182" s="69">
        <v>0</v>
      </c>
      <c r="T182" s="69">
        <v>0</v>
      </c>
      <c r="U182" s="69">
        <v>0</v>
      </c>
      <c r="V182" s="69">
        <v>0</v>
      </c>
      <c r="W182" s="69">
        <v>0</v>
      </c>
      <c r="X182" s="69">
        <v>0</v>
      </c>
      <c r="Y182" s="69">
        <v>0</v>
      </c>
      <c r="Z182" s="69">
        <v>0</v>
      </c>
      <c r="AA182" s="69">
        <v>0</v>
      </c>
      <c r="AB182" s="69">
        <v>0</v>
      </c>
      <c r="AC182" s="69">
        <v>0</v>
      </c>
      <c r="AD182" s="69">
        <v>0</v>
      </c>
      <c r="AE182" s="69">
        <v>0</v>
      </c>
      <c r="AF182" s="69">
        <v>4489152</v>
      </c>
      <c r="AG182" s="69">
        <v>-4489152</v>
      </c>
      <c r="AH182" s="69">
        <v>0</v>
      </c>
      <c r="AI182" s="69">
        <v>0</v>
      </c>
      <c r="AJ182" s="69">
        <v>9</v>
      </c>
      <c r="AK182" s="69">
        <v>-9</v>
      </c>
      <c r="AL182" s="69">
        <v>77383</v>
      </c>
      <c r="AM182" s="69">
        <v>53475</v>
      </c>
      <c r="AN182" s="69">
        <v>-77383</v>
      </c>
      <c r="AO182" s="69">
        <v>27</v>
      </c>
      <c r="AP182" s="69">
        <v>-27</v>
      </c>
      <c r="AQ182" s="69">
        <v>5547680</v>
      </c>
      <c r="AR182" s="69">
        <v>73481</v>
      </c>
      <c r="AS182" s="69">
        <v>3625907</v>
      </c>
      <c r="AT182" s="69">
        <v>76579</v>
      </c>
      <c r="AU182" s="69">
        <v>0</v>
      </c>
      <c r="AV182" s="69">
        <v>5786</v>
      </c>
      <c r="AW182" s="69">
        <v>0</v>
      </c>
      <c r="AX182" s="69">
        <v>0</v>
      </c>
      <c r="AY182" s="69">
        <v>0</v>
      </c>
      <c r="AZ182" s="69">
        <v>0</v>
      </c>
      <c r="BA182" s="69">
        <v>498794.66666666669</v>
      </c>
      <c r="BB182" s="69">
        <v>0</v>
      </c>
      <c r="BC182" s="69">
        <v>-498794.66666666669</v>
      </c>
      <c r="BD182" s="69">
        <v>0</v>
      </c>
      <c r="BE182" s="69">
        <v>58.012121525399635</v>
      </c>
      <c r="BF182" s="69">
        <v>-58.012121525399635</v>
      </c>
      <c r="BG182" s="69">
        <v>166264.88888888888</v>
      </c>
      <c r="BH182" s="69">
        <v>0</v>
      </c>
      <c r="BI182" s="69">
        <v>-166264.88888888888</v>
      </c>
      <c r="BJ182" s="69">
        <v>4.8668993164710295E-6</v>
      </c>
      <c r="BK182" s="69">
        <v>0</v>
      </c>
      <c r="BL182" s="69">
        <v>61.09269062750915</v>
      </c>
      <c r="BM182" s="69">
        <v>-61.09269062750915</v>
      </c>
      <c r="BN182" s="69">
        <v>0</v>
      </c>
      <c r="BO182" s="69">
        <v>1.2380769832210259</v>
      </c>
      <c r="BP182" s="69">
        <v>-1.2380769832210259</v>
      </c>
      <c r="BQ182" s="69">
        <v>1238.0769832210258</v>
      </c>
      <c r="BR182" s="69">
        <v>-1238.0769832210258</v>
      </c>
      <c r="BS182" s="69">
        <v>0</v>
      </c>
      <c r="BT182" s="69">
        <v>0</v>
      </c>
      <c r="BU182" s="69">
        <v>13.23522295195299</v>
      </c>
      <c r="BV182" s="69">
        <v>1.394871369653621E-2</v>
      </c>
    </row>
    <row r="183" spans="1:74">
      <c r="A183" s="113" t="s">
        <v>1058</v>
      </c>
      <c r="B183" s="69" t="s">
        <v>184</v>
      </c>
      <c r="C183" s="69" t="s">
        <v>393</v>
      </c>
      <c r="D183" s="69" t="s">
        <v>396</v>
      </c>
      <c r="E183" s="69" t="s">
        <v>579</v>
      </c>
      <c r="F183" s="69">
        <v>0</v>
      </c>
      <c r="G183" s="69">
        <v>0</v>
      </c>
      <c r="H183" s="69">
        <v>3</v>
      </c>
      <c r="I183" s="69">
        <v>0</v>
      </c>
      <c r="J183" s="69">
        <v>0</v>
      </c>
      <c r="K183" s="69">
        <v>2</v>
      </c>
      <c r="L183" s="69">
        <v>2</v>
      </c>
      <c r="M183" s="69">
        <v>0</v>
      </c>
      <c r="N183" s="69">
        <v>0</v>
      </c>
      <c r="O183" s="69">
        <v>0</v>
      </c>
      <c r="P183" s="69">
        <v>1500</v>
      </c>
      <c r="Q183" s="69">
        <v>0</v>
      </c>
      <c r="R183" s="69">
        <v>0</v>
      </c>
      <c r="S183" s="69">
        <v>0</v>
      </c>
      <c r="T183" s="69">
        <v>0</v>
      </c>
      <c r="U183" s="69">
        <v>0</v>
      </c>
      <c r="V183" s="69">
        <v>0</v>
      </c>
      <c r="W183" s="69">
        <v>0</v>
      </c>
      <c r="X183" s="69">
        <v>0</v>
      </c>
      <c r="Y183" s="69">
        <v>0</v>
      </c>
      <c r="Z183" s="69">
        <v>0</v>
      </c>
      <c r="AA183" s="69">
        <v>0</v>
      </c>
      <c r="AB183" s="69">
        <v>0</v>
      </c>
      <c r="AC183" s="69">
        <v>0</v>
      </c>
      <c r="AD183" s="69">
        <v>0</v>
      </c>
      <c r="AE183" s="69">
        <v>0</v>
      </c>
      <c r="AF183" s="69">
        <v>4727716</v>
      </c>
      <c r="AG183" s="69">
        <v>-4727716</v>
      </c>
      <c r="AH183" s="69">
        <v>0</v>
      </c>
      <c r="AI183" s="69">
        <v>0</v>
      </c>
      <c r="AJ183" s="69">
        <v>9</v>
      </c>
      <c r="AK183" s="69">
        <v>-9</v>
      </c>
      <c r="AL183" s="69">
        <v>81715</v>
      </c>
      <c r="AM183" s="69">
        <v>56873</v>
      </c>
      <c r="AN183" s="69">
        <v>-81715</v>
      </c>
      <c r="AO183" s="69">
        <v>30</v>
      </c>
      <c r="AP183" s="69">
        <v>-30</v>
      </c>
      <c r="AQ183" s="69">
        <v>5790285</v>
      </c>
      <c r="AR183" s="69">
        <v>77020</v>
      </c>
      <c r="AS183" s="69">
        <v>3755214</v>
      </c>
      <c r="AT183" s="69">
        <v>76582</v>
      </c>
      <c r="AU183" s="69">
        <v>0</v>
      </c>
      <c r="AV183" s="69">
        <v>5786</v>
      </c>
      <c r="AW183" s="69">
        <v>0</v>
      </c>
      <c r="AX183" s="69">
        <v>0</v>
      </c>
      <c r="AY183" s="69">
        <v>0</v>
      </c>
      <c r="AZ183" s="69">
        <v>0</v>
      </c>
      <c r="BA183" s="69">
        <v>525301.77777777775</v>
      </c>
      <c r="BB183" s="69">
        <v>0</v>
      </c>
      <c r="BC183" s="69">
        <v>-525301.77777777775</v>
      </c>
      <c r="BD183" s="69">
        <v>0</v>
      </c>
      <c r="BE183" s="69">
        <v>57.856158600012236</v>
      </c>
      <c r="BF183" s="69">
        <v>-57.856158600012236</v>
      </c>
      <c r="BG183" s="69">
        <v>157590.53333333333</v>
      </c>
      <c r="BH183" s="69">
        <v>0</v>
      </c>
      <c r="BI183" s="69">
        <v>-157590.53333333333</v>
      </c>
      <c r="BJ183" s="69">
        <v>5.1810921224084827E-6</v>
      </c>
      <c r="BK183" s="69">
        <v>0</v>
      </c>
      <c r="BL183" s="69">
        <v>61.382965463515973</v>
      </c>
      <c r="BM183" s="69">
        <v>-61.382965463515973</v>
      </c>
      <c r="BN183" s="69">
        <v>0</v>
      </c>
      <c r="BO183" s="69">
        <v>1.2589737895097324</v>
      </c>
      <c r="BP183" s="69">
        <v>-1.2589737895097324</v>
      </c>
      <c r="BQ183" s="69">
        <v>1258.9737895097323</v>
      </c>
      <c r="BR183" s="69">
        <v>-1258.9737895097323</v>
      </c>
      <c r="BS183" s="69">
        <v>0</v>
      </c>
      <c r="BT183" s="69">
        <v>0</v>
      </c>
      <c r="BU183" s="69">
        <v>13.235741444866919</v>
      </c>
      <c r="BV183" s="69">
        <v>1.4112431426086971E-2</v>
      </c>
    </row>
    <row r="184" spans="1:74">
      <c r="A184" s="113" t="s">
        <v>1059</v>
      </c>
      <c r="B184" s="69" t="s">
        <v>184</v>
      </c>
      <c r="C184" s="69" t="s">
        <v>393</v>
      </c>
      <c r="D184" s="69" t="s">
        <v>394</v>
      </c>
      <c r="E184" s="69" t="s">
        <v>579</v>
      </c>
      <c r="F184" s="69">
        <v>0</v>
      </c>
      <c r="G184" s="69">
        <v>0</v>
      </c>
      <c r="H184" s="69">
        <v>917</v>
      </c>
      <c r="I184" s="69">
        <v>14</v>
      </c>
      <c r="J184" s="69">
        <v>11</v>
      </c>
      <c r="K184" s="69">
        <v>1923</v>
      </c>
      <c r="L184" s="69">
        <v>1662</v>
      </c>
      <c r="M184" s="69">
        <v>13</v>
      </c>
      <c r="N184" s="69">
        <v>0</v>
      </c>
      <c r="O184" s="69">
        <v>0</v>
      </c>
      <c r="P184" s="69">
        <v>476.86</v>
      </c>
      <c r="Q184" s="69">
        <v>23.51</v>
      </c>
      <c r="R184" s="69">
        <v>0</v>
      </c>
      <c r="S184" s="69">
        <v>0</v>
      </c>
      <c r="T184" s="69">
        <v>0</v>
      </c>
      <c r="U184" s="69">
        <v>0</v>
      </c>
      <c r="V184" s="69">
        <v>0</v>
      </c>
      <c r="W184" s="69">
        <v>0</v>
      </c>
      <c r="X184" s="69">
        <v>0</v>
      </c>
      <c r="Y184" s="69">
        <v>0</v>
      </c>
      <c r="Z184" s="69">
        <v>0</v>
      </c>
      <c r="AA184" s="69">
        <v>0</v>
      </c>
      <c r="AB184" s="69">
        <v>0</v>
      </c>
      <c r="AC184" s="69">
        <v>0</v>
      </c>
      <c r="AD184" s="69">
        <v>0</v>
      </c>
      <c r="AE184" s="69">
        <v>0</v>
      </c>
      <c r="AF184" s="69">
        <v>5108334</v>
      </c>
      <c r="AG184" s="69">
        <v>-5108334</v>
      </c>
      <c r="AH184" s="69">
        <v>0</v>
      </c>
      <c r="AI184" s="69">
        <v>0</v>
      </c>
      <c r="AJ184" s="69">
        <v>12</v>
      </c>
      <c r="AK184" s="69">
        <v>-12</v>
      </c>
      <c r="AL184" s="69">
        <v>83972</v>
      </c>
      <c r="AM184" s="69">
        <v>58224</v>
      </c>
      <c r="AN184" s="69">
        <v>-83972</v>
      </c>
      <c r="AO184" s="69">
        <v>30</v>
      </c>
      <c r="AP184" s="69">
        <v>-30</v>
      </c>
      <c r="AQ184" s="69">
        <v>6009737</v>
      </c>
      <c r="AR184" s="69">
        <v>78514</v>
      </c>
      <c r="AS184" s="69">
        <v>3951842</v>
      </c>
      <c r="AT184" s="69">
        <v>77499</v>
      </c>
      <c r="AU184" s="69">
        <v>0</v>
      </c>
      <c r="AV184" s="69">
        <v>5799</v>
      </c>
      <c r="AW184" s="69">
        <v>0</v>
      </c>
      <c r="AX184" s="69">
        <v>0</v>
      </c>
      <c r="AY184" s="69">
        <v>0</v>
      </c>
      <c r="AZ184" s="69">
        <v>0</v>
      </c>
      <c r="BA184" s="69">
        <v>425694.5</v>
      </c>
      <c r="BB184" s="69">
        <v>0</v>
      </c>
      <c r="BC184" s="69">
        <v>-425694.5</v>
      </c>
      <c r="BD184" s="69">
        <v>0</v>
      </c>
      <c r="BE184" s="69">
        <v>60.833777925975326</v>
      </c>
      <c r="BF184" s="69">
        <v>-60.833777925975326</v>
      </c>
      <c r="BG184" s="69">
        <v>170277.8</v>
      </c>
      <c r="BH184" s="69">
        <v>0</v>
      </c>
      <c r="BI184" s="69">
        <v>-170277.8</v>
      </c>
      <c r="BJ184" s="69">
        <v>4.9918989799387228E-6</v>
      </c>
      <c r="BK184" s="69">
        <v>0</v>
      </c>
      <c r="BL184" s="69">
        <v>65.062714929821439</v>
      </c>
      <c r="BM184" s="69">
        <v>-65.062714929821439</v>
      </c>
      <c r="BN184" s="69">
        <v>0</v>
      </c>
      <c r="BO184" s="69">
        <v>1.2926463153132135</v>
      </c>
      <c r="BP184" s="69">
        <v>-1.2926463153132135</v>
      </c>
      <c r="BQ184" s="69">
        <v>1292.6463153132136</v>
      </c>
      <c r="BR184" s="69">
        <v>-1292.6463153132136</v>
      </c>
      <c r="BS184" s="69">
        <v>0</v>
      </c>
      <c r="BT184" s="69">
        <v>0</v>
      </c>
      <c r="BU184" s="69">
        <v>13.364200724262805</v>
      </c>
      <c r="BV184" s="69">
        <v>1.3972658038113815E-2</v>
      </c>
    </row>
    <row r="185" spans="1:74">
      <c r="A185" s="113" t="s">
        <v>1059</v>
      </c>
      <c r="B185" s="69" t="s">
        <v>184</v>
      </c>
      <c r="C185" s="69" t="s">
        <v>393</v>
      </c>
      <c r="D185" s="69" t="s">
        <v>395</v>
      </c>
      <c r="E185" s="69" t="s">
        <v>579</v>
      </c>
      <c r="F185" s="69">
        <v>0</v>
      </c>
      <c r="G185" s="69">
        <v>0</v>
      </c>
      <c r="H185" s="69">
        <v>1791</v>
      </c>
      <c r="I185" s="69">
        <v>42</v>
      </c>
      <c r="J185" s="69">
        <v>21</v>
      </c>
      <c r="K185" s="69">
        <v>2521</v>
      </c>
      <c r="L185" s="69">
        <v>2107</v>
      </c>
      <c r="M185" s="69">
        <v>23</v>
      </c>
      <c r="N185" s="69">
        <v>0</v>
      </c>
      <c r="O185" s="69">
        <v>0</v>
      </c>
      <c r="P185" s="69">
        <v>710.43</v>
      </c>
      <c r="Q185" s="69">
        <v>24.2</v>
      </c>
      <c r="R185" s="69">
        <v>0</v>
      </c>
      <c r="S185" s="69">
        <v>0</v>
      </c>
      <c r="T185" s="69">
        <v>0</v>
      </c>
      <c r="U185" s="69">
        <v>0</v>
      </c>
      <c r="V185" s="69">
        <v>0</v>
      </c>
      <c r="W185" s="69">
        <v>0</v>
      </c>
      <c r="X185" s="69">
        <v>0</v>
      </c>
      <c r="Y185" s="69">
        <v>0</v>
      </c>
      <c r="Z185" s="69">
        <v>0</v>
      </c>
      <c r="AA185" s="69">
        <v>0</v>
      </c>
      <c r="AB185" s="69">
        <v>0</v>
      </c>
      <c r="AC185" s="69">
        <v>0</v>
      </c>
      <c r="AD185" s="69">
        <v>0</v>
      </c>
      <c r="AE185" s="69">
        <v>0</v>
      </c>
      <c r="AF185" s="69">
        <v>5247366</v>
      </c>
      <c r="AG185" s="69">
        <v>-5247366</v>
      </c>
      <c r="AH185" s="69">
        <v>0</v>
      </c>
      <c r="AI185" s="69">
        <v>0</v>
      </c>
      <c r="AJ185" s="69">
        <v>12</v>
      </c>
      <c r="AK185" s="69">
        <v>-12</v>
      </c>
      <c r="AL185" s="69">
        <v>86175</v>
      </c>
      <c r="AM185" s="69">
        <v>60039</v>
      </c>
      <c r="AN185" s="69">
        <v>-86175</v>
      </c>
      <c r="AO185" s="69">
        <v>30</v>
      </c>
      <c r="AP185" s="69">
        <v>-30</v>
      </c>
      <c r="AQ185" s="69">
        <v>6120152</v>
      </c>
      <c r="AR185" s="69">
        <v>80360</v>
      </c>
      <c r="AS185" s="69">
        <v>4006436</v>
      </c>
      <c r="AT185" s="69">
        <v>79290</v>
      </c>
      <c r="AU185" s="69">
        <v>0</v>
      </c>
      <c r="AV185" s="69">
        <v>5822</v>
      </c>
      <c r="AW185" s="69">
        <v>0</v>
      </c>
      <c r="AX185" s="69">
        <v>0</v>
      </c>
      <c r="AY185" s="69">
        <v>0</v>
      </c>
      <c r="AZ185" s="69">
        <v>0</v>
      </c>
      <c r="BA185" s="69">
        <v>437280.5</v>
      </c>
      <c r="BB185" s="69">
        <v>0</v>
      </c>
      <c r="BC185" s="69">
        <v>-437280.5</v>
      </c>
      <c r="BD185" s="69">
        <v>0</v>
      </c>
      <c r="BE185" s="69">
        <v>60.891975630983467</v>
      </c>
      <c r="BF185" s="69">
        <v>-60.891975630983467</v>
      </c>
      <c r="BG185" s="69">
        <v>174912.2</v>
      </c>
      <c r="BH185" s="69">
        <v>0</v>
      </c>
      <c r="BI185" s="69">
        <v>-174912.2</v>
      </c>
      <c r="BJ185" s="69">
        <v>4.9018390392918343E-6</v>
      </c>
      <c r="BK185" s="69">
        <v>0</v>
      </c>
      <c r="BL185" s="69">
        <v>65.298232951717267</v>
      </c>
      <c r="BM185" s="69">
        <v>-65.298232951717267</v>
      </c>
      <c r="BN185" s="69">
        <v>0</v>
      </c>
      <c r="BO185" s="69">
        <v>1.3097341377723244</v>
      </c>
      <c r="BP185" s="69">
        <v>-1.3097341377723244</v>
      </c>
      <c r="BQ185" s="69">
        <v>1309.7341377723244</v>
      </c>
      <c r="BR185" s="69">
        <v>-1309.7341377723244</v>
      </c>
      <c r="BS185" s="69">
        <v>0</v>
      </c>
      <c r="BT185" s="69">
        <v>0</v>
      </c>
      <c r="BU185" s="69">
        <v>13.619031260735143</v>
      </c>
      <c r="BV185" s="69">
        <v>1.4080532640365795E-2</v>
      </c>
    </row>
    <row r="186" spans="1:74">
      <c r="A186" s="113" t="s">
        <v>1059</v>
      </c>
      <c r="B186" s="69" t="s">
        <v>184</v>
      </c>
      <c r="C186" s="69" t="s">
        <v>393</v>
      </c>
      <c r="D186" s="69" t="s">
        <v>396</v>
      </c>
      <c r="E186" s="69" t="s">
        <v>579</v>
      </c>
      <c r="F186" s="69">
        <v>0</v>
      </c>
      <c r="G186" s="69">
        <v>0</v>
      </c>
      <c r="H186" s="69">
        <v>5</v>
      </c>
      <c r="I186" s="69">
        <v>0</v>
      </c>
      <c r="J186" s="69">
        <v>0</v>
      </c>
      <c r="K186" s="69">
        <v>7</v>
      </c>
      <c r="L186" s="69">
        <v>6</v>
      </c>
      <c r="M186" s="69">
        <v>0</v>
      </c>
      <c r="N186" s="69">
        <v>0</v>
      </c>
      <c r="O186" s="69">
        <v>0</v>
      </c>
      <c r="P186" s="69">
        <v>714.29</v>
      </c>
      <c r="Q186" s="69">
        <v>0</v>
      </c>
      <c r="R186" s="69">
        <v>0</v>
      </c>
      <c r="S186" s="69">
        <v>0</v>
      </c>
      <c r="T186" s="69">
        <v>0</v>
      </c>
      <c r="U186" s="69">
        <v>0</v>
      </c>
      <c r="V186" s="69">
        <v>0</v>
      </c>
      <c r="W186" s="69">
        <v>0</v>
      </c>
      <c r="X186" s="69">
        <v>0</v>
      </c>
      <c r="Y186" s="69">
        <v>0</v>
      </c>
      <c r="Z186" s="69">
        <v>0</v>
      </c>
      <c r="AA186" s="69">
        <v>0</v>
      </c>
      <c r="AB186" s="69">
        <v>0</v>
      </c>
      <c r="AC186" s="69">
        <v>0</v>
      </c>
      <c r="AD186" s="69">
        <v>0</v>
      </c>
      <c r="AE186" s="69">
        <v>0</v>
      </c>
      <c r="AF186" s="69">
        <v>5467474</v>
      </c>
      <c r="AG186" s="69">
        <v>-5467474</v>
      </c>
      <c r="AH186" s="69">
        <v>0</v>
      </c>
      <c r="AI186" s="69">
        <v>0</v>
      </c>
      <c r="AJ186" s="69">
        <v>12</v>
      </c>
      <c r="AK186" s="69">
        <v>-12</v>
      </c>
      <c r="AL186" s="69">
        <v>89664</v>
      </c>
      <c r="AM186" s="69">
        <v>63024</v>
      </c>
      <c r="AN186" s="69">
        <v>-89664</v>
      </c>
      <c r="AO186" s="69">
        <v>30</v>
      </c>
      <c r="AP186" s="69">
        <v>-30</v>
      </c>
      <c r="AQ186" s="69">
        <v>6295869</v>
      </c>
      <c r="AR186" s="69">
        <v>83399</v>
      </c>
      <c r="AS186" s="69">
        <v>4091514</v>
      </c>
      <c r="AT186" s="69">
        <v>79295</v>
      </c>
      <c r="AU186" s="69">
        <v>0</v>
      </c>
      <c r="AV186" s="69">
        <v>5822</v>
      </c>
      <c r="AW186" s="69">
        <v>0</v>
      </c>
      <c r="AX186" s="69">
        <v>0</v>
      </c>
      <c r="AY186" s="69">
        <v>0</v>
      </c>
      <c r="AZ186" s="69">
        <v>0</v>
      </c>
      <c r="BA186" s="69">
        <v>455622.83333333331</v>
      </c>
      <c r="BB186" s="69">
        <v>0</v>
      </c>
      <c r="BC186" s="69">
        <v>-455622.83333333331</v>
      </c>
      <c r="BD186" s="69">
        <v>0</v>
      </c>
      <c r="BE186" s="69">
        <v>60.977359921484656</v>
      </c>
      <c r="BF186" s="69">
        <v>-60.977359921484656</v>
      </c>
      <c r="BG186" s="69">
        <v>182249.13333333333</v>
      </c>
      <c r="BH186" s="69">
        <v>0</v>
      </c>
      <c r="BI186" s="69">
        <v>-182249.13333333333</v>
      </c>
      <c r="BJ186" s="69">
        <v>4.7650292596621693E-6</v>
      </c>
      <c r="BK186" s="69">
        <v>0</v>
      </c>
      <c r="BL186" s="69">
        <v>65.558028273720311</v>
      </c>
      <c r="BM186" s="69">
        <v>-65.558028273720311</v>
      </c>
      <c r="BN186" s="69">
        <v>0</v>
      </c>
      <c r="BO186" s="69">
        <v>1.3362960508017325</v>
      </c>
      <c r="BP186" s="69">
        <v>-1.3362960508017325</v>
      </c>
      <c r="BQ186" s="69">
        <v>1336.2960508017325</v>
      </c>
      <c r="BR186" s="69">
        <v>-1336.2960508017325</v>
      </c>
      <c r="BS186" s="69">
        <v>0</v>
      </c>
      <c r="BT186" s="69">
        <v>0</v>
      </c>
      <c r="BU186" s="69">
        <v>13.619890072140159</v>
      </c>
      <c r="BV186" s="69">
        <v>1.4241719451278291E-2</v>
      </c>
    </row>
    <row r="187" spans="1:74">
      <c r="A187" s="113" t="s">
        <v>1031</v>
      </c>
      <c r="B187" s="69" t="s">
        <v>184</v>
      </c>
      <c r="C187" s="69" t="s">
        <v>393</v>
      </c>
      <c r="D187" s="69" t="s">
        <v>394</v>
      </c>
      <c r="E187" s="69" t="s">
        <v>579</v>
      </c>
      <c r="F187" s="69">
        <v>0</v>
      </c>
      <c r="G187" s="69">
        <v>0</v>
      </c>
      <c r="H187" s="69">
        <v>772</v>
      </c>
      <c r="I187" s="69">
        <v>12</v>
      </c>
      <c r="J187" s="69">
        <v>14</v>
      </c>
      <c r="K187" s="69">
        <v>1943</v>
      </c>
      <c r="L187" s="69">
        <v>1610</v>
      </c>
      <c r="M187" s="69">
        <v>15</v>
      </c>
      <c r="N187" s="69">
        <v>0</v>
      </c>
      <c r="O187" s="69">
        <v>0</v>
      </c>
      <c r="P187" s="69">
        <v>397.32</v>
      </c>
      <c r="Q187" s="69">
        <v>17.16</v>
      </c>
      <c r="R187" s="69">
        <v>0</v>
      </c>
      <c r="S187" s="69">
        <v>0</v>
      </c>
      <c r="T187" s="69">
        <v>0</v>
      </c>
      <c r="U187" s="69">
        <v>0</v>
      </c>
      <c r="V187" s="69">
        <v>0</v>
      </c>
      <c r="W187" s="69">
        <v>0</v>
      </c>
      <c r="X187" s="69">
        <v>0</v>
      </c>
      <c r="Y187" s="69">
        <v>0</v>
      </c>
      <c r="Z187" s="69">
        <v>0</v>
      </c>
      <c r="AA187" s="69">
        <v>0</v>
      </c>
      <c r="AB187" s="69">
        <v>0</v>
      </c>
      <c r="AC187" s="69">
        <v>0</v>
      </c>
      <c r="AD187" s="69">
        <v>0</v>
      </c>
      <c r="AE187" s="69">
        <v>0</v>
      </c>
      <c r="AF187" s="69">
        <v>5670335</v>
      </c>
      <c r="AG187" s="69">
        <v>-5670335</v>
      </c>
      <c r="AH187" s="69">
        <v>0</v>
      </c>
      <c r="AI187" s="69">
        <v>0</v>
      </c>
      <c r="AJ187" s="69">
        <v>12</v>
      </c>
      <c r="AK187" s="69">
        <v>-12</v>
      </c>
      <c r="AL187" s="69">
        <v>90577</v>
      </c>
      <c r="AM187" s="69">
        <v>63517</v>
      </c>
      <c r="AN187" s="69">
        <v>-90577</v>
      </c>
      <c r="AO187" s="69">
        <v>30</v>
      </c>
      <c r="AP187" s="69">
        <v>-30</v>
      </c>
      <c r="AQ187" s="69">
        <v>6499712</v>
      </c>
      <c r="AR187" s="69">
        <v>84002</v>
      </c>
      <c r="AS187" s="69">
        <v>4278648</v>
      </c>
      <c r="AT187" s="69">
        <v>80067</v>
      </c>
      <c r="AU187" s="69">
        <v>0</v>
      </c>
      <c r="AV187" s="69">
        <v>5837</v>
      </c>
      <c r="AW187" s="69">
        <v>0</v>
      </c>
      <c r="AX187" s="69">
        <v>0</v>
      </c>
      <c r="AY187" s="69">
        <v>0</v>
      </c>
      <c r="AZ187" s="69">
        <v>0</v>
      </c>
      <c r="BA187" s="69">
        <v>472527.91666666669</v>
      </c>
      <c r="BB187" s="69">
        <v>0</v>
      </c>
      <c r="BC187" s="69">
        <v>-472527.91666666669</v>
      </c>
      <c r="BD187" s="69">
        <v>0</v>
      </c>
      <c r="BE187" s="69">
        <v>62.602371462954174</v>
      </c>
      <c r="BF187" s="69">
        <v>-62.602371462954174</v>
      </c>
      <c r="BG187" s="69">
        <v>189011.16666666666</v>
      </c>
      <c r="BH187" s="69">
        <v>0</v>
      </c>
      <c r="BI187" s="69">
        <v>-189011.16666666666</v>
      </c>
      <c r="BJ187" s="69">
        <v>4.6155891214872287E-6</v>
      </c>
      <c r="BK187" s="69">
        <v>0</v>
      </c>
      <c r="BL187" s="69">
        <v>67.502380895692966</v>
      </c>
      <c r="BM187" s="69">
        <v>-67.502380895692966</v>
      </c>
      <c r="BN187" s="69">
        <v>0</v>
      </c>
      <c r="BO187" s="69">
        <v>1.3252632607309598</v>
      </c>
      <c r="BP187" s="69">
        <v>-1.3252632607309598</v>
      </c>
      <c r="BQ187" s="69">
        <v>1325.2632607309597</v>
      </c>
      <c r="BR187" s="69">
        <v>-1325.2632607309597</v>
      </c>
      <c r="BS187" s="69">
        <v>0</v>
      </c>
      <c r="BT187" s="69">
        <v>0</v>
      </c>
      <c r="BU187" s="69">
        <v>13.717149220489977</v>
      </c>
      <c r="BV187" s="69">
        <v>1.3935540528564957E-2</v>
      </c>
    </row>
    <row r="188" spans="1:74">
      <c r="A188" s="113" t="s">
        <v>1031</v>
      </c>
      <c r="B188" s="69" t="s">
        <v>184</v>
      </c>
      <c r="C188" s="69" t="s">
        <v>393</v>
      </c>
      <c r="D188" s="69" t="s">
        <v>395</v>
      </c>
      <c r="E188" s="69" t="s">
        <v>579</v>
      </c>
      <c r="F188" s="69">
        <v>0</v>
      </c>
      <c r="G188" s="69">
        <v>0</v>
      </c>
      <c r="H188" s="69">
        <v>1400</v>
      </c>
      <c r="I188" s="69">
        <v>23</v>
      </c>
      <c r="J188" s="69">
        <v>17</v>
      </c>
      <c r="K188" s="69">
        <v>2107</v>
      </c>
      <c r="L188" s="69">
        <v>1763</v>
      </c>
      <c r="M188" s="69">
        <v>21</v>
      </c>
      <c r="N188" s="69">
        <v>0</v>
      </c>
      <c r="O188" s="69">
        <v>0</v>
      </c>
      <c r="P188" s="69">
        <v>664.45</v>
      </c>
      <c r="Q188" s="69">
        <v>22.22</v>
      </c>
      <c r="R188" s="69">
        <v>0</v>
      </c>
      <c r="S188" s="69">
        <v>0</v>
      </c>
      <c r="T188" s="69">
        <v>0</v>
      </c>
      <c r="U188" s="69">
        <v>0</v>
      </c>
      <c r="V188" s="69">
        <v>0</v>
      </c>
      <c r="W188" s="69">
        <v>0</v>
      </c>
      <c r="X188" s="69">
        <v>0</v>
      </c>
      <c r="Y188" s="69">
        <v>0</v>
      </c>
      <c r="Z188" s="69">
        <v>0</v>
      </c>
      <c r="AA188" s="69">
        <v>0</v>
      </c>
      <c r="AB188" s="69">
        <v>0</v>
      </c>
      <c r="AC188" s="69">
        <v>0</v>
      </c>
      <c r="AD188" s="69">
        <v>0</v>
      </c>
      <c r="AE188" s="69">
        <v>0</v>
      </c>
      <c r="AF188" s="69">
        <v>5811022</v>
      </c>
      <c r="AG188" s="69">
        <v>-5811022</v>
      </c>
      <c r="AH188" s="69">
        <v>0</v>
      </c>
      <c r="AI188" s="69">
        <v>0</v>
      </c>
      <c r="AJ188" s="69">
        <v>12</v>
      </c>
      <c r="AK188" s="69">
        <v>-12</v>
      </c>
      <c r="AL188" s="69">
        <v>92635</v>
      </c>
      <c r="AM188" s="69">
        <v>65258</v>
      </c>
      <c r="AN188" s="69">
        <v>-92635</v>
      </c>
      <c r="AO188" s="69">
        <v>30</v>
      </c>
      <c r="AP188" s="69">
        <v>-30</v>
      </c>
      <c r="AQ188" s="69">
        <v>6605505</v>
      </c>
      <c r="AR188" s="69">
        <v>85791</v>
      </c>
      <c r="AS188" s="69">
        <v>4329346</v>
      </c>
      <c r="AT188" s="69">
        <v>81467</v>
      </c>
      <c r="AU188" s="69">
        <v>0</v>
      </c>
      <c r="AV188" s="69">
        <v>5858</v>
      </c>
      <c r="AW188" s="69">
        <v>0</v>
      </c>
      <c r="AX188" s="69">
        <v>0</v>
      </c>
      <c r="AY188" s="69">
        <v>0</v>
      </c>
      <c r="AZ188" s="69">
        <v>0</v>
      </c>
      <c r="BA188" s="69">
        <v>484251.83333333331</v>
      </c>
      <c r="BB188" s="69">
        <v>0</v>
      </c>
      <c r="BC188" s="69">
        <v>-484251.83333333331</v>
      </c>
      <c r="BD188" s="69">
        <v>0</v>
      </c>
      <c r="BE188" s="69">
        <v>62.730307119339344</v>
      </c>
      <c r="BF188" s="69">
        <v>-62.730307119339344</v>
      </c>
      <c r="BG188" s="69">
        <v>193700.73333333334</v>
      </c>
      <c r="BH188" s="69">
        <v>0</v>
      </c>
      <c r="BI188" s="69">
        <v>-193700.73333333334</v>
      </c>
      <c r="BJ188" s="69">
        <v>4.5416663828125175E-6</v>
      </c>
      <c r="BK188" s="69">
        <v>0</v>
      </c>
      <c r="BL188" s="69">
        <v>67.734634169085339</v>
      </c>
      <c r="BM188" s="69">
        <v>-67.734634169085339</v>
      </c>
      <c r="BN188" s="69">
        <v>0</v>
      </c>
      <c r="BO188" s="69">
        <v>1.3422401443543668</v>
      </c>
      <c r="BP188" s="69">
        <v>-1.3422401443543668</v>
      </c>
      <c r="BQ188" s="69">
        <v>1342.2401443543667</v>
      </c>
      <c r="BR188" s="69">
        <v>-1342.2401443543667</v>
      </c>
      <c r="BS188" s="69">
        <v>0</v>
      </c>
      <c r="BT188" s="69">
        <v>0</v>
      </c>
      <c r="BU188" s="69">
        <v>13.906964834414476</v>
      </c>
      <c r="BV188" s="69">
        <v>1.402390884572792E-2</v>
      </c>
    </row>
    <row r="189" spans="1:74">
      <c r="A189" s="113" t="s">
        <v>1031</v>
      </c>
      <c r="B189" s="69" t="s">
        <v>184</v>
      </c>
      <c r="C189" s="69" t="s">
        <v>393</v>
      </c>
      <c r="D189" s="69" t="s">
        <v>396</v>
      </c>
      <c r="E189" s="69" t="s">
        <v>579</v>
      </c>
      <c r="F189" s="69">
        <v>0</v>
      </c>
      <c r="G189" s="69">
        <v>0</v>
      </c>
      <c r="H189" s="69">
        <v>72</v>
      </c>
      <c r="I189" s="69">
        <v>0</v>
      </c>
      <c r="J189" s="69">
        <v>0</v>
      </c>
      <c r="K189" s="69">
        <v>151</v>
      </c>
      <c r="L189" s="69">
        <v>123</v>
      </c>
      <c r="M189" s="69">
        <v>0</v>
      </c>
      <c r="N189" s="69">
        <v>0</v>
      </c>
      <c r="O189" s="69">
        <v>0</v>
      </c>
      <c r="P189" s="69">
        <v>476.82</v>
      </c>
      <c r="Q189" s="69">
        <v>0</v>
      </c>
      <c r="R189" s="69">
        <v>0</v>
      </c>
      <c r="S189" s="69">
        <v>0</v>
      </c>
      <c r="T189" s="69">
        <v>0</v>
      </c>
      <c r="U189" s="69">
        <v>0</v>
      </c>
      <c r="V189" s="69">
        <v>0</v>
      </c>
      <c r="W189" s="69">
        <v>0</v>
      </c>
      <c r="X189" s="69">
        <v>0</v>
      </c>
      <c r="Y189" s="69">
        <v>0</v>
      </c>
      <c r="Z189" s="69">
        <v>0</v>
      </c>
      <c r="AA189" s="69">
        <v>0</v>
      </c>
      <c r="AB189" s="69">
        <v>0</v>
      </c>
      <c r="AC189" s="69">
        <v>0</v>
      </c>
      <c r="AD189" s="69">
        <v>0</v>
      </c>
      <c r="AE189" s="69">
        <v>0</v>
      </c>
      <c r="AF189" s="69">
        <v>6025066</v>
      </c>
      <c r="AG189" s="69">
        <v>-6025066</v>
      </c>
      <c r="AH189" s="69">
        <v>0</v>
      </c>
      <c r="AI189" s="69">
        <v>0</v>
      </c>
      <c r="AJ189" s="69">
        <v>12</v>
      </c>
      <c r="AK189" s="69">
        <v>-12</v>
      </c>
      <c r="AL189" s="69">
        <v>95891</v>
      </c>
      <c r="AM189" s="69">
        <v>68088</v>
      </c>
      <c r="AN189" s="69">
        <v>-95891</v>
      </c>
      <c r="AO189" s="69">
        <v>31</v>
      </c>
      <c r="AP189" s="69">
        <v>-31</v>
      </c>
      <c r="AQ189" s="69">
        <v>6771978</v>
      </c>
      <c r="AR189" s="69">
        <v>88667</v>
      </c>
      <c r="AS189" s="69">
        <v>4408210</v>
      </c>
      <c r="AT189" s="69">
        <v>81539</v>
      </c>
      <c r="AU189" s="69">
        <v>0</v>
      </c>
      <c r="AV189" s="69">
        <v>5858</v>
      </c>
      <c r="AW189" s="69">
        <v>0</v>
      </c>
      <c r="AX189" s="69">
        <v>0</v>
      </c>
      <c r="AY189" s="69">
        <v>0</v>
      </c>
      <c r="AZ189" s="69">
        <v>0</v>
      </c>
      <c r="BA189" s="69">
        <v>502088.83333333331</v>
      </c>
      <c r="BB189" s="69">
        <v>0</v>
      </c>
      <c r="BC189" s="69">
        <v>-502088.83333333331</v>
      </c>
      <c r="BD189" s="69">
        <v>0</v>
      </c>
      <c r="BE189" s="69">
        <v>62.832445172122512</v>
      </c>
      <c r="BF189" s="69">
        <v>-62.832445172122512</v>
      </c>
      <c r="BG189" s="69">
        <v>194356.96774193548</v>
      </c>
      <c r="BH189" s="69">
        <v>0</v>
      </c>
      <c r="BI189" s="69">
        <v>-194356.96774193548</v>
      </c>
      <c r="BJ189" s="69">
        <v>4.5776876416314408E-6</v>
      </c>
      <c r="BK189" s="69">
        <v>0</v>
      </c>
      <c r="BL189" s="69">
        <v>67.951616723245408</v>
      </c>
      <c r="BM189" s="69">
        <v>-67.951616723245408</v>
      </c>
      <c r="BN189" s="69">
        <v>0</v>
      </c>
      <c r="BO189" s="69">
        <v>1.3667828891999247</v>
      </c>
      <c r="BP189" s="69">
        <v>-1.3667828891999247</v>
      </c>
      <c r="BQ189" s="69">
        <v>1366.7828891999247</v>
      </c>
      <c r="BR189" s="69">
        <v>-1366.7828891999247</v>
      </c>
      <c r="BS189" s="69">
        <v>0</v>
      </c>
      <c r="BT189" s="69">
        <v>0</v>
      </c>
      <c r="BU189" s="69">
        <v>13.919255718675316</v>
      </c>
      <c r="BV189" s="69">
        <v>1.4159969214312272E-2</v>
      </c>
    </row>
    <row r="190" spans="1:74">
      <c r="A190" s="113" t="s">
        <v>1032</v>
      </c>
      <c r="B190" s="69" t="s">
        <v>184</v>
      </c>
      <c r="C190" s="69" t="s">
        <v>393</v>
      </c>
      <c r="D190" s="69" t="s">
        <v>394</v>
      </c>
      <c r="E190" s="69" t="s">
        <v>579</v>
      </c>
      <c r="F190" s="69">
        <v>0</v>
      </c>
      <c r="G190" s="69">
        <v>0</v>
      </c>
      <c r="H190" s="69">
        <v>949</v>
      </c>
      <c r="I190" s="69">
        <v>13</v>
      </c>
      <c r="J190" s="69">
        <v>8</v>
      </c>
      <c r="K190" s="69">
        <v>2256</v>
      </c>
      <c r="L190" s="69">
        <v>1860</v>
      </c>
      <c r="M190" s="69">
        <v>9</v>
      </c>
      <c r="N190" s="69">
        <v>0</v>
      </c>
      <c r="O190" s="69">
        <v>0</v>
      </c>
      <c r="P190" s="69">
        <v>420.66</v>
      </c>
      <c r="Q190" s="69">
        <v>29.66</v>
      </c>
      <c r="R190" s="69">
        <v>0</v>
      </c>
      <c r="S190" s="69">
        <v>0</v>
      </c>
      <c r="T190" s="69">
        <v>0</v>
      </c>
      <c r="U190" s="69">
        <v>0</v>
      </c>
      <c r="V190" s="69">
        <v>0</v>
      </c>
      <c r="W190" s="69">
        <v>0</v>
      </c>
      <c r="X190" s="69">
        <v>0</v>
      </c>
      <c r="Y190" s="69">
        <v>0</v>
      </c>
      <c r="Z190" s="69">
        <v>0</v>
      </c>
      <c r="AA190" s="69">
        <v>0</v>
      </c>
      <c r="AB190" s="69">
        <v>0</v>
      </c>
      <c r="AC190" s="69">
        <v>0</v>
      </c>
      <c r="AD190" s="69">
        <v>0</v>
      </c>
      <c r="AE190" s="69">
        <v>0</v>
      </c>
      <c r="AF190" s="69">
        <v>6248262</v>
      </c>
      <c r="AG190" s="69">
        <v>-6248262</v>
      </c>
      <c r="AH190" s="69">
        <v>0</v>
      </c>
      <c r="AI190" s="69">
        <v>0</v>
      </c>
      <c r="AJ190" s="69">
        <v>12</v>
      </c>
      <c r="AK190" s="69">
        <v>-12</v>
      </c>
      <c r="AL190" s="69">
        <v>96745</v>
      </c>
      <c r="AM190" s="69">
        <v>68579</v>
      </c>
      <c r="AN190" s="69">
        <v>-96745</v>
      </c>
      <c r="AO190" s="69">
        <v>31</v>
      </c>
      <c r="AP190" s="69">
        <v>-31</v>
      </c>
      <c r="AQ190" s="69">
        <v>6994420</v>
      </c>
      <c r="AR190" s="69">
        <v>89257</v>
      </c>
      <c r="AS190" s="69">
        <v>4611365</v>
      </c>
      <c r="AT190" s="69">
        <v>82488</v>
      </c>
      <c r="AU190" s="69">
        <v>0</v>
      </c>
      <c r="AV190" s="69">
        <v>5867</v>
      </c>
      <c r="AW190" s="69">
        <v>0</v>
      </c>
      <c r="AX190" s="69">
        <v>0</v>
      </c>
      <c r="AY190" s="69">
        <v>0</v>
      </c>
      <c r="AZ190" s="69">
        <v>0</v>
      </c>
      <c r="BA190" s="69">
        <v>520688.5</v>
      </c>
      <c r="BB190" s="69">
        <v>0</v>
      </c>
      <c r="BC190" s="69">
        <v>-520688.5</v>
      </c>
      <c r="BD190" s="69">
        <v>0</v>
      </c>
      <c r="BE190" s="69">
        <v>64.584857098558061</v>
      </c>
      <c r="BF190" s="69">
        <v>-64.584857098558061</v>
      </c>
      <c r="BG190" s="69">
        <v>201556.83870967742</v>
      </c>
      <c r="BH190" s="69">
        <v>0</v>
      </c>
      <c r="BI190" s="69">
        <v>-201556.83870967742</v>
      </c>
      <c r="BJ190" s="69">
        <v>4.4321044489750403E-6</v>
      </c>
      <c r="BK190" s="69">
        <v>0</v>
      </c>
      <c r="BL190" s="69">
        <v>70.003047380037415</v>
      </c>
      <c r="BM190" s="69">
        <v>-70.003047380037415</v>
      </c>
      <c r="BN190" s="69">
        <v>0</v>
      </c>
      <c r="BO190" s="69">
        <v>1.3549701661004929</v>
      </c>
      <c r="BP190" s="69">
        <v>-1.3549701661004929</v>
      </c>
      <c r="BQ190" s="69">
        <v>1354.9701661004929</v>
      </c>
      <c r="BR190" s="69">
        <v>-1354.9701661004929</v>
      </c>
      <c r="BS190" s="69">
        <v>0</v>
      </c>
      <c r="BT190" s="69">
        <v>0</v>
      </c>
      <c r="BU190" s="69">
        <v>14.059655701380603</v>
      </c>
      <c r="BV190" s="69">
        <v>1.3831740158583556E-2</v>
      </c>
    </row>
    <row r="191" spans="1:74">
      <c r="A191" s="113" t="s">
        <v>1032</v>
      </c>
      <c r="B191" s="69" t="s">
        <v>184</v>
      </c>
      <c r="C191" s="69" t="s">
        <v>393</v>
      </c>
      <c r="D191" s="69" t="s">
        <v>395</v>
      </c>
      <c r="E191" s="69" t="s">
        <v>579</v>
      </c>
      <c r="F191" s="69">
        <v>0</v>
      </c>
      <c r="G191" s="69">
        <v>0</v>
      </c>
      <c r="H191" s="69">
        <v>1739</v>
      </c>
      <c r="I191" s="69">
        <v>26</v>
      </c>
      <c r="J191" s="69">
        <v>19</v>
      </c>
      <c r="K191" s="69">
        <v>2997</v>
      </c>
      <c r="L191" s="69">
        <v>2413</v>
      </c>
      <c r="M191" s="69">
        <v>20</v>
      </c>
      <c r="N191" s="69">
        <v>0</v>
      </c>
      <c r="O191" s="69">
        <v>0</v>
      </c>
      <c r="P191" s="69">
        <v>580.25</v>
      </c>
      <c r="Q191" s="69">
        <v>28.98</v>
      </c>
      <c r="R191" s="69">
        <v>0</v>
      </c>
      <c r="S191" s="69">
        <v>0</v>
      </c>
      <c r="T191" s="69">
        <v>0</v>
      </c>
      <c r="U191" s="69">
        <v>0</v>
      </c>
      <c r="V191" s="69">
        <v>0</v>
      </c>
      <c r="W191" s="69">
        <v>0</v>
      </c>
      <c r="X191" s="69">
        <v>0</v>
      </c>
      <c r="Y191" s="69">
        <v>0</v>
      </c>
      <c r="Z191" s="69">
        <v>0</v>
      </c>
      <c r="AA191" s="69">
        <v>0</v>
      </c>
      <c r="AB191" s="69">
        <v>0</v>
      </c>
      <c r="AC191" s="69">
        <v>0</v>
      </c>
      <c r="AD191" s="69">
        <v>0</v>
      </c>
      <c r="AE191" s="69">
        <v>0</v>
      </c>
      <c r="AF191" s="69">
        <v>6388271</v>
      </c>
      <c r="AG191" s="69">
        <v>-6388271</v>
      </c>
      <c r="AH191" s="69">
        <v>0</v>
      </c>
      <c r="AI191" s="69">
        <v>0</v>
      </c>
      <c r="AJ191" s="69">
        <v>12</v>
      </c>
      <c r="AK191" s="69">
        <v>-12</v>
      </c>
      <c r="AL191" s="69">
        <v>98956</v>
      </c>
      <c r="AM191" s="69">
        <v>70339</v>
      </c>
      <c r="AN191" s="69">
        <v>-98956</v>
      </c>
      <c r="AO191" s="69">
        <v>32</v>
      </c>
      <c r="AP191" s="69">
        <v>-32</v>
      </c>
      <c r="AQ191" s="69">
        <v>7106326</v>
      </c>
      <c r="AR191" s="69">
        <v>91053</v>
      </c>
      <c r="AS191" s="69">
        <v>4668204</v>
      </c>
      <c r="AT191" s="69">
        <v>84227</v>
      </c>
      <c r="AU191" s="69">
        <v>0</v>
      </c>
      <c r="AV191" s="69">
        <v>5887</v>
      </c>
      <c r="AW191" s="69">
        <v>0</v>
      </c>
      <c r="AX191" s="69">
        <v>0</v>
      </c>
      <c r="AY191" s="69">
        <v>0</v>
      </c>
      <c r="AZ191" s="69">
        <v>0</v>
      </c>
      <c r="BA191" s="69">
        <v>532355.91666666663</v>
      </c>
      <c r="BB191" s="69">
        <v>0</v>
      </c>
      <c r="BC191" s="69">
        <v>-532355.91666666663</v>
      </c>
      <c r="BD191" s="69">
        <v>0</v>
      </c>
      <c r="BE191" s="69">
        <v>64.556681757548816</v>
      </c>
      <c r="BF191" s="69">
        <v>-64.556681757548816</v>
      </c>
      <c r="BG191" s="69">
        <v>199633.46875</v>
      </c>
      <c r="BH191" s="69">
        <v>0</v>
      </c>
      <c r="BI191" s="69">
        <v>-199633.46875</v>
      </c>
      <c r="BJ191" s="69">
        <v>4.5030301171097414E-6</v>
      </c>
      <c r="BK191" s="69">
        <v>0</v>
      </c>
      <c r="BL191" s="69">
        <v>70.159917850043385</v>
      </c>
      <c r="BM191" s="69">
        <v>-70.159917850043385</v>
      </c>
      <c r="BN191" s="69">
        <v>0</v>
      </c>
      <c r="BO191" s="69">
        <v>1.3684644030123791</v>
      </c>
      <c r="BP191" s="69">
        <v>-1.3684644030123791</v>
      </c>
      <c r="BQ191" s="69">
        <v>1368.4644030123791</v>
      </c>
      <c r="BR191" s="69">
        <v>-1368.4644030123791</v>
      </c>
      <c r="BS191" s="69">
        <v>0</v>
      </c>
      <c r="BT191" s="69">
        <v>0</v>
      </c>
      <c r="BU191" s="69">
        <v>14.307287243077969</v>
      </c>
      <c r="BV191" s="69">
        <v>1.3925057758397237E-2</v>
      </c>
    </row>
    <row r="192" spans="1:74">
      <c r="A192" s="113" t="s">
        <v>1033</v>
      </c>
      <c r="B192" s="69" t="s">
        <v>184</v>
      </c>
      <c r="C192" s="69" t="s">
        <v>393</v>
      </c>
      <c r="D192" s="69" t="s">
        <v>394</v>
      </c>
      <c r="E192" s="69" t="s">
        <v>579</v>
      </c>
      <c r="F192" s="69">
        <v>0</v>
      </c>
      <c r="G192" s="69">
        <v>0</v>
      </c>
      <c r="H192" s="69">
        <v>578</v>
      </c>
      <c r="I192" s="69">
        <v>5</v>
      </c>
      <c r="J192" s="69">
        <v>4</v>
      </c>
      <c r="K192" s="69">
        <v>1162</v>
      </c>
      <c r="L192" s="69">
        <v>980</v>
      </c>
      <c r="M192" s="69">
        <v>4</v>
      </c>
      <c r="N192" s="69">
        <v>0</v>
      </c>
      <c r="O192" s="69">
        <v>0</v>
      </c>
      <c r="P192" s="69">
        <v>497.42</v>
      </c>
      <c r="Q192" s="69">
        <v>48.17</v>
      </c>
      <c r="R192" s="69">
        <v>0</v>
      </c>
      <c r="S192" s="69">
        <v>0</v>
      </c>
      <c r="T192" s="69">
        <v>0</v>
      </c>
      <c r="U192" s="69">
        <v>0</v>
      </c>
      <c r="V192" s="69">
        <v>0</v>
      </c>
      <c r="W192" s="69">
        <v>0</v>
      </c>
      <c r="X192" s="69">
        <v>0</v>
      </c>
      <c r="Y192" s="69">
        <v>0</v>
      </c>
      <c r="Z192" s="69">
        <v>0</v>
      </c>
      <c r="AA192" s="69">
        <v>0</v>
      </c>
      <c r="AB192" s="69">
        <v>0</v>
      </c>
      <c r="AC192" s="69">
        <v>0</v>
      </c>
      <c r="AD192" s="69">
        <v>0</v>
      </c>
      <c r="AE192" s="69">
        <v>0</v>
      </c>
      <c r="AF192" s="69">
        <v>6876717</v>
      </c>
      <c r="AG192" s="69">
        <v>-6876717</v>
      </c>
      <c r="AH192" s="69">
        <v>0</v>
      </c>
      <c r="AI192" s="69">
        <v>0</v>
      </c>
      <c r="AJ192" s="69">
        <v>12</v>
      </c>
      <c r="AK192" s="69">
        <v>-12</v>
      </c>
      <c r="AL192" s="69">
        <v>103920</v>
      </c>
      <c r="AM192" s="69">
        <v>74123</v>
      </c>
      <c r="AN192" s="69">
        <v>-103920</v>
      </c>
      <c r="AO192" s="69">
        <v>33</v>
      </c>
      <c r="AP192" s="69">
        <v>-33</v>
      </c>
      <c r="AQ192" s="69">
        <v>7557085</v>
      </c>
      <c r="AR192" s="69">
        <v>94997</v>
      </c>
      <c r="AS192" s="69">
        <v>4990336</v>
      </c>
      <c r="AT192" s="69">
        <v>84805</v>
      </c>
      <c r="AU192" s="69">
        <v>0</v>
      </c>
      <c r="AV192" s="69">
        <v>5891</v>
      </c>
      <c r="AW192" s="69">
        <v>0</v>
      </c>
      <c r="AX192" s="69">
        <v>0</v>
      </c>
      <c r="AY192" s="69">
        <v>0</v>
      </c>
      <c r="AZ192" s="69">
        <v>0</v>
      </c>
      <c r="BA192" s="69">
        <v>573059.75</v>
      </c>
      <c r="BB192" s="69">
        <v>0</v>
      </c>
      <c r="BC192" s="69">
        <v>-573059.75</v>
      </c>
      <c r="BD192" s="69">
        <v>0</v>
      </c>
      <c r="BE192" s="69">
        <v>66.173181293302534</v>
      </c>
      <c r="BF192" s="69">
        <v>-66.173181293302534</v>
      </c>
      <c r="BG192" s="69">
        <v>208385.36363636365</v>
      </c>
      <c r="BH192" s="69">
        <v>0</v>
      </c>
      <c r="BI192" s="69">
        <v>-208385.36363636365</v>
      </c>
      <c r="BJ192" s="69">
        <v>4.3667631103792002E-6</v>
      </c>
      <c r="BK192" s="69">
        <v>0</v>
      </c>
      <c r="BL192" s="69">
        <v>72.38878069833784</v>
      </c>
      <c r="BM192" s="69">
        <v>-72.38878069833784</v>
      </c>
      <c r="BN192" s="69">
        <v>0</v>
      </c>
      <c r="BO192" s="69">
        <v>1.3780068115653936</v>
      </c>
      <c r="BP192" s="69">
        <v>-1.3780068115653936</v>
      </c>
      <c r="BQ192" s="69">
        <v>1378.0068115653937</v>
      </c>
      <c r="BR192" s="69">
        <v>-1378.0068115653937</v>
      </c>
      <c r="BS192" s="69">
        <v>0</v>
      </c>
      <c r="BT192" s="69">
        <v>0</v>
      </c>
      <c r="BU192" s="69">
        <v>14.39568833814293</v>
      </c>
      <c r="BV192" s="69">
        <v>1.3751334013048682E-2</v>
      </c>
    </row>
    <row r="193" spans="1:74">
      <c r="A193" s="113" t="s">
        <v>1033</v>
      </c>
      <c r="B193" s="69" t="s">
        <v>184</v>
      </c>
      <c r="C193" s="69" t="s">
        <v>393</v>
      </c>
      <c r="D193" s="69" t="s">
        <v>395</v>
      </c>
      <c r="E193" s="69" t="s">
        <v>579</v>
      </c>
      <c r="F193" s="69">
        <v>0</v>
      </c>
      <c r="G193" s="69">
        <v>0</v>
      </c>
      <c r="H193" s="69">
        <v>1077</v>
      </c>
      <c r="I193" s="69">
        <v>10</v>
      </c>
      <c r="J193" s="69">
        <v>6</v>
      </c>
      <c r="K193" s="69">
        <v>1748</v>
      </c>
      <c r="L193" s="69">
        <v>1466</v>
      </c>
      <c r="M193" s="69">
        <v>7</v>
      </c>
      <c r="N193" s="69">
        <v>0</v>
      </c>
      <c r="O193" s="69">
        <v>0</v>
      </c>
      <c r="P193" s="69">
        <v>616.13</v>
      </c>
      <c r="Q193" s="69">
        <v>34.74</v>
      </c>
      <c r="R193" s="69">
        <v>0</v>
      </c>
      <c r="S193" s="69">
        <v>0</v>
      </c>
      <c r="T193" s="69">
        <v>0</v>
      </c>
      <c r="U193" s="69">
        <v>0</v>
      </c>
      <c r="V193" s="69">
        <v>0</v>
      </c>
      <c r="W193" s="69">
        <v>0</v>
      </c>
      <c r="X193" s="69">
        <v>0</v>
      </c>
      <c r="Y193" s="69">
        <v>0</v>
      </c>
      <c r="Z193" s="69">
        <v>0</v>
      </c>
      <c r="AA193" s="69">
        <v>0</v>
      </c>
      <c r="AB193" s="69">
        <v>0</v>
      </c>
      <c r="AC193" s="69">
        <v>0</v>
      </c>
      <c r="AD193" s="69">
        <v>0</v>
      </c>
      <c r="AE193" s="69">
        <v>0</v>
      </c>
      <c r="AF193" s="69">
        <v>7033754</v>
      </c>
      <c r="AG193" s="69">
        <v>-7033754</v>
      </c>
      <c r="AH193" s="69">
        <v>0</v>
      </c>
      <c r="AI193" s="69">
        <v>0</v>
      </c>
      <c r="AJ193" s="69">
        <v>12</v>
      </c>
      <c r="AK193" s="69">
        <v>-12</v>
      </c>
      <c r="AL193" s="69">
        <v>106528</v>
      </c>
      <c r="AM193" s="69">
        <v>76092</v>
      </c>
      <c r="AN193" s="69">
        <v>-106528</v>
      </c>
      <c r="AO193" s="69">
        <v>34</v>
      </c>
      <c r="AP193" s="69">
        <v>-34</v>
      </c>
      <c r="AQ193" s="69">
        <v>7687240</v>
      </c>
      <c r="AR193" s="69">
        <v>97015</v>
      </c>
      <c r="AS193" s="69">
        <v>5057547</v>
      </c>
      <c r="AT193" s="69">
        <v>85882</v>
      </c>
      <c r="AU193" s="69">
        <v>0</v>
      </c>
      <c r="AV193" s="69">
        <v>5898</v>
      </c>
      <c r="AW193" s="69">
        <v>0</v>
      </c>
      <c r="AX193" s="69">
        <v>0</v>
      </c>
      <c r="AY193" s="69">
        <v>0</v>
      </c>
      <c r="AZ193" s="69">
        <v>0</v>
      </c>
      <c r="BA193" s="69">
        <v>586146.16666666663</v>
      </c>
      <c r="BB193" s="69">
        <v>0</v>
      </c>
      <c r="BC193" s="69">
        <v>-586146.16666666663</v>
      </c>
      <c r="BD193" s="69">
        <v>0</v>
      </c>
      <c r="BE193" s="69">
        <v>66.027279212976865</v>
      </c>
      <c r="BF193" s="69">
        <v>-66.027279212976865</v>
      </c>
      <c r="BG193" s="69">
        <v>206875.11764705883</v>
      </c>
      <c r="BH193" s="69">
        <v>0</v>
      </c>
      <c r="BI193" s="69">
        <v>-206875.11764705883</v>
      </c>
      <c r="BJ193" s="69">
        <v>4.4229138156217318E-6</v>
      </c>
      <c r="BK193" s="69">
        <v>0</v>
      </c>
      <c r="BL193" s="69">
        <v>72.501716229449059</v>
      </c>
      <c r="BM193" s="69">
        <v>-72.501716229449059</v>
      </c>
      <c r="BN193" s="69">
        <v>0</v>
      </c>
      <c r="BO193" s="69">
        <v>1.3907441690606137</v>
      </c>
      <c r="BP193" s="69">
        <v>-1.3907441690606137</v>
      </c>
      <c r="BQ193" s="69">
        <v>1390.7441690606138</v>
      </c>
      <c r="BR193" s="69">
        <v>-1390.7441690606138</v>
      </c>
      <c r="BS193" s="69">
        <v>0</v>
      </c>
      <c r="BT193" s="69">
        <v>0</v>
      </c>
      <c r="BU193" s="69">
        <v>14.561207188877585</v>
      </c>
      <c r="BV193" s="69">
        <v>1.3857769498545641E-2</v>
      </c>
    </row>
    <row r="194" spans="1:74">
      <c r="A194" s="113" t="s">
        <v>1033</v>
      </c>
      <c r="B194" s="69" t="s">
        <v>184</v>
      </c>
      <c r="C194" s="69" t="s">
        <v>393</v>
      </c>
      <c r="D194" s="69" t="s">
        <v>396</v>
      </c>
      <c r="E194" s="69" t="s">
        <v>579</v>
      </c>
      <c r="F194" s="69">
        <v>0</v>
      </c>
      <c r="G194" s="69">
        <v>0</v>
      </c>
      <c r="H194" s="69">
        <v>34</v>
      </c>
      <c r="I194" s="69">
        <v>2</v>
      </c>
      <c r="J194" s="69">
        <v>0</v>
      </c>
      <c r="K194" s="69">
        <v>53</v>
      </c>
      <c r="L194" s="69">
        <v>41</v>
      </c>
      <c r="M194" s="69">
        <v>0</v>
      </c>
      <c r="N194" s="69">
        <v>0</v>
      </c>
      <c r="O194" s="69">
        <v>0</v>
      </c>
      <c r="P194" s="69">
        <v>641.51</v>
      </c>
      <c r="Q194" s="69">
        <v>0</v>
      </c>
      <c r="R194" s="69">
        <v>0</v>
      </c>
      <c r="S194" s="69">
        <v>0</v>
      </c>
      <c r="T194" s="69">
        <v>0</v>
      </c>
      <c r="U194" s="69">
        <v>0</v>
      </c>
      <c r="V194" s="69">
        <v>0</v>
      </c>
      <c r="W194" s="69">
        <v>0</v>
      </c>
      <c r="X194" s="69">
        <v>0</v>
      </c>
      <c r="Y194" s="69">
        <v>0</v>
      </c>
      <c r="Z194" s="69">
        <v>0</v>
      </c>
      <c r="AA194" s="69">
        <v>0</v>
      </c>
      <c r="AB194" s="69">
        <v>0</v>
      </c>
      <c r="AC194" s="69">
        <v>0</v>
      </c>
      <c r="AD194" s="69">
        <v>0</v>
      </c>
      <c r="AE194" s="69">
        <v>0</v>
      </c>
      <c r="AF194" s="69">
        <v>7251949</v>
      </c>
      <c r="AG194" s="69">
        <v>-7251949</v>
      </c>
      <c r="AH194" s="69">
        <v>0</v>
      </c>
      <c r="AI194" s="69">
        <v>0</v>
      </c>
      <c r="AJ194" s="69">
        <v>12</v>
      </c>
      <c r="AK194" s="69">
        <v>-12</v>
      </c>
      <c r="AL194" s="69">
        <v>110138</v>
      </c>
      <c r="AM194" s="69">
        <v>78967</v>
      </c>
      <c r="AN194" s="69">
        <v>-110138</v>
      </c>
      <c r="AO194" s="69">
        <v>34</v>
      </c>
      <c r="AP194" s="69">
        <v>-34</v>
      </c>
      <c r="AQ194" s="69">
        <v>7887442</v>
      </c>
      <c r="AR194" s="69">
        <v>99942</v>
      </c>
      <c r="AS194" s="69">
        <v>5158114</v>
      </c>
      <c r="AT194" s="69">
        <v>85916</v>
      </c>
      <c r="AU194" s="69">
        <v>0</v>
      </c>
      <c r="AV194" s="69">
        <v>5898</v>
      </c>
      <c r="AW194" s="69">
        <v>0</v>
      </c>
      <c r="AX194" s="69">
        <v>0</v>
      </c>
      <c r="AY194" s="69">
        <v>0</v>
      </c>
      <c r="AZ194" s="69">
        <v>0</v>
      </c>
      <c r="BA194" s="69">
        <v>604329.08333333337</v>
      </c>
      <c r="BB194" s="69">
        <v>0</v>
      </c>
      <c r="BC194" s="69">
        <v>-604329.08333333337</v>
      </c>
      <c r="BD194" s="69">
        <v>0</v>
      </c>
      <c r="BE194" s="69">
        <v>65.844204543391015</v>
      </c>
      <c r="BF194" s="69">
        <v>-65.844204543391015</v>
      </c>
      <c r="BG194" s="69">
        <v>213292.61764705883</v>
      </c>
      <c r="BH194" s="69">
        <v>0</v>
      </c>
      <c r="BI194" s="69">
        <v>-213292.61764705883</v>
      </c>
      <c r="BJ194" s="69">
        <v>4.3106497645244171E-6</v>
      </c>
      <c r="BK194" s="69">
        <v>0</v>
      </c>
      <c r="BL194" s="69">
        <v>72.561575713914067</v>
      </c>
      <c r="BM194" s="69">
        <v>-72.561575713914067</v>
      </c>
      <c r="BN194" s="69">
        <v>0</v>
      </c>
      <c r="BO194" s="69">
        <v>1.4059303458589709</v>
      </c>
      <c r="BP194" s="69">
        <v>-1.4059303458589709</v>
      </c>
      <c r="BQ194" s="69">
        <v>1405.9303458589709</v>
      </c>
      <c r="BR194" s="69">
        <v>-1405.9303458589709</v>
      </c>
      <c r="BS194" s="69">
        <v>0</v>
      </c>
      <c r="BT194" s="69">
        <v>0</v>
      </c>
      <c r="BU194" s="69">
        <v>14.566971854866056</v>
      </c>
      <c r="BV194" s="69">
        <v>1.3963715993093833E-2</v>
      </c>
    </row>
    <row r="195" spans="1:74">
      <c r="A195" s="113" t="s">
        <v>1034</v>
      </c>
      <c r="B195" s="69" t="s">
        <v>184</v>
      </c>
      <c r="C195" s="69" t="s">
        <v>393</v>
      </c>
      <c r="D195" s="69" t="s">
        <v>394</v>
      </c>
      <c r="E195" s="69" t="s">
        <v>579</v>
      </c>
      <c r="F195" s="69">
        <v>0</v>
      </c>
      <c r="G195" s="69">
        <v>0</v>
      </c>
      <c r="H195" s="69">
        <v>447</v>
      </c>
      <c r="I195" s="69">
        <v>8</v>
      </c>
      <c r="J195" s="69">
        <v>5</v>
      </c>
      <c r="K195" s="69">
        <v>865</v>
      </c>
      <c r="L195" s="69">
        <v>768</v>
      </c>
      <c r="M195" s="69">
        <v>5</v>
      </c>
      <c r="N195" s="69">
        <v>0</v>
      </c>
      <c r="O195" s="69">
        <v>0</v>
      </c>
      <c r="P195" s="69">
        <v>516.76</v>
      </c>
      <c r="Q195" s="69">
        <v>29.8</v>
      </c>
      <c r="R195" s="69">
        <v>0</v>
      </c>
      <c r="S195" s="69">
        <v>0</v>
      </c>
      <c r="T195" s="69">
        <v>0</v>
      </c>
      <c r="U195" s="69">
        <v>0</v>
      </c>
      <c r="V195" s="69">
        <v>0</v>
      </c>
      <c r="W195" s="69">
        <v>0</v>
      </c>
      <c r="X195" s="69">
        <v>0</v>
      </c>
      <c r="Y195" s="69">
        <v>0</v>
      </c>
      <c r="Z195" s="69">
        <v>0</v>
      </c>
      <c r="AA195" s="69">
        <v>0</v>
      </c>
      <c r="AB195" s="69">
        <v>0</v>
      </c>
      <c r="AC195" s="69">
        <v>0</v>
      </c>
      <c r="AD195" s="69">
        <v>0</v>
      </c>
      <c r="AE195" s="69">
        <v>0</v>
      </c>
      <c r="AF195" s="69">
        <v>7521027</v>
      </c>
      <c r="AG195" s="69">
        <v>-7521027</v>
      </c>
      <c r="AH195" s="69">
        <v>0</v>
      </c>
      <c r="AI195" s="69">
        <v>0</v>
      </c>
      <c r="AJ195" s="69">
        <v>13</v>
      </c>
      <c r="AK195" s="69">
        <v>-13</v>
      </c>
      <c r="AL195" s="69">
        <v>111384</v>
      </c>
      <c r="AM195" s="69">
        <v>79822</v>
      </c>
      <c r="AN195" s="69">
        <v>-111384</v>
      </c>
      <c r="AO195" s="69">
        <v>35</v>
      </c>
      <c r="AP195" s="69">
        <v>-35</v>
      </c>
      <c r="AQ195" s="69">
        <v>8171955</v>
      </c>
      <c r="AR195" s="69">
        <v>100895</v>
      </c>
      <c r="AS195" s="69">
        <v>5399874</v>
      </c>
      <c r="AT195" s="69">
        <v>86363</v>
      </c>
      <c r="AU195" s="69">
        <v>0</v>
      </c>
      <c r="AV195" s="69">
        <v>5903</v>
      </c>
      <c r="AW195" s="69">
        <v>0</v>
      </c>
      <c r="AX195" s="69">
        <v>0</v>
      </c>
      <c r="AY195" s="69">
        <v>0</v>
      </c>
      <c r="AZ195" s="69">
        <v>0</v>
      </c>
      <c r="BA195" s="69">
        <v>578540.5384615385</v>
      </c>
      <c r="BB195" s="69">
        <v>0</v>
      </c>
      <c r="BC195" s="69">
        <v>-578540.5384615385</v>
      </c>
      <c r="BD195" s="69">
        <v>0</v>
      </c>
      <c r="BE195" s="69">
        <v>67.523405516052577</v>
      </c>
      <c r="BF195" s="69">
        <v>-67.523405516052577</v>
      </c>
      <c r="BG195" s="69">
        <v>214886.48571428572</v>
      </c>
      <c r="BH195" s="69">
        <v>0</v>
      </c>
      <c r="BI195" s="69">
        <v>-214886.48571428572</v>
      </c>
      <c r="BJ195" s="69">
        <v>4.28294086298811E-6</v>
      </c>
      <c r="BK195" s="69">
        <v>0</v>
      </c>
      <c r="BL195" s="69">
        <v>74.543109172902518</v>
      </c>
      <c r="BM195" s="69">
        <v>-74.543109172902518</v>
      </c>
      <c r="BN195" s="69">
        <v>0</v>
      </c>
      <c r="BO195" s="69">
        <v>1.3928152768009032</v>
      </c>
      <c r="BP195" s="69">
        <v>-1.3928152768009032</v>
      </c>
      <c r="BQ195" s="69">
        <v>1392.8152768009031</v>
      </c>
      <c r="BR195" s="69">
        <v>-1392.8152768009031</v>
      </c>
      <c r="BS195" s="69">
        <v>0</v>
      </c>
      <c r="BT195" s="69">
        <v>0</v>
      </c>
      <c r="BU195" s="69">
        <v>14.630357445366762</v>
      </c>
      <c r="BV195" s="69">
        <v>1.3630031002373361E-2</v>
      </c>
    </row>
    <row r="196" spans="1:74">
      <c r="A196" s="113" t="s">
        <v>1034</v>
      </c>
      <c r="B196" s="69" t="s">
        <v>184</v>
      </c>
      <c r="C196" s="69" t="s">
        <v>393</v>
      </c>
      <c r="D196" s="69" t="s">
        <v>395</v>
      </c>
      <c r="E196" s="69" t="s">
        <v>579</v>
      </c>
      <c r="F196" s="69">
        <v>0</v>
      </c>
      <c r="G196" s="69">
        <v>0</v>
      </c>
      <c r="H196" s="69">
        <v>933</v>
      </c>
      <c r="I196" s="69">
        <v>18</v>
      </c>
      <c r="J196" s="69">
        <v>12</v>
      </c>
      <c r="K196" s="69">
        <v>1399</v>
      </c>
      <c r="L196" s="69">
        <v>1210</v>
      </c>
      <c r="M196" s="69">
        <v>12</v>
      </c>
      <c r="N196" s="69">
        <v>0</v>
      </c>
      <c r="O196" s="69">
        <v>0</v>
      </c>
      <c r="P196" s="69">
        <v>666.9</v>
      </c>
      <c r="Q196" s="69">
        <v>25.92</v>
      </c>
      <c r="R196" s="69">
        <v>0</v>
      </c>
      <c r="S196" s="69">
        <v>0</v>
      </c>
      <c r="T196" s="69">
        <v>0</v>
      </c>
      <c r="U196" s="69">
        <v>0</v>
      </c>
      <c r="V196" s="69">
        <v>0</v>
      </c>
      <c r="W196" s="69">
        <v>0</v>
      </c>
      <c r="X196" s="69">
        <v>0</v>
      </c>
      <c r="Y196" s="69">
        <v>0</v>
      </c>
      <c r="Z196" s="69">
        <v>0</v>
      </c>
      <c r="AA196" s="69">
        <v>0</v>
      </c>
      <c r="AB196" s="69">
        <v>0</v>
      </c>
      <c r="AC196" s="69">
        <v>0</v>
      </c>
      <c r="AD196" s="69">
        <v>0</v>
      </c>
      <c r="AE196" s="69">
        <v>0</v>
      </c>
      <c r="AF196" s="69">
        <v>7656850</v>
      </c>
      <c r="AG196" s="69">
        <v>-7656850</v>
      </c>
      <c r="AH196" s="69">
        <v>0</v>
      </c>
      <c r="AI196" s="69">
        <v>0</v>
      </c>
      <c r="AJ196" s="69">
        <v>13</v>
      </c>
      <c r="AK196" s="69">
        <v>-13</v>
      </c>
      <c r="AL196" s="69">
        <v>113569</v>
      </c>
      <c r="AM196" s="69">
        <v>81576</v>
      </c>
      <c r="AN196" s="69">
        <v>-113569</v>
      </c>
      <c r="AO196" s="69">
        <v>36</v>
      </c>
      <c r="AP196" s="69">
        <v>-36</v>
      </c>
      <c r="AQ196" s="69">
        <v>8298793</v>
      </c>
      <c r="AR196" s="69">
        <v>102689</v>
      </c>
      <c r="AS196" s="69">
        <v>5469000</v>
      </c>
      <c r="AT196" s="69">
        <v>87296</v>
      </c>
      <c r="AU196" s="69">
        <v>0</v>
      </c>
      <c r="AV196" s="69">
        <v>5915</v>
      </c>
      <c r="AW196" s="69">
        <v>0</v>
      </c>
      <c r="AX196" s="69">
        <v>0</v>
      </c>
      <c r="AY196" s="69">
        <v>0</v>
      </c>
      <c r="AZ196" s="69">
        <v>0</v>
      </c>
      <c r="BA196" s="69">
        <v>588988.4615384615</v>
      </c>
      <c r="BB196" s="69">
        <v>0</v>
      </c>
      <c r="BC196" s="69">
        <v>-588988.4615384615</v>
      </c>
      <c r="BD196" s="69">
        <v>0</v>
      </c>
      <c r="BE196" s="69">
        <v>67.420246722256948</v>
      </c>
      <c r="BF196" s="69">
        <v>-67.420246722256948</v>
      </c>
      <c r="BG196" s="69">
        <v>212690.27777777778</v>
      </c>
      <c r="BH196" s="69">
        <v>0</v>
      </c>
      <c r="BI196" s="69">
        <v>-212690.27777777778</v>
      </c>
      <c r="BJ196" s="69">
        <v>4.3379802339930635E-6</v>
      </c>
      <c r="BK196" s="69">
        <v>0</v>
      </c>
      <c r="BL196" s="69">
        <v>74.563487812716062</v>
      </c>
      <c r="BM196" s="69">
        <v>-74.563487812716062</v>
      </c>
      <c r="BN196" s="69">
        <v>0</v>
      </c>
      <c r="BO196" s="69">
        <v>1.4000457121960139</v>
      </c>
      <c r="BP196" s="69">
        <v>-1.4000457121960139</v>
      </c>
      <c r="BQ196" s="69">
        <v>1400.0457121960139</v>
      </c>
      <c r="BR196" s="69">
        <v>-1400.0457121960139</v>
      </c>
      <c r="BS196" s="69">
        <v>0</v>
      </c>
      <c r="BT196" s="69">
        <v>0</v>
      </c>
      <c r="BU196" s="69">
        <v>14.758410819949281</v>
      </c>
      <c r="BV196" s="69">
        <v>1.3685002144287729E-2</v>
      </c>
    </row>
    <row r="197" spans="1:74">
      <c r="A197" s="113" t="s">
        <v>1034</v>
      </c>
      <c r="B197" s="69" t="s">
        <v>184</v>
      </c>
      <c r="C197" s="69" t="s">
        <v>393</v>
      </c>
      <c r="D197" s="69" t="s">
        <v>396</v>
      </c>
      <c r="E197" s="69" t="s">
        <v>579</v>
      </c>
      <c r="F197" s="69">
        <v>0</v>
      </c>
      <c r="G197" s="69">
        <v>0</v>
      </c>
      <c r="H197" s="69">
        <v>38</v>
      </c>
      <c r="I197" s="69">
        <v>0</v>
      </c>
      <c r="J197" s="69">
        <v>0</v>
      </c>
      <c r="K197" s="69">
        <v>60</v>
      </c>
      <c r="L197" s="69">
        <v>52</v>
      </c>
      <c r="M197" s="69">
        <v>0</v>
      </c>
      <c r="N197" s="69">
        <v>0</v>
      </c>
      <c r="O197" s="69">
        <v>0</v>
      </c>
      <c r="P197" s="69">
        <v>633.33000000000004</v>
      </c>
      <c r="Q197" s="69">
        <v>0</v>
      </c>
      <c r="R197" s="69">
        <v>0</v>
      </c>
      <c r="S197" s="69">
        <v>0</v>
      </c>
      <c r="T197" s="69">
        <v>0</v>
      </c>
      <c r="U197" s="69">
        <v>0</v>
      </c>
      <c r="V197" s="69">
        <v>0</v>
      </c>
      <c r="W197" s="69">
        <v>0</v>
      </c>
      <c r="X197" s="69">
        <v>0</v>
      </c>
      <c r="Y197" s="69">
        <v>0</v>
      </c>
      <c r="Z197" s="69">
        <v>0</v>
      </c>
      <c r="AA197" s="69">
        <v>0</v>
      </c>
      <c r="AB197" s="69">
        <v>0</v>
      </c>
      <c r="AC197" s="69">
        <v>0</v>
      </c>
      <c r="AD197" s="69">
        <v>0</v>
      </c>
      <c r="AE197" s="69">
        <v>0</v>
      </c>
      <c r="AF197" s="69">
        <v>7902774</v>
      </c>
      <c r="AG197" s="69">
        <v>-7902774</v>
      </c>
      <c r="AH197" s="69">
        <v>0</v>
      </c>
      <c r="AI197" s="69">
        <v>0</v>
      </c>
      <c r="AJ197" s="69">
        <v>13</v>
      </c>
      <c r="AK197" s="69">
        <v>-13</v>
      </c>
      <c r="AL197" s="69">
        <v>117713</v>
      </c>
      <c r="AM197" s="69">
        <v>84935</v>
      </c>
      <c r="AN197" s="69">
        <v>-117713</v>
      </c>
      <c r="AO197" s="69">
        <v>37</v>
      </c>
      <c r="AP197" s="69">
        <v>-37</v>
      </c>
      <c r="AQ197" s="69">
        <v>8544476</v>
      </c>
      <c r="AR197" s="69">
        <v>106112</v>
      </c>
      <c r="AS197" s="69">
        <v>5589682</v>
      </c>
      <c r="AT197" s="69">
        <v>87334</v>
      </c>
      <c r="AU197" s="69">
        <v>0</v>
      </c>
      <c r="AV197" s="69">
        <v>5915</v>
      </c>
      <c r="AW197" s="69">
        <v>0</v>
      </c>
      <c r="AX197" s="69">
        <v>0</v>
      </c>
      <c r="AY197" s="69">
        <v>0</v>
      </c>
      <c r="AZ197" s="69">
        <v>0</v>
      </c>
      <c r="BA197" s="69">
        <v>607905.69230769225</v>
      </c>
      <c r="BB197" s="69">
        <v>0</v>
      </c>
      <c r="BC197" s="69">
        <v>-607905.69230769225</v>
      </c>
      <c r="BD197" s="69">
        <v>0</v>
      </c>
      <c r="BE197" s="69">
        <v>67.13594930041711</v>
      </c>
      <c r="BF197" s="69">
        <v>-67.13594930041711</v>
      </c>
      <c r="BG197" s="69">
        <v>213588.48648648648</v>
      </c>
      <c r="BH197" s="69">
        <v>0</v>
      </c>
      <c r="BI197" s="69">
        <v>-213588.48648648648</v>
      </c>
      <c r="BJ197" s="69">
        <v>4.3302830975240608E-6</v>
      </c>
      <c r="BK197" s="69">
        <v>0</v>
      </c>
      <c r="BL197" s="69">
        <v>74.475780307599521</v>
      </c>
      <c r="BM197" s="69">
        <v>-74.475780307599521</v>
      </c>
      <c r="BN197" s="69">
        <v>0</v>
      </c>
      <c r="BO197" s="69">
        <v>1.4138145962507349</v>
      </c>
      <c r="BP197" s="69">
        <v>-1.4138145962507349</v>
      </c>
      <c r="BQ197" s="69">
        <v>1413.8145962507349</v>
      </c>
      <c r="BR197" s="69">
        <v>-1413.8145962507349</v>
      </c>
      <c r="BS197" s="69">
        <v>0</v>
      </c>
      <c r="BT197" s="69">
        <v>0</v>
      </c>
      <c r="BU197" s="69">
        <v>14.764835164835166</v>
      </c>
      <c r="BV197" s="69">
        <v>1.3776503088077022E-2</v>
      </c>
    </row>
    <row r="198" spans="1:74">
      <c r="A198" s="113" t="s">
        <v>1035</v>
      </c>
      <c r="B198" s="69" t="s">
        <v>184</v>
      </c>
      <c r="C198" s="69" t="s">
        <v>393</v>
      </c>
      <c r="D198" s="69" t="s">
        <v>394</v>
      </c>
      <c r="E198" s="69" t="s">
        <v>579</v>
      </c>
      <c r="F198" s="69">
        <v>0</v>
      </c>
      <c r="G198" s="69">
        <v>0</v>
      </c>
      <c r="H198" s="69">
        <v>725</v>
      </c>
      <c r="I198" s="69">
        <v>13</v>
      </c>
      <c r="J198" s="69">
        <v>10</v>
      </c>
      <c r="K198" s="69">
        <v>1500</v>
      </c>
      <c r="L198" s="69">
        <v>1239</v>
      </c>
      <c r="M198" s="69">
        <v>10</v>
      </c>
      <c r="N198" s="69">
        <v>0</v>
      </c>
      <c r="O198" s="69">
        <v>0</v>
      </c>
      <c r="P198" s="69">
        <v>483.33</v>
      </c>
      <c r="Q198" s="69">
        <v>20.71</v>
      </c>
      <c r="R198" s="69">
        <v>0</v>
      </c>
      <c r="S198" s="69">
        <v>0</v>
      </c>
      <c r="T198" s="69">
        <v>0</v>
      </c>
      <c r="U198" s="69">
        <v>0</v>
      </c>
      <c r="V198" s="69">
        <v>0</v>
      </c>
      <c r="W198" s="69">
        <v>0</v>
      </c>
      <c r="X198" s="69">
        <v>0</v>
      </c>
      <c r="Y198" s="69">
        <v>0</v>
      </c>
      <c r="Z198" s="69">
        <v>0</v>
      </c>
      <c r="AA198" s="69">
        <v>0</v>
      </c>
      <c r="AB198" s="69">
        <v>0</v>
      </c>
      <c r="AC198" s="69">
        <v>0</v>
      </c>
      <c r="AD198" s="69">
        <v>0</v>
      </c>
      <c r="AE198" s="69">
        <v>0</v>
      </c>
      <c r="AF198" s="69">
        <v>8173340</v>
      </c>
      <c r="AG198" s="69">
        <v>-8173340</v>
      </c>
      <c r="AH198" s="69">
        <v>0</v>
      </c>
      <c r="AI198" s="69">
        <v>0</v>
      </c>
      <c r="AJ198" s="69">
        <v>14</v>
      </c>
      <c r="AK198" s="69">
        <v>-14</v>
      </c>
      <c r="AL198" s="69">
        <v>119156</v>
      </c>
      <c r="AM198" s="69">
        <v>85965</v>
      </c>
      <c r="AN198" s="69">
        <v>-119156</v>
      </c>
      <c r="AO198" s="69">
        <v>37</v>
      </c>
      <c r="AP198" s="69">
        <v>-37</v>
      </c>
      <c r="AQ198" s="69">
        <v>8856984</v>
      </c>
      <c r="AR198" s="69">
        <v>107235</v>
      </c>
      <c r="AS198" s="69">
        <v>5841544</v>
      </c>
      <c r="AT198" s="69">
        <v>88059</v>
      </c>
      <c r="AU198" s="69">
        <v>0</v>
      </c>
      <c r="AV198" s="69">
        <v>5925</v>
      </c>
      <c r="AW198" s="69">
        <v>0</v>
      </c>
      <c r="AX198" s="69">
        <v>0</v>
      </c>
      <c r="AY198" s="69">
        <v>0</v>
      </c>
      <c r="AZ198" s="69">
        <v>0</v>
      </c>
      <c r="BA198" s="69">
        <v>583810</v>
      </c>
      <c r="BB198" s="69">
        <v>0</v>
      </c>
      <c r="BC198" s="69">
        <v>-583810</v>
      </c>
      <c r="BD198" s="69">
        <v>0</v>
      </c>
      <c r="BE198" s="69">
        <v>68.593608378931819</v>
      </c>
      <c r="BF198" s="69">
        <v>-68.593608378931819</v>
      </c>
      <c r="BG198" s="69">
        <v>220901.08108108109</v>
      </c>
      <c r="BH198" s="69">
        <v>0</v>
      </c>
      <c r="BI198" s="69">
        <v>-220901.08108108109</v>
      </c>
      <c r="BJ198" s="69">
        <v>4.1774942802199938E-6</v>
      </c>
      <c r="BK198" s="69">
        <v>0</v>
      </c>
      <c r="BL198" s="69">
        <v>76.218958362474936</v>
      </c>
      <c r="BM198" s="69">
        <v>-76.218958362474936</v>
      </c>
      <c r="BN198" s="69">
        <v>0</v>
      </c>
      <c r="BO198" s="69">
        <v>1.3991746017833642</v>
      </c>
      <c r="BP198" s="69">
        <v>-1.3991746017833642</v>
      </c>
      <c r="BQ198" s="69">
        <v>1399.1746017833641</v>
      </c>
      <c r="BR198" s="69">
        <v>-1399.1746017833641</v>
      </c>
      <c r="BS198" s="69">
        <v>0</v>
      </c>
      <c r="BT198" s="69">
        <v>0</v>
      </c>
      <c r="BU198" s="69">
        <v>14.862278481012659</v>
      </c>
      <c r="BV198" s="69">
        <v>1.3453338066321447E-2</v>
      </c>
    </row>
    <row r="199" spans="1:74">
      <c r="A199" s="113" t="s">
        <v>1035</v>
      </c>
      <c r="B199" s="69" t="s">
        <v>184</v>
      </c>
      <c r="C199" s="69" t="s">
        <v>393</v>
      </c>
      <c r="D199" s="69" t="s">
        <v>395</v>
      </c>
      <c r="E199" s="69" t="s">
        <v>579</v>
      </c>
      <c r="F199" s="69">
        <v>0</v>
      </c>
      <c r="G199" s="69">
        <v>0</v>
      </c>
      <c r="H199" s="69">
        <v>1776</v>
      </c>
      <c r="I199" s="69">
        <v>26</v>
      </c>
      <c r="J199" s="69">
        <v>16</v>
      </c>
      <c r="K199" s="69">
        <v>2538</v>
      </c>
      <c r="L199" s="69">
        <v>2153</v>
      </c>
      <c r="M199" s="69">
        <v>17</v>
      </c>
      <c r="N199" s="69">
        <v>0</v>
      </c>
      <c r="O199" s="69">
        <v>0</v>
      </c>
      <c r="P199" s="69">
        <v>699.76</v>
      </c>
      <c r="Q199" s="69">
        <v>34.82</v>
      </c>
      <c r="R199" s="69">
        <v>0</v>
      </c>
      <c r="S199" s="69">
        <v>0</v>
      </c>
      <c r="T199" s="69">
        <v>0</v>
      </c>
      <c r="U199" s="69">
        <v>0</v>
      </c>
      <c r="V199" s="69">
        <v>0</v>
      </c>
      <c r="W199" s="69">
        <v>0</v>
      </c>
      <c r="X199" s="69">
        <v>0</v>
      </c>
      <c r="Y199" s="69">
        <v>0</v>
      </c>
      <c r="Z199" s="69">
        <v>0</v>
      </c>
      <c r="AA199" s="69">
        <v>0</v>
      </c>
      <c r="AB199" s="69">
        <v>0</v>
      </c>
      <c r="AC199" s="69">
        <v>0</v>
      </c>
      <c r="AD199" s="69">
        <v>0</v>
      </c>
      <c r="AE199" s="69">
        <v>0</v>
      </c>
      <c r="AF199" s="69">
        <v>8325170</v>
      </c>
      <c r="AG199" s="69">
        <v>-8325170</v>
      </c>
      <c r="AH199" s="69">
        <v>0</v>
      </c>
      <c r="AI199" s="69">
        <v>0</v>
      </c>
      <c r="AJ199" s="69">
        <v>14</v>
      </c>
      <c r="AK199" s="69">
        <v>-14</v>
      </c>
      <c r="AL199" s="69">
        <v>121490</v>
      </c>
      <c r="AM199" s="69">
        <v>87904</v>
      </c>
      <c r="AN199" s="69">
        <v>-121490</v>
      </c>
      <c r="AO199" s="69">
        <v>37</v>
      </c>
      <c r="AP199" s="69">
        <v>-37</v>
      </c>
      <c r="AQ199" s="69">
        <v>8974452</v>
      </c>
      <c r="AR199" s="69">
        <v>109206</v>
      </c>
      <c r="AS199" s="69">
        <v>5902070</v>
      </c>
      <c r="AT199" s="69">
        <v>89835</v>
      </c>
      <c r="AU199" s="69">
        <v>0</v>
      </c>
      <c r="AV199" s="69">
        <v>5942</v>
      </c>
      <c r="AW199" s="69">
        <v>0</v>
      </c>
      <c r="AX199" s="69">
        <v>0</v>
      </c>
      <c r="AY199" s="69">
        <v>0</v>
      </c>
      <c r="AZ199" s="69">
        <v>0</v>
      </c>
      <c r="BA199" s="69">
        <v>594655</v>
      </c>
      <c r="BB199" s="69">
        <v>0</v>
      </c>
      <c r="BC199" s="69">
        <v>-594655</v>
      </c>
      <c r="BD199" s="69">
        <v>0</v>
      </c>
      <c r="BE199" s="69">
        <v>68.525557659066592</v>
      </c>
      <c r="BF199" s="69">
        <v>-68.525557659066592</v>
      </c>
      <c r="BG199" s="69">
        <v>225004.59459459459</v>
      </c>
      <c r="BH199" s="69">
        <v>0</v>
      </c>
      <c r="BI199" s="69">
        <v>-225004.59459459459</v>
      </c>
      <c r="BJ199" s="69">
        <v>4.1228144069409474E-6</v>
      </c>
      <c r="BK199" s="69">
        <v>0</v>
      </c>
      <c r="BL199" s="69">
        <v>76.233631851729754</v>
      </c>
      <c r="BM199" s="69">
        <v>-76.233631851729754</v>
      </c>
      <c r="BN199" s="69">
        <v>0</v>
      </c>
      <c r="BO199" s="69">
        <v>1.4105508745236841</v>
      </c>
      <c r="BP199" s="69">
        <v>-1.4105508745236841</v>
      </c>
      <c r="BQ199" s="69">
        <v>1410.5508745236841</v>
      </c>
      <c r="BR199" s="69">
        <v>-1410.5508745236841</v>
      </c>
      <c r="BS199" s="69">
        <v>0</v>
      </c>
      <c r="BT199" s="69">
        <v>0</v>
      </c>
      <c r="BU199" s="69">
        <v>15.11864692022888</v>
      </c>
      <c r="BV199" s="69">
        <v>1.3537316818898804E-2</v>
      </c>
    </row>
    <row r="200" spans="1:74">
      <c r="A200" s="113" t="s">
        <v>1035</v>
      </c>
      <c r="B200" s="69" t="s">
        <v>184</v>
      </c>
      <c r="C200" s="69" t="s">
        <v>393</v>
      </c>
      <c r="D200" s="69" t="s">
        <v>396</v>
      </c>
      <c r="E200" s="69" t="s">
        <v>579</v>
      </c>
      <c r="F200" s="69">
        <v>0</v>
      </c>
      <c r="G200" s="69">
        <v>0</v>
      </c>
      <c r="H200" s="69">
        <v>19</v>
      </c>
      <c r="I200" s="69">
        <v>0</v>
      </c>
      <c r="J200" s="69">
        <v>0</v>
      </c>
      <c r="K200" s="69">
        <v>36</v>
      </c>
      <c r="L200" s="69">
        <v>31</v>
      </c>
      <c r="M200" s="69">
        <v>0</v>
      </c>
      <c r="N200" s="69">
        <v>0</v>
      </c>
      <c r="O200" s="69">
        <v>0</v>
      </c>
      <c r="P200" s="69">
        <v>527.78</v>
      </c>
      <c r="Q200" s="69">
        <v>0</v>
      </c>
      <c r="R200" s="69">
        <v>0</v>
      </c>
      <c r="S200" s="69">
        <v>0</v>
      </c>
      <c r="T200" s="69">
        <v>0</v>
      </c>
      <c r="U200" s="69">
        <v>0</v>
      </c>
      <c r="V200" s="69">
        <v>0</v>
      </c>
      <c r="W200" s="69">
        <v>0</v>
      </c>
      <c r="X200" s="69">
        <v>0</v>
      </c>
      <c r="Y200" s="69">
        <v>0</v>
      </c>
      <c r="Z200" s="69">
        <v>0</v>
      </c>
      <c r="AA200" s="69">
        <v>0</v>
      </c>
      <c r="AB200" s="69">
        <v>0</v>
      </c>
      <c r="AC200" s="69">
        <v>0</v>
      </c>
      <c r="AD200" s="69">
        <v>0</v>
      </c>
      <c r="AE200" s="69">
        <v>0</v>
      </c>
      <c r="AF200" s="69">
        <v>8550064</v>
      </c>
      <c r="AG200" s="69">
        <v>-8550064</v>
      </c>
      <c r="AH200" s="69">
        <v>0</v>
      </c>
      <c r="AI200" s="69">
        <v>0</v>
      </c>
      <c r="AJ200" s="69">
        <v>14</v>
      </c>
      <c r="AK200" s="69">
        <v>-14</v>
      </c>
      <c r="AL200" s="69">
        <v>125064</v>
      </c>
      <c r="AM200" s="69">
        <v>90965</v>
      </c>
      <c r="AN200" s="69">
        <v>-125064</v>
      </c>
      <c r="AO200" s="69">
        <v>37</v>
      </c>
      <c r="AP200" s="69">
        <v>-37</v>
      </c>
      <c r="AQ200" s="69">
        <v>9175790</v>
      </c>
      <c r="AR200" s="69">
        <v>112315</v>
      </c>
      <c r="AS200" s="69">
        <v>5998440</v>
      </c>
      <c r="AT200" s="69">
        <v>89854</v>
      </c>
      <c r="AU200" s="69">
        <v>0</v>
      </c>
      <c r="AV200" s="69">
        <v>5942</v>
      </c>
      <c r="AW200" s="69">
        <v>0</v>
      </c>
      <c r="AX200" s="69">
        <v>0</v>
      </c>
      <c r="AY200" s="69">
        <v>0</v>
      </c>
      <c r="AZ200" s="69">
        <v>0</v>
      </c>
      <c r="BA200" s="69">
        <v>610718.85714285716</v>
      </c>
      <c r="BB200" s="69">
        <v>0</v>
      </c>
      <c r="BC200" s="69">
        <v>-610718.85714285716</v>
      </c>
      <c r="BD200" s="69">
        <v>0</v>
      </c>
      <c r="BE200" s="69">
        <v>68.365508859463958</v>
      </c>
      <c r="BF200" s="69">
        <v>-68.365508859463958</v>
      </c>
      <c r="BG200" s="69">
        <v>231082.8108108108</v>
      </c>
      <c r="BH200" s="69">
        <v>0</v>
      </c>
      <c r="BI200" s="69">
        <v>-231082.8108108108</v>
      </c>
      <c r="BJ200" s="69">
        <v>4.0323503480354276E-6</v>
      </c>
      <c r="BK200" s="69">
        <v>0</v>
      </c>
      <c r="BL200" s="69">
        <v>76.125753461247385</v>
      </c>
      <c r="BM200" s="69">
        <v>-76.125753461247385</v>
      </c>
      <c r="BN200" s="69">
        <v>0</v>
      </c>
      <c r="BO200" s="69">
        <v>1.4253812657957736</v>
      </c>
      <c r="BP200" s="69">
        <v>-1.4253812657957736</v>
      </c>
      <c r="BQ200" s="69">
        <v>1425.3812657957735</v>
      </c>
      <c r="BR200" s="69">
        <v>-1425.3812657957735</v>
      </c>
      <c r="BS200" s="69">
        <v>0</v>
      </c>
      <c r="BT200" s="69">
        <v>0</v>
      </c>
      <c r="BU200" s="69">
        <v>15.121844496802423</v>
      </c>
      <c r="BV200" s="69">
        <v>1.3629780106127101E-2</v>
      </c>
    </row>
    <row r="201" spans="1:74">
      <c r="A201" s="113" t="s">
        <v>1036</v>
      </c>
      <c r="B201" s="69" t="s">
        <v>184</v>
      </c>
      <c r="C201" s="69" t="s">
        <v>393</v>
      </c>
      <c r="D201" s="69" t="s">
        <v>394</v>
      </c>
      <c r="E201" s="69" t="s">
        <v>579</v>
      </c>
      <c r="F201" s="69">
        <v>0</v>
      </c>
      <c r="G201" s="69">
        <v>0</v>
      </c>
      <c r="H201" s="69">
        <v>703</v>
      </c>
      <c r="I201" s="69">
        <v>10</v>
      </c>
      <c r="J201" s="69">
        <v>8</v>
      </c>
      <c r="K201" s="69">
        <v>1193</v>
      </c>
      <c r="L201" s="69">
        <v>1044</v>
      </c>
      <c r="M201" s="69">
        <v>8</v>
      </c>
      <c r="N201" s="69">
        <v>0</v>
      </c>
      <c r="O201" s="69">
        <v>0</v>
      </c>
      <c r="P201" s="69">
        <v>589.27</v>
      </c>
      <c r="Q201" s="69">
        <v>29.29</v>
      </c>
      <c r="R201" s="69">
        <v>0</v>
      </c>
      <c r="S201" s="69">
        <v>0</v>
      </c>
      <c r="T201" s="69">
        <v>0</v>
      </c>
      <c r="U201" s="69">
        <v>0</v>
      </c>
      <c r="V201" s="69">
        <v>0</v>
      </c>
      <c r="W201" s="69">
        <v>0</v>
      </c>
      <c r="X201" s="69">
        <v>0</v>
      </c>
      <c r="Y201" s="69">
        <v>0</v>
      </c>
      <c r="Z201" s="69">
        <v>0</v>
      </c>
      <c r="AA201" s="69">
        <v>0</v>
      </c>
      <c r="AB201" s="69">
        <v>0</v>
      </c>
      <c r="AC201" s="69">
        <v>0</v>
      </c>
      <c r="AD201" s="69">
        <v>0</v>
      </c>
      <c r="AE201" s="69">
        <v>0</v>
      </c>
      <c r="AF201" s="69">
        <v>8777029</v>
      </c>
      <c r="AG201" s="69">
        <v>-8777029</v>
      </c>
      <c r="AH201" s="69">
        <v>0</v>
      </c>
      <c r="AI201" s="69">
        <v>0</v>
      </c>
      <c r="AJ201" s="69">
        <v>14</v>
      </c>
      <c r="AK201" s="69">
        <v>-14</v>
      </c>
      <c r="AL201" s="69">
        <v>126519</v>
      </c>
      <c r="AM201" s="69">
        <v>92017</v>
      </c>
      <c r="AN201" s="69">
        <v>-126519</v>
      </c>
      <c r="AO201" s="69">
        <v>37</v>
      </c>
      <c r="AP201" s="69">
        <v>-37</v>
      </c>
      <c r="AQ201" s="69">
        <v>9416282</v>
      </c>
      <c r="AR201" s="69">
        <v>113442</v>
      </c>
      <c r="AS201" s="69">
        <v>6187772</v>
      </c>
      <c r="AT201" s="69">
        <v>90557</v>
      </c>
      <c r="AU201" s="69">
        <v>0</v>
      </c>
      <c r="AV201" s="69">
        <v>5950</v>
      </c>
      <c r="AW201" s="69">
        <v>0</v>
      </c>
      <c r="AX201" s="69">
        <v>0</v>
      </c>
      <c r="AY201" s="69">
        <v>0</v>
      </c>
      <c r="AZ201" s="69">
        <v>0</v>
      </c>
      <c r="BA201" s="69">
        <v>626930.64285714284</v>
      </c>
      <c r="BB201" s="69">
        <v>0</v>
      </c>
      <c r="BC201" s="69">
        <v>-626930.64285714284</v>
      </c>
      <c r="BD201" s="69">
        <v>0</v>
      </c>
      <c r="BE201" s="69">
        <v>69.37320876706265</v>
      </c>
      <c r="BF201" s="69">
        <v>-69.37320876706265</v>
      </c>
      <c r="BG201" s="69">
        <v>237217</v>
      </c>
      <c r="BH201" s="69">
        <v>0</v>
      </c>
      <c r="BI201" s="69">
        <v>-237217</v>
      </c>
      <c r="BJ201" s="69">
        <v>3.9293640526059009E-6</v>
      </c>
      <c r="BK201" s="69">
        <v>0</v>
      </c>
      <c r="BL201" s="69">
        <v>77.370189171559034</v>
      </c>
      <c r="BM201" s="69">
        <v>-77.370189171559034</v>
      </c>
      <c r="BN201" s="69">
        <v>0</v>
      </c>
      <c r="BO201" s="69">
        <v>1.4184473829998907</v>
      </c>
      <c r="BP201" s="69">
        <v>-1.4184473829998907</v>
      </c>
      <c r="BQ201" s="69">
        <v>1418.4473829998908</v>
      </c>
      <c r="BR201" s="69">
        <v>-1418.4473829998908</v>
      </c>
      <c r="BS201" s="69">
        <v>0</v>
      </c>
      <c r="BT201" s="69">
        <v>0</v>
      </c>
      <c r="BU201" s="69">
        <v>15.219663865546218</v>
      </c>
      <c r="BV201" s="69">
        <v>1.3436194880314757E-2</v>
      </c>
    </row>
    <row r="202" spans="1:74">
      <c r="A202" s="113" t="s">
        <v>1036</v>
      </c>
      <c r="B202" s="69" t="s">
        <v>184</v>
      </c>
      <c r="C202" s="69" t="s">
        <v>393</v>
      </c>
      <c r="D202" s="69" t="s">
        <v>395</v>
      </c>
      <c r="E202" s="69" t="s">
        <v>579</v>
      </c>
      <c r="F202" s="69">
        <v>0</v>
      </c>
      <c r="G202" s="69">
        <v>0</v>
      </c>
      <c r="H202" s="69">
        <v>1556</v>
      </c>
      <c r="I202" s="69">
        <v>19</v>
      </c>
      <c r="J202" s="69">
        <v>13</v>
      </c>
      <c r="K202" s="69">
        <v>2438</v>
      </c>
      <c r="L202" s="69">
        <v>2063</v>
      </c>
      <c r="M202" s="69">
        <v>13</v>
      </c>
      <c r="N202" s="69">
        <v>0</v>
      </c>
      <c r="O202" s="69">
        <v>0</v>
      </c>
      <c r="P202" s="69">
        <v>638.23</v>
      </c>
      <c r="Q202" s="69">
        <v>39.9</v>
      </c>
      <c r="R202" s="69">
        <v>0</v>
      </c>
      <c r="S202" s="69">
        <v>0</v>
      </c>
      <c r="T202" s="69">
        <v>0</v>
      </c>
      <c r="U202" s="69">
        <v>0</v>
      </c>
      <c r="V202" s="69">
        <v>0</v>
      </c>
      <c r="W202" s="69">
        <v>0</v>
      </c>
      <c r="X202" s="69">
        <v>0</v>
      </c>
      <c r="Y202" s="69">
        <v>0</v>
      </c>
      <c r="Z202" s="69">
        <v>0</v>
      </c>
      <c r="AA202" s="69">
        <v>0</v>
      </c>
      <c r="AB202" s="69">
        <v>0</v>
      </c>
      <c r="AC202" s="69">
        <v>0</v>
      </c>
      <c r="AD202" s="69">
        <v>0</v>
      </c>
      <c r="AE202" s="69">
        <v>0</v>
      </c>
      <c r="AF202" s="69">
        <v>8895239</v>
      </c>
      <c r="AG202" s="69">
        <v>-8895239</v>
      </c>
      <c r="AH202" s="69">
        <v>0</v>
      </c>
      <c r="AI202" s="69">
        <v>0</v>
      </c>
      <c r="AJ202" s="69">
        <v>15</v>
      </c>
      <c r="AK202" s="69">
        <v>-15</v>
      </c>
      <c r="AL202" s="69">
        <v>128287</v>
      </c>
      <c r="AM202" s="69">
        <v>93303</v>
      </c>
      <c r="AN202" s="69">
        <v>-128287</v>
      </c>
      <c r="AO202" s="69">
        <v>39</v>
      </c>
      <c r="AP202" s="69">
        <v>-39</v>
      </c>
      <c r="AQ202" s="69">
        <v>9537986</v>
      </c>
      <c r="AR202" s="69">
        <v>114774</v>
      </c>
      <c r="AS202" s="69">
        <v>6259160</v>
      </c>
      <c r="AT202" s="69">
        <v>92113</v>
      </c>
      <c r="AU202" s="69">
        <v>0</v>
      </c>
      <c r="AV202" s="69">
        <v>5963</v>
      </c>
      <c r="AW202" s="69">
        <v>0</v>
      </c>
      <c r="AX202" s="69">
        <v>0</v>
      </c>
      <c r="AY202" s="69">
        <v>0</v>
      </c>
      <c r="AZ202" s="69">
        <v>0</v>
      </c>
      <c r="BA202" s="69">
        <v>593015.93333333335</v>
      </c>
      <c r="BB202" s="69">
        <v>0</v>
      </c>
      <c r="BC202" s="69">
        <v>-593015.93333333335</v>
      </c>
      <c r="BD202" s="69">
        <v>0</v>
      </c>
      <c r="BE202" s="69">
        <v>69.338584579887282</v>
      </c>
      <c r="BF202" s="69">
        <v>-69.338584579887282</v>
      </c>
      <c r="BG202" s="69">
        <v>228083.05128205128</v>
      </c>
      <c r="BH202" s="69">
        <v>0</v>
      </c>
      <c r="BI202" s="69">
        <v>-228083.05128205128</v>
      </c>
      <c r="BJ202" s="69">
        <v>4.0889135295438682E-6</v>
      </c>
      <c r="BK202" s="69">
        <v>0</v>
      </c>
      <c r="BL202" s="69">
        <v>77.502213044766236</v>
      </c>
      <c r="BM202" s="69">
        <v>-77.502213044766236</v>
      </c>
      <c r="BN202" s="69">
        <v>0</v>
      </c>
      <c r="BO202" s="69">
        <v>1.4211553946535957</v>
      </c>
      <c r="BP202" s="69">
        <v>-1.4211553946535957</v>
      </c>
      <c r="BQ202" s="69">
        <v>1421.1553946535957</v>
      </c>
      <c r="BR202" s="69">
        <v>-1421.1553946535957</v>
      </c>
      <c r="BS202" s="69">
        <v>0</v>
      </c>
      <c r="BT202" s="69">
        <v>0</v>
      </c>
      <c r="BU202" s="69">
        <v>15.447425792386383</v>
      </c>
      <c r="BV202" s="69">
        <v>1.3450114101656262E-2</v>
      </c>
    </row>
    <row r="203" spans="1:74">
      <c r="A203" s="113" t="s">
        <v>1036</v>
      </c>
      <c r="B203" s="69" t="s">
        <v>184</v>
      </c>
      <c r="C203" s="69" t="s">
        <v>393</v>
      </c>
      <c r="D203" s="69" t="s">
        <v>396</v>
      </c>
      <c r="E203" s="69" t="s">
        <v>579</v>
      </c>
      <c r="F203" s="69">
        <v>0</v>
      </c>
      <c r="G203" s="69">
        <v>0</v>
      </c>
      <c r="H203" s="69">
        <v>5</v>
      </c>
      <c r="I203" s="69">
        <v>0</v>
      </c>
      <c r="J203" s="69">
        <v>0</v>
      </c>
      <c r="K203" s="69">
        <v>4</v>
      </c>
      <c r="L203" s="69">
        <v>3</v>
      </c>
      <c r="M203" s="69">
        <v>0</v>
      </c>
      <c r="N203" s="69">
        <v>0</v>
      </c>
      <c r="O203" s="69">
        <v>0</v>
      </c>
      <c r="P203" s="69">
        <v>1250</v>
      </c>
      <c r="Q203" s="69">
        <v>0</v>
      </c>
      <c r="R203" s="69">
        <v>0</v>
      </c>
      <c r="S203" s="69">
        <v>0</v>
      </c>
      <c r="T203" s="69">
        <v>0</v>
      </c>
      <c r="U203" s="69">
        <v>0</v>
      </c>
      <c r="V203" s="69">
        <v>0</v>
      </c>
      <c r="W203" s="69">
        <v>0</v>
      </c>
      <c r="X203" s="69">
        <v>0</v>
      </c>
      <c r="Y203" s="69">
        <v>0</v>
      </c>
      <c r="Z203" s="69">
        <v>0</v>
      </c>
      <c r="AA203" s="69">
        <v>0</v>
      </c>
      <c r="AB203" s="69">
        <v>0</v>
      </c>
      <c r="AC203" s="69">
        <v>0</v>
      </c>
      <c r="AD203" s="69">
        <v>0</v>
      </c>
      <c r="AE203" s="69">
        <v>0</v>
      </c>
      <c r="AF203" s="69">
        <v>9170464</v>
      </c>
      <c r="AG203" s="69">
        <v>-9170464</v>
      </c>
      <c r="AH203" s="69">
        <v>0</v>
      </c>
      <c r="AI203" s="69">
        <v>0</v>
      </c>
      <c r="AJ203" s="69">
        <v>15</v>
      </c>
      <c r="AK203" s="69">
        <v>-15</v>
      </c>
      <c r="AL203" s="69">
        <v>133039</v>
      </c>
      <c r="AM203" s="69">
        <v>96302</v>
      </c>
      <c r="AN203" s="69">
        <v>-133039</v>
      </c>
      <c r="AO203" s="69">
        <v>39</v>
      </c>
      <c r="AP203" s="69">
        <v>-39</v>
      </c>
      <c r="AQ203" s="69">
        <v>9852427</v>
      </c>
      <c r="AR203" s="69">
        <v>117888</v>
      </c>
      <c r="AS203" s="69">
        <v>6451291</v>
      </c>
      <c r="AT203" s="69">
        <v>92118</v>
      </c>
      <c r="AU203" s="69">
        <v>0</v>
      </c>
      <c r="AV203" s="69">
        <v>5963</v>
      </c>
      <c r="AW203" s="69">
        <v>0</v>
      </c>
      <c r="AX203" s="69">
        <v>0</v>
      </c>
      <c r="AY203" s="69">
        <v>0</v>
      </c>
      <c r="AZ203" s="69">
        <v>0</v>
      </c>
      <c r="BA203" s="69">
        <v>611364.26666666672</v>
      </c>
      <c r="BB203" s="69">
        <v>0</v>
      </c>
      <c r="BC203" s="69">
        <v>-611364.26666666672</v>
      </c>
      <c r="BD203" s="69">
        <v>0</v>
      </c>
      <c r="BE203" s="69">
        <v>68.930644397507493</v>
      </c>
      <c r="BF203" s="69">
        <v>-68.930644397507493</v>
      </c>
      <c r="BG203" s="69">
        <v>235140.10256410256</v>
      </c>
      <c r="BH203" s="69">
        <v>0</v>
      </c>
      <c r="BI203" s="69">
        <v>-235140.10256410256</v>
      </c>
      <c r="BJ203" s="69">
        <v>3.9584155254334797E-6</v>
      </c>
      <c r="BK203" s="69">
        <v>0</v>
      </c>
      <c r="BL203" s="69">
        <v>77.789630836047778</v>
      </c>
      <c r="BM203" s="69">
        <v>-77.789630836047778</v>
      </c>
      <c r="BN203" s="69">
        <v>0</v>
      </c>
      <c r="BO203" s="69">
        <v>1.4214928453855205</v>
      </c>
      <c r="BP203" s="69">
        <v>-1.4214928453855205</v>
      </c>
      <c r="BQ203" s="69">
        <v>1421.4928453855205</v>
      </c>
      <c r="BR203" s="69">
        <v>-1421.4928453855205</v>
      </c>
      <c r="BS203" s="69">
        <v>0</v>
      </c>
      <c r="BT203" s="69">
        <v>0</v>
      </c>
      <c r="BU203" s="69">
        <v>15.448264296495053</v>
      </c>
      <c r="BV203" s="69">
        <v>1.3503170335593452E-2</v>
      </c>
    </row>
    <row r="204" spans="1:74">
      <c r="A204" s="113" t="s">
        <v>1037</v>
      </c>
      <c r="B204" s="69" t="s">
        <v>184</v>
      </c>
      <c r="C204" s="69" t="s">
        <v>393</v>
      </c>
      <c r="D204" s="69" t="s">
        <v>394</v>
      </c>
      <c r="E204" s="69" t="s">
        <v>579</v>
      </c>
      <c r="F204" s="69">
        <v>0</v>
      </c>
      <c r="G204" s="69">
        <v>0</v>
      </c>
      <c r="H204" s="69">
        <v>19925</v>
      </c>
      <c r="I204" s="69">
        <v>150</v>
      </c>
      <c r="J204" s="69">
        <v>102</v>
      </c>
      <c r="K204" s="69">
        <v>20757</v>
      </c>
      <c r="L204" s="69">
        <v>17639</v>
      </c>
      <c r="M204" s="69">
        <v>105</v>
      </c>
      <c r="N204" s="69">
        <v>0</v>
      </c>
      <c r="O204" s="69">
        <v>0</v>
      </c>
      <c r="P204" s="69">
        <v>959.92</v>
      </c>
      <c r="Q204" s="69">
        <v>63.25</v>
      </c>
      <c r="R204" s="69">
        <v>0</v>
      </c>
      <c r="S204" s="69">
        <v>0</v>
      </c>
      <c r="T204" s="69">
        <v>0</v>
      </c>
      <c r="U204" s="69">
        <v>0</v>
      </c>
      <c r="V204" s="69">
        <v>0</v>
      </c>
      <c r="W204" s="69">
        <v>0</v>
      </c>
      <c r="X204" s="69">
        <v>0</v>
      </c>
      <c r="Y204" s="69">
        <v>0</v>
      </c>
      <c r="Z204" s="69">
        <v>0</v>
      </c>
      <c r="AA204" s="69">
        <v>0</v>
      </c>
      <c r="AB204" s="69">
        <v>0</v>
      </c>
      <c r="AC204" s="69">
        <v>0</v>
      </c>
      <c r="AD204" s="69">
        <v>0</v>
      </c>
      <c r="AE204" s="69">
        <v>0</v>
      </c>
      <c r="AF204" s="69">
        <v>9439784</v>
      </c>
      <c r="AG204" s="69">
        <v>-9439784</v>
      </c>
      <c r="AH204" s="69">
        <v>0</v>
      </c>
      <c r="AI204" s="69">
        <v>0</v>
      </c>
      <c r="AJ204" s="69">
        <v>15</v>
      </c>
      <c r="AK204" s="69">
        <v>-15</v>
      </c>
      <c r="AL204" s="69">
        <v>134512</v>
      </c>
      <c r="AM204" s="69">
        <v>97325</v>
      </c>
      <c r="AN204" s="69">
        <v>-134512</v>
      </c>
      <c r="AO204" s="69">
        <v>39</v>
      </c>
      <c r="AP204" s="69">
        <v>-39</v>
      </c>
      <c r="AQ204" s="69">
        <v>10146766</v>
      </c>
      <c r="AR204" s="69">
        <v>119089</v>
      </c>
      <c r="AS204" s="69">
        <v>6692757</v>
      </c>
      <c r="AT204" s="69">
        <v>112043</v>
      </c>
      <c r="AU204" s="69">
        <v>0</v>
      </c>
      <c r="AV204" s="69">
        <v>6068</v>
      </c>
      <c r="AW204" s="69">
        <v>0</v>
      </c>
      <c r="AX204" s="69">
        <v>0</v>
      </c>
      <c r="AY204" s="69">
        <v>0</v>
      </c>
      <c r="AZ204" s="69">
        <v>0</v>
      </c>
      <c r="BA204" s="69">
        <v>629318.93333333335</v>
      </c>
      <c r="BB204" s="69">
        <v>0</v>
      </c>
      <c r="BC204" s="69">
        <v>-629318.93333333335</v>
      </c>
      <c r="BD204" s="69">
        <v>0</v>
      </c>
      <c r="BE204" s="69">
        <v>70.178006423218747</v>
      </c>
      <c r="BF204" s="69">
        <v>-70.178006423218747</v>
      </c>
      <c r="BG204" s="69">
        <v>242045.74358974359</v>
      </c>
      <c r="BH204" s="69">
        <v>0</v>
      </c>
      <c r="BI204" s="69">
        <v>-242045.74358974359</v>
      </c>
      <c r="BJ204" s="69">
        <v>3.8435891790546859E-6</v>
      </c>
      <c r="BK204" s="69">
        <v>0</v>
      </c>
      <c r="BL204" s="69">
        <v>79.266632518536554</v>
      </c>
      <c r="BM204" s="69">
        <v>-79.266632518536554</v>
      </c>
      <c r="BN204" s="69">
        <v>0</v>
      </c>
      <c r="BO204" s="69">
        <v>1.410447742238363</v>
      </c>
      <c r="BP204" s="69">
        <v>-1.410447742238363</v>
      </c>
      <c r="BQ204" s="69">
        <v>1410.4477422383629</v>
      </c>
      <c r="BR204" s="69">
        <v>-1410.4477422383629</v>
      </c>
      <c r="BS204" s="69">
        <v>0</v>
      </c>
      <c r="BT204" s="69">
        <v>0</v>
      </c>
      <c r="BU204" s="69">
        <v>18.464568226763348</v>
      </c>
      <c r="BV204" s="69">
        <v>1.3256637632128306E-2</v>
      </c>
    </row>
    <row r="205" spans="1:74">
      <c r="A205" s="113" t="s">
        <v>1037</v>
      </c>
      <c r="B205" s="69" t="s">
        <v>184</v>
      </c>
      <c r="C205" s="69" t="s">
        <v>393</v>
      </c>
      <c r="D205" s="69" t="s">
        <v>395</v>
      </c>
      <c r="E205" s="69" t="s">
        <v>579</v>
      </c>
      <c r="F205" s="69">
        <v>0</v>
      </c>
      <c r="G205" s="69">
        <v>0</v>
      </c>
      <c r="H205" s="69">
        <v>67566</v>
      </c>
      <c r="I205" s="69">
        <v>717</v>
      </c>
      <c r="J205" s="69">
        <v>454</v>
      </c>
      <c r="K205" s="69">
        <v>76236</v>
      </c>
      <c r="L205" s="69">
        <v>64333</v>
      </c>
      <c r="M205" s="69">
        <v>481</v>
      </c>
      <c r="N205" s="69">
        <v>0</v>
      </c>
      <c r="O205" s="69">
        <v>0</v>
      </c>
      <c r="P205" s="69">
        <v>886.27</v>
      </c>
      <c r="Q205" s="69">
        <v>46.5</v>
      </c>
      <c r="R205" s="69">
        <v>0</v>
      </c>
      <c r="S205" s="69">
        <v>0</v>
      </c>
      <c r="T205" s="69">
        <v>0</v>
      </c>
      <c r="U205" s="69">
        <v>0</v>
      </c>
      <c r="V205" s="69">
        <v>0</v>
      </c>
      <c r="W205" s="69">
        <v>0</v>
      </c>
      <c r="X205" s="69">
        <v>0</v>
      </c>
      <c r="Y205" s="69">
        <v>0</v>
      </c>
      <c r="Z205" s="69">
        <v>0</v>
      </c>
      <c r="AA205" s="69">
        <v>0</v>
      </c>
      <c r="AB205" s="69">
        <v>0</v>
      </c>
      <c r="AC205" s="69">
        <v>0</v>
      </c>
      <c r="AD205" s="69">
        <v>0</v>
      </c>
      <c r="AE205" s="69">
        <v>0</v>
      </c>
      <c r="AF205" s="69">
        <v>9619509</v>
      </c>
      <c r="AG205" s="69">
        <v>-9619509</v>
      </c>
      <c r="AH205" s="69">
        <v>0</v>
      </c>
      <c r="AI205" s="69">
        <v>0</v>
      </c>
      <c r="AJ205" s="69">
        <v>16</v>
      </c>
      <c r="AK205" s="69">
        <v>-16</v>
      </c>
      <c r="AL205" s="69">
        <v>136965</v>
      </c>
      <c r="AM205" s="69">
        <v>98773</v>
      </c>
      <c r="AN205" s="69">
        <v>-136965</v>
      </c>
      <c r="AO205" s="69">
        <v>39</v>
      </c>
      <c r="AP205" s="69">
        <v>-39</v>
      </c>
      <c r="AQ205" s="69">
        <v>10330405</v>
      </c>
      <c r="AR205" s="69">
        <v>120620</v>
      </c>
      <c r="AS205" s="69">
        <v>6841400</v>
      </c>
      <c r="AT205" s="69">
        <v>179609</v>
      </c>
      <c r="AU205" s="69">
        <v>0</v>
      </c>
      <c r="AV205" s="69">
        <v>6549</v>
      </c>
      <c r="AW205" s="69">
        <v>0</v>
      </c>
      <c r="AX205" s="69">
        <v>0</v>
      </c>
      <c r="AY205" s="69">
        <v>0</v>
      </c>
      <c r="AZ205" s="69">
        <v>0</v>
      </c>
      <c r="BA205" s="69">
        <v>601219.3125</v>
      </c>
      <c r="BB205" s="69">
        <v>0</v>
      </c>
      <c r="BC205" s="69">
        <v>-601219.3125</v>
      </c>
      <c r="BD205" s="69">
        <v>0</v>
      </c>
      <c r="BE205" s="69">
        <v>70.233336983900998</v>
      </c>
      <c r="BF205" s="69">
        <v>-70.233336983900998</v>
      </c>
      <c r="BG205" s="69">
        <v>246654.07692307694</v>
      </c>
      <c r="BH205" s="69">
        <v>0</v>
      </c>
      <c r="BI205" s="69">
        <v>-246654.07692307694</v>
      </c>
      <c r="BJ205" s="69">
        <v>3.7752634093242228E-6</v>
      </c>
      <c r="BK205" s="69">
        <v>0</v>
      </c>
      <c r="BL205" s="69">
        <v>79.75053059194164</v>
      </c>
      <c r="BM205" s="69">
        <v>-79.75053059194164</v>
      </c>
      <c r="BN205" s="69">
        <v>0</v>
      </c>
      <c r="BO205" s="69">
        <v>1.4060731721577455</v>
      </c>
      <c r="BP205" s="69">
        <v>-1.4060731721577455</v>
      </c>
      <c r="BQ205" s="69">
        <v>1406.0731721577456</v>
      </c>
      <c r="BR205" s="69">
        <v>-1406.0731721577456</v>
      </c>
      <c r="BS205" s="69">
        <v>0</v>
      </c>
      <c r="BT205" s="69">
        <v>0</v>
      </c>
      <c r="BU205" s="69">
        <v>27.425408459306766</v>
      </c>
      <c r="BV205" s="69">
        <v>1.3258434688669031E-2</v>
      </c>
    </row>
    <row r="206" spans="1:74">
      <c r="A206" s="113" t="s">
        <v>1037</v>
      </c>
      <c r="B206" s="69" t="s">
        <v>184</v>
      </c>
      <c r="C206" s="69" t="s">
        <v>393</v>
      </c>
      <c r="D206" s="69" t="s">
        <v>396</v>
      </c>
      <c r="E206" s="69" t="s">
        <v>579</v>
      </c>
      <c r="F206" s="69">
        <v>0</v>
      </c>
      <c r="G206" s="69">
        <v>0</v>
      </c>
      <c r="H206" s="69">
        <v>183</v>
      </c>
      <c r="I206" s="69">
        <v>2</v>
      </c>
      <c r="J206" s="69">
        <v>1</v>
      </c>
      <c r="K206" s="69">
        <v>271</v>
      </c>
      <c r="L206" s="69">
        <v>219</v>
      </c>
      <c r="M206" s="69">
        <v>2</v>
      </c>
      <c r="N206" s="69">
        <v>0</v>
      </c>
      <c r="O206" s="69">
        <v>0</v>
      </c>
      <c r="P206" s="69">
        <v>675.28</v>
      </c>
      <c r="Q206" s="69">
        <v>30.5</v>
      </c>
      <c r="R206" s="69">
        <v>0</v>
      </c>
      <c r="S206" s="69">
        <v>0</v>
      </c>
      <c r="T206" s="69">
        <v>0</v>
      </c>
      <c r="U206" s="69">
        <v>0</v>
      </c>
      <c r="V206" s="69">
        <v>0</v>
      </c>
      <c r="W206" s="69">
        <v>0</v>
      </c>
      <c r="X206" s="69">
        <v>0</v>
      </c>
      <c r="Y206" s="69">
        <v>0</v>
      </c>
      <c r="Z206" s="69">
        <v>0</v>
      </c>
      <c r="AA206" s="69">
        <v>0</v>
      </c>
      <c r="AB206" s="69">
        <v>0</v>
      </c>
      <c r="AC206" s="69">
        <v>0</v>
      </c>
      <c r="AD206" s="69">
        <v>0</v>
      </c>
      <c r="AE206" s="69">
        <v>0</v>
      </c>
      <c r="AF206" s="69">
        <v>9761859</v>
      </c>
      <c r="AG206" s="69">
        <v>-9761859</v>
      </c>
      <c r="AH206" s="69">
        <v>0</v>
      </c>
      <c r="AI206" s="69">
        <v>0</v>
      </c>
      <c r="AJ206" s="69">
        <v>16</v>
      </c>
      <c r="AK206" s="69">
        <v>-16</v>
      </c>
      <c r="AL206" s="69">
        <v>139141</v>
      </c>
      <c r="AM206" s="69">
        <v>100261</v>
      </c>
      <c r="AN206" s="69">
        <v>-139141</v>
      </c>
      <c r="AO206" s="69">
        <v>39</v>
      </c>
      <c r="AP206" s="69">
        <v>-39</v>
      </c>
      <c r="AQ206" s="69">
        <v>10491945</v>
      </c>
      <c r="AR206" s="69">
        <v>122172</v>
      </c>
      <c r="AS206" s="69">
        <v>6950350</v>
      </c>
      <c r="AT206" s="69">
        <v>179792</v>
      </c>
      <c r="AU206" s="69">
        <v>0</v>
      </c>
      <c r="AV206" s="69">
        <v>6551</v>
      </c>
      <c r="AW206" s="69">
        <v>0</v>
      </c>
      <c r="AX206" s="69">
        <v>0</v>
      </c>
      <c r="AY206" s="69">
        <v>0</v>
      </c>
      <c r="AZ206" s="69">
        <v>0</v>
      </c>
      <c r="BA206" s="69">
        <v>610116.1875</v>
      </c>
      <c r="BB206" s="69">
        <v>0</v>
      </c>
      <c r="BC206" s="69">
        <v>-610116.1875</v>
      </c>
      <c r="BD206" s="69">
        <v>0</v>
      </c>
      <c r="BE206" s="69">
        <v>70.158033936797921</v>
      </c>
      <c r="BF206" s="69">
        <v>-70.158033936797921</v>
      </c>
      <c r="BG206" s="69">
        <v>250304.07692307694</v>
      </c>
      <c r="BH206" s="69">
        <v>0</v>
      </c>
      <c r="BI206" s="69">
        <v>-250304.07692307694</v>
      </c>
      <c r="BJ206" s="69">
        <v>3.7171372896064553E-6</v>
      </c>
      <c r="BK206" s="69">
        <v>0</v>
      </c>
      <c r="BL206" s="69">
        <v>79.902588154405265</v>
      </c>
      <c r="BM206" s="69">
        <v>-79.902588154405265</v>
      </c>
      <c r="BN206" s="69">
        <v>0</v>
      </c>
      <c r="BO206" s="69">
        <v>1.4045132978914732</v>
      </c>
      <c r="BP206" s="69">
        <v>-1.4045132978914732</v>
      </c>
      <c r="BQ206" s="69">
        <v>1404.5132978914733</v>
      </c>
      <c r="BR206" s="69">
        <v>-1404.5132978914733</v>
      </c>
      <c r="BS206" s="69">
        <v>0</v>
      </c>
      <c r="BT206" s="69">
        <v>0</v>
      </c>
      <c r="BU206" s="69">
        <v>27.44497023355213</v>
      </c>
      <c r="BV206" s="69">
        <v>1.3261697425977739E-2</v>
      </c>
    </row>
    <row r="207" spans="1:74">
      <c r="A207" s="113" t="s">
        <v>1038</v>
      </c>
      <c r="B207" s="69" t="s">
        <v>184</v>
      </c>
      <c r="C207" s="69" t="s">
        <v>393</v>
      </c>
      <c r="D207" s="69" t="s">
        <v>394</v>
      </c>
      <c r="E207" s="69" t="s">
        <v>579</v>
      </c>
      <c r="F207" s="69">
        <v>0</v>
      </c>
      <c r="G207" s="69">
        <v>0</v>
      </c>
      <c r="H207" s="69">
        <v>2737</v>
      </c>
      <c r="I207" s="69">
        <v>30</v>
      </c>
      <c r="J207" s="69">
        <v>29</v>
      </c>
      <c r="K207" s="69">
        <v>3464</v>
      </c>
      <c r="L207" s="69">
        <v>3039</v>
      </c>
      <c r="M207" s="69">
        <v>29</v>
      </c>
      <c r="N207" s="69">
        <v>0</v>
      </c>
      <c r="O207" s="69">
        <v>0</v>
      </c>
      <c r="P207" s="69">
        <v>790.13</v>
      </c>
      <c r="Q207" s="69">
        <v>29.75</v>
      </c>
      <c r="R207" s="69">
        <v>0</v>
      </c>
      <c r="S207" s="69">
        <v>0</v>
      </c>
      <c r="T207" s="69">
        <v>0</v>
      </c>
      <c r="U207" s="69">
        <v>0</v>
      </c>
      <c r="V207" s="69">
        <v>0</v>
      </c>
      <c r="W207" s="69">
        <v>0</v>
      </c>
      <c r="X207" s="69">
        <v>0</v>
      </c>
      <c r="Y207" s="69">
        <v>0</v>
      </c>
      <c r="Z207" s="69">
        <v>0</v>
      </c>
      <c r="AA207" s="69">
        <v>0</v>
      </c>
      <c r="AB207" s="69">
        <v>0</v>
      </c>
      <c r="AC207" s="69">
        <v>0</v>
      </c>
      <c r="AD207" s="69">
        <v>0</v>
      </c>
      <c r="AE207" s="69">
        <v>0</v>
      </c>
      <c r="AF207" s="69">
        <v>10018006</v>
      </c>
      <c r="AG207" s="69">
        <v>-10018006</v>
      </c>
      <c r="AH207" s="69">
        <v>0</v>
      </c>
      <c r="AI207" s="69">
        <v>0</v>
      </c>
      <c r="AJ207" s="69">
        <v>18</v>
      </c>
      <c r="AK207" s="69">
        <v>-18</v>
      </c>
      <c r="AL207" s="69">
        <v>140335</v>
      </c>
      <c r="AM207" s="69">
        <v>101045</v>
      </c>
      <c r="AN207" s="69">
        <v>-140335</v>
      </c>
      <c r="AO207" s="69">
        <v>40</v>
      </c>
      <c r="AP207" s="69">
        <v>-40</v>
      </c>
      <c r="AQ207" s="69">
        <v>10776614</v>
      </c>
      <c r="AR207" s="69">
        <v>123059</v>
      </c>
      <c r="AS207" s="69">
        <v>7183724</v>
      </c>
      <c r="AT207" s="69">
        <v>182529</v>
      </c>
      <c r="AU207" s="69">
        <v>0</v>
      </c>
      <c r="AV207" s="69">
        <v>6580</v>
      </c>
      <c r="AW207" s="69">
        <v>0</v>
      </c>
      <c r="AX207" s="69">
        <v>0</v>
      </c>
      <c r="AY207" s="69">
        <v>0</v>
      </c>
      <c r="AZ207" s="69">
        <v>0</v>
      </c>
      <c r="BA207" s="69">
        <v>556555.88888888888</v>
      </c>
      <c r="BB207" s="69">
        <v>0</v>
      </c>
      <c r="BC207" s="69">
        <v>-556555.88888888888</v>
      </c>
      <c r="BD207" s="69">
        <v>0</v>
      </c>
      <c r="BE207" s="69">
        <v>71.386368332917655</v>
      </c>
      <c r="BF207" s="69">
        <v>-71.386368332917655</v>
      </c>
      <c r="BG207" s="69">
        <v>250450.15</v>
      </c>
      <c r="BH207" s="69">
        <v>0</v>
      </c>
      <c r="BI207" s="69">
        <v>-250450.15</v>
      </c>
      <c r="BJ207" s="69">
        <v>3.7117409976825747E-6</v>
      </c>
      <c r="BK207" s="69">
        <v>0</v>
      </c>
      <c r="BL207" s="69">
        <v>81.408153812398936</v>
      </c>
      <c r="BM207" s="69">
        <v>-81.408153812398936</v>
      </c>
      <c r="BN207" s="69">
        <v>0</v>
      </c>
      <c r="BO207" s="69">
        <v>1.3945421622545633</v>
      </c>
      <c r="BP207" s="69">
        <v>-1.3945421622545633</v>
      </c>
      <c r="BQ207" s="69">
        <v>1394.5421622545632</v>
      </c>
      <c r="BR207" s="69">
        <v>-1394.5421622545632</v>
      </c>
      <c r="BS207" s="69">
        <v>0</v>
      </c>
      <c r="BT207" s="69">
        <v>0</v>
      </c>
      <c r="BU207" s="69">
        <v>27.739969604863223</v>
      </c>
      <c r="BV207" s="69">
        <v>1.3022179322744602E-2</v>
      </c>
    </row>
    <row r="208" spans="1:74">
      <c r="A208" s="113" t="s">
        <v>1038</v>
      </c>
      <c r="B208" s="69" t="s">
        <v>184</v>
      </c>
      <c r="C208" s="69" t="s">
        <v>393</v>
      </c>
      <c r="D208" s="69" t="s">
        <v>395</v>
      </c>
      <c r="E208" s="69" t="s">
        <v>579</v>
      </c>
      <c r="F208" s="69">
        <v>0</v>
      </c>
      <c r="G208" s="69">
        <v>0</v>
      </c>
      <c r="H208" s="69">
        <v>30038</v>
      </c>
      <c r="I208" s="69">
        <v>275</v>
      </c>
      <c r="J208" s="69">
        <v>175</v>
      </c>
      <c r="K208" s="69">
        <v>27710</v>
      </c>
      <c r="L208" s="69">
        <v>23780</v>
      </c>
      <c r="M208" s="69">
        <v>183</v>
      </c>
      <c r="N208" s="69">
        <v>0</v>
      </c>
      <c r="O208" s="69">
        <v>0</v>
      </c>
      <c r="P208" s="69">
        <v>1084.01</v>
      </c>
      <c r="Q208" s="69">
        <v>49.73</v>
      </c>
      <c r="R208" s="69">
        <v>0</v>
      </c>
      <c r="S208" s="69">
        <v>0</v>
      </c>
      <c r="T208" s="69">
        <v>0</v>
      </c>
      <c r="U208" s="69">
        <v>0</v>
      </c>
      <c r="V208" s="69">
        <v>0</v>
      </c>
      <c r="W208" s="69">
        <v>0</v>
      </c>
      <c r="X208" s="69">
        <v>0</v>
      </c>
      <c r="Y208" s="69">
        <v>0</v>
      </c>
      <c r="Z208" s="69">
        <v>0</v>
      </c>
      <c r="AA208" s="69">
        <v>0</v>
      </c>
      <c r="AB208" s="69">
        <v>0</v>
      </c>
      <c r="AC208" s="69">
        <v>0</v>
      </c>
      <c r="AD208" s="69">
        <v>0</v>
      </c>
      <c r="AE208" s="69">
        <v>0</v>
      </c>
      <c r="AF208" s="69">
        <v>10188815</v>
      </c>
      <c r="AG208" s="69">
        <v>-10188815</v>
      </c>
      <c r="AH208" s="69">
        <v>0</v>
      </c>
      <c r="AI208" s="69">
        <v>0</v>
      </c>
      <c r="AJ208" s="69">
        <v>18</v>
      </c>
      <c r="AK208" s="69">
        <v>-18</v>
      </c>
      <c r="AL208" s="69">
        <v>143034</v>
      </c>
      <c r="AM208" s="69">
        <v>102440</v>
      </c>
      <c r="AN208" s="69">
        <v>-143034</v>
      </c>
      <c r="AO208" s="69">
        <v>41</v>
      </c>
      <c r="AP208" s="69">
        <v>-41</v>
      </c>
      <c r="AQ208" s="69">
        <v>10946866</v>
      </c>
      <c r="AR208" s="69">
        <v>124539</v>
      </c>
      <c r="AS208" s="69">
        <v>7318232</v>
      </c>
      <c r="AT208" s="69">
        <v>212567</v>
      </c>
      <c r="AU208" s="69">
        <v>0</v>
      </c>
      <c r="AV208" s="69">
        <v>6763</v>
      </c>
      <c r="AW208" s="69">
        <v>0</v>
      </c>
      <c r="AX208" s="69">
        <v>0</v>
      </c>
      <c r="AY208" s="69">
        <v>0</v>
      </c>
      <c r="AZ208" s="69">
        <v>0</v>
      </c>
      <c r="BA208" s="69">
        <v>566045.27777777775</v>
      </c>
      <c r="BB208" s="69">
        <v>0</v>
      </c>
      <c r="BC208" s="69">
        <v>-566045.27777777775</v>
      </c>
      <c r="BD208" s="69">
        <v>0</v>
      </c>
      <c r="BE208" s="69">
        <v>71.233517904833818</v>
      </c>
      <c r="BF208" s="69">
        <v>-71.233517904833818</v>
      </c>
      <c r="BG208" s="69">
        <v>248507.68292682926</v>
      </c>
      <c r="BH208" s="69">
        <v>0</v>
      </c>
      <c r="BI208" s="69">
        <v>-248507.68292682926</v>
      </c>
      <c r="BJ208" s="69">
        <v>3.7453641983011394E-6</v>
      </c>
      <c r="BK208" s="69">
        <v>0</v>
      </c>
      <c r="BL208" s="69">
        <v>81.81224355422799</v>
      </c>
      <c r="BM208" s="69">
        <v>-81.81224355422799</v>
      </c>
      <c r="BN208" s="69">
        <v>0</v>
      </c>
      <c r="BO208" s="69">
        <v>1.3922508879193773</v>
      </c>
      <c r="BP208" s="69">
        <v>-1.3922508879193773</v>
      </c>
      <c r="BQ208" s="69">
        <v>1392.2508879193774</v>
      </c>
      <c r="BR208" s="69">
        <v>-1392.2508879193774</v>
      </c>
      <c r="BS208" s="69">
        <v>0</v>
      </c>
      <c r="BT208" s="69">
        <v>0</v>
      </c>
      <c r="BU208" s="69">
        <v>31.43087387254177</v>
      </c>
      <c r="BV208" s="69">
        <v>1.3066205432678175E-2</v>
      </c>
    </row>
    <row r="209" spans="1:74">
      <c r="A209" s="113" t="s">
        <v>1038</v>
      </c>
      <c r="B209" s="69" t="s">
        <v>184</v>
      </c>
      <c r="C209" s="69" t="s">
        <v>393</v>
      </c>
      <c r="D209" s="69" t="s">
        <v>396</v>
      </c>
      <c r="E209" s="69" t="s">
        <v>579</v>
      </c>
      <c r="F209" s="69">
        <v>0</v>
      </c>
      <c r="G209" s="69">
        <v>0</v>
      </c>
      <c r="H209" s="69">
        <v>32</v>
      </c>
      <c r="I209" s="69">
        <v>0</v>
      </c>
      <c r="J209" s="69">
        <v>0</v>
      </c>
      <c r="K209" s="69">
        <v>31</v>
      </c>
      <c r="L209" s="69">
        <v>29</v>
      </c>
      <c r="M209" s="69">
        <v>0</v>
      </c>
      <c r="N209" s="69">
        <v>0</v>
      </c>
      <c r="O209" s="69">
        <v>0</v>
      </c>
      <c r="P209" s="69">
        <v>1032.26</v>
      </c>
      <c r="Q209" s="69">
        <v>0</v>
      </c>
      <c r="R209" s="69">
        <v>0</v>
      </c>
      <c r="S209" s="69">
        <v>0</v>
      </c>
      <c r="T209" s="69">
        <v>0</v>
      </c>
      <c r="U209" s="69">
        <v>0</v>
      </c>
      <c r="V209" s="69">
        <v>0</v>
      </c>
      <c r="W209" s="69">
        <v>0</v>
      </c>
      <c r="X209" s="69">
        <v>0</v>
      </c>
      <c r="Y209" s="69">
        <v>0</v>
      </c>
      <c r="Z209" s="69">
        <v>0</v>
      </c>
      <c r="AA209" s="69">
        <v>0</v>
      </c>
      <c r="AB209" s="69">
        <v>0</v>
      </c>
      <c r="AC209" s="69">
        <v>0</v>
      </c>
      <c r="AD209" s="69">
        <v>0</v>
      </c>
      <c r="AE209" s="69">
        <v>0</v>
      </c>
      <c r="AF209" s="69">
        <v>10398968</v>
      </c>
      <c r="AG209" s="69">
        <v>-10398968</v>
      </c>
      <c r="AH209" s="69">
        <v>0</v>
      </c>
      <c r="AI209" s="69">
        <v>0</v>
      </c>
      <c r="AJ209" s="69">
        <v>18</v>
      </c>
      <c r="AK209" s="69">
        <v>-18</v>
      </c>
      <c r="AL209" s="69">
        <v>146297</v>
      </c>
      <c r="AM209" s="69">
        <v>104233</v>
      </c>
      <c r="AN209" s="69">
        <v>-146297</v>
      </c>
      <c r="AO209" s="69">
        <v>41</v>
      </c>
      <c r="AP209" s="69">
        <v>-41</v>
      </c>
      <c r="AQ209" s="69">
        <v>11174352</v>
      </c>
      <c r="AR209" s="69">
        <v>126442</v>
      </c>
      <c r="AS209" s="69">
        <v>7480890</v>
      </c>
      <c r="AT209" s="69">
        <v>212599</v>
      </c>
      <c r="AU209" s="69">
        <v>0</v>
      </c>
      <c r="AV209" s="69">
        <v>6763</v>
      </c>
      <c r="AW209" s="69">
        <v>0</v>
      </c>
      <c r="AX209" s="69">
        <v>0</v>
      </c>
      <c r="AY209" s="69">
        <v>0</v>
      </c>
      <c r="AZ209" s="69">
        <v>0</v>
      </c>
      <c r="BA209" s="69">
        <v>577720.4444444445</v>
      </c>
      <c r="BB209" s="69">
        <v>0</v>
      </c>
      <c r="BC209" s="69">
        <v>-577720.4444444445</v>
      </c>
      <c r="BD209" s="69">
        <v>0</v>
      </c>
      <c r="BE209" s="69">
        <v>71.081211508096544</v>
      </c>
      <c r="BF209" s="69">
        <v>-71.081211508096544</v>
      </c>
      <c r="BG209" s="69">
        <v>253633.36585365853</v>
      </c>
      <c r="BH209" s="69">
        <v>0</v>
      </c>
      <c r="BI209" s="69">
        <v>-253633.36585365853</v>
      </c>
      <c r="BJ209" s="69">
        <v>3.6691165626427374E-6</v>
      </c>
      <c r="BK209" s="69">
        <v>0</v>
      </c>
      <c r="BL209" s="69">
        <v>82.242988880277125</v>
      </c>
      <c r="BM209" s="69">
        <v>-82.242988880277125</v>
      </c>
      <c r="BN209" s="69">
        <v>0</v>
      </c>
      <c r="BO209" s="69">
        <v>1.3900709674918359</v>
      </c>
      <c r="BP209" s="69">
        <v>-1.3900709674918359</v>
      </c>
      <c r="BQ209" s="69">
        <v>1390.070967491836</v>
      </c>
      <c r="BR209" s="69">
        <v>-1390.070967491836</v>
      </c>
      <c r="BS209" s="69">
        <v>0</v>
      </c>
      <c r="BT209" s="69">
        <v>0</v>
      </c>
      <c r="BU209" s="69">
        <v>31.435605500517521</v>
      </c>
      <c r="BV209" s="69">
        <v>1.3092213311340112E-2</v>
      </c>
    </row>
    <row r="210" spans="1:74">
      <c r="A210" s="113" t="s">
        <v>1039</v>
      </c>
      <c r="B210" s="69" t="s">
        <v>184</v>
      </c>
      <c r="C210" s="69" t="s">
        <v>393</v>
      </c>
      <c r="D210" s="69" t="s">
        <v>394</v>
      </c>
      <c r="E210" s="69" t="s">
        <v>579</v>
      </c>
      <c r="F210" s="69">
        <v>0</v>
      </c>
      <c r="G210" s="69">
        <v>0</v>
      </c>
      <c r="H210" s="69">
        <v>1851</v>
      </c>
      <c r="I210" s="69">
        <v>21</v>
      </c>
      <c r="J210" s="69">
        <v>17</v>
      </c>
      <c r="K210" s="69">
        <v>2438</v>
      </c>
      <c r="L210" s="69">
        <v>2083</v>
      </c>
      <c r="M210" s="69">
        <v>17</v>
      </c>
      <c r="N210" s="69">
        <v>0</v>
      </c>
      <c r="O210" s="69">
        <v>0</v>
      </c>
      <c r="P210" s="69">
        <v>759.23</v>
      </c>
      <c r="Q210" s="69">
        <v>35.6</v>
      </c>
      <c r="R210" s="69">
        <v>0</v>
      </c>
      <c r="S210" s="69">
        <v>0</v>
      </c>
      <c r="T210" s="69">
        <v>0</v>
      </c>
      <c r="U210" s="69">
        <v>0</v>
      </c>
      <c r="V210" s="69">
        <v>0</v>
      </c>
      <c r="W210" s="69">
        <v>0</v>
      </c>
      <c r="X210" s="69">
        <v>0</v>
      </c>
      <c r="Y210" s="69">
        <v>0</v>
      </c>
      <c r="Z210" s="69">
        <v>0</v>
      </c>
      <c r="AA210" s="69">
        <v>0</v>
      </c>
      <c r="AB210" s="69">
        <v>0</v>
      </c>
      <c r="AC210" s="69">
        <v>0</v>
      </c>
      <c r="AD210" s="69">
        <v>0</v>
      </c>
      <c r="AE210" s="69">
        <v>0</v>
      </c>
      <c r="AF210" s="69">
        <v>10696066</v>
      </c>
      <c r="AG210" s="69">
        <v>-10696066</v>
      </c>
      <c r="AH210" s="69">
        <v>0</v>
      </c>
      <c r="AI210" s="69">
        <v>0</v>
      </c>
      <c r="AJ210" s="69">
        <v>19</v>
      </c>
      <c r="AK210" s="69">
        <v>-19</v>
      </c>
      <c r="AL210" s="69">
        <v>148091</v>
      </c>
      <c r="AM210" s="69">
        <v>105338</v>
      </c>
      <c r="AN210" s="69">
        <v>-148091</v>
      </c>
      <c r="AO210" s="69">
        <v>43</v>
      </c>
      <c r="AP210" s="69">
        <v>-43</v>
      </c>
      <c r="AQ210" s="69">
        <v>11479876</v>
      </c>
      <c r="AR210" s="69">
        <v>127692</v>
      </c>
      <c r="AS210" s="69">
        <v>7735544</v>
      </c>
      <c r="AT210" s="69">
        <v>214450</v>
      </c>
      <c r="AU210" s="69">
        <v>0</v>
      </c>
      <c r="AV210" s="69">
        <v>6780</v>
      </c>
      <c r="AW210" s="69">
        <v>0</v>
      </c>
      <c r="AX210" s="69">
        <v>0</v>
      </c>
      <c r="AY210" s="69">
        <v>0</v>
      </c>
      <c r="AZ210" s="69">
        <v>0</v>
      </c>
      <c r="BA210" s="69">
        <v>562950.84210526315</v>
      </c>
      <c r="BB210" s="69">
        <v>0</v>
      </c>
      <c r="BC210" s="69">
        <v>-562950.84210526315</v>
      </c>
      <c r="BD210" s="69">
        <v>0</v>
      </c>
      <c r="BE210" s="69">
        <v>72.226306797847272</v>
      </c>
      <c r="BF210" s="69">
        <v>-72.226306797847272</v>
      </c>
      <c r="BG210" s="69">
        <v>248745.72093023255</v>
      </c>
      <c r="BH210" s="69">
        <v>0</v>
      </c>
      <c r="BI210" s="69">
        <v>-248745.72093023255</v>
      </c>
      <c r="BJ210" s="69">
        <v>3.7456850579222286E-6</v>
      </c>
      <c r="BK210" s="69">
        <v>0</v>
      </c>
      <c r="BL210" s="69">
        <v>83.764574131503934</v>
      </c>
      <c r="BM210" s="69">
        <v>-83.764574131503934</v>
      </c>
      <c r="BN210" s="69">
        <v>0</v>
      </c>
      <c r="BO210" s="69">
        <v>1.3827167164972496</v>
      </c>
      <c r="BP210" s="69">
        <v>-1.3827167164972496</v>
      </c>
      <c r="BQ210" s="69">
        <v>1382.7167164972495</v>
      </c>
      <c r="BR210" s="69">
        <v>-1382.7167164972495</v>
      </c>
      <c r="BS210" s="69">
        <v>0</v>
      </c>
      <c r="BT210" s="69">
        <v>0</v>
      </c>
      <c r="BU210" s="69">
        <v>31.629793510324482</v>
      </c>
      <c r="BV210" s="69">
        <v>1.290005223052932E-2</v>
      </c>
    </row>
    <row r="211" spans="1:74">
      <c r="A211" s="113" t="s">
        <v>1039</v>
      </c>
      <c r="B211" s="69" t="s">
        <v>184</v>
      </c>
      <c r="C211" s="69" t="s">
        <v>393</v>
      </c>
      <c r="D211" s="69" t="s">
        <v>395</v>
      </c>
      <c r="E211" s="69" t="s">
        <v>579</v>
      </c>
      <c r="F211" s="69">
        <v>0</v>
      </c>
      <c r="G211" s="69">
        <v>0</v>
      </c>
      <c r="H211" s="69">
        <v>4833</v>
      </c>
      <c r="I211" s="69">
        <v>56</v>
      </c>
      <c r="J211" s="69">
        <v>40</v>
      </c>
      <c r="K211" s="69">
        <v>5962</v>
      </c>
      <c r="L211" s="69">
        <v>5204</v>
      </c>
      <c r="M211" s="69">
        <v>40</v>
      </c>
      <c r="N211" s="69">
        <v>0</v>
      </c>
      <c r="O211" s="69">
        <v>0</v>
      </c>
      <c r="P211" s="69">
        <v>810.63</v>
      </c>
      <c r="Q211" s="69">
        <v>40.28</v>
      </c>
      <c r="R211" s="69">
        <v>0</v>
      </c>
      <c r="S211" s="69">
        <v>0</v>
      </c>
      <c r="T211" s="69">
        <v>0</v>
      </c>
      <c r="U211" s="69">
        <v>0</v>
      </c>
      <c r="V211" s="69">
        <v>0</v>
      </c>
      <c r="W211" s="69">
        <v>0</v>
      </c>
      <c r="X211" s="69">
        <v>0</v>
      </c>
      <c r="Y211" s="69">
        <v>0</v>
      </c>
      <c r="Z211" s="69">
        <v>0</v>
      </c>
      <c r="AA211" s="69">
        <v>0</v>
      </c>
      <c r="AB211" s="69">
        <v>0</v>
      </c>
      <c r="AC211" s="69">
        <v>0</v>
      </c>
      <c r="AD211" s="69">
        <v>0</v>
      </c>
      <c r="AE211" s="69">
        <v>0</v>
      </c>
      <c r="AF211" s="69">
        <v>10847648</v>
      </c>
      <c r="AG211" s="69">
        <v>-10847648</v>
      </c>
      <c r="AH211" s="69">
        <v>0</v>
      </c>
      <c r="AI211" s="69">
        <v>0</v>
      </c>
      <c r="AJ211" s="69">
        <v>19</v>
      </c>
      <c r="AK211" s="69">
        <v>-19</v>
      </c>
      <c r="AL211" s="69">
        <v>150591</v>
      </c>
      <c r="AM211" s="69">
        <v>106599</v>
      </c>
      <c r="AN211" s="69">
        <v>-150591</v>
      </c>
      <c r="AO211" s="69">
        <v>45</v>
      </c>
      <c r="AP211" s="69">
        <v>-45</v>
      </c>
      <c r="AQ211" s="69">
        <v>11613679</v>
      </c>
      <c r="AR211" s="69">
        <v>129045</v>
      </c>
      <c r="AS211" s="69">
        <v>7838016</v>
      </c>
      <c r="AT211" s="69">
        <v>219283</v>
      </c>
      <c r="AU211" s="69">
        <v>0</v>
      </c>
      <c r="AV211" s="69">
        <v>6820</v>
      </c>
      <c r="AW211" s="69">
        <v>0</v>
      </c>
      <c r="AX211" s="69">
        <v>0</v>
      </c>
      <c r="AY211" s="69">
        <v>0</v>
      </c>
      <c r="AZ211" s="69">
        <v>0</v>
      </c>
      <c r="BA211" s="69">
        <v>570928.84210526315</v>
      </c>
      <c r="BB211" s="69">
        <v>0</v>
      </c>
      <c r="BC211" s="69">
        <v>-570928.84210526315</v>
      </c>
      <c r="BD211" s="69">
        <v>0</v>
      </c>
      <c r="BE211" s="69">
        <v>72.03384000371868</v>
      </c>
      <c r="BF211" s="69">
        <v>-72.03384000371868</v>
      </c>
      <c r="BG211" s="69">
        <v>241058.84444444443</v>
      </c>
      <c r="BH211" s="69">
        <v>0</v>
      </c>
      <c r="BI211" s="69">
        <v>-241058.84444444443</v>
      </c>
      <c r="BJ211" s="69">
        <v>3.8747411565275738E-6</v>
      </c>
      <c r="BK211" s="69">
        <v>0</v>
      </c>
      <c r="BL211" s="69">
        <v>84.060970979115808</v>
      </c>
      <c r="BM211" s="69">
        <v>-84.060970979115808</v>
      </c>
      <c r="BN211" s="69">
        <v>0</v>
      </c>
      <c r="BO211" s="69">
        <v>1.3839788027990756</v>
      </c>
      <c r="BP211" s="69">
        <v>-1.3839788027990756</v>
      </c>
      <c r="BQ211" s="69">
        <v>1383.9788027990755</v>
      </c>
      <c r="BR211" s="69">
        <v>-1383.9788027990755</v>
      </c>
      <c r="BS211" s="69">
        <v>0</v>
      </c>
      <c r="BT211" s="69">
        <v>0</v>
      </c>
      <c r="BU211" s="69">
        <v>32.152932551319651</v>
      </c>
      <c r="BV211" s="69">
        <v>1.2966692122280975E-2</v>
      </c>
    </row>
    <row r="212" spans="1:74">
      <c r="A212" s="113" t="s">
        <v>1039</v>
      </c>
      <c r="B212" s="69" t="s">
        <v>184</v>
      </c>
      <c r="C212" s="69" t="s">
        <v>393</v>
      </c>
      <c r="D212" s="69" t="s">
        <v>396</v>
      </c>
      <c r="E212" s="69" t="s">
        <v>579</v>
      </c>
      <c r="F212" s="69">
        <v>0</v>
      </c>
      <c r="G212" s="69">
        <v>0</v>
      </c>
      <c r="H212" s="69">
        <v>1553</v>
      </c>
      <c r="I212" s="69">
        <v>11</v>
      </c>
      <c r="J212" s="69">
        <v>5</v>
      </c>
      <c r="K212" s="69">
        <v>1075</v>
      </c>
      <c r="L212" s="69">
        <v>958</v>
      </c>
      <c r="M212" s="69">
        <v>5</v>
      </c>
      <c r="N212" s="69">
        <v>0</v>
      </c>
      <c r="O212" s="69">
        <v>0</v>
      </c>
      <c r="P212" s="69">
        <v>1444.65</v>
      </c>
      <c r="Q212" s="69">
        <v>103.53</v>
      </c>
      <c r="R212" s="69">
        <v>0</v>
      </c>
      <c r="S212" s="69">
        <v>0</v>
      </c>
      <c r="T212" s="69">
        <v>0</v>
      </c>
      <c r="U212" s="69">
        <v>0</v>
      </c>
      <c r="V212" s="69">
        <v>0</v>
      </c>
      <c r="W212" s="69">
        <v>0</v>
      </c>
      <c r="X212" s="69">
        <v>0</v>
      </c>
      <c r="Y212" s="69">
        <v>0</v>
      </c>
      <c r="Z212" s="69">
        <v>0</v>
      </c>
      <c r="AA212" s="69">
        <v>0</v>
      </c>
      <c r="AB212" s="69">
        <v>0</v>
      </c>
      <c r="AC212" s="69">
        <v>0</v>
      </c>
      <c r="AD212" s="69">
        <v>0</v>
      </c>
      <c r="AE212" s="69">
        <v>0</v>
      </c>
      <c r="AF212" s="69">
        <v>11056430</v>
      </c>
      <c r="AG212" s="69">
        <v>-11056430</v>
      </c>
      <c r="AH212" s="69">
        <v>0</v>
      </c>
      <c r="AI212" s="69">
        <v>0</v>
      </c>
      <c r="AJ212" s="69">
        <v>20</v>
      </c>
      <c r="AK212" s="69">
        <v>-20</v>
      </c>
      <c r="AL212" s="69">
        <v>153942</v>
      </c>
      <c r="AM212" s="69">
        <v>108368</v>
      </c>
      <c r="AN212" s="69">
        <v>-153942</v>
      </c>
      <c r="AO212" s="69">
        <v>51</v>
      </c>
      <c r="AP212" s="69">
        <v>-51</v>
      </c>
      <c r="AQ212" s="69">
        <v>11819425</v>
      </c>
      <c r="AR212" s="69">
        <v>130931</v>
      </c>
      <c r="AS212" s="69">
        <v>7978763</v>
      </c>
      <c r="AT212" s="69">
        <v>220836</v>
      </c>
      <c r="AU212" s="69">
        <v>0</v>
      </c>
      <c r="AV212" s="69">
        <v>6825</v>
      </c>
      <c r="AW212" s="69">
        <v>0</v>
      </c>
      <c r="AX212" s="69">
        <v>0</v>
      </c>
      <c r="AY212" s="69">
        <v>0</v>
      </c>
      <c r="AZ212" s="69">
        <v>0</v>
      </c>
      <c r="BA212" s="69">
        <v>552821.5</v>
      </c>
      <c r="BB212" s="69">
        <v>0</v>
      </c>
      <c r="BC212" s="69">
        <v>-552821.5</v>
      </c>
      <c r="BD212" s="69">
        <v>0</v>
      </c>
      <c r="BE212" s="69">
        <v>71.822049862935387</v>
      </c>
      <c r="BF212" s="69">
        <v>-71.822049862935387</v>
      </c>
      <c r="BG212" s="69">
        <v>216792.74509803922</v>
      </c>
      <c r="BH212" s="69">
        <v>0</v>
      </c>
      <c r="BI212" s="69">
        <v>-216792.74509803922</v>
      </c>
      <c r="BJ212" s="69">
        <v>4.3149307178648709E-6</v>
      </c>
      <c r="BK212" s="69">
        <v>0</v>
      </c>
      <c r="BL212" s="69">
        <v>84.444707517700166</v>
      </c>
      <c r="BM212" s="69">
        <v>-84.444707517700166</v>
      </c>
      <c r="BN212" s="69">
        <v>0</v>
      </c>
      <c r="BO212" s="69">
        <v>1.3857323497389258</v>
      </c>
      <c r="BP212" s="69">
        <v>-1.3857323497389258</v>
      </c>
      <c r="BQ212" s="69">
        <v>1385.7323497389257</v>
      </c>
      <c r="BR212" s="69">
        <v>-1385.7323497389257</v>
      </c>
      <c r="BS212" s="69">
        <v>0</v>
      </c>
      <c r="BT212" s="69">
        <v>0</v>
      </c>
      <c r="BU212" s="69">
        <v>32.356923076923074</v>
      </c>
      <c r="BV212" s="69">
        <v>1.3024491462148116E-2</v>
      </c>
    </row>
    <row r="213" spans="1:74">
      <c r="A213" s="113" t="s">
        <v>1040</v>
      </c>
      <c r="B213" s="69" t="s">
        <v>184</v>
      </c>
      <c r="C213" s="69" t="s">
        <v>393</v>
      </c>
      <c r="D213" s="69" t="s">
        <v>394</v>
      </c>
      <c r="E213" s="69" t="s">
        <v>579</v>
      </c>
      <c r="F213" s="69">
        <v>0</v>
      </c>
      <c r="G213" s="69">
        <v>0</v>
      </c>
      <c r="H213" s="69">
        <v>5010</v>
      </c>
      <c r="I213" s="69">
        <v>42</v>
      </c>
      <c r="J213" s="69">
        <v>39</v>
      </c>
      <c r="K213" s="69">
        <v>5119</v>
      </c>
      <c r="L213" s="69">
        <v>4392</v>
      </c>
      <c r="M213" s="69">
        <v>39</v>
      </c>
      <c r="N213" s="69">
        <v>0</v>
      </c>
      <c r="O213" s="69">
        <v>0</v>
      </c>
      <c r="P213" s="69">
        <v>978.71</v>
      </c>
      <c r="Q213" s="69">
        <v>42.82</v>
      </c>
      <c r="R213" s="69">
        <v>0</v>
      </c>
      <c r="S213" s="69">
        <v>0</v>
      </c>
      <c r="T213" s="69">
        <v>0</v>
      </c>
      <c r="U213" s="69">
        <v>0</v>
      </c>
      <c r="V213" s="69">
        <v>0</v>
      </c>
      <c r="W213" s="69">
        <v>0</v>
      </c>
      <c r="X213" s="69">
        <v>0</v>
      </c>
      <c r="Y213" s="69">
        <v>0</v>
      </c>
      <c r="Z213" s="69">
        <v>0</v>
      </c>
      <c r="AA213" s="69">
        <v>0</v>
      </c>
      <c r="AB213" s="69">
        <v>0</v>
      </c>
      <c r="AC213" s="69">
        <v>0</v>
      </c>
      <c r="AD213" s="69">
        <v>0</v>
      </c>
      <c r="AE213" s="69">
        <v>0</v>
      </c>
      <c r="AF213" s="69">
        <v>11360886</v>
      </c>
      <c r="AG213" s="69">
        <v>-11360886</v>
      </c>
      <c r="AH213" s="69">
        <v>0</v>
      </c>
      <c r="AI213" s="69">
        <v>0</v>
      </c>
      <c r="AJ213" s="69">
        <v>20</v>
      </c>
      <c r="AK213" s="69">
        <v>-20</v>
      </c>
      <c r="AL213" s="69">
        <v>155809</v>
      </c>
      <c r="AM213" s="69">
        <v>109544</v>
      </c>
      <c r="AN213" s="69">
        <v>-155809</v>
      </c>
      <c r="AO213" s="69">
        <v>52</v>
      </c>
      <c r="AP213" s="69">
        <v>-52</v>
      </c>
      <c r="AQ213" s="69">
        <v>12124765</v>
      </c>
      <c r="AR213" s="69">
        <v>132272</v>
      </c>
      <c r="AS213" s="69">
        <v>8231984</v>
      </c>
      <c r="AT213" s="69">
        <v>225846</v>
      </c>
      <c r="AU213" s="69">
        <v>0</v>
      </c>
      <c r="AV213" s="69">
        <v>6864</v>
      </c>
      <c r="AW213" s="69">
        <v>0</v>
      </c>
      <c r="AX213" s="69">
        <v>0</v>
      </c>
      <c r="AY213" s="69">
        <v>0</v>
      </c>
      <c r="AZ213" s="69">
        <v>0</v>
      </c>
      <c r="BA213" s="69">
        <v>568044.30000000005</v>
      </c>
      <c r="BB213" s="69">
        <v>0</v>
      </c>
      <c r="BC213" s="69">
        <v>-568044.30000000005</v>
      </c>
      <c r="BD213" s="69">
        <v>0</v>
      </c>
      <c r="BE213" s="69">
        <v>72.915467014100599</v>
      </c>
      <c r="BF213" s="69">
        <v>-72.915467014100599</v>
      </c>
      <c r="BG213" s="69">
        <v>218478.57692307694</v>
      </c>
      <c r="BH213" s="69">
        <v>0</v>
      </c>
      <c r="BI213" s="69">
        <v>-218478.57692307694</v>
      </c>
      <c r="BJ213" s="69">
        <v>4.2887429158420804E-6</v>
      </c>
      <c r="BK213" s="69">
        <v>0</v>
      </c>
      <c r="BL213" s="69">
        <v>85.890332043062784</v>
      </c>
      <c r="BM213" s="69">
        <v>-85.890332043062784</v>
      </c>
      <c r="BN213" s="69">
        <v>0</v>
      </c>
      <c r="BO213" s="69">
        <v>1.3800908748121958</v>
      </c>
      <c r="BP213" s="69">
        <v>-1.3800908748121958</v>
      </c>
      <c r="BQ213" s="69">
        <v>1380.0908748121958</v>
      </c>
      <c r="BR213" s="69">
        <v>-1380.0908748121958</v>
      </c>
      <c r="BS213" s="69">
        <v>0</v>
      </c>
      <c r="BT213" s="69">
        <v>0</v>
      </c>
      <c r="BU213" s="69">
        <v>32.902972027972027</v>
      </c>
      <c r="BV213" s="69">
        <v>1.2850475864893051E-2</v>
      </c>
    </row>
    <row r="214" spans="1:74">
      <c r="A214" s="113" t="s">
        <v>1040</v>
      </c>
      <c r="B214" s="69" t="s">
        <v>184</v>
      </c>
      <c r="C214" s="69" t="s">
        <v>393</v>
      </c>
      <c r="D214" s="69" t="s">
        <v>395</v>
      </c>
      <c r="E214" s="69" t="s">
        <v>579</v>
      </c>
      <c r="F214" s="69">
        <v>0</v>
      </c>
      <c r="G214" s="69">
        <v>0</v>
      </c>
      <c r="H214" s="69">
        <v>11259</v>
      </c>
      <c r="I214" s="69">
        <v>121</v>
      </c>
      <c r="J214" s="69">
        <v>85</v>
      </c>
      <c r="K214" s="69">
        <v>11525</v>
      </c>
      <c r="L214" s="69">
        <v>9803</v>
      </c>
      <c r="M214" s="69">
        <v>93</v>
      </c>
      <c r="N214" s="69">
        <v>0</v>
      </c>
      <c r="O214" s="69">
        <v>0</v>
      </c>
      <c r="P214" s="69">
        <v>976.92</v>
      </c>
      <c r="Q214" s="69">
        <v>39.64</v>
      </c>
      <c r="R214" s="69">
        <v>0</v>
      </c>
      <c r="S214" s="69">
        <v>0</v>
      </c>
      <c r="T214" s="69">
        <v>0</v>
      </c>
      <c r="U214" s="69">
        <v>0</v>
      </c>
      <c r="V214" s="69">
        <v>0</v>
      </c>
      <c r="W214" s="69">
        <v>0</v>
      </c>
      <c r="X214" s="69">
        <v>0</v>
      </c>
      <c r="Y214" s="69">
        <v>0</v>
      </c>
      <c r="Z214" s="69">
        <v>0</v>
      </c>
      <c r="AA214" s="69">
        <v>0</v>
      </c>
      <c r="AB214" s="69">
        <v>0</v>
      </c>
      <c r="AC214" s="69">
        <v>0</v>
      </c>
      <c r="AD214" s="69">
        <v>0</v>
      </c>
      <c r="AE214" s="69">
        <v>0</v>
      </c>
      <c r="AF214" s="69">
        <v>11541533</v>
      </c>
      <c r="AG214" s="69">
        <v>-11541533</v>
      </c>
      <c r="AH214" s="69">
        <v>0</v>
      </c>
      <c r="AI214" s="69">
        <v>0</v>
      </c>
      <c r="AJ214" s="69">
        <v>20</v>
      </c>
      <c r="AK214" s="69">
        <v>-20</v>
      </c>
      <c r="AL214" s="69">
        <v>158270</v>
      </c>
      <c r="AM214" s="69">
        <v>110959</v>
      </c>
      <c r="AN214" s="69">
        <v>-158270</v>
      </c>
      <c r="AO214" s="69">
        <v>52</v>
      </c>
      <c r="AP214" s="69">
        <v>-52</v>
      </c>
      <c r="AQ214" s="69">
        <v>12292294</v>
      </c>
      <c r="AR214" s="69">
        <v>133767</v>
      </c>
      <c r="AS214" s="69">
        <v>8349998</v>
      </c>
      <c r="AT214" s="69">
        <v>237105</v>
      </c>
      <c r="AU214" s="69">
        <v>0</v>
      </c>
      <c r="AV214" s="69">
        <v>6957</v>
      </c>
      <c r="AW214" s="69">
        <v>0</v>
      </c>
      <c r="AX214" s="69">
        <v>0</v>
      </c>
      <c r="AY214" s="69">
        <v>0</v>
      </c>
      <c r="AZ214" s="69">
        <v>0</v>
      </c>
      <c r="BA214" s="69">
        <v>577076.65</v>
      </c>
      <c r="BB214" s="69">
        <v>0</v>
      </c>
      <c r="BC214" s="69">
        <v>-577076.65</v>
      </c>
      <c r="BD214" s="69">
        <v>0</v>
      </c>
      <c r="BE214" s="69">
        <v>72.923061856321482</v>
      </c>
      <c r="BF214" s="69">
        <v>-72.923061856321482</v>
      </c>
      <c r="BG214" s="69">
        <v>221952.55769230769</v>
      </c>
      <c r="BH214" s="69">
        <v>0</v>
      </c>
      <c r="BI214" s="69">
        <v>-221952.55769230769</v>
      </c>
      <c r="BJ214" s="69">
        <v>4.2302925719153803E-6</v>
      </c>
      <c r="BK214" s="69">
        <v>0</v>
      </c>
      <c r="BL214" s="69">
        <v>86.280868973663161</v>
      </c>
      <c r="BM214" s="69">
        <v>-86.280868973663161</v>
      </c>
      <c r="BN214" s="69">
        <v>0</v>
      </c>
      <c r="BO214" s="69">
        <v>1.382219852028707</v>
      </c>
      <c r="BP214" s="69">
        <v>-1.382219852028707</v>
      </c>
      <c r="BQ214" s="69">
        <v>1382.219852028707</v>
      </c>
      <c r="BR214" s="69">
        <v>-1382.219852028707</v>
      </c>
      <c r="BS214" s="69">
        <v>0</v>
      </c>
      <c r="BT214" s="69">
        <v>0</v>
      </c>
      <c r="BU214" s="69">
        <v>34.081500646830527</v>
      </c>
      <c r="BV214" s="69">
        <v>1.2875546256866294E-2</v>
      </c>
    </row>
    <row r="215" spans="1:74">
      <c r="A215" s="113" t="s">
        <v>1040</v>
      </c>
      <c r="B215" s="69" t="s">
        <v>184</v>
      </c>
      <c r="C215" s="69" t="s">
        <v>393</v>
      </c>
      <c r="D215" s="69" t="s">
        <v>396</v>
      </c>
      <c r="E215" s="69" t="s">
        <v>579</v>
      </c>
      <c r="F215" s="69">
        <v>0</v>
      </c>
      <c r="G215" s="69">
        <v>0</v>
      </c>
      <c r="H215" s="69">
        <v>1695</v>
      </c>
      <c r="I215" s="69">
        <v>17</v>
      </c>
      <c r="J215" s="69">
        <v>15</v>
      </c>
      <c r="K215" s="69">
        <v>1802</v>
      </c>
      <c r="L215" s="69">
        <v>1506</v>
      </c>
      <c r="M215" s="69">
        <v>15</v>
      </c>
      <c r="N215" s="69">
        <v>0</v>
      </c>
      <c r="O215" s="69">
        <v>0</v>
      </c>
      <c r="P215" s="69">
        <v>940.62</v>
      </c>
      <c r="Q215" s="69">
        <v>37.67</v>
      </c>
      <c r="R215" s="69">
        <v>0</v>
      </c>
      <c r="S215" s="69">
        <v>0</v>
      </c>
      <c r="T215" s="69">
        <v>0</v>
      </c>
      <c r="U215" s="69">
        <v>0</v>
      </c>
      <c r="V215" s="69">
        <v>0</v>
      </c>
      <c r="W215" s="69">
        <v>0</v>
      </c>
      <c r="X215" s="69">
        <v>0</v>
      </c>
      <c r="Y215" s="69">
        <v>0</v>
      </c>
      <c r="Z215" s="69">
        <v>0</v>
      </c>
      <c r="AA215" s="69">
        <v>0</v>
      </c>
      <c r="AB215" s="69">
        <v>0</v>
      </c>
      <c r="AC215" s="69">
        <v>0</v>
      </c>
      <c r="AD215" s="69">
        <v>0</v>
      </c>
      <c r="AE215" s="69">
        <v>0</v>
      </c>
      <c r="AF215" s="69">
        <v>11735699</v>
      </c>
      <c r="AG215" s="69">
        <v>-11735699</v>
      </c>
      <c r="AH215" s="69">
        <v>0</v>
      </c>
      <c r="AI215" s="69">
        <v>0</v>
      </c>
      <c r="AJ215" s="69">
        <v>20</v>
      </c>
      <c r="AK215" s="69">
        <v>-20</v>
      </c>
      <c r="AL215" s="69">
        <v>160822</v>
      </c>
      <c r="AM215" s="69">
        <v>112556</v>
      </c>
      <c r="AN215" s="69">
        <v>-160822</v>
      </c>
      <c r="AO215" s="69">
        <v>55</v>
      </c>
      <c r="AP215" s="69">
        <v>-55</v>
      </c>
      <c r="AQ215" s="69">
        <v>12483865</v>
      </c>
      <c r="AR215" s="69">
        <v>135464</v>
      </c>
      <c r="AS215" s="69">
        <v>8479987</v>
      </c>
      <c r="AT215" s="69">
        <v>238800</v>
      </c>
      <c r="AU215" s="69">
        <v>0</v>
      </c>
      <c r="AV215" s="69">
        <v>6972</v>
      </c>
      <c r="AW215" s="69">
        <v>0</v>
      </c>
      <c r="AX215" s="69">
        <v>0</v>
      </c>
      <c r="AY215" s="69">
        <v>0</v>
      </c>
      <c r="AZ215" s="69">
        <v>0</v>
      </c>
      <c r="BA215" s="69">
        <v>586784.94999999995</v>
      </c>
      <c r="BB215" s="69">
        <v>0</v>
      </c>
      <c r="BC215" s="69">
        <v>-586784.94999999995</v>
      </c>
      <c r="BD215" s="69">
        <v>0</v>
      </c>
      <c r="BE215" s="69">
        <v>72.973218838218656</v>
      </c>
      <c r="BF215" s="69">
        <v>-72.973218838218656</v>
      </c>
      <c r="BG215" s="69">
        <v>213376.34545454546</v>
      </c>
      <c r="BH215" s="69">
        <v>0</v>
      </c>
      <c r="BI215" s="69">
        <v>-213376.34545454546</v>
      </c>
      <c r="BJ215" s="69">
        <v>4.4056868605996623E-6</v>
      </c>
      <c r="BK215" s="69">
        <v>0</v>
      </c>
      <c r="BL215" s="69">
        <v>86.633341699639757</v>
      </c>
      <c r="BM215" s="69">
        <v>-86.633341699639757</v>
      </c>
      <c r="BN215" s="69">
        <v>0</v>
      </c>
      <c r="BO215" s="69">
        <v>1.3839288904570255</v>
      </c>
      <c r="BP215" s="69">
        <v>-1.3839288904570255</v>
      </c>
      <c r="BQ215" s="69">
        <v>1383.9288904570255</v>
      </c>
      <c r="BR215" s="69">
        <v>-1383.9288904570255</v>
      </c>
      <c r="BS215" s="69">
        <v>0</v>
      </c>
      <c r="BT215" s="69">
        <v>0</v>
      </c>
      <c r="BU215" s="69">
        <v>34.251290877796905</v>
      </c>
      <c r="BV215" s="69">
        <v>1.2882388587188343E-2</v>
      </c>
    </row>
    <row r="216" spans="1:74">
      <c r="A216" s="113" t="s">
        <v>1041</v>
      </c>
      <c r="B216" s="69" t="s">
        <v>184</v>
      </c>
      <c r="C216" s="69" t="s">
        <v>393</v>
      </c>
      <c r="D216" s="69" t="s">
        <v>394</v>
      </c>
      <c r="E216" s="69" t="s">
        <v>579</v>
      </c>
      <c r="F216" s="69">
        <v>0</v>
      </c>
      <c r="G216" s="69">
        <v>0</v>
      </c>
      <c r="H216" s="69">
        <v>7671</v>
      </c>
      <c r="I216" s="69">
        <v>78</v>
      </c>
      <c r="J216" s="69">
        <v>59</v>
      </c>
      <c r="K216" s="69">
        <v>8026</v>
      </c>
      <c r="L216" s="69">
        <v>7186</v>
      </c>
      <c r="M216" s="69">
        <v>60</v>
      </c>
      <c r="N216" s="69">
        <v>0</v>
      </c>
      <c r="O216" s="69">
        <v>0</v>
      </c>
      <c r="P216" s="69">
        <v>955.77</v>
      </c>
      <c r="Q216" s="69">
        <v>42.62</v>
      </c>
      <c r="R216" s="69">
        <v>0</v>
      </c>
      <c r="S216" s="69">
        <v>0</v>
      </c>
      <c r="T216" s="69">
        <v>0</v>
      </c>
      <c r="U216" s="69">
        <v>0</v>
      </c>
      <c r="V216" s="69">
        <v>0</v>
      </c>
      <c r="W216" s="69">
        <v>0</v>
      </c>
      <c r="X216" s="69">
        <v>0</v>
      </c>
      <c r="Y216" s="69">
        <v>0</v>
      </c>
      <c r="Z216" s="69">
        <v>0</v>
      </c>
      <c r="AA216" s="69">
        <v>0</v>
      </c>
      <c r="AB216" s="69">
        <v>0</v>
      </c>
      <c r="AC216" s="69">
        <v>0</v>
      </c>
      <c r="AD216" s="69">
        <v>0</v>
      </c>
      <c r="AE216" s="69">
        <v>0</v>
      </c>
      <c r="AF216" s="69">
        <v>11952659</v>
      </c>
      <c r="AG216" s="69">
        <v>-11952659</v>
      </c>
      <c r="AH216" s="69">
        <v>0</v>
      </c>
      <c r="AI216" s="69">
        <v>0</v>
      </c>
      <c r="AJ216" s="69">
        <v>20</v>
      </c>
      <c r="AK216" s="69">
        <v>-20</v>
      </c>
      <c r="AL216" s="69">
        <v>161674</v>
      </c>
      <c r="AM216" s="69">
        <v>113051</v>
      </c>
      <c r="AN216" s="69">
        <v>-161674</v>
      </c>
      <c r="AO216" s="69">
        <v>55</v>
      </c>
      <c r="AP216" s="69">
        <v>-55</v>
      </c>
      <c r="AQ216" s="69">
        <v>12690647</v>
      </c>
      <c r="AR216" s="69">
        <v>136212</v>
      </c>
      <c r="AS216" s="69">
        <v>8670069</v>
      </c>
      <c r="AT216" s="69">
        <v>246471</v>
      </c>
      <c r="AU216" s="69">
        <v>0</v>
      </c>
      <c r="AV216" s="69">
        <v>7032</v>
      </c>
      <c r="AW216" s="69">
        <v>0</v>
      </c>
      <c r="AX216" s="69">
        <v>0</v>
      </c>
      <c r="AY216" s="69">
        <v>0</v>
      </c>
      <c r="AZ216" s="69">
        <v>0</v>
      </c>
      <c r="BA216" s="69">
        <v>597632.94999999995</v>
      </c>
      <c r="BB216" s="69">
        <v>0</v>
      </c>
      <c r="BC216" s="69">
        <v>-597632.94999999995</v>
      </c>
      <c r="BD216" s="69">
        <v>0</v>
      </c>
      <c r="BE216" s="69">
        <v>73.930619641995619</v>
      </c>
      <c r="BF216" s="69">
        <v>-73.930619641995619</v>
      </c>
      <c r="BG216" s="69">
        <v>217321.07272727272</v>
      </c>
      <c r="BH216" s="69">
        <v>0</v>
      </c>
      <c r="BI216" s="69">
        <v>-217321.07272727272</v>
      </c>
      <c r="BJ216" s="69">
        <v>4.3339003913669647E-6</v>
      </c>
      <c r="BK216" s="69">
        <v>0</v>
      </c>
      <c r="BL216" s="69">
        <v>87.750411123836372</v>
      </c>
      <c r="BM216" s="69">
        <v>-87.750411123836372</v>
      </c>
      <c r="BN216" s="69">
        <v>0</v>
      </c>
      <c r="BO216" s="69">
        <v>1.37861175037938</v>
      </c>
      <c r="BP216" s="69">
        <v>-1.37861175037938</v>
      </c>
      <c r="BQ216" s="69">
        <v>1378.6117503793801</v>
      </c>
      <c r="BR216" s="69">
        <v>-1378.6117503793801</v>
      </c>
      <c r="BS216" s="69">
        <v>0</v>
      </c>
      <c r="BT216" s="69">
        <v>0</v>
      </c>
      <c r="BU216" s="69">
        <v>35.049914675767916</v>
      </c>
      <c r="BV216" s="69">
        <v>1.2739618397706595E-2</v>
      </c>
    </row>
    <row r="217" spans="1:74">
      <c r="A217" s="113" t="s">
        <v>1041</v>
      </c>
      <c r="B217" s="69" t="s">
        <v>184</v>
      </c>
      <c r="C217" s="69" t="s">
        <v>393</v>
      </c>
      <c r="D217" s="69" t="s">
        <v>395</v>
      </c>
      <c r="E217" s="69" t="s">
        <v>579</v>
      </c>
      <c r="F217" s="69">
        <v>0</v>
      </c>
      <c r="G217" s="69">
        <v>0</v>
      </c>
      <c r="H217" s="69">
        <v>25022</v>
      </c>
      <c r="I217" s="69">
        <v>280</v>
      </c>
      <c r="J217" s="69">
        <v>203</v>
      </c>
      <c r="K217" s="69">
        <v>25750</v>
      </c>
      <c r="L217" s="69">
        <v>21954</v>
      </c>
      <c r="M217" s="69">
        <v>208</v>
      </c>
      <c r="N217" s="69">
        <v>1</v>
      </c>
      <c r="O217" s="69">
        <v>0</v>
      </c>
      <c r="P217" s="69">
        <v>971.73</v>
      </c>
      <c r="Q217" s="69">
        <v>39.340000000000003</v>
      </c>
      <c r="R217" s="69">
        <v>0</v>
      </c>
      <c r="S217" s="69">
        <v>0</v>
      </c>
      <c r="T217" s="69">
        <v>0</v>
      </c>
      <c r="U217" s="69">
        <v>0</v>
      </c>
      <c r="V217" s="69">
        <v>0</v>
      </c>
      <c r="W217" s="69">
        <v>0</v>
      </c>
      <c r="X217" s="69">
        <v>0</v>
      </c>
      <c r="Y217" s="69">
        <v>0</v>
      </c>
      <c r="Z217" s="69">
        <v>0</v>
      </c>
      <c r="AA217" s="69">
        <v>0</v>
      </c>
      <c r="AB217" s="69">
        <v>0</v>
      </c>
      <c r="AC217" s="69">
        <v>0</v>
      </c>
      <c r="AD217" s="69">
        <v>0</v>
      </c>
      <c r="AE217" s="69">
        <v>0</v>
      </c>
      <c r="AF217" s="69">
        <v>12123560</v>
      </c>
      <c r="AG217" s="69">
        <v>-12123560</v>
      </c>
      <c r="AH217" s="69">
        <v>0</v>
      </c>
      <c r="AI217" s="69">
        <v>0</v>
      </c>
      <c r="AJ217" s="69">
        <v>20</v>
      </c>
      <c r="AK217" s="69">
        <v>-20</v>
      </c>
      <c r="AL217" s="69">
        <v>163935</v>
      </c>
      <c r="AM217" s="69">
        <v>114440</v>
      </c>
      <c r="AN217" s="69">
        <v>-163935</v>
      </c>
      <c r="AO217" s="69">
        <v>56</v>
      </c>
      <c r="AP217" s="69">
        <v>-56</v>
      </c>
      <c r="AQ217" s="69">
        <v>12861495</v>
      </c>
      <c r="AR217" s="69">
        <v>137678</v>
      </c>
      <c r="AS217" s="69">
        <v>8793390</v>
      </c>
      <c r="AT217" s="69">
        <v>271493</v>
      </c>
      <c r="AU217" s="69">
        <v>0</v>
      </c>
      <c r="AV217" s="69">
        <v>7240</v>
      </c>
      <c r="AW217" s="69">
        <v>0</v>
      </c>
      <c r="AX217" s="69">
        <v>0</v>
      </c>
      <c r="AY217" s="69">
        <v>0</v>
      </c>
      <c r="AZ217" s="69">
        <v>0</v>
      </c>
      <c r="BA217" s="69">
        <v>606178</v>
      </c>
      <c r="BB217" s="69">
        <v>0</v>
      </c>
      <c r="BC217" s="69">
        <v>-606178</v>
      </c>
      <c r="BD217" s="69">
        <v>0</v>
      </c>
      <c r="BE217" s="69">
        <v>73.953457162899923</v>
      </c>
      <c r="BF217" s="69">
        <v>-73.953457162899923</v>
      </c>
      <c r="BG217" s="69">
        <v>216492.14285714287</v>
      </c>
      <c r="BH217" s="69">
        <v>0</v>
      </c>
      <c r="BI217" s="69">
        <v>-216492.14285714287</v>
      </c>
      <c r="BJ217" s="69">
        <v>4.354081698900478E-6</v>
      </c>
      <c r="BK217" s="69">
        <v>0</v>
      </c>
      <c r="BL217" s="69">
        <v>88.057351210796199</v>
      </c>
      <c r="BM217" s="69">
        <v>-88.057351210796199</v>
      </c>
      <c r="BN217" s="69">
        <v>0</v>
      </c>
      <c r="BO217" s="69">
        <v>1.3787128741020243</v>
      </c>
      <c r="BP217" s="69">
        <v>-1.3787128741020243</v>
      </c>
      <c r="BQ217" s="69">
        <v>1378.7128741020242</v>
      </c>
      <c r="BR217" s="69">
        <v>-1378.7128741020242</v>
      </c>
      <c r="BS217" s="69">
        <v>0</v>
      </c>
      <c r="BT217" s="69">
        <v>0</v>
      </c>
      <c r="BU217" s="69">
        <v>37.499033149171268</v>
      </c>
      <c r="BV217" s="69">
        <v>1.2746185416236604E-2</v>
      </c>
    </row>
    <row r="218" spans="1:74">
      <c r="A218" s="113" t="s">
        <v>1041</v>
      </c>
      <c r="B218" s="69" t="s">
        <v>184</v>
      </c>
      <c r="C218" s="69" t="s">
        <v>393</v>
      </c>
      <c r="D218" s="69" t="s">
        <v>396</v>
      </c>
      <c r="E218" s="69" t="s">
        <v>579</v>
      </c>
      <c r="F218" s="69">
        <v>0</v>
      </c>
      <c r="G218" s="69">
        <v>0</v>
      </c>
      <c r="H218" s="69">
        <v>907</v>
      </c>
      <c r="I218" s="69">
        <v>9</v>
      </c>
      <c r="J218" s="69">
        <v>6</v>
      </c>
      <c r="K218" s="69">
        <v>1027</v>
      </c>
      <c r="L218" s="69">
        <v>862</v>
      </c>
      <c r="M218" s="69">
        <v>6</v>
      </c>
      <c r="N218" s="69">
        <v>0</v>
      </c>
      <c r="O218" s="69">
        <v>0</v>
      </c>
      <c r="P218" s="69">
        <v>883.15</v>
      </c>
      <c r="Q218" s="69">
        <v>50.39</v>
      </c>
      <c r="R218" s="69">
        <v>0</v>
      </c>
      <c r="S218" s="69">
        <v>0</v>
      </c>
      <c r="T218" s="69">
        <v>0</v>
      </c>
      <c r="U218" s="69">
        <v>0</v>
      </c>
      <c r="V218" s="69">
        <v>0</v>
      </c>
      <c r="W218" s="69">
        <v>0</v>
      </c>
      <c r="X218" s="69">
        <v>0</v>
      </c>
      <c r="Y218" s="69">
        <v>0</v>
      </c>
      <c r="Z218" s="69">
        <v>0</v>
      </c>
      <c r="AA218" s="69">
        <v>0</v>
      </c>
      <c r="AB218" s="69">
        <v>0</v>
      </c>
      <c r="AC218" s="69">
        <v>0</v>
      </c>
      <c r="AD218" s="69">
        <v>0</v>
      </c>
      <c r="AE218" s="69">
        <v>0</v>
      </c>
      <c r="AF218" s="69">
        <v>12323779</v>
      </c>
      <c r="AG218" s="69">
        <v>-12323779</v>
      </c>
      <c r="AH218" s="69">
        <v>0</v>
      </c>
      <c r="AI218" s="69">
        <v>0</v>
      </c>
      <c r="AJ218" s="69">
        <v>20</v>
      </c>
      <c r="AK218" s="69">
        <v>-20</v>
      </c>
      <c r="AL218" s="69">
        <v>166745</v>
      </c>
      <c r="AM218" s="69">
        <v>116137</v>
      </c>
      <c r="AN218" s="69">
        <v>-166745</v>
      </c>
      <c r="AO218" s="69">
        <v>58</v>
      </c>
      <c r="AP218" s="69">
        <v>-58</v>
      </c>
      <c r="AQ218" s="69">
        <v>13077850</v>
      </c>
      <c r="AR218" s="69">
        <v>139466</v>
      </c>
      <c r="AS218" s="69">
        <v>8941964</v>
      </c>
      <c r="AT218" s="69">
        <v>272400</v>
      </c>
      <c r="AU218" s="69">
        <v>0</v>
      </c>
      <c r="AV218" s="69">
        <v>7246</v>
      </c>
      <c r="AW218" s="69">
        <v>0</v>
      </c>
      <c r="AX218" s="69">
        <v>0</v>
      </c>
      <c r="AY218" s="69">
        <v>0</v>
      </c>
      <c r="AZ218" s="69">
        <v>0</v>
      </c>
      <c r="BA218" s="69">
        <v>616188.94999999995</v>
      </c>
      <c r="BB218" s="69">
        <v>0</v>
      </c>
      <c r="BC218" s="69">
        <v>-616188.94999999995</v>
      </c>
      <c r="BD218" s="69">
        <v>0</v>
      </c>
      <c r="BE218" s="69">
        <v>73.907937269483341</v>
      </c>
      <c r="BF218" s="69">
        <v>-73.907937269483341</v>
      </c>
      <c r="BG218" s="69">
        <v>212478.94827586206</v>
      </c>
      <c r="BH218" s="69">
        <v>0</v>
      </c>
      <c r="BI218" s="69">
        <v>-212478.94827586206</v>
      </c>
      <c r="BJ218" s="69">
        <v>4.4349797558467181E-6</v>
      </c>
      <c r="BK218" s="69">
        <v>0</v>
      </c>
      <c r="BL218" s="69">
        <v>88.364038547029381</v>
      </c>
      <c r="BM218" s="69">
        <v>-88.364038547029381</v>
      </c>
      <c r="BN218" s="69">
        <v>0</v>
      </c>
      <c r="BO218" s="69">
        <v>1.3781959981051142</v>
      </c>
      <c r="BP218" s="69">
        <v>-1.3781959981051142</v>
      </c>
      <c r="BQ218" s="69">
        <v>1378.1959981051141</v>
      </c>
      <c r="BR218" s="69">
        <v>-1378.1959981051141</v>
      </c>
      <c r="BS218" s="69">
        <v>0</v>
      </c>
      <c r="BT218" s="69">
        <v>0</v>
      </c>
      <c r="BU218" s="69">
        <v>37.593154844051888</v>
      </c>
      <c r="BV218" s="69">
        <v>1.2750184472218293E-2</v>
      </c>
    </row>
    <row r="219" spans="1:74">
      <c r="A219" s="113" t="s">
        <v>1042</v>
      </c>
      <c r="B219" s="69" t="s">
        <v>184</v>
      </c>
      <c r="C219" s="69" t="s">
        <v>393</v>
      </c>
      <c r="D219" s="69" t="s">
        <v>394</v>
      </c>
      <c r="E219" s="69" t="s">
        <v>579</v>
      </c>
      <c r="F219" s="69">
        <v>0</v>
      </c>
      <c r="G219" s="69">
        <v>0</v>
      </c>
      <c r="H219" s="69">
        <v>9598</v>
      </c>
      <c r="I219" s="69">
        <v>83</v>
      </c>
      <c r="J219" s="69">
        <v>72</v>
      </c>
      <c r="K219" s="69">
        <v>10148</v>
      </c>
      <c r="L219" s="69">
        <v>9192</v>
      </c>
      <c r="M219" s="69">
        <v>73</v>
      </c>
      <c r="N219" s="69">
        <v>0</v>
      </c>
      <c r="O219" s="69">
        <v>0</v>
      </c>
      <c r="P219" s="69">
        <v>945.8</v>
      </c>
      <c r="Q219" s="69">
        <v>42.85</v>
      </c>
      <c r="R219" s="69">
        <v>0</v>
      </c>
      <c r="S219" s="69">
        <v>0</v>
      </c>
      <c r="T219" s="69">
        <v>0</v>
      </c>
      <c r="U219" s="69">
        <v>0</v>
      </c>
      <c r="V219" s="69">
        <v>0</v>
      </c>
      <c r="W219" s="69">
        <v>0</v>
      </c>
      <c r="X219" s="69">
        <v>0</v>
      </c>
      <c r="Y219" s="69">
        <v>0</v>
      </c>
      <c r="Z219" s="69">
        <v>0</v>
      </c>
      <c r="AA219" s="69">
        <v>0</v>
      </c>
      <c r="AB219" s="69">
        <v>0</v>
      </c>
      <c r="AC219" s="69">
        <v>0</v>
      </c>
      <c r="AD219" s="69">
        <v>0</v>
      </c>
      <c r="AE219" s="69">
        <v>0</v>
      </c>
      <c r="AF219" s="69">
        <v>12524828</v>
      </c>
      <c r="AG219" s="69">
        <v>-12524828</v>
      </c>
      <c r="AH219" s="69">
        <v>0</v>
      </c>
      <c r="AI219" s="69">
        <v>0</v>
      </c>
      <c r="AJ219" s="69">
        <v>20</v>
      </c>
      <c r="AK219" s="69">
        <v>-20</v>
      </c>
      <c r="AL219" s="69">
        <v>167450</v>
      </c>
      <c r="AM219" s="69">
        <v>116479</v>
      </c>
      <c r="AN219" s="69">
        <v>-167450</v>
      </c>
      <c r="AO219" s="69">
        <v>59</v>
      </c>
      <c r="AP219" s="69">
        <v>-59</v>
      </c>
      <c r="AQ219" s="69">
        <v>13281650</v>
      </c>
      <c r="AR219" s="69">
        <v>140053</v>
      </c>
      <c r="AS219" s="69">
        <v>9128723</v>
      </c>
      <c r="AT219" s="69">
        <v>281998</v>
      </c>
      <c r="AU219" s="69">
        <v>0</v>
      </c>
      <c r="AV219" s="69">
        <v>7319</v>
      </c>
      <c r="AW219" s="69">
        <v>0</v>
      </c>
      <c r="AX219" s="69">
        <v>0</v>
      </c>
      <c r="AY219" s="69">
        <v>0</v>
      </c>
      <c r="AZ219" s="69">
        <v>0</v>
      </c>
      <c r="BA219" s="69">
        <v>626241.4</v>
      </c>
      <c r="BB219" s="69">
        <v>0</v>
      </c>
      <c r="BC219" s="69">
        <v>-626241.4</v>
      </c>
      <c r="BD219" s="69">
        <v>0</v>
      </c>
      <c r="BE219" s="69">
        <v>74.797420125410568</v>
      </c>
      <c r="BF219" s="69">
        <v>-74.797420125410568</v>
      </c>
      <c r="BG219" s="69">
        <v>212285.22033898305</v>
      </c>
      <c r="BH219" s="69">
        <v>0</v>
      </c>
      <c r="BI219" s="69">
        <v>-212285.22033898305</v>
      </c>
      <c r="BJ219" s="69">
        <v>4.442219151987893E-6</v>
      </c>
      <c r="BK219" s="69">
        <v>0</v>
      </c>
      <c r="BL219" s="69">
        <v>89.429201802174887</v>
      </c>
      <c r="BM219" s="69">
        <v>-89.429201802174887</v>
      </c>
      <c r="BN219" s="69">
        <v>0</v>
      </c>
      <c r="BO219" s="69">
        <v>1.3720241045762918</v>
      </c>
      <c r="BP219" s="69">
        <v>-1.3720241045762918</v>
      </c>
      <c r="BQ219" s="69">
        <v>1372.0241045762918</v>
      </c>
      <c r="BR219" s="69">
        <v>-1372.0241045762918</v>
      </c>
      <c r="BS219" s="69">
        <v>0</v>
      </c>
      <c r="BT219" s="69">
        <v>0</v>
      </c>
      <c r="BU219" s="69">
        <v>38.529580543790132</v>
      </c>
      <c r="BV219" s="69">
        <v>1.260762028814191E-2</v>
      </c>
    </row>
    <row r="220" spans="1:74">
      <c r="A220" s="113" t="s">
        <v>1042</v>
      </c>
      <c r="B220" s="69" t="s">
        <v>184</v>
      </c>
      <c r="C220" s="69" t="s">
        <v>393</v>
      </c>
      <c r="D220" s="69" t="s">
        <v>395</v>
      </c>
      <c r="E220" s="69" t="s">
        <v>579</v>
      </c>
      <c r="F220" s="69">
        <v>0</v>
      </c>
      <c r="G220" s="69">
        <v>0</v>
      </c>
      <c r="H220" s="69">
        <v>16383</v>
      </c>
      <c r="I220" s="69">
        <v>162</v>
      </c>
      <c r="J220" s="69">
        <v>123</v>
      </c>
      <c r="K220" s="69">
        <v>17022</v>
      </c>
      <c r="L220" s="69">
        <v>14844</v>
      </c>
      <c r="M220" s="69">
        <v>126</v>
      </c>
      <c r="N220" s="69">
        <v>0</v>
      </c>
      <c r="O220" s="69">
        <v>1</v>
      </c>
      <c r="P220" s="69">
        <v>962.46</v>
      </c>
      <c r="Q220" s="69">
        <v>41.16</v>
      </c>
      <c r="R220" s="69">
        <v>0</v>
      </c>
      <c r="S220" s="69">
        <v>0</v>
      </c>
      <c r="T220" s="69">
        <v>0</v>
      </c>
      <c r="U220" s="69">
        <v>0</v>
      </c>
      <c r="V220" s="69">
        <v>0</v>
      </c>
      <c r="W220" s="69">
        <v>0</v>
      </c>
      <c r="X220" s="69">
        <v>0</v>
      </c>
      <c r="Y220" s="69">
        <v>0</v>
      </c>
      <c r="Z220" s="69">
        <v>0</v>
      </c>
      <c r="AA220" s="69">
        <v>0</v>
      </c>
      <c r="AB220" s="69">
        <v>0</v>
      </c>
      <c r="AC220" s="69">
        <v>0</v>
      </c>
      <c r="AD220" s="69">
        <v>0</v>
      </c>
      <c r="AE220" s="69">
        <v>0</v>
      </c>
      <c r="AF220" s="69">
        <v>12687427</v>
      </c>
      <c r="AG220" s="69">
        <v>-12687427</v>
      </c>
      <c r="AH220" s="69">
        <v>0</v>
      </c>
      <c r="AI220" s="69">
        <v>0</v>
      </c>
      <c r="AJ220" s="69">
        <v>21</v>
      </c>
      <c r="AK220" s="69">
        <v>-21</v>
      </c>
      <c r="AL220" s="69">
        <v>169889</v>
      </c>
      <c r="AM220" s="69">
        <v>117815</v>
      </c>
      <c r="AN220" s="69">
        <v>-169889</v>
      </c>
      <c r="AO220" s="69">
        <v>62</v>
      </c>
      <c r="AP220" s="69">
        <v>-62</v>
      </c>
      <c r="AQ220" s="69">
        <v>13449973</v>
      </c>
      <c r="AR220" s="69">
        <v>141474</v>
      </c>
      <c r="AS220" s="69">
        <v>9252983</v>
      </c>
      <c r="AT220" s="69">
        <v>298381</v>
      </c>
      <c r="AU220" s="69">
        <v>0</v>
      </c>
      <c r="AV220" s="69">
        <v>7445</v>
      </c>
      <c r="AW220" s="69">
        <v>0</v>
      </c>
      <c r="AX220" s="69">
        <v>0</v>
      </c>
      <c r="AY220" s="69">
        <v>0</v>
      </c>
      <c r="AZ220" s="69">
        <v>0</v>
      </c>
      <c r="BA220" s="69">
        <v>604163.19047619053</v>
      </c>
      <c r="BB220" s="69">
        <v>0</v>
      </c>
      <c r="BC220" s="69">
        <v>-604163.19047619053</v>
      </c>
      <c r="BD220" s="69">
        <v>0</v>
      </c>
      <c r="BE220" s="69">
        <v>74.680685624142825</v>
      </c>
      <c r="BF220" s="69">
        <v>-74.680685624142825</v>
      </c>
      <c r="BG220" s="69">
        <v>204635.9193548387</v>
      </c>
      <c r="BH220" s="69">
        <v>0</v>
      </c>
      <c r="BI220" s="69">
        <v>-204635.9193548387</v>
      </c>
      <c r="BJ220" s="69">
        <v>4.60967468113133E-6</v>
      </c>
      <c r="BK220" s="69">
        <v>0</v>
      </c>
      <c r="BL220" s="69">
        <v>89.680273407127814</v>
      </c>
      <c r="BM220" s="69">
        <v>-89.680273407127814</v>
      </c>
      <c r="BN220" s="69">
        <v>0</v>
      </c>
      <c r="BO220" s="69">
        <v>1.3711715454356719</v>
      </c>
      <c r="BP220" s="69">
        <v>-1.3711715454356719</v>
      </c>
      <c r="BQ220" s="69">
        <v>1371.171545435672</v>
      </c>
      <c r="BR220" s="69">
        <v>-1371.171545435672</v>
      </c>
      <c r="BS220" s="69">
        <v>0</v>
      </c>
      <c r="BT220" s="69">
        <v>0</v>
      </c>
      <c r="BU220" s="69">
        <v>40.078038952316994</v>
      </c>
      <c r="BV220" s="69">
        <v>1.2631177772624525E-2</v>
      </c>
    </row>
    <row r="221" spans="1:74">
      <c r="A221" s="113" t="s">
        <v>1042</v>
      </c>
      <c r="B221" s="69" t="s">
        <v>184</v>
      </c>
      <c r="C221" s="69" t="s">
        <v>393</v>
      </c>
      <c r="D221" s="69" t="s">
        <v>396</v>
      </c>
      <c r="E221" s="69" t="s">
        <v>579</v>
      </c>
      <c r="F221" s="69">
        <v>0</v>
      </c>
      <c r="G221" s="69">
        <v>0</v>
      </c>
      <c r="H221" s="69">
        <v>1038</v>
      </c>
      <c r="I221" s="69">
        <v>8</v>
      </c>
      <c r="J221" s="69">
        <v>6</v>
      </c>
      <c r="K221" s="69">
        <v>1149</v>
      </c>
      <c r="L221" s="69">
        <v>983</v>
      </c>
      <c r="M221" s="69">
        <v>6</v>
      </c>
      <c r="N221" s="69">
        <v>0</v>
      </c>
      <c r="O221" s="69">
        <v>0</v>
      </c>
      <c r="P221" s="69">
        <v>903.39</v>
      </c>
      <c r="Q221" s="69">
        <v>57.67</v>
      </c>
      <c r="R221" s="69">
        <v>0</v>
      </c>
      <c r="S221" s="69">
        <v>0</v>
      </c>
      <c r="T221" s="69">
        <v>0</v>
      </c>
      <c r="U221" s="69">
        <v>0</v>
      </c>
      <c r="V221" s="69">
        <v>0</v>
      </c>
      <c r="W221" s="69">
        <v>0</v>
      </c>
      <c r="X221" s="69">
        <v>0</v>
      </c>
      <c r="Y221" s="69">
        <v>0</v>
      </c>
      <c r="Z221" s="69">
        <v>0</v>
      </c>
      <c r="AA221" s="69">
        <v>0</v>
      </c>
      <c r="AB221" s="69">
        <v>0</v>
      </c>
      <c r="AC221" s="69">
        <v>0</v>
      </c>
      <c r="AD221" s="69">
        <v>0</v>
      </c>
      <c r="AE221" s="69">
        <v>0</v>
      </c>
      <c r="AF221" s="69">
        <v>12935162</v>
      </c>
      <c r="AG221" s="69">
        <v>-12935162</v>
      </c>
      <c r="AH221" s="69">
        <v>0</v>
      </c>
      <c r="AI221" s="69">
        <v>0</v>
      </c>
      <c r="AJ221" s="69">
        <v>22</v>
      </c>
      <c r="AK221" s="69">
        <v>-22</v>
      </c>
      <c r="AL221" s="69">
        <v>173951</v>
      </c>
      <c r="AM221" s="69">
        <v>120028</v>
      </c>
      <c r="AN221" s="69">
        <v>-173951</v>
      </c>
      <c r="AO221" s="69">
        <v>65</v>
      </c>
      <c r="AP221" s="69">
        <v>-65</v>
      </c>
      <c r="AQ221" s="69">
        <v>13715245</v>
      </c>
      <c r="AR221" s="69">
        <v>143834</v>
      </c>
      <c r="AS221" s="69">
        <v>9445215</v>
      </c>
      <c r="AT221" s="69">
        <v>299419</v>
      </c>
      <c r="AU221" s="69">
        <v>0</v>
      </c>
      <c r="AV221" s="69">
        <v>7451</v>
      </c>
      <c r="AW221" s="69">
        <v>0</v>
      </c>
      <c r="AX221" s="69">
        <v>0</v>
      </c>
      <c r="AY221" s="69">
        <v>0</v>
      </c>
      <c r="AZ221" s="69">
        <v>0</v>
      </c>
      <c r="BA221" s="69">
        <v>587961.90909090906</v>
      </c>
      <c r="BB221" s="69">
        <v>0</v>
      </c>
      <c r="BC221" s="69">
        <v>-587961.90909090906</v>
      </c>
      <c r="BD221" s="69">
        <v>0</v>
      </c>
      <c r="BE221" s="69">
        <v>74.360952222177517</v>
      </c>
      <c r="BF221" s="69">
        <v>-74.360952222177517</v>
      </c>
      <c r="BG221" s="69">
        <v>199002.4923076923</v>
      </c>
      <c r="BH221" s="69">
        <v>0</v>
      </c>
      <c r="BI221" s="69">
        <v>-199002.4923076923</v>
      </c>
      <c r="BJ221" s="69">
        <v>4.7392518325410883E-6</v>
      </c>
      <c r="BK221" s="69">
        <v>0</v>
      </c>
      <c r="BL221" s="69">
        <v>89.93118455997886</v>
      </c>
      <c r="BM221" s="69">
        <v>-89.93118455997886</v>
      </c>
      <c r="BN221" s="69">
        <v>0</v>
      </c>
      <c r="BO221" s="69">
        <v>1.3694936536648452</v>
      </c>
      <c r="BP221" s="69">
        <v>-1.3694936536648452</v>
      </c>
      <c r="BQ221" s="69">
        <v>1369.4936536648452</v>
      </c>
      <c r="BR221" s="69">
        <v>-1369.4936536648452</v>
      </c>
      <c r="BS221" s="69">
        <v>0</v>
      </c>
      <c r="BT221" s="69">
        <v>0</v>
      </c>
      <c r="BU221" s="69">
        <v>40.18507582874782</v>
      </c>
      <c r="BV221" s="69">
        <v>1.2683039931113152E-2</v>
      </c>
    </row>
    <row r="222" spans="1:74">
      <c r="A222" s="113" t="s">
        <v>1043</v>
      </c>
      <c r="B222" s="69" t="s">
        <v>184</v>
      </c>
      <c r="C222" s="69" t="s">
        <v>393</v>
      </c>
      <c r="D222" s="69" t="s">
        <v>394</v>
      </c>
      <c r="E222" s="69" t="s">
        <v>579</v>
      </c>
      <c r="F222" s="69">
        <v>0</v>
      </c>
      <c r="G222" s="69">
        <v>0</v>
      </c>
      <c r="H222" s="69">
        <v>6143</v>
      </c>
      <c r="I222" s="69">
        <v>57</v>
      </c>
      <c r="J222" s="69">
        <v>45</v>
      </c>
      <c r="K222" s="69">
        <v>6120</v>
      </c>
      <c r="L222" s="69">
        <v>5556</v>
      </c>
      <c r="M222" s="69">
        <v>45</v>
      </c>
      <c r="N222" s="69">
        <v>1</v>
      </c>
      <c r="O222" s="69">
        <v>0</v>
      </c>
      <c r="P222" s="69">
        <v>1003.76</v>
      </c>
      <c r="Q222" s="69">
        <v>44.84</v>
      </c>
      <c r="R222" s="69">
        <v>0</v>
      </c>
      <c r="S222" s="69">
        <v>0</v>
      </c>
      <c r="T222" s="69">
        <v>0</v>
      </c>
      <c r="U222" s="69">
        <v>0</v>
      </c>
      <c r="V222" s="69">
        <v>0</v>
      </c>
      <c r="W222" s="69">
        <v>0</v>
      </c>
      <c r="X222" s="69">
        <v>0</v>
      </c>
      <c r="Y222" s="69">
        <v>0</v>
      </c>
      <c r="Z222" s="69">
        <v>0</v>
      </c>
      <c r="AA222" s="69">
        <v>0</v>
      </c>
      <c r="AB222" s="69">
        <v>0</v>
      </c>
      <c r="AC222" s="69">
        <v>0</v>
      </c>
      <c r="AD222" s="69">
        <v>0</v>
      </c>
      <c r="AE222" s="69">
        <v>0</v>
      </c>
      <c r="AF222" s="69">
        <v>13097311</v>
      </c>
      <c r="AG222" s="69">
        <v>-13097311</v>
      </c>
      <c r="AH222" s="69">
        <v>0</v>
      </c>
      <c r="AI222" s="69">
        <v>0</v>
      </c>
      <c r="AJ222" s="69">
        <v>22</v>
      </c>
      <c r="AK222" s="69">
        <v>-22</v>
      </c>
      <c r="AL222" s="69">
        <v>174666</v>
      </c>
      <c r="AM222" s="69">
        <v>120357</v>
      </c>
      <c r="AN222" s="69">
        <v>-174666</v>
      </c>
      <c r="AO222" s="69">
        <v>67</v>
      </c>
      <c r="AP222" s="69">
        <v>-67</v>
      </c>
      <c r="AQ222" s="69">
        <v>13866701</v>
      </c>
      <c r="AR222" s="69">
        <v>144232</v>
      </c>
      <c r="AS222" s="69">
        <v>9578876</v>
      </c>
      <c r="AT222" s="69">
        <v>305562</v>
      </c>
      <c r="AU222" s="69">
        <v>0</v>
      </c>
      <c r="AV222" s="69">
        <v>7496</v>
      </c>
      <c r="AW222" s="69">
        <v>0</v>
      </c>
      <c r="AX222" s="69">
        <v>0</v>
      </c>
      <c r="AY222" s="69">
        <v>0</v>
      </c>
      <c r="AZ222" s="69">
        <v>0</v>
      </c>
      <c r="BA222" s="69">
        <v>595332.31818181823</v>
      </c>
      <c r="BB222" s="69">
        <v>0</v>
      </c>
      <c r="BC222" s="69">
        <v>-595332.31818181823</v>
      </c>
      <c r="BD222" s="69">
        <v>0</v>
      </c>
      <c r="BE222" s="69">
        <v>74.984891163706735</v>
      </c>
      <c r="BF222" s="69">
        <v>-74.984891163706735</v>
      </c>
      <c r="BG222" s="69">
        <v>195482.25373134328</v>
      </c>
      <c r="BH222" s="69">
        <v>0</v>
      </c>
      <c r="BI222" s="69">
        <v>-195482.25373134328</v>
      </c>
      <c r="BJ222" s="69">
        <v>4.8317188060808405E-6</v>
      </c>
      <c r="BK222" s="69">
        <v>0</v>
      </c>
      <c r="BL222" s="69">
        <v>90.807248044816689</v>
      </c>
      <c r="BM222" s="69">
        <v>-90.807248044816689</v>
      </c>
      <c r="BN222" s="69">
        <v>0</v>
      </c>
      <c r="BO222" s="69">
        <v>1.3673118850270116</v>
      </c>
      <c r="BP222" s="69">
        <v>-1.3673118850270116</v>
      </c>
      <c r="BQ222" s="69">
        <v>1367.3118850270116</v>
      </c>
      <c r="BR222" s="69">
        <v>-1367.3118850270116</v>
      </c>
      <c r="BS222" s="69">
        <v>0</v>
      </c>
      <c r="BT222" s="69">
        <v>0</v>
      </c>
      <c r="BU222" s="69">
        <v>40.763340448239063</v>
      </c>
      <c r="BV222" s="69">
        <v>1.2596074581834569E-2</v>
      </c>
    </row>
    <row r="223" spans="1:74">
      <c r="A223" s="113" t="s">
        <v>1043</v>
      </c>
      <c r="B223" s="69" t="s">
        <v>184</v>
      </c>
      <c r="C223" s="69" t="s">
        <v>393</v>
      </c>
      <c r="D223" s="69" t="s">
        <v>395</v>
      </c>
      <c r="E223" s="69" t="s">
        <v>579</v>
      </c>
      <c r="F223" s="69">
        <v>0</v>
      </c>
      <c r="G223" s="69">
        <v>0</v>
      </c>
      <c r="H223" s="69">
        <v>15581</v>
      </c>
      <c r="I223" s="69">
        <v>139</v>
      </c>
      <c r="J223" s="69">
        <v>107</v>
      </c>
      <c r="K223" s="69">
        <v>13551</v>
      </c>
      <c r="L223" s="69">
        <v>12566</v>
      </c>
      <c r="M223" s="69">
        <v>110</v>
      </c>
      <c r="N223" s="69">
        <v>0</v>
      </c>
      <c r="O223" s="69">
        <v>0</v>
      </c>
      <c r="P223" s="69">
        <v>1149.8</v>
      </c>
      <c r="Q223" s="69">
        <v>46.51</v>
      </c>
      <c r="R223" s="69">
        <v>0</v>
      </c>
      <c r="S223" s="69">
        <v>0</v>
      </c>
      <c r="T223" s="69">
        <v>0</v>
      </c>
      <c r="U223" s="69">
        <v>0</v>
      </c>
      <c r="V223" s="69">
        <v>0</v>
      </c>
      <c r="W223" s="69">
        <v>0</v>
      </c>
      <c r="X223" s="69">
        <v>0</v>
      </c>
      <c r="Y223" s="69">
        <v>0</v>
      </c>
      <c r="Z223" s="69">
        <v>0</v>
      </c>
      <c r="AA223" s="69">
        <v>0</v>
      </c>
      <c r="AB223" s="69">
        <v>0</v>
      </c>
      <c r="AC223" s="69">
        <v>0</v>
      </c>
      <c r="AD223" s="69">
        <v>0</v>
      </c>
      <c r="AE223" s="69">
        <v>0</v>
      </c>
      <c r="AF223" s="69">
        <v>13250436</v>
      </c>
      <c r="AG223" s="69">
        <v>-13250436</v>
      </c>
      <c r="AH223" s="69">
        <v>0</v>
      </c>
      <c r="AI223" s="69">
        <v>0</v>
      </c>
      <c r="AJ223" s="69">
        <v>23</v>
      </c>
      <c r="AK223" s="69">
        <v>-23</v>
      </c>
      <c r="AL223" s="69">
        <v>176695</v>
      </c>
      <c r="AM223" s="69">
        <v>121587</v>
      </c>
      <c r="AN223" s="69">
        <v>-176695</v>
      </c>
      <c r="AO223" s="69">
        <v>67</v>
      </c>
      <c r="AP223" s="69">
        <v>-67</v>
      </c>
      <c r="AQ223" s="69">
        <v>14020981</v>
      </c>
      <c r="AR223" s="69">
        <v>145520</v>
      </c>
      <c r="AS223" s="69">
        <v>9691505</v>
      </c>
      <c r="AT223" s="69">
        <v>321143</v>
      </c>
      <c r="AU223" s="69">
        <v>0</v>
      </c>
      <c r="AV223" s="69">
        <v>7606</v>
      </c>
      <c r="AW223" s="69">
        <v>0</v>
      </c>
      <c r="AX223" s="69">
        <v>0</v>
      </c>
      <c r="AY223" s="69">
        <v>0</v>
      </c>
      <c r="AZ223" s="69">
        <v>0</v>
      </c>
      <c r="BA223" s="69">
        <v>576105.91304347827</v>
      </c>
      <c r="BB223" s="69">
        <v>0</v>
      </c>
      <c r="BC223" s="69">
        <v>-576105.91304347827</v>
      </c>
      <c r="BD223" s="69">
        <v>0</v>
      </c>
      <c r="BE223" s="69">
        <v>74.990441155663717</v>
      </c>
      <c r="BF223" s="69">
        <v>-74.990441155663717</v>
      </c>
      <c r="BG223" s="69">
        <v>197767.70149253731</v>
      </c>
      <c r="BH223" s="69">
        <v>0</v>
      </c>
      <c r="BI223" s="69">
        <v>-197767.70149253731</v>
      </c>
      <c r="BJ223" s="69">
        <v>4.778552941481056E-6</v>
      </c>
      <c r="BK223" s="69">
        <v>0</v>
      </c>
      <c r="BL223" s="69">
        <v>91.05577240241891</v>
      </c>
      <c r="BM223" s="69">
        <v>-91.05577240241891</v>
      </c>
      <c r="BN223" s="69">
        <v>0</v>
      </c>
      <c r="BO223" s="69">
        <v>1.3672217060198597</v>
      </c>
      <c r="BP223" s="69">
        <v>-1.3672217060198597</v>
      </c>
      <c r="BQ223" s="69">
        <v>1367.2217060198598</v>
      </c>
      <c r="BR223" s="69">
        <v>-1367.2217060198598</v>
      </c>
      <c r="BS223" s="69">
        <v>0</v>
      </c>
      <c r="BT223" s="69">
        <v>0</v>
      </c>
      <c r="BU223" s="69">
        <v>42.222324480673151</v>
      </c>
      <c r="BV223" s="69">
        <v>1.2602185253656644E-2</v>
      </c>
    </row>
    <row r="224" spans="1:74">
      <c r="A224" s="113" t="s">
        <v>1043</v>
      </c>
      <c r="B224" s="69" t="s">
        <v>184</v>
      </c>
      <c r="C224" s="69" t="s">
        <v>393</v>
      </c>
      <c r="D224" s="69" t="s">
        <v>396</v>
      </c>
      <c r="E224" s="69" t="s">
        <v>579</v>
      </c>
      <c r="F224" s="69">
        <v>0</v>
      </c>
      <c r="G224" s="69">
        <v>0</v>
      </c>
      <c r="H224" s="69">
        <v>920</v>
      </c>
      <c r="I224" s="69">
        <v>7</v>
      </c>
      <c r="J224" s="69">
        <v>6</v>
      </c>
      <c r="K224" s="69">
        <v>909</v>
      </c>
      <c r="L224" s="69">
        <v>820</v>
      </c>
      <c r="M224" s="69">
        <v>6</v>
      </c>
      <c r="N224" s="69">
        <v>0</v>
      </c>
      <c r="O224" s="69">
        <v>0</v>
      </c>
      <c r="P224" s="69">
        <v>1012.1</v>
      </c>
      <c r="Q224" s="69">
        <v>51.11</v>
      </c>
      <c r="R224" s="69">
        <v>0</v>
      </c>
      <c r="S224" s="69">
        <v>0</v>
      </c>
      <c r="T224" s="69">
        <v>0</v>
      </c>
      <c r="U224" s="69">
        <v>0</v>
      </c>
      <c r="V224" s="69">
        <v>0</v>
      </c>
      <c r="W224" s="69">
        <v>0</v>
      </c>
      <c r="X224" s="69">
        <v>0</v>
      </c>
      <c r="Y224" s="69">
        <v>0</v>
      </c>
      <c r="Z224" s="69">
        <v>0</v>
      </c>
      <c r="AA224" s="69">
        <v>0</v>
      </c>
      <c r="AB224" s="69">
        <v>0</v>
      </c>
      <c r="AC224" s="69">
        <v>0</v>
      </c>
      <c r="AD224" s="69">
        <v>0</v>
      </c>
      <c r="AE224" s="69">
        <v>0</v>
      </c>
      <c r="AF224" s="69">
        <v>13488133</v>
      </c>
      <c r="AG224" s="69">
        <v>-13488133</v>
      </c>
      <c r="AH224" s="69">
        <v>0</v>
      </c>
      <c r="AI224" s="69">
        <v>0</v>
      </c>
      <c r="AJ224" s="69">
        <v>23</v>
      </c>
      <c r="AK224" s="69">
        <v>-23</v>
      </c>
      <c r="AL224" s="69">
        <v>179990</v>
      </c>
      <c r="AM224" s="69">
        <v>123556</v>
      </c>
      <c r="AN224" s="69">
        <v>-179990</v>
      </c>
      <c r="AO224" s="69">
        <v>69</v>
      </c>
      <c r="AP224" s="69">
        <v>-69</v>
      </c>
      <c r="AQ224" s="69">
        <v>14272842</v>
      </c>
      <c r="AR224" s="69">
        <v>147570</v>
      </c>
      <c r="AS224" s="69">
        <v>9863196</v>
      </c>
      <c r="AT224" s="69">
        <v>322063</v>
      </c>
      <c r="AU224" s="69">
        <v>0</v>
      </c>
      <c r="AV224" s="69">
        <v>7612</v>
      </c>
      <c r="AW224" s="69">
        <v>0</v>
      </c>
      <c r="AX224" s="69">
        <v>0</v>
      </c>
      <c r="AY224" s="69">
        <v>0</v>
      </c>
      <c r="AZ224" s="69">
        <v>0</v>
      </c>
      <c r="BA224" s="69">
        <v>586440.56521739135</v>
      </c>
      <c r="BB224" s="69">
        <v>0</v>
      </c>
      <c r="BC224" s="69">
        <v>-586440.56521739135</v>
      </c>
      <c r="BD224" s="69">
        <v>0</v>
      </c>
      <c r="BE224" s="69">
        <v>74.938235457525423</v>
      </c>
      <c r="BF224" s="69">
        <v>-74.938235457525423</v>
      </c>
      <c r="BG224" s="69">
        <v>195480.18840579709</v>
      </c>
      <c r="BH224" s="69">
        <v>0</v>
      </c>
      <c r="BI224" s="69">
        <v>-195480.18840579709</v>
      </c>
      <c r="BJ224" s="69">
        <v>4.8343560448577793E-6</v>
      </c>
      <c r="BK224" s="69">
        <v>0</v>
      </c>
      <c r="BL224" s="69">
        <v>91.40159246459308</v>
      </c>
      <c r="BM224" s="69">
        <v>-91.40159246459308</v>
      </c>
      <c r="BN224" s="69">
        <v>0</v>
      </c>
      <c r="BO224" s="69">
        <v>1.3675215416990598</v>
      </c>
      <c r="BP224" s="69">
        <v>-1.3675215416990598</v>
      </c>
      <c r="BQ224" s="69">
        <v>1367.5215416990598</v>
      </c>
      <c r="BR224" s="69">
        <v>-1367.5215416990598</v>
      </c>
      <c r="BS224" s="69">
        <v>0</v>
      </c>
      <c r="BT224" s="69">
        <v>0</v>
      </c>
      <c r="BU224" s="69">
        <v>42.309905412506566</v>
      </c>
      <c r="BV224" s="69">
        <v>1.2610662963970315E-2</v>
      </c>
    </row>
    <row r="225" spans="1:74">
      <c r="A225" s="113" t="s">
        <v>1044</v>
      </c>
      <c r="B225" s="69" t="s">
        <v>184</v>
      </c>
      <c r="C225" s="69" t="s">
        <v>393</v>
      </c>
      <c r="D225" s="69" t="s">
        <v>394</v>
      </c>
      <c r="E225" s="69" t="s">
        <v>579</v>
      </c>
      <c r="F225" s="69">
        <v>0</v>
      </c>
      <c r="G225" s="69">
        <v>0</v>
      </c>
      <c r="H225" s="69">
        <v>5071</v>
      </c>
      <c r="I225" s="69">
        <v>35</v>
      </c>
      <c r="J225" s="69">
        <v>31</v>
      </c>
      <c r="K225" s="69">
        <v>4765</v>
      </c>
      <c r="L225" s="69">
        <v>4253</v>
      </c>
      <c r="M225" s="69">
        <v>31</v>
      </c>
      <c r="N225" s="69">
        <v>0</v>
      </c>
      <c r="O225" s="69">
        <v>0</v>
      </c>
      <c r="P225" s="69">
        <v>1064.22</v>
      </c>
      <c r="Q225" s="69">
        <v>51.74</v>
      </c>
      <c r="R225" s="69">
        <v>0</v>
      </c>
      <c r="S225" s="69">
        <v>0</v>
      </c>
      <c r="T225" s="69">
        <v>0</v>
      </c>
      <c r="U225" s="69">
        <v>0</v>
      </c>
      <c r="V225" s="69">
        <v>0</v>
      </c>
      <c r="W225" s="69">
        <v>0</v>
      </c>
      <c r="X225" s="69">
        <v>0</v>
      </c>
      <c r="Y225" s="69">
        <v>0</v>
      </c>
      <c r="Z225" s="69">
        <v>0</v>
      </c>
      <c r="AA225" s="69">
        <v>0</v>
      </c>
      <c r="AB225" s="69">
        <v>0</v>
      </c>
      <c r="AC225" s="69">
        <v>0</v>
      </c>
      <c r="AD225" s="69">
        <v>0</v>
      </c>
      <c r="AE225" s="69">
        <v>0</v>
      </c>
      <c r="AF225" s="69">
        <v>13636776</v>
      </c>
      <c r="AG225" s="69">
        <v>-13636776</v>
      </c>
      <c r="AH225" s="69">
        <v>0</v>
      </c>
      <c r="AI225" s="69">
        <v>0</v>
      </c>
      <c r="AJ225" s="69">
        <v>24</v>
      </c>
      <c r="AK225" s="69">
        <v>-24</v>
      </c>
      <c r="AL225" s="69">
        <v>180559</v>
      </c>
      <c r="AM225" s="69">
        <v>123821</v>
      </c>
      <c r="AN225" s="69">
        <v>-180559</v>
      </c>
      <c r="AO225" s="69">
        <v>70</v>
      </c>
      <c r="AP225" s="69">
        <v>-70</v>
      </c>
      <c r="AQ225" s="69">
        <v>14402266</v>
      </c>
      <c r="AR225" s="69">
        <v>147889</v>
      </c>
      <c r="AS225" s="69">
        <v>9977519</v>
      </c>
      <c r="AT225" s="69">
        <v>327134</v>
      </c>
      <c r="AU225" s="69">
        <v>0</v>
      </c>
      <c r="AV225" s="69">
        <v>7643</v>
      </c>
      <c r="AW225" s="69">
        <v>0</v>
      </c>
      <c r="AX225" s="69">
        <v>0</v>
      </c>
      <c r="AY225" s="69">
        <v>0</v>
      </c>
      <c r="AZ225" s="69">
        <v>0</v>
      </c>
      <c r="BA225" s="69">
        <v>568199</v>
      </c>
      <c r="BB225" s="69">
        <v>0</v>
      </c>
      <c r="BC225" s="69">
        <v>-568199</v>
      </c>
      <c r="BD225" s="69">
        <v>0</v>
      </c>
      <c r="BE225" s="69">
        <v>75.525318593922208</v>
      </c>
      <c r="BF225" s="69">
        <v>-75.525318593922208</v>
      </c>
      <c r="BG225" s="69">
        <v>194811.08571428573</v>
      </c>
      <c r="BH225" s="69">
        <v>0</v>
      </c>
      <c r="BI225" s="69">
        <v>-194811.08571428573</v>
      </c>
      <c r="BJ225" s="69">
        <v>4.8603462816198506E-6</v>
      </c>
      <c r="BK225" s="69">
        <v>0</v>
      </c>
      <c r="BL225" s="69">
        <v>92.209535530025903</v>
      </c>
      <c r="BM225" s="69">
        <v>-92.209535530025903</v>
      </c>
      <c r="BN225" s="69">
        <v>0</v>
      </c>
      <c r="BO225" s="69">
        <v>1.3667501911046223</v>
      </c>
      <c r="BP225" s="69">
        <v>-1.3667501911046223</v>
      </c>
      <c r="BQ225" s="69">
        <v>1366.7501911046222</v>
      </c>
      <c r="BR225" s="69">
        <v>-1366.7501911046222</v>
      </c>
      <c r="BS225" s="69">
        <v>0</v>
      </c>
      <c r="BT225" s="69">
        <v>0</v>
      </c>
      <c r="BU225" s="69">
        <v>42.801779405992413</v>
      </c>
      <c r="BV225" s="69">
        <v>1.2536846632328551E-2</v>
      </c>
    </row>
    <row r="226" spans="1:74">
      <c r="A226" s="113" t="s">
        <v>1044</v>
      </c>
      <c r="B226" s="69" t="s">
        <v>184</v>
      </c>
      <c r="C226" s="69" t="s">
        <v>393</v>
      </c>
      <c r="D226" s="69" t="s">
        <v>395</v>
      </c>
      <c r="E226" s="69" t="s">
        <v>579</v>
      </c>
      <c r="F226" s="69">
        <v>0</v>
      </c>
      <c r="G226" s="69">
        <v>0</v>
      </c>
      <c r="H226" s="69">
        <v>11867</v>
      </c>
      <c r="I226" s="69">
        <v>117</v>
      </c>
      <c r="J226" s="69">
        <v>87</v>
      </c>
      <c r="K226" s="69">
        <v>10956</v>
      </c>
      <c r="L226" s="69">
        <v>9836</v>
      </c>
      <c r="M226" s="69">
        <v>92</v>
      </c>
      <c r="N226" s="69">
        <v>0</v>
      </c>
      <c r="O226" s="69">
        <v>0</v>
      </c>
      <c r="P226" s="69">
        <v>1083.1500000000001</v>
      </c>
      <c r="Q226" s="69">
        <v>43</v>
      </c>
      <c r="R226" s="69">
        <v>0</v>
      </c>
      <c r="S226" s="69">
        <v>0</v>
      </c>
      <c r="T226" s="69">
        <v>0</v>
      </c>
      <c r="U226" s="69">
        <v>0</v>
      </c>
      <c r="V226" s="69">
        <v>0</v>
      </c>
      <c r="W226" s="69">
        <v>0</v>
      </c>
      <c r="X226" s="69">
        <v>0</v>
      </c>
      <c r="Y226" s="69">
        <v>0</v>
      </c>
      <c r="Z226" s="69">
        <v>0</v>
      </c>
      <c r="AA226" s="69">
        <v>0</v>
      </c>
      <c r="AB226" s="69">
        <v>0</v>
      </c>
      <c r="AC226" s="69">
        <v>0</v>
      </c>
      <c r="AD226" s="69">
        <v>0</v>
      </c>
      <c r="AE226" s="69">
        <v>0</v>
      </c>
      <c r="AF226" s="69">
        <v>13797371</v>
      </c>
      <c r="AG226" s="69">
        <v>-13797371</v>
      </c>
      <c r="AH226" s="69">
        <v>0</v>
      </c>
      <c r="AI226" s="69">
        <v>0</v>
      </c>
      <c r="AJ226" s="69">
        <v>25</v>
      </c>
      <c r="AK226" s="69">
        <v>-25</v>
      </c>
      <c r="AL226" s="69">
        <v>182621</v>
      </c>
      <c r="AM226" s="69">
        <v>125093</v>
      </c>
      <c r="AN226" s="69">
        <v>-182621</v>
      </c>
      <c r="AO226" s="69">
        <v>72</v>
      </c>
      <c r="AP226" s="69">
        <v>-72</v>
      </c>
      <c r="AQ226" s="69">
        <v>14564780</v>
      </c>
      <c r="AR226" s="69">
        <v>149208</v>
      </c>
      <c r="AS226" s="69">
        <v>10087432</v>
      </c>
      <c r="AT226" s="69">
        <v>339001</v>
      </c>
      <c r="AU226" s="69">
        <v>0</v>
      </c>
      <c r="AV226" s="69">
        <v>7735</v>
      </c>
      <c r="AW226" s="69">
        <v>0</v>
      </c>
      <c r="AX226" s="69">
        <v>0</v>
      </c>
      <c r="AY226" s="69">
        <v>0</v>
      </c>
      <c r="AZ226" s="69">
        <v>0</v>
      </c>
      <c r="BA226" s="69">
        <v>551894.84</v>
      </c>
      <c r="BB226" s="69">
        <v>0</v>
      </c>
      <c r="BC226" s="69">
        <v>-551894.84</v>
      </c>
      <c r="BD226" s="69">
        <v>0</v>
      </c>
      <c r="BE226" s="69">
        <v>75.55194090493427</v>
      </c>
      <c r="BF226" s="69">
        <v>-75.55194090493427</v>
      </c>
      <c r="BG226" s="69">
        <v>191630.15277777778</v>
      </c>
      <c r="BH226" s="69">
        <v>0</v>
      </c>
      <c r="BI226" s="69">
        <v>-191630.15277777778</v>
      </c>
      <c r="BJ226" s="69">
        <v>4.943432032615666E-6</v>
      </c>
      <c r="BK226" s="69">
        <v>0</v>
      </c>
      <c r="BL226" s="69">
        <v>92.47071872821833</v>
      </c>
      <c r="BM226" s="69">
        <v>-92.47071872821833</v>
      </c>
      <c r="BN226" s="69">
        <v>0</v>
      </c>
      <c r="BO226" s="69">
        <v>1.3677783404140915</v>
      </c>
      <c r="BP226" s="69">
        <v>-1.3677783404140915</v>
      </c>
      <c r="BQ226" s="69">
        <v>1367.7783404140914</v>
      </c>
      <c r="BR226" s="69">
        <v>-1367.7783404140914</v>
      </c>
      <c r="BS226" s="69">
        <v>0</v>
      </c>
      <c r="BT226" s="69">
        <v>0</v>
      </c>
      <c r="BU226" s="69">
        <v>43.826890756302518</v>
      </c>
      <c r="BV226" s="69">
        <v>1.2538534739282022E-2</v>
      </c>
    </row>
    <row r="227" spans="1:74">
      <c r="A227" s="113" t="s">
        <v>1044</v>
      </c>
      <c r="B227" s="69" t="s">
        <v>184</v>
      </c>
      <c r="C227" s="69" t="s">
        <v>393</v>
      </c>
      <c r="D227" s="69" t="s">
        <v>396</v>
      </c>
      <c r="E227" s="69" t="s">
        <v>579</v>
      </c>
      <c r="F227" s="69">
        <v>0</v>
      </c>
      <c r="G227" s="69">
        <v>0</v>
      </c>
      <c r="H227" s="69">
        <v>1394</v>
      </c>
      <c r="I227" s="69">
        <v>4</v>
      </c>
      <c r="J227" s="69">
        <v>2</v>
      </c>
      <c r="K227" s="69">
        <v>1259</v>
      </c>
      <c r="L227" s="69">
        <v>1086</v>
      </c>
      <c r="M227" s="69">
        <v>2</v>
      </c>
      <c r="N227" s="69">
        <v>0</v>
      </c>
      <c r="O227" s="69">
        <v>0</v>
      </c>
      <c r="P227" s="69">
        <v>1107.23</v>
      </c>
      <c r="Q227" s="69">
        <v>232.33</v>
      </c>
      <c r="R227" s="69">
        <v>0</v>
      </c>
      <c r="S227" s="69">
        <v>0</v>
      </c>
      <c r="T227" s="69">
        <v>0</v>
      </c>
      <c r="U227" s="69">
        <v>0</v>
      </c>
      <c r="V227" s="69">
        <v>0</v>
      </c>
      <c r="W227" s="69">
        <v>0</v>
      </c>
      <c r="X227" s="69">
        <v>0</v>
      </c>
      <c r="Y227" s="69">
        <v>0</v>
      </c>
      <c r="Z227" s="69">
        <v>0</v>
      </c>
      <c r="AA227" s="69">
        <v>0</v>
      </c>
      <c r="AB227" s="69">
        <v>0</v>
      </c>
      <c r="AC227" s="69">
        <v>0</v>
      </c>
      <c r="AD227" s="69">
        <v>0</v>
      </c>
      <c r="AE227" s="69">
        <v>0</v>
      </c>
      <c r="AF227" s="69">
        <v>14017406</v>
      </c>
      <c r="AG227" s="69">
        <v>-14017406</v>
      </c>
      <c r="AH227" s="69">
        <v>0</v>
      </c>
      <c r="AI227" s="69">
        <v>0</v>
      </c>
      <c r="AJ227" s="69">
        <v>25</v>
      </c>
      <c r="AK227" s="69">
        <v>-25</v>
      </c>
      <c r="AL227" s="69">
        <v>185623</v>
      </c>
      <c r="AM227" s="69">
        <v>126913</v>
      </c>
      <c r="AN227" s="69">
        <v>-185623</v>
      </c>
      <c r="AO227" s="69">
        <v>73</v>
      </c>
      <c r="AP227" s="69">
        <v>-73</v>
      </c>
      <c r="AQ227" s="69">
        <v>14803094</v>
      </c>
      <c r="AR227" s="69">
        <v>151100</v>
      </c>
      <c r="AS227" s="69">
        <v>10246348</v>
      </c>
      <c r="AT227" s="69">
        <v>340395</v>
      </c>
      <c r="AU227" s="69">
        <v>0</v>
      </c>
      <c r="AV227" s="69">
        <v>7737</v>
      </c>
      <c r="AW227" s="69">
        <v>0</v>
      </c>
      <c r="AX227" s="69">
        <v>0</v>
      </c>
      <c r="AY227" s="69">
        <v>0</v>
      </c>
      <c r="AZ227" s="69">
        <v>0</v>
      </c>
      <c r="BA227" s="69">
        <v>560696.24</v>
      </c>
      <c r="BB227" s="69">
        <v>0</v>
      </c>
      <c r="BC227" s="69">
        <v>-560696.24</v>
      </c>
      <c r="BD227" s="69">
        <v>0</v>
      </c>
      <c r="BE227" s="69">
        <v>75.51545875241753</v>
      </c>
      <c r="BF227" s="69">
        <v>-75.51545875241753</v>
      </c>
      <c r="BG227" s="69">
        <v>192019.26027397261</v>
      </c>
      <c r="BH227" s="69">
        <v>0</v>
      </c>
      <c r="BI227" s="69">
        <v>-192019.26027397261</v>
      </c>
      <c r="BJ227" s="69">
        <v>4.9314015029560711E-6</v>
      </c>
      <c r="BK227" s="69">
        <v>0</v>
      </c>
      <c r="BL227" s="69">
        <v>92.769066843150227</v>
      </c>
      <c r="BM227" s="69">
        <v>-92.769066843150227</v>
      </c>
      <c r="BN227" s="69">
        <v>0</v>
      </c>
      <c r="BO227" s="69">
        <v>1.3680392272446729</v>
      </c>
      <c r="BP227" s="69">
        <v>-1.3680392272446729</v>
      </c>
      <c r="BQ227" s="69">
        <v>1368.0392272446729</v>
      </c>
      <c r="BR227" s="69">
        <v>-1368.0392272446729</v>
      </c>
      <c r="BS227" s="69">
        <v>0</v>
      </c>
      <c r="BT227" s="69">
        <v>0</v>
      </c>
      <c r="BU227" s="69">
        <v>43.995734780922838</v>
      </c>
      <c r="BV227" s="69">
        <v>1.2539473166893354E-2</v>
      </c>
    </row>
    <row r="228" spans="1:74">
      <c r="A228" s="113" t="s">
        <v>1045</v>
      </c>
      <c r="B228" s="69" t="s">
        <v>184</v>
      </c>
      <c r="C228" s="69" t="s">
        <v>393</v>
      </c>
      <c r="D228" s="69" t="s">
        <v>394</v>
      </c>
      <c r="E228" s="69" t="s">
        <v>579</v>
      </c>
      <c r="F228" s="69">
        <v>0</v>
      </c>
      <c r="G228" s="69">
        <v>0</v>
      </c>
      <c r="H228" s="69">
        <v>7901</v>
      </c>
      <c r="I228" s="69">
        <v>77</v>
      </c>
      <c r="J228" s="69">
        <v>60</v>
      </c>
      <c r="K228" s="69">
        <v>7216</v>
      </c>
      <c r="L228" s="69">
        <v>6261</v>
      </c>
      <c r="M228" s="69">
        <v>60</v>
      </c>
      <c r="N228" s="69">
        <v>0</v>
      </c>
      <c r="O228" s="69">
        <v>0</v>
      </c>
      <c r="P228" s="69">
        <v>1094.93</v>
      </c>
      <c r="Q228" s="69">
        <v>43.89</v>
      </c>
      <c r="R228" s="69">
        <v>0</v>
      </c>
      <c r="S228" s="69">
        <v>0</v>
      </c>
      <c r="T228" s="69">
        <v>0</v>
      </c>
      <c r="U228" s="69">
        <v>0</v>
      </c>
      <c r="V228" s="69">
        <v>0</v>
      </c>
      <c r="W228" s="69">
        <v>0</v>
      </c>
      <c r="X228" s="69">
        <v>0</v>
      </c>
      <c r="Y228" s="69">
        <v>0</v>
      </c>
      <c r="Z228" s="69">
        <v>0</v>
      </c>
      <c r="AA228" s="69">
        <v>0</v>
      </c>
      <c r="AB228" s="69">
        <v>0</v>
      </c>
      <c r="AC228" s="69">
        <v>0</v>
      </c>
      <c r="AD228" s="69">
        <v>0</v>
      </c>
      <c r="AE228" s="69">
        <v>0</v>
      </c>
      <c r="AF228" s="69">
        <v>14203285</v>
      </c>
      <c r="AG228" s="69">
        <v>-14203285</v>
      </c>
      <c r="AH228" s="69">
        <v>0</v>
      </c>
      <c r="AI228" s="69">
        <v>0</v>
      </c>
      <c r="AJ228" s="69">
        <v>27</v>
      </c>
      <c r="AK228" s="69">
        <v>-27</v>
      </c>
      <c r="AL228" s="69">
        <v>186428</v>
      </c>
      <c r="AM228" s="69">
        <v>127364</v>
      </c>
      <c r="AN228" s="69">
        <v>-186428</v>
      </c>
      <c r="AO228" s="69">
        <v>73</v>
      </c>
      <c r="AP228" s="69">
        <v>-73</v>
      </c>
      <c r="AQ228" s="69">
        <v>14967368</v>
      </c>
      <c r="AR228" s="69">
        <v>151613</v>
      </c>
      <c r="AS228" s="69">
        <v>10393335</v>
      </c>
      <c r="AT228" s="69">
        <v>348296</v>
      </c>
      <c r="AU228" s="69">
        <v>0</v>
      </c>
      <c r="AV228" s="69">
        <v>7797</v>
      </c>
      <c r="AW228" s="69">
        <v>0</v>
      </c>
      <c r="AX228" s="69">
        <v>0</v>
      </c>
      <c r="AY228" s="69">
        <v>0</v>
      </c>
      <c r="AZ228" s="69">
        <v>0</v>
      </c>
      <c r="BA228" s="69">
        <v>526047.59259259258</v>
      </c>
      <c r="BB228" s="69">
        <v>0</v>
      </c>
      <c r="BC228" s="69">
        <v>-526047.59259259258</v>
      </c>
      <c r="BD228" s="69">
        <v>0</v>
      </c>
      <c r="BE228" s="69">
        <v>76.186436586778811</v>
      </c>
      <c r="BF228" s="69">
        <v>-76.186436586778811</v>
      </c>
      <c r="BG228" s="69">
        <v>194565.54794520547</v>
      </c>
      <c r="BH228" s="69">
        <v>0</v>
      </c>
      <c r="BI228" s="69">
        <v>-194565.54794520547</v>
      </c>
      <c r="BJ228" s="69">
        <v>4.8772770202483161E-6</v>
      </c>
      <c r="BK228" s="69">
        <v>0</v>
      </c>
      <c r="BL228" s="69">
        <v>93.681181692862751</v>
      </c>
      <c r="BM228" s="69">
        <v>-93.681181692862751</v>
      </c>
      <c r="BN228" s="69">
        <v>0</v>
      </c>
      <c r="BO228" s="69">
        <v>1.366576272197519</v>
      </c>
      <c r="BP228" s="69">
        <v>-1.366576272197519</v>
      </c>
      <c r="BQ228" s="69">
        <v>1366.5762721975191</v>
      </c>
      <c r="BR228" s="69">
        <v>-1366.5762721975191</v>
      </c>
      <c r="BS228" s="69">
        <v>0</v>
      </c>
      <c r="BT228" s="69">
        <v>0</v>
      </c>
      <c r="BU228" s="69">
        <v>44.670514300371941</v>
      </c>
      <c r="BV228" s="69">
        <v>1.2455630141518535E-2</v>
      </c>
    </row>
    <row r="229" spans="1:74">
      <c r="A229" s="113" t="s">
        <v>1045</v>
      </c>
      <c r="B229" s="69" t="s">
        <v>184</v>
      </c>
      <c r="C229" s="69" t="s">
        <v>393</v>
      </c>
      <c r="D229" s="69" t="s">
        <v>395</v>
      </c>
      <c r="E229" s="69" t="s">
        <v>579</v>
      </c>
      <c r="F229" s="69">
        <v>0</v>
      </c>
      <c r="G229" s="69">
        <v>0</v>
      </c>
      <c r="H229" s="69">
        <v>14257</v>
      </c>
      <c r="I229" s="69">
        <v>117</v>
      </c>
      <c r="J229" s="69">
        <v>90</v>
      </c>
      <c r="K229" s="69">
        <v>12262</v>
      </c>
      <c r="L229" s="69">
        <v>10416</v>
      </c>
      <c r="M229" s="69">
        <v>92</v>
      </c>
      <c r="N229" s="69">
        <v>0</v>
      </c>
      <c r="O229" s="69">
        <v>0</v>
      </c>
      <c r="P229" s="69">
        <v>1162.7</v>
      </c>
      <c r="Q229" s="69">
        <v>48.99</v>
      </c>
      <c r="R229" s="69">
        <v>0</v>
      </c>
      <c r="S229" s="69">
        <v>0</v>
      </c>
      <c r="T229" s="69">
        <v>0</v>
      </c>
      <c r="U229" s="69">
        <v>0</v>
      </c>
      <c r="V229" s="69">
        <v>0</v>
      </c>
      <c r="W229" s="69">
        <v>0</v>
      </c>
      <c r="X229" s="69">
        <v>0</v>
      </c>
      <c r="Y229" s="69">
        <v>0</v>
      </c>
      <c r="Z229" s="69">
        <v>0</v>
      </c>
      <c r="AA229" s="69">
        <v>0</v>
      </c>
      <c r="AB229" s="69">
        <v>0</v>
      </c>
      <c r="AC229" s="69">
        <v>0</v>
      </c>
      <c r="AD229" s="69">
        <v>0</v>
      </c>
      <c r="AE229" s="69">
        <v>0</v>
      </c>
      <c r="AF229" s="69">
        <v>14317408</v>
      </c>
      <c r="AG229" s="69">
        <v>-14317408</v>
      </c>
      <c r="AH229" s="69">
        <v>0</v>
      </c>
      <c r="AI229" s="69">
        <v>0</v>
      </c>
      <c r="AJ229" s="69">
        <v>27</v>
      </c>
      <c r="AK229" s="69">
        <v>-27</v>
      </c>
      <c r="AL229" s="69">
        <v>187809</v>
      </c>
      <c r="AM229" s="69">
        <v>128212</v>
      </c>
      <c r="AN229" s="69">
        <v>-187809</v>
      </c>
      <c r="AO229" s="69">
        <v>73</v>
      </c>
      <c r="AP229" s="69">
        <v>-73</v>
      </c>
      <c r="AQ229" s="69">
        <v>15066737</v>
      </c>
      <c r="AR229" s="69">
        <v>152510</v>
      </c>
      <c r="AS229" s="69">
        <v>10465503</v>
      </c>
      <c r="AT229" s="69">
        <v>362553</v>
      </c>
      <c r="AU229" s="69">
        <v>0</v>
      </c>
      <c r="AV229" s="69">
        <v>7889</v>
      </c>
      <c r="AW229" s="69">
        <v>0</v>
      </c>
      <c r="AX229" s="69">
        <v>0</v>
      </c>
      <c r="AY229" s="69">
        <v>0</v>
      </c>
      <c r="AZ229" s="69">
        <v>0</v>
      </c>
      <c r="BA229" s="69">
        <v>530274.37037037034</v>
      </c>
      <c r="BB229" s="69">
        <v>0</v>
      </c>
      <c r="BC229" s="69">
        <v>-530274.37037037034</v>
      </c>
      <c r="BD229" s="69">
        <v>0</v>
      </c>
      <c r="BE229" s="69">
        <v>76.233875905840506</v>
      </c>
      <c r="BF229" s="69">
        <v>-76.233875905840506</v>
      </c>
      <c r="BG229" s="69">
        <v>196128.87671232875</v>
      </c>
      <c r="BH229" s="69">
        <v>0</v>
      </c>
      <c r="BI229" s="69">
        <v>-196128.87671232875</v>
      </c>
      <c r="BJ229" s="69">
        <v>4.8451101257027322E-6</v>
      </c>
      <c r="BK229" s="69">
        <v>0</v>
      </c>
      <c r="BL229" s="69">
        <v>93.878486656612679</v>
      </c>
      <c r="BM229" s="69">
        <v>-93.878486656612679</v>
      </c>
      <c r="BN229" s="69">
        <v>0</v>
      </c>
      <c r="BO229" s="69">
        <v>1.3680573212773433</v>
      </c>
      <c r="BP229" s="69">
        <v>-1.3680573212773433</v>
      </c>
      <c r="BQ229" s="69">
        <v>1368.0573212773434</v>
      </c>
      <c r="BR229" s="69">
        <v>-1368.0573212773434</v>
      </c>
      <c r="BS229" s="69">
        <v>0</v>
      </c>
      <c r="BT229" s="69">
        <v>0</v>
      </c>
      <c r="BU229" s="69">
        <v>45.956775256686527</v>
      </c>
      <c r="BV229" s="69">
        <v>1.246514092600143E-2</v>
      </c>
    </row>
    <row r="230" spans="1:74">
      <c r="A230" s="113" t="s">
        <v>1045</v>
      </c>
      <c r="B230" s="69" t="s">
        <v>184</v>
      </c>
      <c r="C230" s="69" t="s">
        <v>393</v>
      </c>
      <c r="D230" s="69" t="s">
        <v>396</v>
      </c>
      <c r="E230" s="69" t="s">
        <v>579</v>
      </c>
      <c r="F230" s="69">
        <v>0</v>
      </c>
      <c r="G230" s="69">
        <v>0</v>
      </c>
      <c r="H230" s="69">
        <v>822</v>
      </c>
      <c r="I230" s="69">
        <v>5</v>
      </c>
      <c r="J230" s="69">
        <v>4</v>
      </c>
      <c r="K230" s="69">
        <v>671</v>
      </c>
      <c r="L230" s="69">
        <v>596</v>
      </c>
      <c r="M230" s="69">
        <v>4</v>
      </c>
      <c r="N230" s="69">
        <v>0</v>
      </c>
      <c r="O230" s="69">
        <v>0</v>
      </c>
      <c r="P230" s="69">
        <v>1225.04</v>
      </c>
      <c r="Q230" s="69">
        <v>68.5</v>
      </c>
      <c r="R230" s="69">
        <v>0</v>
      </c>
      <c r="S230" s="69">
        <v>0</v>
      </c>
      <c r="T230" s="69">
        <v>0</v>
      </c>
      <c r="U230" s="69">
        <v>0</v>
      </c>
      <c r="V230" s="69">
        <v>0</v>
      </c>
      <c r="W230" s="69">
        <v>0</v>
      </c>
      <c r="X230" s="69">
        <v>0</v>
      </c>
      <c r="Y230" s="69">
        <v>0</v>
      </c>
      <c r="Z230" s="69">
        <v>0</v>
      </c>
      <c r="AA230" s="69">
        <v>0</v>
      </c>
      <c r="AB230" s="69">
        <v>0</v>
      </c>
      <c r="AC230" s="69">
        <v>0</v>
      </c>
      <c r="AD230" s="69">
        <v>0</v>
      </c>
      <c r="AE230" s="69">
        <v>0</v>
      </c>
      <c r="AF230" s="69">
        <v>14567682</v>
      </c>
      <c r="AG230" s="69">
        <v>-14567682</v>
      </c>
      <c r="AH230" s="69">
        <v>0</v>
      </c>
      <c r="AI230" s="69">
        <v>0</v>
      </c>
      <c r="AJ230" s="69">
        <v>27</v>
      </c>
      <c r="AK230" s="69">
        <v>-27</v>
      </c>
      <c r="AL230" s="69">
        <v>191037</v>
      </c>
      <c r="AM230" s="69">
        <v>130183</v>
      </c>
      <c r="AN230" s="69">
        <v>-191037</v>
      </c>
      <c r="AO230" s="69">
        <v>74</v>
      </c>
      <c r="AP230" s="69">
        <v>-74</v>
      </c>
      <c r="AQ230" s="69">
        <v>15308299</v>
      </c>
      <c r="AR230" s="69">
        <v>154582</v>
      </c>
      <c r="AS230" s="69">
        <v>10633658</v>
      </c>
      <c r="AT230" s="69">
        <v>363375</v>
      </c>
      <c r="AU230" s="69">
        <v>0</v>
      </c>
      <c r="AV230" s="69">
        <v>7893</v>
      </c>
      <c r="AW230" s="69">
        <v>0</v>
      </c>
      <c r="AX230" s="69">
        <v>0</v>
      </c>
      <c r="AY230" s="69">
        <v>0</v>
      </c>
      <c r="AZ230" s="69">
        <v>0</v>
      </c>
      <c r="BA230" s="69">
        <v>539543.77777777775</v>
      </c>
      <c r="BB230" s="69">
        <v>0</v>
      </c>
      <c r="BC230" s="69">
        <v>-539543.77777777775</v>
      </c>
      <c r="BD230" s="69">
        <v>0</v>
      </c>
      <c r="BE230" s="69">
        <v>76.255814318692188</v>
      </c>
      <c r="BF230" s="69">
        <v>-76.255814318692188</v>
      </c>
      <c r="BG230" s="69">
        <v>196860.56756756757</v>
      </c>
      <c r="BH230" s="69">
        <v>0</v>
      </c>
      <c r="BI230" s="69">
        <v>-196860.56756756757</v>
      </c>
      <c r="BJ230" s="69">
        <v>4.8339792683693991E-6</v>
      </c>
      <c r="BK230" s="69">
        <v>0</v>
      </c>
      <c r="BL230" s="69">
        <v>94.239186968728575</v>
      </c>
      <c r="BM230" s="69">
        <v>-94.239186968728575</v>
      </c>
      <c r="BN230" s="69">
        <v>0</v>
      </c>
      <c r="BO230" s="69">
        <v>1.3699596131453542</v>
      </c>
      <c r="BP230" s="69">
        <v>-1.3699596131453542</v>
      </c>
      <c r="BQ230" s="69">
        <v>1369.9596131453543</v>
      </c>
      <c r="BR230" s="69">
        <v>-1369.9596131453543</v>
      </c>
      <c r="BS230" s="69">
        <v>0</v>
      </c>
      <c r="BT230" s="69">
        <v>0</v>
      </c>
      <c r="BU230" s="69">
        <v>46.037628278221206</v>
      </c>
      <c r="BV230" s="69">
        <v>1.2479309425560607E-2</v>
      </c>
    </row>
    <row r="231" spans="1:74">
      <c r="A231" s="113" t="s">
        <v>1046</v>
      </c>
      <c r="B231" s="69" t="s">
        <v>184</v>
      </c>
      <c r="C231" s="69" t="s">
        <v>393</v>
      </c>
      <c r="D231" s="69" t="s">
        <v>394</v>
      </c>
      <c r="E231" s="69" t="s">
        <v>579</v>
      </c>
      <c r="F231" s="69">
        <v>0</v>
      </c>
      <c r="G231" s="69">
        <v>0</v>
      </c>
      <c r="H231" s="69">
        <v>3841</v>
      </c>
      <c r="I231" s="69">
        <v>26</v>
      </c>
      <c r="J231" s="69">
        <v>22</v>
      </c>
      <c r="K231" s="69">
        <v>3453</v>
      </c>
      <c r="L231" s="69">
        <v>3049</v>
      </c>
      <c r="M231" s="69">
        <v>24</v>
      </c>
      <c r="N231" s="69">
        <v>0</v>
      </c>
      <c r="O231" s="69">
        <v>0</v>
      </c>
      <c r="P231" s="69">
        <v>1112.3699999999999</v>
      </c>
      <c r="Q231" s="69">
        <v>53.35</v>
      </c>
      <c r="R231" s="69">
        <v>0</v>
      </c>
      <c r="S231" s="69">
        <v>0</v>
      </c>
      <c r="T231" s="69">
        <v>0</v>
      </c>
      <c r="U231" s="69">
        <v>0</v>
      </c>
      <c r="V231" s="69">
        <v>0</v>
      </c>
      <c r="W231" s="69">
        <v>0</v>
      </c>
      <c r="X231" s="69">
        <v>0</v>
      </c>
      <c r="Y231" s="69">
        <v>0</v>
      </c>
      <c r="Z231" s="69">
        <v>0</v>
      </c>
      <c r="AA231" s="69">
        <v>0</v>
      </c>
      <c r="AB231" s="69">
        <v>0</v>
      </c>
      <c r="AC231" s="69">
        <v>0</v>
      </c>
      <c r="AD231" s="69">
        <v>0</v>
      </c>
      <c r="AE231" s="69">
        <v>0</v>
      </c>
      <c r="AF231" s="69">
        <v>14848112</v>
      </c>
      <c r="AG231" s="69">
        <v>-14848112</v>
      </c>
      <c r="AH231" s="69">
        <v>0</v>
      </c>
      <c r="AI231" s="69">
        <v>0</v>
      </c>
      <c r="AJ231" s="69">
        <v>28</v>
      </c>
      <c r="AK231" s="69">
        <v>-28</v>
      </c>
      <c r="AL231" s="69">
        <v>192757</v>
      </c>
      <c r="AM231" s="69">
        <v>131254</v>
      </c>
      <c r="AN231" s="69">
        <v>-192757</v>
      </c>
      <c r="AO231" s="69">
        <v>76</v>
      </c>
      <c r="AP231" s="69">
        <v>-76</v>
      </c>
      <c r="AQ231" s="69">
        <v>15551759</v>
      </c>
      <c r="AR231" s="69">
        <v>155736</v>
      </c>
      <c r="AS231" s="69">
        <v>10835197</v>
      </c>
      <c r="AT231" s="69">
        <v>367216</v>
      </c>
      <c r="AU231" s="69">
        <v>0</v>
      </c>
      <c r="AV231" s="69">
        <v>7917</v>
      </c>
      <c r="AW231" s="69">
        <v>0</v>
      </c>
      <c r="AX231" s="69">
        <v>0</v>
      </c>
      <c r="AY231" s="69">
        <v>0</v>
      </c>
      <c r="AZ231" s="69">
        <v>0</v>
      </c>
      <c r="BA231" s="69">
        <v>530289.71428571432</v>
      </c>
      <c r="BB231" s="69">
        <v>0</v>
      </c>
      <c r="BC231" s="69">
        <v>-530289.71428571432</v>
      </c>
      <c r="BD231" s="69">
        <v>0</v>
      </c>
      <c r="BE231" s="69">
        <v>77.030209019646492</v>
      </c>
      <c r="BF231" s="69">
        <v>-77.030209019646492</v>
      </c>
      <c r="BG231" s="69">
        <v>195369.89473684211</v>
      </c>
      <c r="BH231" s="69">
        <v>0</v>
      </c>
      <c r="BI231" s="69">
        <v>-195369.89473684211</v>
      </c>
      <c r="BJ231" s="69">
        <v>4.8869070051818576E-6</v>
      </c>
      <c r="BK231" s="69">
        <v>0</v>
      </c>
      <c r="BL231" s="69">
        <v>95.341552370678585</v>
      </c>
      <c r="BM231" s="69">
        <v>-95.341552370678585</v>
      </c>
      <c r="BN231" s="69">
        <v>0</v>
      </c>
      <c r="BO231" s="69">
        <v>1.3703592098971529</v>
      </c>
      <c r="BP231" s="69">
        <v>-1.3703592098971529</v>
      </c>
      <c r="BQ231" s="69">
        <v>1370.3592098971528</v>
      </c>
      <c r="BR231" s="69">
        <v>-1370.3592098971528</v>
      </c>
      <c r="BS231" s="69">
        <v>0</v>
      </c>
      <c r="BT231" s="69">
        <v>0</v>
      </c>
      <c r="BU231" s="69">
        <v>46.383225969432864</v>
      </c>
      <c r="BV231" s="69">
        <v>1.2394546494708412E-2</v>
      </c>
    </row>
    <row r="232" spans="1:74">
      <c r="A232" s="113" t="s">
        <v>1046</v>
      </c>
      <c r="B232" s="69" t="s">
        <v>184</v>
      </c>
      <c r="C232" s="69" t="s">
        <v>393</v>
      </c>
      <c r="D232" s="69" t="s">
        <v>395</v>
      </c>
      <c r="E232" s="69" t="s">
        <v>579</v>
      </c>
      <c r="F232" s="69">
        <v>0</v>
      </c>
      <c r="G232" s="69">
        <v>0</v>
      </c>
      <c r="H232" s="69">
        <v>9541</v>
      </c>
      <c r="I232" s="69">
        <v>56</v>
      </c>
      <c r="J232" s="69">
        <v>46</v>
      </c>
      <c r="K232" s="69">
        <v>8411</v>
      </c>
      <c r="L232" s="69">
        <v>7381</v>
      </c>
      <c r="M232" s="69">
        <v>46</v>
      </c>
      <c r="N232" s="69">
        <v>0</v>
      </c>
      <c r="O232" s="69">
        <v>1</v>
      </c>
      <c r="P232" s="69">
        <v>1134.3499999999999</v>
      </c>
      <c r="Q232" s="69">
        <v>67.19</v>
      </c>
      <c r="R232" s="69">
        <v>0</v>
      </c>
      <c r="S232" s="69">
        <v>0</v>
      </c>
      <c r="T232" s="69">
        <v>0</v>
      </c>
      <c r="U232" s="69">
        <v>0</v>
      </c>
      <c r="V232" s="69">
        <v>0</v>
      </c>
      <c r="W232" s="69">
        <v>0</v>
      </c>
      <c r="X232" s="69">
        <v>0</v>
      </c>
      <c r="Y232" s="69">
        <v>0</v>
      </c>
      <c r="Z232" s="69">
        <v>0</v>
      </c>
      <c r="AA232" s="69">
        <v>0</v>
      </c>
      <c r="AB232" s="69">
        <v>0</v>
      </c>
      <c r="AC232" s="69">
        <v>0</v>
      </c>
      <c r="AD232" s="69">
        <v>0</v>
      </c>
      <c r="AE232" s="69">
        <v>0</v>
      </c>
      <c r="AF232" s="69">
        <v>14995888</v>
      </c>
      <c r="AG232" s="69">
        <v>-14995888</v>
      </c>
      <c r="AH232" s="69">
        <v>0</v>
      </c>
      <c r="AI232" s="69">
        <v>0</v>
      </c>
      <c r="AJ232" s="69">
        <v>29</v>
      </c>
      <c r="AK232" s="69">
        <v>-29</v>
      </c>
      <c r="AL232" s="69">
        <v>194395</v>
      </c>
      <c r="AM232" s="69">
        <v>132248</v>
      </c>
      <c r="AN232" s="69">
        <v>-194395</v>
      </c>
      <c r="AO232" s="69">
        <v>76</v>
      </c>
      <c r="AP232" s="69">
        <v>-76</v>
      </c>
      <c r="AQ232" s="69">
        <v>15675351</v>
      </c>
      <c r="AR232" s="69">
        <v>156762</v>
      </c>
      <c r="AS232" s="69">
        <v>10924148</v>
      </c>
      <c r="AT232" s="69">
        <v>376757</v>
      </c>
      <c r="AU232" s="69">
        <v>0</v>
      </c>
      <c r="AV232" s="69">
        <v>7963</v>
      </c>
      <c r="AW232" s="69">
        <v>0</v>
      </c>
      <c r="AX232" s="69">
        <v>0</v>
      </c>
      <c r="AY232" s="69">
        <v>0</v>
      </c>
      <c r="AZ232" s="69">
        <v>0</v>
      </c>
      <c r="BA232" s="69">
        <v>517099.58620689658</v>
      </c>
      <c r="BB232" s="69">
        <v>0</v>
      </c>
      <c r="BC232" s="69">
        <v>-517099.58620689658</v>
      </c>
      <c r="BD232" s="69">
        <v>0</v>
      </c>
      <c r="BE232" s="69">
        <v>77.141325651379915</v>
      </c>
      <c r="BF232" s="69">
        <v>-77.141325651379915</v>
      </c>
      <c r="BG232" s="69">
        <v>197314.31578947368</v>
      </c>
      <c r="BH232" s="69">
        <v>0</v>
      </c>
      <c r="BI232" s="69">
        <v>-197314.31578947368</v>
      </c>
      <c r="BJ232" s="69">
        <v>4.8483762819728883E-6</v>
      </c>
      <c r="BK232" s="69">
        <v>0</v>
      </c>
      <c r="BL232" s="69">
        <v>95.660223778721885</v>
      </c>
      <c r="BM232" s="69">
        <v>-95.660223778721885</v>
      </c>
      <c r="BN232" s="69">
        <v>0</v>
      </c>
      <c r="BO232" s="69">
        <v>1.3727283811973254</v>
      </c>
      <c r="BP232" s="69">
        <v>-1.3727283811973254</v>
      </c>
      <c r="BQ232" s="69">
        <v>1372.7283811973255</v>
      </c>
      <c r="BR232" s="69">
        <v>-1372.7283811973255</v>
      </c>
      <c r="BS232" s="69">
        <v>0</v>
      </c>
      <c r="BT232" s="69">
        <v>0</v>
      </c>
      <c r="BU232" s="69">
        <v>47.313449704885095</v>
      </c>
      <c r="BV232" s="69">
        <v>1.2401317201764732E-2</v>
      </c>
    </row>
    <row r="233" spans="1:74">
      <c r="A233" s="113" t="s">
        <v>1046</v>
      </c>
      <c r="B233" s="69" t="s">
        <v>184</v>
      </c>
      <c r="C233" s="69" t="s">
        <v>393</v>
      </c>
      <c r="D233" s="69" t="s">
        <v>396</v>
      </c>
      <c r="E233" s="69" t="s">
        <v>579</v>
      </c>
      <c r="F233" s="69">
        <v>0</v>
      </c>
      <c r="G233" s="69">
        <v>0</v>
      </c>
      <c r="H233" s="69">
        <v>706</v>
      </c>
      <c r="I233" s="69">
        <v>10</v>
      </c>
      <c r="J233" s="69">
        <v>9</v>
      </c>
      <c r="K233" s="69">
        <v>587</v>
      </c>
      <c r="L233" s="69">
        <v>542</v>
      </c>
      <c r="M233" s="69">
        <v>9</v>
      </c>
      <c r="N233" s="69">
        <v>0</v>
      </c>
      <c r="O233" s="69">
        <v>0</v>
      </c>
      <c r="P233" s="69">
        <v>1202.73</v>
      </c>
      <c r="Q233" s="69">
        <v>26.15</v>
      </c>
      <c r="R233" s="69">
        <v>0</v>
      </c>
      <c r="S233" s="69">
        <v>0</v>
      </c>
      <c r="T233" s="69">
        <v>0</v>
      </c>
      <c r="U233" s="69">
        <v>0</v>
      </c>
      <c r="V233" s="69">
        <v>0</v>
      </c>
      <c r="W233" s="69">
        <v>0</v>
      </c>
      <c r="X233" s="69">
        <v>0</v>
      </c>
      <c r="Y233" s="69">
        <v>0</v>
      </c>
      <c r="Z233" s="69">
        <v>0</v>
      </c>
      <c r="AA233" s="69">
        <v>0</v>
      </c>
      <c r="AB233" s="69">
        <v>0</v>
      </c>
      <c r="AC233" s="69">
        <v>0</v>
      </c>
      <c r="AD233" s="69">
        <v>0</v>
      </c>
      <c r="AE233" s="69">
        <v>0</v>
      </c>
      <c r="AF233" s="69">
        <v>15224892</v>
      </c>
      <c r="AG233" s="69">
        <v>-15224892</v>
      </c>
      <c r="AH233" s="69">
        <v>0</v>
      </c>
      <c r="AI233" s="69">
        <v>0</v>
      </c>
      <c r="AJ233" s="69">
        <v>29</v>
      </c>
      <c r="AK233" s="69">
        <v>-29</v>
      </c>
      <c r="AL233" s="69">
        <v>197158</v>
      </c>
      <c r="AM233" s="69">
        <v>134029</v>
      </c>
      <c r="AN233" s="69">
        <v>-197158</v>
      </c>
      <c r="AO233" s="69">
        <v>79</v>
      </c>
      <c r="AP233" s="69">
        <v>-79</v>
      </c>
      <c r="AQ233" s="69">
        <v>15889002</v>
      </c>
      <c r="AR233" s="69">
        <v>158614</v>
      </c>
      <c r="AS233" s="69">
        <v>11069123</v>
      </c>
      <c r="AT233" s="69">
        <v>377463</v>
      </c>
      <c r="AU233" s="69">
        <v>0</v>
      </c>
      <c r="AV233" s="69">
        <v>7972</v>
      </c>
      <c r="AW233" s="69">
        <v>0</v>
      </c>
      <c r="AX233" s="69">
        <v>0</v>
      </c>
      <c r="AY233" s="69">
        <v>0</v>
      </c>
      <c r="AZ233" s="69">
        <v>0</v>
      </c>
      <c r="BA233" s="69">
        <v>524996.27586206899</v>
      </c>
      <c r="BB233" s="69">
        <v>0</v>
      </c>
      <c r="BC233" s="69">
        <v>-524996.27586206899</v>
      </c>
      <c r="BD233" s="69">
        <v>0</v>
      </c>
      <c r="BE233" s="69">
        <v>77.221781515332879</v>
      </c>
      <c r="BF233" s="69">
        <v>-77.221781515332879</v>
      </c>
      <c r="BG233" s="69">
        <v>192720.15189873418</v>
      </c>
      <c r="BH233" s="69">
        <v>0</v>
      </c>
      <c r="BI233" s="69">
        <v>-192720.15189873418</v>
      </c>
      <c r="BJ233" s="69">
        <v>4.9719925770038926E-6</v>
      </c>
      <c r="BK233" s="69">
        <v>0</v>
      </c>
      <c r="BL233" s="69">
        <v>95.987062932654112</v>
      </c>
      <c r="BM233" s="69">
        <v>-95.987062932654112</v>
      </c>
      <c r="BN233" s="69">
        <v>0</v>
      </c>
      <c r="BO233" s="69">
        <v>1.375437963784484</v>
      </c>
      <c r="BP233" s="69">
        <v>-1.375437963784484</v>
      </c>
      <c r="BQ233" s="69">
        <v>1375.4379637844841</v>
      </c>
      <c r="BR233" s="69">
        <v>-1375.4379637844841</v>
      </c>
      <c r="BS233" s="69">
        <v>0</v>
      </c>
      <c r="BT233" s="69">
        <v>0</v>
      </c>
      <c r="BU233" s="69">
        <v>47.348595082789764</v>
      </c>
      <c r="BV233" s="69">
        <v>1.2408457120214347E-2</v>
      </c>
    </row>
    <row r="234" spans="1:74">
      <c r="A234" s="113" t="s">
        <v>1047</v>
      </c>
      <c r="B234" s="69" t="s">
        <v>184</v>
      </c>
      <c r="C234" s="69" t="s">
        <v>393</v>
      </c>
      <c r="D234" s="69" t="s">
        <v>394</v>
      </c>
      <c r="E234" s="69" t="s">
        <v>579</v>
      </c>
      <c r="F234" s="69">
        <v>0</v>
      </c>
      <c r="G234" s="69">
        <v>0</v>
      </c>
      <c r="H234" s="69">
        <v>4094</v>
      </c>
      <c r="I234" s="69">
        <v>30</v>
      </c>
      <c r="J234" s="69">
        <v>25</v>
      </c>
      <c r="K234" s="69">
        <v>3362</v>
      </c>
      <c r="L234" s="69">
        <v>2984</v>
      </c>
      <c r="M234" s="69">
        <v>25</v>
      </c>
      <c r="N234" s="69">
        <v>0</v>
      </c>
      <c r="O234" s="69">
        <v>0</v>
      </c>
      <c r="P234" s="69">
        <v>1217.73</v>
      </c>
      <c r="Q234" s="69">
        <v>54.59</v>
      </c>
      <c r="R234" s="69">
        <v>0</v>
      </c>
      <c r="S234" s="69">
        <v>0</v>
      </c>
      <c r="T234" s="69">
        <v>0</v>
      </c>
      <c r="U234" s="69">
        <v>0</v>
      </c>
      <c r="V234" s="69">
        <v>0</v>
      </c>
      <c r="W234" s="69">
        <v>0</v>
      </c>
      <c r="X234" s="69">
        <v>0</v>
      </c>
      <c r="Y234" s="69">
        <v>0</v>
      </c>
      <c r="Z234" s="69">
        <v>0</v>
      </c>
      <c r="AA234" s="69">
        <v>0</v>
      </c>
      <c r="AB234" s="69">
        <v>0</v>
      </c>
      <c r="AC234" s="69">
        <v>0</v>
      </c>
      <c r="AD234" s="69">
        <v>0</v>
      </c>
      <c r="AE234" s="69">
        <v>0</v>
      </c>
      <c r="AF234" s="69">
        <v>15672554</v>
      </c>
      <c r="AG234" s="69">
        <v>-15672554</v>
      </c>
      <c r="AH234" s="69">
        <v>0</v>
      </c>
      <c r="AI234" s="69">
        <v>0</v>
      </c>
      <c r="AJ234" s="69">
        <v>29</v>
      </c>
      <c r="AK234" s="69">
        <v>-29</v>
      </c>
      <c r="AL234" s="69">
        <v>199528</v>
      </c>
      <c r="AM234" s="69">
        <v>135545</v>
      </c>
      <c r="AN234" s="69">
        <v>-199528</v>
      </c>
      <c r="AO234" s="69">
        <v>79</v>
      </c>
      <c r="AP234" s="69">
        <v>-79</v>
      </c>
      <c r="AQ234" s="69">
        <v>16288104</v>
      </c>
      <c r="AR234" s="69">
        <v>160280</v>
      </c>
      <c r="AS234" s="69">
        <v>11393208</v>
      </c>
      <c r="AT234" s="69">
        <v>381557</v>
      </c>
      <c r="AU234" s="69">
        <v>0</v>
      </c>
      <c r="AV234" s="69">
        <v>7997</v>
      </c>
      <c r="AW234" s="69">
        <v>0</v>
      </c>
      <c r="AX234" s="69">
        <v>0</v>
      </c>
      <c r="AY234" s="69">
        <v>0</v>
      </c>
      <c r="AZ234" s="69">
        <v>0</v>
      </c>
      <c r="BA234" s="69">
        <v>540432.89655172417</v>
      </c>
      <c r="BB234" s="69">
        <v>0</v>
      </c>
      <c r="BC234" s="69">
        <v>-540432.89655172417</v>
      </c>
      <c r="BD234" s="69">
        <v>0</v>
      </c>
      <c r="BE234" s="69">
        <v>78.548143618940699</v>
      </c>
      <c r="BF234" s="69">
        <v>-78.548143618940699</v>
      </c>
      <c r="BG234" s="69">
        <v>198386.75949367089</v>
      </c>
      <c r="BH234" s="69">
        <v>0</v>
      </c>
      <c r="BI234" s="69">
        <v>-198386.75949367089</v>
      </c>
      <c r="BJ234" s="69">
        <v>4.8501654950140299E-6</v>
      </c>
      <c r="BK234" s="69">
        <v>0</v>
      </c>
      <c r="BL234" s="69">
        <v>97.782343399051655</v>
      </c>
      <c r="BM234" s="69">
        <v>-97.782343399051655</v>
      </c>
      <c r="BN234" s="69">
        <v>0</v>
      </c>
      <c r="BO234" s="69">
        <v>1.375605009581147</v>
      </c>
      <c r="BP234" s="69">
        <v>-1.375605009581147</v>
      </c>
      <c r="BQ234" s="69">
        <v>1375.605009581147</v>
      </c>
      <c r="BR234" s="69">
        <v>-1375.605009581147</v>
      </c>
      <c r="BS234" s="69">
        <v>0</v>
      </c>
      <c r="BT234" s="69">
        <v>0</v>
      </c>
      <c r="BU234" s="69">
        <v>47.712517193947733</v>
      </c>
      <c r="BV234" s="69">
        <v>1.2249921783407081E-2</v>
      </c>
    </row>
    <row r="235" spans="1:74">
      <c r="A235" s="113" t="s">
        <v>1047</v>
      </c>
      <c r="B235" s="69" t="s">
        <v>184</v>
      </c>
      <c r="C235" s="69" t="s">
        <v>393</v>
      </c>
      <c r="D235" s="69" t="s">
        <v>395</v>
      </c>
      <c r="E235" s="69" t="s">
        <v>579</v>
      </c>
      <c r="F235" s="69">
        <v>0</v>
      </c>
      <c r="G235" s="69">
        <v>0</v>
      </c>
      <c r="H235" s="69">
        <v>7526</v>
      </c>
      <c r="I235" s="69">
        <v>63</v>
      </c>
      <c r="J235" s="69">
        <v>48</v>
      </c>
      <c r="K235" s="69">
        <v>6896</v>
      </c>
      <c r="L235" s="69">
        <v>6105</v>
      </c>
      <c r="M235" s="69">
        <v>50</v>
      </c>
      <c r="N235" s="69">
        <v>0</v>
      </c>
      <c r="O235" s="69">
        <v>0</v>
      </c>
      <c r="P235" s="69">
        <v>1091.3599999999999</v>
      </c>
      <c r="Q235" s="69">
        <v>48.55</v>
      </c>
      <c r="R235" s="69">
        <v>0</v>
      </c>
      <c r="S235" s="69">
        <v>0</v>
      </c>
      <c r="T235" s="69">
        <v>0</v>
      </c>
      <c r="U235" s="69">
        <v>0</v>
      </c>
      <c r="V235" s="69">
        <v>0</v>
      </c>
      <c r="W235" s="69">
        <v>0</v>
      </c>
      <c r="X235" s="69">
        <v>0</v>
      </c>
      <c r="Y235" s="69">
        <v>0</v>
      </c>
      <c r="Z235" s="69">
        <v>0</v>
      </c>
      <c r="AA235" s="69">
        <v>0</v>
      </c>
      <c r="AB235" s="69">
        <v>0</v>
      </c>
      <c r="AC235" s="69">
        <v>0</v>
      </c>
      <c r="AD235" s="69">
        <v>0</v>
      </c>
      <c r="AE235" s="69">
        <v>0</v>
      </c>
      <c r="AF235" s="69">
        <v>15807643</v>
      </c>
      <c r="AG235" s="69">
        <v>-15807643</v>
      </c>
      <c r="AH235" s="69">
        <v>0</v>
      </c>
      <c r="AI235" s="69">
        <v>0</v>
      </c>
      <c r="AJ235" s="69">
        <v>29</v>
      </c>
      <c r="AK235" s="69">
        <v>-29</v>
      </c>
      <c r="AL235" s="69">
        <v>201042</v>
      </c>
      <c r="AM235" s="69">
        <v>136416</v>
      </c>
      <c r="AN235" s="69">
        <v>-201042</v>
      </c>
      <c r="AO235" s="69">
        <v>79</v>
      </c>
      <c r="AP235" s="69">
        <v>-79</v>
      </c>
      <c r="AQ235" s="69">
        <v>16393317</v>
      </c>
      <c r="AR235" s="69">
        <v>161204</v>
      </c>
      <c r="AS235" s="69">
        <v>11475995</v>
      </c>
      <c r="AT235" s="69">
        <v>389083</v>
      </c>
      <c r="AU235" s="69">
        <v>0</v>
      </c>
      <c r="AV235" s="69">
        <v>8047</v>
      </c>
      <c r="AW235" s="69">
        <v>0</v>
      </c>
      <c r="AX235" s="69">
        <v>0</v>
      </c>
      <c r="AY235" s="69">
        <v>0</v>
      </c>
      <c r="AZ235" s="69">
        <v>0</v>
      </c>
      <c r="BA235" s="69">
        <v>545091.13793103443</v>
      </c>
      <c r="BB235" s="69">
        <v>0</v>
      </c>
      <c r="BC235" s="69">
        <v>-545091.13793103443</v>
      </c>
      <c r="BD235" s="69">
        <v>0</v>
      </c>
      <c r="BE235" s="69">
        <v>78.628560201350965</v>
      </c>
      <c r="BF235" s="69">
        <v>-78.628560201350965</v>
      </c>
      <c r="BG235" s="69">
        <v>200096.74683544305</v>
      </c>
      <c r="BH235" s="69">
        <v>0</v>
      </c>
      <c r="BI235" s="69">
        <v>-200096.74683544305</v>
      </c>
      <c r="BJ235" s="69">
        <v>4.8190369282799817E-6</v>
      </c>
      <c r="BK235" s="69">
        <v>0</v>
      </c>
      <c r="BL235" s="69">
        <v>98.059868241482846</v>
      </c>
      <c r="BM235" s="69">
        <v>-98.059868241482846</v>
      </c>
      <c r="BN235" s="69">
        <v>0</v>
      </c>
      <c r="BO235" s="69">
        <v>1.3774529354535272</v>
      </c>
      <c r="BP235" s="69">
        <v>-1.3774529354535272</v>
      </c>
      <c r="BQ235" s="69">
        <v>1377.4529354535273</v>
      </c>
      <c r="BR235" s="69">
        <v>-1377.4529354535273</v>
      </c>
      <c r="BS235" s="69">
        <v>0</v>
      </c>
      <c r="BT235" s="69">
        <v>0</v>
      </c>
      <c r="BU235" s="69">
        <v>48.351311047595374</v>
      </c>
      <c r="BV235" s="69">
        <v>1.2263655976395747E-2</v>
      </c>
    </row>
    <row r="236" spans="1:74">
      <c r="A236" s="113" t="s">
        <v>1047</v>
      </c>
      <c r="B236" s="69" t="s">
        <v>184</v>
      </c>
      <c r="C236" s="69" t="s">
        <v>393</v>
      </c>
      <c r="D236" s="69" t="s">
        <v>396</v>
      </c>
      <c r="E236" s="69" t="s">
        <v>579</v>
      </c>
      <c r="F236" s="69">
        <v>0</v>
      </c>
      <c r="G236" s="69">
        <v>0</v>
      </c>
      <c r="H236" s="69">
        <v>1416</v>
      </c>
      <c r="I236" s="69">
        <v>10</v>
      </c>
      <c r="J236" s="69">
        <v>10</v>
      </c>
      <c r="K236" s="69">
        <v>1150</v>
      </c>
      <c r="L236" s="69">
        <v>972</v>
      </c>
      <c r="M236" s="69">
        <v>10</v>
      </c>
      <c r="N236" s="69">
        <v>0</v>
      </c>
      <c r="O236" s="69">
        <v>0</v>
      </c>
      <c r="P236" s="69">
        <v>1231.3</v>
      </c>
      <c r="Q236" s="69">
        <v>47.2</v>
      </c>
      <c r="R236" s="69">
        <v>0</v>
      </c>
      <c r="S236" s="69">
        <v>0</v>
      </c>
      <c r="T236" s="69">
        <v>0</v>
      </c>
      <c r="U236" s="69">
        <v>0</v>
      </c>
      <c r="V236" s="69">
        <v>0</v>
      </c>
      <c r="W236" s="69">
        <v>0</v>
      </c>
      <c r="X236" s="69">
        <v>0</v>
      </c>
      <c r="Y236" s="69">
        <v>0</v>
      </c>
      <c r="Z236" s="69">
        <v>0</v>
      </c>
      <c r="AA236" s="69">
        <v>0</v>
      </c>
      <c r="AB236" s="69">
        <v>0</v>
      </c>
      <c r="AC236" s="69">
        <v>0</v>
      </c>
      <c r="AD236" s="69">
        <v>0</v>
      </c>
      <c r="AE236" s="69">
        <v>0</v>
      </c>
      <c r="AF236" s="69">
        <v>16032344</v>
      </c>
      <c r="AG236" s="69">
        <v>-16032344</v>
      </c>
      <c r="AH236" s="69">
        <v>0</v>
      </c>
      <c r="AI236" s="69">
        <v>0</v>
      </c>
      <c r="AJ236" s="69">
        <v>29</v>
      </c>
      <c r="AK236" s="69">
        <v>-29</v>
      </c>
      <c r="AL236" s="69">
        <v>203663</v>
      </c>
      <c r="AM236" s="69">
        <v>138058</v>
      </c>
      <c r="AN236" s="69">
        <v>-203663</v>
      </c>
      <c r="AO236" s="69">
        <v>81</v>
      </c>
      <c r="AP236" s="69">
        <v>-81</v>
      </c>
      <c r="AQ236" s="69">
        <v>16584661</v>
      </c>
      <c r="AR236" s="69">
        <v>162927</v>
      </c>
      <c r="AS236" s="69">
        <v>11613540</v>
      </c>
      <c r="AT236" s="69">
        <v>390499</v>
      </c>
      <c r="AU236" s="69">
        <v>0</v>
      </c>
      <c r="AV236" s="69">
        <v>8057</v>
      </c>
      <c r="AW236" s="69">
        <v>0</v>
      </c>
      <c r="AX236" s="69">
        <v>0</v>
      </c>
      <c r="AY236" s="69">
        <v>0</v>
      </c>
      <c r="AZ236" s="69">
        <v>0</v>
      </c>
      <c r="BA236" s="69">
        <v>552839.44827586203</v>
      </c>
      <c r="BB236" s="69">
        <v>0</v>
      </c>
      <c r="BC236" s="69">
        <v>-552839.44827586203</v>
      </c>
      <c r="BD236" s="69">
        <v>0</v>
      </c>
      <c r="BE236" s="69">
        <v>78.719963861869857</v>
      </c>
      <c r="BF236" s="69">
        <v>-78.719963861869857</v>
      </c>
      <c r="BG236" s="69">
        <v>197930.17283950618</v>
      </c>
      <c r="BH236" s="69">
        <v>0</v>
      </c>
      <c r="BI236" s="69">
        <v>-197930.17283950618</v>
      </c>
      <c r="BJ236" s="69">
        <v>4.8840310935508418E-6</v>
      </c>
      <c r="BK236" s="69">
        <v>0</v>
      </c>
      <c r="BL236" s="69">
        <v>98.402008261368593</v>
      </c>
      <c r="BM236" s="69">
        <v>-98.402008261368593</v>
      </c>
      <c r="BN236" s="69">
        <v>0</v>
      </c>
      <c r="BO236" s="69">
        <v>1.3804872588375292</v>
      </c>
      <c r="BP236" s="69">
        <v>-1.3804872588375292</v>
      </c>
      <c r="BQ236" s="69">
        <v>1380.4872588375292</v>
      </c>
      <c r="BR236" s="69">
        <v>-1380.4872588375292</v>
      </c>
      <c r="BS236" s="69">
        <v>0</v>
      </c>
      <c r="BT236" s="69">
        <v>0</v>
      </c>
      <c r="BU236" s="69">
        <v>48.467047288072486</v>
      </c>
      <c r="BV236" s="69">
        <v>1.2280202772911667E-2</v>
      </c>
    </row>
    <row r="237" spans="1:74">
      <c r="A237" s="113" t="s">
        <v>1048</v>
      </c>
      <c r="B237" s="69" t="s">
        <v>184</v>
      </c>
      <c r="C237" s="69" t="s">
        <v>393</v>
      </c>
      <c r="D237" s="69" t="s">
        <v>394</v>
      </c>
      <c r="E237" s="69" t="s">
        <v>579</v>
      </c>
      <c r="F237" s="69">
        <v>0</v>
      </c>
      <c r="G237" s="69">
        <v>0</v>
      </c>
      <c r="H237" s="69">
        <v>5185</v>
      </c>
      <c r="I237" s="69">
        <v>47</v>
      </c>
      <c r="J237" s="69">
        <v>37</v>
      </c>
      <c r="K237" s="69">
        <v>4469</v>
      </c>
      <c r="L237" s="69">
        <v>3922</v>
      </c>
      <c r="M237" s="69">
        <v>37</v>
      </c>
      <c r="N237" s="69">
        <v>0</v>
      </c>
      <c r="O237" s="69">
        <v>0</v>
      </c>
      <c r="P237" s="69">
        <v>1160.21</v>
      </c>
      <c r="Q237" s="69">
        <v>42.85</v>
      </c>
      <c r="R237" s="69">
        <v>0</v>
      </c>
      <c r="S237" s="69">
        <v>0</v>
      </c>
      <c r="T237" s="69">
        <v>0</v>
      </c>
      <c r="U237" s="69">
        <v>0</v>
      </c>
      <c r="V237" s="69">
        <v>0</v>
      </c>
      <c r="W237" s="69">
        <v>0</v>
      </c>
      <c r="X237" s="69">
        <v>0</v>
      </c>
      <c r="Y237" s="69">
        <v>0</v>
      </c>
      <c r="Z237" s="69">
        <v>0</v>
      </c>
      <c r="AA237" s="69">
        <v>0</v>
      </c>
      <c r="AB237" s="69">
        <v>0</v>
      </c>
      <c r="AC237" s="69">
        <v>0</v>
      </c>
      <c r="AD237" s="69">
        <v>0</v>
      </c>
      <c r="AE237" s="69">
        <v>0</v>
      </c>
      <c r="AF237" s="69">
        <v>16850309</v>
      </c>
      <c r="AG237" s="69">
        <v>-16850309</v>
      </c>
      <c r="AH237" s="69">
        <v>0</v>
      </c>
      <c r="AI237" s="69">
        <v>0</v>
      </c>
      <c r="AJ237" s="69">
        <v>30</v>
      </c>
      <c r="AK237" s="69">
        <v>-30</v>
      </c>
      <c r="AL237" s="69">
        <v>207449</v>
      </c>
      <c r="AM237" s="69">
        <v>139624</v>
      </c>
      <c r="AN237" s="69">
        <v>-207449</v>
      </c>
      <c r="AO237" s="69">
        <v>82</v>
      </c>
      <c r="AP237" s="69">
        <v>-82</v>
      </c>
      <c r="AQ237" s="69">
        <v>17441795</v>
      </c>
      <c r="AR237" s="69">
        <v>165240</v>
      </c>
      <c r="AS237" s="69">
        <v>12381260</v>
      </c>
      <c r="AT237" s="69">
        <v>395684</v>
      </c>
      <c r="AU237" s="69">
        <v>0</v>
      </c>
      <c r="AV237" s="69">
        <v>8094</v>
      </c>
      <c r="AW237" s="69">
        <v>0</v>
      </c>
      <c r="AX237" s="69">
        <v>0</v>
      </c>
      <c r="AY237" s="69">
        <v>0</v>
      </c>
      <c r="AZ237" s="69">
        <v>0</v>
      </c>
      <c r="BA237" s="69">
        <v>561676.96666666667</v>
      </c>
      <c r="BB237" s="69">
        <v>0</v>
      </c>
      <c r="BC237" s="69">
        <v>-561676.96666666667</v>
      </c>
      <c r="BD237" s="69">
        <v>0</v>
      </c>
      <c r="BE237" s="69">
        <v>81.226272481429177</v>
      </c>
      <c r="BF237" s="69">
        <v>-81.226272481429177</v>
      </c>
      <c r="BG237" s="69">
        <v>205491.57317073172</v>
      </c>
      <c r="BH237" s="69">
        <v>0</v>
      </c>
      <c r="BI237" s="69">
        <v>-205491.57317073172</v>
      </c>
      <c r="BJ237" s="69">
        <v>4.7013509790706745E-6</v>
      </c>
      <c r="BK237" s="69">
        <v>0</v>
      </c>
      <c r="BL237" s="69">
        <v>101.9747579278625</v>
      </c>
      <c r="BM237" s="69">
        <v>-101.9747579278625</v>
      </c>
      <c r="BN237" s="69">
        <v>0</v>
      </c>
      <c r="BO237" s="69">
        <v>1.3609526817141389</v>
      </c>
      <c r="BP237" s="69">
        <v>-1.3609526817141389</v>
      </c>
      <c r="BQ237" s="69">
        <v>1360.9526817141389</v>
      </c>
      <c r="BR237" s="69">
        <v>-1360.9526817141389</v>
      </c>
      <c r="BS237" s="69">
        <v>0</v>
      </c>
      <c r="BT237" s="69">
        <v>0</v>
      </c>
      <c r="BU237" s="69">
        <v>48.886088460588091</v>
      </c>
      <c r="BV237" s="69">
        <v>1.189378730801503E-2</v>
      </c>
    </row>
    <row r="238" spans="1:74">
      <c r="A238" s="113" t="s">
        <v>1048</v>
      </c>
      <c r="B238" s="69" t="s">
        <v>184</v>
      </c>
      <c r="C238" s="69" t="s">
        <v>393</v>
      </c>
      <c r="D238" s="69" t="s">
        <v>395</v>
      </c>
      <c r="E238" s="69" t="s">
        <v>579</v>
      </c>
      <c r="F238" s="69">
        <v>0</v>
      </c>
      <c r="G238" s="69">
        <v>0</v>
      </c>
      <c r="H238" s="69">
        <v>17177</v>
      </c>
      <c r="I238" s="69">
        <v>157</v>
      </c>
      <c r="J238" s="69">
        <v>128</v>
      </c>
      <c r="K238" s="69">
        <v>15698</v>
      </c>
      <c r="L238" s="69">
        <v>13741</v>
      </c>
      <c r="M238" s="69">
        <v>130</v>
      </c>
      <c r="N238" s="69">
        <v>0</v>
      </c>
      <c r="O238" s="69">
        <v>0</v>
      </c>
      <c r="P238" s="69">
        <v>1094.22</v>
      </c>
      <c r="Q238" s="69">
        <v>42.41</v>
      </c>
      <c r="R238" s="69">
        <v>0</v>
      </c>
      <c r="S238" s="69">
        <v>0</v>
      </c>
      <c r="T238" s="69">
        <v>0</v>
      </c>
      <c r="U238" s="69">
        <v>0</v>
      </c>
      <c r="V238" s="69">
        <v>0</v>
      </c>
      <c r="W238" s="69">
        <v>0</v>
      </c>
      <c r="X238" s="69">
        <v>0</v>
      </c>
      <c r="Y238" s="69">
        <v>0</v>
      </c>
      <c r="Z238" s="69">
        <v>0</v>
      </c>
      <c r="AA238" s="69">
        <v>0</v>
      </c>
      <c r="AB238" s="69">
        <v>0</v>
      </c>
      <c r="AC238" s="69">
        <v>0</v>
      </c>
      <c r="AD238" s="69">
        <v>0</v>
      </c>
      <c r="AE238" s="69">
        <v>0</v>
      </c>
      <c r="AF238" s="69">
        <v>17028241</v>
      </c>
      <c r="AG238" s="69">
        <v>-17028241</v>
      </c>
      <c r="AH238" s="69">
        <v>0</v>
      </c>
      <c r="AI238" s="69">
        <v>0</v>
      </c>
      <c r="AJ238" s="69">
        <v>31</v>
      </c>
      <c r="AK238" s="69">
        <v>-31</v>
      </c>
      <c r="AL238" s="69">
        <v>209556</v>
      </c>
      <c r="AM238" s="69">
        <v>140878</v>
      </c>
      <c r="AN238" s="69">
        <v>-209556</v>
      </c>
      <c r="AO238" s="69">
        <v>82</v>
      </c>
      <c r="AP238" s="69">
        <v>-82</v>
      </c>
      <c r="AQ238" s="69">
        <v>17594773</v>
      </c>
      <c r="AR238" s="69">
        <v>166561</v>
      </c>
      <c r="AS238" s="69">
        <v>12498482</v>
      </c>
      <c r="AT238" s="69">
        <v>412861</v>
      </c>
      <c r="AU238" s="69">
        <v>0</v>
      </c>
      <c r="AV238" s="69">
        <v>8224</v>
      </c>
      <c r="AW238" s="69">
        <v>0</v>
      </c>
      <c r="AX238" s="69">
        <v>0</v>
      </c>
      <c r="AY238" s="69">
        <v>0</v>
      </c>
      <c r="AZ238" s="69">
        <v>0</v>
      </c>
      <c r="BA238" s="69">
        <v>549298.09677419357</v>
      </c>
      <c r="BB238" s="69">
        <v>0</v>
      </c>
      <c r="BC238" s="69">
        <v>-549298.09677419357</v>
      </c>
      <c r="BD238" s="69">
        <v>0</v>
      </c>
      <c r="BE238" s="69">
        <v>81.258665941323557</v>
      </c>
      <c r="BF238" s="69">
        <v>-81.258665941323557</v>
      </c>
      <c r="BG238" s="69">
        <v>207661.4756097561</v>
      </c>
      <c r="BH238" s="69">
        <v>0</v>
      </c>
      <c r="BI238" s="69">
        <v>-207661.4756097561</v>
      </c>
      <c r="BJ238" s="69">
        <v>4.6604750172110772E-6</v>
      </c>
      <c r="BK238" s="69">
        <v>0</v>
      </c>
      <c r="BL238" s="69">
        <v>102.23426252243922</v>
      </c>
      <c r="BM238" s="69">
        <v>-102.23426252243922</v>
      </c>
      <c r="BN238" s="69">
        <v>0</v>
      </c>
      <c r="BO238" s="69">
        <v>1.3624247328595585</v>
      </c>
      <c r="BP238" s="69">
        <v>-1.3624247328595585</v>
      </c>
      <c r="BQ238" s="69">
        <v>1362.4247328595584</v>
      </c>
      <c r="BR238" s="69">
        <v>-1362.4247328595584</v>
      </c>
      <c r="BS238" s="69">
        <v>0</v>
      </c>
      <c r="BT238" s="69">
        <v>0</v>
      </c>
      <c r="BU238" s="69">
        <v>50.201969844357976</v>
      </c>
      <c r="BV238" s="69">
        <v>1.1910128081788835E-2</v>
      </c>
    </row>
    <row r="239" spans="1:74">
      <c r="A239" s="113" t="s">
        <v>1048</v>
      </c>
      <c r="B239" s="69" t="s">
        <v>184</v>
      </c>
      <c r="C239" s="69" t="s">
        <v>393</v>
      </c>
      <c r="D239" s="69" t="s">
        <v>396</v>
      </c>
      <c r="E239" s="69" t="s">
        <v>579</v>
      </c>
      <c r="F239" s="69">
        <v>0</v>
      </c>
      <c r="G239" s="69">
        <v>0</v>
      </c>
      <c r="H239" s="69">
        <v>1949</v>
      </c>
      <c r="I239" s="69">
        <v>17</v>
      </c>
      <c r="J239" s="69">
        <v>13</v>
      </c>
      <c r="K239" s="69">
        <v>1419</v>
      </c>
      <c r="L239" s="69">
        <v>1231</v>
      </c>
      <c r="M239" s="69">
        <v>14</v>
      </c>
      <c r="N239" s="69">
        <v>0</v>
      </c>
      <c r="O239" s="69">
        <v>0</v>
      </c>
      <c r="P239" s="69">
        <v>1373.5</v>
      </c>
      <c r="Q239" s="69">
        <v>46.4</v>
      </c>
      <c r="R239" s="69">
        <v>0</v>
      </c>
      <c r="S239" s="69">
        <v>0</v>
      </c>
      <c r="T239" s="69">
        <v>0</v>
      </c>
      <c r="U239" s="69">
        <v>0</v>
      </c>
      <c r="V239" s="69">
        <v>0</v>
      </c>
      <c r="W239" s="69">
        <v>0</v>
      </c>
      <c r="X239" s="69">
        <v>0</v>
      </c>
      <c r="Y239" s="69">
        <v>0</v>
      </c>
      <c r="Z239" s="69">
        <v>0</v>
      </c>
      <c r="AA239" s="69">
        <v>0</v>
      </c>
      <c r="AB239" s="69">
        <v>0</v>
      </c>
      <c r="AC239" s="69">
        <v>0</v>
      </c>
      <c r="AD239" s="69">
        <v>0</v>
      </c>
      <c r="AE239" s="69">
        <v>0</v>
      </c>
      <c r="AF239" s="69">
        <v>17230056</v>
      </c>
      <c r="AG239" s="69">
        <v>-17230056</v>
      </c>
      <c r="AH239" s="69">
        <v>0</v>
      </c>
      <c r="AI239" s="69">
        <v>0</v>
      </c>
      <c r="AJ239" s="69">
        <v>31</v>
      </c>
      <c r="AK239" s="69">
        <v>-31</v>
      </c>
      <c r="AL239" s="69">
        <v>211975</v>
      </c>
      <c r="AM239" s="69">
        <v>142378</v>
      </c>
      <c r="AN239" s="69">
        <v>-211975</v>
      </c>
      <c r="AO239" s="69">
        <v>82</v>
      </c>
      <c r="AP239" s="69">
        <v>-82</v>
      </c>
      <c r="AQ239" s="69">
        <v>17781680</v>
      </c>
      <c r="AR239" s="69">
        <v>168131</v>
      </c>
      <c r="AS239" s="69">
        <v>12634069</v>
      </c>
      <c r="AT239" s="69">
        <v>414810</v>
      </c>
      <c r="AU239" s="69">
        <v>0</v>
      </c>
      <c r="AV239" s="69">
        <v>8238</v>
      </c>
      <c r="AW239" s="69">
        <v>0</v>
      </c>
      <c r="AX239" s="69">
        <v>0</v>
      </c>
      <c r="AY239" s="69">
        <v>0</v>
      </c>
      <c r="AZ239" s="69">
        <v>0</v>
      </c>
      <c r="BA239" s="69">
        <v>555808.25806451612</v>
      </c>
      <c r="BB239" s="69">
        <v>0</v>
      </c>
      <c r="BC239" s="69">
        <v>-555808.25806451612</v>
      </c>
      <c r="BD239" s="69">
        <v>0</v>
      </c>
      <c r="BE239" s="69">
        <v>81.283434367260284</v>
      </c>
      <c r="BF239" s="69">
        <v>-81.283434367260284</v>
      </c>
      <c r="BG239" s="69">
        <v>210122.63414634147</v>
      </c>
      <c r="BH239" s="69">
        <v>0</v>
      </c>
      <c r="BI239" s="69">
        <v>-210122.63414634147</v>
      </c>
      <c r="BJ239" s="69">
        <v>4.6114877784326341E-6</v>
      </c>
      <c r="BK239" s="69">
        <v>0</v>
      </c>
      <c r="BL239" s="69">
        <v>102.47994718404101</v>
      </c>
      <c r="BM239" s="69">
        <v>-102.47994718404101</v>
      </c>
      <c r="BN239" s="69">
        <v>0</v>
      </c>
      <c r="BO239" s="69">
        <v>1.3637772597252713</v>
      </c>
      <c r="BP239" s="69">
        <v>-1.3637772597252713</v>
      </c>
      <c r="BQ239" s="69">
        <v>1363.7772597252713</v>
      </c>
      <c r="BR239" s="69">
        <v>-1363.7772597252713</v>
      </c>
      <c r="BS239" s="69">
        <v>0</v>
      </c>
      <c r="BT239" s="69">
        <v>0</v>
      </c>
      <c r="BU239" s="69">
        <v>50.353241077931536</v>
      </c>
      <c r="BV239" s="69">
        <v>1.1920977095527531E-2</v>
      </c>
    </row>
    <row r="240" spans="1:74">
      <c r="A240" s="113" t="s">
        <v>1049</v>
      </c>
      <c r="B240" s="69" t="s">
        <v>184</v>
      </c>
      <c r="C240" s="69" t="s">
        <v>393</v>
      </c>
      <c r="D240" s="69" t="s">
        <v>394</v>
      </c>
      <c r="E240" s="69" t="s">
        <v>579</v>
      </c>
      <c r="F240" s="69">
        <v>0</v>
      </c>
      <c r="G240" s="69">
        <v>0</v>
      </c>
      <c r="H240" s="69">
        <v>5661</v>
      </c>
      <c r="I240" s="69">
        <v>53</v>
      </c>
      <c r="J240" s="69">
        <v>45</v>
      </c>
      <c r="K240" s="69">
        <v>4584</v>
      </c>
      <c r="L240" s="69">
        <v>4049</v>
      </c>
      <c r="M240" s="69">
        <v>48</v>
      </c>
      <c r="N240" s="69">
        <v>0</v>
      </c>
      <c r="O240" s="69">
        <v>0</v>
      </c>
      <c r="P240" s="69">
        <v>1234.95</v>
      </c>
      <c r="Q240" s="69">
        <v>39.31</v>
      </c>
      <c r="R240" s="69">
        <v>0</v>
      </c>
      <c r="S240" s="69">
        <v>0</v>
      </c>
      <c r="T240" s="69">
        <v>0</v>
      </c>
      <c r="U240" s="69">
        <v>0</v>
      </c>
      <c r="V240" s="69">
        <v>0</v>
      </c>
      <c r="W240" s="69">
        <v>0</v>
      </c>
      <c r="X240" s="69">
        <v>0</v>
      </c>
      <c r="Y240" s="69">
        <v>0</v>
      </c>
      <c r="Z240" s="69">
        <v>0</v>
      </c>
      <c r="AA240" s="69">
        <v>0</v>
      </c>
      <c r="AB240" s="69">
        <v>0</v>
      </c>
      <c r="AC240" s="69">
        <v>0</v>
      </c>
      <c r="AD240" s="69">
        <v>0</v>
      </c>
      <c r="AE240" s="69">
        <v>0</v>
      </c>
      <c r="AF240" s="69">
        <v>18119370</v>
      </c>
      <c r="AG240" s="69">
        <v>-18119370</v>
      </c>
      <c r="AH240" s="69">
        <v>0</v>
      </c>
      <c r="AI240" s="69">
        <v>0</v>
      </c>
      <c r="AJ240" s="69">
        <v>31</v>
      </c>
      <c r="AK240" s="69">
        <v>-31</v>
      </c>
      <c r="AL240" s="69">
        <v>216149</v>
      </c>
      <c r="AM240" s="69">
        <v>144206</v>
      </c>
      <c r="AN240" s="69">
        <v>-216149</v>
      </c>
      <c r="AO240" s="69">
        <v>83</v>
      </c>
      <c r="AP240" s="69">
        <v>-83</v>
      </c>
      <c r="AQ240" s="69">
        <v>18796679</v>
      </c>
      <c r="AR240" s="69">
        <v>170749</v>
      </c>
      <c r="AS240" s="69">
        <v>13568943</v>
      </c>
      <c r="AT240" s="69">
        <v>420471</v>
      </c>
      <c r="AU240" s="69">
        <v>0</v>
      </c>
      <c r="AV240" s="69">
        <v>8286</v>
      </c>
      <c r="AW240" s="69">
        <v>0</v>
      </c>
      <c r="AX240" s="69">
        <v>0</v>
      </c>
      <c r="AY240" s="69">
        <v>0</v>
      </c>
      <c r="AZ240" s="69">
        <v>0</v>
      </c>
      <c r="BA240" s="69">
        <v>584495.80645161285</v>
      </c>
      <c r="BB240" s="69">
        <v>0</v>
      </c>
      <c r="BC240" s="69">
        <v>-584495.80645161285</v>
      </c>
      <c r="BD240" s="69">
        <v>0</v>
      </c>
      <c r="BE240" s="69">
        <v>83.828146324988779</v>
      </c>
      <c r="BF240" s="69">
        <v>-83.828146324988779</v>
      </c>
      <c r="BG240" s="69">
        <v>218305.6626506024</v>
      </c>
      <c r="BH240" s="69">
        <v>0</v>
      </c>
      <c r="BI240" s="69">
        <v>-218305.6626506024</v>
      </c>
      <c r="BJ240" s="69">
        <v>4.4156736410724471E-6</v>
      </c>
      <c r="BK240" s="69">
        <v>0</v>
      </c>
      <c r="BL240" s="69">
        <v>106.11699043625438</v>
      </c>
      <c r="BM240" s="69">
        <v>-106.11699043625438</v>
      </c>
      <c r="BN240" s="69">
        <v>0</v>
      </c>
      <c r="BO240" s="69">
        <v>1.3353560406289569</v>
      </c>
      <c r="BP240" s="69">
        <v>-1.3353560406289569</v>
      </c>
      <c r="BQ240" s="69">
        <v>1335.3560406289569</v>
      </c>
      <c r="BR240" s="69">
        <v>-1335.3560406289569</v>
      </c>
      <c r="BS240" s="69">
        <v>0</v>
      </c>
      <c r="BT240" s="69">
        <v>0</v>
      </c>
      <c r="BU240" s="69">
        <v>50.744750181028238</v>
      </c>
      <c r="BV240" s="69">
        <v>1.1499318576435763E-2</v>
      </c>
    </row>
    <row r="241" spans="1:74">
      <c r="A241" s="113" t="s">
        <v>1049</v>
      </c>
      <c r="B241" s="69" t="s">
        <v>184</v>
      </c>
      <c r="C241" s="69" t="s">
        <v>393</v>
      </c>
      <c r="D241" s="69" t="s">
        <v>395</v>
      </c>
      <c r="E241" s="69" t="s">
        <v>579</v>
      </c>
      <c r="F241" s="69">
        <v>0</v>
      </c>
      <c r="G241" s="69">
        <v>0</v>
      </c>
      <c r="H241" s="69">
        <v>10940</v>
      </c>
      <c r="I241" s="69">
        <v>103</v>
      </c>
      <c r="J241" s="69">
        <v>87</v>
      </c>
      <c r="K241" s="69">
        <v>10185</v>
      </c>
      <c r="L241" s="69">
        <v>9027</v>
      </c>
      <c r="M241" s="69">
        <v>91</v>
      </c>
      <c r="N241" s="69">
        <v>0</v>
      </c>
      <c r="O241" s="69">
        <v>0</v>
      </c>
      <c r="P241" s="69">
        <v>1074.1300000000001</v>
      </c>
      <c r="Q241" s="69">
        <v>39.35</v>
      </c>
      <c r="R241" s="69">
        <v>0</v>
      </c>
      <c r="S241" s="69">
        <v>0</v>
      </c>
      <c r="T241" s="69">
        <v>0</v>
      </c>
      <c r="U241" s="69">
        <v>0</v>
      </c>
      <c r="V241" s="69">
        <v>0</v>
      </c>
      <c r="W241" s="69">
        <v>0</v>
      </c>
      <c r="X241" s="69">
        <v>0</v>
      </c>
      <c r="Y241" s="69">
        <v>0</v>
      </c>
      <c r="Z241" s="69">
        <v>0</v>
      </c>
      <c r="AA241" s="69">
        <v>0</v>
      </c>
      <c r="AB241" s="69">
        <v>0</v>
      </c>
      <c r="AC241" s="69">
        <v>0</v>
      </c>
      <c r="AD241" s="69">
        <v>0</v>
      </c>
      <c r="AE241" s="69">
        <v>0</v>
      </c>
      <c r="AF241" s="69">
        <v>18263437</v>
      </c>
      <c r="AG241" s="69">
        <v>-18263437</v>
      </c>
      <c r="AH241" s="69">
        <v>0</v>
      </c>
      <c r="AI241" s="69">
        <v>0</v>
      </c>
      <c r="AJ241" s="69">
        <v>31</v>
      </c>
      <c r="AK241" s="69">
        <v>-31</v>
      </c>
      <c r="AL241" s="69">
        <v>218219</v>
      </c>
      <c r="AM241" s="69">
        <v>145303</v>
      </c>
      <c r="AN241" s="69">
        <v>-218219</v>
      </c>
      <c r="AO241" s="69">
        <v>83</v>
      </c>
      <c r="AP241" s="69">
        <v>-83</v>
      </c>
      <c r="AQ241" s="69">
        <v>18918424</v>
      </c>
      <c r="AR241" s="69">
        <v>171908</v>
      </c>
      <c r="AS241" s="69">
        <v>13670346</v>
      </c>
      <c r="AT241" s="69">
        <v>431411</v>
      </c>
      <c r="AU241" s="69">
        <v>0</v>
      </c>
      <c r="AV241" s="69">
        <v>8377</v>
      </c>
      <c r="AW241" s="69">
        <v>0</v>
      </c>
      <c r="AX241" s="69">
        <v>0</v>
      </c>
      <c r="AY241" s="69">
        <v>0</v>
      </c>
      <c r="AZ241" s="69">
        <v>0</v>
      </c>
      <c r="BA241" s="69">
        <v>589143.12903225806</v>
      </c>
      <c r="BB241" s="69">
        <v>0</v>
      </c>
      <c r="BC241" s="69">
        <v>-589143.12903225806</v>
      </c>
      <c r="BD241" s="69">
        <v>0</v>
      </c>
      <c r="BE241" s="69">
        <v>83.693156874515964</v>
      </c>
      <c r="BF241" s="69">
        <v>-83.693156874515964</v>
      </c>
      <c r="BG241" s="69">
        <v>220041.40963855421</v>
      </c>
      <c r="BH241" s="69">
        <v>0</v>
      </c>
      <c r="BI241" s="69">
        <v>-220041.40963855421</v>
      </c>
      <c r="BJ241" s="69">
        <v>4.3872576278024003E-6</v>
      </c>
      <c r="BK241" s="69">
        <v>0</v>
      </c>
      <c r="BL241" s="69">
        <v>106.23959908788422</v>
      </c>
      <c r="BM241" s="69">
        <v>-106.23959908788422</v>
      </c>
      <c r="BN241" s="69">
        <v>0</v>
      </c>
      <c r="BO241" s="69">
        <v>1.3359893743728213</v>
      </c>
      <c r="BP241" s="69">
        <v>-1.3359893743728213</v>
      </c>
      <c r="BQ241" s="69">
        <v>1335.9893743728212</v>
      </c>
      <c r="BR241" s="69">
        <v>-1335.9893743728212</v>
      </c>
      <c r="BS241" s="69">
        <v>0</v>
      </c>
      <c r="BT241" s="69">
        <v>0</v>
      </c>
      <c r="BU241" s="69">
        <v>51.499462814850183</v>
      </c>
      <c r="BV241" s="69">
        <v>1.1534734605800144E-2</v>
      </c>
    </row>
    <row r="242" spans="1:74">
      <c r="A242" s="113" t="s">
        <v>1049</v>
      </c>
      <c r="B242" s="69" t="s">
        <v>184</v>
      </c>
      <c r="C242" s="69" t="s">
        <v>393</v>
      </c>
      <c r="D242" s="69" t="s">
        <v>396</v>
      </c>
      <c r="E242" s="69" t="s">
        <v>579</v>
      </c>
      <c r="F242" s="69">
        <v>0</v>
      </c>
      <c r="G242" s="69">
        <v>0</v>
      </c>
      <c r="H242" s="69">
        <v>1252</v>
      </c>
      <c r="I242" s="69">
        <v>10</v>
      </c>
      <c r="J242" s="69">
        <v>9</v>
      </c>
      <c r="K242" s="69">
        <v>874</v>
      </c>
      <c r="L242" s="69">
        <v>775</v>
      </c>
      <c r="M242" s="69">
        <v>9</v>
      </c>
      <c r="N242" s="69">
        <v>0</v>
      </c>
      <c r="O242" s="69">
        <v>0</v>
      </c>
      <c r="P242" s="69">
        <v>1432.49</v>
      </c>
      <c r="Q242" s="69">
        <v>46.37</v>
      </c>
      <c r="R242" s="69">
        <v>0</v>
      </c>
      <c r="S242" s="69">
        <v>0</v>
      </c>
      <c r="T242" s="69">
        <v>0</v>
      </c>
      <c r="U242" s="69">
        <v>0</v>
      </c>
      <c r="V242" s="69">
        <v>0</v>
      </c>
      <c r="W242" s="69">
        <v>0</v>
      </c>
      <c r="X242" s="69">
        <v>0</v>
      </c>
      <c r="Y242" s="69">
        <v>0</v>
      </c>
      <c r="Z242" s="69">
        <v>0</v>
      </c>
      <c r="AA242" s="69">
        <v>0</v>
      </c>
      <c r="AB242" s="69">
        <v>0</v>
      </c>
      <c r="AC242" s="69">
        <v>0</v>
      </c>
      <c r="AD242" s="69">
        <v>0</v>
      </c>
      <c r="AE242" s="69">
        <v>0</v>
      </c>
      <c r="AF242" s="69">
        <v>18523560</v>
      </c>
      <c r="AG242" s="69">
        <v>-18523560</v>
      </c>
      <c r="AH242" s="69">
        <v>0</v>
      </c>
      <c r="AI242" s="69">
        <v>0</v>
      </c>
      <c r="AJ242" s="69">
        <v>33</v>
      </c>
      <c r="AK242" s="69">
        <v>-33</v>
      </c>
      <c r="AL242" s="69">
        <v>221974</v>
      </c>
      <c r="AM242" s="69">
        <v>147287</v>
      </c>
      <c r="AN242" s="69">
        <v>-221974</v>
      </c>
      <c r="AO242" s="69">
        <v>84</v>
      </c>
      <c r="AP242" s="69">
        <v>-84</v>
      </c>
      <c r="AQ242" s="69">
        <v>19147950</v>
      </c>
      <c r="AR242" s="69">
        <v>174009</v>
      </c>
      <c r="AS242" s="69">
        <v>13850051</v>
      </c>
      <c r="AT242" s="69">
        <v>432663</v>
      </c>
      <c r="AU242" s="69">
        <v>0</v>
      </c>
      <c r="AV242" s="69">
        <v>8386</v>
      </c>
      <c r="AW242" s="69">
        <v>0</v>
      </c>
      <c r="AX242" s="69">
        <v>0</v>
      </c>
      <c r="AY242" s="69">
        <v>0</v>
      </c>
      <c r="AZ242" s="69">
        <v>0</v>
      </c>
      <c r="BA242" s="69">
        <v>561320</v>
      </c>
      <c r="BB242" s="69">
        <v>0</v>
      </c>
      <c r="BC242" s="69">
        <v>-561320</v>
      </c>
      <c r="BD242" s="69">
        <v>0</v>
      </c>
      <c r="BE242" s="69">
        <v>83.449232793029807</v>
      </c>
      <c r="BF242" s="69">
        <v>-83.449232793029807</v>
      </c>
      <c r="BG242" s="69">
        <v>220518.57142857142</v>
      </c>
      <c r="BH242" s="69">
        <v>0</v>
      </c>
      <c r="BI242" s="69">
        <v>-220518.57142857142</v>
      </c>
      <c r="BJ242" s="69">
        <v>4.386892591635136E-6</v>
      </c>
      <c r="BK242" s="69">
        <v>0</v>
      </c>
      <c r="BL242" s="69">
        <v>106.45173525507302</v>
      </c>
      <c r="BM242" s="69">
        <v>-106.45173525507302</v>
      </c>
      <c r="BN242" s="69">
        <v>0</v>
      </c>
      <c r="BO242" s="69">
        <v>1.3374362303792238</v>
      </c>
      <c r="BP242" s="69">
        <v>-1.3374362303792238</v>
      </c>
      <c r="BQ242" s="69">
        <v>1337.4362303792238</v>
      </c>
      <c r="BR242" s="69">
        <v>-1337.4362303792238</v>
      </c>
      <c r="BS242" s="69">
        <v>0</v>
      </c>
      <c r="BT242" s="69">
        <v>0</v>
      </c>
      <c r="BU242" s="69">
        <v>51.593489148580971</v>
      </c>
      <c r="BV242" s="69">
        <v>1.1592572573043067E-2</v>
      </c>
    </row>
    <row r="243" spans="1:74">
      <c r="A243" s="113" t="s">
        <v>1050</v>
      </c>
      <c r="B243" s="69" t="s">
        <v>184</v>
      </c>
      <c r="C243" s="69" t="s">
        <v>393</v>
      </c>
      <c r="D243" s="69" t="s">
        <v>394</v>
      </c>
      <c r="E243" s="69" t="s">
        <v>579</v>
      </c>
      <c r="F243" s="69">
        <v>0</v>
      </c>
      <c r="G243" s="69">
        <v>0</v>
      </c>
      <c r="H243" s="69">
        <v>4897</v>
      </c>
      <c r="I243" s="69">
        <v>36</v>
      </c>
      <c r="J243" s="69">
        <v>31</v>
      </c>
      <c r="K243" s="69">
        <v>4551</v>
      </c>
      <c r="L243" s="69">
        <v>3847</v>
      </c>
      <c r="M243" s="69">
        <v>31</v>
      </c>
      <c r="N243" s="69">
        <v>0</v>
      </c>
      <c r="O243" s="69">
        <v>0</v>
      </c>
      <c r="P243" s="69">
        <v>1076.03</v>
      </c>
      <c r="Q243" s="69">
        <v>52.66</v>
      </c>
      <c r="R243" s="69">
        <v>0</v>
      </c>
      <c r="S243" s="69">
        <v>0</v>
      </c>
      <c r="T243" s="69">
        <v>0</v>
      </c>
      <c r="U243" s="69">
        <v>0</v>
      </c>
      <c r="V243" s="69">
        <v>0</v>
      </c>
      <c r="W243" s="69">
        <v>0</v>
      </c>
      <c r="X243" s="69">
        <v>0</v>
      </c>
      <c r="Y243" s="69">
        <v>0</v>
      </c>
      <c r="Z243" s="69">
        <v>0</v>
      </c>
      <c r="AA243" s="69">
        <v>0</v>
      </c>
      <c r="AB243" s="69">
        <v>0</v>
      </c>
      <c r="AC243" s="69">
        <v>0</v>
      </c>
      <c r="AD243" s="69">
        <v>0</v>
      </c>
      <c r="AE243" s="69">
        <v>0</v>
      </c>
      <c r="AF243" s="69">
        <v>19084049</v>
      </c>
      <c r="AG243" s="69">
        <v>-19084049</v>
      </c>
      <c r="AH243" s="69">
        <v>0</v>
      </c>
      <c r="AI243" s="69">
        <v>0</v>
      </c>
      <c r="AJ243" s="69">
        <v>33</v>
      </c>
      <c r="AK243" s="69">
        <v>-33</v>
      </c>
      <c r="AL243" s="69">
        <v>225086</v>
      </c>
      <c r="AM243" s="69">
        <v>149240</v>
      </c>
      <c r="AN243" s="69">
        <v>-225086</v>
      </c>
      <c r="AO243" s="69">
        <v>84</v>
      </c>
      <c r="AP243" s="69">
        <v>-84</v>
      </c>
      <c r="AQ243" s="69">
        <v>19732204</v>
      </c>
      <c r="AR243" s="69">
        <v>176122</v>
      </c>
      <c r="AS243" s="69">
        <v>14355470</v>
      </c>
      <c r="AT243" s="69">
        <v>437560</v>
      </c>
      <c r="AU243" s="69">
        <v>0</v>
      </c>
      <c r="AV243" s="69">
        <v>8417</v>
      </c>
      <c r="AW243" s="69">
        <v>0</v>
      </c>
      <c r="AX243" s="69">
        <v>0</v>
      </c>
      <c r="AY243" s="69">
        <v>0</v>
      </c>
      <c r="AZ243" s="69">
        <v>0</v>
      </c>
      <c r="BA243" s="69">
        <v>578304.51515151514</v>
      </c>
      <c r="BB243" s="69">
        <v>0</v>
      </c>
      <c r="BC243" s="69">
        <v>-578304.51515151514</v>
      </c>
      <c r="BD243" s="69">
        <v>0</v>
      </c>
      <c r="BE243" s="69">
        <v>84.785588619461009</v>
      </c>
      <c r="BF243" s="69">
        <v>-84.785588619461009</v>
      </c>
      <c r="BG243" s="69">
        <v>227191.05952380953</v>
      </c>
      <c r="BH243" s="69">
        <v>0</v>
      </c>
      <c r="BI243" s="69">
        <v>-227191.05952380953</v>
      </c>
      <c r="BJ243" s="69">
        <v>4.2570003837381776E-6</v>
      </c>
      <c r="BK243" s="69">
        <v>0</v>
      </c>
      <c r="BL243" s="69">
        <v>108.3569854986884</v>
      </c>
      <c r="BM243" s="69">
        <v>-108.3569854986884</v>
      </c>
      <c r="BN243" s="69">
        <v>0</v>
      </c>
      <c r="BO243" s="69">
        <v>1.3293921411141536</v>
      </c>
      <c r="BP243" s="69">
        <v>-1.3293921411141536</v>
      </c>
      <c r="BQ243" s="69">
        <v>1329.3921411141537</v>
      </c>
      <c r="BR243" s="69">
        <v>-1329.3921411141537</v>
      </c>
      <c r="BS243" s="69">
        <v>0</v>
      </c>
      <c r="BT243" s="69">
        <v>0</v>
      </c>
      <c r="BU243" s="69">
        <v>51.985267910181776</v>
      </c>
      <c r="BV243" s="69">
        <v>1.1407037956834421E-2</v>
      </c>
    </row>
    <row r="244" spans="1:74">
      <c r="A244" s="113" t="s">
        <v>1050</v>
      </c>
      <c r="B244" s="69" t="s">
        <v>184</v>
      </c>
      <c r="C244" s="69" t="s">
        <v>393</v>
      </c>
      <c r="D244" s="69" t="s">
        <v>395</v>
      </c>
      <c r="E244" s="69" t="s">
        <v>579</v>
      </c>
      <c r="F244" s="69">
        <v>0</v>
      </c>
      <c r="G244" s="69">
        <v>0</v>
      </c>
      <c r="H244" s="69">
        <v>11265</v>
      </c>
      <c r="I244" s="69">
        <v>116</v>
      </c>
      <c r="J244" s="69">
        <v>93</v>
      </c>
      <c r="K244" s="69">
        <v>11139</v>
      </c>
      <c r="L244" s="69">
        <v>9588</v>
      </c>
      <c r="M244" s="69">
        <v>95</v>
      </c>
      <c r="N244" s="69">
        <v>0</v>
      </c>
      <c r="O244" s="69">
        <v>0</v>
      </c>
      <c r="P244" s="69">
        <v>1011.31</v>
      </c>
      <c r="Q244" s="69">
        <v>39.53</v>
      </c>
      <c r="R244" s="69">
        <v>0</v>
      </c>
      <c r="S244" s="69">
        <v>0</v>
      </c>
      <c r="T244" s="69">
        <v>0</v>
      </c>
      <c r="U244" s="69">
        <v>0</v>
      </c>
      <c r="V244" s="69">
        <v>0</v>
      </c>
      <c r="W244" s="69">
        <v>0</v>
      </c>
      <c r="X244" s="69">
        <v>0</v>
      </c>
      <c r="Y244" s="69">
        <v>0</v>
      </c>
      <c r="Z244" s="69">
        <v>0</v>
      </c>
      <c r="AA244" s="69">
        <v>0</v>
      </c>
      <c r="AB244" s="69">
        <v>0</v>
      </c>
      <c r="AC244" s="69">
        <v>0</v>
      </c>
      <c r="AD244" s="69">
        <v>0</v>
      </c>
      <c r="AE244" s="69">
        <v>0</v>
      </c>
      <c r="AF244" s="69">
        <v>19207690</v>
      </c>
      <c r="AG244" s="69">
        <v>-19207690</v>
      </c>
      <c r="AH244" s="69">
        <v>0</v>
      </c>
      <c r="AI244" s="69">
        <v>0</v>
      </c>
      <c r="AJ244" s="69">
        <v>33</v>
      </c>
      <c r="AK244" s="69">
        <v>-33</v>
      </c>
      <c r="AL244" s="69">
        <v>226972</v>
      </c>
      <c r="AM244" s="69">
        <v>150250</v>
      </c>
      <c r="AN244" s="69">
        <v>-226972</v>
      </c>
      <c r="AO244" s="69">
        <v>84</v>
      </c>
      <c r="AP244" s="69">
        <v>-84</v>
      </c>
      <c r="AQ244" s="69">
        <v>19850139</v>
      </c>
      <c r="AR244" s="69">
        <v>177180</v>
      </c>
      <c r="AS244" s="69">
        <v>14449611</v>
      </c>
      <c r="AT244" s="69">
        <v>448825</v>
      </c>
      <c r="AU244" s="69">
        <v>0</v>
      </c>
      <c r="AV244" s="69">
        <v>8512</v>
      </c>
      <c r="AW244" s="69">
        <v>0</v>
      </c>
      <c r="AX244" s="69">
        <v>0</v>
      </c>
      <c r="AY244" s="69">
        <v>0</v>
      </c>
      <c r="AZ244" s="69">
        <v>0</v>
      </c>
      <c r="BA244" s="69">
        <v>582051.21212121216</v>
      </c>
      <c r="BB244" s="69">
        <v>0</v>
      </c>
      <c r="BC244" s="69">
        <v>-582051.21212121216</v>
      </c>
      <c r="BD244" s="69">
        <v>0</v>
      </c>
      <c r="BE244" s="69">
        <v>84.625812875596992</v>
      </c>
      <c r="BF244" s="69">
        <v>-84.625812875596992</v>
      </c>
      <c r="BG244" s="69">
        <v>228662.97619047618</v>
      </c>
      <c r="BH244" s="69">
        <v>0</v>
      </c>
      <c r="BI244" s="69">
        <v>-228662.97619047618</v>
      </c>
      <c r="BJ244" s="69">
        <v>4.2317084026464499E-6</v>
      </c>
      <c r="BK244" s="69">
        <v>0</v>
      </c>
      <c r="BL244" s="69">
        <v>108.40777740151259</v>
      </c>
      <c r="BM244" s="69">
        <v>-108.40777740151259</v>
      </c>
      <c r="BN244" s="69">
        <v>0</v>
      </c>
      <c r="BO244" s="69">
        <v>1.3292876880907036</v>
      </c>
      <c r="BP244" s="69">
        <v>-1.3292876880907036</v>
      </c>
      <c r="BQ244" s="69">
        <v>1329.2876880907036</v>
      </c>
      <c r="BR244" s="69">
        <v>-1329.2876880907036</v>
      </c>
      <c r="BS244" s="69">
        <v>0</v>
      </c>
      <c r="BT244" s="69">
        <v>0</v>
      </c>
      <c r="BU244" s="69">
        <v>52.728500939849624</v>
      </c>
      <c r="BV244" s="69">
        <v>1.1434277613874643E-2</v>
      </c>
    </row>
    <row r="245" spans="1:74">
      <c r="A245" s="113" t="s">
        <v>1050</v>
      </c>
      <c r="B245" s="69" t="s">
        <v>184</v>
      </c>
      <c r="C245" s="69" t="s">
        <v>393</v>
      </c>
      <c r="D245" s="69" t="s">
        <v>396</v>
      </c>
      <c r="E245" s="69" t="s">
        <v>579</v>
      </c>
      <c r="F245" s="69">
        <v>0</v>
      </c>
      <c r="G245" s="69">
        <v>0</v>
      </c>
      <c r="H245" s="69">
        <v>1159</v>
      </c>
      <c r="I245" s="69">
        <v>11</v>
      </c>
      <c r="J245" s="69">
        <v>9</v>
      </c>
      <c r="K245" s="69">
        <v>1086</v>
      </c>
      <c r="L245" s="69">
        <v>916</v>
      </c>
      <c r="M245" s="69">
        <v>9</v>
      </c>
      <c r="N245" s="69">
        <v>0</v>
      </c>
      <c r="O245" s="69">
        <v>0</v>
      </c>
      <c r="P245" s="69">
        <v>1067.22</v>
      </c>
      <c r="Q245" s="69">
        <v>42.93</v>
      </c>
      <c r="R245" s="69">
        <v>0</v>
      </c>
      <c r="S245" s="69">
        <v>0</v>
      </c>
      <c r="T245" s="69">
        <v>0</v>
      </c>
      <c r="U245" s="69">
        <v>0</v>
      </c>
      <c r="V245" s="69">
        <v>0</v>
      </c>
      <c r="W245" s="69">
        <v>0</v>
      </c>
      <c r="X245" s="69">
        <v>0</v>
      </c>
      <c r="Y245" s="69">
        <v>0</v>
      </c>
      <c r="Z245" s="69">
        <v>0</v>
      </c>
      <c r="AA245" s="69">
        <v>0</v>
      </c>
      <c r="AB245" s="69">
        <v>0</v>
      </c>
      <c r="AC245" s="69">
        <v>0</v>
      </c>
      <c r="AD245" s="69">
        <v>0</v>
      </c>
      <c r="AE245" s="69">
        <v>0</v>
      </c>
      <c r="AF245" s="69">
        <v>19458735</v>
      </c>
      <c r="AG245" s="69">
        <v>-19458735</v>
      </c>
      <c r="AH245" s="69">
        <v>0</v>
      </c>
      <c r="AI245" s="69">
        <v>0</v>
      </c>
      <c r="AJ245" s="69">
        <v>33</v>
      </c>
      <c r="AK245" s="69">
        <v>-33</v>
      </c>
      <c r="AL245" s="69">
        <v>230818</v>
      </c>
      <c r="AM245" s="69">
        <v>152287</v>
      </c>
      <c r="AN245" s="69">
        <v>-230818</v>
      </c>
      <c r="AO245" s="69">
        <v>84</v>
      </c>
      <c r="AP245" s="69">
        <v>-84</v>
      </c>
      <c r="AQ245" s="69">
        <v>20091988</v>
      </c>
      <c r="AR245" s="69">
        <v>179343</v>
      </c>
      <c r="AS245" s="69">
        <v>14642255</v>
      </c>
      <c r="AT245" s="69">
        <v>449984</v>
      </c>
      <c r="AU245" s="69">
        <v>0</v>
      </c>
      <c r="AV245" s="69">
        <v>8521</v>
      </c>
      <c r="AW245" s="69">
        <v>0</v>
      </c>
      <c r="AX245" s="69">
        <v>0</v>
      </c>
      <c r="AY245" s="69">
        <v>0</v>
      </c>
      <c r="AZ245" s="69">
        <v>0</v>
      </c>
      <c r="BA245" s="69">
        <v>589658.63636363635</v>
      </c>
      <c r="BB245" s="69">
        <v>0</v>
      </c>
      <c r="BC245" s="69">
        <v>-589658.63636363635</v>
      </c>
      <c r="BD245" s="69">
        <v>0</v>
      </c>
      <c r="BE245" s="69">
        <v>84.303368888041661</v>
      </c>
      <c r="BF245" s="69">
        <v>-84.303368888041661</v>
      </c>
      <c r="BG245" s="69">
        <v>231651.60714285713</v>
      </c>
      <c r="BH245" s="69">
        <v>0</v>
      </c>
      <c r="BI245" s="69">
        <v>-231651.60714285713</v>
      </c>
      <c r="BJ245" s="69">
        <v>4.1807709620372061E-6</v>
      </c>
      <c r="BK245" s="69">
        <v>0</v>
      </c>
      <c r="BL245" s="69">
        <v>108.50010873019856</v>
      </c>
      <c r="BM245" s="69">
        <v>-108.50010873019856</v>
      </c>
      <c r="BN245" s="69">
        <v>0</v>
      </c>
      <c r="BO245" s="69">
        <v>1.32894386827712</v>
      </c>
      <c r="BP245" s="69">
        <v>-1.32894386827712</v>
      </c>
      <c r="BQ245" s="69">
        <v>1328.9438682771199</v>
      </c>
      <c r="BR245" s="69">
        <v>-1328.9438682771199</v>
      </c>
      <c r="BS245" s="69">
        <v>0</v>
      </c>
      <c r="BT245" s="69">
        <v>0</v>
      </c>
      <c r="BU245" s="69">
        <v>52.808825255251733</v>
      </c>
      <c r="BV245" s="69">
        <v>1.1488061808517903E-2</v>
      </c>
    </row>
    <row r="246" spans="1:74">
      <c r="A246" s="113" t="s">
        <v>1060</v>
      </c>
      <c r="B246" s="69" t="s">
        <v>184</v>
      </c>
      <c r="C246" s="69" t="s">
        <v>393</v>
      </c>
      <c r="D246" s="69" t="s">
        <v>394</v>
      </c>
      <c r="E246" s="69" t="s">
        <v>580</v>
      </c>
      <c r="F246" s="69">
        <v>0</v>
      </c>
      <c r="G246" s="69">
        <v>0</v>
      </c>
      <c r="H246" s="69">
        <v>652</v>
      </c>
      <c r="I246" s="69">
        <v>9</v>
      </c>
      <c r="J246" s="69">
        <v>6</v>
      </c>
      <c r="K246" s="69">
        <v>1479</v>
      </c>
      <c r="L246" s="69">
        <v>1182</v>
      </c>
      <c r="M246" s="69">
        <v>6</v>
      </c>
      <c r="N246" s="69">
        <v>0</v>
      </c>
      <c r="O246" s="69">
        <v>0</v>
      </c>
      <c r="P246" s="69">
        <v>440.84</v>
      </c>
      <c r="Q246" s="69">
        <v>36.22</v>
      </c>
      <c r="R246" s="69">
        <v>0</v>
      </c>
      <c r="S246" s="69">
        <v>0</v>
      </c>
      <c r="T246" s="69">
        <v>0</v>
      </c>
      <c r="U246" s="69">
        <v>0</v>
      </c>
      <c r="V246" s="69">
        <v>0</v>
      </c>
      <c r="W246" s="69">
        <v>0</v>
      </c>
      <c r="X246" s="69">
        <v>0</v>
      </c>
      <c r="Y246" s="69">
        <v>0</v>
      </c>
      <c r="Z246" s="69">
        <v>0</v>
      </c>
      <c r="AA246" s="69">
        <v>0</v>
      </c>
      <c r="AB246" s="69">
        <v>0</v>
      </c>
      <c r="AC246" s="69">
        <v>0</v>
      </c>
      <c r="AD246" s="69">
        <v>0</v>
      </c>
      <c r="AE246" s="69">
        <v>0</v>
      </c>
      <c r="AF246" s="69">
        <v>3845</v>
      </c>
      <c r="AG246" s="69">
        <v>-3845</v>
      </c>
      <c r="AH246" s="69">
        <v>0</v>
      </c>
      <c r="AI246" s="69">
        <v>0</v>
      </c>
      <c r="AJ246" s="69">
        <v>0</v>
      </c>
      <c r="AK246" s="69">
        <v>0</v>
      </c>
      <c r="AL246" s="69">
        <v>74</v>
      </c>
      <c r="AM246" s="69">
        <v>34</v>
      </c>
      <c r="AN246" s="69">
        <v>-74</v>
      </c>
      <c r="AO246" s="69">
        <v>0</v>
      </c>
      <c r="AP246" s="69">
        <v>0</v>
      </c>
      <c r="AQ246" s="69">
        <v>7219</v>
      </c>
      <c r="AR246" s="69">
        <v>40</v>
      </c>
      <c r="AS246" s="69">
        <v>5912</v>
      </c>
      <c r="AT246" s="69">
        <v>652</v>
      </c>
      <c r="AU246" s="69">
        <v>0</v>
      </c>
      <c r="AV246" s="69">
        <v>6</v>
      </c>
      <c r="AW246" s="69">
        <v>0</v>
      </c>
      <c r="AX246" s="69">
        <v>0</v>
      </c>
      <c r="AY246" s="69">
        <v>0</v>
      </c>
      <c r="AZ246" s="69">
        <v>0</v>
      </c>
      <c r="BA246" s="69">
        <v>0</v>
      </c>
      <c r="BB246" s="69">
        <v>0</v>
      </c>
      <c r="BC246" s="69">
        <v>0</v>
      </c>
      <c r="BD246" s="69">
        <v>0</v>
      </c>
      <c r="BE246" s="69">
        <v>51.95945945945946</v>
      </c>
      <c r="BF246" s="69">
        <v>-51.95945945945946</v>
      </c>
      <c r="BG246" s="69">
        <v>0</v>
      </c>
      <c r="BH246" s="69">
        <v>0</v>
      </c>
      <c r="BI246" s="69">
        <v>0</v>
      </c>
      <c r="BJ246" s="69">
        <v>0</v>
      </c>
      <c r="BK246" s="69">
        <v>0</v>
      </c>
      <c r="BL246" s="69">
        <v>96.125</v>
      </c>
      <c r="BM246" s="69">
        <v>-96.125</v>
      </c>
      <c r="BN246" s="69">
        <v>0</v>
      </c>
      <c r="BO246" s="69">
        <v>0.65037212449255755</v>
      </c>
      <c r="BP246" s="69">
        <v>-0.65037212449255755</v>
      </c>
      <c r="BQ246" s="69">
        <v>650.37212449255753</v>
      </c>
      <c r="BR246" s="69">
        <v>-650.37212449255753</v>
      </c>
      <c r="BS246" s="69">
        <v>0</v>
      </c>
      <c r="BT246" s="69">
        <v>0</v>
      </c>
      <c r="BU246" s="69">
        <v>108.66666666666667</v>
      </c>
      <c r="BV246" s="69">
        <v>1.0250727247541211E-2</v>
      </c>
    </row>
    <row r="247" spans="1:74">
      <c r="A247" s="113" t="s">
        <v>1060</v>
      </c>
      <c r="B247" s="69" t="s">
        <v>184</v>
      </c>
      <c r="C247" s="69" t="s">
        <v>393</v>
      </c>
      <c r="D247" s="69" t="s">
        <v>395</v>
      </c>
      <c r="E247" s="69" t="s">
        <v>580</v>
      </c>
      <c r="F247" s="69">
        <v>0</v>
      </c>
      <c r="G247" s="69">
        <v>0</v>
      </c>
      <c r="H247" s="69">
        <v>1001</v>
      </c>
      <c r="I247" s="69">
        <v>15</v>
      </c>
      <c r="J247" s="69">
        <v>13</v>
      </c>
      <c r="K247" s="69">
        <v>2201</v>
      </c>
      <c r="L247" s="69">
        <v>1765</v>
      </c>
      <c r="M247" s="69">
        <v>13</v>
      </c>
      <c r="N247" s="69">
        <v>0</v>
      </c>
      <c r="O247" s="69">
        <v>0</v>
      </c>
      <c r="P247" s="69">
        <v>454.79</v>
      </c>
      <c r="Q247" s="69">
        <v>25.67</v>
      </c>
      <c r="R247" s="69">
        <v>0</v>
      </c>
      <c r="S247" s="69">
        <v>0</v>
      </c>
      <c r="T247" s="69">
        <v>0</v>
      </c>
      <c r="U247" s="69">
        <v>0</v>
      </c>
      <c r="V247" s="69">
        <v>0</v>
      </c>
      <c r="W247" s="69">
        <v>0</v>
      </c>
      <c r="X247" s="69">
        <v>0</v>
      </c>
      <c r="Y247" s="69">
        <v>0</v>
      </c>
      <c r="Z247" s="69">
        <v>0</v>
      </c>
      <c r="AA247" s="69">
        <v>0</v>
      </c>
      <c r="AB247" s="69">
        <v>0</v>
      </c>
      <c r="AC247" s="69">
        <v>0</v>
      </c>
      <c r="AD247" s="69">
        <v>0</v>
      </c>
      <c r="AE247" s="69">
        <v>0</v>
      </c>
      <c r="AF247" s="69">
        <v>154892</v>
      </c>
      <c r="AG247" s="69">
        <v>-154892</v>
      </c>
      <c r="AH247" s="69">
        <v>0</v>
      </c>
      <c r="AI247" s="69">
        <v>0</v>
      </c>
      <c r="AJ247" s="69">
        <v>0</v>
      </c>
      <c r="AK247" s="69">
        <v>0</v>
      </c>
      <c r="AL247" s="69">
        <v>4084</v>
      </c>
      <c r="AM247" s="69">
        <v>2585</v>
      </c>
      <c r="AN247" s="69">
        <v>-4084</v>
      </c>
      <c r="AO247" s="69">
        <v>1</v>
      </c>
      <c r="AP247" s="69">
        <v>-1</v>
      </c>
      <c r="AQ247" s="69">
        <v>238405</v>
      </c>
      <c r="AR247" s="69">
        <v>2710</v>
      </c>
      <c r="AS247" s="69">
        <v>141578</v>
      </c>
      <c r="AT247" s="69">
        <v>1653</v>
      </c>
      <c r="AU247" s="69">
        <v>0</v>
      </c>
      <c r="AV247" s="69">
        <v>19</v>
      </c>
      <c r="AW247" s="69">
        <v>0</v>
      </c>
      <c r="AX247" s="69">
        <v>0</v>
      </c>
      <c r="AY247" s="69">
        <v>0</v>
      </c>
      <c r="AZ247" s="69">
        <v>0</v>
      </c>
      <c r="BA247" s="69">
        <v>0</v>
      </c>
      <c r="BB247" s="69">
        <v>0</v>
      </c>
      <c r="BC247" s="69">
        <v>0</v>
      </c>
      <c r="BD247" s="69">
        <v>0</v>
      </c>
      <c r="BE247" s="69">
        <v>37.92654260528893</v>
      </c>
      <c r="BF247" s="69">
        <v>-37.92654260528893</v>
      </c>
      <c r="BG247" s="69">
        <v>154892</v>
      </c>
      <c r="BH247" s="69">
        <v>0</v>
      </c>
      <c r="BI247" s="69">
        <v>-154892</v>
      </c>
      <c r="BJ247" s="69">
        <v>4.1945428996875063E-6</v>
      </c>
      <c r="BK247" s="69">
        <v>0</v>
      </c>
      <c r="BL247" s="69">
        <v>57.155719557195575</v>
      </c>
      <c r="BM247" s="69">
        <v>-57.155719557195575</v>
      </c>
      <c r="BN247" s="69">
        <v>0</v>
      </c>
      <c r="BO247" s="69">
        <v>1.0940400344686321</v>
      </c>
      <c r="BP247" s="69">
        <v>-1.0940400344686321</v>
      </c>
      <c r="BQ247" s="69">
        <v>1094.040034468632</v>
      </c>
      <c r="BR247" s="69">
        <v>-1094.040034468632</v>
      </c>
      <c r="BS247" s="69">
        <v>0</v>
      </c>
      <c r="BT247" s="69">
        <v>0</v>
      </c>
      <c r="BU247" s="69">
        <v>87</v>
      </c>
      <c r="BV247" s="69">
        <v>1.7130513202323776E-2</v>
      </c>
    </row>
    <row r="248" spans="1:74">
      <c r="A248" s="113" t="s">
        <v>1060</v>
      </c>
      <c r="B248" s="69" t="s">
        <v>184</v>
      </c>
      <c r="C248" s="69" t="s">
        <v>393</v>
      </c>
      <c r="D248" s="69" t="s">
        <v>396</v>
      </c>
      <c r="E248" s="69" t="s">
        <v>580</v>
      </c>
      <c r="F248" s="69">
        <v>0</v>
      </c>
      <c r="G248" s="69">
        <v>0</v>
      </c>
      <c r="H248" s="69">
        <v>125</v>
      </c>
      <c r="I248" s="69">
        <v>4</v>
      </c>
      <c r="J248" s="69">
        <v>3</v>
      </c>
      <c r="K248" s="69">
        <v>288</v>
      </c>
      <c r="L248" s="69">
        <v>218</v>
      </c>
      <c r="M248" s="69">
        <v>3</v>
      </c>
      <c r="N248" s="69">
        <v>0</v>
      </c>
      <c r="O248" s="69">
        <v>0</v>
      </c>
      <c r="P248" s="69">
        <v>434.03</v>
      </c>
      <c r="Q248" s="69">
        <v>13.89</v>
      </c>
      <c r="R248" s="69">
        <v>0</v>
      </c>
      <c r="S248" s="69">
        <v>0</v>
      </c>
      <c r="T248" s="69">
        <v>0</v>
      </c>
      <c r="U248" s="69">
        <v>0</v>
      </c>
      <c r="V248" s="69">
        <v>0</v>
      </c>
      <c r="W248" s="69">
        <v>0</v>
      </c>
      <c r="X248" s="69">
        <v>0</v>
      </c>
      <c r="Y248" s="69">
        <v>0</v>
      </c>
      <c r="Z248" s="69">
        <v>0</v>
      </c>
      <c r="AA248" s="69">
        <v>0</v>
      </c>
      <c r="AB248" s="69">
        <v>0</v>
      </c>
      <c r="AC248" s="69">
        <v>0</v>
      </c>
      <c r="AD248" s="69">
        <v>0</v>
      </c>
      <c r="AE248" s="69">
        <v>0</v>
      </c>
      <c r="AF248" s="69">
        <v>410871</v>
      </c>
      <c r="AG248" s="69">
        <v>-410871</v>
      </c>
      <c r="AH248" s="69">
        <v>0</v>
      </c>
      <c r="AI248" s="69">
        <v>0</v>
      </c>
      <c r="AJ248" s="69">
        <v>0</v>
      </c>
      <c r="AK248" s="69">
        <v>0</v>
      </c>
      <c r="AL248" s="69">
        <v>10275</v>
      </c>
      <c r="AM248" s="69">
        <v>6976</v>
      </c>
      <c r="AN248" s="69">
        <v>-10275</v>
      </c>
      <c r="AO248" s="69">
        <v>2</v>
      </c>
      <c r="AP248" s="69">
        <v>-2</v>
      </c>
      <c r="AQ248" s="69">
        <v>628165</v>
      </c>
      <c r="AR248" s="69">
        <v>7236</v>
      </c>
      <c r="AS248" s="69">
        <v>335527</v>
      </c>
      <c r="AT248" s="69">
        <v>1778</v>
      </c>
      <c r="AU248" s="69">
        <v>0</v>
      </c>
      <c r="AV248" s="69">
        <v>22</v>
      </c>
      <c r="AW248" s="69">
        <v>0</v>
      </c>
      <c r="AX248" s="69">
        <v>0</v>
      </c>
      <c r="AY248" s="69">
        <v>0</v>
      </c>
      <c r="AZ248" s="69">
        <v>0</v>
      </c>
      <c r="BA248" s="69">
        <v>0</v>
      </c>
      <c r="BB248" s="69">
        <v>0</v>
      </c>
      <c r="BC248" s="69">
        <v>0</v>
      </c>
      <c r="BD248" s="69">
        <v>0</v>
      </c>
      <c r="BE248" s="69">
        <v>39.987445255474455</v>
      </c>
      <c r="BF248" s="69">
        <v>-39.987445255474455</v>
      </c>
      <c r="BG248" s="69">
        <v>205435.5</v>
      </c>
      <c r="BH248" s="69">
        <v>0</v>
      </c>
      <c r="BI248" s="69">
        <v>-205435.5</v>
      </c>
      <c r="BJ248" s="69">
        <v>3.183876847643533E-6</v>
      </c>
      <c r="BK248" s="69">
        <v>0</v>
      </c>
      <c r="BL248" s="69">
        <v>56.781509121061362</v>
      </c>
      <c r="BM248" s="69">
        <v>-56.781509121061362</v>
      </c>
      <c r="BN248" s="69">
        <v>0</v>
      </c>
      <c r="BO248" s="69">
        <v>1.2245542087522017</v>
      </c>
      <c r="BP248" s="69">
        <v>-1.2245542087522017</v>
      </c>
      <c r="BQ248" s="69">
        <v>1224.5542087522017</v>
      </c>
      <c r="BR248" s="69">
        <v>-1224.5542087522017</v>
      </c>
      <c r="BS248" s="69">
        <v>0</v>
      </c>
      <c r="BT248" s="69">
        <v>0</v>
      </c>
      <c r="BU248" s="69">
        <v>80.818181818181813</v>
      </c>
      <c r="BV248" s="69">
        <v>1.635716730476865E-2</v>
      </c>
    </row>
    <row r="249" spans="1:74">
      <c r="A249" s="113" t="s">
        <v>1051</v>
      </c>
      <c r="B249" s="69" t="s">
        <v>184</v>
      </c>
      <c r="C249" s="69" t="s">
        <v>393</v>
      </c>
      <c r="D249" s="69" t="s">
        <v>394</v>
      </c>
      <c r="E249" s="69" t="s">
        <v>580</v>
      </c>
      <c r="F249" s="69">
        <v>0</v>
      </c>
      <c r="G249" s="69">
        <v>0</v>
      </c>
      <c r="H249" s="69">
        <v>415</v>
      </c>
      <c r="I249" s="69">
        <v>7</v>
      </c>
      <c r="J249" s="69">
        <v>6</v>
      </c>
      <c r="K249" s="69">
        <v>822</v>
      </c>
      <c r="L249" s="69">
        <v>700</v>
      </c>
      <c r="M249" s="69">
        <v>8</v>
      </c>
      <c r="N249" s="69">
        <v>0</v>
      </c>
      <c r="O249" s="69">
        <v>0</v>
      </c>
      <c r="P249" s="69">
        <v>504.87</v>
      </c>
      <c r="Q249" s="69">
        <v>17.29</v>
      </c>
      <c r="R249" s="69">
        <v>0</v>
      </c>
      <c r="S249" s="69">
        <v>0</v>
      </c>
      <c r="T249" s="69">
        <v>0</v>
      </c>
      <c r="U249" s="69">
        <v>0</v>
      </c>
      <c r="V249" s="69">
        <v>0</v>
      </c>
      <c r="W249" s="69">
        <v>0</v>
      </c>
      <c r="X249" s="69">
        <v>0</v>
      </c>
      <c r="Y249" s="69">
        <v>0</v>
      </c>
      <c r="Z249" s="69">
        <v>0</v>
      </c>
      <c r="AA249" s="69">
        <v>0</v>
      </c>
      <c r="AB249" s="69">
        <v>0</v>
      </c>
      <c r="AC249" s="69">
        <v>0</v>
      </c>
      <c r="AD249" s="69">
        <v>0</v>
      </c>
      <c r="AE249" s="69">
        <v>0</v>
      </c>
      <c r="AF249" s="69">
        <v>772928</v>
      </c>
      <c r="AG249" s="69">
        <v>-772928</v>
      </c>
      <c r="AH249" s="69">
        <v>0</v>
      </c>
      <c r="AI249" s="69">
        <v>0</v>
      </c>
      <c r="AJ249" s="69">
        <v>4</v>
      </c>
      <c r="AK249" s="69">
        <v>-4</v>
      </c>
      <c r="AL249" s="69">
        <v>12331</v>
      </c>
      <c r="AM249" s="69">
        <v>8057</v>
      </c>
      <c r="AN249" s="69">
        <v>-12331</v>
      </c>
      <c r="AO249" s="69">
        <v>3</v>
      </c>
      <c r="AP249" s="69">
        <v>-3</v>
      </c>
      <c r="AQ249" s="69">
        <v>1180025</v>
      </c>
      <c r="AR249" s="69">
        <v>8575</v>
      </c>
      <c r="AS249" s="69">
        <v>845436</v>
      </c>
      <c r="AT249" s="69">
        <v>2193</v>
      </c>
      <c r="AU249" s="69">
        <v>0</v>
      </c>
      <c r="AV249" s="69">
        <v>30</v>
      </c>
      <c r="AW249" s="69">
        <v>0</v>
      </c>
      <c r="AX249" s="69">
        <v>0</v>
      </c>
      <c r="AY249" s="69">
        <v>0</v>
      </c>
      <c r="AZ249" s="69">
        <v>0</v>
      </c>
      <c r="BA249" s="69">
        <v>193232</v>
      </c>
      <c r="BB249" s="69">
        <v>0</v>
      </c>
      <c r="BC249" s="69">
        <v>-193232</v>
      </c>
      <c r="BD249" s="69">
        <v>0</v>
      </c>
      <c r="BE249" s="69">
        <v>62.68169653718271</v>
      </c>
      <c r="BF249" s="69">
        <v>-62.68169653718271</v>
      </c>
      <c r="BG249" s="69">
        <v>257642.66666666666</v>
      </c>
      <c r="BH249" s="69">
        <v>0</v>
      </c>
      <c r="BI249" s="69">
        <v>-257642.66666666666</v>
      </c>
      <c r="BJ249" s="69">
        <v>2.542319018664859E-6</v>
      </c>
      <c r="BK249" s="69">
        <v>0</v>
      </c>
      <c r="BL249" s="69">
        <v>90.137376093294463</v>
      </c>
      <c r="BM249" s="69">
        <v>-90.137376093294463</v>
      </c>
      <c r="BN249" s="69">
        <v>0</v>
      </c>
      <c r="BO249" s="69">
        <v>0.91423596818682906</v>
      </c>
      <c r="BP249" s="69">
        <v>-0.91423596818682906</v>
      </c>
      <c r="BQ249" s="69">
        <v>914.23596818682904</v>
      </c>
      <c r="BR249" s="69">
        <v>-914.23596818682904</v>
      </c>
      <c r="BS249" s="69">
        <v>0</v>
      </c>
      <c r="BT249" s="69">
        <v>0</v>
      </c>
      <c r="BU249" s="69">
        <v>73.099999999999994</v>
      </c>
      <c r="BV249" s="69">
        <v>1.0449778606385457E-2</v>
      </c>
    </row>
    <row r="250" spans="1:74">
      <c r="A250" s="113" t="s">
        <v>1051</v>
      </c>
      <c r="B250" s="69" t="s">
        <v>184</v>
      </c>
      <c r="C250" s="69" t="s">
        <v>393</v>
      </c>
      <c r="D250" s="69" t="s">
        <v>395</v>
      </c>
      <c r="E250" s="69" t="s">
        <v>580</v>
      </c>
      <c r="F250" s="69">
        <v>0</v>
      </c>
      <c r="G250" s="69">
        <v>0</v>
      </c>
      <c r="H250" s="69">
        <v>829</v>
      </c>
      <c r="I250" s="69">
        <v>14</v>
      </c>
      <c r="J250" s="69">
        <v>9</v>
      </c>
      <c r="K250" s="69">
        <v>1803</v>
      </c>
      <c r="L250" s="69">
        <v>1467</v>
      </c>
      <c r="M250" s="69">
        <v>9</v>
      </c>
      <c r="N250" s="69">
        <v>0</v>
      </c>
      <c r="O250" s="69">
        <v>0</v>
      </c>
      <c r="P250" s="69">
        <v>459.79</v>
      </c>
      <c r="Q250" s="69">
        <v>30.7</v>
      </c>
      <c r="R250" s="69">
        <v>0</v>
      </c>
      <c r="S250" s="69">
        <v>0</v>
      </c>
      <c r="T250" s="69">
        <v>0</v>
      </c>
      <c r="U250" s="69">
        <v>0</v>
      </c>
      <c r="V250" s="69">
        <v>0</v>
      </c>
      <c r="W250" s="69">
        <v>0</v>
      </c>
      <c r="X250" s="69">
        <v>0</v>
      </c>
      <c r="Y250" s="69">
        <v>0</v>
      </c>
      <c r="Z250" s="69">
        <v>0</v>
      </c>
      <c r="AA250" s="69">
        <v>0</v>
      </c>
      <c r="AB250" s="69">
        <v>0</v>
      </c>
      <c r="AC250" s="69">
        <v>0</v>
      </c>
      <c r="AD250" s="69">
        <v>0</v>
      </c>
      <c r="AE250" s="69">
        <v>0</v>
      </c>
      <c r="AF250" s="69">
        <v>909604</v>
      </c>
      <c r="AG250" s="69">
        <v>-909604</v>
      </c>
      <c r="AH250" s="69">
        <v>0</v>
      </c>
      <c r="AI250" s="69">
        <v>0</v>
      </c>
      <c r="AJ250" s="69">
        <v>4</v>
      </c>
      <c r="AK250" s="69">
        <v>-4</v>
      </c>
      <c r="AL250" s="69">
        <v>15909</v>
      </c>
      <c r="AM250" s="69">
        <v>10362</v>
      </c>
      <c r="AN250" s="69">
        <v>-15909</v>
      </c>
      <c r="AO250" s="69">
        <v>3</v>
      </c>
      <c r="AP250" s="69">
        <v>-3</v>
      </c>
      <c r="AQ250" s="69">
        <v>1385319</v>
      </c>
      <c r="AR250" s="69">
        <v>10964</v>
      </c>
      <c r="AS250" s="69">
        <v>968393</v>
      </c>
      <c r="AT250" s="69">
        <v>3022</v>
      </c>
      <c r="AU250" s="69">
        <v>0</v>
      </c>
      <c r="AV250" s="69">
        <v>39</v>
      </c>
      <c r="AW250" s="69">
        <v>0</v>
      </c>
      <c r="AX250" s="69">
        <v>0</v>
      </c>
      <c r="AY250" s="69">
        <v>0</v>
      </c>
      <c r="AZ250" s="69">
        <v>0</v>
      </c>
      <c r="BA250" s="69">
        <v>227401</v>
      </c>
      <c r="BB250" s="69">
        <v>0</v>
      </c>
      <c r="BC250" s="69">
        <v>-227401</v>
      </c>
      <c r="BD250" s="69">
        <v>0</v>
      </c>
      <c r="BE250" s="69">
        <v>57.175435288201648</v>
      </c>
      <c r="BF250" s="69">
        <v>-57.175435288201648</v>
      </c>
      <c r="BG250" s="69">
        <v>303201.33333333331</v>
      </c>
      <c r="BH250" s="69">
        <v>0</v>
      </c>
      <c r="BI250" s="69">
        <v>-303201.33333333331</v>
      </c>
      <c r="BJ250" s="69">
        <v>2.1655661981103269E-6</v>
      </c>
      <c r="BK250" s="69">
        <v>0</v>
      </c>
      <c r="BL250" s="69">
        <v>82.962787303903681</v>
      </c>
      <c r="BM250" s="69">
        <v>-82.962787303903681</v>
      </c>
      <c r="BN250" s="69">
        <v>0</v>
      </c>
      <c r="BO250" s="69">
        <v>0.93929220884496278</v>
      </c>
      <c r="BP250" s="69">
        <v>-0.93929220884496278</v>
      </c>
      <c r="BQ250" s="69">
        <v>939.29220884496283</v>
      </c>
      <c r="BR250" s="69">
        <v>-939.29220884496283</v>
      </c>
      <c r="BS250" s="69">
        <v>0</v>
      </c>
      <c r="BT250" s="69">
        <v>0</v>
      </c>
      <c r="BU250" s="69">
        <v>77.487179487179489</v>
      </c>
      <c r="BV250" s="69">
        <v>1.1483997548579063E-2</v>
      </c>
    </row>
    <row r="251" spans="1:74">
      <c r="A251" s="113" t="s">
        <v>1051</v>
      </c>
      <c r="B251" s="69" t="s">
        <v>184</v>
      </c>
      <c r="C251" s="69" t="s">
        <v>393</v>
      </c>
      <c r="D251" s="69" t="s">
        <v>396</v>
      </c>
      <c r="E251" s="69" t="s">
        <v>580</v>
      </c>
      <c r="F251" s="69">
        <v>0</v>
      </c>
      <c r="G251" s="69">
        <v>0</v>
      </c>
      <c r="H251" s="69">
        <v>1</v>
      </c>
      <c r="I251" s="69">
        <v>0</v>
      </c>
      <c r="J251" s="69">
        <v>0</v>
      </c>
      <c r="K251" s="69">
        <v>2</v>
      </c>
      <c r="L251" s="69">
        <v>2</v>
      </c>
      <c r="M251" s="69">
        <v>0</v>
      </c>
      <c r="N251" s="69">
        <v>0</v>
      </c>
      <c r="O251" s="69">
        <v>0</v>
      </c>
      <c r="P251" s="69">
        <v>500</v>
      </c>
      <c r="Q251" s="69">
        <v>0</v>
      </c>
      <c r="R251" s="69">
        <v>0</v>
      </c>
      <c r="S251" s="69">
        <v>0</v>
      </c>
      <c r="T251" s="69">
        <v>0</v>
      </c>
      <c r="U251" s="69">
        <v>0</v>
      </c>
      <c r="V251" s="69">
        <v>0</v>
      </c>
      <c r="W251" s="69">
        <v>0</v>
      </c>
      <c r="X251" s="69">
        <v>0</v>
      </c>
      <c r="Y251" s="69">
        <v>0</v>
      </c>
      <c r="Z251" s="69">
        <v>0</v>
      </c>
      <c r="AA251" s="69">
        <v>0</v>
      </c>
      <c r="AB251" s="69">
        <v>0</v>
      </c>
      <c r="AC251" s="69">
        <v>0</v>
      </c>
      <c r="AD251" s="69">
        <v>0</v>
      </c>
      <c r="AE251" s="69">
        <v>0</v>
      </c>
      <c r="AF251" s="69">
        <v>1138277</v>
      </c>
      <c r="AG251" s="69">
        <v>-1138277</v>
      </c>
      <c r="AH251" s="69">
        <v>0</v>
      </c>
      <c r="AI251" s="69">
        <v>0</v>
      </c>
      <c r="AJ251" s="69">
        <v>4</v>
      </c>
      <c r="AK251" s="69">
        <v>-4</v>
      </c>
      <c r="AL251" s="69">
        <v>21352</v>
      </c>
      <c r="AM251" s="69">
        <v>14147</v>
      </c>
      <c r="AN251" s="69">
        <v>-21352</v>
      </c>
      <c r="AO251" s="69">
        <v>5</v>
      </c>
      <c r="AP251" s="69">
        <v>-5</v>
      </c>
      <c r="AQ251" s="69">
        <v>1722451</v>
      </c>
      <c r="AR251" s="69">
        <v>14864</v>
      </c>
      <c r="AS251" s="69">
        <v>1142180</v>
      </c>
      <c r="AT251" s="69">
        <v>3023</v>
      </c>
      <c r="AU251" s="69">
        <v>0</v>
      </c>
      <c r="AV251" s="69">
        <v>39</v>
      </c>
      <c r="AW251" s="69">
        <v>0</v>
      </c>
      <c r="AX251" s="69">
        <v>0</v>
      </c>
      <c r="AY251" s="69">
        <v>0</v>
      </c>
      <c r="AZ251" s="69">
        <v>0</v>
      </c>
      <c r="BA251" s="69">
        <v>284569.25</v>
      </c>
      <c r="BB251" s="69">
        <v>0</v>
      </c>
      <c r="BC251" s="69">
        <v>-284569.25</v>
      </c>
      <c r="BD251" s="69">
        <v>0</v>
      </c>
      <c r="BE251" s="69">
        <v>53.31008804795804</v>
      </c>
      <c r="BF251" s="69">
        <v>-53.31008804795804</v>
      </c>
      <c r="BG251" s="69">
        <v>227655.4</v>
      </c>
      <c r="BH251" s="69">
        <v>0</v>
      </c>
      <c r="BI251" s="69">
        <v>-227655.4</v>
      </c>
      <c r="BJ251" s="69">
        <v>2.9028401969054563E-6</v>
      </c>
      <c r="BK251" s="69">
        <v>0</v>
      </c>
      <c r="BL251" s="69">
        <v>76.579453713670617</v>
      </c>
      <c r="BM251" s="69">
        <v>-76.579453713670617</v>
      </c>
      <c r="BN251" s="69">
        <v>0</v>
      </c>
      <c r="BO251" s="69">
        <v>0.99658285033882577</v>
      </c>
      <c r="BP251" s="69">
        <v>-0.99658285033882577</v>
      </c>
      <c r="BQ251" s="69">
        <v>996.58285033882578</v>
      </c>
      <c r="BR251" s="69">
        <v>-996.58285033882578</v>
      </c>
      <c r="BS251" s="69">
        <v>0</v>
      </c>
      <c r="BT251" s="69">
        <v>0</v>
      </c>
      <c r="BU251" s="69">
        <v>77.512820512820511</v>
      </c>
      <c r="BV251" s="69">
        <v>1.239628877686506E-2</v>
      </c>
    </row>
    <row r="252" spans="1:74">
      <c r="A252" s="113" t="s">
        <v>1052</v>
      </c>
      <c r="B252" s="69" t="s">
        <v>184</v>
      </c>
      <c r="C252" s="69" t="s">
        <v>393</v>
      </c>
      <c r="D252" s="69" t="s">
        <v>394</v>
      </c>
      <c r="E252" s="69" t="s">
        <v>580</v>
      </c>
      <c r="F252" s="69">
        <v>0</v>
      </c>
      <c r="G252" s="69">
        <v>0</v>
      </c>
      <c r="H252" s="69">
        <v>1435</v>
      </c>
      <c r="I252" s="69">
        <v>29</v>
      </c>
      <c r="J252" s="69">
        <v>22</v>
      </c>
      <c r="K252" s="69">
        <v>1120</v>
      </c>
      <c r="L252" s="69">
        <v>974</v>
      </c>
      <c r="M252" s="69">
        <v>178</v>
      </c>
      <c r="N252" s="69">
        <v>0</v>
      </c>
      <c r="O252" s="69">
        <v>0</v>
      </c>
      <c r="P252" s="69">
        <v>1281.25</v>
      </c>
      <c r="Q252" s="69">
        <v>2.69</v>
      </c>
      <c r="R252" s="69">
        <v>0</v>
      </c>
      <c r="S252" s="69">
        <v>0</v>
      </c>
      <c r="T252" s="69">
        <v>0</v>
      </c>
      <c r="U252" s="69">
        <v>0</v>
      </c>
      <c r="V252" s="69">
        <v>0</v>
      </c>
      <c r="W252" s="69">
        <v>0</v>
      </c>
      <c r="X252" s="69">
        <v>0</v>
      </c>
      <c r="Y252" s="69">
        <v>0</v>
      </c>
      <c r="Z252" s="69">
        <v>0</v>
      </c>
      <c r="AA252" s="69">
        <v>0</v>
      </c>
      <c r="AB252" s="69">
        <v>0</v>
      </c>
      <c r="AC252" s="69">
        <v>0</v>
      </c>
      <c r="AD252" s="69">
        <v>0</v>
      </c>
      <c r="AE252" s="69">
        <v>0</v>
      </c>
      <c r="AF252" s="69">
        <v>1214258</v>
      </c>
      <c r="AG252" s="69">
        <v>-1214258</v>
      </c>
      <c r="AH252" s="69">
        <v>0</v>
      </c>
      <c r="AI252" s="69">
        <v>0</v>
      </c>
      <c r="AJ252" s="69">
        <v>4</v>
      </c>
      <c r="AK252" s="69">
        <v>-4</v>
      </c>
      <c r="AL252" s="69">
        <v>22161</v>
      </c>
      <c r="AM252" s="69">
        <v>14672</v>
      </c>
      <c r="AN252" s="69">
        <v>-22161</v>
      </c>
      <c r="AO252" s="69">
        <v>5</v>
      </c>
      <c r="AP252" s="69">
        <v>-5</v>
      </c>
      <c r="AQ252" s="69">
        <v>1802119</v>
      </c>
      <c r="AR252" s="69">
        <v>15672</v>
      </c>
      <c r="AS252" s="69">
        <v>1200655</v>
      </c>
      <c r="AT252" s="69">
        <v>4458</v>
      </c>
      <c r="AU252" s="69">
        <v>0</v>
      </c>
      <c r="AV252" s="69">
        <v>217</v>
      </c>
      <c r="AW252" s="69">
        <v>0</v>
      </c>
      <c r="AX252" s="69">
        <v>0</v>
      </c>
      <c r="AY252" s="69">
        <v>0</v>
      </c>
      <c r="AZ252" s="69">
        <v>0</v>
      </c>
      <c r="BA252" s="69">
        <v>303564.5</v>
      </c>
      <c r="BB252" s="69">
        <v>0</v>
      </c>
      <c r="BC252" s="69">
        <v>-303564.5</v>
      </c>
      <c r="BD252" s="69">
        <v>0</v>
      </c>
      <c r="BE252" s="69">
        <v>54.792563512476875</v>
      </c>
      <c r="BF252" s="69">
        <v>-54.792563512476875</v>
      </c>
      <c r="BG252" s="69">
        <v>242851.6</v>
      </c>
      <c r="BH252" s="69">
        <v>0</v>
      </c>
      <c r="BI252" s="69">
        <v>-242851.6</v>
      </c>
      <c r="BJ252" s="69">
        <v>2.774511561112224E-6</v>
      </c>
      <c r="BK252" s="69">
        <v>0</v>
      </c>
      <c r="BL252" s="69">
        <v>77.479453802960691</v>
      </c>
      <c r="BM252" s="69">
        <v>-77.479453802960691</v>
      </c>
      <c r="BN252" s="69">
        <v>0</v>
      </c>
      <c r="BO252" s="69">
        <v>1.011329649233127</v>
      </c>
      <c r="BP252" s="69">
        <v>-1.011329649233127</v>
      </c>
      <c r="BQ252" s="69">
        <v>1011.3296492331269</v>
      </c>
      <c r="BR252" s="69">
        <v>-1011.3296492331269</v>
      </c>
      <c r="BS252" s="69">
        <v>0</v>
      </c>
      <c r="BT252" s="69">
        <v>0</v>
      </c>
      <c r="BU252" s="69">
        <v>20.543778801843317</v>
      </c>
      <c r="BV252" s="69">
        <v>1.2297190141161599E-2</v>
      </c>
    </row>
    <row r="253" spans="1:74">
      <c r="A253" s="113" t="s">
        <v>1052</v>
      </c>
      <c r="B253" s="69" t="s">
        <v>184</v>
      </c>
      <c r="C253" s="69" t="s">
        <v>393</v>
      </c>
      <c r="D253" s="69" t="s">
        <v>395</v>
      </c>
      <c r="E253" s="69" t="s">
        <v>580</v>
      </c>
      <c r="F253" s="69">
        <v>0</v>
      </c>
      <c r="G253" s="69">
        <v>0</v>
      </c>
      <c r="H253" s="69">
        <v>4826</v>
      </c>
      <c r="I253" s="69">
        <v>66</v>
      </c>
      <c r="J253" s="69">
        <v>56</v>
      </c>
      <c r="K253" s="69">
        <v>3808</v>
      </c>
      <c r="L253" s="69">
        <v>3342</v>
      </c>
      <c r="M253" s="69">
        <v>637</v>
      </c>
      <c r="N253" s="69">
        <v>0</v>
      </c>
      <c r="O253" s="69">
        <v>0</v>
      </c>
      <c r="P253" s="69">
        <v>1267.33</v>
      </c>
      <c r="Q253" s="69">
        <v>2.5299999999999998</v>
      </c>
      <c r="R253" s="69">
        <v>0</v>
      </c>
      <c r="S253" s="69">
        <v>0</v>
      </c>
      <c r="T253" s="69">
        <v>0</v>
      </c>
      <c r="U253" s="69">
        <v>0</v>
      </c>
      <c r="V253" s="69">
        <v>0</v>
      </c>
      <c r="W253" s="69">
        <v>0</v>
      </c>
      <c r="X253" s="69">
        <v>0</v>
      </c>
      <c r="Y253" s="69">
        <v>0</v>
      </c>
      <c r="Z253" s="69">
        <v>0</v>
      </c>
      <c r="AA253" s="69">
        <v>0</v>
      </c>
      <c r="AB253" s="69">
        <v>0</v>
      </c>
      <c r="AC253" s="69">
        <v>0</v>
      </c>
      <c r="AD253" s="69">
        <v>0</v>
      </c>
      <c r="AE253" s="69">
        <v>0</v>
      </c>
      <c r="AF253" s="69">
        <v>1347630</v>
      </c>
      <c r="AG253" s="69">
        <v>-1347630</v>
      </c>
      <c r="AH253" s="69">
        <v>0</v>
      </c>
      <c r="AI253" s="69">
        <v>0</v>
      </c>
      <c r="AJ253" s="69">
        <v>4</v>
      </c>
      <c r="AK253" s="69">
        <v>-4</v>
      </c>
      <c r="AL253" s="69">
        <v>25256</v>
      </c>
      <c r="AM253" s="69">
        <v>16812</v>
      </c>
      <c r="AN253" s="69">
        <v>-25256</v>
      </c>
      <c r="AO253" s="69">
        <v>6</v>
      </c>
      <c r="AP253" s="69">
        <v>-6</v>
      </c>
      <c r="AQ253" s="69">
        <v>1967011</v>
      </c>
      <c r="AR253" s="69">
        <v>18625</v>
      </c>
      <c r="AS253" s="69">
        <v>1301633</v>
      </c>
      <c r="AT253" s="69">
        <v>9284</v>
      </c>
      <c r="AU253" s="69">
        <v>0</v>
      </c>
      <c r="AV253" s="69">
        <v>854</v>
      </c>
      <c r="AW253" s="69">
        <v>0</v>
      </c>
      <c r="AX253" s="69">
        <v>0</v>
      </c>
      <c r="AY253" s="69">
        <v>0</v>
      </c>
      <c r="AZ253" s="69">
        <v>0</v>
      </c>
      <c r="BA253" s="69">
        <v>336907.5</v>
      </c>
      <c r="BB253" s="69">
        <v>0</v>
      </c>
      <c r="BC253" s="69">
        <v>-336907.5</v>
      </c>
      <c r="BD253" s="69">
        <v>0</v>
      </c>
      <c r="BE253" s="69">
        <v>53.358805828318026</v>
      </c>
      <c r="BF253" s="69">
        <v>-53.358805828318026</v>
      </c>
      <c r="BG253" s="69">
        <v>224605</v>
      </c>
      <c r="BH253" s="69">
        <v>0</v>
      </c>
      <c r="BI253" s="69">
        <v>-224605</v>
      </c>
      <c r="BJ253" s="69">
        <v>3.0503133942819844E-6</v>
      </c>
      <c r="BK253" s="69">
        <v>0</v>
      </c>
      <c r="BL253" s="69">
        <v>72.355973154362417</v>
      </c>
      <c r="BM253" s="69">
        <v>-72.355973154362417</v>
      </c>
      <c r="BN253" s="69">
        <v>0</v>
      </c>
      <c r="BO253" s="69">
        <v>1.0353379178309092</v>
      </c>
      <c r="BP253" s="69">
        <v>-1.0353379178309092</v>
      </c>
      <c r="BQ253" s="69">
        <v>1035.3379178309092</v>
      </c>
      <c r="BR253" s="69">
        <v>-1035.3379178309092</v>
      </c>
      <c r="BS253" s="69">
        <v>0</v>
      </c>
      <c r="BT253" s="69">
        <v>0</v>
      </c>
      <c r="BU253" s="69">
        <v>10.871194379391101</v>
      </c>
      <c r="BV253" s="69">
        <v>1.2839785847664299E-2</v>
      </c>
    </row>
    <row r="254" spans="1:74">
      <c r="A254" s="113" t="s">
        <v>1052</v>
      </c>
      <c r="B254" s="69" t="s">
        <v>184</v>
      </c>
      <c r="C254" s="69" t="s">
        <v>393</v>
      </c>
      <c r="D254" s="69" t="s">
        <v>396</v>
      </c>
      <c r="E254" s="69" t="s">
        <v>580</v>
      </c>
      <c r="F254" s="69">
        <v>0</v>
      </c>
      <c r="G254" s="69">
        <v>0</v>
      </c>
      <c r="H254" s="69">
        <v>14</v>
      </c>
      <c r="I254" s="69">
        <v>0</v>
      </c>
      <c r="J254" s="69">
        <v>0</v>
      </c>
      <c r="K254" s="69">
        <v>11</v>
      </c>
      <c r="L254" s="69">
        <v>11</v>
      </c>
      <c r="M254" s="69">
        <v>2</v>
      </c>
      <c r="N254" s="69">
        <v>0</v>
      </c>
      <c r="O254" s="69">
        <v>0</v>
      </c>
      <c r="P254" s="69">
        <v>1272.73</v>
      </c>
      <c r="Q254" s="69">
        <v>2.33</v>
      </c>
      <c r="R254" s="69">
        <v>0</v>
      </c>
      <c r="S254" s="69">
        <v>0</v>
      </c>
      <c r="T254" s="69">
        <v>0</v>
      </c>
      <c r="U254" s="69">
        <v>0</v>
      </c>
      <c r="V254" s="69">
        <v>0</v>
      </c>
      <c r="W254" s="69">
        <v>0</v>
      </c>
      <c r="X254" s="69">
        <v>0</v>
      </c>
      <c r="Y254" s="69">
        <v>0</v>
      </c>
      <c r="Z254" s="69">
        <v>0</v>
      </c>
      <c r="AA254" s="69">
        <v>0</v>
      </c>
      <c r="AB254" s="69">
        <v>0</v>
      </c>
      <c r="AC254" s="69">
        <v>0</v>
      </c>
      <c r="AD254" s="69">
        <v>0</v>
      </c>
      <c r="AE254" s="69">
        <v>0</v>
      </c>
      <c r="AF254" s="69">
        <v>1576349</v>
      </c>
      <c r="AG254" s="69">
        <v>-1576349</v>
      </c>
      <c r="AH254" s="69">
        <v>0</v>
      </c>
      <c r="AI254" s="69">
        <v>0</v>
      </c>
      <c r="AJ254" s="69">
        <v>4</v>
      </c>
      <c r="AK254" s="69">
        <v>-4</v>
      </c>
      <c r="AL254" s="69">
        <v>29976</v>
      </c>
      <c r="AM254" s="69">
        <v>20453</v>
      </c>
      <c r="AN254" s="69">
        <v>-29976</v>
      </c>
      <c r="AO254" s="69">
        <v>7</v>
      </c>
      <c r="AP254" s="69">
        <v>-7</v>
      </c>
      <c r="AQ254" s="69">
        <v>2258982</v>
      </c>
      <c r="AR254" s="69">
        <v>22413</v>
      </c>
      <c r="AS254" s="69">
        <v>1444964</v>
      </c>
      <c r="AT254" s="69">
        <v>9298</v>
      </c>
      <c r="AU254" s="69">
        <v>0</v>
      </c>
      <c r="AV254" s="69">
        <v>856</v>
      </c>
      <c r="AW254" s="69">
        <v>0</v>
      </c>
      <c r="AX254" s="69">
        <v>0</v>
      </c>
      <c r="AY254" s="69">
        <v>0</v>
      </c>
      <c r="AZ254" s="69">
        <v>0</v>
      </c>
      <c r="BA254" s="69">
        <v>394087.25</v>
      </c>
      <c r="BB254" s="69">
        <v>0</v>
      </c>
      <c r="BC254" s="69">
        <v>-394087.25</v>
      </c>
      <c r="BD254" s="69">
        <v>0</v>
      </c>
      <c r="BE254" s="69">
        <v>52.587036295703228</v>
      </c>
      <c r="BF254" s="69">
        <v>-52.587036295703228</v>
      </c>
      <c r="BG254" s="69">
        <v>225192.71428571429</v>
      </c>
      <c r="BH254" s="69">
        <v>0</v>
      </c>
      <c r="BI254" s="69">
        <v>-225192.71428571429</v>
      </c>
      <c r="BJ254" s="69">
        <v>3.0987409372894517E-6</v>
      </c>
      <c r="BK254" s="69">
        <v>0</v>
      </c>
      <c r="BL254" s="69">
        <v>70.331905590505514</v>
      </c>
      <c r="BM254" s="69">
        <v>-70.331905590505514</v>
      </c>
      <c r="BN254" s="69">
        <v>0</v>
      </c>
      <c r="BO254" s="69">
        <v>1.0909261407204609</v>
      </c>
      <c r="BP254" s="69">
        <v>-1.0909261407204609</v>
      </c>
      <c r="BQ254" s="69">
        <v>1090.9261407204608</v>
      </c>
      <c r="BR254" s="69">
        <v>-1090.9261407204608</v>
      </c>
      <c r="BS254" s="69">
        <v>0</v>
      </c>
      <c r="BT254" s="69">
        <v>0</v>
      </c>
      <c r="BU254" s="69">
        <v>10.86214953271028</v>
      </c>
      <c r="BV254" s="69">
        <v>1.3269694048026944E-2</v>
      </c>
    </row>
    <row r="255" spans="1:74">
      <c r="A255" s="113" t="s">
        <v>1053</v>
      </c>
      <c r="B255" s="69" t="s">
        <v>184</v>
      </c>
      <c r="C255" s="69" t="s">
        <v>393</v>
      </c>
      <c r="D255" s="69" t="s">
        <v>394</v>
      </c>
      <c r="E255" s="69" t="s">
        <v>580</v>
      </c>
      <c r="F255" s="69">
        <v>0</v>
      </c>
      <c r="G255" s="69">
        <v>0</v>
      </c>
      <c r="H255" s="69">
        <v>1947</v>
      </c>
      <c r="I255" s="69">
        <v>20</v>
      </c>
      <c r="J255" s="69">
        <v>18</v>
      </c>
      <c r="K255" s="69">
        <v>1518</v>
      </c>
      <c r="L255" s="69">
        <v>1239</v>
      </c>
      <c r="M255" s="69">
        <v>333</v>
      </c>
      <c r="N255" s="69">
        <v>0</v>
      </c>
      <c r="O255" s="69">
        <v>0</v>
      </c>
      <c r="P255" s="69">
        <v>1282.6099999999999</v>
      </c>
      <c r="Q255" s="69">
        <v>1.95</v>
      </c>
      <c r="R255" s="69">
        <v>0</v>
      </c>
      <c r="S255" s="69">
        <v>0</v>
      </c>
      <c r="T255" s="69">
        <v>0</v>
      </c>
      <c r="U255" s="69">
        <v>0</v>
      </c>
      <c r="V255" s="69">
        <v>0</v>
      </c>
      <c r="W255" s="69">
        <v>0</v>
      </c>
      <c r="X255" s="69">
        <v>0</v>
      </c>
      <c r="Y255" s="69">
        <v>0</v>
      </c>
      <c r="Z255" s="69">
        <v>0</v>
      </c>
      <c r="AA255" s="69">
        <v>0</v>
      </c>
      <c r="AB255" s="69">
        <v>0</v>
      </c>
      <c r="AC255" s="69">
        <v>0</v>
      </c>
      <c r="AD255" s="69">
        <v>0</v>
      </c>
      <c r="AE255" s="69">
        <v>0</v>
      </c>
      <c r="AF255" s="69">
        <v>1707119</v>
      </c>
      <c r="AG255" s="69">
        <v>-1707119</v>
      </c>
      <c r="AH255" s="69">
        <v>0</v>
      </c>
      <c r="AI255" s="69">
        <v>0</v>
      </c>
      <c r="AJ255" s="69">
        <v>4</v>
      </c>
      <c r="AK255" s="69">
        <v>-4</v>
      </c>
      <c r="AL255" s="69">
        <v>31087</v>
      </c>
      <c r="AM255" s="69">
        <v>20966</v>
      </c>
      <c r="AN255" s="69">
        <v>-31087</v>
      </c>
      <c r="AO255" s="69">
        <v>7</v>
      </c>
      <c r="AP255" s="69">
        <v>-7</v>
      </c>
      <c r="AQ255" s="69">
        <v>2441481</v>
      </c>
      <c r="AR255" s="69">
        <v>23728</v>
      </c>
      <c r="AS255" s="69">
        <v>1604159</v>
      </c>
      <c r="AT255" s="69">
        <v>11245</v>
      </c>
      <c r="AU255" s="69">
        <v>0</v>
      </c>
      <c r="AV255" s="69">
        <v>1189</v>
      </c>
      <c r="AW255" s="69">
        <v>0</v>
      </c>
      <c r="AX255" s="69">
        <v>0</v>
      </c>
      <c r="AY255" s="69">
        <v>0</v>
      </c>
      <c r="AZ255" s="69">
        <v>0</v>
      </c>
      <c r="BA255" s="69">
        <v>426779.75</v>
      </c>
      <c r="BB255" s="69">
        <v>0</v>
      </c>
      <c r="BC255" s="69">
        <v>-426779.75</v>
      </c>
      <c r="BD255" s="69">
        <v>0</v>
      </c>
      <c r="BE255" s="69">
        <v>54.914240679383667</v>
      </c>
      <c r="BF255" s="69">
        <v>-54.914240679383667</v>
      </c>
      <c r="BG255" s="69">
        <v>243874.14285714287</v>
      </c>
      <c r="BH255" s="69">
        <v>0</v>
      </c>
      <c r="BI255" s="69">
        <v>-243874.14285714287</v>
      </c>
      <c r="BJ255" s="69">
        <v>2.8671122159050183E-6</v>
      </c>
      <c r="BK255" s="69">
        <v>0</v>
      </c>
      <c r="BL255" s="69">
        <v>71.945338840188811</v>
      </c>
      <c r="BM255" s="69">
        <v>-71.945338840188811</v>
      </c>
      <c r="BN255" s="69">
        <v>0</v>
      </c>
      <c r="BO255" s="69">
        <v>1.0641831638883676</v>
      </c>
      <c r="BP255" s="69">
        <v>-1.0641831638883676</v>
      </c>
      <c r="BQ255" s="69">
        <v>1064.1831638883677</v>
      </c>
      <c r="BR255" s="69">
        <v>-1064.1831638883677</v>
      </c>
      <c r="BS255" s="69">
        <v>0</v>
      </c>
      <c r="BT255" s="69">
        <v>0</v>
      </c>
      <c r="BU255" s="69">
        <v>9.4575273338940278</v>
      </c>
      <c r="BV255" s="69">
        <v>1.2732845350834186E-2</v>
      </c>
    </row>
    <row r="256" spans="1:74">
      <c r="A256" s="113" t="s">
        <v>1053</v>
      </c>
      <c r="B256" s="69" t="s">
        <v>184</v>
      </c>
      <c r="C256" s="69" t="s">
        <v>393</v>
      </c>
      <c r="D256" s="69" t="s">
        <v>395</v>
      </c>
      <c r="E256" s="69" t="s">
        <v>580</v>
      </c>
      <c r="F256" s="69">
        <v>0</v>
      </c>
      <c r="G256" s="69">
        <v>0</v>
      </c>
      <c r="H256" s="69">
        <v>9844</v>
      </c>
      <c r="I256" s="69">
        <v>126</v>
      </c>
      <c r="J256" s="69">
        <v>120</v>
      </c>
      <c r="K256" s="69">
        <v>6253</v>
      </c>
      <c r="L256" s="69">
        <v>5066</v>
      </c>
      <c r="M256" s="69">
        <v>1840</v>
      </c>
      <c r="N256" s="69">
        <v>0</v>
      </c>
      <c r="O256" s="69">
        <v>0</v>
      </c>
      <c r="P256" s="69">
        <v>1574.28</v>
      </c>
      <c r="Q256" s="69">
        <v>1.78</v>
      </c>
      <c r="R256" s="69">
        <v>0</v>
      </c>
      <c r="S256" s="69">
        <v>0</v>
      </c>
      <c r="T256" s="69">
        <v>0</v>
      </c>
      <c r="U256" s="69">
        <v>0</v>
      </c>
      <c r="V256" s="69">
        <v>0</v>
      </c>
      <c r="W256" s="69">
        <v>0</v>
      </c>
      <c r="X256" s="69">
        <v>0</v>
      </c>
      <c r="Y256" s="69">
        <v>0</v>
      </c>
      <c r="Z256" s="69">
        <v>0</v>
      </c>
      <c r="AA256" s="69">
        <v>0</v>
      </c>
      <c r="AB256" s="69">
        <v>0</v>
      </c>
      <c r="AC256" s="69">
        <v>0</v>
      </c>
      <c r="AD256" s="69">
        <v>0</v>
      </c>
      <c r="AE256" s="69">
        <v>0</v>
      </c>
      <c r="AF256" s="69">
        <v>1841176</v>
      </c>
      <c r="AG256" s="69">
        <v>-1841176</v>
      </c>
      <c r="AH256" s="69">
        <v>0</v>
      </c>
      <c r="AI256" s="69">
        <v>0</v>
      </c>
      <c r="AJ256" s="69">
        <v>4</v>
      </c>
      <c r="AK256" s="69">
        <v>-4</v>
      </c>
      <c r="AL256" s="69">
        <v>33797</v>
      </c>
      <c r="AM256" s="69">
        <v>22986</v>
      </c>
      <c r="AN256" s="69">
        <v>-33797</v>
      </c>
      <c r="AO256" s="69">
        <v>7</v>
      </c>
      <c r="AP256" s="69">
        <v>-7</v>
      </c>
      <c r="AQ256" s="69">
        <v>2583280</v>
      </c>
      <c r="AR256" s="69">
        <v>27977</v>
      </c>
      <c r="AS256" s="69">
        <v>1683767</v>
      </c>
      <c r="AT256" s="69">
        <v>21089</v>
      </c>
      <c r="AU256" s="69">
        <v>0</v>
      </c>
      <c r="AV256" s="69">
        <v>3029</v>
      </c>
      <c r="AW256" s="69">
        <v>0</v>
      </c>
      <c r="AX256" s="69">
        <v>0</v>
      </c>
      <c r="AY256" s="69">
        <v>0</v>
      </c>
      <c r="AZ256" s="69">
        <v>0</v>
      </c>
      <c r="BA256" s="69">
        <v>460294</v>
      </c>
      <c r="BB256" s="69">
        <v>0</v>
      </c>
      <c r="BC256" s="69">
        <v>-460294</v>
      </c>
      <c r="BD256" s="69">
        <v>0</v>
      </c>
      <c r="BE256" s="69">
        <v>54.47749800278131</v>
      </c>
      <c r="BF256" s="69">
        <v>-54.47749800278131</v>
      </c>
      <c r="BG256" s="69">
        <v>263025.14285714284</v>
      </c>
      <c r="BH256" s="69">
        <v>0</v>
      </c>
      <c r="BI256" s="69">
        <v>-263025.14285714284</v>
      </c>
      <c r="BJ256" s="69">
        <v>2.7097333622371559E-6</v>
      </c>
      <c r="BK256" s="69">
        <v>0</v>
      </c>
      <c r="BL256" s="69">
        <v>65.810344211316433</v>
      </c>
      <c r="BM256" s="69">
        <v>-65.810344211316433</v>
      </c>
      <c r="BN256" s="69">
        <v>0</v>
      </c>
      <c r="BO256" s="69">
        <v>1.0934862127598415</v>
      </c>
      <c r="BP256" s="69">
        <v>-1.0934862127598415</v>
      </c>
      <c r="BQ256" s="69">
        <v>1093.4862127598415</v>
      </c>
      <c r="BR256" s="69">
        <v>-1093.4862127598415</v>
      </c>
      <c r="BS256" s="69">
        <v>0</v>
      </c>
      <c r="BT256" s="69">
        <v>0</v>
      </c>
      <c r="BU256" s="69">
        <v>6.9623638164410693</v>
      </c>
      <c r="BV256" s="69">
        <v>1.3082979777647023E-2</v>
      </c>
    </row>
    <row r="257" spans="1:74">
      <c r="A257" s="113" t="s">
        <v>1053</v>
      </c>
      <c r="B257" s="69" t="s">
        <v>184</v>
      </c>
      <c r="C257" s="69" t="s">
        <v>393</v>
      </c>
      <c r="D257" s="69" t="s">
        <v>396</v>
      </c>
      <c r="E257" s="69" t="s">
        <v>580</v>
      </c>
      <c r="F257" s="69">
        <v>0</v>
      </c>
      <c r="G257" s="69">
        <v>0</v>
      </c>
      <c r="H257" s="69">
        <v>847</v>
      </c>
      <c r="I257" s="69">
        <v>14</v>
      </c>
      <c r="J257" s="69">
        <v>12</v>
      </c>
      <c r="K257" s="69">
        <v>568</v>
      </c>
      <c r="L257" s="69">
        <v>483</v>
      </c>
      <c r="M257" s="69">
        <v>147</v>
      </c>
      <c r="N257" s="69">
        <v>0</v>
      </c>
      <c r="O257" s="69">
        <v>0</v>
      </c>
      <c r="P257" s="69">
        <v>1491.2</v>
      </c>
      <c r="Q257" s="69">
        <v>1.92</v>
      </c>
      <c r="R257" s="69">
        <v>0</v>
      </c>
      <c r="S257" s="69">
        <v>0</v>
      </c>
      <c r="T257" s="69">
        <v>0</v>
      </c>
      <c r="U257" s="69">
        <v>0</v>
      </c>
      <c r="V257" s="69">
        <v>0</v>
      </c>
      <c r="W257" s="69">
        <v>0</v>
      </c>
      <c r="X257" s="69">
        <v>0</v>
      </c>
      <c r="Y257" s="69">
        <v>0</v>
      </c>
      <c r="Z257" s="69">
        <v>0</v>
      </c>
      <c r="AA257" s="69">
        <v>0</v>
      </c>
      <c r="AB257" s="69">
        <v>0</v>
      </c>
      <c r="AC257" s="69">
        <v>0</v>
      </c>
      <c r="AD257" s="69">
        <v>0</v>
      </c>
      <c r="AE257" s="69">
        <v>0</v>
      </c>
      <c r="AF257" s="69">
        <v>2087986</v>
      </c>
      <c r="AG257" s="69">
        <v>-2087986</v>
      </c>
      <c r="AH257" s="69">
        <v>0</v>
      </c>
      <c r="AI257" s="69">
        <v>0</v>
      </c>
      <c r="AJ257" s="69">
        <v>4</v>
      </c>
      <c r="AK257" s="69">
        <v>-4</v>
      </c>
      <c r="AL257" s="69">
        <v>38743</v>
      </c>
      <c r="AM257" s="69">
        <v>26827</v>
      </c>
      <c r="AN257" s="69">
        <v>-38743</v>
      </c>
      <c r="AO257" s="69">
        <v>11</v>
      </c>
      <c r="AP257" s="69">
        <v>-11</v>
      </c>
      <c r="AQ257" s="69">
        <v>2843861</v>
      </c>
      <c r="AR257" s="69">
        <v>32223</v>
      </c>
      <c r="AS257" s="69">
        <v>1812410</v>
      </c>
      <c r="AT257" s="69">
        <v>21936</v>
      </c>
      <c r="AU257" s="69">
        <v>0</v>
      </c>
      <c r="AV257" s="69">
        <v>3176</v>
      </c>
      <c r="AW257" s="69">
        <v>0</v>
      </c>
      <c r="AX257" s="69">
        <v>0</v>
      </c>
      <c r="AY257" s="69">
        <v>0</v>
      </c>
      <c r="AZ257" s="69">
        <v>0</v>
      </c>
      <c r="BA257" s="69">
        <v>521996.5</v>
      </c>
      <c r="BB257" s="69">
        <v>0</v>
      </c>
      <c r="BC257" s="69">
        <v>-521996.5</v>
      </c>
      <c r="BD257" s="69">
        <v>0</v>
      </c>
      <c r="BE257" s="69">
        <v>53.893245231396641</v>
      </c>
      <c r="BF257" s="69">
        <v>-53.893245231396641</v>
      </c>
      <c r="BG257" s="69">
        <v>189816.90909090909</v>
      </c>
      <c r="BH257" s="69">
        <v>0</v>
      </c>
      <c r="BI257" s="69">
        <v>-189816.90909090909</v>
      </c>
      <c r="BJ257" s="69">
        <v>3.8679808893613295E-6</v>
      </c>
      <c r="BK257" s="69">
        <v>0</v>
      </c>
      <c r="BL257" s="69">
        <v>64.798001427551753</v>
      </c>
      <c r="BM257" s="69">
        <v>-64.798001427551753</v>
      </c>
      <c r="BN257" s="69">
        <v>0</v>
      </c>
      <c r="BO257" s="69">
        <v>1.1520494810776811</v>
      </c>
      <c r="BP257" s="69">
        <v>-1.1520494810776811</v>
      </c>
      <c r="BQ257" s="69">
        <v>1152.0494810776811</v>
      </c>
      <c r="BR257" s="69">
        <v>-1152.0494810776811</v>
      </c>
      <c r="BS257" s="69">
        <v>0</v>
      </c>
      <c r="BT257" s="69">
        <v>0</v>
      </c>
      <c r="BU257" s="69">
        <v>6.906801007556675</v>
      </c>
      <c r="BV257" s="69">
        <v>1.3623380326956909E-2</v>
      </c>
    </row>
    <row r="258" spans="1:74">
      <c r="A258" s="113" t="s">
        <v>1054</v>
      </c>
      <c r="B258" s="69" t="s">
        <v>184</v>
      </c>
      <c r="C258" s="69" t="s">
        <v>393</v>
      </c>
      <c r="D258" s="69" t="s">
        <v>394</v>
      </c>
      <c r="E258" s="69" t="s">
        <v>580</v>
      </c>
      <c r="F258" s="69">
        <v>0</v>
      </c>
      <c r="G258" s="69">
        <v>0</v>
      </c>
      <c r="H258" s="69">
        <v>1479</v>
      </c>
      <c r="I258" s="69">
        <v>30</v>
      </c>
      <c r="J258" s="69">
        <v>27</v>
      </c>
      <c r="K258" s="69">
        <v>1343</v>
      </c>
      <c r="L258" s="69">
        <v>1142</v>
      </c>
      <c r="M258" s="69">
        <v>249</v>
      </c>
      <c r="N258" s="69">
        <v>0</v>
      </c>
      <c r="O258" s="69">
        <v>0</v>
      </c>
      <c r="P258" s="69">
        <v>1101.27</v>
      </c>
      <c r="Q258" s="69">
        <v>1.98</v>
      </c>
      <c r="R258" s="69">
        <v>0</v>
      </c>
      <c r="S258" s="69">
        <v>0</v>
      </c>
      <c r="T258" s="69">
        <v>0</v>
      </c>
      <c r="U258" s="69">
        <v>0</v>
      </c>
      <c r="V258" s="69">
        <v>0</v>
      </c>
      <c r="W258" s="69">
        <v>0</v>
      </c>
      <c r="X258" s="69">
        <v>0</v>
      </c>
      <c r="Y258" s="69">
        <v>0</v>
      </c>
      <c r="Z258" s="69">
        <v>0</v>
      </c>
      <c r="AA258" s="69">
        <v>0</v>
      </c>
      <c r="AB258" s="69">
        <v>0</v>
      </c>
      <c r="AC258" s="69">
        <v>0</v>
      </c>
      <c r="AD258" s="69">
        <v>0</v>
      </c>
      <c r="AE258" s="69">
        <v>0</v>
      </c>
      <c r="AF258" s="69">
        <v>2232476</v>
      </c>
      <c r="AG258" s="69">
        <v>-2232476</v>
      </c>
      <c r="AH258" s="69">
        <v>0</v>
      </c>
      <c r="AI258" s="69">
        <v>0</v>
      </c>
      <c r="AJ258" s="69">
        <v>5</v>
      </c>
      <c r="AK258" s="69">
        <v>-5</v>
      </c>
      <c r="AL258" s="69">
        <v>39769</v>
      </c>
      <c r="AM258" s="69">
        <v>27363</v>
      </c>
      <c r="AN258" s="69">
        <v>-39769</v>
      </c>
      <c r="AO258" s="69">
        <v>11</v>
      </c>
      <c r="AP258" s="69">
        <v>-11</v>
      </c>
      <c r="AQ258" s="69">
        <v>3004996</v>
      </c>
      <c r="AR258" s="69">
        <v>33532</v>
      </c>
      <c r="AS258" s="69">
        <v>1952593</v>
      </c>
      <c r="AT258" s="69">
        <v>23415</v>
      </c>
      <c r="AU258" s="69">
        <v>0</v>
      </c>
      <c r="AV258" s="69">
        <v>3425</v>
      </c>
      <c r="AW258" s="69">
        <v>0</v>
      </c>
      <c r="AX258" s="69">
        <v>0</v>
      </c>
      <c r="AY258" s="69">
        <v>0</v>
      </c>
      <c r="AZ258" s="69">
        <v>0</v>
      </c>
      <c r="BA258" s="69">
        <v>446495.2</v>
      </c>
      <c r="BB258" s="69">
        <v>0</v>
      </c>
      <c r="BC258" s="69">
        <v>-446495.2</v>
      </c>
      <c r="BD258" s="69">
        <v>0</v>
      </c>
      <c r="BE258" s="69">
        <v>56.136085896049686</v>
      </c>
      <c r="BF258" s="69">
        <v>-56.136085896049686</v>
      </c>
      <c r="BG258" s="69">
        <v>202952.36363636365</v>
      </c>
      <c r="BH258" s="69">
        <v>0</v>
      </c>
      <c r="BI258" s="69">
        <v>-202952.36363636365</v>
      </c>
      <c r="BJ258" s="69">
        <v>3.6605705964334062E-6</v>
      </c>
      <c r="BK258" s="69">
        <v>0</v>
      </c>
      <c r="BL258" s="69">
        <v>66.577478229750682</v>
      </c>
      <c r="BM258" s="69">
        <v>-66.577478229750682</v>
      </c>
      <c r="BN258" s="69">
        <v>0</v>
      </c>
      <c r="BO258" s="69">
        <v>1.1433391392881158</v>
      </c>
      <c r="BP258" s="69">
        <v>-1.1433391392881158</v>
      </c>
      <c r="BQ258" s="69">
        <v>1143.3391392881158</v>
      </c>
      <c r="BR258" s="69">
        <v>-1143.3391392881158</v>
      </c>
      <c r="BS258" s="69">
        <v>0</v>
      </c>
      <c r="BT258" s="69">
        <v>0</v>
      </c>
      <c r="BU258" s="69">
        <v>6.8364963503649632</v>
      </c>
      <c r="BV258" s="69">
        <v>1.3234293822687284E-2</v>
      </c>
    </row>
    <row r="259" spans="1:74">
      <c r="A259" s="113" t="s">
        <v>1054</v>
      </c>
      <c r="B259" s="69" t="s">
        <v>184</v>
      </c>
      <c r="C259" s="69" t="s">
        <v>393</v>
      </c>
      <c r="D259" s="69" t="s">
        <v>395</v>
      </c>
      <c r="E259" s="69" t="s">
        <v>580</v>
      </c>
      <c r="F259" s="69">
        <v>0</v>
      </c>
      <c r="G259" s="69">
        <v>0</v>
      </c>
      <c r="H259" s="69">
        <v>8656</v>
      </c>
      <c r="I259" s="69">
        <v>146</v>
      </c>
      <c r="J259" s="69">
        <v>137</v>
      </c>
      <c r="K259" s="69">
        <v>5799</v>
      </c>
      <c r="L259" s="69">
        <v>4875</v>
      </c>
      <c r="M259" s="69">
        <v>1610</v>
      </c>
      <c r="N259" s="69">
        <v>0</v>
      </c>
      <c r="O259" s="69">
        <v>0</v>
      </c>
      <c r="P259" s="69">
        <v>1492.67</v>
      </c>
      <c r="Q259" s="69">
        <v>1.79</v>
      </c>
      <c r="R259" s="114">
        <v>0</v>
      </c>
      <c r="S259" s="69">
        <v>0</v>
      </c>
      <c r="T259" s="69">
        <v>0</v>
      </c>
      <c r="U259" s="69">
        <v>0</v>
      </c>
      <c r="V259" s="69">
        <v>0</v>
      </c>
      <c r="W259" s="69">
        <v>0</v>
      </c>
      <c r="X259" s="69">
        <v>0</v>
      </c>
      <c r="Y259" s="69">
        <v>0</v>
      </c>
      <c r="Z259" s="69">
        <v>0</v>
      </c>
      <c r="AA259" s="69">
        <v>0</v>
      </c>
      <c r="AB259" s="69">
        <v>0</v>
      </c>
      <c r="AC259" s="69">
        <v>0</v>
      </c>
      <c r="AD259" s="69">
        <v>0</v>
      </c>
      <c r="AE259" s="69">
        <v>0</v>
      </c>
      <c r="AF259" s="69">
        <v>2368635</v>
      </c>
      <c r="AG259" s="69">
        <v>-2368635</v>
      </c>
      <c r="AH259" s="69">
        <v>0</v>
      </c>
      <c r="AI259" s="69">
        <v>0</v>
      </c>
      <c r="AJ259" s="69">
        <v>5</v>
      </c>
      <c r="AK259" s="69">
        <v>-5</v>
      </c>
      <c r="AL259" s="69">
        <v>42841</v>
      </c>
      <c r="AM259" s="69">
        <v>29383</v>
      </c>
      <c r="AN259" s="69">
        <v>-42841</v>
      </c>
      <c r="AO259" s="69">
        <v>11</v>
      </c>
      <c r="AP259" s="69">
        <v>-11</v>
      </c>
      <c r="AQ259" s="69">
        <v>3175229</v>
      </c>
      <c r="AR259" s="69">
        <v>37836</v>
      </c>
      <c r="AS259" s="69">
        <v>2063668</v>
      </c>
      <c r="AT259" s="69">
        <v>32071</v>
      </c>
      <c r="AU259" s="69">
        <v>0</v>
      </c>
      <c r="AV259" s="69">
        <v>5035</v>
      </c>
      <c r="AW259" s="69">
        <v>0</v>
      </c>
      <c r="AX259" s="69">
        <v>0</v>
      </c>
      <c r="AY259" s="69">
        <v>0</v>
      </c>
      <c r="AZ259" s="69">
        <v>0</v>
      </c>
      <c r="BA259" s="69">
        <v>473727</v>
      </c>
      <c r="BB259" s="69">
        <v>0</v>
      </c>
      <c r="BC259" s="69">
        <v>-473727</v>
      </c>
      <c r="BD259" s="69">
        <v>0</v>
      </c>
      <c r="BE259" s="69">
        <v>55.288975514110312</v>
      </c>
      <c r="BF259" s="69">
        <v>-55.288975514110312</v>
      </c>
      <c r="BG259" s="69">
        <v>215330.45454545456</v>
      </c>
      <c r="BH259" s="69">
        <v>0</v>
      </c>
      <c r="BI259" s="69">
        <v>-215330.45454545456</v>
      </c>
      <c r="BJ259" s="69">
        <v>3.464317061856011E-6</v>
      </c>
      <c r="BK259" s="69">
        <v>0</v>
      </c>
      <c r="BL259" s="69">
        <v>62.602679987313671</v>
      </c>
      <c r="BM259" s="69">
        <v>-62.602679987313671</v>
      </c>
      <c r="BN259" s="69">
        <v>0</v>
      </c>
      <c r="BO259" s="69">
        <v>1.1477791001265707</v>
      </c>
      <c r="BP259" s="69">
        <v>-1.1477791001265707</v>
      </c>
      <c r="BQ259" s="69">
        <v>1147.7791001265707</v>
      </c>
      <c r="BR259" s="69">
        <v>-1147.7791001265707</v>
      </c>
      <c r="BS259" s="69">
        <v>0</v>
      </c>
      <c r="BT259" s="69">
        <v>0</v>
      </c>
      <c r="BU259" s="69">
        <v>6.3696127110228398</v>
      </c>
      <c r="BV259" s="69">
        <v>1.3492255204270305E-2</v>
      </c>
    </row>
    <row r="260" spans="1:74">
      <c r="A260" s="113" t="s">
        <v>1054</v>
      </c>
      <c r="B260" s="69" t="s">
        <v>184</v>
      </c>
      <c r="C260" s="69" t="s">
        <v>393</v>
      </c>
      <c r="D260" s="69" t="s">
        <v>396</v>
      </c>
      <c r="E260" s="69" t="s">
        <v>580</v>
      </c>
      <c r="F260" s="69">
        <v>0</v>
      </c>
      <c r="G260" s="69">
        <v>0</v>
      </c>
      <c r="H260" s="69">
        <v>665</v>
      </c>
      <c r="I260" s="69">
        <v>5</v>
      </c>
      <c r="J260" s="69">
        <v>3</v>
      </c>
      <c r="K260" s="69">
        <v>570</v>
      </c>
      <c r="L260" s="69">
        <v>489</v>
      </c>
      <c r="M260" s="69">
        <v>101</v>
      </c>
      <c r="N260" s="69">
        <v>0</v>
      </c>
      <c r="O260" s="69">
        <v>0</v>
      </c>
      <c r="P260" s="69">
        <v>1166.67</v>
      </c>
      <c r="Q260" s="69">
        <v>2.19</v>
      </c>
      <c r="R260" s="114">
        <v>0</v>
      </c>
      <c r="S260" s="69">
        <v>0</v>
      </c>
      <c r="T260" s="69">
        <v>0</v>
      </c>
      <c r="U260" s="69">
        <v>0</v>
      </c>
      <c r="V260" s="69">
        <v>0</v>
      </c>
      <c r="W260" s="69">
        <v>0</v>
      </c>
      <c r="X260" s="69">
        <v>0</v>
      </c>
      <c r="Y260" s="69">
        <v>0</v>
      </c>
      <c r="Z260" s="69">
        <v>0</v>
      </c>
      <c r="AA260" s="69">
        <v>0</v>
      </c>
      <c r="AB260" s="69">
        <v>0</v>
      </c>
      <c r="AC260" s="69">
        <v>0</v>
      </c>
      <c r="AD260" s="69">
        <v>0</v>
      </c>
      <c r="AE260" s="69">
        <v>0</v>
      </c>
      <c r="AF260" s="69">
        <v>2614096</v>
      </c>
      <c r="AG260" s="69">
        <v>-2614096</v>
      </c>
      <c r="AH260" s="69">
        <v>0</v>
      </c>
      <c r="AI260" s="69">
        <v>0</v>
      </c>
      <c r="AJ260" s="69">
        <v>5</v>
      </c>
      <c r="AK260" s="69">
        <v>-5</v>
      </c>
      <c r="AL260" s="69">
        <v>48269</v>
      </c>
      <c r="AM260" s="69">
        <v>33159</v>
      </c>
      <c r="AN260" s="69">
        <v>-48269</v>
      </c>
      <c r="AO260" s="69">
        <v>14</v>
      </c>
      <c r="AP260" s="69">
        <v>-14</v>
      </c>
      <c r="AQ260" s="69">
        <v>3475081</v>
      </c>
      <c r="AR260" s="69">
        <v>41979</v>
      </c>
      <c r="AS260" s="69">
        <v>2244008</v>
      </c>
      <c r="AT260" s="69">
        <v>32736</v>
      </c>
      <c r="AU260" s="69">
        <v>0</v>
      </c>
      <c r="AV260" s="69">
        <v>5136</v>
      </c>
      <c r="AW260" s="69">
        <v>0</v>
      </c>
      <c r="AX260" s="69">
        <v>0</v>
      </c>
      <c r="AY260" s="69">
        <v>0</v>
      </c>
      <c r="AZ260" s="69">
        <v>0</v>
      </c>
      <c r="BA260" s="69">
        <v>522819.2</v>
      </c>
      <c r="BB260" s="69">
        <v>0</v>
      </c>
      <c r="BC260" s="69">
        <v>-522819.2</v>
      </c>
      <c r="BD260" s="69">
        <v>0</v>
      </c>
      <c r="BE260" s="69">
        <v>54.156829435041125</v>
      </c>
      <c r="BF260" s="69">
        <v>-54.156829435041125</v>
      </c>
      <c r="BG260" s="69">
        <v>186721.14285714287</v>
      </c>
      <c r="BH260" s="69">
        <v>0</v>
      </c>
      <c r="BI260" s="69">
        <v>-186721.14285714287</v>
      </c>
      <c r="BJ260" s="69">
        <v>4.0286830724233476E-6</v>
      </c>
      <c r="BK260" s="69">
        <v>0</v>
      </c>
      <c r="BL260" s="69">
        <v>62.271516710736321</v>
      </c>
      <c r="BM260" s="69">
        <v>-62.271516710736321</v>
      </c>
      <c r="BN260" s="69">
        <v>0</v>
      </c>
      <c r="BO260" s="69">
        <v>1.1649227631987051</v>
      </c>
      <c r="BP260" s="69">
        <v>-1.1649227631987051</v>
      </c>
      <c r="BQ260" s="69">
        <v>1164.9227631987051</v>
      </c>
      <c r="BR260" s="69">
        <v>-1164.9227631987051</v>
      </c>
      <c r="BS260" s="69">
        <v>0</v>
      </c>
      <c r="BT260" s="69">
        <v>0</v>
      </c>
      <c r="BU260" s="69">
        <v>6.3738317757009346</v>
      </c>
      <c r="BV260" s="69">
        <v>1.3890035944485898E-2</v>
      </c>
    </row>
    <row r="261" spans="1:74">
      <c r="A261" s="113" t="s">
        <v>1055</v>
      </c>
      <c r="B261" s="69" t="s">
        <v>184</v>
      </c>
      <c r="C261" s="69" t="s">
        <v>393</v>
      </c>
      <c r="D261" s="69" t="s">
        <v>394</v>
      </c>
      <c r="E261" s="69" t="s">
        <v>580</v>
      </c>
      <c r="F261" s="69">
        <v>0</v>
      </c>
      <c r="G261" s="69">
        <v>0</v>
      </c>
      <c r="H261" s="69">
        <v>1741</v>
      </c>
      <c r="I261" s="69">
        <v>14</v>
      </c>
      <c r="J261" s="69">
        <v>13</v>
      </c>
      <c r="K261" s="69">
        <v>1171</v>
      </c>
      <c r="L261" s="69">
        <v>957</v>
      </c>
      <c r="M261" s="69">
        <v>275</v>
      </c>
      <c r="N261" s="69">
        <v>0</v>
      </c>
      <c r="O261" s="69">
        <v>0</v>
      </c>
      <c r="P261" s="69">
        <v>1486.76</v>
      </c>
      <c r="Q261" s="69">
        <v>2.11</v>
      </c>
      <c r="R261" s="114">
        <v>0</v>
      </c>
      <c r="S261" s="69">
        <v>0</v>
      </c>
      <c r="T261" s="69">
        <v>0</v>
      </c>
      <c r="U261" s="69">
        <v>0</v>
      </c>
      <c r="V261" s="69">
        <v>0</v>
      </c>
      <c r="W261" s="69">
        <v>0</v>
      </c>
      <c r="X261" s="69">
        <v>0</v>
      </c>
      <c r="Y261" s="69">
        <v>0</v>
      </c>
      <c r="Z261" s="69">
        <v>0</v>
      </c>
      <c r="AA261" s="69">
        <v>0</v>
      </c>
      <c r="AB261" s="69">
        <v>0</v>
      </c>
      <c r="AC261" s="69">
        <v>0</v>
      </c>
      <c r="AD261" s="69">
        <v>0</v>
      </c>
      <c r="AE261" s="69">
        <v>0</v>
      </c>
      <c r="AF261" s="69">
        <v>2762372</v>
      </c>
      <c r="AG261" s="69">
        <v>-2762372</v>
      </c>
      <c r="AH261" s="69">
        <v>0</v>
      </c>
      <c r="AI261" s="69">
        <v>0</v>
      </c>
      <c r="AJ261" s="69">
        <v>6</v>
      </c>
      <c r="AK261" s="69">
        <v>-6</v>
      </c>
      <c r="AL261" s="69">
        <v>49298</v>
      </c>
      <c r="AM261" s="69">
        <v>33691</v>
      </c>
      <c r="AN261" s="69">
        <v>-49298</v>
      </c>
      <c r="AO261" s="69">
        <v>15</v>
      </c>
      <c r="AP261" s="69">
        <v>-15</v>
      </c>
      <c r="AQ261" s="69">
        <v>3629124</v>
      </c>
      <c r="AR261" s="69">
        <v>43233</v>
      </c>
      <c r="AS261" s="69">
        <v>2376867</v>
      </c>
      <c r="AT261" s="69">
        <v>34477</v>
      </c>
      <c r="AU261" s="69">
        <v>0</v>
      </c>
      <c r="AV261" s="69">
        <v>5411</v>
      </c>
      <c r="AW261" s="69">
        <v>0</v>
      </c>
      <c r="AX261" s="69">
        <v>0</v>
      </c>
      <c r="AY261" s="69">
        <v>0</v>
      </c>
      <c r="AZ261" s="69">
        <v>0</v>
      </c>
      <c r="BA261" s="69">
        <v>460395.33333333331</v>
      </c>
      <c r="BB261" s="69">
        <v>0</v>
      </c>
      <c r="BC261" s="69">
        <v>-460395.33333333331</v>
      </c>
      <c r="BD261" s="69">
        <v>0</v>
      </c>
      <c r="BE261" s="69">
        <v>56.034159600795164</v>
      </c>
      <c r="BF261" s="69">
        <v>-56.034159600795164</v>
      </c>
      <c r="BG261" s="69">
        <v>184158.13333333333</v>
      </c>
      <c r="BH261" s="69">
        <v>0</v>
      </c>
      <c r="BI261" s="69">
        <v>-184158.13333333333</v>
      </c>
      <c r="BJ261" s="69">
        <v>4.1332288453081243E-6</v>
      </c>
      <c r="BK261" s="69">
        <v>0</v>
      </c>
      <c r="BL261" s="69">
        <v>63.894987625193721</v>
      </c>
      <c r="BM261" s="69">
        <v>-63.894987625193721</v>
      </c>
      <c r="BN261" s="69">
        <v>0</v>
      </c>
      <c r="BO261" s="69">
        <v>1.1621903960129027</v>
      </c>
      <c r="BP261" s="69">
        <v>-1.1621903960129027</v>
      </c>
      <c r="BQ261" s="69">
        <v>1162.1903960129027</v>
      </c>
      <c r="BR261" s="69">
        <v>-1162.1903960129027</v>
      </c>
      <c r="BS261" s="69">
        <v>0</v>
      </c>
      <c r="BT261" s="69">
        <v>0</v>
      </c>
      <c r="BU261" s="69">
        <v>6.3716503418961379</v>
      </c>
      <c r="BV261" s="69">
        <v>1.3583994374399992E-2</v>
      </c>
    </row>
    <row r="262" spans="1:74">
      <c r="A262" s="113" t="s">
        <v>1055</v>
      </c>
      <c r="B262" s="69" t="s">
        <v>184</v>
      </c>
      <c r="C262" s="69" t="s">
        <v>393</v>
      </c>
      <c r="D262" s="69" t="s">
        <v>395</v>
      </c>
      <c r="E262" s="69" t="s">
        <v>580</v>
      </c>
      <c r="F262" s="69">
        <v>0</v>
      </c>
      <c r="G262" s="69">
        <v>0</v>
      </c>
      <c r="H262" s="69">
        <v>9499</v>
      </c>
      <c r="I262" s="69">
        <v>126</v>
      </c>
      <c r="J262" s="69">
        <v>114</v>
      </c>
      <c r="K262" s="69">
        <v>5685</v>
      </c>
      <c r="L262" s="69">
        <v>4823</v>
      </c>
      <c r="M262" s="69">
        <v>1646</v>
      </c>
      <c r="N262" s="69">
        <v>0</v>
      </c>
      <c r="O262" s="69">
        <v>0</v>
      </c>
      <c r="P262" s="69">
        <v>1670.89</v>
      </c>
      <c r="Q262" s="69">
        <v>1.92</v>
      </c>
      <c r="R262" s="114">
        <v>0</v>
      </c>
      <c r="S262" s="69">
        <v>0</v>
      </c>
      <c r="T262" s="69">
        <v>0</v>
      </c>
      <c r="U262" s="69">
        <v>0</v>
      </c>
      <c r="V262" s="69">
        <v>0</v>
      </c>
      <c r="W262" s="69">
        <v>0</v>
      </c>
      <c r="X262" s="69">
        <v>0</v>
      </c>
      <c r="Y262" s="69">
        <v>0</v>
      </c>
      <c r="Z262" s="69">
        <v>0</v>
      </c>
      <c r="AA262" s="69">
        <v>0</v>
      </c>
      <c r="AB262" s="69">
        <v>0</v>
      </c>
      <c r="AC262" s="69">
        <v>0</v>
      </c>
      <c r="AD262" s="69">
        <v>0</v>
      </c>
      <c r="AE262" s="69">
        <v>0</v>
      </c>
      <c r="AF262" s="69">
        <v>2888668</v>
      </c>
      <c r="AG262" s="69">
        <v>-2888668</v>
      </c>
      <c r="AH262" s="69">
        <v>0</v>
      </c>
      <c r="AI262" s="69">
        <v>0</v>
      </c>
      <c r="AJ262" s="69">
        <v>6</v>
      </c>
      <c r="AK262" s="69">
        <v>-6</v>
      </c>
      <c r="AL262" s="69">
        <v>51828</v>
      </c>
      <c r="AM262" s="69">
        <v>35528</v>
      </c>
      <c r="AN262" s="69">
        <v>-51828</v>
      </c>
      <c r="AO262" s="69">
        <v>15</v>
      </c>
      <c r="AP262" s="69">
        <v>-15</v>
      </c>
      <c r="AQ262" s="69">
        <v>3777670</v>
      </c>
      <c r="AR262" s="69">
        <v>47164</v>
      </c>
      <c r="AS262" s="69">
        <v>2462678</v>
      </c>
      <c r="AT262" s="69">
        <v>43976</v>
      </c>
      <c r="AU262" s="69">
        <v>0</v>
      </c>
      <c r="AV262" s="69">
        <v>7057</v>
      </c>
      <c r="AW262" s="69">
        <v>0</v>
      </c>
      <c r="AX262" s="69">
        <v>0</v>
      </c>
      <c r="AY262" s="69">
        <v>0</v>
      </c>
      <c r="AZ262" s="69">
        <v>0</v>
      </c>
      <c r="BA262" s="69">
        <v>481444.66666666669</v>
      </c>
      <c r="BB262" s="69">
        <v>0</v>
      </c>
      <c r="BC262" s="69">
        <v>-481444.66666666669</v>
      </c>
      <c r="BD262" s="69">
        <v>0</v>
      </c>
      <c r="BE262" s="69">
        <v>55.735664119780814</v>
      </c>
      <c r="BF262" s="69">
        <v>-55.735664119780814</v>
      </c>
      <c r="BG262" s="69">
        <v>192577.86666666667</v>
      </c>
      <c r="BH262" s="69">
        <v>0</v>
      </c>
      <c r="BI262" s="69">
        <v>-192577.86666666667</v>
      </c>
      <c r="BJ262" s="69">
        <v>3.9707015170726926E-6</v>
      </c>
      <c r="BK262" s="69">
        <v>0</v>
      </c>
      <c r="BL262" s="69">
        <v>61.247307268255447</v>
      </c>
      <c r="BM262" s="69">
        <v>-61.247307268255447</v>
      </c>
      <c r="BN262" s="69">
        <v>0</v>
      </c>
      <c r="BO262" s="69">
        <v>1.1729783593307772</v>
      </c>
      <c r="BP262" s="69">
        <v>-1.1729783593307772</v>
      </c>
      <c r="BQ262" s="69">
        <v>1172.9783593307773</v>
      </c>
      <c r="BR262" s="69">
        <v>-1172.9783593307773</v>
      </c>
      <c r="BS262" s="69">
        <v>0</v>
      </c>
      <c r="BT262" s="69">
        <v>0</v>
      </c>
      <c r="BU262" s="69">
        <v>6.2315431486467334</v>
      </c>
      <c r="BV262" s="69">
        <v>1.3719567881789569E-2</v>
      </c>
    </row>
    <row r="263" spans="1:74">
      <c r="A263" s="113" t="s">
        <v>1055</v>
      </c>
      <c r="B263" s="69" t="s">
        <v>184</v>
      </c>
      <c r="C263" s="69" t="s">
        <v>393</v>
      </c>
      <c r="D263" s="69" t="s">
        <v>396</v>
      </c>
      <c r="E263" s="69" t="s">
        <v>580</v>
      </c>
      <c r="F263" s="69">
        <v>0</v>
      </c>
      <c r="G263" s="69">
        <v>0</v>
      </c>
      <c r="H263" s="69">
        <v>9</v>
      </c>
      <c r="I263" s="69">
        <v>2</v>
      </c>
      <c r="J263" s="69">
        <v>1</v>
      </c>
      <c r="K263" s="69">
        <v>14</v>
      </c>
      <c r="L263" s="69">
        <v>11</v>
      </c>
      <c r="M263" s="69">
        <v>3</v>
      </c>
      <c r="N263" s="69">
        <v>0</v>
      </c>
      <c r="O263" s="69">
        <v>0</v>
      </c>
      <c r="P263" s="69">
        <v>642.86</v>
      </c>
      <c r="Q263" s="69">
        <v>1</v>
      </c>
      <c r="R263" s="114">
        <v>0</v>
      </c>
      <c r="S263" s="69">
        <v>0</v>
      </c>
      <c r="T263" s="69">
        <v>0</v>
      </c>
      <c r="U263" s="69">
        <v>0</v>
      </c>
      <c r="V263" s="69">
        <v>0</v>
      </c>
      <c r="W263" s="69">
        <v>0</v>
      </c>
      <c r="X263" s="69">
        <v>0</v>
      </c>
      <c r="Y263" s="69">
        <v>0</v>
      </c>
      <c r="Z263" s="69">
        <v>0</v>
      </c>
      <c r="AA263" s="69">
        <v>0</v>
      </c>
      <c r="AB263" s="69">
        <v>0</v>
      </c>
      <c r="AC263" s="69">
        <v>0</v>
      </c>
      <c r="AD263" s="69">
        <v>0</v>
      </c>
      <c r="AE263" s="69">
        <v>0</v>
      </c>
      <c r="AF263" s="69">
        <v>3108534</v>
      </c>
      <c r="AG263" s="69">
        <v>-3108534</v>
      </c>
      <c r="AH263" s="69">
        <v>0</v>
      </c>
      <c r="AI263" s="69">
        <v>0</v>
      </c>
      <c r="AJ263" s="69">
        <v>6</v>
      </c>
      <c r="AK263" s="69">
        <v>-6</v>
      </c>
      <c r="AL263" s="69">
        <v>56244</v>
      </c>
      <c r="AM263" s="69">
        <v>38878</v>
      </c>
      <c r="AN263" s="69">
        <v>-56244</v>
      </c>
      <c r="AO263" s="69">
        <v>15</v>
      </c>
      <c r="AP263" s="69">
        <v>-15</v>
      </c>
      <c r="AQ263" s="69">
        <v>4056798</v>
      </c>
      <c r="AR263" s="69">
        <v>50775</v>
      </c>
      <c r="AS263" s="69">
        <v>2604249</v>
      </c>
      <c r="AT263" s="69">
        <v>43985</v>
      </c>
      <c r="AU263" s="69">
        <v>0</v>
      </c>
      <c r="AV263" s="69">
        <v>7060</v>
      </c>
      <c r="AW263" s="69">
        <v>0</v>
      </c>
      <c r="AX263" s="69">
        <v>0</v>
      </c>
      <c r="AY263" s="69">
        <v>0</v>
      </c>
      <c r="AZ263" s="69">
        <v>0</v>
      </c>
      <c r="BA263" s="69">
        <v>518089</v>
      </c>
      <c r="BB263" s="69">
        <v>0</v>
      </c>
      <c r="BC263" s="69">
        <v>-518089</v>
      </c>
      <c r="BD263" s="69">
        <v>0</v>
      </c>
      <c r="BE263" s="69">
        <v>55.268721997013017</v>
      </c>
      <c r="BF263" s="69">
        <v>-55.268721997013017</v>
      </c>
      <c r="BG263" s="69">
        <v>207235.6</v>
      </c>
      <c r="BH263" s="69">
        <v>0</v>
      </c>
      <c r="BI263" s="69">
        <v>-207235.6</v>
      </c>
      <c r="BJ263" s="69">
        <v>3.6974973858693484E-6</v>
      </c>
      <c r="BK263" s="69">
        <v>0</v>
      </c>
      <c r="BL263" s="69">
        <v>61.221742983751845</v>
      </c>
      <c r="BM263" s="69">
        <v>-61.221742983751845</v>
      </c>
      <c r="BN263" s="69">
        <v>0</v>
      </c>
      <c r="BO263" s="69">
        <v>1.1936393178993252</v>
      </c>
      <c r="BP263" s="69">
        <v>-1.1936393178993252</v>
      </c>
      <c r="BQ263" s="69">
        <v>1193.6393178993253</v>
      </c>
      <c r="BR263" s="69">
        <v>-1193.6393178993253</v>
      </c>
      <c r="BS263" s="69">
        <v>0</v>
      </c>
      <c r="BT263" s="69">
        <v>0</v>
      </c>
      <c r="BU263" s="69">
        <v>6.2301699716713879</v>
      </c>
      <c r="BV263" s="69">
        <v>1.3864136198055708E-2</v>
      </c>
    </row>
    <row r="264" spans="1:74">
      <c r="A264" s="113" t="s">
        <v>1056</v>
      </c>
      <c r="B264" s="69" t="s">
        <v>184</v>
      </c>
      <c r="C264" s="69" t="s">
        <v>393</v>
      </c>
      <c r="D264" s="69" t="s">
        <v>394</v>
      </c>
      <c r="E264" s="69" t="s">
        <v>580</v>
      </c>
      <c r="F264" s="69">
        <v>0</v>
      </c>
      <c r="G264" s="69">
        <v>0</v>
      </c>
      <c r="H264" s="69">
        <v>1983</v>
      </c>
      <c r="I264" s="69">
        <v>30</v>
      </c>
      <c r="J264" s="69">
        <v>25</v>
      </c>
      <c r="K264" s="69">
        <v>1459</v>
      </c>
      <c r="L264" s="69">
        <v>1191</v>
      </c>
      <c r="M264" s="69">
        <v>333</v>
      </c>
      <c r="N264" s="69">
        <v>0</v>
      </c>
      <c r="O264" s="69">
        <v>0</v>
      </c>
      <c r="P264" s="69">
        <v>1359.15</v>
      </c>
      <c r="Q264" s="69">
        <v>1.98</v>
      </c>
      <c r="R264" s="114">
        <v>0</v>
      </c>
      <c r="S264" s="69">
        <v>0</v>
      </c>
      <c r="T264" s="69">
        <v>0</v>
      </c>
      <c r="U264" s="69">
        <v>0</v>
      </c>
      <c r="V264" s="69">
        <v>0</v>
      </c>
      <c r="W264" s="69">
        <v>0</v>
      </c>
      <c r="X264" s="69">
        <v>0</v>
      </c>
      <c r="Y264" s="69">
        <v>0</v>
      </c>
      <c r="Z264" s="69">
        <v>0</v>
      </c>
      <c r="AA264" s="69">
        <v>0</v>
      </c>
      <c r="AB264" s="69">
        <v>0</v>
      </c>
      <c r="AC264" s="69">
        <v>0</v>
      </c>
      <c r="AD264" s="69">
        <v>0</v>
      </c>
      <c r="AE264" s="69">
        <v>0</v>
      </c>
      <c r="AF264" s="69">
        <v>3257093</v>
      </c>
      <c r="AG264" s="69">
        <v>-3257093</v>
      </c>
      <c r="AH264" s="69">
        <v>0</v>
      </c>
      <c r="AI264" s="69">
        <v>0</v>
      </c>
      <c r="AJ264" s="69">
        <v>6</v>
      </c>
      <c r="AK264" s="69">
        <v>-6</v>
      </c>
      <c r="AL264" s="69">
        <v>57211</v>
      </c>
      <c r="AM264" s="69">
        <v>39391</v>
      </c>
      <c r="AN264" s="69">
        <v>-57211</v>
      </c>
      <c r="AO264" s="69">
        <v>16</v>
      </c>
      <c r="AP264" s="69">
        <v>-16</v>
      </c>
      <c r="AQ264" s="69">
        <v>4210458</v>
      </c>
      <c r="AR264" s="69">
        <v>52102</v>
      </c>
      <c r="AS264" s="69">
        <v>2739260</v>
      </c>
      <c r="AT264" s="69">
        <v>45968</v>
      </c>
      <c r="AU264" s="69">
        <v>0</v>
      </c>
      <c r="AV264" s="69">
        <v>7393</v>
      </c>
      <c r="AW264" s="69">
        <v>0</v>
      </c>
      <c r="AX264" s="69">
        <v>0</v>
      </c>
      <c r="AY264" s="69">
        <v>0</v>
      </c>
      <c r="AZ264" s="69">
        <v>0</v>
      </c>
      <c r="BA264" s="69">
        <v>542848.83333333337</v>
      </c>
      <c r="BB264" s="69">
        <v>0</v>
      </c>
      <c r="BC264" s="69">
        <v>-542848.83333333337</v>
      </c>
      <c r="BD264" s="69">
        <v>0</v>
      </c>
      <c r="BE264" s="69">
        <v>56.931236999877648</v>
      </c>
      <c r="BF264" s="69">
        <v>-56.931236999877648</v>
      </c>
      <c r="BG264" s="69">
        <v>203568.3125</v>
      </c>
      <c r="BH264" s="69">
        <v>0</v>
      </c>
      <c r="BI264" s="69">
        <v>-203568.3125</v>
      </c>
      <c r="BJ264" s="69">
        <v>3.8000616560003685E-6</v>
      </c>
      <c r="BK264" s="69">
        <v>0</v>
      </c>
      <c r="BL264" s="69">
        <v>62.513780661011097</v>
      </c>
      <c r="BM264" s="69">
        <v>-62.513780661011097</v>
      </c>
      <c r="BN264" s="69">
        <v>0</v>
      </c>
      <c r="BO264" s="69">
        <v>1.1890412009082745</v>
      </c>
      <c r="BP264" s="69">
        <v>-1.1890412009082745</v>
      </c>
      <c r="BQ264" s="69">
        <v>1189.0412009082745</v>
      </c>
      <c r="BR264" s="69">
        <v>-1189.0412009082745</v>
      </c>
      <c r="BS264" s="69">
        <v>0</v>
      </c>
      <c r="BT264" s="69">
        <v>0</v>
      </c>
      <c r="BU264" s="69">
        <v>6.2177735695928584</v>
      </c>
      <c r="BV264" s="69">
        <v>1.3587832962589818E-2</v>
      </c>
    </row>
    <row r="265" spans="1:74">
      <c r="A265" s="113" t="s">
        <v>1056</v>
      </c>
      <c r="B265" s="69" t="s">
        <v>184</v>
      </c>
      <c r="C265" s="69" t="s">
        <v>393</v>
      </c>
      <c r="D265" s="69" t="s">
        <v>395</v>
      </c>
      <c r="E265" s="69" t="s">
        <v>580</v>
      </c>
      <c r="F265" s="69">
        <v>0</v>
      </c>
      <c r="G265" s="69">
        <v>0</v>
      </c>
      <c r="H265" s="69">
        <v>10812</v>
      </c>
      <c r="I265" s="69">
        <v>162</v>
      </c>
      <c r="J265" s="69">
        <v>148</v>
      </c>
      <c r="K265" s="69">
        <v>6738</v>
      </c>
      <c r="L265" s="69">
        <v>5685</v>
      </c>
      <c r="M265" s="69">
        <v>1914</v>
      </c>
      <c r="N265" s="69">
        <v>0</v>
      </c>
      <c r="O265" s="69">
        <v>0</v>
      </c>
      <c r="P265" s="69">
        <v>1604.63</v>
      </c>
      <c r="Q265" s="69">
        <v>1.88</v>
      </c>
      <c r="R265" s="114">
        <v>0</v>
      </c>
      <c r="S265" s="69">
        <v>0</v>
      </c>
      <c r="T265" s="69">
        <v>0</v>
      </c>
      <c r="U265" s="69">
        <v>0</v>
      </c>
      <c r="V265" s="69">
        <v>0</v>
      </c>
      <c r="W265" s="69">
        <v>0</v>
      </c>
      <c r="X265" s="69">
        <v>0</v>
      </c>
      <c r="Y265" s="69">
        <v>0</v>
      </c>
      <c r="Z265" s="69">
        <v>0</v>
      </c>
      <c r="AA265" s="69">
        <v>0</v>
      </c>
      <c r="AB265" s="69">
        <v>0</v>
      </c>
      <c r="AC265" s="69">
        <v>0</v>
      </c>
      <c r="AD265" s="69">
        <v>0</v>
      </c>
      <c r="AE265" s="69">
        <v>0</v>
      </c>
      <c r="AF265" s="69">
        <v>3412843</v>
      </c>
      <c r="AG265" s="69">
        <v>-3412843</v>
      </c>
      <c r="AH265" s="69">
        <v>0</v>
      </c>
      <c r="AI265" s="69">
        <v>0</v>
      </c>
      <c r="AJ265" s="69">
        <v>7</v>
      </c>
      <c r="AK265" s="69">
        <v>-7</v>
      </c>
      <c r="AL265" s="69">
        <v>60254</v>
      </c>
      <c r="AM265" s="69">
        <v>41484</v>
      </c>
      <c r="AN265" s="69">
        <v>-60254</v>
      </c>
      <c r="AO265" s="69">
        <v>19</v>
      </c>
      <c r="AP265" s="69">
        <v>-19</v>
      </c>
      <c r="AQ265" s="69">
        <v>4378968</v>
      </c>
      <c r="AR265" s="69">
        <v>56833</v>
      </c>
      <c r="AS265" s="69">
        <v>2846958</v>
      </c>
      <c r="AT265" s="69">
        <v>56780</v>
      </c>
      <c r="AU265" s="69">
        <v>0</v>
      </c>
      <c r="AV265" s="69">
        <v>9307</v>
      </c>
      <c r="AW265" s="69">
        <v>0</v>
      </c>
      <c r="AX265" s="69">
        <v>0</v>
      </c>
      <c r="AY265" s="69">
        <v>0</v>
      </c>
      <c r="AZ265" s="69">
        <v>0</v>
      </c>
      <c r="BA265" s="69">
        <v>487549</v>
      </c>
      <c r="BB265" s="69">
        <v>0</v>
      </c>
      <c r="BC265" s="69">
        <v>-487549</v>
      </c>
      <c r="BD265" s="69">
        <v>0</v>
      </c>
      <c r="BE265" s="69">
        <v>56.640936701297839</v>
      </c>
      <c r="BF265" s="69">
        <v>-56.640936701297839</v>
      </c>
      <c r="BG265" s="69">
        <v>179623.31578947368</v>
      </c>
      <c r="BH265" s="69">
        <v>0</v>
      </c>
      <c r="BI265" s="69">
        <v>-179623.31578947368</v>
      </c>
      <c r="BJ265" s="69">
        <v>4.3389218646950606E-6</v>
      </c>
      <c r="BK265" s="69">
        <v>0</v>
      </c>
      <c r="BL265" s="69">
        <v>60.050375662027342</v>
      </c>
      <c r="BM265" s="69">
        <v>-60.050375662027342</v>
      </c>
      <c r="BN265" s="69">
        <v>0</v>
      </c>
      <c r="BO265" s="69">
        <v>1.1987682993567168</v>
      </c>
      <c r="BP265" s="69">
        <v>-1.1987682993567168</v>
      </c>
      <c r="BQ265" s="69">
        <v>1198.7682993567169</v>
      </c>
      <c r="BR265" s="69">
        <v>-1198.7682993567169</v>
      </c>
      <c r="BS265" s="69">
        <v>0</v>
      </c>
      <c r="BT265" s="69">
        <v>0</v>
      </c>
      <c r="BU265" s="69">
        <v>6.1007843558611796</v>
      </c>
      <c r="BV265" s="69">
        <v>1.3759863054491377E-2</v>
      </c>
    </row>
    <row r="266" spans="1:74">
      <c r="A266" s="113" t="s">
        <v>1057</v>
      </c>
      <c r="B266" s="69" t="s">
        <v>184</v>
      </c>
      <c r="C266" s="69" t="s">
        <v>393</v>
      </c>
      <c r="D266" s="69" t="s">
        <v>394</v>
      </c>
      <c r="E266" s="69" t="s">
        <v>580</v>
      </c>
      <c r="F266" s="69">
        <v>0</v>
      </c>
      <c r="G266" s="69">
        <v>0</v>
      </c>
      <c r="H266" s="69">
        <v>1555</v>
      </c>
      <c r="I266" s="69">
        <v>29</v>
      </c>
      <c r="J266" s="69">
        <v>28</v>
      </c>
      <c r="K266" s="69">
        <v>1219</v>
      </c>
      <c r="L266" s="69">
        <v>1003</v>
      </c>
      <c r="M266" s="69">
        <v>274</v>
      </c>
      <c r="N266" s="69">
        <v>0</v>
      </c>
      <c r="O266" s="69">
        <v>1</v>
      </c>
      <c r="P266" s="69">
        <v>1275.6400000000001</v>
      </c>
      <c r="Q266" s="69">
        <v>1.89</v>
      </c>
      <c r="R266" s="114">
        <v>0</v>
      </c>
      <c r="S266" s="69">
        <v>0</v>
      </c>
      <c r="T266" s="69">
        <v>0</v>
      </c>
      <c r="U266" s="69">
        <v>0</v>
      </c>
      <c r="V266" s="69">
        <v>0</v>
      </c>
      <c r="W266" s="69">
        <v>0</v>
      </c>
      <c r="X266" s="69">
        <v>0</v>
      </c>
      <c r="Y266" s="69">
        <v>0</v>
      </c>
      <c r="Z266" s="69">
        <v>0</v>
      </c>
      <c r="AA266" s="69">
        <v>0</v>
      </c>
      <c r="AB266" s="69">
        <v>0</v>
      </c>
      <c r="AC266" s="69">
        <v>0</v>
      </c>
      <c r="AD266" s="69">
        <v>0</v>
      </c>
      <c r="AE266" s="69">
        <v>0</v>
      </c>
      <c r="AF266" s="69">
        <v>3787170</v>
      </c>
      <c r="AG266" s="69">
        <v>-3787170</v>
      </c>
      <c r="AH266" s="69">
        <v>0</v>
      </c>
      <c r="AI266" s="69">
        <v>0</v>
      </c>
      <c r="AJ266" s="69">
        <v>8</v>
      </c>
      <c r="AK266" s="69">
        <v>-8</v>
      </c>
      <c r="AL266" s="69">
        <v>65768</v>
      </c>
      <c r="AM266" s="69">
        <v>45293</v>
      </c>
      <c r="AN266" s="69">
        <v>-65768</v>
      </c>
      <c r="AO266" s="69">
        <v>22</v>
      </c>
      <c r="AP266" s="69">
        <v>-22</v>
      </c>
      <c r="AQ266" s="69">
        <v>4805884</v>
      </c>
      <c r="AR266" s="69">
        <v>61791</v>
      </c>
      <c r="AS266" s="69">
        <v>3132989</v>
      </c>
      <c r="AT266" s="69">
        <v>58335</v>
      </c>
      <c r="AU266" s="69">
        <v>0</v>
      </c>
      <c r="AV266" s="69">
        <v>9581</v>
      </c>
      <c r="AW266" s="69">
        <v>0</v>
      </c>
      <c r="AX266" s="69">
        <v>0</v>
      </c>
      <c r="AY266" s="69">
        <v>0</v>
      </c>
      <c r="AZ266" s="69">
        <v>0</v>
      </c>
      <c r="BA266" s="69">
        <v>473396.25</v>
      </c>
      <c r="BB266" s="69">
        <v>0</v>
      </c>
      <c r="BC266" s="69">
        <v>-473396.25</v>
      </c>
      <c r="BD266" s="69">
        <v>0</v>
      </c>
      <c r="BE266" s="69">
        <v>57.5837793455784</v>
      </c>
      <c r="BF266" s="69">
        <v>-57.5837793455784</v>
      </c>
      <c r="BG266" s="69">
        <v>172144.09090909091</v>
      </c>
      <c r="BH266" s="69">
        <v>0</v>
      </c>
      <c r="BI266" s="69">
        <v>-172144.09090909091</v>
      </c>
      <c r="BJ266" s="69">
        <v>4.5777218093487066E-6</v>
      </c>
      <c r="BK266" s="69">
        <v>0</v>
      </c>
      <c r="BL266" s="69">
        <v>61.289993688401225</v>
      </c>
      <c r="BM266" s="69">
        <v>-61.289993688401225</v>
      </c>
      <c r="BN266" s="69">
        <v>0</v>
      </c>
      <c r="BO266" s="69">
        <v>1.2088041164523717</v>
      </c>
      <c r="BP266" s="69">
        <v>-1.2088041164523717</v>
      </c>
      <c r="BQ266" s="69">
        <v>1208.8041164523718</v>
      </c>
      <c r="BR266" s="69">
        <v>-1208.8041164523718</v>
      </c>
      <c r="BS266" s="69">
        <v>0</v>
      </c>
      <c r="BT266" s="69">
        <v>0</v>
      </c>
      <c r="BU266" s="69">
        <v>6.0886128796576555</v>
      </c>
      <c r="BV266" s="69">
        <v>1.3684891270783898E-2</v>
      </c>
    </row>
    <row r="267" spans="1:74">
      <c r="A267" s="113" t="s">
        <v>1057</v>
      </c>
      <c r="B267" s="69" t="s">
        <v>184</v>
      </c>
      <c r="C267" s="69" t="s">
        <v>393</v>
      </c>
      <c r="D267" s="69" t="s">
        <v>395</v>
      </c>
      <c r="E267" s="69" t="s">
        <v>580</v>
      </c>
      <c r="F267" s="69">
        <v>0</v>
      </c>
      <c r="G267" s="69">
        <v>0</v>
      </c>
      <c r="H267" s="69">
        <v>10080</v>
      </c>
      <c r="I267" s="69">
        <v>175</v>
      </c>
      <c r="J267" s="69">
        <v>161</v>
      </c>
      <c r="K267" s="69">
        <v>6386</v>
      </c>
      <c r="L267" s="69">
        <v>5440</v>
      </c>
      <c r="M267" s="69">
        <v>1892</v>
      </c>
      <c r="N267" s="69">
        <v>0</v>
      </c>
      <c r="O267" s="69">
        <v>0</v>
      </c>
      <c r="P267" s="69">
        <v>1578.45</v>
      </c>
      <c r="Q267" s="69">
        <v>1.78</v>
      </c>
      <c r="R267" s="114">
        <v>0</v>
      </c>
      <c r="S267" s="69">
        <v>0</v>
      </c>
      <c r="T267" s="69">
        <v>0</v>
      </c>
      <c r="U267" s="69">
        <v>0</v>
      </c>
      <c r="V267" s="69">
        <v>0</v>
      </c>
      <c r="W267" s="69">
        <v>0</v>
      </c>
      <c r="X267" s="69">
        <v>0</v>
      </c>
      <c r="Y267" s="69">
        <v>0</v>
      </c>
      <c r="Z267" s="69">
        <v>0</v>
      </c>
      <c r="AA267" s="69">
        <v>0</v>
      </c>
      <c r="AB267" s="69">
        <v>0</v>
      </c>
      <c r="AC267" s="69">
        <v>0</v>
      </c>
      <c r="AD267" s="69">
        <v>0</v>
      </c>
      <c r="AE267" s="69">
        <v>0</v>
      </c>
      <c r="AF267" s="69">
        <v>3953604</v>
      </c>
      <c r="AG267" s="69">
        <v>-3953604</v>
      </c>
      <c r="AH267" s="69">
        <v>0</v>
      </c>
      <c r="AI267" s="69">
        <v>0</v>
      </c>
      <c r="AJ267" s="69">
        <v>8</v>
      </c>
      <c r="AK267" s="69">
        <v>-8</v>
      </c>
      <c r="AL267" s="69">
        <v>69114</v>
      </c>
      <c r="AM267" s="69">
        <v>47620</v>
      </c>
      <c r="AN267" s="69">
        <v>-69114</v>
      </c>
      <c r="AO267" s="69">
        <v>22</v>
      </c>
      <c r="AP267" s="69">
        <v>-22</v>
      </c>
      <c r="AQ267" s="69">
        <v>4974907</v>
      </c>
      <c r="AR267" s="69">
        <v>67063</v>
      </c>
      <c r="AS267" s="69">
        <v>3241427</v>
      </c>
      <c r="AT267" s="69">
        <v>68415</v>
      </c>
      <c r="AU267" s="69">
        <v>0</v>
      </c>
      <c r="AV267" s="69">
        <v>11473</v>
      </c>
      <c r="AW267" s="69">
        <v>0</v>
      </c>
      <c r="AX267" s="69">
        <v>0</v>
      </c>
      <c r="AY267" s="69">
        <v>0</v>
      </c>
      <c r="AZ267" s="69">
        <v>0</v>
      </c>
      <c r="BA267" s="69">
        <v>494200.5</v>
      </c>
      <c r="BB267" s="69">
        <v>0</v>
      </c>
      <c r="BC267" s="69">
        <v>-494200.5</v>
      </c>
      <c r="BD267" s="69">
        <v>0</v>
      </c>
      <c r="BE267" s="69">
        <v>57.204097577914752</v>
      </c>
      <c r="BF267" s="69">
        <v>-57.204097577914752</v>
      </c>
      <c r="BG267" s="69">
        <v>179709.27272727274</v>
      </c>
      <c r="BH267" s="69">
        <v>0</v>
      </c>
      <c r="BI267" s="69">
        <v>-179709.27272727274</v>
      </c>
      <c r="BJ267" s="69">
        <v>4.4221932188883126E-6</v>
      </c>
      <c r="BK267" s="69">
        <v>0</v>
      </c>
      <c r="BL267" s="69">
        <v>58.95358096118575</v>
      </c>
      <c r="BM267" s="69">
        <v>-58.95358096118575</v>
      </c>
      <c r="BN267" s="69">
        <v>0</v>
      </c>
      <c r="BO267" s="69">
        <v>1.2197109482953032</v>
      </c>
      <c r="BP267" s="69">
        <v>-1.2197109482953032</v>
      </c>
      <c r="BQ267" s="69">
        <v>1219.7109482953033</v>
      </c>
      <c r="BR267" s="69">
        <v>-1219.7109482953033</v>
      </c>
      <c r="BS267" s="69">
        <v>0</v>
      </c>
      <c r="BT267" s="69">
        <v>0</v>
      </c>
      <c r="BU267" s="69">
        <v>5.9631308289026412</v>
      </c>
      <c r="BV267" s="69">
        <v>1.3892521005920313E-2</v>
      </c>
    </row>
    <row r="268" spans="1:74">
      <c r="A268" s="113" t="s">
        <v>1057</v>
      </c>
      <c r="B268" s="69" t="s">
        <v>184</v>
      </c>
      <c r="C268" s="69" t="s">
        <v>393</v>
      </c>
      <c r="D268" s="69" t="s">
        <v>396</v>
      </c>
      <c r="E268" s="69" t="s">
        <v>580</v>
      </c>
      <c r="F268" s="69">
        <v>0</v>
      </c>
      <c r="G268" s="69">
        <v>0</v>
      </c>
      <c r="H268" s="69">
        <v>755</v>
      </c>
      <c r="I268" s="69">
        <v>5</v>
      </c>
      <c r="J268" s="69">
        <v>4</v>
      </c>
      <c r="K268" s="69">
        <v>820</v>
      </c>
      <c r="L268" s="69">
        <v>648</v>
      </c>
      <c r="M268" s="69">
        <v>100</v>
      </c>
      <c r="N268" s="69">
        <v>0</v>
      </c>
      <c r="O268" s="69">
        <v>0</v>
      </c>
      <c r="P268" s="69">
        <v>920.73</v>
      </c>
      <c r="Q268" s="69">
        <v>2.52</v>
      </c>
      <c r="R268" s="114">
        <v>0</v>
      </c>
      <c r="S268" s="69">
        <v>0</v>
      </c>
      <c r="T268" s="69">
        <v>0</v>
      </c>
      <c r="U268" s="69">
        <v>0</v>
      </c>
      <c r="V268" s="69">
        <v>0</v>
      </c>
      <c r="W268" s="69">
        <v>0</v>
      </c>
      <c r="X268" s="69">
        <v>0</v>
      </c>
      <c r="Y268" s="69">
        <v>0</v>
      </c>
      <c r="Z268" s="69">
        <v>0</v>
      </c>
      <c r="AA268" s="69">
        <v>0</v>
      </c>
      <c r="AB268" s="69">
        <v>0</v>
      </c>
      <c r="AC268" s="69">
        <v>0</v>
      </c>
      <c r="AD268" s="69">
        <v>0</v>
      </c>
      <c r="AE268" s="69">
        <v>0</v>
      </c>
      <c r="AF268" s="69">
        <v>4190599</v>
      </c>
      <c r="AG268" s="69">
        <v>-4190599</v>
      </c>
      <c r="AH268" s="69">
        <v>0</v>
      </c>
      <c r="AI268" s="69">
        <v>0</v>
      </c>
      <c r="AJ268" s="69">
        <v>9</v>
      </c>
      <c r="AK268" s="69">
        <v>-9</v>
      </c>
      <c r="AL268" s="69">
        <v>73948</v>
      </c>
      <c r="AM268" s="69">
        <v>51043</v>
      </c>
      <c r="AN268" s="69">
        <v>-73948</v>
      </c>
      <c r="AO268" s="69">
        <v>23</v>
      </c>
      <c r="AP268" s="69">
        <v>-23</v>
      </c>
      <c r="AQ268" s="69">
        <v>5241868</v>
      </c>
      <c r="AR268" s="69">
        <v>70815</v>
      </c>
      <c r="AS268" s="69">
        <v>3396586</v>
      </c>
      <c r="AT268" s="69">
        <v>69170</v>
      </c>
      <c r="AU268" s="69">
        <v>0</v>
      </c>
      <c r="AV268" s="69">
        <v>11573</v>
      </c>
      <c r="AW268" s="69">
        <v>0</v>
      </c>
      <c r="AX268" s="69">
        <v>0</v>
      </c>
      <c r="AY268" s="69">
        <v>0</v>
      </c>
      <c r="AZ268" s="69">
        <v>0</v>
      </c>
      <c r="BA268" s="69">
        <v>465622.11111111112</v>
      </c>
      <c r="BB268" s="69">
        <v>0</v>
      </c>
      <c r="BC268" s="69">
        <v>-465622.11111111112</v>
      </c>
      <c r="BD268" s="69">
        <v>0</v>
      </c>
      <c r="BE268" s="69">
        <v>56.669538053767511</v>
      </c>
      <c r="BF268" s="69">
        <v>-56.669538053767511</v>
      </c>
      <c r="BG268" s="69">
        <v>182199.95652173914</v>
      </c>
      <c r="BH268" s="69">
        <v>0</v>
      </c>
      <c r="BI268" s="69">
        <v>-182199.95652173914</v>
      </c>
      <c r="BJ268" s="69">
        <v>4.3877487948952547E-6</v>
      </c>
      <c r="BK268" s="69">
        <v>0</v>
      </c>
      <c r="BL268" s="69">
        <v>59.176713973028313</v>
      </c>
      <c r="BM268" s="69">
        <v>-59.176713973028313</v>
      </c>
      <c r="BN268" s="69">
        <v>0</v>
      </c>
      <c r="BO268" s="69">
        <v>1.2337679658339284</v>
      </c>
      <c r="BP268" s="69">
        <v>-1.2337679658339284</v>
      </c>
      <c r="BQ268" s="69">
        <v>1233.7679658339284</v>
      </c>
      <c r="BR268" s="69">
        <v>-1233.7679658339284</v>
      </c>
      <c r="BS268" s="69">
        <v>0</v>
      </c>
      <c r="BT268" s="69">
        <v>0</v>
      </c>
      <c r="BU268" s="69">
        <v>5.9768426509980124</v>
      </c>
      <c r="BV268" s="69">
        <v>1.4107184690648448E-2</v>
      </c>
    </row>
    <row r="269" spans="1:74">
      <c r="A269" s="113" t="s">
        <v>1058</v>
      </c>
      <c r="B269" s="69" t="s">
        <v>184</v>
      </c>
      <c r="C269" s="69" t="s">
        <v>393</v>
      </c>
      <c r="D269" s="69" t="s">
        <v>394</v>
      </c>
      <c r="E269" s="69" t="s">
        <v>580</v>
      </c>
      <c r="F269" s="69">
        <v>0</v>
      </c>
      <c r="G269" s="69">
        <v>0</v>
      </c>
      <c r="H269" s="69">
        <v>420</v>
      </c>
      <c r="I269" s="69">
        <v>7</v>
      </c>
      <c r="J269" s="69">
        <v>6</v>
      </c>
      <c r="K269" s="69">
        <v>597</v>
      </c>
      <c r="L269" s="69">
        <v>453</v>
      </c>
      <c r="M269" s="69">
        <v>21</v>
      </c>
      <c r="N269" s="69">
        <v>0</v>
      </c>
      <c r="O269" s="69">
        <v>0</v>
      </c>
      <c r="P269" s="69">
        <v>703.52</v>
      </c>
      <c r="Q269" s="69">
        <v>6.67</v>
      </c>
      <c r="R269" s="114">
        <v>0</v>
      </c>
      <c r="S269" s="69">
        <v>0</v>
      </c>
      <c r="T269" s="69">
        <v>0</v>
      </c>
      <c r="U269" s="69">
        <v>0</v>
      </c>
      <c r="V269" s="69">
        <v>0</v>
      </c>
      <c r="W269" s="69">
        <v>0</v>
      </c>
      <c r="X269" s="69">
        <v>0</v>
      </c>
      <c r="Y269" s="69">
        <v>0</v>
      </c>
      <c r="Z269" s="69">
        <v>0</v>
      </c>
      <c r="AA269" s="69">
        <v>0</v>
      </c>
      <c r="AB269" s="69">
        <v>0</v>
      </c>
      <c r="AC269" s="69">
        <v>0</v>
      </c>
      <c r="AD269" s="69">
        <v>0</v>
      </c>
      <c r="AE269" s="69">
        <v>0</v>
      </c>
      <c r="AF269" s="69">
        <v>4345421</v>
      </c>
      <c r="AG269" s="69">
        <v>-4345421</v>
      </c>
      <c r="AH269" s="69">
        <v>0</v>
      </c>
      <c r="AI269" s="69">
        <v>0</v>
      </c>
      <c r="AJ269" s="69">
        <v>9</v>
      </c>
      <c r="AK269" s="69">
        <v>-9</v>
      </c>
      <c r="AL269" s="69">
        <v>74788</v>
      </c>
      <c r="AM269" s="69">
        <v>51472</v>
      </c>
      <c r="AN269" s="69">
        <v>-74788</v>
      </c>
      <c r="AO269" s="69">
        <v>26</v>
      </c>
      <c r="AP269" s="69">
        <v>-26</v>
      </c>
      <c r="AQ269" s="69">
        <v>5406029</v>
      </c>
      <c r="AR269" s="69">
        <v>71390</v>
      </c>
      <c r="AS269" s="69">
        <v>3544101</v>
      </c>
      <c r="AT269" s="69">
        <v>69590</v>
      </c>
      <c r="AU269" s="69">
        <v>0</v>
      </c>
      <c r="AV269" s="69">
        <v>11594</v>
      </c>
      <c r="AW269" s="69">
        <v>0</v>
      </c>
      <c r="AX269" s="69">
        <v>0</v>
      </c>
      <c r="AY269" s="69">
        <v>0</v>
      </c>
      <c r="AZ269" s="69">
        <v>0</v>
      </c>
      <c r="BA269" s="69">
        <v>482824.55555555556</v>
      </c>
      <c r="BB269" s="69">
        <v>0</v>
      </c>
      <c r="BC269" s="69">
        <v>-482824.55555555556</v>
      </c>
      <c r="BD269" s="69">
        <v>0</v>
      </c>
      <c r="BE269" s="69">
        <v>58.10318500294165</v>
      </c>
      <c r="BF269" s="69">
        <v>-58.10318500294165</v>
      </c>
      <c r="BG269" s="69">
        <v>167131.57692307694</v>
      </c>
      <c r="BH269" s="69">
        <v>0</v>
      </c>
      <c r="BI269" s="69">
        <v>-167131.57692307694</v>
      </c>
      <c r="BJ269" s="69">
        <v>4.8094451583593061E-6</v>
      </c>
      <c r="BK269" s="69">
        <v>0</v>
      </c>
      <c r="BL269" s="69">
        <v>60.868763132091331</v>
      </c>
      <c r="BM269" s="69">
        <v>-60.868763132091331</v>
      </c>
      <c r="BN269" s="69">
        <v>0</v>
      </c>
      <c r="BO269" s="69">
        <v>1.226099651223258</v>
      </c>
      <c r="BP269" s="69">
        <v>-1.226099651223258</v>
      </c>
      <c r="BQ269" s="69">
        <v>1226.099651223258</v>
      </c>
      <c r="BR269" s="69">
        <v>-1226.099651223258</v>
      </c>
      <c r="BS269" s="69">
        <v>0</v>
      </c>
      <c r="BT269" s="69">
        <v>0</v>
      </c>
      <c r="BU269" s="69">
        <v>6.0022425392444365</v>
      </c>
      <c r="BV269" s="69">
        <v>1.3834184019360606E-2</v>
      </c>
    </row>
    <row r="270" spans="1:74">
      <c r="A270" s="113" t="s">
        <v>1058</v>
      </c>
      <c r="B270" s="69" t="s">
        <v>184</v>
      </c>
      <c r="C270" s="69" t="s">
        <v>393</v>
      </c>
      <c r="D270" s="69" t="s">
        <v>395</v>
      </c>
      <c r="E270" s="69" t="s">
        <v>580</v>
      </c>
      <c r="F270" s="69">
        <v>0</v>
      </c>
      <c r="G270" s="69">
        <v>0</v>
      </c>
      <c r="H270" s="69">
        <v>1101</v>
      </c>
      <c r="I270" s="69">
        <v>15</v>
      </c>
      <c r="J270" s="69">
        <v>12</v>
      </c>
      <c r="K270" s="69">
        <v>1361</v>
      </c>
      <c r="L270" s="69">
        <v>1114</v>
      </c>
      <c r="M270" s="69">
        <v>74</v>
      </c>
      <c r="N270" s="69">
        <v>0</v>
      </c>
      <c r="O270" s="69">
        <v>0</v>
      </c>
      <c r="P270" s="69">
        <v>808.96</v>
      </c>
      <c r="Q270" s="69">
        <v>4.96</v>
      </c>
      <c r="R270" s="114">
        <v>0</v>
      </c>
      <c r="S270" s="69">
        <v>0</v>
      </c>
      <c r="T270" s="69">
        <v>0</v>
      </c>
      <c r="U270" s="69">
        <v>0</v>
      </c>
      <c r="V270" s="69">
        <v>0</v>
      </c>
      <c r="W270" s="69">
        <v>0</v>
      </c>
      <c r="X270" s="69">
        <v>0</v>
      </c>
      <c r="Y270" s="69">
        <v>0</v>
      </c>
      <c r="Z270" s="69">
        <v>0</v>
      </c>
      <c r="AA270" s="69">
        <v>0</v>
      </c>
      <c r="AB270" s="69">
        <v>0</v>
      </c>
      <c r="AC270" s="69">
        <v>0</v>
      </c>
      <c r="AD270" s="69">
        <v>0</v>
      </c>
      <c r="AE270" s="69">
        <v>0</v>
      </c>
      <c r="AF270" s="69">
        <v>4490253</v>
      </c>
      <c r="AG270" s="69">
        <v>-4490253</v>
      </c>
      <c r="AH270" s="69">
        <v>0</v>
      </c>
      <c r="AI270" s="69">
        <v>0</v>
      </c>
      <c r="AJ270" s="69">
        <v>9</v>
      </c>
      <c r="AK270" s="69">
        <v>-9</v>
      </c>
      <c r="AL270" s="69">
        <v>77398</v>
      </c>
      <c r="AM270" s="69">
        <v>53487</v>
      </c>
      <c r="AN270" s="69">
        <v>-77398</v>
      </c>
      <c r="AO270" s="69">
        <v>27</v>
      </c>
      <c r="AP270" s="69">
        <v>-27</v>
      </c>
      <c r="AQ270" s="69">
        <v>5549041</v>
      </c>
      <c r="AR270" s="69">
        <v>73555</v>
      </c>
      <c r="AS270" s="69">
        <v>3627021</v>
      </c>
      <c r="AT270" s="69">
        <v>70691</v>
      </c>
      <c r="AU270" s="69">
        <v>0</v>
      </c>
      <c r="AV270" s="69">
        <v>11668</v>
      </c>
      <c r="AW270" s="69">
        <v>0</v>
      </c>
      <c r="AX270" s="69">
        <v>0</v>
      </c>
      <c r="AY270" s="69">
        <v>0</v>
      </c>
      <c r="AZ270" s="69">
        <v>0</v>
      </c>
      <c r="BA270" s="69">
        <v>498917</v>
      </c>
      <c r="BB270" s="69">
        <v>0</v>
      </c>
      <c r="BC270" s="69">
        <v>-498917</v>
      </c>
      <c r="BD270" s="69">
        <v>0</v>
      </c>
      <c r="BE270" s="69">
        <v>58.015103749450887</v>
      </c>
      <c r="BF270" s="69">
        <v>-58.015103749450887</v>
      </c>
      <c r="BG270" s="69">
        <v>166305.66666666666</v>
      </c>
      <c r="BH270" s="69">
        <v>0</v>
      </c>
      <c r="BI270" s="69">
        <v>-166305.66666666666</v>
      </c>
      <c r="BJ270" s="69">
        <v>4.8657056237284962E-6</v>
      </c>
      <c r="BK270" s="69">
        <v>0</v>
      </c>
      <c r="BL270" s="69">
        <v>61.046196723540206</v>
      </c>
      <c r="BM270" s="69">
        <v>-61.046196723540206</v>
      </c>
      <c r="BN270" s="69">
        <v>0</v>
      </c>
      <c r="BO270" s="69">
        <v>1.2380002762597735</v>
      </c>
      <c r="BP270" s="69">
        <v>-1.2380002762597735</v>
      </c>
      <c r="BQ270" s="69">
        <v>1238.0002762597735</v>
      </c>
      <c r="BR270" s="69">
        <v>-1238.0002762597735</v>
      </c>
      <c r="BS270" s="69">
        <v>0</v>
      </c>
      <c r="BT270" s="69">
        <v>0</v>
      </c>
      <c r="BU270" s="69">
        <v>6.0585361672951663</v>
      </c>
      <c r="BV270" s="69">
        <v>1.3947995698716228E-2</v>
      </c>
    </row>
    <row r="271" spans="1:74">
      <c r="A271" s="113" t="s">
        <v>1058</v>
      </c>
      <c r="B271" s="69" t="s">
        <v>184</v>
      </c>
      <c r="C271" s="69" t="s">
        <v>393</v>
      </c>
      <c r="D271" s="69" t="s">
        <v>396</v>
      </c>
      <c r="E271" s="69" t="s">
        <v>580</v>
      </c>
      <c r="F271" s="69">
        <v>0</v>
      </c>
      <c r="G271" s="69">
        <v>0</v>
      </c>
      <c r="H271" s="69">
        <v>36</v>
      </c>
      <c r="I271" s="69">
        <v>0</v>
      </c>
      <c r="J271" s="69">
        <v>0</v>
      </c>
      <c r="K271" s="69">
        <v>54</v>
      </c>
      <c r="L271" s="69">
        <v>42</v>
      </c>
      <c r="M271" s="69">
        <v>1</v>
      </c>
      <c r="N271" s="69">
        <v>0</v>
      </c>
      <c r="O271" s="69">
        <v>0</v>
      </c>
      <c r="P271" s="69">
        <v>666.67</v>
      </c>
      <c r="Q271" s="69">
        <v>12</v>
      </c>
      <c r="R271" s="114">
        <v>0</v>
      </c>
      <c r="S271" s="69">
        <v>0</v>
      </c>
      <c r="T271" s="69">
        <v>0</v>
      </c>
      <c r="U271" s="69">
        <v>0</v>
      </c>
      <c r="V271" s="69">
        <v>0</v>
      </c>
      <c r="W271" s="69">
        <v>0</v>
      </c>
      <c r="X271" s="69">
        <v>0</v>
      </c>
      <c r="Y271" s="69">
        <v>0</v>
      </c>
      <c r="Z271" s="69">
        <v>0</v>
      </c>
      <c r="AA271" s="69">
        <v>0</v>
      </c>
      <c r="AB271" s="69">
        <v>0</v>
      </c>
      <c r="AC271" s="69">
        <v>0</v>
      </c>
      <c r="AD271" s="69">
        <v>0</v>
      </c>
      <c r="AE271" s="69">
        <v>0</v>
      </c>
      <c r="AF271" s="69">
        <v>4727752</v>
      </c>
      <c r="AG271" s="69">
        <v>-4727752</v>
      </c>
      <c r="AH271" s="69">
        <v>0</v>
      </c>
      <c r="AI271" s="69">
        <v>0</v>
      </c>
      <c r="AJ271" s="69">
        <v>9</v>
      </c>
      <c r="AK271" s="69">
        <v>-9</v>
      </c>
      <c r="AL271" s="69">
        <v>81715</v>
      </c>
      <c r="AM271" s="69">
        <v>56873</v>
      </c>
      <c r="AN271" s="69">
        <v>-81715</v>
      </c>
      <c r="AO271" s="69">
        <v>30</v>
      </c>
      <c r="AP271" s="69">
        <v>-30</v>
      </c>
      <c r="AQ271" s="69">
        <v>5790339</v>
      </c>
      <c r="AR271" s="69">
        <v>77021</v>
      </c>
      <c r="AS271" s="69">
        <v>3755256</v>
      </c>
      <c r="AT271" s="69">
        <v>70727</v>
      </c>
      <c r="AU271" s="69">
        <v>0</v>
      </c>
      <c r="AV271" s="69">
        <v>11669</v>
      </c>
      <c r="AW271" s="69">
        <v>0</v>
      </c>
      <c r="AX271" s="69">
        <v>0</v>
      </c>
      <c r="AY271" s="69">
        <v>0</v>
      </c>
      <c r="AZ271" s="69">
        <v>0</v>
      </c>
      <c r="BA271" s="69">
        <v>525305.77777777775</v>
      </c>
      <c r="BB271" s="69">
        <v>0</v>
      </c>
      <c r="BC271" s="69">
        <v>-525305.77777777775</v>
      </c>
      <c r="BD271" s="69">
        <v>0</v>
      </c>
      <c r="BE271" s="69">
        <v>57.856599155601785</v>
      </c>
      <c r="BF271" s="69">
        <v>-57.856599155601785</v>
      </c>
      <c r="BG271" s="69">
        <v>157591.73333333334</v>
      </c>
      <c r="BH271" s="69">
        <v>0</v>
      </c>
      <c r="BI271" s="69">
        <v>-157591.73333333334</v>
      </c>
      <c r="BJ271" s="69">
        <v>5.1810438041710508E-6</v>
      </c>
      <c r="BK271" s="69">
        <v>0</v>
      </c>
      <c r="BL271" s="69">
        <v>61.382635904493583</v>
      </c>
      <c r="BM271" s="69">
        <v>-61.382635904493583</v>
      </c>
      <c r="BN271" s="69">
        <v>0</v>
      </c>
      <c r="BO271" s="69">
        <v>1.2589692953023708</v>
      </c>
      <c r="BP271" s="69">
        <v>-1.2589692953023708</v>
      </c>
      <c r="BQ271" s="69">
        <v>1258.9692953023707</v>
      </c>
      <c r="BR271" s="69">
        <v>-1258.9692953023707</v>
      </c>
      <c r="BS271" s="69">
        <v>0</v>
      </c>
      <c r="BT271" s="69">
        <v>0</v>
      </c>
      <c r="BU271" s="69">
        <v>6.0611020653012257</v>
      </c>
      <c r="BV271" s="69">
        <v>1.4112299815261247E-2</v>
      </c>
    </row>
    <row r="272" spans="1:74">
      <c r="A272" s="113" t="s">
        <v>1059</v>
      </c>
      <c r="B272" s="69" t="s">
        <v>184</v>
      </c>
      <c r="C272" s="69" t="s">
        <v>393</v>
      </c>
      <c r="D272" s="69" t="s">
        <v>394</v>
      </c>
      <c r="E272" s="69" t="s">
        <v>580</v>
      </c>
      <c r="F272" s="69">
        <v>0</v>
      </c>
      <c r="G272" s="69">
        <v>0</v>
      </c>
      <c r="H272" s="69">
        <v>221</v>
      </c>
      <c r="I272" s="69">
        <v>4</v>
      </c>
      <c r="J272" s="69">
        <v>4</v>
      </c>
      <c r="K272" s="69">
        <v>350</v>
      </c>
      <c r="L272" s="69">
        <v>284</v>
      </c>
      <c r="M272" s="69">
        <v>4</v>
      </c>
      <c r="N272" s="69">
        <v>0</v>
      </c>
      <c r="O272" s="69">
        <v>0</v>
      </c>
      <c r="P272" s="69">
        <v>631.42999999999995</v>
      </c>
      <c r="Q272" s="69">
        <v>18.420000000000002</v>
      </c>
      <c r="R272" s="114">
        <v>0</v>
      </c>
      <c r="S272" s="69">
        <v>0</v>
      </c>
      <c r="T272" s="69">
        <v>0</v>
      </c>
      <c r="U272" s="69">
        <v>0</v>
      </c>
      <c r="V272" s="69">
        <v>0</v>
      </c>
      <c r="W272" s="69">
        <v>0</v>
      </c>
      <c r="X272" s="69">
        <v>0</v>
      </c>
      <c r="Y272" s="69">
        <v>0</v>
      </c>
      <c r="Z272" s="69">
        <v>0</v>
      </c>
      <c r="AA272" s="69">
        <v>0</v>
      </c>
      <c r="AB272" s="69">
        <v>0</v>
      </c>
      <c r="AC272" s="69">
        <v>0</v>
      </c>
      <c r="AD272" s="69">
        <v>0</v>
      </c>
      <c r="AE272" s="69">
        <v>0</v>
      </c>
      <c r="AF272" s="69">
        <v>5108555</v>
      </c>
      <c r="AG272" s="69">
        <v>-5108555</v>
      </c>
      <c r="AH272" s="69">
        <v>0</v>
      </c>
      <c r="AI272" s="69">
        <v>0</v>
      </c>
      <c r="AJ272" s="69">
        <v>12</v>
      </c>
      <c r="AK272" s="69">
        <v>-12</v>
      </c>
      <c r="AL272" s="69">
        <v>83976</v>
      </c>
      <c r="AM272" s="69">
        <v>58228</v>
      </c>
      <c r="AN272" s="69">
        <v>-83976</v>
      </c>
      <c r="AO272" s="69">
        <v>30</v>
      </c>
      <c r="AP272" s="69">
        <v>-30</v>
      </c>
      <c r="AQ272" s="69">
        <v>6010087</v>
      </c>
      <c r="AR272" s="69">
        <v>78518</v>
      </c>
      <c r="AS272" s="69">
        <v>3952126</v>
      </c>
      <c r="AT272" s="69">
        <v>70948</v>
      </c>
      <c r="AU272" s="69">
        <v>0</v>
      </c>
      <c r="AV272" s="69">
        <v>11673</v>
      </c>
      <c r="AW272" s="69">
        <v>0</v>
      </c>
      <c r="AX272" s="69">
        <v>0</v>
      </c>
      <c r="AY272" s="69">
        <v>0</v>
      </c>
      <c r="AZ272" s="69">
        <v>0</v>
      </c>
      <c r="BA272" s="69">
        <v>425712.91666666669</v>
      </c>
      <c r="BB272" s="69">
        <v>0</v>
      </c>
      <c r="BC272" s="69">
        <v>-425712.91666666669</v>
      </c>
      <c r="BD272" s="69">
        <v>0</v>
      </c>
      <c r="BE272" s="69">
        <v>60.833511955796894</v>
      </c>
      <c r="BF272" s="69">
        <v>-60.833511955796894</v>
      </c>
      <c r="BG272" s="69">
        <v>170285.16666666666</v>
      </c>
      <c r="BH272" s="69">
        <v>0</v>
      </c>
      <c r="BI272" s="69">
        <v>-170285.16666666666</v>
      </c>
      <c r="BJ272" s="69">
        <v>4.9916082745557594E-6</v>
      </c>
      <c r="BK272" s="69">
        <v>0</v>
      </c>
      <c r="BL272" s="69">
        <v>65.062215033495505</v>
      </c>
      <c r="BM272" s="69">
        <v>-65.062215033495505</v>
      </c>
      <c r="BN272" s="69">
        <v>0</v>
      </c>
      <c r="BO272" s="69">
        <v>1.2926093449449738</v>
      </c>
      <c r="BP272" s="69">
        <v>-1.2926093449449738</v>
      </c>
      <c r="BQ272" s="69">
        <v>1292.6093449449738</v>
      </c>
      <c r="BR272" s="69">
        <v>-1292.6093449449738</v>
      </c>
      <c r="BS272" s="69">
        <v>0</v>
      </c>
      <c r="BT272" s="69">
        <v>0</v>
      </c>
      <c r="BU272" s="69">
        <v>6.0779576801165085</v>
      </c>
      <c r="BV272" s="69">
        <v>1.3972509882136481E-2</v>
      </c>
    </row>
    <row r="273" spans="1:74">
      <c r="A273" s="113" t="s">
        <v>1059</v>
      </c>
      <c r="B273" s="69" t="s">
        <v>184</v>
      </c>
      <c r="C273" s="69" t="s">
        <v>393</v>
      </c>
      <c r="D273" s="69" t="s">
        <v>395</v>
      </c>
      <c r="E273" s="69" t="s">
        <v>580</v>
      </c>
      <c r="F273" s="69">
        <v>0</v>
      </c>
      <c r="G273" s="69">
        <v>0</v>
      </c>
      <c r="H273" s="69">
        <v>522</v>
      </c>
      <c r="I273" s="69">
        <v>8</v>
      </c>
      <c r="J273" s="69">
        <v>5</v>
      </c>
      <c r="K273" s="69">
        <v>832</v>
      </c>
      <c r="L273" s="69">
        <v>633</v>
      </c>
      <c r="M273" s="69">
        <v>5</v>
      </c>
      <c r="N273" s="69">
        <v>0</v>
      </c>
      <c r="O273" s="69">
        <v>0</v>
      </c>
      <c r="P273" s="69">
        <v>627.4</v>
      </c>
      <c r="Q273" s="69">
        <v>34.799999999999997</v>
      </c>
      <c r="R273" s="114">
        <v>0</v>
      </c>
      <c r="S273" s="69">
        <v>0</v>
      </c>
      <c r="T273" s="69">
        <v>0</v>
      </c>
      <c r="U273" s="69">
        <v>0</v>
      </c>
      <c r="V273" s="69">
        <v>0</v>
      </c>
      <c r="W273" s="69">
        <v>0</v>
      </c>
      <c r="X273" s="69">
        <v>0</v>
      </c>
      <c r="Y273" s="69">
        <v>0</v>
      </c>
      <c r="Z273" s="69">
        <v>0</v>
      </c>
      <c r="AA273" s="69">
        <v>0</v>
      </c>
      <c r="AB273" s="69">
        <v>0</v>
      </c>
      <c r="AC273" s="69">
        <v>0</v>
      </c>
      <c r="AD273" s="69">
        <v>0</v>
      </c>
      <c r="AE273" s="69">
        <v>0</v>
      </c>
      <c r="AF273" s="69">
        <v>5247888</v>
      </c>
      <c r="AG273" s="69">
        <v>-5247888</v>
      </c>
      <c r="AH273" s="69">
        <v>0</v>
      </c>
      <c r="AI273" s="69">
        <v>0</v>
      </c>
      <c r="AJ273" s="69">
        <v>12</v>
      </c>
      <c r="AK273" s="69">
        <v>-12</v>
      </c>
      <c r="AL273" s="69">
        <v>86183</v>
      </c>
      <c r="AM273" s="69">
        <v>60044</v>
      </c>
      <c r="AN273" s="69">
        <v>-86183</v>
      </c>
      <c r="AO273" s="69">
        <v>30</v>
      </c>
      <c r="AP273" s="69">
        <v>-30</v>
      </c>
      <c r="AQ273" s="69">
        <v>6120984</v>
      </c>
      <c r="AR273" s="69">
        <v>80365</v>
      </c>
      <c r="AS273" s="69">
        <v>4007069</v>
      </c>
      <c r="AT273" s="69">
        <v>71470</v>
      </c>
      <c r="AU273" s="69">
        <v>0</v>
      </c>
      <c r="AV273" s="69">
        <v>11678</v>
      </c>
      <c r="AW273" s="69">
        <v>0</v>
      </c>
      <c r="AX273" s="69">
        <v>0</v>
      </c>
      <c r="AY273" s="69">
        <v>0</v>
      </c>
      <c r="AZ273" s="69">
        <v>0</v>
      </c>
      <c r="BA273" s="69">
        <v>437324</v>
      </c>
      <c r="BB273" s="69">
        <v>0</v>
      </c>
      <c r="BC273" s="69">
        <v>-437324</v>
      </c>
      <c r="BD273" s="69">
        <v>0</v>
      </c>
      <c r="BE273" s="69">
        <v>60.892380167782513</v>
      </c>
      <c r="BF273" s="69">
        <v>-60.892380167782513</v>
      </c>
      <c r="BG273" s="69">
        <v>174929.6</v>
      </c>
      <c r="BH273" s="69">
        <v>0</v>
      </c>
      <c r="BI273" s="69">
        <v>-174929.6</v>
      </c>
      <c r="BJ273" s="69">
        <v>4.9011727526162461E-6</v>
      </c>
      <c r="BK273" s="69">
        <v>0</v>
      </c>
      <c r="BL273" s="69">
        <v>65.30066571268587</v>
      </c>
      <c r="BM273" s="69">
        <v>-65.30066571268587</v>
      </c>
      <c r="BN273" s="69">
        <v>0</v>
      </c>
      <c r="BO273" s="69">
        <v>1.3096575077693946</v>
      </c>
      <c r="BP273" s="69">
        <v>-1.3096575077693946</v>
      </c>
      <c r="BQ273" s="69">
        <v>1309.6575077693947</v>
      </c>
      <c r="BR273" s="69">
        <v>-1309.6575077693947</v>
      </c>
      <c r="BS273" s="69">
        <v>0</v>
      </c>
      <c r="BT273" s="69">
        <v>0</v>
      </c>
      <c r="BU273" s="69">
        <v>6.120054803904778</v>
      </c>
      <c r="BV273" s="69">
        <v>1.4079925711290865E-2</v>
      </c>
    </row>
    <row r="274" spans="1:74">
      <c r="A274" s="113" t="s">
        <v>1059</v>
      </c>
      <c r="B274" s="69" t="s">
        <v>184</v>
      </c>
      <c r="C274" s="69" t="s">
        <v>393</v>
      </c>
      <c r="D274" s="69" t="s">
        <v>396</v>
      </c>
      <c r="E274" s="69" t="s">
        <v>580</v>
      </c>
      <c r="F274" s="69">
        <v>0</v>
      </c>
      <c r="G274" s="69">
        <v>0</v>
      </c>
      <c r="H274" s="69">
        <v>1</v>
      </c>
      <c r="I274" s="69">
        <v>0</v>
      </c>
      <c r="J274" s="69">
        <v>0</v>
      </c>
      <c r="K274" s="69">
        <v>1</v>
      </c>
      <c r="L274" s="69">
        <v>1</v>
      </c>
      <c r="M274" s="69">
        <v>0</v>
      </c>
      <c r="N274" s="69">
        <v>0</v>
      </c>
      <c r="O274" s="69">
        <v>0</v>
      </c>
      <c r="P274" s="69">
        <v>1000</v>
      </c>
      <c r="Q274" s="69">
        <v>0</v>
      </c>
      <c r="R274" s="114">
        <v>0</v>
      </c>
      <c r="S274" s="69">
        <v>0</v>
      </c>
      <c r="T274" s="69">
        <v>0</v>
      </c>
      <c r="U274" s="69">
        <v>0</v>
      </c>
      <c r="V274" s="69">
        <v>0</v>
      </c>
      <c r="W274" s="69">
        <v>0</v>
      </c>
      <c r="X274" s="69">
        <v>0</v>
      </c>
      <c r="Y274" s="69">
        <v>0</v>
      </c>
      <c r="Z274" s="69">
        <v>0</v>
      </c>
      <c r="AA274" s="69">
        <v>0</v>
      </c>
      <c r="AB274" s="69">
        <v>0</v>
      </c>
      <c r="AC274" s="69">
        <v>0</v>
      </c>
      <c r="AD274" s="69">
        <v>0</v>
      </c>
      <c r="AE274" s="69">
        <v>0</v>
      </c>
      <c r="AF274" s="69">
        <v>5467475</v>
      </c>
      <c r="AG274" s="69">
        <v>-5467475</v>
      </c>
      <c r="AH274" s="69">
        <v>0</v>
      </c>
      <c r="AI274" s="69">
        <v>0</v>
      </c>
      <c r="AJ274" s="69">
        <v>12</v>
      </c>
      <c r="AK274" s="69">
        <v>-12</v>
      </c>
      <c r="AL274" s="69">
        <v>89664</v>
      </c>
      <c r="AM274" s="69">
        <v>63024</v>
      </c>
      <c r="AN274" s="69">
        <v>-89664</v>
      </c>
      <c r="AO274" s="69">
        <v>30</v>
      </c>
      <c r="AP274" s="69">
        <v>-30</v>
      </c>
      <c r="AQ274" s="69">
        <v>6295870</v>
      </c>
      <c r="AR274" s="69">
        <v>83399</v>
      </c>
      <c r="AS274" s="69">
        <v>4091515</v>
      </c>
      <c r="AT274" s="69">
        <v>71471</v>
      </c>
      <c r="AU274" s="69">
        <v>0</v>
      </c>
      <c r="AV274" s="69">
        <v>11678</v>
      </c>
      <c r="AW274" s="69">
        <v>0</v>
      </c>
      <c r="AX274" s="69">
        <v>0</v>
      </c>
      <c r="AY274" s="69">
        <v>0</v>
      </c>
      <c r="AZ274" s="69">
        <v>0</v>
      </c>
      <c r="BA274" s="69">
        <v>455622.91666666669</v>
      </c>
      <c r="BB274" s="69">
        <v>0</v>
      </c>
      <c r="BC274" s="69">
        <v>-455622.91666666669</v>
      </c>
      <c r="BD274" s="69">
        <v>0</v>
      </c>
      <c r="BE274" s="69">
        <v>60.977371074232693</v>
      </c>
      <c r="BF274" s="69">
        <v>-60.977371074232693</v>
      </c>
      <c r="BG274" s="69">
        <v>182249.16666666666</v>
      </c>
      <c r="BH274" s="69">
        <v>0</v>
      </c>
      <c r="BI274" s="69">
        <v>-182249.16666666666</v>
      </c>
      <c r="BJ274" s="69">
        <v>4.765028502812161E-6</v>
      </c>
      <c r="BK274" s="69">
        <v>0</v>
      </c>
      <c r="BL274" s="69">
        <v>65.558040264271753</v>
      </c>
      <c r="BM274" s="69">
        <v>-65.558040264271753</v>
      </c>
      <c r="BN274" s="69">
        <v>0</v>
      </c>
      <c r="BO274" s="69">
        <v>1.336295968608205</v>
      </c>
      <c r="BP274" s="69">
        <v>-1.336295968608205</v>
      </c>
      <c r="BQ274" s="69">
        <v>1336.2959686082049</v>
      </c>
      <c r="BR274" s="69">
        <v>-1336.2959686082049</v>
      </c>
      <c r="BS274" s="69">
        <v>0</v>
      </c>
      <c r="BT274" s="69">
        <v>0</v>
      </c>
      <c r="BU274" s="69">
        <v>6.120140435005994</v>
      </c>
      <c r="BV274" s="69">
        <v>1.4241717189204986E-2</v>
      </c>
    </row>
    <row r="275" spans="1:74">
      <c r="A275" s="113" t="s">
        <v>1031</v>
      </c>
      <c r="B275" s="69" t="s">
        <v>184</v>
      </c>
      <c r="C275" s="69" t="s">
        <v>393</v>
      </c>
      <c r="D275" s="69" t="s">
        <v>394</v>
      </c>
      <c r="E275" s="69" t="s">
        <v>580</v>
      </c>
      <c r="F275" s="69">
        <v>0</v>
      </c>
      <c r="G275" s="69">
        <v>0</v>
      </c>
      <c r="H275" s="69">
        <v>144</v>
      </c>
      <c r="I275" s="69">
        <v>4</v>
      </c>
      <c r="J275" s="69">
        <v>3</v>
      </c>
      <c r="K275" s="69">
        <v>293</v>
      </c>
      <c r="L275" s="69">
        <v>233</v>
      </c>
      <c r="M275" s="69">
        <v>4</v>
      </c>
      <c r="N275" s="69">
        <v>0</v>
      </c>
      <c r="O275" s="69">
        <v>0</v>
      </c>
      <c r="P275" s="69">
        <v>491.47</v>
      </c>
      <c r="Q275" s="69">
        <v>12</v>
      </c>
      <c r="R275" s="114">
        <v>0</v>
      </c>
      <c r="S275" s="69">
        <v>0</v>
      </c>
      <c r="T275" s="69">
        <v>0</v>
      </c>
      <c r="U275" s="69">
        <v>0</v>
      </c>
      <c r="V275" s="69">
        <v>0</v>
      </c>
      <c r="W275" s="69">
        <v>0</v>
      </c>
      <c r="X275" s="69">
        <v>0</v>
      </c>
      <c r="Y275" s="69">
        <v>0</v>
      </c>
      <c r="Z275" s="69">
        <v>0</v>
      </c>
      <c r="AA275" s="69">
        <v>0</v>
      </c>
      <c r="AB275" s="69">
        <v>0</v>
      </c>
      <c r="AC275" s="69">
        <v>0</v>
      </c>
      <c r="AD275" s="69">
        <v>0</v>
      </c>
      <c r="AE275" s="69">
        <v>0</v>
      </c>
      <c r="AF275" s="69">
        <v>5670479</v>
      </c>
      <c r="AG275" s="69">
        <v>-5670479</v>
      </c>
      <c r="AH275" s="69">
        <v>0</v>
      </c>
      <c r="AI275" s="69">
        <v>0</v>
      </c>
      <c r="AJ275" s="69">
        <v>12</v>
      </c>
      <c r="AK275" s="69">
        <v>-12</v>
      </c>
      <c r="AL275" s="69">
        <v>90581</v>
      </c>
      <c r="AM275" s="69">
        <v>63520</v>
      </c>
      <c r="AN275" s="69">
        <v>-90581</v>
      </c>
      <c r="AO275" s="69">
        <v>30</v>
      </c>
      <c r="AP275" s="69">
        <v>-30</v>
      </c>
      <c r="AQ275" s="69">
        <v>6500005</v>
      </c>
      <c r="AR275" s="69">
        <v>84006</v>
      </c>
      <c r="AS275" s="69">
        <v>4278881</v>
      </c>
      <c r="AT275" s="69">
        <v>71615</v>
      </c>
      <c r="AU275" s="69">
        <v>0</v>
      </c>
      <c r="AV275" s="69">
        <v>11682</v>
      </c>
      <c r="AW275" s="69">
        <v>0</v>
      </c>
      <c r="AX275" s="69">
        <v>0</v>
      </c>
      <c r="AY275" s="69">
        <v>0</v>
      </c>
      <c r="AZ275" s="69">
        <v>0</v>
      </c>
      <c r="BA275" s="69">
        <v>472539.91666666669</v>
      </c>
      <c r="BB275" s="69">
        <v>0</v>
      </c>
      <c r="BC275" s="69">
        <v>-472539.91666666669</v>
      </c>
      <c r="BD275" s="69">
        <v>0</v>
      </c>
      <c r="BE275" s="69">
        <v>62.601196718958725</v>
      </c>
      <c r="BF275" s="69">
        <v>-62.601196718958725</v>
      </c>
      <c r="BG275" s="69">
        <v>189015.96666666667</v>
      </c>
      <c r="BH275" s="69">
        <v>0</v>
      </c>
      <c r="BI275" s="69">
        <v>-189015.96666666667</v>
      </c>
      <c r="BJ275" s="69">
        <v>4.6153810650914882E-6</v>
      </c>
      <c r="BK275" s="69">
        <v>0</v>
      </c>
      <c r="BL275" s="69">
        <v>67.500880889460277</v>
      </c>
      <c r="BM275" s="69">
        <v>-67.500880889460277</v>
      </c>
      <c r="BN275" s="69">
        <v>0</v>
      </c>
      <c r="BO275" s="69">
        <v>1.325224749180919</v>
      </c>
      <c r="BP275" s="69">
        <v>-1.325224749180919</v>
      </c>
      <c r="BQ275" s="69">
        <v>1325.2247491809189</v>
      </c>
      <c r="BR275" s="69">
        <v>-1325.2247491809189</v>
      </c>
      <c r="BS275" s="69">
        <v>0</v>
      </c>
      <c r="BT275" s="69">
        <v>0</v>
      </c>
      <c r="BU275" s="69">
        <v>6.1303715117274438</v>
      </c>
      <c r="BV275" s="69">
        <v>1.3935527741901738E-2</v>
      </c>
    </row>
    <row r="276" spans="1:74">
      <c r="A276" s="113" t="s">
        <v>1031</v>
      </c>
      <c r="B276" s="69" t="s">
        <v>184</v>
      </c>
      <c r="C276" s="69" t="s">
        <v>393</v>
      </c>
      <c r="D276" s="69" t="s">
        <v>395</v>
      </c>
      <c r="E276" s="69" t="s">
        <v>580</v>
      </c>
      <c r="F276" s="69">
        <v>0</v>
      </c>
      <c r="G276" s="69">
        <v>0</v>
      </c>
      <c r="H276" s="69">
        <v>369</v>
      </c>
      <c r="I276" s="69">
        <v>2</v>
      </c>
      <c r="J276" s="69">
        <v>3</v>
      </c>
      <c r="K276" s="69">
        <v>810</v>
      </c>
      <c r="L276" s="69">
        <v>570</v>
      </c>
      <c r="M276" s="69">
        <v>3</v>
      </c>
      <c r="N276" s="69">
        <v>0</v>
      </c>
      <c r="O276" s="69">
        <v>0</v>
      </c>
      <c r="P276" s="69">
        <v>455.56</v>
      </c>
      <c r="Q276" s="69">
        <v>41</v>
      </c>
      <c r="R276" s="114">
        <v>0</v>
      </c>
      <c r="S276" s="69">
        <v>0</v>
      </c>
      <c r="T276" s="69">
        <v>0</v>
      </c>
      <c r="U276" s="69">
        <v>0</v>
      </c>
      <c r="V276" s="69">
        <v>0</v>
      </c>
      <c r="W276" s="69">
        <v>0</v>
      </c>
      <c r="X276" s="69">
        <v>0</v>
      </c>
      <c r="Y276" s="69">
        <v>0</v>
      </c>
      <c r="Z276" s="69">
        <v>0</v>
      </c>
      <c r="AA276" s="69">
        <v>0</v>
      </c>
      <c r="AB276" s="69">
        <v>0</v>
      </c>
      <c r="AC276" s="69">
        <v>0</v>
      </c>
      <c r="AD276" s="69">
        <v>0</v>
      </c>
      <c r="AE276" s="69">
        <v>0</v>
      </c>
      <c r="AF276" s="69">
        <v>5811391</v>
      </c>
      <c r="AG276" s="69">
        <v>-5811391</v>
      </c>
      <c r="AH276" s="69">
        <v>0</v>
      </c>
      <c r="AI276" s="69">
        <v>0</v>
      </c>
      <c r="AJ276" s="69">
        <v>12</v>
      </c>
      <c r="AK276" s="69">
        <v>-12</v>
      </c>
      <c r="AL276" s="69">
        <v>92637</v>
      </c>
      <c r="AM276" s="69">
        <v>65261</v>
      </c>
      <c r="AN276" s="69">
        <v>-92637</v>
      </c>
      <c r="AO276" s="69">
        <v>30</v>
      </c>
      <c r="AP276" s="69">
        <v>-30</v>
      </c>
      <c r="AQ276" s="69">
        <v>6606315</v>
      </c>
      <c r="AR276" s="69">
        <v>85794</v>
      </c>
      <c r="AS276" s="69">
        <v>4329916</v>
      </c>
      <c r="AT276" s="69">
        <v>71984</v>
      </c>
      <c r="AU276" s="69">
        <v>0</v>
      </c>
      <c r="AV276" s="69">
        <v>11685</v>
      </c>
      <c r="AW276" s="69">
        <v>0</v>
      </c>
      <c r="AX276" s="69">
        <v>0</v>
      </c>
      <c r="AY276" s="69">
        <v>0</v>
      </c>
      <c r="AZ276" s="69">
        <v>0</v>
      </c>
      <c r="BA276" s="69">
        <v>484282.58333333331</v>
      </c>
      <c r="BB276" s="69">
        <v>0</v>
      </c>
      <c r="BC276" s="69">
        <v>-484282.58333333331</v>
      </c>
      <c r="BD276" s="69">
        <v>0</v>
      </c>
      <c r="BE276" s="69">
        <v>62.732936083854185</v>
      </c>
      <c r="BF276" s="69">
        <v>-62.732936083854185</v>
      </c>
      <c r="BG276" s="69">
        <v>193713.03333333333</v>
      </c>
      <c r="BH276" s="69">
        <v>0</v>
      </c>
      <c r="BI276" s="69">
        <v>-193713.03333333333</v>
      </c>
      <c r="BJ276" s="69">
        <v>4.5411095292912918E-6</v>
      </c>
      <c r="BK276" s="69">
        <v>0</v>
      </c>
      <c r="BL276" s="69">
        <v>67.736566659673173</v>
      </c>
      <c r="BM276" s="69">
        <v>-67.736566659673173</v>
      </c>
      <c r="BN276" s="69">
        <v>0</v>
      </c>
      <c r="BO276" s="69">
        <v>1.3421486698587224</v>
      </c>
      <c r="BP276" s="69">
        <v>-1.3421486698587224</v>
      </c>
      <c r="BQ276" s="69">
        <v>1342.1486698587223</v>
      </c>
      <c r="BR276" s="69">
        <v>-1342.1486698587223</v>
      </c>
      <c r="BS276" s="69">
        <v>0</v>
      </c>
      <c r="BT276" s="69">
        <v>0</v>
      </c>
      <c r="BU276" s="69">
        <v>6.1603765511339326</v>
      </c>
      <c r="BV276" s="69">
        <v>1.402249211549858E-2</v>
      </c>
    </row>
    <row r="277" spans="1:74">
      <c r="A277" s="113" t="s">
        <v>1031</v>
      </c>
      <c r="B277" s="69" t="s">
        <v>184</v>
      </c>
      <c r="C277" s="69" t="s">
        <v>393</v>
      </c>
      <c r="D277" s="69" t="s">
        <v>396</v>
      </c>
      <c r="E277" s="69" t="s">
        <v>580</v>
      </c>
      <c r="F277" s="69">
        <v>0</v>
      </c>
      <c r="G277" s="69">
        <v>0</v>
      </c>
      <c r="H277" s="69">
        <v>5</v>
      </c>
      <c r="I277" s="69">
        <v>0</v>
      </c>
      <c r="J277" s="69">
        <v>0</v>
      </c>
      <c r="K277" s="69">
        <v>8</v>
      </c>
      <c r="L277" s="69">
        <v>8</v>
      </c>
      <c r="M277" s="69">
        <v>0</v>
      </c>
      <c r="N277" s="69">
        <v>0</v>
      </c>
      <c r="O277" s="69">
        <v>0</v>
      </c>
      <c r="P277" s="69">
        <v>625</v>
      </c>
      <c r="Q277" s="69">
        <v>0</v>
      </c>
      <c r="R277" s="114">
        <v>0</v>
      </c>
      <c r="S277" s="69">
        <v>0</v>
      </c>
      <c r="T277" s="69">
        <v>0</v>
      </c>
      <c r="U277" s="69">
        <v>0</v>
      </c>
      <c r="V277" s="69">
        <v>0</v>
      </c>
      <c r="W277" s="69">
        <v>0</v>
      </c>
      <c r="X277" s="69">
        <v>0</v>
      </c>
      <c r="Y277" s="69">
        <v>0</v>
      </c>
      <c r="Z277" s="69">
        <v>0</v>
      </c>
      <c r="AA277" s="69">
        <v>0</v>
      </c>
      <c r="AB277" s="69">
        <v>0</v>
      </c>
      <c r="AC277" s="69">
        <v>0</v>
      </c>
      <c r="AD277" s="69">
        <v>0</v>
      </c>
      <c r="AE277" s="69">
        <v>0</v>
      </c>
      <c r="AF277" s="69">
        <v>6025071</v>
      </c>
      <c r="AG277" s="69">
        <v>-6025071</v>
      </c>
      <c r="AH277" s="69">
        <v>0</v>
      </c>
      <c r="AI277" s="69">
        <v>0</v>
      </c>
      <c r="AJ277" s="69">
        <v>12</v>
      </c>
      <c r="AK277" s="69">
        <v>-12</v>
      </c>
      <c r="AL277" s="69">
        <v>95891</v>
      </c>
      <c r="AM277" s="69">
        <v>68088</v>
      </c>
      <c r="AN277" s="69">
        <v>-95891</v>
      </c>
      <c r="AO277" s="69">
        <v>31</v>
      </c>
      <c r="AP277" s="69">
        <v>-31</v>
      </c>
      <c r="AQ277" s="69">
        <v>6771986</v>
      </c>
      <c r="AR277" s="69">
        <v>88667</v>
      </c>
      <c r="AS277" s="69">
        <v>4408218</v>
      </c>
      <c r="AT277" s="69">
        <v>71989</v>
      </c>
      <c r="AU277" s="69">
        <v>0</v>
      </c>
      <c r="AV277" s="69">
        <v>11685</v>
      </c>
      <c r="AW277" s="69">
        <v>0</v>
      </c>
      <c r="AX277" s="69">
        <v>0</v>
      </c>
      <c r="AY277" s="69">
        <v>0</v>
      </c>
      <c r="AZ277" s="69">
        <v>0</v>
      </c>
      <c r="BA277" s="69">
        <v>502089.25</v>
      </c>
      <c r="BB277" s="69">
        <v>0</v>
      </c>
      <c r="BC277" s="69">
        <v>-502089.25</v>
      </c>
      <c r="BD277" s="69">
        <v>0</v>
      </c>
      <c r="BE277" s="69">
        <v>62.832497314659349</v>
      </c>
      <c r="BF277" s="69">
        <v>-62.832497314659349</v>
      </c>
      <c r="BG277" s="69">
        <v>194357.12903225806</v>
      </c>
      <c r="BH277" s="69">
        <v>0</v>
      </c>
      <c r="BI277" s="69">
        <v>-194357.12903225806</v>
      </c>
      <c r="BJ277" s="69">
        <v>4.5776822338380498E-6</v>
      </c>
      <c r="BK277" s="69">
        <v>0</v>
      </c>
      <c r="BL277" s="69">
        <v>67.951673114010845</v>
      </c>
      <c r="BM277" s="69">
        <v>-67.951673114010845</v>
      </c>
      <c r="BN277" s="69">
        <v>0</v>
      </c>
      <c r="BO277" s="69">
        <v>1.366781543018063</v>
      </c>
      <c r="BP277" s="69">
        <v>-1.366781543018063</v>
      </c>
      <c r="BQ277" s="69">
        <v>1366.7815430180631</v>
      </c>
      <c r="BR277" s="69">
        <v>-1366.7815430180631</v>
      </c>
      <c r="BS277" s="69">
        <v>0</v>
      </c>
      <c r="BT277" s="69">
        <v>0</v>
      </c>
      <c r="BU277" s="69">
        <v>6.1608044501497643</v>
      </c>
      <c r="BV277" s="69">
        <v>1.4159952486611756E-2</v>
      </c>
    </row>
    <row r="278" spans="1:74">
      <c r="A278" s="113" t="s">
        <v>1032</v>
      </c>
      <c r="B278" s="69" t="s">
        <v>184</v>
      </c>
      <c r="C278" s="69" t="s">
        <v>393</v>
      </c>
      <c r="D278" s="69" t="s">
        <v>394</v>
      </c>
      <c r="E278" s="69" t="s">
        <v>580</v>
      </c>
      <c r="F278" s="69">
        <v>0</v>
      </c>
      <c r="G278" s="69">
        <v>0</v>
      </c>
      <c r="H278" s="69">
        <v>274</v>
      </c>
      <c r="I278" s="69">
        <v>3</v>
      </c>
      <c r="J278" s="69">
        <v>3</v>
      </c>
      <c r="K278" s="69">
        <v>220</v>
      </c>
      <c r="L278" s="69">
        <v>174</v>
      </c>
      <c r="M278" s="69">
        <v>3</v>
      </c>
      <c r="N278" s="69">
        <v>0</v>
      </c>
      <c r="O278" s="69">
        <v>0</v>
      </c>
      <c r="P278" s="69">
        <v>1245.45</v>
      </c>
      <c r="Q278" s="69">
        <v>30.44</v>
      </c>
      <c r="R278" s="114">
        <v>0</v>
      </c>
      <c r="S278" s="69">
        <v>0</v>
      </c>
      <c r="T278" s="69">
        <v>0</v>
      </c>
      <c r="U278" s="69">
        <v>0</v>
      </c>
      <c r="V278" s="69">
        <v>0</v>
      </c>
      <c r="W278" s="69">
        <v>0</v>
      </c>
      <c r="X278" s="69">
        <v>0</v>
      </c>
      <c r="Y278" s="69">
        <v>0</v>
      </c>
      <c r="Z278" s="69">
        <v>0</v>
      </c>
      <c r="AA278" s="69">
        <v>0</v>
      </c>
      <c r="AB278" s="69">
        <v>0</v>
      </c>
      <c r="AC278" s="69">
        <v>0</v>
      </c>
      <c r="AD278" s="69">
        <v>0</v>
      </c>
      <c r="AE278" s="69">
        <v>0</v>
      </c>
      <c r="AF278" s="69">
        <v>6248536</v>
      </c>
      <c r="AG278" s="69">
        <v>-6248536</v>
      </c>
      <c r="AH278" s="69">
        <v>0</v>
      </c>
      <c r="AI278" s="69">
        <v>0</v>
      </c>
      <c r="AJ278" s="69">
        <v>12</v>
      </c>
      <c r="AK278" s="69">
        <v>-12</v>
      </c>
      <c r="AL278" s="69">
        <v>96748</v>
      </c>
      <c r="AM278" s="69">
        <v>68582</v>
      </c>
      <c r="AN278" s="69">
        <v>-96748</v>
      </c>
      <c r="AO278" s="69">
        <v>31</v>
      </c>
      <c r="AP278" s="69">
        <v>-31</v>
      </c>
      <c r="AQ278" s="69">
        <v>6994640</v>
      </c>
      <c r="AR278" s="69">
        <v>89260</v>
      </c>
      <c r="AS278" s="69">
        <v>4611539</v>
      </c>
      <c r="AT278" s="69">
        <v>72263</v>
      </c>
      <c r="AU278" s="69">
        <v>0</v>
      </c>
      <c r="AV278" s="69">
        <v>11688</v>
      </c>
      <c r="AW278" s="69">
        <v>0</v>
      </c>
      <c r="AX278" s="69">
        <v>0</v>
      </c>
      <c r="AY278" s="69">
        <v>0</v>
      </c>
      <c r="AZ278" s="69">
        <v>0</v>
      </c>
      <c r="BA278" s="69">
        <v>520711.33333333331</v>
      </c>
      <c r="BB278" s="69">
        <v>0</v>
      </c>
      <c r="BC278" s="69">
        <v>-520711.33333333331</v>
      </c>
      <c r="BD278" s="69">
        <v>0</v>
      </c>
      <c r="BE278" s="69">
        <v>64.585686525819654</v>
      </c>
      <c r="BF278" s="69">
        <v>-64.585686525819654</v>
      </c>
      <c r="BG278" s="69">
        <v>201565.67741935485</v>
      </c>
      <c r="BH278" s="69">
        <v>0</v>
      </c>
      <c r="BI278" s="69">
        <v>-201565.67741935485</v>
      </c>
      <c r="BJ278" s="69">
        <v>4.4319650475221027E-6</v>
      </c>
      <c r="BK278" s="69">
        <v>0</v>
      </c>
      <c r="BL278" s="69">
        <v>70.003764284113828</v>
      </c>
      <c r="BM278" s="69">
        <v>-70.003764284113828</v>
      </c>
      <c r="BN278" s="69">
        <v>0</v>
      </c>
      <c r="BO278" s="69">
        <v>1.3549784573002635</v>
      </c>
      <c r="BP278" s="69">
        <v>-1.3549784573002635</v>
      </c>
      <c r="BQ278" s="69">
        <v>1354.9784573002635</v>
      </c>
      <c r="BR278" s="69">
        <v>-1354.9784573002635</v>
      </c>
      <c r="BS278" s="69">
        <v>0</v>
      </c>
      <c r="BT278" s="69">
        <v>0</v>
      </c>
      <c r="BU278" s="69">
        <v>6.1826659822039698</v>
      </c>
      <c r="BV278" s="69">
        <v>1.3831734013473174E-2</v>
      </c>
    </row>
    <row r="279" spans="1:74">
      <c r="A279" s="113" t="s">
        <v>1032</v>
      </c>
      <c r="B279" s="69" t="s">
        <v>184</v>
      </c>
      <c r="C279" s="69" t="s">
        <v>393</v>
      </c>
      <c r="D279" s="69" t="s">
        <v>395</v>
      </c>
      <c r="E279" s="69" t="s">
        <v>580</v>
      </c>
      <c r="F279" s="69">
        <v>0</v>
      </c>
      <c r="G279" s="69">
        <v>0</v>
      </c>
      <c r="H279" s="69">
        <v>423</v>
      </c>
      <c r="I279" s="69">
        <v>3</v>
      </c>
      <c r="J279" s="69">
        <v>3</v>
      </c>
      <c r="K279" s="69">
        <v>852</v>
      </c>
      <c r="L279" s="69">
        <v>593</v>
      </c>
      <c r="M279" s="69">
        <v>3</v>
      </c>
      <c r="N279" s="69">
        <v>0</v>
      </c>
      <c r="O279" s="69">
        <v>0</v>
      </c>
      <c r="P279" s="69">
        <v>496.48</v>
      </c>
      <c r="Q279" s="69">
        <v>47</v>
      </c>
      <c r="R279" s="114">
        <v>0</v>
      </c>
      <c r="S279" s="69">
        <v>0</v>
      </c>
      <c r="T279" s="69">
        <v>0</v>
      </c>
      <c r="U279" s="69">
        <v>0</v>
      </c>
      <c r="V279" s="69">
        <v>0</v>
      </c>
      <c r="W279" s="69">
        <v>0</v>
      </c>
      <c r="X279" s="69">
        <v>0</v>
      </c>
      <c r="Y279" s="69">
        <v>0</v>
      </c>
      <c r="Z279" s="69">
        <v>0</v>
      </c>
      <c r="AA279" s="69">
        <v>0</v>
      </c>
      <c r="AB279" s="69">
        <v>0</v>
      </c>
      <c r="AC279" s="69">
        <v>0</v>
      </c>
      <c r="AD279" s="69">
        <v>0</v>
      </c>
      <c r="AE279" s="69">
        <v>0</v>
      </c>
      <c r="AF279" s="69">
        <v>6388694</v>
      </c>
      <c r="AG279" s="69">
        <v>-6388694</v>
      </c>
      <c r="AH279" s="69">
        <v>0</v>
      </c>
      <c r="AI279" s="69">
        <v>0</v>
      </c>
      <c r="AJ279" s="69">
        <v>12</v>
      </c>
      <c r="AK279" s="69">
        <v>-12</v>
      </c>
      <c r="AL279" s="69">
        <v>98959</v>
      </c>
      <c r="AM279" s="69">
        <v>70342</v>
      </c>
      <c r="AN279" s="69">
        <v>-98959</v>
      </c>
      <c r="AO279" s="69">
        <v>32</v>
      </c>
      <c r="AP279" s="69">
        <v>-32</v>
      </c>
      <c r="AQ279" s="69">
        <v>7107178</v>
      </c>
      <c r="AR279" s="69">
        <v>91056</v>
      </c>
      <c r="AS279" s="69">
        <v>4668797</v>
      </c>
      <c r="AT279" s="69">
        <v>72686</v>
      </c>
      <c r="AU279" s="69">
        <v>0</v>
      </c>
      <c r="AV279" s="69">
        <v>11691</v>
      </c>
      <c r="AW279" s="69">
        <v>0</v>
      </c>
      <c r="AX279" s="69">
        <v>0</v>
      </c>
      <c r="AY279" s="69">
        <v>0</v>
      </c>
      <c r="AZ279" s="69">
        <v>0</v>
      </c>
      <c r="BA279" s="69">
        <v>532391.16666666663</v>
      </c>
      <c r="BB279" s="69">
        <v>0</v>
      </c>
      <c r="BC279" s="69">
        <v>-532391.16666666663</v>
      </c>
      <c r="BD279" s="69">
        <v>0</v>
      </c>
      <c r="BE279" s="69">
        <v>64.558999181479194</v>
      </c>
      <c r="BF279" s="69">
        <v>-64.558999181479194</v>
      </c>
      <c r="BG279" s="69">
        <v>199646.6875</v>
      </c>
      <c r="BH279" s="69">
        <v>0</v>
      </c>
      <c r="BI279" s="69">
        <v>-199646.6875</v>
      </c>
      <c r="BJ279" s="69">
        <v>4.5024902992439473E-6</v>
      </c>
      <c r="BK279" s="69">
        <v>0</v>
      </c>
      <c r="BL279" s="69">
        <v>70.16225180108944</v>
      </c>
      <c r="BM279" s="69">
        <v>-70.16225180108944</v>
      </c>
      <c r="BN279" s="69">
        <v>0</v>
      </c>
      <c r="BO279" s="69">
        <v>1.3683811911291066</v>
      </c>
      <c r="BP279" s="69">
        <v>-1.3683811911291066</v>
      </c>
      <c r="BQ279" s="69">
        <v>1368.3811911291066</v>
      </c>
      <c r="BR279" s="69">
        <v>-1368.3811911291066</v>
      </c>
      <c r="BS279" s="69">
        <v>0</v>
      </c>
      <c r="BT279" s="69">
        <v>0</v>
      </c>
      <c r="BU279" s="69">
        <v>6.2172611410486702</v>
      </c>
      <c r="BV279" s="69">
        <v>1.3923810547590057E-2</v>
      </c>
    </row>
    <row r="280" spans="1:74">
      <c r="A280" s="113" t="s">
        <v>1032</v>
      </c>
      <c r="B280" s="69" t="s">
        <v>184</v>
      </c>
      <c r="C280" s="69" t="s">
        <v>393</v>
      </c>
      <c r="D280" s="69" t="s">
        <v>396</v>
      </c>
      <c r="E280" s="69" t="s">
        <v>580</v>
      </c>
      <c r="F280" s="69">
        <v>0</v>
      </c>
      <c r="G280" s="69">
        <v>0</v>
      </c>
      <c r="H280" s="69">
        <v>44</v>
      </c>
      <c r="I280" s="69">
        <v>0</v>
      </c>
      <c r="J280" s="69">
        <v>0</v>
      </c>
      <c r="K280" s="69">
        <v>153</v>
      </c>
      <c r="L280" s="69">
        <v>114</v>
      </c>
      <c r="M280" s="69">
        <v>0</v>
      </c>
      <c r="N280" s="69">
        <v>0</v>
      </c>
      <c r="O280" s="69">
        <v>0</v>
      </c>
      <c r="P280" s="69">
        <v>287.58</v>
      </c>
      <c r="Q280" s="69">
        <v>0</v>
      </c>
      <c r="R280" s="114">
        <v>0</v>
      </c>
      <c r="S280" s="69">
        <v>0</v>
      </c>
      <c r="T280" s="69">
        <v>0</v>
      </c>
      <c r="U280" s="69">
        <v>0</v>
      </c>
      <c r="V280" s="69">
        <v>0</v>
      </c>
      <c r="W280" s="69">
        <v>0</v>
      </c>
      <c r="X280" s="69">
        <v>0</v>
      </c>
      <c r="Y280" s="69">
        <v>0</v>
      </c>
      <c r="Z280" s="69">
        <v>0</v>
      </c>
      <c r="AA280" s="69">
        <v>0</v>
      </c>
      <c r="AB280" s="69">
        <v>0</v>
      </c>
      <c r="AC280" s="69">
        <v>0</v>
      </c>
      <c r="AD280" s="69">
        <v>0</v>
      </c>
      <c r="AE280" s="69">
        <v>0</v>
      </c>
      <c r="AF280" s="69">
        <v>6622666</v>
      </c>
      <c r="AG280" s="69">
        <v>-6622666</v>
      </c>
      <c r="AH280" s="69">
        <v>0</v>
      </c>
      <c r="AI280" s="69">
        <v>0</v>
      </c>
      <c r="AJ280" s="69">
        <v>12</v>
      </c>
      <c r="AK280" s="69">
        <v>-12</v>
      </c>
      <c r="AL280" s="69">
        <v>102747</v>
      </c>
      <c r="AM280" s="69">
        <v>73409</v>
      </c>
      <c r="AN280" s="69">
        <v>-102747</v>
      </c>
      <c r="AO280" s="69">
        <v>33</v>
      </c>
      <c r="AP280" s="69">
        <v>-33</v>
      </c>
      <c r="AQ280" s="69">
        <v>7299739</v>
      </c>
      <c r="AR280" s="69">
        <v>94188</v>
      </c>
      <c r="AS280" s="69">
        <v>4763995</v>
      </c>
      <c r="AT280" s="69">
        <v>72730</v>
      </c>
      <c r="AU280" s="69">
        <v>0</v>
      </c>
      <c r="AV280" s="69">
        <v>11691</v>
      </c>
      <c r="AW280" s="69">
        <v>0</v>
      </c>
      <c r="AX280" s="69">
        <v>0</v>
      </c>
      <c r="AY280" s="69">
        <v>0</v>
      </c>
      <c r="AZ280" s="69">
        <v>0</v>
      </c>
      <c r="BA280" s="69">
        <v>551888.83333333337</v>
      </c>
      <c r="BB280" s="69">
        <v>0</v>
      </c>
      <c r="BC280" s="69">
        <v>-551888.83333333337</v>
      </c>
      <c r="BD280" s="69">
        <v>0</v>
      </c>
      <c r="BE280" s="69">
        <v>64.456052244834396</v>
      </c>
      <c r="BF280" s="69">
        <v>-64.456052244834396</v>
      </c>
      <c r="BG280" s="69">
        <v>200686.84848484848</v>
      </c>
      <c r="BH280" s="69">
        <v>0</v>
      </c>
      <c r="BI280" s="69">
        <v>-200686.84848484848</v>
      </c>
      <c r="BJ280" s="69">
        <v>4.5207095760547054E-6</v>
      </c>
      <c r="BK280" s="69">
        <v>0</v>
      </c>
      <c r="BL280" s="69">
        <v>70.31326708285556</v>
      </c>
      <c r="BM280" s="69">
        <v>-70.31326708285556</v>
      </c>
      <c r="BN280" s="69">
        <v>0</v>
      </c>
      <c r="BO280" s="69">
        <v>1.3901496538094604</v>
      </c>
      <c r="BP280" s="69">
        <v>-1.3901496538094604</v>
      </c>
      <c r="BQ280" s="69">
        <v>1390.1496538094605</v>
      </c>
      <c r="BR280" s="69">
        <v>-1390.1496538094605</v>
      </c>
      <c r="BS280" s="69">
        <v>0</v>
      </c>
      <c r="BT280" s="69">
        <v>0</v>
      </c>
      <c r="BU280" s="69">
        <v>6.2210247198699857</v>
      </c>
      <c r="BV280" s="69">
        <v>1.4075434751845237E-2</v>
      </c>
    </row>
    <row r="281" spans="1:74">
      <c r="A281" s="113" t="s">
        <v>1033</v>
      </c>
      <c r="B281" s="69" t="s">
        <v>184</v>
      </c>
      <c r="C281" s="69" t="s">
        <v>393</v>
      </c>
      <c r="D281" s="69" t="s">
        <v>394</v>
      </c>
      <c r="E281" s="69" t="s">
        <v>580</v>
      </c>
      <c r="F281" s="69">
        <v>0</v>
      </c>
      <c r="G281" s="69">
        <v>0</v>
      </c>
      <c r="H281" s="69">
        <v>157</v>
      </c>
      <c r="I281" s="69">
        <v>1</v>
      </c>
      <c r="J281" s="69">
        <v>1</v>
      </c>
      <c r="K281" s="69">
        <v>325</v>
      </c>
      <c r="L281" s="69">
        <v>203</v>
      </c>
      <c r="M281" s="69">
        <v>1</v>
      </c>
      <c r="N281" s="69">
        <v>0</v>
      </c>
      <c r="O281" s="69">
        <v>0</v>
      </c>
      <c r="P281" s="69">
        <v>483.08</v>
      </c>
      <c r="Q281" s="69">
        <v>52.33</v>
      </c>
      <c r="R281" s="114">
        <v>0</v>
      </c>
      <c r="S281" s="69">
        <v>0</v>
      </c>
      <c r="T281" s="69">
        <v>0</v>
      </c>
      <c r="U281" s="69">
        <v>0</v>
      </c>
      <c r="V281" s="69">
        <v>0</v>
      </c>
      <c r="W281" s="69">
        <v>0</v>
      </c>
      <c r="X281" s="69">
        <v>0</v>
      </c>
      <c r="Y281" s="69">
        <v>0</v>
      </c>
      <c r="Z281" s="69">
        <v>0</v>
      </c>
      <c r="AA281" s="69">
        <v>0</v>
      </c>
      <c r="AB281" s="69">
        <v>0</v>
      </c>
      <c r="AC281" s="69">
        <v>0</v>
      </c>
      <c r="AD281" s="69">
        <v>0</v>
      </c>
      <c r="AE281" s="69">
        <v>0</v>
      </c>
      <c r="AF281" s="69">
        <v>6876874</v>
      </c>
      <c r="AG281" s="69">
        <v>-6876874</v>
      </c>
      <c r="AH281" s="69">
        <v>0</v>
      </c>
      <c r="AI281" s="69">
        <v>0</v>
      </c>
      <c r="AJ281" s="69">
        <v>12</v>
      </c>
      <c r="AK281" s="69">
        <v>-12</v>
      </c>
      <c r="AL281" s="69">
        <v>103921</v>
      </c>
      <c r="AM281" s="69">
        <v>74124</v>
      </c>
      <c r="AN281" s="69">
        <v>-103921</v>
      </c>
      <c r="AO281" s="69">
        <v>33</v>
      </c>
      <c r="AP281" s="69">
        <v>-33</v>
      </c>
      <c r="AQ281" s="69">
        <v>7557410</v>
      </c>
      <c r="AR281" s="69">
        <v>94998</v>
      </c>
      <c r="AS281" s="69">
        <v>4990539</v>
      </c>
      <c r="AT281" s="69">
        <v>72887</v>
      </c>
      <c r="AU281" s="69">
        <v>0</v>
      </c>
      <c r="AV281" s="69">
        <v>11692</v>
      </c>
      <c r="AW281" s="69">
        <v>0</v>
      </c>
      <c r="AX281" s="69">
        <v>0</v>
      </c>
      <c r="AY281" s="69">
        <v>0</v>
      </c>
      <c r="AZ281" s="69">
        <v>0</v>
      </c>
      <c r="BA281" s="69">
        <v>573072.83333333337</v>
      </c>
      <c r="BB281" s="69">
        <v>0</v>
      </c>
      <c r="BC281" s="69">
        <v>-573072.83333333337</v>
      </c>
      <c r="BD281" s="69">
        <v>0</v>
      </c>
      <c r="BE281" s="69">
        <v>66.174055292000659</v>
      </c>
      <c r="BF281" s="69">
        <v>-66.174055292000659</v>
      </c>
      <c r="BG281" s="69">
        <v>208390.12121212122</v>
      </c>
      <c r="BH281" s="69">
        <v>0</v>
      </c>
      <c r="BI281" s="69">
        <v>-208390.12121212122</v>
      </c>
      <c r="BJ281" s="69">
        <v>4.3665753214394877E-6</v>
      </c>
      <c r="BK281" s="69">
        <v>0</v>
      </c>
      <c r="BL281" s="69">
        <v>72.389671361502351</v>
      </c>
      <c r="BM281" s="69">
        <v>-72.389671361502351</v>
      </c>
      <c r="BN281" s="69">
        <v>0</v>
      </c>
      <c r="BO281" s="69">
        <v>1.3779822179528103</v>
      </c>
      <c r="BP281" s="69">
        <v>-1.3779822179528103</v>
      </c>
      <c r="BQ281" s="69">
        <v>1377.9822179528103</v>
      </c>
      <c r="BR281" s="69">
        <v>-1377.9822179528103</v>
      </c>
      <c r="BS281" s="69">
        <v>0</v>
      </c>
      <c r="BT281" s="69">
        <v>0</v>
      </c>
      <c r="BU281" s="69">
        <v>6.2339206294902496</v>
      </c>
      <c r="BV281" s="69">
        <v>1.3750874969070091E-2</v>
      </c>
    </row>
    <row r="282" spans="1:74">
      <c r="A282" s="113" t="s">
        <v>1033</v>
      </c>
      <c r="B282" s="69" t="s">
        <v>184</v>
      </c>
      <c r="C282" s="69" t="s">
        <v>393</v>
      </c>
      <c r="D282" s="69" t="s">
        <v>395</v>
      </c>
      <c r="E282" s="69" t="s">
        <v>580</v>
      </c>
      <c r="F282" s="69">
        <v>0</v>
      </c>
      <c r="G282" s="69">
        <v>0</v>
      </c>
      <c r="H282" s="69">
        <v>384</v>
      </c>
      <c r="I282" s="69">
        <v>8</v>
      </c>
      <c r="J282" s="69">
        <v>7</v>
      </c>
      <c r="K282" s="69">
        <v>563</v>
      </c>
      <c r="L282" s="69">
        <v>450</v>
      </c>
      <c r="M282" s="69">
        <v>7</v>
      </c>
      <c r="N282" s="69">
        <v>0</v>
      </c>
      <c r="O282" s="69">
        <v>0</v>
      </c>
      <c r="P282" s="69">
        <v>682.06</v>
      </c>
      <c r="Q282" s="69">
        <v>18.29</v>
      </c>
      <c r="R282" s="114">
        <v>0</v>
      </c>
      <c r="S282" s="69">
        <v>0</v>
      </c>
      <c r="T282" s="69">
        <v>0</v>
      </c>
      <c r="U282" s="69">
        <v>0</v>
      </c>
      <c r="V282" s="69">
        <v>0</v>
      </c>
      <c r="W282" s="69">
        <v>0</v>
      </c>
      <c r="X282" s="69">
        <v>0</v>
      </c>
      <c r="Y282" s="69">
        <v>0</v>
      </c>
      <c r="Z282" s="69">
        <v>0</v>
      </c>
      <c r="AA282" s="69">
        <v>0</v>
      </c>
      <c r="AB282" s="69">
        <v>0</v>
      </c>
      <c r="AC282" s="69">
        <v>0</v>
      </c>
      <c r="AD282" s="69">
        <v>0</v>
      </c>
      <c r="AE282" s="69">
        <v>0</v>
      </c>
      <c r="AF282" s="69">
        <v>7034138</v>
      </c>
      <c r="AG282" s="69">
        <v>-7034138</v>
      </c>
      <c r="AH282" s="69">
        <v>0</v>
      </c>
      <c r="AI282" s="69">
        <v>0</v>
      </c>
      <c r="AJ282" s="69">
        <v>12</v>
      </c>
      <c r="AK282" s="69">
        <v>-12</v>
      </c>
      <c r="AL282" s="69">
        <v>106536</v>
      </c>
      <c r="AM282" s="69">
        <v>76099</v>
      </c>
      <c r="AN282" s="69">
        <v>-106536</v>
      </c>
      <c r="AO282" s="69">
        <v>34</v>
      </c>
      <c r="AP282" s="69">
        <v>-34</v>
      </c>
      <c r="AQ282" s="69">
        <v>7687803</v>
      </c>
      <c r="AR282" s="69">
        <v>97022</v>
      </c>
      <c r="AS282" s="69">
        <v>5057997</v>
      </c>
      <c r="AT282" s="69">
        <v>73271</v>
      </c>
      <c r="AU282" s="69">
        <v>0</v>
      </c>
      <c r="AV282" s="69">
        <v>11699</v>
      </c>
      <c r="AW282" s="69">
        <v>0</v>
      </c>
      <c r="AX282" s="69">
        <v>0</v>
      </c>
      <c r="AY282" s="69">
        <v>0</v>
      </c>
      <c r="AZ282" s="69">
        <v>0</v>
      </c>
      <c r="BA282" s="69">
        <v>586178.16666666663</v>
      </c>
      <c r="BB282" s="69">
        <v>0</v>
      </c>
      <c r="BC282" s="69">
        <v>-586178.16666666663</v>
      </c>
      <c r="BD282" s="69">
        <v>0</v>
      </c>
      <c r="BE282" s="69">
        <v>66.025925508748216</v>
      </c>
      <c r="BF282" s="69">
        <v>-66.025925508748216</v>
      </c>
      <c r="BG282" s="69">
        <v>206886.41176470587</v>
      </c>
      <c r="BH282" s="69">
        <v>0</v>
      </c>
      <c r="BI282" s="69">
        <v>-206886.41176470587</v>
      </c>
      <c r="BJ282" s="69">
        <v>4.422589912878881E-6</v>
      </c>
      <c r="BK282" s="69">
        <v>0</v>
      </c>
      <c r="BL282" s="69">
        <v>72.50044319844983</v>
      </c>
      <c r="BM282" s="69">
        <v>-72.50044319844983</v>
      </c>
      <c r="BN282" s="69">
        <v>0</v>
      </c>
      <c r="BO282" s="69">
        <v>1.3906963566803223</v>
      </c>
      <c r="BP282" s="69">
        <v>-1.3906963566803223</v>
      </c>
      <c r="BQ282" s="69">
        <v>1390.6963566803224</v>
      </c>
      <c r="BR282" s="69">
        <v>-1390.6963566803224</v>
      </c>
      <c r="BS282" s="69">
        <v>0</v>
      </c>
      <c r="BT282" s="69">
        <v>0</v>
      </c>
      <c r="BU282" s="69">
        <v>6.2630139328147703</v>
      </c>
      <c r="BV282" s="69">
        <v>1.3857795263484249E-2</v>
      </c>
    </row>
    <row r="283" spans="1:74">
      <c r="A283" s="113" t="s">
        <v>1033</v>
      </c>
      <c r="B283" s="69" t="s">
        <v>184</v>
      </c>
      <c r="C283" s="69" t="s">
        <v>393</v>
      </c>
      <c r="D283" s="69" t="s">
        <v>396</v>
      </c>
      <c r="E283" s="69" t="s">
        <v>580</v>
      </c>
      <c r="F283" s="69">
        <v>0</v>
      </c>
      <c r="G283" s="69">
        <v>0</v>
      </c>
      <c r="H283" s="69">
        <v>6</v>
      </c>
      <c r="I283" s="69">
        <v>0</v>
      </c>
      <c r="J283" s="69">
        <v>0</v>
      </c>
      <c r="K283" s="69">
        <v>4</v>
      </c>
      <c r="L283" s="69">
        <v>3</v>
      </c>
      <c r="M283" s="69">
        <v>0</v>
      </c>
      <c r="N283" s="69">
        <v>0</v>
      </c>
      <c r="O283" s="69">
        <v>0</v>
      </c>
      <c r="P283" s="69">
        <v>1500</v>
      </c>
      <c r="Q283" s="69">
        <v>0</v>
      </c>
      <c r="R283" s="114">
        <v>0</v>
      </c>
      <c r="S283" s="69">
        <v>0</v>
      </c>
      <c r="T283" s="69">
        <v>0</v>
      </c>
      <c r="U283" s="69">
        <v>0</v>
      </c>
      <c r="V283" s="69">
        <v>0</v>
      </c>
      <c r="W283" s="69">
        <v>0</v>
      </c>
      <c r="X283" s="69">
        <v>0</v>
      </c>
      <c r="Y283" s="69">
        <v>0</v>
      </c>
      <c r="Z283" s="69">
        <v>0</v>
      </c>
      <c r="AA283" s="69">
        <v>0</v>
      </c>
      <c r="AB283" s="69">
        <v>0</v>
      </c>
      <c r="AC283" s="69">
        <v>0</v>
      </c>
      <c r="AD283" s="69">
        <v>0</v>
      </c>
      <c r="AE283" s="69">
        <v>0</v>
      </c>
      <c r="AF283" s="69">
        <v>7251955</v>
      </c>
      <c r="AG283" s="69">
        <v>-7251955</v>
      </c>
      <c r="AH283" s="69">
        <v>0</v>
      </c>
      <c r="AI283" s="69">
        <v>0</v>
      </c>
      <c r="AJ283" s="69">
        <v>12</v>
      </c>
      <c r="AK283" s="69">
        <v>-12</v>
      </c>
      <c r="AL283" s="69">
        <v>110138</v>
      </c>
      <c r="AM283" s="69">
        <v>78967</v>
      </c>
      <c r="AN283" s="69">
        <v>-110138</v>
      </c>
      <c r="AO283" s="69">
        <v>34</v>
      </c>
      <c r="AP283" s="69">
        <v>-34</v>
      </c>
      <c r="AQ283" s="69">
        <v>7887446</v>
      </c>
      <c r="AR283" s="69">
        <v>99942</v>
      </c>
      <c r="AS283" s="69">
        <v>5158117</v>
      </c>
      <c r="AT283" s="69">
        <v>73277</v>
      </c>
      <c r="AU283" s="69">
        <v>0</v>
      </c>
      <c r="AV283" s="69">
        <v>11699</v>
      </c>
      <c r="AW283" s="69">
        <v>0</v>
      </c>
      <c r="AX283" s="69">
        <v>0</v>
      </c>
      <c r="AY283" s="69">
        <v>0</v>
      </c>
      <c r="AZ283" s="69">
        <v>0</v>
      </c>
      <c r="BA283" s="69">
        <v>604329.58333333337</v>
      </c>
      <c r="BB283" s="69">
        <v>0</v>
      </c>
      <c r="BC283" s="69">
        <v>-604329.58333333337</v>
      </c>
      <c r="BD283" s="69">
        <v>0</v>
      </c>
      <c r="BE283" s="69">
        <v>65.844259020501553</v>
      </c>
      <c r="BF283" s="69">
        <v>-65.844259020501553</v>
      </c>
      <c r="BG283" s="69">
        <v>213292.79411764705</v>
      </c>
      <c r="BH283" s="69">
        <v>0</v>
      </c>
      <c r="BI283" s="69">
        <v>-213292.79411764705</v>
      </c>
      <c r="BJ283" s="69">
        <v>4.3106475784430095E-6</v>
      </c>
      <c r="BK283" s="69">
        <v>0</v>
      </c>
      <c r="BL283" s="69">
        <v>72.561635748734261</v>
      </c>
      <c r="BM283" s="69">
        <v>-72.561635748734261</v>
      </c>
      <c r="BN283" s="69">
        <v>0</v>
      </c>
      <c r="BO283" s="69">
        <v>1.405930691374391</v>
      </c>
      <c r="BP283" s="69">
        <v>-1.405930691374391</v>
      </c>
      <c r="BQ283" s="69">
        <v>1405.930691374391</v>
      </c>
      <c r="BR283" s="69">
        <v>-1405.930691374391</v>
      </c>
      <c r="BS283" s="69">
        <v>0</v>
      </c>
      <c r="BT283" s="69">
        <v>0</v>
      </c>
      <c r="BU283" s="69">
        <v>6.2635267971621502</v>
      </c>
      <c r="BV283" s="69">
        <v>1.3963708911604592E-2</v>
      </c>
    </row>
    <row r="284" spans="1:74">
      <c r="A284" s="113" t="s">
        <v>1034</v>
      </c>
      <c r="B284" s="69" t="s">
        <v>184</v>
      </c>
      <c r="C284" s="69" t="s">
        <v>393</v>
      </c>
      <c r="D284" s="69" t="s">
        <v>394</v>
      </c>
      <c r="E284" s="69" t="s">
        <v>580</v>
      </c>
      <c r="F284" s="69">
        <v>0</v>
      </c>
      <c r="G284" s="69">
        <v>0</v>
      </c>
      <c r="H284" s="69">
        <v>142</v>
      </c>
      <c r="I284" s="69">
        <v>1</v>
      </c>
      <c r="J284" s="69">
        <v>1</v>
      </c>
      <c r="K284" s="69">
        <v>244</v>
      </c>
      <c r="L284" s="69">
        <v>183</v>
      </c>
      <c r="M284" s="69">
        <v>1</v>
      </c>
      <c r="N284" s="69">
        <v>0</v>
      </c>
      <c r="O284" s="69">
        <v>0</v>
      </c>
      <c r="P284" s="69">
        <v>581.97</v>
      </c>
      <c r="Q284" s="69">
        <v>47.33</v>
      </c>
      <c r="R284" s="114">
        <v>0</v>
      </c>
      <c r="S284" s="69">
        <v>0</v>
      </c>
      <c r="T284" s="69">
        <v>0</v>
      </c>
      <c r="U284" s="69">
        <v>0</v>
      </c>
      <c r="V284" s="69">
        <v>0</v>
      </c>
      <c r="W284" s="69">
        <v>0</v>
      </c>
      <c r="X284" s="69">
        <v>0</v>
      </c>
      <c r="Y284" s="69">
        <v>0</v>
      </c>
      <c r="Z284" s="69">
        <v>0</v>
      </c>
      <c r="AA284" s="69">
        <v>0</v>
      </c>
      <c r="AB284" s="69">
        <v>0</v>
      </c>
      <c r="AC284" s="69">
        <v>0</v>
      </c>
      <c r="AD284" s="69">
        <v>0</v>
      </c>
      <c r="AE284" s="69">
        <v>0</v>
      </c>
      <c r="AF284" s="69">
        <v>7521169</v>
      </c>
      <c r="AG284" s="69">
        <v>-7521169</v>
      </c>
      <c r="AH284" s="69">
        <v>0</v>
      </c>
      <c r="AI284" s="69">
        <v>0</v>
      </c>
      <c r="AJ284" s="69">
        <v>13</v>
      </c>
      <c r="AK284" s="69">
        <v>-13</v>
      </c>
      <c r="AL284" s="69">
        <v>111385</v>
      </c>
      <c r="AM284" s="69">
        <v>79823</v>
      </c>
      <c r="AN284" s="69">
        <v>-111385</v>
      </c>
      <c r="AO284" s="69">
        <v>35</v>
      </c>
      <c r="AP284" s="69">
        <v>-35</v>
      </c>
      <c r="AQ284" s="69">
        <v>8172199</v>
      </c>
      <c r="AR284" s="69">
        <v>100896</v>
      </c>
      <c r="AS284" s="69">
        <v>5400057</v>
      </c>
      <c r="AT284" s="69">
        <v>73419</v>
      </c>
      <c r="AU284" s="69">
        <v>0</v>
      </c>
      <c r="AV284" s="69">
        <v>11700</v>
      </c>
      <c r="AW284" s="69">
        <v>0</v>
      </c>
      <c r="AX284" s="69">
        <v>0</v>
      </c>
      <c r="AY284" s="69">
        <v>0</v>
      </c>
      <c r="AZ284" s="69">
        <v>0</v>
      </c>
      <c r="BA284" s="69">
        <v>578551.4615384615</v>
      </c>
      <c r="BB284" s="69">
        <v>0</v>
      </c>
      <c r="BC284" s="69">
        <v>-578551.4615384615</v>
      </c>
      <c r="BD284" s="69">
        <v>0</v>
      </c>
      <c r="BE284" s="69">
        <v>67.524074157202492</v>
      </c>
      <c r="BF284" s="69">
        <v>-67.524074157202492</v>
      </c>
      <c r="BG284" s="69">
        <v>214890.54285714286</v>
      </c>
      <c r="BH284" s="69">
        <v>0</v>
      </c>
      <c r="BI284" s="69">
        <v>-214890.54285714286</v>
      </c>
      <c r="BJ284" s="69">
        <v>4.2828129858315982E-6</v>
      </c>
      <c r="BK284" s="69">
        <v>0</v>
      </c>
      <c r="BL284" s="69">
        <v>74.543777751347918</v>
      </c>
      <c r="BM284" s="69">
        <v>-74.543777751347918</v>
      </c>
      <c r="BN284" s="69">
        <v>0</v>
      </c>
      <c r="BO284" s="69">
        <v>1.3927943723556993</v>
      </c>
      <c r="BP284" s="69">
        <v>-1.3927943723556993</v>
      </c>
      <c r="BQ284" s="69">
        <v>1392.7943723556994</v>
      </c>
      <c r="BR284" s="69">
        <v>-1392.7943723556994</v>
      </c>
      <c r="BS284" s="69">
        <v>0</v>
      </c>
      <c r="BT284" s="69">
        <v>0</v>
      </c>
      <c r="BU284" s="69">
        <v>6.2751282051282056</v>
      </c>
      <c r="BV284" s="69">
        <v>1.3629746412195788E-2</v>
      </c>
    </row>
    <row r="285" spans="1:74">
      <c r="A285" s="113" t="s">
        <v>1034</v>
      </c>
      <c r="B285" s="69" t="s">
        <v>184</v>
      </c>
      <c r="C285" s="69" t="s">
        <v>393</v>
      </c>
      <c r="D285" s="69" t="s">
        <v>395</v>
      </c>
      <c r="E285" s="69" t="s">
        <v>580</v>
      </c>
      <c r="F285" s="69">
        <v>0</v>
      </c>
      <c r="G285" s="69">
        <v>0</v>
      </c>
      <c r="H285" s="69">
        <v>233</v>
      </c>
      <c r="I285" s="69">
        <v>4</v>
      </c>
      <c r="J285" s="69">
        <v>3</v>
      </c>
      <c r="K285" s="69">
        <v>351</v>
      </c>
      <c r="L285" s="69">
        <v>292</v>
      </c>
      <c r="M285" s="69">
        <v>4</v>
      </c>
      <c r="N285" s="69">
        <v>0</v>
      </c>
      <c r="O285" s="69">
        <v>0</v>
      </c>
      <c r="P285" s="69">
        <v>663.82</v>
      </c>
      <c r="Q285" s="69">
        <v>19.420000000000002</v>
      </c>
      <c r="R285" s="114">
        <v>0</v>
      </c>
      <c r="S285" s="69">
        <v>0</v>
      </c>
      <c r="T285" s="69">
        <v>0</v>
      </c>
      <c r="U285" s="69">
        <v>0</v>
      </c>
      <c r="V285" s="69">
        <v>0</v>
      </c>
      <c r="W285" s="69">
        <v>0</v>
      </c>
      <c r="X285" s="69">
        <v>0</v>
      </c>
      <c r="Y285" s="69">
        <v>0</v>
      </c>
      <c r="Z285" s="69">
        <v>0</v>
      </c>
      <c r="AA285" s="69">
        <v>0</v>
      </c>
      <c r="AB285" s="69">
        <v>0</v>
      </c>
      <c r="AC285" s="69">
        <v>0</v>
      </c>
      <c r="AD285" s="69">
        <v>0</v>
      </c>
      <c r="AE285" s="69">
        <v>0</v>
      </c>
      <c r="AF285" s="69">
        <v>7657083</v>
      </c>
      <c r="AG285" s="69">
        <v>-7657083</v>
      </c>
      <c r="AH285" s="69">
        <v>0</v>
      </c>
      <c r="AI285" s="69">
        <v>0</v>
      </c>
      <c r="AJ285" s="69">
        <v>13</v>
      </c>
      <c r="AK285" s="69">
        <v>-13</v>
      </c>
      <c r="AL285" s="69">
        <v>113573</v>
      </c>
      <c r="AM285" s="69">
        <v>81579</v>
      </c>
      <c r="AN285" s="69">
        <v>-113573</v>
      </c>
      <c r="AO285" s="69">
        <v>36</v>
      </c>
      <c r="AP285" s="69">
        <v>-36</v>
      </c>
      <c r="AQ285" s="69">
        <v>8299144</v>
      </c>
      <c r="AR285" s="69">
        <v>102693</v>
      </c>
      <c r="AS285" s="69">
        <v>5469292</v>
      </c>
      <c r="AT285" s="69">
        <v>73652</v>
      </c>
      <c r="AU285" s="69">
        <v>0</v>
      </c>
      <c r="AV285" s="69">
        <v>11704</v>
      </c>
      <c r="AW285" s="69">
        <v>0</v>
      </c>
      <c r="AX285" s="69">
        <v>0</v>
      </c>
      <c r="AY285" s="69">
        <v>0</v>
      </c>
      <c r="AZ285" s="69">
        <v>0</v>
      </c>
      <c r="BA285" s="69">
        <v>589006.38461538462</v>
      </c>
      <c r="BB285" s="69">
        <v>0</v>
      </c>
      <c r="BC285" s="69">
        <v>-589006.38461538462</v>
      </c>
      <c r="BD285" s="69">
        <v>0</v>
      </c>
      <c r="BE285" s="69">
        <v>67.419923749482706</v>
      </c>
      <c r="BF285" s="69">
        <v>-67.419923749482706</v>
      </c>
      <c r="BG285" s="69">
        <v>212696.75</v>
      </c>
      <c r="BH285" s="69">
        <v>0</v>
      </c>
      <c r="BI285" s="69">
        <v>-212696.75</v>
      </c>
      <c r="BJ285" s="69">
        <v>4.3377967655459409E-6</v>
      </c>
      <c r="BK285" s="69">
        <v>0</v>
      </c>
      <c r="BL285" s="69">
        <v>74.562852385264819</v>
      </c>
      <c r="BM285" s="69">
        <v>-74.562852385264819</v>
      </c>
      <c r="BN285" s="69">
        <v>0</v>
      </c>
      <c r="BO285" s="69">
        <v>1.4000135666554281</v>
      </c>
      <c r="BP285" s="69">
        <v>-1.4000135666554281</v>
      </c>
      <c r="BQ285" s="69">
        <v>1400.0135666554281</v>
      </c>
      <c r="BR285" s="69">
        <v>-1400.0135666554281</v>
      </c>
      <c r="BS285" s="69">
        <v>0</v>
      </c>
      <c r="BT285" s="69">
        <v>0</v>
      </c>
      <c r="BU285" s="69">
        <v>6.2928913192071088</v>
      </c>
      <c r="BV285" s="69">
        <v>1.3684905334815253E-2</v>
      </c>
    </row>
    <row r="286" spans="1:74">
      <c r="A286" s="113" t="s">
        <v>1034</v>
      </c>
      <c r="B286" s="69" t="s">
        <v>184</v>
      </c>
      <c r="C286" s="69" t="s">
        <v>393</v>
      </c>
      <c r="D286" s="69" t="s">
        <v>396</v>
      </c>
      <c r="E286" s="69" t="s">
        <v>580</v>
      </c>
      <c r="F286" s="69">
        <v>0</v>
      </c>
      <c r="G286" s="69">
        <v>0</v>
      </c>
      <c r="H286" s="69">
        <v>3</v>
      </c>
      <c r="I286" s="69">
        <v>0</v>
      </c>
      <c r="J286" s="69">
        <v>0</v>
      </c>
      <c r="K286" s="69">
        <v>6</v>
      </c>
      <c r="L286" s="69">
        <v>4</v>
      </c>
      <c r="M286" s="69">
        <v>0</v>
      </c>
      <c r="N286" s="69">
        <v>0</v>
      </c>
      <c r="O286" s="69">
        <v>0</v>
      </c>
      <c r="P286" s="69">
        <v>500</v>
      </c>
      <c r="Q286" s="69">
        <v>0</v>
      </c>
      <c r="R286" s="114">
        <v>0</v>
      </c>
      <c r="S286" s="69">
        <v>0</v>
      </c>
      <c r="T286" s="69">
        <v>0</v>
      </c>
      <c r="U286" s="69">
        <v>0</v>
      </c>
      <c r="V286" s="69">
        <v>0</v>
      </c>
      <c r="W286" s="69">
        <v>0</v>
      </c>
      <c r="X286" s="69">
        <v>0</v>
      </c>
      <c r="Y286" s="69">
        <v>0</v>
      </c>
      <c r="Z286" s="69">
        <v>0</v>
      </c>
      <c r="AA286" s="69">
        <v>0</v>
      </c>
      <c r="AB286" s="69">
        <v>0</v>
      </c>
      <c r="AC286" s="69">
        <v>0</v>
      </c>
      <c r="AD286" s="69">
        <v>0</v>
      </c>
      <c r="AE286" s="69">
        <v>0</v>
      </c>
      <c r="AF286" s="69">
        <v>7902777</v>
      </c>
      <c r="AG286" s="69">
        <v>-7902777</v>
      </c>
      <c r="AH286" s="69">
        <v>0</v>
      </c>
      <c r="AI286" s="69">
        <v>0</v>
      </c>
      <c r="AJ286" s="69">
        <v>13</v>
      </c>
      <c r="AK286" s="69">
        <v>-13</v>
      </c>
      <c r="AL286" s="69">
        <v>117713</v>
      </c>
      <c r="AM286" s="69">
        <v>84935</v>
      </c>
      <c r="AN286" s="69">
        <v>-117713</v>
      </c>
      <c r="AO286" s="69">
        <v>37</v>
      </c>
      <c r="AP286" s="69">
        <v>-37</v>
      </c>
      <c r="AQ286" s="69">
        <v>8544482</v>
      </c>
      <c r="AR286" s="69">
        <v>106112</v>
      </c>
      <c r="AS286" s="69">
        <v>5589686</v>
      </c>
      <c r="AT286" s="69">
        <v>73655</v>
      </c>
      <c r="AU286" s="69">
        <v>0</v>
      </c>
      <c r="AV286" s="69">
        <v>11704</v>
      </c>
      <c r="AW286" s="69">
        <v>0</v>
      </c>
      <c r="AX286" s="69">
        <v>0</v>
      </c>
      <c r="AY286" s="69">
        <v>0</v>
      </c>
      <c r="AZ286" s="69">
        <v>0</v>
      </c>
      <c r="BA286" s="69">
        <v>607905.92307692312</v>
      </c>
      <c r="BB286" s="69">
        <v>0</v>
      </c>
      <c r="BC286" s="69">
        <v>-607905.92307692312</v>
      </c>
      <c r="BD286" s="69">
        <v>0</v>
      </c>
      <c r="BE286" s="69">
        <v>67.13597478613238</v>
      </c>
      <c r="BF286" s="69">
        <v>-67.13597478613238</v>
      </c>
      <c r="BG286" s="69">
        <v>213588.56756756757</v>
      </c>
      <c r="BH286" s="69">
        <v>0</v>
      </c>
      <c r="BI286" s="69">
        <v>-213588.56756756757</v>
      </c>
      <c r="BJ286" s="69">
        <v>4.3302800567664601E-6</v>
      </c>
      <c r="BK286" s="69">
        <v>0</v>
      </c>
      <c r="BL286" s="69">
        <v>74.475808579613997</v>
      </c>
      <c r="BM286" s="69">
        <v>-74.475808579613997</v>
      </c>
      <c r="BN286" s="69">
        <v>0</v>
      </c>
      <c r="BO286" s="69">
        <v>1.4138141212225517</v>
      </c>
      <c r="BP286" s="69">
        <v>-1.4138141212225517</v>
      </c>
      <c r="BQ286" s="69">
        <v>1413.8141212225516</v>
      </c>
      <c r="BR286" s="69">
        <v>-1413.8141212225516</v>
      </c>
      <c r="BS286" s="69">
        <v>0</v>
      </c>
      <c r="BT286" s="69">
        <v>0</v>
      </c>
      <c r="BU286" s="69">
        <v>6.2931476418318519</v>
      </c>
      <c r="BV286" s="69">
        <v>1.3776493414112172E-2</v>
      </c>
    </row>
    <row r="287" spans="1:74">
      <c r="A287" s="113" t="s">
        <v>1035</v>
      </c>
      <c r="B287" s="69" t="s">
        <v>184</v>
      </c>
      <c r="C287" s="69" t="s">
        <v>393</v>
      </c>
      <c r="D287" s="69" t="s">
        <v>394</v>
      </c>
      <c r="E287" s="69" t="s">
        <v>580</v>
      </c>
      <c r="F287" s="69">
        <v>0</v>
      </c>
      <c r="G287" s="69">
        <v>0</v>
      </c>
      <c r="H287" s="69">
        <v>200</v>
      </c>
      <c r="I287" s="69">
        <v>1</v>
      </c>
      <c r="J287" s="69">
        <v>1</v>
      </c>
      <c r="K287" s="69">
        <v>352</v>
      </c>
      <c r="L287" s="69">
        <v>262</v>
      </c>
      <c r="M287" s="69">
        <v>1</v>
      </c>
      <c r="N287" s="69">
        <v>0</v>
      </c>
      <c r="O287" s="69">
        <v>0</v>
      </c>
      <c r="P287" s="69">
        <v>568.17999999999995</v>
      </c>
      <c r="Q287" s="69">
        <v>66.67</v>
      </c>
      <c r="R287" s="114">
        <v>0</v>
      </c>
      <c r="S287" s="69">
        <v>0</v>
      </c>
      <c r="T287" s="69">
        <v>0</v>
      </c>
      <c r="U287" s="69">
        <v>0</v>
      </c>
      <c r="V287" s="69">
        <v>0</v>
      </c>
      <c r="W287" s="69">
        <v>0</v>
      </c>
      <c r="X287" s="69">
        <v>0</v>
      </c>
      <c r="Y287" s="69">
        <v>0</v>
      </c>
      <c r="Z287" s="69">
        <v>0</v>
      </c>
      <c r="AA287" s="69">
        <v>0</v>
      </c>
      <c r="AB287" s="69">
        <v>0</v>
      </c>
      <c r="AC287" s="69">
        <v>0</v>
      </c>
      <c r="AD287" s="69">
        <v>0</v>
      </c>
      <c r="AE287" s="69">
        <v>0</v>
      </c>
      <c r="AF287" s="69">
        <v>8173540</v>
      </c>
      <c r="AG287" s="69">
        <v>-8173540</v>
      </c>
      <c r="AH287" s="69">
        <v>0</v>
      </c>
      <c r="AI287" s="69">
        <v>0</v>
      </c>
      <c r="AJ287" s="69">
        <v>14</v>
      </c>
      <c r="AK287" s="69">
        <v>-14</v>
      </c>
      <c r="AL287" s="69">
        <v>119157</v>
      </c>
      <c r="AM287" s="69">
        <v>85966</v>
      </c>
      <c r="AN287" s="69">
        <v>-119157</v>
      </c>
      <c r="AO287" s="69">
        <v>37</v>
      </c>
      <c r="AP287" s="69">
        <v>-37</v>
      </c>
      <c r="AQ287" s="69">
        <v>8857336</v>
      </c>
      <c r="AR287" s="69">
        <v>107236</v>
      </c>
      <c r="AS287" s="69">
        <v>5841806</v>
      </c>
      <c r="AT287" s="69">
        <v>73855</v>
      </c>
      <c r="AU287" s="69">
        <v>0</v>
      </c>
      <c r="AV287" s="69">
        <v>11705</v>
      </c>
      <c r="AW287" s="69">
        <v>0</v>
      </c>
      <c r="AX287" s="69">
        <v>0</v>
      </c>
      <c r="AY287" s="69">
        <v>0</v>
      </c>
      <c r="AZ287" s="69">
        <v>0</v>
      </c>
      <c r="BA287" s="69">
        <v>583824.28571428568</v>
      </c>
      <c r="BB287" s="69">
        <v>0</v>
      </c>
      <c r="BC287" s="69">
        <v>-583824.28571428568</v>
      </c>
      <c r="BD287" s="69">
        <v>0</v>
      </c>
      <c r="BE287" s="69">
        <v>68.594711179368403</v>
      </c>
      <c r="BF287" s="69">
        <v>-68.594711179368403</v>
      </c>
      <c r="BG287" s="69">
        <v>220906.48648648648</v>
      </c>
      <c r="BH287" s="69">
        <v>0</v>
      </c>
      <c r="BI287" s="69">
        <v>-220906.48648648648</v>
      </c>
      <c r="BJ287" s="69">
        <v>4.1773282621320906E-6</v>
      </c>
      <c r="BK287" s="69">
        <v>0</v>
      </c>
      <c r="BL287" s="69">
        <v>76.22011264873737</v>
      </c>
      <c r="BM287" s="69">
        <v>-76.22011264873737</v>
      </c>
      <c r="BN287" s="69">
        <v>0</v>
      </c>
      <c r="BO287" s="69">
        <v>1.3991460859877922</v>
      </c>
      <c r="BP287" s="69">
        <v>-1.3991460859877922</v>
      </c>
      <c r="BQ287" s="69">
        <v>1399.1460859877923</v>
      </c>
      <c r="BR287" s="69">
        <v>-1399.1460859877923</v>
      </c>
      <c r="BS287" s="69">
        <v>0</v>
      </c>
      <c r="BT287" s="69">
        <v>0</v>
      </c>
      <c r="BU287" s="69">
        <v>6.309696710807347</v>
      </c>
      <c r="BV287" s="69">
        <v>1.3452916317050635E-2</v>
      </c>
    </row>
    <row r="288" spans="1:74">
      <c r="A288" s="113" t="s">
        <v>1035</v>
      </c>
      <c r="B288" s="69" t="s">
        <v>184</v>
      </c>
      <c r="C288" s="69" t="s">
        <v>393</v>
      </c>
      <c r="D288" s="69" t="s">
        <v>395</v>
      </c>
      <c r="E288" s="69" t="s">
        <v>580</v>
      </c>
      <c r="F288" s="69">
        <v>0</v>
      </c>
      <c r="G288" s="69">
        <v>0</v>
      </c>
      <c r="H288" s="69">
        <v>416</v>
      </c>
      <c r="I288" s="69">
        <v>5</v>
      </c>
      <c r="J288" s="69">
        <v>4</v>
      </c>
      <c r="K288" s="69">
        <v>615</v>
      </c>
      <c r="L288" s="69">
        <v>491</v>
      </c>
      <c r="M288" s="69">
        <v>5</v>
      </c>
      <c r="N288" s="69">
        <v>0</v>
      </c>
      <c r="O288" s="69">
        <v>0</v>
      </c>
      <c r="P288" s="69">
        <v>676.42</v>
      </c>
      <c r="Q288" s="69">
        <v>27.73</v>
      </c>
      <c r="R288" s="114">
        <v>0</v>
      </c>
      <c r="S288" s="69">
        <v>0</v>
      </c>
      <c r="T288" s="69">
        <v>0</v>
      </c>
      <c r="U288" s="69">
        <v>0</v>
      </c>
      <c r="V288" s="69">
        <v>0</v>
      </c>
      <c r="W288" s="69">
        <v>0</v>
      </c>
      <c r="X288" s="69">
        <v>0</v>
      </c>
      <c r="Y288" s="69">
        <v>0</v>
      </c>
      <c r="Z288" s="69">
        <v>0</v>
      </c>
      <c r="AA288" s="69">
        <v>0</v>
      </c>
      <c r="AB288" s="69">
        <v>0</v>
      </c>
      <c r="AC288" s="69">
        <v>0</v>
      </c>
      <c r="AD288" s="69">
        <v>0</v>
      </c>
      <c r="AE288" s="69">
        <v>0</v>
      </c>
      <c r="AF288" s="69">
        <v>8325586</v>
      </c>
      <c r="AG288" s="69">
        <v>-8325586</v>
      </c>
      <c r="AH288" s="69">
        <v>0</v>
      </c>
      <c r="AI288" s="69">
        <v>0</v>
      </c>
      <c r="AJ288" s="69">
        <v>14</v>
      </c>
      <c r="AK288" s="69">
        <v>-14</v>
      </c>
      <c r="AL288" s="69">
        <v>121495</v>
      </c>
      <c r="AM288" s="69">
        <v>87908</v>
      </c>
      <c r="AN288" s="69">
        <v>-121495</v>
      </c>
      <c r="AO288" s="69">
        <v>37</v>
      </c>
      <c r="AP288" s="69">
        <v>-37</v>
      </c>
      <c r="AQ288" s="69">
        <v>8975067</v>
      </c>
      <c r="AR288" s="69">
        <v>109211</v>
      </c>
      <c r="AS288" s="69">
        <v>5902561</v>
      </c>
      <c r="AT288" s="69">
        <v>74271</v>
      </c>
      <c r="AU288" s="69">
        <v>0</v>
      </c>
      <c r="AV288" s="69">
        <v>11710</v>
      </c>
      <c r="AW288" s="69">
        <v>0</v>
      </c>
      <c r="AX288" s="69">
        <v>0</v>
      </c>
      <c r="AY288" s="69">
        <v>0</v>
      </c>
      <c r="AZ288" s="69">
        <v>0</v>
      </c>
      <c r="BA288" s="69">
        <v>594684.71428571432</v>
      </c>
      <c r="BB288" s="69">
        <v>0</v>
      </c>
      <c r="BC288" s="69">
        <v>-594684.71428571432</v>
      </c>
      <c r="BD288" s="69">
        <v>0</v>
      </c>
      <c r="BE288" s="69">
        <v>68.526161570434994</v>
      </c>
      <c r="BF288" s="69">
        <v>-68.526161570434994</v>
      </c>
      <c r="BG288" s="69">
        <v>225015.83783783784</v>
      </c>
      <c r="BH288" s="69">
        <v>0</v>
      </c>
      <c r="BI288" s="69">
        <v>-225015.83783783784</v>
      </c>
      <c r="BJ288" s="69">
        <v>4.1225318986476645E-6</v>
      </c>
      <c r="BK288" s="69">
        <v>0</v>
      </c>
      <c r="BL288" s="69">
        <v>76.233950792502583</v>
      </c>
      <c r="BM288" s="69">
        <v>-76.233950792502583</v>
      </c>
      <c r="BN288" s="69">
        <v>0</v>
      </c>
      <c r="BO288" s="69">
        <v>1.4105040168157517</v>
      </c>
      <c r="BP288" s="69">
        <v>-1.4105040168157517</v>
      </c>
      <c r="BQ288" s="69">
        <v>1410.5040168157516</v>
      </c>
      <c r="BR288" s="69">
        <v>-1410.5040168157516</v>
      </c>
      <c r="BS288" s="69">
        <v>0</v>
      </c>
      <c r="BT288" s="69">
        <v>0</v>
      </c>
      <c r="BU288" s="69">
        <v>6.3425277540563618</v>
      </c>
      <c r="BV288" s="69">
        <v>1.3536946298005352E-2</v>
      </c>
    </row>
    <row r="289" spans="1:74">
      <c r="A289" s="113" t="s">
        <v>1035</v>
      </c>
      <c r="B289" s="69" t="s">
        <v>184</v>
      </c>
      <c r="C289" s="69" t="s">
        <v>393</v>
      </c>
      <c r="D289" s="69" t="s">
        <v>396</v>
      </c>
      <c r="E289" s="69" t="s">
        <v>580</v>
      </c>
      <c r="F289" s="69">
        <v>0</v>
      </c>
      <c r="G289" s="69">
        <v>0</v>
      </c>
      <c r="H289" s="69">
        <v>91</v>
      </c>
      <c r="I289" s="69">
        <v>3</v>
      </c>
      <c r="J289" s="69">
        <v>3</v>
      </c>
      <c r="K289" s="69">
        <v>146</v>
      </c>
      <c r="L289" s="69">
        <v>106</v>
      </c>
      <c r="M289" s="69">
        <v>3</v>
      </c>
      <c r="N289" s="69">
        <v>0</v>
      </c>
      <c r="O289" s="69">
        <v>0</v>
      </c>
      <c r="P289" s="69">
        <v>623.29</v>
      </c>
      <c r="Q289" s="69">
        <v>10.11</v>
      </c>
      <c r="R289" s="69">
        <v>0</v>
      </c>
      <c r="S289" s="69">
        <v>0</v>
      </c>
      <c r="T289" s="69">
        <v>0</v>
      </c>
      <c r="U289" s="69">
        <v>0</v>
      </c>
      <c r="V289" s="69">
        <v>0</v>
      </c>
      <c r="W289" s="69">
        <v>0</v>
      </c>
      <c r="X289" s="69">
        <v>0</v>
      </c>
      <c r="Y289" s="69">
        <v>0</v>
      </c>
      <c r="Z289" s="69">
        <v>0</v>
      </c>
      <c r="AA289" s="69">
        <v>0</v>
      </c>
      <c r="AB289" s="69">
        <v>0</v>
      </c>
      <c r="AC289" s="69">
        <v>0</v>
      </c>
      <c r="AD289" s="69">
        <v>0</v>
      </c>
      <c r="AE289" s="69">
        <v>0</v>
      </c>
      <c r="AF289" s="69">
        <v>8550155</v>
      </c>
      <c r="AG289" s="69">
        <v>-8550155</v>
      </c>
      <c r="AH289" s="69">
        <v>0</v>
      </c>
      <c r="AI289" s="69">
        <v>0</v>
      </c>
      <c r="AJ289" s="69">
        <v>14</v>
      </c>
      <c r="AK289" s="69">
        <v>-14</v>
      </c>
      <c r="AL289" s="69">
        <v>125067</v>
      </c>
      <c r="AM289" s="69">
        <v>90968</v>
      </c>
      <c r="AN289" s="69">
        <v>-125067</v>
      </c>
      <c r="AO289" s="69">
        <v>37</v>
      </c>
      <c r="AP289" s="69">
        <v>-37</v>
      </c>
      <c r="AQ289" s="69">
        <v>9175936</v>
      </c>
      <c r="AR289" s="69">
        <v>112318</v>
      </c>
      <c r="AS289" s="69">
        <v>5998546</v>
      </c>
      <c r="AT289" s="69">
        <v>74362</v>
      </c>
      <c r="AU289" s="69">
        <v>0</v>
      </c>
      <c r="AV289" s="69">
        <v>11713</v>
      </c>
      <c r="AW289" s="69">
        <v>0</v>
      </c>
      <c r="AX289" s="69">
        <v>0</v>
      </c>
      <c r="AY289" s="69">
        <v>0</v>
      </c>
      <c r="AZ289" s="69">
        <v>0</v>
      </c>
      <c r="BA289" s="69">
        <v>610725.35714285716</v>
      </c>
      <c r="BB289" s="69">
        <v>0</v>
      </c>
      <c r="BC289" s="69">
        <v>-610725.35714285716</v>
      </c>
      <c r="BD289" s="69">
        <v>0</v>
      </c>
      <c r="BE289" s="69">
        <v>68.364596576235144</v>
      </c>
      <c r="BF289" s="69">
        <v>-68.364596576235144</v>
      </c>
      <c r="BG289" s="69">
        <v>231085.27027027027</v>
      </c>
      <c r="BH289" s="69">
        <v>0</v>
      </c>
      <c r="BI289" s="69">
        <v>-231085.27027027027</v>
      </c>
      <c r="BJ289" s="69">
        <v>4.0322861885697548E-6</v>
      </c>
      <c r="BK289" s="69">
        <v>0</v>
      </c>
      <c r="BL289" s="69">
        <v>76.124530351323926</v>
      </c>
      <c r="BM289" s="69">
        <v>-76.124530351323926</v>
      </c>
      <c r="BN289" s="69">
        <v>0</v>
      </c>
      <c r="BO289" s="69">
        <v>1.4253712482991712</v>
      </c>
      <c r="BP289" s="69">
        <v>-1.4253712482991712</v>
      </c>
      <c r="BQ289" s="69">
        <v>1425.3712482991712</v>
      </c>
      <c r="BR289" s="69">
        <v>-1425.3712482991712</v>
      </c>
      <c r="BS289" s="69">
        <v>0</v>
      </c>
      <c r="BT289" s="69">
        <v>0</v>
      </c>
      <c r="BU289" s="69">
        <v>6.3486724152650904</v>
      </c>
      <c r="BV289" s="69">
        <v>1.3629890182320364E-2</v>
      </c>
    </row>
    <row r="290" spans="1:74">
      <c r="A290" s="113" t="s">
        <v>1036</v>
      </c>
      <c r="B290" s="69" t="s">
        <v>184</v>
      </c>
      <c r="C290" s="69" t="s">
        <v>393</v>
      </c>
      <c r="D290" s="69" t="s">
        <v>394</v>
      </c>
      <c r="E290" s="69" t="s">
        <v>580</v>
      </c>
      <c r="F290" s="69">
        <v>0</v>
      </c>
      <c r="G290" s="69">
        <v>0</v>
      </c>
      <c r="H290" s="69">
        <v>159</v>
      </c>
      <c r="I290" s="69">
        <v>1</v>
      </c>
      <c r="J290" s="69">
        <v>1</v>
      </c>
      <c r="K290" s="69">
        <v>439</v>
      </c>
      <c r="L290" s="69">
        <v>285</v>
      </c>
      <c r="M290" s="69">
        <v>1</v>
      </c>
      <c r="N290" s="69">
        <v>0</v>
      </c>
      <c r="O290" s="69">
        <v>0</v>
      </c>
      <c r="P290" s="69">
        <v>362.19</v>
      </c>
      <c r="Q290" s="69">
        <v>53</v>
      </c>
      <c r="R290" s="69">
        <v>0</v>
      </c>
      <c r="S290" s="69">
        <v>0</v>
      </c>
      <c r="T290" s="69">
        <v>0</v>
      </c>
      <c r="U290" s="69">
        <v>0</v>
      </c>
      <c r="V290" s="69">
        <v>0</v>
      </c>
      <c r="W290" s="69">
        <v>0</v>
      </c>
      <c r="X290" s="69">
        <v>0</v>
      </c>
      <c r="Y290" s="69">
        <v>0</v>
      </c>
      <c r="Z290" s="69">
        <v>0</v>
      </c>
      <c r="AA290" s="69">
        <v>0</v>
      </c>
      <c r="AB290" s="69">
        <v>0</v>
      </c>
      <c r="AC290" s="69">
        <v>0</v>
      </c>
      <c r="AD290" s="69">
        <v>0</v>
      </c>
      <c r="AE290" s="69">
        <v>0</v>
      </c>
      <c r="AF290" s="69">
        <v>8777188</v>
      </c>
      <c r="AG290" s="69">
        <v>-8777188</v>
      </c>
      <c r="AH290" s="69">
        <v>0</v>
      </c>
      <c r="AI290" s="69">
        <v>0</v>
      </c>
      <c r="AJ290" s="69">
        <v>14</v>
      </c>
      <c r="AK290" s="69">
        <v>-14</v>
      </c>
      <c r="AL290" s="69">
        <v>126520</v>
      </c>
      <c r="AM290" s="69">
        <v>92018</v>
      </c>
      <c r="AN290" s="69">
        <v>-126520</v>
      </c>
      <c r="AO290" s="69">
        <v>37</v>
      </c>
      <c r="AP290" s="69">
        <v>-37</v>
      </c>
      <c r="AQ290" s="69">
        <v>9416721</v>
      </c>
      <c r="AR290" s="69">
        <v>113443</v>
      </c>
      <c r="AS290" s="69">
        <v>6188057</v>
      </c>
      <c r="AT290" s="69">
        <v>74521</v>
      </c>
      <c r="AU290" s="69">
        <v>0</v>
      </c>
      <c r="AV290" s="69">
        <v>11714</v>
      </c>
      <c r="AW290" s="69">
        <v>0</v>
      </c>
      <c r="AX290" s="69">
        <v>0</v>
      </c>
      <c r="AY290" s="69">
        <v>0</v>
      </c>
      <c r="AZ290" s="69">
        <v>0</v>
      </c>
      <c r="BA290" s="69">
        <v>626942</v>
      </c>
      <c r="BB290" s="69">
        <v>0</v>
      </c>
      <c r="BC290" s="69">
        <v>-626942</v>
      </c>
      <c r="BD290" s="69">
        <v>0</v>
      </c>
      <c r="BE290" s="69">
        <v>69.37391716724629</v>
      </c>
      <c r="BF290" s="69">
        <v>-69.37391716724629</v>
      </c>
      <c r="BG290" s="69">
        <v>237221.29729729731</v>
      </c>
      <c r="BH290" s="69">
        <v>0</v>
      </c>
      <c r="BI290" s="69">
        <v>-237221.29729729731</v>
      </c>
      <c r="BJ290" s="69">
        <v>3.9291808687971114E-6</v>
      </c>
      <c r="BK290" s="69">
        <v>0</v>
      </c>
      <c r="BL290" s="69">
        <v>77.370908738309112</v>
      </c>
      <c r="BM290" s="69">
        <v>-77.370908738309112</v>
      </c>
      <c r="BN290" s="69">
        <v>0</v>
      </c>
      <c r="BO290" s="69">
        <v>1.4184077489913232</v>
      </c>
      <c r="BP290" s="69">
        <v>-1.4184077489913232</v>
      </c>
      <c r="BQ290" s="69">
        <v>1418.4077489913232</v>
      </c>
      <c r="BR290" s="69">
        <v>-1418.4077489913232</v>
      </c>
      <c r="BS290" s="69">
        <v>0</v>
      </c>
      <c r="BT290" s="69">
        <v>0</v>
      </c>
      <c r="BU290" s="69">
        <v>6.3617039439986343</v>
      </c>
      <c r="BV290" s="69">
        <v>1.3435674689735418E-2</v>
      </c>
    </row>
    <row r="291" spans="1:74">
      <c r="A291" s="113" t="s">
        <v>1036</v>
      </c>
      <c r="B291" s="69" t="s">
        <v>184</v>
      </c>
      <c r="C291" s="69" t="s">
        <v>393</v>
      </c>
      <c r="D291" s="69" t="s">
        <v>395</v>
      </c>
      <c r="E291" s="69" t="s">
        <v>580</v>
      </c>
      <c r="F291" s="69">
        <v>0</v>
      </c>
      <c r="G291" s="69">
        <v>0</v>
      </c>
      <c r="H291" s="69">
        <v>1143</v>
      </c>
      <c r="I291" s="69">
        <v>19</v>
      </c>
      <c r="J291" s="69">
        <v>17</v>
      </c>
      <c r="K291" s="69">
        <v>1756</v>
      </c>
      <c r="L291" s="69">
        <v>1429</v>
      </c>
      <c r="M291" s="69">
        <v>18</v>
      </c>
      <c r="N291" s="69">
        <v>0</v>
      </c>
      <c r="O291" s="69">
        <v>0</v>
      </c>
      <c r="P291" s="69">
        <v>650.91</v>
      </c>
      <c r="Q291" s="69">
        <v>21.17</v>
      </c>
      <c r="R291" s="69">
        <v>0</v>
      </c>
      <c r="S291" s="69">
        <v>0</v>
      </c>
      <c r="T291" s="69">
        <v>0</v>
      </c>
      <c r="U291" s="69">
        <v>0</v>
      </c>
      <c r="V291" s="69">
        <v>0</v>
      </c>
      <c r="W291" s="69">
        <v>0</v>
      </c>
      <c r="X291" s="69">
        <v>0</v>
      </c>
      <c r="Y291" s="69">
        <v>0</v>
      </c>
      <c r="Z291" s="69">
        <v>0</v>
      </c>
      <c r="AA291" s="69">
        <v>0</v>
      </c>
      <c r="AB291" s="69">
        <v>0</v>
      </c>
      <c r="AC291" s="69">
        <v>0</v>
      </c>
      <c r="AD291" s="69">
        <v>0</v>
      </c>
      <c r="AE291" s="69">
        <v>0</v>
      </c>
      <c r="AF291" s="69">
        <v>8896382</v>
      </c>
      <c r="AG291" s="69">
        <v>-8896382</v>
      </c>
      <c r="AH291" s="69">
        <v>0</v>
      </c>
      <c r="AI291" s="69">
        <v>0</v>
      </c>
      <c r="AJ291" s="69">
        <v>15</v>
      </c>
      <c r="AK291" s="69">
        <v>-15</v>
      </c>
      <c r="AL291" s="69">
        <v>128306</v>
      </c>
      <c r="AM291" s="69">
        <v>93320</v>
      </c>
      <c r="AN291" s="69">
        <v>-128306</v>
      </c>
      <c r="AO291" s="69">
        <v>39</v>
      </c>
      <c r="AP291" s="69">
        <v>-39</v>
      </c>
      <c r="AQ291" s="69">
        <v>9539742</v>
      </c>
      <c r="AR291" s="69">
        <v>114792</v>
      </c>
      <c r="AS291" s="69">
        <v>6260589</v>
      </c>
      <c r="AT291" s="69">
        <v>75664</v>
      </c>
      <c r="AU291" s="69">
        <v>0</v>
      </c>
      <c r="AV291" s="69">
        <v>11732</v>
      </c>
      <c r="AW291" s="69">
        <v>0</v>
      </c>
      <c r="AX291" s="69">
        <v>0</v>
      </c>
      <c r="AY291" s="69">
        <v>0</v>
      </c>
      <c r="AZ291" s="69">
        <v>0</v>
      </c>
      <c r="BA291" s="69">
        <v>593092.1333333333</v>
      </c>
      <c r="BB291" s="69">
        <v>0</v>
      </c>
      <c r="BC291" s="69">
        <v>-593092.1333333333</v>
      </c>
      <c r="BD291" s="69">
        <v>0</v>
      </c>
      <c r="BE291" s="69">
        <v>69.337225071313895</v>
      </c>
      <c r="BF291" s="69">
        <v>-69.337225071313895</v>
      </c>
      <c r="BG291" s="69">
        <v>228112.35897435897</v>
      </c>
      <c r="BH291" s="69">
        <v>0</v>
      </c>
      <c r="BI291" s="69">
        <v>-228112.35897435897</v>
      </c>
      <c r="BJ291" s="69">
        <v>4.0881608747909537E-6</v>
      </c>
      <c r="BK291" s="69">
        <v>0</v>
      </c>
      <c r="BL291" s="69">
        <v>77.500017422816924</v>
      </c>
      <c r="BM291" s="69">
        <v>-77.500017422816924</v>
      </c>
      <c r="BN291" s="69">
        <v>0</v>
      </c>
      <c r="BO291" s="69">
        <v>1.4210135819489189</v>
      </c>
      <c r="BP291" s="69">
        <v>-1.4210135819489189</v>
      </c>
      <c r="BQ291" s="69">
        <v>1421.013581948919</v>
      </c>
      <c r="BR291" s="69">
        <v>-1421.013581948919</v>
      </c>
      <c r="BS291" s="69">
        <v>0</v>
      </c>
      <c r="BT291" s="69">
        <v>0</v>
      </c>
      <c r="BU291" s="69">
        <v>6.4493692465052845</v>
      </c>
      <c r="BV291" s="69">
        <v>1.3449629979510977E-2</v>
      </c>
    </row>
    <row r="292" spans="1:74">
      <c r="A292" s="113" t="s">
        <v>1036</v>
      </c>
      <c r="B292" s="69" t="s">
        <v>184</v>
      </c>
      <c r="C292" s="69" t="s">
        <v>393</v>
      </c>
      <c r="D292" s="69" t="s">
        <v>396</v>
      </c>
      <c r="E292" s="69" t="s">
        <v>580</v>
      </c>
      <c r="F292" s="69">
        <v>0</v>
      </c>
      <c r="G292" s="69">
        <v>0</v>
      </c>
      <c r="H292" s="69">
        <v>8</v>
      </c>
      <c r="I292" s="69">
        <v>0</v>
      </c>
      <c r="J292" s="69">
        <v>0</v>
      </c>
      <c r="K292" s="69">
        <v>15</v>
      </c>
      <c r="L292" s="69">
        <v>14</v>
      </c>
      <c r="M292" s="69">
        <v>0</v>
      </c>
      <c r="N292" s="69">
        <v>0</v>
      </c>
      <c r="O292" s="69">
        <v>0</v>
      </c>
      <c r="P292" s="69">
        <v>533.33000000000004</v>
      </c>
      <c r="Q292" s="69">
        <v>0</v>
      </c>
      <c r="R292" s="69">
        <v>0</v>
      </c>
      <c r="S292" s="69">
        <v>0</v>
      </c>
      <c r="T292" s="69">
        <v>0</v>
      </c>
      <c r="U292" s="69">
        <v>0</v>
      </c>
      <c r="V292" s="69">
        <v>0</v>
      </c>
      <c r="W292" s="69">
        <v>0</v>
      </c>
      <c r="X292" s="69">
        <v>0</v>
      </c>
      <c r="Y292" s="69">
        <v>0</v>
      </c>
      <c r="Z292" s="69">
        <v>0</v>
      </c>
      <c r="AA292" s="69">
        <v>0</v>
      </c>
      <c r="AB292" s="69">
        <v>0</v>
      </c>
      <c r="AC292" s="69">
        <v>0</v>
      </c>
      <c r="AD292" s="69">
        <v>0</v>
      </c>
      <c r="AE292" s="69">
        <v>0</v>
      </c>
      <c r="AF292" s="69">
        <v>9170472</v>
      </c>
      <c r="AG292" s="69">
        <v>-9170472</v>
      </c>
      <c r="AH292" s="69">
        <v>0</v>
      </c>
      <c r="AI292" s="69">
        <v>0</v>
      </c>
      <c r="AJ292" s="69">
        <v>15</v>
      </c>
      <c r="AK292" s="69">
        <v>-15</v>
      </c>
      <c r="AL292" s="69">
        <v>133039</v>
      </c>
      <c r="AM292" s="69">
        <v>96302</v>
      </c>
      <c r="AN292" s="69">
        <v>-133039</v>
      </c>
      <c r="AO292" s="69">
        <v>39</v>
      </c>
      <c r="AP292" s="69">
        <v>-39</v>
      </c>
      <c r="AQ292" s="69">
        <v>9852442</v>
      </c>
      <c r="AR292" s="69">
        <v>117888</v>
      </c>
      <c r="AS292" s="69">
        <v>6451305</v>
      </c>
      <c r="AT292" s="69">
        <v>75672</v>
      </c>
      <c r="AU292" s="69">
        <v>0</v>
      </c>
      <c r="AV292" s="69">
        <v>11732</v>
      </c>
      <c r="AW292" s="69">
        <v>0</v>
      </c>
      <c r="AX292" s="69">
        <v>0</v>
      </c>
      <c r="AY292" s="69">
        <v>0</v>
      </c>
      <c r="AZ292" s="69">
        <v>0</v>
      </c>
      <c r="BA292" s="69">
        <v>611364.80000000005</v>
      </c>
      <c r="BB292" s="69">
        <v>0</v>
      </c>
      <c r="BC292" s="69">
        <v>-611364.80000000005</v>
      </c>
      <c r="BD292" s="69">
        <v>0</v>
      </c>
      <c r="BE292" s="69">
        <v>68.930704530250523</v>
      </c>
      <c r="BF292" s="69">
        <v>-68.930704530250523</v>
      </c>
      <c r="BG292" s="69">
        <v>235140.30769230769</v>
      </c>
      <c r="BH292" s="69">
        <v>0</v>
      </c>
      <c r="BI292" s="69">
        <v>-235140.30769230769</v>
      </c>
      <c r="BJ292" s="69">
        <v>3.9584094988836269E-6</v>
      </c>
      <c r="BK292" s="69">
        <v>0</v>
      </c>
      <c r="BL292" s="69">
        <v>77.789698697068403</v>
      </c>
      <c r="BM292" s="69">
        <v>-77.789698697068403</v>
      </c>
      <c r="BN292" s="69">
        <v>0</v>
      </c>
      <c r="BO292" s="69">
        <v>1.4214910006580064</v>
      </c>
      <c r="BP292" s="69">
        <v>-1.4214910006580064</v>
      </c>
      <c r="BQ292" s="69">
        <v>1421.4910006580064</v>
      </c>
      <c r="BR292" s="69">
        <v>-1421.4910006580064</v>
      </c>
      <c r="BS292" s="69">
        <v>0</v>
      </c>
      <c r="BT292" s="69">
        <v>0</v>
      </c>
      <c r="BU292" s="69">
        <v>6.4500511421752469</v>
      </c>
      <c r="BV292" s="69">
        <v>1.3503149777486637E-2</v>
      </c>
    </row>
    <row r="293" spans="1:74">
      <c r="A293" s="113" t="s">
        <v>1037</v>
      </c>
      <c r="B293" s="69" t="s">
        <v>184</v>
      </c>
      <c r="C293" s="69" t="s">
        <v>393</v>
      </c>
      <c r="D293" s="69" t="s">
        <v>394</v>
      </c>
      <c r="E293" s="69" t="s">
        <v>580</v>
      </c>
      <c r="F293" s="69">
        <v>0</v>
      </c>
      <c r="G293" s="69">
        <v>0</v>
      </c>
      <c r="H293" s="69">
        <v>17039</v>
      </c>
      <c r="I293" s="69">
        <v>163</v>
      </c>
      <c r="J293" s="69">
        <v>102</v>
      </c>
      <c r="K293" s="69">
        <v>15516</v>
      </c>
      <c r="L293" s="69">
        <v>13646</v>
      </c>
      <c r="M293" s="69">
        <v>103</v>
      </c>
      <c r="N293" s="69">
        <v>0</v>
      </c>
      <c r="O293" s="69">
        <v>1</v>
      </c>
      <c r="P293" s="69">
        <v>1098.1600000000001</v>
      </c>
      <c r="Q293" s="69">
        <v>54.79</v>
      </c>
      <c r="R293" s="69">
        <v>0</v>
      </c>
      <c r="S293" s="69">
        <v>0</v>
      </c>
      <c r="T293" s="69">
        <v>0</v>
      </c>
      <c r="U293" s="69">
        <v>0</v>
      </c>
      <c r="V293" s="69">
        <v>0</v>
      </c>
      <c r="W293" s="69">
        <v>0</v>
      </c>
      <c r="X293" s="69">
        <v>0</v>
      </c>
      <c r="Y293" s="69">
        <v>0</v>
      </c>
      <c r="Z293" s="69">
        <v>0</v>
      </c>
      <c r="AA293" s="69">
        <v>0</v>
      </c>
      <c r="AB293" s="69">
        <v>0</v>
      </c>
      <c r="AC293" s="69">
        <v>0</v>
      </c>
      <c r="AD293" s="69">
        <v>0</v>
      </c>
      <c r="AE293" s="69">
        <v>0</v>
      </c>
      <c r="AF293" s="69">
        <v>9456823</v>
      </c>
      <c r="AG293" s="69">
        <v>-9456823</v>
      </c>
      <c r="AH293" s="69">
        <v>0</v>
      </c>
      <c r="AI293" s="69">
        <v>0</v>
      </c>
      <c r="AJ293" s="69">
        <v>16</v>
      </c>
      <c r="AK293" s="69">
        <v>-16</v>
      </c>
      <c r="AL293" s="69">
        <v>134675</v>
      </c>
      <c r="AM293" s="69">
        <v>97427</v>
      </c>
      <c r="AN293" s="69">
        <v>-134675</v>
      </c>
      <c r="AO293" s="69">
        <v>39</v>
      </c>
      <c r="AP293" s="69">
        <v>-39</v>
      </c>
      <c r="AQ293" s="69">
        <v>10162282</v>
      </c>
      <c r="AR293" s="69">
        <v>119192</v>
      </c>
      <c r="AS293" s="69">
        <v>6706403</v>
      </c>
      <c r="AT293" s="69">
        <v>92711</v>
      </c>
      <c r="AU293" s="69">
        <v>0</v>
      </c>
      <c r="AV293" s="69">
        <v>11835</v>
      </c>
      <c r="AW293" s="69">
        <v>0</v>
      </c>
      <c r="AX293" s="69">
        <v>0</v>
      </c>
      <c r="AY293" s="69">
        <v>0</v>
      </c>
      <c r="AZ293" s="69">
        <v>0</v>
      </c>
      <c r="BA293" s="69">
        <v>591051.4375</v>
      </c>
      <c r="BB293" s="69">
        <v>0</v>
      </c>
      <c r="BC293" s="69">
        <v>-591051.4375</v>
      </c>
      <c r="BD293" s="69">
        <v>0</v>
      </c>
      <c r="BE293" s="69">
        <v>70.219587896788568</v>
      </c>
      <c r="BF293" s="69">
        <v>-70.219587896788568</v>
      </c>
      <c r="BG293" s="69">
        <v>242482.64102564103</v>
      </c>
      <c r="BH293" s="69">
        <v>0</v>
      </c>
      <c r="BI293" s="69">
        <v>-242482.64102564103</v>
      </c>
      <c r="BJ293" s="69">
        <v>3.8377207009213091E-6</v>
      </c>
      <c r="BK293" s="69">
        <v>0</v>
      </c>
      <c r="BL293" s="69">
        <v>79.341088328075713</v>
      </c>
      <c r="BM293" s="69">
        <v>-79.341088328075713</v>
      </c>
      <c r="BN293" s="69">
        <v>0</v>
      </c>
      <c r="BO293" s="69">
        <v>1.4101185091322428</v>
      </c>
      <c r="BP293" s="69">
        <v>-1.4101185091322428</v>
      </c>
      <c r="BQ293" s="69">
        <v>1410.1185091322427</v>
      </c>
      <c r="BR293" s="69">
        <v>-1410.1185091322427</v>
      </c>
      <c r="BS293" s="69">
        <v>0</v>
      </c>
      <c r="BT293" s="69">
        <v>0</v>
      </c>
      <c r="BU293" s="69">
        <v>7.8336290663286858</v>
      </c>
      <c r="BV293" s="69">
        <v>1.3252436805040443E-2</v>
      </c>
    </row>
    <row r="294" spans="1:74">
      <c r="A294" s="113" t="s">
        <v>1037</v>
      </c>
      <c r="B294" s="69" t="s">
        <v>184</v>
      </c>
      <c r="C294" s="69" t="s">
        <v>393</v>
      </c>
      <c r="D294" s="69" t="s">
        <v>395</v>
      </c>
      <c r="E294" s="69" t="s">
        <v>580</v>
      </c>
      <c r="F294" s="69">
        <v>0</v>
      </c>
      <c r="G294" s="69">
        <v>0</v>
      </c>
      <c r="H294" s="69">
        <v>271</v>
      </c>
      <c r="I294" s="69">
        <v>2</v>
      </c>
      <c r="J294" s="69">
        <v>2</v>
      </c>
      <c r="K294" s="69">
        <v>286</v>
      </c>
      <c r="L294" s="69">
        <v>250</v>
      </c>
      <c r="M294" s="69">
        <v>2</v>
      </c>
      <c r="N294" s="69">
        <v>0</v>
      </c>
      <c r="O294" s="69">
        <v>0</v>
      </c>
      <c r="P294" s="69">
        <v>947.55</v>
      </c>
      <c r="Q294" s="69">
        <v>45.17</v>
      </c>
      <c r="R294" s="69">
        <v>0</v>
      </c>
      <c r="S294" s="69">
        <v>0</v>
      </c>
      <c r="T294" s="69">
        <v>0</v>
      </c>
      <c r="U294" s="69">
        <v>0</v>
      </c>
      <c r="V294" s="69">
        <v>0</v>
      </c>
      <c r="W294" s="69">
        <v>0</v>
      </c>
      <c r="X294" s="69">
        <v>0</v>
      </c>
      <c r="Y294" s="69">
        <v>0</v>
      </c>
      <c r="Z294" s="69">
        <v>0</v>
      </c>
      <c r="AA294" s="69">
        <v>0</v>
      </c>
      <c r="AB294" s="69">
        <v>0</v>
      </c>
      <c r="AC294" s="69">
        <v>0</v>
      </c>
      <c r="AD294" s="69">
        <v>0</v>
      </c>
      <c r="AE294" s="69">
        <v>0</v>
      </c>
      <c r="AF294" s="69">
        <v>9619780</v>
      </c>
      <c r="AG294" s="69">
        <v>-9619780</v>
      </c>
      <c r="AH294" s="69">
        <v>0</v>
      </c>
      <c r="AI294" s="69">
        <v>0</v>
      </c>
      <c r="AJ294" s="69">
        <v>16</v>
      </c>
      <c r="AK294" s="69">
        <v>-16</v>
      </c>
      <c r="AL294" s="69">
        <v>136967</v>
      </c>
      <c r="AM294" s="69">
        <v>98775</v>
      </c>
      <c r="AN294" s="69">
        <v>-136967</v>
      </c>
      <c r="AO294" s="69">
        <v>39</v>
      </c>
      <c r="AP294" s="69">
        <v>-39</v>
      </c>
      <c r="AQ294" s="69">
        <v>10330691</v>
      </c>
      <c r="AR294" s="69">
        <v>120622</v>
      </c>
      <c r="AS294" s="69">
        <v>6841650</v>
      </c>
      <c r="AT294" s="69">
        <v>92982</v>
      </c>
      <c r="AU294" s="69">
        <v>0</v>
      </c>
      <c r="AV294" s="69">
        <v>11837</v>
      </c>
      <c r="AW294" s="69">
        <v>0</v>
      </c>
      <c r="AX294" s="69">
        <v>0</v>
      </c>
      <c r="AY294" s="69">
        <v>0</v>
      </c>
      <c r="AZ294" s="69">
        <v>0</v>
      </c>
      <c r="BA294" s="69">
        <v>601236.25</v>
      </c>
      <c r="BB294" s="69">
        <v>0</v>
      </c>
      <c r="BC294" s="69">
        <v>-601236.25</v>
      </c>
      <c r="BD294" s="69">
        <v>0</v>
      </c>
      <c r="BE294" s="69">
        <v>70.234290011462619</v>
      </c>
      <c r="BF294" s="69">
        <v>-70.234290011462619</v>
      </c>
      <c r="BG294" s="69">
        <v>246661.02564102566</v>
      </c>
      <c r="BH294" s="69">
        <v>0</v>
      </c>
      <c r="BI294" s="69">
        <v>-246661.02564102566</v>
      </c>
      <c r="BJ294" s="69">
        <v>3.7751588930498455E-6</v>
      </c>
      <c r="BK294" s="69">
        <v>0</v>
      </c>
      <c r="BL294" s="69">
        <v>79.751454958465288</v>
      </c>
      <c r="BM294" s="69">
        <v>-79.751454958465288</v>
      </c>
      <c r="BN294" s="69">
        <v>0</v>
      </c>
      <c r="BO294" s="69">
        <v>1.4060614033164514</v>
      </c>
      <c r="BP294" s="69">
        <v>-1.4060614033164514</v>
      </c>
      <c r="BQ294" s="69">
        <v>1406.0614033164513</v>
      </c>
      <c r="BR294" s="69">
        <v>-1406.0614033164513</v>
      </c>
      <c r="BS294" s="69">
        <v>0</v>
      </c>
      <c r="BT294" s="69">
        <v>0</v>
      </c>
      <c r="BU294" s="69">
        <v>7.8551997972459242</v>
      </c>
      <c r="BV294" s="69">
        <v>1.3258261233445081E-2</v>
      </c>
    </row>
    <row r="295" spans="1:74">
      <c r="A295" s="113" t="s">
        <v>1037</v>
      </c>
      <c r="B295" s="69" t="s">
        <v>184</v>
      </c>
      <c r="C295" s="69" t="s">
        <v>393</v>
      </c>
      <c r="D295" s="69" t="s">
        <v>396</v>
      </c>
      <c r="E295" s="69" t="s">
        <v>580</v>
      </c>
      <c r="F295" s="69">
        <v>0</v>
      </c>
      <c r="G295" s="69">
        <v>0</v>
      </c>
      <c r="H295" s="69">
        <v>4551</v>
      </c>
      <c r="I295" s="69">
        <v>56</v>
      </c>
      <c r="J295" s="69">
        <v>37</v>
      </c>
      <c r="K295" s="69">
        <v>4942</v>
      </c>
      <c r="L295" s="69">
        <v>4142</v>
      </c>
      <c r="M295" s="69">
        <v>37</v>
      </c>
      <c r="N295" s="69">
        <v>0</v>
      </c>
      <c r="O295" s="69">
        <v>0</v>
      </c>
      <c r="P295" s="69">
        <v>920.88</v>
      </c>
      <c r="Q295" s="69">
        <v>41</v>
      </c>
      <c r="R295" s="69">
        <v>0</v>
      </c>
      <c r="S295" s="69">
        <v>0</v>
      </c>
      <c r="T295" s="69">
        <v>0</v>
      </c>
      <c r="U295" s="69">
        <v>0</v>
      </c>
      <c r="V295" s="69">
        <v>0</v>
      </c>
      <c r="W295" s="69">
        <v>0</v>
      </c>
      <c r="X295" s="69">
        <v>0</v>
      </c>
      <c r="Y295" s="69">
        <v>0</v>
      </c>
      <c r="Z295" s="69">
        <v>0</v>
      </c>
      <c r="AA295" s="69">
        <v>0</v>
      </c>
      <c r="AB295" s="69">
        <v>0</v>
      </c>
      <c r="AC295" s="69">
        <v>0</v>
      </c>
      <c r="AD295" s="69">
        <v>0</v>
      </c>
      <c r="AE295" s="69">
        <v>0</v>
      </c>
      <c r="AF295" s="69">
        <v>9766410</v>
      </c>
      <c r="AG295" s="69">
        <v>-9766410</v>
      </c>
      <c r="AH295" s="69">
        <v>0</v>
      </c>
      <c r="AI295" s="69">
        <v>0</v>
      </c>
      <c r="AJ295" s="69">
        <v>16</v>
      </c>
      <c r="AK295" s="69">
        <v>-16</v>
      </c>
      <c r="AL295" s="69">
        <v>139197</v>
      </c>
      <c r="AM295" s="69">
        <v>100298</v>
      </c>
      <c r="AN295" s="69">
        <v>-139197</v>
      </c>
      <c r="AO295" s="69">
        <v>39</v>
      </c>
      <c r="AP295" s="69">
        <v>-39</v>
      </c>
      <c r="AQ295" s="69">
        <v>10496887</v>
      </c>
      <c r="AR295" s="69">
        <v>122209</v>
      </c>
      <c r="AS295" s="69">
        <v>6954492</v>
      </c>
      <c r="AT295" s="69">
        <v>97533</v>
      </c>
      <c r="AU295" s="69">
        <v>0</v>
      </c>
      <c r="AV295" s="69">
        <v>11874</v>
      </c>
      <c r="AW295" s="69">
        <v>0</v>
      </c>
      <c r="AX295" s="69">
        <v>0</v>
      </c>
      <c r="AY295" s="69">
        <v>0</v>
      </c>
      <c r="AZ295" s="69">
        <v>0</v>
      </c>
      <c r="BA295" s="69">
        <v>610400.625</v>
      </c>
      <c r="BB295" s="69">
        <v>0</v>
      </c>
      <c r="BC295" s="69">
        <v>-610400.625</v>
      </c>
      <c r="BD295" s="69">
        <v>0</v>
      </c>
      <c r="BE295" s="69">
        <v>70.162503502230649</v>
      </c>
      <c r="BF295" s="69">
        <v>-70.162503502230649</v>
      </c>
      <c r="BG295" s="69">
        <v>250420.76923076922</v>
      </c>
      <c r="BH295" s="69">
        <v>0</v>
      </c>
      <c r="BI295" s="69">
        <v>-250420.76923076922</v>
      </c>
      <c r="BJ295" s="69">
        <v>3.7153872381402218E-6</v>
      </c>
      <c r="BK295" s="69">
        <v>0</v>
      </c>
      <c r="BL295" s="69">
        <v>79.915636327930017</v>
      </c>
      <c r="BM295" s="69">
        <v>-79.915636327930017</v>
      </c>
      <c r="BN295" s="69">
        <v>0</v>
      </c>
      <c r="BO295" s="69">
        <v>1.4043311862318628</v>
      </c>
      <c r="BP295" s="69">
        <v>-1.4043311862318628</v>
      </c>
      <c r="BQ295" s="69">
        <v>1404.3311862318628</v>
      </c>
      <c r="BR295" s="69">
        <v>-1404.3311862318628</v>
      </c>
      <c r="BS295" s="69">
        <v>0</v>
      </c>
      <c r="BT295" s="69">
        <v>0</v>
      </c>
      <c r="BU295" s="69">
        <v>8.2139969681657394</v>
      </c>
      <c r="BV295" s="69">
        <v>1.3260788650959089E-2</v>
      </c>
    </row>
    <row r="296" spans="1:74">
      <c r="A296" s="113" t="s">
        <v>1038</v>
      </c>
      <c r="B296" s="69" t="s">
        <v>184</v>
      </c>
      <c r="C296" s="69" t="s">
        <v>393</v>
      </c>
      <c r="D296" s="69" t="s">
        <v>394</v>
      </c>
      <c r="E296" s="69" t="s">
        <v>580</v>
      </c>
      <c r="F296" s="69">
        <v>0</v>
      </c>
      <c r="G296" s="69">
        <v>0</v>
      </c>
      <c r="H296" s="69">
        <v>9719</v>
      </c>
      <c r="I296" s="69">
        <v>67</v>
      </c>
      <c r="J296" s="69">
        <v>49</v>
      </c>
      <c r="K296" s="69">
        <v>9500</v>
      </c>
      <c r="L296" s="69">
        <v>8375</v>
      </c>
      <c r="M296" s="69">
        <v>50</v>
      </c>
      <c r="N296" s="69">
        <v>0</v>
      </c>
      <c r="O296" s="69">
        <v>0</v>
      </c>
      <c r="P296" s="69">
        <v>1023.05</v>
      </c>
      <c r="Q296" s="69">
        <v>64.790000000000006</v>
      </c>
      <c r="R296" s="69">
        <v>0</v>
      </c>
      <c r="S296" s="69">
        <v>0</v>
      </c>
      <c r="T296" s="69">
        <v>0</v>
      </c>
      <c r="U296" s="69">
        <v>0</v>
      </c>
      <c r="V296" s="69">
        <v>0</v>
      </c>
      <c r="W296" s="69">
        <v>0</v>
      </c>
      <c r="X296" s="69">
        <v>0</v>
      </c>
      <c r="Y296" s="69">
        <v>0</v>
      </c>
      <c r="Z296" s="69">
        <v>0</v>
      </c>
      <c r="AA296" s="69">
        <v>0</v>
      </c>
      <c r="AB296" s="69">
        <v>0</v>
      </c>
      <c r="AC296" s="69">
        <v>0</v>
      </c>
      <c r="AD296" s="69">
        <v>0</v>
      </c>
      <c r="AE296" s="69">
        <v>0</v>
      </c>
      <c r="AF296" s="69">
        <v>10027725</v>
      </c>
      <c r="AG296" s="69">
        <v>-10027725</v>
      </c>
      <c r="AH296" s="69">
        <v>0</v>
      </c>
      <c r="AI296" s="69">
        <v>0</v>
      </c>
      <c r="AJ296" s="69">
        <v>18</v>
      </c>
      <c r="AK296" s="69">
        <v>-18</v>
      </c>
      <c r="AL296" s="69">
        <v>140402</v>
      </c>
      <c r="AM296" s="69">
        <v>101094</v>
      </c>
      <c r="AN296" s="69">
        <v>-140402</v>
      </c>
      <c r="AO296" s="69">
        <v>40</v>
      </c>
      <c r="AP296" s="69">
        <v>-40</v>
      </c>
      <c r="AQ296" s="69">
        <v>10786114</v>
      </c>
      <c r="AR296" s="69">
        <v>123109</v>
      </c>
      <c r="AS296" s="69">
        <v>7192099</v>
      </c>
      <c r="AT296" s="69">
        <v>107252</v>
      </c>
      <c r="AU296" s="69">
        <v>0</v>
      </c>
      <c r="AV296" s="69">
        <v>11924</v>
      </c>
      <c r="AW296" s="69">
        <v>0</v>
      </c>
      <c r="AX296" s="69">
        <v>0</v>
      </c>
      <c r="AY296" s="69">
        <v>0</v>
      </c>
      <c r="AZ296" s="69">
        <v>0</v>
      </c>
      <c r="BA296" s="69">
        <v>557095.83333333337</v>
      </c>
      <c r="BB296" s="69">
        <v>0</v>
      </c>
      <c r="BC296" s="69">
        <v>-557095.83333333337</v>
      </c>
      <c r="BD296" s="69">
        <v>0</v>
      </c>
      <c r="BE296" s="69">
        <v>71.421525334396947</v>
      </c>
      <c r="BF296" s="69">
        <v>-71.421525334396947</v>
      </c>
      <c r="BG296" s="69">
        <v>250693.125</v>
      </c>
      <c r="BH296" s="69">
        <v>0</v>
      </c>
      <c r="BI296" s="69">
        <v>-250693.125</v>
      </c>
      <c r="BJ296" s="69">
        <v>3.7084718370304635E-6</v>
      </c>
      <c r="BK296" s="69">
        <v>0</v>
      </c>
      <c r="BL296" s="69">
        <v>81.454036666693739</v>
      </c>
      <c r="BM296" s="69">
        <v>-81.454036666693739</v>
      </c>
      <c r="BN296" s="69">
        <v>0</v>
      </c>
      <c r="BO296" s="69">
        <v>1.3942696005714048</v>
      </c>
      <c r="BP296" s="69">
        <v>-1.3942696005714048</v>
      </c>
      <c r="BQ296" s="69">
        <v>1394.2696005714049</v>
      </c>
      <c r="BR296" s="69">
        <v>-1394.2696005714049</v>
      </c>
      <c r="BS296" s="69">
        <v>0</v>
      </c>
      <c r="BT296" s="69">
        <v>0</v>
      </c>
      <c r="BU296" s="69">
        <v>8.9946326735994635</v>
      </c>
      <c r="BV296" s="69">
        <v>1.3016921571568777E-2</v>
      </c>
    </row>
    <row r="297" spans="1:74">
      <c r="A297" s="113" t="s">
        <v>1038</v>
      </c>
      <c r="B297" s="69" t="s">
        <v>184</v>
      </c>
      <c r="C297" s="69" t="s">
        <v>393</v>
      </c>
      <c r="D297" s="69" t="s">
        <v>395</v>
      </c>
      <c r="E297" s="69" t="s">
        <v>580</v>
      </c>
      <c r="F297" s="69">
        <v>0</v>
      </c>
      <c r="G297" s="69">
        <v>0</v>
      </c>
      <c r="H297" s="69">
        <v>96</v>
      </c>
      <c r="I297" s="69">
        <v>1</v>
      </c>
      <c r="J297" s="69">
        <v>1</v>
      </c>
      <c r="K297" s="69">
        <v>121</v>
      </c>
      <c r="L297" s="69">
        <v>111</v>
      </c>
      <c r="M297" s="69">
        <v>1</v>
      </c>
      <c r="N297" s="69">
        <v>0</v>
      </c>
      <c r="O297" s="69">
        <v>0</v>
      </c>
      <c r="P297" s="69">
        <v>793.39</v>
      </c>
      <c r="Q297" s="69">
        <v>32</v>
      </c>
      <c r="R297" s="69">
        <v>0</v>
      </c>
      <c r="S297" s="69">
        <v>0</v>
      </c>
      <c r="T297" s="69">
        <v>0</v>
      </c>
      <c r="U297" s="69">
        <v>0</v>
      </c>
      <c r="V297" s="69">
        <v>0</v>
      </c>
      <c r="W297" s="69">
        <v>0</v>
      </c>
      <c r="X297" s="69">
        <v>0</v>
      </c>
      <c r="Y297" s="69">
        <v>0</v>
      </c>
      <c r="Z297" s="69">
        <v>0</v>
      </c>
      <c r="AA297" s="69">
        <v>0</v>
      </c>
      <c r="AB297" s="69">
        <v>0</v>
      </c>
      <c r="AC297" s="69">
        <v>0</v>
      </c>
      <c r="AD297" s="69">
        <v>0</v>
      </c>
      <c r="AE297" s="69">
        <v>0</v>
      </c>
      <c r="AF297" s="69">
        <v>10188911</v>
      </c>
      <c r="AG297" s="69">
        <v>-10188911</v>
      </c>
      <c r="AH297" s="69">
        <v>0</v>
      </c>
      <c r="AI297" s="69">
        <v>0</v>
      </c>
      <c r="AJ297" s="69">
        <v>18</v>
      </c>
      <c r="AK297" s="69">
        <v>-18</v>
      </c>
      <c r="AL297" s="69">
        <v>143035</v>
      </c>
      <c r="AM297" s="69">
        <v>102441</v>
      </c>
      <c r="AN297" s="69">
        <v>-143035</v>
      </c>
      <c r="AO297" s="69">
        <v>41</v>
      </c>
      <c r="AP297" s="69">
        <v>-41</v>
      </c>
      <c r="AQ297" s="69">
        <v>10946987</v>
      </c>
      <c r="AR297" s="69">
        <v>124540</v>
      </c>
      <c r="AS297" s="69">
        <v>7318343</v>
      </c>
      <c r="AT297" s="69">
        <v>107348</v>
      </c>
      <c r="AU297" s="69">
        <v>0</v>
      </c>
      <c r="AV297" s="69">
        <v>11925</v>
      </c>
      <c r="AW297" s="69">
        <v>0</v>
      </c>
      <c r="AX297" s="69">
        <v>0</v>
      </c>
      <c r="AY297" s="69">
        <v>0</v>
      </c>
      <c r="AZ297" s="69">
        <v>0</v>
      </c>
      <c r="BA297" s="69">
        <v>566050.61111111112</v>
      </c>
      <c r="BB297" s="69">
        <v>0</v>
      </c>
      <c r="BC297" s="69">
        <v>-566050.61111111112</v>
      </c>
      <c r="BD297" s="69">
        <v>0</v>
      </c>
      <c r="BE297" s="69">
        <v>71.233691054636978</v>
      </c>
      <c r="BF297" s="69">
        <v>-71.233691054636978</v>
      </c>
      <c r="BG297" s="69">
        <v>248510.0243902439</v>
      </c>
      <c r="BH297" s="69">
        <v>0</v>
      </c>
      <c r="BI297" s="69">
        <v>-248510.0243902439</v>
      </c>
      <c r="BJ297" s="69">
        <v>3.7453227997804326E-6</v>
      </c>
      <c r="BK297" s="69">
        <v>0</v>
      </c>
      <c r="BL297" s="69">
        <v>81.81235747550987</v>
      </c>
      <c r="BM297" s="69">
        <v>-81.81235747550987</v>
      </c>
      <c r="BN297" s="69">
        <v>0</v>
      </c>
      <c r="BO297" s="69">
        <v>1.3922428888615908</v>
      </c>
      <c r="BP297" s="69">
        <v>-1.3922428888615908</v>
      </c>
      <c r="BQ297" s="69">
        <v>1392.2428888615907</v>
      </c>
      <c r="BR297" s="69">
        <v>-1392.2428888615907</v>
      </c>
      <c r="BS297" s="69">
        <v>0</v>
      </c>
      <c r="BT297" s="69">
        <v>0</v>
      </c>
      <c r="BU297" s="69">
        <v>9.0019287211740036</v>
      </c>
      <c r="BV297" s="69">
        <v>1.306615235772181E-2</v>
      </c>
    </row>
    <row r="298" spans="1:74">
      <c r="A298" s="113" t="s">
        <v>1038</v>
      </c>
      <c r="B298" s="69" t="s">
        <v>184</v>
      </c>
      <c r="C298" s="69" t="s">
        <v>393</v>
      </c>
      <c r="D298" s="69" t="s">
        <v>396</v>
      </c>
      <c r="E298" s="69" t="s">
        <v>580</v>
      </c>
      <c r="F298" s="69">
        <v>0</v>
      </c>
      <c r="G298" s="69">
        <v>0</v>
      </c>
      <c r="H298" s="69">
        <v>1506</v>
      </c>
      <c r="I298" s="69">
        <v>2</v>
      </c>
      <c r="J298" s="69">
        <v>3</v>
      </c>
      <c r="K298" s="69">
        <v>1609</v>
      </c>
      <c r="L298" s="69">
        <v>1332</v>
      </c>
      <c r="M298" s="69">
        <v>3</v>
      </c>
      <c r="N298" s="69">
        <v>0</v>
      </c>
      <c r="O298" s="69">
        <v>0</v>
      </c>
      <c r="P298" s="69">
        <v>935.99</v>
      </c>
      <c r="Q298" s="69">
        <v>167.33</v>
      </c>
      <c r="R298" s="69">
        <v>0</v>
      </c>
      <c r="S298" s="69">
        <v>0</v>
      </c>
      <c r="T298" s="69">
        <v>0</v>
      </c>
      <c r="U298" s="69">
        <v>0</v>
      </c>
      <c r="V298" s="69">
        <v>0</v>
      </c>
      <c r="W298" s="69">
        <v>0</v>
      </c>
      <c r="X298" s="69">
        <v>0</v>
      </c>
      <c r="Y298" s="69">
        <v>0</v>
      </c>
      <c r="Z298" s="69">
        <v>0</v>
      </c>
      <c r="AA298" s="69">
        <v>0</v>
      </c>
      <c r="AB298" s="69">
        <v>0</v>
      </c>
      <c r="AC298" s="69">
        <v>0</v>
      </c>
      <c r="AD298" s="69">
        <v>0</v>
      </c>
      <c r="AE298" s="69">
        <v>0</v>
      </c>
      <c r="AF298" s="69">
        <v>10400474</v>
      </c>
      <c r="AG298" s="69">
        <v>-10400474</v>
      </c>
      <c r="AH298" s="69">
        <v>0</v>
      </c>
      <c r="AI298" s="69">
        <v>0</v>
      </c>
      <c r="AJ298" s="69">
        <v>18</v>
      </c>
      <c r="AK298" s="69">
        <v>-18</v>
      </c>
      <c r="AL298" s="69">
        <v>146299</v>
      </c>
      <c r="AM298" s="69">
        <v>104236</v>
      </c>
      <c r="AN298" s="69">
        <v>-146299</v>
      </c>
      <c r="AO298" s="69">
        <v>41</v>
      </c>
      <c r="AP298" s="69">
        <v>-41</v>
      </c>
      <c r="AQ298" s="69">
        <v>11175961</v>
      </c>
      <c r="AR298" s="69">
        <v>126445</v>
      </c>
      <c r="AS298" s="69">
        <v>7482222</v>
      </c>
      <c r="AT298" s="69">
        <v>108854</v>
      </c>
      <c r="AU298" s="69">
        <v>0</v>
      </c>
      <c r="AV298" s="69">
        <v>11928</v>
      </c>
      <c r="AW298" s="69">
        <v>0</v>
      </c>
      <c r="AX298" s="69">
        <v>0</v>
      </c>
      <c r="AY298" s="69">
        <v>0</v>
      </c>
      <c r="AZ298" s="69">
        <v>0</v>
      </c>
      <c r="BA298" s="69">
        <v>577804.11111111112</v>
      </c>
      <c r="BB298" s="69">
        <v>0</v>
      </c>
      <c r="BC298" s="69">
        <v>-577804.11111111112</v>
      </c>
      <c r="BD298" s="69">
        <v>0</v>
      </c>
      <c r="BE298" s="69">
        <v>71.090533769882228</v>
      </c>
      <c r="BF298" s="69">
        <v>-71.090533769882228</v>
      </c>
      <c r="BG298" s="69">
        <v>253670.09756097561</v>
      </c>
      <c r="BH298" s="69">
        <v>0</v>
      </c>
      <c r="BI298" s="69">
        <v>-253670.09756097561</v>
      </c>
      <c r="BJ298" s="69">
        <v>3.6685883209506546E-6</v>
      </c>
      <c r="BK298" s="69">
        <v>0</v>
      </c>
      <c r="BL298" s="69">
        <v>82.252947922021434</v>
      </c>
      <c r="BM298" s="69">
        <v>-82.252947922021434</v>
      </c>
      <c r="BN298" s="69">
        <v>0</v>
      </c>
      <c r="BO298" s="69">
        <v>1.3900247814085174</v>
      </c>
      <c r="BP298" s="69">
        <v>-1.3900247814085174</v>
      </c>
      <c r="BQ298" s="69">
        <v>1390.0247814085174</v>
      </c>
      <c r="BR298" s="69">
        <v>-1390.0247814085174</v>
      </c>
      <c r="BS298" s="69">
        <v>0</v>
      </c>
      <c r="BT298" s="69">
        <v>0</v>
      </c>
      <c r="BU298" s="69">
        <v>9.1259221998658617</v>
      </c>
      <c r="BV298" s="69">
        <v>1.3090507384555118E-2</v>
      </c>
    </row>
    <row r="299" spans="1:74">
      <c r="A299" s="113" t="s">
        <v>1039</v>
      </c>
      <c r="B299" s="69" t="s">
        <v>184</v>
      </c>
      <c r="C299" s="69" t="s">
        <v>393</v>
      </c>
      <c r="D299" s="69" t="s">
        <v>394</v>
      </c>
      <c r="E299" s="69" t="s">
        <v>580</v>
      </c>
      <c r="F299" s="69">
        <v>0</v>
      </c>
      <c r="G299" s="69">
        <v>0</v>
      </c>
      <c r="H299" s="69">
        <v>1400</v>
      </c>
      <c r="I299" s="69">
        <v>22</v>
      </c>
      <c r="J299" s="69">
        <v>20</v>
      </c>
      <c r="K299" s="69">
        <v>1223</v>
      </c>
      <c r="L299" s="69">
        <v>1069</v>
      </c>
      <c r="M299" s="69">
        <v>20</v>
      </c>
      <c r="N299" s="69">
        <v>0</v>
      </c>
      <c r="O299" s="69">
        <v>0</v>
      </c>
      <c r="P299" s="69">
        <v>1144.73</v>
      </c>
      <c r="Q299" s="69">
        <v>21.54</v>
      </c>
      <c r="R299" s="69">
        <v>0</v>
      </c>
      <c r="S299" s="69">
        <v>0</v>
      </c>
      <c r="T299" s="69">
        <v>0</v>
      </c>
      <c r="U299" s="69">
        <v>0</v>
      </c>
      <c r="V299" s="69">
        <v>0</v>
      </c>
      <c r="W299" s="69">
        <v>0</v>
      </c>
      <c r="X299" s="69">
        <v>0</v>
      </c>
      <c r="Y299" s="69">
        <v>0</v>
      </c>
      <c r="Z299" s="69">
        <v>0</v>
      </c>
      <c r="AA299" s="69">
        <v>0</v>
      </c>
      <c r="AB299" s="69">
        <v>0</v>
      </c>
      <c r="AC299" s="69">
        <v>0</v>
      </c>
      <c r="AD299" s="69">
        <v>0</v>
      </c>
      <c r="AE299" s="69">
        <v>0</v>
      </c>
      <c r="AF299" s="69">
        <v>10697466</v>
      </c>
      <c r="AG299" s="69">
        <v>-10697466</v>
      </c>
      <c r="AH299" s="69">
        <v>0</v>
      </c>
      <c r="AI299" s="69">
        <v>0</v>
      </c>
      <c r="AJ299" s="69">
        <v>19</v>
      </c>
      <c r="AK299" s="69">
        <v>-19</v>
      </c>
      <c r="AL299" s="69">
        <v>148113</v>
      </c>
      <c r="AM299" s="69">
        <v>105358</v>
      </c>
      <c r="AN299" s="69">
        <v>-148113</v>
      </c>
      <c r="AO299" s="69">
        <v>43</v>
      </c>
      <c r="AP299" s="69">
        <v>-43</v>
      </c>
      <c r="AQ299" s="69">
        <v>11481099</v>
      </c>
      <c r="AR299" s="69">
        <v>127712</v>
      </c>
      <c r="AS299" s="69">
        <v>7736613</v>
      </c>
      <c r="AT299" s="69">
        <v>110254</v>
      </c>
      <c r="AU299" s="69">
        <v>0</v>
      </c>
      <c r="AV299" s="69">
        <v>11948</v>
      </c>
      <c r="AW299" s="69">
        <v>0</v>
      </c>
      <c r="AX299" s="69">
        <v>0</v>
      </c>
      <c r="AY299" s="69">
        <v>0</v>
      </c>
      <c r="AZ299" s="69">
        <v>0</v>
      </c>
      <c r="BA299" s="69">
        <v>563024.52631578944</v>
      </c>
      <c r="BB299" s="69">
        <v>0</v>
      </c>
      <c r="BC299" s="69">
        <v>-563024.52631578944</v>
      </c>
      <c r="BD299" s="69">
        <v>0</v>
      </c>
      <c r="BE299" s="69">
        <v>72.225030888578317</v>
      </c>
      <c r="BF299" s="69">
        <v>-72.225030888578317</v>
      </c>
      <c r="BG299" s="69">
        <v>248778.27906976745</v>
      </c>
      <c r="BH299" s="69">
        <v>0</v>
      </c>
      <c r="BI299" s="69">
        <v>-248778.27906976745</v>
      </c>
      <c r="BJ299" s="69">
        <v>3.7452860566745395E-6</v>
      </c>
      <c r="BK299" s="69">
        <v>0</v>
      </c>
      <c r="BL299" s="69">
        <v>83.762418566775239</v>
      </c>
      <c r="BM299" s="69">
        <v>-83.762418566775239</v>
      </c>
      <c r="BN299" s="69">
        <v>0</v>
      </c>
      <c r="BO299" s="69">
        <v>1.3827066185163972</v>
      </c>
      <c r="BP299" s="69">
        <v>-1.3827066185163972</v>
      </c>
      <c r="BQ299" s="69">
        <v>1382.7066185163972</v>
      </c>
      <c r="BR299" s="69">
        <v>-1382.7066185163972</v>
      </c>
      <c r="BS299" s="69">
        <v>0</v>
      </c>
      <c r="BT299" s="69">
        <v>0</v>
      </c>
      <c r="BU299" s="69">
        <v>9.2278205557415465</v>
      </c>
      <c r="BV299" s="69">
        <v>1.2900594272377584E-2</v>
      </c>
    </row>
    <row r="300" spans="1:74">
      <c r="A300" s="113" t="s">
        <v>1039</v>
      </c>
      <c r="B300" s="69" t="s">
        <v>184</v>
      </c>
      <c r="C300" s="69" t="s">
        <v>393</v>
      </c>
      <c r="D300" s="69" t="s">
        <v>395</v>
      </c>
      <c r="E300" s="69" t="s">
        <v>580</v>
      </c>
      <c r="F300" s="69">
        <v>0</v>
      </c>
      <c r="G300" s="69">
        <v>0</v>
      </c>
      <c r="H300" s="69">
        <v>2806</v>
      </c>
      <c r="I300" s="69">
        <v>22</v>
      </c>
      <c r="J300" s="69">
        <v>17</v>
      </c>
      <c r="K300" s="69">
        <v>2250</v>
      </c>
      <c r="L300" s="69">
        <v>2116</v>
      </c>
      <c r="M300" s="69">
        <v>17</v>
      </c>
      <c r="N300" s="69">
        <v>0</v>
      </c>
      <c r="O300" s="69">
        <v>0</v>
      </c>
      <c r="P300" s="69">
        <v>1247.1099999999999</v>
      </c>
      <c r="Q300" s="69">
        <v>55.02</v>
      </c>
      <c r="R300" s="69">
        <v>0</v>
      </c>
      <c r="S300" s="69">
        <v>0</v>
      </c>
      <c r="T300" s="69">
        <v>0</v>
      </c>
      <c r="U300" s="69">
        <v>0</v>
      </c>
      <c r="V300" s="69">
        <v>0</v>
      </c>
      <c r="W300" s="69">
        <v>0</v>
      </c>
      <c r="X300" s="69">
        <v>0</v>
      </c>
      <c r="Y300" s="69">
        <v>0</v>
      </c>
      <c r="Z300" s="69">
        <v>0</v>
      </c>
      <c r="AA300" s="69">
        <v>0</v>
      </c>
      <c r="AB300" s="69">
        <v>0</v>
      </c>
      <c r="AC300" s="69">
        <v>0</v>
      </c>
      <c r="AD300" s="69">
        <v>0</v>
      </c>
      <c r="AE300" s="69">
        <v>0</v>
      </c>
      <c r="AF300" s="69">
        <v>10850454</v>
      </c>
      <c r="AG300" s="69">
        <v>-10850454</v>
      </c>
      <c r="AH300" s="69">
        <v>0</v>
      </c>
      <c r="AI300" s="69">
        <v>0</v>
      </c>
      <c r="AJ300" s="69">
        <v>19</v>
      </c>
      <c r="AK300" s="69">
        <v>-19</v>
      </c>
      <c r="AL300" s="69">
        <v>150613</v>
      </c>
      <c r="AM300" s="69">
        <v>106616</v>
      </c>
      <c r="AN300" s="69">
        <v>-150613</v>
      </c>
      <c r="AO300" s="69">
        <v>45</v>
      </c>
      <c r="AP300" s="69">
        <v>-45</v>
      </c>
      <c r="AQ300" s="69">
        <v>11615929</v>
      </c>
      <c r="AR300" s="69">
        <v>129062</v>
      </c>
      <c r="AS300" s="69">
        <v>7840132</v>
      </c>
      <c r="AT300" s="69">
        <v>113060</v>
      </c>
      <c r="AU300" s="69">
        <v>0</v>
      </c>
      <c r="AV300" s="69">
        <v>11965</v>
      </c>
      <c r="AW300" s="69">
        <v>0</v>
      </c>
      <c r="AX300" s="69">
        <v>0</v>
      </c>
      <c r="AY300" s="69">
        <v>0</v>
      </c>
      <c r="AZ300" s="69">
        <v>0</v>
      </c>
      <c r="BA300" s="69">
        <v>571076.52631578944</v>
      </c>
      <c r="BB300" s="69">
        <v>0</v>
      </c>
      <c r="BC300" s="69">
        <v>-571076.52631578944</v>
      </c>
      <c r="BD300" s="69">
        <v>0</v>
      </c>
      <c r="BE300" s="69">
        <v>72.041948570176544</v>
      </c>
      <c r="BF300" s="69">
        <v>-72.041948570176544</v>
      </c>
      <c r="BG300" s="69">
        <v>241121.2</v>
      </c>
      <c r="BH300" s="69">
        <v>0</v>
      </c>
      <c r="BI300" s="69">
        <v>-241121.2</v>
      </c>
      <c r="BJ300" s="69">
        <v>3.8739906209826183E-6</v>
      </c>
      <c r="BK300" s="69">
        <v>0</v>
      </c>
      <c r="BL300" s="69">
        <v>84.071639986983001</v>
      </c>
      <c r="BM300" s="69">
        <v>-84.071639986983001</v>
      </c>
      <c r="BN300" s="69">
        <v>0</v>
      </c>
      <c r="BO300" s="69">
        <v>1.3839631781709798</v>
      </c>
      <c r="BP300" s="69">
        <v>-1.3839631781709798</v>
      </c>
      <c r="BQ300" s="69">
        <v>1383.9631781709797</v>
      </c>
      <c r="BR300" s="69">
        <v>-1383.9631781709797</v>
      </c>
      <c r="BS300" s="69">
        <v>0</v>
      </c>
      <c r="BT300" s="69">
        <v>0</v>
      </c>
      <c r="BU300" s="69">
        <v>9.4492269118261589</v>
      </c>
      <c r="BV300" s="69">
        <v>1.2966074431067889E-2</v>
      </c>
    </row>
    <row r="301" spans="1:74">
      <c r="A301" s="113" t="s">
        <v>1039</v>
      </c>
      <c r="B301" s="69" t="s">
        <v>184</v>
      </c>
      <c r="C301" s="69" t="s">
        <v>393</v>
      </c>
      <c r="D301" s="69" t="s">
        <v>396</v>
      </c>
      <c r="E301" s="69" t="s">
        <v>580</v>
      </c>
      <c r="F301" s="69">
        <v>0</v>
      </c>
      <c r="G301" s="69">
        <v>0</v>
      </c>
      <c r="H301" s="69">
        <v>400</v>
      </c>
      <c r="I301" s="69">
        <v>3</v>
      </c>
      <c r="J301" s="69">
        <v>2</v>
      </c>
      <c r="K301" s="69">
        <v>356</v>
      </c>
      <c r="L301" s="69">
        <v>325</v>
      </c>
      <c r="M301" s="69">
        <v>2</v>
      </c>
      <c r="N301" s="69">
        <v>0</v>
      </c>
      <c r="O301" s="69">
        <v>0</v>
      </c>
      <c r="P301" s="69">
        <v>1123.5999999999999</v>
      </c>
      <c r="Q301" s="69">
        <v>66.67</v>
      </c>
      <c r="R301" s="69">
        <v>0</v>
      </c>
      <c r="S301" s="69">
        <v>0</v>
      </c>
      <c r="T301" s="69">
        <v>0</v>
      </c>
      <c r="U301" s="69">
        <v>0</v>
      </c>
      <c r="V301" s="69">
        <v>0</v>
      </c>
      <c r="W301" s="69">
        <v>0</v>
      </c>
      <c r="X301" s="69">
        <v>0</v>
      </c>
      <c r="Y301" s="69">
        <v>0</v>
      </c>
      <c r="Z301" s="69">
        <v>0</v>
      </c>
      <c r="AA301" s="69">
        <v>0</v>
      </c>
      <c r="AB301" s="69">
        <v>0</v>
      </c>
      <c r="AC301" s="69">
        <v>0</v>
      </c>
      <c r="AD301" s="69">
        <v>0</v>
      </c>
      <c r="AE301" s="69">
        <v>0</v>
      </c>
      <c r="AF301" s="69">
        <v>11056830</v>
      </c>
      <c r="AG301" s="69">
        <v>-11056830</v>
      </c>
      <c r="AH301" s="69">
        <v>0</v>
      </c>
      <c r="AI301" s="69">
        <v>0</v>
      </c>
      <c r="AJ301" s="69">
        <v>20</v>
      </c>
      <c r="AK301" s="69">
        <v>-20</v>
      </c>
      <c r="AL301" s="69">
        <v>153945</v>
      </c>
      <c r="AM301" s="69">
        <v>108370</v>
      </c>
      <c r="AN301" s="69">
        <v>-153945</v>
      </c>
      <c r="AO301" s="69">
        <v>51</v>
      </c>
      <c r="AP301" s="69">
        <v>-51</v>
      </c>
      <c r="AQ301" s="69">
        <v>11819781</v>
      </c>
      <c r="AR301" s="69">
        <v>130933</v>
      </c>
      <c r="AS301" s="69">
        <v>7979088</v>
      </c>
      <c r="AT301" s="69">
        <v>113460</v>
      </c>
      <c r="AU301" s="69">
        <v>0</v>
      </c>
      <c r="AV301" s="69">
        <v>11967</v>
      </c>
      <c r="AW301" s="69">
        <v>0</v>
      </c>
      <c r="AX301" s="69">
        <v>0</v>
      </c>
      <c r="AY301" s="69">
        <v>0</v>
      </c>
      <c r="AZ301" s="69">
        <v>0</v>
      </c>
      <c r="BA301" s="69">
        <v>552841.5</v>
      </c>
      <c r="BB301" s="69">
        <v>0</v>
      </c>
      <c r="BC301" s="69">
        <v>-552841.5</v>
      </c>
      <c r="BD301" s="69">
        <v>0</v>
      </c>
      <c r="BE301" s="69">
        <v>71.823248562798398</v>
      </c>
      <c r="BF301" s="69">
        <v>-71.823248562798398</v>
      </c>
      <c r="BG301" s="69">
        <v>216800.58823529413</v>
      </c>
      <c r="BH301" s="69">
        <v>0</v>
      </c>
      <c r="BI301" s="69">
        <v>-216800.58823529413</v>
      </c>
      <c r="BJ301" s="69">
        <v>4.314800756460716E-6</v>
      </c>
      <c r="BK301" s="69">
        <v>0</v>
      </c>
      <c r="BL301" s="69">
        <v>84.446472623402812</v>
      </c>
      <c r="BM301" s="69">
        <v>-84.446472623402812</v>
      </c>
      <c r="BN301" s="69">
        <v>0</v>
      </c>
      <c r="BO301" s="69">
        <v>1.3857260378629739</v>
      </c>
      <c r="BP301" s="69">
        <v>-1.3857260378629739</v>
      </c>
      <c r="BQ301" s="69">
        <v>1385.726037862974</v>
      </c>
      <c r="BR301" s="69">
        <v>-1385.726037862974</v>
      </c>
      <c r="BS301" s="69">
        <v>0</v>
      </c>
      <c r="BT301" s="69">
        <v>0</v>
      </c>
      <c r="BU301" s="69">
        <v>9.4810729506141893</v>
      </c>
      <c r="BV301" s="69">
        <v>1.3024352989281273E-2</v>
      </c>
    </row>
    <row r="302" spans="1:74">
      <c r="A302" s="113" t="s">
        <v>1040</v>
      </c>
      <c r="B302" s="69" t="s">
        <v>184</v>
      </c>
      <c r="C302" s="69" t="s">
        <v>393</v>
      </c>
      <c r="D302" s="69" t="s">
        <v>394</v>
      </c>
      <c r="E302" s="69" t="s">
        <v>580</v>
      </c>
      <c r="F302" s="69">
        <v>0</v>
      </c>
      <c r="G302" s="69">
        <v>0</v>
      </c>
      <c r="H302" s="69">
        <v>1661</v>
      </c>
      <c r="I302" s="69">
        <v>14</v>
      </c>
      <c r="J302" s="69">
        <v>16</v>
      </c>
      <c r="K302" s="69">
        <v>1790</v>
      </c>
      <c r="L302" s="69">
        <v>1610</v>
      </c>
      <c r="M302" s="69">
        <v>16</v>
      </c>
      <c r="N302" s="69">
        <v>0</v>
      </c>
      <c r="O302" s="69">
        <v>0</v>
      </c>
      <c r="P302" s="69">
        <v>927.93</v>
      </c>
      <c r="Q302" s="69">
        <v>34.6</v>
      </c>
      <c r="R302" s="69">
        <v>0</v>
      </c>
      <c r="S302" s="69">
        <v>0</v>
      </c>
      <c r="T302" s="69">
        <v>0</v>
      </c>
      <c r="U302" s="69">
        <v>0</v>
      </c>
      <c r="V302" s="69">
        <v>0</v>
      </c>
      <c r="W302" s="69">
        <v>0</v>
      </c>
      <c r="X302" s="69">
        <v>0</v>
      </c>
      <c r="Y302" s="69">
        <v>0</v>
      </c>
      <c r="Z302" s="69">
        <v>0</v>
      </c>
      <c r="AA302" s="69">
        <v>0</v>
      </c>
      <c r="AB302" s="69">
        <v>0</v>
      </c>
      <c r="AC302" s="69">
        <v>0</v>
      </c>
      <c r="AD302" s="69">
        <v>0</v>
      </c>
      <c r="AE302" s="69">
        <v>0</v>
      </c>
      <c r="AF302" s="69">
        <v>11362547</v>
      </c>
      <c r="AG302" s="69">
        <v>-11362547</v>
      </c>
      <c r="AH302" s="69">
        <v>0</v>
      </c>
      <c r="AI302" s="69">
        <v>0</v>
      </c>
      <c r="AJ302" s="69">
        <v>20</v>
      </c>
      <c r="AK302" s="69">
        <v>-20</v>
      </c>
      <c r="AL302" s="69">
        <v>155823</v>
      </c>
      <c r="AM302" s="69">
        <v>109560</v>
      </c>
      <c r="AN302" s="69">
        <v>-155823</v>
      </c>
      <c r="AO302" s="69">
        <v>52</v>
      </c>
      <c r="AP302" s="69">
        <v>-52</v>
      </c>
      <c r="AQ302" s="69">
        <v>12126555</v>
      </c>
      <c r="AR302" s="69">
        <v>132288</v>
      </c>
      <c r="AS302" s="69">
        <v>8233594</v>
      </c>
      <c r="AT302" s="69">
        <v>115121</v>
      </c>
      <c r="AU302" s="69">
        <v>0</v>
      </c>
      <c r="AV302" s="69">
        <v>11983</v>
      </c>
      <c r="AW302" s="69">
        <v>0</v>
      </c>
      <c r="AX302" s="69">
        <v>0</v>
      </c>
      <c r="AY302" s="69">
        <v>0</v>
      </c>
      <c r="AZ302" s="69">
        <v>0</v>
      </c>
      <c r="BA302" s="69">
        <v>568127.35</v>
      </c>
      <c r="BB302" s="69">
        <v>0</v>
      </c>
      <c r="BC302" s="69">
        <v>-568127.35</v>
      </c>
      <c r="BD302" s="69">
        <v>0</v>
      </c>
      <c r="BE302" s="69">
        <v>72.919575415696016</v>
      </c>
      <c r="BF302" s="69">
        <v>-72.919575415696016</v>
      </c>
      <c r="BG302" s="69">
        <v>218510.51923076922</v>
      </c>
      <c r="BH302" s="69">
        <v>0</v>
      </c>
      <c r="BI302" s="69">
        <v>-218510.51923076922</v>
      </c>
      <c r="BJ302" s="69">
        <v>4.2881098547773874E-6</v>
      </c>
      <c r="BK302" s="69">
        <v>0</v>
      </c>
      <c r="BL302" s="69">
        <v>85.892499697629418</v>
      </c>
      <c r="BM302" s="69">
        <v>-85.892499697629418</v>
      </c>
      <c r="BN302" s="69">
        <v>0</v>
      </c>
      <c r="BO302" s="69">
        <v>1.380022745838573</v>
      </c>
      <c r="BP302" s="69">
        <v>-1.380022745838573</v>
      </c>
      <c r="BQ302" s="69">
        <v>1380.022745838573</v>
      </c>
      <c r="BR302" s="69">
        <v>-1380.022745838573</v>
      </c>
      <c r="BS302" s="69">
        <v>0</v>
      </c>
      <c r="BT302" s="69">
        <v>0</v>
      </c>
      <c r="BU302" s="69">
        <v>9.607026621046483</v>
      </c>
      <c r="BV302" s="69">
        <v>1.2849733498095707E-2</v>
      </c>
    </row>
    <row r="303" spans="1:74">
      <c r="A303" s="113" t="s">
        <v>1040</v>
      </c>
      <c r="B303" s="69" t="s">
        <v>184</v>
      </c>
      <c r="C303" s="69" t="s">
        <v>393</v>
      </c>
      <c r="D303" s="69" t="s">
        <v>395</v>
      </c>
      <c r="E303" s="69" t="s">
        <v>580</v>
      </c>
      <c r="F303" s="69">
        <v>0</v>
      </c>
      <c r="G303" s="69">
        <v>0</v>
      </c>
      <c r="H303" s="69">
        <v>4407</v>
      </c>
      <c r="I303" s="69">
        <v>38</v>
      </c>
      <c r="J303" s="69">
        <v>31</v>
      </c>
      <c r="K303" s="69">
        <v>4393</v>
      </c>
      <c r="L303" s="69">
        <v>3856</v>
      </c>
      <c r="M303" s="69">
        <v>32</v>
      </c>
      <c r="N303" s="69">
        <v>0</v>
      </c>
      <c r="O303" s="69">
        <v>0</v>
      </c>
      <c r="P303" s="69">
        <v>1003.19</v>
      </c>
      <c r="Q303" s="69">
        <v>45.91</v>
      </c>
      <c r="R303" s="69">
        <v>0</v>
      </c>
      <c r="S303" s="69">
        <v>0</v>
      </c>
      <c r="T303" s="69">
        <v>0</v>
      </c>
      <c r="U303" s="69">
        <v>0</v>
      </c>
      <c r="V303" s="69">
        <v>0</v>
      </c>
      <c r="W303" s="69">
        <v>0</v>
      </c>
      <c r="X303" s="69">
        <v>0</v>
      </c>
      <c r="Y303" s="69">
        <v>0</v>
      </c>
      <c r="Z303" s="69">
        <v>0</v>
      </c>
      <c r="AA303" s="69">
        <v>0</v>
      </c>
      <c r="AB303" s="69">
        <v>0</v>
      </c>
      <c r="AC303" s="69">
        <v>0</v>
      </c>
      <c r="AD303" s="69">
        <v>0</v>
      </c>
      <c r="AE303" s="69">
        <v>0</v>
      </c>
      <c r="AF303" s="69">
        <v>11545940</v>
      </c>
      <c r="AG303" s="69">
        <v>-11545940</v>
      </c>
      <c r="AH303" s="69">
        <v>0</v>
      </c>
      <c r="AI303" s="69">
        <v>0</v>
      </c>
      <c r="AJ303" s="69">
        <v>20</v>
      </c>
      <c r="AK303" s="69">
        <v>-20</v>
      </c>
      <c r="AL303" s="69">
        <v>158308</v>
      </c>
      <c r="AM303" s="69">
        <v>110990</v>
      </c>
      <c r="AN303" s="69">
        <v>-158308</v>
      </c>
      <c r="AO303" s="69">
        <v>52</v>
      </c>
      <c r="AP303" s="69">
        <v>-52</v>
      </c>
      <c r="AQ303" s="69">
        <v>12296687</v>
      </c>
      <c r="AR303" s="69">
        <v>133799</v>
      </c>
      <c r="AS303" s="69">
        <v>8353854</v>
      </c>
      <c r="AT303" s="69">
        <v>119528</v>
      </c>
      <c r="AU303" s="69">
        <v>0</v>
      </c>
      <c r="AV303" s="69">
        <v>12015</v>
      </c>
      <c r="AW303" s="69">
        <v>0</v>
      </c>
      <c r="AX303" s="69">
        <v>0</v>
      </c>
      <c r="AY303" s="69">
        <v>0</v>
      </c>
      <c r="AZ303" s="69">
        <v>0</v>
      </c>
      <c r="BA303" s="69">
        <v>577297</v>
      </c>
      <c r="BB303" s="69">
        <v>0</v>
      </c>
      <c r="BC303" s="69">
        <v>-577297</v>
      </c>
      <c r="BD303" s="69">
        <v>0</v>
      </c>
      <c r="BE303" s="69">
        <v>72.933395659094927</v>
      </c>
      <c r="BF303" s="69">
        <v>-72.933395659094927</v>
      </c>
      <c r="BG303" s="69">
        <v>222037.30769230769</v>
      </c>
      <c r="BH303" s="69">
        <v>0</v>
      </c>
      <c r="BI303" s="69">
        <v>-222037.30769230769</v>
      </c>
      <c r="BJ303" s="69">
        <v>4.2287812969460799E-6</v>
      </c>
      <c r="BK303" s="69">
        <v>0</v>
      </c>
      <c r="BL303" s="69">
        <v>86.293171099933488</v>
      </c>
      <c r="BM303" s="69">
        <v>-86.293171099933488</v>
      </c>
      <c r="BN303" s="69">
        <v>0</v>
      </c>
      <c r="BO303" s="69">
        <v>1.3821093832858462</v>
      </c>
      <c r="BP303" s="69">
        <v>-1.3821093832858462</v>
      </c>
      <c r="BQ303" s="69">
        <v>1382.1093832858462</v>
      </c>
      <c r="BR303" s="69">
        <v>-1382.1093832858462</v>
      </c>
      <c r="BS303" s="69">
        <v>0</v>
      </c>
      <c r="BT303" s="69">
        <v>0</v>
      </c>
      <c r="BU303" s="69">
        <v>9.948231377444861</v>
      </c>
      <c r="BV303" s="69">
        <v>1.2874036722248846E-2</v>
      </c>
    </row>
    <row r="304" spans="1:74">
      <c r="A304" s="113" t="s">
        <v>1040</v>
      </c>
      <c r="B304" s="69" t="s">
        <v>184</v>
      </c>
      <c r="C304" s="69" t="s">
        <v>393</v>
      </c>
      <c r="D304" s="69" t="s">
        <v>396</v>
      </c>
      <c r="E304" s="69" t="s">
        <v>580</v>
      </c>
      <c r="F304" s="69">
        <v>0</v>
      </c>
      <c r="G304" s="69">
        <v>0</v>
      </c>
      <c r="H304" s="69">
        <v>489</v>
      </c>
      <c r="I304" s="69">
        <v>4</v>
      </c>
      <c r="J304" s="69">
        <v>3</v>
      </c>
      <c r="K304" s="69">
        <v>475</v>
      </c>
      <c r="L304" s="69">
        <v>417</v>
      </c>
      <c r="M304" s="69">
        <v>3</v>
      </c>
      <c r="N304" s="69">
        <v>0</v>
      </c>
      <c r="O304" s="69">
        <v>0</v>
      </c>
      <c r="P304" s="69">
        <v>1029.47</v>
      </c>
      <c r="Q304" s="69">
        <v>54.33</v>
      </c>
      <c r="R304" s="69">
        <v>0</v>
      </c>
      <c r="S304" s="69">
        <v>0</v>
      </c>
      <c r="T304" s="69">
        <v>0</v>
      </c>
      <c r="U304" s="69">
        <v>0</v>
      </c>
      <c r="V304" s="69">
        <v>0</v>
      </c>
      <c r="W304" s="69">
        <v>0</v>
      </c>
      <c r="X304" s="69">
        <v>0</v>
      </c>
      <c r="Y304" s="69">
        <v>0</v>
      </c>
      <c r="Z304" s="69">
        <v>0</v>
      </c>
      <c r="AA304" s="69">
        <v>0</v>
      </c>
      <c r="AB304" s="69">
        <v>0</v>
      </c>
      <c r="AC304" s="69">
        <v>0</v>
      </c>
      <c r="AD304" s="69">
        <v>0</v>
      </c>
      <c r="AE304" s="69">
        <v>0</v>
      </c>
      <c r="AF304" s="69">
        <v>11736188</v>
      </c>
      <c r="AG304" s="69">
        <v>-11736188</v>
      </c>
      <c r="AH304" s="69">
        <v>0</v>
      </c>
      <c r="AI304" s="69">
        <v>0</v>
      </c>
      <c r="AJ304" s="69">
        <v>20</v>
      </c>
      <c r="AK304" s="69">
        <v>-20</v>
      </c>
      <c r="AL304" s="69">
        <v>160826</v>
      </c>
      <c r="AM304" s="69">
        <v>112559</v>
      </c>
      <c r="AN304" s="69">
        <v>-160826</v>
      </c>
      <c r="AO304" s="69">
        <v>55</v>
      </c>
      <c r="AP304" s="69">
        <v>-55</v>
      </c>
      <c r="AQ304" s="69">
        <v>12484340</v>
      </c>
      <c r="AR304" s="69">
        <v>135467</v>
      </c>
      <c r="AS304" s="69">
        <v>8480404</v>
      </c>
      <c r="AT304" s="69">
        <v>120017</v>
      </c>
      <c r="AU304" s="69">
        <v>0</v>
      </c>
      <c r="AV304" s="69">
        <v>12018</v>
      </c>
      <c r="AW304" s="69">
        <v>0</v>
      </c>
      <c r="AX304" s="69">
        <v>0</v>
      </c>
      <c r="AY304" s="69">
        <v>0</v>
      </c>
      <c r="AZ304" s="69">
        <v>0</v>
      </c>
      <c r="BA304" s="69">
        <v>586809.4</v>
      </c>
      <c r="BB304" s="69">
        <v>0</v>
      </c>
      <c r="BC304" s="69">
        <v>-586809.4</v>
      </c>
      <c r="BD304" s="69">
        <v>0</v>
      </c>
      <c r="BE304" s="69">
        <v>72.974444430626889</v>
      </c>
      <c r="BF304" s="69">
        <v>-72.974444430626889</v>
      </c>
      <c r="BG304" s="69">
        <v>213385.23636363636</v>
      </c>
      <c r="BH304" s="69">
        <v>0</v>
      </c>
      <c r="BI304" s="69">
        <v>-213385.23636363636</v>
      </c>
      <c r="BJ304" s="69">
        <v>4.4055192344969776E-6</v>
      </c>
      <c r="BK304" s="69">
        <v>0</v>
      </c>
      <c r="BL304" s="69">
        <v>86.63503288623798</v>
      </c>
      <c r="BM304" s="69">
        <v>-86.63503288623798</v>
      </c>
      <c r="BN304" s="69">
        <v>0</v>
      </c>
      <c r="BO304" s="69">
        <v>1.3839185019958955</v>
      </c>
      <c r="BP304" s="69">
        <v>-1.3839185019958955</v>
      </c>
      <c r="BQ304" s="69">
        <v>1383.9185019958954</v>
      </c>
      <c r="BR304" s="69">
        <v>-1383.9185019958954</v>
      </c>
      <c r="BS304" s="69">
        <v>0</v>
      </c>
      <c r="BT304" s="69">
        <v>0</v>
      </c>
      <c r="BU304" s="69">
        <v>9.9864370111499419</v>
      </c>
      <c r="BV304" s="69">
        <v>1.2882218843767472E-2</v>
      </c>
    </row>
    <row r="305" spans="1:74">
      <c r="A305" s="113" t="s">
        <v>1041</v>
      </c>
      <c r="B305" s="69" t="s">
        <v>184</v>
      </c>
      <c r="C305" s="69" t="s">
        <v>393</v>
      </c>
      <c r="D305" s="69" t="s">
        <v>394</v>
      </c>
      <c r="E305" s="69" t="s">
        <v>580</v>
      </c>
      <c r="F305" s="69">
        <v>0</v>
      </c>
      <c r="G305" s="69">
        <v>0</v>
      </c>
      <c r="H305" s="69">
        <v>4308</v>
      </c>
      <c r="I305" s="69">
        <v>36</v>
      </c>
      <c r="J305" s="69">
        <v>29</v>
      </c>
      <c r="K305" s="69">
        <v>3768</v>
      </c>
      <c r="L305" s="69">
        <v>3395</v>
      </c>
      <c r="M305" s="69">
        <v>30</v>
      </c>
      <c r="N305" s="69">
        <v>0</v>
      </c>
      <c r="O305" s="69">
        <v>0</v>
      </c>
      <c r="P305" s="69">
        <v>1143.31</v>
      </c>
      <c r="Q305" s="69">
        <v>47.87</v>
      </c>
      <c r="R305" s="69">
        <v>0</v>
      </c>
      <c r="S305" s="69">
        <v>0</v>
      </c>
      <c r="T305" s="69">
        <v>0</v>
      </c>
      <c r="U305" s="69">
        <v>0</v>
      </c>
      <c r="V305" s="69">
        <v>0</v>
      </c>
      <c r="W305" s="69">
        <v>0</v>
      </c>
      <c r="X305" s="69">
        <v>0</v>
      </c>
      <c r="Y305" s="69">
        <v>0</v>
      </c>
      <c r="Z305" s="69">
        <v>0</v>
      </c>
      <c r="AA305" s="69">
        <v>0</v>
      </c>
      <c r="AB305" s="69">
        <v>0</v>
      </c>
      <c r="AC305" s="69">
        <v>0</v>
      </c>
      <c r="AD305" s="69">
        <v>0</v>
      </c>
      <c r="AE305" s="69">
        <v>0</v>
      </c>
      <c r="AF305" s="69">
        <v>11956967</v>
      </c>
      <c r="AG305" s="69">
        <v>-11956967</v>
      </c>
      <c r="AH305" s="69">
        <v>0</v>
      </c>
      <c r="AI305" s="69">
        <v>0</v>
      </c>
      <c r="AJ305" s="69">
        <v>20</v>
      </c>
      <c r="AK305" s="69">
        <v>-20</v>
      </c>
      <c r="AL305" s="69">
        <v>161710</v>
      </c>
      <c r="AM305" s="69">
        <v>113080</v>
      </c>
      <c r="AN305" s="69">
        <v>-161710</v>
      </c>
      <c r="AO305" s="69">
        <v>55</v>
      </c>
      <c r="AP305" s="69">
        <v>-55</v>
      </c>
      <c r="AQ305" s="69">
        <v>12694415</v>
      </c>
      <c r="AR305" s="69">
        <v>136242</v>
      </c>
      <c r="AS305" s="69">
        <v>8673464</v>
      </c>
      <c r="AT305" s="69">
        <v>124325</v>
      </c>
      <c r="AU305" s="69">
        <v>0</v>
      </c>
      <c r="AV305" s="69">
        <v>12048</v>
      </c>
      <c r="AW305" s="69">
        <v>0</v>
      </c>
      <c r="AX305" s="69">
        <v>0</v>
      </c>
      <c r="AY305" s="69">
        <v>0</v>
      </c>
      <c r="AZ305" s="69">
        <v>0</v>
      </c>
      <c r="BA305" s="69">
        <v>597848.35</v>
      </c>
      <c r="BB305" s="69">
        <v>0</v>
      </c>
      <c r="BC305" s="69">
        <v>-597848.35</v>
      </c>
      <c r="BD305" s="69">
        <v>0</v>
      </c>
      <c r="BE305" s="69">
        <v>73.940801434666994</v>
      </c>
      <c r="BF305" s="69">
        <v>-73.940801434666994</v>
      </c>
      <c r="BG305" s="69">
        <v>217399.4</v>
      </c>
      <c r="BH305" s="69">
        <v>0</v>
      </c>
      <c r="BI305" s="69">
        <v>-217399.4</v>
      </c>
      <c r="BJ305" s="69">
        <v>4.3326139881199722E-6</v>
      </c>
      <c r="BK305" s="69">
        <v>0</v>
      </c>
      <c r="BL305" s="69">
        <v>87.762709003097427</v>
      </c>
      <c r="BM305" s="69">
        <v>-87.762709003097427</v>
      </c>
      <c r="BN305" s="69">
        <v>0</v>
      </c>
      <c r="BO305" s="69">
        <v>1.3785688163345118</v>
      </c>
      <c r="BP305" s="69">
        <v>-1.3785688163345118</v>
      </c>
      <c r="BQ305" s="69">
        <v>1378.5688163345119</v>
      </c>
      <c r="BR305" s="69">
        <v>-1378.5688163345119</v>
      </c>
      <c r="BS305" s="69">
        <v>0</v>
      </c>
      <c r="BT305" s="69">
        <v>0</v>
      </c>
      <c r="BU305" s="69">
        <v>10.319140106241701</v>
      </c>
      <c r="BV305" s="69">
        <v>1.273867287307056E-2</v>
      </c>
    </row>
    <row r="306" spans="1:74">
      <c r="A306" s="113" t="s">
        <v>1041</v>
      </c>
      <c r="B306" s="69" t="s">
        <v>184</v>
      </c>
      <c r="C306" s="69" t="s">
        <v>393</v>
      </c>
      <c r="D306" s="69" t="s">
        <v>395</v>
      </c>
      <c r="E306" s="69" t="s">
        <v>580</v>
      </c>
      <c r="F306" s="69">
        <v>0</v>
      </c>
      <c r="G306" s="69">
        <v>0</v>
      </c>
      <c r="H306" s="69">
        <v>3365</v>
      </c>
      <c r="I306" s="69">
        <v>38</v>
      </c>
      <c r="J306" s="69">
        <v>32</v>
      </c>
      <c r="K306" s="69">
        <v>3431</v>
      </c>
      <c r="L306" s="69">
        <v>2966</v>
      </c>
      <c r="M306" s="69">
        <v>33</v>
      </c>
      <c r="N306" s="69">
        <v>0</v>
      </c>
      <c r="O306" s="69">
        <v>0</v>
      </c>
      <c r="P306" s="69">
        <v>980.76</v>
      </c>
      <c r="Q306" s="69">
        <v>33.99</v>
      </c>
      <c r="R306" s="69">
        <v>0</v>
      </c>
      <c r="S306" s="69">
        <v>0</v>
      </c>
      <c r="T306" s="69">
        <v>0</v>
      </c>
      <c r="U306" s="69">
        <v>0</v>
      </c>
      <c r="V306" s="69">
        <v>0</v>
      </c>
      <c r="W306" s="69">
        <v>0</v>
      </c>
      <c r="X306" s="69">
        <v>0</v>
      </c>
      <c r="Y306" s="69">
        <v>0</v>
      </c>
      <c r="Z306" s="69">
        <v>0</v>
      </c>
      <c r="AA306" s="69">
        <v>0</v>
      </c>
      <c r="AB306" s="69">
        <v>0</v>
      </c>
      <c r="AC306" s="69">
        <v>0</v>
      </c>
      <c r="AD306" s="69">
        <v>0</v>
      </c>
      <c r="AE306" s="69">
        <v>0</v>
      </c>
      <c r="AF306" s="69">
        <v>12126925</v>
      </c>
      <c r="AG306" s="69">
        <v>-12126925</v>
      </c>
      <c r="AH306" s="69">
        <v>0</v>
      </c>
      <c r="AI306" s="69">
        <v>0</v>
      </c>
      <c r="AJ306" s="69">
        <v>20</v>
      </c>
      <c r="AK306" s="69">
        <v>-20</v>
      </c>
      <c r="AL306" s="69">
        <v>163973</v>
      </c>
      <c r="AM306" s="69">
        <v>114472</v>
      </c>
      <c r="AN306" s="69">
        <v>-163973</v>
      </c>
      <c r="AO306" s="69">
        <v>56</v>
      </c>
      <c r="AP306" s="69">
        <v>-56</v>
      </c>
      <c r="AQ306" s="69">
        <v>12864926</v>
      </c>
      <c r="AR306" s="69">
        <v>137711</v>
      </c>
      <c r="AS306" s="69">
        <v>8796356</v>
      </c>
      <c r="AT306" s="69">
        <v>127690</v>
      </c>
      <c r="AU306" s="69">
        <v>0</v>
      </c>
      <c r="AV306" s="69">
        <v>12081</v>
      </c>
      <c r="AW306" s="69">
        <v>0</v>
      </c>
      <c r="AX306" s="69">
        <v>0</v>
      </c>
      <c r="AY306" s="69">
        <v>0</v>
      </c>
      <c r="AZ306" s="69">
        <v>0</v>
      </c>
      <c r="BA306" s="69">
        <v>606346.25</v>
      </c>
      <c r="BB306" s="69">
        <v>0</v>
      </c>
      <c r="BC306" s="69">
        <v>-606346.25</v>
      </c>
      <c r="BD306" s="69">
        <v>0</v>
      </c>
      <c r="BE306" s="69">
        <v>73.95684045544084</v>
      </c>
      <c r="BF306" s="69">
        <v>-73.95684045544084</v>
      </c>
      <c r="BG306" s="69">
        <v>216552.23214285713</v>
      </c>
      <c r="BH306" s="69">
        <v>0</v>
      </c>
      <c r="BI306" s="69">
        <v>-216552.23214285713</v>
      </c>
      <c r="BJ306" s="69">
        <v>4.352920490953465E-6</v>
      </c>
      <c r="BK306" s="69">
        <v>0</v>
      </c>
      <c r="BL306" s="69">
        <v>88.060685057838512</v>
      </c>
      <c r="BM306" s="69">
        <v>-88.060685057838512</v>
      </c>
      <c r="BN306" s="69">
        <v>0</v>
      </c>
      <c r="BO306" s="69">
        <v>1.3786305374634678</v>
      </c>
      <c r="BP306" s="69">
        <v>-1.3786305374634678</v>
      </c>
      <c r="BQ306" s="69">
        <v>1378.6305374634678</v>
      </c>
      <c r="BR306" s="69">
        <v>-1378.6305374634678</v>
      </c>
      <c r="BS306" s="69">
        <v>0</v>
      </c>
      <c r="BT306" s="69">
        <v>0</v>
      </c>
      <c r="BU306" s="69">
        <v>10.569489280688686</v>
      </c>
      <c r="BV306" s="69">
        <v>1.274573985112701E-2</v>
      </c>
    </row>
    <row r="307" spans="1:74">
      <c r="A307" s="113" t="s">
        <v>1041</v>
      </c>
      <c r="B307" s="69" t="s">
        <v>184</v>
      </c>
      <c r="C307" s="69" t="s">
        <v>393</v>
      </c>
      <c r="D307" s="69" t="s">
        <v>396</v>
      </c>
      <c r="E307" s="69" t="s">
        <v>580</v>
      </c>
      <c r="F307" s="69">
        <v>0</v>
      </c>
      <c r="G307" s="69">
        <v>0</v>
      </c>
      <c r="H307" s="69">
        <v>1672</v>
      </c>
      <c r="I307" s="69">
        <v>19</v>
      </c>
      <c r="J307" s="69">
        <v>15</v>
      </c>
      <c r="K307" s="69">
        <v>1536</v>
      </c>
      <c r="L307" s="69">
        <v>1382</v>
      </c>
      <c r="M307" s="69">
        <v>16</v>
      </c>
      <c r="N307" s="69">
        <v>0</v>
      </c>
      <c r="O307" s="69">
        <v>0</v>
      </c>
      <c r="P307" s="69">
        <v>1088.54</v>
      </c>
      <c r="Q307" s="69">
        <v>34.83</v>
      </c>
      <c r="R307" s="69">
        <v>0</v>
      </c>
      <c r="S307" s="69">
        <v>0</v>
      </c>
      <c r="T307" s="69">
        <v>0</v>
      </c>
      <c r="U307" s="69">
        <v>0</v>
      </c>
      <c r="V307" s="69">
        <v>0</v>
      </c>
      <c r="W307" s="69">
        <v>0</v>
      </c>
      <c r="X307" s="69">
        <v>0</v>
      </c>
      <c r="Y307" s="69">
        <v>0</v>
      </c>
      <c r="Z307" s="69">
        <v>0</v>
      </c>
      <c r="AA307" s="69">
        <v>0</v>
      </c>
      <c r="AB307" s="69">
        <v>0</v>
      </c>
      <c r="AC307" s="69">
        <v>0</v>
      </c>
      <c r="AD307" s="69">
        <v>0</v>
      </c>
      <c r="AE307" s="69">
        <v>0</v>
      </c>
      <c r="AF307" s="69">
        <v>12325451</v>
      </c>
      <c r="AG307" s="69">
        <v>-12325451</v>
      </c>
      <c r="AH307" s="69">
        <v>0</v>
      </c>
      <c r="AI307" s="69">
        <v>0</v>
      </c>
      <c r="AJ307" s="69">
        <v>20</v>
      </c>
      <c r="AK307" s="69">
        <v>-20</v>
      </c>
      <c r="AL307" s="69">
        <v>166764</v>
      </c>
      <c r="AM307" s="69">
        <v>116152</v>
      </c>
      <c r="AN307" s="69">
        <v>-166764</v>
      </c>
      <c r="AO307" s="69">
        <v>58</v>
      </c>
      <c r="AP307" s="69">
        <v>-58</v>
      </c>
      <c r="AQ307" s="69">
        <v>13079386</v>
      </c>
      <c r="AR307" s="69">
        <v>139482</v>
      </c>
      <c r="AS307" s="69">
        <v>8943346</v>
      </c>
      <c r="AT307" s="69">
        <v>129362</v>
      </c>
      <c r="AU307" s="69">
        <v>0</v>
      </c>
      <c r="AV307" s="69">
        <v>12097</v>
      </c>
      <c r="AW307" s="69">
        <v>0</v>
      </c>
      <c r="AX307" s="69">
        <v>0</v>
      </c>
      <c r="AY307" s="69">
        <v>0</v>
      </c>
      <c r="AZ307" s="69">
        <v>0</v>
      </c>
      <c r="BA307" s="69">
        <v>616272.55000000005</v>
      </c>
      <c r="BB307" s="69">
        <v>0</v>
      </c>
      <c r="BC307" s="69">
        <v>-616272.55000000005</v>
      </c>
      <c r="BD307" s="69">
        <v>0</v>
      </c>
      <c r="BE307" s="69">
        <v>73.909542826989039</v>
      </c>
      <c r="BF307" s="69">
        <v>-73.909542826989039</v>
      </c>
      <c r="BG307" s="69">
        <v>212507.77586206896</v>
      </c>
      <c r="BH307" s="69">
        <v>0</v>
      </c>
      <c r="BI307" s="69">
        <v>-212507.77586206896</v>
      </c>
      <c r="BJ307" s="69">
        <v>4.4344589264358433E-6</v>
      </c>
      <c r="BK307" s="69">
        <v>0</v>
      </c>
      <c r="BL307" s="69">
        <v>88.365889505455897</v>
      </c>
      <c r="BM307" s="69">
        <v>-88.365889505455897</v>
      </c>
      <c r="BN307" s="69">
        <v>0</v>
      </c>
      <c r="BO307" s="69">
        <v>1.3781699824651759</v>
      </c>
      <c r="BP307" s="69">
        <v>-1.3781699824651759</v>
      </c>
      <c r="BQ307" s="69">
        <v>1378.169982465176</v>
      </c>
      <c r="BR307" s="69">
        <v>-1378.169982465176</v>
      </c>
      <c r="BS307" s="69">
        <v>0</v>
      </c>
      <c r="BT307" s="69">
        <v>0</v>
      </c>
      <c r="BU307" s="69">
        <v>10.693725717119946</v>
      </c>
      <c r="BV307" s="69">
        <v>1.2750139800140465E-2</v>
      </c>
    </row>
    <row r="308" spans="1:74">
      <c r="A308" s="113" t="s">
        <v>1042</v>
      </c>
      <c r="B308" s="69" t="s">
        <v>184</v>
      </c>
      <c r="C308" s="69" t="s">
        <v>393</v>
      </c>
      <c r="D308" s="69" t="s">
        <v>394</v>
      </c>
      <c r="E308" s="69" t="s">
        <v>580</v>
      </c>
      <c r="F308" s="69">
        <v>0</v>
      </c>
      <c r="G308" s="69">
        <v>0</v>
      </c>
      <c r="H308" s="69">
        <v>2422</v>
      </c>
      <c r="I308" s="69">
        <v>21</v>
      </c>
      <c r="J308" s="69">
        <v>19</v>
      </c>
      <c r="K308" s="69">
        <v>1960</v>
      </c>
      <c r="L308" s="69">
        <v>1768</v>
      </c>
      <c r="M308" s="69">
        <v>19</v>
      </c>
      <c r="N308" s="69">
        <v>0</v>
      </c>
      <c r="O308" s="69">
        <v>0</v>
      </c>
      <c r="P308" s="69">
        <v>1235.71</v>
      </c>
      <c r="Q308" s="69">
        <v>42.49</v>
      </c>
      <c r="R308" s="69">
        <v>0</v>
      </c>
      <c r="S308" s="69">
        <v>0</v>
      </c>
      <c r="T308" s="69">
        <v>0</v>
      </c>
      <c r="U308" s="69">
        <v>0</v>
      </c>
      <c r="V308" s="69">
        <v>0</v>
      </c>
      <c r="W308" s="69">
        <v>0</v>
      </c>
      <c r="X308" s="69">
        <v>0</v>
      </c>
      <c r="Y308" s="69">
        <v>0</v>
      </c>
      <c r="Z308" s="69">
        <v>0</v>
      </c>
      <c r="AA308" s="69">
        <v>0</v>
      </c>
      <c r="AB308" s="69">
        <v>0</v>
      </c>
      <c r="AC308" s="69">
        <v>0</v>
      </c>
      <c r="AD308" s="69">
        <v>0</v>
      </c>
      <c r="AE308" s="69">
        <v>0</v>
      </c>
      <c r="AF308" s="69">
        <v>12527250</v>
      </c>
      <c r="AG308" s="69">
        <v>-12527250</v>
      </c>
      <c r="AH308" s="69">
        <v>0</v>
      </c>
      <c r="AI308" s="69">
        <v>0</v>
      </c>
      <c r="AJ308" s="69">
        <v>20</v>
      </c>
      <c r="AK308" s="69">
        <v>-20</v>
      </c>
      <c r="AL308" s="69">
        <v>167471</v>
      </c>
      <c r="AM308" s="69">
        <v>116498</v>
      </c>
      <c r="AN308" s="69">
        <v>-167471</v>
      </c>
      <c r="AO308" s="69">
        <v>59</v>
      </c>
      <c r="AP308" s="69">
        <v>-59</v>
      </c>
      <c r="AQ308" s="69">
        <v>13283610</v>
      </c>
      <c r="AR308" s="69">
        <v>140072</v>
      </c>
      <c r="AS308" s="69">
        <v>9130491</v>
      </c>
      <c r="AT308" s="69">
        <v>131784</v>
      </c>
      <c r="AU308" s="69">
        <v>0</v>
      </c>
      <c r="AV308" s="69">
        <v>12116</v>
      </c>
      <c r="AW308" s="69">
        <v>0</v>
      </c>
      <c r="AX308" s="69">
        <v>0</v>
      </c>
      <c r="AY308" s="69">
        <v>0</v>
      </c>
      <c r="AZ308" s="69">
        <v>0</v>
      </c>
      <c r="BA308" s="69">
        <v>626362.5</v>
      </c>
      <c r="BB308" s="69">
        <v>0</v>
      </c>
      <c r="BC308" s="69">
        <v>-626362.5</v>
      </c>
      <c r="BD308" s="69">
        <v>0</v>
      </c>
      <c r="BE308" s="69">
        <v>74.802503119943154</v>
      </c>
      <c r="BF308" s="69">
        <v>-74.802503119943154</v>
      </c>
      <c r="BG308" s="69">
        <v>212326.27118644069</v>
      </c>
      <c r="BH308" s="69">
        <v>0</v>
      </c>
      <c r="BI308" s="69">
        <v>-212326.27118644069</v>
      </c>
      <c r="BJ308" s="69">
        <v>4.4415637014335711E-6</v>
      </c>
      <c r="BK308" s="69">
        <v>0</v>
      </c>
      <c r="BL308" s="69">
        <v>89.434362327945621</v>
      </c>
      <c r="BM308" s="69">
        <v>-89.434362327945621</v>
      </c>
      <c r="BN308" s="69">
        <v>0</v>
      </c>
      <c r="BO308" s="69">
        <v>1.3720236951112488</v>
      </c>
      <c r="BP308" s="69">
        <v>-1.3720236951112488</v>
      </c>
      <c r="BQ308" s="69">
        <v>1372.0236951112488</v>
      </c>
      <c r="BR308" s="69">
        <v>-1372.0236951112488</v>
      </c>
      <c r="BS308" s="69">
        <v>0</v>
      </c>
      <c r="BT308" s="69">
        <v>0</v>
      </c>
      <c r="BU308" s="69">
        <v>10.876857048530868</v>
      </c>
      <c r="BV308" s="69">
        <v>1.260734092614884E-2</v>
      </c>
    </row>
    <row r="309" spans="1:74">
      <c r="A309" s="113" t="s">
        <v>1042</v>
      </c>
      <c r="B309" s="69" t="s">
        <v>184</v>
      </c>
      <c r="C309" s="69" t="s">
        <v>393</v>
      </c>
      <c r="D309" s="69" t="s">
        <v>395</v>
      </c>
      <c r="E309" s="69" t="s">
        <v>580</v>
      </c>
      <c r="F309" s="69">
        <v>0</v>
      </c>
      <c r="G309" s="69">
        <v>0</v>
      </c>
      <c r="H309" s="69">
        <v>3758</v>
      </c>
      <c r="I309" s="69">
        <v>43</v>
      </c>
      <c r="J309" s="69">
        <v>35</v>
      </c>
      <c r="K309" s="69">
        <v>3649</v>
      </c>
      <c r="L309" s="69">
        <v>3115</v>
      </c>
      <c r="M309" s="69">
        <v>35</v>
      </c>
      <c r="N309" s="69">
        <v>0</v>
      </c>
      <c r="O309" s="69">
        <v>0</v>
      </c>
      <c r="P309" s="69">
        <v>1029.8699999999999</v>
      </c>
      <c r="Q309" s="69">
        <v>35.79</v>
      </c>
      <c r="R309" s="69">
        <v>0</v>
      </c>
      <c r="S309" s="69">
        <v>0</v>
      </c>
      <c r="T309" s="69">
        <v>0</v>
      </c>
      <c r="U309" s="69">
        <v>0</v>
      </c>
      <c r="V309" s="69">
        <v>0</v>
      </c>
      <c r="W309" s="69">
        <v>0</v>
      </c>
      <c r="X309" s="69">
        <v>0</v>
      </c>
      <c r="Y309" s="69">
        <v>0</v>
      </c>
      <c r="Z309" s="69">
        <v>0</v>
      </c>
      <c r="AA309" s="69">
        <v>0</v>
      </c>
      <c r="AB309" s="69">
        <v>0</v>
      </c>
      <c r="AC309" s="69">
        <v>0</v>
      </c>
      <c r="AD309" s="69">
        <v>0</v>
      </c>
      <c r="AE309" s="69">
        <v>0</v>
      </c>
      <c r="AF309" s="69">
        <v>12691185</v>
      </c>
      <c r="AG309" s="69">
        <v>-12691185</v>
      </c>
      <c r="AH309" s="69">
        <v>0</v>
      </c>
      <c r="AI309" s="69">
        <v>0</v>
      </c>
      <c r="AJ309" s="69">
        <v>21</v>
      </c>
      <c r="AK309" s="69">
        <v>-21</v>
      </c>
      <c r="AL309" s="69">
        <v>169932</v>
      </c>
      <c r="AM309" s="69">
        <v>117850</v>
      </c>
      <c r="AN309" s="69">
        <v>-169932</v>
      </c>
      <c r="AO309" s="69">
        <v>62</v>
      </c>
      <c r="AP309" s="69">
        <v>-62</v>
      </c>
      <c r="AQ309" s="69">
        <v>13453622</v>
      </c>
      <c r="AR309" s="69">
        <v>141509</v>
      </c>
      <c r="AS309" s="69">
        <v>9256098</v>
      </c>
      <c r="AT309" s="69">
        <v>135542</v>
      </c>
      <c r="AU309" s="69">
        <v>0</v>
      </c>
      <c r="AV309" s="69">
        <v>12151</v>
      </c>
      <c r="AW309" s="69">
        <v>0</v>
      </c>
      <c r="AX309" s="69">
        <v>0</v>
      </c>
      <c r="AY309" s="69">
        <v>0</v>
      </c>
      <c r="AZ309" s="69">
        <v>0</v>
      </c>
      <c r="BA309" s="69">
        <v>604342.14285714284</v>
      </c>
      <c r="BB309" s="69">
        <v>0</v>
      </c>
      <c r="BC309" s="69">
        <v>-604342.14285714284</v>
      </c>
      <c r="BD309" s="69">
        <v>0</v>
      </c>
      <c r="BE309" s="69">
        <v>74.683902972953888</v>
      </c>
      <c r="BF309" s="69">
        <v>-74.683902972953888</v>
      </c>
      <c r="BG309" s="69">
        <v>204696.53225806452</v>
      </c>
      <c r="BH309" s="69">
        <v>0</v>
      </c>
      <c r="BI309" s="69">
        <v>-204696.53225806452</v>
      </c>
      <c r="BJ309" s="69">
        <v>4.6084244079401074E-6</v>
      </c>
      <c r="BK309" s="69">
        <v>0</v>
      </c>
      <c r="BL309" s="69">
        <v>89.684649032923701</v>
      </c>
      <c r="BM309" s="69">
        <v>-89.684649032923701</v>
      </c>
      <c r="BN309" s="69">
        <v>0</v>
      </c>
      <c r="BO309" s="69">
        <v>1.3711161009747304</v>
      </c>
      <c r="BP309" s="69">
        <v>-1.3711161009747304</v>
      </c>
      <c r="BQ309" s="69">
        <v>1371.1161009747304</v>
      </c>
      <c r="BR309" s="69">
        <v>-1371.1161009747304</v>
      </c>
      <c r="BS309" s="69">
        <v>0</v>
      </c>
      <c r="BT309" s="69">
        <v>0</v>
      </c>
      <c r="BU309" s="69">
        <v>11.154802073903383</v>
      </c>
      <c r="BV309" s="69">
        <v>1.2630948007904489E-2</v>
      </c>
    </row>
    <row r="310" spans="1:74">
      <c r="A310" s="113" t="s">
        <v>1042</v>
      </c>
      <c r="B310" s="69" t="s">
        <v>184</v>
      </c>
      <c r="C310" s="69" t="s">
        <v>393</v>
      </c>
      <c r="D310" s="69" t="s">
        <v>396</v>
      </c>
      <c r="E310" s="69" t="s">
        <v>580</v>
      </c>
      <c r="F310" s="69">
        <v>0</v>
      </c>
      <c r="G310" s="69">
        <v>0</v>
      </c>
      <c r="H310" s="69">
        <v>926</v>
      </c>
      <c r="I310" s="69">
        <v>14</v>
      </c>
      <c r="J310" s="69">
        <v>9</v>
      </c>
      <c r="K310" s="69">
        <v>829</v>
      </c>
      <c r="L310" s="69">
        <v>733</v>
      </c>
      <c r="M310" s="69">
        <v>10</v>
      </c>
      <c r="N310" s="69">
        <v>1</v>
      </c>
      <c r="O310" s="69">
        <v>0</v>
      </c>
      <c r="P310" s="69">
        <v>1117.01</v>
      </c>
      <c r="Q310" s="69">
        <v>28.94</v>
      </c>
      <c r="R310" s="69">
        <v>0</v>
      </c>
      <c r="S310" s="69">
        <v>0</v>
      </c>
      <c r="T310" s="69">
        <v>0</v>
      </c>
      <c r="U310" s="69">
        <v>0</v>
      </c>
      <c r="V310" s="69">
        <v>0</v>
      </c>
      <c r="W310" s="69">
        <v>0</v>
      </c>
      <c r="X310" s="69">
        <v>0</v>
      </c>
      <c r="Y310" s="69">
        <v>0</v>
      </c>
      <c r="Z310" s="69">
        <v>0</v>
      </c>
      <c r="AA310" s="69">
        <v>0</v>
      </c>
      <c r="AB310" s="69">
        <v>0</v>
      </c>
      <c r="AC310" s="69">
        <v>0</v>
      </c>
      <c r="AD310" s="69">
        <v>0</v>
      </c>
      <c r="AE310" s="69">
        <v>0</v>
      </c>
      <c r="AF310" s="69">
        <v>12936088</v>
      </c>
      <c r="AG310" s="69">
        <v>-12936088</v>
      </c>
      <c r="AH310" s="69">
        <v>0</v>
      </c>
      <c r="AI310" s="69">
        <v>0</v>
      </c>
      <c r="AJ310" s="69">
        <v>22</v>
      </c>
      <c r="AK310" s="69">
        <v>-22</v>
      </c>
      <c r="AL310" s="69">
        <v>173965</v>
      </c>
      <c r="AM310" s="69">
        <v>120037</v>
      </c>
      <c r="AN310" s="69">
        <v>-173965</v>
      </c>
      <c r="AO310" s="69">
        <v>66</v>
      </c>
      <c r="AP310" s="69">
        <v>-66</v>
      </c>
      <c r="AQ310" s="69">
        <v>13716074</v>
      </c>
      <c r="AR310" s="69">
        <v>143844</v>
      </c>
      <c r="AS310" s="69">
        <v>9445948</v>
      </c>
      <c r="AT310" s="69">
        <v>136468</v>
      </c>
      <c r="AU310" s="69">
        <v>0</v>
      </c>
      <c r="AV310" s="69">
        <v>12161</v>
      </c>
      <c r="AW310" s="69">
        <v>0</v>
      </c>
      <c r="AX310" s="69">
        <v>0</v>
      </c>
      <c r="AY310" s="69">
        <v>0</v>
      </c>
      <c r="AZ310" s="69">
        <v>0</v>
      </c>
      <c r="BA310" s="69">
        <v>588004</v>
      </c>
      <c r="BB310" s="69">
        <v>0</v>
      </c>
      <c r="BC310" s="69">
        <v>-588004</v>
      </c>
      <c r="BD310" s="69">
        <v>0</v>
      </c>
      <c r="BE310" s="69">
        <v>74.360290863104652</v>
      </c>
      <c r="BF310" s="69">
        <v>-74.360290863104652</v>
      </c>
      <c r="BG310" s="69">
        <v>196001.33333333334</v>
      </c>
      <c r="BH310" s="69">
        <v>0</v>
      </c>
      <c r="BI310" s="69">
        <v>-196001.33333333334</v>
      </c>
      <c r="BJ310" s="69">
        <v>4.8118725518687057E-6</v>
      </c>
      <c r="BK310" s="69">
        <v>0</v>
      </c>
      <c r="BL310" s="69">
        <v>89.931370095381112</v>
      </c>
      <c r="BM310" s="69">
        <v>-89.931370095381112</v>
      </c>
      <c r="BN310" s="69">
        <v>0</v>
      </c>
      <c r="BO310" s="69">
        <v>1.3694854132163337</v>
      </c>
      <c r="BP310" s="69">
        <v>-1.3694854132163337</v>
      </c>
      <c r="BQ310" s="69">
        <v>1369.4854132163337</v>
      </c>
      <c r="BR310" s="69">
        <v>-1369.4854132163337</v>
      </c>
      <c r="BS310" s="69">
        <v>0</v>
      </c>
      <c r="BT310" s="69">
        <v>0</v>
      </c>
      <c r="BU310" s="69">
        <v>11.221774525121289</v>
      </c>
      <c r="BV310" s="69">
        <v>1.2683294067967261E-2</v>
      </c>
    </row>
    <row r="311" spans="1:74">
      <c r="A311" s="113" t="s">
        <v>1043</v>
      </c>
      <c r="B311" s="69" t="s">
        <v>184</v>
      </c>
      <c r="C311" s="69" t="s">
        <v>393</v>
      </c>
      <c r="D311" s="69" t="s">
        <v>394</v>
      </c>
      <c r="E311" s="69" t="s">
        <v>580</v>
      </c>
      <c r="F311" s="69">
        <v>0</v>
      </c>
      <c r="G311" s="69">
        <v>0</v>
      </c>
      <c r="H311" s="69">
        <v>2368</v>
      </c>
      <c r="I311" s="69">
        <v>19</v>
      </c>
      <c r="J311" s="69">
        <v>15</v>
      </c>
      <c r="K311" s="69">
        <v>1901</v>
      </c>
      <c r="L311" s="69">
        <v>1684</v>
      </c>
      <c r="M311" s="69">
        <v>15</v>
      </c>
      <c r="N311" s="69">
        <v>0</v>
      </c>
      <c r="O311" s="69">
        <v>0</v>
      </c>
      <c r="P311" s="69">
        <v>1245.6600000000001</v>
      </c>
      <c r="Q311" s="69">
        <v>52.62</v>
      </c>
      <c r="R311" s="69">
        <v>0</v>
      </c>
      <c r="S311" s="69">
        <v>0</v>
      </c>
      <c r="T311" s="69">
        <v>0</v>
      </c>
      <c r="U311" s="69">
        <v>0</v>
      </c>
      <c r="V311" s="69">
        <v>0</v>
      </c>
      <c r="W311" s="69">
        <v>0</v>
      </c>
      <c r="X311" s="69">
        <v>0</v>
      </c>
      <c r="Y311" s="69">
        <v>0</v>
      </c>
      <c r="Z311" s="69">
        <v>0</v>
      </c>
      <c r="AA311" s="69">
        <v>0</v>
      </c>
      <c r="AB311" s="69">
        <v>0</v>
      </c>
      <c r="AC311" s="69">
        <v>0</v>
      </c>
      <c r="AD311" s="69">
        <v>0</v>
      </c>
      <c r="AE311" s="69">
        <v>0</v>
      </c>
      <c r="AF311" s="69">
        <v>13099679</v>
      </c>
      <c r="AG311" s="69">
        <v>-13099679</v>
      </c>
      <c r="AH311" s="69">
        <v>0</v>
      </c>
      <c r="AI311" s="69">
        <v>0</v>
      </c>
      <c r="AJ311" s="69">
        <v>22</v>
      </c>
      <c r="AK311" s="69">
        <v>-22</v>
      </c>
      <c r="AL311" s="69">
        <v>174685</v>
      </c>
      <c r="AM311" s="69">
        <v>120372</v>
      </c>
      <c r="AN311" s="69">
        <v>-174685</v>
      </c>
      <c r="AO311" s="69">
        <v>67</v>
      </c>
      <c r="AP311" s="69">
        <v>-67</v>
      </c>
      <c r="AQ311" s="69">
        <v>13868602</v>
      </c>
      <c r="AR311" s="69">
        <v>144247</v>
      </c>
      <c r="AS311" s="69">
        <v>9580560</v>
      </c>
      <c r="AT311" s="69">
        <v>138836</v>
      </c>
      <c r="AU311" s="69">
        <v>0</v>
      </c>
      <c r="AV311" s="69">
        <v>12176</v>
      </c>
      <c r="AW311" s="69">
        <v>0</v>
      </c>
      <c r="AX311" s="69">
        <v>0</v>
      </c>
      <c r="AY311" s="69">
        <v>0</v>
      </c>
      <c r="AZ311" s="69">
        <v>0</v>
      </c>
      <c r="BA311" s="69">
        <v>595439.95454545459</v>
      </c>
      <c r="BB311" s="69">
        <v>0</v>
      </c>
      <c r="BC311" s="69">
        <v>-595439.95454545459</v>
      </c>
      <c r="BD311" s="69">
        <v>0</v>
      </c>
      <c r="BE311" s="69">
        <v>74.990291095400295</v>
      </c>
      <c r="BF311" s="69">
        <v>-74.990291095400295</v>
      </c>
      <c r="BG311" s="69">
        <v>195517.59701492538</v>
      </c>
      <c r="BH311" s="69">
        <v>0</v>
      </c>
      <c r="BI311" s="69">
        <v>-195517.59701492538</v>
      </c>
      <c r="BJ311" s="69">
        <v>4.8310565116801248E-6</v>
      </c>
      <c r="BK311" s="69">
        <v>0</v>
      </c>
      <c r="BL311" s="69">
        <v>90.814221439614002</v>
      </c>
      <c r="BM311" s="69">
        <v>-90.814221439614002</v>
      </c>
      <c r="BN311" s="69">
        <v>0</v>
      </c>
      <c r="BO311" s="69">
        <v>1.3673187162337066</v>
      </c>
      <c r="BP311" s="69">
        <v>-1.3673187162337066</v>
      </c>
      <c r="BQ311" s="69">
        <v>1367.3187162337067</v>
      </c>
      <c r="BR311" s="69">
        <v>-1367.3187162337067</v>
      </c>
      <c r="BS311" s="69">
        <v>0</v>
      </c>
      <c r="BT311" s="69">
        <v>0</v>
      </c>
      <c r="BU311" s="69">
        <v>11.402431011826543</v>
      </c>
      <c r="BV311" s="69">
        <v>1.2595718011087203E-2</v>
      </c>
    </row>
    <row r="312" spans="1:74">
      <c r="A312" s="113" t="s">
        <v>1043</v>
      </c>
      <c r="B312" s="69" t="s">
        <v>184</v>
      </c>
      <c r="C312" s="69" t="s">
        <v>393</v>
      </c>
      <c r="D312" s="69" t="s">
        <v>395</v>
      </c>
      <c r="E312" s="69" t="s">
        <v>580</v>
      </c>
      <c r="F312" s="69">
        <v>0</v>
      </c>
      <c r="G312" s="69">
        <v>0</v>
      </c>
      <c r="H312" s="69">
        <v>6160</v>
      </c>
      <c r="I312" s="69">
        <v>52</v>
      </c>
      <c r="J312" s="69">
        <v>45</v>
      </c>
      <c r="K312" s="69">
        <v>5676</v>
      </c>
      <c r="L312" s="69">
        <v>4813</v>
      </c>
      <c r="M312" s="69">
        <v>45</v>
      </c>
      <c r="N312" s="69">
        <v>0</v>
      </c>
      <c r="O312" s="69">
        <v>0</v>
      </c>
      <c r="P312" s="69">
        <v>1085.27</v>
      </c>
      <c r="Q312" s="69">
        <v>45.63</v>
      </c>
      <c r="R312" s="69">
        <v>0</v>
      </c>
      <c r="S312" s="69">
        <v>0</v>
      </c>
      <c r="T312" s="69">
        <v>0</v>
      </c>
      <c r="U312" s="69">
        <v>0</v>
      </c>
      <c r="V312" s="69">
        <v>0</v>
      </c>
      <c r="W312" s="69">
        <v>0</v>
      </c>
      <c r="X312" s="69">
        <v>0</v>
      </c>
      <c r="Y312" s="69">
        <v>0</v>
      </c>
      <c r="Z312" s="69">
        <v>0</v>
      </c>
      <c r="AA312" s="69">
        <v>0</v>
      </c>
      <c r="AB312" s="69">
        <v>0</v>
      </c>
      <c r="AC312" s="69">
        <v>0</v>
      </c>
      <c r="AD312" s="69">
        <v>0</v>
      </c>
      <c r="AE312" s="69">
        <v>0</v>
      </c>
      <c r="AF312" s="69">
        <v>13256596</v>
      </c>
      <c r="AG312" s="69">
        <v>-13256596</v>
      </c>
      <c r="AH312" s="69">
        <v>0</v>
      </c>
      <c r="AI312" s="69">
        <v>0</v>
      </c>
      <c r="AJ312" s="69">
        <v>23</v>
      </c>
      <c r="AK312" s="69">
        <v>-23</v>
      </c>
      <c r="AL312" s="69">
        <v>176747</v>
      </c>
      <c r="AM312" s="69">
        <v>121632</v>
      </c>
      <c r="AN312" s="69">
        <v>-176747</v>
      </c>
      <c r="AO312" s="69">
        <v>67</v>
      </c>
      <c r="AP312" s="69">
        <v>-67</v>
      </c>
      <c r="AQ312" s="69">
        <v>14026657</v>
      </c>
      <c r="AR312" s="69">
        <v>145565</v>
      </c>
      <c r="AS312" s="69">
        <v>9696318</v>
      </c>
      <c r="AT312" s="69">
        <v>144996</v>
      </c>
      <c r="AU312" s="69">
        <v>0</v>
      </c>
      <c r="AV312" s="69">
        <v>12221</v>
      </c>
      <c r="AW312" s="69">
        <v>0</v>
      </c>
      <c r="AX312" s="69">
        <v>0</v>
      </c>
      <c r="AY312" s="69">
        <v>0</v>
      </c>
      <c r="AZ312" s="69">
        <v>0</v>
      </c>
      <c r="BA312" s="69">
        <v>576373.73913043481</v>
      </c>
      <c r="BB312" s="69">
        <v>0</v>
      </c>
      <c r="BC312" s="69">
        <v>-576373.73913043481</v>
      </c>
      <c r="BD312" s="69">
        <v>0</v>
      </c>
      <c r="BE312" s="69">
        <v>75.003230606460079</v>
      </c>
      <c r="BF312" s="69">
        <v>-75.003230606460079</v>
      </c>
      <c r="BG312" s="69">
        <v>197859.64179104476</v>
      </c>
      <c r="BH312" s="69">
        <v>0</v>
      </c>
      <c r="BI312" s="69">
        <v>-197859.64179104476</v>
      </c>
      <c r="BJ312" s="69">
        <v>4.7766192614533884E-6</v>
      </c>
      <c r="BK312" s="69">
        <v>0</v>
      </c>
      <c r="BL312" s="69">
        <v>91.069941263353144</v>
      </c>
      <c r="BM312" s="69">
        <v>-91.069941263353144</v>
      </c>
      <c r="BN312" s="69">
        <v>0</v>
      </c>
      <c r="BO312" s="69">
        <v>1.3671783454296775</v>
      </c>
      <c r="BP312" s="69">
        <v>-1.3671783454296775</v>
      </c>
      <c r="BQ312" s="69">
        <v>1367.1783454296776</v>
      </c>
      <c r="BR312" s="69">
        <v>-1367.1783454296776</v>
      </c>
      <c r="BS312" s="69">
        <v>0</v>
      </c>
      <c r="BT312" s="69">
        <v>0</v>
      </c>
      <c r="BU312" s="69">
        <v>11.864495540463137</v>
      </c>
      <c r="BV312" s="69">
        <v>1.2600792904538836E-2</v>
      </c>
    </row>
    <row r="313" spans="1:74">
      <c r="A313" s="113" t="s">
        <v>1043</v>
      </c>
      <c r="B313" s="69" t="s">
        <v>184</v>
      </c>
      <c r="C313" s="69" t="s">
        <v>393</v>
      </c>
      <c r="D313" s="69" t="s">
        <v>396</v>
      </c>
      <c r="E313" s="69" t="s">
        <v>580</v>
      </c>
      <c r="F313" s="69">
        <v>0</v>
      </c>
      <c r="G313" s="69">
        <v>0</v>
      </c>
      <c r="H313" s="69">
        <v>721</v>
      </c>
      <c r="I313" s="69">
        <v>9</v>
      </c>
      <c r="J313" s="69">
        <v>7</v>
      </c>
      <c r="K313" s="69">
        <v>614</v>
      </c>
      <c r="L313" s="69">
        <v>527</v>
      </c>
      <c r="M313" s="69">
        <v>7</v>
      </c>
      <c r="N313" s="69">
        <v>0</v>
      </c>
      <c r="O313" s="69">
        <v>0</v>
      </c>
      <c r="P313" s="69">
        <v>1174.27</v>
      </c>
      <c r="Q313" s="69">
        <v>34.33</v>
      </c>
      <c r="R313" s="69">
        <v>0</v>
      </c>
      <c r="S313" s="69">
        <v>0</v>
      </c>
      <c r="T313" s="69">
        <v>0</v>
      </c>
      <c r="U313" s="69">
        <v>0</v>
      </c>
      <c r="V313" s="69">
        <v>0</v>
      </c>
      <c r="W313" s="69">
        <v>0</v>
      </c>
      <c r="X313" s="69">
        <v>0</v>
      </c>
      <c r="Y313" s="69">
        <v>0</v>
      </c>
      <c r="Z313" s="69">
        <v>0</v>
      </c>
      <c r="AA313" s="69">
        <v>0</v>
      </c>
      <c r="AB313" s="69">
        <v>0</v>
      </c>
      <c r="AC313" s="69">
        <v>0</v>
      </c>
      <c r="AD313" s="69">
        <v>0</v>
      </c>
      <c r="AE313" s="69">
        <v>0</v>
      </c>
      <c r="AF313" s="69">
        <v>13488854</v>
      </c>
      <c r="AG313" s="69">
        <v>-13488854</v>
      </c>
      <c r="AH313" s="69">
        <v>0</v>
      </c>
      <c r="AI313" s="69">
        <v>0</v>
      </c>
      <c r="AJ313" s="69">
        <v>23</v>
      </c>
      <c r="AK313" s="69">
        <v>-23</v>
      </c>
      <c r="AL313" s="69">
        <v>179999</v>
      </c>
      <c r="AM313" s="69">
        <v>123563</v>
      </c>
      <c r="AN313" s="69">
        <v>-179999</v>
      </c>
      <c r="AO313" s="69">
        <v>69</v>
      </c>
      <c r="AP313" s="69">
        <v>-69</v>
      </c>
      <c r="AQ313" s="69">
        <v>14273456</v>
      </c>
      <c r="AR313" s="69">
        <v>147577</v>
      </c>
      <c r="AS313" s="69">
        <v>9863723</v>
      </c>
      <c r="AT313" s="69">
        <v>145717</v>
      </c>
      <c r="AU313" s="69">
        <v>0</v>
      </c>
      <c r="AV313" s="69">
        <v>12228</v>
      </c>
      <c r="AW313" s="69">
        <v>0</v>
      </c>
      <c r="AX313" s="69">
        <v>0</v>
      </c>
      <c r="AY313" s="69">
        <v>0</v>
      </c>
      <c r="AZ313" s="69">
        <v>0</v>
      </c>
      <c r="BA313" s="69">
        <v>586471.91304347827</v>
      </c>
      <c r="BB313" s="69">
        <v>0</v>
      </c>
      <c r="BC313" s="69">
        <v>-586471.91304347827</v>
      </c>
      <c r="BD313" s="69">
        <v>0</v>
      </c>
      <c r="BE313" s="69">
        <v>74.938494102745011</v>
      </c>
      <c r="BF313" s="69">
        <v>-74.938494102745011</v>
      </c>
      <c r="BG313" s="69">
        <v>195490.63768115942</v>
      </c>
      <c r="BH313" s="69">
        <v>0</v>
      </c>
      <c r="BI313" s="69">
        <v>-195490.63768115942</v>
      </c>
      <c r="BJ313" s="69">
        <v>4.834148085789454E-6</v>
      </c>
      <c r="BK313" s="69">
        <v>0</v>
      </c>
      <c r="BL313" s="69">
        <v>91.402142610298355</v>
      </c>
      <c r="BM313" s="69">
        <v>-91.402142610298355</v>
      </c>
      <c r="BN313" s="69">
        <v>0</v>
      </c>
      <c r="BO313" s="69">
        <v>1.367521573750601</v>
      </c>
      <c r="BP313" s="69">
        <v>-1.367521573750601</v>
      </c>
      <c r="BQ313" s="69">
        <v>1367.521573750601</v>
      </c>
      <c r="BR313" s="69">
        <v>-1367.521573750601</v>
      </c>
      <c r="BS313" s="69">
        <v>0</v>
      </c>
      <c r="BT313" s="69">
        <v>0</v>
      </c>
      <c r="BU313" s="69">
        <v>11.916666666666666</v>
      </c>
      <c r="BV313" s="69">
        <v>1.2610751033246608E-2</v>
      </c>
    </row>
    <row r="314" spans="1:74">
      <c r="A314" s="113" t="s">
        <v>1044</v>
      </c>
      <c r="B314" s="69" t="s">
        <v>184</v>
      </c>
      <c r="C314" s="69" t="s">
        <v>393</v>
      </c>
      <c r="D314" s="69" t="s">
        <v>394</v>
      </c>
      <c r="E314" s="69" t="s">
        <v>580</v>
      </c>
      <c r="F314" s="69">
        <v>0</v>
      </c>
      <c r="G314" s="69">
        <v>0</v>
      </c>
      <c r="H314" s="69">
        <v>2067</v>
      </c>
      <c r="I314" s="69">
        <v>17</v>
      </c>
      <c r="J314" s="69">
        <v>16</v>
      </c>
      <c r="K314" s="69">
        <v>1648</v>
      </c>
      <c r="L314" s="69">
        <v>1475</v>
      </c>
      <c r="M314" s="69">
        <v>16</v>
      </c>
      <c r="N314" s="69">
        <v>0</v>
      </c>
      <c r="O314" s="69">
        <v>0</v>
      </c>
      <c r="P314" s="69">
        <v>1254.25</v>
      </c>
      <c r="Q314" s="69">
        <v>43.06</v>
      </c>
      <c r="R314" s="69">
        <v>0</v>
      </c>
      <c r="S314" s="69">
        <v>0</v>
      </c>
      <c r="T314" s="69">
        <v>0</v>
      </c>
      <c r="U314" s="69">
        <v>0</v>
      </c>
      <c r="V314" s="69">
        <v>0</v>
      </c>
      <c r="W314" s="69">
        <v>0</v>
      </c>
      <c r="X314" s="69">
        <v>0</v>
      </c>
      <c r="Y314" s="69">
        <v>0</v>
      </c>
      <c r="Z314" s="69">
        <v>0</v>
      </c>
      <c r="AA314" s="69">
        <v>0</v>
      </c>
      <c r="AB314" s="69">
        <v>0</v>
      </c>
      <c r="AC314" s="69">
        <v>0</v>
      </c>
      <c r="AD314" s="69">
        <v>0</v>
      </c>
      <c r="AE314" s="69">
        <v>0</v>
      </c>
      <c r="AF314" s="69">
        <v>13638843</v>
      </c>
      <c r="AG314" s="69">
        <v>-13638843</v>
      </c>
      <c r="AH314" s="69">
        <v>0</v>
      </c>
      <c r="AI314" s="69">
        <v>0</v>
      </c>
      <c r="AJ314" s="69">
        <v>24</v>
      </c>
      <c r="AK314" s="69">
        <v>-24</v>
      </c>
      <c r="AL314" s="69">
        <v>180576</v>
      </c>
      <c r="AM314" s="69">
        <v>123837</v>
      </c>
      <c r="AN314" s="69">
        <v>-180576</v>
      </c>
      <c r="AO314" s="69">
        <v>70</v>
      </c>
      <c r="AP314" s="69">
        <v>-70</v>
      </c>
      <c r="AQ314" s="69">
        <v>14403914</v>
      </c>
      <c r="AR314" s="69">
        <v>147905</v>
      </c>
      <c r="AS314" s="69">
        <v>9978994</v>
      </c>
      <c r="AT314" s="69">
        <v>147784</v>
      </c>
      <c r="AU314" s="69">
        <v>0</v>
      </c>
      <c r="AV314" s="69">
        <v>12244</v>
      </c>
      <c r="AW314" s="69">
        <v>0</v>
      </c>
      <c r="AX314" s="69">
        <v>0</v>
      </c>
      <c r="AY314" s="69">
        <v>0</v>
      </c>
      <c r="AZ314" s="69">
        <v>0</v>
      </c>
      <c r="BA314" s="69">
        <v>568285.125</v>
      </c>
      <c r="BB314" s="69">
        <v>0</v>
      </c>
      <c r="BC314" s="69">
        <v>-568285.125</v>
      </c>
      <c r="BD314" s="69">
        <v>0</v>
      </c>
      <c r="BE314" s="69">
        <v>75.529655103668262</v>
      </c>
      <c r="BF314" s="69">
        <v>-75.529655103668262</v>
      </c>
      <c r="BG314" s="69">
        <v>194840.61428571428</v>
      </c>
      <c r="BH314" s="69">
        <v>0</v>
      </c>
      <c r="BI314" s="69">
        <v>-194840.61428571428</v>
      </c>
      <c r="BJ314" s="69">
        <v>4.8597901931377817E-6</v>
      </c>
      <c r="BK314" s="69">
        <v>0</v>
      </c>
      <c r="BL314" s="69">
        <v>92.213535715493052</v>
      </c>
      <c r="BM314" s="69">
        <v>-92.213535715493052</v>
      </c>
      <c r="BN314" s="69">
        <v>0</v>
      </c>
      <c r="BO314" s="69">
        <v>1.3667553061961957</v>
      </c>
      <c r="BP314" s="69">
        <v>-1.3667553061961957</v>
      </c>
      <c r="BQ314" s="69">
        <v>1366.7553061961958</v>
      </c>
      <c r="BR314" s="69">
        <v>-1366.7553061961958</v>
      </c>
      <c r="BS314" s="69">
        <v>0</v>
      </c>
      <c r="BT314" s="69">
        <v>0</v>
      </c>
      <c r="BU314" s="69">
        <v>12.069911793531526</v>
      </c>
      <c r="BV314" s="69">
        <v>1.2536592484514972E-2</v>
      </c>
    </row>
    <row r="315" spans="1:74">
      <c r="A315" s="113" t="s">
        <v>1044</v>
      </c>
      <c r="B315" s="69" t="s">
        <v>184</v>
      </c>
      <c r="C315" s="69" t="s">
        <v>393</v>
      </c>
      <c r="D315" s="69" t="s">
        <v>395</v>
      </c>
      <c r="E315" s="69" t="s">
        <v>580</v>
      </c>
      <c r="F315" s="69">
        <v>0</v>
      </c>
      <c r="G315" s="69">
        <v>0</v>
      </c>
      <c r="H315" s="69">
        <v>3541</v>
      </c>
      <c r="I315" s="69">
        <v>34</v>
      </c>
      <c r="J315" s="69">
        <v>31</v>
      </c>
      <c r="K315" s="69">
        <v>3168</v>
      </c>
      <c r="L315" s="69">
        <v>2771</v>
      </c>
      <c r="M315" s="69">
        <v>32</v>
      </c>
      <c r="N315" s="69">
        <v>0</v>
      </c>
      <c r="O315" s="69">
        <v>0</v>
      </c>
      <c r="P315" s="69">
        <v>1117.74</v>
      </c>
      <c r="Q315" s="69">
        <v>36.89</v>
      </c>
      <c r="R315" s="69">
        <v>0</v>
      </c>
      <c r="S315" s="69">
        <v>0</v>
      </c>
      <c r="T315" s="69">
        <v>0</v>
      </c>
      <c r="U315" s="69">
        <v>0</v>
      </c>
      <c r="V315" s="69">
        <v>0</v>
      </c>
      <c r="W315" s="69">
        <v>0</v>
      </c>
      <c r="X315" s="69">
        <v>0</v>
      </c>
      <c r="Y315" s="69">
        <v>0</v>
      </c>
      <c r="Z315" s="69">
        <v>0</v>
      </c>
      <c r="AA315" s="69">
        <v>0</v>
      </c>
      <c r="AB315" s="69">
        <v>0</v>
      </c>
      <c r="AC315" s="69">
        <v>0</v>
      </c>
      <c r="AD315" s="69">
        <v>0</v>
      </c>
      <c r="AE315" s="69">
        <v>0</v>
      </c>
      <c r="AF315" s="69">
        <v>13800912</v>
      </c>
      <c r="AG315" s="69">
        <v>-13800912</v>
      </c>
      <c r="AH315" s="69">
        <v>0</v>
      </c>
      <c r="AI315" s="69">
        <v>0</v>
      </c>
      <c r="AJ315" s="69">
        <v>25</v>
      </c>
      <c r="AK315" s="69">
        <v>-25</v>
      </c>
      <c r="AL315" s="69">
        <v>182655</v>
      </c>
      <c r="AM315" s="69">
        <v>125124</v>
      </c>
      <c r="AN315" s="69">
        <v>-182655</v>
      </c>
      <c r="AO315" s="69">
        <v>72</v>
      </c>
      <c r="AP315" s="69">
        <v>-72</v>
      </c>
      <c r="AQ315" s="69">
        <v>14567948</v>
      </c>
      <c r="AR315" s="69">
        <v>149240</v>
      </c>
      <c r="AS315" s="69">
        <v>10090203</v>
      </c>
      <c r="AT315" s="69">
        <v>151325</v>
      </c>
      <c r="AU315" s="69">
        <v>0</v>
      </c>
      <c r="AV315" s="69">
        <v>12276</v>
      </c>
      <c r="AW315" s="69">
        <v>0</v>
      </c>
      <c r="AX315" s="69">
        <v>0</v>
      </c>
      <c r="AY315" s="69">
        <v>0</v>
      </c>
      <c r="AZ315" s="69">
        <v>0</v>
      </c>
      <c r="BA315" s="69">
        <v>552036.48</v>
      </c>
      <c r="BB315" s="69">
        <v>0</v>
      </c>
      <c r="BC315" s="69">
        <v>-552036.48</v>
      </c>
      <c r="BD315" s="69">
        <v>0</v>
      </c>
      <c r="BE315" s="69">
        <v>75.557263693849066</v>
      </c>
      <c r="BF315" s="69">
        <v>-75.557263693849066</v>
      </c>
      <c r="BG315" s="69">
        <v>191679.33333333334</v>
      </c>
      <c r="BH315" s="69">
        <v>0</v>
      </c>
      <c r="BI315" s="69">
        <v>-191679.33333333334</v>
      </c>
      <c r="BJ315" s="69">
        <v>4.9423570155522247E-6</v>
      </c>
      <c r="BK315" s="69">
        <v>0</v>
      </c>
      <c r="BL315" s="69">
        <v>92.474618064861971</v>
      </c>
      <c r="BM315" s="69">
        <v>-92.474618064861971</v>
      </c>
      <c r="BN315" s="69">
        <v>0</v>
      </c>
      <c r="BO315" s="69">
        <v>1.3677536517352524</v>
      </c>
      <c r="BP315" s="69">
        <v>-1.3677536517352524</v>
      </c>
      <c r="BQ315" s="69">
        <v>1367.7536517352523</v>
      </c>
      <c r="BR315" s="69">
        <v>-1367.7536517352523</v>
      </c>
      <c r="BS315" s="69">
        <v>0</v>
      </c>
      <c r="BT315" s="69">
        <v>0</v>
      </c>
      <c r="BU315" s="69">
        <v>12.326898012381884</v>
      </c>
      <c r="BV315" s="69">
        <v>1.253814195382905E-2</v>
      </c>
    </row>
    <row r="316" spans="1:74">
      <c r="A316" s="113" t="s">
        <v>1044</v>
      </c>
      <c r="B316" s="69" t="s">
        <v>184</v>
      </c>
      <c r="C316" s="69" t="s">
        <v>393</v>
      </c>
      <c r="D316" s="69" t="s">
        <v>396</v>
      </c>
      <c r="E316" s="69" t="s">
        <v>580</v>
      </c>
      <c r="F316" s="69">
        <v>0</v>
      </c>
      <c r="G316" s="69">
        <v>0</v>
      </c>
      <c r="H316" s="69">
        <v>579</v>
      </c>
      <c r="I316" s="69">
        <v>2</v>
      </c>
      <c r="J316" s="69">
        <v>3</v>
      </c>
      <c r="K316" s="69">
        <v>434</v>
      </c>
      <c r="L316" s="69">
        <v>391</v>
      </c>
      <c r="M316" s="69">
        <v>3</v>
      </c>
      <c r="N316" s="69">
        <v>0</v>
      </c>
      <c r="O316" s="69">
        <v>0</v>
      </c>
      <c r="P316" s="69">
        <v>1334.1</v>
      </c>
      <c r="Q316" s="69">
        <v>64.33</v>
      </c>
      <c r="R316" s="69">
        <v>0</v>
      </c>
      <c r="S316" s="69">
        <v>0</v>
      </c>
      <c r="T316" s="69">
        <v>0</v>
      </c>
      <c r="U316" s="69">
        <v>0</v>
      </c>
      <c r="V316" s="69">
        <v>0</v>
      </c>
      <c r="W316" s="69">
        <v>0</v>
      </c>
      <c r="X316" s="69">
        <v>0</v>
      </c>
      <c r="Y316" s="69">
        <v>0</v>
      </c>
      <c r="Z316" s="69">
        <v>0</v>
      </c>
      <c r="AA316" s="69">
        <v>0</v>
      </c>
      <c r="AB316" s="69">
        <v>0</v>
      </c>
      <c r="AC316" s="69">
        <v>0</v>
      </c>
      <c r="AD316" s="69">
        <v>0</v>
      </c>
      <c r="AE316" s="69">
        <v>0</v>
      </c>
      <c r="AF316" s="69">
        <v>14017985</v>
      </c>
      <c r="AG316" s="69">
        <v>-14017985</v>
      </c>
      <c r="AH316" s="69">
        <v>0</v>
      </c>
      <c r="AI316" s="69">
        <v>0</v>
      </c>
      <c r="AJ316" s="69">
        <v>25</v>
      </c>
      <c r="AK316" s="69">
        <v>-25</v>
      </c>
      <c r="AL316" s="69">
        <v>185625</v>
      </c>
      <c r="AM316" s="69">
        <v>126916</v>
      </c>
      <c r="AN316" s="69">
        <v>-185625</v>
      </c>
      <c r="AO316" s="69">
        <v>73</v>
      </c>
      <c r="AP316" s="69">
        <v>-73</v>
      </c>
      <c r="AQ316" s="69">
        <v>14803528</v>
      </c>
      <c r="AR316" s="69">
        <v>151103</v>
      </c>
      <c r="AS316" s="69">
        <v>10246739</v>
      </c>
      <c r="AT316" s="69">
        <v>151904</v>
      </c>
      <c r="AU316" s="69">
        <v>0</v>
      </c>
      <c r="AV316" s="69">
        <v>12279</v>
      </c>
      <c r="AW316" s="69">
        <v>0</v>
      </c>
      <c r="AX316" s="69">
        <v>0</v>
      </c>
      <c r="AY316" s="69">
        <v>0</v>
      </c>
      <c r="AZ316" s="69">
        <v>0</v>
      </c>
      <c r="BA316" s="69">
        <v>560719.4</v>
      </c>
      <c r="BB316" s="69">
        <v>0</v>
      </c>
      <c r="BC316" s="69">
        <v>-560719.4</v>
      </c>
      <c r="BD316" s="69">
        <v>0</v>
      </c>
      <c r="BE316" s="69">
        <v>75.517764309764303</v>
      </c>
      <c r="BF316" s="69">
        <v>-75.517764309764303</v>
      </c>
      <c r="BG316" s="69">
        <v>192027.19178082192</v>
      </c>
      <c r="BH316" s="69">
        <v>0</v>
      </c>
      <c r="BI316" s="69">
        <v>-192027.19178082192</v>
      </c>
      <c r="BJ316" s="69">
        <v>4.9312569274027106E-6</v>
      </c>
      <c r="BK316" s="69">
        <v>0</v>
      </c>
      <c r="BL316" s="69">
        <v>92.77105682878566</v>
      </c>
      <c r="BM316" s="69">
        <v>-92.77105682878566</v>
      </c>
      <c r="BN316" s="69">
        <v>0</v>
      </c>
      <c r="BO316" s="69">
        <v>1.3680435307271903</v>
      </c>
      <c r="BP316" s="69">
        <v>-1.3680435307271903</v>
      </c>
      <c r="BQ316" s="69">
        <v>1368.0435307271903</v>
      </c>
      <c r="BR316" s="69">
        <v>-1368.0435307271903</v>
      </c>
      <c r="BS316" s="69">
        <v>0</v>
      </c>
      <c r="BT316" s="69">
        <v>0</v>
      </c>
      <c r="BU316" s="69">
        <v>12.371039986969622</v>
      </c>
      <c r="BV316" s="69">
        <v>1.2539240645878469E-2</v>
      </c>
    </row>
    <row r="317" spans="1:74">
      <c r="A317" s="113" t="s">
        <v>1045</v>
      </c>
      <c r="B317" s="69" t="s">
        <v>184</v>
      </c>
      <c r="C317" s="69" t="s">
        <v>393</v>
      </c>
      <c r="D317" s="69" t="s">
        <v>394</v>
      </c>
      <c r="E317" s="69" t="s">
        <v>580</v>
      </c>
      <c r="F317" s="69">
        <v>0</v>
      </c>
      <c r="G317" s="69">
        <v>0</v>
      </c>
      <c r="H317" s="69">
        <v>2393</v>
      </c>
      <c r="I317" s="69">
        <v>17</v>
      </c>
      <c r="J317" s="69">
        <v>14</v>
      </c>
      <c r="K317" s="69">
        <v>1640</v>
      </c>
      <c r="L317" s="69">
        <v>1495</v>
      </c>
      <c r="M317" s="69">
        <v>15</v>
      </c>
      <c r="N317" s="69">
        <v>0</v>
      </c>
      <c r="O317" s="69">
        <v>0</v>
      </c>
      <c r="P317" s="69">
        <v>1459.15</v>
      </c>
      <c r="Q317" s="69">
        <v>53.18</v>
      </c>
      <c r="R317" s="69">
        <v>0</v>
      </c>
      <c r="S317" s="69">
        <v>0</v>
      </c>
      <c r="T317" s="69">
        <v>0</v>
      </c>
      <c r="U317" s="69">
        <v>0</v>
      </c>
      <c r="V317" s="69">
        <v>0</v>
      </c>
      <c r="W317" s="69">
        <v>0</v>
      </c>
      <c r="X317" s="69">
        <v>0</v>
      </c>
      <c r="Y317" s="69">
        <v>0</v>
      </c>
      <c r="Z317" s="69">
        <v>0</v>
      </c>
      <c r="AA317" s="69">
        <v>0</v>
      </c>
      <c r="AB317" s="69">
        <v>0</v>
      </c>
      <c r="AC317" s="69">
        <v>0</v>
      </c>
      <c r="AD317" s="69">
        <v>0</v>
      </c>
      <c r="AE317" s="69">
        <v>0</v>
      </c>
      <c r="AF317" s="69">
        <v>14205678</v>
      </c>
      <c r="AG317" s="69">
        <v>-14205678</v>
      </c>
      <c r="AH317" s="69">
        <v>0</v>
      </c>
      <c r="AI317" s="69">
        <v>0</v>
      </c>
      <c r="AJ317" s="69">
        <v>27</v>
      </c>
      <c r="AK317" s="69">
        <v>-27</v>
      </c>
      <c r="AL317" s="69">
        <v>186445</v>
      </c>
      <c r="AM317" s="69">
        <v>127378</v>
      </c>
      <c r="AN317" s="69">
        <v>-186445</v>
      </c>
      <c r="AO317" s="69">
        <v>73</v>
      </c>
      <c r="AP317" s="69">
        <v>-73</v>
      </c>
      <c r="AQ317" s="69">
        <v>14969008</v>
      </c>
      <c r="AR317" s="69">
        <v>151628</v>
      </c>
      <c r="AS317" s="69">
        <v>10394830</v>
      </c>
      <c r="AT317" s="69">
        <v>154297</v>
      </c>
      <c r="AU317" s="69">
        <v>0</v>
      </c>
      <c r="AV317" s="69">
        <v>12294</v>
      </c>
      <c r="AW317" s="69">
        <v>0</v>
      </c>
      <c r="AX317" s="69">
        <v>0</v>
      </c>
      <c r="AY317" s="69">
        <v>0</v>
      </c>
      <c r="AZ317" s="69">
        <v>0</v>
      </c>
      <c r="BA317" s="69">
        <v>526136.22222222225</v>
      </c>
      <c r="BB317" s="69">
        <v>0</v>
      </c>
      <c r="BC317" s="69">
        <v>-526136.22222222225</v>
      </c>
      <c r="BD317" s="69">
        <v>0</v>
      </c>
      <c r="BE317" s="69">
        <v>76.192324814288398</v>
      </c>
      <c r="BF317" s="69">
        <v>-76.192324814288398</v>
      </c>
      <c r="BG317" s="69">
        <v>194598.32876712328</v>
      </c>
      <c r="BH317" s="69">
        <v>0</v>
      </c>
      <c r="BI317" s="69">
        <v>-194598.32876712328</v>
      </c>
      <c r="BJ317" s="69">
        <v>4.8767426672495597E-6</v>
      </c>
      <c r="BK317" s="69">
        <v>0</v>
      </c>
      <c r="BL317" s="69">
        <v>93.687696203867361</v>
      </c>
      <c r="BM317" s="69">
        <v>-93.687696203867361</v>
      </c>
      <c r="BN317" s="69">
        <v>0</v>
      </c>
      <c r="BO317" s="69">
        <v>1.3666099397488944</v>
      </c>
      <c r="BP317" s="69">
        <v>-1.3666099397488944</v>
      </c>
      <c r="BQ317" s="69">
        <v>1366.6099397488945</v>
      </c>
      <c r="BR317" s="69">
        <v>-1366.6099397488945</v>
      </c>
      <c r="BS317" s="69">
        <v>0</v>
      </c>
      <c r="BT317" s="69">
        <v>0</v>
      </c>
      <c r="BU317" s="69">
        <v>12.550593785586464</v>
      </c>
      <c r="BV317" s="69">
        <v>1.2455401186237591E-2</v>
      </c>
    </row>
    <row r="318" spans="1:74">
      <c r="A318" s="113" t="s">
        <v>1045</v>
      </c>
      <c r="B318" s="69" t="s">
        <v>184</v>
      </c>
      <c r="C318" s="69" t="s">
        <v>393</v>
      </c>
      <c r="D318" s="69" t="s">
        <v>395</v>
      </c>
      <c r="E318" s="69" t="s">
        <v>580</v>
      </c>
      <c r="F318" s="69">
        <v>0</v>
      </c>
      <c r="G318" s="69">
        <v>0</v>
      </c>
      <c r="H318" s="69">
        <v>2664</v>
      </c>
      <c r="I318" s="69">
        <v>20</v>
      </c>
      <c r="J318" s="69">
        <v>18</v>
      </c>
      <c r="K318" s="69">
        <v>2191</v>
      </c>
      <c r="L318" s="69">
        <v>1956</v>
      </c>
      <c r="M318" s="69">
        <v>18</v>
      </c>
      <c r="N318" s="69">
        <v>0</v>
      </c>
      <c r="O318" s="69">
        <v>0</v>
      </c>
      <c r="P318" s="69">
        <v>1215.8800000000001</v>
      </c>
      <c r="Q318" s="69">
        <v>49.33</v>
      </c>
      <c r="R318" s="69">
        <v>0</v>
      </c>
      <c r="S318" s="69">
        <v>0</v>
      </c>
      <c r="T318" s="69">
        <v>0</v>
      </c>
      <c r="U318" s="69">
        <v>0</v>
      </c>
      <c r="V318" s="69">
        <v>0</v>
      </c>
      <c r="W318" s="69">
        <v>0</v>
      </c>
      <c r="X318" s="69">
        <v>0</v>
      </c>
      <c r="Y318" s="69">
        <v>0</v>
      </c>
      <c r="Z318" s="69">
        <v>0</v>
      </c>
      <c r="AA318" s="69">
        <v>0</v>
      </c>
      <c r="AB318" s="69">
        <v>0</v>
      </c>
      <c r="AC318" s="69">
        <v>0</v>
      </c>
      <c r="AD318" s="69">
        <v>0</v>
      </c>
      <c r="AE318" s="69">
        <v>0</v>
      </c>
      <c r="AF318" s="69">
        <v>14320072</v>
      </c>
      <c r="AG318" s="69">
        <v>-14320072</v>
      </c>
      <c r="AH318" s="69">
        <v>0</v>
      </c>
      <c r="AI318" s="69">
        <v>0</v>
      </c>
      <c r="AJ318" s="69">
        <v>27</v>
      </c>
      <c r="AK318" s="69">
        <v>-27</v>
      </c>
      <c r="AL318" s="69">
        <v>187829</v>
      </c>
      <c r="AM318" s="69">
        <v>128230</v>
      </c>
      <c r="AN318" s="69">
        <v>-187829</v>
      </c>
      <c r="AO318" s="69">
        <v>73</v>
      </c>
      <c r="AP318" s="69">
        <v>-73</v>
      </c>
      <c r="AQ318" s="69">
        <v>15068928</v>
      </c>
      <c r="AR318" s="69">
        <v>152528</v>
      </c>
      <c r="AS318" s="69">
        <v>10467459</v>
      </c>
      <c r="AT318" s="69">
        <v>156961</v>
      </c>
      <c r="AU318" s="69">
        <v>0</v>
      </c>
      <c r="AV318" s="69">
        <v>12312</v>
      </c>
      <c r="AW318" s="69">
        <v>0</v>
      </c>
      <c r="AX318" s="69">
        <v>0</v>
      </c>
      <c r="AY318" s="69">
        <v>0</v>
      </c>
      <c r="AZ318" s="69">
        <v>0</v>
      </c>
      <c r="BA318" s="69">
        <v>530373.03703703708</v>
      </c>
      <c r="BB318" s="69">
        <v>0</v>
      </c>
      <c r="BC318" s="69">
        <v>-530373.03703703708</v>
      </c>
      <c r="BD318" s="69">
        <v>0</v>
      </c>
      <c r="BE318" s="69">
        <v>76.239941649053122</v>
      </c>
      <c r="BF318" s="69">
        <v>-76.239941649053122</v>
      </c>
      <c r="BG318" s="69">
        <v>196165.36986301371</v>
      </c>
      <c r="BH318" s="69">
        <v>0</v>
      </c>
      <c r="BI318" s="69">
        <v>-196165.36986301371</v>
      </c>
      <c r="BJ318" s="69">
        <v>4.8444056538062964E-6</v>
      </c>
      <c r="BK318" s="69">
        <v>0</v>
      </c>
      <c r="BL318" s="69">
        <v>93.88487359697892</v>
      </c>
      <c r="BM318" s="69">
        <v>-93.88487359697892</v>
      </c>
      <c r="BN318" s="69">
        <v>0</v>
      </c>
      <c r="BO318" s="69">
        <v>1.3680561824985413</v>
      </c>
      <c r="BP318" s="69">
        <v>-1.3680561824985413</v>
      </c>
      <c r="BQ318" s="69">
        <v>1368.0561824985414</v>
      </c>
      <c r="BR318" s="69">
        <v>-1368.0561824985414</v>
      </c>
      <c r="BS318" s="69">
        <v>0</v>
      </c>
      <c r="BT318" s="69">
        <v>0</v>
      </c>
      <c r="BU318" s="69">
        <v>12.748619233268355</v>
      </c>
      <c r="BV318" s="69">
        <v>1.24646557472436E-2</v>
      </c>
    </row>
    <row r="319" spans="1:74">
      <c r="A319" s="113" t="s">
        <v>1045</v>
      </c>
      <c r="B319" s="69" t="s">
        <v>184</v>
      </c>
      <c r="C319" s="69" t="s">
        <v>393</v>
      </c>
      <c r="D319" s="69" t="s">
        <v>396</v>
      </c>
      <c r="E319" s="69" t="s">
        <v>580</v>
      </c>
      <c r="F319" s="69">
        <v>0</v>
      </c>
      <c r="G319" s="69">
        <v>0</v>
      </c>
      <c r="H319" s="69">
        <v>853</v>
      </c>
      <c r="I319" s="69">
        <v>7</v>
      </c>
      <c r="J319" s="69">
        <v>6</v>
      </c>
      <c r="K319" s="69">
        <v>593</v>
      </c>
      <c r="L319" s="69">
        <v>514</v>
      </c>
      <c r="M319" s="69">
        <v>6</v>
      </c>
      <c r="N319" s="69">
        <v>0</v>
      </c>
      <c r="O319" s="69">
        <v>0</v>
      </c>
      <c r="P319" s="69">
        <v>1438.45</v>
      </c>
      <c r="Q319" s="69">
        <v>47.39</v>
      </c>
      <c r="R319" s="69">
        <v>0</v>
      </c>
      <c r="S319" s="69">
        <v>0</v>
      </c>
      <c r="T319" s="69">
        <v>0</v>
      </c>
      <c r="U319" s="69">
        <v>0</v>
      </c>
      <c r="V319" s="69">
        <v>0</v>
      </c>
      <c r="W319" s="69">
        <v>0</v>
      </c>
      <c r="X319" s="69">
        <v>0</v>
      </c>
      <c r="Y319" s="69">
        <v>0</v>
      </c>
      <c r="Z319" s="69">
        <v>0</v>
      </c>
      <c r="AA319" s="69">
        <v>0</v>
      </c>
      <c r="AB319" s="69">
        <v>0</v>
      </c>
      <c r="AC319" s="69">
        <v>0</v>
      </c>
      <c r="AD319" s="69">
        <v>0</v>
      </c>
      <c r="AE319" s="69">
        <v>0</v>
      </c>
      <c r="AF319" s="69">
        <v>14568535</v>
      </c>
      <c r="AG319" s="69">
        <v>-14568535</v>
      </c>
      <c r="AH319" s="69">
        <v>0</v>
      </c>
      <c r="AI319" s="69">
        <v>0</v>
      </c>
      <c r="AJ319" s="69">
        <v>27</v>
      </c>
      <c r="AK319" s="69">
        <v>-27</v>
      </c>
      <c r="AL319" s="69">
        <v>191044</v>
      </c>
      <c r="AM319" s="69">
        <v>130189</v>
      </c>
      <c r="AN319" s="69">
        <v>-191044</v>
      </c>
      <c r="AO319" s="69">
        <v>74</v>
      </c>
      <c r="AP319" s="69">
        <v>-74</v>
      </c>
      <c r="AQ319" s="69">
        <v>15308892</v>
      </c>
      <c r="AR319" s="69">
        <v>154588</v>
      </c>
      <c r="AS319" s="69">
        <v>10634172</v>
      </c>
      <c r="AT319" s="69">
        <v>157814</v>
      </c>
      <c r="AU319" s="69">
        <v>0</v>
      </c>
      <c r="AV319" s="69">
        <v>12318</v>
      </c>
      <c r="AW319" s="69">
        <v>0</v>
      </c>
      <c r="AX319" s="69">
        <v>0</v>
      </c>
      <c r="AY319" s="69">
        <v>0</v>
      </c>
      <c r="AZ319" s="69">
        <v>0</v>
      </c>
      <c r="BA319" s="69">
        <v>539575.37037037034</v>
      </c>
      <c r="BB319" s="69">
        <v>0</v>
      </c>
      <c r="BC319" s="69">
        <v>-539575.37037037034</v>
      </c>
      <c r="BD319" s="69">
        <v>0</v>
      </c>
      <c r="BE319" s="69">
        <v>76.25748518665857</v>
      </c>
      <c r="BF319" s="69">
        <v>-76.25748518665857</v>
      </c>
      <c r="BG319" s="69">
        <v>196872.09459459459</v>
      </c>
      <c r="BH319" s="69">
        <v>0</v>
      </c>
      <c r="BI319" s="69">
        <v>-196872.09459459459</v>
      </c>
      <c r="BJ319" s="69">
        <v>4.8337920210032187E-6</v>
      </c>
      <c r="BK319" s="69">
        <v>0</v>
      </c>
      <c r="BL319" s="69">
        <v>94.241047170543638</v>
      </c>
      <c r="BM319" s="69">
        <v>-94.241047170543638</v>
      </c>
      <c r="BN319" s="69">
        <v>0</v>
      </c>
      <c r="BO319" s="69">
        <v>1.3699736096049604</v>
      </c>
      <c r="BP319" s="69">
        <v>-1.3699736096049604</v>
      </c>
      <c r="BQ319" s="69">
        <v>1369.9736096049603</v>
      </c>
      <c r="BR319" s="69">
        <v>-1369.9736096049603</v>
      </c>
      <c r="BS319" s="69">
        <v>0</v>
      </c>
      <c r="BT319" s="69">
        <v>0</v>
      </c>
      <c r="BU319" s="69">
        <v>12.811657736645559</v>
      </c>
      <c r="BV319" s="69">
        <v>1.2479283281899173E-2</v>
      </c>
    </row>
    <row r="320" spans="1:74">
      <c r="A320" s="113" t="s">
        <v>1046</v>
      </c>
      <c r="B320" s="69" t="s">
        <v>184</v>
      </c>
      <c r="C320" s="69" t="s">
        <v>393</v>
      </c>
      <c r="D320" s="69" t="s">
        <v>394</v>
      </c>
      <c r="E320" s="69" t="s">
        <v>580</v>
      </c>
      <c r="F320" s="69">
        <v>0</v>
      </c>
      <c r="G320" s="69">
        <v>0</v>
      </c>
      <c r="H320" s="69">
        <v>2009</v>
      </c>
      <c r="I320" s="69">
        <v>13</v>
      </c>
      <c r="J320" s="69">
        <v>12</v>
      </c>
      <c r="K320" s="69">
        <v>1532</v>
      </c>
      <c r="L320" s="69">
        <v>1369</v>
      </c>
      <c r="M320" s="69">
        <v>12</v>
      </c>
      <c r="N320" s="69">
        <v>0</v>
      </c>
      <c r="O320" s="69">
        <v>0</v>
      </c>
      <c r="P320" s="69">
        <v>1311.36</v>
      </c>
      <c r="Q320" s="69">
        <v>55.81</v>
      </c>
      <c r="R320" s="69">
        <v>0</v>
      </c>
      <c r="S320" s="69">
        <v>0</v>
      </c>
      <c r="T320" s="69">
        <v>0</v>
      </c>
      <c r="U320" s="69">
        <v>0</v>
      </c>
      <c r="V320" s="69">
        <v>0</v>
      </c>
      <c r="W320" s="69">
        <v>0</v>
      </c>
      <c r="X320" s="69">
        <v>0</v>
      </c>
      <c r="Y320" s="69">
        <v>0</v>
      </c>
      <c r="Z320" s="69">
        <v>0</v>
      </c>
      <c r="AA320" s="69">
        <v>0</v>
      </c>
      <c r="AB320" s="69">
        <v>0</v>
      </c>
      <c r="AC320" s="69">
        <v>0</v>
      </c>
      <c r="AD320" s="69">
        <v>0</v>
      </c>
      <c r="AE320" s="69">
        <v>0</v>
      </c>
      <c r="AF320" s="69">
        <v>14850121</v>
      </c>
      <c r="AG320" s="69">
        <v>-14850121</v>
      </c>
      <c r="AH320" s="69">
        <v>0</v>
      </c>
      <c r="AI320" s="69">
        <v>0</v>
      </c>
      <c r="AJ320" s="69">
        <v>28</v>
      </c>
      <c r="AK320" s="69">
        <v>-28</v>
      </c>
      <c r="AL320" s="69">
        <v>192770</v>
      </c>
      <c r="AM320" s="69">
        <v>131266</v>
      </c>
      <c r="AN320" s="69">
        <v>-192770</v>
      </c>
      <c r="AO320" s="69">
        <v>76</v>
      </c>
      <c r="AP320" s="69">
        <v>-76</v>
      </c>
      <c r="AQ320" s="69">
        <v>15553291</v>
      </c>
      <c r="AR320" s="69">
        <v>155748</v>
      </c>
      <c r="AS320" s="69">
        <v>10836566</v>
      </c>
      <c r="AT320" s="69">
        <v>159823</v>
      </c>
      <c r="AU320" s="69">
        <v>0</v>
      </c>
      <c r="AV320" s="69">
        <v>12330</v>
      </c>
      <c r="AW320" s="69">
        <v>0</v>
      </c>
      <c r="AX320" s="69">
        <v>0</v>
      </c>
      <c r="AY320" s="69">
        <v>0</v>
      </c>
      <c r="AZ320" s="69">
        <v>0</v>
      </c>
      <c r="BA320" s="69">
        <v>530361.46428571432</v>
      </c>
      <c r="BB320" s="69">
        <v>0</v>
      </c>
      <c r="BC320" s="69">
        <v>-530361.46428571432</v>
      </c>
      <c r="BD320" s="69">
        <v>0</v>
      </c>
      <c r="BE320" s="69">
        <v>77.035436011827571</v>
      </c>
      <c r="BF320" s="69">
        <v>-77.035436011827571</v>
      </c>
      <c r="BG320" s="69">
        <v>195396.32894736843</v>
      </c>
      <c r="BH320" s="69">
        <v>0</v>
      </c>
      <c r="BI320" s="69">
        <v>-195396.32894736843</v>
      </c>
      <c r="BJ320" s="69">
        <v>4.8864256445790154E-6</v>
      </c>
      <c r="BK320" s="69">
        <v>0</v>
      </c>
      <c r="BL320" s="69">
        <v>95.347105580810023</v>
      </c>
      <c r="BM320" s="69">
        <v>-95.347105580810023</v>
      </c>
      <c r="BN320" s="69">
        <v>0</v>
      </c>
      <c r="BO320" s="69">
        <v>1.3703714811500249</v>
      </c>
      <c r="BP320" s="69">
        <v>-1.3703714811500249</v>
      </c>
      <c r="BQ320" s="69">
        <v>1370.3714811500249</v>
      </c>
      <c r="BR320" s="69">
        <v>-1370.3714811500249</v>
      </c>
      <c r="BS320" s="69">
        <v>0</v>
      </c>
      <c r="BT320" s="69">
        <v>0</v>
      </c>
      <c r="BU320" s="69">
        <v>12.96212489862125</v>
      </c>
      <c r="BV320" s="69">
        <v>1.2394161467177589E-2</v>
      </c>
    </row>
    <row r="321" spans="1:74">
      <c r="A321" s="113" t="s">
        <v>1046</v>
      </c>
      <c r="B321" s="69" t="s">
        <v>184</v>
      </c>
      <c r="C321" s="69" t="s">
        <v>393</v>
      </c>
      <c r="D321" s="69" t="s">
        <v>395</v>
      </c>
      <c r="E321" s="69" t="s">
        <v>580</v>
      </c>
      <c r="F321" s="69">
        <v>0</v>
      </c>
      <c r="G321" s="69">
        <v>0</v>
      </c>
      <c r="H321" s="69">
        <v>3532</v>
      </c>
      <c r="I321" s="69">
        <v>32</v>
      </c>
      <c r="J321" s="69">
        <v>30</v>
      </c>
      <c r="K321" s="69">
        <v>2608</v>
      </c>
      <c r="L321" s="69">
        <v>2260</v>
      </c>
      <c r="M321" s="69">
        <v>31</v>
      </c>
      <c r="N321" s="69">
        <v>0</v>
      </c>
      <c r="O321" s="69">
        <v>0</v>
      </c>
      <c r="P321" s="69">
        <v>1354.29</v>
      </c>
      <c r="Q321" s="69">
        <v>37.979999999999997</v>
      </c>
      <c r="R321" s="69">
        <v>0</v>
      </c>
      <c r="S321" s="69">
        <v>0</v>
      </c>
      <c r="T321" s="69">
        <v>0</v>
      </c>
      <c r="U321" s="69">
        <v>0</v>
      </c>
      <c r="V321" s="69">
        <v>0</v>
      </c>
      <c r="W321" s="69">
        <v>0</v>
      </c>
      <c r="X321" s="69">
        <v>0</v>
      </c>
      <c r="Y321" s="69">
        <v>0</v>
      </c>
      <c r="Z321" s="69">
        <v>0</v>
      </c>
      <c r="AA321" s="69">
        <v>0</v>
      </c>
      <c r="AB321" s="69">
        <v>0</v>
      </c>
      <c r="AC321" s="69">
        <v>0</v>
      </c>
      <c r="AD321" s="69">
        <v>0</v>
      </c>
      <c r="AE321" s="69">
        <v>0</v>
      </c>
      <c r="AF321" s="69">
        <v>14999420</v>
      </c>
      <c r="AG321" s="69">
        <v>-14999420</v>
      </c>
      <c r="AH321" s="69">
        <v>0</v>
      </c>
      <c r="AI321" s="69">
        <v>0</v>
      </c>
      <c r="AJ321" s="69">
        <v>29</v>
      </c>
      <c r="AK321" s="69">
        <v>-29</v>
      </c>
      <c r="AL321" s="69">
        <v>194427</v>
      </c>
      <c r="AM321" s="69">
        <v>132278</v>
      </c>
      <c r="AN321" s="69">
        <v>-194427</v>
      </c>
      <c r="AO321" s="69">
        <v>76</v>
      </c>
      <c r="AP321" s="69">
        <v>-76</v>
      </c>
      <c r="AQ321" s="69">
        <v>15677959</v>
      </c>
      <c r="AR321" s="69">
        <v>156793</v>
      </c>
      <c r="AS321" s="69">
        <v>10926408</v>
      </c>
      <c r="AT321" s="69">
        <v>163355</v>
      </c>
      <c r="AU321" s="69">
        <v>0</v>
      </c>
      <c r="AV321" s="69">
        <v>12361</v>
      </c>
      <c r="AW321" s="69">
        <v>0</v>
      </c>
      <c r="AX321" s="69">
        <v>0</v>
      </c>
      <c r="AY321" s="69">
        <v>0</v>
      </c>
      <c r="AZ321" s="69">
        <v>0</v>
      </c>
      <c r="BA321" s="69">
        <v>517221.37931034481</v>
      </c>
      <c r="BB321" s="69">
        <v>0</v>
      </c>
      <c r="BC321" s="69">
        <v>-517221.37931034481</v>
      </c>
      <c r="BD321" s="69">
        <v>0</v>
      </c>
      <c r="BE321" s="69">
        <v>77.146795455363716</v>
      </c>
      <c r="BF321" s="69">
        <v>-77.146795455363716</v>
      </c>
      <c r="BG321" s="69">
        <v>197360.78947368421</v>
      </c>
      <c r="BH321" s="69">
        <v>0</v>
      </c>
      <c r="BI321" s="69">
        <v>-197360.78947368421</v>
      </c>
      <c r="BJ321" s="69">
        <v>4.8475697633856546E-6</v>
      </c>
      <c r="BK321" s="69">
        <v>0</v>
      </c>
      <c r="BL321" s="69">
        <v>95.663837033541043</v>
      </c>
      <c r="BM321" s="69">
        <v>-95.663837033541043</v>
      </c>
      <c r="BN321" s="69">
        <v>0</v>
      </c>
      <c r="BO321" s="69">
        <v>1.3727677018833637</v>
      </c>
      <c r="BP321" s="69">
        <v>-1.3727677018833637</v>
      </c>
      <c r="BQ321" s="69">
        <v>1372.7677018833638</v>
      </c>
      <c r="BR321" s="69">
        <v>-1372.7677018833638</v>
      </c>
      <c r="BS321" s="69">
        <v>0</v>
      </c>
      <c r="BT321" s="69">
        <v>0</v>
      </c>
      <c r="BU321" s="69">
        <v>13.215354744761751</v>
      </c>
      <c r="BV321" s="69">
        <v>1.2401295347181351E-2</v>
      </c>
    </row>
    <row r="322" spans="1:74">
      <c r="A322" s="113" t="s">
        <v>1046</v>
      </c>
      <c r="B322" s="69" t="s">
        <v>184</v>
      </c>
      <c r="C322" s="69" t="s">
        <v>393</v>
      </c>
      <c r="D322" s="69" t="s">
        <v>396</v>
      </c>
      <c r="E322" s="69" t="s">
        <v>580</v>
      </c>
      <c r="F322" s="69">
        <v>0</v>
      </c>
      <c r="G322" s="69">
        <v>0</v>
      </c>
      <c r="H322" s="69">
        <v>537</v>
      </c>
      <c r="I322" s="69">
        <v>5</v>
      </c>
      <c r="J322" s="69">
        <v>2</v>
      </c>
      <c r="K322" s="69">
        <v>378</v>
      </c>
      <c r="L322" s="69">
        <v>338</v>
      </c>
      <c r="M322" s="69">
        <v>2</v>
      </c>
      <c r="N322" s="69">
        <v>0</v>
      </c>
      <c r="O322" s="69">
        <v>0</v>
      </c>
      <c r="P322" s="69">
        <v>1420.63</v>
      </c>
      <c r="Q322" s="69">
        <v>89.5</v>
      </c>
      <c r="R322" s="69">
        <v>0</v>
      </c>
      <c r="S322" s="69">
        <v>0</v>
      </c>
      <c r="T322" s="69">
        <v>0</v>
      </c>
      <c r="U322" s="69">
        <v>0</v>
      </c>
      <c r="V322" s="69">
        <v>0</v>
      </c>
      <c r="W322" s="69">
        <v>0</v>
      </c>
      <c r="X322" s="69">
        <v>0</v>
      </c>
      <c r="Y322" s="69">
        <v>0</v>
      </c>
      <c r="Z322" s="69">
        <v>0</v>
      </c>
      <c r="AA322" s="69">
        <v>0</v>
      </c>
      <c r="AB322" s="69">
        <v>0</v>
      </c>
      <c r="AC322" s="69">
        <v>0</v>
      </c>
      <c r="AD322" s="69">
        <v>0</v>
      </c>
      <c r="AE322" s="69">
        <v>0</v>
      </c>
      <c r="AF322" s="69">
        <v>15225429</v>
      </c>
      <c r="AG322" s="69">
        <v>-15225429</v>
      </c>
      <c r="AH322" s="69">
        <v>0</v>
      </c>
      <c r="AI322" s="69">
        <v>0</v>
      </c>
      <c r="AJ322" s="69">
        <v>29</v>
      </c>
      <c r="AK322" s="69">
        <v>-29</v>
      </c>
      <c r="AL322" s="69">
        <v>197163</v>
      </c>
      <c r="AM322" s="69">
        <v>134031</v>
      </c>
      <c r="AN322" s="69">
        <v>-197163</v>
      </c>
      <c r="AO322" s="69">
        <v>79</v>
      </c>
      <c r="AP322" s="69">
        <v>-79</v>
      </c>
      <c r="AQ322" s="69">
        <v>15889380</v>
      </c>
      <c r="AR322" s="69">
        <v>158616</v>
      </c>
      <c r="AS322" s="69">
        <v>11069461</v>
      </c>
      <c r="AT322" s="69">
        <v>163892</v>
      </c>
      <c r="AU322" s="69">
        <v>0</v>
      </c>
      <c r="AV322" s="69">
        <v>12363</v>
      </c>
      <c r="AW322" s="69">
        <v>0</v>
      </c>
      <c r="AX322" s="69">
        <v>0</v>
      </c>
      <c r="AY322" s="69">
        <v>0</v>
      </c>
      <c r="AZ322" s="69">
        <v>0</v>
      </c>
      <c r="BA322" s="69">
        <v>525014.79310344823</v>
      </c>
      <c r="BB322" s="69">
        <v>0</v>
      </c>
      <c r="BC322" s="69">
        <v>-525014.79310344823</v>
      </c>
      <c r="BD322" s="69">
        <v>0</v>
      </c>
      <c r="BE322" s="69">
        <v>77.222546826737272</v>
      </c>
      <c r="BF322" s="69">
        <v>-77.222546826737272</v>
      </c>
      <c r="BG322" s="69">
        <v>192726.94936708861</v>
      </c>
      <c r="BH322" s="69">
        <v>0</v>
      </c>
      <c r="BI322" s="69">
        <v>-192726.94936708861</v>
      </c>
      <c r="BJ322" s="69">
        <v>4.9718742959133711E-6</v>
      </c>
      <c r="BK322" s="69">
        <v>0</v>
      </c>
      <c r="BL322" s="69">
        <v>95.989238160084739</v>
      </c>
      <c r="BM322" s="69">
        <v>-95.989238160084739</v>
      </c>
      <c r="BN322" s="69">
        <v>0</v>
      </c>
      <c r="BO322" s="69">
        <v>1.3754444773778958</v>
      </c>
      <c r="BP322" s="69">
        <v>-1.3754444773778958</v>
      </c>
      <c r="BQ322" s="69">
        <v>1375.4444773778957</v>
      </c>
      <c r="BR322" s="69">
        <v>-1375.4444773778957</v>
      </c>
      <c r="BS322" s="69">
        <v>0</v>
      </c>
      <c r="BT322" s="69">
        <v>0</v>
      </c>
      <c r="BU322" s="69">
        <v>13.256652915958909</v>
      </c>
      <c r="BV322" s="69">
        <v>1.2408476605128709E-2</v>
      </c>
    </row>
    <row r="323" spans="1:74">
      <c r="A323" s="113" t="s">
        <v>1047</v>
      </c>
      <c r="B323" s="69" t="s">
        <v>184</v>
      </c>
      <c r="C323" s="69" t="s">
        <v>393</v>
      </c>
      <c r="D323" s="69" t="s">
        <v>394</v>
      </c>
      <c r="E323" s="69" t="s">
        <v>580</v>
      </c>
      <c r="F323" s="69">
        <v>0</v>
      </c>
      <c r="G323" s="69">
        <v>0</v>
      </c>
      <c r="H323" s="69">
        <v>2462</v>
      </c>
      <c r="I323" s="69">
        <v>13</v>
      </c>
      <c r="J323" s="69">
        <v>12</v>
      </c>
      <c r="K323" s="69">
        <v>1769</v>
      </c>
      <c r="L323" s="69">
        <v>1518</v>
      </c>
      <c r="M323" s="69">
        <v>12</v>
      </c>
      <c r="N323" s="69">
        <v>0</v>
      </c>
      <c r="O323" s="69">
        <v>0</v>
      </c>
      <c r="P323" s="69">
        <v>1391.75</v>
      </c>
      <c r="Q323" s="69">
        <v>68.39</v>
      </c>
      <c r="R323" s="69">
        <v>0</v>
      </c>
      <c r="S323" s="69">
        <v>0</v>
      </c>
      <c r="T323" s="69">
        <v>0</v>
      </c>
      <c r="U323" s="69">
        <v>0</v>
      </c>
      <c r="V323" s="69">
        <v>0</v>
      </c>
      <c r="W323" s="69">
        <v>0</v>
      </c>
      <c r="X323" s="69">
        <v>0</v>
      </c>
      <c r="Y323" s="69">
        <v>0</v>
      </c>
      <c r="Z323" s="69">
        <v>0</v>
      </c>
      <c r="AA323" s="69">
        <v>0</v>
      </c>
      <c r="AB323" s="69">
        <v>0</v>
      </c>
      <c r="AC323" s="69">
        <v>0</v>
      </c>
      <c r="AD323" s="69">
        <v>0</v>
      </c>
      <c r="AE323" s="69">
        <v>0</v>
      </c>
      <c r="AF323" s="69">
        <v>15675016</v>
      </c>
      <c r="AG323" s="69">
        <v>-15675016</v>
      </c>
      <c r="AH323" s="69">
        <v>0</v>
      </c>
      <c r="AI323" s="69">
        <v>0</v>
      </c>
      <c r="AJ323" s="69">
        <v>29</v>
      </c>
      <c r="AK323" s="69">
        <v>-29</v>
      </c>
      <c r="AL323" s="69">
        <v>199541</v>
      </c>
      <c r="AM323" s="69">
        <v>135557</v>
      </c>
      <c r="AN323" s="69">
        <v>-199541</v>
      </c>
      <c r="AO323" s="69">
        <v>79</v>
      </c>
      <c r="AP323" s="69">
        <v>-79</v>
      </c>
      <c r="AQ323" s="69">
        <v>16289873</v>
      </c>
      <c r="AR323" s="69">
        <v>160292</v>
      </c>
      <c r="AS323" s="69">
        <v>11394726</v>
      </c>
      <c r="AT323" s="69">
        <v>166354</v>
      </c>
      <c r="AU323" s="69">
        <v>0</v>
      </c>
      <c r="AV323" s="69">
        <v>12375</v>
      </c>
      <c r="AW323" s="69">
        <v>0</v>
      </c>
      <c r="AX323" s="69">
        <v>0</v>
      </c>
      <c r="AY323" s="69">
        <v>0</v>
      </c>
      <c r="AZ323" s="69">
        <v>0</v>
      </c>
      <c r="BA323" s="69">
        <v>540517.79310344823</v>
      </c>
      <c r="BB323" s="69">
        <v>0</v>
      </c>
      <c r="BC323" s="69">
        <v>-540517.79310344823</v>
      </c>
      <c r="BD323" s="69">
        <v>0</v>
      </c>
      <c r="BE323" s="69">
        <v>78.555364561669037</v>
      </c>
      <c r="BF323" s="69">
        <v>-78.555364561669037</v>
      </c>
      <c r="BG323" s="69">
        <v>198417.92405063292</v>
      </c>
      <c r="BH323" s="69">
        <v>0</v>
      </c>
      <c r="BI323" s="69">
        <v>-198417.92405063292</v>
      </c>
      <c r="BJ323" s="69">
        <v>4.8496387909224337E-6</v>
      </c>
      <c r="BK323" s="69">
        <v>0</v>
      </c>
      <c r="BL323" s="69">
        <v>97.790382551842882</v>
      </c>
      <c r="BM323" s="69">
        <v>-97.790382551842882</v>
      </c>
      <c r="BN323" s="69">
        <v>0</v>
      </c>
      <c r="BO323" s="69">
        <v>1.3756378170041124</v>
      </c>
      <c r="BP323" s="69">
        <v>-1.3756378170041124</v>
      </c>
      <c r="BQ323" s="69">
        <v>1375.6378170041123</v>
      </c>
      <c r="BR323" s="69">
        <v>-1375.6378170041123</v>
      </c>
      <c r="BS323" s="69">
        <v>0</v>
      </c>
      <c r="BT323" s="69">
        <v>0</v>
      </c>
      <c r="BU323" s="69">
        <v>13.442747474747474</v>
      </c>
      <c r="BV323" s="69">
        <v>1.2249389544043714E-2</v>
      </c>
    </row>
    <row r="324" spans="1:74">
      <c r="A324" s="113" t="s">
        <v>1047</v>
      </c>
      <c r="B324" s="69" t="s">
        <v>184</v>
      </c>
      <c r="C324" s="69" t="s">
        <v>393</v>
      </c>
      <c r="D324" s="69" t="s">
        <v>395</v>
      </c>
      <c r="E324" s="69" t="s">
        <v>580</v>
      </c>
      <c r="F324" s="69">
        <v>0</v>
      </c>
      <c r="G324" s="69">
        <v>0</v>
      </c>
      <c r="H324" s="69">
        <v>8674</v>
      </c>
      <c r="I324" s="69">
        <v>68</v>
      </c>
      <c r="J324" s="69">
        <v>59</v>
      </c>
      <c r="K324" s="69">
        <v>6923</v>
      </c>
      <c r="L324" s="69">
        <v>5490</v>
      </c>
      <c r="M324" s="69">
        <v>60</v>
      </c>
      <c r="N324" s="69">
        <v>0</v>
      </c>
      <c r="O324" s="69">
        <v>0</v>
      </c>
      <c r="P324" s="69">
        <v>1252.93</v>
      </c>
      <c r="Q324" s="69">
        <v>48.19</v>
      </c>
      <c r="R324" s="69">
        <v>0</v>
      </c>
      <c r="S324" s="69">
        <v>0</v>
      </c>
      <c r="T324" s="69">
        <v>0</v>
      </c>
      <c r="U324" s="69">
        <v>0</v>
      </c>
      <c r="V324" s="69">
        <v>0</v>
      </c>
      <c r="W324" s="69">
        <v>0</v>
      </c>
      <c r="X324" s="69">
        <v>0</v>
      </c>
      <c r="Y324" s="69">
        <v>0</v>
      </c>
      <c r="Z324" s="69">
        <v>0</v>
      </c>
      <c r="AA324" s="69">
        <v>0</v>
      </c>
      <c r="AB324" s="69">
        <v>0</v>
      </c>
      <c r="AC324" s="69">
        <v>0</v>
      </c>
      <c r="AD324" s="69">
        <v>0</v>
      </c>
      <c r="AE324" s="69">
        <v>0</v>
      </c>
      <c r="AF324" s="69">
        <v>15816317</v>
      </c>
      <c r="AG324" s="69">
        <v>-15816317</v>
      </c>
      <c r="AH324" s="69">
        <v>0</v>
      </c>
      <c r="AI324" s="69">
        <v>0</v>
      </c>
      <c r="AJ324" s="69">
        <v>29</v>
      </c>
      <c r="AK324" s="69">
        <v>-29</v>
      </c>
      <c r="AL324" s="69">
        <v>201110</v>
      </c>
      <c r="AM324" s="69">
        <v>136475</v>
      </c>
      <c r="AN324" s="69">
        <v>-201110</v>
      </c>
      <c r="AO324" s="69">
        <v>79</v>
      </c>
      <c r="AP324" s="69">
        <v>-79</v>
      </c>
      <c r="AQ324" s="69">
        <v>16400240</v>
      </c>
      <c r="AR324" s="69">
        <v>161264</v>
      </c>
      <c r="AS324" s="69">
        <v>11481485</v>
      </c>
      <c r="AT324" s="69">
        <v>175028</v>
      </c>
      <c r="AU324" s="69">
        <v>0</v>
      </c>
      <c r="AV324" s="69">
        <v>12435</v>
      </c>
      <c r="AW324" s="69">
        <v>0</v>
      </c>
      <c r="AX324" s="69">
        <v>0</v>
      </c>
      <c r="AY324" s="69">
        <v>0</v>
      </c>
      <c r="AZ324" s="69">
        <v>0</v>
      </c>
      <c r="BA324" s="69">
        <v>545390.24137931038</v>
      </c>
      <c r="BB324" s="69">
        <v>0</v>
      </c>
      <c r="BC324" s="69">
        <v>-545390.24137931038</v>
      </c>
      <c r="BD324" s="69">
        <v>0</v>
      </c>
      <c r="BE324" s="69">
        <v>78.645104669086564</v>
      </c>
      <c r="BF324" s="69">
        <v>-78.645104669086564</v>
      </c>
      <c r="BG324" s="69">
        <v>200206.54430379748</v>
      </c>
      <c r="BH324" s="69">
        <v>0</v>
      </c>
      <c r="BI324" s="69">
        <v>-200206.54430379748</v>
      </c>
      <c r="BJ324" s="69">
        <v>4.8170026780095905E-6</v>
      </c>
      <c r="BK324" s="69">
        <v>0</v>
      </c>
      <c r="BL324" s="69">
        <v>98.077171594404206</v>
      </c>
      <c r="BM324" s="69">
        <v>-98.077171594404206</v>
      </c>
      <c r="BN324" s="69">
        <v>0</v>
      </c>
      <c r="BO324" s="69">
        <v>1.3775497681702322</v>
      </c>
      <c r="BP324" s="69">
        <v>-1.3775497681702322</v>
      </c>
      <c r="BQ324" s="69">
        <v>1377.5497681702323</v>
      </c>
      <c r="BR324" s="69">
        <v>-1377.5497681702323</v>
      </c>
      <c r="BS324" s="69">
        <v>0</v>
      </c>
      <c r="BT324" s="69">
        <v>0</v>
      </c>
      <c r="BU324" s="69">
        <v>14.075432247687978</v>
      </c>
      <c r="BV324" s="69">
        <v>1.2262625424993781E-2</v>
      </c>
    </row>
    <row r="325" spans="1:74">
      <c r="A325" s="113" t="s">
        <v>1047</v>
      </c>
      <c r="B325" s="69" t="s">
        <v>184</v>
      </c>
      <c r="C325" s="69" t="s">
        <v>393</v>
      </c>
      <c r="D325" s="69" t="s">
        <v>396</v>
      </c>
      <c r="E325" s="69" t="s">
        <v>580</v>
      </c>
      <c r="F325" s="69">
        <v>0</v>
      </c>
      <c r="G325" s="69">
        <v>0</v>
      </c>
      <c r="H325" s="69">
        <v>500</v>
      </c>
      <c r="I325" s="69">
        <v>4</v>
      </c>
      <c r="J325" s="69">
        <v>2</v>
      </c>
      <c r="K325" s="69">
        <v>435</v>
      </c>
      <c r="L325" s="69">
        <v>341</v>
      </c>
      <c r="M325" s="69">
        <v>2</v>
      </c>
      <c r="N325" s="69">
        <v>0</v>
      </c>
      <c r="O325" s="69">
        <v>0</v>
      </c>
      <c r="P325" s="69">
        <v>1149.43</v>
      </c>
      <c r="Q325" s="69">
        <v>83.33</v>
      </c>
      <c r="R325" s="69">
        <v>0</v>
      </c>
      <c r="S325" s="69">
        <v>0</v>
      </c>
      <c r="T325" s="69">
        <v>0</v>
      </c>
      <c r="U325" s="69">
        <v>0</v>
      </c>
      <c r="V325" s="69">
        <v>0</v>
      </c>
      <c r="W325" s="69">
        <v>0</v>
      </c>
      <c r="X325" s="69">
        <v>0</v>
      </c>
      <c r="Y325" s="69">
        <v>0</v>
      </c>
      <c r="Z325" s="69">
        <v>0</v>
      </c>
      <c r="AA325" s="69">
        <v>0</v>
      </c>
      <c r="AB325" s="69">
        <v>0</v>
      </c>
      <c r="AC325" s="69">
        <v>0</v>
      </c>
      <c r="AD325" s="69">
        <v>0</v>
      </c>
      <c r="AE325" s="69">
        <v>0</v>
      </c>
      <c r="AF325" s="69">
        <v>16032844</v>
      </c>
      <c r="AG325" s="69">
        <v>-16032844</v>
      </c>
      <c r="AH325" s="69">
        <v>0</v>
      </c>
      <c r="AI325" s="69">
        <v>0</v>
      </c>
      <c r="AJ325" s="69">
        <v>29</v>
      </c>
      <c r="AK325" s="69">
        <v>-29</v>
      </c>
      <c r="AL325" s="69">
        <v>203667</v>
      </c>
      <c r="AM325" s="69">
        <v>138060</v>
      </c>
      <c r="AN325" s="69">
        <v>-203667</v>
      </c>
      <c r="AO325" s="69">
        <v>81</v>
      </c>
      <c r="AP325" s="69">
        <v>-81</v>
      </c>
      <c r="AQ325" s="69">
        <v>16585096</v>
      </c>
      <c r="AR325" s="69">
        <v>162929</v>
      </c>
      <c r="AS325" s="69">
        <v>11613881</v>
      </c>
      <c r="AT325" s="69">
        <v>175528</v>
      </c>
      <c r="AU325" s="69">
        <v>0</v>
      </c>
      <c r="AV325" s="69">
        <v>12437</v>
      </c>
      <c r="AW325" s="69">
        <v>0</v>
      </c>
      <c r="AX325" s="69">
        <v>0</v>
      </c>
      <c r="AY325" s="69">
        <v>0</v>
      </c>
      <c r="AZ325" s="69">
        <v>0</v>
      </c>
      <c r="BA325" s="69">
        <v>552856.68965517241</v>
      </c>
      <c r="BB325" s="69">
        <v>0</v>
      </c>
      <c r="BC325" s="69">
        <v>-552856.68965517241</v>
      </c>
      <c r="BD325" s="69">
        <v>0</v>
      </c>
      <c r="BE325" s="69">
        <v>78.720872797262203</v>
      </c>
      <c r="BF325" s="69">
        <v>-78.720872797262203</v>
      </c>
      <c r="BG325" s="69">
        <v>197936.34567901236</v>
      </c>
      <c r="BH325" s="69">
        <v>0</v>
      </c>
      <c r="BI325" s="69">
        <v>-197936.34567901236</v>
      </c>
      <c r="BJ325" s="69">
        <v>4.8839029933863513E-6</v>
      </c>
      <c r="BK325" s="69">
        <v>0</v>
      </c>
      <c r="BL325" s="69">
        <v>98.403869170006573</v>
      </c>
      <c r="BM325" s="69">
        <v>-98.403869170006573</v>
      </c>
      <c r="BN325" s="69">
        <v>0</v>
      </c>
      <c r="BO325" s="69">
        <v>1.3804897777065221</v>
      </c>
      <c r="BP325" s="69">
        <v>-1.3804897777065221</v>
      </c>
      <c r="BQ325" s="69">
        <v>1380.4897777065221</v>
      </c>
      <c r="BR325" s="69">
        <v>-1380.4897777065221</v>
      </c>
      <c r="BS325" s="69">
        <v>0</v>
      </c>
      <c r="BT325" s="69">
        <v>0</v>
      </c>
      <c r="BU325" s="69">
        <v>14.113371391814747</v>
      </c>
      <c r="BV325" s="69">
        <v>1.2280121863629851E-2</v>
      </c>
    </row>
    <row r="326" spans="1:74">
      <c r="A326" s="113" t="s">
        <v>1048</v>
      </c>
      <c r="B326" s="69" t="s">
        <v>184</v>
      </c>
      <c r="C326" s="69" t="s">
        <v>393</v>
      </c>
      <c r="D326" s="69" t="s">
        <v>394</v>
      </c>
      <c r="E326" s="69" t="s">
        <v>580</v>
      </c>
      <c r="F326" s="69">
        <v>0</v>
      </c>
      <c r="G326" s="69">
        <v>0</v>
      </c>
      <c r="H326" s="69">
        <v>5628</v>
      </c>
      <c r="I326" s="69">
        <v>35</v>
      </c>
      <c r="J326" s="69">
        <v>28</v>
      </c>
      <c r="K326" s="69">
        <v>4079</v>
      </c>
      <c r="L326" s="69">
        <v>3483</v>
      </c>
      <c r="M326" s="69">
        <v>29</v>
      </c>
      <c r="N326" s="69">
        <v>0</v>
      </c>
      <c r="O326" s="69">
        <v>0</v>
      </c>
      <c r="P326" s="69">
        <v>1379.75</v>
      </c>
      <c r="Q326" s="69">
        <v>64.69</v>
      </c>
      <c r="R326" s="69">
        <v>0</v>
      </c>
      <c r="S326" s="69">
        <v>0</v>
      </c>
      <c r="T326" s="69">
        <v>0</v>
      </c>
      <c r="U326" s="69">
        <v>0</v>
      </c>
      <c r="V326" s="69">
        <v>0</v>
      </c>
      <c r="W326" s="69">
        <v>0</v>
      </c>
      <c r="X326" s="69">
        <v>0</v>
      </c>
      <c r="Y326" s="69">
        <v>0</v>
      </c>
      <c r="Z326" s="69">
        <v>0</v>
      </c>
      <c r="AA326" s="69">
        <v>0</v>
      </c>
      <c r="AB326" s="69">
        <v>0</v>
      </c>
      <c r="AC326" s="69">
        <v>0</v>
      </c>
      <c r="AD326" s="69">
        <v>0</v>
      </c>
      <c r="AE326" s="69">
        <v>0</v>
      </c>
      <c r="AF326" s="69">
        <v>16855937</v>
      </c>
      <c r="AG326" s="69">
        <v>-16855937</v>
      </c>
      <c r="AH326" s="69">
        <v>0</v>
      </c>
      <c r="AI326" s="69">
        <v>0</v>
      </c>
      <c r="AJ326" s="69">
        <v>30</v>
      </c>
      <c r="AK326" s="69">
        <v>-30</v>
      </c>
      <c r="AL326" s="69">
        <v>207484</v>
      </c>
      <c r="AM326" s="69">
        <v>139652</v>
      </c>
      <c r="AN326" s="69">
        <v>-207484</v>
      </c>
      <c r="AO326" s="69">
        <v>82</v>
      </c>
      <c r="AP326" s="69">
        <v>-82</v>
      </c>
      <c r="AQ326" s="69">
        <v>17445874</v>
      </c>
      <c r="AR326" s="69">
        <v>165269</v>
      </c>
      <c r="AS326" s="69">
        <v>12384743</v>
      </c>
      <c r="AT326" s="69">
        <v>181156</v>
      </c>
      <c r="AU326" s="69">
        <v>0</v>
      </c>
      <c r="AV326" s="69">
        <v>12466</v>
      </c>
      <c r="AW326" s="69">
        <v>0</v>
      </c>
      <c r="AX326" s="69">
        <v>0</v>
      </c>
      <c r="AY326" s="69">
        <v>0</v>
      </c>
      <c r="AZ326" s="69">
        <v>0</v>
      </c>
      <c r="BA326" s="69">
        <v>561864.56666666665</v>
      </c>
      <c r="BB326" s="69">
        <v>0</v>
      </c>
      <c r="BC326" s="69">
        <v>-561864.56666666665</v>
      </c>
      <c r="BD326" s="69">
        <v>0</v>
      </c>
      <c r="BE326" s="69">
        <v>81.239695590985335</v>
      </c>
      <c r="BF326" s="69">
        <v>-81.239695590985335</v>
      </c>
      <c r="BG326" s="69">
        <v>205560.20731707316</v>
      </c>
      <c r="BH326" s="69">
        <v>0</v>
      </c>
      <c r="BI326" s="69">
        <v>-205560.20731707316</v>
      </c>
      <c r="BJ326" s="69">
        <v>4.7002517615339877E-6</v>
      </c>
      <c r="BK326" s="69">
        <v>0</v>
      </c>
      <c r="BL326" s="69">
        <v>101.99091783698093</v>
      </c>
      <c r="BM326" s="69">
        <v>-101.99091783698093</v>
      </c>
      <c r="BN326" s="69">
        <v>0</v>
      </c>
      <c r="BO326" s="69">
        <v>1.3610243668358721</v>
      </c>
      <c r="BP326" s="69">
        <v>-1.3610243668358721</v>
      </c>
      <c r="BQ326" s="69">
        <v>1361.0243668358721</v>
      </c>
      <c r="BR326" s="69">
        <v>-1361.0243668358721</v>
      </c>
      <c r="BS326" s="69">
        <v>0</v>
      </c>
      <c r="BT326" s="69">
        <v>0</v>
      </c>
      <c r="BU326" s="69">
        <v>14.532007059201026</v>
      </c>
      <c r="BV326" s="69">
        <v>1.189301264012339E-2</v>
      </c>
    </row>
    <row r="327" spans="1:74">
      <c r="A327" s="113" t="s">
        <v>1048</v>
      </c>
      <c r="B327" s="69" t="s">
        <v>184</v>
      </c>
      <c r="C327" s="69" t="s">
        <v>393</v>
      </c>
      <c r="D327" s="69" t="s">
        <v>395</v>
      </c>
      <c r="E327" s="69" t="s">
        <v>580</v>
      </c>
      <c r="F327" s="69">
        <v>0</v>
      </c>
      <c r="G327" s="69">
        <v>0</v>
      </c>
      <c r="H327" s="69">
        <v>5726</v>
      </c>
      <c r="I327" s="69">
        <v>49</v>
      </c>
      <c r="J327" s="69">
        <v>46</v>
      </c>
      <c r="K327" s="69">
        <v>3974</v>
      </c>
      <c r="L327" s="69">
        <v>3372</v>
      </c>
      <c r="M327" s="69">
        <v>47</v>
      </c>
      <c r="N327" s="69">
        <v>0</v>
      </c>
      <c r="O327" s="69">
        <v>0</v>
      </c>
      <c r="P327" s="69">
        <v>1440.87</v>
      </c>
      <c r="Q327" s="69">
        <v>40.61</v>
      </c>
      <c r="R327" s="69">
        <v>0</v>
      </c>
      <c r="S327" s="69">
        <v>0</v>
      </c>
      <c r="T327" s="69">
        <v>0</v>
      </c>
      <c r="U327" s="69">
        <v>0</v>
      </c>
      <c r="V327" s="69">
        <v>0</v>
      </c>
      <c r="W327" s="69">
        <v>0</v>
      </c>
      <c r="X327" s="69">
        <v>0</v>
      </c>
      <c r="Y327" s="69">
        <v>0</v>
      </c>
      <c r="Z327" s="69">
        <v>0</v>
      </c>
      <c r="AA327" s="69">
        <v>0</v>
      </c>
      <c r="AB327" s="69">
        <v>0</v>
      </c>
      <c r="AC327" s="69">
        <v>0</v>
      </c>
      <c r="AD327" s="69">
        <v>0</v>
      </c>
      <c r="AE327" s="69">
        <v>0</v>
      </c>
      <c r="AF327" s="69">
        <v>17033967</v>
      </c>
      <c r="AG327" s="69">
        <v>-17033967</v>
      </c>
      <c r="AH327" s="69">
        <v>0</v>
      </c>
      <c r="AI327" s="69">
        <v>0</v>
      </c>
      <c r="AJ327" s="69">
        <v>31</v>
      </c>
      <c r="AK327" s="69">
        <v>-31</v>
      </c>
      <c r="AL327" s="69">
        <v>209605</v>
      </c>
      <c r="AM327" s="69">
        <v>140924</v>
      </c>
      <c r="AN327" s="69">
        <v>-209605</v>
      </c>
      <c r="AO327" s="69">
        <v>82</v>
      </c>
      <c r="AP327" s="69">
        <v>-82</v>
      </c>
      <c r="AQ327" s="69">
        <v>17598747</v>
      </c>
      <c r="AR327" s="69">
        <v>166608</v>
      </c>
      <c r="AS327" s="69">
        <v>12501854</v>
      </c>
      <c r="AT327" s="69">
        <v>186882</v>
      </c>
      <c r="AU327" s="69">
        <v>0</v>
      </c>
      <c r="AV327" s="69">
        <v>12513</v>
      </c>
      <c r="AW327" s="69">
        <v>0</v>
      </c>
      <c r="AX327" s="69">
        <v>0</v>
      </c>
      <c r="AY327" s="69">
        <v>0</v>
      </c>
      <c r="AZ327" s="69">
        <v>0</v>
      </c>
      <c r="BA327" s="69">
        <v>549482.80645161285</v>
      </c>
      <c r="BB327" s="69">
        <v>0</v>
      </c>
      <c r="BC327" s="69">
        <v>-549482.80645161285</v>
      </c>
      <c r="BD327" s="69">
        <v>0</v>
      </c>
      <c r="BE327" s="69">
        <v>81.266987905822859</v>
      </c>
      <c r="BF327" s="69">
        <v>-81.266987905822859</v>
      </c>
      <c r="BG327" s="69">
        <v>207731.30487804877</v>
      </c>
      <c r="BH327" s="69">
        <v>0</v>
      </c>
      <c r="BI327" s="69">
        <v>-207731.30487804877</v>
      </c>
      <c r="BJ327" s="69">
        <v>4.6594226282132475E-6</v>
      </c>
      <c r="BK327" s="69">
        <v>0</v>
      </c>
      <c r="BL327" s="69">
        <v>102.23979040622299</v>
      </c>
      <c r="BM327" s="69">
        <v>-102.23979040622299</v>
      </c>
      <c r="BN327" s="69">
        <v>0</v>
      </c>
      <c r="BO327" s="69">
        <v>1.3625152717348963</v>
      </c>
      <c r="BP327" s="69">
        <v>-1.3625152717348963</v>
      </c>
      <c r="BQ327" s="69">
        <v>1362.5152717348963</v>
      </c>
      <c r="BR327" s="69">
        <v>-1362.5152717348963</v>
      </c>
      <c r="BS327" s="69">
        <v>0</v>
      </c>
      <c r="BT327" s="69">
        <v>0</v>
      </c>
      <c r="BU327" s="69">
        <v>14.93502757132582</v>
      </c>
      <c r="BV327" s="69">
        <v>1.1910222926666313E-2</v>
      </c>
    </row>
    <row r="328" spans="1:74">
      <c r="A328" s="113" t="s">
        <v>1048</v>
      </c>
      <c r="B328" s="69" t="s">
        <v>184</v>
      </c>
      <c r="C328" s="69" t="s">
        <v>393</v>
      </c>
      <c r="D328" s="69" t="s">
        <v>396</v>
      </c>
      <c r="E328" s="69" t="s">
        <v>580</v>
      </c>
      <c r="F328" s="69">
        <v>0</v>
      </c>
      <c r="G328" s="69">
        <v>0</v>
      </c>
      <c r="H328" s="69">
        <v>923</v>
      </c>
      <c r="I328" s="69">
        <v>3</v>
      </c>
      <c r="J328" s="69">
        <v>3</v>
      </c>
      <c r="K328" s="69">
        <v>701</v>
      </c>
      <c r="L328" s="69">
        <v>594</v>
      </c>
      <c r="M328" s="69">
        <v>3</v>
      </c>
      <c r="N328" s="69">
        <v>0</v>
      </c>
      <c r="O328" s="69">
        <v>0</v>
      </c>
      <c r="P328" s="69">
        <v>1316.69</v>
      </c>
      <c r="Q328" s="69">
        <v>102.56</v>
      </c>
      <c r="R328" s="69">
        <v>0</v>
      </c>
      <c r="S328" s="69">
        <v>0</v>
      </c>
      <c r="T328" s="69">
        <v>0</v>
      </c>
      <c r="U328" s="69">
        <v>0</v>
      </c>
      <c r="V328" s="69">
        <v>0</v>
      </c>
      <c r="W328" s="69">
        <v>0</v>
      </c>
      <c r="X328" s="69">
        <v>0</v>
      </c>
      <c r="Y328" s="69">
        <v>0</v>
      </c>
      <c r="Z328" s="69">
        <v>0</v>
      </c>
      <c r="AA328" s="69">
        <v>0</v>
      </c>
      <c r="AB328" s="69">
        <v>0</v>
      </c>
      <c r="AC328" s="69">
        <v>0</v>
      </c>
      <c r="AD328" s="69">
        <v>0</v>
      </c>
      <c r="AE328" s="69">
        <v>0</v>
      </c>
      <c r="AF328" s="69">
        <v>17230979</v>
      </c>
      <c r="AG328" s="69">
        <v>-17230979</v>
      </c>
      <c r="AH328" s="69">
        <v>0</v>
      </c>
      <c r="AI328" s="69">
        <v>0</v>
      </c>
      <c r="AJ328" s="69">
        <v>31</v>
      </c>
      <c r="AK328" s="69">
        <v>-31</v>
      </c>
      <c r="AL328" s="69">
        <v>211978</v>
      </c>
      <c r="AM328" s="69">
        <v>142381</v>
      </c>
      <c r="AN328" s="69">
        <v>-211978</v>
      </c>
      <c r="AO328" s="69">
        <v>82</v>
      </c>
      <c r="AP328" s="69">
        <v>-82</v>
      </c>
      <c r="AQ328" s="69">
        <v>17782381</v>
      </c>
      <c r="AR328" s="69">
        <v>168134</v>
      </c>
      <c r="AS328" s="69">
        <v>12634663</v>
      </c>
      <c r="AT328" s="69">
        <v>187805</v>
      </c>
      <c r="AU328" s="69">
        <v>0</v>
      </c>
      <c r="AV328" s="69">
        <v>12516</v>
      </c>
      <c r="AW328" s="69">
        <v>0</v>
      </c>
      <c r="AX328" s="69">
        <v>0</v>
      </c>
      <c r="AY328" s="69">
        <v>0</v>
      </c>
      <c r="AZ328" s="69">
        <v>0</v>
      </c>
      <c r="BA328" s="69">
        <v>555838.03225806449</v>
      </c>
      <c r="BB328" s="69">
        <v>0</v>
      </c>
      <c r="BC328" s="69">
        <v>-555838.03225806449</v>
      </c>
      <c r="BD328" s="69">
        <v>0</v>
      </c>
      <c r="BE328" s="69">
        <v>81.286638236043359</v>
      </c>
      <c r="BF328" s="69">
        <v>-81.286638236043359</v>
      </c>
      <c r="BG328" s="69">
        <v>210133.89024390245</v>
      </c>
      <c r="BH328" s="69">
        <v>0</v>
      </c>
      <c r="BI328" s="69">
        <v>-210133.89024390245</v>
      </c>
      <c r="BJ328" s="69">
        <v>4.6113059887761934E-6</v>
      </c>
      <c r="BK328" s="69">
        <v>0</v>
      </c>
      <c r="BL328" s="69">
        <v>102.48360831241747</v>
      </c>
      <c r="BM328" s="69">
        <v>-102.48360831241747</v>
      </c>
      <c r="BN328" s="69">
        <v>0</v>
      </c>
      <c r="BO328" s="69">
        <v>1.3637861967509541</v>
      </c>
      <c r="BP328" s="69">
        <v>-1.3637861967509541</v>
      </c>
      <c r="BQ328" s="69">
        <v>1363.7861967509541</v>
      </c>
      <c r="BR328" s="69">
        <v>-1363.7861967509541</v>
      </c>
      <c r="BS328" s="69">
        <v>0</v>
      </c>
      <c r="BT328" s="69">
        <v>0</v>
      </c>
      <c r="BU328" s="69">
        <v>15.005193352508789</v>
      </c>
      <c r="BV328" s="69">
        <v>1.1920675864497561E-2</v>
      </c>
    </row>
    <row r="329" spans="1:74">
      <c r="A329" s="113" t="s">
        <v>1049</v>
      </c>
      <c r="B329" s="69" t="s">
        <v>184</v>
      </c>
      <c r="C329" s="69" t="s">
        <v>393</v>
      </c>
      <c r="D329" s="69" t="s">
        <v>394</v>
      </c>
      <c r="E329" s="69" t="s">
        <v>580</v>
      </c>
      <c r="F329" s="69">
        <v>0</v>
      </c>
      <c r="G329" s="69">
        <v>0</v>
      </c>
      <c r="H329" s="69">
        <v>2498</v>
      </c>
      <c r="I329" s="69">
        <v>22</v>
      </c>
      <c r="J329" s="69">
        <v>20</v>
      </c>
      <c r="K329" s="69">
        <v>1910</v>
      </c>
      <c r="L329" s="69">
        <v>1659</v>
      </c>
      <c r="M329" s="69">
        <v>21</v>
      </c>
      <c r="N329" s="69">
        <v>0</v>
      </c>
      <c r="O329" s="69">
        <v>0</v>
      </c>
      <c r="P329" s="69">
        <v>1307.8499999999999</v>
      </c>
      <c r="Q329" s="69">
        <v>39.65</v>
      </c>
      <c r="R329" s="69">
        <v>0</v>
      </c>
      <c r="S329" s="69">
        <v>0</v>
      </c>
      <c r="T329" s="69">
        <v>0</v>
      </c>
      <c r="U329" s="69">
        <v>0</v>
      </c>
      <c r="V329" s="69">
        <v>0</v>
      </c>
      <c r="W329" s="69">
        <v>0</v>
      </c>
      <c r="X329" s="69">
        <v>0</v>
      </c>
      <c r="Y329" s="69">
        <v>0</v>
      </c>
      <c r="Z329" s="69">
        <v>0</v>
      </c>
      <c r="AA329" s="69">
        <v>0</v>
      </c>
      <c r="AB329" s="69">
        <v>0</v>
      </c>
      <c r="AC329" s="69">
        <v>0</v>
      </c>
      <c r="AD329" s="69">
        <v>0</v>
      </c>
      <c r="AE329" s="69">
        <v>0</v>
      </c>
      <c r="AF329" s="69">
        <v>18121868</v>
      </c>
      <c r="AG329" s="69">
        <v>-18121868</v>
      </c>
      <c r="AH329" s="69">
        <v>0</v>
      </c>
      <c r="AI329" s="69">
        <v>0</v>
      </c>
      <c r="AJ329" s="69">
        <v>31</v>
      </c>
      <c r="AK329" s="69">
        <v>-31</v>
      </c>
      <c r="AL329" s="69">
        <v>216171</v>
      </c>
      <c r="AM329" s="69">
        <v>144226</v>
      </c>
      <c r="AN329" s="69">
        <v>-216171</v>
      </c>
      <c r="AO329" s="69">
        <v>83</v>
      </c>
      <c r="AP329" s="69">
        <v>-83</v>
      </c>
      <c r="AQ329" s="69">
        <v>18798589</v>
      </c>
      <c r="AR329" s="69">
        <v>170770</v>
      </c>
      <c r="AS329" s="69">
        <v>13570602</v>
      </c>
      <c r="AT329" s="69">
        <v>190303</v>
      </c>
      <c r="AU329" s="69">
        <v>0</v>
      </c>
      <c r="AV329" s="69">
        <v>12537</v>
      </c>
      <c r="AW329" s="69">
        <v>0</v>
      </c>
      <c r="AX329" s="69">
        <v>0</v>
      </c>
      <c r="AY329" s="69">
        <v>0</v>
      </c>
      <c r="AZ329" s="69">
        <v>0</v>
      </c>
      <c r="BA329" s="69">
        <v>584576.38709677418</v>
      </c>
      <c r="BB329" s="69">
        <v>0</v>
      </c>
      <c r="BC329" s="69">
        <v>-584576.38709677418</v>
      </c>
      <c r="BD329" s="69">
        <v>0</v>
      </c>
      <c r="BE329" s="69">
        <v>83.831170693571295</v>
      </c>
      <c r="BF329" s="69">
        <v>-83.831170693571295</v>
      </c>
      <c r="BG329" s="69">
        <v>218335.75903614459</v>
      </c>
      <c r="BH329" s="69">
        <v>0</v>
      </c>
      <c r="BI329" s="69">
        <v>-218335.75903614459</v>
      </c>
      <c r="BJ329" s="69">
        <v>4.4152249937482012E-6</v>
      </c>
      <c r="BK329" s="69">
        <v>0</v>
      </c>
      <c r="BL329" s="69">
        <v>106.11856883527551</v>
      </c>
      <c r="BM329" s="69">
        <v>-106.11856883527551</v>
      </c>
      <c r="BN329" s="69">
        <v>0</v>
      </c>
      <c r="BO329" s="69">
        <v>1.3353768683216853</v>
      </c>
      <c r="BP329" s="69">
        <v>-1.3353768683216853</v>
      </c>
      <c r="BQ329" s="69">
        <v>1335.3768683216854</v>
      </c>
      <c r="BR329" s="69">
        <v>-1335.3768683216854</v>
      </c>
      <c r="BS329" s="69">
        <v>0</v>
      </c>
      <c r="BT329" s="69">
        <v>0</v>
      </c>
      <c r="BU329" s="69">
        <v>15.179309244635878</v>
      </c>
      <c r="BV329" s="69">
        <v>1.1499320507512558E-2</v>
      </c>
    </row>
    <row r="330" spans="1:74">
      <c r="A330" s="113" t="s">
        <v>1049</v>
      </c>
      <c r="B330" s="69" t="s">
        <v>184</v>
      </c>
      <c r="C330" s="69" t="s">
        <v>393</v>
      </c>
      <c r="D330" s="69" t="s">
        <v>395</v>
      </c>
      <c r="E330" s="69" t="s">
        <v>580</v>
      </c>
      <c r="F330" s="69">
        <v>0</v>
      </c>
      <c r="G330" s="69">
        <v>0</v>
      </c>
      <c r="H330" s="69">
        <v>7616</v>
      </c>
      <c r="I330" s="69">
        <v>58</v>
      </c>
      <c r="J330" s="69">
        <v>53</v>
      </c>
      <c r="K330" s="69">
        <v>5924</v>
      </c>
      <c r="L330" s="69">
        <v>4844</v>
      </c>
      <c r="M330" s="69">
        <v>55</v>
      </c>
      <c r="N330" s="69">
        <v>0</v>
      </c>
      <c r="O330" s="69">
        <v>1</v>
      </c>
      <c r="P330" s="69">
        <v>1285.6199999999999</v>
      </c>
      <c r="Q330" s="69">
        <v>44.28</v>
      </c>
      <c r="R330" s="69">
        <v>0</v>
      </c>
      <c r="S330" s="69">
        <v>0</v>
      </c>
      <c r="T330" s="69">
        <v>0</v>
      </c>
      <c r="U330" s="69">
        <v>0</v>
      </c>
      <c r="V330" s="69">
        <v>0</v>
      </c>
      <c r="W330" s="69">
        <v>0</v>
      </c>
      <c r="X330" s="69">
        <v>0</v>
      </c>
      <c r="Y330" s="69">
        <v>0</v>
      </c>
      <c r="Z330" s="69">
        <v>0</v>
      </c>
      <c r="AA330" s="69">
        <v>0</v>
      </c>
      <c r="AB330" s="69">
        <v>0</v>
      </c>
      <c r="AC330" s="69">
        <v>0</v>
      </c>
      <c r="AD330" s="69">
        <v>0</v>
      </c>
      <c r="AE330" s="69">
        <v>0</v>
      </c>
      <c r="AF330" s="69">
        <v>18271053</v>
      </c>
      <c r="AG330" s="69">
        <v>-18271053</v>
      </c>
      <c r="AH330" s="69">
        <v>0</v>
      </c>
      <c r="AI330" s="69">
        <v>0</v>
      </c>
      <c r="AJ330" s="69">
        <v>32</v>
      </c>
      <c r="AK330" s="69">
        <v>-32</v>
      </c>
      <c r="AL330" s="69">
        <v>218277</v>
      </c>
      <c r="AM330" s="69">
        <v>145356</v>
      </c>
      <c r="AN330" s="69">
        <v>-218277</v>
      </c>
      <c r="AO330" s="69">
        <v>83</v>
      </c>
      <c r="AP330" s="69">
        <v>-83</v>
      </c>
      <c r="AQ330" s="69">
        <v>18924348</v>
      </c>
      <c r="AR330" s="69">
        <v>171963</v>
      </c>
      <c r="AS330" s="69">
        <v>13675190</v>
      </c>
      <c r="AT330" s="69">
        <v>197919</v>
      </c>
      <c r="AU330" s="69">
        <v>0</v>
      </c>
      <c r="AV330" s="69">
        <v>12592</v>
      </c>
      <c r="AW330" s="69">
        <v>0</v>
      </c>
      <c r="AX330" s="69">
        <v>0</v>
      </c>
      <c r="AY330" s="69">
        <v>0</v>
      </c>
      <c r="AZ330" s="69">
        <v>0</v>
      </c>
      <c r="BA330" s="69">
        <v>570970.40625</v>
      </c>
      <c r="BB330" s="69">
        <v>0</v>
      </c>
      <c r="BC330" s="69">
        <v>-570970.40625</v>
      </c>
      <c r="BD330" s="69">
        <v>0</v>
      </c>
      <c r="BE330" s="69">
        <v>83.705809590566119</v>
      </c>
      <c r="BF330" s="69">
        <v>-83.705809590566119</v>
      </c>
      <c r="BG330" s="69">
        <v>220133.1686746988</v>
      </c>
      <c r="BH330" s="69">
        <v>0</v>
      </c>
      <c r="BI330" s="69">
        <v>-220133.1686746988</v>
      </c>
      <c r="BJ330" s="69">
        <v>4.3858842587337754E-6</v>
      </c>
      <c r="BK330" s="69">
        <v>0</v>
      </c>
      <c r="BL330" s="69">
        <v>106.24990841053017</v>
      </c>
      <c r="BM330" s="69">
        <v>-106.24990841053017</v>
      </c>
      <c r="BN330" s="69">
        <v>0</v>
      </c>
      <c r="BO330" s="69">
        <v>1.3360730637014915</v>
      </c>
      <c r="BP330" s="69">
        <v>-1.3360730637014915</v>
      </c>
      <c r="BQ330" s="69">
        <v>1336.0730637014915</v>
      </c>
      <c r="BR330" s="69">
        <v>-1336.0730637014915</v>
      </c>
      <c r="BS330" s="69">
        <v>0</v>
      </c>
      <c r="BT330" s="69">
        <v>0</v>
      </c>
      <c r="BU330" s="69">
        <v>15.717836721728082</v>
      </c>
      <c r="BV330" s="69">
        <v>1.1534188654742558E-2</v>
      </c>
    </row>
    <row r="331" spans="1:74">
      <c r="A331" s="113" t="s">
        <v>1049</v>
      </c>
      <c r="B331" s="69" t="s">
        <v>184</v>
      </c>
      <c r="C331" s="69" t="s">
        <v>393</v>
      </c>
      <c r="D331" s="69" t="s">
        <v>396</v>
      </c>
      <c r="E331" s="69" t="s">
        <v>580</v>
      </c>
      <c r="F331" s="69">
        <v>0</v>
      </c>
      <c r="G331" s="69">
        <v>0</v>
      </c>
      <c r="H331" s="69">
        <v>671</v>
      </c>
      <c r="I331" s="69">
        <v>3</v>
      </c>
      <c r="J331" s="69">
        <v>3</v>
      </c>
      <c r="K331" s="69">
        <v>482</v>
      </c>
      <c r="L331" s="69">
        <v>404</v>
      </c>
      <c r="M331" s="69">
        <v>3</v>
      </c>
      <c r="N331" s="69">
        <v>0</v>
      </c>
      <c r="O331" s="69">
        <v>0</v>
      </c>
      <c r="P331" s="69">
        <v>1392.12</v>
      </c>
      <c r="Q331" s="69">
        <v>74.56</v>
      </c>
      <c r="R331" s="69">
        <v>0</v>
      </c>
      <c r="S331" s="69">
        <v>0</v>
      </c>
      <c r="T331" s="69">
        <v>0</v>
      </c>
      <c r="U331" s="69">
        <v>0</v>
      </c>
      <c r="V331" s="69">
        <v>0</v>
      </c>
      <c r="W331" s="69">
        <v>0</v>
      </c>
      <c r="X331" s="69">
        <v>0</v>
      </c>
      <c r="Y331" s="69">
        <v>0</v>
      </c>
      <c r="Z331" s="69">
        <v>0</v>
      </c>
      <c r="AA331" s="69">
        <v>0</v>
      </c>
      <c r="AB331" s="69">
        <v>0</v>
      </c>
      <c r="AC331" s="69">
        <v>0</v>
      </c>
      <c r="AD331" s="69">
        <v>0</v>
      </c>
      <c r="AE331" s="69">
        <v>0</v>
      </c>
      <c r="AF331" s="69">
        <v>18524231</v>
      </c>
      <c r="AG331" s="69">
        <v>-18524231</v>
      </c>
      <c r="AH331" s="69">
        <v>0</v>
      </c>
      <c r="AI331" s="69">
        <v>0</v>
      </c>
      <c r="AJ331" s="69">
        <v>33</v>
      </c>
      <c r="AK331" s="69">
        <v>-33</v>
      </c>
      <c r="AL331" s="69">
        <v>221977</v>
      </c>
      <c r="AM331" s="69">
        <v>147290</v>
      </c>
      <c r="AN331" s="69">
        <v>-221977</v>
      </c>
      <c r="AO331" s="69">
        <v>84</v>
      </c>
      <c r="AP331" s="69">
        <v>-84</v>
      </c>
      <c r="AQ331" s="69">
        <v>19148432</v>
      </c>
      <c r="AR331" s="69">
        <v>174012</v>
      </c>
      <c r="AS331" s="69">
        <v>13850455</v>
      </c>
      <c r="AT331" s="69">
        <v>198590</v>
      </c>
      <c r="AU331" s="69">
        <v>0</v>
      </c>
      <c r="AV331" s="69">
        <v>12595</v>
      </c>
      <c r="AW331" s="69">
        <v>0</v>
      </c>
      <c r="AX331" s="69">
        <v>0</v>
      </c>
      <c r="AY331" s="69">
        <v>0</v>
      </c>
      <c r="AZ331" s="69">
        <v>0</v>
      </c>
      <c r="BA331" s="69">
        <v>561340.33333333337</v>
      </c>
      <c r="BB331" s="69">
        <v>0</v>
      </c>
      <c r="BC331" s="69">
        <v>-561340.33333333337</v>
      </c>
      <c r="BD331" s="69">
        <v>0</v>
      </c>
      <c r="BE331" s="69">
        <v>83.451127819548873</v>
      </c>
      <c r="BF331" s="69">
        <v>-83.451127819548873</v>
      </c>
      <c r="BG331" s="69">
        <v>220526.55952380953</v>
      </c>
      <c r="BH331" s="69">
        <v>0</v>
      </c>
      <c r="BI331" s="69">
        <v>-220526.55952380953</v>
      </c>
      <c r="BJ331" s="69">
        <v>4.3867821657668889E-6</v>
      </c>
      <c r="BK331" s="69">
        <v>0</v>
      </c>
      <c r="BL331" s="69">
        <v>106.45375606280027</v>
      </c>
      <c r="BM331" s="69">
        <v>-106.45375606280027</v>
      </c>
      <c r="BN331" s="69">
        <v>0</v>
      </c>
      <c r="BO331" s="69">
        <v>1.3374456651424087</v>
      </c>
      <c r="BP331" s="69">
        <v>-1.3374456651424087</v>
      </c>
      <c r="BQ331" s="69">
        <v>1337.4456651424086</v>
      </c>
      <c r="BR331" s="69">
        <v>-1337.4456651424086</v>
      </c>
      <c r="BS331" s="69">
        <v>0</v>
      </c>
      <c r="BT331" s="69">
        <v>0</v>
      </c>
      <c r="BU331" s="69">
        <v>15.767368003175864</v>
      </c>
      <c r="BV331" s="69">
        <v>1.1592437438219484E-2</v>
      </c>
    </row>
    <row r="332" spans="1:74">
      <c r="A332" s="113" t="s">
        <v>1050</v>
      </c>
      <c r="B332" s="69" t="s">
        <v>184</v>
      </c>
      <c r="C332" s="69" t="s">
        <v>393</v>
      </c>
      <c r="D332" s="69" t="s">
        <v>394</v>
      </c>
      <c r="E332" s="69" t="s">
        <v>580</v>
      </c>
      <c r="F332" s="69">
        <v>0</v>
      </c>
      <c r="G332" s="69">
        <v>0</v>
      </c>
      <c r="H332" s="69">
        <v>2133</v>
      </c>
      <c r="I332" s="69">
        <v>27</v>
      </c>
      <c r="J332" s="69">
        <v>23</v>
      </c>
      <c r="K332" s="69">
        <v>1547</v>
      </c>
      <c r="L332" s="69">
        <v>1400</v>
      </c>
      <c r="M332" s="69">
        <v>23</v>
      </c>
      <c r="N332" s="69">
        <v>0</v>
      </c>
      <c r="O332" s="69">
        <v>0</v>
      </c>
      <c r="P332" s="69">
        <v>1378.8</v>
      </c>
      <c r="Q332" s="69">
        <v>30.91</v>
      </c>
      <c r="R332" s="69">
        <v>0</v>
      </c>
      <c r="S332" s="69">
        <v>0</v>
      </c>
      <c r="T332" s="69">
        <v>0</v>
      </c>
      <c r="U332" s="69">
        <v>0</v>
      </c>
      <c r="V332" s="69">
        <v>0</v>
      </c>
      <c r="W332" s="69">
        <v>0</v>
      </c>
      <c r="X332" s="69">
        <v>0</v>
      </c>
      <c r="Y332" s="69">
        <v>0</v>
      </c>
      <c r="Z332" s="69">
        <v>0</v>
      </c>
      <c r="AA332" s="69">
        <v>0</v>
      </c>
      <c r="AB332" s="69">
        <v>0</v>
      </c>
      <c r="AC332" s="69">
        <v>0</v>
      </c>
      <c r="AD332" s="69">
        <v>0</v>
      </c>
      <c r="AE332" s="69">
        <v>0</v>
      </c>
      <c r="AF332" s="69">
        <v>19086182</v>
      </c>
      <c r="AG332" s="69">
        <v>-19086182</v>
      </c>
      <c r="AH332" s="69">
        <v>0</v>
      </c>
      <c r="AI332" s="69">
        <v>0</v>
      </c>
      <c r="AJ332" s="69">
        <v>33</v>
      </c>
      <c r="AK332" s="69">
        <v>-33</v>
      </c>
      <c r="AL332" s="69">
        <v>225113</v>
      </c>
      <c r="AM332" s="69">
        <v>149263</v>
      </c>
      <c r="AN332" s="69">
        <v>-225113</v>
      </c>
      <c r="AO332" s="69">
        <v>84</v>
      </c>
      <c r="AP332" s="69">
        <v>-84</v>
      </c>
      <c r="AQ332" s="69">
        <v>19733751</v>
      </c>
      <c r="AR332" s="69">
        <v>176145</v>
      </c>
      <c r="AS332" s="69">
        <v>14356870</v>
      </c>
      <c r="AT332" s="69">
        <v>200723</v>
      </c>
      <c r="AU332" s="69">
        <v>0</v>
      </c>
      <c r="AV332" s="69">
        <v>12618</v>
      </c>
      <c r="AW332" s="69">
        <v>0</v>
      </c>
      <c r="AX332" s="69">
        <v>0</v>
      </c>
      <c r="AY332" s="69">
        <v>0</v>
      </c>
      <c r="AZ332" s="69">
        <v>0</v>
      </c>
      <c r="BA332" s="69">
        <v>578369.15151515149</v>
      </c>
      <c r="BB332" s="69">
        <v>0</v>
      </c>
      <c r="BC332" s="69">
        <v>-578369.15151515149</v>
      </c>
      <c r="BD332" s="69">
        <v>0</v>
      </c>
      <c r="BE332" s="69">
        <v>84.78489469732979</v>
      </c>
      <c r="BF332" s="69">
        <v>-84.78489469732979</v>
      </c>
      <c r="BG332" s="69">
        <v>227216.45238095237</v>
      </c>
      <c r="BH332" s="69">
        <v>0</v>
      </c>
      <c r="BI332" s="69">
        <v>-227216.45238095237</v>
      </c>
      <c r="BJ332" s="69">
        <v>4.2566666621059526E-6</v>
      </c>
      <c r="BK332" s="69">
        <v>0</v>
      </c>
      <c r="BL332" s="69">
        <v>108.35494620908911</v>
      </c>
      <c r="BM332" s="69">
        <v>-108.35494620908911</v>
      </c>
      <c r="BN332" s="69">
        <v>0</v>
      </c>
      <c r="BO332" s="69">
        <v>1.32941107636971</v>
      </c>
      <c r="BP332" s="69">
        <v>-1.32941107636971</v>
      </c>
      <c r="BQ332" s="69">
        <v>1329.4110763697099</v>
      </c>
      <c r="BR332" s="69">
        <v>-1329.4110763697099</v>
      </c>
      <c r="BS332" s="69">
        <v>0</v>
      </c>
      <c r="BT332" s="69">
        <v>0</v>
      </c>
      <c r="BU332" s="69">
        <v>15.907671580282136</v>
      </c>
      <c r="BV332" s="69">
        <v>1.1407511932222111E-2</v>
      </c>
    </row>
    <row r="333" spans="1:74">
      <c r="A333" s="113" t="s">
        <v>1050</v>
      </c>
      <c r="B333" s="69" t="s">
        <v>184</v>
      </c>
      <c r="C333" s="69" t="s">
        <v>393</v>
      </c>
      <c r="D333" s="69" t="s">
        <v>395</v>
      </c>
      <c r="E333" s="69" t="s">
        <v>580</v>
      </c>
      <c r="F333" s="69">
        <v>0</v>
      </c>
      <c r="G333" s="69">
        <v>0</v>
      </c>
      <c r="H333" s="69">
        <v>5049</v>
      </c>
      <c r="I333" s="69">
        <v>58</v>
      </c>
      <c r="J333" s="69">
        <v>49</v>
      </c>
      <c r="K333" s="69">
        <v>3778</v>
      </c>
      <c r="L333" s="69">
        <v>3271</v>
      </c>
      <c r="M333" s="69">
        <v>49</v>
      </c>
      <c r="N333" s="69">
        <v>0</v>
      </c>
      <c r="O333" s="69">
        <v>0</v>
      </c>
      <c r="P333" s="69">
        <v>1336.42</v>
      </c>
      <c r="Q333" s="69">
        <v>34.35</v>
      </c>
      <c r="R333" s="69">
        <v>0</v>
      </c>
      <c r="S333" s="69">
        <v>0</v>
      </c>
      <c r="T333" s="69">
        <v>0</v>
      </c>
      <c r="U333" s="69">
        <v>0</v>
      </c>
      <c r="V333" s="69">
        <v>0</v>
      </c>
      <c r="W333" s="69">
        <v>0</v>
      </c>
      <c r="X333" s="69">
        <v>0</v>
      </c>
      <c r="Y333" s="69">
        <v>0</v>
      </c>
      <c r="Z333" s="69">
        <v>0</v>
      </c>
      <c r="AA333" s="69">
        <v>0</v>
      </c>
      <c r="AB333" s="69">
        <v>0</v>
      </c>
      <c r="AC333" s="69">
        <v>0</v>
      </c>
      <c r="AD333" s="69">
        <v>0</v>
      </c>
      <c r="AE333" s="69">
        <v>0</v>
      </c>
      <c r="AF333" s="69">
        <v>19212739</v>
      </c>
      <c r="AG333" s="69">
        <v>-19212739</v>
      </c>
      <c r="AH333" s="69">
        <v>0</v>
      </c>
      <c r="AI333" s="69">
        <v>0</v>
      </c>
      <c r="AJ333" s="69">
        <v>33</v>
      </c>
      <c r="AK333" s="69">
        <v>-33</v>
      </c>
      <c r="AL333" s="69">
        <v>227030</v>
      </c>
      <c r="AM333" s="69">
        <v>150299</v>
      </c>
      <c r="AN333" s="69">
        <v>-227030</v>
      </c>
      <c r="AO333" s="69">
        <v>84</v>
      </c>
      <c r="AP333" s="69">
        <v>-84</v>
      </c>
      <c r="AQ333" s="69">
        <v>19853917</v>
      </c>
      <c r="AR333" s="69">
        <v>177229</v>
      </c>
      <c r="AS333" s="69">
        <v>14452882</v>
      </c>
      <c r="AT333" s="69">
        <v>205772</v>
      </c>
      <c r="AU333" s="69">
        <v>0</v>
      </c>
      <c r="AV333" s="69">
        <v>12667</v>
      </c>
      <c r="AW333" s="69">
        <v>0</v>
      </c>
      <c r="AX333" s="69">
        <v>0</v>
      </c>
      <c r="AY333" s="69">
        <v>0</v>
      </c>
      <c r="AZ333" s="69">
        <v>0</v>
      </c>
      <c r="BA333" s="69">
        <v>582204.21212121216</v>
      </c>
      <c r="BB333" s="69">
        <v>0</v>
      </c>
      <c r="BC333" s="69">
        <v>-582204.21212121216</v>
      </c>
      <c r="BD333" s="69">
        <v>0</v>
      </c>
      <c r="BE333" s="69">
        <v>84.626432630048896</v>
      </c>
      <c r="BF333" s="69">
        <v>-84.626432630048896</v>
      </c>
      <c r="BG333" s="69">
        <v>228723.08333333334</v>
      </c>
      <c r="BH333" s="69">
        <v>0</v>
      </c>
      <c r="BI333" s="69">
        <v>-228723.08333333334</v>
      </c>
      <c r="BJ333" s="69">
        <v>4.230903151252219E-6</v>
      </c>
      <c r="BK333" s="69">
        <v>0</v>
      </c>
      <c r="BL333" s="69">
        <v>108.40629355240959</v>
      </c>
      <c r="BM333" s="69">
        <v>-108.40629355240959</v>
      </c>
      <c r="BN333" s="69">
        <v>0</v>
      </c>
      <c r="BO333" s="69">
        <v>1.3293361836068405</v>
      </c>
      <c r="BP333" s="69">
        <v>-1.3293361836068405</v>
      </c>
      <c r="BQ333" s="69">
        <v>1329.3361836068405</v>
      </c>
      <c r="BR333" s="69">
        <v>-1329.3361836068405</v>
      </c>
      <c r="BS333" s="69">
        <v>0</v>
      </c>
      <c r="BT333" s="69">
        <v>0</v>
      </c>
      <c r="BU333" s="69">
        <v>16.244730401831532</v>
      </c>
      <c r="BV333" s="69">
        <v>1.1435023124152276E-2</v>
      </c>
    </row>
    <row r="334" spans="1:74">
      <c r="A334" s="113" t="s">
        <v>1050</v>
      </c>
      <c r="B334" s="69" t="s">
        <v>184</v>
      </c>
      <c r="C334" s="69" t="s">
        <v>393</v>
      </c>
      <c r="D334" s="69" t="s">
        <v>396</v>
      </c>
      <c r="E334" s="69" t="s">
        <v>580</v>
      </c>
      <c r="F334" s="69">
        <v>0</v>
      </c>
      <c r="G334" s="69">
        <v>0</v>
      </c>
      <c r="H334" s="69">
        <v>585</v>
      </c>
      <c r="I334" s="69">
        <v>8</v>
      </c>
      <c r="J334" s="69">
        <v>8</v>
      </c>
      <c r="K334" s="69">
        <v>437</v>
      </c>
      <c r="L334" s="69">
        <v>376</v>
      </c>
      <c r="M334" s="69">
        <v>8</v>
      </c>
      <c r="N334" s="69">
        <v>0</v>
      </c>
      <c r="O334" s="69">
        <v>0</v>
      </c>
      <c r="P334" s="69">
        <v>1338.67</v>
      </c>
      <c r="Q334" s="69">
        <v>24.38</v>
      </c>
      <c r="R334" s="69">
        <v>0</v>
      </c>
      <c r="S334" s="69">
        <v>0</v>
      </c>
      <c r="T334" s="69">
        <v>0</v>
      </c>
      <c r="U334" s="69">
        <v>0</v>
      </c>
      <c r="V334" s="69">
        <v>0</v>
      </c>
      <c r="W334" s="69">
        <v>0</v>
      </c>
      <c r="X334" s="69">
        <v>0</v>
      </c>
      <c r="Y334" s="69">
        <v>0</v>
      </c>
      <c r="Z334" s="69">
        <v>0</v>
      </c>
      <c r="AA334" s="69">
        <v>0</v>
      </c>
      <c r="AB334" s="69">
        <v>0</v>
      </c>
      <c r="AC334" s="69">
        <v>0</v>
      </c>
      <c r="AD334" s="69">
        <v>0</v>
      </c>
      <c r="AE334" s="69">
        <v>0</v>
      </c>
      <c r="AF334" s="69">
        <v>19459320</v>
      </c>
      <c r="AG334" s="69">
        <v>-19459320</v>
      </c>
      <c r="AH334" s="69">
        <v>0</v>
      </c>
      <c r="AI334" s="69">
        <v>0</v>
      </c>
      <c r="AJ334" s="69">
        <v>33</v>
      </c>
      <c r="AK334" s="69">
        <v>-33</v>
      </c>
      <c r="AL334" s="69">
        <v>230826</v>
      </c>
      <c r="AM334" s="69">
        <v>152295</v>
      </c>
      <c r="AN334" s="69">
        <v>-230826</v>
      </c>
      <c r="AO334" s="69">
        <v>84</v>
      </c>
      <c r="AP334" s="69">
        <v>-84</v>
      </c>
      <c r="AQ334" s="69">
        <v>20092425</v>
      </c>
      <c r="AR334" s="69">
        <v>179351</v>
      </c>
      <c r="AS334" s="69">
        <v>14642631</v>
      </c>
      <c r="AT334" s="69">
        <v>206357</v>
      </c>
      <c r="AU334" s="69">
        <v>0</v>
      </c>
      <c r="AV334" s="69">
        <v>12675</v>
      </c>
      <c r="AW334" s="69">
        <v>0</v>
      </c>
      <c r="AX334" s="69">
        <v>0</v>
      </c>
      <c r="AY334" s="69">
        <v>0</v>
      </c>
      <c r="AZ334" s="69">
        <v>0</v>
      </c>
      <c r="BA334" s="69">
        <v>589676.36363636365</v>
      </c>
      <c r="BB334" s="69">
        <v>0</v>
      </c>
      <c r="BC334" s="69">
        <v>-589676.36363636365</v>
      </c>
      <c r="BD334" s="69">
        <v>0</v>
      </c>
      <c r="BE334" s="69">
        <v>84.302981466559231</v>
      </c>
      <c r="BF334" s="69">
        <v>-84.302981466559231</v>
      </c>
      <c r="BG334" s="69">
        <v>231658.57142857142</v>
      </c>
      <c r="BH334" s="69">
        <v>0</v>
      </c>
      <c r="BI334" s="69">
        <v>-231658.57142857142</v>
      </c>
      <c r="BJ334" s="69">
        <v>4.1806800324002705E-6</v>
      </c>
      <c r="BK334" s="69">
        <v>0</v>
      </c>
      <c r="BL334" s="69">
        <v>108.49853081387893</v>
      </c>
      <c r="BM334" s="69">
        <v>-108.49853081387893</v>
      </c>
      <c r="BN334" s="69">
        <v>0</v>
      </c>
      <c r="BO334" s="69">
        <v>1.3289496949011417</v>
      </c>
      <c r="BP334" s="69">
        <v>-1.3289496949011417</v>
      </c>
      <c r="BQ334" s="69">
        <v>1328.9496949011416</v>
      </c>
      <c r="BR334" s="69">
        <v>-1328.9496949011416</v>
      </c>
      <c r="BS334" s="69">
        <v>0</v>
      </c>
      <c r="BT334" s="69">
        <v>0</v>
      </c>
      <c r="BU334" s="69">
        <v>16.280631163708087</v>
      </c>
      <c r="BV334" s="69">
        <v>1.1488210109033628E-2</v>
      </c>
    </row>
    <row r="335" spans="1:74">
      <c r="A335" s="113" t="s">
        <v>1060</v>
      </c>
      <c r="B335" s="69" t="s">
        <v>184</v>
      </c>
      <c r="C335" s="69" t="s">
        <v>393</v>
      </c>
      <c r="D335" s="69" t="s">
        <v>394</v>
      </c>
      <c r="E335" s="69" t="s">
        <v>581</v>
      </c>
      <c r="F335" s="69">
        <v>0</v>
      </c>
      <c r="G335" s="69">
        <v>0</v>
      </c>
      <c r="H335" s="69">
        <v>894</v>
      </c>
      <c r="I335" s="69">
        <v>17</v>
      </c>
      <c r="J335" s="69">
        <v>14</v>
      </c>
      <c r="K335" s="69">
        <v>2472</v>
      </c>
      <c r="L335" s="69">
        <v>1685</v>
      </c>
      <c r="M335" s="69">
        <v>15</v>
      </c>
      <c r="N335" s="69">
        <v>0</v>
      </c>
      <c r="O335" s="69">
        <v>0</v>
      </c>
      <c r="P335" s="69">
        <v>361.65</v>
      </c>
      <c r="Q335" s="69">
        <v>17.88</v>
      </c>
      <c r="R335" s="69">
        <v>0</v>
      </c>
      <c r="S335" s="69">
        <v>0</v>
      </c>
      <c r="T335" s="69">
        <v>0</v>
      </c>
      <c r="U335" s="69">
        <v>0</v>
      </c>
      <c r="V335" s="69">
        <v>0</v>
      </c>
      <c r="W335" s="69">
        <v>0</v>
      </c>
      <c r="X335" s="69">
        <v>0</v>
      </c>
      <c r="Y335" s="69">
        <v>0</v>
      </c>
      <c r="Z335" s="69">
        <v>0</v>
      </c>
      <c r="AA335" s="69">
        <v>0</v>
      </c>
      <c r="AB335" s="69">
        <v>0</v>
      </c>
      <c r="AC335" s="69">
        <v>0</v>
      </c>
      <c r="AD335" s="69">
        <v>0</v>
      </c>
      <c r="AE335" s="69">
        <v>0</v>
      </c>
      <c r="AF335" s="69">
        <v>4739</v>
      </c>
      <c r="AG335" s="69">
        <v>-4739</v>
      </c>
      <c r="AH335" s="69">
        <v>0</v>
      </c>
      <c r="AI335" s="69">
        <v>0</v>
      </c>
      <c r="AJ335" s="69">
        <v>0</v>
      </c>
      <c r="AK335" s="69">
        <v>0</v>
      </c>
      <c r="AL335" s="69">
        <v>91</v>
      </c>
      <c r="AM335" s="69">
        <v>48</v>
      </c>
      <c r="AN335" s="69">
        <v>-91</v>
      </c>
      <c r="AO335" s="69">
        <v>0</v>
      </c>
      <c r="AP335" s="69">
        <v>0</v>
      </c>
      <c r="AQ335" s="69">
        <v>9691</v>
      </c>
      <c r="AR335" s="69">
        <v>55</v>
      </c>
      <c r="AS335" s="69">
        <v>7597</v>
      </c>
      <c r="AT335" s="69">
        <v>894</v>
      </c>
      <c r="AU335" s="69">
        <v>0</v>
      </c>
      <c r="AV335" s="69">
        <v>15</v>
      </c>
      <c r="AW335" s="69">
        <v>0</v>
      </c>
      <c r="AX335" s="69">
        <v>0</v>
      </c>
      <c r="AY335" s="69">
        <v>0</v>
      </c>
      <c r="AZ335" s="69">
        <v>0</v>
      </c>
      <c r="BA335" s="69">
        <v>0</v>
      </c>
      <c r="BB335" s="69">
        <v>0</v>
      </c>
      <c r="BC335" s="69">
        <v>0</v>
      </c>
      <c r="BD335" s="69">
        <v>0</v>
      </c>
      <c r="BE335" s="69">
        <v>52.07692307692308</v>
      </c>
      <c r="BF335" s="69">
        <v>-52.07692307692308</v>
      </c>
      <c r="BG335" s="69">
        <v>0</v>
      </c>
      <c r="BH335" s="69">
        <v>0</v>
      </c>
      <c r="BI335" s="69">
        <v>0</v>
      </c>
      <c r="BJ335" s="69">
        <v>0</v>
      </c>
      <c r="BK335" s="69">
        <v>0</v>
      </c>
      <c r="BL335" s="69">
        <v>86.163636363636357</v>
      </c>
      <c r="BM335" s="69">
        <v>-86.163636363636357</v>
      </c>
      <c r="BN335" s="69">
        <v>0</v>
      </c>
      <c r="BO335" s="69">
        <v>0.62379886797420037</v>
      </c>
      <c r="BP335" s="69">
        <v>-0.62379886797420037</v>
      </c>
      <c r="BQ335" s="69">
        <v>623.79886797420033</v>
      </c>
      <c r="BR335" s="69">
        <v>-623.79886797420033</v>
      </c>
      <c r="BS335" s="69">
        <v>0</v>
      </c>
      <c r="BT335" s="69">
        <v>0</v>
      </c>
      <c r="BU335" s="69">
        <v>59.6</v>
      </c>
      <c r="BV335" s="69">
        <v>9.3901558146734076E-3</v>
      </c>
    </row>
    <row r="336" spans="1:74">
      <c r="A336" s="113" t="s">
        <v>1060</v>
      </c>
      <c r="B336" s="69" t="s">
        <v>184</v>
      </c>
      <c r="C336" s="69" t="s">
        <v>393</v>
      </c>
      <c r="D336" s="69" t="s">
        <v>395</v>
      </c>
      <c r="E336" s="69" t="s">
        <v>581</v>
      </c>
      <c r="F336" s="69">
        <v>0</v>
      </c>
      <c r="G336" s="69">
        <v>0</v>
      </c>
      <c r="H336" s="69">
        <v>1780</v>
      </c>
      <c r="I336" s="69">
        <v>32</v>
      </c>
      <c r="J336" s="69">
        <v>23</v>
      </c>
      <c r="K336" s="69">
        <v>6163</v>
      </c>
      <c r="L336" s="69">
        <v>4200</v>
      </c>
      <c r="M336" s="69">
        <v>25</v>
      </c>
      <c r="N336" s="69">
        <v>0</v>
      </c>
      <c r="O336" s="69">
        <v>0</v>
      </c>
      <c r="P336" s="69">
        <v>288.82</v>
      </c>
      <c r="Q336" s="69">
        <v>22.25</v>
      </c>
      <c r="R336" s="69">
        <v>0</v>
      </c>
      <c r="S336" s="69">
        <v>0</v>
      </c>
      <c r="T336" s="69">
        <v>0</v>
      </c>
      <c r="U336" s="69">
        <v>0</v>
      </c>
      <c r="V336" s="69">
        <v>0</v>
      </c>
      <c r="W336" s="69">
        <v>0</v>
      </c>
      <c r="X336" s="69">
        <v>0</v>
      </c>
      <c r="Y336" s="69">
        <v>0</v>
      </c>
      <c r="Z336" s="69">
        <v>0</v>
      </c>
      <c r="AA336" s="69">
        <v>0</v>
      </c>
      <c r="AB336" s="69">
        <v>0</v>
      </c>
      <c r="AC336" s="69">
        <v>0</v>
      </c>
      <c r="AD336" s="69">
        <v>0</v>
      </c>
      <c r="AE336" s="69">
        <v>0</v>
      </c>
      <c r="AF336" s="69">
        <v>156672</v>
      </c>
      <c r="AG336" s="69">
        <v>-156672</v>
      </c>
      <c r="AH336" s="69">
        <v>0</v>
      </c>
      <c r="AI336" s="69">
        <v>0</v>
      </c>
      <c r="AJ336" s="69">
        <v>0</v>
      </c>
      <c r="AK336" s="69">
        <v>0</v>
      </c>
      <c r="AL336" s="69">
        <v>4116</v>
      </c>
      <c r="AM336" s="69">
        <v>2608</v>
      </c>
      <c r="AN336" s="69">
        <v>-4116</v>
      </c>
      <c r="AO336" s="69">
        <v>1</v>
      </c>
      <c r="AP336" s="69">
        <v>-1</v>
      </c>
      <c r="AQ336" s="69">
        <v>244568</v>
      </c>
      <c r="AR336" s="69">
        <v>2735</v>
      </c>
      <c r="AS336" s="69">
        <v>145778</v>
      </c>
      <c r="AT336" s="69">
        <v>2674</v>
      </c>
      <c r="AU336" s="69">
        <v>0</v>
      </c>
      <c r="AV336" s="69">
        <v>40</v>
      </c>
      <c r="AW336" s="69">
        <v>0</v>
      </c>
      <c r="AX336" s="69">
        <v>0</v>
      </c>
      <c r="AY336" s="69">
        <v>0</v>
      </c>
      <c r="AZ336" s="69">
        <v>0</v>
      </c>
      <c r="BA336" s="69">
        <v>0</v>
      </c>
      <c r="BB336" s="69">
        <v>0</v>
      </c>
      <c r="BC336" s="69">
        <v>0</v>
      </c>
      <c r="BD336" s="69">
        <v>0</v>
      </c>
      <c r="BE336" s="69">
        <v>38.064139941690961</v>
      </c>
      <c r="BF336" s="69">
        <v>-38.064139941690961</v>
      </c>
      <c r="BG336" s="69">
        <v>156672</v>
      </c>
      <c r="BH336" s="69">
        <v>0</v>
      </c>
      <c r="BI336" s="69">
        <v>-156672</v>
      </c>
      <c r="BJ336" s="69">
        <v>4.0888423669490694E-6</v>
      </c>
      <c r="BK336" s="69">
        <v>0</v>
      </c>
      <c r="BL336" s="69">
        <v>57.284095063985376</v>
      </c>
      <c r="BM336" s="69">
        <v>-57.284095063985376</v>
      </c>
      <c r="BN336" s="69">
        <v>0</v>
      </c>
      <c r="BO336" s="69">
        <v>1.0747300690090411</v>
      </c>
      <c r="BP336" s="69">
        <v>-1.0747300690090411</v>
      </c>
      <c r="BQ336" s="69">
        <v>1074.730069009041</v>
      </c>
      <c r="BR336" s="69">
        <v>-1074.730069009041</v>
      </c>
      <c r="BS336" s="69">
        <v>0</v>
      </c>
      <c r="BT336" s="69">
        <v>0</v>
      </c>
      <c r="BU336" s="69">
        <v>66.849999999999994</v>
      </c>
      <c r="BV336" s="69">
        <v>1.6829675182362371E-2</v>
      </c>
    </row>
    <row r="337" spans="1:74">
      <c r="A337" s="113" t="s">
        <v>1060</v>
      </c>
      <c r="B337" s="69" t="s">
        <v>184</v>
      </c>
      <c r="C337" s="69" t="s">
        <v>393</v>
      </c>
      <c r="D337" s="69" t="s">
        <v>396</v>
      </c>
      <c r="E337" s="69" t="s">
        <v>581</v>
      </c>
      <c r="F337" s="69">
        <v>0</v>
      </c>
      <c r="G337" s="69">
        <v>0</v>
      </c>
      <c r="H337" s="69">
        <v>6</v>
      </c>
      <c r="I337" s="69">
        <v>0</v>
      </c>
      <c r="J337" s="69">
        <v>1</v>
      </c>
      <c r="K337" s="69">
        <v>16</v>
      </c>
      <c r="L337" s="69">
        <v>15</v>
      </c>
      <c r="M337" s="69">
        <v>1</v>
      </c>
      <c r="N337" s="69">
        <v>0</v>
      </c>
      <c r="O337" s="69">
        <v>0</v>
      </c>
      <c r="P337" s="69">
        <v>375</v>
      </c>
      <c r="Q337" s="69">
        <v>2</v>
      </c>
      <c r="R337" s="69">
        <v>0</v>
      </c>
      <c r="S337" s="69">
        <v>0</v>
      </c>
      <c r="T337" s="69">
        <v>0</v>
      </c>
      <c r="U337" s="69">
        <v>0</v>
      </c>
      <c r="V337" s="69">
        <v>0</v>
      </c>
      <c r="W337" s="69">
        <v>0</v>
      </c>
      <c r="X337" s="69">
        <v>0</v>
      </c>
      <c r="Y337" s="69">
        <v>0</v>
      </c>
      <c r="Z337" s="69">
        <v>0</v>
      </c>
      <c r="AA337" s="69">
        <v>0</v>
      </c>
      <c r="AB337" s="69">
        <v>0</v>
      </c>
      <c r="AC337" s="69">
        <v>0</v>
      </c>
      <c r="AD337" s="69">
        <v>0</v>
      </c>
      <c r="AE337" s="69">
        <v>0</v>
      </c>
      <c r="AF337" s="69">
        <v>410877</v>
      </c>
      <c r="AG337" s="69">
        <v>-410877</v>
      </c>
      <c r="AH337" s="69">
        <v>0</v>
      </c>
      <c r="AI337" s="69">
        <v>0</v>
      </c>
      <c r="AJ337" s="69">
        <v>0</v>
      </c>
      <c r="AK337" s="69">
        <v>0</v>
      </c>
      <c r="AL337" s="69">
        <v>10275</v>
      </c>
      <c r="AM337" s="69">
        <v>6977</v>
      </c>
      <c r="AN337" s="69">
        <v>-10275</v>
      </c>
      <c r="AO337" s="69">
        <v>2</v>
      </c>
      <c r="AP337" s="69">
        <v>-2</v>
      </c>
      <c r="AQ337" s="69">
        <v>628181</v>
      </c>
      <c r="AR337" s="69">
        <v>7237</v>
      </c>
      <c r="AS337" s="69">
        <v>335542</v>
      </c>
      <c r="AT337" s="69">
        <v>2680</v>
      </c>
      <c r="AU337" s="69">
        <v>0</v>
      </c>
      <c r="AV337" s="69">
        <v>41</v>
      </c>
      <c r="AW337" s="69">
        <v>0</v>
      </c>
      <c r="AX337" s="69">
        <v>0</v>
      </c>
      <c r="AY337" s="69">
        <v>0</v>
      </c>
      <c r="AZ337" s="69">
        <v>0</v>
      </c>
      <c r="BA337" s="69">
        <v>0</v>
      </c>
      <c r="BB337" s="69">
        <v>0</v>
      </c>
      <c r="BC337" s="69">
        <v>0</v>
      </c>
      <c r="BD337" s="69">
        <v>0</v>
      </c>
      <c r="BE337" s="69">
        <v>39.988029197080294</v>
      </c>
      <c r="BF337" s="69">
        <v>-39.988029197080294</v>
      </c>
      <c r="BG337" s="69">
        <v>205438.5</v>
      </c>
      <c r="BH337" s="69">
        <v>0</v>
      </c>
      <c r="BI337" s="69">
        <v>-205438.5</v>
      </c>
      <c r="BJ337" s="69">
        <v>3.1837957531348447E-6</v>
      </c>
      <c r="BK337" s="69">
        <v>0</v>
      </c>
      <c r="BL337" s="69">
        <v>56.774492192897611</v>
      </c>
      <c r="BM337" s="69">
        <v>-56.774492192897611</v>
      </c>
      <c r="BN337" s="69">
        <v>0</v>
      </c>
      <c r="BO337" s="69">
        <v>1.2245173480518088</v>
      </c>
      <c r="BP337" s="69">
        <v>-1.2245173480518088</v>
      </c>
      <c r="BQ337" s="69">
        <v>1224.5173480518088</v>
      </c>
      <c r="BR337" s="69">
        <v>-1224.5173480518088</v>
      </c>
      <c r="BS337" s="69">
        <v>0</v>
      </c>
      <c r="BT337" s="69">
        <v>0</v>
      </c>
      <c r="BU337" s="69">
        <v>65.365853658536579</v>
      </c>
      <c r="BV337" s="69">
        <v>1.6356750681730266E-2</v>
      </c>
    </row>
    <row r="338" spans="1:74">
      <c r="A338" s="113" t="s">
        <v>1051</v>
      </c>
      <c r="B338" s="69" t="s">
        <v>184</v>
      </c>
      <c r="C338" s="69" t="s">
        <v>393</v>
      </c>
      <c r="D338" s="69" t="s">
        <v>394</v>
      </c>
      <c r="E338" s="69" t="s">
        <v>581</v>
      </c>
      <c r="F338" s="69">
        <v>0</v>
      </c>
      <c r="G338" s="69">
        <v>0</v>
      </c>
      <c r="H338" s="69">
        <v>549</v>
      </c>
      <c r="I338" s="69">
        <v>17</v>
      </c>
      <c r="J338" s="69">
        <v>11</v>
      </c>
      <c r="K338" s="69">
        <v>1731</v>
      </c>
      <c r="L338" s="69">
        <v>1237</v>
      </c>
      <c r="M338" s="69">
        <v>12</v>
      </c>
      <c r="N338" s="69">
        <v>0</v>
      </c>
      <c r="O338" s="69">
        <v>0</v>
      </c>
      <c r="P338" s="69">
        <v>317.16000000000003</v>
      </c>
      <c r="Q338" s="69">
        <v>15.25</v>
      </c>
      <c r="R338" s="69">
        <v>0</v>
      </c>
      <c r="S338" s="69">
        <v>0</v>
      </c>
      <c r="T338" s="69">
        <v>0</v>
      </c>
      <c r="U338" s="69">
        <v>0</v>
      </c>
      <c r="V338" s="69">
        <v>0</v>
      </c>
      <c r="W338" s="69">
        <v>0</v>
      </c>
      <c r="X338" s="69">
        <v>0</v>
      </c>
      <c r="Y338" s="69">
        <v>0</v>
      </c>
      <c r="Z338" s="69">
        <v>0</v>
      </c>
      <c r="AA338" s="69">
        <v>0</v>
      </c>
      <c r="AB338" s="69">
        <v>0</v>
      </c>
      <c r="AC338" s="69">
        <v>0</v>
      </c>
      <c r="AD338" s="69">
        <v>0</v>
      </c>
      <c r="AE338" s="69">
        <v>0</v>
      </c>
      <c r="AF338" s="69">
        <v>773477</v>
      </c>
      <c r="AG338" s="69">
        <v>-773477</v>
      </c>
      <c r="AH338" s="69">
        <v>0</v>
      </c>
      <c r="AI338" s="69">
        <v>0</v>
      </c>
      <c r="AJ338" s="69">
        <v>4</v>
      </c>
      <c r="AK338" s="69">
        <v>-4</v>
      </c>
      <c r="AL338" s="69">
        <v>12348</v>
      </c>
      <c r="AM338" s="69">
        <v>8068</v>
      </c>
      <c r="AN338" s="69">
        <v>-12348</v>
      </c>
      <c r="AO338" s="69">
        <v>3</v>
      </c>
      <c r="AP338" s="69">
        <v>-3</v>
      </c>
      <c r="AQ338" s="69">
        <v>1181756</v>
      </c>
      <c r="AR338" s="69">
        <v>8587</v>
      </c>
      <c r="AS338" s="69">
        <v>846673</v>
      </c>
      <c r="AT338" s="69">
        <v>3229</v>
      </c>
      <c r="AU338" s="69">
        <v>0</v>
      </c>
      <c r="AV338" s="69">
        <v>53</v>
      </c>
      <c r="AW338" s="69">
        <v>0</v>
      </c>
      <c r="AX338" s="69">
        <v>0</v>
      </c>
      <c r="AY338" s="69">
        <v>0</v>
      </c>
      <c r="AZ338" s="69">
        <v>0</v>
      </c>
      <c r="BA338" s="69">
        <v>193369.25</v>
      </c>
      <c r="BB338" s="69">
        <v>0</v>
      </c>
      <c r="BC338" s="69">
        <v>-193369.25</v>
      </c>
      <c r="BD338" s="69">
        <v>0</v>
      </c>
      <c r="BE338" s="69">
        <v>62.639860706187235</v>
      </c>
      <c r="BF338" s="69">
        <v>-62.639860706187235</v>
      </c>
      <c r="BG338" s="69">
        <v>257825.66666666666</v>
      </c>
      <c r="BH338" s="69">
        <v>0</v>
      </c>
      <c r="BI338" s="69">
        <v>-257825.66666666666</v>
      </c>
      <c r="BJ338" s="69">
        <v>2.5385951076195087E-6</v>
      </c>
      <c r="BK338" s="69">
        <v>0</v>
      </c>
      <c r="BL338" s="69">
        <v>90.075346453942004</v>
      </c>
      <c r="BM338" s="69">
        <v>-90.075346453942004</v>
      </c>
      <c r="BN338" s="69">
        <v>0</v>
      </c>
      <c r="BO338" s="69">
        <v>0.91354867817917895</v>
      </c>
      <c r="BP338" s="69">
        <v>-0.91354867817917895</v>
      </c>
      <c r="BQ338" s="69">
        <v>913.54867817917898</v>
      </c>
      <c r="BR338" s="69">
        <v>-913.54867817917898</v>
      </c>
      <c r="BS338" s="69">
        <v>0</v>
      </c>
      <c r="BT338" s="69">
        <v>0</v>
      </c>
      <c r="BU338" s="69">
        <v>60.924528301886795</v>
      </c>
      <c r="BV338" s="69">
        <v>1.0448857462961897E-2</v>
      </c>
    </row>
    <row r="339" spans="1:74">
      <c r="A339" s="113" t="s">
        <v>1051</v>
      </c>
      <c r="B339" s="69" t="s">
        <v>184</v>
      </c>
      <c r="C339" s="69" t="s">
        <v>393</v>
      </c>
      <c r="D339" s="69" t="s">
        <v>395</v>
      </c>
      <c r="E339" s="69" t="s">
        <v>581</v>
      </c>
      <c r="F339" s="69">
        <v>0</v>
      </c>
      <c r="G339" s="69">
        <v>0</v>
      </c>
      <c r="H339" s="69">
        <v>1035</v>
      </c>
      <c r="I339" s="69">
        <v>28</v>
      </c>
      <c r="J339" s="69">
        <v>22</v>
      </c>
      <c r="K339" s="69">
        <v>3671</v>
      </c>
      <c r="L339" s="69">
        <v>2684</v>
      </c>
      <c r="M339" s="69">
        <v>23</v>
      </c>
      <c r="N339" s="69">
        <v>0</v>
      </c>
      <c r="O339" s="69">
        <v>0</v>
      </c>
      <c r="P339" s="69">
        <v>281.94</v>
      </c>
      <c r="Q339" s="69">
        <v>15</v>
      </c>
      <c r="R339" s="69">
        <v>0</v>
      </c>
      <c r="S339" s="69">
        <v>0</v>
      </c>
      <c r="T339" s="69">
        <v>0</v>
      </c>
      <c r="U339" s="69">
        <v>0</v>
      </c>
      <c r="V339" s="69">
        <v>0</v>
      </c>
      <c r="W339" s="69">
        <v>0</v>
      </c>
      <c r="X339" s="69">
        <v>0</v>
      </c>
      <c r="Y339" s="69">
        <v>0</v>
      </c>
      <c r="Z339" s="69">
        <v>0</v>
      </c>
      <c r="AA339" s="69">
        <v>0</v>
      </c>
      <c r="AB339" s="69">
        <v>0</v>
      </c>
      <c r="AC339" s="69">
        <v>0</v>
      </c>
      <c r="AD339" s="69">
        <v>0</v>
      </c>
      <c r="AE339" s="69">
        <v>0</v>
      </c>
      <c r="AF339" s="69">
        <v>910639</v>
      </c>
      <c r="AG339" s="69">
        <v>-910639</v>
      </c>
      <c r="AH339" s="69">
        <v>0</v>
      </c>
      <c r="AI339" s="69">
        <v>0</v>
      </c>
      <c r="AJ339" s="69">
        <v>4</v>
      </c>
      <c r="AK339" s="69">
        <v>-4</v>
      </c>
      <c r="AL339" s="69">
        <v>15937</v>
      </c>
      <c r="AM339" s="69">
        <v>10384</v>
      </c>
      <c r="AN339" s="69">
        <v>-15937</v>
      </c>
      <c r="AO339" s="69">
        <v>3</v>
      </c>
      <c r="AP339" s="69">
        <v>-3</v>
      </c>
      <c r="AQ339" s="69">
        <v>1388990</v>
      </c>
      <c r="AR339" s="69">
        <v>10987</v>
      </c>
      <c r="AS339" s="69">
        <v>971077</v>
      </c>
      <c r="AT339" s="69">
        <v>4264</v>
      </c>
      <c r="AU339" s="69">
        <v>0</v>
      </c>
      <c r="AV339" s="69">
        <v>76</v>
      </c>
      <c r="AW339" s="69">
        <v>0</v>
      </c>
      <c r="AX339" s="69">
        <v>0</v>
      </c>
      <c r="AY339" s="69">
        <v>0</v>
      </c>
      <c r="AZ339" s="69">
        <v>0</v>
      </c>
      <c r="BA339" s="69">
        <v>227659.75</v>
      </c>
      <c r="BB339" s="69">
        <v>0</v>
      </c>
      <c r="BC339" s="69">
        <v>-227659.75</v>
      </c>
      <c r="BD339" s="69">
        <v>0</v>
      </c>
      <c r="BE339" s="69">
        <v>57.13992595846144</v>
      </c>
      <c r="BF339" s="69">
        <v>-57.13992595846144</v>
      </c>
      <c r="BG339" s="69">
        <v>303546.33333333331</v>
      </c>
      <c r="BH339" s="69">
        <v>0</v>
      </c>
      <c r="BI339" s="69">
        <v>-303546.33333333331</v>
      </c>
      <c r="BJ339" s="69">
        <v>2.1598427634468212E-6</v>
      </c>
      <c r="BK339" s="69">
        <v>0</v>
      </c>
      <c r="BL339" s="69">
        <v>82.883316646946398</v>
      </c>
      <c r="BM339" s="69">
        <v>-82.883316646946398</v>
      </c>
      <c r="BN339" s="69">
        <v>0</v>
      </c>
      <c r="BO339" s="69">
        <v>0.93776188705941954</v>
      </c>
      <c r="BP339" s="69">
        <v>-0.93776188705941954</v>
      </c>
      <c r="BQ339" s="69">
        <v>937.76188705941956</v>
      </c>
      <c r="BR339" s="69">
        <v>-937.76188705941956</v>
      </c>
      <c r="BS339" s="69">
        <v>0</v>
      </c>
      <c r="BT339" s="69">
        <v>0</v>
      </c>
      <c r="BU339" s="69">
        <v>56.10526315789474</v>
      </c>
      <c r="BV339" s="69">
        <v>1.1473804707017329E-2</v>
      </c>
    </row>
    <row r="340" spans="1:74">
      <c r="A340" s="113" t="s">
        <v>1051</v>
      </c>
      <c r="B340" s="69" t="s">
        <v>184</v>
      </c>
      <c r="C340" s="69" t="s">
        <v>393</v>
      </c>
      <c r="D340" s="69" t="s">
        <v>396</v>
      </c>
      <c r="E340" s="69" t="s">
        <v>581</v>
      </c>
      <c r="F340" s="69">
        <v>0</v>
      </c>
      <c r="G340" s="69">
        <v>0</v>
      </c>
      <c r="H340" s="69">
        <v>32</v>
      </c>
      <c r="I340" s="69">
        <v>0</v>
      </c>
      <c r="J340" s="69">
        <v>0</v>
      </c>
      <c r="K340" s="69">
        <v>80</v>
      </c>
      <c r="L340" s="69">
        <v>70</v>
      </c>
      <c r="M340" s="69">
        <v>0</v>
      </c>
      <c r="N340" s="69">
        <v>0</v>
      </c>
      <c r="O340" s="69">
        <v>0</v>
      </c>
      <c r="P340" s="69">
        <v>400</v>
      </c>
      <c r="Q340" s="69">
        <v>0</v>
      </c>
      <c r="R340" s="69">
        <v>0</v>
      </c>
      <c r="S340" s="69">
        <v>0</v>
      </c>
      <c r="T340" s="69">
        <v>0</v>
      </c>
      <c r="U340" s="69">
        <v>0</v>
      </c>
      <c r="V340" s="69">
        <v>0</v>
      </c>
      <c r="W340" s="69">
        <v>0</v>
      </c>
      <c r="X340" s="69">
        <v>0</v>
      </c>
      <c r="Y340" s="69">
        <v>0</v>
      </c>
      <c r="Z340" s="69">
        <v>0</v>
      </c>
      <c r="AA340" s="69">
        <v>0</v>
      </c>
      <c r="AB340" s="69">
        <v>0</v>
      </c>
      <c r="AC340" s="69">
        <v>0</v>
      </c>
      <c r="AD340" s="69">
        <v>0</v>
      </c>
      <c r="AE340" s="69">
        <v>0</v>
      </c>
      <c r="AF340" s="69">
        <v>1138309</v>
      </c>
      <c r="AG340" s="69">
        <v>-1138309</v>
      </c>
      <c r="AH340" s="69">
        <v>0</v>
      </c>
      <c r="AI340" s="69">
        <v>0</v>
      </c>
      <c r="AJ340" s="69">
        <v>4</v>
      </c>
      <c r="AK340" s="69">
        <v>-4</v>
      </c>
      <c r="AL340" s="69">
        <v>21352</v>
      </c>
      <c r="AM340" s="69">
        <v>14147</v>
      </c>
      <c r="AN340" s="69">
        <v>-21352</v>
      </c>
      <c r="AO340" s="69">
        <v>5</v>
      </c>
      <c r="AP340" s="69">
        <v>-5</v>
      </c>
      <c r="AQ340" s="69">
        <v>1722531</v>
      </c>
      <c r="AR340" s="69">
        <v>14864</v>
      </c>
      <c r="AS340" s="69">
        <v>1142250</v>
      </c>
      <c r="AT340" s="69">
        <v>4296</v>
      </c>
      <c r="AU340" s="69">
        <v>0</v>
      </c>
      <c r="AV340" s="69">
        <v>76</v>
      </c>
      <c r="AW340" s="69">
        <v>0</v>
      </c>
      <c r="AX340" s="69">
        <v>0</v>
      </c>
      <c r="AY340" s="69">
        <v>0</v>
      </c>
      <c r="AZ340" s="69">
        <v>0</v>
      </c>
      <c r="BA340" s="69">
        <v>284577.25</v>
      </c>
      <c r="BB340" s="69">
        <v>0</v>
      </c>
      <c r="BC340" s="69">
        <v>-284577.25</v>
      </c>
      <c r="BD340" s="69">
        <v>0</v>
      </c>
      <c r="BE340" s="69">
        <v>53.31158673660547</v>
      </c>
      <c r="BF340" s="69">
        <v>-53.31158673660547</v>
      </c>
      <c r="BG340" s="69">
        <v>227661.8</v>
      </c>
      <c r="BH340" s="69">
        <v>0</v>
      </c>
      <c r="BI340" s="69">
        <v>-227661.8</v>
      </c>
      <c r="BJ340" s="69">
        <v>2.9027053794677717E-6</v>
      </c>
      <c r="BK340" s="69">
        <v>0</v>
      </c>
      <c r="BL340" s="69">
        <v>76.581606566200222</v>
      </c>
      <c r="BM340" s="69">
        <v>-76.581606566200222</v>
      </c>
      <c r="BN340" s="69">
        <v>0</v>
      </c>
      <c r="BO340" s="69">
        <v>0.99654979207704097</v>
      </c>
      <c r="BP340" s="69">
        <v>-0.99654979207704097</v>
      </c>
      <c r="BQ340" s="69">
        <v>996.54979207704093</v>
      </c>
      <c r="BR340" s="69">
        <v>-996.54979207704093</v>
      </c>
      <c r="BS340" s="69">
        <v>0</v>
      </c>
      <c r="BT340" s="69">
        <v>0</v>
      </c>
      <c r="BU340" s="69">
        <v>56.526315789473685</v>
      </c>
      <c r="BV340" s="69">
        <v>1.2395713052479171E-2</v>
      </c>
    </row>
    <row r="341" spans="1:74">
      <c r="A341" s="113" t="s">
        <v>1052</v>
      </c>
      <c r="B341" s="69" t="s">
        <v>184</v>
      </c>
      <c r="C341" s="69" t="s">
        <v>393</v>
      </c>
      <c r="D341" s="69" t="s">
        <v>394</v>
      </c>
      <c r="E341" s="69" t="s">
        <v>581</v>
      </c>
      <c r="F341" s="69">
        <v>0</v>
      </c>
      <c r="G341" s="69">
        <v>0</v>
      </c>
      <c r="H341" s="69">
        <v>1051</v>
      </c>
      <c r="I341" s="69">
        <v>18</v>
      </c>
      <c r="J341" s="69">
        <v>12</v>
      </c>
      <c r="K341" s="69">
        <v>1642</v>
      </c>
      <c r="L341" s="69">
        <v>1223</v>
      </c>
      <c r="M341" s="69">
        <v>71</v>
      </c>
      <c r="N341" s="69">
        <v>0</v>
      </c>
      <c r="O341" s="69">
        <v>0</v>
      </c>
      <c r="P341" s="69">
        <v>640.07000000000005</v>
      </c>
      <c r="Q341" s="69">
        <v>4.93</v>
      </c>
      <c r="R341" s="69">
        <v>0</v>
      </c>
      <c r="S341" s="69">
        <v>0</v>
      </c>
      <c r="T341" s="69">
        <v>0</v>
      </c>
      <c r="U341" s="69">
        <v>0</v>
      </c>
      <c r="V341" s="69">
        <v>0</v>
      </c>
      <c r="W341" s="69">
        <v>0</v>
      </c>
      <c r="X341" s="69">
        <v>0</v>
      </c>
      <c r="Y341" s="69">
        <v>0</v>
      </c>
      <c r="Z341" s="69">
        <v>0</v>
      </c>
      <c r="AA341" s="69">
        <v>0</v>
      </c>
      <c r="AB341" s="69">
        <v>0</v>
      </c>
      <c r="AC341" s="69">
        <v>0</v>
      </c>
      <c r="AD341" s="69">
        <v>0</v>
      </c>
      <c r="AE341" s="69">
        <v>0</v>
      </c>
      <c r="AF341" s="69">
        <v>1215309</v>
      </c>
      <c r="AG341" s="69">
        <v>-1215309</v>
      </c>
      <c r="AH341" s="69">
        <v>0</v>
      </c>
      <c r="AI341" s="69">
        <v>0</v>
      </c>
      <c r="AJ341" s="69">
        <v>4</v>
      </c>
      <c r="AK341" s="69">
        <v>-4</v>
      </c>
      <c r="AL341" s="69">
        <v>22179</v>
      </c>
      <c r="AM341" s="69">
        <v>14684</v>
      </c>
      <c r="AN341" s="69">
        <v>-22179</v>
      </c>
      <c r="AO341" s="69">
        <v>5</v>
      </c>
      <c r="AP341" s="69">
        <v>-5</v>
      </c>
      <c r="AQ341" s="69">
        <v>1803761</v>
      </c>
      <c r="AR341" s="69">
        <v>15743</v>
      </c>
      <c r="AS341" s="69">
        <v>1201878</v>
      </c>
      <c r="AT341" s="69">
        <v>5347</v>
      </c>
      <c r="AU341" s="69">
        <v>0</v>
      </c>
      <c r="AV341" s="69">
        <v>147</v>
      </c>
      <c r="AW341" s="69">
        <v>0</v>
      </c>
      <c r="AX341" s="69">
        <v>0</v>
      </c>
      <c r="AY341" s="69">
        <v>0</v>
      </c>
      <c r="AZ341" s="69">
        <v>0</v>
      </c>
      <c r="BA341" s="69">
        <v>303827.25</v>
      </c>
      <c r="BB341" s="69">
        <v>0</v>
      </c>
      <c r="BC341" s="69">
        <v>-303827.25</v>
      </c>
      <c r="BD341" s="69">
        <v>0</v>
      </c>
      <c r="BE341" s="69">
        <v>54.795482212904098</v>
      </c>
      <c r="BF341" s="69">
        <v>-54.795482212904098</v>
      </c>
      <c r="BG341" s="69">
        <v>243061.8</v>
      </c>
      <c r="BH341" s="69">
        <v>0</v>
      </c>
      <c r="BI341" s="69">
        <v>-243061.8</v>
      </c>
      <c r="BJ341" s="69">
        <v>2.771985867307254E-6</v>
      </c>
      <c r="BK341" s="69">
        <v>0</v>
      </c>
      <c r="BL341" s="69">
        <v>77.196785873086455</v>
      </c>
      <c r="BM341" s="69">
        <v>-77.196785873086455</v>
      </c>
      <c r="BN341" s="69">
        <v>0</v>
      </c>
      <c r="BO341" s="69">
        <v>1.0111750111076165</v>
      </c>
      <c r="BP341" s="69">
        <v>-1.0111750111076165</v>
      </c>
      <c r="BQ341" s="69">
        <v>1011.1750111076166</v>
      </c>
      <c r="BR341" s="69">
        <v>-1011.1750111076166</v>
      </c>
      <c r="BS341" s="69">
        <v>0</v>
      </c>
      <c r="BT341" s="69">
        <v>0</v>
      </c>
      <c r="BU341" s="69">
        <v>36.374149659863946</v>
      </c>
      <c r="BV341" s="69">
        <v>1.2295974910201518E-2</v>
      </c>
    </row>
    <row r="342" spans="1:74">
      <c r="A342" s="113" t="s">
        <v>1052</v>
      </c>
      <c r="B342" s="69" t="s">
        <v>184</v>
      </c>
      <c r="C342" s="69" t="s">
        <v>393</v>
      </c>
      <c r="D342" s="69" t="s">
        <v>395</v>
      </c>
      <c r="E342" s="69" t="s">
        <v>581</v>
      </c>
      <c r="F342" s="69">
        <v>0</v>
      </c>
      <c r="G342" s="69">
        <v>0</v>
      </c>
      <c r="H342" s="69">
        <v>1286</v>
      </c>
      <c r="I342" s="69">
        <v>24</v>
      </c>
      <c r="J342" s="69">
        <v>18</v>
      </c>
      <c r="K342" s="69">
        <v>2720</v>
      </c>
      <c r="L342" s="69">
        <v>2115</v>
      </c>
      <c r="M342" s="69">
        <v>76</v>
      </c>
      <c r="N342" s="69">
        <v>0</v>
      </c>
      <c r="O342" s="69">
        <v>0</v>
      </c>
      <c r="P342" s="69">
        <v>472.79</v>
      </c>
      <c r="Q342" s="69">
        <v>5.64</v>
      </c>
      <c r="R342" s="69">
        <v>0</v>
      </c>
      <c r="S342" s="69">
        <v>0</v>
      </c>
      <c r="T342" s="69">
        <v>0</v>
      </c>
      <c r="U342" s="69">
        <v>0</v>
      </c>
      <c r="V342" s="69">
        <v>0</v>
      </c>
      <c r="W342" s="69">
        <v>0</v>
      </c>
      <c r="X342" s="69">
        <v>0</v>
      </c>
      <c r="Y342" s="69">
        <v>0</v>
      </c>
      <c r="Z342" s="69">
        <v>0</v>
      </c>
      <c r="AA342" s="69">
        <v>0</v>
      </c>
      <c r="AB342" s="69">
        <v>0</v>
      </c>
      <c r="AC342" s="69">
        <v>0</v>
      </c>
      <c r="AD342" s="69">
        <v>0</v>
      </c>
      <c r="AE342" s="69">
        <v>0</v>
      </c>
      <c r="AF342" s="69">
        <v>1348916</v>
      </c>
      <c r="AG342" s="69">
        <v>-1348916</v>
      </c>
      <c r="AH342" s="69">
        <v>0</v>
      </c>
      <c r="AI342" s="69">
        <v>0</v>
      </c>
      <c r="AJ342" s="69">
        <v>4</v>
      </c>
      <c r="AK342" s="69">
        <v>-4</v>
      </c>
      <c r="AL342" s="69">
        <v>25280</v>
      </c>
      <c r="AM342" s="69">
        <v>16830</v>
      </c>
      <c r="AN342" s="69">
        <v>-25280</v>
      </c>
      <c r="AO342" s="69">
        <v>6</v>
      </c>
      <c r="AP342" s="69">
        <v>-6</v>
      </c>
      <c r="AQ342" s="69">
        <v>1969731</v>
      </c>
      <c r="AR342" s="69">
        <v>18701</v>
      </c>
      <c r="AS342" s="69">
        <v>1303748</v>
      </c>
      <c r="AT342" s="69">
        <v>6633</v>
      </c>
      <c r="AU342" s="69">
        <v>0</v>
      </c>
      <c r="AV342" s="69">
        <v>223</v>
      </c>
      <c r="AW342" s="69">
        <v>0</v>
      </c>
      <c r="AX342" s="69">
        <v>0</v>
      </c>
      <c r="AY342" s="69">
        <v>0</v>
      </c>
      <c r="AZ342" s="69">
        <v>0</v>
      </c>
      <c r="BA342" s="69">
        <v>337229</v>
      </c>
      <c r="BB342" s="69">
        <v>0</v>
      </c>
      <c r="BC342" s="69">
        <v>-337229</v>
      </c>
      <c r="BD342" s="69">
        <v>0</v>
      </c>
      <c r="BE342" s="69">
        <v>53.35901898734177</v>
      </c>
      <c r="BF342" s="69">
        <v>-53.35901898734177</v>
      </c>
      <c r="BG342" s="69">
        <v>224819.33333333334</v>
      </c>
      <c r="BH342" s="69">
        <v>0</v>
      </c>
      <c r="BI342" s="69">
        <v>-224819.33333333334</v>
      </c>
      <c r="BJ342" s="69">
        <v>3.0461012188974029E-6</v>
      </c>
      <c r="BK342" s="69">
        <v>0</v>
      </c>
      <c r="BL342" s="69">
        <v>72.130688198492052</v>
      </c>
      <c r="BM342" s="69">
        <v>-72.130688198492052</v>
      </c>
      <c r="BN342" s="69">
        <v>0</v>
      </c>
      <c r="BO342" s="69">
        <v>1.0346447319574028</v>
      </c>
      <c r="BP342" s="69">
        <v>-1.0346447319574028</v>
      </c>
      <c r="BQ342" s="69">
        <v>1034.6447319574029</v>
      </c>
      <c r="BR342" s="69">
        <v>-1034.6447319574029</v>
      </c>
      <c r="BS342" s="69">
        <v>0</v>
      </c>
      <c r="BT342" s="69">
        <v>0</v>
      </c>
      <c r="BU342" s="69">
        <v>29.744394618834082</v>
      </c>
      <c r="BV342" s="69">
        <v>1.2834239802287723E-2</v>
      </c>
    </row>
    <row r="343" spans="1:74">
      <c r="A343" s="113" t="s">
        <v>1052</v>
      </c>
      <c r="B343" s="69" t="s">
        <v>184</v>
      </c>
      <c r="C343" s="69" t="s">
        <v>393</v>
      </c>
      <c r="D343" s="69" t="s">
        <v>396</v>
      </c>
      <c r="E343" s="69" t="s">
        <v>581</v>
      </c>
      <c r="F343" s="69">
        <v>0</v>
      </c>
      <c r="G343" s="69">
        <v>0</v>
      </c>
      <c r="H343" s="69">
        <v>327</v>
      </c>
      <c r="I343" s="69">
        <v>10</v>
      </c>
      <c r="J343" s="69">
        <v>6</v>
      </c>
      <c r="K343" s="69">
        <v>468</v>
      </c>
      <c r="L343" s="69">
        <v>366</v>
      </c>
      <c r="M343" s="69">
        <v>31</v>
      </c>
      <c r="N343" s="69">
        <v>0</v>
      </c>
      <c r="O343" s="69">
        <v>0</v>
      </c>
      <c r="P343" s="69">
        <v>698.72</v>
      </c>
      <c r="Q343" s="69">
        <v>3.52</v>
      </c>
      <c r="R343" s="69">
        <v>0</v>
      </c>
      <c r="S343" s="69">
        <v>0</v>
      </c>
      <c r="T343" s="69">
        <v>0</v>
      </c>
      <c r="U343" s="69">
        <v>0</v>
      </c>
      <c r="V343" s="69">
        <v>0</v>
      </c>
      <c r="W343" s="69">
        <v>0</v>
      </c>
      <c r="X343" s="69">
        <v>0</v>
      </c>
      <c r="Y343" s="69">
        <v>0</v>
      </c>
      <c r="Z343" s="69">
        <v>0</v>
      </c>
      <c r="AA343" s="69">
        <v>0</v>
      </c>
      <c r="AB343" s="69">
        <v>0</v>
      </c>
      <c r="AC343" s="69">
        <v>0</v>
      </c>
      <c r="AD343" s="69">
        <v>0</v>
      </c>
      <c r="AE343" s="69">
        <v>0</v>
      </c>
      <c r="AF343" s="69">
        <v>1576676</v>
      </c>
      <c r="AG343" s="69">
        <v>-1576676</v>
      </c>
      <c r="AH343" s="69">
        <v>0</v>
      </c>
      <c r="AI343" s="69">
        <v>0</v>
      </c>
      <c r="AJ343" s="69">
        <v>4</v>
      </c>
      <c r="AK343" s="69">
        <v>-4</v>
      </c>
      <c r="AL343" s="69">
        <v>29986</v>
      </c>
      <c r="AM343" s="69">
        <v>20459</v>
      </c>
      <c r="AN343" s="69">
        <v>-29986</v>
      </c>
      <c r="AO343" s="69">
        <v>7</v>
      </c>
      <c r="AP343" s="69">
        <v>-7</v>
      </c>
      <c r="AQ343" s="69">
        <v>2259450</v>
      </c>
      <c r="AR343" s="69">
        <v>22444</v>
      </c>
      <c r="AS343" s="69">
        <v>1445330</v>
      </c>
      <c r="AT343" s="69">
        <v>6960</v>
      </c>
      <c r="AU343" s="69">
        <v>0</v>
      </c>
      <c r="AV343" s="69">
        <v>254</v>
      </c>
      <c r="AW343" s="69">
        <v>0</v>
      </c>
      <c r="AX343" s="69">
        <v>0</v>
      </c>
      <c r="AY343" s="69">
        <v>0</v>
      </c>
      <c r="AZ343" s="69">
        <v>0</v>
      </c>
      <c r="BA343" s="69">
        <v>394169</v>
      </c>
      <c r="BB343" s="69">
        <v>0</v>
      </c>
      <c r="BC343" s="69">
        <v>-394169</v>
      </c>
      <c r="BD343" s="69">
        <v>0</v>
      </c>
      <c r="BE343" s="69">
        <v>52.580404188621358</v>
      </c>
      <c r="BF343" s="69">
        <v>-52.580404188621358</v>
      </c>
      <c r="BG343" s="69">
        <v>225239.42857142858</v>
      </c>
      <c r="BH343" s="69">
        <v>0</v>
      </c>
      <c r="BI343" s="69">
        <v>-225239.42857142858</v>
      </c>
      <c r="BJ343" s="69">
        <v>3.0980990949124789E-6</v>
      </c>
      <c r="BK343" s="69">
        <v>0</v>
      </c>
      <c r="BL343" s="69">
        <v>70.249331669934051</v>
      </c>
      <c r="BM343" s="69">
        <v>-70.249331669934051</v>
      </c>
      <c r="BN343" s="69">
        <v>0</v>
      </c>
      <c r="BO343" s="69">
        <v>1.0908761320944005</v>
      </c>
      <c r="BP343" s="69">
        <v>-1.0908761320944005</v>
      </c>
      <c r="BQ343" s="69">
        <v>1090.8761320944004</v>
      </c>
      <c r="BR343" s="69">
        <v>-1090.8761320944004</v>
      </c>
      <c r="BS343" s="69">
        <v>0</v>
      </c>
      <c r="BT343" s="69">
        <v>0</v>
      </c>
      <c r="BU343" s="69">
        <v>27.401574803149607</v>
      </c>
      <c r="BV343" s="69">
        <v>1.3271371351435083E-2</v>
      </c>
    </row>
    <row r="344" spans="1:74">
      <c r="A344" s="113" t="s">
        <v>1053</v>
      </c>
      <c r="B344" s="69" t="s">
        <v>184</v>
      </c>
      <c r="C344" s="69" t="s">
        <v>393</v>
      </c>
      <c r="D344" s="69" t="s">
        <v>394</v>
      </c>
      <c r="E344" s="69" t="s">
        <v>581</v>
      </c>
      <c r="F344" s="69">
        <v>0</v>
      </c>
      <c r="G344" s="69">
        <v>0</v>
      </c>
      <c r="H344" s="69">
        <v>2053</v>
      </c>
      <c r="I344" s="69">
        <v>41</v>
      </c>
      <c r="J344" s="69">
        <v>30</v>
      </c>
      <c r="K344" s="69">
        <v>2311</v>
      </c>
      <c r="L344" s="69">
        <v>1911</v>
      </c>
      <c r="M344" s="69">
        <v>210</v>
      </c>
      <c r="N344" s="69">
        <v>0</v>
      </c>
      <c r="O344" s="69">
        <v>0</v>
      </c>
      <c r="P344" s="69">
        <v>888.36</v>
      </c>
      <c r="Q344" s="69">
        <v>3.26</v>
      </c>
      <c r="R344" s="69">
        <v>0</v>
      </c>
      <c r="S344" s="69">
        <v>0</v>
      </c>
      <c r="T344" s="69">
        <v>0</v>
      </c>
      <c r="U344" s="69">
        <v>0</v>
      </c>
      <c r="V344" s="69">
        <v>0</v>
      </c>
      <c r="W344" s="69">
        <v>0</v>
      </c>
      <c r="X344" s="69">
        <v>0</v>
      </c>
      <c r="Y344" s="69">
        <v>0</v>
      </c>
      <c r="Z344" s="69">
        <v>0</v>
      </c>
      <c r="AA344" s="69">
        <v>0</v>
      </c>
      <c r="AB344" s="69">
        <v>0</v>
      </c>
      <c r="AC344" s="69">
        <v>0</v>
      </c>
      <c r="AD344" s="69">
        <v>0</v>
      </c>
      <c r="AE344" s="69">
        <v>0</v>
      </c>
      <c r="AF344" s="69">
        <v>1709172</v>
      </c>
      <c r="AG344" s="69">
        <v>-1709172</v>
      </c>
      <c r="AH344" s="69">
        <v>0</v>
      </c>
      <c r="AI344" s="69">
        <v>0</v>
      </c>
      <c r="AJ344" s="69">
        <v>4</v>
      </c>
      <c r="AK344" s="69">
        <v>-4</v>
      </c>
      <c r="AL344" s="69">
        <v>31128</v>
      </c>
      <c r="AM344" s="69">
        <v>20996</v>
      </c>
      <c r="AN344" s="69">
        <v>-31128</v>
      </c>
      <c r="AO344" s="69">
        <v>7</v>
      </c>
      <c r="AP344" s="69">
        <v>-7</v>
      </c>
      <c r="AQ344" s="69">
        <v>2443792</v>
      </c>
      <c r="AR344" s="69">
        <v>23938</v>
      </c>
      <c r="AS344" s="69">
        <v>1606070</v>
      </c>
      <c r="AT344" s="69">
        <v>9013</v>
      </c>
      <c r="AU344" s="69">
        <v>0</v>
      </c>
      <c r="AV344" s="69">
        <v>464</v>
      </c>
      <c r="AW344" s="69">
        <v>0</v>
      </c>
      <c r="AX344" s="69">
        <v>0</v>
      </c>
      <c r="AY344" s="69">
        <v>0</v>
      </c>
      <c r="AZ344" s="69">
        <v>0</v>
      </c>
      <c r="BA344" s="69">
        <v>427293</v>
      </c>
      <c r="BB344" s="69">
        <v>0</v>
      </c>
      <c r="BC344" s="69">
        <v>-427293</v>
      </c>
      <c r="BD344" s="69">
        <v>0</v>
      </c>
      <c r="BE344" s="69">
        <v>54.907864302235929</v>
      </c>
      <c r="BF344" s="69">
        <v>-54.907864302235929</v>
      </c>
      <c r="BG344" s="69">
        <v>244167.42857142858</v>
      </c>
      <c r="BH344" s="69">
        <v>0</v>
      </c>
      <c r="BI344" s="69">
        <v>-244167.42857142858</v>
      </c>
      <c r="BJ344" s="69">
        <v>2.8644008982761219E-6</v>
      </c>
      <c r="BK344" s="69">
        <v>0</v>
      </c>
      <c r="BL344" s="69">
        <v>71.399949870498787</v>
      </c>
      <c r="BM344" s="69">
        <v>-71.399949870498787</v>
      </c>
      <c r="BN344" s="69">
        <v>0</v>
      </c>
      <c r="BO344" s="69">
        <v>1.0641952094242468</v>
      </c>
      <c r="BP344" s="69">
        <v>-1.0641952094242468</v>
      </c>
      <c r="BQ344" s="69">
        <v>1064.1952094242467</v>
      </c>
      <c r="BR344" s="69">
        <v>-1064.1952094242467</v>
      </c>
      <c r="BS344" s="69">
        <v>0</v>
      </c>
      <c r="BT344" s="69">
        <v>0</v>
      </c>
      <c r="BU344" s="69">
        <v>19.424568965517242</v>
      </c>
      <c r="BV344" s="69">
        <v>1.2737581594505588E-2</v>
      </c>
    </row>
    <row r="345" spans="1:74">
      <c r="A345" s="113" t="s">
        <v>1053</v>
      </c>
      <c r="B345" s="69" t="s">
        <v>184</v>
      </c>
      <c r="C345" s="69" t="s">
        <v>393</v>
      </c>
      <c r="D345" s="69" t="s">
        <v>395</v>
      </c>
      <c r="E345" s="69" t="s">
        <v>581</v>
      </c>
      <c r="F345" s="69">
        <v>0</v>
      </c>
      <c r="G345" s="69">
        <v>0</v>
      </c>
      <c r="H345" s="69">
        <v>1981</v>
      </c>
      <c r="I345" s="69">
        <v>28</v>
      </c>
      <c r="J345" s="69">
        <v>19</v>
      </c>
      <c r="K345" s="69">
        <v>3554</v>
      </c>
      <c r="L345" s="69">
        <v>2734</v>
      </c>
      <c r="M345" s="69">
        <v>174</v>
      </c>
      <c r="N345" s="69">
        <v>0</v>
      </c>
      <c r="O345" s="69">
        <v>0</v>
      </c>
      <c r="P345" s="69">
        <v>557.4</v>
      </c>
      <c r="Q345" s="69">
        <v>3.8</v>
      </c>
      <c r="R345" s="69">
        <v>0</v>
      </c>
      <c r="S345" s="69">
        <v>0</v>
      </c>
      <c r="T345" s="69">
        <v>0</v>
      </c>
      <c r="U345" s="69">
        <v>0</v>
      </c>
      <c r="V345" s="69">
        <v>0</v>
      </c>
      <c r="W345" s="69">
        <v>0</v>
      </c>
      <c r="X345" s="69">
        <v>0</v>
      </c>
      <c r="Y345" s="69">
        <v>0</v>
      </c>
      <c r="Z345" s="69">
        <v>0</v>
      </c>
      <c r="AA345" s="69">
        <v>0</v>
      </c>
      <c r="AB345" s="69">
        <v>0</v>
      </c>
      <c r="AC345" s="69">
        <v>0</v>
      </c>
      <c r="AD345" s="69">
        <v>0</v>
      </c>
      <c r="AE345" s="69">
        <v>0</v>
      </c>
      <c r="AF345" s="69">
        <v>1843157</v>
      </c>
      <c r="AG345" s="69">
        <v>-1843157</v>
      </c>
      <c r="AH345" s="69">
        <v>0</v>
      </c>
      <c r="AI345" s="69">
        <v>0</v>
      </c>
      <c r="AJ345" s="69">
        <v>4</v>
      </c>
      <c r="AK345" s="69">
        <v>-4</v>
      </c>
      <c r="AL345" s="69">
        <v>33825</v>
      </c>
      <c r="AM345" s="69">
        <v>23005</v>
      </c>
      <c r="AN345" s="69">
        <v>-33825</v>
      </c>
      <c r="AO345" s="69">
        <v>7</v>
      </c>
      <c r="AP345" s="69">
        <v>-7</v>
      </c>
      <c r="AQ345" s="69">
        <v>2586834</v>
      </c>
      <c r="AR345" s="69">
        <v>28151</v>
      </c>
      <c r="AS345" s="69">
        <v>1686501</v>
      </c>
      <c r="AT345" s="69">
        <v>10994</v>
      </c>
      <c r="AU345" s="69">
        <v>0</v>
      </c>
      <c r="AV345" s="69">
        <v>638</v>
      </c>
      <c r="AW345" s="69">
        <v>0</v>
      </c>
      <c r="AX345" s="69">
        <v>0</v>
      </c>
      <c r="AY345" s="69">
        <v>0</v>
      </c>
      <c r="AZ345" s="69">
        <v>0</v>
      </c>
      <c r="BA345" s="69">
        <v>460789.25</v>
      </c>
      <c r="BB345" s="69">
        <v>0</v>
      </c>
      <c r="BC345" s="69">
        <v>-460789.25</v>
      </c>
      <c r="BD345" s="69">
        <v>0</v>
      </c>
      <c r="BE345" s="69">
        <v>54.490968218773098</v>
      </c>
      <c r="BF345" s="69">
        <v>-54.490968218773098</v>
      </c>
      <c r="BG345" s="69">
        <v>263308.14285714284</v>
      </c>
      <c r="BH345" s="69">
        <v>0</v>
      </c>
      <c r="BI345" s="69">
        <v>-263308.14285714284</v>
      </c>
      <c r="BJ345" s="69">
        <v>2.7060105132374169E-6</v>
      </c>
      <c r="BK345" s="69">
        <v>0</v>
      </c>
      <c r="BL345" s="69">
        <v>65.473944087243794</v>
      </c>
      <c r="BM345" s="69">
        <v>-65.473944087243794</v>
      </c>
      <c r="BN345" s="69">
        <v>0</v>
      </c>
      <c r="BO345" s="69">
        <v>1.0928881749847761</v>
      </c>
      <c r="BP345" s="69">
        <v>-1.0928881749847761</v>
      </c>
      <c r="BQ345" s="69">
        <v>1092.888174984776</v>
      </c>
      <c r="BR345" s="69">
        <v>-1092.888174984776</v>
      </c>
      <c r="BS345" s="69">
        <v>0</v>
      </c>
      <c r="BT345" s="69">
        <v>0</v>
      </c>
      <c r="BU345" s="69">
        <v>17.231974921630094</v>
      </c>
      <c r="BV345" s="69">
        <v>1.3075829372893661E-2</v>
      </c>
    </row>
    <row r="346" spans="1:74">
      <c r="A346" s="113" t="s">
        <v>1053</v>
      </c>
      <c r="B346" s="69" t="s">
        <v>184</v>
      </c>
      <c r="C346" s="69" t="s">
        <v>393</v>
      </c>
      <c r="D346" s="69" t="s">
        <v>396</v>
      </c>
      <c r="E346" s="69" t="s">
        <v>581</v>
      </c>
      <c r="F346" s="69">
        <v>0</v>
      </c>
      <c r="G346" s="69">
        <v>0</v>
      </c>
      <c r="H346" s="69">
        <v>93</v>
      </c>
      <c r="I346" s="69">
        <v>0</v>
      </c>
      <c r="J346" s="69">
        <v>0</v>
      </c>
      <c r="K346" s="69">
        <v>109</v>
      </c>
      <c r="L346" s="69">
        <v>84</v>
      </c>
      <c r="M346" s="69">
        <v>12</v>
      </c>
      <c r="N346" s="69">
        <v>0</v>
      </c>
      <c r="O346" s="69">
        <v>0</v>
      </c>
      <c r="P346" s="69">
        <v>853.21</v>
      </c>
      <c r="Q346" s="69">
        <v>2.58</v>
      </c>
      <c r="R346" s="69">
        <v>0</v>
      </c>
      <c r="S346" s="69">
        <v>0</v>
      </c>
      <c r="T346" s="69">
        <v>0</v>
      </c>
      <c r="U346" s="69">
        <v>0</v>
      </c>
      <c r="V346" s="69">
        <v>0</v>
      </c>
      <c r="W346" s="69">
        <v>0</v>
      </c>
      <c r="X346" s="69">
        <v>0</v>
      </c>
      <c r="Y346" s="69">
        <v>0</v>
      </c>
      <c r="Z346" s="69">
        <v>0</v>
      </c>
      <c r="AA346" s="69">
        <v>0</v>
      </c>
      <c r="AB346" s="69">
        <v>0</v>
      </c>
      <c r="AC346" s="69">
        <v>0</v>
      </c>
      <c r="AD346" s="69">
        <v>0</v>
      </c>
      <c r="AE346" s="69">
        <v>0</v>
      </c>
      <c r="AF346" s="69">
        <v>2088079</v>
      </c>
      <c r="AG346" s="69">
        <v>-2088079</v>
      </c>
      <c r="AH346" s="69">
        <v>0</v>
      </c>
      <c r="AI346" s="69">
        <v>0</v>
      </c>
      <c r="AJ346" s="69">
        <v>4</v>
      </c>
      <c r="AK346" s="69">
        <v>-4</v>
      </c>
      <c r="AL346" s="69">
        <v>38743</v>
      </c>
      <c r="AM346" s="69">
        <v>26827</v>
      </c>
      <c r="AN346" s="69">
        <v>-38743</v>
      </c>
      <c r="AO346" s="69">
        <v>11</v>
      </c>
      <c r="AP346" s="69">
        <v>-11</v>
      </c>
      <c r="AQ346" s="69">
        <v>2843970</v>
      </c>
      <c r="AR346" s="69">
        <v>32235</v>
      </c>
      <c r="AS346" s="69">
        <v>1812494</v>
      </c>
      <c r="AT346" s="69">
        <v>11087</v>
      </c>
      <c r="AU346" s="69">
        <v>0</v>
      </c>
      <c r="AV346" s="69">
        <v>650</v>
      </c>
      <c r="AW346" s="69">
        <v>0</v>
      </c>
      <c r="AX346" s="69">
        <v>0</v>
      </c>
      <c r="AY346" s="69">
        <v>0</v>
      </c>
      <c r="AZ346" s="69">
        <v>0</v>
      </c>
      <c r="BA346" s="69">
        <v>522019.75</v>
      </c>
      <c r="BB346" s="69">
        <v>0</v>
      </c>
      <c r="BC346" s="69">
        <v>-522019.75</v>
      </c>
      <c r="BD346" s="69">
        <v>0</v>
      </c>
      <c r="BE346" s="69">
        <v>53.895645665023359</v>
      </c>
      <c r="BF346" s="69">
        <v>-53.895645665023359</v>
      </c>
      <c r="BG346" s="69">
        <v>189825.36363636365</v>
      </c>
      <c r="BH346" s="69">
        <v>0</v>
      </c>
      <c r="BI346" s="69">
        <v>-189825.36363636365</v>
      </c>
      <c r="BJ346" s="69">
        <v>3.8678326423977752E-6</v>
      </c>
      <c r="BK346" s="69">
        <v>0</v>
      </c>
      <c r="BL346" s="69">
        <v>64.776764386536371</v>
      </c>
      <c r="BM346" s="69">
        <v>-64.776764386536371</v>
      </c>
      <c r="BN346" s="69">
        <v>0</v>
      </c>
      <c r="BO346" s="69">
        <v>1.1520473998810479</v>
      </c>
      <c r="BP346" s="69">
        <v>-1.1520473998810479</v>
      </c>
      <c r="BQ346" s="69">
        <v>1152.0473998810478</v>
      </c>
      <c r="BR346" s="69">
        <v>-1152.0473998810478</v>
      </c>
      <c r="BS346" s="69">
        <v>0</v>
      </c>
      <c r="BT346" s="69">
        <v>0</v>
      </c>
      <c r="BU346" s="69">
        <v>17.056923076923077</v>
      </c>
      <c r="BV346" s="69">
        <v>1.3622858187674272E-2</v>
      </c>
    </row>
    <row r="347" spans="1:74">
      <c r="A347" s="113" t="s">
        <v>1054</v>
      </c>
      <c r="B347" s="69" t="s">
        <v>184</v>
      </c>
      <c r="C347" s="69" t="s">
        <v>393</v>
      </c>
      <c r="D347" s="69" t="s">
        <v>394</v>
      </c>
      <c r="E347" s="69" t="s">
        <v>581</v>
      </c>
      <c r="F347" s="69">
        <v>0</v>
      </c>
      <c r="G347" s="69">
        <v>0</v>
      </c>
      <c r="H347" s="69">
        <v>2672</v>
      </c>
      <c r="I347" s="69">
        <v>61</v>
      </c>
      <c r="J347" s="69">
        <v>38</v>
      </c>
      <c r="K347" s="69">
        <v>3900</v>
      </c>
      <c r="L347" s="69">
        <v>3207</v>
      </c>
      <c r="M347" s="69">
        <v>274</v>
      </c>
      <c r="N347" s="69">
        <v>0</v>
      </c>
      <c r="O347" s="69">
        <v>0</v>
      </c>
      <c r="P347" s="69">
        <v>685.13</v>
      </c>
      <c r="Q347" s="69">
        <v>3.23</v>
      </c>
      <c r="R347" s="69">
        <v>0</v>
      </c>
      <c r="S347" s="69">
        <v>0</v>
      </c>
      <c r="T347" s="69">
        <v>0</v>
      </c>
      <c r="U347" s="69">
        <v>0</v>
      </c>
      <c r="V347" s="69">
        <v>0</v>
      </c>
      <c r="W347" s="69">
        <v>0</v>
      </c>
      <c r="X347" s="69">
        <v>0</v>
      </c>
      <c r="Y347" s="69">
        <v>0</v>
      </c>
      <c r="Z347" s="69">
        <v>0</v>
      </c>
      <c r="AA347" s="69">
        <v>0</v>
      </c>
      <c r="AB347" s="69">
        <v>0</v>
      </c>
      <c r="AC347" s="69">
        <v>0</v>
      </c>
      <c r="AD347" s="69">
        <v>0</v>
      </c>
      <c r="AE347" s="69">
        <v>0</v>
      </c>
      <c r="AF347" s="69">
        <v>2235148</v>
      </c>
      <c r="AG347" s="69">
        <v>-2235148</v>
      </c>
      <c r="AH347" s="69">
        <v>0</v>
      </c>
      <c r="AI347" s="69">
        <v>0</v>
      </c>
      <c r="AJ347" s="69">
        <v>5</v>
      </c>
      <c r="AK347" s="69">
        <v>-5</v>
      </c>
      <c r="AL347" s="69">
        <v>39830</v>
      </c>
      <c r="AM347" s="69">
        <v>27401</v>
      </c>
      <c r="AN347" s="69">
        <v>-39830</v>
      </c>
      <c r="AO347" s="69">
        <v>11</v>
      </c>
      <c r="AP347" s="69">
        <v>-11</v>
      </c>
      <c r="AQ347" s="69">
        <v>3008896</v>
      </c>
      <c r="AR347" s="69">
        <v>33806</v>
      </c>
      <c r="AS347" s="69">
        <v>1955800</v>
      </c>
      <c r="AT347" s="69">
        <v>13759</v>
      </c>
      <c r="AU347" s="69">
        <v>0</v>
      </c>
      <c r="AV347" s="69">
        <v>924</v>
      </c>
      <c r="AW347" s="69">
        <v>0</v>
      </c>
      <c r="AX347" s="69">
        <v>0</v>
      </c>
      <c r="AY347" s="69">
        <v>0</v>
      </c>
      <c r="AZ347" s="69">
        <v>0</v>
      </c>
      <c r="BA347" s="69">
        <v>447029.6</v>
      </c>
      <c r="BB347" s="69">
        <v>0</v>
      </c>
      <c r="BC347" s="69">
        <v>-447029.6</v>
      </c>
      <c r="BD347" s="69">
        <v>0</v>
      </c>
      <c r="BE347" s="69">
        <v>56.117198091890536</v>
      </c>
      <c r="BF347" s="69">
        <v>-56.117198091890536</v>
      </c>
      <c r="BG347" s="69">
        <v>203195.27272727274</v>
      </c>
      <c r="BH347" s="69">
        <v>0</v>
      </c>
      <c r="BI347" s="69">
        <v>-203195.27272727274</v>
      </c>
      <c r="BJ347" s="69">
        <v>3.6558259241927938E-6</v>
      </c>
      <c r="BK347" s="69">
        <v>0</v>
      </c>
      <c r="BL347" s="69">
        <v>66.116902325031063</v>
      </c>
      <c r="BM347" s="69">
        <v>-66.116902325031063</v>
      </c>
      <c r="BN347" s="69">
        <v>0</v>
      </c>
      <c r="BO347" s="69">
        <v>1.1428305552715001</v>
      </c>
      <c r="BP347" s="69">
        <v>-1.1428305552715001</v>
      </c>
      <c r="BQ347" s="69">
        <v>1142.8305552715001</v>
      </c>
      <c r="BR347" s="69">
        <v>-1142.8305552715001</v>
      </c>
      <c r="BS347" s="69">
        <v>0</v>
      </c>
      <c r="BT347" s="69">
        <v>0</v>
      </c>
      <c r="BU347" s="69">
        <v>14.89069264069264</v>
      </c>
      <c r="BV347" s="69">
        <v>1.3237413323690815E-2</v>
      </c>
    </row>
    <row r="348" spans="1:74">
      <c r="A348" s="113" t="s">
        <v>1054</v>
      </c>
      <c r="B348" s="69" t="s">
        <v>184</v>
      </c>
      <c r="C348" s="69" t="s">
        <v>393</v>
      </c>
      <c r="D348" s="69" t="s">
        <v>395</v>
      </c>
      <c r="E348" s="69" t="s">
        <v>581</v>
      </c>
      <c r="F348" s="69">
        <v>0</v>
      </c>
      <c r="G348" s="69">
        <v>0</v>
      </c>
      <c r="H348" s="69">
        <v>2695</v>
      </c>
      <c r="I348" s="69">
        <v>55</v>
      </c>
      <c r="J348" s="69">
        <v>39</v>
      </c>
      <c r="K348" s="69">
        <v>5602</v>
      </c>
      <c r="L348" s="69">
        <v>4299</v>
      </c>
      <c r="M348" s="69">
        <v>205</v>
      </c>
      <c r="N348" s="69">
        <v>0</v>
      </c>
      <c r="O348" s="69">
        <v>0</v>
      </c>
      <c r="P348" s="69">
        <v>481.08</v>
      </c>
      <c r="Q348" s="69">
        <v>4.38</v>
      </c>
      <c r="R348" s="69">
        <v>0</v>
      </c>
      <c r="S348" s="69">
        <v>0</v>
      </c>
      <c r="T348" s="69">
        <v>0</v>
      </c>
      <c r="U348" s="69">
        <v>0</v>
      </c>
      <c r="V348" s="69">
        <v>0</v>
      </c>
      <c r="W348" s="69">
        <v>0</v>
      </c>
      <c r="X348" s="69">
        <v>0</v>
      </c>
      <c r="Y348" s="69">
        <v>0</v>
      </c>
      <c r="Z348" s="69">
        <v>0</v>
      </c>
      <c r="AA348" s="69">
        <v>0</v>
      </c>
      <c r="AB348" s="69">
        <v>0</v>
      </c>
      <c r="AC348" s="69">
        <v>0</v>
      </c>
      <c r="AD348" s="69">
        <v>0</v>
      </c>
      <c r="AE348" s="69">
        <v>0</v>
      </c>
      <c r="AF348" s="69">
        <v>2371330</v>
      </c>
      <c r="AG348" s="69">
        <v>-2371330</v>
      </c>
      <c r="AH348" s="69">
        <v>0</v>
      </c>
      <c r="AI348" s="69">
        <v>0</v>
      </c>
      <c r="AJ348" s="69">
        <v>5</v>
      </c>
      <c r="AK348" s="69">
        <v>-5</v>
      </c>
      <c r="AL348" s="69">
        <v>42896</v>
      </c>
      <c r="AM348" s="69">
        <v>29422</v>
      </c>
      <c r="AN348" s="69">
        <v>-42896</v>
      </c>
      <c r="AO348" s="69">
        <v>11</v>
      </c>
      <c r="AP348" s="69">
        <v>-11</v>
      </c>
      <c r="AQ348" s="69">
        <v>3180831</v>
      </c>
      <c r="AR348" s="69">
        <v>38041</v>
      </c>
      <c r="AS348" s="69">
        <v>2067967</v>
      </c>
      <c r="AT348" s="69">
        <v>16454</v>
      </c>
      <c r="AU348" s="69">
        <v>0</v>
      </c>
      <c r="AV348" s="69">
        <v>1129</v>
      </c>
      <c r="AW348" s="69">
        <v>0</v>
      </c>
      <c r="AX348" s="69">
        <v>0</v>
      </c>
      <c r="AY348" s="69">
        <v>0</v>
      </c>
      <c r="AZ348" s="69">
        <v>0</v>
      </c>
      <c r="BA348" s="69">
        <v>474266</v>
      </c>
      <c r="BB348" s="69">
        <v>0</v>
      </c>
      <c r="BC348" s="69">
        <v>-474266</v>
      </c>
      <c r="BD348" s="69">
        <v>0</v>
      </c>
      <c r="BE348" s="69">
        <v>55.280911973144349</v>
      </c>
      <c r="BF348" s="69">
        <v>-55.280911973144349</v>
      </c>
      <c r="BG348" s="69">
        <v>215575.45454545456</v>
      </c>
      <c r="BH348" s="69">
        <v>0</v>
      </c>
      <c r="BI348" s="69">
        <v>-215575.45454545456</v>
      </c>
      <c r="BJ348" s="69">
        <v>3.4582157932942679E-6</v>
      </c>
      <c r="BK348" s="69">
        <v>0</v>
      </c>
      <c r="BL348" s="69">
        <v>62.336163612943928</v>
      </c>
      <c r="BM348" s="69">
        <v>-62.336163612943928</v>
      </c>
      <c r="BN348" s="69">
        <v>0</v>
      </c>
      <c r="BO348" s="69">
        <v>1.1466962480542484</v>
      </c>
      <c r="BP348" s="69">
        <v>-1.1466962480542484</v>
      </c>
      <c r="BQ348" s="69">
        <v>1146.6962480542484</v>
      </c>
      <c r="BR348" s="69">
        <v>-1146.6962480542484</v>
      </c>
      <c r="BS348" s="69">
        <v>0</v>
      </c>
      <c r="BT348" s="69">
        <v>0</v>
      </c>
      <c r="BU348" s="69">
        <v>14.573959255978743</v>
      </c>
      <c r="BV348" s="69">
        <v>1.3485784060831903E-2</v>
      </c>
    </row>
    <row r="349" spans="1:74">
      <c r="A349" s="113" t="s">
        <v>1054</v>
      </c>
      <c r="B349" s="69" t="s">
        <v>184</v>
      </c>
      <c r="C349" s="69" t="s">
        <v>393</v>
      </c>
      <c r="D349" s="69" t="s">
        <v>396</v>
      </c>
      <c r="E349" s="69" t="s">
        <v>581</v>
      </c>
      <c r="F349" s="69">
        <v>0</v>
      </c>
      <c r="G349" s="69">
        <v>0</v>
      </c>
      <c r="H349" s="69">
        <v>11</v>
      </c>
      <c r="I349" s="69">
        <v>0</v>
      </c>
      <c r="J349" s="69">
        <v>0</v>
      </c>
      <c r="K349" s="69">
        <v>16</v>
      </c>
      <c r="L349" s="69">
        <v>12</v>
      </c>
      <c r="M349" s="69">
        <v>0</v>
      </c>
      <c r="N349" s="69">
        <v>0</v>
      </c>
      <c r="O349" s="69">
        <v>0</v>
      </c>
      <c r="P349" s="69">
        <v>687.5</v>
      </c>
      <c r="Q349" s="69">
        <v>0</v>
      </c>
      <c r="R349" s="69">
        <v>0</v>
      </c>
      <c r="S349" s="69">
        <v>0</v>
      </c>
      <c r="T349" s="69">
        <v>0</v>
      </c>
      <c r="U349" s="69">
        <v>0</v>
      </c>
      <c r="V349" s="69">
        <v>0</v>
      </c>
      <c r="W349" s="69">
        <v>0</v>
      </c>
      <c r="X349" s="69">
        <v>0</v>
      </c>
      <c r="Y349" s="69">
        <v>0</v>
      </c>
      <c r="Z349" s="69">
        <v>0</v>
      </c>
      <c r="AA349" s="69">
        <v>0</v>
      </c>
      <c r="AB349" s="69">
        <v>0</v>
      </c>
      <c r="AC349" s="69">
        <v>0</v>
      </c>
      <c r="AD349" s="69">
        <v>0</v>
      </c>
      <c r="AE349" s="69">
        <v>0</v>
      </c>
      <c r="AF349" s="69">
        <v>2614107</v>
      </c>
      <c r="AG349" s="69">
        <v>-2614107</v>
      </c>
      <c r="AH349" s="69">
        <v>0</v>
      </c>
      <c r="AI349" s="69">
        <v>0</v>
      </c>
      <c r="AJ349" s="69">
        <v>5</v>
      </c>
      <c r="AK349" s="69">
        <v>-5</v>
      </c>
      <c r="AL349" s="69">
        <v>48269</v>
      </c>
      <c r="AM349" s="69">
        <v>33159</v>
      </c>
      <c r="AN349" s="69">
        <v>-48269</v>
      </c>
      <c r="AO349" s="69">
        <v>14</v>
      </c>
      <c r="AP349" s="69">
        <v>-14</v>
      </c>
      <c r="AQ349" s="69">
        <v>3475097</v>
      </c>
      <c r="AR349" s="69">
        <v>41979</v>
      </c>
      <c r="AS349" s="69">
        <v>2244020</v>
      </c>
      <c r="AT349" s="69">
        <v>16465</v>
      </c>
      <c r="AU349" s="69">
        <v>0</v>
      </c>
      <c r="AV349" s="69">
        <v>1129</v>
      </c>
      <c r="AW349" s="69">
        <v>0</v>
      </c>
      <c r="AX349" s="69">
        <v>0</v>
      </c>
      <c r="AY349" s="69">
        <v>0</v>
      </c>
      <c r="AZ349" s="69">
        <v>0</v>
      </c>
      <c r="BA349" s="69">
        <v>522821.4</v>
      </c>
      <c r="BB349" s="69">
        <v>0</v>
      </c>
      <c r="BC349" s="69">
        <v>-522821.4</v>
      </c>
      <c r="BD349" s="69">
        <v>0</v>
      </c>
      <c r="BE349" s="69">
        <v>54.157057324576847</v>
      </c>
      <c r="BF349" s="69">
        <v>-54.157057324576847</v>
      </c>
      <c r="BG349" s="69">
        <v>186721.92857142858</v>
      </c>
      <c r="BH349" s="69">
        <v>0</v>
      </c>
      <c r="BI349" s="69">
        <v>-186721.92857142858</v>
      </c>
      <c r="BJ349" s="69">
        <v>4.0286645236089813E-6</v>
      </c>
      <c r="BK349" s="69">
        <v>0</v>
      </c>
      <c r="BL349" s="69">
        <v>62.271778746516112</v>
      </c>
      <c r="BM349" s="69">
        <v>-62.271778746516112</v>
      </c>
      <c r="BN349" s="69">
        <v>0</v>
      </c>
      <c r="BO349" s="69">
        <v>1.1649214356378286</v>
      </c>
      <c r="BP349" s="69">
        <v>-1.1649214356378286</v>
      </c>
      <c r="BQ349" s="69">
        <v>1164.9214356378286</v>
      </c>
      <c r="BR349" s="69">
        <v>-1164.9214356378286</v>
      </c>
      <c r="BS349" s="69">
        <v>0</v>
      </c>
      <c r="BT349" s="69">
        <v>0</v>
      </c>
      <c r="BU349" s="69">
        <v>14.5837023914969</v>
      </c>
      <c r="BV349" s="69">
        <v>1.3889971992148708E-2</v>
      </c>
    </row>
    <row r="350" spans="1:74">
      <c r="A350" s="113" t="s">
        <v>1055</v>
      </c>
      <c r="B350" s="69" t="s">
        <v>184</v>
      </c>
      <c r="C350" s="69" t="s">
        <v>393</v>
      </c>
      <c r="D350" s="69" t="s">
        <v>394</v>
      </c>
      <c r="E350" s="69" t="s">
        <v>581</v>
      </c>
      <c r="F350" s="69">
        <v>0</v>
      </c>
      <c r="G350" s="69">
        <v>0</v>
      </c>
      <c r="H350" s="69">
        <v>2767</v>
      </c>
      <c r="I350" s="69">
        <v>42</v>
      </c>
      <c r="J350" s="69">
        <v>30</v>
      </c>
      <c r="K350" s="69">
        <v>3760</v>
      </c>
      <c r="L350" s="69">
        <v>3030</v>
      </c>
      <c r="M350" s="69">
        <v>171</v>
      </c>
      <c r="N350" s="69">
        <v>0</v>
      </c>
      <c r="O350" s="69">
        <v>0</v>
      </c>
      <c r="P350" s="69">
        <v>735.9</v>
      </c>
      <c r="Q350" s="69">
        <v>5.39</v>
      </c>
      <c r="R350" s="69">
        <v>0</v>
      </c>
      <c r="S350" s="69">
        <v>0</v>
      </c>
      <c r="T350" s="69">
        <v>0</v>
      </c>
      <c r="U350" s="69">
        <v>0</v>
      </c>
      <c r="V350" s="69">
        <v>0</v>
      </c>
      <c r="W350" s="69">
        <v>0</v>
      </c>
      <c r="X350" s="69">
        <v>0</v>
      </c>
      <c r="Y350" s="69">
        <v>0</v>
      </c>
      <c r="Z350" s="69">
        <v>0</v>
      </c>
      <c r="AA350" s="69">
        <v>0</v>
      </c>
      <c r="AB350" s="69">
        <v>0</v>
      </c>
      <c r="AC350" s="69">
        <v>0</v>
      </c>
      <c r="AD350" s="69">
        <v>0</v>
      </c>
      <c r="AE350" s="69">
        <v>0</v>
      </c>
      <c r="AF350" s="69">
        <v>2765139</v>
      </c>
      <c r="AG350" s="69">
        <v>-2765139</v>
      </c>
      <c r="AH350" s="69">
        <v>0</v>
      </c>
      <c r="AI350" s="69">
        <v>0</v>
      </c>
      <c r="AJ350" s="69">
        <v>6</v>
      </c>
      <c r="AK350" s="69">
        <v>-6</v>
      </c>
      <c r="AL350" s="69">
        <v>49340</v>
      </c>
      <c r="AM350" s="69">
        <v>33721</v>
      </c>
      <c r="AN350" s="69">
        <v>-49340</v>
      </c>
      <c r="AO350" s="69">
        <v>15</v>
      </c>
      <c r="AP350" s="69">
        <v>-15</v>
      </c>
      <c r="AQ350" s="69">
        <v>3632884</v>
      </c>
      <c r="AR350" s="69">
        <v>43404</v>
      </c>
      <c r="AS350" s="69">
        <v>2379897</v>
      </c>
      <c r="AT350" s="69">
        <v>19232</v>
      </c>
      <c r="AU350" s="69">
        <v>0</v>
      </c>
      <c r="AV350" s="69">
        <v>1300</v>
      </c>
      <c r="AW350" s="69">
        <v>0</v>
      </c>
      <c r="AX350" s="69">
        <v>0</v>
      </c>
      <c r="AY350" s="69">
        <v>0</v>
      </c>
      <c r="AZ350" s="69">
        <v>0</v>
      </c>
      <c r="BA350" s="69">
        <v>460856.5</v>
      </c>
      <c r="BB350" s="69">
        <v>0</v>
      </c>
      <c r="BC350" s="69">
        <v>-460856.5</v>
      </c>
      <c r="BD350" s="69">
        <v>0</v>
      </c>
      <c r="BE350" s="69">
        <v>56.042541548439402</v>
      </c>
      <c r="BF350" s="69">
        <v>-56.042541548439402</v>
      </c>
      <c r="BG350" s="69">
        <v>184342.6</v>
      </c>
      <c r="BH350" s="69">
        <v>0</v>
      </c>
      <c r="BI350" s="69">
        <v>-184342.6</v>
      </c>
      <c r="BJ350" s="69">
        <v>4.1289509932053981E-6</v>
      </c>
      <c r="BK350" s="69">
        <v>0</v>
      </c>
      <c r="BL350" s="69">
        <v>63.707008570638649</v>
      </c>
      <c r="BM350" s="69">
        <v>-63.707008570638649</v>
      </c>
      <c r="BN350" s="69">
        <v>0</v>
      </c>
      <c r="BO350" s="69">
        <v>1.1618733919997377</v>
      </c>
      <c r="BP350" s="69">
        <v>-1.1618733919997377</v>
      </c>
      <c r="BQ350" s="69">
        <v>1161.8733919997378</v>
      </c>
      <c r="BR350" s="69">
        <v>-1161.8733919997378</v>
      </c>
      <c r="BS350" s="69">
        <v>0</v>
      </c>
      <c r="BT350" s="69">
        <v>0</v>
      </c>
      <c r="BU350" s="69">
        <v>14.793846153846154</v>
      </c>
      <c r="BV350" s="69">
        <v>1.3581496133650291E-2</v>
      </c>
    </row>
    <row r="351" spans="1:74">
      <c r="A351" s="113" t="s">
        <v>1055</v>
      </c>
      <c r="B351" s="69" t="s">
        <v>184</v>
      </c>
      <c r="C351" s="69" t="s">
        <v>393</v>
      </c>
      <c r="D351" s="69" t="s">
        <v>395</v>
      </c>
      <c r="E351" s="69" t="s">
        <v>581</v>
      </c>
      <c r="F351" s="69">
        <v>0</v>
      </c>
      <c r="G351" s="69">
        <v>0</v>
      </c>
      <c r="H351" s="69">
        <v>3245</v>
      </c>
      <c r="I351" s="69">
        <v>63</v>
      </c>
      <c r="J351" s="69">
        <v>32</v>
      </c>
      <c r="K351" s="69">
        <v>5735</v>
      </c>
      <c r="L351" s="69">
        <v>4467</v>
      </c>
      <c r="M351" s="69">
        <v>191</v>
      </c>
      <c r="N351" s="69">
        <v>0</v>
      </c>
      <c r="O351" s="69">
        <v>0</v>
      </c>
      <c r="P351" s="69">
        <v>565.82000000000005</v>
      </c>
      <c r="Q351" s="69">
        <v>5.66</v>
      </c>
      <c r="R351" s="69">
        <v>0</v>
      </c>
      <c r="S351" s="69">
        <v>0</v>
      </c>
      <c r="T351" s="69">
        <v>0</v>
      </c>
      <c r="U351" s="69">
        <v>0</v>
      </c>
      <c r="V351" s="69">
        <v>0</v>
      </c>
      <c r="W351" s="69">
        <v>0</v>
      </c>
      <c r="X351" s="69">
        <v>0</v>
      </c>
      <c r="Y351" s="69">
        <v>0</v>
      </c>
      <c r="Z351" s="69">
        <v>0</v>
      </c>
      <c r="AA351" s="69">
        <v>0</v>
      </c>
      <c r="AB351" s="69">
        <v>0</v>
      </c>
      <c r="AC351" s="69">
        <v>0</v>
      </c>
      <c r="AD351" s="69">
        <v>0</v>
      </c>
      <c r="AE351" s="69">
        <v>0</v>
      </c>
      <c r="AF351" s="69">
        <v>2891913</v>
      </c>
      <c r="AG351" s="69">
        <v>-2891913</v>
      </c>
      <c r="AH351" s="69">
        <v>0</v>
      </c>
      <c r="AI351" s="69">
        <v>0</v>
      </c>
      <c r="AJ351" s="69">
        <v>6</v>
      </c>
      <c r="AK351" s="69">
        <v>-6</v>
      </c>
      <c r="AL351" s="69">
        <v>51891</v>
      </c>
      <c r="AM351" s="69">
        <v>35560</v>
      </c>
      <c r="AN351" s="69">
        <v>-51891</v>
      </c>
      <c r="AO351" s="69">
        <v>15</v>
      </c>
      <c r="AP351" s="69">
        <v>-15</v>
      </c>
      <c r="AQ351" s="69">
        <v>3783405</v>
      </c>
      <c r="AR351" s="69">
        <v>47355</v>
      </c>
      <c r="AS351" s="69">
        <v>2467145</v>
      </c>
      <c r="AT351" s="69">
        <v>22477</v>
      </c>
      <c r="AU351" s="69">
        <v>0</v>
      </c>
      <c r="AV351" s="69">
        <v>1491</v>
      </c>
      <c r="AW351" s="69">
        <v>0</v>
      </c>
      <c r="AX351" s="69">
        <v>0</v>
      </c>
      <c r="AY351" s="69">
        <v>0</v>
      </c>
      <c r="AZ351" s="69">
        <v>0</v>
      </c>
      <c r="BA351" s="69">
        <v>481985.5</v>
      </c>
      <c r="BB351" s="69">
        <v>0</v>
      </c>
      <c r="BC351" s="69">
        <v>-481985.5</v>
      </c>
      <c r="BD351" s="69">
        <v>0</v>
      </c>
      <c r="BE351" s="69">
        <v>55.730531306006824</v>
      </c>
      <c r="BF351" s="69">
        <v>-55.730531306006824</v>
      </c>
      <c r="BG351" s="69">
        <v>192794.2</v>
      </c>
      <c r="BH351" s="69">
        <v>0</v>
      </c>
      <c r="BI351" s="69">
        <v>-192794.2</v>
      </c>
      <c r="BJ351" s="69">
        <v>3.9646826073338695E-6</v>
      </c>
      <c r="BK351" s="69">
        <v>0</v>
      </c>
      <c r="BL351" s="69">
        <v>61.068799493189736</v>
      </c>
      <c r="BM351" s="69">
        <v>-61.068799493189736</v>
      </c>
      <c r="BN351" s="69">
        <v>0</v>
      </c>
      <c r="BO351" s="69">
        <v>1.1721698562508487</v>
      </c>
      <c r="BP351" s="69">
        <v>-1.1721698562508487</v>
      </c>
      <c r="BQ351" s="69">
        <v>1172.1698562508486</v>
      </c>
      <c r="BR351" s="69">
        <v>-1172.1698562508486</v>
      </c>
      <c r="BS351" s="69">
        <v>0</v>
      </c>
      <c r="BT351" s="69">
        <v>0</v>
      </c>
      <c r="BU351" s="69">
        <v>15.075117370892018</v>
      </c>
      <c r="BV351" s="69">
        <v>1.3715423011810789E-2</v>
      </c>
    </row>
    <row r="352" spans="1:74">
      <c r="A352" s="113" t="s">
        <v>1055</v>
      </c>
      <c r="B352" s="69" t="s">
        <v>184</v>
      </c>
      <c r="C352" s="69" t="s">
        <v>393</v>
      </c>
      <c r="D352" s="69" t="s">
        <v>396</v>
      </c>
      <c r="E352" s="69" t="s">
        <v>581</v>
      </c>
      <c r="F352" s="69">
        <v>0</v>
      </c>
      <c r="G352" s="69">
        <v>0</v>
      </c>
      <c r="H352" s="69">
        <v>173</v>
      </c>
      <c r="I352" s="69">
        <v>5</v>
      </c>
      <c r="J352" s="69">
        <v>2</v>
      </c>
      <c r="K352" s="69">
        <v>247</v>
      </c>
      <c r="L352" s="69">
        <v>200</v>
      </c>
      <c r="M352" s="69">
        <v>9</v>
      </c>
      <c r="N352" s="69">
        <v>0</v>
      </c>
      <c r="O352" s="69">
        <v>0</v>
      </c>
      <c r="P352" s="69">
        <v>700.4</v>
      </c>
      <c r="Q352" s="69">
        <v>6.41</v>
      </c>
      <c r="R352" s="69">
        <v>0</v>
      </c>
      <c r="S352" s="69">
        <v>0</v>
      </c>
      <c r="T352" s="69">
        <v>0</v>
      </c>
      <c r="U352" s="69">
        <v>0</v>
      </c>
      <c r="V352" s="69">
        <v>0</v>
      </c>
      <c r="W352" s="69">
        <v>0</v>
      </c>
      <c r="X352" s="69">
        <v>0</v>
      </c>
      <c r="Y352" s="69">
        <v>0</v>
      </c>
      <c r="Z352" s="69">
        <v>0</v>
      </c>
      <c r="AA352" s="69">
        <v>0</v>
      </c>
      <c r="AB352" s="69">
        <v>0</v>
      </c>
      <c r="AC352" s="69">
        <v>0</v>
      </c>
      <c r="AD352" s="69">
        <v>0</v>
      </c>
      <c r="AE352" s="69">
        <v>0</v>
      </c>
      <c r="AF352" s="69">
        <v>3108707</v>
      </c>
      <c r="AG352" s="69">
        <v>-3108707</v>
      </c>
      <c r="AH352" s="69">
        <v>0</v>
      </c>
      <c r="AI352" s="69">
        <v>0</v>
      </c>
      <c r="AJ352" s="69">
        <v>6</v>
      </c>
      <c r="AK352" s="69">
        <v>-6</v>
      </c>
      <c r="AL352" s="69">
        <v>56249</v>
      </c>
      <c r="AM352" s="69">
        <v>38880</v>
      </c>
      <c r="AN352" s="69">
        <v>-56249</v>
      </c>
      <c r="AO352" s="69">
        <v>15</v>
      </c>
      <c r="AP352" s="69">
        <v>-15</v>
      </c>
      <c r="AQ352" s="69">
        <v>4057045</v>
      </c>
      <c r="AR352" s="69">
        <v>50784</v>
      </c>
      <c r="AS352" s="69">
        <v>2604449</v>
      </c>
      <c r="AT352" s="69">
        <v>22650</v>
      </c>
      <c r="AU352" s="69">
        <v>0</v>
      </c>
      <c r="AV352" s="69">
        <v>1500</v>
      </c>
      <c r="AW352" s="69">
        <v>0</v>
      </c>
      <c r="AX352" s="69">
        <v>0</v>
      </c>
      <c r="AY352" s="69">
        <v>0</v>
      </c>
      <c r="AZ352" s="69">
        <v>0</v>
      </c>
      <c r="BA352" s="69">
        <v>518117.83333333331</v>
      </c>
      <c r="BB352" s="69">
        <v>0</v>
      </c>
      <c r="BC352" s="69">
        <v>-518117.83333333331</v>
      </c>
      <c r="BD352" s="69">
        <v>0</v>
      </c>
      <c r="BE352" s="69">
        <v>55.266884744617684</v>
      </c>
      <c r="BF352" s="69">
        <v>-55.266884744617684</v>
      </c>
      <c r="BG352" s="69">
        <v>207247.13333333333</v>
      </c>
      <c r="BH352" s="69">
        <v>0</v>
      </c>
      <c r="BI352" s="69">
        <v>-207247.13333333333</v>
      </c>
      <c r="BJ352" s="69">
        <v>3.6972722757573555E-6</v>
      </c>
      <c r="BK352" s="69">
        <v>0</v>
      </c>
      <c r="BL352" s="69">
        <v>61.214299779458095</v>
      </c>
      <c r="BM352" s="69">
        <v>-61.214299779458095</v>
      </c>
      <c r="BN352" s="69">
        <v>0</v>
      </c>
      <c r="BO352" s="69">
        <v>1.1936140811357796</v>
      </c>
      <c r="BP352" s="69">
        <v>-1.1936140811357796</v>
      </c>
      <c r="BQ352" s="69">
        <v>1193.6140811357795</v>
      </c>
      <c r="BR352" s="69">
        <v>-1193.6140811357795</v>
      </c>
      <c r="BS352" s="69">
        <v>0</v>
      </c>
      <c r="BT352" s="69">
        <v>0</v>
      </c>
      <c r="BU352" s="69">
        <v>15.1</v>
      </c>
      <c r="BV352" s="69">
        <v>1.3864524549271699E-2</v>
      </c>
    </row>
    <row r="353" spans="1:74">
      <c r="A353" s="113" t="s">
        <v>1056</v>
      </c>
      <c r="B353" s="69" t="s">
        <v>184</v>
      </c>
      <c r="C353" s="69" t="s">
        <v>393</v>
      </c>
      <c r="D353" s="69" t="s">
        <v>394</v>
      </c>
      <c r="E353" s="69" t="s">
        <v>581</v>
      </c>
      <c r="F353" s="69">
        <v>0</v>
      </c>
      <c r="G353" s="69">
        <v>0</v>
      </c>
      <c r="H353" s="69">
        <v>4580</v>
      </c>
      <c r="I353" s="69">
        <v>90</v>
      </c>
      <c r="J353" s="69">
        <v>50</v>
      </c>
      <c r="K353" s="69">
        <v>6477</v>
      </c>
      <c r="L353" s="69">
        <v>5468</v>
      </c>
      <c r="M353" s="69">
        <v>229</v>
      </c>
      <c r="N353" s="69">
        <v>0</v>
      </c>
      <c r="O353" s="69">
        <v>0</v>
      </c>
      <c r="P353" s="69">
        <v>707.12</v>
      </c>
      <c r="Q353" s="69">
        <v>6.67</v>
      </c>
      <c r="R353" s="69">
        <v>0</v>
      </c>
      <c r="S353" s="69">
        <v>0</v>
      </c>
      <c r="T353" s="69">
        <v>0</v>
      </c>
      <c r="U353" s="69">
        <v>0</v>
      </c>
      <c r="V353" s="69">
        <v>0</v>
      </c>
      <c r="W353" s="69">
        <v>0</v>
      </c>
      <c r="X353" s="69">
        <v>0</v>
      </c>
      <c r="Y353" s="69">
        <v>0</v>
      </c>
      <c r="Z353" s="69">
        <v>0</v>
      </c>
      <c r="AA353" s="69">
        <v>0</v>
      </c>
      <c r="AB353" s="69">
        <v>0</v>
      </c>
      <c r="AC353" s="69">
        <v>0</v>
      </c>
      <c r="AD353" s="69">
        <v>0</v>
      </c>
      <c r="AE353" s="69">
        <v>0</v>
      </c>
      <c r="AF353" s="69">
        <v>3261673</v>
      </c>
      <c r="AG353" s="69">
        <v>-3261673</v>
      </c>
      <c r="AH353" s="69">
        <v>0</v>
      </c>
      <c r="AI353" s="69">
        <v>0</v>
      </c>
      <c r="AJ353" s="69">
        <v>6</v>
      </c>
      <c r="AK353" s="69">
        <v>-6</v>
      </c>
      <c r="AL353" s="69">
        <v>57301</v>
      </c>
      <c r="AM353" s="69">
        <v>39441</v>
      </c>
      <c r="AN353" s="69">
        <v>-57301</v>
      </c>
      <c r="AO353" s="69">
        <v>16</v>
      </c>
      <c r="AP353" s="69">
        <v>-16</v>
      </c>
      <c r="AQ353" s="69">
        <v>4216935</v>
      </c>
      <c r="AR353" s="69">
        <v>52331</v>
      </c>
      <c r="AS353" s="69">
        <v>2744728</v>
      </c>
      <c r="AT353" s="69">
        <v>27230</v>
      </c>
      <c r="AU353" s="69">
        <v>0</v>
      </c>
      <c r="AV353" s="69">
        <v>1729</v>
      </c>
      <c r="AW353" s="69">
        <v>0</v>
      </c>
      <c r="AX353" s="69">
        <v>0</v>
      </c>
      <c r="AY353" s="69">
        <v>0</v>
      </c>
      <c r="AZ353" s="69">
        <v>0</v>
      </c>
      <c r="BA353" s="69">
        <v>543612.16666666663</v>
      </c>
      <c r="BB353" s="69">
        <v>0</v>
      </c>
      <c r="BC353" s="69">
        <v>-543612.16666666663</v>
      </c>
      <c r="BD353" s="69">
        <v>0</v>
      </c>
      <c r="BE353" s="69">
        <v>56.92174656637755</v>
      </c>
      <c r="BF353" s="69">
        <v>-56.92174656637755</v>
      </c>
      <c r="BG353" s="69">
        <v>203854.5625</v>
      </c>
      <c r="BH353" s="69">
        <v>0</v>
      </c>
      <c r="BI353" s="69">
        <v>-203854.5625</v>
      </c>
      <c r="BJ353" s="69">
        <v>3.794224952483261E-6</v>
      </c>
      <c r="BK353" s="69">
        <v>0</v>
      </c>
      <c r="BL353" s="69">
        <v>62.327740727293573</v>
      </c>
      <c r="BM353" s="69">
        <v>-62.327740727293573</v>
      </c>
      <c r="BN353" s="69">
        <v>0</v>
      </c>
      <c r="BO353" s="69">
        <v>1.1883410669472532</v>
      </c>
      <c r="BP353" s="69">
        <v>-1.1883410669472532</v>
      </c>
      <c r="BQ353" s="69">
        <v>1188.3410669472532</v>
      </c>
      <c r="BR353" s="69">
        <v>-1188.3410669472532</v>
      </c>
      <c r="BS353" s="69">
        <v>0</v>
      </c>
      <c r="BT353" s="69">
        <v>0</v>
      </c>
      <c r="BU353" s="69">
        <v>15.748987854251013</v>
      </c>
      <c r="BV353" s="69">
        <v>1.3588305250140209E-2</v>
      </c>
    </row>
    <row r="354" spans="1:74">
      <c r="A354" s="113" t="s">
        <v>1056</v>
      </c>
      <c r="B354" s="69" t="s">
        <v>184</v>
      </c>
      <c r="C354" s="69" t="s">
        <v>393</v>
      </c>
      <c r="D354" s="69" t="s">
        <v>395</v>
      </c>
      <c r="E354" s="69" t="s">
        <v>581</v>
      </c>
      <c r="F354" s="69">
        <v>0</v>
      </c>
      <c r="G354" s="69">
        <v>0</v>
      </c>
      <c r="H354" s="69">
        <v>5709</v>
      </c>
      <c r="I354" s="69">
        <v>123</v>
      </c>
      <c r="J354" s="69">
        <v>69</v>
      </c>
      <c r="K354" s="69">
        <v>9625</v>
      </c>
      <c r="L354" s="69">
        <v>7874</v>
      </c>
      <c r="M354" s="69">
        <v>209</v>
      </c>
      <c r="N354" s="69">
        <v>0</v>
      </c>
      <c r="O354" s="69">
        <v>0</v>
      </c>
      <c r="P354" s="69">
        <v>593.14</v>
      </c>
      <c r="Q354" s="69">
        <v>9.0299999999999994</v>
      </c>
      <c r="R354" s="69">
        <v>0</v>
      </c>
      <c r="S354" s="69">
        <v>0</v>
      </c>
      <c r="T354" s="69">
        <v>0</v>
      </c>
      <c r="U354" s="69">
        <v>0</v>
      </c>
      <c r="V354" s="69">
        <v>0</v>
      </c>
      <c r="W354" s="69">
        <v>0</v>
      </c>
      <c r="X354" s="69">
        <v>0</v>
      </c>
      <c r="Y354" s="69">
        <v>0</v>
      </c>
      <c r="Z354" s="69">
        <v>0</v>
      </c>
      <c r="AA354" s="69">
        <v>0</v>
      </c>
      <c r="AB354" s="69">
        <v>0</v>
      </c>
      <c r="AC354" s="69">
        <v>0</v>
      </c>
      <c r="AD354" s="69">
        <v>0</v>
      </c>
      <c r="AE354" s="69">
        <v>0</v>
      </c>
      <c r="AF354" s="69">
        <v>3418552</v>
      </c>
      <c r="AG354" s="69">
        <v>-3418552</v>
      </c>
      <c r="AH354" s="69">
        <v>0</v>
      </c>
      <c r="AI354" s="69">
        <v>0</v>
      </c>
      <c r="AJ354" s="69">
        <v>7</v>
      </c>
      <c r="AK354" s="69">
        <v>-7</v>
      </c>
      <c r="AL354" s="69">
        <v>60377</v>
      </c>
      <c r="AM354" s="69">
        <v>41553</v>
      </c>
      <c r="AN354" s="69">
        <v>-60377</v>
      </c>
      <c r="AO354" s="69">
        <v>19</v>
      </c>
      <c r="AP354" s="69">
        <v>-19</v>
      </c>
      <c r="AQ354" s="69">
        <v>4388593</v>
      </c>
      <c r="AR354" s="69">
        <v>57042</v>
      </c>
      <c r="AS354" s="69">
        <v>2854832</v>
      </c>
      <c r="AT354" s="69">
        <v>32939</v>
      </c>
      <c r="AU354" s="69">
        <v>0</v>
      </c>
      <c r="AV354" s="69">
        <v>1938</v>
      </c>
      <c r="AW354" s="69">
        <v>0</v>
      </c>
      <c r="AX354" s="69">
        <v>0</v>
      </c>
      <c r="AY354" s="69">
        <v>0</v>
      </c>
      <c r="AZ354" s="69">
        <v>0</v>
      </c>
      <c r="BA354" s="69">
        <v>488364.57142857142</v>
      </c>
      <c r="BB354" s="69">
        <v>0</v>
      </c>
      <c r="BC354" s="69">
        <v>-488364.57142857142</v>
      </c>
      <c r="BD354" s="69">
        <v>0</v>
      </c>
      <c r="BE354" s="69">
        <v>56.620103681865608</v>
      </c>
      <c r="BF354" s="69">
        <v>-56.620103681865608</v>
      </c>
      <c r="BG354" s="69">
        <v>179923.78947368421</v>
      </c>
      <c r="BH354" s="69">
        <v>0</v>
      </c>
      <c r="BI354" s="69">
        <v>-179923.78947368421</v>
      </c>
      <c r="BJ354" s="69">
        <v>4.3294058027253839E-6</v>
      </c>
      <c r="BK354" s="69">
        <v>0</v>
      </c>
      <c r="BL354" s="69">
        <v>59.930437221696295</v>
      </c>
      <c r="BM354" s="69">
        <v>-59.930437221696295</v>
      </c>
      <c r="BN354" s="69">
        <v>0</v>
      </c>
      <c r="BO354" s="69">
        <v>1.1974617070286449</v>
      </c>
      <c r="BP354" s="69">
        <v>-1.1974617070286449</v>
      </c>
      <c r="BQ354" s="69">
        <v>1197.4617070286449</v>
      </c>
      <c r="BR354" s="69">
        <v>-1197.4617070286449</v>
      </c>
      <c r="BS354" s="69">
        <v>0</v>
      </c>
      <c r="BT354" s="69">
        <v>0</v>
      </c>
      <c r="BU354" s="69">
        <v>16.996388028895769</v>
      </c>
      <c r="BV354" s="69">
        <v>1.3757712323744764E-2</v>
      </c>
    </row>
    <row r="355" spans="1:74">
      <c r="A355" s="113" t="s">
        <v>1056</v>
      </c>
      <c r="B355" s="69" t="s">
        <v>184</v>
      </c>
      <c r="C355" s="69" t="s">
        <v>393</v>
      </c>
      <c r="D355" s="69" t="s">
        <v>396</v>
      </c>
      <c r="E355" s="69" t="s">
        <v>581</v>
      </c>
      <c r="F355" s="69">
        <v>0</v>
      </c>
      <c r="G355" s="69">
        <v>0</v>
      </c>
      <c r="H355" s="69">
        <v>472</v>
      </c>
      <c r="I355" s="69">
        <v>10</v>
      </c>
      <c r="J355" s="69">
        <v>6</v>
      </c>
      <c r="K355" s="69">
        <v>578</v>
      </c>
      <c r="L355" s="69">
        <v>490</v>
      </c>
      <c r="M355" s="69">
        <v>28</v>
      </c>
      <c r="N355" s="69">
        <v>0</v>
      </c>
      <c r="O355" s="69">
        <v>0</v>
      </c>
      <c r="P355" s="69">
        <v>816.61</v>
      </c>
      <c r="Q355" s="69">
        <v>5.62</v>
      </c>
      <c r="R355" s="69">
        <v>0</v>
      </c>
      <c r="S355" s="69">
        <v>0</v>
      </c>
      <c r="T355" s="69">
        <v>0</v>
      </c>
      <c r="U355" s="69">
        <v>0</v>
      </c>
      <c r="V355" s="69">
        <v>0</v>
      </c>
      <c r="W355" s="69">
        <v>0</v>
      </c>
      <c r="X355" s="69">
        <v>0</v>
      </c>
      <c r="Y355" s="69">
        <v>0</v>
      </c>
      <c r="Z355" s="69">
        <v>0</v>
      </c>
      <c r="AA355" s="69">
        <v>0</v>
      </c>
      <c r="AB355" s="69">
        <v>0</v>
      </c>
      <c r="AC355" s="69">
        <v>0</v>
      </c>
      <c r="AD355" s="69">
        <v>0</v>
      </c>
      <c r="AE355" s="69">
        <v>0</v>
      </c>
      <c r="AF355" s="69">
        <v>3640959</v>
      </c>
      <c r="AG355" s="69">
        <v>-3640959</v>
      </c>
      <c r="AH355" s="69">
        <v>0</v>
      </c>
      <c r="AI355" s="69">
        <v>0</v>
      </c>
      <c r="AJ355" s="69">
        <v>7</v>
      </c>
      <c r="AK355" s="69">
        <v>-7</v>
      </c>
      <c r="AL355" s="69">
        <v>64956</v>
      </c>
      <c r="AM355" s="69">
        <v>44842</v>
      </c>
      <c r="AN355" s="69">
        <v>-64956</v>
      </c>
      <c r="AO355" s="69">
        <v>21</v>
      </c>
      <c r="AP355" s="69">
        <v>-21</v>
      </c>
      <c r="AQ355" s="69">
        <v>4653153</v>
      </c>
      <c r="AR355" s="69">
        <v>60521</v>
      </c>
      <c r="AS355" s="69">
        <v>2998088</v>
      </c>
      <c r="AT355" s="69">
        <v>33411</v>
      </c>
      <c r="AU355" s="69">
        <v>0</v>
      </c>
      <c r="AV355" s="69">
        <v>1966</v>
      </c>
      <c r="AW355" s="69">
        <v>0</v>
      </c>
      <c r="AX355" s="69">
        <v>0</v>
      </c>
      <c r="AY355" s="69">
        <v>0</v>
      </c>
      <c r="AZ355" s="69">
        <v>0</v>
      </c>
      <c r="BA355" s="69">
        <v>520137</v>
      </c>
      <c r="BB355" s="69">
        <v>0</v>
      </c>
      <c r="BC355" s="69">
        <v>-520137</v>
      </c>
      <c r="BD355" s="69">
        <v>0</v>
      </c>
      <c r="BE355" s="69">
        <v>56.05269721041936</v>
      </c>
      <c r="BF355" s="69">
        <v>-56.05269721041936</v>
      </c>
      <c r="BG355" s="69">
        <v>173379</v>
      </c>
      <c r="BH355" s="69">
        <v>0</v>
      </c>
      <c r="BI355" s="69">
        <v>-173379</v>
      </c>
      <c r="BJ355" s="69">
        <v>4.5130688803914247E-6</v>
      </c>
      <c r="BK355" s="69">
        <v>0</v>
      </c>
      <c r="BL355" s="69">
        <v>60.160258422696252</v>
      </c>
      <c r="BM355" s="69">
        <v>-60.160258422696252</v>
      </c>
      <c r="BN355" s="69">
        <v>0</v>
      </c>
      <c r="BO355" s="69">
        <v>1.2144269948046889</v>
      </c>
      <c r="BP355" s="69">
        <v>-1.2144269948046889</v>
      </c>
      <c r="BQ355" s="69">
        <v>1214.4269948046888</v>
      </c>
      <c r="BR355" s="69">
        <v>-1214.4269948046888</v>
      </c>
      <c r="BS355" s="69">
        <v>0</v>
      </c>
      <c r="BT355" s="69">
        <v>0</v>
      </c>
      <c r="BU355" s="69">
        <v>16.994404883011189</v>
      </c>
      <c r="BV355" s="69">
        <v>1.3959566771176447E-2</v>
      </c>
    </row>
    <row r="356" spans="1:74">
      <c r="A356" s="113" t="s">
        <v>1057</v>
      </c>
      <c r="B356" s="69" t="s">
        <v>184</v>
      </c>
      <c r="C356" s="69" t="s">
        <v>393</v>
      </c>
      <c r="D356" s="69" t="s">
        <v>394</v>
      </c>
      <c r="E356" s="69" t="s">
        <v>581</v>
      </c>
      <c r="F356" s="69">
        <v>0</v>
      </c>
      <c r="G356" s="69">
        <v>0</v>
      </c>
      <c r="H356" s="69">
        <v>3805</v>
      </c>
      <c r="I356" s="69">
        <v>61</v>
      </c>
      <c r="J356" s="69">
        <v>35</v>
      </c>
      <c r="K356" s="69">
        <v>5707</v>
      </c>
      <c r="L356" s="69">
        <v>4647</v>
      </c>
      <c r="M356" s="69">
        <v>233</v>
      </c>
      <c r="N356" s="69">
        <v>0</v>
      </c>
      <c r="O356" s="69">
        <v>0</v>
      </c>
      <c r="P356" s="69">
        <v>666.73</v>
      </c>
      <c r="Q356" s="69">
        <v>5.33</v>
      </c>
      <c r="R356" s="69">
        <v>0</v>
      </c>
      <c r="S356" s="69">
        <v>0</v>
      </c>
      <c r="T356" s="69">
        <v>0</v>
      </c>
      <c r="U356" s="69">
        <v>0</v>
      </c>
      <c r="V356" s="69">
        <v>0</v>
      </c>
      <c r="W356" s="69">
        <v>0</v>
      </c>
      <c r="X356" s="69">
        <v>0</v>
      </c>
      <c r="Y356" s="69">
        <v>0</v>
      </c>
      <c r="Z356" s="69">
        <v>0</v>
      </c>
      <c r="AA356" s="69">
        <v>0</v>
      </c>
      <c r="AB356" s="69">
        <v>0</v>
      </c>
      <c r="AC356" s="69">
        <v>0</v>
      </c>
      <c r="AD356" s="69">
        <v>0</v>
      </c>
      <c r="AE356" s="69">
        <v>0</v>
      </c>
      <c r="AF356" s="69">
        <v>3790975</v>
      </c>
      <c r="AG356" s="69">
        <v>-3790975</v>
      </c>
      <c r="AH356" s="69">
        <v>0</v>
      </c>
      <c r="AI356" s="69">
        <v>0</v>
      </c>
      <c r="AJ356" s="69">
        <v>8</v>
      </c>
      <c r="AK356" s="69">
        <v>-8</v>
      </c>
      <c r="AL356" s="69">
        <v>65829</v>
      </c>
      <c r="AM356" s="69">
        <v>45328</v>
      </c>
      <c r="AN356" s="69">
        <v>-65829</v>
      </c>
      <c r="AO356" s="69">
        <v>22</v>
      </c>
      <c r="AP356" s="69">
        <v>-22</v>
      </c>
      <c r="AQ356" s="69">
        <v>4811591</v>
      </c>
      <c r="AR356" s="69">
        <v>62024</v>
      </c>
      <c r="AS356" s="69">
        <v>3137636</v>
      </c>
      <c r="AT356" s="69">
        <v>37216</v>
      </c>
      <c r="AU356" s="69">
        <v>0</v>
      </c>
      <c r="AV356" s="69">
        <v>2199</v>
      </c>
      <c r="AW356" s="69">
        <v>0</v>
      </c>
      <c r="AX356" s="69">
        <v>0</v>
      </c>
      <c r="AY356" s="69">
        <v>0</v>
      </c>
      <c r="AZ356" s="69">
        <v>0</v>
      </c>
      <c r="BA356" s="69">
        <v>473871.875</v>
      </c>
      <c r="BB356" s="69">
        <v>0</v>
      </c>
      <c r="BC356" s="69">
        <v>-473871.875</v>
      </c>
      <c r="BD356" s="69">
        <v>0</v>
      </c>
      <c r="BE356" s="69">
        <v>57.588220996825108</v>
      </c>
      <c r="BF356" s="69">
        <v>-57.588220996825108</v>
      </c>
      <c r="BG356" s="69">
        <v>172317.04545454544</v>
      </c>
      <c r="BH356" s="69">
        <v>0</v>
      </c>
      <c r="BI356" s="69">
        <v>-172317.04545454544</v>
      </c>
      <c r="BJ356" s="69">
        <v>4.5722922002306512E-6</v>
      </c>
      <c r="BK356" s="69">
        <v>0</v>
      </c>
      <c r="BL356" s="69">
        <v>61.121098284535016</v>
      </c>
      <c r="BM356" s="69">
        <v>-61.121098284535016</v>
      </c>
      <c r="BN356" s="69">
        <v>0</v>
      </c>
      <c r="BO356" s="69">
        <v>1.2082265119344628</v>
      </c>
      <c r="BP356" s="69">
        <v>-1.2082265119344628</v>
      </c>
      <c r="BQ356" s="69">
        <v>1208.2265119344629</v>
      </c>
      <c r="BR356" s="69">
        <v>-1208.2265119344629</v>
      </c>
      <c r="BS356" s="69">
        <v>0</v>
      </c>
      <c r="BT356" s="69">
        <v>0</v>
      </c>
      <c r="BU356" s="69">
        <v>16.92405638926785</v>
      </c>
      <c r="BV356" s="69">
        <v>1.3681337420408344E-2</v>
      </c>
    </row>
    <row r="357" spans="1:74">
      <c r="A357" s="113" t="s">
        <v>1057</v>
      </c>
      <c r="B357" s="69" t="s">
        <v>184</v>
      </c>
      <c r="C357" s="69" t="s">
        <v>393</v>
      </c>
      <c r="D357" s="69" t="s">
        <v>395</v>
      </c>
      <c r="E357" s="69" t="s">
        <v>581</v>
      </c>
      <c r="F357" s="69">
        <v>0</v>
      </c>
      <c r="G357" s="69">
        <v>0</v>
      </c>
      <c r="H357" s="69">
        <v>4224</v>
      </c>
      <c r="I357" s="69">
        <v>75</v>
      </c>
      <c r="J357" s="69">
        <v>56</v>
      </c>
      <c r="K357" s="69">
        <v>8447</v>
      </c>
      <c r="L357" s="69">
        <v>6659</v>
      </c>
      <c r="M357" s="69">
        <v>173</v>
      </c>
      <c r="N357" s="69">
        <v>0</v>
      </c>
      <c r="O357" s="69">
        <v>0</v>
      </c>
      <c r="P357" s="69">
        <v>500.06</v>
      </c>
      <c r="Q357" s="69">
        <v>8.14</v>
      </c>
      <c r="R357" s="69">
        <v>0</v>
      </c>
      <c r="S357" s="69">
        <v>0</v>
      </c>
      <c r="T357" s="69">
        <v>0</v>
      </c>
      <c r="U357" s="69">
        <v>0</v>
      </c>
      <c r="V357" s="69">
        <v>0</v>
      </c>
      <c r="W357" s="69">
        <v>0</v>
      </c>
      <c r="X357" s="69">
        <v>0</v>
      </c>
      <c r="Y357" s="69">
        <v>0</v>
      </c>
      <c r="Z357" s="69">
        <v>0</v>
      </c>
      <c r="AA357" s="69">
        <v>0</v>
      </c>
      <c r="AB357" s="69">
        <v>0</v>
      </c>
      <c r="AC357" s="69">
        <v>0</v>
      </c>
      <c r="AD357" s="69">
        <v>0</v>
      </c>
      <c r="AE357" s="69">
        <v>0</v>
      </c>
      <c r="AF357" s="69">
        <v>3957828</v>
      </c>
      <c r="AG357" s="69">
        <v>-3957828</v>
      </c>
      <c r="AH357" s="69">
        <v>0</v>
      </c>
      <c r="AI357" s="69">
        <v>0</v>
      </c>
      <c r="AJ357" s="69">
        <v>8</v>
      </c>
      <c r="AK357" s="69">
        <v>-8</v>
      </c>
      <c r="AL357" s="69">
        <v>69189</v>
      </c>
      <c r="AM357" s="69">
        <v>47676</v>
      </c>
      <c r="AN357" s="69">
        <v>-69189</v>
      </c>
      <c r="AO357" s="69">
        <v>22</v>
      </c>
      <c r="AP357" s="69">
        <v>-22</v>
      </c>
      <c r="AQ357" s="69">
        <v>4983354</v>
      </c>
      <c r="AR357" s="69">
        <v>67236</v>
      </c>
      <c r="AS357" s="69">
        <v>3248086</v>
      </c>
      <c r="AT357" s="69">
        <v>41440</v>
      </c>
      <c r="AU357" s="69">
        <v>0</v>
      </c>
      <c r="AV357" s="69">
        <v>2372</v>
      </c>
      <c r="AW357" s="69">
        <v>0</v>
      </c>
      <c r="AX357" s="69">
        <v>0</v>
      </c>
      <c r="AY357" s="69">
        <v>0</v>
      </c>
      <c r="AZ357" s="69">
        <v>0</v>
      </c>
      <c r="BA357" s="69">
        <v>494728.5</v>
      </c>
      <c r="BB357" s="69">
        <v>0</v>
      </c>
      <c r="BC357" s="69">
        <v>-494728.5</v>
      </c>
      <c r="BD357" s="69">
        <v>0</v>
      </c>
      <c r="BE357" s="69">
        <v>57.203139227333821</v>
      </c>
      <c r="BF357" s="69">
        <v>-57.203139227333821</v>
      </c>
      <c r="BG357" s="69">
        <v>179901.27272727274</v>
      </c>
      <c r="BH357" s="69">
        <v>0</v>
      </c>
      <c r="BI357" s="69">
        <v>-179901.27272727274</v>
      </c>
      <c r="BJ357" s="69">
        <v>4.4146974106194343E-6</v>
      </c>
      <c r="BK357" s="69">
        <v>0</v>
      </c>
      <c r="BL357" s="69">
        <v>58.864715331072638</v>
      </c>
      <c r="BM357" s="69">
        <v>-58.864715331072638</v>
      </c>
      <c r="BN357" s="69">
        <v>0</v>
      </c>
      <c r="BO357" s="69">
        <v>1.2185108399223419</v>
      </c>
      <c r="BP357" s="69">
        <v>-1.2185108399223419</v>
      </c>
      <c r="BQ357" s="69">
        <v>1218.5108399223418</v>
      </c>
      <c r="BR357" s="69">
        <v>-1218.5108399223418</v>
      </c>
      <c r="BS357" s="69">
        <v>0</v>
      </c>
      <c r="BT357" s="69">
        <v>0</v>
      </c>
      <c r="BU357" s="69">
        <v>17.470489038785836</v>
      </c>
      <c r="BV357" s="69">
        <v>1.3884022688334002E-2</v>
      </c>
    </row>
    <row r="358" spans="1:74">
      <c r="A358" s="113" t="s">
        <v>1057</v>
      </c>
      <c r="B358" s="69" t="s">
        <v>184</v>
      </c>
      <c r="C358" s="69" t="s">
        <v>393</v>
      </c>
      <c r="D358" s="69" t="s">
        <v>396</v>
      </c>
      <c r="E358" s="69" t="s">
        <v>581</v>
      </c>
      <c r="F358" s="69">
        <v>0</v>
      </c>
      <c r="G358" s="69">
        <v>0</v>
      </c>
      <c r="H358" s="69">
        <v>7</v>
      </c>
      <c r="I358" s="69">
        <v>0</v>
      </c>
      <c r="J358" s="69">
        <v>0</v>
      </c>
      <c r="K358" s="69">
        <v>14</v>
      </c>
      <c r="L358" s="69">
        <v>12</v>
      </c>
      <c r="M358" s="69">
        <v>1</v>
      </c>
      <c r="N358" s="69">
        <v>0</v>
      </c>
      <c r="O358" s="69">
        <v>0</v>
      </c>
      <c r="P358" s="69">
        <v>500</v>
      </c>
      <c r="Q358" s="69">
        <v>2.33</v>
      </c>
      <c r="R358" s="69">
        <v>0</v>
      </c>
      <c r="S358" s="69">
        <v>0</v>
      </c>
      <c r="T358" s="69">
        <v>0</v>
      </c>
      <c r="U358" s="69">
        <v>0</v>
      </c>
      <c r="V358" s="69">
        <v>0</v>
      </c>
      <c r="W358" s="69">
        <v>0</v>
      </c>
      <c r="X358" s="69">
        <v>0</v>
      </c>
      <c r="Y358" s="69">
        <v>0</v>
      </c>
      <c r="Z358" s="69">
        <v>0</v>
      </c>
      <c r="AA358" s="69">
        <v>0</v>
      </c>
      <c r="AB358" s="69">
        <v>0</v>
      </c>
      <c r="AC358" s="69">
        <v>0</v>
      </c>
      <c r="AD358" s="69">
        <v>0</v>
      </c>
      <c r="AE358" s="69">
        <v>0</v>
      </c>
      <c r="AF358" s="69">
        <v>4190606</v>
      </c>
      <c r="AG358" s="69">
        <v>-4190606</v>
      </c>
      <c r="AH358" s="69">
        <v>0</v>
      </c>
      <c r="AI358" s="69">
        <v>0</v>
      </c>
      <c r="AJ358" s="69">
        <v>9</v>
      </c>
      <c r="AK358" s="69">
        <v>-9</v>
      </c>
      <c r="AL358" s="69">
        <v>73948</v>
      </c>
      <c r="AM358" s="69">
        <v>51043</v>
      </c>
      <c r="AN358" s="69">
        <v>-73948</v>
      </c>
      <c r="AO358" s="69">
        <v>23</v>
      </c>
      <c r="AP358" s="69">
        <v>-23</v>
      </c>
      <c r="AQ358" s="69">
        <v>5241882</v>
      </c>
      <c r="AR358" s="69">
        <v>70816</v>
      </c>
      <c r="AS358" s="69">
        <v>3396598</v>
      </c>
      <c r="AT358" s="69">
        <v>41447</v>
      </c>
      <c r="AU358" s="69">
        <v>0</v>
      </c>
      <c r="AV358" s="69">
        <v>2373</v>
      </c>
      <c r="AW358" s="69">
        <v>0</v>
      </c>
      <c r="AX358" s="69">
        <v>0</v>
      </c>
      <c r="AY358" s="69">
        <v>0</v>
      </c>
      <c r="AZ358" s="69">
        <v>0</v>
      </c>
      <c r="BA358" s="69">
        <v>465622.88888888888</v>
      </c>
      <c r="BB358" s="69">
        <v>0</v>
      </c>
      <c r="BC358" s="69">
        <v>-465622.88888888888</v>
      </c>
      <c r="BD358" s="69">
        <v>0</v>
      </c>
      <c r="BE358" s="69">
        <v>56.669632714880727</v>
      </c>
      <c r="BF358" s="69">
        <v>-56.669632714880727</v>
      </c>
      <c r="BG358" s="69">
        <v>182200.26086956522</v>
      </c>
      <c r="BH358" s="69">
        <v>0</v>
      </c>
      <c r="BI358" s="69">
        <v>-182200.26086956522</v>
      </c>
      <c r="BJ358" s="69">
        <v>4.3877370761112135E-6</v>
      </c>
      <c r="BK358" s="69">
        <v>0</v>
      </c>
      <c r="BL358" s="69">
        <v>59.17597718029824</v>
      </c>
      <c r="BM358" s="69">
        <v>-59.17597718029824</v>
      </c>
      <c r="BN358" s="69">
        <v>0</v>
      </c>
      <c r="BO358" s="69">
        <v>1.2337656678829818</v>
      </c>
      <c r="BP358" s="69">
        <v>-1.2337656678829818</v>
      </c>
      <c r="BQ358" s="69">
        <v>1233.7656678829819</v>
      </c>
      <c r="BR358" s="69">
        <v>-1233.7656678829819</v>
      </c>
      <c r="BS358" s="69">
        <v>0</v>
      </c>
      <c r="BT358" s="69">
        <v>0</v>
      </c>
      <c r="BU358" s="69">
        <v>17.466076696165192</v>
      </c>
      <c r="BV358" s="69">
        <v>1.4107147013229219E-2</v>
      </c>
    </row>
    <row r="359" spans="1:74">
      <c r="A359" s="113" t="s">
        <v>1058</v>
      </c>
      <c r="B359" s="69" t="s">
        <v>184</v>
      </c>
      <c r="C359" s="69" t="s">
        <v>393</v>
      </c>
      <c r="D359" s="69" t="s">
        <v>394</v>
      </c>
      <c r="E359" s="69" t="s">
        <v>581</v>
      </c>
      <c r="F359" s="69">
        <v>0</v>
      </c>
      <c r="G359" s="69">
        <v>0</v>
      </c>
      <c r="H359" s="69">
        <v>1639</v>
      </c>
      <c r="I359" s="69">
        <v>30</v>
      </c>
      <c r="J359" s="69">
        <v>15</v>
      </c>
      <c r="K359" s="69">
        <v>3227</v>
      </c>
      <c r="L359" s="69">
        <v>2671</v>
      </c>
      <c r="M359" s="69">
        <v>21</v>
      </c>
      <c r="N359" s="69">
        <v>0</v>
      </c>
      <c r="O359" s="69">
        <v>0</v>
      </c>
      <c r="P359" s="69">
        <v>507.9</v>
      </c>
      <c r="Q359" s="69">
        <v>26.02</v>
      </c>
      <c r="R359" s="69">
        <v>0</v>
      </c>
      <c r="S359" s="69">
        <v>0</v>
      </c>
      <c r="T359" s="69">
        <v>0</v>
      </c>
      <c r="U359" s="69">
        <v>0</v>
      </c>
      <c r="V359" s="69">
        <v>0</v>
      </c>
      <c r="W359" s="69">
        <v>0</v>
      </c>
      <c r="X359" s="69">
        <v>0</v>
      </c>
      <c r="Y359" s="69">
        <v>0</v>
      </c>
      <c r="Z359" s="69">
        <v>0</v>
      </c>
      <c r="AA359" s="69">
        <v>0</v>
      </c>
      <c r="AB359" s="69">
        <v>0</v>
      </c>
      <c r="AC359" s="69">
        <v>0</v>
      </c>
      <c r="AD359" s="69">
        <v>0</v>
      </c>
      <c r="AE359" s="69">
        <v>0</v>
      </c>
      <c r="AF359" s="69">
        <v>4347060</v>
      </c>
      <c r="AG359" s="69">
        <v>-4347060</v>
      </c>
      <c r="AH359" s="69">
        <v>0</v>
      </c>
      <c r="AI359" s="69">
        <v>0</v>
      </c>
      <c r="AJ359" s="69">
        <v>9</v>
      </c>
      <c r="AK359" s="69">
        <v>-9</v>
      </c>
      <c r="AL359" s="69">
        <v>74818</v>
      </c>
      <c r="AM359" s="69">
        <v>51487</v>
      </c>
      <c r="AN359" s="69">
        <v>-74818</v>
      </c>
      <c r="AO359" s="69">
        <v>26</v>
      </c>
      <c r="AP359" s="69">
        <v>-26</v>
      </c>
      <c r="AQ359" s="69">
        <v>5409256</v>
      </c>
      <c r="AR359" s="69">
        <v>71411</v>
      </c>
      <c r="AS359" s="69">
        <v>3546772</v>
      </c>
      <c r="AT359" s="69">
        <v>43086</v>
      </c>
      <c r="AU359" s="69">
        <v>0</v>
      </c>
      <c r="AV359" s="69">
        <v>2394</v>
      </c>
      <c r="AW359" s="69">
        <v>0</v>
      </c>
      <c r="AX359" s="69">
        <v>0</v>
      </c>
      <c r="AY359" s="69">
        <v>0</v>
      </c>
      <c r="AZ359" s="69">
        <v>0</v>
      </c>
      <c r="BA359" s="69">
        <v>483006.66666666669</v>
      </c>
      <c r="BB359" s="69">
        <v>0</v>
      </c>
      <c r="BC359" s="69">
        <v>-483006.66666666669</v>
      </c>
      <c r="BD359" s="69">
        <v>0</v>
      </c>
      <c r="BE359" s="69">
        <v>58.101793686011391</v>
      </c>
      <c r="BF359" s="69">
        <v>-58.101793686011391</v>
      </c>
      <c r="BG359" s="69">
        <v>167194.61538461538</v>
      </c>
      <c r="BH359" s="69">
        <v>0</v>
      </c>
      <c r="BI359" s="69">
        <v>-167194.61538461538</v>
      </c>
      <c r="BJ359" s="69">
        <v>4.8065759875295236E-6</v>
      </c>
      <c r="BK359" s="69">
        <v>0</v>
      </c>
      <c r="BL359" s="69">
        <v>60.873814958479784</v>
      </c>
      <c r="BM359" s="69">
        <v>-60.873814958479784</v>
      </c>
      <c r="BN359" s="69">
        <v>0</v>
      </c>
      <c r="BO359" s="69">
        <v>1.2256384114907866</v>
      </c>
      <c r="BP359" s="69">
        <v>-1.2256384114907866</v>
      </c>
      <c r="BQ359" s="69">
        <v>1225.6384114907867</v>
      </c>
      <c r="BR359" s="69">
        <v>-1225.6384114907867</v>
      </c>
      <c r="BS359" s="69">
        <v>0</v>
      </c>
      <c r="BT359" s="69">
        <v>0</v>
      </c>
      <c r="BU359" s="69">
        <v>17.997493734335841</v>
      </c>
      <c r="BV359" s="69">
        <v>1.3831477009037842E-2</v>
      </c>
    </row>
    <row r="360" spans="1:74">
      <c r="A360" s="113" t="s">
        <v>1058</v>
      </c>
      <c r="B360" s="69" t="s">
        <v>184</v>
      </c>
      <c r="C360" s="69" t="s">
        <v>393</v>
      </c>
      <c r="D360" s="69" t="s">
        <v>395</v>
      </c>
      <c r="E360" s="69" t="s">
        <v>581</v>
      </c>
      <c r="F360" s="69">
        <v>0</v>
      </c>
      <c r="G360" s="69">
        <v>0</v>
      </c>
      <c r="H360" s="69">
        <v>2732</v>
      </c>
      <c r="I360" s="69">
        <v>60</v>
      </c>
      <c r="J360" s="69">
        <v>39</v>
      </c>
      <c r="K360" s="69">
        <v>5771</v>
      </c>
      <c r="L360" s="69">
        <v>4469</v>
      </c>
      <c r="M360" s="69">
        <v>46</v>
      </c>
      <c r="N360" s="69">
        <v>0</v>
      </c>
      <c r="O360" s="69">
        <v>0</v>
      </c>
      <c r="P360" s="69">
        <v>473.4</v>
      </c>
      <c r="Q360" s="69">
        <v>19.8</v>
      </c>
      <c r="R360" s="69">
        <v>0</v>
      </c>
      <c r="S360" s="69">
        <v>0</v>
      </c>
      <c r="T360" s="69">
        <v>0</v>
      </c>
      <c r="U360" s="69">
        <v>0</v>
      </c>
      <c r="V360" s="69">
        <v>0</v>
      </c>
      <c r="W360" s="69">
        <v>0</v>
      </c>
      <c r="X360" s="69">
        <v>0</v>
      </c>
      <c r="Y360" s="69">
        <v>0</v>
      </c>
      <c r="Z360" s="69">
        <v>0</v>
      </c>
      <c r="AA360" s="69">
        <v>0</v>
      </c>
      <c r="AB360" s="69">
        <v>0</v>
      </c>
      <c r="AC360" s="69">
        <v>0</v>
      </c>
      <c r="AD360" s="69">
        <v>0</v>
      </c>
      <c r="AE360" s="69">
        <v>0</v>
      </c>
      <c r="AF360" s="69">
        <v>4492985</v>
      </c>
      <c r="AG360" s="69">
        <v>-4492985</v>
      </c>
      <c r="AH360" s="69">
        <v>0</v>
      </c>
      <c r="AI360" s="69">
        <v>0</v>
      </c>
      <c r="AJ360" s="69">
        <v>9</v>
      </c>
      <c r="AK360" s="69">
        <v>-9</v>
      </c>
      <c r="AL360" s="69">
        <v>77458</v>
      </c>
      <c r="AM360" s="69">
        <v>53526</v>
      </c>
      <c r="AN360" s="69">
        <v>-77458</v>
      </c>
      <c r="AO360" s="69">
        <v>27</v>
      </c>
      <c r="AP360" s="69">
        <v>-27</v>
      </c>
      <c r="AQ360" s="69">
        <v>5554812</v>
      </c>
      <c r="AR360" s="69">
        <v>73601</v>
      </c>
      <c r="AS360" s="69">
        <v>3631490</v>
      </c>
      <c r="AT360" s="69">
        <v>45818</v>
      </c>
      <c r="AU360" s="69">
        <v>0</v>
      </c>
      <c r="AV360" s="69">
        <v>2440</v>
      </c>
      <c r="AW360" s="69">
        <v>0</v>
      </c>
      <c r="AX360" s="69">
        <v>0</v>
      </c>
      <c r="AY360" s="69">
        <v>0</v>
      </c>
      <c r="AZ360" s="69">
        <v>0</v>
      </c>
      <c r="BA360" s="69">
        <v>499220.55555555556</v>
      </c>
      <c r="BB360" s="69">
        <v>0</v>
      </c>
      <c r="BC360" s="69">
        <v>-499220.55555555556</v>
      </c>
      <c r="BD360" s="69">
        <v>0</v>
      </c>
      <c r="BE360" s="69">
        <v>58.005435203594203</v>
      </c>
      <c r="BF360" s="69">
        <v>-58.005435203594203</v>
      </c>
      <c r="BG360" s="69">
        <v>166406.85185185185</v>
      </c>
      <c r="BH360" s="69">
        <v>0</v>
      </c>
      <c r="BI360" s="69">
        <v>-166406.85185185185</v>
      </c>
      <c r="BJ360" s="69">
        <v>4.8606505494695408E-6</v>
      </c>
      <c r="BK360" s="69">
        <v>0</v>
      </c>
      <c r="BL360" s="69">
        <v>61.045162429858287</v>
      </c>
      <c r="BM360" s="69">
        <v>-61.045162429858287</v>
      </c>
      <c r="BN360" s="69">
        <v>0</v>
      </c>
      <c r="BO360" s="69">
        <v>1.2372290712627598</v>
      </c>
      <c r="BP360" s="69">
        <v>-1.2372290712627598</v>
      </c>
      <c r="BQ360" s="69">
        <v>1237.2290712627598</v>
      </c>
      <c r="BR360" s="69">
        <v>-1237.2290712627598</v>
      </c>
      <c r="BS360" s="69">
        <v>0</v>
      </c>
      <c r="BT360" s="69">
        <v>0</v>
      </c>
      <c r="BU360" s="69">
        <v>18.777868852459015</v>
      </c>
      <c r="BV360" s="69">
        <v>1.394430630595599E-2</v>
      </c>
    </row>
    <row r="361" spans="1:74">
      <c r="A361" s="113" t="s">
        <v>1058</v>
      </c>
      <c r="B361" s="69" t="s">
        <v>184</v>
      </c>
      <c r="C361" s="69" t="s">
        <v>393</v>
      </c>
      <c r="D361" s="69" t="s">
        <v>396</v>
      </c>
      <c r="E361" s="69" t="s">
        <v>581</v>
      </c>
      <c r="F361" s="69">
        <v>0</v>
      </c>
      <c r="G361" s="69">
        <v>0</v>
      </c>
      <c r="H361" s="69">
        <v>6</v>
      </c>
      <c r="I361" s="69">
        <v>2</v>
      </c>
      <c r="J361" s="69">
        <v>1</v>
      </c>
      <c r="K361" s="69">
        <v>19</v>
      </c>
      <c r="L361" s="69">
        <v>14</v>
      </c>
      <c r="M361" s="69">
        <v>1</v>
      </c>
      <c r="N361" s="69">
        <v>0</v>
      </c>
      <c r="O361" s="69">
        <v>0</v>
      </c>
      <c r="P361" s="69">
        <v>315.79000000000002</v>
      </c>
      <c r="Q361" s="69">
        <v>2</v>
      </c>
      <c r="R361" s="69">
        <v>0</v>
      </c>
      <c r="S361" s="69">
        <v>0</v>
      </c>
      <c r="T361" s="69">
        <v>0</v>
      </c>
      <c r="U361" s="69">
        <v>0</v>
      </c>
      <c r="V361" s="69">
        <v>0</v>
      </c>
      <c r="W361" s="69">
        <v>0</v>
      </c>
      <c r="X361" s="69">
        <v>0</v>
      </c>
      <c r="Y361" s="69">
        <v>0</v>
      </c>
      <c r="Z361" s="69">
        <v>0</v>
      </c>
      <c r="AA361" s="69">
        <v>0</v>
      </c>
      <c r="AB361" s="69">
        <v>0</v>
      </c>
      <c r="AC361" s="69">
        <v>0</v>
      </c>
      <c r="AD361" s="69">
        <v>0</v>
      </c>
      <c r="AE361" s="69">
        <v>0</v>
      </c>
      <c r="AF361" s="69">
        <v>4727758</v>
      </c>
      <c r="AG361" s="69">
        <v>-4727758</v>
      </c>
      <c r="AH361" s="69">
        <v>0</v>
      </c>
      <c r="AI361" s="69">
        <v>0</v>
      </c>
      <c r="AJ361" s="69">
        <v>9</v>
      </c>
      <c r="AK361" s="69">
        <v>-9</v>
      </c>
      <c r="AL361" s="69">
        <v>81717</v>
      </c>
      <c r="AM361" s="69">
        <v>56874</v>
      </c>
      <c r="AN361" s="69">
        <v>-81717</v>
      </c>
      <c r="AO361" s="69">
        <v>30</v>
      </c>
      <c r="AP361" s="69">
        <v>-30</v>
      </c>
      <c r="AQ361" s="69">
        <v>5790358</v>
      </c>
      <c r="AR361" s="69">
        <v>77022</v>
      </c>
      <c r="AS361" s="69">
        <v>3755270</v>
      </c>
      <c r="AT361" s="69">
        <v>45824</v>
      </c>
      <c r="AU361" s="69">
        <v>0</v>
      </c>
      <c r="AV361" s="69">
        <v>2441</v>
      </c>
      <c r="AW361" s="69">
        <v>0</v>
      </c>
      <c r="AX361" s="69">
        <v>0</v>
      </c>
      <c r="AY361" s="69">
        <v>0</v>
      </c>
      <c r="AZ361" s="69">
        <v>0</v>
      </c>
      <c r="BA361" s="69">
        <v>525306.4444444445</v>
      </c>
      <c r="BB361" s="69">
        <v>0</v>
      </c>
      <c r="BC361" s="69">
        <v>-525306.4444444445</v>
      </c>
      <c r="BD361" s="69">
        <v>0</v>
      </c>
      <c r="BE361" s="69">
        <v>57.855256556163347</v>
      </c>
      <c r="BF361" s="69">
        <v>-57.855256556163347</v>
      </c>
      <c r="BG361" s="69">
        <v>157591.93333333332</v>
      </c>
      <c r="BH361" s="69">
        <v>0</v>
      </c>
      <c r="BI361" s="69">
        <v>-157591.93333333332</v>
      </c>
      <c r="BJ361" s="69">
        <v>5.1810268035240652E-6</v>
      </c>
      <c r="BK361" s="69">
        <v>0</v>
      </c>
      <c r="BL361" s="69">
        <v>61.381916854924569</v>
      </c>
      <c r="BM361" s="69">
        <v>-61.381916854924569</v>
      </c>
      <c r="BN361" s="69">
        <v>0</v>
      </c>
      <c r="BO361" s="69">
        <v>1.258966199500968</v>
      </c>
      <c r="BP361" s="69">
        <v>-1.258966199500968</v>
      </c>
      <c r="BQ361" s="69">
        <v>1258.9661995009681</v>
      </c>
      <c r="BR361" s="69">
        <v>-1258.9661995009681</v>
      </c>
      <c r="BS361" s="69">
        <v>0</v>
      </c>
      <c r="BT361" s="69">
        <v>0</v>
      </c>
      <c r="BU361" s="69">
        <v>18.772634166325275</v>
      </c>
      <c r="BV361" s="69">
        <v>1.4112598910119201E-2</v>
      </c>
    </row>
    <row r="362" spans="1:74">
      <c r="A362" s="113" t="s">
        <v>1059</v>
      </c>
      <c r="B362" s="69" t="s">
        <v>184</v>
      </c>
      <c r="C362" s="69" t="s">
        <v>393</v>
      </c>
      <c r="D362" s="69" t="s">
        <v>394</v>
      </c>
      <c r="E362" s="69" t="s">
        <v>581</v>
      </c>
      <c r="F362" s="69">
        <v>0</v>
      </c>
      <c r="G362" s="69">
        <v>0</v>
      </c>
      <c r="H362" s="69">
        <v>1181</v>
      </c>
      <c r="I362" s="69">
        <v>12</v>
      </c>
      <c r="J362" s="69">
        <v>7</v>
      </c>
      <c r="K362" s="69">
        <v>1990</v>
      </c>
      <c r="L362" s="69">
        <v>1652</v>
      </c>
      <c r="M362" s="69">
        <v>10</v>
      </c>
      <c r="N362" s="69">
        <v>0</v>
      </c>
      <c r="O362" s="69">
        <v>0</v>
      </c>
      <c r="P362" s="69">
        <v>593.47</v>
      </c>
      <c r="Q362" s="69">
        <v>39.369999999999997</v>
      </c>
      <c r="R362" s="69">
        <v>0</v>
      </c>
      <c r="S362" s="69">
        <v>0</v>
      </c>
      <c r="T362" s="69">
        <v>0</v>
      </c>
      <c r="U362" s="69">
        <v>0</v>
      </c>
      <c r="V362" s="69">
        <v>0</v>
      </c>
      <c r="W362" s="69">
        <v>0</v>
      </c>
      <c r="X362" s="69">
        <v>0</v>
      </c>
      <c r="Y362" s="69">
        <v>0</v>
      </c>
      <c r="Z362" s="69">
        <v>0</v>
      </c>
      <c r="AA362" s="69">
        <v>0</v>
      </c>
      <c r="AB362" s="69">
        <v>0</v>
      </c>
      <c r="AC362" s="69">
        <v>0</v>
      </c>
      <c r="AD362" s="69">
        <v>0</v>
      </c>
      <c r="AE362" s="69">
        <v>0</v>
      </c>
      <c r="AF362" s="69">
        <v>5109736</v>
      </c>
      <c r="AG362" s="69">
        <v>-5109736</v>
      </c>
      <c r="AH362" s="69">
        <v>0</v>
      </c>
      <c r="AI362" s="69">
        <v>0</v>
      </c>
      <c r="AJ362" s="69">
        <v>12</v>
      </c>
      <c r="AK362" s="69">
        <v>-12</v>
      </c>
      <c r="AL362" s="69">
        <v>83988</v>
      </c>
      <c r="AM362" s="69">
        <v>58235</v>
      </c>
      <c r="AN362" s="69">
        <v>-83988</v>
      </c>
      <c r="AO362" s="69">
        <v>30</v>
      </c>
      <c r="AP362" s="69">
        <v>-30</v>
      </c>
      <c r="AQ362" s="69">
        <v>6012077</v>
      </c>
      <c r="AR362" s="69">
        <v>78528</v>
      </c>
      <c r="AS362" s="69">
        <v>3953778</v>
      </c>
      <c r="AT362" s="69">
        <v>47005</v>
      </c>
      <c r="AU362" s="69">
        <v>0</v>
      </c>
      <c r="AV362" s="69">
        <v>2451</v>
      </c>
      <c r="AW362" s="69">
        <v>0</v>
      </c>
      <c r="AX362" s="69">
        <v>0</v>
      </c>
      <c r="AY362" s="69">
        <v>0</v>
      </c>
      <c r="AZ362" s="69">
        <v>0</v>
      </c>
      <c r="BA362" s="69">
        <v>425811.33333333331</v>
      </c>
      <c r="BB362" s="69">
        <v>0</v>
      </c>
      <c r="BC362" s="69">
        <v>-425811.33333333331</v>
      </c>
      <c r="BD362" s="69">
        <v>0</v>
      </c>
      <c r="BE362" s="69">
        <v>60.838881745011193</v>
      </c>
      <c r="BF362" s="69">
        <v>-60.838881745011193</v>
      </c>
      <c r="BG362" s="69">
        <v>170324.53333333333</v>
      </c>
      <c r="BH362" s="69">
        <v>0</v>
      </c>
      <c r="BI362" s="69">
        <v>-170324.53333333333</v>
      </c>
      <c r="BJ362" s="69">
        <v>4.9899560501304288E-6</v>
      </c>
      <c r="BK362" s="69">
        <v>0</v>
      </c>
      <c r="BL362" s="69">
        <v>65.068969030154847</v>
      </c>
      <c r="BM362" s="69">
        <v>-65.068969030154847</v>
      </c>
      <c r="BN362" s="69">
        <v>0</v>
      </c>
      <c r="BO362" s="69">
        <v>1.2923679579379519</v>
      </c>
      <c r="BP362" s="69">
        <v>-1.2923679579379519</v>
      </c>
      <c r="BQ362" s="69">
        <v>1292.3679579379518</v>
      </c>
      <c r="BR362" s="69">
        <v>-1292.3679579379518</v>
      </c>
      <c r="BS362" s="69">
        <v>0</v>
      </c>
      <c r="BT362" s="69">
        <v>0</v>
      </c>
      <c r="BU362" s="69">
        <v>19.177886576907383</v>
      </c>
      <c r="BV362" s="69">
        <v>1.3969880957945149E-2</v>
      </c>
    </row>
    <row r="363" spans="1:74">
      <c r="A363" s="113" t="s">
        <v>1059</v>
      </c>
      <c r="B363" s="69" t="s">
        <v>184</v>
      </c>
      <c r="C363" s="69" t="s">
        <v>393</v>
      </c>
      <c r="D363" s="69" t="s">
        <v>395</v>
      </c>
      <c r="E363" s="69" t="s">
        <v>581</v>
      </c>
      <c r="F363" s="69">
        <v>0</v>
      </c>
      <c r="G363" s="69">
        <v>0</v>
      </c>
      <c r="H363" s="69">
        <v>2409</v>
      </c>
      <c r="I363" s="69">
        <v>60</v>
      </c>
      <c r="J363" s="69">
        <v>32</v>
      </c>
      <c r="K363" s="69">
        <v>3952</v>
      </c>
      <c r="L363" s="69">
        <v>3163</v>
      </c>
      <c r="M363" s="69">
        <v>36</v>
      </c>
      <c r="N363" s="69">
        <v>0</v>
      </c>
      <c r="O363" s="69">
        <v>0</v>
      </c>
      <c r="P363" s="69">
        <v>609.55999999999995</v>
      </c>
      <c r="Q363" s="69">
        <v>22.31</v>
      </c>
      <c r="R363" s="69">
        <v>0</v>
      </c>
      <c r="S363" s="69">
        <v>0</v>
      </c>
      <c r="T363" s="69">
        <v>0</v>
      </c>
      <c r="U363" s="69">
        <v>0</v>
      </c>
      <c r="V363" s="69">
        <v>0</v>
      </c>
      <c r="W363" s="69">
        <v>0</v>
      </c>
      <c r="X363" s="69">
        <v>0</v>
      </c>
      <c r="Y363" s="69">
        <v>0</v>
      </c>
      <c r="Z363" s="69">
        <v>0</v>
      </c>
      <c r="AA363" s="69">
        <v>0</v>
      </c>
      <c r="AB363" s="69">
        <v>0</v>
      </c>
      <c r="AC363" s="69">
        <v>0</v>
      </c>
      <c r="AD363" s="69">
        <v>0</v>
      </c>
      <c r="AE363" s="69">
        <v>0</v>
      </c>
      <c r="AF363" s="69">
        <v>5250297</v>
      </c>
      <c r="AG363" s="69">
        <v>-5250297</v>
      </c>
      <c r="AH363" s="69">
        <v>0</v>
      </c>
      <c r="AI363" s="69">
        <v>0</v>
      </c>
      <c r="AJ363" s="69">
        <v>12</v>
      </c>
      <c r="AK363" s="69">
        <v>-12</v>
      </c>
      <c r="AL363" s="69">
        <v>86243</v>
      </c>
      <c r="AM363" s="69">
        <v>60076</v>
      </c>
      <c r="AN363" s="69">
        <v>-86243</v>
      </c>
      <c r="AO363" s="69">
        <v>30</v>
      </c>
      <c r="AP363" s="69">
        <v>-30</v>
      </c>
      <c r="AQ363" s="69">
        <v>6124936</v>
      </c>
      <c r="AR363" s="69">
        <v>80401</v>
      </c>
      <c r="AS363" s="69">
        <v>4010232</v>
      </c>
      <c r="AT363" s="69">
        <v>49414</v>
      </c>
      <c r="AU363" s="69">
        <v>0</v>
      </c>
      <c r="AV363" s="69">
        <v>2487</v>
      </c>
      <c r="AW363" s="69">
        <v>0</v>
      </c>
      <c r="AX363" s="69">
        <v>0</v>
      </c>
      <c r="AY363" s="69">
        <v>0</v>
      </c>
      <c r="AZ363" s="69">
        <v>0</v>
      </c>
      <c r="BA363" s="69">
        <v>437524.75</v>
      </c>
      <c r="BB363" s="69">
        <v>0</v>
      </c>
      <c r="BC363" s="69">
        <v>-437524.75</v>
      </c>
      <c r="BD363" s="69">
        <v>0</v>
      </c>
      <c r="BE363" s="69">
        <v>60.877949514743229</v>
      </c>
      <c r="BF363" s="69">
        <v>-60.877949514743229</v>
      </c>
      <c r="BG363" s="69">
        <v>175009.9</v>
      </c>
      <c r="BH363" s="69">
        <v>0</v>
      </c>
      <c r="BI363" s="69">
        <v>-175009.9</v>
      </c>
      <c r="BJ363" s="69">
        <v>4.8980103628837921E-6</v>
      </c>
      <c r="BK363" s="69">
        <v>0</v>
      </c>
      <c r="BL363" s="69">
        <v>65.301389286202905</v>
      </c>
      <c r="BM363" s="69">
        <v>-65.301389286202905</v>
      </c>
      <c r="BN363" s="69">
        <v>0</v>
      </c>
      <c r="BO363" s="69">
        <v>1.3092252518058805</v>
      </c>
      <c r="BP363" s="69">
        <v>-1.3092252518058805</v>
      </c>
      <c r="BQ363" s="69">
        <v>1309.2252518058804</v>
      </c>
      <c r="BR363" s="69">
        <v>-1309.2252518058804</v>
      </c>
      <c r="BS363" s="69">
        <v>0</v>
      </c>
      <c r="BT363" s="69">
        <v>0</v>
      </c>
      <c r="BU363" s="69">
        <v>19.868918375552877</v>
      </c>
      <c r="BV363" s="69">
        <v>1.4080636924206228E-2</v>
      </c>
    </row>
    <row r="364" spans="1:74">
      <c r="A364" s="113" t="s">
        <v>1059</v>
      </c>
      <c r="B364" s="69" t="s">
        <v>184</v>
      </c>
      <c r="C364" s="69" t="s">
        <v>393</v>
      </c>
      <c r="D364" s="69" t="s">
        <v>396</v>
      </c>
      <c r="E364" s="69" t="s">
        <v>581</v>
      </c>
      <c r="F364" s="69">
        <v>0</v>
      </c>
      <c r="G364" s="69">
        <v>0</v>
      </c>
      <c r="H364" s="69">
        <v>251</v>
      </c>
      <c r="I364" s="69">
        <v>4</v>
      </c>
      <c r="J364" s="69">
        <v>3</v>
      </c>
      <c r="K364" s="69">
        <v>485</v>
      </c>
      <c r="L364" s="69">
        <v>366</v>
      </c>
      <c r="M364" s="69">
        <v>3</v>
      </c>
      <c r="N364" s="69">
        <v>0</v>
      </c>
      <c r="O364" s="69">
        <v>0</v>
      </c>
      <c r="P364" s="69">
        <v>517.53</v>
      </c>
      <c r="Q364" s="69">
        <v>27.89</v>
      </c>
      <c r="R364" s="69">
        <v>0</v>
      </c>
      <c r="S364" s="69">
        <v>0</v>
      </c>
      <c r="T364" s="69">
        <v>0</v>
      </c>
      <c r="U364" s="69">
        <v>0</v>
      </c>
      <c r="V364" s="69">
        <v>0</v>
      </c>
      <c r="W364" s="69">
        <v>0</v>
      </c>
      <c r="X364" s="69">
        <v>0</v>
      </c>
      <c r="Y364" s="69">
        <v>0</v>
      </c>
      <c r="Z364" s="69">
        <v>0</v>
      </c>
      <c r="AA364" s="69">
        <v>0</v>
      </c>
      <c r="AB364" s="69">
        <v>0</v>
      </c>
      <c r="AC364" s="69">
        <v>0</v>
      </c>
      <c r="AD364" s="69">
        <v>0</v>
      </c>
      <c r="AE364" s="69">
        <v>0</v>
      </c>
      <c r="AF364" s="69">
        <v>5467726</v>
      </c>
      <c r="AG364" s="69">
        <v>-5467726</v>
      </c>
      <c r="AH364" s="69">
        <v>0</v>
      </c>
      <c r="AI364" s="69">
        <v>0</v>
      </c>
      <c r="AJ364" s="69">
        <v>12</v>
      </c>
      <c r="AK364" s="69">
        <v>-12</v>
      </c>
      <c r="AL364" s="69">
        <v>89668</v>
      </c>
      <c r="AM364" s="69">
        <v>63027</v>
      </c>
      <c r="AN364" s="69">
        <v>-89668</v>
      </c>
      <c r="AO364" s="69">
        <v>30</v>
      </c>
      <c r="AP364" s="69">
        <v>-30</v>
      </c>
      <c r="AQ364" s="69">
        <v>6296355</v>
      </c>
      <c r="AR364" s="69">
        <v>83402</v>
      </c>
      <c r="AS364" s="69">
        <v>4091881</v>
      </c>
      <c r="AT364" s="69">
        <v>49665</v>
      </c>
      <c r="AU364" s="69">
        <v>0</v>
      </c>
      <c r="AV364" s="69">
        <v>2490</v>
      </c>
      <c r="AW364" s="69">
        <v>0</v>
      </c>
      <c r="AX364" s="69">
        <v>0</v>
      </c>
      <c r="AY364" s="69">
        <v>0</v>
      </c>
      <c r="AZ364" s="69">
        <v>0</v>
      </c>
      <c r="BA364" s="69">
        <v>455643.83333333331</v>
      </c>
      <c r="BB364" s="69">
        <v>0</v>
      </c>
      <c r="BC364" s="69">
        <v>-455643.83333333331</v>
      </c>
      <c r="BD364" s="69">
        <v>0</v>
      </c>
      <c r="BE364" s="69">
        <v>60.977450149440159</v>
      </c>
      <c r="BF364" s="69">
        <v>-60.977450149440159</v>
      </c>
      <c r="BG364" s="69">
        <v>182257.53333333333</v>
      </c>
      <c r="BH364" s="69">
        <v>0</v>
      </c>
      <c r="BI364" s="69">
        <v>-182257.53333333333</v>
      </c>
      <c r="BJ364" s="69">
        <v>4.764661458891692E-6</v>
      </c>
      <c r="BK364" s="69">
        <v>0</v>
      </c>
      <c r="BL364" s="69">
        <v>65.55869163809021</v>
      </c>
      <c r="BM364" s="69">
        <v>-65.55869163809021</v>
      </c>
      <c r="BN364" s="69">
        <v>0</v>
      </c>
      <c r="BO364" s="69">
        <v>1.3362377840411293</v>
      </c>
      <c r="BP364" s="69">
        <v>-1.3362377840411293</v>
      </c>
      <c r="BQ364" s="69">
        <v>1336.2377840411293</v>
      </c>
      <c r="BR364" s="69">
        <v>-1336.2377840411293</v>
      </c>
      <c r="BS364" s="69">
        <v>0</v>
      </c>
      <c r="BT364" s="69">
        <v>0</v>
      </c>
      <c r="BU364" s="69">
        <v>19.945783132530121</v>
      </c>
      <c r="BV364" s="69">
        <v>1.4241255456530008E-2</v>
      </c>
    </row>
    <row r="365" spans="1:74">
      <c r="A365" s="113" t="s">
        <v>1031</v>
      </c>
      <c r="B365" s="69" t="s">
        <v>184</v>
      </c>
      <c r="C365" s="69" t="s">
        <v>393</v>
      </c>
      <c r="D365" s="69" t="s">
        <v>394</v>
      </c>
      <c r="E365" s="69" t="s">
        <v>581</v>
      </c>
      <c r="F365" s="69">
        <v>0</v>
      </c>
      <c r="G365" s="69">
        <v>0</v>
      </c>
      <c r="H365" s="69">
        <v>1003</v>
      </c>
      <c r="I365" s="69">
        <v>15</v>
      </c>
      <c r="J365" s="69">
        <v>12</v>
      </c>
      <c r="K365" s="69">
        <v>1714</v>
      </c>
      <c r="L365" s="69">
        <v>1357</v>
      </c>
      <c r="M365" s="69">
        <v>12</v>
      </c>
      <c r="N365" s="69">
        <v>0</v>
      </c>
      <c r="O365" s="69">
        <v>0</v>
      </c>
      <c r="P365" s="69">
        <v>585.17999999999995</v>
      </c>
      <c r="Q365" s="69">
        <v>27.86</v>
      </c>
      <c r="R365" s="69">
        <v>0</v>
      </c>
      <c r="S365" s="69">
        <v>0</v>
      </c>
      <c r="T365" s="69">
        <v>0</v>
      </c>
      <c r="U365" s="69">
        <v>0</v>
      </c>
      <c r="V365" s="69">
        <v>0</v>
      </c>
      <c r="W365" s="69">
        <v>0</v>
      </c>
      <c r="X365" s="69">
        <v>0</v>
      </c>
      <c r="Y365" s="69">
        <v>0</v>
      </c>
      <c r="Z365" s="69">
        <v>0</v>
      </c>
      <c r="AA365" s="69">
        <v>0</v>
      </c>
      <c r="AB365" s="69">
        <v>0</v>
      </c>
      <c r="AC365" s="69">
        <v>0</v>
      </c>
      <c r="AD365" s="69">
        <v>0</v>
      </c>
      <c r="AE365" s="69">
        <v>0</v>
      </c>
      <c r="AF365" s="69">
        <v>5671482</v>
      </c>
      <c r="AG365" s="69">
        <v>-5671482</v>
      </c>
      <c r="AH365" s="69">
        <v>0</v>
      </c>
      <c r="AI365" s="69">
        <v>0</v>
      </c>
      <c r="AJ365" s="69">
        <v>12</v>
      </c>
      <c r="AK365" s="69">
        <v>-12</v>
      </c>
      <c r="AL365" s="69">
        <v>90596</v>
      </c>
      <c r="AM365" s="69">
        <v>63532</v>
      </c>
      <c r="AN365" s="69">
        <v>-90596</v>
      </c>
      <c r="AO365" s="69">
        <v>30</v>
      </c>
      <c r="AP365" s="69">
        <v>-30</v>
      </c>
      <c r="AQ365" s="69">
        <v>6501719</v>
      </c>
      <c r="AR365" s="69">
        <v>84018</v>
      </c>
      <c r="AS365" s="69">
        <v>4280238</v>
      </c>
      <c r="AT365" s="69">
        <v>50668</v>
      </c>
      <c r="AU365" s="69">
        <v>0</v>
      </c>
      <c r="AV365" s="69">
        <v>2502</v>
      </c>
      <c r="AW365" s="69">
        <v>0</v>
      </c>
      <c r="AX365" s="69">
        <v>0</v>
      </c>
      <c r="AY365" s="69">
        <v>0</v>
      </c>
      <c r="AZ365" s="69">
        <v>0</v>
      </c>
      <c r="BA365" s="69">
        <v>472623.5</v>
      </c>
      <c r="BB365" s="69">
        <v>0</v>
      </c>
      <c r="BC365" s="69">
        <v>-472623.5</v>
      </c>
      <c r="BD365" s="69">
        <v>0</v>
      </c>
      <c r="BE365" s="69">
        <v>62.601902953772793</v>
      </c>
      <c r="BF365" s="69">
        <v>-62.601902953772793</v>
      </c>
      <c r="BG365" s="69">
        <v>189049.4</v>
      </c>
      <c r="BH365" s="69">
        <v>0</v>
      </c>
      <c r="BI365" s="69">
        <v>-189049.4</v>
      </c>
      <c r="BJ365" s="69">
        <v>4.6141643463828562E-6</v>
      </c>
      <c r="BK365" s="69">
        <v>0</v>
      </c>
      <c r="BL365" s="69">
        <v>67.503177890452051</v>
      </c>
      <c r="BM365" s="69">
        <v>-67.503177890452051</v>
      </c>
      <c r="BN365" s="69">
        <v>0</v>
      </c>
      <c r="BO365" s="69">
        <v>1.3250389347508247</v>
      </c>
      <c r="BP365" s="69">
        <v>-1.3250389347508247</v>
      </c>
      <c r="BQ365" s="69">
        <v>1325.0389347508246</v>
      </c>
      <c r="BR365" s="69">
        <v>-1325.0389347508246</v>
      </c>
      <c r="BS365" s="69">
        <v>0</v>
      </c>
      <c r="BT365" s="69">
        <v>0</v>
      </c>
      <c r="BU365" s="69">
        <v>20.250999200639487</v>
      </c>
      <c r="BV365" s="69">
        <v>1.3934161104163376E-2</v>
      </c>
    </row>
    <row r="366" spans="1:74">
      <c r="A366" s="113" t="s">
        <v>1031</v>
      </c>
      <c r="B366" s="69" t="s">
        <v>184</v>
      </c>
      <c r="C366" s="69" t="s">
        <v>393</v>
      </c>
      <c r="D366" s="69" t="s">
        <v>395</v>
      </c>
      <c r="E366" s="69" t="s">
        <v>581</v>
      </c>
      <c r="F366" s="69">
        <v>0</v>
      </c>
      <c r="G366" s="69">
        <v>0</v>
      </c>
      <c r="H366" s="69">
        <v>1605</v>
      </c>
      <c r="I366" s="69">
        <v>28</v>
      </c>
      <c r="J366" s="69">
        <v>14</v>
      </c>
      <c r="K366" s="69">
        <v>2928</v>
      </c>
      <c r="L366" s="69">
        <v>2298</v>
      </c>
      <c r="M366" s="69">
        <v>15</v>
      </c>
      <c r="N366" s="69">
        <v>0</v>
      </c>
      <c r="O366" s="69">
        <v>0</v>
      </c>
      <c r="P366" s="69">
        <v>548.16</v>
      </c>
      <c r="Q366" s="69">
        <v>35.67</v>
      </c>
      <c r="R366" s="69">
        <v>0</v>
      </c>
      <c r="S366" s="69">
        <v>0</v>
      </c>
      <c r="T366" s="69">
        <v>0</v>
      </c>
      <c r="U366" s="69">
        <v>0</v>
      </c>
      <c r="V366" s="69">
        <v>0</v>
      </c>
      <c r="W366" s="69">
        <v>0</v>
      </c>
      <c r="X366" s="69">
        <v>0</v>
      </c>
      <c r="Y366" s="69">
        <v>0</v>
      </c>
      <c r="Z366" s="69">
        <v>0</v>
      </c>
      <c r="AA366" s="69">
        <v>0</v>
      </c>
      <c r="AB366" s="69">
        <v>0</v>
      </c>
      <c r="AC366" s="69">
        <v>0</v>
      </c>
      <c r="AD366" s="69">
        <v>0</v>
      </c>
      <c r="AE366" s="69">
        <v>0</v>
      </c>
      <c r="AF366" s="69">
        <v>5812996</v>
      </c>
      <c r="AG366" s="69">
        <v>-5812996</v>
      </c>
      <c r="AH366" s="69">
        <v>0</v>
      </c>
      <c r="AI366" s="69">
        <v>0</v>
      </c>
      <c r="AJ366" s="69">
        <v>12</v>
      </c>
      <c r="AK366" s="69">
        <v>-12</v>
      </c>
      <c r="AL366" s="69">
        <v>92665</v>
      </c>
      <c r="AM366" s="69">
        <v>65275</v>
      </c>
      <c r="AN366" s="69">
        <v>-92665</v>
      </c>
      <c r="AO366" s="69">
        <v>30</v>
      </c>
      <c r="AP366" s="69">
        <v>-30</v>
      </c>
      <c r="AQ366" s="69">
        <v>6609243</v>
      </c>
      <c r="AR366" s="69">
        <v>85809</v>
      </c>
      <c r="AS366" s="69">
        <v>4332214</v>
      </c>
      <c r="AT366" s="69">
        <v>52273</v>
      </c>
      <c r="AU366" s="69">
        <v>0</v>
      </c>
      <c r="AV366" s="69">
        <v>2517</v>
      </c>
      <c r="AW366" s="69">
        <v>0</v>
      </c>
      <c r="AX366" s="69">
        <v>0</v>
      </c>
      <c r="AY366" s="69">
        <v>0</v>
      </c>
      <c r="AZ366" s="69">
        <v>0</v>
      </c>
      <c r="BA366" s="69">
        <v>484416.33333333331</v>
      </c>
      <c r="BB366" s="69">
        <v>0</v>
      </c>
      <c r="BC366" s="69">
        <v>-484416.33333333331</v>
      </c>
      <c r="BD366" s="69">
        <v>0</v>
      </c>
      <c r="BE366" s="69">
        <v>62.731300922678464</v>
      </c>
      <c r="BF366" s="69">
        <v>-62.731300922678464</v>
      </c>
      <c r="BG366" s="69">
        <v>193766.53333333333</v>
      </c>
      <c r="BH366" s="69">
        <v>0</v>
      </c>
      <c r="BI366" s="69">
        <v>-193766.53333333333</v>
      </c>
      <c r="BJ366" s="69">
        <v>4.5390977453847588E-6</v>
      </c>
      <c r="BK366" s="69">
        <v>0</v>
      </c>
      <c r="BL366" s="69">
        <v>67.743430176321837</v>
      </c>
      <c r="BM366" s="69">
        <v>-67.743430176321837</v>
      </c>
      <c r="BN366" s="69">
        <v>0</v>
      </c>
      <c r="BO366" s="69">
        <v>1.3418072145097173</v>
      </c>
      <c r="BP366" s="69">
        <v>-1.3418072145097173</v>
      </c>
      <c r="BQ366" s="69">
        <v>1341.8072145097174</v>
      </c>
      <c r="BR366" s="69">
        <v>-1341.8072145097174</v>
      </c>
      <c r="BS366" s="69">
        <v>0</v>
      </c>
      <c r="BT366" s="69">
        <v>0</v>
      </c>
      <c r="BU366" s="69">
        <v>20.76797775129122</v>
      </c>
      <c r="BV366" s="69">
        <v>1.4020516419202622E-2</v>
      </c>
    </row>
    <row r="367" spans="1:74">
      <c r="A367" s="113" t="s">
        <v>1031</v>
      </c>
      <c r="B367" s="69" t="s">
        <v>184</v>
      </c>
      <c r="C367" s="69" t="s">
        <v>393</v>
      </c>
      <c r="D367" s="69" t="s">
        <v>396</v>
      </c>
      <c r="E367" s="69" t="s">
        <v>581</v>
      </c>
      <c r="F367" s="69">
        <v>0</v>
      </c>
      <c r="G367" s="69">
        <v>0</v>
      </c>
      <c r="H367" s="69">
        <v>22</v>
      </c>
      <c r="I367" s="69">
        <v>0</v>
      </c>
      <c r="J367" s="69">
        <v>0</v>
      </c>
      <c r="K367" s="69">
        <v>54</v>
      </c>
      <c r="L367" s="69">
        <v>36</v>
      </c>
      <c r="M367" s="69">
        <v>0</v>
      </c>
      <c r="N367" s="69">
        <v>0</v>
      </c>
      <c r="O367" s="69">
        <v>0</v>
      </c>
      <c r="P367" s="69">
        <v>407.41</v>
      </c>
      <c r="Q367" s="69">
        <v>0</v>
      </c>
      <c r="R367" s="69">
        <v>0</v>
      </c>
      <c r="S367" s="69">
        <v>0</v>
      </c>
      <c r="T367" s="69">
        <v>0</v>
      </c>
      <c r="U367" s="69">
        <v>0</v>
      </c>
      <c r="V367" s="69">
        <v>0</v>
      </c>
      <c r="W367" s="69">
        <v>0</v>
      </c>
      <c r="X367" s="69">
        <v>0</v>
      </c>
      <c r="Y367" s="69">
        <v>0</v>
      </c>
      <c r="Z367" s="69">
        <v>0</v>
      </c>
      <c r="AA367" s="69">
        <v>0</v>
      </c>
      <c r="AB367" s="69">
        <v>0</v>
      </c>
      <c r="AC367" s="69">
        <v>0</v>
      </c>
      <c r="AD367" s="69">
        <v>0</v>
      </c>
      <c r="AE367" s="69">
        <v>0</v>
      </c>
      <c r="AF367" s="69">
        <v>6025093</v>
      </c>
      <c r="AG367" s="69">
        <v>-6025093</v>
      </c>
      <c r="AH367" s="69">
        <v>0</v>
      </c>
      <c r="AI367" s="69">
        <v>0</v>
      </c>
      <c r="AJ367" s="69">
        <v>12</v>
      </c>
      <c r="AK367" s="69">
        <v>-12</v>
      </c>
      <c r="AL367" s="69">
        <v>95891</v>
      </c>
      <c r="AM367" s="69">
        <v>68088</v>
      </c>
      <c r="AN367" s="69">
        <v>-95891</v>
      </c>
      <c r="AO367" s="69">
        <v>31</v>
      </c>
      <c r="AP367" s="69">
        <v>-31</v>
      </c>
      <c r="AQ367" s="69">
        <v>6772040</v>
      </c>
      <c r="AR367" s="69">
        <v>88667</v>
      </c>
      <c r="AS367" s="69">
        <v>4408254</v>
      </c>
      <c r="AT367" s="69">
        <v>52295</v>
      </c>
      <c r="AU367" s="69">
        <v>0</v>
      </c>
      <c r="AV367" s="69">
        <v>2517</v>
      </c>
      <c r="AW367" s="69">
        <v>0</v>
      </c>
      <c r="AX367" s="69">
        <v>0</v>
      </c>
      <c r="AY367" s="69">
        <v>0</v>
      </c>
      <c r="AZ367" s="69">
        <v>0</v>
      </c>
      <c r="BA367" s="69">
        <v>502091.08333333331</v>
      </c>
      <c r="BB367" s="69">
        <v>0</v>
      </c>
      <c r="BC367" s="69">
        <v>-502091.08333333331</v>
      </c>
      <c r="BD367" s="69">
        <v>0</v>
      </c>
      <c r="BE367" s="69">
        <v>62.832726741821446</v>
      </c>
      <c r="BF367" s="69">
        <v>-62.832726741821446</v>
      </c>
      <c r="BG367" s="69">
        <v>194357.83870967742</v>
      </c>
      <c r="BH367" s="69">
        <v>0</v>
      </c>
      <c r="BI367" s="69">
        <v>-194357.83870967742</v>
      </c>
      <c r="BJ367" s="69">
        <v>4.5776457315668539E-6</v>
      </c>
      <c r="BK367" s="69">
        <v>0</v>
      </c>
      <c r="BL367" s="69">
        <v>67.951921233378826</v>
      </c>
      <c r="BM367" s="69">
        <v>-67.951921233378826</v>
      </c>
      <c r="BN367" s="69">
        <v>0</v>
      </c>
      <c r="BO367" s="69">
        <v>1.3667753718365594</v>
      </c>
      <c r="BP367" s="69">
        <v>-1.3667753718365594</v>
      </c>
      <c r="BQ367" s="69">
        <v>1366.7753718365593</v>
      </c>
      <c r="BR367" s="69">
        <v>-1366.7753718365593</v>
      </c>
      <c r="BS367" s="69">
        <v>0</v>
      </c>
      <c r="BT367" s="69">
        <v>0</v>
      </c>
      <c r="BU367" s="69">
        <v>20.776718315454907</v>
      </c>
      <c r="BV367" s="69">
        <v>1.4159839575667008E-2</v>
      </c>
    </row>
    <row r="368" spans="1:74">
      <c r="A368" s="113" t="s">
        <v>1032</v>
      </c>
      <c r="B368" s="69" t="s">
        <v>184</v>
      </c>
      <c r="C368" s="69" t="s">
        <v>393</v>
      </c>
      <c r="D368" s="69" t="s">
        <v>394</v>
      </c>
      <c r="E368" s="69" t="s">
        <v>581</v>
      </c>
      <c r="F368" s="69">
        <v>0</v>
      </c>
      <c r="G368" s="69">
        <v>0</v>
      </c>
      <c r="H368" s="69">
        <v>1005</v>
      </c>
      <c r="I368" s="69">
        <v>19</v>
      </c>
      <c r="J368" s="69">
        <v>15</v>
      </c>
      <c r="K368" s="69">
        <v>1618</v>
      </c>
      <c r="L368" s="69">
        <v>1372</v>
      </c>
      <c r="M368" s="69">
        <v>15</v>
      </c>
      <c r="N368" s="69">
        <v>0</v>
      </c>
      <c r="O368" s="69">
        <v>0</v>
      </c>
      <c r="P368" s="69">
        <v>621.14</v>
      </c>
      <c r="Q368" s="69">
        <v>22.33</v>
      </c>
      <c r="R368" s="69">
        <v>0</v>
      </c>
      <c r="S368" s="69">
        <v>0</v>
      </c>
      <c r="T368" s="69">
        <v>0</v>
      </c>
      <c r="U368" s="69">
        <v>0</v>
      </c>
      <c r="V368" s="69">
        <v>0</v>
      </c>
      <c r="W368" s="69">
        <v>0</v>
      </c>
      <c r="X368" s="69">
        <v>0</v>
      </c>
      <c r="Y368" s="69">
        <v>0</v>
      </c>
      <c r="Z368" s="69">
        <v>0</v>
      </c>
      <c r="AA368" s="69">
        <v>0</v>
      </c>
      <c r="AB368" s="69">
        <v>0</v>
      </c>
      <c r="AC368" s="69">
        <v>0</v>
      </c>
      <c r="AD368" s="69">
        <v>0</v>
      </c>
      <c r="AE368" s="69">
        <v>0</v>
      </c>
      <c r="AF368" s="69">
        <v>6249541</v>
      </c>
      <c r="AG368" s="69">
        <v>-6249541</v>
      </c>
      <c r="AH368" s="69">
        <v>0</v>
      </c>
      <c r="AI368" s="69">
        <v>0</v>
      </c>
      <c r="AJ368" s="69">
        <v>12</v>
      </c>
      <c r="AK368" s="69">
        <v>-12</v>
      </c>
      <c r="AL368" s="69">
        <v>96767</v>
      </c>
      <c r="AM368" s="69">
        <v>68597</v>
      </c>
      <c r="AN368" s="69">
        <v>-96767</v>
      </c>
      <c r="AO368" s="69">
        <v>31</v>
      </c>
      <c r="AP368" s="69">
        <v>-31</v>
      </c>
      <c r="AQ368" s="69">
        <v>6996258</v>
      </c>
      <c r="AR368" s="69">
        <v>89275</v>
      </c>
      <c r="AS368" s="69">
        <v>4612911</v>
      </c>
      <c r="AT368" s="69">
        <v>53300</v>
      </c>
      <c r="AU368" s="69">
        <v>0</v>
      </c>
      <c r="AV368" s="69">
        <v>2532</v>
      </c>
      <c r="AW368" s="69">
        <v>0</v>
      </c>
      <c r="AX368" s="69">
        <v>0</v>
      </c>
      <c r="AY368" s="69">
        <v>0</v>
      </c>
      <c r="AZ368" s="69">
        <v>0</v>
      </c>
      <c r="BA368" s="69">
        <v>520795.08333333331</v>
      </c>
      <c r="BB368" s="69">
        <v>0</v>
      </c>
      <c r="BC368" s="69">
        <v>-520795.08333333331</v>
      </c>
      <c r="BD368" s="69">
        <v>0</v>
      </c>
      <c r="BE368" s="69">
        <v>64.583391032066714</v>
      </c>
      <c r="BF368" s="69">
        <v>-64.583391032066714</v>
      </c>
      <c r="BG368" s="69">
        <v>201598.09677419355</v>
      </c>
      <c r="BH368" s="69">
        <v>0</v>
      </c>
      <c r="BI368" s="69">
        <v>-201598.09677419355</v>
      </c>
      <c r="BJ368" s="69">
        <v>4.4309400825412673E-6</v>
      </c>
      <c r="BK368" s="69">
        <v>0</v>
      </c>
      <c r="BL368" s="69">
        <v>70.003259591150936</v>
      </c>
      <c r="BM368" s="69">
        <v>-70.003259591150936</v>
      </c>
      <c r="BN368" s="69">
        <v>0</v>
      </c>
      <c r="BO368" s="69">
        <v>1.3547933181455267</v>
      </c>
      <c r="BP368" s="69">
        <v>-1.3547933181455267</v>
      </c>
      <c r="BQ368" s="69">
        <v>1354.7933181455267</v>
      </c>
      <c r="BR368" s="69">
        <v>-1354.7933181455267</v>
      </c>
      <c r="BS368" s="69">
        <v>0</v>
      </c>
      <c r="BT368" s="69">
        <v>0</v>
      </c>
      <c r="BU368" s="69">
        <v>21.050552922590839</v>
      </c>
      <c r="BV368" s="69">
        <v>1.383125093442809E-2</v>
      </c>
    </row>
    <row r="369" spans="1:74">
      <c r="A369" s="113" t="s">
        <v>1032</v>
      </c>
      <c r="B369" s="69" t="s">
        <v>184</v>
      </c>
      <c r="C369" s="69" t="s">
        <v>393</v>
      </c>
      <c r="D369" s="69" t="s">
        <v>395</v>
      </c>
      <c r="E369" s="69" t="s">
        <v>581</v>
      </c>
      <c r="F369" s="69">
        <v>0</v>
      </c>
      <c r="G369" s="69">
        <v>0</v>
      </c>
      <c r="H369" s="69">
        <v>1441</v>
      </c>
      <c r="I369" s="69">
        <v>16</v>
      </c>
      <c r="J369" s="69">
        <v>12</v>
      </c>
      <c r="K369" s="69">
        <v>2450</v>
      </c>
      <c r="L369" s="69">
        <v>1966</v>
      </c>
      <c r="M369" s="69">
        <v>13</v>
      </c>
      <c r="N369" s="69">
        <v>0</v>
      </c>
      <c r="O369" s="69">
        <v>0</v>
      </c>
      <c r="P369" s="69">
        <v>588.16</v>
      </c>
      <c r="Q369" s="69">
        <v>36.950000000000003</v>
      </c>
      <c r="R369" s="69">
        <v>0</v>
      </c>
      <c r="S369" s="69">
        <v>0</v>
      </c>
      <c r="T369" s="69">
        <v>0</v>
      </c>
      <c r="U369" s="69">
        <v>0</v>
      </c>
      <c r="V369" s="69">
        <v>0</v>
      </c>
      <c r="W369" s="69">
        <v>0</v>
      </c>
      <c r="X369" s="69">
        <v>0</v>
      </c>
      <c r="Y369" s="69">
        <v>0</v>
      </c>
      <c r="Z369" s="69">
        <v>0</v>
      </c>
      <c r="AA369" s="69">
        <v>0</v>
      </c>
      <c r="AB369" s="69">
        <v>0</v>
      </c>
      <c r="AC369" s="69">
        <v>0</v>
      </c>
      <c r="AD369" s="69">
        <v>0</v>
      </c>
      <c r="AE369" s="69">
        <v>0</v>
      </c>
      <c r="AF369" s="69">
        <v>6390135</v>
      </c>
      <c r="AG369" s="69">
        <v>-6390135</v>
      </c>
      <c r="AH369" s="69">
        <v>0</v>
      </c>
      <c r="AI369" s="69">
        <v>0</v>
      </c>
      <c r="AJ369" s="69">
        <v>12</v>
      </c>
      <c r="AK369" s="69">
        <v>-12</v>
      </c>
      <c r="AL369" s="69">
        <v>98975</v>
      </c>
      <c r="AM369" s="69">
        <v>70354</v>
      </c>
      <c r="AN369" s="69">
        <v>-98975</v>
      </c>
      <c r="AO369" s="69">
        <v>32</v>
      </c>
      <c r="AP369" s="69">
        <v>-32</v>
      </c>
      <c r="AQ369" s="69">
        <v>7109628</v>
      </c>
      <c r="AR369" s="69">
        <v>91069</v>
      </c>
      <c r="AS369" s="69">
        <v>4670763</v>
      </c>
      <c r="AT369" s="69">
        <v>54741</v>
      </c>
      <c r="AU369" s="69">
        <v>0</v>
      </c>
      <c r="AV369" s="69">
        <v>2545</v>
      </c>
      <c r="AW369" s="69">
        <v>0</v>
      </c>
      <c r="AX369" s="69">
        <v>0</v>
      </c>
      <c r="AY369" s="69">
        <v>0</v>
      </c>
      <c r="AZ369" s="69">
        <v>0</v>
      </c>
      <c r="BA369" s="69">
        <v>532511.25</v>
      </c>
      <c r="BB369" s="69">
        <v>0</v>
      </c>
      <c r="BC369" s="69">
        <v>-532511.25</v>
      </c>
      <c r="BD369" s="69">
        <v>0</v>
      </c>
      <c r="BE369" s="69">
        <v>64.563122000505174</v>
      </c>
      <c r="BF369" s="69">
        <v>-64.563122000505174</v>
      </c>
      <c r="BG369" s="69">
        <v>199691.71875</v>
      </c>
      <c r="BH369" s="69">
        <v>0</v>
      </c>
      <c r="BI369" s="69">
        <v>-199691.71875</v>
      </c>
      <c r="BJ369" s="69">
        <v>4.500938727033257E-6</v>
      </c>
      <c r="BK369" s="69">
        <v>0</v>
      </c>
      <c r="BL369" s="69">
        <v>70.168059383544346</v>
      </c>
      <c r="BM369" s="69">
        <v>-70.168059383544346</v>
      </c>
      <c r="BN369" s="69">
        <v>0</v>
      </c>
      <c r="BO369" s="69">
        <v>1.3681137321675281</v>
      </c>
      <c r="BP369" s="69">
        <v>-1.3681137321675281</v>
      </c>
      <c r="BQ369" s="69">
        <v>1368.113732167528</v>
      </c>
      <c r="BR369" s="69">
        <v>-1368.113732167528</v>
      </c>
      <c r="BS369" s="69">
        <v>0</v>
      </c>
      <c r="BT369" s="69">
        <v>0</v>
      </c>
      <c r="BU369" s="69">
        <v>21.509233791748528</v>
      </c>
      <c r="BV369" s="69">
        <v>1.3921262828378644E-2</v>
      </c>
    </row>
    <row r="370" spans="1:74">
      <c r="A370" s="113" t="s">
        <v>1032</v>
      </c>
      <c r="B370" s="69" t="s">
        <v>184</v>
      </c>
      <c r="C370" s="69" t="s">
        <v>393</v>
      </c>
      <c r="D370" s="69" t="s">
        <v>396</v>
      </c>
      <c r="E370" s="69" t="s">
        <v>581</v>
      </c>
      <c r="F370" s="69">
        <v>0</v>
      </c>
      <c r="G370" s="69">
        <v>0</v>
      </c>
      <c r="H370" s="69">
        <v>2</v>
      </c>
      <c r="I370" s="69">
        <v>0</v>
      </c>
      <c r="J370" s="69">
        <v>0</v>
      </c>
      <c r="K370" s="69">
        <v>2</v>
      </c>
      <c r="L370" s="69">
        <v>2</v>
      </c>
      <c r="M370" s="69">
        <v>0</v>
      </c>
      <c r="N370" s="69">
        <v>0</v>
      </c>
      <c r="O370" s="69">
        <v>0</v>
      </c>
      <c r="P370" s="69">
        <v>1000</v>
      </c>
      <c r="Q370" s="69">
        <v>0</v>
      </c>
      <c r="R370" s="69">
        <v>0</v>
      </c>
      <c r="S370" s="69">
        <v>0</v>
      </c>
      <c r="T370" s="69">
        <v>0</v>
      </c>
      <c r="U370" s="69">
        <v>0</v>
      </c>
      <c r="V370" s="69">
        <v>0</v>
      </c>
      <c r="W370" s="69">
        <v>0</v>
      </c>
      <c r="X370" s="69">
        <v>0</v>
      </c>
      <c r="Y370" s="69">
        <v>0</v>
      </c>
      <c r="Z370" s="69">
        <v>0</v>
      </c>
      <c r="AA370" s="69">
        <v>0</v>
      </c>
      <c r="AB370" s="69">
        <v>0</v>
      </c>
      <c r="AC370" s="69">
        <v>0</v>
      </c>
      <c r="AD370" s="69">
        <v>0</v>
      </c>
      <c r="AE370" s="69">
        <v>0</v>
      </c>
      <c r="AF370" s="69">
        <v>6622668</v>
      </c>
      <c r="AG370" s="69">
        <v>-6622668</v>
      </c>
      <c r="AH370" s="69">
        <v>0</v>
      </c>
      <c r="AI370" s="69">
        <v>0</v>
      </c>
      <c r="AJ370" s="69">
        <v>12</v>
      </c>
      <c r="AK370" s="69">
        <v>-12</v>
      </c>
      <c r="AL370" s="69">
        <v>102747</v>
      </c>
      <c r="AM370" s="69">
        <v>73409</v>
      </c>
      <c r="AN370" s="69">
        <v>-102747</v>
      </c>
      <c r="AO370" s="69">
        <v>33</v>
      </c>
      <c r="AP370" s="69">
        <v>-33</v>
      </c>
      <c r="AQ370" s="69">
        <v>7299741</v>
      </c>
      <c r="AR370" s="69">
        <v>94188</v>
      </c>
      <c r="AS370" s="69">
        <v>4763997</v>
      </c>
      <c r="AT370" s="69">
        <v>54743</v>
      </c>
      <c r="AU370" s="69">
        <v>0</v>
      </c>
      <c r="AV370" s="69">
        <v>2545</v>
      </c>
      <c r="AW370" s="69">
        <v>0</v>
      </c>
      <c r="AX370" s="69">
        <v>0</v>
      </c>
      <c r="AY370" s="69">
        <v>0</v>
      </c>
      <c r="AZ370" s="69">
        <v>0</v>
      </c>
      <c r="BA370" s="69">
        <v>551889</v>
      </c>
      <c r="BB370" s="69">
        <v>0</v>
      </c>
      <c r="BC370" s="69">
        <v>-551889</v>
      </c>
      <c r="BD370" s="69">
        <v>0</v>
      </c>
      <c r="BE370" s="69">
        <v>64.456071710122927</v>
      </c>
      <c r="BF370" s="69">
        <v>-64.456071710122927</v>
      </c>
      <c r="BG370" s="69">
        <v>200686.90909090909</v>
      </c>
      <c r="BH370" s="69">
        <v>0</v>
      </c>
      <c r="BI370" s="69">
        <v>-200686.90909090909</v>
      </c>
      <c r="BJ370" s="69">
        <v>4.520708337460192E-6</v>
      </c>
      <c r="BK370" s="69">
        <v>0</v>
      </c>
      <c r="BL370" s="69">
        <v>70.313288316983062</v>
      </c>
      <c r="BM370" s="69">
        <v>-70.313288316983062</v>
      </c>
      <c r="BN370" s="69">
        <v>0</v>
      </c>
      <c r="BO370" s="69">
        <v>1.3901494900185705</v>
      </c>
      <c r="BP370" s="69">
        <v>-1.3901494900185705</v>
      </c>
      <c r="BQ370" s="69">
        <v>1390.1494900185705</v>
      </c>
      <c r="BR370" s="69">
        <v>-1390.1494900185705</v>
      </c>
      <c r="BS370" s="69">
        <v>0</v>
      </c>
      <c r="BT370" s="69">
        <v>0</v>
      </c>
      <c r="BU370" s="69">
        <v>21.510019646365421</v>
      </c>
      <c r="BV370" s="69">
        <v>1.407543089542492E-2</v>
      </c>
    </row>
    <row r="371" spans="1:74">
      <c r="A371" s="113" t="s">
        <v>1033</v>
      </c>
      <c r="B371" s="69" t="s">
        <v>184</v>
      </c>
      <c r="C371" s="69" t="s">
        <v>393</v>
      </c>
      <c r="D371" s="69" t="s">
        <v>394</v>
      </c>
      <c r="E371" s="69" t="s">
        <v>581</v>
      </c>
      <c r="F371" s="69">
        <v>0</v>
      </c>
      <c r="G371" s="69">
        <v>0</v>
      </c>
      <c r="H371" s="69">
        <v>713</v>
      </c>
      <c r="I371" s="69">
        <v>6</v>
      </c>
      <c r="J371" s="69">
        <v>3</v>
      </c>
      <c r="K371" s="69">
        <v>977</v>
      </c>
      <c r="L371" s="69">
        <v>818</v>
      </c>
      <c r="M371" s="69">
        <v>3</v>
      </c>
      <c r="N371" s="69">
        <v>0</v>
      </c>
      <c r="O371" s="69">
        <v>0</v>
      </c>
      <c r="P371" s="69">
        <v>729.79</v>
      </c>
      <c r="Q371" s="69">
        <v>50.93</v>
      </c>
      <c r="R371" s="69">
        <v>0</v>
      </c>
      <c r="S371" s="69">
        <v>0</v>
      </c>
      <c r="T371" s="69">
        <v>0</v>
      </c>
      <c r="U371" s="69">
        <v>0</v>
      </c>
      <c r="V371" s="69">
        <v>0</v>
      </c>
      <c r="W371" s="69">
        <v>0</v>
      </c>
      <c r="X371" s="69">
        <v>0</v>
      </c>
      <c r="Y371" s="69">
        <v>0</v>
      </c>
      <c r="Z371" s="69">
        <v>0</v>
      </c>
      <c r="AA371" s="69">
        <v>0</v>
      </c>
      <c r="AB371" s="69">
        <v>0</v>
      </c>
      <c r="AC371" s="69">
        <v>0</v>
      </c>
      <c r="AD371" s="69">
        <v>0</v>
      </c>
      <c r="AE371" s="69">
        <v>0</v>
      </c>
      <c r="AF371" s="69">
        <v>6877587</v>
      </c>
      <c r="AG371" s="69">
        <v>-6877587</v>
      </c>
      <c r="AH371" s="69">
        <v>0</v>
      </c>
      <c r="AI371" s="69">
        <v>0</v>
      </c>
      <c r="AJ371" s="69">
        <v>12</v>
      </c>
      <c r="AK371" s="69">
        <v>-12</v>
      </c>
      <c r="AL371" s="69">
        <v>103927</v>
      </c>
      <c r="AM371" s="69">
        <v>74127</v>
      </c>
      <c r="AN371" s="69">
        <v>-103927</v>
      </c>
      <c r="AO371" s="69">
        <v>33</v>
      </c>
      <c r="AP371" s="69">
        <v>-33</v>
      </c>
      <c r="AQ371" s="69">
        <v>7558387</v>
      </c>
      <c r="AR371" s="69">
        <v>95001</v>
      </c>
      <c r="AS371" s="69">
        <v>4991357</v>
      </c>
      <c r="AT371" s="69">
        <v>55456</v>
      </c>
      <c r="AU371" s="69">
        <v>0</v>
      </c>
      <c r="AV371" s="69">
        <v>2548</v>
      </c>
      <c r="AW371" s="69">
        <v>0</v>
      </c>
      <c r="AX371" s="69">
        <v>0</v>
      </c>
      <c r="AY371" s="69">
        <v>0</v>
      </c>
      <c r="AZ371" s="69">
        <v>0</v>
      </c>
      <c r="BA371" s="69">
        <v>573132.25</v>
      </c>
      <c r="BB371" s="69">
        <v>0</v>
      </c>
      <c r="BC371" s="69">
        <v>-573132.25</v>
      </c>
      <c r="BD371" s="69">
        <v>0</v>
      </c>
      <c r="BE371" s="69">
        <v>66.177095461237215</v>
      </c>
      <c r="BF371" s="69">
        <v>-66.177095461237215</v>
      </c>
      <c r="BG371" s="69">
        <v>208411.72727272726</v>
      </c>
      <c r="BH371" s="69">
        <v>0</v>
      </c>
      <c r="BI371" s="69">
        <v>-208411.72727272726</v>
      </c>
      <c r="BJ371" s="69">
        <v>4.3660108962401634E-6</v>
      </c>
      <c r="BK371" s="69">
        <v>0</v>
      </c>
      <c r="BL371" s="69">
        <v>72.394890580099158</v>
      </c>
      <c r="BM371" s="69">
        <v>-72.394890580099158</v>
      </c>
      <c r="BN371" s="69">
        <v>0</v>
      </c>
      <c r="BO371" s="69">
        <v>1.3778992366204221</v>
      </c>
      <c r="BP371" s="69">
        <v>-1.3778992366204221</v>
      </c>
      <c r="BQ371" s="69">
        <v>1377.899236620422</v>
      </c>
      <c r="BR371" s="69">
        <v>-1377.899236620422</v>
      </c>
      <c r="BS371" s="69">
        <v>0</v>
      </c>
      <c r="BT371" s="69">
        <v>0</v>
      </c>
      <c r="BU371" s="69">
        <v>21.764521193092623</v>
      </c>
      <c r="BV371" s="69">
        <v>1.3749891345865196E-2</v>
      </c>
    </row>
    <row r="372" spans="1:74">
      <c r="A372" s="113" t="s">
        <v>1033</v>
      </c>
      <c r="B372" s="69" t="s">
        <v>184</v>
      </c>
      <c r="C372" s="69" t="s">
        <v>393</v>
      </c>
      <c r="D372" s="69" t="s">
        <v>395</v>
      </c>
      <c r="E372" s="69" t="s">
        <v>581</v>
      </c>
      <c r="F372" s="69">
        <v>0</v>
      </c>
      <c r="G372" s="69">
        <v>0</v>
      </c>
      <c r="H372" s="69">
        <v>1560</v>
      </c>
      <c r="I372" s="69">
        <v>23</v>
      </c>
      <c r="J372" s="69">
        <v>13</v>
      </c>
      <c r="K372" s="69">
        <v>2567</v>
      </c>
      <c r="L372" s="69">
        <v>1970</v>
      </c>
      <c r="M372" s="69">
        <v>13</v>
      </c>
      <c r="N372" s="69">
        <v>0</v>
      </c>
      <c r="O372" s="69">
        <v>0</v>
      </c>
      <c r="P372" s="69">
        <v>607.71</v>
      </c>
      <c r="Q372" s="69">
        <v>40</v>
      </c>
      <c r="R372" s="69">
        <v>0</v>
      </c>
      <c r="S372" s="69">
        <v>0</v>
      </c>
      <c r="T372" s="69">
        <v>0</v>
      </c>
      <c r="U372" s="69">
        <v>0</v>
      </c>
      <c r="V372" s="69">
        <v>0</v>
      </c>
      <c r="W372" s="69">
        <v>0</v>
      </c>
      <c r="X372" s="69">
        <v>0</v>
      </c>
      <c r="Y372" s="69">
        <v>0</v>
      </c>
      <c r="Z372" s="69">
        <v>0</v>
      </c>
      <c r="AA372" s="69">
        <v>0</v>
      </c>
      <c r="AB372" s="69">
        <v>0</v>
      </c>
      <c r="AC372" s="69">
        <v>0</v>
      </c>
      <c r="AD372" s="69">
        <v>0</v>
      </c>
      <c r="AE372" s="69">
        <v>0</v>
      </c>
      <c r="AF372" s="69">
        <v>7035698</v>
      </c>
      <c r="AG372" s="69">
        <v>-7035698</v>
      </c>
      <c r="AH372" s="69">
        <v>0</v>
      </c>
      <c r="AI372" s="69">
        <v>0</v>
      </c>
      <c r="AJ372" s="69">
        <v>12</v>
      </c>
      <c r="AK372" s="69">
        <v>-12</v>
      </c>
      <c r="AL372" s="69">
        <v>106559</v>
      </c>
      <c r="AM372" s="69">
        <v>76112</v>
      </c>
      <c r="AN372" s="69">
        <v>-106559</v>
      </c>
      <c r="AO372" s="69">
        <v>34</v>
      </c>
      <c r="AP372" s="69">
        <v>-34</v>
      </c>
      <c r="AQ372" s="69">
        <v>7690370</v>
      </c>
      <c r="AR372" s="69">
        <v>97035</v>
      </c>
      <c r="AS372" s="69">
        <v>5059967</v>
      </c>
      <c r="AT372" s="69">
        <v>57016</v>
      </c>
      <c r="AU372" s="69">
        <v>0</v>
      </c>
      <c r="AV372" s="69">
        <v>2561</v>
      </c>
      <c r="AW372" s="69">
        <v>0</v>
      </c>
      <c r="AX372" s="69">
        <v>0</v>
      </c>
      <c r="AY372" s="69">
        <v>0</v>
      </c>
      <c r="AZ372" s="69">
        <v>0</v>
      </c>
      <c r="BA372" s="69">
        <v>586308.16666666663</v>
      </c>
      <c r="BB372" s="69">
        <v>0</v>
      </c>
      <c r="BC372" s="69">
        <v>-586308.16666666663</v>
      </c>
      <c r="BD372" s="69">
        <v>0</v>
      </c>
      <c r="BE372" s="69">
        <v>66.02631406075507</v>
      </c>
      <c r="BF372" s="69">
        <v>-66.02631406075507</v>
      </c>
      <c r="BG372" s="69">
        <v>206932.29411764705</v>
      </c>
      <c r="BH372" s="69">
        <v>0</v>
      </c>
      <c r="BI372" s="69">
        <v>-206932.29411764705</v>
      </c>
      <c r="BJ372" s="69">
        <v>4.4211136785356227E-6</v>
      </c>
      <c r="BK372" s="69">
        <v>0</v>
      </c>
      <c r="BL372" s="69">
        <v>72.506806822280623</v>
      </c>
      <c r="BM372" s="69">
        <v>-72.506806822280623</v>
      </c>
      <c r="BN372" s="69">
        <v>0</v>
      </c>
      <c r="BO372" s="69">
        <v>1.3904632184360095</v>
      </c>
      <c r="BP372" s="69">
        <v>-1.3904632184360095</v>
      </c>
      <c r="BQ372" s="69">
        <v>1390.4632184360096</v>
      </c>
      <c r="BR372" s="69">
        <v>-1390.4632184360096</v>
      </c>
      <c r="BS372" s="69">
        <v>0</v>
      </c>
      <c r="BT372" s="69">
        <v>0</v>
      </c>
      <c r="BU372" s="69">
        <v>22.263178445919564</v>
      </c>
      <c r="BV372" s="69">
        <v>1.3856160366796396E-2</v>
      </c>
    </row>
    <row r="373" spans="1:74">
      <c r="A373" s="113" t="s">
        <v>1033</v>
      </c>
      <c r="B373" s="69" t="s">
        <v>184</v>
      </c>
      <c r="C373" s="69" t="s">
        <v>393</v>
      </c>
      <c r="D373" s="69" t="s">
        <v>396</v>
      </c>
      <c r="E373" s="69" t="s">
        <v>581</v>
      </c>
      <c r="F373" s="69">
        <v>0</v>
      </c>
      <c r="G373" s="69">
        <v>0</v>
      </c>
      <c r="H373" s="69">
        <v>11</v>
      </c>
      <c r="I373" s="69">
        <v>0</v>
      </c>
      <c r="J373" s="69">
        <v>0</v>
      </c>
      <c r="K373" s="69">
        <v>29</v>
      </c>
      <c r="L373" s="69">
        <v>22</v>
      </c>
      <c r="M373" s="69">
        <v>0</v>
      </c>
      <c r="N373" s="69">
        <v>0</v>
      </c>
      <c r="O373" s="69">
        <v>0</v>
      </c>
      <c r="P373" s="69">
        <v>379.31</v>
      </c>
      <c r="Q373" s="69">
        <v>0</v>
      </c>
      <c r="R373" s="69">
        <v>0</v>
      </c>
      <c r="S373" s="69">
        <v>0</v>
      </c>
      <c r="T373" s="69">
        <v>0</v>
      </c>
      <c r="U373" s="69">
        <v>0</v>
      </c>
      <c r="V373" s="69">
        <v>0</v>
      </c>
      <c r="W373" s="69">
        <v>0</v>
      </c>
      <c r="X373" s="69">
        <v>0</v>
      </c>
      <c r="Y373" s="69">
        <v>0</v>
      </c>
      <c r="Z373" s="69">
        <v>0</v>
      </c>
      <c r="AA373" s="69">
        <v>0</v>
      </c>
      <c r="AB373" s="69">
        <v>0</v>
      </c>
      <c r="AC373" s="69">
        <v>0</v>
      </c>
      <c r="AD373" s="69">
        <v>0</v>
      </c>
      <c r="AE373" s="69">
        <v>0</v>
      </c>
      <c r="AF373" s="69">
        <v>7251966</v>
      </c>
      <c r="AG373" s="69">
        <v>-7251966</v>
      </c>
      <c r="AH373" s="69">
        <v>0</v>
      </c>
      <c r="AI373" s="69">
        <v>0</v>
      </c>
      <c r="AJ373" s="69">
        <v>12</v>
      </c>
      <c r="AK373" s="69">
        <v>-12</v>
      </c>
      <c r="AL373" s="69">
        <v>110138</v>
      </c>
      <c r="AM373" s="69">
        <v>78967</v>
      </c>
      <c r="AN373" s="69">
        <v>-110138</v>
      </c>
      <c r="AO373" s="69">
        <v>34</v>
      </c>
      <c r="AP373" s="69">
        <v>-34</v>
      </c>
      <c r="AQ373" s="69">
        <v>7887475</v>
      </c>
      <c r="AR373" s="69">
        <v>99942</v>
      </c>
      <c r="AS373" s="69">
        <v>5158139</v>
      </c>
      <c r="AT373" s="69">
        <v>57027</v>
      </c>
      <c r="AU373" s="69">
        <v>0</v>
      </c>
      <c r="AV373" s="69">
        <v>2561</v>
      </c>
      <c r="AW373" s="69">
        <v>0</v>
      </c>
      <c r="AX373" s="69">
        <v>0</v>
      </c>
      <c r="AY373" s="69">
        <v>0</v>
      </c>
      <c r="AZ373" s="69">
        <v>0</v>
      </c>
      <c r="BA373" s="69">
        <v>604330.5</v>
      </c>
      <c r="BB373" s="69">
        <v>0</v>
      </c>
      <c r="BC373" s="69">
        <v>-604330.5</v>
      </c>
      <c r="BD373" s="69">
        <v>0</v>
      </c>
      <c r="BE373" s="69">
        <v>65.844358895204195</v>
      </c>
      <c r="BF373" s="69">
        <v>-65.844358895204195</v>
      </c>
      <c r="BG373" s="69">
        <v>213293.11764705883</v>
      </c>
      <c r="BH373" s="69">
        <v>0</v>
      </c>
      <c r="BI373" s="69">
        <v>-213293.11764705883</v>
      </c>
      <c r="BJ373" s="69">
        <v>4.3106317294191103E-6</v>
      </c>
      <c r="BK373" s="69">
        <v>0</v>
      </c>
      <c r="BL373" s="69">
        <v>72.561745812571289</v>
      </c>
      <c r="BM373" s="69">
        <v>-72.561745812571289</v>
      </c>
      <c r="BN373" s="69">
        <v>0</v>
      </c>
      <c r="BO373" s="69">
        <v>1.4059268274856493</v>
      </c>
      <c r="BP373" s="69">
        <v>-1.4059268274856493</v>
      </c>
      <c r="BQ373" s="69">
        <v>1405.9268274856493</v>
      </c>
      <c r="BR373" s="69">
        <v>-1405.9268274856493</v>
      </c>
      <c r="BS373" s="69">
        <v>0</v>
      </c>
      <c r="BT373" s="69">
        <v>0</v>
      </c>
      <c r="BU373" s="69">
        <v>22.267473643108161</v>
      </c>
      <c r="BV373" s="69">
        <v>1.3963657571022412E-2</v>
      </c>
    </row>
    <row r="374" spans="1:74">
      <c r="A374" s="113" t="s">
        <v>1034</v>
      </c>
      <c r="B374" s="69" t="s">
        <v>184</v>
      </c>
      <c r="C374" s="69" t="s">
        <v>393</v>
      </c>
      <c r="D374" s="69" t="s">
        <v>394</v>
      </c>
      <c r="E374" s="69" t="s">
        <v>581</v>
      </c>
      <c r="F374" s="69">
        <v>0</v>
      </c>
      <c r="G374" s="69">
        <v>0</v>
      </c>
      <c r="H374" s="69">
        <v>487</v>
      </c>
      <c r="I374" s="69">
        <v>8</v>
      </c>
      <c r="J374" s="69">
        <v>5</v>
      </c>
      <c r="K374" s="69">
        <v>723</v>
      </c>
      <c r="L374" s="69">
        <v>605</v>
      </c>
      <c r="M374" s="69">
        <v>5</v>
      </c>
      <c r="N374" s="69">
        <v>0</v>
      </c>
      <c r="O374" s="69">
        <v>0</v>
      </c>
      <c r="P374" s="69">
        <v>673.58</v>
      </c>
      <c r="Q374" s="69">
        <v>32.47</v>
      </c>
      <c r="R374" s="69">
        <v>0</v>
      </c>
      <c r="S374" s="69">
        <v>0</v>
      </c>
      <c r="T374" s="69">
        <v>0</v>
      </c>
      <c r="U374" s="69">
        <v>0</v>
      </c>
      <c r="V374" s="69">
        <v>0</v>
      </c>
      <c r="W374" s="69">
        <v>0</v>
      </c>
      <c r="X374" s="69">
        <v>0</v>
      </c>
      <c r="Y374" s="69">
        <v>0</v>
      </c>
      <c r="Z374" s="69">
        <v>0</v>
      </c>
      <c r="AA374" s="69">
        <v>0</v>
      </c>
      <c r="AB374" s="69">
        <v>0</v>
      </c>
      <c r="AC374" s="69">
        <v>0</v>
      </c>
      <c r="AD374" s="69">
        <v>0</v>
      </c>
      <c r="AE374" s="69">
        <v>0</v>
      </c>
      <c r="AF374" s="69">
        <v>7521656</v>
      </c>
      <c r="AG374" s="69">
        <v>-7521656</v>
      </c>
      <c r="AH374" s="69">
        <v>0</v>
      </c>
      <c r="AI374" s="69">
        <v>0</v>
      </c>
      <c r="AJ374" s="69">
        <v>13</v>
      </c>
      <c r="AK374" s="69">
        <v>-13</v>
      </c>
      <c r="AL374" s="69">
        <v>111393</v>
      </c>
      <c r="AM374" s="69">
        <v>79828</v>
      </c>
      <c r="AN374" s="69">
        <v>-111393</v>
      </c>
      <c r="AO374" s="69">
        <v>35</v>
      </c>
      <c r="AP374" s="69">
        <v>-35</v>
      </c>
      <c r="AQ374" s="69">
        <v>8172922</v>
      </c>
      <c r="AR374" s="69">
        <v>100901</v>
      </c>
      <c r="AS374" s="69">
        <v>5400662</v>
      </c>
      <c r="AT374" s="69">
        <v>57514</v>
      </c>
      <c r="AU374" s="69">
        <v>0</v>
      </c>
      <c r="AV374" s="69">
        <v>2566</v>
      </c>
      <c r="AW374" s="69">
        <v>0</v>
      </c>
      <c r="AX374" s="69">
        <v>0</v>
      </c>
      <c r="AY374" s="69">
        <v>0</v>
      </c>
      <c r="AZ374" s="69">
        <v>0</v>
      </c>
      <c r="BA374" s="69">
        <v>578588.92307692312</v>
      </c>
      <c r="BB374" s="69">
        <v>0</v>
      </c>
      <c r="BC374" s="69">
        <v>-578588.92307692312</v>
      </c>
      <c r="BD374" s="69">
        <v>0</v>
      </c>
      <c r="BE374" s="69">
        <v>67.523596635336148</v>
      </c>
      <c r="BF374" s="69">
        <v>-67.523596635336148</v>
      </c>
      <c r="BG374" s="69">
        <v>214904.45714285714</v>
      </c>
      <c r="BH374" s="69">
        <v>0</v>
      </c>
      <c r="BI374" s="69">
        <v>-214904.45714285714</v>
      </c>
      <c r="BJ374" s="69">
        <v>4.2824341159746783E-6</v>
      </c>
      <c r="BK374" s="69">
        <v>0</v>
      </c>
      <c r="BL374" s="69">
        <v>74.544910357677324</v>
      </c>
      <c r="BM374" s="69">
        <v>-74.544910357677324</v>
      </c>
      <c r="BN374" s="69">
        <v>0</v>
      </c>
      <c r="BO374" s="69">
        <v>1.392728521059085</v>
      </c>
      <c r="BP374" s="69">
        <v>-1.392728521059085</v>
      </c>
      <c r="BQ374" s="69">
        <v>1392.7285210590849</v>
      </c>
      <c r="BR374" s="69">
        <v>-1392.7285210590849</v>
      </c>
      <c r="BS374" s="69">
        <v>0</v>
      </c>
      <c r="BT374" s="69">
        <v>0</v>
      </c>
      <c r="BU374" s="69">
        <v>22.413873733437256</v>
      </c>
      <c r="BV374" s="69">
        <v>1.3629519528021924E-2</v>
      </c>
    </row>
    <row r="375" spans="1:74">
      <c r="A375" s="113" t="s">
        <v>1034</v>
      </c>
      <c r="B375" s="69" t="s">
        <v>184</v>
      </c>
      <c r="C375" s="69" t="s">
        <v>393</v>
      </c>
      <c r="D375" s="69" t="s">
        <v>395</v>
      </c>
      <c r="E375" s="69" t="s">
        <v>581</v>
      </c>
      <c r="F375" s="69">
        <v>0</v>
      </c>
      <c r="G375" s="69">
        <v>0</v>
      </c>
      <c r="H375" s="69">
        <v>659</v>
      </c>
      <c r="I375" s="69">
        <v>10</v>
      </c>
      <c r="J375" s="69">
        <v>8</v>
      </c>
      <c r="K375" s="69">
        <v>1017</v>
      </c>
      <c r="L375" s="69">
        <v>853</v>
      </c>
      <c r="M375" s="69">
        <v>9</v>
      </c>
      <c r="N375" s="69">
        <v>0</v>
      </c>
      <c r="O375" s="69">
        <v>0</v>
      </c>
      <c r="P375" s="69">
        <v>647.98</v>
      </c>
      <c r="Q375" s="69">
        <v>20.59</v>
      </c>
      <c r="R375" s="69">
        <v>0</v>
      </c>
      <c r="S375" s="69">
        <v>0</v>
      </c>
      <c r="T375" s="69">
        <v>0</v>
      </c>
      <c r="U375" s="69">
        <v>0</v>
      </c>
      <c r="V375" s="69">
        <v>0</v>
      </c>
      <c r="W375" s="69">
        <v>0</v>
      </c>
      <c r="X375" s="69">
        <v>0</v>
      </c>
      <c r="Y375" s="69">
        <v>0</v>
      </c>
      <c r="Z375" s="69">
        <v>0</v>
      </c>
      <c r="AA375" s="69">
        <v>0</v>
      </c>
      <c r="AB375" s="69">
        <v>0</v>
      </c>
      <c r="AC375" s="69">
        <v>0</v>
      </c>
      <c r="AD375" s="69">
        <v>0</v>
      </c>
      <c r="AE375" s="69">
        <v>0</v>
      </c>
      <c r="AF375" s="69">
        <v>7657742</v>
      </c>
      <c r="AG375" s="69">
        <v>-7657742</v>
      </c>
      <c r="AH375" s="69">
        <v>0</v>
      </c>
      <c r="AI375" s="69">
        <v>0</v>
      </c>
      <c r="AJ375" s="69">
        <v>13</v>
      </c>
      <c r="AK375" s="69">
        <v>-13</v>
      </c>
      <c r="AL375" s="69">
        <v>113583</v>
      </c>
      <c r="AM375" s="69">
        <v>81587</v>
      </c>
      <c r="AN375" s="69">
        <v>-113583</v>
      </c>
      <c r="AO375" s="69">
        <v>36</v>
      </c>
      <c r="AP375" s="69">
        <v>-36</v>
      </c>
      <c r="AQ375" s="69">
        <v>8300161</v>
      </c>
      <c r="AR375" s="69">
        <v>102702</v>
      </c>
      <c r="AS375" s="69">
        <v>5470145</v>
      </c>
      <c r="AT375" s="69">
        <v>58173</v>
      </c>
      <c r="AU375" s="69">
        <v>0</v>
      </c>
      <c r="AV375" s="69">
        <v>2575</v>
      </c>
      <c r="AW375" s="69">
        <v>0</v>
      </c>
      <c r="AX375" s="69">
        <v>0</v>
      </c>
      <c r="AY375" s="69">
        <v>0</v>
      </c>
      <c r="AZ375" s="69">
        <v>0</v>
      </c>
      <c r="BA375" s="69">
        <v>589057.07692307688</v>
      </c>
      <c r="BB375" s="69">
        <v>0</v>
      </c>
      <c r="BC375" s="69">
        <v>-589057.07692307688</v>
      </c>
      <c r="BD375" s="69">
        <v>0</v>
      </c>
      <c r="BE375" s="69">
        <v>67.419789933352703</v>
      </c>
      <c r="BF375" s="69">
        <v>-67.419789933352703</v>
      </c>
      <c r="BG375" s="69">
        <v>212715.05555555556</v>
      </c>
      <c r="BH375" s="69">
        <v>0</v>
      </c>
      <c r="BI375" s="69">
        <v>-212715.05555555556</v>
      </c>
      <c r="BJ375" s="69">
        <v>4.3372652650954603E-6</v>
      </c>
      <c r="BK375" s="69">
        <v>0</v>
      </c>
      <c r="BL375" s="69">
        <v>74.562734902923026</v>
      </c>
      <c r="BM375" s="69">
        <v>-74.562734902923026</v>
      </c>
      <c r="BN375" s="69">
        <v>0</v>
      </c>
      <c r="BO375" s="69">
        <v>1.3999157243546561</v>
      </c>
      <c r="BP375" s="69">
        <v>-1.3999157243546561</v>
      </c>
      <c r="BQ375" s="69">
        <v>1399.915724354656</v>
      </c>
      <c r="BR375" s="69">
        <v>-1399.915724354656</v>
      </c>
      <c r="BS375" s="69">
        <v>0</v>
      </c>
      <c r="BT375" s="69">
        <v>0</v>
      </c>
      <c r="BU375" s="69">
        <v>22.591456310679611</v>
      </c>
      <c r="BV375" s="69">
        <v>1.3684433350148269E-2</v>
      </c>
    </row>
    <row r="376" spans="1:74">
      <c r="A376" s="113" t="s">
        <v>1034</v>
      </c>
      <c r="B376" s="69" t="s">
        <v>184</v>
      </c>
      <c r="C376" s="69" t="s">
        <v>393</v>
      </c>
      <c r="D376" s="69" t="s">
        <v>396</v>
      </c>
      <c r="E376" s="69" t="s">
        <v>581</v>
      </c>
      <c r="F376" s="69">
        <v>0</v>
      </c>
      <c r="G376" s="69">
        <v>0</v>
      </c>
      <c r="H376" s="69">
        <v>81</v>
      </c>
      <c r="I376" s="69">
        <v>1</v>
      </c>
      <c r="J376" s="69">
        <v>1</v>
      </c>
      <c r="K376" s="69">
        <v>139</v>
      </c>
      <c r="L376" s="69">
        <v>110</v>
      </c>
      <c r="M376" s="69">
        <v>1</v>
      </c>
      <c r="N376" s="69">
        <v>0</v>
      </c>
      <c r="O376" s="69">
        <v>0</v>
      </c>
      <c r="P376" s="69">
        <v>582.73</v>
      </c>
      <c r="Q376" s="69">
        <v>27</v>
      </c>
      <c r="R376" s="69">
        <v>0</v>
      </c>
      <c r="S376" s="69">
        <v>0</v>
      </c>
      <c r="T376" s="69">
        <v>0</v>
      </c>
      <c r="U376" s="69">
        <v>0</v>
      </c>
      <c r="V376" s="69">
        <v>0</v>
      </c>
      <c r="W376" s="69">
        <v>0</v>
      </c>
      <c r="X376" s="69">
        <v>0</v>
      </c>
      <c r="Y376" s="69">
        <v>0</v>
      </c>
      <c r="Z376" s="69">
        <v>0</v>
      </c>
      <c r="AA376" s="69">
        <v>0</v>
      </c>
      <c r="AB376" s="69">
        <v>0</v>
      </c>
      <c r="AC376" s="69">
        <v>0</v>
      </c>
      <c r="AD376" s="69">
        <v>0</v>
      </c>
      <c r="AE376" s="69">
        <v>0</v>
      </c>
      <c r="AF376" s="69">
        <v>7902858</v>
      </c>
      <c r="AG376" s="69">
        <v>-7902858</v>
      </c>
      <c r="AH376" s="69">
        <v>0</v>
      </c>
      <c r="AI376" s="69">
        <v>0</v>
      </c>
      <c r="AJ376" s="69">
        <v>13</v>
      </c>
      <c r="AK376" s="69">
        <v>-13</v>
      </c>
      <c r="AL376" s="69">
        <v>117714</v>
      </c>
      <c r="AM376" s="69">
        <v>84936</v>
      </c>
      <c r="AN376" s="69">
        <v>-117714</v>
      </c>
      <c r="AO376" s="69">
        <v>37</v>
      </c>
      <c r="AP376" s="69">
        <v>-37</v>
      </c>
      <c r="AQ376" s="69">
        <v>8544621</v>
      </c>
      <c r="AR376" s="69">
        <v>106113</v>
      </c>
      <c r="AS376" s="69">
        <v>5589796</v>
      </c>
      <c r="AT376" s="69">
        <v>58254</v>
      </c>
      <c r="AU376" s="69">
        <v>0</v>
      </c>
      <c r="AV376" s="69">
        <v>2576</v>
      </c>
      <c r="AW376" s="69">
        <v>0</v>
      </c>
      <c r="AX376" s="69">
        <v>0</v>
      </c>
      <c r="AY376" s="69">
        <v>0</v>
      </c>
      <c r="AZ376" s="69">
        <v>0</v>
      </c>
      <c r="BA376" s="69">
        <v>607912.15384615387</v>
      </c>
      <c r="BB376" s="69">
        <v>0</v>
      </c>
      <c r="BC376" s="69">
        <v>-607912.15384615387</v>
      </c>
      <c r="BD376" s="69">
        <v>0</v>
      </c>
      <c r="BE376" s="69">
        <v>67.136092563331459</v>
      </c>
      <c r="BF376" s="69">
        <v>-67.136092563331459</v>
      </c>
      <c r="BG376" s="69">
        <v>213590.75675675675</v>
      </c>
      <c r="BH376" s="69">
        <v>0</v>
      </c>
      <c r="BI376" s="69">
        <v>-213590.75675675675</v>
      </c>
      <c r="BJ376" s="69">
        <v>4.3302096137441325E-6</v>
      </c>
      <c r="BK376" s="69">
        <v>0</v>
      </c>
      <c r="BL376" s="69">
        <v>74.475870063046003</v>
      </c>
      <c r="BM376" s="69">
        <v>-74.475870063046003</v>
      </c>
      <c r="BN376" s="69">
        <v>0</v>
      </c>
      <c r="BO376" s="69">
        <v>1.4138007898678235</v>
      </c>
      <c r="BP376" s="69">
        <v>-1.4138007898678235</v>
      </c>
      <c r="BQ376" s="69">
        <v>1413.8007898678236</v>
      </c>
      <c r="BR376" s="69">
        <v>-1413.8007898678236</v>
      </c>
      <c r="BS376" s="69">
        <v>0</v>
      </c>
      <c r="BT376" s="69">
        <v>0</v>
      </c>
      <c r="BU376" s="69">
        <v>22.614130434782609</v>
      </c>
      <c r="BV376" s="69">
        <v>1.3776386337088562E-2</v>
      </c>
    </row>
    <row r="377" spans="1:74">
      <c r="A377" s="113" t="s">
        <v>1035</v>
      </c>
      <c r="B377" s="69" t="s">
        <v>184</v>
      </c>
      <c r="C377" s="69" t="s">
        <v>393</v>
      </c>
      <c r="D377" s="69" t="s">
        <v>394</v>
      </c>
      <c r="E377" s="69" t="s">
        <v>581</v>
      </c>
      <c r="F377" s="69">
        <v>0</v>
      </c>
      <c r="G377" s="69">
        <v>0</v>
      </c>
      <c r="H377" s="69">
        <v>744</v>
      </c>
      <c r="I377" s="69">
        <v>11</v>
      </c>
      <c r="J377" s="69">
        <v>4</v>
      </c>
      <c r="K377" s="69">
        <v>1232</v>
      </c>
      <c r="L377" s="69">
        <v>995</v>
      </c>
      <c r="M377" s="69">
        <v>5</v>
      </c>
      <c r="N377" s="69">
        <v>0</v>
      </c>
      <c r="O377" s="69">
        <v>0</v>
      </c>
      <c r="P377" s="69">
        <v>603.9</v>
      </c>
      <c r="Q377" s="69">
        <v>49.6</v>
      </c>
      <c r="R377" s="69">
        <v>0</v>
      </c>
      <c r="S377" s="69">
        <v>0</v>
      </c>
      <c r="T377" s="69">
        <v>0</v>
      </c>
      <c r="U377" s="69">
        <v>0</v>
      </c>
      <c r="V377" s="69">
        <v>0</v>
      </c>
      <c r="W377" s="69">
        <v>0</v>
      </c>
      <c r="X377" s="69">
        <v>0</v>
      </c>
      <c r="Y377" s="69">
        <v>0</v>
      </c>
      <c r="Z377" s="69">
        <v>0</v>
      </c>
      <c r="AA377" s="69">
        <v>0</v>
      </c>
      <c r="AB377" s="69">
        <v>0</v>
      </c>
      <c r="AC377" s="69">
        <v>0</v>
      </c>
      <c r="AD377" s="69">
        <v>0</v>
      </c>
      <c r="AE377" s="69">
        <v>0</v>
      </c>
      <c r="AF377" s="69">
        <v>8174284</v>
      </c>
      <c r="AG377" s="69">
        <v>-8174284</v>
      </c>
      <c r="AH377" s="69">
        <v>0</v>
      </c>
      <c r="AI377" s="69">
        <v>0</v>
      </c>
      <c r="AJ377" s="69">
        <v>14</v>
      </c>
      <c r="AK377" s="69">
        <v>-14</v>
      </c>
      <c r="AL377" s="69">
        <v>119168</v>
      </c>
      <c r="AM377" s="69">
        <v>85970</v>
      </c>
      <c r="AN377" s="69">
        <v>-119168</v>
      </c>
      <c r="AO377" s="69">
        <v>37</v>
      </c>
      <c r="AP377" s="69">
        <v>-37</v>
      </c>
      <c r="AQ377" s="69">
        <v>8858568</v>
      </c>
      <c r="AR377" s="69">
        <v>107241</v>
      </c>
      <c r="AS377" s="69">
        <v>5842801</v>
      </c>
      <c r="AT377" s="69">
        <v>58998</v>
      </c>
      <c r="AU377" s="69">
        <v>0</v>
      </c>
      <c r="AV377" s="69">
        <v>2581</v>
      </c>
      <c r="AW377" s="69">
        <v>0</v>
      </c>
      <c r="AX377" s="69">
        <v>0</v>
      </c>
      <c r="AY377" s="69">
        <v>0</v>
      </c>
      <c r="AZ377" s="69">
        <v>0</v>
      </c>
      <c r="BA377" s="69">
        <v>583877.42857142852</v>
      </c>
      <c r="BB377" s="69">
        <v>0</v>
      </c>
      <c r="BC377" s="69">
        <v>-583877.42857142852</v>
      </c>
      <c r="BD377" s="69">
        <v>0</v>
      </c>
      <c r="BE377" s="69">
        <v>68.594622717508059</v>
      </c>
      <c r="BF377" s="69">
        <v>-68.594622717508059</v>
      </c>
      <c r="BG377" s="69">
        <v>220926.59459459459</v>
      </c>
      <c r="BH377" s="69">
        <v>0</v>
      </c>
      <c r="BI377" s="69">
        <v>-220926.59459459459</v>
      </c>
      <c r="BJ377" s="69">
        <v>4.1767473027243233E-6</v>
      </c>
      <c r="BK377" s="69">
        <v>0</v>
      </c>
      <c r="BL377" s="69">
        <v>76.223496610438175</v>
      </c>
      <c r="BM377" s="69">
        <v>-76.223496610438175</v>
      </c>
      <c r="BN377" s="69">
        <v>0</v>
      </c>
      <c r="BO377" s="69">
        <v>1.3990351545431721</v>
      </c>
      <c r="BP377" s="69">
        <v>-1.3990351545431721</v>
      </c>
      <c r="BQ377" s="69">
        <v>1399.035154543172</v>
      </c>
      <c r="BR377" s="69">
        <v>-1399.035154543172</v>
      </c>
      <c r="BS377" s="69">
        <v>0</v>
      </c>
      <c r="BT377" s="69">
        <v>0</v>
      </c>
      <c r="BU377" s="69">
        <v>22.858581944982564</v>
      </c>
      <c r="BV377" s="69">
        <v>1.3452287096514921E-2</v>
      </c>
    </row>
    <row r="378" spans="1:74">
      <c r="A378" s="113" t="s">
        <v>1035</v>
      </c>
      <c r="B378" s="69" t="s">
        <v>184</v>
      </c>
      <c r="C378" s="69" t="s">
        <v>393</v>
      </c>
      <c r="D378" s="69" t="s">
        <v>395</v>
      </c>
      <c r="E378" s="69" t="s">
        <v>581</v>
      </c>
      <c r="F378" s="69">
        <v>0</v>
      </c>
      <c r="G378" s="69">
        <v>0</v>
      </c>
      <c r="H378" s="69">
        <v>1320</v>
      </c>
      <c r="I378" s="69">
        <v>22</v>
      </c>
      <c r="J378" s="69">
        <v>18</v>
      </c>
      <c r="K378" s="69">
        <v>2296</v>
      </c>
      <c r="L378" s="69">
        <v>1825</v>
      </c>
      <c r="M378" s="69">
        <v>20</v>
      </c>
      <c r="N378" s="69">
        <v>0</v>
      </c>
      <c r="O378" s="69">
        <v>0</v>
      </c>
      <c r="P378" s="69">
        <v>574.91</v>
      </c>
      <c r="Q378" s="69">
        <v>22</v>
      </c>
      <c r="R378" s="69">
        <v>0</v>
      </c>
      <c r="S378" s="69">
        <v>0</v>
      </c>
      <c r="T378" s="69">
        <v>0</v>
      </c>
      <c r="U378" s="69">
        <v>0</v>
      </c>
      <c r="V378" s="69">
        <v>0</v>
      </c>
      <c r="W378" s="69">
        <v>0</v>
      </c>
      <c r="X378" s="69">
        <v>0</v>
      </c>
      <c r="Y378" s="69">
        <v>0</v>
      </c>
      <c r="Z378" s="69">
        <v>0</v>
      </c>
      <c r="AA378" s="69">
        <v>0</v>
      </c>
      <c r="AB378" s="69">
        <v>0</v>
      </c>
      <c r="AC378" s="69">
        <v>0</v>
      </c>
      <c r="AD378" s="69">
        <v>0</v>
      </c>
      <c r="AE378" s="69">
        <v>0</v>
      </c>
      <c r="AF378" s="69">
        <v>8326906</v>
      </c>
      <c r="AG378" s="69">
        <v>-8326906</v>
      </c>
      <c r="AH378" s="69">
        <v>0</v>
      </c>
      <c r="AI378" s="69">
        <v>0</v>
      </c>
      <c r="AJ378" s="69">
        <v>14</v>
      </c>
      <c r="AK378" s="69">
        <v>-14</v>
      </c>
      <c r="AL378" s="69">
        <v>121517</v>
      </c>
      <c r="AM378" s="69">
        <v>87926</v>
      </c>
      <c r="AN378" s="69">
        <v>-121517</v>
      </c>
      <c r="AO378" s="69">
        <v>37</v>
      </c>
      <c r="AP378" s="69">
        <v>-37</v>
      </c>
      <c r="AQ378" s="69">
        <v>8977363</v>
      </c>
      <c r="AR378" s="69">
        <v>109231</v>
      </c>
      <c r="AS378" s="69">
        <v>5904386</v>
      </c>
      <c r="AT378" s="69">
        <v>60318</v>
      </c>
      <c r="AU378" s="69">
        <v>0</v>
      </c>
      <c r="AV378" s="69">
        <v>2601</v>
      </c>
      <c r="AW378" s="69">
        <v>0</v>
      </c>
      <c r="AX378" s="69">
        <v>0</v>
      </c>
      <c r="AY378" s="69">
        <v>0</v>
      </c>
      <c r="AZ378" s="69">
        <v>0</v>
      </c>
      <c r="BA378" s="69">
        <v>594779</v>
      </c>
      <c r="BB378" s="69">
        <v>0</v>
      </c>
      <c r="BC378" s="69">
        <v>-594779</v>
      </c>
      <c r="BD378" s="69">
        <v>0</v>
      </c>
      <c r="BE378" s="69">
        <v>68.524617954689461</v>
      </c>
      <c r="BF378" s="69">
        <v>-68.524617954689461</v>
      </c>
      <c r="BG378" s="69">
        <v>225051.51351351352</v>
      </c>
      <c r="BH378" s="69">
        <v>0</v>
      </c>
      <c r="BI378" s="69">
        <v>-225051.51351351352</v>
      </c>
      <c r="BJ378" s="69">
        <v>4.1214775430156936E-6</v>
      </c>
      <c r="BK378" s="69">
        <v>0</v>
      </c>
      <c r="BL378" s="69">
        <v>76.232076974485267</v>
      </c>
      <c r="BM378" s="69">
        <v>-76.232076974485267</v>
      </c>
      <c r="BN378" s="69">
        <v>0</v>
      </c>
      <c r="BO378" s="69">
        <v>1.4102916035638591</v>
      </c>
      <c r="BP378" s="69">
        <v>-1.4102916035638591</v>
      </c>
      <c r="BQ378" s="69">
        <v>1410.2916035638591</v>
      </c>
      <c r="BR378" s="69">
        <v>-1410.2916035638591</v>
      </c>
      <c r="BS378" s="69">
        <v>0</v>
      </c>
      <c r="BT378" s="69">
        <v>0</v>
      </c>
      <c r="BU378" s="69">
        <v>23.19031141868512</v>
      </c>
      <c r="BV378" s="69">
        <v>1.3535934772828056E-2</v>
      </c>
    </row>
    <row r="379" spans="1:74">
      <c r="A379" s="113" t="s">
        <v>1036</v>
      </c>
      <c r="B379" s="69" t="s">
        <v>184</v>
      </c>
      <c r="C379" s="69" t="s">
        <v>393</v>
      </c>
      <c r="D379" s="69" t="s">
        <v>394</v>
      </c>
      <c r="E379" s="69" t="s">
        <v>581</v>
      </c>
      <c r="F379" s="69">
        <v>0</v>
      </c>
      <c r="G379" s="69">
        <v>0</v>
      </c>
      <c r="H379" s="69">
        <v>2952</v>
      </c>
      <c r="I379" s="69">
        <v>56</v>
      </c>
      <c r="J379" s="69">
        <v>38</v>
      </c>
      <c r="K379" s="69">
        <v>4871</v>
      </c>
      <c r="L379" s="69">
        <v>4097</v>
      </c>
      <c r="M379" s="69">
        <v>43</v>
      </c>
      <c r="N379" s="69">
        <v>0</v>
      </c>
      <c r="O379" s="69">
        <v>0</v>
      </c>
      <c r="P379" s="69">
        <v>606.04</v>
      </c>
      <c r="Q379" s="69">
        <v>22.88</v>
      </c>
      <c r="R379" s="69">
        <v>0</v>
      </c>
      <c r="S379" s="69">
        <v>0</v>
      </c>
      <c r="T379" s="69">
        <v>0</v>
      </c>
      <c r="U379" s="69">
        <v>0</v>
      </c>
      <c r="V379" s="69">
        <v>0</v>
      </c>
      <c r="W379" s="69">
        <v>0</v>
      </c>
      <c r="X379" s="69">
        <v>0</v>
      </c>
      <c r="Y379" s="69">
        <v>0</v>
      </c>
      <c r="Z379" s="69">
        <v>0</v>
      </c>
      <c r="AA379" s="69">
        <v>0</v>
      </c>
      <c r="AB379" s="69">
        <v>0</v>
      </c>
      <c r="AC379" s="69">
        <v>0</v>
      </c>
      <c r="AD379" s="69">
        <v>0</v>
      </c>
      <c r="AE379" s="69">
        <v>0</v>
      </c>
      <c r="AF379" s="69">
        <v>8780140</v>
      </c>
      <c r="AG379" s="69">
        <v>-8780140</v>
      </c>
      <c r="AH379" s="69">
        <v>0</v>
      </c>
      <c r="AI379" s="69">
        <v>0</v>
      </c>
      <c r="AJ379" s="69">
        <v>14</v>
      </c>
      <c r="AK379" s="69">
        <v>-14</v>
      </c>
      <c r="AL379" s="69">
        <v>126576</v>
      </c>
      <c r="AM379" s="69">
        <v>92056</v>
      </c>
      <c r="AN379" s="69">
        <v>-126576</v>
      </c>
      <c r="AO379" s="69">
        <v>37</v>
      </c>
      <c r="AP379" s="69">
        <v>-37</v>
      </c>
      <c r="AQ379" s="69">
        <v>9421592</v>
      </c>
      <c r="AR379" s="69">
        <v>113486</v>
      </c>
      <c r="AS379" s="69">
        <v>6192154</v>
      </c>
      <c r="AT379" s="69">
        <v>63270</v>
      </c>
      <c r="AU379" s="69">
        <v>0</v>
      </c>
      <c r="AV379" s="69">
        <v>2644</v>
      </c>
      <c r="AW379" s="69">
        <v>0</v>
      </c>
      <c r="AX379" s="69">
        <v>0</v>
      </c>
      <c r="AY379" s="69">
        <v>0</v>
      </c>
      <c r="AZ379" s="69">
        <v>0</v>
      </c>
      <c r="BA379" s="69">
        <v>627152.85714285716</v>
      </c>
      <c r="BB379" s="69">
        <v>0</v>
      </c>
      <c r="BC379" s="69">
        <v>-627152.85714285716</v>
      </c>
      <c r="BD379" s="69">
        <v>0</v>
      </c>
      <c r="BE379" s="69">
        <v>69.366546580710406</v>
      </c>
      <c r="BF379" s="69">
        <v>-69.366546580710406</v>
      </c>
      <c r="BG379" s="69">
        <v>237301.08108108109</v>
      </c>
      <c r="BH379" s="69">
        <v>0</v>
      </c>
      <c r="BI379" s="69">
        <v>-237301.08108108109</v>
      </c>
      <c r="BJ379" s="69">
        <v>3.927149466884153E-6</v>
      </c>
      <c r="BK379" s="69">
        <v>0</v>
      </c>
      <c r="BL379" s="69">
        <v>77.367604814690793</v>
      </c>
      <c r="BM379" s="69">
        <v>-77.367604814690793</v>
      </c>
      <c r="BN379" s="69">
        <v>0</v>
      </c>
      <c r="BO379" s="69">
        <v>1.417946000697011</v>
      </c>
      <c r="BP379" s="69">
        <v>-1.417946000697011</v>
      </c>
      <c r="BQ379" s="69">
        <v>1417.946000697011</v>
      </c>
      <c r="BR379" s="69">
        <v>-1417.946000697011</v>
      </c>
      <c r="BS379" s="69">
        <v>0</v>
      </c>
      <c r="BT379" s="69">
        <v>0</v>
      </c>
      <c r="BU379" s="69">
        <v>23.929652042360061</v>
      </c>
      <c r="BV379" s="69">
        <v>1.3434672187035906E-2</v>
      </c>
    </row>
    <row r="380" spans="1:74">
      <c r="A380" s="113" t="s">
        <v>1036</v>
      </c>
      <c r="B380" s="69" t="s">
        <v>184</v>
      </c>
      <c r="C380" s="69" t="s">
        <v>393</v>
      </c>
      <c r="D380" s="69" t="s">
        <v>395</v>
      </c>
      <c r="E380" s="69" t="s">
        <v>581</v>
      </c>
      <c r="F380" s="69">
        <v>0</v>
      </c>
      <c r="G380" s="69">
        <v>0</v>
      </c>
      <c r="H380" s="69">
        <v>1850</v>
      </c>
      <c r="I380" s="69">
        <v>39</v>
      </c>
      <c r="J380" s="69">
        <v>20</v>
      </c>
      <c r="K380" s="69">
        <v>2896</v>
      </c>
      <c r="L380" s="69">
        <v>2333</v>
      </c>
      <c r="M380" s="69">
        <v>23</v>
      </c>
      <c r="N380" s="69">
        <v>0</v>
      </c>
      <c r="O380" s="69">
        <v>0</v>
      </c>
      <c r="P380" s="69">
        <v>638.80999999999995</v>
      </c>
      <c r="Q380" s="69">
        <v>26.81</v>
      </c>
      <c r="R380" s="69">
        <v>0</v>
      </c>
      <c r="S380" s="69">
        <v>0</v>
      </c>
      <c r="T380" s="69">
        <v>0</v>
      </c>
      <c r="U380" s="69">
        <v>0</v>
      </c>
      <c r="V380" s="69">
        <v>0</v>
      </c>
      <c r="W380" s="69">
        <v>0</v>
      </c>
      <c r="X380" s="69">
        <v>0</v>
      </c>
      <c r="Y380" s="69">
        <v>0</v>
      </c>
      <c r="Z380" s="69">
        <v>0</v>
      </c>
      <c r="AA380" s="69">
        <v>0</v>
      </c>
      <c r="AB380" s="69">
        <v>0</v>
      </c>
      <c r="AC380" s="69">
        <v>0</v>
      </c>
      <c r="AD380" s="69">
        <v>0</v>
      </c>
      <c r="AE380" s="69">
        <v>0</v>
      </c>
      <c r="AF380" s="69">
        <v>8898232</v>
      </c>
      <c r="AG380" s="69">
        <v>-8898232</v>
      </c>
      <c r="AH380" s="69">
        <v>0</v>
      </c>
      <c r="AI380" s="69">
        <v>0</v>
      </c>
      <c r="AJ380" s="69">
        <v>15</v>
      </c>
      <c r="AK380" s="69">
        <v>-15</v>
      </c>
      <c r="AL380" s="69">
        <v>128345</v>
      </c>
      <c r="AM380" s="69">
        <v>93340</v>
      </c>
      <c r="AN380" s="69">
        <v>-128345</v>
      </c>
      <c r="AO380" s="69">
        <v>39</v>
      </c>
      <c r="AP380" s="69">
        <v>-39</v>
      </c>
      <c r="AQ380" s="69">
        <v>9542638</v>
      </c>
      <c r="AR380" s="69">
        <v>114815</v>
      </c>
      <c r="AS380" s="69">
        <v>6262922</v>
      </c>
      <c r="AT380" s="69">
        <v>65120</v>
      </c>
      <c r="AU380" s="69">
        <v>0</v>
      </c>
      <c r="AV380" s="69">
        <v>2667</v>
      </c>
      <c r="AW380" s="69">
        <v>0</v>
      </c>
      <c r="AX380" s="69">
        <v>0</v>
      </c>
      <c r="AY380" s="69">
        <v>0</v>
      </c>
      <c r="AZ380" s="69">
        <v>0</v>
      </c>
      <c r="BA380" s="69">
        <v>593215.46666666667</v>
      </c>
      <c r="BB380" s="69">
        <v>0</v>
      </c>
      <c r="BC380" s="69">
        <v>-593215.46666666667</v>
      </c>
      <c r="BD380" s="69">
        <v>0</v>
      </c>
      <c r="BE380" s="69">
        <v>69.330569948186522</v>
      </c>
      <c r="BF380" s="69">
        <v>-69.330569948186522</v>
      </c>
      <c r="BG380" s="69">
        <v>228159.79487179487</v>
      </c>
      <c r="BH380" s="69">
        <v>0</v>
      </c>
      <c r="BI380" s="69">
        <v>-228159.79487179487</v>
      </c>
      <c r="BJ380" s="69">
        <v>4.0869201996345241E-6</v>
      </c>
      <c r="BK380" s="69">
        <v>0</v>
      </c>
      <c r="BL380" s="69">
        <v>77.500605321604326</v>
      </c>
      <c r="BM380" s="69">
        <v>-77.500605321604326</v>
      </c>
      <c r="BN380" s="69">
        <v>0</v>
      </c>
      <c r="BO380" s="69">
        <v>1.4207796297000026</v>
      </c>
      <c r="BP380" s="69">
        <v>-1.4207796297000026</v>
      </c>
      <c r="BQ380" s="69">
        <v>1420.7796297000025</v>
      </c>
      <c r="BR380" s="69">
        <v>-1420.7796297000025</v>
      </c>
      <c r="BS380" s="69">
        <v>0</v>
      </c>
      <c r="BT380" s="69">
        <v>0</v>
      </c>
      <c r="BU380" s="69">
        <v>24.416947881514812</v>
      </c>
      <c r="BV380" s="69">
        <v>1.3449635205694694E-2</v>
      </c>
    </row>
    <row r="381" spans="1:74">
      <c r="A381" s="113" t="s">
        <v>1036</v>
      </c>
      <c r="B381" s="69" t="s">
        <v>184</v>
      </c>
      <c r="C381" s="69" t="s">
        <v>393</v>
      </c>
      <c r="D381" s="69" t="s">
        <v>396</v>
      </c>
      <c r="E381" s="69" t="s">
        <v>581</v>
      </c>
      <c r="F381" s="69">
        <v>0</v>
      </c>
      <c r="G381" s="69">
        <v>0</v>
      </c>
      <c r="H381" s="69">
        <v>555</v>
      </c>
      <c r="I381" s="69">
        <v>9</v>
      </c>
      <c r="J381" s="69">
        <v>8</v>
      </c>
      <c r="K381" s="69">
        <v>886</v>
      </c>
      <c r="L381" s="69">
        <v>724</v>
      </c>
      <c r="M381" s="69">
        <v>8</v>
      </c>
      <c r="N381" s="69">
        <v>0</v>
      </c>
      <c r="O381" s="69">
        <v>0</v>
      </c>
      <c r="P381" s="69">
        <v>626.41</v>
      </c>
      <c r="Q381" s="69">
        <v>23.13</v>
      </c>
      <c r="R381" s="69">
        <v>0</v>
      </c>
      <c r="S381" s="69">
        <v>0</v>
      </c>
      <c r="T381" s="69">
        <v>0</v>
      </c>
      <c r="U381" s="69">
        <v>0</v>
      </c>
      <c r="V381" s="69">
        <v>0</v>
      </c>
      <c r="W381" s="69">
        <v>0</v>
      </c>
      <c r="X381" s="69">
        <v>0</v>
      </c>
      <c r="Y381" s="69">
        <v>0</v>
      </c>
      <c r="Z381" s="69">
        <v>0</v>
      </c>
      <c r="AA381" s="69">
        <v>0</v>
      </c>
      <c r="AB381" s="69">
        <v>0</v>
      </c>
      <c r="AC381" s="69">
        <v>0</v>
      </c>
      <c r="AD381" s="69">
        <v>0</v>
      </c>
      <c r="AE381" s="69">
        <v>0</v>
      </c>
      <c r="AF381" s="69">
        <v>9171027</v>
      </c>
      <c r="AG381" s="69">
        <v>-9171027</v>
      </c>
      <c r="AH381" s="69">
        <v>0</v>
      </c>
      <c r="AI381" s="69">
        <v>0</v>
      </c>
      <c r="AJ381" s="69">
        <v>15</v>
      </c>
      <c r="AK381" s="69">
        <v>-15</v>
      </c>
      <c r="AL381" s="69">
        <v>133048</v>
      </c>
      <c r="AM381" s="69">
        <v>96310</v>
      </c>
      <c r="AN381" s="69">
        <v>-133048</v>
      </c>
      <c r="AO381" s="69">
        <v>39</v>
      </c>
      <c r="AP381" s="69">
        <v>-39</v>
      </c>
      <c r="AQ381" s="69">
        <v>9853328</v>
      </c>
      <c r="AR381" s="69">
        <v>117896</v>
      </c>
      <c r="AS381" s="69">
        <v>6452029</v>
      </c>
      <c r="AT381" s="69">
        <v>65675</v>
      </c>
      <c r="AU381" s="69">
        <v>0</v>
      </c>
      <c r="AV381" s="69">
        <v>2675</v>
      </c>
      <c r="AW381" s="69">
        <v>0</v>
      </c>
      <c r="AX381" s="69">
        <v>0</v>
      </c>
      <c r="AY381" s="69">
        <v>0</v>
      </c>
      <c r="AZ381" s="69">
        <v>0</v>
      </c>
      <c r="BA381" s="69">
        <v>611401.80000000005</v>
      </c>
      <c r="BB381" s="69">
        <v>0</v>
      </c>
      <c r="BC381" s="69">
        <v>-611401.80000000005</v>
      </c>
      <c r="BD381" s="69">
        <v>0</v>
      </c>
      <c r="BE381" s="69">
        <v>68.930213156154167</v>
      </c>
      <c r="BF381" s="69">
        <v>-68.930213156154167</v>
      </c>
      <c r="BG381" s="69">
        <v>235154.53846153847</v>
      </c>
      <c r="BH381" s="69">
        <v>0</v>
      </c>
      <c r="BI381" s="69">
        <v>-235154.53846153847</v>
      </c>
      <c r="BJ381" s="69">
        <v>3.9580535632224974E-6</v>
      </c>
      <c r="BK381" s="69">
        <v>0</v>
      </c>
      <c r="BL381" s="69">
        <v>77.789127705774575</v>
      </c>
      <c r="BM381" s="69">
        <v>-77.789127705774575</v>
      </c>
      <c r="BN381" s="69">
        <v>0</v>
      </c>
      <c r="BO381" s="69">
        <v>1.4214175106776488</v>
      </c>
      <c r="BP381" s="69">
        <v>-1.4214175106776488</v>
      </c>
      <c r="BQ381" s="69">
        <v>1421.4175106776488</v>
      </c>
      <c r="BR381" s="69">
        <v>-1421.4175106776488</v>
      </c>
      <c r="BS381" s="69">
        <v>0</v>
      </c>
      <c r="BT381" s="69">
        <v>0</v>
      </c>
      <c r="BU381" s="69">
        <v>24.55140186915888</v>
      </c>
      <c r="BV381" s="69">
        <v>1.3502848986657098E-2</v>
      </c>
    </row>
    <row r="382" spans="1:74">
      <c r="A382" s="113" t="s">
        <v>1037</v>
      </c>
      <c r="B382" s="69" t="s">
        <v>184</v>
      </c>
      <c r="C382" s="69" t="s">
        <v>393</v>
      </c>
      <c r="D382" s="69" t="s">
        <v>394</v>
      </c>
      <c r="E382" s="69" t="s">
        <v>581</v>
      </c>
      <c r="F382" s="69">
        <v>0</v>
      </c>
      <c r="G382" s="69">
        <v>0</v>
      </c>
      <c r="H382" s="69">
        <v>337</v>
      </c>
      <c r="I382" s="69">
        <v>2</v>
      </c>
      <c r="J382" s="69">
        <v>1</v>
      </c>
      <c r="K382" s="69">
        <v>520</v>
      </c>
      <c r="L382" s="69">
        <v>428</v>
      </c>
      <c r="M382" s="69">
        <v>1</v>
      </c>
      <c r="N382" s="69">
        <v>0</v>
      </c>
      <c r="O382" s="69">
        <v>0</v>
      </c>
      <c r="P382" s="69">
        <v>648.08000000000004</v>
      </c>
      <c r="Q382" s="69">
        <v>42.13</v>
      </c>
      <c r="R382" s="69">
        <v>0</v>
      </c>
      <c r="S382" s="69">
        <v>0</v>
      </c>
      <c r="T382" s="69">
        <v>0</v>
      </c>
      <c r="U382" s="69">
        <v>0</v>
      </c>
      <c r="V382" s="69">
        <v>0</v>
      </c>
      <c r="W382" s="69">
        <v>0</v>
      </c>
      <c r="X382" s="69">
        <v>0</v>
      </c>
      <c r="Y382" s="69">
        <v>0</v>
      </c>
      <c r="Z382" s="69">
        <v>0</v>
      </c>
      <c r="AA382" s="69">
        <v>0</v>
      </c>
      <c r="AB382" s="69">
        <v>0</v>
      </c>
      <c r="AC382" s="69">
        <v>0</v>
      </c>
      <c r="AD382" s="69">
        <v>0</v>
      </c>
      <c r="AE382" s="69">
        <v>0</v>
      </c>
      <c r="AF382" s="69">
        <v>9457160</v>
      </c>
      <c r="AG382" s="69">
        <v>-9457160</v>
      </c>
      <c r="AH382" s="69">
        <v>0</v>
      </c>
      <c r="AI382" s="69">
        <v>0</v>
      </c>
      <c r="AJ382" s="69">
        <v>16</v>
      </c>
      <c r="AK382" s="69">
        <v>-16</v>
      </c>
      <c r="AL382" s="69">
        <v>134677</v>
      </c>
      <c r="AM382" s="69">
        <v>97428</v>
      </c>
      <c r="AN382" s="69">
        <v>-134677</v>
      </c>
      <c r="AO382" s="69">
        <v>39</v>
      </c>
      <c r="AP382" s="69">
        <v>-39</v>
      </c>
      <c r="AQ382" s="69">
        <v>10162802</v>
      </c>
      <c r="AR382" s="69">
        <v>119193</v>
      </c>
      <c r="AS382" s="69">
        <v>6706831</v>
      </c>
      <c r="AT382" s="69">
        <v>66012</v>
      </c>
      <c r="AU382" s="69">
        <v>0</v>
      </c>
      <c r="AV382" s="69">
        <v>2676</v>
      </c>
      <c r="AW382" s="69">
        <v>0</v>
      </c>
      <c r="AX382" s="69">
        <v>0</v>
      </c>
      <c r="AY382" s="69">
        <v>0</v>
      </c>
      <c r="AZ382" s="69">
        <v>0</v>
      </c>
      <c r="BA382" s="69">
        <v>591072.5</v>
      </c>
      <c r="BB382" s="69">
        <v>0</v>
      </c>
      <c r="BC382" s="69">
        <v>-591072.5</v>
      </c>
      <c r="BD382" s="69">
        <v>0</v>
      </c>
      <c r="BE382" s="69">
        <v>70.221047394878113</v>
      </c>
      <c r="BF382" s="69">
        <v>-70.221047394878113</v>
      </c>
      <c r="BG382" s="69">
        <v>242491.28205128206</v>
      </c>
      <c r="BH382" s="69">
        <v>0</v>
      </c>
      <c r="BI382" s="69">
        <v>-242491.28205128206</v>
      </c>
      <c r="BJ382" s="69">
        <v>3.8375243363001659E-6</v>
      </c>
      <c r="BK382" s="69">
        <v>0</v>
      </c>
      <c r="BL382" s="69">
        <v>79.343250023071818</v>
      </c>
      <c r="BM382" s="69">
        <v>-79.343250023071818</v>
      </c>
      <c r="BN382" s="69">
        <v>0</v>
      </c>
      <c r="BO382" s="69">
        <v>1.4100787689446774</v>
      </c>
      <c r="BP382" s="69">
        <v>-1.4100787689446774</v>
      </c>
      <c r="BQ382" s="69">
        <v>1410.0787689446774</v>
      </c>
      <c r="BR382" s="69">
        <v>-1410.0787689446774</v>
      </c>
      <c r="BS382" s="69">
        <v>0</v>
      </c>
      <c r="BT382" s="69">
        <v>0</v>
      </c>
      <c r="BU382" s="69">
        <v>24.668161434977577</v>
      </c>
      <c r="BV382" s="69">
        <v>1.3251955513843524E-2</v>
      </c>
    </row>
    <row r="383" spans="1:74">
      <c r="A383" s="113" t="s">
        <v>1037</v>
      </c>
      <c r="B383" s="69" t="s">
        <v>184</v>
      </c>
      <c r="C383" s="69" t="s">
        <v>393</v>
      </c>
      <c r="D383" s="69" t="s">
        <v>395</v>
      </c>
      <c r="E383" s="69" t="s">
        <v>581</v>
      </c>
      <c r="F383" s="69">
        <v>0</v>
      </c>
      <c r="G383" s="69">
        <v>0</v>
      </c>
      <c r="H383" s="69">
        <v>2096</v>
      </c>
      <c r="I383" s="69">
        <v>22</v>
      </c>
      <c r="J383" s="69">
        <v>13</v>
      </c>
      <c r="K383" s="69">
        <v>3078</v>
      </c>
      <c r="L383" s="69">
        <v>2556</v>
      </c>
      <c r="M383" s="69">
        <v>14</v>
      </c>
      <c r="N383" s="69">
        <v>0</v>
      </c>
      <c r="O383" s="69">
        <v>0</v>
      </c>
      <c r="P383" s="69">
        <v>680.96</v>
      </c>
      <c r="Q383" s="69">
        <v>49.9</v>
      </c>
      <c r="R383" s="69">
        <v>0</v>
      </c>
      <c r="S383" s="69">
        <v>0</v>
      </c>
      <c r="T383" s="69">
        <v>0</v>
      </c>
      <c r="U383" s="69">
        <v>0</v>
      </c>
      <c r="V383" s="69">
        <v>0</v>
      </c>
      <c r="W383" s="69">
        <v>0</v>
      </c>
      <c r="X383" s="69">
        <v>0</v>
      </c>
      <c r="Y383" s="69">
        <v>0</v>
      </c>
      <c r="Z383" s="69">
        <v>0</v>
      </c>
      <c r="AA383" s="69">
        <v>0</v>
      </c>
      <c r="AB383" s="69">
        <v>0</v>
      </c>
      <c r="AC383" s="69">
        <v>0</v>
      </c>
      <c r="AD383" s="69">
        <v>0</v>
      </c>
      <c r="AE383" s="69">
        <v>0</v>
      </c>
      <c r="AF383" s="69">
        <v>9621876</v>
      </c>
      <c r="AG383" s="69">
        <v>-9621876</v>
      </c>
      <c r="AH383" s="69">
        <v>0</v>
      </c>
      <c r="AI383" s="69">
        <v>0</v>
      </c>
      <c r="AJ383" s="69">
        <v>16</v>
      </c>
      <c r="AK383" s="69">
        <v>-16</v>
      </c>
      <c r="AL383" s="69">
        <v>136989</v>
      </c>
      <c r="AM383" s="69">
        <v>98788</v>
      </c>
      <c r="AN383" s="69">
        <v>-136989</v>
      </c>
      <c r="AO383" s="69">
        <v>39</v>
      </c>
      <c r="AP383" s="69">
        <v>-39</v>
      </c>
      <c r="AQ383" s="69">
        <v>10333769</v>
      </c>
      <c r="AR383" s="69">
        <v>120636</v>
      </c>
      <c r="AS383" s="69">
        <v>6844206</v>
      </c>
      <c r="AT383" s="69">
        <v>68108</v>
      </c>
      <c r="AU383" s="69">
        <v>0</v>
      </c>
      <c r="AV383" s="69">
        <v>2690</v>
      </c>
      <c r="AW383" s="69">
        <v>0</v>
      </c>
      <c r="AX383" s="69">
        <v>0</v>
      </c>
      <c r="AY383" s="69">
        <v>0</v>
      </c>
      <c r="AZ383" s="69">
        <v>0</v>
      </c>
      <c r="BA383" s="69">
        <v>601367.25</v>
      </c>
      <c r="BB383" s="69">
        <v>0</v>
      </c>
      <c r="BC383" s="69">
        <v>-601367.25</v>
      </c>
      <c r="BD383" s="69">
        <v>0</v>
      </c>
      <c r="BE383" s="69">
        <v>70.238311105271222</v>
      </c>
      <c r="BF383" s="69">
        <v>-70.238311105271222</v>
      </c>
      <c r="BG383" s="69">
        <v>246714.76923076922</v>
      </c>
      <c r="BH383" s="69">
        <v>0</v>
      </c>
      <c r="BI383" s="69">
        <v>-246714.76923076922</v>
      </c>
      <c r="BJ383" s="69">
        <v>3.7740344302257965E-6</v>
      </c>
      <c r="BK383" s="69">
        <v>0</v>
      </c>
      <c r="BL383" s="69">
        <v>79.759574256440857</v>
      </c>
      <c r="BM383" s="69">
        <v>-79.759574256440857</v>
      </c>
      <c r="BN383" s="69">
        <v>0</v>
      </c>
      <c r="BO383" s="69">
        <v>1.4058425476965479</v>
      </c>
      <c r="BP383" s="69">
        <v>-1.4058425476965479</v>
      </c>
      <c r="BQ383" s="69">
        <v>1405.8425476965479</v>
      </c>
      <c r="BR383" s="69">
        <v>-1405.8425476965479</v>
      </c>
      <c r="BS383" s="69">
        <v>0</v>
      </c>
      <c r="BT383" s="69">
        <v>0</v>
      </c>
      <c r="BU383" s="69">
        <v>25.318959107806691</v>
      </c>
      <c r="BV383" s="69">
        <v>1.3256441091338503E-2</v>
      </c>
    </row>
    <row r="384" spans="1:74">
      <c r="A384" s="113" t="s">
        <v>1037</v>
      </c>
      <c r="B384" s="69" t="s">
        <v>184</v>
      </c>
      <c r="C384" s="69" t="s">
        <v>393</v>
      </c>
      <c r="D384" s="69" t="s">
        <v>396</v>
      </c>
      <c r="E384" s="69" t="s">
        <v>581</v>
      </c>
      <c r="F384" s="69">
        <v>0</v>
      </c>
      <c r="G384" s="69">
        <v>0</v>
      </c>
      <c r="H384" s="69">
        <v>63</v>
      </c>
      <c r="I384" s="69">
        <v>2</v>
      </c>
      <c r="J384" s="69">
        <v>1</v>
      </c>
      <c r="K384" s="69">
        <v>94</v>
      </c>
      <c r="L384" s="69">
        <v>76</v>
      </c>
      <c r="M384" s="69">
        <v>1</v>
      </c>
      <c r="N384" s="69">
        <v>0</v>
      </c>
      <c r="O384" s="69">
        <v>0</v>
      </c>
      <c r="P384" s="69">
        <v>670.21</v>
      </c>
      <c r="Q384" s="69">
        <v>21</v>
      </c>
      <c r="R384" s="69">
        <v>0</v>
      </c>
      <c r="S384" s="69">
        <v>0</v>
      </c>
      <c r="T384" s="69">
        <v>0</v>
      </c>
      <c r="U384" s="69">
        <v>0</v>
      </c>
      <c r="V384" s="69">
        <v>0</v>
      </c>
      <c r="W384" s="69">
        <v>0</v>
      </c>
      <c r="X384" s="69">
        <v>0</v>
      </c>
      <c r="Y384" s="69">
        <v>0</v>
      </c>
      <c r="Z384" s="69">
        <v>0</v>
      </c>
      <c r="AA384" s="69">
        <v>0</v>
      </c>
      <c r="AB384" s="69">
        <v>0</v>
      </c>
      <c r="AC384" s="69">
        <v>0</v>
      </c>
      <c r="AD384" s="69">
        <v>0</v>
      </c>
      <c r="AE384" s="69">
        <v>0</v>
      </c>
      <c r="AF384" s="69">
        <v>9766473</v>
      </c>
      <c r="AG384" s="69">
        <v>-9766473</v>
      </c>
      <c r="AH384" s="69">
        <v>0</v>
      </c>
      <c r="AI384" s="69">
        <v>0</v>
      </c>
      <c r="AJ384" s="69">
        <v>16</v>
      </c>
      <c r="AK384" s="69">
        <v>-16</v>
      </c>
      <c r="AL384" s="69">
        <v>139199</v>
      </c>
      <c r="AM384" s="69">
        <v>100299</v>
      </c>
      <c r="AN384" s="69">
        <v>-139199</v>
      </c>
      <c r="AO384" s="69">
        <v>39</v>
      </c>
      <c r="AP384" s="69">
        <v>-39</v>
      </c>
      <c r="AQ384" s="69">
        <v>10496981</v>
      </c>
      <c r="AR384" s="69">
        <v>122210</v>
      </c>
      <c r="AS384" s="69">
        <v>6954568</v>
      </c>
      <c r="AT384" s="69">
        <v>68171</v>
      </c>
      <c r="AU384" s="69">
        <v>0</v>
      </c>
      <c r="AV384" s="69">
        <v>2691</v>
      </c>
      <c r="AW384" s="69">
        <v>0</v>
      </c>
      <c r="AX384" s="69">
        <v>0</v>
      </c>
      <c r="AY384" s="69">
        <v>0</v>
      </c>
      <c r="AZ384" s="69">
        <v>0</v>
      </c>
      <c r="BA384" s="69">
        <v>610404.5625</v>
      </c>
      <c r="BB384" s="69">
        <v>0</v>
      </c>
      <c r="BC384" s="69">
        <v>-610404.5625</v>
      </c>
      <c r="BD384" s="69">
        <v>0</v>
      </c>
      <c r="BE384" s="69">
        <v>70.161948002500012</v>
      </c>
      <c r="BF384" s="69">
        <v>-70.161948002500012</v>
      </c>
      <c r="BG384" s="69">
        <v>250422.38461538462</v>
      </c>
      <c r="BH384" s="69">
        <v>0</v>
      </c>
      <c r="BI384" s="69">
        <v>-250422.38461538462</v>
      </c>
      <c r="BJ384" s="69">
        <v>3.7153539670120389E-6</v>
      </c>
      <c r="BK384" s="69">
        <v>0</v>
      </c>
      <c r="BL384" s="69">
        <v>79.9154979134277</v>
      </c>
      <c r="BM384" s="69">
        <v>-79.9154979134277</v>
      </c>
      <c r="BN384" s="69">
        <v>0</v>
      </c>
      <c r="BO384" s="69">
        <v>1.404324898397715</v>
      </c>
      <c r="BP384" s="69">
        <v>-1.404324898397715</v>
      </c>
      <c r="BQ384" s="69">
        <v>1404.3248983977151</v>
      </c>
      <c r="BR384" s="69">
        <v>-1404.3248983977151</v>
      </c>
      <c r="BS384" s="69">
        <v>0</v>
      </c>
      <c r="BT384" s="69">
        <v>0</v>
      </c>
      <c r="BU384" s="69">
        <v>25.332961724266074</v>
      </c>
      <c r="BV384" s="69">
        <v>1.3260860432156636E-2</v>
      </c>
    </row>
    <row r="385" spans="1:74">
      <c r="A385" s="113" t="s">
        <v>1038</v>
      </c>
      <c r="B385" s="69" t="s">
        <v>184</v>
      </c>
      <c r="C385" s="69" t="s">
        <v>393</v>
      </c>
      <c r="D385" s="69" t="s">
        <v>394</v>
      </c>
      <c r="E385" s="69" t="s">
        <v>581</v>
      </c>
      <c r="F385" s="69">
        <v>0</v>
      </c>
      <c r="G385" s="69">
        <v>0</v>
      </c>
      <c r="H385" s="69">
        <v>157</v>
      </c>
      <c r="I385" s="69">
        <v>0</v>
      </c>
      <c r="J385" s="69">
        <v>0</v>
      </c>
      <c r="K385" s="69">
        <v>279</v>
      </c>
      <c r="L385" s="69">
        <v>233</v>
      </c>
      <c r="M385" s="69">
        <v>0</v>
      </c>
      <c r="N385" s="69">
        <v>0</v>
      </c>
      <c r="O385" s="69">
        <v>0</v>
      </c>
      <c r="P385" s="69">
        <v>562.72</v>
      </c>
      <c r="Q385" s="69">
        <v>0</v>
      </c>
      <c r="R385" s="69">
        <v>0</v>
      </c>
      <c r="S385" s="69">
        <v>0</v>
      </c>
      <c r="T385" s="69">
        <v>0</v>
      </c>
      <c r="U385" s="69">
        <v>0</v>
      </c>
      <c r="V385" s="69">
        <v>0</v>
      </c>
      <c r="W385" s="69">
        <v>0</v>
      </c>
      <c r="X385" s="69">
        <v>0</v>
      </c>
      <c r="Y385" s="69">
        <v>0</v>
      </c>
      <c r="Z385" s="69">
        <v>0</v>
      </c>
      <c r="AA385" s="69">
        <v>0</v>
      </c>
      <c r="AB385" s="69">
        <v>0</v>
      </c>
      <c r="AC385" s="69">
        <v>0</v>
      </c>
      <c r="AD385" s="69">
        <v>0</v>
      </c>
      <c r="AE385" s="69">
        <v>0</v>
      </c>
      <c r="AF385" s="69">
        <v>10027882</v>
      </c>
      <c r="AG385" s="69">
        <v>-10027882</v>
      </c>
      <c r="AH385" s="69">
        <v>0</v>
      </c>
      <c r="AI385" s="69">
        <v>0</v>
      </c>
      <c r="AJ385" s="69">
        <v>18</v>
      </c>
      <c r="AK385" s="69">
        <v>-18</v>
      </c>
      <c r="AL385" s="69">
        <v>140402</v>
      </c>
      <c r="AM385" s="69">
        <v>101094</v>
      </c>
      <c r="AN385" s="69">
        <v>-140402</v>
      </c>
      <c r="AO385" s="69">
        <v>40</v>
      </c>
      <c r="AP385" s="69">
        <v>-40</v>
      </c>
      <c r="AQ385" s="69">
        <v>10786393</v>
      </c>
      <c r="AR385" s="69">
        <v>123109</v>
      </c>
      <c r="AS385" s="69">
        <v>7192332</v>
      </c>
      <c r="AT385" s="69">
        <v>68328</v>
      </c>
      <c r="AU385" s="69">
        <v>0</v>
      </c>
      <c r="AV385" s="69">
        <v>2691</v>
      </c>
      <c r="AW385" s="69">
        <v>0</v>
      </c>
      <c r="AX385" s="69">
        <v>0</v>
      </c>
      <c r="AY385" s="69">
        <v>0</v>
      </c>
      <c r="AZ385" s="69">
        <v>0</v>
      </c>
      <c r="BA385" s="69">
        <v>557104.5555555555</v>
      </c>
      <c r="BB385" s="69">
        <v>0</v>
      </c>
      <c r="BC385" s="69">
        <v>-557104.5555555555</v>
      </c>
      <c r="BD385" s="69">
        <v>0</v>
      </c>
      <c r="BE385" s="69">
        <v>71.422643552086157</v>
      </c>
      <c r="BF385" s="69">
        <v>-71.422643552086157</v>
      </c>
      <c r="BG385" s="69">
        <v>250697.05</v>
      </c>
      <c r="BH385" s="69">
        <v>0</v>
      </c>
      <c r="BI385" s="69">
        <v>-250697.05</v>
      </c>
      <c r="BJ385" s="69">
        <v>3.7083759139871874E-6</v>
      </c>
      <c r="BK385" s="69">
        <v>0</v>
      </c>
      <c r="BL385" s="69">
        <v>81.455311959320596</v>
      </c>
      <c r="BM385" s="69">
        <v>-81.455311959320596</v>
      </c>
      <c r="BN385" s="69">
        <v>0</v>
      </c>
      <c r="BO385" s="69">
        <v>1.3942462611570212</v>
      </c>
      <c r="BP385" s="69">
        <v>-1.3942462611570212</v>
      </c>
      <c r="BQ385" s="69">
        <v>1394.2462611570213</v>
      </c>
      <c r="BR385" s="69">
        <v>-1394.2462611570213</v>
      </c>
      <c r="BS385" s="69">
        <v>0</v>
      </c>
      <c r="BT385" s="69">
        <v>0</v>
      </c>
      <c r="BU385" s="69">
        <v>25.391304347826086</v>
      </c>
      <c r="BV385" s="69">
        <v>1.3016584876890728E-2</v>
      </c>
    </row>
    <row r="386" spans="1:74">
      <c r="A386" s="113" t="s">
        <v>1038</v>
      </c>
      <c r="B386" s="69" t="s">
        <v>184</v>
      </c>
      <c r="C386" s="69" t="s">
        <v>393</v>
      </c>
      <c r="D386" s="69" t="s">
        <v>395</v>
      </c>
      <c r="E386" s="69" t="s">
        <v>581</v>
      </c>
      <c r="F386" s="69">
        <v>0</v>
      </c>
      <c r="G386" s="69">
        <v>0</v>
      </c>
      <c r="H386" s="69">
        <v>246</v>
      </c>
      <c r="I386" s="69">
        <v>0</v>
      </c>
      <c r="J386" s="69">
        <v>0</v>
      </c>
      <c r="K386" s="69">
        <v>311</v>
      </c>
      <c r="L386" s="69">
        <v>264</v>
      </c>
      <c r="M386" s="69">
        <v>0</v>
      </c>
      <c r="N386" s="69">
        <v>0</v>
      </c>
      <c r="O386" s="69">
        <v>0</v>
      </c>
      <c r="P386" s="69">
        <v>791</v>
      </c>
      <c r="Q386" s="69">
        <v>0</v>
      </c>
      <c r="R386" s="69">
        <v>0</v>
      </c>
      <c r="S386" s="69">
        <v>0</v>
      </c>
      <c r="T386" s="69">
        <v>0</v>
      </c>
      <c r="U386" s="69">
        <v>0</v>
      </c>
      <c r="V386" s="69">
        <v>0</v>
      </c>
      <c r="W386" s="69">
        <v>0</v>
      </c>
      <c r="X386" s="69">
        <v>0</v>
      </c>
      <c r="Y386" s="69">
        <v>0</v>
      </c>
      <c r="Z386" s="69">
        <v>0</v>
      </c>
      <c r="AA386" s="69">
        <v>0</v>
      </c>
      <c r="AB386" s="69">
        <v>0</v>
      </c>
      <c r="AC386" s="69">
        <v>0</v>
      </c>
      <c r="AD386" s="69">
        <v>0</v>
      </c>
      <c r="AE386" s="69">
        <v>0</v>
      </c>
      <c r="AF386" s="69">
        <v>10189157</v>
      </c>
      <c r="AG386" s="69">
        <v>-10189157</v>
      </c>
      <c r="AH386" s="69">
        <v>0</v>
      </c>
      <c r="AI386" s="69">
        <v>0</v>
      </c>
      <c r="AJ386" s="69">
        <v>18</v>
      </c>
      <c r="AK386" s="69">
        <v>-18</v>
      </c>
      <c r="AL386" s="69">
        <v>143035</v>
      </c>
      <c r="AM386" s="69">
        <v>102441</v>
      </c>
      <c r="AN386" s="69">
        <v>-143035</v>
      </c>
      <c r="AO386" s="69">
        <v>41</v>
      </c>
      <c r="AP386" s="69">
        <v>-41</v>
      </c>
      <c r="AQ386" s="69">
        <v>10947298</v>
      </c>
      <c r="AR386" s="69">
        <v>124540</v>
      </c>
      <c r="AS386" s="69">
        <v>7318607</v>
      </c>
      <c r="AT386" s="69">
        <v>68574</v>
      </c>
      <c r="AU386" s="69">
        <v>0</v>
      </c>
      <c r="AV386" s="69">
        <v>2691</v>
      </c>
      <c r="AW386" s="69">
        <v>0</v>
      </c>
      <c r="AX386" s="69">
        <v>0</v>
      </c>
      <c r="AY386" s="69">
        <v>0</v>
      </c>
      <c r="AZ386" s="69">
        <v>0</v>
      </c>
      <c r="BA386" s="69">
        <v>566064.27777777775</v>
      </c>
      <c r="BB386" s="69">
        <v>0</v>
      </c>
      <c r="BC386" s="69">
        <v>-566064.27777777775</v>
      </c>
      <c r="BD386" s="69">
        <v>0</v>
      </c>
      <c r="BE386" s="69">
        <v>71.235410913412807</v>
      </c>
      <c r="BF386" s="69">
        <v>-71.235410913412807</v>
      </c>
      <c r="BG386" s="69">
        <v>248516.0243902439</v>
      </c>
      <c r="BH386" s="69">
        <v>0</v>
      </c>
      <c r="BI386" s="69">
        <v>-248516.0243902439</v>
      </c>
      <c r="BJ386" s="69">
        <v>3.7452163995170315E-6</v>
      </c>
      <c r="BK386" s="69">
        <v>0</v>
      </c>
      <c r="BL386" s="69">
        <v>81.814332744499765</v>
      </c>
      <c r="BM386" s="69">
        <v>-81.814332744499765</v>
      </c>
      <c r="BN386" s="69">
        <v>0</v>
      </c>
      <c r="BO386" s="69">
        <v>1.3922262802197194</v>
      </c>
      <c r="BP386" s="69">
        <v>-1.3922262802197194</v>
      </c>
      <c r="BQ386" s="69">
        <v>1392.2262802197195</v>
      </c>
      <c r="BR386" s="69">
        <v>-1392.2262802197195</v>
      </c>
      <c r="BS386" s="69">
        <v>0</v>
      </c>
      <c r="BT386" s="69">
        <v>0</v>
      </c>
      <c r="BU386" s="69">
        <v>25.482720178372354</v>
      </c>
      <c r="BV386" s="69">
        <v>1.3065781163534599E-2</v>
      </c>
    </row>
    <row r="387" spans="1:74">
      <c r="A387" s="113" t="s">
        <v>1038</v>
      </c>
      <c r="B387" s="69" t="s">
        <v>184</v>
      </c>
      <c r="C387" s="69" t="s">
        <v>393</v>
      </c>
      <c r="D387" s="69" t="s">
        <v>396</v>
      </c>
      <c r="E387" s="69" t="s">
        <v>581</v>
      </c>
      <c r="F387" s="69">
        <v>0</v>
      </c>
      <c r="G387" s="69">
        <v>0</v>
      </c>
      <c r="H387" s="69">
        <v>28</v>
      </c>
      <c r="I387" s="69">
        <v>0</v>
      </c>
      <c r="J387" s="69">
        <v>0</v>
      </c>
      <c r="K387" s="69">
        <v>34</v>
      </c>
      <c r="L387" s="69">
        <v>29</v>
      </c>
      <c r="M387" s="69">
        <v>0</v>
      </c>
      <c r="N387" s="69">
        <v>0</v>
      </c>
      <c r="O387" s="69">
        <v>0</v>
      </c>
      <c r="P387" s="69">
        <v>823.53</v>
      </c>
      <c r="Q387" s="69">
        <v>0</v>
      </c>
      <c r="R387" s="69">
        <v>0</v>
      </c>
      <c r="S387" s="69">
        <v>0</v>
      </c>
      <c r="T387" s="69">
        <v>0</v>
      </c>
      <c r="U387" s="69">
        <v>0</v>
      </c>
      <c r="V387" s="69">
        <v>0</v>
      </c>
      <c r="W387" s="69">
        <v>0</v>
      </c>
      <c r="X387" s="69">
        <v>0</v>
      </c>
      <c r="Y387" s="69">
        <v>0</v>
      </c>
      <c r="Z387" s="69">
        <v>0</v>
      </c>
      <c r="AA387" s="69">
        <v>0</v>
      </c>
      <c r="AB387" s="69">
        <v>0</v>
      </c>
      <c r="AC387" s="69">
        <v>0</v>
      </c>
      <c r="AD387" s="69">
        <v>0</v>
      </c>
      <c r="AE387" s="69">
        <v>0</v>
      </c>
      <c r="AF387" s="69">
        <v>10400502</v>
      </c>
      <c r="AG387" s="69">
        <v>-10400502</v>
      </c>
      <c r="AH387" s="69">
        <v>0</v>
      </c>
      <c r="AI387" s="69">
        <v>0</v>
      </c>
      <c r="AJ387" s="69">
        <v>18</v>
      </c>
      <c r="AK387" s="69">
        <v>-18</v>
      </c>
      <c r="AL387" s="69">
        <v>146299</v>
      </c>
      <c r="AM387" s="69">
        <v>104236</v>
      </c>
      <c r="AN387" s="69">
        <v>-146299</v>
      </c>
      <c r="AO387" s="69">
        <v>41</v>
      </c>
      <c r="AP387" s="69">
        <v>-41</v>
      </c>
      <c r="AQ387" s="69">
        <v>11175995</v>
      </c>
      <c r="AR387" s="69">
        <v>126445</v>
      </c>
      <c r="AS387" s="69">
        <v>7482251</v>
      </c>
      <c r="AT387" s="69">
        <v>68602</v>
      </c>
      <c r="AU387" s="69">
        <v>0</v>
      </c>
      <c r="AV387" s="69">
        <v>2691</v>
      </c>
      <c r="AW387" s="69">
        <v>0</v>
      </c>
      <c r="AX387" s="69">
        <v>0</v>
      </c>
      <c r="AY387" s="69">
        <v>0</v>
      </c>
      <c r="AZ387" s="69">
        <v>0</v>
      </c>
      <c r="BA387" s="69">
        <v>577805.66666666663</v>
      </c>
      <c r="BB387" s="69">
        <v>0</v>
      </c>
      <c r="BC387" s="69">
        <v>-577805.66666666663</v>
      </c>
      <c r="BD387" s="69">
        <v>0</v>
      </c>
      <c r="BE387" s="69">
        <v>71.090725158750232</v>
      </c>
      <c r="BF387" s="69">
        <v>-71.090725158750232</v>
      </c>
      <c r="BG387" s="69">
        <v>253670.78048780488</v>
      </c>
      <c r="BH387" s="69">
        <v>0</v>
      </c>
      <c r="BI387" s="69">
        <v>-253670.78048780488</v>
      </c>
      <c r="BJ387" s="69">
        <v>3.6685771602438977E-6</v>
      </c>
      <c r="BK387" s="69">
        <v>0</v>
      </c>
      <c r="BL387" s="69">
        <v>82.253169362173281</v>
      </c>
      <c r="BM387" s="69">
        <v>-82.253169362173281</v>
      </c>
      <c r="BN387" s="69">
        <v>0</v>
      </c>
      <c r="BO387" s="69">
        <v>1.3900231360856512</v>
      </c>
      <c r="BP387" s="69">
        <v>-1.3900231360856512</v>
      </c>
      <c r="BQ387" s="69">
        <v>1390.0231360856512</v>
      </c>
      <c r="BR387" s="69">
        <v>-1390.0231360856512</v>
      </c>
      <c r="BS387" s="69">
        <v>0</v>
      </c>
      <c r="BT387" s="69">
        <v>0</v>
      </c>
      <c r="BU387" s="69">
        <v>25.493125232255668</v>
      </c>
      <c r="BV387" s="69">
        <v>1.3090467560159073E-2</v>
      </c>
    </row>
    <row r="388" spans="1:74">
      <c r="A388" s="113" t="s">
        <v>1039</v>
      </c>
      <c r="B388" s="69" t="s">
        <v>184</v>
      </c>
      <c r="C388" s="69" t="s">
        <v>393</v>
      </c>
      <c r="D388" s="69" t="s">
        <v>394</v>
      </c>
      <c r="E388" s="69" t="s">
        <v>581</v>
      </c>
      <c r="F388" s="69">
        <v>0</v>
      </c>
      <c r="G388" s="69">
        <v>0</v>
      </c>
      <c r="H388" s="69">
        <v>1912</v>
      </c>
      <c r="I388" s="69">
        <v>19</v>
      </c>
      <c r="J388" s="69">
        <v>13</v>
      </c>
      <c r="K388" s="69">
        <v>2269</v>
      </c>
      <c r="L388" s="69">
        <v>1829</v>
      </c>
      <c r="M388" s="69">
        <v>14</v>
      </c>
      <c r="N388" s="69">
        <v>0</v>
      </c>
      <c r="O388" s="69">
        <v>0</v>
      </c>
      <c r="P388" s="69">
        <v>842.66</v>
      </c>
      <c r="Q388" s="69">
        <v>45.52</v>
      </c>
      <c r="R388" s="69">
        <v>0</v>
      </c>
      <c r="S388" s="69">
        <v>0</v>
      </c>
      <c r="T388" s="69">
        <v>0</v>
      </c>
      <c r="U388" s="69">
        <v>0</v>
      </c>
      <c r="V388" s="69">
        <v>0</v>
      </c>
      <c r="W388" s="69">
        <v>0</v>
      </c>
      <c r="X388" s="69">
        <v>0</v>
      </c>
      <c r="Y388" s="69">
        <v>0</v>
      </c>
      <c r="Z388" s="69">
        <v>0</v>
      </c>
      <c r="AA388" s="69">
        <v>0</v>
      </c>
      <c r="AB388" s="69">
        <v>0</v>
      </c>
      <c r="AC388" s="69">
        <v>0</v>
      </c>
      <c r="AD388" s="69">
        <v>0</v>
      </c>
      <c r="AE388" s="69">
        <v>0</v>
      </c>
      <c r="AF388" s="69">
        <v>10699378</v>
      </c>
      <c r="AG388" s="69">
        <v>-10699378</v>
      </c>
      <c r="AH388" s="69">
        <v>0</v>
      </c>
      <c r="AI388" s="69">
        <v>0</v>
      </c>
      <c r="AJ388" s="69">
        <v>19</v>
      </c>
      <c r="AK388" s="69">
        <v>-19</v>
      </c>
      <c r="AL388" s="69">
        <v>148132</v>
      </c>
      <c r="AM388" s="69">
        <v>105371</v>
      </c>
      <c r="AN388" s="69">
        <v>-148132</v>
      </c>
      <c r="AO388" s="69">
        <v>43</v>
      </c>
      <c r="AP388" s="69">
        <v>-43</v>
      </c>
      <c r="AQ388" s="69">
        <v>11483368</v>
      </c>
      <c r="AR388" s="69">
        <v>127726</v>
      </c>
      <c r="AS388" s="69">
        <v>7738442</v>
      </c>
      <c r="AT388" s="69">
        <v>70514</v>
      </c>
      <c r="AU388" s="69">
        <v>0</v>
      </c>
      <c r="AV388" s="69">
        <v>2705</v>
      </c>
      <c r="AW388" s="69">
        <v>0</v>
      </c>
      <c r="AX388" s="69">
        <v>0</v>
      </c>
      <c r="AY388" s="69">
        <v>0</v>
      </c>
      <c r="AZ388" s="69">
        <v>0</v>
      </c>
      <c r="BA388" s="69">
        <v>563125.15789473685</v>
      </c>
      <c r="BB388" s="69">
        <v>0</v>
      </c>
      <c r="BC388" s="69">
        <v>-563125.15789473685</v>
      </c>
      <c r="BD388" s="69">
        <v>0</v>
      </c>
      <c r="BE388" s="69">
        <v>72.228674425512381</v>
      </c>
      <c r="BF388" s="69">
        <v>-72.228674425512381</v>
      </c>
      <c r="BG388" s="69">
        <v>248822.7441860465</v>
      </c>
      <c r="BH388" s="69">
        <v>0</v>
      </c>
      <c r="BI388" s="69">
        <v>-248822.7441860465</v>
      </c>
      <c r="BJ388" s="69">
        <v>3.7445460251731025E-6</v>
      </c>
      <c r="BK388" s="69">
        <v>0</v>
      </c>
      <c r="BL388" s="69">
        <v>83.768206942987334</v>
      </c>
      <c r="BM388" s="69">
        <v>-83.768206942987334</v>
      </c>
      <c r="BN388" s="69">
        <v>0</v>
      </c>
      <c r="BO388" s="69">
        <v>1.3826268905291272</v>
      </c>
      <c r="BP388" s="69">
        <v>-1.3826268905291272</v>
      </c>
      <c r="BQ388" s="69">
        <v>1382.6268905291272</v>
      </c>
      <c r="BR388" s="69">
        <v>-1382.6268905291272</v>
      </c>
      <c r="BS388" s="69">
        <v>0</v>
      </c>
      <c r="BT388" s="69">
        <v>0</v>
      </c>
      <c r="BU388" s="69">
        <v>26.068022181146027</v>
      </c>
      <c r="BV388" s="69">
        <v>1.2899699809324233E-2</v>
      </c>
    </row>
    <row r="389" spans="1:74">
      <c r="A389" s="113" t="s">
        <v>1039</v>
      </c>
      <c r="B389" s="69" t="s">
        <v>184</v>
      </c>
      <c r="C389" s="69" t="s">
        <v>393</v>
      </c>
      <c r="D389" s="69" t="s">
        <v>395</v>
      </c>
      <c r="E389" s="69" t="s">
        <v>581</v>
      </c>
      <c r="F389" s="69">
        <v>0</v>
      </c>
      <c r="G389" s="69">
        <v>0</v>
      </c>
      <c r="H389" s="69">
        <v>4144</v>
      </c>
      <c r="I389" s="69">
        <v>50</v>
      </c>
      <c r="J389" s="69">
        <v>41</v>
      </c>
      <c r="K389" s="69">
        <v>4544</v>
      </c>
      <c r="L389" s="69">
        <v>3817</v>
      </c>
      <c r="M389" s="69">
        <v>42</v>
      </c>
      <c r="N389" s="69">
        <v>0</v>
      </c>
      <c r="O389" s="69">
        <v>0</v>
      </c>
      <c r="P389" s="69">
        <v>911.97</v>
      </c>
      <c r="Q389" s="69">
        <v>32.89</v>
      </c>
      <c r="R389" s="69">
        <v>0</v>
      </c>
      <c r="S389" s="69">
        <v>0</v>
      </c>
      <c r="T389" s="69">
        <v>0</v>
      </c>
      <c r="U389" s="69">
        <v>0</v>
      </c>
      <c r="V389" s="69">
        <v>0</v>
      </c>
      <c r="W389" s="69">
        <v>0</v>
      </c>
      <c r="X389" s="69">
        <v>0</v>
      </c>
      <c r="Y389" s="69">
        <v>0</v>
      </c>
      <c r="Z389" s="69">
        <v>0</v>
      </c>
      <c r="AA389" s="69">
        <v>0</v>
      </c>
      <c r="AB389" s="69">
        <v>0</v>
      </c>
      <c r="AC389" s="69">
        <v>0</v>
      </c>
      <c r="AD389" s="69">
        <v>0</v>
      </c>
      <c r="AE389" s="69">
        <v>0</v>
      </c>
      <c r="AF389" s="69">
        <v>10854598</v>
      </c>
      <c r="AG389" s="69">
        <v>-10854598</v>
      </c>
      <c r="AH389" s="69">
        <v>0</v>
      </c>
      <c r="AI389" s="69">
        <v>0</v>
      </c>
      <c r="AJ389" s="69">
        <v>19</v>
      </c>
      <c r="AK389" s="69">
        <v>-19</v>
      </c>
      <c r="AL389" s="69">
        <v>150663</v>
      </c>
      <c r="AM389" s="69">
        <v>106657</v>
      </c>
      <c r="AN389" s="69">
        <v>-150663</v>
      </c>
      <c r="AO389" s="69">
        <v>45</v>
      </c>
      <c r="AP389" s="69">
        <v>-45</v>
      </c>
      <c r="AQ389" s="69">
        <v>11620473</v>
      </c>
      <c r="AR389" s="69">
        <v>129104</v>
      </c>
      <c r="AS389" s="69">
        <v>7843949</v>
      </c>
      <c r="AT389" s="69">
        <v>74658</v>
      </c>
      <c r="AU389" s="69">
        <v>0</v>
      </c>
      <c r="AV389" s="69">
        <v>2747</v>
      </c>
      <c r="AW389" s="69">
        <v>0</v>
      </c>
      <c r="AX389" s="69">
        <v>0</v>
      </c>
      <c r="AY389" s="69">
        <v>0</v>
      </c>
      <c r="AZ389" s="69">
        <v>0</v>
      </c>
      <c r="BA389" s="69">
        <v>571294.63157894742</v>
      </c>
      <c r="BB389" s="69">
        <v>0</v>
      </c>
      <c r="BC389" s="69">
        <v>-571294.63157894742</v>
      </c>
      <c r="BD389" s="69">
        <v>0</v>
      </c>
      <c r="BE389" s="69">
        <v>72.045545356192292</v>
      </c>
      <c r="BF389" s="69">
        <v>-72.045545356192292</v>
      </c>
      <c r="BG389" s="69">
        <v>241213.2888888889</v>
      </c>
      <c r="BH389" s="69">
        <v>0</v>
      </c>
      <c r="BI389" s="69">
        <v>-241213.2888888889</v>
      </c>
      <c r="BJ389" s="69">
        <v>3.8724757589471617E-6</v>
      </c>
      <c r="BK389" s="69">
        <v>0</v>
      </c>
      <c r="BL389" s="69">
        <v>84.076388028256289</v>
      </c>
      <c r="BM389" s="69">
        <v>-84.076388028256289</v>
      </c>
      <c r="BN389" s="69">
        <v>0</v>
      </c>
      <c r="BO389" s="69">
        <v>1.3838180232941342</v>
      </c>
      <c r="BP389" s="69">
        <v>-1.3838180232941342</v>
      </c>
      <c r="BQ389" s="69">
        <v>1383.8180232941343</v>
      </c>
      <c r="BR389" s="69">
        <v>-1383.8180232941343</v>
      </c>
      <c r="BS389" s="69">
        <v>0</v>
      </c>
      <c r="BT389" s="69">
        <v>0</v>
      </c>
      <c r="BU389" s="69">
        <v>27.178012377138696</v>
      </c>
      <c r="BV389" s="69">
        <v>1.2965307006005693E-2</v>
      </c>
    </row>
    <row r="390" spans="1:74">
      <c r="A390" s="113" t="s">
        <v>1039</v>
      </c>
      <c r="B390" s="69" t="s">
        <v>184</v>
      </c>
      <c r="C390" s="69" t="s">
        <v>393</v>
      </c>
      <c r="D390" s="69" t="s">
        <v>396</v>
      </c>
      <c r="E390" s="69" t="s">
        <v>581</v>
      </c>
      <c r="F390" s="69">
        <v>0</v>
      </c>
      <c r="G390" s="69">
        <v>0</v>
      </c>
      <c r="H390" s="69">
        <v>371</v>
      </c>
      <c r="I390" s="69">
        <v>2</v>
      </c>
      <c r="J390" s="69">
        <v>2</v>
      </c>
      <c r="K390" s="69">
        <v>483</v>
      </c>
      <c r="L390" s="69">
        <v>392</v>
      </c>
      <c r="M390" s="69">
        <v>2</v>
      </c>
      <c r="N390" s="69">
        <v>0</v>
      </c>
      <c r="O390" s="69">
        <v>0</v>
      </c>
      <c r="P390" s="69">
        <v>768.12</v>
      </c>
      <c r="Q390" s="69">
        <v>61.83</v>
      </c>
      <c r="R390" s="69">
        <v>0</v>
      </c>
      <c r="S390" s="69">
        <v>0</v>
      </c>
      <c r="T390" s="69">
        <v>0</v>
      </c>
      <c r="U390" s="69">
        <v>0</v>
      </c>
      <c r="V390" s="69">
        <v>0</v>
      </c>
      <c r="W390" s="69">
        <v>0</v>
      </c>
      <c r="X390" s="69">
        <v>0</v>
      </c>
      <c r="Y390" s="69">
        <v>0</v>
      </c>
      <c r="Z390" s="69">
        <v>0</v>
      </c>
      <c r="AA390" s="69">
        <v>0</v>
      </c>
      <c r="AB390" s="69">
        <v>0</v>
      </c>
      <c r="AC390" s="69">
        <v>0</v>
      </c>
      <c r="AD390" s="69">
        <v>0</v>
      </c>
      <c r="AE390" s="69">
        <v>0</v>
      </c>
      <c r="AF390" s="69">
        <v>11057201</v>
      </c>
      <c r="AG390" s="69">
        <v>-11057201</v>
      </c>
      <c r="AH390" s="69">
        <v>0</v>
      </c>
      <c r="AI390" s="69">
        <v>0</v>
      </c>
      <c r="AJ390" s="69">
        <v>20</v>
      </c>
      <c r="AK390" s="69">
        <v>-20</v>
      </c>
      <c r="AL390" s="69">
        <v>153947</v>
      </c>
      <c r="AM390" s="69">
        <v>108372</v>
      </c>
      <c r="AN390" s="69">
        <v>-153947</v>
      </c>
      <c r="AO390" s="69">
        <v>51</v>
      </c>
      <c r="AP390" s="69">
        <v>-51</v>
      </c>
      <c r="AQ390" s="69">
        <v>11820264</v>
      </c>
      <c r="AR390" s="69">
        <v>130935</v>
      </c>
      <c r="AS390" s="69">
        <v>7979480</v>
      </c>
      <c r="AT390" s="69">
        <v>75029</v>
      </c>
      <c r="AU390" s="69">
        <v>0</v>
      </c>
      <c r="AV390" s="69">
        <v>2749</v>
      </c>
      <c r="AW390" s="69">
        <v>0</v>
      </c>
      <c r="AX390" s="69">
        <v>0</v>
      </c>
      <c r="AY390" s="69">
        <v>0</v>
      </c>
      <c r="AZ390" s="69">
        <v>0</v>
      </c>
      <c r="BA390" s="69">
        <v>552860.05000000005</v>
      </c>
      <c r="BB390" s="69">
        <v>0</v>
      </c>
      <c r="BC390" s="69">
        <v>-552860.05000000005</v>
      </c>
      <c r="BD390" s="69">
        <v>0</v>
      </c>
      <c r="BE390" s="69">
        <v>71.824725392505215</v>
      </c>
      <c r="BF390" s="69">
        <v>-71.824725392505215</v>
      </c>
      <c r="BG390" s="69">
        <v>216807.86274509804</v>
      </c>
      <c r="BH390" s="69">
        <v>0</v>
      </c>
      <c r="BI390" s="69">
        <v>-216807.86274509804</v>
      </c>
      <c r="BJ390" s="69">
        <v>4.3146244449362555E-6</v>
      </c>
      <c r="BK390" s="69">
        <v>0</v>
      </c>
      <c r="BL390" s="69">
        <v>84.44801619123993</v>
      </c>
      <c r="BM390" s="69">
        <v>-84.44801619123993</v>
      </c>
      <c r="BN390" s="69">
        <v>0</v>
      </c>
      <c r="BO390" s="69">
        <v>1.3857044569320307</v>
      </c>
      <c r="BP390" s="69">
        <v>-1.3857044569320307</v>
      </c>
      <c r="BQ390" s="69">
        <v>1385.7044569320308</v>
      </c>
      <c r="BR390" s="69">
        <v>-1385.7044569320308</v>
      </c>
      <c r="BS390" s="69">
        <v>0</v>
      </c>
      <c r="BT390" s="69">
        <v>0</v>
      </c>
      <c r="BU390" s="69">
        <v>27.293197526373227</v>
      </c>
      <c r="BV390" s="69">
        <v>1.302398998871768E-2</v>
      </c>
    </row>
    <row r="391" spans="1:74">
      <c r="A391" s="113" t="s">
        <v>1040</v>
      </c>
      <c r="B391" s="69" t="s">
        <v>184</v>
      </c>
      <c r="C391" s="69" t="s">
        <v>393</v>
      </c>
      <c r="D391" s="69" t="s">
        <v>394</v>
      </c>
      <c r="E391" s="69" t="s">
        <v>581</v>
      </c>
      <c r="F391" s="69">
        <v>0</v>
      </c>
      <c r="G391" s="69">
        <v>0</v>
      </c>
      <c r="H391" s="69">
        <v>6425</v>
      </c>
      <c r="I391" s="69">
        <v>55</v>
      </c>
      <c r="J391" s="69">
        <v>40</v>
      </c>
      <c r="K391" s="69">
        <v>6425</v>
      </c>
      <c r="L391" s="69">
        <v>5002</v>
      </c>
      <c r="M391" s="69">
        <v>41</v>
      </c>
      <c r="N391" s="69">
        <v>0</v>
      </c>
      <c r="O391" s="69">
        <v>0</v>
      </c>
      <c r="P391" s="69">
        <v>1000</v>
      </c>
      <c r="Q391" s="69">
        <v>52.24</v>
      </c>
      <c r="R391" s="69">
        <v>0</v>
      </c>
      <c r="S391" s="69">
        <v>0</v>
      </c>
      <c r="T391" s="69">
        <v>0</v>
      </c>
      <c r="U391" s="69">
        <v>0</v>
      </c>
      <c r="V391" s="69">
        <v>0</v>
      </c>
      <c r="W391" s="69">
        <v>0</v>
      </c>
      <c r="X391" s="69">
        <v>0</v>
      </c>
      <c r="Y391" s="69">
        <v>0</v>
      </c>
      <c r="Z391" s="69">
        <v>0</v>
      </c>
      <c r="AA391" s="69">
        <v>0</v>
      </c>
      <c r="AB391" s="69">
        <v>0</v>
      </c>
      <c r="AC391" s="69">
        <v>0</v>
      </c>
      <c r="AD391" s="69">
        <v>0</v>
      </c>
      <c r="AE391" s="69">
        <v>0</v>
      </c>
      <c r="AF391" s="69">
        <v>11368972</v>
      </c>
      <c r="AG391" s="69">
        <v>-11368972</v>
      </c>
      <c r="AH391" s="69">
        <v>0</v>
      </c>
      <c r="AI391" s="69">
        <v>0</v>
      </c>
      <c r="AJ391" s="69">
        <v>20</v>
      </c>
      <c r="AK391" s="69">
        <v>-20</v>
      </c>
      <c r="AL391" s="69">
        <v>155878</v>
      </c>
      <c r="AM391" s="69">
        <v>109600</v>
      </c>
      <c r="AN391" s="69">
        <v>-155878</v>
      </c>
      <c r="AO391" s="69">
        <v>52</v>
      </c>
      <c r="AP391" s="69">
        <v>-52</v>
      </c>
      <c r="AQ391" s="69">
        <v>12132980</v>
      </c>
      <c r="AR391" s="69">
        <v>132329</v>
      </c>
      <c r="AS391" s="69">
        <v>8238596</v>
      </c>
      <c r="AT391" s="69">
        <v>81454</v>
      </c>
      <c r="AU391" s="69">
        <v>0</v>
      </c>
      <c r="AV391" s="69">
        <v>2790</v>
      </c>
      <c r="AW391" s="69">
        <v>0</v>
      </c>
      <c r="AX391" s="69">
        <v>0</v>
      </c>
      <c r="AY391" s="69">
        <v>0</v>
      </c>
      <c r="AZ391" s="69">
        <v>0</v>
      </c>
      <c r="BA391" s="69">
        <v>568448.6</v>
      </c>
      <c r="BB391" s="69">
        <v>0</v>
      </c>
      <c r="BC391" s="69">
        <v>-568448.6</v>
      </c>
      <c r="BD391" s="69">
        <v>0</v>
      </c>
      <c r="BE391" s="69">
        <v>72.935064601803973</v>
      </c>
      <c r="BF391" s="69">
        <v>-72.935064601803973</v>
      </c>
      <c r="BG391" s="69">
        <v>218634.07692307694</v>
      </c>
      <c r="BH391" s="69">
        <v>0</v>
      </c>
      <c r="BI391" s="69">
        <v>-218634.07692307694</v>
      </c>
      <c r="BJ391" s="69">
        <v>4.2858390931164475E-6</v>
      </c>
      <c r="BK391" s="69">
        <v>0</v>
      </c>
      <c r="BL391" s="69">
        <v>85.914440523241311</v>
      </c>
      <c r="BM391" s="69">
        <v>-85.914440523241311</v>
      </c>
      <c r="BN391" s="69">
        <v>0</v>
      </c>
      <c r="BO391" s="69">
        <v>1.379964741565189</v>
      </c>
      <c r="BP391" s="69">
        <v>-1.379964741565189</v>
      </c>
      <c r="BQ391" s="69">
        <v>1379.9647415651889</v>
      </c>
      <c r="BR391" s="69">
        <v>-1379.9647415651889</v>
      </c>
      <c r="BS391" s="69">
        <v>0</v>
      </c>
      <c r="BT391" s="69">
        <v>0</v>
      </c>
      <c r="BU391" s="69">
        <v>29.194982078853048</v>
      </c>
      <c r="BV391" s="69">
        <v>1.2847462041477032E-2</v>
      </c>
    </row>
    <row r="392" spans="1:74">
      <c r="A392" s="113" t="s">
        <v>1040</v>
      </c>
      <c r="B392" s="69" t="s">
        <v>184</v>
      </c>
      <c r="C392" s="69" t="s">
        <v>393</v>
      </c>
      <c r="D392" s="69" t="s">
        <v>395</v>
      </c>
      <c r="E392" s="69" t="s">
        <v>581</v>
      </c>
      <c r="F392" s="69">
        <v>0</v>
      </c>
      <c r="G392" s="69">
        <v>0</v>
      </c>
      <c r="H392" s="69">
        <v>17703</v>
      </c>
      <c r="I392" s="69">
        <v>163</v>
      </c>
      <c r="J392" s="69">
        <v>123</v>
      </c>
      <c r="K392" s="69">
        <v>19713</v>
      </c>
      <c r="L392" s="69">
        <v>15873</v>
      </c>
      <c r="M392" s="69">
        <v>132</v>
      </c>
      <c r="N392" s="69">
        <v>0</v>
      </c>
      <c r="O392" s="69">
        <v>0</v>
      </c>
      <c r="P392" s="69">
        <v>898.04</v>
      </c>
      <c r="Q392" s="69">
        <v>44.7</v>
      </c>
      <c r="R392" s="69">
        <v>0</v>
      </c>
      <c r="S392" s="69">
        <v>0</v>
      </c>
      <c r="T392" s="69">
        <v>0</v>
      </c>
      <c r="U392" s="69">
        <v>0</v>
      </c>
      <c r="V392" s="69">
        <v>0</v>
      </c>
      <c r="W392" s="69">
        <v>0</v>
      </c>
      <c r="X392" s="69">
        <v>0</v>
      </c>
      <c r="Y392" s="69">
        <v>0</v>
      </c>
      <c r="Z392" s="69">
        <v>0</v>
      </c>
      <c r="AA392" s="69">
        <v>0</v>
      </c>
      <c r="AB392" s="69">
        <v>0</v>
      </c>
      <c r="AC392" s="69">
        <v>0</v>
      </c>
      <c r="AD392" s="69">
        <v>0</v>
      </c>
      <c r="AE392" s="69">
        <v>0</v>
      </c>
      <c r="AF392" s="69">
        <v>11563643</v>
      </c>
      <c r="AG392" s="69">
        <v>-11563643</v>
      </c>
      <c r="AH392" s="69">
        <v>0</v>
      </c>
      <c r="AI392" s="69">
        <v>0</v>
      </c>
      <c r="AJ392" s="69">
        <v>20</v>
      </c>
      <c r="AK392" s="69">
        <v>-20</v>
      </c>
      <c r="AL392" s="69">
        <v>158471</v>
      </c>
      <c r="AM392" s="69">
        <v>111113</v>
      </c>
      <c r="AN392" s="69">
        <v>-158471</v>
      </c>
      <c r="AO392" s="69">
        <v>52</v>
      </c>
      <c r="AP392" s="69">
        <v>-52</v>
      </c>
      <c r="AQ392" s="69">
        <v>12316400</v>
      </c>
      <c r="AR392" s="69">
        <v>133931</v>
      </c>
      <c r="AS392" s="69">
        <v>8369727</v>
      </c>
      <c r="AT392" s="69">
        <v>99157</v>
      </c>
      <c r="AU392" s="69">
        <v>0</v>
      </c>
      <c r="AV392" s="69">
        <v>2922</v>
      </c>
      <c r="AW392" s="69">
        <v>0</v>
      </c>
      <c r="AX392" s="69">
        <v>0</v>
      </c>
      <c r="AY392" s="69">
        <v>0</v>
      </c>
      <c r="AZ392" s="69">
        <v>0</v>
      </c>
      <c r="BA392" s="69">
        <v>578182.15</v>
      </c>
      <c r="BB392" s="69">
        <v>0</v>
      </c>
      <c r="BC392" s="69">
        <v>-578182.15</v>
      </c>
      <c r="BD392" s="69">
        <v>0</v>
      </c>
      <c r="BE392" s="69">
        <v>72.970089164579008</v>
      </c>
      <c r="BF392" s="69">
        <v>-72.970089164579008</v>
      </c>
      <c r="BG392" s="69">
        <v>222377.75</v>
      </c>
      <c r="BH392" s="69">
        <v>0</v>
      </c>
      <c r="BI392" s="69">
        <v>-222377.75</v>
      </c>
      <c r="BJ392" s="69">
        <v>4.2220129258549575E-6</v>
      </c>
      <c r="BK392" s="69">
        <v>0</v>
      </c>
      <c r="BL392" s="69">
        <v>86.340302095855336</v>
      </c>
      <c r="BM392" s="69">
        <v>-86.340302095855336</v>
      </c>
      <c r="BN392" s="69">
        <v>0</v>
      </c>
      <c r="BO392" s="69">
        <v>1.3816033665136269</v>
      </c>
      <c r="BP392" s="69">
        <v>-1.3816033665136269</v>
      </c>
      <c r="BQ392" s="69">
        <v>1381.603366513627</v>
      </c>
      <c r="BR392" s="69">
        <v>-1381.603366513627</v>
      </c>
      <c r="BS392" s="69">
        <v>0</v>
      </c>
      <c r="BT392" s="69">
        <v>0</v>
      </c>
      <c r="BU392" s="69">
        <v>33.934633812457221</v>
      </c>
      <c r="BV392" s="69">
        <v>1.2866665584099249E-2</v>
      </c>
    </row>
    <row r="393" spans="1:74">
      <c r="A393" s="113" t="s">
        <v>1040</v>
      </c>
      <c r="B393" s="69" t="s">
        <v>184</v>
      </c>
      <c r="C393" s="69" t="s">
        <v>393</v>
      </c>
      <c r="D393" s="69" t="s">
        <v>396</v>
      </c>
      <c r="E393" s="69" t="s">
        <v>581</v>
      </c>
      <c r="F393" s="69">
        <v>0</v>
      </c>
      <c r="G393" s="69">
        <v>0</v>
      </c>
      <c r="H393" s="69">
        <v>1447</v>
      </c>
      <c r="I393" s="69">
        <v>14</v>
      </c>
      <c r="J393" s="69">
        <v>13</v>
      </c>
      <c r="K393" s="69">
        <v>1595</v>
      </c>
      <c r="L393" s="69">
        <v>1226</v>
      </c>
      <c r="M393" s="69">
        <v>13</v>
      </c>
      <c r="N393" s="69">
        <v>0</v>
      </c>
      <c r="O393" s="69">
        <v>0</v>
      </c>
      <c r="P393" s="69">
        <v>907.21</v>
      </c>
      <c r="Q393" s="69">
        <v>37.1</v>
      </c>
      <c r="R393" s="69">
        <v>0</v>
      </c>
      <c r="S393" s="69">
        <v>0</v>
      </c>
      <c r="T393" s="69">
        <v>0</v>
      </c>
      <c r="U393" s="69">
        <v>0</v>
      </c>
      <c r="V393" s="69">
        <v>0</v>
      </c>
      <c r="W393" s="69">
        <v>0</v>
      </c>
      <c r="X393" s="69">
        <v>0</v>
      </c>
      <c r="Y393" s="69">
        <v>0</v>
      </c>
      <c r="Z393" s="69">
        <v>0</v>
      </c>
      <c r="AA393" s="69">
        <v>0</v>
      </c>
      <c r="AB393" s="69">
        <v>0</v>
      </c>
      <c r="AC393" s="69">
        <v>0</v>
      </c>
      <c r="AD393" s="69">
        <v>0</v>
      </c>
      <c r="AE393" s="69">
        <v>0</v>
      </c>
      <c r="AF393" s="69">
        <v>11737635</v>
      </c>
      <c r="AG393" s="69">
        <v>-11737635</v>
      </c>
      <c r="AH393" s="69">
        <v>0</v>
      </c>
      <c r="AI393" s="69">
        <v>0</v>
      </c>
      <c r="AJ393" s="69">
        <v>20</v>
      </c>
      <c r="AK393" s="69">
        <v>-20</v>
      </c>
      <c r="AL393" s="69">
        <v>160840</v>
      </c>
      <c r="AM393" s="69">
        <v>112572</v>
      </c>
      <c r="AN393" s="69">
        <v>-160840</v>
      </c>
      <c r="AO393" s="69">
        <v>55</v>
      </c>
      <c r="AP393" s="69">
        <v>-55</v>
      </c>
      <c r="AQ393" s="69">
        <v>12485935</v>
      </c>
      <c r="AR393" s="69">
        <v>135480</v>
      </c>
      <c r="AS393" s="69">
        <v>8481630</v>
      </c>
      <c r="AT393" s="69">
        <v>100604</v>
      </c>
      <c r="AU393" s="69">
        <v>0</v>
      </c>
      <c r="AV393" s="69">
        <v>2935</v>
      </c>
      <c r="AW393" s="69">
        <v>0</v>
      </c>
      <c r="AX393" s="69">
        <v>0</v>
      </c>
      <c r="AY393" s="69">
        <v>0</v>
      </c>
      <c r="AZ393" s="69">
        <v>0</v>
      </c>
      <c r="BA393" s="69">
        <v>586881.75</v>
      </c>
      <c r="BB393" s="69">
        <v>0</v>
      </c>
      <c r="BC393" s="69">
        <v>-586881.75</v>
      </c>
      <c r="BD393" s="69">
        <v>0</v>
      </c>
      <c r="BE393" s="69">
        <v>72.977089032578959</v>
      </c>
      <c r="BF393" s="69">
        <v>-72.977089032578959</v>
      </c>
      <c r="BG393" s="69">
        <v>213411.54545454544</v>
      </c>
      <c r="BH393" s="69">
        <v>0</v>
      </c>
      <c r="BI393" s="69">
        <v>-213411.54545454544</v>
      </c>
      <c r="BJ393" s="69">
        <v>4.4049564570054228E-6</v>
      </c>
      <c r="BK393" s="69">
        <v>0</v>
      </c>
      <c r="BL393" s="69">
        <v>86.637400354295835</v>
      </c>
      <c r="BM393" s="69">
        <v>-86.637400354295835</v>
      </c>
      <c r="BN393" s="69">
        <v>0</v>
      </c>
      <c r="BO393" s="69">
        <v>1.3838890637766561</v>
      </c>
      <c r="BP393" s="69">
        <v>-1.3838890637766561</v>
      </c>
      <c r="BQ393" s="69">
        <v>1383.889063776656</v>
      </c>
      <c r="BR393" s="69">
        <v>-1383.889063776656</v>
      </c>
      <c r="BS393" s="69">
        <v>0</v>
      </c>
      <c r="BT393" s="69">
        <v>0</v>
      </c>
      <c r="BU393" s="69">
        <v>34.277342419080071</v>
      </c>
      <c r="BV393" s="69">
        <v>1.2881694482631857E-2</v>
      </c>
    </row>
    <row r="394" spans="1:74">
      <c r="A394" s="113" t="s">
        <v>1041</v>
      </c>
      <c r="B394" s="69" t="s">
        <v>184</v>
      </c>
      <c r="C394" s="69" t="s">
        <v>393</v>
      </c>
      <c r="D394" s="69" t="s">
        <v>394</v>
      </c>
      <c r="E394" s="69" t="s">
        <v>581</v>
      </c>
      <c r="F394" s="69">
        <v>0</v>
      </c>
      <c r="G394" s="69">
        <v>0</v>
      </c>
      <c r="H394" s="69">
        <v>3579</v>
      </c>
      <c r="I394" s="69">
        <v>29</v>
      </c>
      <c r="J394" s="69">
        <v>20</v>
      </c>
      <c r="K394" s="69">
        <v>3762</v>
      </c>
      <c r="L394" s="69">
        <v>3113</v>
      </c>
      <c r="M394" s="69">
        <v>21</v>
      </c>
      <c r="N394" s="69">
        <v>0</v>
      </c>
      <c r="O394" s="69">
        <v>0</v>
      </c>
      <c r="P394" s="69">
        <v>951.36</v>
      </c>
      <c r="Q394" s="69">
        <v>56.81</v>
      </c>
      <c r="R394" s="69">
        <v>0</v>
      </c>
      <c r="S394" s="69">
        <v>0</v>
      </c>
      <c r="T394" s="69">
        <v>0</v>
      </c>
      <c r="U394" s="69">
        <v>0</v>
      </c>
      <c r="V394" s="69">
        <v>0</v>
      </c>
      <c r="W394" s="69">
        <v>0</v>
      </c>
      <c r="X394" s="69">
        <v>0</v>
      </c>
      <c r="Y394" s="69">
        <v>0</v>
      </c>
      <c r="Z394" s="69">
        <v>0</v>
      </c>
      <c r="AA394" s="69">
        <v>0</v>
      </c>
      <c r="AB394" s="69">
        <v>0</v>
      </c>
      <c r="AC394" s="69">
        <v>0</v>
      </c>
      <c r="AD394" s="69">
        <v>0</v>
      </c>
      <c r="AE394" s="69">
        <v>0</v>
      </c>
      <c r="AF394" s="69">
        <v>11960546</v>
      </c>
      <c r="AG394" s="69">
        <v>-11960546</v>
      </c>
      <c r="AH394" s="69">
        <v>0</v>
      </c>
      <c r="AI394" s="69">
        <v>0</v>
      </c>
      <c r="AJ394" s="69">
        <v>20</v>
      </c>
      <c r="AK394" s="69">
        <v>-20</v>
      </c>
      <c r="AL394" s="69">
        <v>161739</v>
      </c>
      <c r="AM394" s="69">
        <v>113100</v>
      </c>
      <c r="AN394" s="69">
        <v>-161739</v>
      </c>
      <c r="AO394" s="69">
        <v>55</v>
      </c>
      <c r="AP394" s="69">
        <v>-55</v>
      </c>
      <c r="AQ394" s="69">
        <v>12698177</v>
      </c>
      <c r="AR394" s="69">
        <v>136263</v>
      </c>
      <c r="AS394" s="69">
        <v>8676577</v>
      </c>
      <c r="AT394" s="69">
        <v>104183</v>
      </c>
      <c r="AU394" s="69">
        <v>0</v>
      </c>
      <c r="AV394" s="69">
        <v>2956</v>
      </c>
      <c r="AW394" s="69">
        <v>0</v>
      </c>
      <c r="AX394" s="69">
        <v>0</v>
      </c>
      <c r="AY394" s="69">
        <v>0</v>
      </c>
      <c r="AZ394" s="69">
        <v>0</v>
      </c>
      <c r="BA394" s="69">
        <v>598027.30000000005</v>
      </c>
      <c r="BB394" s="69">
        <v>0</v>
      </c>
      <c r="BC394" s="69">
        <v>-598027.30000000005</v>
      </c>
      <c r="BD394" s="69">
        <v>0</v>
      </c>
      <c r="BE394" s="69">
        <v>73.949672002423654</v>
      </c>
      <c r="BF394" s="69">
        <v>-73.949672002423654</v>
      </c>
      <c r="BG394" s="69">
        <v>217464.47272727272</v>
      </c>
      <c r="BH394" s="69">
        <v>0</v>
      </c>
      <c r="BI394" s="69">
        <v>-217464.47272727272</v>
      </c>
      <c r="BJ394" s="69">
        <v>4.3313303949062925E-6</v>
      </c>
      <c r="BK394" s="69">
        <v>0</v>
      </c>
      <c r="BL394" s="69">
        <v>87.775448947990284</v>
      </c>
      <c r="BM394" s="69">
        <v>-87.775448947990284</v>
      </c>
      <c r="BN394" s="69">
        <v>0</v>
      </c>
      <c r="BO394" s="69">
        <v>1.3784867004580263</v>
      </c>
      <c r="BP394" s="69">
        <v>-1.3784867004580263</v>
      </c>
      <c r="BQ394" s="69">
        <v>1378.4867004580265</v>
      </c>
      <c r="BR394" s="69">
        <v>-1378.4867004580265</v>
      </c>
      <c r="BS394" s="69">
        <v>0</v>
      </c>
      <c r="BT394" s="69">
        <v>0</v>
      </c>
      <c r="BU394" s="69">
        <v>35.244587280108256</v>
      </c>
      <c r="BV394" s="69">
        <v>1.2737182668031796E-2</v>
      </c>
    </row>
    <row r="395" spans="1:74">
      <c r="A395" s="113" t="s">
        <v>1041</v>
      </c>
      <c r="B395" s="69" t="s">
        <v>184</v>
      </c>
      <c r="C395" s="69" t="s">
        <v>393</v>
      </c>
      <c r="D395" s="69" t="s">
        <v>395</v>
      </c>
      <c r="E395" s="69" t="s">
        <v>581</v>
      </c>
      <c r="F395" s="69">
        <v>0</v>
      </c>
      <c r="G395" s="69">
        <v>0</v>
      </c>
      <c r="H395" s="69">
        <v>8757</v>
      </c>
      <c r="I395" s="69">
        <v>75</v>
      </c>
      <c r="J395" s="69">
        <v>52</v>
      </c>
      <c r="K395" s="69">
        <v>9578</v>
      </c>
      <c r="L395" s="69">
        <v>8104</v>
      </c>
      <c r="M395" s="69">
        <v>57</v>
      </c>
      <c r="N395" s="69">
        <v>0</v>
      </c>
      <c r="O395" s="69">
        <v>0</v>
      </c>
      <c r="P395" s="69">
        <v>914.28</v>
      </c>
      <c r="Q395" s="69">
        <v>49.76</v>
      </c>
      <c r="R395" s="69">
        <v>0</v>
      </c>
      <c r="S395" s="69">
        <v>0</v>
      </c>
      <c r="T395" s="69">
        <v>0</v>
      </c>
      <c r="U395" s="69">
        <v>0</v>
      </c>
      <c r="V395" s="69">
        <v>0</v>
      </c>
      <c r="W395" s="69">
        <v>0</v>
      </c>
      <c r="X395" s="69">
        <v>0</v>
      </c>
      <c r="Y395" s="69">
        <v>0</v>
      </c>
      <c r="Z395" s="69">
        <v>0</v>
      </c>
      <c r="AA395" s="69">
        <v>0</v>
      </c>
      <c r="AB395" s="69">
        <v>0</v>
      </c>
      <c r="AC395" s="69">
        <v>0</v>
      </c>
      <c r="AD395" s="69">
        <v>0</v>
      </c>
      <c r="AE395" s="69">
        <v>0</v>
      </c>
      <c r="AF395" s="69">
        <v>12135682</v>
      </c>
      <c r="AG395" s="69">
        <v>-12135682</v>
      </c>
      <c r="AH395" s="69">
        <v>0</v>
      </c>
      <c r="AI395" s="69">
        <v>0</v>
      </c>
      <c r="AJ395" s="69">
        <v>20</v>
      </c>
      <c r="AK395" s="69">
        <v>-20</v>
      </c>
      <c r="AL395" s="69">
        <v>164048</v>
      </c>
      <c r="AM395" s="69">
        <v>114524</v>
      </c>
      <c r="AN395" s="69">
        <v>-164048</v>
      </c>
      <c r="AO395" s="69">
        <v>56</v>
      </c>
      <c r="AP395" s="69">
        <v>-56</v>
      </c>
      <c r="AQ395" s="69">
        <v>12874504</v>
      </c>
      <c r="AR395" s="69">
        <v>137768</v>
      </c>
      <c r="AS395" s="69">
        <v>8804460</v>
      </c>
      <c r="AT395" s="69">
        <v>112940</v>
      </c>
      <c r="AU395" s="69">
        <v>0</v>
      </c>
      <c r="AV395" s="69">
        <v>3013</v>
      </c>
      <c r="AW395" s="69">
        <v>0</v>
      </c>
      <c r="AX395" s="69">
        <v>0</v>
      </c>
      <c r="AY395" s="69">
        <v>0</v>
      </c>
      <c r="AZ395" s="69">
        <v>0</v>
      </c>
      <c r="BA395" s="69">
        <v>606784.1</v>
      </c>
      <c r="BB395" s="69">
        <v>0</v>
      </c>
      <c r="BC395" s="69">
        <v>-606784.1</v>
      </c>
      <c r="BD395" s="69">
        <v>0</v>
      </c>
      <c r="BE395" s="69">
        <v>73.976409343606747</v>
      </c>
      <c r="BF395" s="69">
        <v>-73.976409343606747</v>
      </c>
      <c r="BG395" s="69">
        <v>216708.60714285713</v>
      </c>
      <c r="BH395" s="69">
        <v>0</v>
      </c>
      <c r="BI395" s="69">
        <v>-216708.60714285713</v>
      </c>
      <c r="BJ395" s="69">
        <v>4.3496821314436654E-6</v>
      </c>
      <c r="BK395" s="69">
        <v>0</v>
      </c>
      <c r="BL395" s="69">
        <v>88.087814296498465</v>
      </c>
      <c r="BM395" s="69">
        <v>-88.087814296498465</v>
      </c>
      <c r="BN395" s="69">
        <v>0</v>
      </c>
      <c r="BO395" s="69">
        <v>1.3783561967457403</v>
      </c>
      <c r="BP395" s="69">
        <v>-1.3783561967457403</v>
      </c>
      <c r="BQ395" s="69">
        <v>1378.3561967457404</v>
      </c>
      <c r="BR395" s="69">
        <v>-1378.3561967457404</v>
      </c>
      <c r="BS395" s="69">
        <v>0</v>
      </c>
      <c r="BT395" s="69">
        <v>0</v>
      </c>
      <c r="BU395" s="69">
        <v>37.484234981745772</v>
      </c>
      <c r="BV395" s="69">
        <v>1.2742083112483401E-2</v>
      </c>
    </row>
    <row r="396" spans="1:74">
      <c r="A396" s="113" t="s">
        <v>1041</v>
      </c>
      <c r="B396" s="69" t="s">
        <v>184</v>
      </c>
      <c r="C396" s="69" t="s">
        <v>393</v>
      </c>
      <c r="D396" s="69" t="s">
        <v>396</v>
      </c>
      <c r="E396" s="69" t="s">
        <v>581</v>
      </c>
      <c r="F396" s="69">
        <v>0</v>
      </c>
      <c r="G396" s="69">
        <v>0</v>
      </c>
      <c r="H396" s="69">
        <v>762</v>
      </c>
      <c r="I396" s="69">
        <v>7</v>
      </c>
      <c r="J396" s="69">
        <v>7</v>
      </c>
      <c r="K396" s="69">
        <v>912</v>
      </c>
      <c r="L396" s="69">
        <v>746</v>
      </c>
      <c r="M396" s="69">
        <v>7</v>
      </c>
      <c r="N396" s="69">
        <v>0</v>
      </c>
      <c r="O396" s="69">
        <v>0</v>
      </c>
      <c r="P396" s="69">
        <v>835.53</v>
      </c>
      <c r="Q396" s="69">
        <v>36.29</v>
      </c>
      <c r="R396" s="69">
        <v>0</v>
      </c>
      <c r="S396" s="69">
        <v>0</v>
      </c>
      <c r="T396" s="69">
        <v>0</v>
      </c>
      <c r="U396" s="69">
        <v>0</v>
      </c>
      <c r="V396" s="69">
        <v>0</v>
      </c>
      <c r="W396" s="69">
        <v>0</v>
      </c>
      <c r="X396" s="69">
        <v>0</v>
      </c>
      <c r="Y396" s="69">
        <v>0</v>
      </c>
      <c r="Z396" s="69">
        <v>0</v>
      </c>
      <c r="AA396" s="69">
        <v>0</v>
      </c>
      <c r="AB396" s="69">
        <v>0</v>
      </c>
      <c r="AC396" s="69">
        <v>0</v>
      </c>
      <c r="AD396" s="69">
        <v>0</v>
      </c>
      <c r="AE396" s="69">
        <v>0</v>
      </c>
      <c r="AF396" s="69">
        <v>12326213</v>
      </c>
      <c r="AG396" s="69">
        <v>-12326213</v>
      </c>
      <c r="AH396" s="69">
        <v>0</v>
      </c>
      <c r="AI396" s="69">
        <v>0</v>
      </c>
      <c r="AJ396" s="69">
        <v>20</v>
      </c>
      <c r="AK396" s="69">
        <v>-20</v>
      </c>
      <c r="AL396" s="69">
        <v>166771</v>
      </c>
      <c r="AM396" s="69">
        <v>116159</v>
      </c>
      <c r="AN396" s="69">
        <v>-166771</v>
      </c>
      <c r="AO396" s="69">
        <v>58</v>
      </c>
      <c r="AP396" s="69">
        <v>-58</v>
      </c>
      <c r="AQ396" s="69">
        <v>13080298</v>
      </c>
      <c r="AR396" s="69">
        <v>139489</v>
      </c>
      <c r="AS396" s="69">
        <v>8944092</v>
      </c>
      <c r="AT396" s="69">
        <v>113702</v>
      </c>
      <c r="AU396" s="69">
        <v>0</v>
      </c>
      <c r="AV396" s="69">
        <v>3020</v>
      </c>
      <c r="AW396" s="69">
        <v>0</v>
      </c>
      <c r="AX396" s="69">
        <v>0</v>
      </c>
      <c r="AY396" s="69">
        <v>0</v>
      </c>
      <c r="AZ396" s="69">
        <v>0</v>
      </c>
      <c r="BA396" s="69">
        <v>616310.65</v>
      </c>
      <c r="BB396" s="69">
        <v>0</v>
      </c>
      <c r="BC396" s="69">
        <v>-616310.65</v>
      </c>
      <c r="BD396" s="69">
        <v>0</v>
      </c>
      <c r="BE396" s="69">
        <v>73.911009707922844</v>
      </c>
      <c r="BF396" s="69">
        <v>-73.911009707922844</v>
      </c>
      <c r="BG396" s="69">
        <v>212520.91379310345</v>
      </c>
      <c r="BH396" s="69">
        <v>0</v>
      </c>
      <c r="BI396" s="69">
        <v>-212520.91379310345</v>
      </c>
      <c r="BJ396" s="69">
        <v>4.4341497418483894E-6</v>
      </c>
      <c r="BK396" s="69">
        <v>0</v>
      </c>
      <c r="BL396" s="69">
        <v>88.36691782147696</v>
      </c>
      <c r="BM396" s="69">
        <v>-88.36691782147696</v>
      </c>
      <c r="BN396" s="69">
        <v>0</v>
      </c>
      <c r="BO396" s="69">
        <v>1.3781402293268004</v>
      </c>
      <c r="BP396" s="69">
        <v>-1.3781402293268004</v>
      </c>
      <c r="BQ396" s="69">
        <v>1378.1402293268004</v>
      </c>
      <c r="BR396" s="69">
        <v>-1378.1402293268004</v>
      </c>
      <c r="BS396" s="69">
        <v>0</v>
      </c>
      <c r="BT396" s="69">
        <v>0</v>
      </c>
      <c r="BU396" s="69">
        <v>37.649668874172185</v>
      </c>
      <c r="BV396" s="69">
        <v>1.2749785975824098E-2</v>
      </c>
    </row>
    <row r="397" spans="1:74">
      <c r="A397" s="113" t="s">
        <v>1042</v>
      </c>
      <c r="B397" s="69" t="s">
        <v>184</v>
      </c>
      <c r="C397" s="69" t="s">
        <v>393</v>
      </c>
      <c r="D397" s="69" t="s">
        <v>394</v>
      </c>
      <c r="E397" s="69" t="s">
        <v>581</v>
      </c>
      <c r="F397" s="69">
        <v>0</v>
      </c>
      <c r="G397" s="69">
        <v>0</v>
      </c>
      <c r="H397" s="69">
        <v>3641</v>
      </c>
      <c r="I397" s="69">
        <v>35</v>
      </c>
      <c r="J397" s="69">
        <v>29</v>
      </c>
      <c r="K397" s="69">
        <v>4063</v>
      </c>
      <c r="L397" s="69">
        <v>3234</v>
      </c>
      <c r="M397" s="69">
        <v>29</v>
      </c>
      <c r="N397" s="69">
        <v>0</v>
      </c>
      <c r="O397" s="69">
        <v>0</v>
      </c>
      <c r="P397" s="69">
        <v>896.14</v>
      </c>
      <c r="Q397" s="69">
        <v>41.85</v>
      </c>
      <c r="R397" s="69">
        <v>0</v>
      </c>
      <c r="S397" s="69">
        <v>0</v>
      </c>
      <c r="T397" s="69">
        <v>0</v>
      </c>
      <c r="U397" s="69">
        <v>0</v>
      </c>
      <c r="V397" s="69">
        <v>0</v>
      </c>
      <c r="W397" s="69">
        <v>0</v>
      </c>
      <c r="X397" s="69">
        <v>0</v>
      </c>
      <c r="Y397" s="69">
        <v>0</v>
      </c>
      <c r="Z397" s="69">
        <v>0</v>
      </c>
      <c r="AA397" s="69">
        <v>0</v>
      </c>
      <c r="AB397" s="69">
        <v>0</v>
      </c>
      <c r="AC397" s="69">
        <v>0</v>
      </c>
      <c r="AD397" s="69">
        <v>0</v>
      </c>
      <c r="AE397" s="69">
        <v>0</v>
      </c>
      <c r="AF397" s="69">
        <v>12530891</v>
      </c>
      <c r="AG397" s="69">
        <v>-12530891</v>
      </c>
      <c r="AH397" s="69">
        <v>0</v>
      </c>
      <c r="AI397" s="69">
        <v>0</v>
      </c>
      <c r="AJ397" s="69">
        <v>20</v>
      </c>
      <c r="AK397" s="69">
        <v>-20</v>
      </c>
      <c r="AL397" s="69">
        <v>167506</v>
      </c>
      <c r="AM397" s="69">
        <v>116527</v>
      </c>
      <c r="AN397" s="69">
        <v>-167506</v>
      </c>
      <c r="AO397" s="69">
        <v>59</v>
      </c>
      <c r="AP397" s="69">
        <v>-59</v>
      </c>
      <c r="AQ397" s="69">
        <v>13287673</v>
      </c>
      <c r="AR397" s="69">
        <v>140101</v>
      </c>
      <c r="AS397" s="69">
        <v>9133725</v>
      </c>
      <c r="AT397" s="69">
        <v>117343</v>
      </c>
      <c r="AU397" s="69">
        <v>0</v>
      </c>
      <c r="AV397" s="69">
        <v>3049</v>
      </c>
      <c r="AW397" s="69">
        <v>0</v>
      </c>
      <c r="AX397" s="69">
        <v>0</v>
      </c>
      <c r="AY397" s="69">
        <v>0</v>
      </c>
      <c r="AZ397" s="69">
        <v>0</v>
      </c>
      <c r="BA397" s="69">
        <v>626544.55000000005</v>
      </c>
      <c r="BB397" s="69">
        <v>0</v>
      </c>
      <c r="BC397" s="69">
        <v>-626544.55000000005</v>
      </c>
      <c r="BD397" s="69">
        <v>0</v>
      </c>
      <c r="BE397" s="69">
        <v>74.808609840841527</v>
      </c>
      <c r="BF397" s="69">
        <v>-74.808609840841527</v>
      </c>
      <c r="BG397" s="69">
        <v>212387.98305084746</v>
      </c>
      <c r="BH397" s="69">
        <v>0</v>
      </c>
      <c r="BI397" s="69">
        <v>-212387.98305084746</v>
      </c>
      <c r="BJ397" s="69">
        <v>4.4402055950654413E-6</v>
      </c>
      <c r="BK397" s="69">
        <v>0</v>
      </c>
      <c r="BL397" s="69">
        <v>89.441838388020074</v>
      </c>
      <c r="BM397" s="69">
        <v>-89.441838388020074</v>
      </c>
      <c r="BN397" s="69">
        <v>0</v>
      </c>
      <c r="BO397" s="69">
        <v>1.3719365319187955</v>
      </c>
      <c r="BP397" s="69">
        <v>-1.3719365319187955</v>
      </c>
      <c r="BQ397" s="69">
        <v>1371.9365319187955</v>
      </c>
      <c r="BR397" s="69">
        <v>-1371.9365319187955</v>
      </c>
      <c r="BS397" s="69">
        <v>0</v>
      </c>
      <c r="BT397" s="69">
        <v>0</v>
      </c>
      <c r="BU397" s="69">
        <v>38.485733027222039</v>
      </c>
      <c r="BV397" s="69">
        <v>1.260611997300054E-2</v>
      </c>
    </row>
    <row r="398" spans="1:74">
      <c r="A398" s="113" t="s">
        <v>1042</v>
      </c>
      <c r="B398" s="69" t="s">
        <v>184</v>
      </c>
      <c r="C398" s="69" t="s">
        <v>393</v>
      </c>
      <c r="D398" s="69" t="s">
        <v>395</v>
      </c>
      <c r="E398" s="69" t="s">
        <v>581</v>
      </c>
      <c r="F398" s="69">
        <v>0</v>
      </c>
      <c r="G398" s="69">
        <v>0</v>
      </c>
      <c r="H398" s="69">
        <v>7671</v>
      </c>
      <c r="I398" s="69">
        <v>71</v>
      </c>
      <c r="J398" s="69">
        <v>54</v>
      </c>
      <c r="K398" s="69">
        <v>8757</v>
      </c>
      <c r="L398" s="69">
        <v>6827</v>
      </c>
      <c r="M398" s="69">
        <v>57</v>
      </c>
      <c r="N398" s="69">
        <v>0</v>
      </c>
      <c r="O398" s="69">
        <v>0</v>
      </c>
      <c r="P398" s="69">
        <v>875.98</v>
      </c>
      <c r="Q398" s="69">
        <v>43.59</v>
      </c>
      <c r="R398" s="69">
        <v>0</v>
      </c>
      <c r="S398" s="69">
        <v>0</v>
      </c>
      <c r="T398" s="69">
        <v>0</v>
      </c>
      <c r="U398" s="69">
        <v>0</v>
      </c>
      <c r="V398" s="69">
        <v>0</v>
      </c>
      <c r="W398" s="69">
        <v>0</v>
      </c>
      <c r="X398" s="69">
        <v>0</v>
      </c>
      <c r="Y398" s="69">
        <v>0</v>
      </c>
      <c r="Z398" s="69">
        <v>0</v>
      </c>
      <c r="AA398" s="69">
        <v>0</v>
      </c>
      <c r="AB398" s="69">
        <v>0</v>
      </c>
      <c r="AC398" s="69">
        <v>0</v>
      </c>
      <c r="AD398" s="69">
        <v>0</v>
      </c>
      <c r="AE398" s="69">
        <v>0</v>
      </c>
      <c r="AF398" s="69">
        <v>12698856</v>
      </c>
      <c r="AG398" s="69">
        <v>-12698856</v>
      </c>
      <c r="AH398" s="69">
        <v>0</v>
      </c>
      <c r="AI398" s="69">
        <v>0</v>
      </c>
      <c r="AJ398" s="69">
        <v>21</v>
      </c>
      <c r="AK398" s="69">
        <v>-21</v>
      </c>
      <c r="AL398" s="69">
        <v>170003</v>
      </c>
      <c r="AM398" s="69">
        <v>117904</v>
      </c>
      <c r="AN398" s="69">
        <v>-170003</v>
      </c>
      <c r="AO398" s="69">
        <v>62</v>
      </c>
      <c r="AP398" s="69">
        <v>-62</v>
      </c>
      <c r="AQ398" s="69">
        <v>13462379</v>
      </c>
      <c r="AR398" s="69">
        <v>141566</v>
      </c>
      <c r="AS398" s="69">
        <v>9262925</v>
      </c>
      <c r="AT398" s="69">
        <v>125014</v>
      </c>
      <c r="AU398" s="69">
        <v>0</v>
      </c>
      <c r="AV398" s="69">
        <v>3106</v>
      </c>
      <c r="AW398" s="69">
        <v>0</v>
      </c>
      <c r="AX398" s="69">
        <v>0</v>
      </c>
      <c r="AY398" s="69">
        <v>0</v>
      </c>
      <c r="AZ398" s="69">
        <v>0</v>
      </c>
      <c r="BA398" s="69">
        <v>604707.42857142852</v>
      </c>
      <c r="BB398" s="69">
        <v>0</v>
      </c>
      <c r="BC398" s="69">
        <v>-604707.42857142852</v>
      </c>
      <c r="BD398" s="69">
        <v>0</v>
      </c>
      <c r="BE398" s="69">
        <v>74.697834744092745</v>
      </c>
      <c r="BF398" s="69">
        <v>-74.697834744092745</v>
      </c>
      <c r="BG398" s="69">
        <v>204820.25806451612</v>
      </c>
      <c r="BH398" s="69">
        <v>0</v>
      </c>
      <c r="BI398" s="69">
        <v>-204820.25806451612</v>
      </c>
      <c r="BJ398" s="69">
        <v>4.6054267228697099E-6</v>
      </c>
      <c r="BK398" s="69">
        <v>0</v>
      </c>
      <c r="BL398" s="69">
        <v>89.702725230634471</v>
      </c>
      <c r="BM398" s="69">
        <v>-89.702725230634471</v>
      </c>
      <c r="BN398" s="69">
        <v>0</v>
      </c>
      <c r="BO398" s="69">
        <v>1.3709336953500109</v>
      </c>
      <c r="BP398" s="69">
        <v>-1.3709336953500109</v>
      </c>
      <c r="BQ398" s="69">
        <v>1370.9336953500108</v>
      </c>
      <c r="BR398" s="69">
        <v>-1370.9336953500108</v>
      </c>
      <c r="BS398" s="69">
        <v>0</v>
      </c>
      <c r="BT398" s="69">
        <v>0</v>
      </c>
      <c r="BU398" s="69">
        <v>40.249195106245978</v>
      </c>
      <c r="BV398" s="69">
        <v>1.262800579303257E-2</v>
      </c>
    </row>
    <row r="399" spans="1:74">
      <c r="A399" s="113" t="s">
        <v>1042</v>
      </c>
      <c r="B399" s="69" t="s">
        <v>184</v>
      </c>
      <c r="C399" s="69" t="s">
        <v>393</v>
      </c>
      <c r="D399" s="69" t="s">
        <v>396</v>
      </c>
      <c r="E399" s="69" t="s">
        <v>581</v>
      </c>
      <c r="F399" s="69">
        <v>0</v>
      </c>
      <c r="G399" s="69">
        <v>0</v>
      </c>
      <c r="H399" s="69">
        <v>801</v>
      </c>
      <c r="I399" s="69">
        <v>8</v>
      </c>
      <c r="J399" s="69">
        <v>7</v>
      </c>
      <c r="K399" s="69">
        <v>973</v>
      </c>
      <c r="L399" s="69">
        <v>820</v>
      </c>
      <c r="M399" s="69">
        <v>7</v>
      </c>
      <c r="N399" s="69">
        <v>0</v>
      </c>
      <c r="O399" s="69">
        <v>0</v>
      </c>
      <c r="P399" s="69">
        <v>823.23</v>
      </c>
      <c r="Q399" s="69">
        <v>38.14</v>
      </c>
      <c r="R399" s="69">
        <v>0</v>
      </c>
      <c r="S399" s="69">
        <v>0</v>
      </c>
      <c r="T399" s="69">
        <v>0</v>
      </c>
      <c r="U399" s="69">
        <v>0</v>
      </c>
      <c r="V399" s="69">
        <v>0</v>
      </c>
      <c r="W399" s="69">
        <v>0</v>
      </c>
      <c r="X399" s="69">
        <v>0</v>
      </c>
      <c r="Y399" s="69">
        <v>0</v>
      </c>
      <c r="Z399" s="69">
        <v>0</v>
      </c>
      <c r="AA399" s="69">
        <v>0</v>
      </c>
      <c r="AB399" s="69">
        <v>0</v>
      </c>
      <c r="AC399" s="69">
        <v>0</v>
      </c>
      <c r="AD399" s="69">
        <v>0</v>
      </c>
      <c r="AE399" s="69">
        <v>0</v>
      </c>
      <c r="AF399" s="69">
        <v>12936889</v>
      </c>
      <c r="AG399" s="69">
        <v>-12936889</v>
      </c>
      <c r="AH399" s="69">
        <v>0</v>
      </c>
      <c r="AI399" s="69">
        <v>0</v>
      </c>
      <c r="AJ399" s="69">
        <v>22</v>
      </c>
      <c r="AK399" s="69">
        <v>-22</v>
      </c>
      <c r="AL399" s="69">
        <v>173973</v>
      </c>
      <c r="AM399" s="69">
        <v>120044</v>
      </c>
      <c r="AN399" s="69">
        <v>-173973</v>
      </c>
      <c r="AO399" s="69">
        <v>66</v>
      </c>
      <c r="AP399" s="69">
        <v>-66</v>
      </c>
      <c r="AQ399" s="69">
        <v>13717047</v>
      </c>
      <c r="AR399" s="69">
        <v>143851</v>
      </c>
      <c r="AS399" s="69">
        <v>9446768</v>
      </c>
      <c r="AT399" s="69">
        <v>125815</v>
      </c>
      <c r="AU399" s="69">
        <v>0</v>
      </c>
      <c r="AV399" s="69">
        <v>3113</v>
      </c>
      <c r="AW399" s="69">
        <v>0</v>
      </c>
      <c r="AX399" s="69">
        <v>0</v>
      </c>
      <c r="AY399" s="69">
        <v>0</v>
      </c>
      <c r="AZ399" s="69">
        <v>0</v>
      </c>
      <c r="BA399" s="69">
        <v>588040.40909090906</v>
      </c>
      <c r="BB399" s="69">
        <v>0</v>
      </c>
      <c r="BC399" s="69">
        <v>-588040.40909090906</v>
      </c>
      <c r="BD399" s="69">
        <v>0</v>
      </c>
      <c r="BE399" s="69">
        <v>74.361475631276122</v>
      </c>
      <c r="BF399" s="69">
        <v>-74.361475631276122</v>
      </c>
      <c r="BG399" s="69">
        <v>196013.4696969697</v>
      </c>
      <c r="BH399" s="69">
        <v>0</v>
      </c>
      <c r="BI399" s="69">
        <v>-196013.4696969697</v>
      </c>
      <c r="BJ399" s="69">
        <v>4.8115312282592605E-6</v>
      </c>
      <c r="BK399" s="69">
        <v>0</v>
      </c>
      <c r="BL399" s="69">
        <v>89.93256216501797</v>
      </c>
      <c r="BM399" s="69">
        <v>-89.93256216501797</v>
      </c>
      <c r="BN399" s="69">
        <v>0</v>
      </c>
      <c r="BO399" s="69">
        <v>1.3694513298093063</v>
      </c>
      <c r="BP399" s="69">
        <v>-1.3694513298093063</v>
      </c>
      <c r="BQ399" s="69">
        <v>1369.4513298093063</v>
      </c>
      <c r="BR399" s="69">
        <v>-1369.4513298093063</v>
      </c>
      <c r="BS399" s="69">
        <v>0</v>
      </c>
      <c r="BT399" s="69">
        <v>0</v>
      </c>
      <c r="BU399" s="69">
        <v>40.415997430131704</v>
      </c>
      <c r="BV399" s="69">
        <v>1.2682977611726489E-2</v>
      </c>
    </row>
    <row r="400" spans="1:74">
      <c r="A400" s="113" t="s">
        <v>1043</v>
      </c>
      <c r="B400" s="69" t="s">
        <v>184</v>
      </c>
      <c r="C400" s="69" t="s">
        <v>393</v>
      </c>
      <c r="D400" s="69" t="s">
        <v>394</v>
      </c>
      <c r="E400" s="69" t="s">
        <v>581</v>
      </c>
      <c r="F400" s="69">
        <v>0</v>
      </c>
      <c r="G400" s="69">
        <v>0</v>
      </c>
      <c r="H400" s="69">
        <v>5197</v>
      </c>
      <c r="I400" s="69">
        <v>48</v>
      </c>
      <c r="J400" s="69">
        <v>39</v>
      </c>
      <c r="K400" s="69">
        <v>5832</v>
      </c>
      <c r="L400" s="69">
        <v>4764</v>
      </c>
      <c r="M400" s="69">
        <v>40</v>
      </c>
      <c r="N400" s="69">
        <v>0</v>
      </c>
      <c r="O400" s="69">
        <v>0</v>
      </c>
      <c r="P400" s="69">
        <v>891.12</v>
      </c>
      <c r="Q400" s="69">
        <v>43.31</v>
      </c>
      <c r="R400" s="69">
        <v>0</v>
      </c>
      <c r="S400" s="69">
        <v>0</v>
      </c>
      <c r="T400" s="69">
        <v>0</v>
      </c>
      <c r="U400" s="69">
        <v>0</v>
      </c>
      <c r="V400" s="69">
        <v>0</v>
      </c>
      <c r="W400" s="69">
        <v>0</v>
      </c>
      <c r="X400" s="69">
        <v>0</v>
      </c>
      <c r="Y400" s="69">
        <v>0</v>
      </c>
      <c r="Z400" s="69">
        <v>0</v>
      </c>
      <c r="AA400" s="69">
        <v>0</v>
      </c>
      <c r="AB400" s="69">
        <v>0</v>
      </c>
      <c r="AC400" s="69">
        <v>0</v>
      </c>
      <c r="AD400" s="69">
        <v>0</v>
      </c>
      <c r="AE400" s="69">
        <v>0</v>
      </c>
      <c r="AF400" s="69">
        <v>13104876</v>
      </c>
      <c r="AG400" s="69">
        <v>-13104876</v>
      </c>
      <c r="AH400" s="69">
        <v>0</v>
      </c>
      <c r="AI400" s="69">
        <v>0</v>
      </c>
      <c r="AJ400" s="69">
        <v>22</v>
      </c>
      <c r="AK400" s="69">
        <v>-22</v>
      </c>
      <c r="AL400" s="69">
        <v>174733</v>
      </c>
      <c r="AM400" s="69">
        <v>120411</v>
      </c>
      <c r="AN400" s="69">
        <v>-174733</v>
      </c>
      <c r="AO400" s="69">
        <v>67</v>
      </c>
      <c r="AP400" s="69">
        <v>-67</v>
      </c>
      <c r="AQ400" s="69">
        <v>13874434</v>
      </c>
      <c r="AR400" s="69">
        <v>144287</v>
      </c>
      <c r="AS400" s="69">
        <v>9585324</v>
      </c>
      <c r="AT400" s="69">
        <v>131012</v>
      </c>
      <c r="AU400" s="69">
        <v>0</v>
      </c>
      <c r="AV400" s="69">
        <v>3153</v>
      </c>
      <c r="AW400" s="69">
        <v>0</v>
      </c>
      <c r="AX400" s="69">
        <v>0</v>
      </c>
      <c r="AY400" s="69">
        <v>0</v>
      </c>
      <c r="AZ400" s="69">
        <v>0</v>
      </c>
      <c r="BA400" s="69">
        <v>595676.18181818177</v>
      </c>
      <c r="BB400" s="69">
        <v>0</v>
      </c>
      <c r="BC400" s="69">
        <v>-595676.18181818177</v>
      </c>
      <c r="BD400" s="69">
        <v>0</v>
      </c>
      <c r="BE400" s="69">
        <v>74.999433421277033</v>
      </c>
      <c r="BF400" s="69">
        <v>-74.999433421277033</v>
      </c>
      <c r="BG400" s="69">
        <v>195595.16417910447</v>
      </c>
      <c r="BH400" s="69">
        <v>0</v>
      </c>
      <c r="BI400" s="69">
        <v>-195595.16417910447</v>
      </c>
      <c r="BJ400" s="69">
        <v>4.8290258182784249E-6</v>
      </c>
      <c r="BK400" s="69">
        <v>0</v>
      </c>
      <c r="BL400" s="69">
        <v>90.825063935073842</v>
      </c>
      <c r="BM400" s="69">
        <v>-90.825063935073842</v>
      </c>
      <c r="BN400" s="69">
        <v>0</v>
      </c>
      <c r="BO400" s="69">
        <v>1.3671813284558769</v>
      </c>
      <c r="BP400" s="69">
        <v>-1.3671813284558769</v>
      </c>
      <c r="BQ400" s="69">
        <v>1367.1813284558768</v>
      </c>
      <c r="BR400" s="69">
        <v>-1367.1813284558768</v>
      </c>
      <c r="BS400" s="69">
        <v>0</v>
      </c>
      <c r="BT400" s="69">
        <v>0</v>
      </c>
      <c r="BU400" s="69">
        <v>41.551538217570567</v>
      </c>
      <c r="BV400" s="69">
        <v>1.2593883109033492E-2</v>
      </c>
    </row>
    <row r="401" spans="1:74">
      <c r="A401" s="113" t="s">
        <v>1043</v>
      </c>
      <c r="B401" s="69" t="s">
        <v>184</v>
      </c>
      <c r="C401" s="69" t="s">
        <v>393</v>
      </c>
      <c r="D401" s="69" t="s">
        <v>395</v>
      </c>
      <c r="E401" s="69" t="s">
        <v>581</v>
      </c>
      <c r="F401" s="69">
        <v>0</v>
      </c>
      <c r="G401" s="69">
        <v>0</v>
      </c>
      <c r="H401" s="69">
        <v>7772</v>
      </c>
      <c r="I401" s="69">
        <v>89</v>
      </c>
      <c r="J401" s="69">
        <v>71</v>
      </c>
      <c r="K401" s="69">
        <v>8584</v>
      </c>
      <c r="L401" s="69">
        <v>7008</v>
      </c>
      <c r="M401" s="69">
        <v>74</v>
      </c>
      <c r="N401" s="69">
        <v>0</v>
      </c>
      <c r="O401" s="69">
        <v>0</v>
      </c>
      <c r="P401" s="69">
        <v>905.41</v>
      </c>
      <c r="Q401" s="69">
        <v>32.659999999999997</v>
      </c>
      <c r="R401" s="69">
        <v>0</v>
      </c>
      <c r="S401" s="69">
        <v>0</v>
      </c>
      <c r="T401" s="69">
        <v>0</v>
      </c>
      <c r="U401" s="69">
        <v>0</v>
      </c>
      <c r="V401" s="69">
        <v>0</v>
      </c>
      <c r="W401" s="69">
        <v>0</v>
      </c>
      <c r="X401" s="69">
        <v>0</v>
      </c>
      <c r="Y401" s="69">
        <v>0</v>
      </c>
      <c r="Z401" s="69">
        <v>0</v>
      </c>
      <c r="AA401" s="69">
        <v>0</v>
      </c>
      <c r="AB401" s="69">
        <v>0</v>
      </c>
      <c r="AC401" s="69">
        <v>0</v>
      </c>
      <c r="AD401" s="69">
        <v>0</v>
      </c>
      <c r="AE401" s="69">
        <v>0</v>
      </c>
      <c r="AF401" s="69">
        <v>13264368</v>
      </c>
      <c r="AG401" s="69">
        <v>-13264368</v>
      </c>
      <c r="AH401" s="69">
        <v>0</v>
      </c>
      <c r="AI401" s="69">
        <v>0</v>
      </c>
      <c r="AJ401" s="69">
        <v>23</v>
      </c>
      <c r="AK401" s="69">
        <v>-23</v>
      </c>
      <c r="AL401" s="69">
        <v>176836</v>
      </c>
      <c r="AM401" s="69">
        <v>121703</v>
      </c>
      <c r="AN401" s="69">
        <v>-176836</v>
      </c>
      <c r="AO401" s="69">
        <v>67</v>
      </c>
      <c r="AP401" s="69">
        <v>-67</v>
      </c>
      <c r="AQ401" s="69">
        <v>14035241</v>
      </c>
      <c r="AR401" s="69">
        <v>145639</v>
      </c>
      <c r="AS401" s="69">
        <v>9703326</v>
      </c>
      <c r="AT401" s="69">
        <v>138784</v>
      </c>
      <c r="AU401" s="69">
        <v>0</v>
      </c>
      <c r="AV401" s="69">
        <v>3227</v>
      </c>
      <c r="AW401" s="69">
        <v>0</v>
      </c>
      <c r="AX401" s="69">
        <v>0</v>
      </c>
      <c r="AY401" s="69">
        <v>0</v>
      </c>
      <c r="AZ401" s="69">
        <v>0</v>
      </c>
      <c r="BA401" s="69">
        <v>576711.65217391308</v>
      </c>
      <c r="BB401" s="69">
        <v>0</v>
      </c>
      <c r="BC401" s="69">
        <v>-576711.65217391308</v>
      </c>
      <c r="BD401" s="69">
        <v>0</v>
      </c>
      <c r="BE401" s="69">
        <v>75.009432468501885</v>
      </c>
      <c r="BF401" s="69">
        <v>-75.009432468501885</v>
      </c>
      <c r="BG401" s="69">
        <v>197975.64179104476</v>
      </c>
      <c r="BH401" s="69">
        <v>0</v>
      </c>
      <c r="BI401" s="69">
        <v>-197975.64179104476</v>
      </c>
      <c r="BJ401" s="69">
        <v>4.7736978652521887E-6</v>
      </c>
      <c r="BK401" s="69">
        <v>0</v>
      </c>
      <c r="BL401" s="69">
        <v>91.077032937605992</v>
      </c>
      <c r="BM401" s="69">
        <v>-91.077032937605992</v>
      </c>
      <c r="BN401" s="69">
        <v>0</v>
      </c>
      <c r="BO401" s="69">
        <v>1.3669918953562934</v>
      </c>
      <c r="BP401" s="69">
        <v>-1.3669918953562934</v>
      </c>
      <c r="BQ401" s="69">
        <v>1366.9918953562933</v>
      </c>
      <c r="BR401" s="69">
        <v>-1366.9918953562933</v>
      </c>
      <c r="BS401" s="69">
        <v>0</v>
      </c>
      <c r="BT401" s="69">
        <v>0</v>
      </c>
      <c r="BU401" s="69">
        <v>43.007127362875735</v>
      </c>
      <c r="BV401" s="69">
        <v>1.2599427398503523E-2</v>
      </c>
    </row>
    <row r="402" spans="1:74">
      <c r="A402" s="113" t="s">
        <v>1043</v>
      </c>
      <c r="B402" s="69" t="s">
        <v>184</v>
      </c>
      <c r="C402" s="69" t="s">
        <v>393</v>
      </c>
      <c r="D402" s="69" t="s">
        <v>396</v>
      </c>
      <c r="E402" s="69" t="s">
        <v>581</v>
      </c>
      <c r="F402" s="69">
        <v>0</v>
      </c>
      <c r="G402" s="69">
        <v>0</v>
      </c>
      <c r="H402" s="69">
        <v>1261</v>
      </c>
      <c r="I402" s="69">
        <v>16</v>
      </c>
      <c r="J402" s="69">
        <v>12</v>
      </c>
      <c r="K402" s="69">
        <v>1428</v>
      </c>
      <c r="L402" s="69">
        <v>1163</v>
      </c>
      <c r="M402" s="69">
        <v>12</v>
      </c>
      <c r="N402" s="69">
        <v>0</v>
      </c>
      <c r="O402" s="69">
        <v>0</v>
      </c>
      <c r="P402" s="69">
        <v>883.05</v>
      </c>
      <c r="Q402" s="69">
        <v>35.03</v>
      </c>
      <c r="R402" s="69">
        <v>0</v>
      </c>
      <c r="S402" s="69">
        <v>0</v>
      </c>
      <c r="T402" s="69">
        <v>0</v>
      </c>
      <c r="U402" s="69">
        <v>0</v>
      </c>
      <c r="V402" s="69">
        <v>0</v>
      </c>
      <c r="W402" s="69">
        <v>0</v>
      </c>
      <c r="X402" s="69">
        <v>0</v>
      </c>
      <c r="Y402" s="69">
        <v>0</v>
      </c>
      <c r="Z402" s="69">
        <v>0</v>
      </c>
      <c r="AA402" s="69">
        <v>0</v>
      </c>
      <c r="AB402" s="69">
        <v>0</v>
      </c>
      <c r="AC402" s="69">
        <v>0</v>
      </c>
      <c r="AD402" s="69">
        <v>0</v>
      </c>
      <c r="AE402" s="69">
        <v>0</v>
      </c>
      <c r="AF402" s="69">
        <v>13490115</v>
      </c>
      <c r="AG402" s="69">
        <v>-13490115</v>
      </c>
      <c r="AH402" s="69">
        <v>0</v>
      </c>
      <c r="AI402" s="69">
        <v>0</v>
      </c>
      <c r="AJ402" s="69">
        <v>23</v>
      </c>
      <c r="AK402" s="69">
        <v>-23</v>
      </c>
      <c r="AL402" s="69">
        <v>180015</v>
      </c>
      <c r="AM402" s="69">
        <v>123575</v>
      </c>
      <c r="AN402" s="69">
        <v>-180015</v>
      </c>
      <c r="AO402" s="69">
        <v>69</v>
      </c>
      <c r="AP402" s="69">
        <v>-69</v>
      </c>
      <c r="AQ402" s="69">
        <v>14274884</v>
      </c>
      <c r="AR402" s="69">
        <v>147589</v>
      </c>
      <c r="AS402" s="69">
        <v>9864886</v>
      </c>
      <c r="AT402" s="69">
        <v>140045</v>
      </c>
      <c r="AU402" s="69">
        <v>0</v>
      </c>
      <c r="AV402" s="69">
        <v>3239</v>
      </c>
      <c r="AW402" s="69">
        <v>0</v>
      </c>
      <c r="AX402" s="69">
        <v>0</v>
      </c>
      <c r="AY402" s="69">
        <v>0</v>
      </c>
      <c r="AZ402" s="69">
        <v>0</v>
      </c>
      <c r="BA402" s="69">
        <v>586526.73913043481</v>
      </c>
      <c r="BB402" s="69">
        <v>0</v>
      </c>
      <c r="BC402" s="69">
        <v>-586526.73913043481</v>
      </c>
      <c r="BD402" s="69">
        <v>0</v>
      </c>
      <c r="BE402" s="69">
        <v>74.938838430130829</v>
      </c>
      <c r="BF402" s="69">
        <v>-74.938838430130829</v>
      </c>
      <c r="BG402" s="69">
        <v>195508.91304347827</v>
      </c>
      <c r="BH402" s="69">
        <v>0</v>
      </c>
      <c r="BI402" s="69">
        <v>-195508.91304347827</v>
      </c>
      <c r="BJ402" s="69">
        <v>4.8336644977290187E-6</v>
      </c>
      <c r="BK402" s="69">
        <v>0</v>
      </c>
      <c r="BL402" s="69">
        <v>91.403254985127617</v>
      </c>
      <c r="BM402" s="69">
        <v>-91.403254985127617</v>
      </c>
      <c r="BN402" s="69">
        <v>0</v>
      </c>
      <c r="BO402" s="69">
        <v>1.3674881797924476</v>
      </c>
      <c r="BP402" s="69">
        <v>-1.3674881797924476</v>
      </c>
      <c r="BQ402" s="69">
        <v>1367.4881797924477</v>
      </c>
      <c r="BR402" s="69">
        <v>-1367.4881797924477</v>
      </c>
      <c r="BS402" s="69">
        <v>0</v>
      </c>
      <c r="BT402" s="69">
        <v>0</v>
      </c>
      <c r="BU402" s="69">
        <v>43.237110219203458</v>
      </c>
      <c r="BV402" s="69">
        <v>1.2610610355923032E-2</v>
      </c>
    </row>
    <row r="403" spans="1:74">
      <c r="A403" s="113" t="s">
        <v>1044</v>
      </c>
      <c r="B403" s="69" t="s">
        <v>184</v>
      </c>
      <c r="C403" s="69" t="s">
        <v>393</v>
      </c>
      <c r="D403" s="69" t="s">
        <v>394</v>
      </c>
      <c r="E403" s="69" t="s">
        <v>581</v>
      </c>
      <c r="F403" s="69">
        <v>0</v>
      </c>
      <c r="G403" s="69">
        <v>0</v>
      </c>
      <c r="H403" s="69">
        <v>3298</v>
      </c>
      <c r="I403" s="69">
        <v>29</v>
      </c>
      <c r="J403" s="69">
        <v>24</v>
      </c>
      <c r="K403" s="69">
        <v>3492</v>
      </c>
      <c r="L403" s="69">
        <v>2953</v>
      </c>
      <c r="M403" s="69">
        <v>26</v>
      </c>
      <c r="N403" s="69">
        <v>0</v>
      </c>
      <c r="O403" s="69">
        <v>0</v>
      </c>
      <c r="P403" s="69">
        <v>944.44</v>
      </c>
      <c r="Q403" s="69">
        <v>42.28</v>
      </c>
      <c r="R403" s="69">
        <v>0</v>
      </c>
      <c r="S403" s="69">
        <v>0</v>
      </c>
      <c r="T403" s="69">
        <v>0</v>
      </c>
      <c r="U403" s="69">
        <v>0</v>
      </c>
      <c r="V403" s="69">
        <v>0</v>
      </c>
      <c r="W403" s="69">
        <v>0</v>
      </c>
      <c r="X403" s="69">
        <v>0</v>
      </c>
      <c r="Y403" s="69">
        <v>0</v>
      </c>
      <c r="Z403" s="69">
        <v>0</v>
      </c>
      <c r="AA403" s="69">
        <v>0</v>
      </c>
      <c r="AB403" s="69">
        <v>0</v>
      </c>
      <c r="AC403" s="69">
        <v>0</v>
      </c>
      <c r="AD403" s="69">
        <v>0</v>
      </c>
      <c r="AE403" s="69">
        <v>0</v>
      </c>
      <c r="AF403" s="69">
        <v>13642141</v>
      </c>
      <c r="AG403" s="69">
        <v>-13642141</v>
      </c>
      <c r="AH403" s="69">
        <v>0</v>
      </c>
      <c r="AI403" s="69">
        <v>0</v>
      </c>
      <c r="AJ403" s="69">
        <v>24</v>
      </c>
      <c r="AK403" s="69">
        <v>-24</v>
      </c>
      <c r="AL403" s="69">
        <v>180605</v>
      </c>
      <c r="AM403" s="69">
        <v>123861</v>
      </c>
      <c r="AN403" s="69">
        <v>-180605</v>
      </c>
      <c r="AO403" s="69">
        <v>70</v>
      </c>
      <c r="AP403" s="69">
        <v>-70</v>
      </c>
      <c r="AQ403" s="69">
        <v>14407406</v>
      </c>
      <c r="AR403" s="69">
        <v>147931</v>
      </c>
      <c r="AS403" s="69">
        <v>9981947</v>
      </c>
      <c r="AT403" s="69">
        <v>143343</v>
      </c>
      <c r="AU403" s="69">
        <v>0</v>
      </c>
      <c r="AV403" s="69">
        <v>3265</v>
      </c>
      <c r="AW403" s="69">
        <v>0</v>
      </c>
      <c r="AX403" s="69">
        <v>0</v>
      </c>
      <c r="AY403" s="69">
        <v>0</v>
      </c>
      <c r="AZ403" s="69">
        <v>0</v>
      </c>
      <c r="BA403" s="69">
        <v>568422.54166666663</v>
      </c>
      <c r="BB403" s="69">
        <v>0</v>
      </c>
      <c r="BC403" s="69">
        <v>-568422.54166666663</v>
      </c>
      <c r="BD403" s="69">
        <v>0</v>
      </c>
      <c r="BE403" s="69">
        <v>75.535788045735174</v>
      </c>
      <c r="BF403" s="69">
        <v>-75.535788045735174</v>
      </c>
      <c r="BG403" s="69">
        <v>194887.72857142857</v>
      </c>
      <c r="BH403" s="69">
        <v>0</v>
      </c>
      <c r="BI403" s="69">
        <v>-194887.72857142857</v>
      </c>
      <c r="BJ403" s="69">
        <v>4.8586122998130265E-6</v>
      </c>
      <c r="BK403" s="69">
        <v>0</v>
      </c>
      <c r="BL403" s="69">
        <v>92.219622661916702</v>
      </c>
      <c r="BM403" s="69">
        <v>-92.219622661916702</v>
      </c>
      <c r="BN403" s="69">
        <v>0</v>
      </c>
      <c r="BO403" s="69">
        <v>1.366681369877039</v>
      </c>
      <c r="BP403" s="69">
        <v>-1.366681369877039</v>
      </c>
      <c r="BQ403" s="69">
        <v>1366.6813698770391</v>
      </c>
      <c r="BR403" s="69">
        <v>-1366.6813698770391</v>
      </c>
      <c r="BS403" s="69">
        <v>0</v>
      </c>
      <c r="BT403" s="69">
        <v>0</v>
      </c>
      <c r="BU403" s="69">
        <v>43.902909647779481</v>
      </c>
      <c r="BV403" s="69">
        <v>1.253556677725331E-2</v>
      </c>
    </row>
    <row r="404" spans="1:74">
      <c r="A404" s="113" t="s">
        <v>1044</v>
      </c>
      <c r="B404" s="69" t="s">
        <v>184</v>
      </c>
      <c r="C404" s="69" t="s">
        <v>393</v>
      </c>
      <c r="D404" s="69" t="s">
        <v>395</v>
      </c>
      <c r="E404" s="69" t="s">
        <v>581</v>
      </c>
      <c r="F404" s="69">
        <v>0</v>
      </c>
      <c r="G404" s="69">
        <v>0</v>
      </c>
      <c r="H404" s="69">
        <v>10198</v>
      </c>
      <c r="I404" s="69">
        <v>116</v>
      </c>
      <c r="J404" s="69">
        <v>90</v>
      </c>
      <c r="K404" s="69">
        <v>11636</v>
      </c>
      <c r="L404" s="69">
        <v>9372</v>
      </c>
      <c r="M404" s="69">
        <v>94</v>
      </c>
      <c r="N404" s="69">
        <v>0</v>
      </c>
      <c r="O404" s="69">
        <v>0</v>
      </c>
      <c r="P404" s="69">
        <v>876.42</v>
      </c>
      <c r="Q404" s="69">
        <v>36.159999999999997</v>
      </c>
      <c r="R404" s="69">
        <v>0</v>
      </c>
      <c r="S404" s="69">
        <v>0</v>
      </c>
      <c r="T404" s="69">
        <v>0</v>
      </c>
      <c r="U404" s="69">
        <v>0</v>
      </c>
      <c r="V404" s="69">
        <v>0</v>
      </c>
      <c r="W404" s="69">
        <v>0</v>
      </c>
      <c r="X404" s="69">
        <v>0</v>
      </c>
      <c r="Y404" s="69">
        <v>0</v>
      </c>
      <c r="Z404" s="69">
        <v>0</v>
      </c>
      <c r="AA404" s="69">
        <v>0</v>
      </c>
      <c r="AB404" s="69">
        <v>0</v>
      </c>
      <c r="AC404" s="69">
        <v>0</v>
      </c>
      <c r="AD404" s="69">
        <v>0</v>
      </c>
      <c r="AE404" s="69">
        <v>0</v>
      </c>
      <c r="AF404" s="69">
        <v>13811110</v>
      </c>
      <c r="AG404" s="69">
        <v>-13811110</v>
      </c>
      <c r="AH404" s="69">
        <v>0</v>
      </c>
      <c r="AI404" s="69">
        <v>0</v>
      </c>
      <c r="AJ404" s="69">
        <v>25</v>
      </c>
      <c r="AK404" s="69">
        <v>-25</v>
      </c>
      <c r="AL404" s="69">
        <v>182771</v>
      </c>
      <c r="AM404" s="69">
        <v>125214</v>
      </c>
      <c r="AN404" s="69">
        <v>-182771</v>
      </c>
      <c r="AO404" s="69">
        <v>72</v>
      </c>
      <c r="AP404" s="69">
        <v>-72</v>
      </c>
      <c r="AQ404" s="69">
        <v>14579584</v>
      </c>
      <c r="AR404" s="69">
        <v>149334</v>
      </c>
      <c r="AS404" s="69">
        <v>10099575</v>
      </c>
      <c r="AT404" s="69">
        <v>153541</v>
      </c>
      <c r="AU404" s="69">
        <v>0</v>
      </c>
      <c r="AV404" s="69">
        <v>3359</v>
      </c>
      <c r="AW404" s="69">
        <v>0</v>
      </c>
      <c r="AX404" s="69">
        <v>0</v>
      </c>
      <c r="AY404" s="69">
        <v>0</v>
      </c>
      <c r="AZ404" s="69">
        <v>0</v>
      </c>
      <c r="BA404" s="69">
        <v>552444.4</v>
      </c>
      <c r="BB404" s="69">
        <v>0</v>
      </c>
      <c r="BC404" s="69">
        <v>-552444.4</v>
      </c>
      <c r="BD404" s="69">
        <v>0</v>
      </c>
      <c r="BE404" s="69">
        <v>75.56510606168375</v>
      </c>
      <c r="BF404" s="69">
        <v>-75.56510606168375</v>
      </c>
      <c r="BG404" s="69">
        <v>191820.97222222222</v>
      </c>
      <c r="BH404" s="69">
        <v>0</v>
      </c>
      <c r="BI404" s="69">
        <v>-191820.97222222222</v>
      </c>
      <c r="BJ404" s="69">
        <v>4.9384125088891424E-6</v>
      </c>
      <c r="BK404" s="69">
        <v>0</v>
      </c>
      <c r="BL404" s="69">
        <v>92.484698729023535</v>
      </c>
      <c r="BM404" s="69">
        <v>-92.484698729023535</v>
      </c>
      <c r="BN404" s="69">
        <v>0</v>
      </c>
      <c r="BO404" s="69">
        <v>1.3674941767351596</v>
      </c>
      <c r="BP404" s="69">
        <v>-1.3674941767351596</v>
      </c>
      <c r="BQ404" s="69">
        <v>1367.4941767351595</v>
      </c>
      <c r="BR404" s="69">
        <v>-1367.4941767351595</v>
      </c>
      <c r="BS404" s="69">
        <v>0</v>
      </c>
      <c r="BT404" s="69">
        <v>0</v>
      </c>
      <c r="BU404" s="69">
        <v>45.710330455492709</v>
      </c>
      <c r="BV404" s="69">
        <v>1.2536091564752464E-2</v>
      </c>
    </row>
    <row r="405" spans="1:74">
      <c r="A405" s="113" t="s">
        <v>1044</v>
      </c>
      <c r="B405" s="69" t="s">
        <v>184</v>
      </c>
      <c r="C405" s="69" t="s">
        <v>393</v>
      </c>
      <c r="D405" s="69" t="s">
        <v>396</v>
      </c>
      <c r="E405" s="69" t="s">
        <v>581</v>
      </c>
      <c r="F405" s="69">
        <v>0</v>
      </c>
      <c r="G405" s="69">
        <v>0</v>
      </c>
      <c r="H405" s="69">
        <v>918</v>
      </c>
      <c r="I405" s="69">
        <v>8</v>
      </c>
      <c r="J405" s="69">
        <v>8</v>
      </c>
      <c r="K405" s="69">
        <v>933</v>
      </c>
      <c r="L405" s="69">
        <v>765</v>
      </c>
      <c r="M405" s="69">
        <v>9</v>
      </c>
      <c r="N405" s="69">
        <v>0</v>
      </c>
      <c r="O405" s="69">
        <v>0</v>
      </c>
      <c r="P405" s="69">
        <v>983.92</v>
      </c>
      <c r="Q405" s="69">
        <v>34</v>
      </c>
      <c r="R405" s="69">
        <v>0</v>
      </c>
      <c r="S405" s="69">
        <v>0</v>
      </c>
      <c r="T405" s="69">
        <v>0</v>
      </c>
      <c r="U405" s="69">
        <v>0</v>
      </c>
      <c r="V405" s="69">
        <v>0</v>
      </c>
      <c r="W405" s="69">
        <v>0</v>
      </c>
      <c r="X405" s="69">
        <v>0</v>
      </c>
      <c r="Y405" s="69">
        <v>0</v>
      </c>
      <c r="Z405" s="69">
        <v>0</v>
      </c>
      <c r="AA405" s="69">
        <v>0</v>
      </c>
      <c r="AB405" s="69">
        <v>0</v>
      </c>
      <c r="AC405" s="69">
        <v>0</v>
      </c>
      <c r="AD405" s="69">
        <v>0</v>
      </c>
      <c r="AE405" s="69">
        <v>0</v>
      </c>
      <c r="AF405" s="69">
        <v>14018903</v>
      </c>
      <c r="AG405" s="69">
        <v>-14018903</v>
      </c>
      <c r="AH405" s="69">
        <v>0</v>
      </c>
      <c r="AI405" s="69">
        <v>0</v>
      </c>
      <c r="AJ405" s="69">
        <v>25</v>
      </c>
      <c r="AK405" s="69">
        <v>-25</v>
      </c>
      <c r="AL405" s="69">
        <v>185633</v>
      </c>
      <c r="AM405" s="69">
        <v>126924</v>
      </c>
      <c r="AN405" s="69">
        <v>-185633</v>
      </c>
      <c r="AO405" s="69">
        <v>73</v>
      </c>
      <c r="AP405" s="69">
        <v>-73</v>
      </c>
      <c r="AQ405" s="69">
        <v>14804461</v>
      </c>
      <c r="AR405" s="69">
        <v>151112</v>
      </c>
      <c r="AS405" s="69">
        <v>10247504</v>
      </c>
      <c r="AT405" s="69">
        <v>154459</v>
      </c>
      <c r="AU405" s="69">
        <v>0</v>
      </c>
      <c r="AV405" s="69">
        <v>3368</v>
      </c>
      <c r="AW405" s="69">
        <v>0</v>
      </c>
      <c r="AX405" s="69">
        <v>0</v>
      </c>
      <c r="AY405" s="69">
        <v>0</v>
      </c>
      <c r="AZ405" s="69">
        <v>0</v>
      </c>
      <c r="BA405" s="69">
        <v>560756.12</v>
      </c>
      <c r="BB405" s="69">
        <v>0</v>
      </c>
      <c r="BC405" s="69">
        <v>-560756.12</v>
      </c>
      <c r="BD405" s="69">
        <v>0</v>
      </c>
      <c r="BE405" s="69">
        <v>75.519455053788931</v>
      </c>
      <c r="BF405" s="69">
        <v>-75.519455053788931</v>
      </c>
      <c r="BG405" s="69">
        <v>192039.76712328766</v>
      </c>
      <c r="BH405" s="69">
        <v>0</v>
      </c>
      <c r="BI405" s="69">
        <v>-192039.76712328766</v>
      </c>
      <c r="BJ405" s="69">
        <v>4.9309461519740573E-6</v>
      </c>
      <c r="BK405" s="69">
        <v>0</v>
      </c>
      <c r="BL405" s="69">
        <v>92.771606490550056</v>
      </c>
      <c r="BM405" s="69">
        <v>-92.771606490550056</v>
      </c>
      <c r="BN405" s="69">
        <v>0</v>
      </c>
      <c r="BO405" s="69">
        <v>1.3680309858869049</v>
      </c>
      <c r="BP405" s="69">
        <v>-1.3680309858869049</v>
      </c>
      <c r="BQ405" s="69">
        <v>1368.0309858869048</v>
      </c>
      <c r="BR405" s="69">
        <v>-1368.0309858869048</v>
      </c>
      <c r="BS405" s="69">
        <v>0</v>
      </c>
      <c r="BT405" s="69">
        <v>0</v>
      </c>
      <c r="BU405" s="69">
        <v>45.860748218527313</v>
      </c>
      <c r="BV405" s="69">
        <v>1.2538990781224659E-2</v>
      </c>
    </row>
    <row r="406" spans="1:74">
      <c r="A406" s="113" t="s">
        <v>1045</v>
      </c>
      <c r="B406" s="69" t="s">
        <v>184</v>
      </c>
      <c r="C406" s="69" t="s">
        <v>393</v>
      </c>
      <c r="D406" s="69" t="s">
        <v>394</v>
      </c>
      <c r="E406" s="69" t="s">
        <v>581</v>
      </c>
      <c r="F406" s="69">
        <v>0</v>
      </c>
      <c r="G406" s="69">
        <v>0</v>
      </c>
      <c r="H406" s="69">
        <v>3772</v>
      </c>
      <c r="I406" s="69">
        <v>39</v>
      </c>
      <c r="J406" s="69">
        <v>33</v>
      </c>
      <c r="K406" s="69">
        <v>3235</v>
      </c>
      <c r="L406" s="69">
        <v>2692</v>
      </c>
      <c r="M406" s="69">
        <v>35</v>
      </c>
      <c r="N406" s="69">
        <v>0</v>
      </c>
      <c r="O406" s="69">
        <v>0</v>
      </c>
      <c r="P406" s="69">
        <v>1166</v>
      </c>
      <c r="Q406" s="69">
        <v>35.92</v>
      </c>
      <c r="R406" s="69">
        <v>0</v>
      </c>
      <c r="S406" s="69">
        <v>0</v>
      </c>
      <c r="T406" s="69">
        <v>0</v>
      </c>
      <c r="U406" s="69">
        <v>0</v>
      </c>
      <c r="V406" s="69">
        <v>0</v>
      </c>
      <c r="W406" s="69">
        <v>0</v>
      </c>
      <c r="X406" s="69">
        <v>0</v>
      </c>
      <c r="Y406" s="69">
        <v>0</v>
      </c>
      <c r="Z406" s="69">
        <v>0</v>
      </c>
      <c r="AA406" s="69">
        <v>0</v>
      </c>
      <c r="AB406" s="69">
        <v>0</v>
      </c>
      <c r="AC406" s="69">
        <v>0</v>
      </c>
      <c r="AD406" s="69">
        <v>0</v>
      </c>
      <c r="AE406" s="69">
        <v>0</v>
      </c>
      <c r="AF406" s="69">
        <v>14209450</v>
      </c>
      <c r="AG406" s="69">
        <v>-14209450</v>
      </c>
      <c r="AH406" s="69">
        <v>0</v>
      </c>
      <c r="AI406" s="69">
        <v>0</v>
      </c>
      <c r="AJ406" s="69">
        <v>27</v>
      </c>
      <c r="AK406" s="69">
        <v>-27</v>
      </c>
      <c r="AL406" s="69">
        <v>186484</v>
      </c>
      <c r="AM406" s="69">
        <v>127411</v>
      </c>
      <c r="AN406" s="69">
        <v>-186484</v>
      </c>
      <c r="AO406" s="69">
        <v>73</v>
      </c>
      <c r="AP406" s="69">
        <v>-73</v>
      </c>
      <c r="AQ406" s="69">
        <v>14972243</v>
      </c>
      <c r="AR406" s="69">
        <v>151663</v>
      </c>
      <c r="AS406" s="69">
        <v>10397522</v>
      </c>
      <c r="AT406" s="69">
        <v>158231</v>
      </c>
      <c r="AU406" s="69">
        <v>0</v>
      </c>
      <c r="AV406" s="69">
        <v>3403</v>
      </c>
      <c r="AW406" s="69">
        <v>0</v>
      </c>
      <c r="AX406" s="69">
        <v>0</v>
      </c>
      <c r="AY406" s="69">
        <v>0</v>
      </c>
      <c r="AZ406" s="69">
        <v>0</v>
      </c>
      <c r="BA406" s="69">
        <v>526275.92592592596</v>
      </c>
      <c r="BB406" s="69">
        <v>0</v>
      </c>
      <c r="BC406" s="69">
        <v>-526275.92592592596</v>
      </c>
      <c r="BD406" s="69">
        <v>0</v>
      </c>
      <c r="BE406" s="69">
        <v>76.196617404174091</v>
      </c>
      <c r="BF406" s="69">
        <v>-76.196617404174091</v>
      </c>
      <c r="BG406" s="69">
        <v>194650</v>
      </c>
      <c r="BH406" s="69">
        <v>0</v>
      </c>
      <c r="BI406" s="69">
        <v>-194650</v>
      </c>
      <c r="BJ406" s="69">
        <v>4.8756889665763506E-6</v>
      </c>
      <c r="BK406" s="69">
        <v>0</v>
      </c>
      <c r="BL406" s="69">
        <v>93.690946374527741</v>
      </c>
      <c r="BM406" s="69">
        <v>-93.690946374527741</v>
      </c>
      <c r="BN406" s="69">
        <v>0</v>
      </c>
      <c r="BO406" s="69">
        <v>1.3666188924630311</v>
      </c>
      <c r="BP406" s="69">
        <v>-1.3666188924630311</v>
      </c>
      <c r="BQ406" s="69">
        <v>1366.6188924630312</v>
      </c>
      <c r="BR406" s="69">
        <v>-1366.6188924630312</v>
      </c>
      <c r="BS406" s="69">
        <v>0</v>
      </c>
      <c r="BT406" s="69">
        <v>0</v>
      </c>
      <c r="BU406" s="69">
        <v>46.4975022039377</v>
      </c>
      <c r="BV406" s="69">
        <v>1.2455314811548277E-2</v>
      </c>
    </row>
    <row r="407" spans="1:74">
      <c r="A407" s="113" t="s">
        <v>1045</v>
      </c>
      <c r="B407" s="69" t="s">
        <v>184</v>
      </c>
      <c r="C407" s="69" t="s">
        <v>393</v>
      </c>
      <c r="D407" s="69" t="s">
        <v>395</v>
      </c>
      <c r="E407" s="69" t="s">
        <v>581</v>
      </c>
      <c r="F407" s="69">
        <v>0</v>
      </c>
      <c r="G407" s="69">
        <v>0</v>
      </c>
      <c r="H407" s="69">
        <v>8343</v>
      </c>
      <c r="I407" s="69">
        <v>90</v>
      </c>
      <c r="J407" s="69">
        <v>80</v>
      </c>
      <c r="K407" s="69">
        <v>7781</v>
      </c>
      <c r="L407" s="69">
        <v>6285</v>
      </c>
      <c r="M407" s="69">
        <v>83</v>
      </c>
      <c r="N407" s="69">
        <v>0</v>
      </c>
      <c r="O407" s="69">
        <v>0</v>
      </c>
      <c r="P407" s="69">
        <v>1072.23</v>
      </c>
      <c r="Q407" s="69">
        <v>33.51</v>
      </c>
      <c r="R407" s="69">
        <v>0</v>
      </c>
      <c r="S407" s="69">
        <v>0</v>
      </c>
      <c r="T407" s="69">
        <v>0</v>
      </c>
      <c r="U407" s="69">
        <v>0</v>
      </c>
      <c r="V407" s="69">
        <v>0</v>
      </c>
      <c r="W407" s="69">
        <v>0</v>
      </c>
      <c r="X407" s="69">
        <v>0</v>
      </c>
      <c r="Y407" s="69">
        <v>0</v>
      </c>
      <c r="Z407" s="69">
        <v>0</v>
      </c>
      <c r="AA407" s="69">
        <v>0</v>
      </c>
      <c r="AB407" s="69">
        <v>0</v>
      </c>
      <c r="AC407" s="69">
        <v>0</v>
      </c>
      <c r="AD407" s="69">
        <v>0</v>
      </c>
      <c r="AE407" s="69">
        <v>0</v>
      </c>
      <c r="AF407" s="69">
        <v>14328415</v>
      </c>
      <c r="AG407" s="69">
        <v>-14328415</v>
      </c>
      <c r="AH407" s="69">
        <v>0</v>
      </c>
      <c r="AI407" s="69">
        <v>0</v>
      </c>
      <c r="AJ407" s="69">
        <v>27</v>
      </c>
      <c r="AK407" s="69">
        <v>-27</v>
      </c>
      <c r="AL407" s="69">
        <v>187919</v>
      </c>
      <c r="AM407" s="69">
        <v>128310</v>
      </c>
      <c r="AN407" s="69">
        <v>-187919</v>
      </c>
      <c r="AO407" s="69">
        <v>73</v>
      </c>
      <c r="AP407" s="69">
        <v>-73</v>
      </c>
      <c r="AQ407" s="69">
        <v>15076709</v>
      </c>
      <c r="AR407" s="69">
        <v>152611</v>
      </c>
      <c r="AS407" s="69">
        <v>10473744</v>
      </c>
      <c r="AT407" s="69">
        <v>166574</v>
      </c>
      <c r="AU407" s="69">
        <v>0</v>
      </c>
      <c r="AV407" s="69">
        <v>3486</v>
      </c>
      <c r="AW407" s="69">
        <v>0</v>
      </c>
      <c r="AX407" s="69">
        <v>0</v>
      </c>
      <c r="AY407" s="69">
        <v>0</v>
      </c>
      <c r="AZ407" s="69">
        <v>0</v>
      </c>
      <c r="BA407" s="69">
        <v>530682.03703703708</v>
      </c>
      <c r="BB407" s="69">
        <v>0</v>
      </c>
      <c r="BC407" s="69">
        <v>-530682.03703703708</v>
      </c>
      <c r="BD407" s="69">
        <v>0</v>
      </c>
      <c r="BE407" s="69">
        <v>76.247824860711262</v>
      </c>
      <c r="BF407" s="69">
        <v>-76.247824860711262</v>
      </c>
      <c r="BG407" s="69">
        <v>196279.65753424657</v>
      </c>
      <c r="BH407" s="69">
        <v>0</v>
      </c>
      <c r="BI407" s="69">
        <v>-196279.65753424657</v>
      </c>
      <c r="BJ407" s="69">
        <v>4.8419054848110418E-6</v>
      </c>
      <c r="BK407" s="69">
        <v>0</v>
      </c>
      <c r="BL407" s="69">
        <v>93.888481171082034</v>
      </c>
      <c r="BM407" s="69">
        <v>-93.888481171082034</v>
      </c>
      <c r="BN407" s="69">
        <v>0</v>
      </c>
      <c r="BO407" s="69">
        <v>1.3680318136475362</v>
      </c>
      <c r="BP407" s="69">
        <v>-1.3680318136475362</v>
      </c>
      <c r="BQ407" s="69">
        <v>1368.0318136475362</v>
      </c>
      <c r="BR407" s="69">
        <v>-1368.0318136475362</v>
      </c>
      <c r="BS407" s="69">
        <v>0</v>
      </c>
      <c r="BT407" s="69">
        <v>0</v>
      </c>
      <c r="BU407" s="69">
        <v>47.78370625358577</v>
      </c>
      <c r="BV407" s="69">
        <v>1.2464192284934332E-2</v>
      </c>
    </row>
    <row r="408" spans="1:74">
      <c r="A408" s="113" t="s">
        <v>1045</v>
      </c>
      <c r="B408" s="69" t="s">
        <v>184</v>
      </c>
      <c r="C408" s="69" t="s">
        <v>393</v>
      </c>
      <c r="D408" s="69" t="s">
        <v>396</v>
      </c>
      <c r="E408" s="69" t="s">
        <v>581</v>
      </c>
      <c r="F408" s="69">
        <v>0</v>
      </c>
      <c r="G408" s="69">
        <v>0</v>
      </c>
      <c r="H408" s="69">
        <v>800</v>
      </c>
      <c r="I408" s="69">
        <v>4</v>
      </c>
      <c r="J408" s="69">
        <v>4</v>
      </c>
      <c r="K408" s="69">
        <v>791</v>
      </c>
      <c r="L408" s="69">
        <v>674</v>
      </c>
      <c r="M408" s="69">
        <v>4</v>
      </c>
      <c r="N408" s="69">
        <v>0</v>
      </c>
      <c r="O408" s="69">
        <v>0</v>
      </c>
      <c r="P408" s="69">
        <v>1011.38</v>
      </c>
      <c r="Q408" s="69">
        <v>66.67</v>
      </c>
      <c r="R408" s="69">
        <v>0</v>
      </c>
      <c r="S408" s="69">
        <v>0</v>
      </c>
      <c r="T408" s="69">
        <v>0</v>
      </c>
      <c r="U408" s="69">
        <v>0</v>
      </c>
      <c r="V408" s="69">
        <v>0</v>
      </c>
      <c r="W408" s="69">
        <v>0</v>
      </c>
      <c r="X408" s="69">
        <v>0</v>
      </c>
      <c r="Y408" s="69">
        <v>0</v>
      </c>
      <c r="Z408" s="69">
        <v>0</v>
      </c>
      <c r="AA408" s="69">
        <v>0</v>
      </c>
      <c r="AB408" s="69">
        <v>0</v>
      </c>
      <c r="AC408" s="69">
        <v>0</v>
      </c>
      <c r="AD408" s="69">
        <v>0</v>
      </c>
      <c r="AE408" s="69">
        <v>0</v>
      </c>
      <c r="AF408" s="69">
        <v>14569335</v>
      </c>
      <c r="AG408" s="69">
        <v>-14569335</v>
      </c>
      <c r="AH408" s="69">
        <v>0</v>
      </c>
      <c r="AI408" s="69">
        <v>0</v>
      </c>
      <c r="AJ408" s="69">
        <v>27</v>
      </c>
      <c r="AK408" s="69">
        <v>-27</v>
      </c>
      <c r="AL408" s="69">
        <v>191048</v>
      </c>
      <c r="AM408" s="69">
        <v>130193</v>
      </c>
      <c r="AN408" s="69">
        <v>-191048</v>
      </c>
      <c r="AO408" s="69">
        <v>74</v>
      </c>
      <c r="AP408" s="69">
        <v>-74</v>
      </c>
      <c r="AQ408" s="69">
        <v>15309683</v>
      </c>
      <c r="AR408" s="69">
        <v>154592</v>
      </c>
      <c r="AS408" s="69">
        <v>10634846</v>
      </c>
      <c r="AT408" s="69">
        <v>167374</v>
      </c>
      <c r="AU408" s="69">
        <v>0</v>
      </c>
      <c r="AV408" s="69">
        <v>3490</v>
      </c>
      <c r="AW408" s="69">
        <v>0</v>
      </c>
      <c r="AX408" s="69">
        <v>0</v>
      </c>
      <c r="AY408" s="69">
        <v>0</v>
      </c>
      <c r="AZ408" s="69">
        <v>0</v>
      </c>
      <c r="BA408" s="69">
        <v>539605</v>
      </c>
      <c r="BB408" s="69">
        <v>0</v>
      </c>
      <c r="BC408" s="69">
        <v>-539605</v>
      </c>
      <c r="BD408" s="69">
        <v>0</v>
      </c>
      <c r="BE408" s="69">
        <v>76.260076001842464</v>
      </c>
      <c r="BF408" s="69">
        <v>-76.260076001842464</v>
      </c>
      <c r="BG408" s="69">
        <v>196882.90540540541</v>
      </c>
      <c r="BH408" s="69">
        <v>0</v>
      </c>
      <c r="BI408" s="69">
        <v>-196882.90540540541</v>
      </c>
      <c r="BJ408" s="69">
        <v>4.8335422751731696E-6</v>
      </c>
      <c r="BK408" s="69">
        <v>0</v>
      </c>
      <c r="BL408" s="69">
        <v>94.243783636928171</v>
      </c>
      <c r="BM408" s="69">
        <v>-94.243783636928171</v>
      </c>
      <c r="BN408" s="69">
        <v>0</v>
      </c>
      <c r="BO408" s="69">
        <v>1.3699620097930896</v>
      </c>
      <c r="BP408" s="69">
        <v>-1.3699620097930896</v>
      </c>
      <c r="BQ408" s="69">
        <v>1369.9620097930895</v>
      </c>
      <c r="BR408" s="69">
        <v>-1369.9620097930895</v>
      </c>
      <c r="BS408" s="69">
        <v>0</v>
      </c>
      <c r="BT408" s="69">
        <v>0</v>
      </c>
      <c r="BU408" s="69">
        <v>47.958166189111751</v>
      </c>
      <c r="BV408" s="69">
        <v>1.2478899791720051E-2</v>
      </c>
    </row>
    <row r="409" spans="1:74">
      <c r="A409" s="113" t="s">
        <v>1046</v>
      </c>
      <c r="B409" s="69" t="s">
        <v>184</v>
      </c>
      <c r="C409" s="69" t="s">
        <v>393</v>
      </c>
      <c r="D409" s="69" t="s">
        <v>394</v>
      </c>
      <c r="E409" s="69" t="s">
        <v>581</v>
      </c>
      <c r="F409" s="69">
        <v>0</v>
      </c>
      <c r="G409" s="69">
        <v>0</v>
      </c>
      <c r="H409" s="69">
        <v>3708</v>
      </c>
      <c r="I409" s="69">
        <v>26</v>
      </c>
      <c r="J409" s="69">
        <v>18</v>
      </c>
      <c r="K409" s="69">
        <v>3322</v>
      </c>
      <c r="L409" s="69">
        <v>2792</v>
      </c>
      <c r="M409" s="69">
        <v>19</v>
      </c>
      <c r="N409" s="69">
        <v>0</v>
      </c>
      <c r="O409" s="69">
        <v>0</v>
      </c>
      <c r="P409" s="69">
        <v>1116.2</v>
      </c>
      <c r="Q409" s="69">
        <v>59.81</v>
      </c>
      <c r="R409" s="69">
        <v>0</v>
      </c>
      <c r="S409" s="69">
        <v>0</v>
      </c>
      <c r="T409" s="69">
        <v>0</v>
      </c>
      <c r="U409" s="69">
        <v>0</v>
      </c>
      <c r="V409" s="69">
        <v>0</v>
      </c>
      <c r="W409" s="69">
        <v>0</v>
      </c>
      <c r="X409" s="69">
        <v>0</v>
      </c>
      <c r="Y409" s="69">
        <v>0</v>
      </c>
      <c r="Z409" s="69">
        <v>0</v>
      </c>
      <c r="AA409" s="69">
        <v>0</v>
      </c>
      <c r="AB409" s="69">
        <v>0</v>
      </c>
      <c r="AC409" s="69">
        <v>0</v>
      </c>
      <c r="AD409" s="69">
        <v>0</v>
      </c>
      <c r="AE409" s="69">
        <v>0</v>
      </c>
      <c r="AF409" s="69">
        <v>14853829</v>
      </c>
      <c r="AG409" s="69">
        <v>-14853829</v>
      </c>
      <c r="AH409" s="69">
        <v>0</v>
      </c>
      <c r="AI409" s="69">
        <v>0</v>
      </c>
      <c r="AJ409" s="69">
        <v>28</v>
      </c>
      <c r="AK409" s="69">
        <v>-28</v>
      </c>
      <c r="AL409" s="69">
        <v>192796</v>
      </c>
      <c r="AM409" s="69">
        <v>131284</v>
      </c>
      <c r="AN409" s="69">
        <v>-192796</v>
      </c>
      <c r="AO409" s="69">
        <v>76</v>
      </c>
      <c r="AP409" s="69">
        <v>-76</v>
      </c>
      <c r="AQ409" s="69">
        <v>15556613</v>
      </c>
      <c r="AR409" s="69">
        <v>155767</v>
      </c>
      <c r="AS409" s="69">
        <v>10839358</v>
      </c>
      <c r="AT409" s="69">
        <v>171082</v>
      </c>
      <c r="AU409" s="69">
        <v>0</v>
      </c>
      <c r="AV409" s="69">
        <v>3509</v>
      </c>
      <c r="AW409" s="69">
        <v>0</v>
      </c>
      <c r="AX409" s="69">
        <v>0</v>
      </c>
      <c r="AY409" s="69">
        <v>0</v>
      </c>
      <c r="AZ409" s="69">
        <v>0</v>
      </c>
      <c r="BA409" s="69">
        <v>530493.89285714284</v>
      </c>
      <c r="BB409" s="69">
        <v>0</v>
      </c>
      <c r="BC409" s="69">
        <v>-530493.89285714284</v>
      </c>
      <c r="BD409" s="69">
        <v>0</v>
      </c>
      <c r="BE409" s="69">
        <v>77.044279964314612</v>
      </c>
      <c r="BF409" s="69">
        <v>-77.044279964314612</v>
      </c>
      <c r="BG409" s="69">
        <v>195445.11842105264</v>
      </c>
      <c r="BH409" s="69">
        <v>0</v>
      </c>
      <c r="BI409" s="69">
        <v>-195445.11842105264</v>
      </c>
      <c r="BJ409" s="69">
        <v>4.8853821844125072E-6</v>
      </c>
      <c r="BK409" s="69">
        <v>0</v>
      </c>
      <c r="BL409" s="69">
        <v>95.359280206975797</v>
      </c>
      <c r="BM409" s="69">
        <v>-95.359280206975797</v>
      </c>
      <c r="BN409" s="69">
        <v>0</v>
      </c>
      <c r="BO409" s="69">
        <v>1.3703605877765086</v>
      </c>
      <c r="BP409" s="69">
        <v>-1.3703605877765086</v>
      </c>
      <c r="BQ409" s="69">
        <v>1370.3605877765085</v>
      </c>
      <c r="BR409" s="69">
        <v>-1370.3605877765085</v>
      </c>
      <c r="BS409" s="69">
        <v>0</v>
      </c>
      <c r="BT409" s="69">
        <v>0</v>
      </c>
      <c r="BU409" s="69">
        <v>48.755200911940726</v>
      </c>
      <c r="BV409" s="69">
        <v>1.2393186100342022E-2</v>
      </c>
    </row>
    <row r="410" spans="1:74">
      <c r="A410" s="113" t="s">
        <v>1046</v>
      </c>
      <c r="B410" s="69" t="s">
        <v>184</v>
      </c>
      <c r="C410" s="69" t="s">
        <v>393</v>
      </c>
      <c r="D410" s="69" t="s">
        <v>395</v>
      </c>
      <c r="E410" s="69" t="s">
        <v>581</v>
      </c>
      <c r="F410" s="69">
        <v>0</v>
      </c>
      <c r="G410" s="69">
        <v>0</v>
      </c>
      <c r="H410" s="69">
        <v>8374</v>
      </c>
      <c r="I410" s="69">
        <v>86</v>
      </c>
      <c r="J410" s="69">
        <v>75</v>
      </c>
      <c r="K410" s="69">
        <v>8030</v>
      </c>
      <c r="L410" s="69">
        <v>6676</v>
      </c>
      <c r="M410" s="69">
        <v>77</v>
      </c>
      <c r="N410" s="69">
        <v>0</v>
      </c>
      <c r="O410" s="69">
        <v>0</v>
      </c>
      <c r="P410" s="69">
        <v>1042.8399999999999</v>
      </c>
      <c r="Q410" s="69">
        <v>36.25</v>
      </c>
      <c r="R410" s="69">
        <v>0</v>
      </c>
      <c r="S410" s="69">
        <v>0</v>
      </c>
      <c r="T410" s="69">
        <v>0</v>
      </c>
      <c r="U410" s="69">
        <v>0</v>
      </c>
      <c r="V410" s="69">
        <v>0</v>
      </c>
      <c r="W410" s="69">
        <v>0</v>
      </c>
      <c r="X410" s="69">
        <v>0</v>
      </c>
      <c r="Y410" s="69">
        <v>0</v>
      </c>
      <c r="Z410" s="69">
        <v>0</v>
      </c>
      <c r="AA410" s="69">
        <v>0</v>
      </c>
      <c r="AB410" s="69">
        <v>0</v>
      </c>
      <c r="AC410" s="69">
        <v>0</v>
      </c>
      <c r="AD410" s="69">
        <v>0</v>
      </c>
      <c r="AE410" s="69">
        <v>0</v>
      </c>
      <c r="AF410" s="69">
        <v>15007794</v>
      </c>
      <c r="AG410" s="69">
        <v>-15007794</v>
      </c>
      <c r="AH410" s="69">
        <v>0</v>
      </c>
      <c r="AI410" s="69">
        <v>0</v>
      </c>
      <c r="AJ410" s="69">
        <v>29</v>
      </c>
      <c r="AK410" s="69">
        <v>-29</v>
      </c>
      <c r="AL410" s="69">
        <v>194513</v>
      </c>
      <c r="AM410" s="69">
        <v>132353</v>
      </c>
      <c r="AN410" s="69">
        <v>-194513</v>
      </c>
      <c r="AO410" s="69">
        <v>76</v>
      </c>
      <c r="AP410" s="69">
        <v>-76</v>
      </c>
      <c r="AQ410" s="69">
        <v>15685989</v>
      </c>
      <c r="AR410" s="69">
        <v>156870</v>
      </c>
      <c r="AS410" s="69">
        <v>10933084</v>
      </c>
      <c r="AT410" s="69">
        <v>179456</v>
      </c>
      <c r="AU410" s="69">
        <v>0</v>
      </c>
      <c r="AV410" s="69">
        <v>3586</v>
      </c>
      <c r="AW410" s="69">
        <v>0</v>
      </c>
      <c r="AX410" s="69">
        <v>0</v>
      </c>
      <c r="AY410" s="69">
        <v>0</v>
      </c>
      <c r="AZ410" s="69">
        <v>0</v>
      </c>
      <c r="BA410" s="69">
        <v>517510.13793103449</v>
      </c>
      <c r="BB410" s="69">
        <v>0</v>
      </c>
      <c r="BC410" s="69">
        <v>-517510.13793103449</v>
      </c>
      <c r="BD410" s="69">
        <v>0</v>
      </c>
      <c r="BE410" s="69">
        <v>77.155737662778321</v>
      </c>
      <c r="BF410" s="69">
        <v>-77.155737662778321</v>
      </c>
      <c r="BG410" s="69">
        <v>197470.97368421053</v>
      </c>
      <c r="BH410" s="69">
        <v>0</v>
      </c>
      <c r="BI410" s="69">
        <v>-197470.97368421053</v>
      </c>
      <c r="BJ410" s="69">
        <v>4.8450881866613571E-6</v>
      </c>
      <c r="BK410" s="69">
        <v>0</v>
      </c>
      <c r="BL410" s="69">
        <v>95.670262000382479</v>
      </c>
      <c r="BM410" s="69">
        <v>-95.670262000382479</v>
      </c>
      <c r="BN410" s="69">
        <v>0</v>
      </c>
      <c r="BO410" s="69">
        <v>1.3726953895168097</v>
      </c>
      <c r="BP410" s="69">
        <v>-1.3726953895168097</v>
      </c>
      <c r="BQ410" s="69">
        <v>1372.6953895168097</v>
      </c>
      <c r="BR410" s="69">
        <v>-1372.6953895168097</v>
      </c>
      <c r="BS410" s="69">
        <v>0</v>
      </c>
      <c r="BT410" s="69">
        <v>0</v>
      </c>
      <c r="BU410" s="69">
        <v>50.043502509760181</v>
      </c>
      <c r="BV410" s="69">
        <v>1.2400429453316587E-2</v>
      </c>
    </row>
    <row r="411" spans="1:74">
      <c r="A411" s="113" t="s">
        <v>1046</v>
      </c>
      <c r="B411" s="69" t="s">
        <v>184</v>
      </c>
      <c r="C411" s="69" t="s">
        <v>393</v>
      </c>
      <c r="D411" s="69" t="s">
        <v>396</v>
      </c>
      <c r="E411" s="69" t="s">
        <v>581</v>
      </c>
      <c r="F411" s="69">
        <v>0</v>
      </c>
      <c r="G411" s="69">
        <v>0</v>
      </c>
      <c r="H411" s="69">
        <v>1039</v>
      </c>
      <c r="I411" s="69">
        <v>6</v>
      </c>
      <c r="J411" s="69">
        <v>5</v>
      </c>
      <c r="K411" s="69">
        <v>888</v>
      </c>
      <c r="L411" s="69">
        <v>769</v>
      </c>
      <c r="M411" s="69">
        <v>5</v>
      </c>
      <c r="N411" s="69">
        <v>0</v>
      </c>
      <c r="O411" s="69">
        <v>0</v>
      </c>
      <c r="P411" s="69">
        <v>1170.05</v>
      </c>
      <c r="Q411" s="69">
        <v>69.27</v>
      </c>
      <c r="R411" s="69">
        <v>0</v>
      </c>
      <c r="S411" s="69">
        <v>0</v>
      </c>
      <c r="T411" s="69">
        <v>0</v>
      </c>
      <c r="U411" s="69">
        <v>0</v>
      </c>
      <c r="V411" s="69">
        <v>0</v>
      </c>
      <c r="W411" s="69">
        <v>0</v>
      </c>
      <c r="X411" s="69">
        <v>0</v>
      </c>
      <c r="Y411" s="69">
        <v>0</v>
      </c>
      <c r="Z411" s="69">
        <v>0</v>
      </c>
      <c r="AA411" s="69">
        <v>0</v>
      </c>
      <c r="AB411" s="69">
        <v>0</v>
      </c>
      <c r="AC411" s="69">
        <v>0</v>
      </c>
      <c r="AD411" s="69">
        <v>0</v>
      </c>
      <c r="AE411" s="69">
        <v>0</v>
      </c>
      <c r="AF411" s="69">
        <v>15226468</v>
      </c>
      <c r="AG411" s="69">
        <v>-15226468</v>
      </c>
      <c r="AH411" s="69">
        <v>0</v>
      </c>
      <c r="AI411" s="69">
        <v>0</v>
      </c>
      <c r="AJ411" s="69">
        <v>29</v>
      </c>
      <c r="AK411" s="69">
        <v>-29</v>
      </c>
      <c r="AL411" s="69">
        <v>197169</v>
      </c>
      <c r="AM411" s="69">
        <v>134036</v>
      </c>
      <c r="AN411" s="69">
        <v>-197169</v>
      </c>
      <c r="AO411" s="69">
        <v>79</v>
      </c>
      <c r="AP411" s="69">
        <v>-79</v>
      </c>
      <c r="AQ411" s="69">
        <v>15890268</v>
      </c>
      <c r="AR411" s="69">
        <v>158621</v>
      </c>
      <c r="AS411" s="69">
        <v>11070230</v>
      </c>
      <c r="AT411" s="69">
        <v>180495</v>
      </c>
      <c r="AU411" s="69">
        <v>0</v>
      </c>
      <c r="AV411" s="69">
        <v>3591</v>
      </c>
      <c r="AW411" s="69">
        <v>0</v>
      </c>
      <c r="AX411" s="69">
        <v>0</v>
      </c>
      <c r="AY411" s="69">
        <v>0</v>
      </c>
      <c r="AZ411" s="69">
        <v>0</v>
      </c>
      <c r="BA411" s="69">
        <v>525050.62068965519</v>
      </c>
      <c r="BB411" s="69">
        <v>0</v>
      </c>
      <c r="BC411" s="69">
        <v>-525050.62068965519</v>
      </c>
      <c r="BD411" s="69">
        <v>0</v>
      </c>
      <c r="BE411" s="69">
        <v>77.225466477996036</v>
      </c>
      <c r="BF411" s="69">
        <v>-77.225466477996036</v>
      </c>
      <c r="BG411" s="69">
        <v>192740.1012658228</v>
      </c>
      <c r="BH411" s="69">
        <v>0</v>
      </c>
      <c r="BI411" s="69">
        <v>-192740.1012658228</v>
      </c>
      <c r="BJ411" s="69">
        <v>4.9715964513625571E-6</v>
      </c>
      <c r="BK411" s="69">
        <v>0</v>
      </c>
      <c r="BL411" s="69">
        <v>95.992762622855736</v>
      </c>
      <c r="BM411" s="69">
        <v>-95.992762622855736</v>
      </c>
      <c r="BN411" s="69">
        <v>0</v>
      </c>
      <c r="BO411" s="69">
        <v>1.3754427866449026</v>
      </c>
      <c r="BP411" s="69">
        <v>-1.3754427866449026</v>
      </c>
      <c r="BQ411" s="69">
        <v>1375.4427866449025</v>
      </c>
      <c r="BR411" s="69">
        <v>-1375.4427866449025</v>
      </c>
      <c r="BS411" s="69">
        <v>0</v>
      </c>
      <c r="BT411" s="69">
        <v>0</v>
      </c>
      <c r="BU411" s="69">
        <v>50.263157894736842</v>
      </c>
      <c r="BV411" s="69">
        <v>1.240816076859119E-2</v>
      </c>
    </row>
    <row r="412" spans="1:74">
      <c r="A412" s="113" t="s">
        <v>1047</v>
      </c>
      <c r="B412" s="69" t="s">
        <v>184</v>
      </c>
      <c r="C412" s="69" t="s">
        <v>393</v>
      </c>
      <c r="D412" s="69" t="s">
        <v>394</v>
      </c>
      <c r="E412" s="69" t="s">
        <v>581</v>
      </c>
      <c r="F412" s="69">
        <v>0</v>
      </c>
      <c r="G412" s="69">
        <v>0</v>
      </c>
      <c r="H412" s="69">
        <v>7282</v>
      </c>
      <c r="I412" s="69">
        <v>57</v>
      </c>
      <c r="J412" s="69">
        <v>41</v>
      </c>
      <c r="K412" s="69">
        <v>6310</v>
      </c>
      <c r="L412" s="69">
        <v>5151</v>
      </c>
      <c r="M412" s="69">
        <v>42</v>
      </c>
      <c r="N412" s="69">
        <v>0</v>
      </c>
      <c r="O412" s="69">
        <v>0</v>
      </c>
      <c r="P412" s="69">
        <v>1154.04</v>
      </c>
      <c r="Q412" s="69">
        <v>53.15</v>
      </c>
      <c r="R412" s="69">
        <v>0</v>
      </c>
      <c r="S412" s="69">
        <v>0</v>
      </c>
      <c r="T412" s="69">
        <v>0</v>
      </c>
      <c r="U412" s="69">
        <v>0</v>
      </c>
      <c r="V412" s="69">
        <v>0</v>
      </c>
      <c r="W412" s="69">
        <v>0</v>
      </c>
      <c r="X412" s="69">
        <v>0</v>
      </c>
      <c r="Y412" s="69">
        <v>0</v>
      </c>
      <c r="Z412" s="69">
        <v>0</v>
      </c>
      <c r="AA412" s="69">
        <v>0</v>
      </c>
      <c r="AB412" s="69">
        <v>0</v>
      </c>
      <c r="AC412" s="69">
        <v>0</v>
      </c>
      <c r="AD412" s="69">
        <v>0</v>
      </c>
      <c r="AE412" s="69">
        <v>0</v>
      </c>
      <c r="AF412" s="69">
        <v>15682298</v>
      </c>
      <c r="AG412" s="69">
        <v>-15682298</v>
      </c>
      <c r="AH412" s="69">
        <v>0</v>
      </c>
      <c r="AI412" s="69">
        <v>0</v>
      </c>
      <c r="AJ412" s="69">
        <v>29</v>
      </c>
      <c r="AK412" s="69">
        <v>-29</v>
      </c>
      <c r="AL412" s="69">
        <v>199598</v>
      </c>
      <c r="AM412" s="69">
        <v>135598</v>
      </c>
      <c r="AN412" s="69">
        <v>-199598</v>
      </c>
      <c r="AO412" s="69">
        <v>79</v>
      </c>
      <c r="AP412" s="69">
        <v>-79</v>
      </c>
      <c r="AQ412" s="69">
        <v>16296183</v>
      </c>
      <c r="AR412" s="69">
        <v>160334</v>
      </c>
      <c r="AS412" s="69">
        <v>11399877</v>
      </c>
      <c r="AT412" s="69">
        <v>187777</v>
      </c>
      <c r="AU412" s="69">
        <v>0</v>
      </c>
      <c r="AV412" s="69">
        <v>3633</v>
      </c>
      <c r="AW412" s="69">
        <v>0</v>
      </c>
      <c r="AX412" s="69">
        <v>0</v>
      </c>
      <c r="AY412" s="69">
        <v>0</v>
      </c>
      <c r="AZ412" s="69">
        <v>0</v>
      </c>
      <c r="BA412" s="69">
        <v>540768.89655172417</v>
      </c>
      <c r="BB412" s="69">
        <v>0</v>
      </c>
      <c r="BC412" s="69">
        <v>-540768.89655172417</v>
      </c>
      <c r="BD412" s="69">
        <v>0</v>
      </c>
      <c r="BE412" s="69">
        <v>78.569414523191611</v>
      </c>
      <c r="BF412" s="69">
        <v>-78.569414523191611</v>
      </c>
      <c r="BG412" s="69">
        <v>198510.1012658228</v>
      </c>
      <c r="BH412" s="69">
        <v>0</v>
      </c>
      <c r="BI412" s="69">
        <v>-198510.1012658228</v>
      </c>
      <c r="BJ412" s="69">
        <v>4.8477609756836919E-6</v>
      </c>
      <c r="BK412" s="69">
        <v>0</v>
      </c>
      <c r="BL412" s="69">
        <v>97.810183741439744</v>
      </c>
      <c r="BM412" s="69">
        <v>-97.810183741439744</v>
      </c>
      <c r="BN412" s="69">
        <v>0</v>
      </c>
      <c r="BO412" s="69">
        <v>1.375655018032212</v>
      </c>
      <c r="BP412" s="69">
        <v>-1.375655018032212</v>
      </c>
      <c r="BQ412" s="69">
        <v>1375.655018032212</v>
      </c>
      <c r="BR412" s="69">
        <v>-1375.655018032212</v>
      </c>
      <c r="BS412" s="69">
        <v>0</v>
      </c>
      <c r="BT412" s="69">
        <v>0</v>
      </c>
      <c r="BU412" s="69">
        <v>51.686484998623726</v>
      </c>
      <c r="BV412" s="69">
        <v>1.2248144243348273E-2</v>
      </c>
    </row>
    <row r="413" spans="1:74">
      <c r="A413" s="113" t="s">
        <v>1047</v>
      </c>
      <c r="B413" s="69" t="s">
        <v>184</v>
      </c>
      <c r="C413" s="69" t="s">
        <v>393</v>
      </c>
      <c r="D413" s="69" t="s">
        <v>395</v>
      </c>
      <c r="E413" s="69" t="s">
        <v>581</v>
      </c>
      <c r="F413" s="69">
        <v>0</v>
      </c>
      <c r="G413" s="69">
        <v>0</v>
      </c>
      <c r="H413" s="69">
        <v>12406</v>
      </c>
      <c r="I413" s="69">
        <v>101</v>
      </c>
      <c r="J413" s="69">
        <v>84</v>
      </c>
      <c r="K413" s="69">
        <v>11634</v>
      </c>
      <c r="L413" s="69">
        <v>9644</v>
      </c>
      <c r="M413" s="69">
        <v>87</v>
      </c>
      <c r="N413" s="69">
        <v>0</v>
      </c>
      <c r="O413" s="69">
        <v>0</v>
      </c>
      <c r="P413" s="69">
        <v>1066.3599999999999</v>
      </c>
      <c r="Q413" s="69">
        <v>47.53</v>
      </c>
      <c r="R413" s="69">
        <v>0</v>
      </c>
      <c r="S413" s="69">
        <v>0</v>
      </c>
      <c r="T413" s="69">
        <v>0</v>
      </c>
      <c r="U413" s="69">
        <v>0</v>
      </c>
      <c r="V413" s="69">
        <v>0</v>
      </c>
      <c r="W413" s="69">
        <v>0</v>
      </c>
      <c r="X413" s="69">
        <v>0</v>
      </c>
      <c r="Y413" s="69">
        <v>0</v>
      </c>
      <c r="Z413" s="69">
        <v>0</v>
      </c>
      <c r="AA413" s="69">
        <v>0</v>
      </c>
      <c r="AB413" s="69">
        <v>0</v>
      </c>
      <c r="AC413" s="69">
        <v>0</v>
      </c>
      <c r="AD413" s="69">
        <v>0</v>
      </c>
      <c r="AE413" s="69">
        <v>0</v>
      </c>
      <c r="AF413" s="69">
        <v>15828723</v>
      </c>
      <c r="AG413" s="69">
        <v>-15828723</v>
      </c>
      <c r="AH413" s="69">
        <v>0</v>
      </c>
      <c r="AI413" s="69">
        <v>0</v>
      </c>
      <c r="AJ413" s="69">
        <v>29</v>
      </c>
      <c r="AK413" s="69">
        <v>-29</v>
      </c>
      <c r="AL413" s="69">
        <v>201211</v>
      </c>
      <c r="AM413" s="69">
        <v>136559</v>
      </c>
      <c r="AN413" s="69">
        <v>-201211</v>
      </c>
      <c r="AO413" s="69">
        <v>79</v>
      </c>
      <c r="AP413" s="69">
        <v>-79</v>
      </c>
      <c r="AQ413" s="69">
        <v>16411874</v>
      </c>
      <c r="AR413" s="69">
        <v>161351</v>
      </c>
      <c r="AS413" s="69">
        <v>11491129</v>
      </c>
      <c r="AT413" s="69">
        <v>200183</v>
      </c>
      <c r="AU413" s="69">
        <v>0</v>
      </c>
      <c r="AV413" s="69">
        <v>3720</v>
      </c>
      <c r="AW413" s="69">
        <v>0</v>
      </c>
      <c r="AX413" s="69">
        <v>0</v>
      </c>
      <c r="AY413" s="69">
        <v>0</v>
      </c>
      <c r="AZ413" s="69">
        <v>0</v>
      </c>
      <c r="BA413" s="69">
        <v>545818.03448275861</v>
      </c>
      <c r="BB413" s="69">
        <v>0</v>
      </c>
      <c r="BC413" s="69">
        <v>-545818.03448275861</v>
      </c>
      <c r="BD413" s="69">
        <v>0</v>
      </c>
      <c r="BE413" s="69">
        <v>78.667284591796673</v>
      </c>
      <c r="BF413" s="69">
        <v>-78.667284591796673</v>
      </c>
      <c r="BG413" s="69">
        <v>200363.58227848102</v>
      </c>
      <c r="BH413" s="69">
        <v>0</v>
      </c>
      <c r="BI413" s="69">
        <v>-200363.58227848102</v>
      </c>
      <c r="BJ413" s="69">
        <v>4.8135880156038246E-6</v>
      </c>
      <c r="BK413" s="69">
        <v>0</v>
      </c>
      <c r="BL413" s="69">
        <v>98.101176937236218</v>
      </c>
      <c r="BM413" s="69">
        <v>-98.101176937236218</v>
      </c>
      <c r="BN413" s="69">
        <v>0</v>
      </c>
      <c r="BO413" s="69">
        <v>1.3774732665519638</v>
      </c>
      <c r="BP413" s="69">
        <v>-1.3774732665519638</v>
      </c>
      <c r="BQ413" s="69">
        <v>1377.4732665519639</v>
      </c>
      <c r="BR413" s="69">
        <v>-1377.4732665519639</v>
      </c>
      <c r="BS413" s="69">
        <v>0</v>
      </c>
      <c r="BT413" s="69">
        <v>0</v>
      </c>
      <c r="BU413" s="69">
        <v>53.81263440860215</v>
      </c>
      <c r="BV413" s="69">
        <v>1.2260086812755203E-2</v>
      </c>
    </row>
    <row r="414" spans="1:74">
      <c r="A414" s="113" t="s">
        <v>1047</v>
      </c>
      <c r="B414" s="69" t="s">
        <v>184</v>
      </c>
      <c r="C414" s="69" t="s">
        <v>393</v>
      </c>
      <c r="D414" s="69" t="s">
        <v>396</v>
      </c>
      <c r="E414" s="69" t="s">
        <v>581</v>
      </c>
      <c r="F414" s="69">
        <v>0</v>
      </c>
      <c r="G414" s="69">
        <v>0</v>
      </c>
      <c r="H414" s="69">
        <v>1476</v>
      </c>
      <c r="I414" s="69">
        <v>11</v>
      </c>
      <c r="J414" s="69">
        <v>10</v>
      </c>
      <c r="K414" s="69">
        <v>1224</v>
      </c>
      <c r="L414" s="69">
        <v>1023</v>
      </c>
      <c r="M414" s="69">
        <v>10</v>
      </c>
      <c r="N414" s="69">
        <v>0</v>
      </c>
      <c r="O414" s="69">
        <v>0</v>
      </c>
      <c r="P414" s="69">
        <v>1205.8800000000001</v>
      </c>
      <c r="Q414" s="69">
        <v>49.2</v>
      </c>
      <c r="R414" s="69">
        <v>0</v>
      </c>
      <c r="S414" s="69">
        <v>0</v>
      </c>
      <c r="T414" s="69">
        <v>0</v>
      </c>
      <c r="U414" s="69">
        <v>0</v>
      </c>
      <c r="V414" s="69">
        <v>0</v>
      </c>
      <c r="W414" s="69">
        <v>0</v>
      </c>
      <c r="X414" s="69">
        <v>0</v>
      </c>
      <c r="Y414" s="69">
        <v>0</v>
      </c>
      <c r="Z414" s="69">
        <v>0</v>
      </c>
      <c r="AA414" s="69">
        <v>0</v>
      </c>
      <c r="AB414" s="69">
        <v>0</v>
      </c>
      <c r="AC414" s="69">
        <v>0</v>
      </c>
      <c r="AD414" s="69">
        <v>0</v>
      </c>
      <c r="AE414" s="69">
        <v>0</v>
      </c>
      <c r="AF414" s="69">
        <v>16034320</v>
      </c>
      <c r="AG414" s="69">
        <v>-16034320</v>
      </c>
      <c r="AH414" s="69">
        <v>0</v>
      </c>
      <c r="AI414" s="69">
        <v>0</v>
      </c>
      <c r="AJ414" s="69">
        <v>29</v>
      </c>
      <c r="AK414" s="69">
        <v>-29</v>
      </c>
      <c r="AL414" s="69">
        <v>203678</v>
      </c>
      <c r="AM414" s="69">
        <v>138070</v>
      </c>
      <c r="AN414" s="69">
        <v>-203678</v>
      </c>
      <c r="AO414" s="69">
        <v>81</v>
      </c>
      <c r="AP414" s="69">
        <v>-81</v>
      </c>
      <c r="AQ414" s="69">
        <v>16586320</v>
      </c>
      <c r="AR414" s="69">
        <v>162939</v>
      </c>
      <c r="AS414" s="69">
        <v>11614904</v>
      </c>
      <c r="AT414" s="69">
        <v>201659</v>
      </c>
      <c r="AU414" s="69">
        <v>0</v>
      </c>
      <c r="AV414" s="69">
        <v>3730</v>
      </c>
      <c r="AW414" s="69">
        <v>0</v>
      </c>
      <c r="AX414" s="69">
        <v>0</v>
      </c>
      <c r="AY414" s="69">
        <v>0</v>
      </c>
      <c r="AZ414" s="69">
        <v>0</v>
      </c>
      <c r="BA414" s="69">
        <v>552907.58620689658</v>
      </c>
      <c r="BB414" s="69">
        <v>0</v>
      </c>
      <c r="BC414" s="69">
        <v>-552907.58620689658</v>
      </c>
      <c r="BD414" s="69">
        <v>0</v>
      </c>
      <c r="BE414" s="69">
        <v>78.723868066261446</v>
      </c>
      <c r="BF414" s="69">
        <v>-78.723868066261446</v>
      </c>
      <c r="BG414" s="69">
        <v>197954.56790123458</v>
      </c>
      <c r="BH414" s="69">
        <v>0</v>
      </c>
      <c r="BI414" s="69">
        <v>-197954.56790123458</v>
      </c>
      <c r="BJ414" s="69">
        <v>4.8835425820796901E-6</v>
      </c>
      <c r="BK414" s="69">
        <v>0</v>
      </c>
      <c r="BL414" s="69">
        <v>98.40688846746329</v>
      </c>
      <c r="BM414" s="69">
        <v>-98.40688846746329</v>
      </c>
      <c r="BN414" s="69">
        <v>0</v>
      </c>
      <c r="BO414" s="69">
        <v>1.3804952671154234</v>
      </c>
      <c r="BP414" s="69">
        <v>-1.3804952671154234</v>
      </c>
      <c r="BQ414" s="69">
        <v>1380.4952671154233</v>
      </c>
      <c r="BR414" s="69">
        <v>-1380.4952671154233</v>
      </c>
      <c r="BS414" s="69">
        <v>0</v>
      </c>
      <c r="BT414" s="69">
        <v>0</v>
      </c>
      <c r="BU414" s="69">
        <v>54.064075067024127</v>
      </c>
      <c r="BV414" s="69">
        <v>1.2279878839911445E-2</v>
      </c>
    </row>
    <row r="415" spans="1:74">
      <c r="A415" s="113" t="s">
        <v>1048</v>
      </c>
      <c r="B415" s="69" t="s">
        <v>184</v>
      </c>
      <c r="C415" s="69" t="s">
        <v>393</v>
      </c>
      <c r="D415" s="69" t="s">
        <v>394</v>
      </c>
      <c r="E415" s="69" t="s">
        <v>581</v>
      </c>
      <c r="F415" s="69">
        <v>0</v>
      </c>
      <c r="G415" s="69">
        <v>0</v>
      </c>
      <c r="H415" s="69">
        <v>2971</v>
      </c>
      <c r="I415" s="69">
        <v>25</v>
      </c>
      <c r="J415" s="69">
        <v>22</v>
      </c>
      <c r="K415" s="69">
        <v>2672</v>
      </c>
      <c r="L415" s="69">
        <v>2220</v>
      </c>
      <c r="M415" s="69">
        <v>23</v>
      </c>
      <c r="N415" s="69">
        <v>0</v>
      </c>
      <c r="O415" s="69">
        <v>0</v>
      </c>
      <c r="P415" s="69">
        <v>1111.9000000000001</v>
      </c>
      <c r="Q415" s="69">
        <v>43.06</v>
      </c>
      <c r="R415" s="69">
        <v>0</v>
      </c>
      <c r="S415" s="69">
        <v>0</v>
      </c>
      <c r="T415" s="69">
        <v>0</v>
      </c>
      <c r="U415" s="69">
        <v>0</v>
      </c>
      <c r="V415" s="69">
        <v>0</v>
      </c>
      <c r="W415" s="69">
        <v>0</v>
      </c>
      <c r="X415" s="69">
        <v>0</v>
      </c>
      <c r="Y415" s="69">
        <v>0</v>
      </c>
      <c r="Z415" s="69">
        <v>0</v>
      </c>
      <c r="AA415" s="69">
        <v>0</v>
      </c>
      <c r="AB415" s="69">
        <v>0</v>
      </c>
      <c r="AC415" s="69">
        <v>0</v>
      </c>
      <c r="AD415" s="69">
        <v>0</v>
      </c>
      <c r="AE415" s="69">
        <v>0</v>
      </c>
      <c r="AF415" s="69">
        <v>16858908</v>
      </c>
      <c r="AG415" s="69">
        <v>-16858908</v>
      </c>
      <c r="AH415" s="69">
        <v>0</v>
      </c>
      <c r="AI415" s="69">
        <v>0</v>
      </c>
      <c r="AJ415" s="69">
        <v>30</v>
      </c>
      <c r="AK415" s="69">
        <v>-30</v>
      </c>
      <c r="AL415" s="69">
        <v>207509</v>
      </c>
      <c r="AM415" s="69">
        <v>139674</v>
      </c>
      <c r="AN415" s="69">
        <v>-207509</v>
      </c>
      <c r="AO415" s="69">
        <v>82</v>
      </c>
      <c r="AP415" s="69">
        <v>-82</v>
      </c>
      <c r="AQ415" s="69">
        <v>17448546</v>
      </c>
      <c r="AR415" s="69">
        <v>165292</v>
      </c>
      <c r="AS415" s="69">
        <v>12386963</v>
      </c>
      <c r="AT415" s="69">
        <v>204630</v>
      </c>
      <c r="AU415" s="69">
        <v>0</v>
      </c>
      <c r="AV415" s="69">
        <v>3753</v>
      </c>
      <c r="AW415" s="69">
        <v>0</v>
      </c>
      <c r="AX415" s="69">
        <v>0</v>
      </c>
      <c r="AY415" s="69">
        <v>0</v>
      </c>
      <c r="AZ415" s="69">
        <v>0</v>
      </c>
      <c r="BA415" s="69">
        <v>561963.6</v>
      </c>
      <c r="BB415" s="69">
        <v>0</v>
      </c>
      <c r="BC415" s="69">
        <v>-561963.6</v>
      </c>
      <c r="BD415" s="69">
        <v>0</v>
      </c>
      <c r="BE415" s="69">
        <v>81.244225551662822</v>
      </c>
      <c r="BF415" s="69">
        <v>-81.244225551662822</v>
      </c>
      <c r="BG415" s="69">
        <v>205596.43902439025</v>
      </c>
      <c r="BH415" s="69">
        <v>0</v>
      </c>
      <c r="BI415" s="69">
        <v>-205596.43902439025</v>
      </c>
      <c r="BJ415" s="69">
        <v>4.6995319839257665E-6</v>
      </c>
      <c r="BK415" s="69">
        <v>0</v>
      </c>
      <c r="BL415" s="69">
        <v>101.99470028797522</v>
      </c>
      <c r="BM415" s="69">
        <v>-101.99470028797522</v>
      </c>
      <c r="BN415" s="69">
        <v>0</v>
      </c>
      <c r="BO415" s="69">
        <v>1.3610202920602894</v>
      </c>
      <c r="BP415" s="69">
        <v>-1.3610202920602894</v>
      </c>
      <c r="BQ415" s="69">
        <v>1361.0202920602894</v>
      </c>
      <c r="BR415" s="69">
        <v>-1361.0202920602894</v>
      </c>
      <c r="BS415" s="69">
        <v>0</v>
      </c>
      <c r="BT415" s="69">
        <v>0</v>
      </c>
      <c r="BU415" s="69">
        <v>54.524380495603516</v>
      </c>
      <c r="BV415" s="69">
        <v>1.1892624176249414E-2</v>
      </c>
    </row>
    <row r="416" spans="1:74">
      <c r="A416" s="113" t="s">
        <v>1048</v>
      </c>
      <c r="B416" s="69" t="s">
        <v>184</v>
      </c>
      <c r="C416" s="69" t="s">
        <v>393</v>
      </c>
      <c r="D416" s="69" t="s">
        <v>395</v>
      </c>
      <c r="E416" s="69" t="s">
        <v>581</v>
      </c>
      <c r="F416" s="69">
        <v>0</v>
      </c>
      <c r="G416" s="69">
        <v>0</v>
      </c>
      <c r="H416" s="69">
        <v>12617</v>
      </c>
      <c r="I416" s="69">
        <v>98</v>
      </c>
      <c r="J416" s="69">
        <v>84</v>
      </c>
      <c r="K416" s="69">
        <v>11083</v>
      </c>
      <c r="L416" s="69">
        <v>8770</v>
      </c>
      <c r="M416" s="69">
        <v>86</v>
      </c>
      <c r="N416" s="69">
        <v>0</v>
      </c>
      <c r="O416" s="69">
        <v>0</v>
      </c>
      <c r="P416" s="69">
        <v>1138.4100000000001</v>
      </c>
      <c r="Q416" s="69">
        <v>48.9</v>
      </c>
      <c r="R416" s="69">
        <v>0</v>
      </c>
      <c r="S416" s="69">
        <v>0</v>
      </c>
      <c r="T416" s="69">
        <v>0</v>
      </c>
      <c r="U416" s="69">
        <v>0</v>
      </c>
      <c r="V416" s="69">
        <v>0</v>
      </c>
      <c r="W416" s="69">
        <v>0</v>
      </c>
      <c r="X416" s="69">
        <v>0</v>
      </c>
      <c r="Y416" s="69">
        <v>0</v>
      </c>
      <c r="Z416" s="69">
        <v>0</v>
      </c>
      <c r="AA416" s="69">
        <v>0</v>
      </c>
      <c r="AB416" s="69">
        <v>0</v>
      </c>
      <c r="AC416" s="69">
        <v>0</v>
      </c>
      <c r="AD416" s="69">
        <v>0</v>
      </c>
      <c r="AE416" s="69">
        <v>0</v>
      </c>
      <c r="AF416" s="69">
        <v>17046584</v>
      </c>
      <c r="AG416" s="69">
        <v>-17046584</v>
      </c>
      <c r="AH416" s="69">
        <v>0</v>
      </c>
      <c r="AI416" s="69">
        <v>0</v>
      </c>
      <c r="AJ416" s="69">
        <v>31</v>
      </c>
      <c r="AK416" s="69">
        <v>-31</v>
      </c>
      <c r="AL416" s="69">
        <v>209703</v>
      </c>
      <c r="AM416" s="69">
        <v>141008</v>
      </c>
      <c r="AN416" s="69">
        <v>-209703</v>
      </c>
      <c r="AO416" s="69">
        <v>82</v>
      </c>
      <c r="AP416" s="69">
        <v>-82</v>
      </c>
      <c r="AQ416" s="69">
        <v>17609830</v>
      </c>
      <c r="AR416" s="69">
        <v>166694</v>
      </c>
      <c r="AS416" s="69">
        <v>12510624</v>
      </c>
      <c r="AT416" s="69">
        <v>217247</v>
      </c>
      <c r="AU416" s="69">
        <v>0</v>
      </c>
      <c r="AV416" s="69">
        <v>3839</v>
      </c>
      <c r="AW416" s="69">
        <v>0</v>
      </c>
      <c r="AX416" s="69">
        <v>0</v>
      </c>
      <c r="AY416" s="69">
        <v>0</v>
      </c>
      <c r="AZ416" s="69">
        <v>0</v>
      </c>
      <c r="BA416" s="69">
        <v>549889.80645161285</v>
      </c>
      <c r="BB416" s="69">
        <v>0</v>
      </c>
      <c r="BC416" s="69">
        <v>-549889.80645161285</v>
      </c>
      <c r="BD416" s="69">
        <v>0</v>
      </c>
      <c r="BE416" s="69">
        <v>81.289175643648392</v>
      </c>
      <c r="BF416" s="69">
        <v>-81.289175643648392</v>
      </c>
      <c r="BG416" s="69">
        <v>207885.17073170733</v>
      </c>
      <c r="BH416" s="69">
        <v>0</v>
      </c>
      <c r="BI416" s="69">
        <v>-207885.17073170733</v>
      </c>
      <c r="BJ416" s="69">
        <v>4.6564901535108519E-6</v>
      </c>
      <c r="BK416" s="69">
        <v>0</v>
      </c>
      <c r="BL416" s="69">
        <v>102.26273291180246</v>
      </c>
      <c r="BM416" s="69">
        <v>-102.26273291180246</v>
      </c>
      <c r="BN416" s="69">
        <v>0</v>
      </c>
      <c r="BO416" s="69">
        <v>1.3625686456566835</v>
      </c>
      <c r="BP416" s="69">
        <v>-1.3625686456566835</v>
      </c>
      <c r="BQ416" s="69">
        <v>1362.5686456566834</v>
      </c>
      <c r="BR416" s="69">
        <v>-1362.5686456566834</v>
      </c>
      <c r="BS416" s="69">
        <v>0</v>
      </c>
      <c r="BT416" s="69">
        <v>0</v>
      </c>
      <c r="BU416" s="69">
        <v>56.589476426152643</v>
      </c>
      <c r="BV416" s="69">
        <v>1.1908292130020563E-2</v>
      </c>
    </row>
    <row r="417" spans="1:74">
      <c r="A417" s="113" t="s">
        <v>1048</v>
      </c>
      <c r="B417" s="69" t="s">
        <v>184</v>
      </c>
      <c r="C417" s="69" t="s">
        <v>393</v>
      </c>
      <c r="D417" s="69" t="s">
        <v>396</v>
      </c>
      <c r="E417" s="69" t="s">
        <v>581</v>
      </c>
      <c r="F417" s="69">
        <v>0</v>
      </c>
      <c r="G417" s="69">
        <v>0</v>
      </c>
      <c r="H417" s="69">
        <v>955</v>
      </c>
      <c r="I417" s="69">
        <v>4</v>
      </c>
      <c r="J417" s="69">
        <v>3</v>
      </c>
      <c r="K417" s="69">
        <v>867</v>
      </c>
      <c r="L417" s="69">
        <v>744</v>
      </c>
      <c r="M417" s="69">
        <v>3</v>
      </c>
      <c r="N417" s="69">
        <v>0</v>
      </c>
      <c r="O417" s="69">
        <v>0</v>
      </c>
      <c r="P417" s="69">
        <v>1101.5</v>
      </c>
      <c r="Q417" s="69">
        <v>106.11</v>
      </c>
      <c r="R417" s="69">
        <v>0</v>
      </c>
      <c r="S417" s="69">
        <v>0</v>
      </c>
      <c r="T417" s="69">
        <v>0</v>
      </c>
      <c r="U417" s="69">
        <v>0</v>
      </c>
      <c r="V417" s="69">
        <v>0</v>
      </c>
      <c r="W417" s="69">
        <v>0</v>
      </c>
      <c r="X417" s="69">
        <v>0</v>
      </c>
      <c r="Y417" s="69">
        <v>0</v>
      </c>
      <c r="Z417" s="69">
        <v>0</v>
      </c>
      <c r="AA417" s="69">
        <v>0</v>
      </c>
      <c r="AB417" s="69">
        <v>0</v>
      </c>
      <c r="AC417" s="69">
        <v>0</v>
      </c>
      <c r="AD417" s="69">
        <v>0</v>
      </c>
      <c r="AE417" s="69">
        <v>0</v>
      </c>
      <c r="AF417" s="69">
        <v>17231934</v>
      </c>
      <c r="AG417" s="69">
        <v>-17231934</v>
      </c>
      <c r="AH417" s="69">
        <v>0</v>
      </c>
      <c r="AI417" s="69">
        <v>0</v>
      </c>
      <c r="AJ417" s="69">
        <v>31</v>
      </c>
      <c r="AK417" s="69">
        <v>-31</v>
      </c>
      <c r="AL417" s="69">
        <v>211982</v>
      </c>
      <c r="AM417" s="69">
        <v>142384</v>
      </c>
      <c r="AN417" s="69">
        <v>-211982</v>
      </c>
      <c r="AO417" s="69">
        <v>82</v>
      </c>
      <c r="AP417" s="69">
        <v>-82</v>
      </c>
      <c r="AQ417" s="69">
        <v>17783248</v>
      </c>
      <c r="AR417" s="69">
        <v>168137</v>
      </c>
      <c r="AS417" s="69">
        <v>12635407</v>
      </c>
      <c r="AT417" s="69">
        <v>218202</v>
      </c>
      <c r="AU417" s="69">
        <v>0</v>
      </c>
      <c r="AV417" s="69">
        <v>3842</v>
      </c>
      <c r="AW417" s="69">
        <v>0</v>
      </c>
      <c r="AX417" s="69">
        <v>0</v>
      </c>
      <c r="AY417" s="69">
        <v>0</v>
      </c>
      <c r="AZ417" s="69">
        <v>0</v>
      </c>
      <c r="BA417" s="69">
        <v>555868.83870967745</v>
      </c>
      <c r="BB417" s="69">
        <v>0</v>
      </c>
      <c r="BC417" s="69">
        <v>-555868.83870967745</v>
      </c>
      <c r="BD417" s="69">
        <v>0</v>
      </c>
      <c r="BE417" s="69">
        <v>81.289609495145811</v>
      </c>
      <c r="BF417" s="69">
        <v>-81.289609495145811</v>
      </c>
      <c r="BG417" s="69">
        <v>210145.53658536586</v>
      </c>
      <c r="BH417" s="69">
        <v>0</v>
      </c>
      <c r="BI417" s="69">
        <v>-210145.53658536586</v>
      </c>
      <c r="BJ417" s="69">
        <v>4.6110811703238917E-6</v>
      </c>
      <c r="BK417" s="69">
        <v>0</v>
      </c>
      <c r="BL417" s="69">
        <v>102.48745963113413</v>
      </c>
      <c r="BM417" s="69">
        <v>-102.48745963113413</v>
      </c>
      <c r="BN417" s="69">
        <v>0</v>
      </c>
      <c r="BO417" s="69">
        <v>1.363781475341475</v>
      </c>
      <c r="BP417" s="69">
        <v>-1.363781475341475</v>
      </c>
      <c r="BQ417" s="69">
        <v>1363.781475341475</v>
      </c>
      <c r="BR417" s="69">
        <v>-1363.781475341475</v>
      </c>
      <c r="BS417" s="69">
        <v>0</v>
      </c>
      <c r="BT417" s="69">
        <v>0</v>
      </c>
      <c r="BU417" s="69">
        <v>56.793857365955233</v>
      </c>
      <c r="BV417" s="69">
        <v>1.1920319617653647E-2</v>
      </c>
    </row>
    <row r="418" spans="1:74">
      <c r="A418" s="113" t="s">
        <v>1049</v>
      </c>
      <c r="B418" s="69" t="s">
        <v>184</v>
      </c>
      <c r="C418" s="69" t="s">
        <v>393</v>
      </c>
      <c r="D418" s="69" t="s">
        <v>394</v>
      </c>
      <c r="E418" s="69" t="s">
        <v>581</v>
      </c>
      <c r="F418" s="69">
        <v>0</v>
      </c>
      <c r="G418" s="69">
        <v>0</v>
      </c>
      <c r="H418" s="69">
        <v>3001</v>
      </c>
      <c r="I418" s="69">
        <v>27</v>
      </c>
      <c r="J418" s="69">
        <v>21</v>
      </c>
      <c r="K418" s="69">
        <v>2507</v>
      </c>
      <c r="L418" s="69">
        <v>2087</v>
      </c>
      <c r="M418" s="69">
        <v>23</v>
      </c>
      <c r="N418" s="69">
        <v>0</v>
      </c>
      <c r="O418" s="69">
        <v>0</v>
      </c>
      <c r="P418" s="69">
        <v>1197.05</v>
      </c>
      <c r="Q418" s="69">
        <v>43.49</v>
      </c>
      <c r="R418" s="69">
        <v>0</v>
      </c>
      <c r="S418" s="69">
        <v>0</v>
      </c>
      <c r="T418" s="69">
        <v>0</v>
      </c>
      <c r="U418" s="69">
        <v>0</v>
      </c>
      <c r="V418" s="69">
        <v>0</v>
      </c>
      <c r="W418" s="69">
        <v>0</v>
      </c>
      <c r="X418" s="69">
        <v>0</v>
      </c>
      <c r="Y418" s="69">
        <v>0</v>
      </c>
      <c r="Z418" s="69">
        <v>0</v>
      </c>
      <c r="AA418" s="69">
        <v>0</v>
      </c>
      <c r="AB418" s="69">
        <v>0</v>
      </c>
      <c r="AC418" s="69">
        <v>0</v>
      </c>
      <c r="AD418" s="69">
        <v>0</v>
      </c>
      <c r="AE418" s="69">
        <v>0</v>
      </c>
      <c r="AF418" s="69">
        <v>18124869</v>
      </c>
      <c r="AG418" s="69">
        <v>-18124869</v>
      </c>
      <c r="AH418" s="69">
        <v>0</v>
      </c>
      <c r="AI418" s="69">
        <v>0</v>
      </c>
      <c r="AJ418" s="69">
        <v>31</v>
      </c>
      <c r="AK418" s="69">
        <v>-31</v>
      </c>
      <c r="AL418" s="69">
        <v>216198</v>
      </c>
      <c r="AM418" s="69">
        <v>144247</v>
      </c>
      <c r="AN418" s="69">
        <v>-216198</v>
      </c>
      <c r="AO418" s="69">
        <v>83</v>
      </c>
      <c r="AP418" s="69">
        <v>-83</v>
      </c>
      <c r="AQ418" s="69">
        <v>18801096</v>
      </c>
      <c r="AR418" s="69">
        <v>170793</v>
      </c>
      <c r="AS418" s="69">
        <v>13572689</v>
      </c>
      <c r="AT418" s="69">
        <v>221203</v>
      </c>
      <c r="AU418" s="69">
        <v>0</v>
      </c>
      <c r="AV418" s="69">
        <v>3865</v>
      </c>
      <c r="AW418" s="69">
        <v>0</v>
      </c>
      <c r="AX418" s="69">
        <v>0</v>
      </c>
      <c r="AY418" s="69">
        <v>0</v>
      </c>
      <c r="AZ418" s="69">
        <v>0</v>
      </c>
      <c r="BA418" s="69">
        <v>584673.19354838715</v>
      </c>
      <c r="BB418" s="69">
        <v>0</v>
      </c>
      <c r="BC418" s="69">
        <v>-584673.19354838715</v>
      </c>
      <c r="BD418" s="69">
        <v>0</v>
      </c>
      <c r="BE418" s="69">
        <v>83.83458218854939</v>
      </c>
      <c r="BF418" s="69">
        <v>-83.83458218854939</v>
      </c>
      <c r="BG418" s="69">
        <v>218371.9156626506</v>
      </c>
      <c r="BH418" s="69">
        <v>0</v>
      </c>
      <c r="BI418" s="69">
        <v>-218371.9156626506</v>
      </c>
      <c r="BJ418" s="69">
        <v>4.4146362531205626E-6</v>
      </c>
      <c r="BK418" s="69">
        <v>0</v>
      </c>
      <c r="BL418" s="69">
        <v>106.12184925611706</v>
      </c>
      <c r="BM418" s="69">
        <v>-106.12184925611706</v>
      </c>
      <c r="BN418" s="69">
        <v>0</v>
      </c>
      <c r="BO418" s="69">
        <v>1.3353926403235203</v>
      </c>
      <c r="BP418" s="69">
        <v>-1.3353926403235203</v>
      </c>
      <c r="BQ418" s="69">
        <v>1335.3926403235203</v>
      </c>
      <c r="BR418" s="69">
        <v>-1335.3926403235203</v>
      </c>
      <c r="BS418" s="69">
        <v>0</v>
      </c>
      <c r="BT418" s="69">
        <v>0</v>
      </c>
      <c r="BU418" s="69">
        <v>57.232341526520052</v>
      </c>
      <c r="BV418" s="69">
        <v>1.1499223236773005E-2</v>
      </c>
    </row>
    <row r="419" spans="1:74">
      <c r="A419" s="113" t="s">
        <v>1049</v>
      </c>
      <c r="B419" s="69" t="s">
        <v>184</v>
      </c>
      <c r="C419" s="69" t="s">
        <v>393</v>
      </c>
      <c r="D419" s="69" t="s">
        <v>395</v>
      </c>
      <c r="E419" s="69" t="s">
        <v>581</v>
      </c>
      <c r="F419" s="69">
        <v>0</v>
      </c>
      <c r="G419" s="69">
        <v>0</v>
      </c>
      <c r="H419" s="69">
        <v>7436</v>
      </c>
      <c r="I419" s="69">
        <v>72</v>
      </c>
      <c r="J419" s="69">
        <v>59</v>
      </c>
      <c r="K419" s="69">
        <v>6740</v>
      </c>
      <c r="L419" s="69">
        <v>5435</v>
      </c>
      <c r="M419" s="69">
        <v>60</v>
      </c>
      <c r="N419" s="69">
        <v>0</v>
      </c>
      <c r="O419" s="69">
        <v>0</v>
      </c>
      <c r="P419" s="69">
        <v>1103.26</v>
      </c>
      <c r="Q419" s="69">
        <v>41.31</v>
      </c>
      <c r="R419" s="69">
        <v>0</v>
      </c>
      <c r="S419" s="69">
        <v>0</v>
      </c>
      <c r="T419" s="69">
        <v>0</v>
      </c>
      <c r="U419" s="69">
        <v>0</v>
      </c>
      <c r="V419" s="69">
        <v>0</v>
      </c>
      <c r="W419" s="69">
        <v>0</v>
      </c>
      <c r="X419" s="69">
        <v>0</v>
      </c>
      <c r="Y419" s="69">
        <v>0</v>
      </c>
      <c r="Z419" s="69">
        <v>0</v>
      </c>
      <c r="AA419" s="69">
        <v>0</v>
      </c>
      <c r="AB419" s="69">
        <v>0</v>
      </c>
      <c r="AC419" s="69">
        <v>0</v>
      </c>
      <c r="AD419" s="69">
        <v>0</v>
      </c>
      <c r="AE419" s="69">
        <v>0</v>
      </c>
      <c r="AF419" s="69">
        <v>18278489</v>
      </c>
      <c r="AG419" s="69">
        <v>-18278489</v>
      </c>
      <c r="AH419" s="69">
        <v>0</v>
      </c>
      <c r="AI419" s="69">
        <v>0</v>
      </c>
      <c r="AJ419" s="69">
        <v>32</v>
      </c>
      <c r="AK419" s="69">
        <v>-32</v>
      </c>
      <c r="AL419" s="69">
        <v>218349</v>
      </c>
      <c r="AM419" s="69">
        <v>145415</v>
      </c>
      <c r="AN419" s="69">
        <v>-218349</v>
      </c>
      <c r="AO419" s="69">
        <v>83</v>
      </c>
      <c r="AP419" s="69">
        <v>-83</v>
      </c>
      <c r="AQ419" s="69">
        <v>18931088</v>
      </c>
      <c r="AR419" s="69">
        <v>172023</v>
      </c>
      <c r="AS419" s="69">
        <v>13680625</v>
      </c>
      <c r="AT419" s="69">
        <v>228639</v>
      </c>
      <c r="AU419" s="69">
        <v>0</v>
      </c>
      <c r="AV419" s="69">
        <v>3925</v>
      </c>
      <c r="AW419" s="69">
        <v>0</v>
      </c>
      <c r="AX419" s="69">
        <v>0</v>
      </c>
      <c r="AY419" s="69">
        <v>0</v>
      </c>
      <c r="AZ419" s="69">
        <v>0</v>
      </c>
      <c r="BA419" s="69">
        <v>571202.78125</v>
      </c>
      <c r="BB419" s="69">
        <v>0</v>
      </c>
      <c r="BC419" s="69">
        <v>-571202.78125</v>
      </c>
      <c r="BD419" s="69">
        <v>0</v>
      </c>
      <c r="BE419" s="69">
        <v>83.712263394840363</v>
      </c>
      <c r="BF419" s="69">
        <v>-83.712263394840363</v>
      </c>
      <c r="BG419" s="69">
        <v>220222.75903614459</v>
      </c>
      <c r="BH419" s="69">
        <v>0</v>
      </c>
      <c r="BI419" s="69">
        <v>-220222.75903614459</v>
      </c>
      <c r="BJ419" s="69">
        <v>4.3843227605301927E-6</v>
      </c>
      <c r="BK419" s="69">
        <v>0</v>
      </c>
      <c r="BL419" s="69">
        <v>106.25607622236561</v>
      </c>
      <c r="BM419" s="69">
        <v>-106.25607622236561</v>
      </c>
      <c r="BN419" s="69">
        <v>0</v>
      </c>
      <c r="BO419" s="69">
        <v>1.3360858147928183</v>
      </c>
      <c r="BP419" s="69">
        <v>-1.3360858147928183</v>
      </c>
      <c r="BQ419" s="69">
        <v>1336.0858147928184</v>
      </c>
      <c r="BR419" s="69">
        <v>-1336.0858147928184</v>
      </c>
      <c r="BS419" s="69">
        <v>0</v>
      </c>
      <c r="BT419" s="69">
        <v>0</v>
      </c>
      <c r="BU419" s="69">
        <v>58.251974522292997</v>
      </c>
      <c r="BV419" s="69">
        <v>1.1533885426975988E-2</v>
      </c>
    </row>
    <row r="420" spans="1:74">
      <c r="A420" s="113" t="s">
        <v>1049</v>
      </c>
      <c r="B420" s="69" t="s">
        <v>184</v>
      </c>
      <c r="C420" s="69" t="s">
        <v>393</v>
      </c>
      <c r="D420" s="69" t="s">
        <v>396</v>
      </c>
      <c r="E420" s="69" t="s">
        <v>581</v>
      </c>
      <c r="F420" s="69">
        <v>0</v>
      </c>
      <c r="G420" s="69">
        <v>0</v>
      </c>
      <c r="H420" s="69">
        <v>704</v>
      </c>
      <c r="I420" s="69">
        <v>5</v>
      </c>
      <c r="J420" s="69">
        <v>4</v>
      </c>
      <c r="K420" s="69">
        <v>641</v>
      </c>
      <c r="L420" s="69">
        <v>537</v>
      </c>
      <c r="M420" s="69">
        <v>4</v>
      </c>
      <c r="N420" s="69">
        <v>0</v>
      </c>
      <c r="O420" s="69">
        <v>0</v>
      </c>
      <c r="P420" s="69">
        <v>1098.28</v>
      </c>
      <c r="Q420" s="69">
        <v>58.67</v>
      </c>
      <c r="R420" s="69">
        <v>0</v>
      </c>
      <c r="S420" s="69">
        <v>0</v>
      </c>
      <c r="T420" s="69">
        <v>0</v>
      </c>
      <c r="U420" s="69">
        <v>0</v>
      </c>
      <c r="V420" s="69">
        <v>0</v>
      </c>
      <c r="W420" s="69">
        <v>0</v>
      </c>
      <c r="X420" s="69">
        <v>0</v>
      </c>
      <c r="Y420" s="69">
        <v>0</v>
      </c>
      <c r="Z420" s="69">
        <v>0</v>
      </c>
      <c r="AA420" s="69">
        <v>0</v>
      </c>
      <c r="AB420" s="69">
        <v>0</v>
      </c>
      <c r="AC420" s="69">
        <v>0</v>
      </c>
      <c r="AD420" s="69">
        <v>0</v>
      </c>
      <c r="AE420" s="69">
        <v>0</v>
      </c>
      <c r="AF420" s="69">
        <v>18524935</v>
      </c>
      <c r="AG420" s="69">
        <v>-18524935</v>
      </c>
      <c r="AH420" s="69">
        <v>0</v>
      </c>
      <c r="AI420" s="69">
        <v>0</v>
      </c>
      <c r="AJ420" s="69">
        <v>33</v>
      </c>
      <c r="AK420" s="69">
        <v>-33</v>
      </c>
      <c r="AL420" s="69">
        <v>221982</v>
      </c>
      <c r="AM420" s="69">
        <v>147294</v>
      </c>
      <c r="AN420" s="69">
        <v>-221982</v>
      </c>
      <c r="AO420" s="69">
        <v>84</v>
      </c>
      <c r="AP420" s="69">
        <v>-84</v>
      </c>
      <c r="AQ420" s="69">
        <v>19149073</v>
      </c>
      <c r="AR420" s="69">
        <v>174016</v>
      </c>
      <c r="AS420" s="69">
        <v>13850992</v>
      </c>
      <c r="AT420" s="69">
        <v>229343</v>
      </c>
      <c r="AU420" s="69">
        <v>0</v>
      </c>
      <c r="AV420" s="69">
        <v>3929</v>
      </c>
      <c r="AW420" s="69">
        <v>0</v>
      </c>
      <c r="AX420" s="69">
        <v>0</v>
      </c>
      <c r="AY420" s="69">
        <v>0</v>
      </c>
      <c r="AZ420" s="69">
        <v>0</v>
      </c>
      <c r="BA420" s="69">
        <v>561361.66666666663</v>
      </c>
      <c r="BB420" s="69">
        <v>0</v>
      </c>
      <c r="BC420" s="69">
        <v>-561361.66666666663</v>
      </c>
      <c r="BD420" s="69">
        <v>0</v>
      </c>
      <c r="BE420" s="69">
        <v>83.452419565550358</v>
      </c>
      <c r="BF420" s="69">
        <v>-83.452419565550358</v>
      </c>
      <c r="BG420" s="69">
        <v>220534.94047619047</v>
      </c>
      <c r="BH420" s="69">
        <v>0</v>
      </c>
      <c r="BI420" s="69">
        <v>-220534.94047619047</v>
      </c>
      <c r="BJ420" s="69">
        <v>4.386635321720273E-6</v>
      </c>
      <c r="BK420" s="69">
        <v>0</v>
      </c>
      <c r="BL420" s="69">
        <v>106.45535468002942</v>
      </c>
      <c r="BM420" s="69">
        <v>-106.45535468002942</v>
      </c>
      <c r="BN420" s="69">
        <v>0</v>
      </c>
      <c r="BO420" s="69">
        <v>1.3374446393442434</v>
      </c>
      <c r="BP420" s="69">
        <v>-1.3374446393442434</v>
      </c>
      <c r="BQ420" s="69">
        <v>1337.4446393442433</v>
      </c>
      <c r="BR420" s="69">
        <v>-1337.4446393442433</v>
      </c>
      <c r="BS420" s="69">
        <v>0</v>
      </c>
      <c r="BT420" s="69">
        <v>0</v>
      </c>
      <c r="BU420" s="69">
        <v>58.371850343598879</v>
      </c>
      <c r="BV420" s="69">
        <v>1.1592310499834639E-2</v>
      </c>
    </row>
    <row r="421" spans="1:74">
      <c r="A421" s="113" t="s">
        <v>1050</v>
      </c>
      <c r="B421" s="69" t="s">
        <v>184</v>
      </c>
      <c r="C421" s="69" t="s">
        <v>393</v>
      </c>
      <c r="D421" s="69" t="s">
        <v>394</v>
      </c>
      <c r="E421" s="69" t="s">
        <v>581</v>
      </c>
      <c r="F421" s="69">
        <v>0</v>
      </c>
      <c r="G421" s="69">
        <v>0</v>
      </c>
      <c r="H421" s="69">
        <v>3520</v>
      </c>
      <c r="I421" s="69">
        <v>30</v>
      </c>
      <c r="J421" s="69">
        <v>24</v>
      </c>
      <c r="K421" s="69">
        <v>3450</v>
      </c>
      <c r="L421" s="69">
        <v>2930</v>
      </c>
      <c r="M421" s="69">
        <v>24</v>
      </c>
      <c r="N421" s="69">
        <v>0</v>
      </c>
      <c r="O421" s="69">
        <v>0</v>
      </c>
      <c r="P421" s="69">
        <v>1020.29</v>
      </c>
      <c r="Q421" s="69">
        <v>48.89</v>
      </c>
      <c r="R421" s="69">
        <v>0</v>
      </c>
      <c r="S421" s="69">
        <v>0</v>
      </c>
      <c r="T421" s="69">
        <v>0</v>
      </c>
      <c r="U421" s="69">
        <v>0</v>
      </c>
      <c r="V421" s="69">
        <v>0</v>
      </c>
      <c r="W421" s="69">
        <v>0</v>
      </c>
      <c r="X421" s="69">
        <v>0</v>
      </c>
      <c r="Y421" s="69">
        <v>0</v>
      </c>
      <c r="Z421" s="69">
        <v>0</v>
      </c>
      <c r="AA421" s="69">
        <v>0</v>
      </c>
      <c r="AB421" s="69">
        <v>0</v>
      </c>
      <c r="AC421" s="69">
        <v>0</v>
      </c>
      <c r="AD421" s="69">
        <v>0</v>
      </c>
      <c r="AE421" s="69">
        <v>0</v>
      </c>
      <c r="AF421" s="69">
        <v>19089702</v>
      </c>
      <c r="AG421" s="69">
        <v>-19089702</v>
      </c>
      <c r="AH421" s="69">
        <v>0</v>
      </c>
      <c r="AI421" s="69">
        <v>0</v>
      </c>
      <c r="AJ421" s="69">
        <v>33</v>
      </c>
      <c r="AK421" s="69">
        <v>-33</v>
      </c>
      <c r="AL421" s="69">
        <v>225143</v>
      </c>
      <c r="AM421" s="69">
        <v>149287</v>
      </c>
      <c r="AN421" s="69">
        <v>-225143</v>
      </c>
      <c r="AO421" s="69">
        <v>84</v>
      </c>
      <c r="AP421" s="69">
        <v>-84</v>
      </c>
      <c r="AQ421" s="69">
        <v>19737201</v>
      </c>
      <c r="AR421" s="69">
        <v>176169</v>
      </c>
      <c r="AS421" s="69">
        <v>14359800</v>
      </c>
      <c r="AT421" s="69">
        <v>232863</v>
      </c>
      <c r="AU421" s="69">
        <v>0</v>
      </c>
      <c r="AV421" s="69">
        <v>3953</v>
      </c>
      <c r="AW421" s="69">
        <v>0</v>
      </c>
      <c r="AX421" s="69">
        <v>0</v>
      </c>
      <c r="AY421" s="69">
        <v>0</v>
      </c>
      <c r="AZ421" s="69">
        <v>0</v>
      </c>
      <c r="BA421" s="69">
        <v>578475.81818181823</v>
      </c>
      <c r="BB421" s="69">
        <v>0</v>
      </c>
      <c r="BC421" s="69">
        <v>-578475.81818181823</v>
      </c>
      <c r="BD421" s="69">
        <v>0</v>
      </c>
      <c r="BE421" s="69">
        <v>84.789231732720978</v>
      </c>
      <c r="BF421" s="69">
        <v>-84.789231732720978</v>
      </c>
      <c r="BG421" s="69">
        <v>227258.35714285713</v>
      </c>
      <c r="BH421" s="69">
        <v>0</v>
      </c>
      <c r="BI421" s="69">
        <v>-227258.35714285713</v>
      </c>
      <c r="BJ421" s="69">
        <v>4.2559226103032546E-6</v>
      </c>
      <c r="BK421" s="69">
        <v>0</v>
      </c>
      <c r="BL421" s="69">
        <v>108.3601655228786</v>
      </c>
      <c r="BM421" s="69">
        <v>-108.3601655228786</v>
      </c>
      <c r="BN421" s="69">
        <v>0</v>
      </c>
      <c r="BO421" s="69">
        <v>1.3293849496511094</v>
      </c>
      <c r="BP421" s="69">
        <v>-1.3293849496511094</v>
      </c>
      <c r="BQ421" s="69">
        <v>1329.3849496511095</v>
      </c>
      <c r="BR421" s="69">
        <v>-1329.3849496511095</v>
      </c>
      <c r="BS421" s="69">
        <v>0</v>
      </c>
      <c r="BT421" s="69">
        <v>0</v>
      </c>
      <c r="BU421" s="69">
        <v>58.907918036933971</v>
      </c>
      <c r="BV421" s="69">
        <v>1.1407037907756018E-2</v>
      </c>
    </row>
    <row r="422" spans="1:74">
      <c r="A422" s="113" t="s">
        <v>1050</v>
      </c>
      <c r="B422" s="69" t="s">
        <v>184</v>
      </c>
      <c r="C422" s="69" t="s">
        <v>393</v>
      </c>
      <c r="D422" s="69" t="s">
        <v>395</v>
      </c>
      <c r="E422" s="69" t="s">
        <v>581</v>
      </c>
      <c r="F422" s="69">
        <v>0</v>
      </c>
      <c r="G422" s="69">
        <v>0</v>
      </c>
      <c r="H422" s="69">
        <v>8760</v>
      </c>
      <c r="I422" s="69">
        <v>84</v>
      </c>
      <c r="J422" s="69">
        <v>71</v>
      </c>
      <c r="K422" s="69">
        <v>9015</v>
      </c>
      <c r="L422" s="69">
        <v>7519</v>
      </c>
      <c r="M422" s="69">
        <v>72</v>
      </c>
      <c r="N422" s="69">
        <v>0</v>
      </c>
      <c r="O422" s="69">
        <v>0</v>
      </c>
      <c r="P422" s="69">
        <v>971.71</v>
      </c>
      <c r="Q422" s="69">
        <v>37.92</v>
      </c>
      <c r="R422" s="69">
        <v>0</v>
      </c>
      <c r="S422" s="69">
        <v>0</v>
      </c>
      <c r="T422" s="69">
        <v>0</v>
      </c>
      <c r="U422" s="69">
        <v>0</v>
      </c>
      <c r="V422" s="69">
        <v>0</v>
      </c>
      <c r="W422" s="69">
        <v>0</v>
      </c>
      <c r="X422" s="69">
        <v>0</v>
      </c>
      <c r="Y422" s="69">
        <v>0</v>
      </c>
      <c r="Z422" s="69">
        <v>0</v>
      </c>
      <c r="AA422" s="69">
        <v>0</v>
      </c>
      <c r="AB422" s="69">
        <v>0</v>
      </c>
      <c r="AC422" s="69">
        <v>0</v>
      </c>
      <c r="AD422" s="69">
        <v>0</v>
      </c>
      <c r="AE422" s="69">
        <v>0</v>
      </c>
      <c r="AF422" s="69">
        <v>19221499</v>
      </c>
      <c r="AG422" s="69">
        <v>-19221499</v>
      </c>
      <c r="AH422" s="69">
        <v>0</v>
      </c>
      <c r="AI422" s="69">
        <v>0</v>
      </c>
      <c r="AJ422" s="69">
        <v>33</v>
      </c>
      <c r="AK422" s="69">
        <v>-33</v>
      </c>
      <c r="AL422" s="69">
        <v>227114</v>
      </c>
      <c r="AM422" s="69">
        <v>150370</v>
      </c>
      <c r="AN422" s="69">
        <v>-227114</v>
      </c>
      <c r="AO422" s="69">
        <v>84</v>
      </c>
      <c r="AP422" s="69">
        <v>-84</v>
      </c>
      <c r="AQ422" s="69">
        <v>19862932</v>
      </c>
      <c r="AR422" s="69">
        <v>177301</v>
      </c>
      <c r="AS422" s="69">
        <v>14460401</v>
      </c>
      <c r="AT422" s="69">
        <v>241623</v>
      </c>
      <c r="AU422" s="69">
        <v>0</v>
      </c>
      <c r="AV422" s="69">
        <v>4025</v>
      </c>
      <c r="AW422" s="69">
        <v>0</v>
      </c>
      <c r="AX422" s="69">
        <v>0</v>
      </c>
      <c r="AY422" s="69">
        <v>0</v>
      </c>
      <c r="AZ422" s="69">
        <v>0</v>
      </c>
      <c r="BA422" s="69">
        <v>582469.66666666663</v>
      </c>
      <c r="BB422" s="69">
        <v>0</v>
      </c>
      <c r="BC422" s="69">
        <v>-582469.66666666663</v>
      </c>
      <c r="BD422" s="69">
        <v>0</v>
      </c>
      <c r="BE422" s="69">
        <v>84.633703778719052</v>
      </c>
      <c r="BF422" s="69">
        <v>-84.633703778719052</v>
      </c>
      <c r="BG422" s="69">
        <v>228827.36904761905</v>
      </c>
      <c r="BH422" s="69">
        <v>0</v>
      </c>
      <c r="BI422" s="69">
        <v>-228827.36904761905</v>
      </c>
      <c r="BJ422" s="69">
        <v>4.2289829114855752E-6</v>
      </c>
      <c r="BK422" s="69">
        <v>0</v>
      </c>
      <c r="BL422" s="69">
        <v>108.41167844513004</v>
      </c>
      <c r="BM422" s="69">
        <v>-108.41167844513004</v>
      </c>
      <c r="BN422" s="69">
        <v>0</v>
      </c>
      <c r="BO422" s="69">
        <v>1.3292507586753646</v>
      </c>
      <c r="BP422" s="69">
        <v>-1.3292507586753646</v>
      </c>
      <c r="BQ422" s="69">
        <v>1329.2507586753645</v>
      </c>
      <c r="BR422" s="69">
        <v>-1329.2507586753645</v>
      </c>
      <c r="BS422" s="69">
        <v>0</v>
      </c>
      <c r="BT422" s="69">
        <v>0</v>
      </c>
      <c r="BU422" s="69">
        <v>60.030559006211178</v>
      </c>
      <c r="BV422" s="69">
        <v>1.1434062201894463E-2</v>
      </c>
    </row>
    <row r="423" spans="1:74">
      <c r="A423" s="113" t="s">
        <v>1050</v>
      </c>
      <c r="B423" s="69" t="s">
        <v>184</v>
      </c>
      <c r="C423" s="69" t="s">
        <v>393</v>
      </c>
      <c r="D423" s="69" t="s">
        <v>396</v>
      </c>
      <c r="E423" s="69" t="s">
        <v>581</v>
      </c>
      <c r="F423" s="69">
        <v>0</v>
      </c>
      <c r="G423" s="69">
        <v>0</v>
      </c>
      <c r="H423" s="69">
        <v>876</v>
      </c>
      <c r="I423" s="69">
        <v>6</v>
      </c>
      <c r="J423" s="69">
        <v>6</v>
      </c>
      <c r="K423" s="69">
        <v>1045</v>
      </c>
      <c r="L423" s="69">
        <v>891</v>
      </c>
      <c r="M423" s="69">
        <v>6</v>
      </c>
      <c r="N423" s="69">
        <v>0</v>
      </c>
      <c r="O423" s="69">
        <v>0</v>
      </c>
      <c r="P423" s="69">
        <v>838.28</v>
      </c>
      <c r="Q423" s="69">
        <v>48.67</v>
      </c>
      <c r="R423" s="69">
        <v>0</v>
      </c>
      <c r="S423" s="69">
        <v>0</v>
      </c>
      <c r="T423" s="69">
        <v>0</v>
      </c>
      <c r="U423" s="69">
        <v>0</v>
      </c>
      <c r="V423" s="69">
        <v>0</v>
      </c>
      <c r="W423" s="69">
        <v>0</v>
      </c>
      <c r="X423" s="69">
        <v>0</v>
      </c>
      <c r="Y423" s="69">
        <v>0</v>
      </c>
      <c r="Z423" s="69">
        <v>0</v>
      </c>
      <c r="AA423" s="69">
        <v>0</v>
      </c>
      <c r="AB423" s="69">
        <v>0</v>
      </c>
      <c r="AC423" s="69">
        <v>0</v>
      </c>
      <c r="AD423" s="69">
        <v>0</v>
      </c>
      <c r="AE423" s="69">
        <v>0</v>
      </c>
      <c r="AF423" s="69">
        <v>19460196</v>
      </c>
      <c r="AG423" s="69">
        <v>-19460196</v>
      </c>
      <c r="AH423" s="69">
        <v>0</v>
      </c>
      <c r="AI423" s="69">
        <v>0</v>
      </c>
      <c r="AJ423" s="69">
        <v>33</v>
      </c>
      <c r="AK423" s="69">
        <v>-33</v>
      </c>
      <c r="AL423" s="69">
        <v>230832</v>
      </c>
      <c r="AM423" s="69">
        <v>152301</v>
      </c>
      <c r="AN423" s="69">
        <v>-230832</v>
      </c>
      <c r="AO423" s="69">
        <v>84</v>
      </c>
      <c r="AP423" s="69">
        <v>-84</v>
      </c>
      <c r="AQ423" s="69">
        <v>20093470</v>
      </c>
      <c r="AR423" s="69">
        <v>179357</v>
      </c>
      <c r="AS423" s="69">
        <v>14643522</v>
      </c>
      <c r="AT423" s="69">
        <v>242499</v>
      </c>
      <c r="AU423" s="69">
        <v>0</v>
      </c>
      <c r="AV423" s="69">
        <v>4031</v>
      </c>
      <c r="AW423" s="69">
        <v>0</v>
      </c>
      <c r="AX423" s="69">
        <v>0</v>
      </c>
      <c r="AY423" s="69">
        <v>0</v>
      </c>
      <c r="AZ423" s="69">
        <v>0</v>
      </c>
      <c r="BA423" s="69">
        <v>589702.90909090906</v>
      </c>
      <c r="BB423" s="69">
        <v>0</v>
      </c>
      <c r="BC423" s="69">
        <v>-589702.90909090906</v>
      </c>
      <c r="BD423" s="69">
        <v>0</v>
      </c>
      <c r="BE423" s="69">
        <v>84.304585152838428</v>
      </c>
      <c r="BF423" s="69">
        <v>-84.304585152838428</v>
      </c>
      <c r="BG423" s="69">
        <v>231669</v>
      </c>
      <c r="BH423" s="69">
        <v>0</v>
      </c>
      <c r="BI423" s="69">
        <v>-231669</v>
      </c>
      <c r="BJ423" s="69">
        <v>4.1804626080015051E-6</v>
      </c>
      <c r="BK423" s="69">
        <v>0</v>
      </c>
      <c r="BL423" s="69">
        <v>108.4997853443133</v>
      </c>
      <c r="BM423" s="69">
        <v>-108.4997853443133</v>
      </c>
      <c r="BN423" s="69">
        <v>0</v>
      </c>
      <c r="BO423" s="69">
        <v>1.3289286552784227</v>
      </c>
      <c r="BP423" s="69">
        <v>-1.3289286552784227</v>
      </c>
      <c r="BQ423" s="69">
        <v>1328.9286552784226</v>
      </c>
      <c r="BR423" s="69">
        <v>-1328.9286552784226</v>
      </c>
      <c r="BS423" s="69">
        <v>0</v>
      </c>
      <c r="BT423" s="69">
        <v>0</v>
      </c>
      <c r="BU423" s="69">
        <v>60.158521458695112</v>
      </c>
      <c r="BV423" s="69">
        <v>1.1487911246788135E-2</v>
      </c>
    </row>
    <row r="424" spans="1:74">
      <c r="A424" s="113" t="s">
        <v>1058</v>
      </c>
      <c r="B424" s="69" t="s">
        <v>194</v>
      </c>
      <c r="C424" s="69" t="s">
        <v>432</v>
      </c>
      <c r="D424" s="69" t="s">
        <v>433</v>
      </c>
      <c r="E424" s="69" t="s">
        <v>709</v>
      </c>
      <c r="F424" s="69">
        <v>0</v>
      </c>
      <c r="G424" s="69">
        <v>0</v>
      </c>
      <c r="H424" s="69">
        <v>33139</v>
      </c>
      <c r="I424" s="69">
        <v>606</v>
      </c>
      <c r="J424" s="69">
        <v>367</v>
      </c>
      <c r="K424" s="69">
        <v>20241</v>
      </c>
      <c r="L424" s="69">
        <v>17881</v>
      </c>
      <c r="M424" s="69">
        <v>389</v>
      </c>
      <c r="N424" s="69">
        <v>0</v>
      </c>
      <c r="O424" s="69">
        <v>0</v>
      </c>
      <c r="P424" s="69">
        <v>1637.22</v>
      </c>
      <c r="Q424" s="69">
        <v>28.28</v>
      </c>
      <c r="R424" s="69">
        <v>1000000</v>
      </c>
      <c r="S424" s="69">
        <v>0</v>
      </c>
      <c r="T424" s="69">
        <v>0</v>
      </c>
      <c r="U424" s="69">
        <v>0</v>
      </c>
      <c r="V424" s="69">
        <v>0</v>
      </c>
      <c r="W424" s="69">
        <v>0</v>
      </c>
      <c r="X424" s="69">
        <v>0</v>
      </c>
      <c r="Y424" s="69">
        <v>0</v>
      </c>
      <c r="Z424" s="69">
        <v>0</v>
      </c>
      <c r="AA424" s="69">
        <v>0</v>
      </c>
      <c r="AB424" s="69">
        <v>0</v>
      </c>
      <c r="AC424" s="69">
        <v>0</v>
      </c>
      <c r="AD424" s="69">
        <v>0</v>
      </c>
      <c r="AE424" s="69">
        <v>0</v>
      </c>
      <c r="AF424" s="69">
        <v>33139</v>
      </c>
      <c r="AG424" s="69">
        <v>966861</v>
      </c>
      <c r="AH424" s="69">
        <v>0</v>
      </c>
      <c r="AI424" s="69">
        <v>0</v>
      </c>
      <c r="AJ424" s="69">
        <v>0</v>
      </c>
      <c r="AK424" s="69">
        <v>0</v>
      </c>
      <c r="AL424" s="69">
        <v>606</v>
      </c>
      <c r="AM424" s="69">
        <v>367</v>
      </c>
      <c r="AN424" s="69">
        <v>-606</v>
      </c>
      <c r="AO424" s="69">
        <v>0</v>
      </c>
      <c r="AP424" s="69">
        <v>0</v>
      </c>
      <c r="AQ424" s="69">
        <v>20241</v>
      </c>
      <c r="AR424" s="69">
        <v>389</v>
      </c>
      <c r="AS424" s="69">
        <v>17881</v>
      </c>
      <c r="AT424" s="69">
        <v>33139</v>
      </c>
      <c r="AU424" s="69">
        <v>0</v>
      </c>
      <c r="AV424" s="69">
        <v>389</v>
      </c>
      <c r="AW424" s="69">
        <v>3.3139000000000002E-2</v>
      </c>
      <c r="AX424" s="69">
        <v>0</v>
      </c>
      <c r="AY424" s="69">
        <v>0</v>
      </c>
      <c r="AZ424" s="69">
        <v>0</v>
      </c>
      <c r="BA424" s="69">
        <v>0</v>
      </c>
      <c r="BB424" s="69">
        <v>0</v>
      </c>
      <c r="BC424" s="69">
        <v>0</v>
      </c>
      <c r="BD424" s="69">
        <v>0</v>
      </c>
      <c r="BE424" s="69">
        <v>54.684818481848183</v>
      </c>
      <c r="BF424" s="69">
        <v>-54.684818481848183</v>
      </c>
      <c r="BG424" s="69">
        <v>0</v>
      </c>
      <c r="BH424" s="69">
        <v>0</v>
      </c>
      <c r="BI424" s="69">
        <v>0</v>
      </c>
      <c r="BJ424" s="69">
        <v>0</v>
      </c>
      <c r="BK424" s="69">
        <v>0</v>
      </c>
      <c r="BL424" s="69">
        <v>85.19023136246787</v>
      </c>
      <c r="BM424" s="69">
        <v>-85.19023136246787</v>
      </c>
      <c r="BN424" s="69">
        <v>0</v>
      </c>
      <c r="BO424" s="69">
        <v>1.8533079805380013</v>
      </c>
      <c r="BP424" s="69">
        <v>-1.8533079805380013</v>
      </c>
      <c r="BQ424" s="69">
        <v>1853.3079805380012</v>
      </c>
      <c r="BR424" s="69">
        <v>-1853.3079805380012</v>
      </c>
      <c r="BS424" s="69">
        <v>0</v>
      </c>
      <c r="BT424" s="69">
        <v>0</v>
      </c>
      <c r="BU424" s="69">
        <v>85.19023136246787</v>
      </c>
      <c r="BV424" s="69">
        <v>0</v>
      </c>
    </row>
    <row r="425" spans="1:74">
      <c r="A425" s="113" t="s">
        <v>1058</v>
      </c>
      <c r="B425" s="69" t="s">
        <v>194</v>
      </c>
      <c r="C425" s="69" t="s">
        <v>432</v>
      </c>
      <c r="D425" s="69" t="s">
        <v>434</v>
      </c>
      <c r="E425" s="69" t="s">
        <v>709</v>
      </c>
      <c r="F425" s="69">
        <v>0</v>
      </c>
      <c r="G425" s="69">
        <v>0</v>
      </c>
      <c r="H425" s="69">
        <v>31638</v>
      </c>
      <c r="I425" s="69">
        <v>545</v>
      </c>
      <c r="J425" s="69">
        <v>343</v>
      </c>
      <c r="K425" s="69">
        <v>21799</v>
      </c>
      <c r="L425" s="69">
        <v>18707</v>
      </c>
      <c r="M425" s="69">
        <v>375</v>
      </c>
      <c r="N425" s="69">
        <v>0</v>
      </c>
      <c r="O425" s="69">
        <v>0</v>
      </c>
      <c r="P425" s="69">
        <v>1451.35</v>
      </c>
      <c r="Q425" s="69">
        <v>28.12</v>
      </c>
      <c r="R425" s="69">
        <v>1000000</v>
      </c>
      <c r="S425" s="69">
        <v>0</v>
      </c>
      <c r="T425" s="69">
        <v>0</v>
      </c>
      <c r="U425" s="69">
        <v>0</v>
      </c>
      <c r="V425" s="69">
        <v>0</v>
      </c>
      <c r="W425" s="69">
        <v>0</v>
      </c>
      <c r="X425" s="69">
        <v>0</v>
      </c>
      <c r="Y425" s="69">
        <v>0</v>
      </c>
      <c r="Z425" s="69">
        <v>0</v>
      </c>
      <c r="AA425" s="69">
        <v>0</v>
      </c>
      <c r="AB425" s="69">
        <v>0</v>
      </c>
      <c r="AC425" s="69">
        <v>0</v>
      </c>
      <c r="AD425" s="69">
        <v>0</v>
      </c>
      <c r="AE425" s="69">
        <v>0</v>
      </c>
      <c r="AF425" s="69">
        <v>31638</v>
      </c>
      <c r="AG425" s="69">
        <v>968362</v>
      </c>
      <c r="AH425" s="69">
        <v>0</v>
      </c>
      <c r="AI425" s="69">
        <v>0</v>
      </c>
      <c r="AJ425" s="69">
        <v>0</v>
      </c>
      <c r="AK425" s="69">
        <v>0</v>
      </c>
      <c r="AL425" s="69">
        <v>545</v>
      </c>
      <c r="AM425" s="69">
        <v>343</v>
      </c>
      <c r="AN425" s="69">
        <v>-545</v>
      </c>
      <c r="AO425" s="69">
        <v>0</v>
      </c>
      <c r="AP425" s="69">
        <v>0</v>
      </c>
      <c r="AQ425" s="69">
        <v>21799</v>
      </c>
      <c r="AR425" s="69">
        <v>375</v>
      </c>
      <c r="AS425" s="69">
        <v>18707</v>
      </c>
      <c r="AT425" s="69">
        <v>64777</v>
      </c>
      <c r="AU425" s="69">
        <v>0</v>
      </c>
      <c r="AV425" s="69">
        <v>764</v>
      </c>
      <c r="AW425" s="69">
        <v>3.1637999999999999E-2</v>
      </c>
      <c r="AX425" s="69">
        <v>0</v>
      </c>
      <c r="AY425" s="69">
        <v>0</v>
      </c>
      <c r="AZ425" s="69">
        <v>0</v>
      </c>
      <c r="BA425" s="69">
        <v>0</v>
      </c>
      <c r="BB425" s="69">
        <v>0</v>
      </c>
      <c r="BC425" s="69">
        <v>0</v>
      </c>
      <c r="BD425" s="69">
        <v>0</v>
      </c>
      <c r="BE425" s="69">
        <v>58.051376146788989</v>
      </c>
      <c r="BF425" s="69">
        <v>-58.051376146788989</v>
      </c>
      <c r="BG425" s="69">
        <v>0</v>
      </c>
      <c r="BH425" s="69">
        <v>0</v>
      </c>
      <c r="BI425" s="69">
        <v>0</v>
      </c>
      <c r="BJ425" s="69">
        <v>0</v>
      </c>
      <c r="BK425" s="69">
        <v>0</v>
      </c>
      <c r="BL425" s="69">
        <v>84.367999999999995</v>
      </c>
      <c r="BM425" s="69">
        <v>-84.367999999999995</v>
      </c>
      <c r="BN425" s="69">
        <v>0</v>
      </c>
      <c r="BO425" s="69">
        <v>1.6912385737959053</v>
      </c>
      <c r="BP425" s="69">
        <v>-1.6912385737959053</v>
      </c>
      <c r="BQ425" s="69">
        <v>1691.2385737959053</v>
      </c>
      <c r="BR425" s="69">
        <v>-1691.2385737959053</v>
      </c>
      <c r="BS425" s="69">
        <v>0</v>
      </c>
      <c r="BT425" s="69">
        <v>0</v>
      </c>
      <c r="BU425" s="69">
        <v>84.78664921465969</v>
      </c>
      <c r="BV425" s="69">
        <v>0</v>
      </c>
    </row>
    <row r="426" spans="1:74">
      <c r="A426" s="113" t="s">
        <v>1059</v>
      </c>
      <c r="B426" s="69" t="s">
        <v>194</v>
      </c>
      <c r="C426" s="69" t="s">
        <v>432</v>
      </c>
      <c r="D426" s="69" t="s">
        <v>433</v>
      </c>
      <c r="E426" s="69" t="s">
        <v>709</v>
      </c>
      <c r="F426" s="69">
        <v>0</v>
      </c>
      <c r="G426" s="69">
        <v>0</v>
      </c>
      <c r="H426" s="69">
        <v>48215</v>
      </c>
      <c r="I426" s="69">
        <v>692</v>
      </c>
      <c r="J426" s="69">
        <v>460</v>
      </c>
      <c r="K426" s="69">
        <v>33445</v>
      </c>
      <c r="L426" s="69">
        <v>28763</v>
      </c>
      <c r="M426" s="69">
        <v>478</v>
      </c>
      <c r="N426" s="69">
        <v>0</v>
      </c>
      <c r="O426" s="69">
        <v>0</v>
      </c>
      <c r="P426" s="69">
        <v>1441.62</v>
      </c>
      <c r="Q426" s="69">
        <v>33.51</v>
      </c>
      <c r="R426" s="69">
        <v>1000000</v>
      </c>
      <c r="S426" s="69">
        <v>0</v>
      </c>
      <c r="T426" s="69">
        <v>0</v>
      </c>
      <c r="U426" s="69">
        <v>0</v>
      </c>
      <c r="V426" s="69">
        <v>0</v>
      </c>
      <c r="W426" s="69">
        <v>0</v>
      </c>
      <c r="X426" s="69">
        <v>0</v>
      </c>
      <c r="Y426" s="69">
        <v>0</v>
      </c>
      <c r="Z426" s="69">
        <v>0</v>
      </c>
      <c r="AA426" s="69">
        <v>0</v>
      </c>
      <c r="AB426" s="69">
        <v>0</v>
      </c>
      <c r="AC426" s="69">
        <v>0</v>
      </c>
      <c r="AD426" s="69">
        <v>0</v>
      </c>
      <c r="AE426" s="69">
        <v>0</v>
      </c>
      <c r="AF426" s="69">
        <v>81354</v>
      </c>
      <c r="AG426" s="69">
        <v>918646</v>
      </c>
      <c r="AH426" s="69">
        <v>0</v>
      </c>
      <c r="AI426" s="69">
        <v>0</v>
      </c>
      <c r="AJ426" s="69">
        <v>0</v>
      </c>
      <c r="AK426" s="69">
        <v>0</v>
      </c>
      <c r="AL426" s="69">
        <v>1298</v>
      </c>
      <c r="AM426" s="69">
        <v>827</v>
      </c>
      <c r="AN426" s="69">
        <v>-1298</v>
      </c>
      <c r="AO426" s="69">
        <v>0</v>
      </c>
      <c r="AP426" s="69">
        <v>0</v>
      </c>
      <c r="AQ426" s="69">
        <v>53686</v>
      </c>
      <c r="AR426" s="69">
        <v>867</v>
      </c>
      <c r="AS426" s="69">
        <v>46644</v>
      </c>
      <c r="AT426" s="69">
        <v>112992</v>
      </c>
      <c r="AU426" s="69">
        <v>0</v>
      </c>
      <c r="AV426" s="69">
        <v>1242</v>
      </c>
      <c r="AW426" s="69">
        <v>8.1353999999999996E-2</v>
      </c>
      <c r="AX426" s="69">
        <v>0</v>
      </c>
      <c r="AY426" s="69">
        <v>0</v>
      </c>
      <c r="AZ426" s="69">
        <v>0</v>
      </c>
      <c r="BA426" s="69">
        <v>0</v>
      </c>
      <c r="BB426" s="69">
        <v>0</v>
      </c>
      <c r="BC426" s="69">
        <v>0</v>
      </c>
      <c r="BD426" s="69">
        <v>0</v>
      </c>
      <c r="BE426" s="69">
        <v>62.676425269645605</v>
      </c>
      <c r="BF426" s="69">
        <v>-62.676425269645605</v>
      </c>
      <c r="BG426" s="69">
        <v>0</v>
      </c>
      <c r="BH426" s="69">
        <v>0</v>
      </c>
      <c r="BI426" s="69">
        <v>0</v>
      </c>
      <c r="BJ426" s="69">
        <v>0</v>
      </c>
      <c r="BK426" s="69">
        <v>0</v>
      </c>
      <c r="BL426" s="69">
        <v>93.83391003460207</v>
      </c>
      <c r="BM426" s="69">
        <v>-93.83391003460207</v>
      </c>
      <c r="BN426" s="69">
        <v>0</v>
      </c>
      <c r="BO426" s="69">
        <v>1.7441471571906355</v>
      </c>
      <c r="BP426" s="69">
        <v>-1.7441471571906355</v>
      </c>
      <c r="BQ426" s="69">
        <v>1744.1471571906354</v>
      </c>
      <c r="BR426" s="69">
        <v>-1744.1471571906354</v>
      </c>
      <c r="BS426" s="69">
        <v>0</v>
      </c>
      <c r="BT426" s="69">
        <v>0</v>
      </c>
      <c r="BU426" s="69">
        <v>90.975845410628025</v>
      </c>
      <c r="BV426" s="69">
        <v>0</v>
      </c>
    </row>
    <row r="427" spans="1:74">
      <c r="A427" s="113" t="s">
        <v>1059</v>
      </c>
      <c r="B427" s="69" t="s">
        <v>194</v>
      </c>
      <c r="C427" s="69" t="s">
        <v>432</v>
      </c>
      <c r="D427" s="69" t="s">
        <v>434</v>
      </c>
      <c r="E427" s="69" t="s">
        <v>709</v>
      </c>
      <c r="F427" s="69">
        <v>0</v>
      </c>
      <c r="G427" s="69">
        <v>0</v>
      </c>
      <c r="H427" s="69">
        <v>45666</v>
      </c>
      <c r="I427" s="69">
        <v>673</v>
      </c>
      <c r="J427" s="69">
        <v>443</v>
      </c>
      <c r="K427" s="69">
        <v>35748</v>
      </c>
      <c r="L427" s="69">
        <v>30206</v>
      </c>
      <c r="M427" s="69">
        <v>465</v>
      </c>
      <c r="N427" s="69">
        <v>0</v>
      </c>
      <c r="O427" s="69">
        <v>0</v>
      </c>
      <c r="P427" s="69">
        <v>1277.44</v>
      </c>
      <c r="Q427" s="69">
        <v>32.5</v>
      </c>
      <c r="R427" s="69">
        <v>1000000</v>
      </c>
      <c r="S427" s="69">
        <v>0</v>
      </c>
      <c r="T427" s="69">
        <v>0</v>
      </c>
      <c r="U427" s="69">
        <v>0</v>
      </c>
      <c r="V427" s="69">
        <v>0</v>
      </c>
      <c r="W427" s="69">
        <v>0</v>
      </c>
      <c r="X427" s="69">
        <v>0</v>
      </c>
      <c r="Y427" s="69">
        <v>0</v>
      </c>
      <c r="Z427" s="69">
        <v>0</v>
      </c>
      <c r="AA427" s="69">
        <v>0</v>
      </c>
      <c r="AB427" s="69">
        <v>0</v>
      </c>
      <c r="AC427" s="69">
        <v>0</v>
      </c>
      <c r="AD427" s="69">
        <v>0</v>
      </c>
      <c r="AE427" s="69">
        <v>0</v>
      </c>
      <c r="AF427" s="69">
        <v>77304</v>
      </c>
      <c r="AG427" s="69">
        <v>922696</v>
      </c>
      <c r="AH427" s="69">
        <v>0</v>
      </c>
      <c r="AI427" s="69">
        <v>0</v>
      </c>
      <c r="AJ427" s="69">
        <v>0</v>
      </c>
      <c r="AK427" s="69">
        <v>0</v>
      </c>
      <c r="AL427" s="69">
        <v>1218</v>
      </c>
      <c r="AM427" s="69">
        <v>786</v>
      </c>
      <c r="AN427" s="69">
        <v>-1218</v>
      </c>
      <c r="AO427" s="69">
        <v>0</v>
      </c>
      <c r="AP427" s="69">
        <v>0</v>
      </c>
      <c r="AQ427" s="69">
        <v>57547</v>
      </c>
      <c r="AR427" s="69">
        <v>840</v>
      </c>
      <c r="AS427" s="69">
        <v>48913</v>
      </c>
      <c r="AT427" s="69">
        <v>158658</v>
      </c>
      <c r="AU427" s="69">
        <v>0</v>
      </c>
      <c r="AV427" s="69">
        <v>1707</v>
      </c>
      <c r="AW427" s="69">
        <v>7.7303999999999998E-2</v>
      </c>
      <c r="AX427" s="69">
        <v>0</v>
      </c>
      <c r="AY427" s="69">
        <v>0</v>
      </c>
      <c r="AZ427" s="69">
        <v>0</v>
      </c>
      <c r="BA427" s="69">
        <v>0</v>
      </c>
      <c r="BB427" s="69">
        <v>0</v>
      </c>
      <c r="BC427" s="69">
        <v>0</v>
      </c>
      <c r="BD427" s="69">
        <v>0</v>
      </c>
      <c r="BE427" s="69">
        <v>63.467980295566505</v>
      </c>
      <c r="BF427" s="69">
        <v>-63.467980295566505</v>
      </c>
      <c r="BG427" s="69">
        <v>0</v>
      </c>
      <c r="BH427" s="69">
        <v>0</v>
      </c>
      <c r="BI427" s="69">
        <v>0</v>
      </c>
      <c r="BJ427" s="69">
        <v>0</v>
      </c>
      <c r="BK427" s="69">
        <v>0</v>
      </c>
      <c r="BL427" s="69">
        <v>92.028571428571425</v>
      </c>
      <c r="BM427" s="69">
        <v>-92.028571428571425</v>
      </c>
      <c r="BN427" s="69">
        <v>0</v>
      </c>
      <c r="BO427" s="69">
        <v>1.5804387381677674</v>
      </c>
      <c r="BP427" s="69">
        <v>-1.5804387381677674</v>
      </c>
      <c r="BQ427" s="69">
        <v>1580.4387381677673</v>
      </c>
      <c r="BR427" s="69">
        <v>-1580.4387381677673</v>
      </c>
      <c r="BS427" s="69">
        <v>0</v>
      </c>
      <c r="BT427" s="69">
        <v>0</v>
      </c>
      <c r="BU427" s="69">
        <v>92.94551845342707</v>
      </c>
      <c r="BV427" s="69">
        <v>0</v>
      </c>
    </row>
    <row r="428" spans="1:74">
      <c r="A428" s="113" t="s">
        <v>1031</v>
      </c>
      <c r="B428" s="69" t="s">
        <v>194</v>
      </c>
      <c r="C428" s="69" t="s">
        <v>432</v>
      </c>
      <c r="D428" s="69" t="s">
        <v>433</v>
      </c>
      <c r="E428" s="69" t="s">
        <v>709</v>
      </c>
      <c r="F428" s="69">
        <v>0</v>
      </c>
      <c r="G428" s="69">
        <v>0</v>
      </c>
      <c r="H428" s="69">
        <v>47008</v>
      </c>
      <c r="I428" s="69">
        <v>657</v>
      </c>
      <c r="J428" s="69">
        <v>427</v>
      </c>
      <c r="K428" s="69">
        <v>37105</v>
      </c>
      <c r="L428" s="69">
        <v>30571</v>
      </c>
      <c r="M428" s="69">
        <v>452</v>
      </c>
      <c r="N428" s="69">
        <v>1</v>
      </c>
      <c r="O428" s="69">
        <v>0</v>
      </c>
      <c r="P428" s="69">
        <v>1266.8900000000001</v>
      </c>
      <c r="Q428" s="69">
        <v>34.36</v>
      </c>
      <c r="R428" s="69">
        <v>1000000</v>
      </c>
      <c r="S428" s="69">
        <v>0</v>
      </c>
      <c r="T428" s="69">
        <v>0</v>
      </c>
      <c r="U428" s="69">
        <v>0</v>
      </c>
      <c r="V428" s="69">
        <v>0</v>
      </c>
      <c r="W428" s="69">
        <v>0</v>
      </c>
      <c r="X428" s="69">
        <v>0</v>
      </c>
      <c r="Y428" s="69">
        <v>0</v>
      </c>
      <c r="Z428" s="69">
        <v>0</v>
      </c>
      <c r="AA428" s="69">
        <v>0</v>
      </c>
      <c r="AB428" s="69">
        <v>0</v>
      </c>
      <c r="AC428" s="69">
        <v>0</v>
      </c>
      <c r="AD428" s="69">
        <v>0</v>
      </c>
      <c r="AE428" s="69">
        <v>0</v>
      </c>
      <c r="AF428" s="69">
        <v>128362</v>
      </c>
      <c r="AG428" s="69">
        <v>871638</v>
      </c>
      <c r="AH428" s="69">
        <v>0</v>
      </c>
      <c r="AI428" s="69">
        <v>0</v>
      </c>
      <c r="AJ428" s="69">
        <v>0</v>
      </c>
      <c r="AK428" s="69">
        <v>0</v>
      </c>
      <c r="AL428" s="69">
        <v>1955</v>
      </c>
      <c r="AM428" s="69">
        <v>1254</v>
      </c>
      <c r="AN428" s="69">
        <v>-1955</v>
      </c>
      <c r="AO428" s="69">
        <v>1</v>
      </c>
      <c r="AP428" s="69">
        <v>-1</v>
      </c>
      <c r="AQ428" s="69">
        <v>90791</v>
      </c>
      <c r="AR428" s="69">
        <v>1319</v>
      </c>
      <c r="AS428" s="69">
        <v>77215</v>
      </c>
      <c r="AT428" s="69">
        <v>205666</v>
      </c>
      <c r="AU428" s="69">
        <v>0</v>
      </c>
      <c r="AV428" s="69">
        <v>2159</v>
      </c>
      <c r="AW428" s="69">
        <v>0.128362</v>
      </c>
      <c r="AX428" s="69">
        <v>0</v>
      </c>
      <c r="AY428" s="69">
        <v>0</v>
      </c>
      <c r="AZ428" s="69">
        <v>0</v>
      </c>
      <c r="BA428" s="69">
        <v>0</v>
      </c>
      <c r="BB428" s="69">
        <v>0</v>
      </c>
      <c r="BC428" s="69">
        <v>0</v>
      </c>
      <c r="BD428" s="69">
        <v>0</v>
      </c>
      <c r="BE428" s="69">
        <v>65.658312020460357</v>
      </c>
      <c r="BF428" s="69">
        <v>-65.658312020460357</v>
      </c>
      <c r="BG428" s="69">
        <v>128362</v>
      </c>
      <c r="BH428" s="69">
        <v>0</v>
      </c>
      <c r="BI428" s="69">
        <v>-128362</v>
      </c>
      <c r="BJ428" s="69">
        <v>1.1014307585553634E-5</v>
      </c>
      <c r="BK428" s="69">
        <v>0</v>
      </c>
      <c r="BL428" s="69">
        <v>97.317664897649735</v>
      </c>
      <c r="BM428" s="69">
        <v>-97.317664897649735</v>
      </c>
      <c r="BN428" s="69">
        <v>0</v>
      </c>
      <c r="BO428" s="69">
        <v>1.662397202616072</v>
      </c>
      <c r="BP428" s="69">
        <v>-1.662397202616072</v>
      </c>
      <c r="BQ428" s="69">
        <v>1662.397202616072</v>
      </c>
      <c r="BR428" s="69">
        <v>-1662.397202616072</v>
      </c>
      <c r="BS428" s="69">
        <v>0</v>
      </c>
      <c r="BT428" s="69">
        <v>0</v>
      </c>
      <c r="BU428" s="69">
        <v>95.259842519685037</v>
      </c>
      <c r="BV428" s="69">
        <v>0</v>
      </c>
    </row>
    <row r="429" spans="1:74">
      <c r="A429" s="113" t="s">
        <v>1031</v>
      </c>
      <c r="B429" s="69" t="s">
        <v>194</v>
      </c>
      <c r="C429" s="69" t="s">
        <v>432</v>
      </c>
      <c r="D429" s="69" t="s">
        <v>434</v>
      </c>
      <c r="E429" s="69" t="s">
        <v>709</v>
      </c>
      <c r="F429" s="69">
        <v>0</v>
      </c>
      <c r="G429" s="69">
        <v>0</v>
      </c>
      <c r="H429" s="69">
        <v>46015</v>
      </c>
      <c r="I429" s="69">
        <v>600</v>
      </c>
      <c r="J429" s="69">
        <v>417</v>
      </c>
      <c r="K429" s="69">
        <v>40829</v>
      </c>
      <c r="L429" s="69">
        <v>31513</v>
      </c>
      <c r="M429" s="69">
        <v>437</v>
      </c>
      <c r="N429" s="69">
        <v>0</v>
      </c>
      <c r="O429" s="69">
        <v>0</v>
      </c>
      <c r="P429" s="69">
        <v>1127.02</v>
      </c>
      <c r="Q429" s="69">
        <v>34.83</v>
      </c>
      <c r="R429" s="69">
        <v>1000000</v>
      </c>
      <c r="S429" s="69">
        <v>0</v>
      </c>
      <c r="T429" s="69">
        <v>0</v>
      </c>
      <c r="U429" s="69">
        <v>0</v>
      </c>
      <c r="V429" s="69">
        <v>0</v>
      </c>
      <c r="W429" s="69">
        <v>0</v>
      </c>
      <c r="X429" s="69">
        <v>0</v>
      </c>
      <c r="Y429" s="69">
        <v>0</v>
      </c>
      <c r="Z429" s="69">
        <v>0</v>
      </c>
      <c r="AA429" s="69">
        <v>0</v>
      </c>
      <c r="AB429" s="69">
        <v>0</v>
      </c>
      <c r="AC429" s="69">
        <v>0</v>
      </c>
      <c r="AD429" s="69">
        <v>0</v>
      </c>
      <c r="AE429" s="69">
        <v>0</v>
      </c>
      <c r="AF429" s="69">
        <v>123319</v>
      </c>
      <c r="AG429" s="69">
        <v>876681</v>
      </c>
      <c r="AH429" s="69">
        <v>0</v>
      </c>
      <c r="AI429" s="69">
        <v>0</v>
      </c>
      <c r="AJ429" s="69">
        <v>0</v>
      </c>
      <c r="AK429" s="69">
        <v>0</v>
      </c>
      <c r="AL429" s="69">
        <v>1818</v>
      </c>
      <c r="AM429" s="69">
        <v>1203</v>
      </c>
      <c r="AN429" s="69">
        <v>-1818</v>
      </c>
      <c r="AO429" s="69">
        <v>0</v>
      </c>
      <c r="AP429" s="69">
        <v>0</v>
      </c>
      <c r="AQ429" s="69">
        <v>98376</v>
      </c>
      <c r="AR429" s="69">
        <v>1277</v>
      </c>
      <c r="AS429" s="69">
        <v>80426</v>
      </c>
      <c r="AT429" s="69">
        <v>251681</v>
      </c>
      <c r="AU429" s="69">
        <v>0</v>
      </c>
      <c r="AV429" s="69">
        <v>2596</v>
      </c>
      <c r="AW429" s="69">
        <v>0.123319</v>
      </c>
      <c r="AX429" s="69">
        <v>0</v>
      </c>
      <c r="AY429" s="69">
        <v>0</v>
      </c>
      <c r="AZ429" s="69">
        <v>0</v>
      </c>
      <c r="BA429" s="69">
        <v>0</v>
      </c>
      <c r="BB429" s="69">
        <v>0</v>
      </c>
      <c r="BC429" s="69">
        <v>0</v>
      </c>
      <c r="BD429" s="69">
        <v>0</v>
      </c>
      <c r="BE429" s="69">
        <v>67.832233223322334</v>
      </c>
      <c r="BF429" s="69">
        <v>-67.832233223322334</v>
      </c>
      <c r="BG429" s="69">
        <v>0</v>
      </c>
      <c r="BH429" s="69">
        <v>0</v>
      </c>
      <c r="BI429" s="69">
        <v>0</v>
      </c>
      <c r="BJ429" s="69">
        <v>0</v>
      </c>
      <c r="BK429" s="69">
        <v>0</v>
      </c>
      <c r="BL429" s="69">
        <v>96.569303054032886</v>
      </c>
      <c r="BM429" s="69">
        <v>-96.569303054032886</v>
      </c>
      <c r="BN429" s="69">
        <v>0</v>
      </c>
      <c r="BO429" s="69">
        <v>1.5333225573819411</v>
      </c>
      <c r="BP429" s="69">
        <v>-1.5333225573819411</v>
      </c>
      <c r="BQ429" s="69">
        <v>1533.3225573819411</v>
      </c>
      <c r="BR429" s="69">
        <v>-1533.3225573819411</v>
      </c>
      <c r="BS429" s="69">
        <v>0</v>
      </c>
      <c r="BT429" s="69">
        <v>0</v>
      </c>
      <c r="BU429" s="69">
        <v>96.949537750385204</v>
      </c>
      <c r="BV429" s="69">
        <v>0</v>
      </c>
    </row>
    <row r="430" spans="1:74">
      <c r="A430" s="113" t="s">
        <v>1032</v>
      </c>
      <c r="B430" s="69" t="s">
        <v>194</v>
      </c>
      <c r="C430" s="69" t="s">
        <v>432</v>
      </c>
      <c r="D430" s="69" t="s">
        <v>433</v>
      </c>
      <c r="E430" s="69" t="s">
        <v>709</v>
      </c>
      <c r="F430" s="69">
        <v>0</v>
      </c>
      <c r="G430" s="69">
        <v>0</v>
      </c>
      <c r="H430" s="69">
        <v>46720</v>
      </c>
      <c r="I430" s="69">
        <v>629</v>
      </c>
      <c r="J430" s="69">
        <v>412</v>
      </c>
      <c r="K430" s="69">
        <v>33724</v>
      </c>
      <c r="L430" s="69">
        <v>27521</v>
      </c>
      <c r="M430" s="69">
        <v>433</v>
      </c>
      <c r="N430" s="69">
        <v>0</v>
      </c>
      <c r="O430" s="69">
        <v>0</v>
      </c>
      <c r="P430" s="69">
        <v>1385.36</v>
      </c>
      <c r="Q430" s="69">
        <v>35.69</v>
      </c>
      <c r="R430" s="69">
        <v>1000000</v>
      </c>
      <c r="S430" s="69">
        <v>0</v>
      </c>
      <c r="T430" s="69">
        <v>0</v>
      </c>
      <c r="U430" s="69">
        <v>0</v>
      </c>
      <c r="V430" s="69">
        <v>0</v>
      </c>
      <c r="W430" s="69">
        <v>0</v>
      </c>
      <c r="X430" s="69">
        <v>0</v>
      </c>
      <c r="Y430" s="69">
        <v>0</v>
      </c>
      <c r="Z430" s="69">
        <v>0</v>
      </c>
      <c r="AA430" s="69">
        <v>0</v>
      </c>
      <c r="AB430" s="69">
        <v>0</v>
      </c>
      <c r="AC430" s="69">
        <v>0</v>
      </c>
      <c r="AD430" s="69">
        <v>0</v>
      </c>
      <c r="AE430" s="69">
        <v>0</v>
      </c>
      <c r="AF430" s="69">
        <v>175082</v>
      </c>
      <c r="AG430" s="69">
        <v>824918</v>
      </c>
      <c r="AH430" s="69">
        <v>0</v>
      </c>
      <c r="AI430" s="69">
        <v>0</v>
      </c>
      <c r="AJ430" s="69">
        <v>0</v>
      </c>
      <c r="AK430" s="69">
        <v>0</v>
      </c>
      <c r="AL430" s="69">
        <v>2584</v>
      </c>
      <c r="AM430" s="69">
        <v>1666</v>
      </c>
      <c r="AN430" s="69">
        <v>-2584</v>
      </c>
      <c r="AO430" s="69">
        <v>1</v>
      </c>
      <c r="AP430" s="69">
        <v>-1</v>
      </c>
      <c r="AQ430" s="69">
        <v>124515</v>
      </c>
      <c r="AR430" s="69">
        <v>1752</v>
      </c>
      <c r="AS430" s="69">
        <v>104736</v>
      </c>
      <c r="AT430" s="69">
        <v>298401</v>
      </c>
      <c r="AU430" s="69">
        <v>0</v>
      </c>
      <c r="AV430" s="69">
        <v>3029</v>
      </c>
      <c r="AW430" s="69">
        <v>0.17508199999999999</v>
      </c>
      <c r="AX430" s="69">
        <v>0</v>
      </c>
      <c r="AY430" s="69">
        <v>0</v>
      </c>
      <c r="AZ430" s="69">
        <v>0</v>
      </c>
      <c r="BA430" s="69">
        <v>0</v>
      </c>
      <c r="BB430" s="69">
        <v>0</v>
      </c>
      <c r="BC430" s="69">
        <v>0</v>
      </c>
      <c r="BD430" s="69">
        <v>0</v>
      </c>
      <c r="BE430" s="69">
        <v>67.756191950464398</v>
      </c>
      <c r="BF430" s="69">
        <v>-67.756191950464398</v>
      </c>
      <c r="BG430" s="69">
        <v>175082</v>
      </c>
      <c r="BH430" s="69">
        <v>0</v>
      </c>
      <c r="BI430" s="69">
        <v>-175082</v>
      </c>
      <c r="BJ430" s="69">
        <v>8.031160904308718E-6</v>
      </c>
      <c r="BK430" s="69">
        <v>0</v>
      </c>
      <c r="BL430" s="69">
        <v>99.932648401826484</v>
      </c>
      <c r="BM430" s="69">
        <v>-99.932648401826484</v>
      </c>
      <c r="BN430" s="69">
        <v>0</v>
      </c>
      <c r="BO430" s="69">
        <v>1.6716506263366941</v>
      </c>
      <c r="BP430" s="69">
        <v>-1.6716506263366941</v>
      </c>
      <c r="BQ430" s="69">
        <v>1671.6506263366941</v>
      </c>
      <c r="BR430" s="69">
        <v>-1671.6506263366941</v>
      </c>
      <c r="BS430" s="69">
        <v>0</v>
      </c>
      <c r="BT430" s="69">
        <v>0</v>
      </c>
      <c r="BU430" s="69">
        <v>98.514691317266426</v>
      </c>
      <c r="BV430" s="69">
        <v>0</v>
      </c>
    </row>
    <row r="431" spans="1:74">
      <c r="A431" s="113" t="s">
        <v>1032</v>
      </c>
      <c r="B431" s="69" t="s">
        <v>194</v>
      </c>
      <c r="C431" s="69" t="s">
        <v>432</v>
      </c>
      <c r="D431" s="69" t="s">
        <v>434</v>
      </c>
      <c r="E431" s="69" t="s">
        <v>709</v>
      </c>
      <c r="F431" s="69">
        <v>0</v>
      </c>
      <c r="G431" s="69">
        <v>0</v>
      </c>
      <c r="H431" s="69">
        <v>46813</v>
      </c>
      <c r="I431" s="69">
        <v>649</v>
      </c>
      <c r="J431" s="69">
        <v>431</v>
      </c>
      <c r="K431" s="69">
        <v>41373</v>
      </c>
      <c r="L431" s="69">
        <v>32545</v>
      </c>
      <c r="M431" s="69">
        <v>454</v>
      </c>
      <c r="N431" s="69">
        <v>0</v>
      </c>
      <c r="O431" s="69">
        <v>0</v>
      </c>
      <c r="P431" s="69">
        <v>1131.49</v>
      </c>
      <c r="Q431" s="69">
        <v>34.119999999999997</v>
      </c>
      <c r="R431" s="69">
        <v>1000000</v>
      </c>
      <c r="S431" s="69">
        <v>0</v>
      </c>
      <c r="T431" s="69">
        <v>0</v>
      </c>
      <c r="U431" s="69">
        <v>0</v>
      </c>
      <c r="V431" s="69">
        <v>0</v>
      </c>
      <c r="W431" s="69">
        <v>0</v>
      </c>
      <c r="X431" s="69">
        <v>0</v>
      </c>
      <c r="Y431" s="69">
        <v>0</v>
      </c>
      <c r="Z431" s="69">
        <v>0</v>
      </c>
      <c r="AA431" s="69">
        <v>0</v>
      </c>
      <c r="AB431" s="69">
        <v>0</v>
      </c>
      <c r="AC431" s="69">
        <v>0</v>
      </c>
      <c r="AD431" s="69">
        <v>0</v>
      </c>
      <c r="AE431" s="69">
        <v>0</v>
      </c>
      <c r="AF431" s="69">
        <v>170132</v>
      </c>
      <c r="AG431" s="69">
        <v>829868</v>
      </c>
      <c r="AH431" s="69">
        <v>0</v>
      </c>
      <c r="AI431" s="69">
        <v>0</v>
      </c>
      <c r="AJ431" s="69">
        <v>0</v>
      </c>
      <c r="AK431" s="69">
        <v>0</v>
      </c>
      <c r="AL431" s="69">
        <v>2467</v>
      </c>
      <c r="AM431" s="69">
        <v>1634</v>
      </c>
      <c r="AN431" s="69">
        <v>-2467</v>
      </c>
      <c r="AO431" s="69">
        <v>0</v>
      </c>
      <c r="AP431" s="69">
        <v>0</v>
      </c>
      <c r="AQ431" s="69">
        <v>139749</v>
      </c>
      <c r="AR431" s="69">
        <v>1731</v>
      </c>
      <c r="AS431" s="69">
        <v>112971</v>
      </c>
      <c r="AT431" s="69">
        <v>345214</v>
      </c>
      <c r="AU431" s="69">
        <v>0</v>
      </c>
      <c r="AV431" s="69">
        <v>3483</v>
      </c>
      <c r="AW431" s="69">
        <v>0.17013200000000001</v>
      </c>
      <c r="AX431" s="69">
        <v>0</v>
      </c>
      <c r="AY431" s="69">
        <v>0</v>
      </c>
      <c r="AZ431" s="69">
        <v>0</v>
      </c>
      <c r="BA431" s="69">
        <v>0</v>
      </c>
      <c r="BB431" s="69">
        <v>0</v>
      </c>
      <c r="BC431" s="69">
        <v>0</v>
      </c>
      <c r="BD431" s="69">
        <v>0</v>
      </c>
      <c r="BE431" s="69">
        <v>68.963113092825296</v>
      </c>
      <c r="BF431" s="69">
        <v>-68.963113092825296</v>
      </c>
      <c r="BG431" s="69">
        <v>0</v>
      </c>
      <c r="BH431" s="69">
        <v>0</v>
      </c>
      <c r="BI431" s="69">
        <v>0</v>
      </c>
      <c r="BJ431" s="69">
        <v>0</v>
      </c>
      <c r="BK431" s="69">
        <v>0</v>
      </c>
      <c r="BL431" s="69">
        <v>98.285384170999421</v>
      </c>
      <c r="BM431" s="69">
        <v>-98.285384170999421</v>
      </c>
      <c r="BN431" s="69">
        <v>0</v>
      </c>
      <c r="BO431" s="69">
        <v>1.5059794106452098</v>
      </c>
      <c r="BP431" s="69">
        <v>-1.5059794106452098</v>
      </c>
      <c r="BQ431" s="69">
        <v>1505.9794106452098</v>
      </c>
      <c r="BR431" s="69">
        <v>-1505.9794106452098</v>
      </c>
      <c r="BS431" s="69">
        <v>0</v>
      </c>
      <c r="BT431" s="69">
        <v>0</v>
      </c>
      <c r="BU431" s="69">
        <v>99.113982199253513</v>
      </c>
      <c r="BV431" s="69">
        <v>0</v>
      </c>
    </row>
    <row r="432" spans="1:74">
      <c r="A432" s="113" t="s">
        <v>1033</v>
      </c>
      <c r="B432" s="69" t="s">
        <v>194</v>
      </c>
      <c r="C432" s="69" t="s">
        <v>432</v>
      </c>
      <c r="D432" s="69" t="s">
        <v>433</v>
      </c>
      <c r="E432" s="69" t="s">
        <v>709</v>
      </c>
      <c r="F432" s="69">
        <v>0</v>
      </c>
      <c r="G432" s="69">
        <v>0</v>
      </c>
      <c r="H432" s="69">
        <v>45399</v>
      </c>
      <c r="I432" s="69">
        <v>557</v>
      </c>
      <c r="J432" s="69">
        <v>368</v>
      </c>
      <c r="K432" s="69">
        <v>33924</v>
      </c>
      <c r="L432" s="69">
        <v>27595</v>
      </c>
      <c r="M432" s="69">
        <v>380</v>
      </c>
      <c r="N432" s="69">
        <v>1</v>
      </c>
      <c r="O432" s="69">
        <v>0</v>
      </c>
      <c r="P432" s="69">
        <v>1338.26</v>
      </c>
      <c r="Q432" s="69">
        <v>38.090000000000003</v>
      </c>
      <c r="R432" s="69">
        <v>1000000</v>
      </c>
      <c r="S432" s="69">
        <v>0</v>
      </c>
      <c r="T432" s="69">
        <v>0</v>
      </c>
      <c r="U432" s="69">
        <v>0</v>
      </c>
      <c r="V432" s="69">
        <v>0</v>
      </c>
      <c r="W432" s="69">
        <v>0</v>
      </c>
      <c r="X432" s="69">
        <v>0</v>
      </c>
      <c r="Y432" s="69">
        <v>0</v>
      </c>
      <c r="Z432" s="69">
        <v>0</v>
      </c>
      <c r="AA432" s="69">
        <v>0</v>
      </c>
      <c r="AB432" s="69">
        <v>0</v>
      </c>
      <c r="AC432" s="69">
        <v>0</v>
      </c>
      <c r="AD432" s="69">
        <v>0</v>
      </c>
      <c r="AE432" s="69">
        <v>0</v>
      </c>
      <c r="AF432" s="69">
        <v>220481</v>
      </c>
      <c r="AG432" s="69">
        <v>779519</v>
      </c>
      <c r="AH432" s="69">
        <v>0</v>
      </c>
      <c r="AI432" s="69">
        <v>0</v>
      </c>
      <c r="AJ432" s="69">
        <v>0</v>
      </c>
      <c r="AK432" s="69">
        <v>0</v>
      </c>
      <c r="AL432" s="69">
        <v>3141</v>
      </c>
      <c r="AM432" s="69">
        <v>2034</v>
      </c>
      <c r="AN432" s="69">
        <v>-3141</v>
      </c>
      <c r="AO432" s="69">
        <v>2</v>
      </c>
      <c r="AP432" s="69">
        <v>-2</v>
      </c>
      <c r="AQ432" s="69">
        <v>158439</v>
      </c>
      <c r="AR432" s="69">
        <v>2132</v>
      </c>
      <c r="AS432" s="69">
        <v>132331</v>
      </c>
      <c r="AT432" s="69">
        <v>390613</v>
      </c>
      <c r="AU432" s="69">
        <v>0</v>
      </c>
      <c r="AV432" s="69">
        <v>3863</v>
      </c>
      <c r="AW432" s="69">
        <v>0.22048100000000001</v>
      </c>
      <c r="AX432" s="69">
        <v>0</v>
      </c>
      <c r="AY432" s="69">
        <v>0</v>
      </c>
      <c r="AZ432" s="69">
        <v>0</v>
      </c>
      <c r="BA432" s="69">
        <v>0</v>
      </c>
      <c r="BB432" s="69">
        <v>0</v>
      </c>
      <c r="BC432" s="69">
        <v>0</v>
      </c>
      <c r="BD432" s="69">
        <v>0</v>
      </c>
      <c r="BE432" s="69">
        <v>70.194524036930915</v>
      </c>
      <c r="BF432" s="69">
        <v>-70.194524036930915</v>
      </c>
      <c r="BG432" s="69">
        <v>110240.5</v>
      </c>
      <c r="BH432" s="69">
        <v>0</v>
      </c>
      <c r="BI432" s="69">
        <v>-110240.5</v>
      </c>
      <c r="BJ432" s="69">
        <v>1.2623154652579226E-5</v>
      </c>
      <c r="BK432" s="69">
        <v>0</v>
      </c>
      <c r="BL432" s="69">
        <v>103.41510318949344</v>
      </c>
      <c r="BM432" s="69">
        <v>-103.41510318949344</v>
      </c>
      <c r="BN432" s="69">
        <v>0</v>
      </c>
      <c r="BO432" s="69">
        <v>1.6661326522130113</v>
      </c>
      <c r="BP432" s="69">
        <v>-1.6661326522130113</v>
      </c>
      <c r="BQ432" s="69">
        <v>1666.1326522130114</v>
      </c>
      <c r="BR432" s="69">
        <v>-1666.1326522130114</v>
      </c>
      <c r="BS432" s="69">
        <v>0</v>
      </c>
      <c r="BT432" s="69">
        <v>0</v>
      </c>
      <c r="BU432" s="69">
        <v>101.11648977478643</v>
      </c>
      <c r="BV432" s="69">
        <v>0</v>
      </c>
    </row>
    <row r="433" spans="1:74">
      <c r="A433" s="113" t="s">
        <v>1033</v>
      </c>
      <c r="B433" s="69" t="s">
        <v>194</v>
      </c>
      <c r="C433" s="69" t="s">
        <v>432</v>
      </c>
      <c r="D433" s="69" t="s">
        <v>434</v>
      </c>
      <c r="E433" s="69" t="s">
        <v>709</v>
      </c>
      <c r="F433" s="69">
        <v>0</v>
      </c>
      <c r="G433" s="69">
        <v>0</v>
      </c>
      <c r="H433" s="69">
        <v>45717</v>
      </c>
      <c r="I433" s="69">
        <v>574</v>
      </c>
      <c r="J433" s="69">
        <v>423</v>
      </c>
      <c r="K433" s="69">
        <v>42135</v>
      </c>
      <c r="L433" s="69">
        <v>31561</v>
      </c>
      <c r="M433" s="69">
        <v>439</v>
      </c>
      <c r="N433" s="69">
        <v>0</v>
      </c>
      <c r="O433" s="69">
        <v>0</v>
      </c>
      <c r="P433" s="69">
        <v>1085.01</v>
      </c>
      <c r="Q433" s="69">
        <v>34.19</v>
      </c>
      <c r="R433" s="69">
        <v>1000000</v>
      </c>
      <c r="S433" s="69">
        <v>0</v>
      </c>
      <c r="T433" s="69">
        <v>0</v>
      </c>
      <c r="U433" s="69">
        <v>0</v>
      </c>
      <c r="V433" s="69">
        <v>0</v>
      </c>
      <c r="W433" s="69">
        <v>0</v>
      </c>
      <c r="X433" s="69">
        <v>0</v>
      </c>
      <c r="Y433" s="69">
        <v>0</v>
      </c>
      <c r="Z433" s="69">
        <v>0</v>
      </c>
      <c r="AA433" s="69">
        <v>0</v>
      </c>
      <c r="AB433" s="69">
        <v>0</v>
      </c>
      <c r="AC433" s="69">
        <v>0</v>
      </c>
      <c r="AD433" s="69">
        <v>0</v>
      </c>
      <c r="AE433" s="69">
        <v>0</v>
      </c>
      <c r="AF433" s="69">
        <v>215849</v>
      </c>
      <c r="AG433" s="69">
        <v>784151</v>
      </c>
      <c r="AH433" s="69">
        <v>0</v>
      </c>
      <c r="AI433" s="69">
        <v>0</v>
      </c>
      <c r="AJ433" s="69">
        <v>0</v>
      </c>
      <c r="AK433" s="69">
        <v>0</v>
      </c>
      <c r="AL433" s="69">
        <v>3041</v>
      </c>
      <c r="AM433" s="69">
        <v>2057</v>
      </c>
      <c r="AN433" s="69">
        <v>-3041</v>
      </c>
      <c r="AO433" s="69">
        <v>0</v>
      </c>
      <c r="AP433" s="69">
        <v>0</v>
      </c>
      <c r="AQ433" s="69">
        <v>181884</v>
      </c>
      <c r="AR433" s="69">
        <v>2170</v>
      </c>
      <c r="AS433" s="69">
        <v>144532</v>
      </c>
      <c r="AT433" s="69">
        <v>436330</v>
      </c>
      <c r="AU433" s="69">
        <v>0</v>
      </c>
      <c r="AV433" s="69">
        <v>4302</v>
      </c>
      <c r="AW433" s="69">
        <v>0.21584900000000001</v>
      </c>
      <c r="AX433" s="69">
        <v>0</v>
      </c>
      <c r="AY433" s="69">
        <v>0</v>
      </c>
      <c r="AZ433" s="69">
        <v>0</v>
      </c>
      <c r="BA433" s="69">
        <v>0</v>
      </c>
      <c r="BB433" s="69">
        <v>0</v>
      </c>
      <c r="BC433" s="69">
        <v>0</v>
      </c>
      <c r="BD433" s="69">
        <v>0</v>
      </c>
      <c r="BE433" s="69">
        <v>70.979611969746799</v>
      </c>
      <c r="BF433" s="69">
        <v>-70.979611969746799</v>
      </c>
      <c r="BG433" s="69">
        <v>0</v>
      </c>
      <c r="BH433" s="69">
        <v>0</v>
      </c>
      <c r="BI433" s="69">
        <v>0</v>
      </c>
      <c r="BJ433" s="69">
        <v>0</v>
      </c>
      <c r="BK433" s="69">
        <v>0</v>
      </c>
      <c r="BL433" s="69">
        <v>99.469585253456216</v>
      </c>
      <c r="BM433" s="69">
        <v>-99.469585253456216</v>
      </c>
      <c r="BN433" s="69">
        <v>0</v>
      </c>
      <c r="BO433" s="69">
        <v>1.4934339800182659</v>
      </c>
      <c r="BP433" s="69">
        <v>-1.4934339800182659</v>
      </c>
      <c r="BQ433" s="69">
        <v>1493.4339800182659</v>
      </c>
      <c r="BR433" s="69">
        <v>-1493.4339800182659</v>
      </c>
      <c r="BS433" s="69">
        <v>0</v>
      </c>
      <c r="BT433" s="69">
        <v>0</v>
      </c>
      <c r="BU433" s="69">
        <v>101.42491864249186</v>
      </c>
      <c r="BV433" s="69">
        <v>0</v>
      </c>
    </row>
    <row r="434" spans="1:74">
      <c r="A434" s="113" t="s">
        <v>1034</v>
      </c>
      <c r="B434" s="69" t="s">
        <v>194</v>
      </c>
      <c r="C434" s="69" t="s">
        <v>432</v>
      </c>
      <c r="D434" s="69" t="s">
        <v>433</v>
      </c>
      <c r="E434" s="69" t="s">
        <v>709</v>
      </c>
      <c r="F434" s="69">
        <v>0</v>
      </c>
      <c r="G434" s="69">
        <v>0</v>
      </c>
      <c r="H434" s="69">
        <v>47359</v>
      </c>
      <c r="I434" s="69">
        <v>598</v>
      </c>
      <c r="J434" s="69">
        <v>404</v>
      </c>
      <c r="K434" s="69">
        <v>38250</v>
      </c>
      <c r="L434" s="69">
        <v>30071</v>
      </c>
      <c r="M434" s="69">
        <v>423</v>
      </c>
      <c r="N434" s="69">
        <v>0</v>
      </c>
      <c r="O434" s="69">
        <v>0</v>
      </c>
      <c r="P434" s="69">
        <v>1238.1400000000001</v>
      </c>
      <c r="Q434" s="69">
        <v>37.03</v>
      </c>
      <c r="R434" s="69">
        <v>1000000</v>
      </c>
      <c r="S434" s="69">
        <v>0</v>
      </c>
      <c r="T434" s="69">
        <v>0</v>
      </c>
      <c r="U434" s="69">
        <v>0</v>
      </c>
      <c r="V434" s="69">
        <v>0</v>
      </c>
      <c r="W434" s="69">
        <v>0</v>
      </c>
      <c r="X434" s="69">
        <v>0</v>
      </c>
      <c r="Y434" s="69">
        <v>0</v>
      </c>
      <c r="Z434" s="69">
        <v>0</v>
      </c>
      <c r="AA434" s="69">
        <v>0</v>
      </c>
      <c r="AB434" s="69">
        <v>0</v>
      </c>
      <c r="AC434" s="69">
        <v>0</v>
      </c>
      <c r="AD434" s="69">
        <v>0</v>
      </c>
      <c r="AE434" s="69">
        <v>0</v>
      </c>
      <c r="AF434" s="69">
        <v>267840</v>
      </c>
      <c r="AG434" s="69">
        <v>732160</v>
      </c>
      <c r="AH434" s="69">
        <v>0</v>
      </c>
      <c r="AI434" s="69">
        <v>0</v>
      </c>
      <c r="AJ434" s="69">
        <v>0</v>
      </c>
      <c r="AK434" s="69">
        <v>0</v>
      </c>
      <c r="AL434" s="69">
        <v>3739</v>
      </c>
      <c r="AM434" s="69">
        <v>2438</v>
      </c>
      <c r="AN434" s="69">
        <v>-3739</v>
      </c>
      <c r="AO434" s="69">
        <v>2</v>
      </c>
      <c r="AP434" s="69">
        <v>-2</v>
      </c>
      <c r="AQ434" s="69">
        <v>196689</v>
      </c>
      <c r="AR434" s="69">
        <v>2555</v>
      </c>
      <c r="AS434" s="69">
        <v>162402</v>
      </c>
      <c r="AT434" s="69">
        <v>483689</v>
      </c>
      <c r="AU434" s="69">
        <v>0</v>
      </c>
      <c r="AV434" s="69">
        <v>4725</v>
      </c>
      <c r="AW434" s="69">
        <v>0.26784000000000002</v>
      </c>
      <c r="AX434" s="69">
        <v>0</v>
      </c>
      <c r="AY434" s="69">
        <v>0</v>
      </c>
      <c r="AZ434" s="69">
        <v>0</v>
      </c>
      <c r="BA434" s="69">
        <v>0</v>
      </c>
      <c r="BB434" s="69">
        <v>0</v>
      </c>
      <c r="BC434" s="69">
        <v>0</v>
      </c>
      <c r="BD434" s="69">
        <v>0</v>
      </c>
      <c r="BE434" s="69">
        <v>71.634126771864132</v>
      </c>
      <c r="BF434" s="69">
        <v>-71.634126771864132</v>
      </c>
      <c r="BG434" s="69">
        <v>133920</v>
      </c>
      <c r="BH434" s="69">
        <v>0</v>
      </c>
      <c r="BI434" s="69">
        <v>-133920</v>
      </c>
      <c r="BJ434" s="69">
        <v>1.0168336815988692E-5</v>
      </c>
      <c r="BK434" s="69">
        <v>0</v>
      </c>
      <c r="BL434" s="69">
        <v>104.82974559686889</v>
      </c>
      <c r="BM434" s="69">
        <v>-104.82974559686889</v>
      </c>
      <c r="BN434" s="69">
        <v>0</v>
      </c>
      <c r="BO434" s="69">
        <v>1.6492407728968854</v>
      </c>
      <c r="BP434" s="69">
        <v>-1.6492407728968854</v>
      </c>
      <c r="BQ434" s="69">
        <v>1649.2407728968853</v>
      </c>
      <c r="BR434" s="69">
        <v>-1649.2407728968853</v>
      </c>
      <c r="BS434" s="69">
        <v>0</v>
      </c>
      <c r="BT434" s="69">
        <v>0</v>
      </c>
      <c r="BU434" s="69">
        <v>102.36804232804232</v>
      </c>
      <c r="BV434" s="69">
        <v>0</v>
      </c>
    </row>
    <row r="435" spans="1:74">
      <c r="A435" s="113" t="s">
        <v>1034</v>
      </c>
      <c r="B435" s="69" t="s">
        <v>194</v>
      </c>
      <c r="C435" s="69" t="s">
        <v>432</v>
      </c>
      <c r="D435" s="69" t="s">
        <v>434</v>
      </c>
      <c r="E435" s="69" t="s">
        <v>709</v>
      </c>
      <c r="F435" s="69">
        <v>0</v>
      </c>
      <c r="G435" s="69">
        <v>0</v>
      </c>
      <c r="H435" s="69">
        <v>47276</v>
      </c>
      <c r="I435" s="69">
        <v>580</v>
      </c>
      <c r="J435" s="69">
        <v>444</v>
      </c>
      <c r="K435" s="69">
        <v>45213</v>
      </c>
      <c r="L435" s="69">
        <v>34058</v>
      </c>
      <c r="M435" s="69">
        <v>460</v>
      </c>
      <c r="N435" s="69">
        <v>0</v>
      </c>
      <c r="O435" s="69">
        <v>0</v>
      </c>
      <c r="P435" s="69">
        <v>1045.6300000000001</v>
      </c>
      <c r="Q435" s="69">
        <v>34.01</v>
      </c>
      <c r="R435" s="69">
        <v>1000000</v>
      </c>
      <c r="S435" s="69">
        <v>0</v>
      </c>
      <c r="T435" s="69">
        <v>0</v>
      </c>
      <c r="U435" s="69">
        <v>0</v>
      </c>
      <c r="V435" s="69">
        <v>0</v>
      </c>
      <c r="W435" s="69">
        <v>0</v>
      </c>
      <c r="X435" s="69">
        <v>0</v>
      </c>
      <c r="Y435" s="69">
        <v>0</v>
      </c>
      <c r="Z435" s="69">
        <v>0</v>
      </c>
      <c r="AA435" s="69">
        <v>0</v>
      </c>
      <c r="AB435" s="69">
        <v>0</v>
      </c>
      <c r="AC435" s="69">
        <v>0</v>
      </c>
      <c r="AD435" s="69">
        <v>0</v>
      </c>
      <c r="AE435" s="69">
        <v>0</v>
      </c>
      <c r="AF435" s="69">
        <v>263125</v>
      </c>
      <c r="AG435" s="69">
        <v>736875</v>
      </c>
      <c r="AH435" s="69">
        <v>0</v>
      </c>
      <c r="AI435" s="69">
        <v>0</v>
      </c>
      <c r="AJ435" s="69">
        <v>0</v>
      </c>
      <c r="AK435" s="69">
        <v>0</v>
      </c>
      <c r="AL435" s="69">
        <v>3621</v>
      </c>
      <c r="AM435" s="69">
        <v>2501</v>
      </c>
      <c r="AN435" s="69">
        <v>-3621</v>
      </c>
      <c r="AO435" s="69">
        <v>0</v>
      </c>
      <c r="AP435" s="69">
        <v>0</v>
      </c>
      <c r="AQ435" s="69">
        <v>227097</v>
      </c>
      <c r="AR435" s="69">
        <v>2630</v>
      </c>
      <c r="AS435" s="69">
        <v>178590</v>
      </c>
      <c r="AT435" s="69">
        <v>530965</v>
      </c>
      <c r="AU435" s="69">
        <v>0</v>
      </c>
      <c r="AV435" s="69">
        <v>5185</v>
      </c>
      <c r="AW435" s="69">
        <v>0.263125</v>
      </c>
      <c r="AX435" s="69">
        <v>0</v>
      </c>
      <c r="AY435" s="69">
        <v>0</v>
      </c>
      <c r="AZ435" s="69">
        <v>0</v>
      </c>
      <c r="BA435" s="69">
        <v>0</v>
      </c>
      <c r="BB435" s="69">
        <v>0</v>
      </c>
      <c r="BC435" s="69">
        <v>0</v>
      </c>
      <c r="BD435" s="69">
        <v>0</v>
      </c>
      <c r="BE435" s="69">
        <v>72.666390499861919</v>
      </c>
      <c r="BF435" s="69">
        <v>-72.666390499861919</v>
      </c>
      <c r="BG435" s="69">
        <v>0</v>
      </c>
      <c r="BH435" s="69">
        <v>0</v>
      </c>
      <c r="BI435" s="69">
        <v>0</v>
      </c>
      <c r="BJ435" s="69">
        <v>0</v>
      </c>
      <c r="BK435" s="69">
        <v>0</v>
      </c>
      <c r="BL435" s="69">
        <v>100.04752851711027</v>
      </c>
      <c r="BM435" s="69">
        <v>-100.04752851711027</v>
      </c>
      <c r="BN435" s="69">
        <v>0</v>
      </c>
      <c r="BO435" s="69">
        <v>1.4733467719357187</v>
      </c>
      <c r="BP435" s="69">
        <v>-1.4733467719357187</v>
      </c>
      <c r="BQ435" s="69">
        <v>1473.3467719357188</v>
      </c>
      <c r="BR435" s="69">
        <v>-1473.3467719357188</v>
      </c>
      <c r="BS435" s="69">
        <v>0</v>
      </c>
      <c r="BT435" s="69">
        <v>0</v>
      </c>
      <c r="BU435" s="69">
        <v>102.40405014464802</v>
      </c>
      <c r="BV435" s="69">
        <v>0</v>
      </c>
    </row>
    <row r="436" spans="1:74">
      <c r="A436" s="113" t="s">
        <v>1035</v>
      </c>
      <c r="B436" s="69" t="s">
        <v>194</v>
      </c>
      <c r="C436" s="69" t="s">
        <v>432</v>
      </c>
      <c r="D436" s="69" t="s">
        <v>433</v>
      </c>
      <c r="E436" s="69" t="s">
        <v>709</v>
      </c>
      <c r="F436" s="69">
        <v>0</v>
      </c>
      <c r="G436" s="69">
        <v>0</v>
      </c>
      <c r="H436" s="69">
        <v>47322</v>
      </c>
      <c r="I436" s="69">
        <v>554</v>
      </c>
      <c r="J436" s="69">
        <v>376</v>
      </c>
      <c r="K436" s="69">
        <v>40396</v>
      </c>
      <c r="L436" s="69">
        <v>31930</v>
      </c>
      <c r="M436" s="69">
        <v>388</v>
      </c>
      <c r="N436" s="69">
        <v>0</v>
      </c>
      <c r="O436" s="69">
        <v>0</v>
      </c>
      <c r="P436" s="69">
        <v>1171.45</v>
      </c>
      <c r="Q436" s="69">
        <v>40.14</v>
      </c>
      <c r="R436" s="69">
        <v>1000000</v>
      </c>
      <c r="S436" s="69">
        <v>0</v>
      </c>
      <c r="T436" s="69">
        <v>0</v>
      </c>
      <c r="U436" s="69">
        <v>0</v>
      </c>
      <c r="V436" s="69">
        <v>0</v>
      </c>
      <c r="W436" s="69">
        <v>0</v>
      </c>
      <c r="X436" s="69">
        <v>0</v>
      </c>
      <c r="Y436" s="69">
        <v>0</v>
      </c>
      <c r="Z436" s="69">
        <v>0</v>
      </c>
      <c r="AA436" s="69">
        <v>0</v>
      </c>
      <c r="AB436" s="69">
        <v>0</v>
      </c>
      <c r="AC436" s="69">
        <v>0</v>
      </c>
      <c r="AD436" s="69">
        <v>0</v>
      </c>
      <c r="AE436" s="69">
        <v>0</v>
      </c>
      <c r="AF436" s="69">
        <v>315162</v>
      </c>
      <c r="AG436" s="69">
        <v>684838</v>
      </c>
      <c r="AH436" s="69">
        <v>0</v>
      </c>
      <c r="AI436" s="69">
        <v>0</v>
      </c>
      <c r="AJ436" s="69">
        <v>0</v>
      </c>
      <c r="AK436" s="69">
        <v>0</v>
      </c>
      <c r="AL436" s="69">
        <v>4293</v>
      </c>
      <c r="AM436" s="69">
        <v>2814</v>
      </c>
      <c r="AN436" s="69">
        <v>-4293</v>
      </c>
      <c r="AO436" s="69">
        <v>2</v>
      </c>
      <c r="AP436" s="69">
        <v>-2</v>
      </c>
      <c r="AQ436" s="69">
        <v>237085</v>
      </c>
      <c r="AR436" s="69">
        <v>2943</v>
      </c>
      <c r="AS436" s="69">
        <v>194332</v>
      </c>
      <c r="AT436" s="69">
        <v>578287</v>
      </c>
      <c r="AU436" s="69">
        <v>0</v>
      </c>
      <c r="AV436" s="69">
        <v>5573</v>
      </c>
      <c r="AW436" s="69">
        <v>0.315162</v>
      </c>
      <c r="AX436" s="69">
        <v>0</v>
      </c>
      <c r="AY436" s="69">
        <v>0</v>
      </c>
      <c r="AZ436" s="69">
        <v>0</v>
      </c>
      <c r="BA436" s="69">
        <v>0</v>
      </c>
      <c r="BB436" s="69">
        <v>0</v>
      </c>
      <c r="BC436" s="69">
        <v>0</v>
      </c>
      <c r="BD436" s="69">
        <v>0</v>
      </c>
      <c r="BE436" s="69">
        <v>73.412997903563948</v>
      </c>
      <c r="BF436" s="69">
        <v>-73.412997903563948</v>
      </c>
      <c r="BG436" s="69">
        <v>157581</v>
      </c>
      <c r="BH436" s="69">
        <v>0</v>
      </c>
      <c r="BI436" s="69">
        <v>-157581</v>
      </c>
      <c r="BJ436" s="69">
        <v>8.4357930699959929E-6</v>
      </c>
      <c r="BK436" s="69">
        <v>0</v>
      </c>
      <c r="BL436" s="69">
        <v>107.08868501529052</v>
      </c>
      <c r="BM436" s="69">
        <v>-107.08868501529052</v>
      </c>
      <c r="BN436" s="69">
        <v>0</v>
      </c>
      <c r="BO436" s="69">
        <v>1.6217709898524175</v>
      </c>
      <c r="BP436" s="69">
        <v>-1.6217709898524175</v>
      </c>
      <c r="BQ436" s="69">
        <v>1621.7709898524174</v>
      </c>
      <c r="BR436" s="69">
        <v>-1621.7709898524174</v>
      </c>
      <c r="BS436" s="69">
        <v>0</v>
      </c>
      <c r="BT436" s="69">
        <v>0</v>
      </c>
      <c r="BU436" s="69">
        <v>103.7658352772295</v>
      </c>
      <c r="BV436" s="69">
        <v>0</v>
      </c>
    </row>
    <row r="437" spans="1:74">
      <c r="A437" s="113" t="s">
        <v>1035</v>
      </c>
      <c r="B437" s="69" t="s">
        <v>194</v>
      </c>
      <c r="C437" s="69" t="s">
        <v>432</v>
      </c>
      <c r="D437" s="69" t="s">
        <v>434</v>
      </c>
      <c r="E437" s="69" t="s">
        <v>709</v>
      </c>
      <c r="F437" s="69">
        <v>0</v>
      </c>
      <c r="G437" s="69">
        <v>0</v>
      </c>
      <c r="H437" s="69">
        <v>50689</v>
      </c>
      <c r="I437" s="69">
        <v>650</v>
      </c>
      <c r="J437" s="69">
        <v>512</v>
      </c>
      <c r="K437" s="69">
        <v>47599</v>
      </c>
      <c r="L437" s="69">
        <v>36682</v>
      </c>
      <c r="M437" s="69">
        <v>521</v>
      </c>
      <c r="N437" s="69">
        <v>0</v>
      </c>
      <c r="O437" s="69">
        <v>0</v>
      </c>
      <c r="P437" s="69">
        <v>1064.92</v>
      </c>
      <c r="Q437" s="69">
        <v>32.22</v>
      </c>
      <c r="R437" s="69">
        <v>1000000</v>
      </c>
      <c r="S437" s="69">
        <v>0</v>
      </c>
      <c r="T437" s="69">
        <v>0</v>
      </c>
      <c r="U437" s="69">
        <v>0</v>
      </c>
      <c r="V437" s="69">
        <v>0</v>
      </c>
      <c r="W437" s="69">
        <v>0</v>
      </c>
      <c r="X437" s="69">
        <v>0</v>
      </c>
      <c r="Y437" s="69">
        <v>0</v>
      </c>
      <c r="Z437" s="69">
        <v>0</v>
      </c>
      <c r="AA437" s="69">
        <v>0</v>
      </c>
      <c r="AB437" s="69">
        <v>0</v>
      </c>
      <c r="AC437" s="69">
        <v>0</v>
      </c>
      <c r="AD437" s="69">
        <v>0</v>
      </c>
      <c r="AE437" s="69">
        <v>0</v>
      </c>
      <c r="AF437" s="69">
        <v>313814</v>
      </c>
      <c r="AG437" s="69">
        <v>686186</v>
      </c>
      <c r="AH437" s="69">
        <v>0</v>
      </c>
      <c r="AI437" s="69">
        <v>0</v>
      </c>
      <c r="AJ437" s="69">
        <v>0</v>
      </c>
      <c r="AK437" s="69">
        <v>0</v>
      </c>
      <c r="AL437" s="69">
        <v>4271</v>
      </c>
      <c r="AM437" s="69">
        <v>3013</v>
      </c>
      <c r="AN437" s="69">
        <v>-4271</v>
      </c>
      <c r="AO437" s="69">
        <v>0</v>
      </c>
      <c r="AP437" s="69">
        <v>0</v>
      </c>
      <c r="AQ437" s="69">
        <v>274696</v>
      </c>
      <c r="AR437" s="69">
        <v>3151</v>
      </c>
      <c r="AS437" s="69">
        <v>215272</v>
      </c>
      <c r="AT437" s="69">
        <v>628976</v>
      </c>
      <c r="AU437" s="69">
        <v>0</v>
      </c>
      <c r="AV437" s="69">
        <v>6094</v>
      </c>
      <c r="AW437" s="69">
        <v>0.31381399999999998</v>
      </c>
      <c r="AX437" s="69">
        <v>0</v>
      </c>
      <c r="AY437" s="69">
        <v>0</v>
      </c>
      <c r="AZ437" s="69">
        <v>0</v>
      </c>
      <c r="BA437" s="69">
        <v>0</v>
      </c>
      <c r="BB437" s="69">
        <v>0</v>
      </c>
      <c r="BC437" s="69">
        <v>0</v>
      </c>
      <c r="BD437" s="69">
        <v>0</v>
      </c>
      <c r="BE437" s="69">
        <v>73.475532662140012</v>
      </c>
      <c r="BF437" s="69">
        <v>-73.475532662140012</v>
      </c>
      <c r="BG437" s="69">
        <v>0</v>
      </c>
      <c r="BH437" s="69">
        <v>0</v>
      </c>
      <c r="BI437" s="69">
        <v>0</v>
      </c>
      <c r="BJ437" s="69">
        <v>0</v>
      </c>
      <c r="BK437" s="69">
        <v>0</v>
      </c>
      <c r="BL437" s="69">
        <v>99.591875595049189</v>
      </c>
      <c r="BM437" s="69">
        <v>-99.591875595049189</v>
      </c>
      <c r="BN437" s="69">
        <v>0</v>
      </c>
      <c r="BO437" s="69">
        <v>1.457755769445167</v>
      </c>
      <c r="BP437" s="69">
        <v>-1.457755769445167</v>
      </c>
      <c r="BQ437" s="69">
        <v>1457.7557694451671</v>
      </c>
      <c r="BR437" s="69">
        <v>-1457.7557694451671</v>
      </c>
      <c r="BS437" s="69">
        <v>0</v>
      </c>
      <c r="BT437" s="69">
        <v>0</v>
      </c>
      <c r="BU437" s="69">
        <v>103.21234000656384</v>
      </c>
      <c r="BV437" s="69">
        <v>0</v>
      </c>
    </row>
    <row r="438" spans="1:74">
      <c r="A438" s="113" t="s">
        <v>1036</v>
      </c>
      <c r="B438" s="69" t="s">
        <v>194</v>
      </c>
      <c r="C438" s="69" t="s">
        <v>432</v>
      </c>
      <c r="D438" s="69" t="s">
        <v>433</v>
      </c>
      <c r="E438" s="69" t="s">
        <v>709</v>
      </c>
      <c r="F438" s="69">
        <v>0</v>
      </c>
      <c r="G438" s="69">
        <v>0</v>
      </c>
      <c r="H438" s="69">
        <v>47993</v>
      </c>
      <c r="I438" s="69">
        <v>614</v>
      </c>
      <c r="J438" s="69">
        <v>456</v>
      </c>
      <c r="K438" s="69">
        <v>42491</v>
      </c>
      <c r="L438" s="69">
        <v>32593</v>
      </c>
      <c r="M438" s="69">
        <v>470</v>
      </c>
      <c r="N438" s="69">
        <v>0</v>
      </c>
      <c r="O438" s="69">
        <v>0</v>
      </c>
      <c r="P438" s="69">
        <v>1129.49</v>
      </c>
      <c r="Q438" s="69">
        <v>33.92</v>
      </c>
      <c r="R438" s="69">
        <v>1000000</v>
      </c>
      <c r="S438" s="69">
        <v>0</v>
      </c>
      <c r="T438" s="69">
        <v>0</v>
      </c>
      <c r="U438" s="69">
        <v>0</v>
      </c>
      <c r="V438" s="69">
        <v>0</v>
      </c>
      <c r="W438" s="69">
        <v>0</v>
      </c>
      <c r="X438" s="69">
        <v>0</v>
      </c>
      <c r="Y438" s="69">
        <v>0</v>
      </c>
      <c r="Z438" s="69">
        <v>0</v>
      </c>
      <c r="AA438" s="69">
        <v>0</v>
      </c>
      <c r="AB438" s="69">
        <v>0</v>
      </c>
      <c r="AC438" s="69">
        <v>0</v>
      </c>
      <c r="AD438" s="69">
        <v>0</v>
      </c>
      <c r="AE438" s="69">
        <v>0</v>
      </c>
      <c r="AF438" s="69">
        <v>363155</v>
      </c>
      <c r="AG438" s="69">
        <v>636845</v>
      </c>
      <c r="AH438" s="69">
        <v>0</v>
      </c>
      <c r="AI438" s="69">
        <v>0</v>
      </c>
      <c r="AJ438" s="69">
        <v>0</v>
      </c>
      <c r="AK438" s="69">
        <v>0</v>
      </c>
      <c r="AL438" s="69">
        <v>4907</v>
      </c>
      <c r="AM438" s="69">
        <v>3270</v>
      </c>
      <c r="AN438" s="69">
        <v>-4907</v>
      </c>
      <c r="AO438" s="69">
        <v>2</v>
      </c>
      <c r="AP438" s="69">
        <v>-2</v>
      </c>
      <c r="AQ438" s="69">
        <v>279576</v>
      </c>
      <c r="AR438" s="69">
        <v>3413</v>
      </c>
      <c r="AS438" s="69">
        <v>226925</v>
      </c>
      <c r="AT438" s="69">
        <v>676969</v>
      </c>
      <c r="AU438" s="69">
        <v>0</v>
      </c>
      <c r="AV438" s="69">
        <v>6564</v>
      </c>
      <c r="AW438" s="69">
        <v>0.36315500000000001</v>
      </c>
      <c r="AX438" s="69">
        <v>0</v>
      </c>
      <c r="AY438" s="69">
        <v>0</v>
      </c>
      <c r="AZ438" s="69">
        <v>0</v>
      </c>
      <c r="BA438" s="69">
        <v>0</v>
      </c>
      <c r="BB438" s="69">
        <v>0</v>
      </c>
      <c r="BC438" s="69">
        <v>0</v>
      </c>
      <c r="BD438" s="69">
        <v>0</v>
      </c>
      <c r="BE438" s="69">
        <v>74.007540248624409</v>
      </c>
      <c r="BF438" s="69">
        <v>-74.007540248624409</v>
      </c>
      <c r="BG438" s="69">
        <v>181577.5</v>
      </c>
      <c r="BH438" s="69">
        <v>0</v>
      </c>
      <c r="BI438" s="69">
        <v>-181577.5</v>
      </c>
      <c r="BJ438" s="69">
        <v>7.1536898732366151E-6</v>
      </c>
      <c r="BK438" s="69">
        <v>0</v>
      </c>
      <c r="BL438" s="69">
        <v>106.40345736888368</v>
      </c>
      <c r="BM438" s="69">
        <v>-106.40345736888368</v>
      </c>
      <c r="BN438" s="69">
        <v>0</v>
      </c>
      <c r="BO438" s="69">
        <v>1.6003305056736807</v>
      </c>
      <c r="BP438" s="69">
        <v>-1.6003305056736807</v>
      </c>
      <c r="BQ438" s="69">
        <v>1600.3305056736808</v>
      </c>
      <c r="BR438" s="69">
        <v>-1600.3305056736808</v>
      </c>
      <c r="BS438" s="69">
        <v>0</v>
      </c>
      <c r="BT438" s="69">
        <v>0</v>
      </c>
      <c r="BU438" s="69">
        <v>103.13360755636806</v>
      </c>
      <c r="BV438" s="69">
        <v>0</v>
      </c>
    </row>
    <row r="439" spans="1:74">
      <c r="A439" s="113" t="s">
        <v>1036</v>
      </c>
      <c r="B439" s="69" t="s">
        <v>194</v>
      </c>
      <c r="C439" s="69" t="s">
        <v>432</v>
      </c>
      <c r="D439" s="69" t="s">
        <v>434</v>
      </c>
      <c r="E439" s="69" t="s">
        <v>709</v>
      </c>
      <c r="F439" s="69">
        <v>0</v>
      </c>
      <c r="G439" s="69">
        <v>0</v>
      </c>
      <c r="H439" s="69">
        <v>48057</v>
      </c>
      <c r="I439" s="69">
        <v>593</v>
      </c>
      <c r="J439" s="69">
        <v>426</v>
      </c>
      <c r="K439" s="69">
        <v>48206</v>
      </c>
      <c r="L439" s="69">
        <v>35643</v>
      </c>
      <c r="M439" s="69">
        <v>437</v>
      </c>
      <c r="N439" s="69">
        <v>0</v>
      </c>
      <c r="O439" s="69">
        <v>0</v>
      </c>
      <c r="P439" s="69">
        <v>996.91</v>
      </c>
      <c r="Q439" s="69">
        <v>36.24</v>
      </c>
      <c r="R439" s="69">
        <v>1000000</v>
      </c>
      <c r="S439" s="69">
        <v>0</v>
      </c>
      <c r="T439" s="69">
        <v>0</v>
      </c>
      <c r="U439" s="69">
        <v>0</v>
      </c>
      <c r="V439" s="69">
        <v>0</v>
      </c>
      <c r="W439" s="69">
        <v>0</v>
      </c>
      <c r="X439" s="69">
        <v>0</v>
      </c>
      <c r="Y439" s="69">
        <v>0</v>
      </c>
      <c r="Z439" s="69">
        <v>0</v>
      </c>
      <c r="AA439" s="69">
        <v>0</v>
      </c>
      <c r="AB439" s="69">
        <v>0</v>
      </c>
      <c r="AC439" s="69">
        <v>0</v>
      </c>
      <c r="AD439" s="69">
        <v>0</v>
      </c>
      <c r="AE439" s="69">
        <v>0</v>
      </c>
      <c r="AF439" s="69">
        <v>361871</v>
      </c>
      <c r="AG439" s="69">
        <v>638129</v>
      </c>
      <c r="AH439" s="69">
        <v>0</v>
      </c>
      <c r="AI439" s="69">
        <v>0</v>
      </c>
      <c r="AJ439" s="69">
        <v>0</v>
      </c>
      <c r="AK439" s="69">
        <v>0</v>
      </c>
      <c r="AL439" s="69">
        <v>4864</v>
      </c>
      <c r="AM439" s="69">
        <v>3439</v>
      </c>
      <c r="AN439" s="69">
        <v>-4864</v>
      </c>
      <c r="AO439" s="69">
        <v>0</v>
      </c>
      <c r="AP439" s="69">
        <v>0</v>
      </c>
      <c r="AQ439" s="69">
        <v>322902</v>
      </c>
      <c r="AR439" s="69">
        <v>3588</v>
      </c>
      <c r="AS439" s="69">
        <v>250915</v>
      </c>
      <c r="AT439" s="69">
        <v>725026</v>
      </c>
      <c r="AU439" s="69">
        <v>0</v>
      </c>
      <c r="AV439" s="69">
        <v>7001</v>
      </c>
      <c r="AW439" s="69">
        <v>0.361871</v>
      </c>
      <c r="AX439" s="69">
        <v>0</v>
      </c>
      <c r="AY439" s="69">
        <v>0</v>
      </c>
      <c r="AZ439" s="69">
        <v>0</v>
      </c>
      <c r="BA439" s="69">
        <v>0</v>
      </c>
      <c r="BB439" s="69">
        <v>0</v>
      </c>
      <c r="BC439" s="69">
        <v>0</v>
      </c>
      <c r="BD439" s="69">
        <v>0</v>
      </c>
      <c r="BE439" s="69">
        <v>74.397820723684205</v>
      </c>
      <c r="BF439" s="69">
        <v>-74.397820723684205</v>
      </c>
      <c r="BG439" s="69">
        <v>0</v>
      </c>
      <c r="BH439" s="69">
        <v>0</v>
      </c>
      <c r="BI439" s="69">
        <v>0</v>
      </c>
      <c r="BJ439" s="69">
        <v>0</v>
      </c>
      <c r="BK439" s="69">
        <v>0</v>
      </c>
      <c r="BL439" s="69">
        <v>100.85590858416946</v>
      </c>
      <c r="BM439" s="69">
        <v>-100.85590858416946</v>
      </c>
      <c r="BN439" s="69">
        <v>0</v>
      </c>
      <c r="BO439" s="69">
        <v>1.4422055277683679</v>
      </c>
      <c r="BP439" s="69">
        <v>-1.4422055277683679</v>
      </c>
      <c r="BQ439" s="69">
        <v>1442.2055277683678</v>
      </c>
      <c r="BR439" s="69">
        <v>-1442.2055277683678</v>
      </c>
      <c r="BS439" s="69">
        <v>0</v>
      </c>
      <c r="BT439" s="69">
        <v>0</v>
      </c>
      <c r="BU439" s="69">
        <v>103.56034852163977</v>
      </c>
      <c r="BV439" s="69">
        <v>0</v>
      </c>
    </row>
    <row r="440" spans="1:74">
      <c r="A440" s="113" t="s">
        <v>1037</v>
      </c>
      <c r="B440" s="69" t="s">
        <v>194</v>
      </c>
      <c r="C440" s="69" t="s">
        <v>432</v>
      </c>
      <c r="D440" s="69" t="s">
        <v>433</v>
      </c>
      <c r="E440" s="69" t="s">
        <v>709</v>
      </c>
      <c r="F440" s="69">
        <v>0</v>
      </c>
      <c r="G440" s="69">
        <v>0</v>
      </c>
      <c r="H440" s="69">
        <v>44277</v>
      </c>
      <c r="I440" s="69">
        <v>499</v>
      </c>
      <c r="J440" s="69">
        <v>384</v>
      </c>
      <c r="K440" s="69">
        <v>37129</v>
      </c>
      <c r="L440" s="69">
        <v>28787</v>
      </c>
      <c r="M440" s="69">
        <v>399</v>
      </c>
      <c r="N440" s="69">
        <v>0</v>
      </c>
      <c r="O440" s="69">
        <v>0</v>
      </c>
      <c r="P440" s="69">
        <v>1192.52</v>
      </c>
      <c r="Q440" s="69">
        <v>36.840000000000003</v>
      </c>
      <c r="R440" s="69">
        <v>1000000</v>
      </c>
      <c r="S440" s="69">
        <v>0</v>
      </c>
      <c r="T440" s="69">
        <v>0</v>
      </c>
      <c r="U440" s="69">
        <v>0</v>
      </c>
      <c r="V440" s="69">
        <v>0</v>
      </c>
      <c r="W440" s="69">
        <v>0</v>
      </c>
      <c r="X440" s="69">
        <v>0</v>
      </c>
      <c r="Y440" s="69">
        <v>0</v>
      </c>
      <c r="Z440" s="69">
        <v>0</v>
      </c>
      <c r="AA440" s="69">
        <v>0</v>
      </c>
      <c r="AB440" s="69">
        <v>0</v>
      </c>
      <c r="AC440" s="69">
        <v>0</v>
      </c>
      <c r="AD440" s="69">
        <v>0</v>
      </c>
      <c r="AE440" s="69">
        <v>0</v>
      </c>
      <c r="AF440" s="69">
        <v>407432</v>
      </c>
      <c r="AG440" s="69">
        <v>592568</v>
      </c>
      <c r="AH440" s="69">
        <v>0</v>
      </c>
      <c r="AI440" s="69">
        <v>0</v>
      </c>
      <c r="AJ440" s="69">
        <v>0</v>
      </c>
      <c r="AK440" s="69">
        <v>0</v>
      </c>
      <c r="AL440" s="69">
        <v>5406</v>
      </c>
      <c r="AM440" s="69">
        <v>3654</v>
      </c>
      <c r="AN440" s="69">
        <v>-5406</v>
      </c>
      <c r="AO440" s="69">
        <v>2</v>
      </c>
      <c r="AP440" s="69">
        <v>-2</v>
      </c>
      <c r="AQ440" s="69">
        <v>316705</v>
      </c>
      <c r="AR440" s="69">
        <v>3812</v>
      </c>
      <c r="AS440" s="69">
        <v>255712</v>
      </c>
      <c r="AT440" s="69">
        <v>769303</v>
      </c>
      <c r="AU440" s="69">
        <v>0</v>
      </c>
      <c r="AV440" s="69">
        <v>7400</v>
      </c>
      <c r="AW440" s="69">
        <v>0.40743200000000002</v>
      </c>
      <c r="AX440" s="69">
        <v>0</v>
      </c>
      <c r="AY440" s="69">
        <v>0</v>
      </c>
      <c r="AZ440" s="69">
        <v>0</v>
      </c>
      <c r="BA440" s="69">
        <v>0</v>
      </c>
      <c r="BB440" s="69">
        <v>0</v>
      </c>
      <c r="BC440" s="69">
        <v>0</v>
      </c>
      <c r="BD440" s="69">
        <v>0</v>
      </c>
      <c r="BE440" s="69">
        <v>75.366629670736216</v>
      </c>
      <c r="BF440" s="69">
        <v>-75.366629670736216</v>
      </c>
      <c r="BG440" s="69">
        <v>203716</v>
      </c>
      <c r="BH440" s="69">
        <v>0</v>
      </c>
      <c r="BI440" s="69">
        <v>-203716</v>
      </c>
      <c r="BJ440" s="69">
        <v>6.3150250232866549E-6</v>
      </c>
      <c r="BK440" s="69">
        <v>0</v>
      </c>
      <c r="BL440" s="69">
        <v>106.88142707240294</v>
      </c>
      <c r="BM440" s="69">
        <v>-106.88142707240294</v>
      </c>
      <c r="BN440" s="69">
        <v>0</v>
      </c>
      <c r="BO440" s="69">
        <v>1.5933237392066075</v>
      </c>
      <c r="BP440" s="69">
        <v>-1.5933237392066075</v>
      </c>
      <c r="BQ440" s="69">
        <v>1593.3237392066076</v>
      </c>
      <c r="BR440" s="69">
        <v>-1593.3237392066076</v>
      </c>
      <c r="BS440" s="69">
        <v>0</v>
      </c>
      <c r="BT440" s="69">
        <v>0</v>
      </c>
      <c r="BU440" s="69">
        <v>103.95986486486487</v>
      </c>
      <c r="BV440" s="69">
        <v>0</v>
      </c>
    </row>
    <row r="441" spans="1:74">
      <c r="A441" s="113" t="s">
        <v>1037</v>
      </c>
      <c r="B441" s="69" t="s">
        <v>194</v>
      </c>
      <c r="C441" s="69" t="s">
        <v>432</v>
      </c>
      <c r="D441" s="69" t="s">
        <v>434</v>
      </c>
      <c r="E441" s="69" t="s">
        <v>709</v>
      </c>
      <c r="F441" s="69">
        <v>0</v>
      </c>
      <c r="G441" s="69">
        <v>0</v>
      </c>
      <c r="H441" s="69">
        <v>43118</v>
      </c>
      <c r="I441" s="69">
        <v>484</v>
      </c>
      <c r="J441" s="69">
        <v>365</v>
      </c>
      <c r="K441" s="69">
        <v>43189</v>
      </c>
      <c r="L441" s="69">
        <v>30522</v>
      </c>
      <c r="M441" s="69">
        <v>378</v>
      </c>
      <c r="N441" s="69">
        <v>0</v>
      </c>
      <c r="O441" s="69">
        <v>0</v>
      </c>
      <c r="P441" s="69">
        <v>998.36</v>
      </c>
      <c r="Q441" s="69">
        <v>37.69</v>
      </c>
      <c r="R441" s="69">
        <v>1000000</v>
      </c>
      <c r="S441" s="69">
        <v>0</v>
      </c>
      <c r="T441" s="69">
        <v>0</v>
      </c>
      <c r="U441" s="69">
        <v>0</v>
      </c>
      <c r="V441" s="69">
        <v>0</v>
      </c>
      <c r="W441" s="69">
        <v>0</v>
      </c>
      <c r="X441" s="69">
        <v>0</v>
      </c>
      <c r="Y441" s="69">
        <v>0</v>
      </c>
      <c r="Z441" s="69">
        <v>0</v>
      </c>
      <c r="AA441" s="69">
        <v>0</v>
      </c>
      <c r="AB441" s="69">
        <v>0</v>
      </c>
      <c r="AC441" s="69">
        <v>0</v>
      </c>
      <c r="AD441" s="69">
        <v>0</v>
      </c>
      <c r="AE441" s="69">
        <v>0</v>
      </c>
      <c r="AF441" s="69">
        <v>404989</v>
      </c>
      <c r="AG441" s="69">
        <v>595011</v>
      </c>
      <c r="AH441" s="69">
        <v>0</v>
      </c>
      <c r="AI441" s="69">
        <v>0</v>
      </c>
      <c r="AJ441" s="69">
        <v>0</v>
      </c>
      <c r="AK441" s="69">
        <v>0</v>
      </c>
      <c r="AL441" s="69">
        <v>5348</v>
      </c>
      <c r="AM441" s="69">
        <v>3804</v>
      </c>
      <c r="AN441" s="69">
        <v>-5348</v>
      </c>
      <c r="AO441" s="69">
        <v>0</v>
      </c>
      <c r="AP441" s="69">
        <v>0</v>
      </c>
      <c r="AQ441" s="69">
        <v>366091</v>
      </c>
      <c r="AR441" s="69">
        <v>3966</v>
      </c>
      <c r="AS441" s="69">
        <v>281437</v>
      </c>
      <c r="AT441" s="69">
        <v>812421</v>
      </c>
      <c r="AU441" s="69">
        <v>0</v>
      </c>
      <c r="AV441" s="69">
        <v>7778</v>
      </c>
      <c r="AW441" s="69">
        <v>0.40498899999999999</v>
      </c>
      <c r="AX441" s="69">
        <v>0</v>
      </c>
      <c r="AY441" s="69">
        <v>0</v>
      </c>
      <c r="AZ441" s="69">
        <v>0</v>
      </c>
      <c r="BA441" s="69">
        <v>0</v>
      </c>
      <c r="BB441" s="69">
        <v>0</v>
      </c>
      <c r="BC441" s="69">
        <v>0</v>
      </c>
      <c r="BD441" s="69">
        <v>0</v>
      </c>
      <c r="BE441" s="69">
        <v>75.727187733732237</v>
      </c>
      <c r="BF441" s="69">
        <v>-75.727187733732237</v>
      </c>
      <c r="BG441" s="69">
        <v>0</v>
      </c>
      <c r="BH441" s="69">
        <v>0</v>
      </c>
      <c r="BI441" s="69">
        <v>0</v>
      </c>
      <c r="BJ441" s="69">
        <v>0</v>
      </c>
      <c r="BK441" s="69">
        <v>0</v>
      </c>
      <c r="BL441" s="69">
        <v>102.11522945032779</v>
      </c>
      <c r="BM441" s="69">
        <v>-102.11522945032779</v>
      </c>
      <c r="BN441" s="69">
        <v>0</v>
      </c>
      <c r="BO441" s="69">
        <v>1.4390041110443901</v>
      </c>
      <c r="BP441" s="69">
        <v>-1.4390041110443901</v>
      </c>
      <c r="BQ441" s="69">
        <v>1439.0041110443901</v>
      </c>
      <c r="BR441" s="69">
        <v>-1439.0041110443901</v>
      </c>
      <c r="BS441" s="69">
        <v>0</v>
      </c>
      <c r="BT441" s="69">
        <v>0</v>
      </c>
      <c r="BU441" s="69">
        <v>104.45114425302134</v>
      </c>
      <c r="BV441" s="69">
        <v>0</v>
      </c>
    </row>
    <row r="442" spans="1:74">
      <c r="A442" s="113" t="s">
        <v>1038</v>
      </c>
      <c r="B442" s="69" t="s">
        <v>194</v>
      </c>
      <c r="C442" s="69" t="s">
        <v>432</v>
      </c>
      <c r="D442" s="69" t="s">
        <v>433</v>
      </c>
      <c r="E442" s="69" t="s">
        <v>709</v>
      </c>
      <c r="F442" s="69">
        <v>0</v>
      </c>
      <c r="G442" s="69">
        <v>0</v>
      </c>
      <c r="H442" s="69">
        <v>46908</v>
      </c>
      <c r="I442" s="69">
        <v>508</v>
      </c>
      <c r="J442" s="69">
        <v>397</v>
      </c>
      <c r="K442" s="69">
        <v>36047</v>
      </c>
      <c r="L442" s="69">
        <v>26870</v>
      </c>
      <c r="M442" s="69">
        <v>405</v>
      </c>
      <c r="N442" s="69">
        <v>0</v>
      </c>
      <c r="O442" s="69">
        <v>0</v>
      </c>
      <c r="P442" s="69">
        <v>1301.3</v>
      </c>
      <c r="Q442" s="69">
        <v>38.14</v>
      </c>
      <c r="R442" s="69">
        <v>1000000</v>
      </c>
      <c r="S442" s="69">
        <v>0</v>
      </c>
      <c r="T442" s="69">
        <v>0</v>
      </c>
      <c r="U442" s="69">
        <v>0</v>
      </c>
      <c r="V442" s="69">
        <v>0</v>
      </c>
      <c r="W442" s="69">
        <v>0</v>
      </c>
      <c r="X442" s="69">
        <v>0</v>
      </c>
      <c r="Y442" s="69">
        <v>0</v>
      </c>
      <c r="Z442" s="69">
        <v>0</v>
      </c>
      <c r="AA442" s="69">
        <v>0</v>
      </c>
      <c r="AB442" s="69">
        <v>0</v>
      </c>
      <c r="AC442" s="69">
        <v>0</v>
      </c>
      <c r="AD442" s="69">
        <v>0</v>
      </c>
      <c r="AE442" s="69">
        <v>0</v>
      </c>
      <c r="AF442" s="69">
        <v>454340</v>
      </c>
      <c r="AG442" s="69">
        <v>545660</v>
      </c>
      <c r="AH442" s="69">
        <v>0</v>
      </c>
      <c r="AI442" s="69">
        <v>0</v>
      </c>
      <c r="AJ442" s="69">
        <v>0</v>
      </c>
      <c r="AK442" s="69">
        <v>0</v>
      </c>
      <c r="AL442" s="69">
        <v>5914</v>
      </c>
      <c r="AM442" s="69">
        <v>4051</v>
      </c>
      <c r="AN442" s="69">
        <v>-5914</v>
      </c>
      <c r="AO442" s="69">
        <v>2</v>
      </c>
      <c r="AP442" s="69">
        <v>-2</v>
      </c>
      <c r="AQ442" s="69">
        <v>352752</v>
      </c>
      <c r="AR442" s="69">
        <v>4217</v>
      </c>
      <c r="AS442" s="69">
        <v>282582</v>
      </c>
      <c r="AT442" s="69">
        <v>859329</v>
      </c>
      <c r="AU442" s="69">
        <v>0</v>
      </c>
      <c r="AV442" s="69">
        <v>8183</v>
      </c>
      <c r="AW442" s="69">
        <v>0.45434000000000002</v>
      </c>
      <c r="AX442" s="69">
        <v>0</v>
      </c>
      <c r="AY442" s="69">
        <v>0</v>
      </c>
      <c r="AZ442" s="69">
        <v>0</v>
      </c>
      <c r="BA442" s="69">
        <v>0</v>
      </c>
      <c r="BB442" s="69">
        <v>0</v>
      </c>
      <c r="BC442" s="69">
        <v>0</v>
      </c>
      <c r="BD442" s="69">
        <v>0</v>
      </c>
      <c r="BE442" s="69">
        <v>76.824484274602639</v>
      </c>
      <c r="BF442" s="69">
        <v>-76.824484274602639</v>
      </c>
      <c r="BG442" s="69">
        <v>227170</v>
      </c>
      <c r="BH442" s="69">
        <v>0</v>
      </c>
      <c r="BI442" s="69">
        <v>-227170</v>
      </c>
      <c r="BJ442" s="69">
        <v>5.6697056288837482E-6</v>
      </c>
      <c r="BK442" s="69">
        <v>0</v>
      </c>
      <c r="BL442" s="69">
        <v>107.74009959686981</v>
      </c>
      <c r="BM442" s="69">
        <v>-107.74009959686981</v>
      </c>
      <c r="BN442" s="69">
        <v>0</v>
      </c>
      <c r="BO442" s="69">
        <v>1.6078164922040328</v>
      </c>
      <c r="BP442" s="69">
        <v>-1.6078164922040328</v>
      </c>
      <c r="BQ442" s="69">
        <v>1607.8164922040328</v>
      </c>
      <c r="BR442" s="69">
        <v>-1607.8164922040328</v>
      </c>
      <c r="BS442" s="69">
        <v>0</v>
      </c>
      <c r="BT442" s="69">
        <v>0</v>
      </c>
      <c r="BU442" s="69">
        <v>105.01393132103141</v>
      </c>
      <c r="BV442" s="69">
        <v>0</v>
      </c>
    </row>
    <row r="443" spans="1:74">
      <c r="A443" s="113" t="s">
        <v>1038</v>
      </c>
      <c r="B443" s="69" t="s">
        <v>194</v>
      </c>
      <c r="C443" s="69" t="s">
        <v>432</v>
      </c>
      <c r="D443" s="69" t="s">
        <v>434</v>
      </c>
      <c r="E443" s="69" t="s">
        <v>709</v>
      </c>
      <c r="F443" s="69">
        <v>0</v>
      </c>
      <c r="G443" s="69">
        <v>0</v>
      </c>
      <c r="H443" s="69">
        <v>47064</v>
      </c>
      <c r="I443" s="69">
        <v>518</v>
      </c>
      <c r="J443" s="69">
        <v>415</v>
      </c>
      <c r="K443" s="69">
        <v>46384</v>
      </c>
      <c r="L443" s="69">
        <v>32047</v>
      </c>
      <c r="M443" s="69">
        <v>424</v>
      </c>
      <c r="N443" s="69">
        <v>0</v>
      </c>
      <c r="O443" s="69">
        <v>0</v>
      </c>
      <c r="P443" s="69">
        <v>1014.66</v>
      </c>
      <c r="Q443" s="69">
        <v>36.57</v>
      </c>
      <c r="R443" s="69">
        <v>1000000</v>
      </c>
      <c r="S443" s="69">
        <v>0</v>
      </c>
      <c r="T443" s="69">
        <v>0</v>
      </c>
      <c r="U443" s="69">
        <v>0</v>
      </c>
      <c r="V443" s="69">
        <v>0</v>
      </c>
      <c r="W443" s="69">
        <v>0</v>
      </c>
      <c r="X443" s="69">
        <v>0</v>
      </c>
      <c r="Y443" s="69">
        <v>0</v>
      </c>
      <c r="Z443" s="69">
        <v>0</v>
      </c>
      <c r="AA443" s="69">
        <v>0</v>
      </c>
      <c r="AB443" s="69">
        <v>0</v>
      </c>
      <c r="AC443" s="69">
        <v>0</v>
      </c>
      <c r="AD443" s="69">
        <v>0</v>
      </c>
      <c r="AE443" s="69">
        <v>0</v>
      </c>
      <c r="AF443" s="69">
        <v>452053</v>
      </c>
      <c r="AG443" s="69">
        <v>547947</v>
      </c>
      <c r="AH443" s="69">
        <v>0</v>
      </c>
      <c r="AI443" s="69">
        <v>0</v>
      </c>
      <c r="AJ443" s="69">
        <v>0</v>
      </c>
      <c r="AK443" s="69">
        <v>0</v>
      </c>
      <c r="AL443" s="69">
        <v>5866</v>
      </c>
      <c r="AM443" s="69">
        <v>4219</v>
      </c>
      <c r="AN443" s="69">
        <v>-5866</v>
      </c>
      <c r="AO443" s="69">
        <v>0</v>
      </c>
      <c r="AP443" s="69">
        <v>0</v>
      </c>
      <c r="AQ443" s="69">
        <v>412475</v>
      </c>
      <c r="AR443" s="69">
        <v>4390</v>
      </c>
      <c r="AS443" s="69">
        <v>313484</v>
      </c>
      <c r="AT443" s="69">
        <v>906393</v>
      </c>
      <c r="AU443" s="69">
        <v>0</v>
      </c>
      <c r="AV443" s="69">
        <v>8607</v>
      </c>
      <c r="AW443" s="69">
        <v>0.45205299999999998</v>
      </c>
      <c r="AX443" s="69">
        <v>0</v>
      </c>
      <c r="AY443" s="69">
        <v>0</v>
      </c>
      <c r="AZ443" s="69">
        <v>0</v>
      </c>
      <c r="BA443" s="69">
        <v>0</v>
      </c>
      <c r="BB443" s="69">
        <v>0</v>
      </c>
      <c r="BC443" s="69">
        <v>0</v>
      </c>
      <c r="BD443" s="69">
        <v>0</v>
      </c>
      <c r="BE443" s="69">
        <v>77.063245823389025</v>
      </c>
      <c r="BF443" s="69">
        <v>-77.063245823389025</v>
      </c>
      <c r="BG443" s="69">
        <v>0</v>
      </c>
      <c r="BH443" s="69">
        <v>0</v>
      </c>
      <c r="BI443" s="69">
        <v>0</v>
      </c>
      <c r="BJ443" s="69">
        <v>0</v>
      </c>
      <c r="BK443" s="69">
        <v>0</v>
      </c>
      <c r="BL443" s="69">
        <v>102.97334851936219</v>
      </c>
      <c r="BM443" s="69">
        <v>-102.97334851936219</v>
      </c>
      <c r="BN443" s="69">
        <v>0</v>
      </c>
      <c r="BO443" s="69">
        <v>1.4420289392760077</v>
      </c>
      <c r="BP443" s="69">
        <v>-1.4420289392760077</v>
      </c>
      <c r="BQ443" s="69">
        <v>1442.0289392760078</v>
      </c>
      <c r="BR443" s="69">
        <v>-1442.0289392760078</v>
      </c>
      <c r="BS443" s="69">
        <v>0</v>
      </c>
      <c r="BT443" s="69">
        <v>0</v>
      </c>
      <c r="BU443" s="69">
        <v>105.30881840362495</v>
      </c>
      <c r="BV443" s="69">
        <v>0</v>
      </c>
    </row>
    <row r="444" spans="1:74">
      <c r="A444" s="113" t="s">
        <v>1039</v>
      </c>
      <c r="B444" s="69" t="s">
        <v>194</v>
      </c>
      <c r="C444" s="69" t="s">
        <v>432</v>
      </c>
      <c r="D444" s="69" t="s">
        <v>433</v>
      </c>
      <c r="E444" s="69" t="s">
        <v>709</v>
      </c>
      <c r="F444" s="69">
        <v>0</v>
      </c>
      <c r="G444" s="69">
        <v>0</v>
      </c>
      <c r="H444" s="69">
        <v>44229</v>
      </c>
      <c r="I444" s="69">
        <v>445</v>
      </c>
      <c r="J444" s="69">
        <v>361</v>
      </c>
      <c r="K444" s="69">
        <v>33432</v>
      </c>
      <c r="L444" s="69">
        <v>24286</v>
      </c>
      <c r="M444" s="69">
        <v>366</v>
      </c>
      <c r="N444" s="69">
        <v>0</v>
      </c>
      <c r="O444" s="69">
        <v>0</v>
      </c>
      <c r="P444" s="69">
        <v>1322.95</v>
      </c>
      <c r="Q444" s="69">
        <v>39.56</v>
      </c>
      <c r="R444" s="69">
        <v>1000000</v>
      </c>
      <c r="S444" s="69">
        <v>0</v>
      </c>
      <c r="T444" s="69">
        <v>0</v>
      </c>
      <c r="U444" s="69">
        <v>0</v>
      </c>
      <c r="V444" s="69">
        <v>0</v>
      </c>
      <c r="W444" s="69">
        <v>0</v>
      </c>
      <c r="X444" s="69">
        <v>0</v>
      </c>
      <c r="Y444" s="69">
        <v>0</v>
      </c>
      <c r="Z444" s="69">
        <v>0</v>
      </c>
      <c r="AA444" s="69">
        <v>0</v>
      </c>
      <c r="AB444" s="69">
        <v>0</v>
      </c>
      <c r="AC444" s="69">
        <v>0</v>
      </c>
      <c r="AD444" s="69">
        <v>0</v>
      </c>
      <c r="AE444" s="69">
        <v>0</v>
      </c>
      <c r="AF444" s="69">
        <v>498569</v>
      </c>
      <c r="AG444" s="69">
        <v>501431</v>
      </c>
      <c r="AH444" s="69">
        <v>0</v>
      </c>
      <c r="AI444" s="69">
        <v>0</v>
      </c>
      <c r="AJ444" s="69">
        <v>0</v>
      </c>
      <c r="AK444" s="69">
        <v>0</v>
      </c>
      <c r="AL444" s="69">
        <v>6359</v>
      </c>
      <c r="AM444" s="69">
        <v>4412</v>
      </c>
      <c r="AN444" s="69">
        <v>-6359</v>
      </c>
      <c r="AO444" s="69">
        <v>2</v>
      </c>
      <c r="AP444" s="69">
        <v>-2</v>
      </c>
      <c r="AQ444" s="69">
        <v>386184</v>
      </c>
      <c r="AR444" s="69">
        <v>4583</v>
      </c>
      <c r="AS444" s="69">
        <v>306868</v>
      </c>
      <c r="AT444" s="69">
        <v>950622</v>
      </c>
      <c r="AU444" s="69">
        <v>0</v>
      </c>
      <c r="AV444" s="69">
        <v>8973</v>
      </c>
      <c r="AW444" s="69">
        <v>0.49856899999999998</v>
      </c>
      <c r="AX444" s="69">
        <v>0</v>
      </c>
      <c r="AY444" s="69">
        <v>0</v>
      </c>
      <c r="AZ444" s="69">
        <v>0</v>
      </c>
      <c r="BA444" s="69">
        <v>0</v>
      </c>
      <c r="BB444" s="69">
        <v>0</v>
      </c>
      <c r="BC444" s="69">
        <v>0</v>
      </c>
      <c r="BD444" s="69">
        <v>0</v>
      </c>
      <c r="BE444" s="69">
        <v>78.403679823871684</v>
      </c>
      <c r="BF444" s="69">
        <v>-78.403679823871684</v>
      </c>
      <c r="BG444" s="69">
        <v>249284.5</v>
      </c>
      <c r="BH444" s="69">
        <v>0</v>
      </c>
      <c r="BI444" s="69">
        <v>-249284.5</v>
      </c>
      <c r="BJ444" s="69">
        <v>5.1788784620802518E-6</v>
      </c>
      <c r="BK444" s="69">
        <v>0</v>
      </c>
      <c r="BL444" s="69">
        <v>108.78660266201179</v>
      </c>
      <c r="BM444" s="69">
        <v>-108.78660266201179</v>
      </c>
      <c r="BN444" s="69">
        <v>0</v>
      </c>
      <c r="BO444" s="69">
        <v>1.6247018261923694</v>
      </c>
      <c r="BP444" s="69">
        <v>-1.6247018261923694</v>
      </c>
      <c r="BQ444" s="69">
        <v>1624.7018261923693</v>
      </c>
      <c r="BR444" s="69">
        <v>-1624.7018261923693</v>
      </c>
      <c r="BS444" s="69">
        <v>0</v>
      </c>
      <c r="BT444" s="69">
        <v>0</v>
      </c>
      <c r="BU444" s="69">
        <v>105.94249414911401</v>
      </c>
      <c r="BV444" s="69">
        <v>0</v>
      </c>
    </row>
    <row r="445" spans="1:74">
      <c r="A445" s="113" t="s">
        <v>1039</v>
      </c>
      <c r="B445" s="69" t="s">
        <v>194</v>
      </c>
      <c r="C445" s="69" t="s">
        <v>432</v>
      </c>
      <c r="D445" s="69" t="s">
        <v>434</v>
      </c>
      <c r="E445" s="69" t="s">
        <v>709</v>
      </c>
      <c r="F445" s="69">
        <v>0</v>
      </c>
      <c r="G445" s="69">
        <v>0</v>
      </c>
      <c r="H445" s="69">
        <v>44613</v>
      </c>
      <c r="I445" s="69">
        <v>475</v>
      </c>
      <c r="J445" s="69">
        <v>372</v>
      </c>
      <c r="K445" s="69">
        <v>43032</v>
      </c>
      <c r="L445" s="69">
        <v>30045</v>
      </c>
      <c r="M445" s="69">
        <v>382</v>
      </c>
      <c r="N445" s="69">
        <v>0</v>
      </c>
      <c r="O445" s="69">
        <v>0</v>
      </c>
      <c r="P445" s="69">
        <v>1036.74</v>
      </c>
      <c r="Q445" s="69">
        <v>38.86</v>
      </c>
      <c r="R445" s="69">
        <v>1000000</v>
      </c>
      <c r="S445" s="69">
        <v>0</v>
      </c>
      <c r="T445" s="69">
        <v>0</v>
      </c>
      <c r="U445" s="69">
        <v>0</v>
      </c>
      <c r="V445" s="69">
        <v>0</v>
      </c>
      <c r="W445" s="69">
        <v>0</v>
      </c>
      <c r="X445" s="69">
        <v>0</v>
      </c>
      <c r="Y445" s="69">
        <v>0</v>
      </c>
      <c r="Z445" s="69">
        <v>0</v>
      </c>
      <c r="AA445" s="69">
        <v>0</v>
      </c>
      <c r="AB445" s="69">
        <v>0</v>
      </c>
      <c r="AC445" s="69">
        <v>0</v>
      </c>
      <c r="AD445" s="69">
        <v>0</v>
      </c>
      <c r="AE445" s="69">
        <v>0</v>
      </c>
      <c r="AF445" s="69">
        <v>496666</v>
      </c>
      <c r="AG445" s="69">
        <v>503334</v>
      </c>
      <c r="AH445" s="69">
        <v>0</v>
      </c>
      <c r="AI445" s="69">
        <v>0</v>
      </c>
      <c r="AJ445" s="69">
        <v>0</v>
      </c>
      <c r="AK445" s="69">
        <v>0</v>
      </c>
      <c r="AL445" s="69">
        <v>6341</v>
      </c>
      <c r="AM445" s="69">
        <v>4591</v>
      </c>
      <c r="AN445" s="69">
        <v>-6341</v>
      </c>
      <c r="AO445" s="69">
        <v>0</v>
      </c>
      <c r="AP445" s="69">
        <v>0</v>
      </c>
      <c r="AQ445" s="69">
        <v>455507</v>
      </c>
      <c r="AR445" s="69">
        <v>4772</v>
      </c>
      <c r="AS445" s="69">
        <v>343529</v>
      </c>
      <c r="AT445" s="69">
        <v>995235</v>
      </c>
      <c r="AU445" s="69">
        <v>0</v>
      </c>
      <c r="AV445" s="69">
        <v>9355</v>
      </c>
      <c r="AW445" s="69">
        <v>0.496666</v>
      </c>
      <c r="AX445" s="69">
        <v>0</v>
      </c>
      <c r="AY445" s="69">
        <v>0</v>
      </c>
      <c r="AZ445" s="69">
        <v>0</v>
      </c>
      <c r="BA445" s="69">
        <v>0</v>
      </c>
      <c r="BB445" s="69">
        <v>0</v>
      </c>
      <c r="BC445" s="69">
        <v>0</v>
      </c>
      <c r="BD445" s="69">
        <v>0</v>
      </c>
      <c r="BE445" s="69">
        <v>78.326131524996057</v>
      </c>
      <c r="BF445" s="69">
        <v>-78.326131524996057</v>
      </c>
      <c r="BG445" s="69">
        <v>0</v>
      </c>
      <c r="BH445" s="69">
        <v>0</v>
      </c>
      <c r="BI445" s="69">
        <v>0</v>
      </c>
      <c r="BJ445" s="69">
        <v>0</v>
      </c>
      <c r="BK445" s="69">
        <v>0</v>
      </c>
      <c r="BL445" s="69">
        <v>104.07921207041073</v>
      </c>
      <c r="BM445" s="69">
        <v>-104.07921207041073</v>
      </c>
      <c r="BN445" s="69">
        <v>0</v>
      </c>
      <c r="BO445" s="69">
        <v>1.4457760480192356</v>
      </c>
      <c r="BP445" s="69">
        <v>-1.4457760480192356</v>
      </c>
      <c r="BQ445" s="69">
        <v>1445.7760480192358</v>
      </c>
      <c r="BR445" s="69">
        <v>-1445.7760480192358</v>
      </c>
      <c r="BS445" s="69">
        <v>0</v>
      </c>
      <c r="BT445" s="69">
        <v>0</v>
      </c>
      <c r="BU445" s="69">
        <v>106.38535542490646</v>
      </c>
      <c r="BV445" s="69">
        <v>0</v>
      </c>
    </row>
    <row r="446" spans="1:74">
      <c r="A446" s="113" t="s">
        <v>1040</v>
      </c>
      <c r="B446" s="69" t="s">
        <v>194</v>
      </c>
      <c r="C446" s="69" t="s">
        <v>432</v>
      </c>
      <c r="D446" s="69" t="s">
        <v>433</v>
      </c>
      <c r="E446" s="69" t="s">
        <v>709</v>
      </c>
      <c r="F446" s="69">
        <v>0</v>
      </c>
      <c r="G446" s="69">
        <v>0</v>
      </c>
      <c r="H446" s="69">
        <v>6552</v>
      </c>
      <c r="I446" s="69">
        <v>55</v>
      </c>
      <c r="J446" s="69">
        <v>58</v>
      </c>
      <c r="K446" s="69">
        <v>4057</v>
      </c>
      <c r="L446" s="69">
        <v>3347</v>
      </c>
      <c r="M446" s="69">
        <v>58</v>
      </c>
      <c r="N446" s="69">
        <v>0</v>
      </c>
      <c r="O446" s="69">
        <v>0</v>
      </c>
      <c r="P446" s="69">
        <v>1614.99</v>
      </c>
      <c r="Q446" s="69">
        <v>36.6</v>
      </c>
      <c r="R446" s="69">
        <v>1000000</v>
      </c>
      <c r="S446" s="69">
        <v>0</v>
      </c>
      <c r="T446" s="69">
        <v>0</v>
      </c>
      <c r="U446" s="69">
        <v>0</v>
      </c>
      <c r="V446" s="69">
        <v>0</v>
      </c>
      <c r="W446" s="69">
        <v>0</v>
      </c>
      <c r="X446" s="69">
        <v>0</v>
      </c>
      <c r="Y446" s="69">
        <v>0</v>
      </c>
      <c r="Z446" s="69">
        <v>0</v>
      </c>
      <c r="AA446" s="69">
        <v>0</v>
      </c>
      <c r="AB446" s="69">
        <v>0</v>
      </c>
      <c r="AC446" s="69">
        <v>0</v>
      </c>
      <c r="AD446" s="69">
        <v>0</v>
      </c>
      <c r="AE446" s="69">
        <v>0</v>
      </c>
      <c r="AF446" s="69">
        <v>505121</v>
      </c>
      <c r="AG446" s="69">
        <v>494879</v>
      </c>
      <c r="AH446" s="69">
        <v>0</v>
      </c>
      <c r="AI446" s="69">
        <v>0</v>
      </c>
      <c r="AJ446" s="69">
        <v>0</v>
      </c>
      <c r="AK446" s="69">
        <v>0</v>
      </c>
      <c r="AL446" s="69">
        <v>6414</v>
      </c>
      <c r="AM446" s="69">
        <v>4470</v>
      </c>
      <c r="AN446" s="69">
        <v>-6414</v>
      </c>
      <c r="AO446" s="69">
        <v>2</v>
      </c>
      <c r="AP446" s="69">
        <v>-2</v>
      </c>
      <c r="AQ446" s="69">
        <v>390241</v>
      </c>
      <c r="AR446" s="69">
        <v>4641</v>
      </c>
      <c r="AS446" s="69">
        <v>310215</v>
      </c>
      <c r="AT446" s="69">
        <v>1001787</v>
      </c>
      <c r="AU446" s="69">
        <v>0</v>
      </c>
      <c r="AV446" s="69">
        <v>9413</v>
      </c>
      <c r="AW446" s="69">
        <v>0.50512100000000004</v>
      </c>
      <c r="AX446" s="69">
        <v>0</v>
      </c>
      <c r="AY446" s="69">
        <v>0</v>
      </c>
      <c r="AZ446" s="69">
        <v>0</v>
      </c>
      <c r="BA446" s="69">
        <v>0</v>
      </c>
      <c r="BB446" s="69">
        <v>0</v>
      </c>
      <c r="BC446" s="69">
        <v>0</v>
      </c>
      <c r="BD446" s="69">
        <v>0</v>
      </c>
      <c r="BE446" s="69">
        <v>78.752884315559712</v>
      </c>
      <c r="BF446" s="69">
        <v>-78.752884315559712</v>
      </c>
      <c r="BG446" s="69">
        <v>252560.5</v>
      </c>
      <c r="BH446" s="69">
        <v>0</v>
      </c>
      <c r="BI446" s="69">
        <v>-252560.5</v>
      </c>
      <c r="BJ446" s="69">
        <v>5.1250381174709988E-6</v>
      </c>
      <c r="BK446" s="69">
        <v>0</v>
      </c>
      <c r="BL446" s="69">
        <v>108.83882783882784</v>
      </c>
      <c r="BM446" s="69">
        <v>-108.83882783882784</v>
      </c>
      <c r="BN446" s="69">
        <v>0</v>
      </c>
      <c r="BO446" s="69">
        <v>1.6282932804667731</v>
      </c>
      <c r="BP446" s="69">
        <v>-1.6282932804667731</v>
      </c>
      <c r="BQ446" s="69">
        <v>1628.2932804667732</v>
      </c>
      <c r="BR446" s="69">
        <v>-1628.2932804667732</v>
      </c>
      <c r="BS446" s="69">
        <v>0</v>
      </c>
      <c r="BT446" s="69">
        <v>0</v>
      </c>
      <c r="BU446" s="69">
        <v>106.42590035057898</v>
      </c>
      <c r="BV446" s="69">
        <v>0</v>
      </c>
    </row>
    <row r="447" spans="1:74">
      <c r="A447" s="113" t="s">
        <v>1040</v>
      </c>
      <c r="B447" s="69" t="s">
        <v>194</v>
      </c>
      <c r="C447" s="69" t="s">
        <v>432</v>
      </c>
      <c r="D447" s="69" t="s">
        <v>434</v>
      </c>
      <c r="E447" s="69" t="s">
        <v>709</v>
      </c>
      <c r="F447" s="69">
        <v>0</v>
      </c>
      <c r="G447" s="69">
        <v>0</v>
      </c>
      <c r="H447" s="69">
        <v>6689</v>
      </c>
      <c r="I447" s="69">
        <v>87</v>
      </c>
      <c r="J447" s="69">
        <v>78</v>
      </c>
      <c r="K447" s="69">
        <v>5627</v>
      </c>
      <c r="L447" s="69">
        <v>4391</v>
      </c>
      <c r="M447" s="69">
        <v>81</v>
      </c>
      <c r="N447" s="69">
        <v>0</v>
      </c>
      <c r="O447" s="69">
        <v>0</v>
      </c>
      <c r="P447" s="69">
        <v>1188.73</v>
      </c>
      <c r="Q447" s="69">
        <v>26.44</v>
      </c>
      <c r="R447" s="69">
        <v>1000000</v>
      </c>
      <c r="S447" s="69">
        <v>0</v>
      </c>
      <c r="T447" s="69">
        <v>0</v>
      </c>
      <c r="U447" s="69">
        <v>0</v>
      </c>
      <c r="V447" s="69">
        <v>0</v>
      </c>
      <c r="W447" s="69">
        <v>0</v>
      </c>
      <c r="X447" s="69">
        <v>0</v>
      </c>
      <c r="Y447" s="69">
        <v>0</v>
      </c>
      <c r="Z447" s="69">
        <v>0</v>
      </c>
      <c r="AA447" s="69">
        <v>0</v>
      </c>
      <c r="AB447" s="69">
        <v>0</v>
      </c>
      <c r="AC447" s="69">
        <v>0</v>
      </c>
      <c r="AD447" s="69">
        <v>0</v>
      </c>
      <c r="AE447" s="69">
        <v>0</v>
      </c>
      <c r="AF447" s="69">
        <v>503355</v>
      </c>
      <c r="AG447" s="69">
        <v>496645</v>
      </c>
      <c r="AH447" s="69">
        <v>0</v>
      </c>
      <c r="AI447" s="69">
        <v>0</v>
      </c>
      <c r="AJ447" s="69">
        <v>0</v>
      </c>
      <c r="AK447" s="69">
        <v>0</v>
      </c>
      <c r="AL447" s="69">
        <v>6428</v>
      </c>
      <c r="AM447" s="69">
        <v>4669</v>
      </c>
      <c r="AN447" s="69">
        <v>-6428</v>
      </c>
      <c r="AO447" s="69">
        <v>0</v>
      </c>
      <c r="AP447" s="69">
        <v>0</v>
      </c>
      <c r="AQ447" s="69">
        <v>461134</v>
      </c>
      <c r="AR447" s="69">
        <v>4853</v>
      </c>
      <c r="AS447" s="69">
        <v>347920</v>
      </c>
      <c r="AT447" s="69">
        <v>1008476</v>
      </c>
      <c r="AU447" s="69">
        <v>0</v>
      </c>
      <c r="AV447" s="69">
        <v>9494</v>
      </c>
      <c r="AW447" s="69">
        <v>0.503355</v>
      </c>
      <c r="AX447" s="69">
        <v>0</v>
      </c>
      <c r="AY447" s="69">
        <v>0</v>
      </c>
      <c r="AZ447" s="69">
        <v>0</v>
      </c>
      <c r="BA447" s="69">
        <v>0</v>
      </c>
      <c r="BB447" s="69">
        <v>0</v>
      </c>
      <c r="BC447" s="69">
        <v>0</v>
      </c>
      <c r="BD447" s="69">
        <v>0</v>
      </c>
      <c r="BE447" s="69">
        <v>78.306627255756069</v>
      </c>
      <c r="BF447" s="69">
        <v>-78.306627255756069</v>
      </c>
      <c r="BG447" s="69">
        <v>0</v>
      </c>
      <c r="BH447" s="69">
        <v>0</v>
      </c>
      <c r="BI447" s="69">
        <v>0</v>
      </c>
      <c r="BJ447" s="69">
        <v>0</v>
      </c>
      <c r="BK447" s="69">
        <v>0</v>
      </c>
      <c r="BL447" s="69">
        <v>103.72037914691943</v>
      </c>
      <c r="BM447" s="69">
        <v>-103.72037914691943</v>
      </c>
      <c r="BN447" s="69">
        <v>0</v>
      </c>
      <c r="BO447" s="69">
        <v>1.4467550011496897</v>
      </c>
      <c r="BP447" s="69">
        <v>-1.4467550011496897</v>
      </c>
      <c r="BQ447" s="69">
        <v>1446.7550011496896</v>
      </c>
      <c r="BR447" s="69">
        <v>-1446.7550011496896</v>
      </c>
      <c r="BS447" s="69">
        <v>0</v>
      </c>
      <c r="BT447" s="69">
        <v>0</v>
      </c>
      <c r="BU447" s="69">
        <v>106.22245628818202</v>
      </c>
      <c r="BV447" s="69">
        <v>0</v>
      </c>
    </row>
    <row r="448" spans="1:74">
      <c r="A448" s="113" t="s">
        <v>1058</v>
      </c>
      <c r="B448" s="69" t="s">
        <v>194</v>
      </c>
      <c r="C448" s="69" t="s">
        <v>454</v>
      </c>
      <c r="D448" s="69" t="s">
        <v>202</v>
      </c>
      <c r="E448" s="69" t="s">
        <v>715</v>
      </c>
      <c r="F448" s="69">
        <v>0</v>
      </c>
      <c r="G448" s="69">
        <v>0</v>
      </c>
      <c r="H448" s="69">
        <v>19877</v>
      </c>
      <c r="I448" s="69">
        <v>289</v>
      </c>
      <c r="J448" s="69">
        <v>210</v>
      </c>
      <c r="K448" s="69">
        <v>14459</v>
      </c>
      <c r="L448" s="69">
        <v>12007</v>
      </c>
      <c r="M448" s="69">
        <v>221</v>
      </c>
      <c r="N448" s="69">
        <v>0</v>
      </c>
      <c r="O448" s="69">
        <v>0</v>
      </c>
      <c r="P448" s="69">
        <v>1374.71</v>
      </c>
      <c r="Q448" s="69">
        <v>29.98</v>
      </c>
      <c r="R448" s="69">
        <v>1000000</v>
      </c>
      <c r="S448" s="69">
        <v>0</v>
      </c>
      <c r="T448" s="69">
        <v>0</v>
      </c>
      <c r="U448" s="69">
        <v>0</v>
      </c>
      <c r="V448" s="69">
        <v>0</v>
      </c>
      <c r="W448" s="69">
        <v>0</v>
      </c>
      <c r="X448" s="69">
        <v>0</v>
      </c>
      <c r="Y448" s="69">
        <v>0</v>
      </c>
      <c r="Z448" s="69">
        <v>0</v>
      </c>
      <c r="AA448" s="69">
        <v>0</v>
      </c>
      <c r="AB448" s="69">
        <v>0</v>
      </c>
      <c r="AC448" s="69">
        <v>0</v>
      </c>
      <c r="AD448" s="69">
        <v>0</v>
      </c>
      <c r="AE448" s="69">
        <v>0</v>
      </c>
      <c r="AF448" s="69">
        <v>19877</v>
      </c>
      <c r="AG448" s="69">
        <v>980123</v>
      </c>
      <c r="AH448" s="69">
        <v>0</v>
      </c>
      <c r="AI448" s="69">
        <v>0</v>
      </c>
      <c r="AJ448" s="69">
        <v>0</v>
      </c>
      <c r="AK448" s="69">
        <v>0</v>
      </c>
      <c r="AL448" s="69">
        <v>289</v>
      </c>
      <c r="AM448" s="69">
        <v>210</v>
      </c>
      <c r="AN448" s="69">
        <v>-289</v>
      </c>
      <c r="AO448" s="69">
        <v>0</v>
      </c>
      <c r="AP448" s="69">
        <v>0</v>
      </c>
      <c r="AQ448" s="69">
        <v>14459</v>
      </c>
      <c r="AR448" s="69">
        <v>221</v>
      </c>
      <c r="AS448" s="69">
        <v>12007</v>
      </c>
      <c r="AT448" s="69">
        <v>19877</v>
      </c>
      <c r="AU448" s="69">
        <v>0</v>
      </c>
      <c r="AV448" s="69">
        <v>221</v>
      </c>
      <c r="AW448" s="69">
        <v>1.9876999999999999E-2</v>
      </c>
      <c r="AX448" s="69">
        <v>0</v>
      </c>
      <c r="AY448" s="69">
        <v>0</v>
      </c>
      <c r="AZ448" s="69">
        <v>0</v>
      </c>
      <c r="BA448" s="69">
        <v>0</v>
      </c>
      <c r="BB448" s="69">
        <v>0</v>
      </c>
      <c r="BC448" s="69">
        <v>0</v>
      </c>
      <c r="BD448" s="69">
        <v>0</v>
      </c>
      <c r="BE448" s="69">
        <v>68.778546712802765</v>
      </c>
      <c r="BF448" s="69">
        <v>-68.778546712802765</v>
      </c>
      <c r="BG448" s="69">
        <v>0</v>
      </c>
      <c r="BH448" s="69">
        <v>0</v>
      </c>
      <c r="BI448" s="69">
        <v>0</v>
      </c>
      <c r="BJ448" s="69">
        <v>0</v>
      </c>
      <c r="BK448" s="69">
        <v>0</v>
      </c>
      <c r="BL448" s="69">
        <v>89.941176470588232</v>
      </c>
      <c r="BM448" s="69">
        <v>-89.941176470588232</v>
      </c>
      <c r="BN448" s="69">
        <v>0</v>
      </c>
      <c r="BO448" s="69">
        <v>1.6554509869242942</v>
      </c>
      <c r="BP448" s="69">
        <v>-1.6554509869242942</v>
      </c>
      <c r="BQ448" s="69">
        <v>1655.4509869242941</v>
      </c>
      <c r="BR448" s="69">
        <v>-1655.4509869242941</v>
      </c>
      <c r="BS448" s="69">
        <v>0</v>
      </c>
      <c r="BT448" s="69">
        <v>0</v>
      </c>
      <c r="BU448" s="69">
        <v>89.941176470588232</v>
      </c>
      <c r="BV448" s="69">
        <v>0</v>
      </c>
    </row>
    <row r="449" spans="1:74">
      <c r="A449" s="113" t="s">
        <v>1058</v>
      </c>
      <c r="B449" s="69" t="s">
        <v>194</v>
      </c>
      <c r="C449" s="69" t="s">
        <v>454</v>
      </c>
      <c r="D449" s="69" t="s">
        <v>198</v>
      </c>
      <c r="E449" s="69" t="s">
        <v>715</v>
      </c>
      <c r="F449" s="69">
        <v>0</v>
      </c>
      <c r="G449" s="69">
        <v>0</v>
      </c>
      <c r="H449" s="69">
        <v>17089</v>
      </c>
      <c r="I449" s="69">
        <v>262</v>
      </c>
      <c r="J449" s="69">
        <v>169</v>
      </c>
      <c r="K449" s="69">
        <v>13265</v>
      </c>
      <c r="L449" s="69">
        <v>11349</v>
      </c>
      <c r="M449" s="69">
        <v>184</v>
      </c>
      <c r="N449" s="69">
        <v>0</v>
      </c>
      <c r="O449" s="69">
        <v>1</v>
      </c>
      <c r="P449" s="69">
        <v>1288.28</v>
      </c>
      <c r="Q449" s="69">
        <v>30.74</v>
      </c>
      <c r="R449" s="69">
        <v>1000000</v>
      </c>
      <c r="S449" s="69">
        <v>0</v>
      </c>
      <c r="T449" s="69">
        <v>0</v>
      </c>
      <c r="U449" s="69">
        <v>0</v>
      </c>
      <c r="V449" s="69">
        <v>0</v>
      </c>
      <c r="W449" s="69">
        <v>0</v>
      </c>
      <c r="X449" s="69">
        <v>0</v>
      </c>
      <c r="Y449" s="69">
        <v>0</v>
      </c>
      <c r="Z449" s="69">
        <v>0</v>
      </c>
      <c r="AA449" s="69">
        <v>0</v>
      </c>
      <c r="AB449" s="69">
        <v>0</v>
      </c>
      <c r="AC449" s="69">
        <v>0</v>
      </c>
      <c r="AD449" s="69">
        <v>0</v>
      </c>
      <c r="AE449" s="69">
        <v>0</v>
      </c>
      <c r="AF449" s="69">
        <v>17089</v>
      </c>
      <c r="AG449" s="69">
        <v>982911</v>
      </c>
      <c r="AH449" s="69">
        <v>0</v>
      </c>
      <c r="AI449" s="69">
        <v>0</v>
      </c>
      <c r="AJ449" s="69">
        <v>1</v>
      </c>
      <c r="AK449" s="69">
        <v>-1</v>
      </c>
      <c r="AL449" s="69">
        <v>262</v>
      </c>
      <c r="AM449" s="69">
        <v>169</v>
      </c>
      <c r="AN449" s="69">
        <v>-262</v>
      </c>
      <c r="AO449" s="69">
        <v>0</v>
      </c>
      <c r="AP449" s="69">
        <v>0</v>
      </c>
      <c r="AQ449" s="69">
        <v>13265</v>
      </c>
      <c r="AR449" s="69">
        <v>184</v>
      </c>
      <c r="AS449" s="69">
        <v>11349</v>
      </c>
      <c r="AT449" s="69">
        <v>36966</v>
      </c>
      <c r="AU449" s="69">
        <v>0</v>
      </c>
      <c r="AV449" s="69">
        <v>405</v>
      </c>
      <c r="AW449" s="69">
        <v>1.7089E-2</v>
      </c>
      <c r="AX449" s="69">
        <v>0</v>
      </c>
      <c r="AY449" s="69">
        <v>0</v>
      </c>
      <c r="AZ449" s="69">
        <v>0</v>
      </c>
      <c r="BA449" s="69">
        <v>17089</v>
      </c>
      <c r="BB449" s="69">
        <v>0</v>
      </c>
      <c r="BC449" s="69">
        <v>-17089</v>
      </c>
      <c r="BD449" s="69">
        <v>0</v>
      </c>
      <c r="BE449" s="69">
        <v>65.225190839694662</v>
      </c>
      <c r="BF449" s="69">
        <v>-65.225190839694662</v>
      </c>
      <c r="BG449" s="69">
        <v>0</v>
      </c>
      <c r="BH449" s="69">
        <v>0</v>
      </c>
      <c r="BI449" s="69">
        <v>0</v>
      </c>
      <c r="BJ449" s="69">
        <v>0</v>
      </c>
      <c r="BK449" s="69">
        <v>0</v>
      </c>
      <c r="BL449" s="69">
        <v>92.875</v>
      </c>
      <c r="BM449" s="69">
        <v>-92.875</v>
      </c>
      <c r="BN449" s="69">
        <v>0</v>
      </c>
      <c r="BO449" s="69">
        <v>1.5057714336064851</v>
      </c>
      <c r="BP449" s="69">
        <v>-1.5057714336064851</v>
      </c>
      <c r="BQ449" s="69">
        <v>1505.7714336064851</v>
      </c>
      <c r="BR449" s="69">
        <v>-1505.7714336064851</v>
      </c>
      <c r="BS449" s="69">
        <v>0</v>
      </c>
      <c r="BT449" s="69">
        <v>0</v>
      </c>
      <c r="BU449" s="69">
        <v>91.274074074074079</v>
      </c>
      <c r="BV449" s="69">
        <v>0</v>
      </c>
    </row>
    <row r="450" spans="1:74">
      <c r="A450" s="113" t="s">
        <v>1059</v>
      </c>
      <c r="B450" s="69" t="s">
        <v>194</v>
      </c>
      <c r="C450" s="69" t="s">
        <v>454</v>
      </c>
      <c r="D450" s="69" t="s">
        <v>202</v>
      </c>
      <c r="E450" s="69" t="s">
        <v>715</v>
      </c>
      <c r="F450" s="69">
        <v>0</v>
      </c>
      <c r="G450" s="69">
        <v>0</v>
      </c>
      <c r="H450" s="69">
        <v>49259</v>
      </c>
      <c r="I450" s="69">
        <v>721</v>
      </c>
      <c r="J450" s="69">
        <v>491</v>
      </c>
      <c r="K450" s="69">
        <v>43298</v>
      </c>
      <c r="L450" s="69">
        <v>33589</v>
      </c>
      <c r="M450" s="69">
        <v>508</v>
      </c>
      <c r="N450" s="69">
        <v>0</v>
      </c>
      <c r="O450" s="69">
        <v>0</v>
      </c>
      <c r="P450" s="69">
        <v>1137.67</v>
      </c>
      <c r="Q450" s="69">
        <v>32.11</v>
      </c>
      <c r="R450" s="69">
        <v>1000000</v>
      </c>
      <c r="S450" s="69">
        <v>0</v>
      </c>
      <c r="T450" s="69">
        <v>0</v>
      </c>
      <c r="U450" s="69">
        <v>0</v>
      </c>
      <c r="V450" s="69">
        <v>0</v>
      </c>
      <c r="W450" s="69">
        <v>0</v>
      </c>
      <c r="X450" s="69">
        <v>0</v>
      </c>
      <c r="Y450" s="69">
        <v>0</v>
      </c>
      <c r="Z450" s="69">
        <v>0</v>
      </c>
      <c r="AA450" s="69">
        <v>0</v>
      </c>
      <c r="AB450" s="69">
        <v>0</v>
      </c>
      <c r="AC450" s="69">
        <v>0</v>
      </c>
      <c r="AD450" s="69">
        <v>0</v>
      </c>
      <c r="AE450" s="69">
        <v>0</v>
      </c>
      <c r="AF450" s="69">
        <v>69136</v>
      </c>
      <c r="AG450" s="69">
        <v>930864</v>
      </c>
      <c r="AH450" s="69">
        <v>0</v>
      </c>
      <c r="AI450" s="69">
        <v>0</v>
      </c>
      <c r="AJ450" s="69">
        <v>0</v>
      </c>
      <c r="AK450" s="69">
        <v>0</v>
      </c>
      <c r="AL450" s="69">
        <v>1010</v>
      </c>
      <c r="AM450" s="69">
        <v>701</v>
      </c>
      <c r="AN450" s="69">
        <v>-1010</v>
      </c>
      <c r="AO450" s="69">
        <v>0</v>
      </c>
      <c r="AP450" s="69">
        <v>0</v>
      </c>
      <c r="AQ450" s="69">
        <v>57757</v>
      </c>
      <c r="AR450" s="69">
        <v>729</v>
      </c>
      <c r="AS450" s="69">
        <v>45596</v>
      </c>
      <c r="AT450" s="69">
        <v>86225</v>
      </c>
      <c r="AU450" s="69">
        <v>0</v>
      </c>
      <c r="AV450" s="69">
        <v>913</v>
      </c>
      <c r="AW450" s="69">
        <v>6.9136000000000003E-2</v>
      </c>
      <c r="AX450" s="69">
        <v>0</v>
      </c>
      <c r="AY450" s="69">
        <v>0</v>
      </c>
      <c r="AZ450" s="69">
        <v>0</v>
      </c>
      <c r="BA450" s="69">
        <v>0</v>
      </c>
      <c r="BB450" s="69">
        <v>0</v>
      </c>
      <c r="BC450" s="69">
        <v>0</v>
      </c>
      <c r="BD450" s="69">
        <v>0</v>
      </c>
      <c r="BE450" s="69">
        <v>68.451485148514848</v>
      </c>
      <c r="BF450" s="69">
        <v>-68.451485148514848</v>
      </c>
      <c r="BG450" s="69">
        <v>0</v>
      </c>
      <c r="BH450" s="69">
        <v>0</v>
      </c>
      <c r="BI450" s="69">
        <v>0</v>
      </c>
      <c r="BJ450" s="69">
        <v>0</v>
      </c>
      <c r="BK450" s="69">
        <v>0</v>
      </c>
      <c r="BL450" s="69">
        <v>94.836762688614542</v>
      </c>
      <c r="BM450" s="69">
        <v>-94.836762688614542</v>
      </c>
      <c r="BN450" s="69">
        <v>0</v>
      </c>
      <c r="BO450" s="69">
        <v>1.5162733573120448</v>
      </c>
      <c r="BP450" s="69">
        <v>-1.5162733573120448</v>
      </c>
      <c r="BQ450" s="69">
        <v>1516.2733573120449</v>
      </c>
      <c r="BR450" s="69">
        <v>-1516.2733573120449</v>
      </c>
      <c r="BS450" s="69">
        <v>0</v>
      </c>
      <c r="BT450" s="69">
        <v>0</v>
      </c>
      <c r="BU450" s="69">
        <v>94.441401971522453</v>
      </c>
      <c r="BV450" s="69">
        <v>0</v>
      </c>
    </row>
    <row r="451" spans="1:74">
      <c r="A451" s="113" t="s">
        <v>1059</v>
      </c>
      <c r="B451" s="69" t="s">
        <v>194</v>
      </c>
      <c r="C451" s="69" t="s">
        <v>454</v>
      </c>
      <c r="D451" s="69" t="s">
        <v>198</v>
      </c>
      <c r="E451" s="69" t="s">
        <v>715</v>
      </c>
      <c r="F451" s="69">
        <v>0</v>
      </c>
      <c r="G451" s="69">
        <v>0</v>
      </c>
      <c r="H451" s="69">
        <v>44927</v>
      </c>
      <c r="I451" s="69">
        <v>578</v>
      </c>
      <c r="J451" s="69">
        <v>425</v>
      </c>
      <c r="K451" s="69">
        <v>43190</v>
      </c>
      <c r="L451" s="69">
        <v>30262</v>
      </c>
      <c r="M451" s="69">
        <v>441</v>
      </c>
      <c r="N451" s="69">
        <v>0</v>
      </c>
      <c r="O451" s="69">
        <v>0</v>
      </c>
      <c r="P451" s="69">
        <v>1040.22</v>
      </c>
      <c r="Q451" s="69">
        <v>33.700000000000003</v>
      </c>
      <c r="R451" s="69">
        <v>1000000</v>
      </c>
      <c r="S451" s="69">
        <v>0</v>
      </c>
      <c r="T451" s="69">
        <v>0</v>
      </c>
      <c r="U451" s="69">
        <v>0</v>
      </c>
      <c r="V451" s="69">
        <v>0</v>
      </c>
      <c r="W451" s="69">
        <v>0</v>
      </c>
      <c r="X451" s="69">
        <v>0</v>
      </c>
      <c r="Y451" s="69">
        <v>0</v>
      </c>
      <c r="Z451" s="69">
        <v>0</v>
      </c>
      <c r="AA451" s="69">
        <v>0</v>
      </c>
      <c r="AB451" s="69">
        <v>0</v>
      </c>
      <c r="AC451" s="69">
        <v>0</v>
      </c>
      <c r="AD451" s="69">
        <v>0</v>
      </c>
      <c r="AE451" s="69">
        <v>0</v>
      </c>
      <c r="AF451" s="69">
        <v>62016</v>
      </c>
      <c r="AG451" s="69">
        <v>937984</v>
      </c>
      <c r="AH451" s="69">
        <v>0</v>
      </c>
      <c r="AI451" s="69">
        <v>0</v>
      </c>
      <c r="AJ451" s="69">
        <v>1</v>
      </c>
      <c r="AK451" s="69">
        <v>-1</v>
      </c>
      <c r="AL451" s="69">
        <v>840</v>
      </c>
      <c r="AM451" s="69">
        <v>594</v>
      </c>
      <c r="AN451" s="69">
        <v>-840</v>
      </c>
      <c r="AO451" s="69">
        <v>0</v>
      </c>
      <c r="AP451" s="69">
        <v>0</v>
      </c>
      <c r="AQ451" s="69">
        <v>56455</v>
      </c>
      <c r="AR451" s="69">
        <v>625</v>
      </c>
      <c r="AS451" s="69">
        <v>41611</v>
      </c>
      <c r="AT451" s="69">
        <v>131152</v>
      </c>
      <c r="AU451" s="69">
        <v>0</v>
      </c>
      <c r="AV451" s="69">
        <v>1354</v>
      </c>
      <c r="AW451" s="69">
        <v>6.2016000000000002E-2</v>
      </c>
      <c r="AX451" s="69">
        <v>0</v>
      </c>
      <c r="AY451" s="69">
        <v>0</v>
      </c>
      <c r="AZ451" s="69">
        <v>0</v>
      </c>
      <c r="BA451" s="69">
        <v>62016</v>
      </c>
      <c r="BB451" s="69">
        <v>0</v>
      </c>
      <c r="BC451" s="69">
        <v>-62016</v>
      </c>
      <c r="BD451" s="69">
        <v>0</v>
      </c>
      <c r="BE451" s="69">
        <v>73.828571428571422</v>
      </c>
      <c r="BF451" s="69">
        <v>-73.828571428571422</v>
      </c>
      <c r="BG451" s="69">
        <v>0</v>
      </c>
      <c r="BH451" s="69">
        <v>0</v>
      </c>
      <c r="BI451" s="69">
        <v>0</v>
      </c>
      <c r="BJ451" s="69">
        <v>0</v>
      </c>
      <c r="BK451" s="69">
        <v>0</v>
      </c>
      <c r="BL451" s="69">
        <v>99.2256</v>
      </c>
      <c r="BM451" s="69">
        <v>-99.2256</v>
      </c>
      <c r="BN451" s="69">
        <v>0</v>
      </c>
      <c r="BO451" s="69">
        <v>1.4903751411886279</v>
      </c>
      <c r="BP451" s="69">
        <v>-1.4903751411886279</v>
      </c>
      <c r="BQ451" s="69">
        <v>1490.3751411886278</v>
      </c>
      <c r="BR451" s="69">
        <v>-1490.3751411886278</v>
      </c>
      <c r="BS451" s="69">
        <v>0</v>
      </c>
      <c r="BT451" s="69">
        <v>0</v>
      </c>
      <c r="BU451" s="69">
        <v>96.862629246676519</v>
      </c>
      <c r="BV451" s="69">
        <v>0</v>
      </c>
    </row>
    <row r="452" spans="1:74">
      <c r="A452" s="113" t="s">
        <v>1031</v>
      </c>
      <c r="B452" s="69" t="s">
        <v>194</v>
      </c>
      <c r="C452" s="69" t="s">
        <v>454</v>
      </c>
      <c r="D452" s="69" t="s">
        <v>202</v>
      </c>
      <c r="E452" s="69" t="s">
        <v>715</v>
      </c>
      <c r="F452" s="69">
        <v>0</v>
      </c>
      <c r="G452" s="69">
        <v>0</v>
      </c>
      <c r="H452" s="69">
        <v>47031</v>
      </c>
      <c r="I452" s="69">
        <v>578</v>
      </c>
      <c r="J452" s="69">
        <v>430</v>
      </c>
      <c r="K452" s="69">
        <v>45993</v>
      </c>
      <c r="L452" s="69">
        <v>31676</v>
      </c>
      <c r="M452" s="69">
        <v>463</v>
      </c>
      <c r="N452" s="69">
        <v>0</v>
      </c>
      <c r="O452" s="69">
        <v>0</v>
      </c>
      <c r="P452" s="69">
        <v>1022.57</v>
      </c>
      <c r="Q452" s="69">
        <v>33.380000000000003</v>
      </c>
      <c r="R452" s="69">
        <v>1000000</v>
      </c>
      <c r="S452" s="69">
        <v>0</v>
      </c>
      <c r="T452" s="69">
        <v>0</v>
      </c>
      <c r="U452" s="69">
        <v>0</v>
      </c>
      <c r="V452" s="69">
        <v>0</v>
      </c>
      <c r="W452" s="69">
        <v>0</v>
      </c>
      <c r="X452" s="69">
        <v>0</v>
      </c>
      <c r="Y452" s="69">
        <v>0</v>
      </c>
      <c r="Z452" s="69">
        <v>0</v>
      </c>
      <c r="AA452" s="69">
        <v>0</v>
      </c>
      <c r="AB452" s="69">
        <v>0</v>
      </c>
      <c r="AC452" s="69">
        <v>0</v>
      </c>
      <c r="AD452" s="69">
        <v>0</v>
      </c>
      <c r="AE452" s="69">
        <v>0</v>
      </c>
      <c r="AF452" s="69">
        <v>116167</v>
      </c>
      <c r="AG452" s="69">
        <v>883833</v>
      </c>
      <c r="AH452" s="69">
        <v>0</v>
      </c>
      <c r="AI452" s="69">
        <v>0</v>
      </c>
      <c r="AJ452" s="69">
        <v>0</v>
      </c>
      <c r="AK452" s="69">
        <v>0</v>
      </c>
      <c r="AL452" s="69">
        <v>1588</v>
      </c>
      <c r="AM452" s="69">
        <v>1131</v>
      </c>
      <c r="AN452" s="69">
        <v>-1588</v>
      </c>
      <c r="AO452" s="69">
        <v>0</v>
      </c>
      <c r="AP452" s="69">
        <v>0</v>
      </c>
      <c r="AQ452" s="69">
        <v>103750</v>
      </c>
      <c r="AR452" s="69">
        <v>1192</v>
      </c>
      <c r="AS452" s="69">
        <v>77272</v>
      </c>
      <c r="AT452" s="69">
        <v>178183</v>
      </c>
      <c r="AU452" s="69">
        <v>0</v>
      </c>
      <c r="AV452" s="69">
        <v>1817</v>
      </c>
      <c r="AW452" s="69">
        <v>0.11616700000000001</v>
      </c>
      <c r="AX452" s="69">
        <v>0</v>
      </c>
      <c r="AY452" s="69">
        <v>0</v>
      </c>
      <c r="AZ452" s="69">
        <v>0</v>
      </c>
      <c r="BA452" s="69">
        <v>0</v>
      </c>
      <c r="BB452" s="69">
        <v>0</v>
      </c>
      <c r="BC452" s="69">
        <v>0</v>
      </c>
      <c r="BD452" s="69">
        <v>0</v>
      </c>
      <c r="BE452" s="69">
        <v>73.153022670025194</v>
      </c>
      <c r="BF452" s="69">
        <v>-73.153022670025194</v>
      </c>
      <c r="BG452" s="69">
        <v>0</v>
      </c>
      <c r="BH452" s="69">
        <v>0</v>
      </c>
      <c r="BI452" s="69">
        <v>0</v>
      </c>
      <c r="BJ452" s="69">
        <v>0</v>
      </c>
      <c r="BK452" s="69">
        <v>0</v>
      </c>
      <c r="BL452" s="69">
        <v>97.455536912751683</v>
      </c>
      <c r="BM452" s="69">
        <v>-97.455536912751683</v>
      </c>
      <c r="BN452" s="69">
        <v>0</v>
      </c>
      <c r="BO452" s="69">
        <v>1.5033517962522001</v>
      </c>
      <c r="BP452" s="69">
        <v>-1.5033517962522001</v>
      </c>
      <c r="BQ452" s="69">
        <v>1503.3517962522001</v>
      </c>
      <c r="BR452" s="69">
        <v>-1503.3517962522001</v>
      </c>
      <c r="BS452" s="69">
        <v>0</v>
      </c>
      <c r="BT452" s="69">
        <v>0</v>
      </c>
      <c r="BU452" s="69">
        <v>98.064391854705562</v>
      </c>
      <c r="BV452" s="69">
        <v>0</v>
      </c>
    </row>
    <row r="453" spans="1:74">
      <c r="A453" s="113" t="s">
        <v>1031</v>
      </c>
      <c r="B453" s="69" t="s">
        <v>194</v>
      </c>
      <c r="C453" s="69" t="s">
        <v>454</v>
      </c>
      <c r="D453" s="69" t="s">
        <v>198</v>
      </c>
      <c r="E453" s="69" t="s">
        <v>715</v>
      </c>
      <c r="F453" s="69">
        <v>0</v>
      </c>
      <c r="G453" s="69">
        <v>0</v>
      </c>
      <c r="H453" s="69">
        <v>45894</v>
      </c>
      <c r="I453" s="69">
        <v>598</v>
      </c>
      <c r="J453" s="69">
        <v>437</v>
      </c>
      <c r="K453" s="69">
        <v>48910</v>
      </c>
      <c r="L453" s="69">
        <v>33525</v>
      </c>
      <c r="M453" s="69">
        <v>455</v>
      </c>
      <c r="N453" s="69">
        <v>0</v>
      </c>
      <c r="O453" s="69">
        <v>0</v>
      </c>
      <c r="P453" s="69">
        <v>938.34</v>
      </c>
      <c r="Q453" s="69">
        <v>33.26</v>
      </c>
      <c r="R453" s="69">
        <v>1000000</v>
      </c>
      <c r="S453" s="69">
        <v>0</v>
      </c>
      <c r="T453" s="69">
        <v>0</v>
      </c>
      <c r="U453" s="69">
        <v>0</v>
      </c>
      <c r="V453" s="69">
        <v>0</v>
      </c>
      <c r="W453" s="69">
        <v>0</v>
      </c>
      <c r="X453" s="69">
        <v>0</v>
      </c>
      <c r="Y453" s="69">
        <v>0</v>
      </c>
      <c r="Z453" s="69">
        <v>0</v>
      </c>
      <c r="AA453" s="69">
        <v>0</v>
      </c>
      <c r="AB453" s="69">
        <v>0</v>
      </c>
      <c r="AC453" s="69">
        <v>0</v>
      </c>
      <c r="AD453" s="69">
        <v>0</v>
      </c>
      <c r="AE453" s="69">
        <v>0</v>
      </c>
      <c r="AF453" s="69">
        <v>107910</v>
      </c>
      <c r="AG453" s="69">
        <v>892090</v>
      </c>
      <c r="AH453" s="69">
        <v>0</v>
      </c>
      <c r="AI453" s="69">
        <v>0</v>
      </c>
      <c r="AJ453" s="69">
        <v>1</v>
      </c>
      <c r="AK453" s="69">
        <v>-1</v>
      </c>
      <c r="AL453" s="69">
        <v>1438</v>
      </c>
      <c r="AM453" s="69">
        <v>1031</v>
      </c>
      <c r="AN453" s="69">
        <v>-1438</v>
      </c>
      <c r="AO453" s="69">
        <v>0</v>
      </c>
      <c r="AP453" s="69">
        <v>0</v>
      </c>
      <c r="AQ453" s="69">
        <v>105365</v>
      </c>
      <c r="AR453" s="69">
        <v>1080</v>
      </c>
      <c r="AS453" s="69">
        <v>75136</v>
      </c>
      <c r="AT453" s="69">
        <v>224077</v>
      </c>
      <c r="AU453" s="69">
        <v>0</v>
      </c>
      <c r="AV453" s="69">
        <v>2272</v>
      </c>
      <c r="AW453" s="69">
        <v>0.10791000000000001</v>
      </c>
      <c r="AX453" s="69">
        <v>0</v>
      </c>
      <c r="AY453" s="69">
        <v>0</v>
      </c>
      <c r="AZ453" s="69">
        <v>0</v>
      </c>
      <c r="BA453" s="69">
        <v>107910</v>
      </c>
      <c r="BB453" s="69">
        <v>0</v>
      </c>
      <c r="BC453" s="69">
        <v>-107910</v>
      </c>
      <c r="BD453" s="69">
        <v>0</v>
      </c>
      <c r="BE453" s="69">
        <v>75.041724617524338</v>
      </c>
      <c r="BF453" s="69">
        <v>-75.041724617524338</v>
      </c>
      <c r="BG453" s="69">
        <v>0</v>
      </c>
      <c r="BH453" s="69">
        <v>0</v>
      </c>
      <c r="BI453" s="69">
        <v>0</v>
      </c>
      <c r="BJ453" s="69">
        <v>0</v>
      </c>
      <c r="BK453" s="69">
        <v>0</v>
      </c>
      <c r="BL453" s="69">
        <v>99.916666666666671</v>
      </c>
      <c r="BM453" s="69">
        <v>-99.916666666666671</v>
      </c>
      <c r="BN453" s="69">
        <v>0</v>
      </c>
      <c r="BO453" s="69">
        <v>1.4361956984667803</v>
      </c>
      <c r="BP453" s="69">
        <v>-1.4361956984667803</v>
      </c>
      <c r="BQ453" s="69">
        <v>1436.1956984667804</v>
      </c>
      <c r="BR453" s="69">
        <v>-1436.1956984667804</v>
      </c>
      <c r="BS453" s="69">
        <v>0</v>
      </c>
      <c r="BT453" s="69">
        <v>0</v>
      </c>
      <c r="BU453" s="69">
        <v>98.625440140845072</v>
      </c>
      <c r="BV453" s="69">
        <v>0</v>
      </c>
    </row>
    <row r="454" spans="1:74">
      <c r="A454" s="113" t="s">
        <v>1032</v>
      </c>
      <c r="B454" s="69" t="s">
        <v>194</v>
      </c>
      <c r="C454" s="69" t="s">
        <v>454</v>
      </c>
      <c r="D454" s="69" t="s">
        <v>202</v>
      </c>
      <c r="E454" s="69" t="s">
        <v>715</v>
      </c>
      <c r="F454" s="69">
        <v>0</v>
      </c>
      <c r="G454" s="69">
        <v>0</v>
      </c>
      <c r="H454" s="69">
        <v>47115</v>
      </c>
      <c r="I454" s="69">
        <v>606</v>
      </c>
      <c r="J454" s="69">
        <v>452</v>
      </c>
      <c r="K454" s="69">
        <v>43358</v>
      </c>
      <c r="L454" s="69">
        <v>32523</v>
      </c>
      <c r="M454" s="69">
        <v>472</v>
      </c>
      <c r="N454" s="69">
        <v>0</v>
      </c>
      <c r="O454" s="69">
        <v>0</v>
      </c>
      <c r="P454" s="69">
        <v>1086.6500000000001</v>
      </c>
      <c r="Q454" s="69">
        <v>32.92</v>
      </c>
      <c r="R454" s="69">
        <v>1000000</v>
      </c>
      <c r="S454" s="69">
        <v>0</v>
      </c>
      <c r="T454" s="69">
        <v>0</v>
      </c>
      <c r="U454" s="69">
        <v>0</v>
      </c>
      <c r="V454" s="69">
        <v>0</v>
      </c>
      <c r="W454" s="69">
        <v>0</v>
      </c>
      <c r="X454" s="69">
        <v>0</v>
      </c>
      <c r="Y454" s="69">
        <v>0</v>
      </c>
      <c r="Z454" s="69">
        <v>0</v>
      </c>
      <c r="AA454" s="69">
        <v>0</v>
      </c>
      <c r="AB454" s="69">
        <v>0</v>
      </c>
      <c r="AC454" s="69">
        <v>0</v>
      </c>
      <c r="AD454" s="69">
        <v>0</v>
      </c>
      <c r="AE454" s="69">
        <v>0</v>
      </c>
      <c r="AF454" s="69">
        <v>163282</v>
      </c>
      <c r="AG454" s="69">
        <v>836718</v>
      </c>
      <c r="AH454" s="69">
        <v>0</v>
      </c>
      <c r="AI454" s="69">
        <v>0</v>
      </c>
      <c r="AJ454" s="69">
        <v>0</v>
      </c>
      <c r="AK454" s="69">
        <v>0</v>
      </c>
      <c r="AL454" s="69">
        <v>2194</v>
      </c>
      <c r="AM454" s="69">
        <v>1583</v>
      </c>
      <c r="AN454" s="69">
        <v>-2194</v>
      </c>
      <c r="AO454" s="69">
        <v>0</v>
      </c>
      <c r="AP454" s="69">
        <v>0</v>
      </c>
      <c r="AQ454" s="69">
        <v>147108</v>
      </c>
      <c r="AR454" s="69">
        <v>1664</v>
      </c>
      <c r="AS454" s="69">
        <v>109795</v>
      </c>
      <c r="AT454" s="69">
        <v>271192</v>
      </c>
      <c r="AU454" s="69">
        <v>0</v>
      </c>
      <c r="AV454" s="69">
        <v>2744</v>
      </c>
      <c r="AW454" s="69">
        <v>0.16328200000000001</v>
      </c>
      <c r="AX454" s="69">
        <v>0</v>
      </c>
      <c r="AY454" s="69">
        <v>0</v>
      </c>
      <c r="AZ454" s="69">
        <v>0</v>
      </c>
      <c r="BA454" s="69">
        <v>0</v>
      </c>
      <c r="BB454" s="69">
        <v>0</v>
      </c>
      <c r="BC454" s="69">
        <v>0</v>
      </c>
      <c r="BD454" s="69">
        <v>0</v>
      </c>
      <c r="BE454" s="69">
        <v>74.422060164083859</v>
      </c>
      <c r="BF454" s="69">
        <v>-74.422060164083859</v>
      </c>
      <c r="BG454" s="69">
        <v>0</v>
      </c>
      <c r="BH454" s="69">
        <v>0</v>
      </c>
      <c r="BI454" s="69">
        <v>0</v>
      </c>
      <c r="BJ454" s="69">
        <v>0</v>
      </c>
      <c r="BK454" s="69">
        <v>0</v>
      </c>
      <c r="BL454" s="69">
        <v>98.12620192307692</v>
      </c>
      <c r="BM454" s="69">
        <v>-98.12620192307692</v>
      </c>
      <c r="BN454" s="69">
        <v>0</v>
      </c>
      <c r="BO454" s="69">
        <v>1.4871533312081606</v>
      </c>
      <c r="BP454" s="69">
        <v>-1.4871533312081606</v>
      </c>
      <c r="BQ454" s="69">
        <v>1487.1533312081606</v>
      </c>
      <c r="BR454" s="69">
        <v>-1487.1533312081606</v>
      </c>
      <c r="BS454" s="69">
        <v>0</v>
      </c>
      <c r="BT454" s="69">
        <v>0</v>
      </c>
      <c r="BU454" s="69">
        <v>98.830903790087461</v>
      </c>
      <c r="BV454" s="69">
        <v>0</v>
      </c>
    </row>
    <row r="455" spans="1:74">
      <c r="A455" s="113" t="s">
        <v>1032</v>
      </c>
      <c r="B455" s="69" t="s">
        <v>194</v>
      </c>
      <c r="C455" s="69" t="s">
        <v>454</v>
      </c>
      <c r="D455" s="69" t="s">
        <v>198</v>
      </c>
      <c r="E455" s="69" t="s">
        <v>715</v>
      </c>
      <c r="F455" s="69">
        <v>0</v>
      </c>
      <c r="G455" s="69">
        <v>0</v>
      </c>
      <c r="H455" s="69">
        <v>47611</v>
      </c>
      <c r="I455" s="69">
        <v>617</v>
      </c>
      <c r="J455" s="69">
        <v>439</v>
      </c>
      <c r="K455" s="69">
        <v>49766</v>
      </c>
      <c r="L455" s="69">
        <v>33315</v>
      </c>
      <c r="M455" s="69">
        <v>461</v>
      </c>
      <c r="N455" s="69">
        <v>0</v>
      </c>
      <c r="O455" s="69">
        <v>0</v>
      </c>
      <c r="P455" s="69">
        <v>956.7</v>
      </c>
      <c r="Q455" s="69">
        <v>33.94</v>
      </c>
      <c r="R455" s="69">
        <v>1000000</v>
      </c>
      <c r="S455" s="69">
        <v>0</v>
      </c>
      <c r="T455" s="69">
        <v>0</v>
      </c>
      <c r="U455" s="69">
        <v>0</v>
      </c>
      <c r="V455" s="69">
        <v>0</v>
      </c>
      <c r="W455" s="69">
        <v>0</v>
      </c>
      <c r="X455" s="69">
        <v>0</v>
      </c>
      <c r="Y455" s="69">
        <v>0</v>
      </c>
      <c r="Z455" s="69">
        <v>0</v>
      </c>
      <c r="AA455" s="69">
        <v>0</v>
      </c>
      <c r="AB455" s="69">
        <v>0</v>
      </c>
      <c r="AC455" s="69">
        <v>0</v>
      </c>
      <c r="AD455" s="69">
        <v>0</v>
      </c>
      <c r="AE455" s="69">
        <v>0</v>
      </c>
      <c r="AF455" s="69">
        <v>155521</v>
      </c>
      <c r="AG455" s="69">
        <v>844479</v>
      </c>
      <c r="AH455" s="69">
        <v>0</v>
      </c>
      <c r="AI455" s="69">
        <v>0</v>
      </c>
      <c r="AJ455" s="69">
        <v>1</v>
      </c>
      <c r="AK455" s="69">
        <v>-1</v>
      </c>
      <c r="AL455" s="69">
        <v>2055</v>
      </c>
      <c r="AM455" s="69">
        <v>1470</v>
      </c>
      <c r="AN455" s="69">
        <v>-2055</v>
      </c>
      <c r="AO455" s="69">
        <v>0</v>
      </c>
      <c r="AP455" s="69">
        <v>0</v>
      </c>
      <c r="AQ455" s="69">
        <v>155131</v>
      </c>
      <c r="AR455" s="69">
        <v>1541</v>
      </c>
      <c r="AS455" s="69">
        <v>108451</v>
      </c>
      <c r="AT455" s="69">
        <v>318803</v>
      </c>
      <c r="AU455" s="69">
        <v>0</v>
      </c>
      <c r="AV455" s="69">
        <v>3205</v>
      </c>
      <c r="AW455" s="69">
        <v>0.15552099999999999</v>
      </c>
      <c r="AX455" s="69">
        <v>0</v>
      </c>
      <c r="AY455" s="69">
        <v>0</v>
      </c>
      <c r="AZ455" s="69">
        <v>0</v>
      </c>
      <c r="BA455" s="69">
        <v>155521</v>
      </c>
      <c r="BB455" s="69">
        <v>0</v>
      </c>
      <c r="BC455" s="69">
        <v>-155521</v>
      </c>
      <c r="BD455" s="69">
        <v>0</v>
      </c>
      <c r="BE455" s="69">
        <v>75.679318734793185</v>
      </c>
      <c r="BF455" s="69">
        <v>-75.679318734793185</v>
      </c>
      <c r="BG455" s="69">
        <v>0</v>
      </c>
      <c r="BH455" s="69">
        <v>0</v>
      </c>
      <c r="BI455" s="69">
        <v>0</v>
      </c>
      <c r="BJ455" s="69">
        <v>0</v>
      </c>
      <c r="BK455" s="69">
        <v>0</v>
      </c>
      <c r="BL455" s="69">
        <v>100.92212848799481</v>
      </c>
      <c r="BM455" s="69">
        <v>-100.92212848799481</v>
      </c>
      <c r="BN455" s="69">
        <v>0</v>
      </c>
      <c r="BO455" s="69">
        <v>1.43402089422873</v>
      </c>
      <c r="BP455" s="69">
        <v>-1.43402089422873</v>
      </c>
      <c r="BQ455" s="69">
        <v>1434.02089422873</v>
      </c>
      <c r="BR455" s="69">
        <v>-1434.02089422873</v>
      </c>
      <c r="BS455" s="69">
        <v>0</v>
      </c>
      <c r="BT455" s="69">
        <v>0</v>
      </c>
      <c r="BU455" s="69">
        <v>99.470514820592825</v>
      </c>
      <c r="BV455" s="69">
        <v>0</v>
      </c>
    </row>
    <row r="456" spans="1:74">
      <c r="A456" s="113" t="s">
        <v>1033</v>
      </c>
      <c r="B456" s="69" t="s">
        <v>194</v>
      </c>
      <c r="C456" s="69" t="s">
        <v>454</v>
      </c>
      <c r="D456" s="69" t="s">
        <v>202</v>
      </c>
      <c r="E456" s="69" t="s">
        <v>715</v>
      </c>
      <c r="F456" s="69">
        <v>0</v>
      </c>
      <c r="G456" s="69">
        <v>0</v>
      </c>
      <c r="H456" s="69">
        <v>46691</v>
      </c>
      <c r="I456" s="69">
        <v>543</v>
      </c>
      <c r="J456" s="69">
        <v>400</v>
      </c>
      <c r="K456" s="69">
        <v>37922</v>
      </c>
      <c r="L456" s="69">
        <v>28483</v>
      </c>
      <c r="M456" s="69">
        <v>421</v>
      </c>
      <c r="N456" s="69">
        <v>0</v>
      </c>
      <c r="O456" s="69">
        <v>0</v>
      </c>
      <c r="P456" s="69">
        <v>1231.24</v>
      </c>
      <c r="Q456" s="69">
        <v>36.53</v>
      </c>
      <c r="R456" s="69">
        <v>1000000</v>
      </c>
      <c r="S456" s="69">
        <v>0</v>
      </c>
      <c r="T456" s="69">
        <v>0</v>
      </c>
      <c r="U456" s="69">
        <v>0</v>
      </c>
      <c r="V456" s="69">
        <v>0</v>
      </c>
      <c r="W456" s="69">
        <v>0</v>
      </c>
      <c r="X456" s="69">
        <v>0</v>
      </c>
      <c r="Y456" s="69">
        <v>0</v>
      </c>
      <c r="Z456" s="69">
        <v>0</v>
      </c>
      <c r="AA456" s="69">
        <v>0</v>
      </c>
      <c r="AB456" s="69">
        <v>0</v>
      </c>
      <c r="AC456" s="69">
        <v>0</v>
      </c>
      <c r="AD456" s="69">
        <v>0</v>
      </c>
      <c r="AE456" s="69">
        <v>0</v>
      </c>
      <c r="AF456" s="69">
        <v>209973</v>
      </c>
      <c r="AG456" s="69">
        <v>790027</v>
      </c>
      <c r="AH456" s="69">
        <v>0</v>
      </c>
      <c r="AI456" s="69">
        <v>0</v>
      </c>
      <c r="AJ456" s="69">
        <v>0</v>
      </c>
      <c r="AK456" s="69">
        <v>0</v>
      </c>
      <c r="AL456" s="69">
        <v>2737</v>
      </c>
      <c r="AM456" s="69">
        <v>1983</v>
      </c>
      <c r="AN456" s="69">
        <v>-2737</v>
      </c>
      <c r="AO456" s="69">
        <v>0</v>
      </c>
      <c r="AP456" s="69">
        <v>0</v>
      </c>
      <c r="AQ456" s="69">
        <v>185030</v>
      </c>
      <c r="AR456" s="69">
        <v>2085</v>
      </c>
      <c r="AS456" s="69">
        <v>138278</v>
      </c>
      <c r="AT456" s="69">
        <v>365494</v>
      </c>
      <c r="AU456" s="69">
        <v>0</v>
      </c>
      <c r="AV456" s="69">
        <v>3626</v>
      </c>
      <c r="AW456" s="69">
        <v>0.20997299999999999</v>
      </c>
      <c r="AX456" s="69">
        <v>0</v>
      </c>
      <c r="AY456" s="69">
        <v>0</v>
      </c>
      <c r="AZ456" s="69">
        <v>0</v>
      </c>
      <c r="BA456" s="69">
        <v>0</v>
      </c>
      <c r="BB456" s="69">
        <v>0</v>
      </c>
      <c r="BC456" s="69">
        <v>0</v>
      </c>
      <c r="BD456" s="69">
        <v>0</v>
      </c>
      <c r="BE456" s="69">
        <v>76.716477895506031</v>
      </c>
      <c r="BF456" s="69">
        <v>-76.716477895506031</v>
      </c>
      <c r="BG456" s="69">
        <v>0</v>
      </c>
      <c r="BH456" s="69">
        <v>0</v>
      </c>
      <c r="BI456" s="69">
        <v>0</v>
      </c>
      <c r="BJ456" s="69">
        <v>0</v>
      </c>
      <c r="BK456" s="69">
        <v>0</v>
      </c>
      <c r="BL456" s="69">
        <v>100.70647482014388</v>
      </c>
      <c r="BM456" s="69">
        <v>-100.70647482014388</v>
      </c>
      <c r="BN456" s="69">
        <v>0</v>
      </c>
      <c r="BO456" s="69">
        <v>1.5184845022346287</v>
      </c>
      <c r="BP456" s="69">
        <v>-1.5184845022346287</v>
      </c>
      <c r="BQ456" s="69">
        <v>1518.4845022346287</v>
      </c>
      <c r="BR456" s="69">
        <v>-1518.4845022346287</v>
      </c>
      <c r="BS456" s="69">
        <v>0</v>
      </c>
      <c r="BT456" s="69">
        <v>0</v>
      </c>
      <c r="BU456" s="69">
        <v>100.79812465526751</v>
      </c>
      <c r="BV456" s="69">
        <v>0</v>
      </c>
    </row>
    <row r="457" spans="1:74">
      <c r="A457" s="113" t="s">
        <v>1033</v>
      </c>
      <c r="B457" s="69" t="s">
        <v>194</v>
      </c>
      <c r="C457" s="69" t="s">
        <v>454</v>
      </c>
      <c r="D457" s="69" t="s">
        <v>198</v>
      </c>
      <c r="E457" s="69" t="s">
        <v>715</v>
      </c>
      <c r="F457" s="69">
        <v>0</v>
      </c>
      <c r="G457" s="69">
        <v>0</v>
      </c>
      <c r="H457" s="69">
        <v>46865</v>
      </c>
      <c r="I457" s="69">
        <v>581</v>
      </c>
      <c r="J457" s="69">
        <v>417</v>
      </c>
      <c r="K457" s="69">
        <v>44713</v>
      </c>
      <c r="L457" s="69">
        <v>30914</v>
      </c>
      <c r="M457" s="69">
        <v>437</v>
      </c>
      <c r="N457" s="69">
        <v>0</v>
      </c>
      <c r="O457" s="69">
        <v>0</v>
      </c>
      <c r="P457" s="69">
        <v>1048.1300000000001</v>
      </c>
      <c r="Q457" s="69">
        <v>35.75</v>
      </c>
      <c r="R457" s="69">
        <v>1000000</v>
      </c>
      <c r="S457" s="69">
        <v>0</v>
      </c>
      <c r="T457" s="69">
        <v>0</v>
      </c>
      <c r="U457" s="69">
        <v>0</v>
      </c>
      <c r="V457" s="69">
        <v>0</v>
      </c>
      <c r="W457" s="69">
        <v>0</v>
      </c>
      <c r="X457" s="69">
        <v>0</v>
      </c>
      <c r="Y457" s="69">
        <v>0</v>
      </c>
      <c r="Z457" s="69">
        <v>0</v>
      </c>
      <c r="AA457" s="69">
        <v>0</v>
      </c>
      <c r="AB457" s="69">
        <v>0</v>
      </c>
      <c r="AC457" s="69">
        <v>0</v>
      </c>
      <c r="AD457" s="69">
        <v>0</v>
      </c>
      <c r="AE457" s="69">
        <v>0</v>
      </c>
      <c r="AF457" s="69">
        <v>202386</v>
      </c>
      <c r="AG457" s="69">
        <v>797614</v>
      </c>
      <c r="AH457" s="69">
        <v>0</v>
      </c>
      <c r="AI457" s="69">
        <v>0</v>
      </c>
      <c r="AJ457" s="69">
        <v>1</v>
      </c>
      <c r="AK457" s="69">
        <v>-1</v>
      </c>
      <c r="AL457" s="69">
        <v>2636</v>
      </c>
      <c r="AM457" s="69">
        <v>1887</v>
      </c>
      <c r="AN457" s="69">
        <v>-2636</v>
      </c>
      <c r="AO457" s="69">
        <v>0</v>
      </c>
      <c r="AP457" s="69">
        <v>0</v>
      </c>
      <c r="AQ457" s="69">
        <v>199844</v>
      </c>
      <c r="AR457" s="69">
        <v>1978</v>
      </c>
      <c r="AS457" s="69">
        <v>139365</v>
      </c>
      <c r="AT457" s="69">
        <v>412359</v>
      </c>
      <c r="AU457" s="69">
        <v>0</v>
      </c>
      <c r="AV457" s="69">
        <v>4063</v>
      </c>
      <c r="AW457" s="69">
        <v>0.20238600000000001</v>
      </c>
      <c r="AX457" s="69">
        <v>0</v>
      </c>
      <c r="AY457" s="69">
        <v>0</v>
      </c>
      <c r="AZ457" s="69">
        <v>0</v>
      </c>
      <c r="BA457" s="69">
        <v>202386</v>
      </c>
      <c r="BB457" s="69">
        <v>0</v>
      </c>
      <c r="BC457" s="69">
        <v>-202386</v>
      </c>
      <c r="BD457" s="69">
        <v>0</v>
      </c>
      <c r="BE457" s="69">
        <v>76.777693474962064</v>
      </c>
      <c r="BF457" s="69">
        <v>-76.777693474962064</v>
      </c>
      <c r="BG457" s="69">
        <v>0</v>
      </c>
      <c r="BH457" s="69">
        <v>0</v>
      </c>
      <c r="BI457" s="69">
        <v>0</v>
      </c>
      <c r="BJ457" s="69">
        <v>0</v>
      </c>
      <c r="BK457" s="69">
        <v>0</v>
      </c>
      <c r="BL457" s="69">
        <v>102.31850353892821</v>
      </c>
      <c r="BM457" s="69">
        <v>-102.31850353892821</v>
      </c>
      <c r="BN457" s="69">
        <v>0</v>
      </c>
      <c r="BO457" s="69">
        <v>1.4522010547841997</v>
      </c>
      <c r="BP457" s="69">
        <v>-1.4522010547841997</v>
      </c>
      <c r="BQ457" s="69">
        <v>1452.2010547841996</v>
      </c>
      <c r="BR457" s="69">
        <v>-1452.2010547841996</v>
      </c>
      <c r="BS457" s="69">
        <v>0</v>
      </c>
      <c r="BT457" s="69">
        <v>0</v>
      </c>
      <c r="BU457" s="69">
        <v>101.49126261383215</v>
      </c>
      <c r="BV457" s="69">
        <v>0</v>
      </c>
    </row>
    <row r="458" spans="1:74">
      <c r="A458" s="113" t="s">
        <v>1034</v>
      </c>
      <c r="B458" s="69" t="s">
        <v>194</v>
      </c>
      <c r="C458" s="69" t="s">
        <v>454</v>
      </c>
      <c r="D458" s="69" t="s">
        <v>202</v>
      </c>
      <c r="E458" s="69" t="s">
        <v>715</v>
      </c>
      <c r="F458" s="69">
        <v>0</v>
      </c>
      <c r="G458" s="69">
        <v>0</v>
      </c>
      <c r="H458" s="69">
        <v>47919</v>
      </c>
      <c r="I458" s="69">
        <v>510</v>
      </c>
      <c r="J458" s="69">
        <v>381</v>
      </c>
      <c r="K458" s="69">
        <v>42927</v>
      </c>
      <c r="L458" s="69">
        <v>32088</v>
      </c>
      <c r="M458" s="69">
        <v>392</v>
      </c>
      <c r="N458" s="69">
        <v>0</v>
      </c>
      <c r="O458" s="69">
        <v>0</v>
      </c>
      <c r="P458" s="69">
        <v>1116.29</v>
      </c>
      <c r="Q458" s="69">
        <v>40.57</v>
      </c>
      <c r="R458" s="69">
        <v>1000000</v>
      </c>
      <c r="S458" s="69">
        <v>0</v>
      </c>
      <c r="T458" s="69">
        <v>0</v>
      </c>
      <c r="U458" s="69">
        <v>0</v>
      </c>
      <c r="V458" s="69">
        <v>0</v>
      </c>
      <c r="W458" s="69">
        <v>0</v>
      </c>
      <c r="X458" s="69">
        <v>0</v>
      </c>
      <c r="Y458" s="69">
        <v>0</v>
      </c>
      <c r="Z458" s="69">
        <v>0</v>
      </c>
      <c r="AA458" s="69">
        <v>0</v>
      </c>
      <c r="AB458" s="69">
        <v>0</v>
      </c>
      <c r="AC458" s="69">
        <v>0</v>
      </c>
      <c r="AD458" s="69">
        <v>0</v>
      </c>
      <c r="AE458" s="69">
        <v>0</v>
      </c>
      <c r="AF458" s="69">
        <v>257892</v>
      </c>
      <c r="AG458" s="69">
        <v>742108</v>
      </c>
      <c r="AH458" s="69">
        <v>0</v>
      </c>
      <c r="AI458" s="69">
        <v>0</v>
      </c>
      <c r="AJ458" s="69">
        <v>0</v>
      </c>
      <c r="AK458" s="69">
        <v>0</v>
      </c>
      <c r="AL458" s="69">
        <v>3247</v>
      </c>
      <c r="AM458" s="69">
        <v>2364</v>
      </c>
      <c r="AN458" s="69">
        <v>-3247</v>
      </c>
      <c r="AO458" s="69">
        <v>0</v>
      </c>
      <c r="AP458" s="69">
        <v>0</v>
      </c>
      <c r="AQ458" s="69">
        <v>227957</v>
      </c>
      <c r="AR458" s="69">
        <v>2477</v>
      </c>
      <c r="AS458" s="69">
        <v>170366</v>
      </c>
      <c r="AT458" s="69">
        <v>460278</v>
      </c>
      <c r="AU458" s="69">
        <v>0</v>
      </c>
      <c r="AV458" s="69">
        <v>4455</v>
      </c>
      <c r="AW458" s="69">
        <v>0.25789200000000001</v>
      </c>
      <c r="AX458" s="69">
        <v>0</v>
      </c>
      <c r="AY458" s="69">
        <v>0</v>
      </c>
      <c r="AZ458" s="69">
        <v>0</v>
      </c>
      <c r="BA458" s="69">
        <v>0</v>
      </c>
      <c r="BB458" s="69">
        <v>0</v>
      </c>
      <c r="BC458" s="69">
        <v>0</v>
      </c>
      <c r="BD458" s="69">
        <v>0</v>
      </c>
      <c r="BE458" s="69">
        <v>79.42469972282106</v>
      </c>
      <c r="BF458" s="69">
        <v>-79.42469972282106</v>
      </c>
      <c r="BG458" s="69">
        <v>0</v>
      </c>
      <c r="BH458" s="69">
        <v>0</v>
      </c>
      <c r="BI458" s="69">
        <v>0</v>
      </c>
      <c r="BJ458" s="69">
        <v>0</v>
      </c>
      <c r="BK458" s="69">
        <v>0</v>
      </c>
      <c r="BL458" s="69">
        <v>104.11465482438433</v>
      </c>
      <c r="BM458" s="69">
        <v>-104.11465482438433</v>
      </c>
      <c r="BN458" s="69">
        <v>0</v>
      </c>
      <c r="BO458" s="69">
        <v>1.513752744092131</v>
      </c>
      <c r="BP458" s="69">
        <v>-1.513752744092131</v>
      </c>
      <c r="BQ458" s="69">
        <v>1513.752744092131</v>
      </c>
      <c r="BR458" s="69">
        <v>-1513.752744092131</v>
      </c>
      <c r="BS458" s="69">
        <v>0</v>
      </c>
      <c r="BT458" s="69">
        <v>0</v>
      </c>
      <c r="BU458" s="69">
        <v>103.31717171717172</v>
      </c>
      <c r="BV458" s="69">
        <v>0</v>
      </c>
    </row>
    <row r="459" spans="1:74">
      <c r="A459" s="113" t="s">
        <v>1034</v>
      </c>
      <c r="B459" s="69" t="s">
        <v>194</v>
      </c>
      <c r="C459" s="69" t="s">
        <v>454</v>
      </c>
      <c r="D459" s="69" t="s">
        <v>198</v>
      </c>
      <c r="E459" s="69" t="s">
        <v>715</v>
      </c>
      <c r="F459" s="69">
        <v>0</v>
      </c>
      <c r="G459" s="69">
        <v>0</v>
      </c>
      <c r="H459" s="69">
        <v>48402</v>
      </c>
      <c r="I459" s="69">
        <v>590</v>
      </c>
      <c r="J459" s="69">
        <v>439</v>
      </c>
      <c r="K459" s="69">
        <v>51048</v>
      </c>
      <c r="L459" s="69">
        <v>35125</v>
      </c>
      <c r="M459" s="69">
        <v>456</v>
      </c>
      <c r="N459" s="69">
        <v>0</v>
      </c>
      <c r="O459" s="69">
        <v>0</v>
      </c>
      <c r="P459" s="69">
        <v>948.17</v>
      </c>
      <c r="Q459" s="69">
        <v>35.380000000000003</v>
      </c>
      <c r="R459" s="69">
        <v>1000000</v>
      </c>
      <c r="S459" s="69">
        <v>0</v>
      </c>
      <c r="T459" s="69">
        <v>0</v>
      </c>
      <c r="U459" s="69">
        <v>0</v>
      </c>
      <c r="V459" s="69">
        <v>0</v>
      </c>
      <c r="W459" s="69">
        <v>0</v>
      </c>
      <c r="X459" s="69">
        <v>0</v>
      </c>
      <c r="Y459" s="69">
        <v>0</v>
      </c>
      <c r="Z459" s="69">
        <v>0</v>
      </c>
      <c r="AA459" s="69">
        <v>0</v>
      </c>
      <c r="AB459" s="69">
        <v>0</v>
      </c>
      <c r="AC459" s="69">
        <v>0</v>
      </c>
      <c r="AD459" s="69">
        <v>0</v>
      </c>
      <c r="AE459" s="69">
        <v>0</v>
      </c>
      <c r="AF459" s="69">
        <v>250788</v>
      </c>
      <c r="AG459" s="69">
        <v>749212</v>
      </c>
      <c r="AH459" s="69">
        <v>0</v>
      </c>
      <c r="AI459" s="69">
        <v>0</v>
      </c>
      <c r="AJ459" s="69">
        <v>1</v>
      </c>
      <c r="AK459" s="69">
        <v>-1</v>
      </c>
      <c r="AL459" s="69">
        <v>3226</v>
      </c>
      <c r="AM459" s="69">
        <v>2326</v>
      </c>
      <c r="AN459" s="69">
        <v>-3226</v>
      </c>
      <c r="AO459" s="69">
        <v>0</v>
      </c>
      <c r="AP459" s="69">
        <v>0</v>
      </c>
      <c r="AQ459" s="69">
        <v>250892</v>
      </c>
      <c r="AR459" s="69">
        <v>2434</v>
      </c>
      <c r="AS459" s="69">
        <v>174490</v>
      </c>
      <c r="AT459" s="69">
        <v>508680</v>
      </c>
      <c r="AU459" s="69">
        <v>0</v>
      </c>
      <c r="AV459" s="69">
        <v>4911</v>
      </c>
      <c r="AW459" s="69">
        <v>0.25078800000000001</v>
      </c>
      <c r="AX459" s="69">
        <v>0</v>
      </c>
      <c r="AY459" s="69">
        <v>0</v>
      </c>
      <c r="AZ459" s="69">
        <v>0</v>
      </c>
      <c r="BA459" s="69">
        <v>250788</v>
      </c>
      <c r="BB459" s="69">
        <v>0</v>
      </c>
      <c r="BC459" s="69">
        <v>-250788</v>
      </c>
      <c r="BD459" s="69">
        <v>0</v>
      </c>
      <c r="BE459" s="69">
        <v>77.739615623062619</v>
      </c>
      <c r="BF459" s="69">
        <v>-77.739615623062619</v>
      </c>
      <c r="BG459" s="69">
        <v>0</v>
      </c>
      <c r="BH459" s="69">
        <v>0</v>
      </c>
      <c r="BI459" s="69">
        <v>0</v>
      </c>
      <c r="BJ459" s="69">
        <v>0</v>
      </c>
      <c r="BK459" s="69">
        <v>0</v>
      </c>
      <c r="BL459" s="69">
        <v>103.0353327855382</v>
      </c>
      <c r="BM459" s="69">
        <v>-103.0353327855382</v>
      </c>
      <c r="BN459" s="69">
        <v>0</v>
      </c>
      <c r="BO459" s="69">
        <v>1.437262880394292</v>
      </c>
      <c r="BP459" s="69">
        <v>-1.437262880394292</v>
      </c>
      <c r="BQ459" s="69">
        <v>1437.2628803942919</v>
      </c>
      <c r="BR459" s="69">
        <v>-1437.2628803942919</v>
      </c>
      <c r="BS459" s="69">
        <v>0</v>
      </c>
      <c r="BT459" s="69">
        <v>0</v>
      </c>
      <c r="BU459" s="69">
        <v>103.57971899816738</v>
      </c>
      <c r="BV459" s="69">
        <v>0</v>
      </c>
    </row>
    <row r="460" spans="1:74">
      <c r="A460" s="113" t="s">
        <v>1035</v>
      </c>
      <c r="B460" s="69" t="s">
        <v>194</v>
      </c>
      <c r="C460" s="69" t="s">
        <v>454</v>
      </c>
      <c r="D460" s="69" t="s">
        <v>202</v>
      </c>
      <c r="E460" s="69" t="s">
        <v>715</v>
      </c>
      <c r="F460" s="69">
        <v>0</v>
      </c>
      <c r="G460" s="69">
        <v>0</v>
      </c>
      <c r="H460" s="69">
        <v>48708</v>
      </c>
      <c r="I460" s="69">
        <v>553</v>
      </c>
      <c r="J460" s="69">
        <v>410</v>
      </c>
      <c r="K460" s="69">
        <v>43572</v>
      </c>
      <c r="L460" s="69">
        <v>33830</v>
      </c>
      <c r="M460" s="69">
        <v>430</v>
      </c>
      <c r="N460" s="69">
        <v>0</v>
      </c>
      <c r="O460" s="69">
        <v>0</v>
      </c>
      <c r="P460" s="69">
        <v>1117.8699999999999</v>
      </c>
      <c r="Q460" s="69">
        <v>36.9</v>
      </c>
      <c r="R460" s="69">
        <v>1000000</v>
      </c>
      <c r="S460" s="69">
        <v>0</v>
      </c>
      <c r="T460" s="69">
        <v>0</v>
      </c>
      <c r="U460" s="69">
        <v>0</v>
      </c>
      <c r="V460" s="69">
        <v>0</v>
      </c>
      <c r="W460" s="69">
        <v>0</v>
      </c>
      <c r="X460" s="69">
        <v>0</v>
      </c>
      <c r="Y460" s="69">
        <v>0</v>
      </c>
      <c r="Z460" s="69">
        <v>0</v>
      </c>
      <c r="AA460" s="69">
        <v>0</v>
      </c>
      <c r="AB460" s="69">
        <v>0</v>
      </c>
      <c r="AC460" s="69">
        <v>0</v>
      </c>
      <c r="AD460" s="69">
        <v>0</v>
      </c>
      <c r="AE460" s="69">
        <v>0</v>
      </c>
      <c r="AF460" s="69">
        <v>306600</v>
      </c>
      <c r="AG460" s="69">
        <v>693400</v>
      </c>
      <c r="AH460" s="69">
        <v>0</v>
      </c>
      <c r="AI460" s="69">
        <v>0</v>
      </c>
      <c r="AJ460" s="69">
        <v>0</v>
      </c>
      <c r="AK460" s="69">
        <v>0</v>
      </c>
      <c r="AL460" s="69">
        <v>3800</v>
      </c>
      <c r="AM460" s="69">
        <v>2774</v>
      </c>
      <c r="AN460" s="69">
        <v>-3800</v>
      </c>
      <c r="AO460" s="69">
        <v>0</v>
      </c>
      <c r="AP460" s="69">
        <v>0</v>
      </c>
      <c r="AQ460" s="69">
        <v>271529</v>
      </c>
      <c r="AR460" s="69">
        <v>2907</v>
      </c>
      <c r="AS460" s="69">
        <v>204196</v>
      </c>
      <c r="AT460" s="69">
        <v>557388</v>
      </c>
      <c r="AU460" s="69">
        <v>0</v>
      </c>
      <c r="AV460" s="69">
        <v>5341</v>
      </c>
      <c r="AW460" s="69">
        <v>0.30659999999999998</v>
      </c>
      <c r="AX460" s="69">
        <v>0</v>
      </c>
      <c r="AY460" s="69">
        <v>0</v>
      </c>
      <c r="AZ460" s="69">
        <v>0</v>
      </c>
      <c r="BA460" s="69">
        <v>0</v>
      </c>
      <c r="BB460" s="69">
        <v>0</v>
      </c>
      <c r="BC460" s="69">
        <v>0</v>
      </c>
      <c r="BD460" s="69">
        <v>0</v>
      </c>
      <c r="BE460" s="69">
        <v>80.684210526315795</v>
      </c>
      <c r="BF460" s="69">
        <v>-80.684210526315795</v>
      </c>
      <c r="BG460" s="69">
        <v>0</v>
      </c>
      <c r="BH460" s="69">
        <v>0</v>
      </c>
      <c r="BI460" s="69">
        <v>0</v>
      </c>
      <c r="BJ460" s="69">
        <v>0</v>
      </c>
      <c r="BK460" s="69">
        <v>0</v>
      </c>
      <c r="BL460" s="69">
        <v>105.46955624355004</v>
      </c>
      <c r="BM460" s="69">
        <v>-105.46955624355004</v>
      </c>
      <c r="BN460" s="69">
        <v>0</v>
      </c>
      <c r="BO460" s="69">
        <v>1.50149856020686</v>
      </c>
      <c r="BP460" s="69">
        <v>-1.50149856020686</v>
      </c>
      <c r="BQ460" s="69">
        <v>1501.49856020686</v>
      </c>
      <c r="BR460" s="69">
        <v>-1501.49856020686</v>
      </c>
      <c r="BS460" s="69">
        <v>0</v>
      </c>
      <c r="BT460" s="69">
        <v>0</v>
      </c>
      <c r="BU460" s="69">
        <v>104.360232166261</v>
      </c>
      <c r="BV460" s="69">
        <v>0</v>
      </c>
    </row>
    <row r="461" spans="1:74">
      <c r="A461" s="113" t="s">
        <v>1035</v>
      </c>
      <c r="B461" s="69" t="s">
        <v>194</v>
      </c>
      <c r="C461" s="69" t="s">
        <v>454</v>
      </c>
      <c r="D461" s="69" t="s">
        <v>198</v>
      </c>
      <c r="E461" s="69" t="s">
        <v>715</v>
      </c>
      <c r="F461" s="69">
        <v>0</v>
      </c>
      <c r="G461" s="69">
        <v>0</v>
      </c>
      <c r="H461" s="69">
        <v>50410</v>
      </c>
      <c r="I461" s="69">
        <v>658</v>
      </c>
      <c r="J461" s="69">
        <v>478</v>
      </c>
      <c r="K461" s="69">
        <v>48634</v>
      </c>
      <c r="L461" s="69">
        <v>34546</v>
      </c>
      <c r="M461" s="69">
        <v>504</v>
      </c>
      <c r="N461" s="69">
        <v>0</v>
      </c>
      <c r="O461" s="69">
        <v>0</v>
      </c>
      <c r="P461" s="69">
        <v>1036.52</v>
      </c>
      <c r="Q461" s="69">
        <v>33.01</v>
      </c>
      <c r="R461" s="69">
        <v>1000000</v>
      </c>
      <c r="S461" s="69">
        <v>0</v>
      </c>
      <c r="T461" s="69">
        <v>0</v>
      </c>
      <c r="U461" s="69">
        <v>0</v>
      </c>
      <c r="V461" s="69">
        <v>0</v>
      </c>
      <c r="W461" s="69">
        <v>0</v>
      </c>
      <c r="X461" s="69">
        <v>0</v>
      </c>
      <c r="Y461" s="69">
        <v>0</v>
      </c>
      <c r="Z461" s="69">
        <v>0</v>
      </c>
      <c r="AA461" s="69">
        <v>0</v>
      </c>
      <c r="AB461" s="69">
        <v>0</v>
      </c>
      <c r="AC461" s="69">
        <v>0</v>
      </c>
      <c r="AD461" s="69">
        <v>0</v>
      </c>
      <c r="AE461" s="69">
        <v>0</v>
      </c>
      <c r="AF461" s="69">
        <v>301198</v>
      </c>
      <c r="AG461" s="69">
        <v>698802</v>
      </c>
      <c r="AH461" s="69">
        <v>0</v>
      </c>
      <c r="AI461" s="69">
        <v>0</v>
      </c>
      <c r="AJ461" s="69">
        <v>1</v>
      </c>
      <c r="AK461" s="69">
        <v>-1</v>
      </c>
      <c r="AL461" s="69">
        <v>3884</v>
      </c>
      <c r="AM461" s="69">
        <v>2804</v>
      </c>
      <c r="AN461" s="69">
        <v>-3884</v>
      </c>
      <c r="AO461" s="69">
        <v>0</v>
      </c>
      <c r="AP461" s="69">
        <v>0</v>
      </c>
      <c r="AQ461" s="69">
        <v>299526</v>
      </c>
      <c r="AR461" s="69">
        <v>2938</v>
      </c>
      <c r="AS461" s="69">
        <v>209036</v>
      </c>
      <c r="AT461" s="69">
        <v>607798</v>
      </c>
      <c r="AU461" s="69">
        <v>0</v>
      </c>
      <c r="AV461" s="69">
        <v>5845</v>
      </c>
      <c r="AW461" s="69">
        <v>0.30119800000000002</v>
      </c>
      <c r="AX461" s="69">
        <v>0</v>
      </c>
      <c r="AY461" s="69">
        <v>0</v>
      </c>
      <c r="AZ461" s="69">
        <v>0</v>
      </c>
      <c r="BA461" s="69">
        <v>301198</v>
      </c>
      <c r="BB461" s="69">
        <v>0</v>
      </c>
      <c r="BC461" s="69">
        <v>-301198</v>
      </c>
      <c r="BD461" s="69">
        <v>0</v>
      </c>
      <c r="BE461" s="69">
        <v>77.54840370751802</v>
      </c>
      <c r="BF461" s="69">
        <v>-77.54840370751802</v>
      </c>
      <c r="BG461" s="69">
        <v>0</v>
      </c>
      <c r="BH461" s="69">
        <v>0</v>
      </c>
      <c r="BI461" s="69">
        <v>0</v>
      </c>
      <c r="BJ461" s="69">
        <v>0</v>
      </c>
      <c r="BK461" s="69">
        <v>0</v>
      </c>
      <c r="BL461" s="69">
        <v>102.51803948264126</v>
      </c>
      <c r="BM461" s="69">
        <v>-102.51803948264126</v>
      </c>
      <c r="BN461" s="69">
        <v>0</v>
      </c>
      <c r="BO461" s="69">
        <v>1.440890564304713</v>
      </c>
      <c r="BP461" s="69">
        <v>-1.440890564304713</v>
      </c>
      <c r="BQ461" s="69">
        <v>1440.8905643047131</v>
      </c>
      <c r="BR461" s="69">
        <v>-1440.8905643047131</v>
      </c>
      <c r="BS461" s="69">
        <v>0</v>
      </c>
      <c r="BT461" s="69">
        <v>0</v>
      </c>
      <c r="BU461" s="69">
        <v>103.98597091531224</v>
      </c>
      <c r="BV461" s="69">
        <v>0</v>
      </c>
    </row>
    <row r="462" spans="1:74">
      <c r="A462" s="113" t="s">
        <v>1036</v>
      </c>
      <c r="B462" s="69" t="s">
        <v>194</v>
      </c>
      <c r="C462" s="69" t="s">
        <v>454</v>
      </c>
      <c r="D462" s="69" t="s">
        <v>202</v>
      </c>
      <c r="E462" s="69" t="s">
        <v>715</v>
      </c>
      <c r="F462" s="69">
        <v>0</v>
      </c>
      <c r="G462" s="69">
        <v>0</v>
      </c>
      <c r="H462" s="69">
        <v>48504</v>
      </c>
      <c r="I462" s="69">
        <v>568</v>
      </c>
      <c r="J462" s="69">
        <v>445</v>
      </c>
      <c r="K462" s="69">
        <v>41878</v>
      </c>
      <c r="L462" s="69">
        <v>30308</v>
      </c>
      <c r="M462" s="69">
        <v>460</v>
      </c>
      <c r="N462" s="69">
        <v>0</v>
      </c>
      <c r="O462" s="69">
        <v>0</v>
      </c>
      <c r="P462" s="69">
        <v>1158.22</v>
      </c>
      <c r="Q462" s="69">
        <v>35.15</v>
      </c>
      <c r="R462" s="69">
        <v>1000000</v>
      </c>
      <c r="S462" s="69">
        <v>0</v>
      </c>
      <c r="T462" s="69">
        <v>0</v>
      </c>
      <c r="U462" s="69">
        <v>0</v>
      </c>
      <c r="V462" s="69">
        <v>0</v>
      </c>
      <c r="W462" s="69">
        <v>0</v>
      </c>
      <c r="X462" s="69">
        <v>0</v>
      </c>
      <c r="Y462" s="69">
        <v>0</v>
      </c>
      <c r="Z462" s="69">
        <v>0</v>
      </c>
      <c r="AA462" s="69">
        <v>0</v>
      </c>
      <c r="AB462" s="69">
        <v>0</v>
      </c>
      <c r="AC462" s="69">
        <v>0</v>
      </c>
      <c r="AD462" s="69">
        <v>0</v>
      </c>
      <c r="AE462" s="69">
        <v>0</v>
      </c>
      <c r="AF462" s="69">
        <v>355104</v>
      </c>
      <c r="AG462" s="69">
        <v>644896</v>
      </c>
      <c r="AH462" s="69">
        <v>0</v>
      </c>
      <c r="AI462" s="69">
        <v>0</v>
      </c>
      <c r="AJ462" s="69">
        <v>0</v>
      </c>
      <c r="AK462" s="69">
        <v>0</v>
      </c>
      <c r="AL462" s="69">
        <v>4368</v>
      </c>
      <c r="AM462" s="69">
        <v>3219</v>
      </c>
      <c r="AN462" s="69">
        <v>-4368</v>
      </c>
      <c r="AO462" s="69">
        <v>0</v>
      </c>
      <c r="AP462" s="69">
        <v>0</v>
      </c>
      <c r="AQ462" s="69">
        <v>313407</v>
      </c>
      <c r="AR462" s="69">
        <v>3367</v>
      </c>
      <c r="AS462" s="69">
        <v>234504</v>
      </c>
      <c r="AT462" s="69">
        <v>656302</v>
      </c>
      <c r="AU462" s="69">
        <v>0</v>
      </c>
      <c r="AV462" s="69">
        <v>6305</v>
      </c>
      <c r="AW462" s="69">
        <v>0.35510399999999998</v>
      </c>
      <c r="AX462" s="69">
        <v>0</v>
      </c>
      <c r="AY462" s="69">
        <v>0</v>
      </c>
      <c r="AZ462" s="69">
        <v>0</v>
      </c>
      <c r="BA462" s="69">
        <v>0</v>
      </c>
      <c r="BB462" s="69">
        <v>0</v>
      </c>
      <c r="BC462" s="69">
        <v>0</v>
      </c>
      <c r="BD462" s="69">
        <v>0</v>
      </c>
      <c r="BE462" s="69">
        <v>81.296703296703299</v>
      </c>
      <c r="BF462" s="69">
        <v>-81.296703296703299</v>
      </c>
      <c r="BG462" s="69">
        <v>0</v>
      </c>
      <c r="BH462" s="69">
        <v>0</v>
      </c>
      <c r="BI462" s="69">
        <v>0</v>
      </c>
      <c r="BJ462" s="69">
        <v>0</v>
      </c>
      <c r="BK462" s="69">
        <v>0</v>
      </c>
      <c r="BL462" s="69">
        <v>105.46599346599346</v>
      </c>
      <c r="BM462" s="69">
        <v>-105.46599346599346</v>
      </c>
      <c r="BN462" s="69">
        <v>0</v>
      </c>
      <c r="BO462" s="69">
        <v>1.514276941971139</v>
      </c>
      <c r="BP462" s="69">
        <v>-1.514276941971139</v>
      </c>
      <c r="BQ462" s="69">
        <v>1514.276941971139</v>
      </c>
      <c r="BR462" s="69">
        <v>-1514.276941971139</v>
      </c>
      <c r="BS462" s="69">
        <v>0</v>
      </c>
      <c r="BT462" s="69">
        <v>0</v>
      </c>
      <c r="BU462" s="69">
        <v>104.0923076923077</v>
      </c>
      <c r="BV462" s="69">
        <v>0</v>
      </c>
    </row>
    <row r="463" spans="1:74">
      <c r="A463" s="113" t="s">
        <v>1036</v>
      </c>
      <c r="B463" s="69" t="s">
        <v>194</v>
      </c>
      <c r="C463" s="69" t="s">
        <v>454</v>
      </c>
      <c r="D463" s="69" t="s">
        <v>198</v>
      </c>
      <c r="E463" s="69" t="s">
        <v>715</v>
      </c>
      <c r="F463" s="69">
        <v>0</v>
      </c>
      <c r="G463" s="69">
        <v>0</v>
      </c>
      <c r="H463" s="69">
        <v>48550</v>
      </c>
      <c r="I463" s="69">
        <v>532</v>
      </c>
      <c r="J463" s="69">
        <v>412</v>
      </c>
      <c r="K463" s="69">
        <v>47244</v>
      </c>
      <c r="L463" s="69">
        <v>30486</v>
      </c>
      <c r="M463" s="69">
        <v>422</v>
      </c>
      <c r="N463" s="69">
        <v>0</v>
      </c>
      <c r="O463" s="69">
        <v>0</v>
      </c>
      <c r="P463" s="69">
        <v>1027.6400000000001</v>
      </c>
      <c r="Q463" s="69">
        <v>37.9</v>
      </c>
      <c r="R463" s="69">
        <v>1000000</v>
      </c>
      <c r="S463" s="69">
        <v>0</v>
      </c>
      <c r="T463" s="69">
        <v>0</v>
      </c>
      <c r="U463" s="69">
        <v>0</v>
      </c>
      <c r="V463" s="69">
        <v>0</v>
      </c>
      <c r="W463" s="69">
        <v>0</v>
      </c>
      <c r="X463" s="69">
        <v>0</v>
      </c>
      <c r="Y463" s="69">
        <v>0</v>
      </c>
      <c r="Z463" s="69">
        <v>0</v>
      </c>
      <c r="AA463" s="69">
        <v>0</v>
      </c>
      <c r="AB463" s="69">
        <v>0</v>
      </c>
      <c r="AC463" s="69">
        <v>0</v>
      </c>
      <c r="AD463" s="69">
        <v>0</v>
      </c>
      <c r="AE463" s="69">
        <v>0</v>
      </c>
      <c r="AF463" s="69">
        <v>349748</v>
      </c>
      <c r="AG463" s="69">
        <v>650252</v>
      </c>
      <c r="AH463" s="69">
        <v>0</v>
      </c>
      <c r="AI463" s="69">
        <v>0</v>
      </c>
      <c r="AJ463" s="69">
        <v>1</v>
      </c>
      <c r="AK463" s="69">
        <v>-1</v>
      </c>
      <c r="AL463" s="69">
        <v>4416</v>
      </c>
      <c r="AM463" s="69">
        <v>3216</v>
      </c>
      <c r="AN463" s="69">
        <v>-4416</v>
      </c>
      <c r="AO463" s="69">
        <v>0</v>
      </c>
      <c r="AP463" s="69">
        <v>0</v>
      </c>
      <c r="AQ463" s="69">
        <v>346770</v>
      </c>
      <c r="AR463" s="69">
        <v>3360</v>
      </c>
      <c r="AS463" s="69">
        <v>239522</v>
      </c>
      <c r="AT463" s="69">
        <v>704852</v>
      </c>
      <c r="AU463" s="69">
        <v>0</v>
      </c>
      <c r="AV463" s="69">
        <v>6727</v>
      </c>
      <c r="AW463" s="69">
        <v>0.349748</v>
      </c>
      <c r="AX463" s="69">
        <v>0</v>
      </c>
      <c r="AY463" s="69">
        <v>0</v>
      </c>
      <c r="AZ463" s="69">
        <v>0</v>
      </c>
      <c r="BA463" s="69">
        <v>349748</v>
      </c>
      <c r="BB463" s="69">
        <v>0</v>
      </c>
      <c r="BC463" s="69">
        <v>-349748</v>
      </c>
      <c r="BD463" s="69">
        <v>0</v>
      </c>
      <c r="BE463" s="69">
        <v>79.200181159420296</v>
      </c>
      <c r="BF463" s="69">
        <v>-79.200181159420296</v>
      </c>
      <c r="BG463" s="69">
        <v>0</v>
      </c>
      <c r="BH463" s="69">
        <v>0</v>
      </c>
      <c r="BI463" s="69">
        <v>0</v>
      </c>
      <c r="BJ463" s="69">
        <v>0</v>
      </c>
      <c r="BK463" s="69">
        <v>0</v>
      </c>
      <c r="BL463" s="69">
        <v>104.09166666666667</v>
      </c>
      <c r="BM463" s="69">
        <v>-104.09166666666667</v>
      </c>
      <c r="BN463" s="69">
        <v>0</v>
      </c>
      <c r="BO463" s="69">
        <v>1.4601915481667656</v>
      </c>
      <c r="BP463" s="69">
        <v>-1.4601915481667656</v>
      </c>
      <c r="BQ463" s="69">
        <v>1460.1915481667656</v>
      </c>
      <c r="BR463" s="69">
        <v>-1460.1915481667656</v>
      </c>
      <c r="BS463" s="69">
        <v>0</v>
      </c>
      <c r="BT463" s="69">
        <v>0</v>
      </c>
      <c r="BU463" s="69">
        <v>104.77954511669392</v>
      </c>
      <c r="BV463" s="69">
        <v>0</v>
      </c>
    </row>
    <row r="464" spans="1:74">
      <c r="A464" s="113" t="s">
        <v>1037</v>
      </c>
      <c r="B464" s="69" t="s">
        <v>194</v>
      </c>
      <c r="C464" s="69" t="s">
        <v>454</v>
      </c>
      <c r="D464" s="69" t="s">
        <v>202</v>
      </c>
      <c r="E464" s="69" t="s">
        <v>715</v>
      </c>
      <c r="F464" s="69">
        <v>0</v>
      </c>
      <c r="G464" s="69">
        <v>0</v>
      </c>
      <c r="H464" s="69">
        <v>46357</v>
      </c>
      <c r="I464" s="69">
        <v>516</v>
      </c>
      <c r="J464" s="69">
        <v>407</v>
      </c>
      <c r="K464" s="69">
        <v>41426</v>
      </c>
      <c r="L464" s="69">
        <v>28073</v>
      </c>
      <c r="M464" s="69">
        <v>421</v>
      </c>
      <c r="N464" s="69">
        <v>0</v>
      </c>
      <c r="O464" s="69">
        <v>0</v>
      </c>
      <c r="P464" s="69">
        <v>1119.03</v>
      </c>
      <c r="Q464" s="69">
        <v>36.270000000000003</v>
      </c>
      <c r="R464" s="69">
        <v>1000000</v>
      </c>
      <c r="S464" s="69">
        <v>0</v>
      </c>
      <c r="T464" s="69">
        <v>0</v>
      </c>
      <c r="U464" s="69">
        <v>0</v>
      </c>
      <c r="V464" s="69">
        <v>0</v>
      </c>
      <c r="W464" s="69">
        <v>0</v>
      </c>
      <c r="X464" s="69">
        <v>0</v>
      </c>
      <c r="Y464" s="69">
        <v>0</v>
      </c>
      <c r="Z464" s="69">
        <v>0</v>
      </c>
      <c r="AA464" s="69">
        <v>0</v>
      </c>
      <c r="AB464" s="69">
        <v>0</v>
      </c>
      <c r="AC464" s="69">
        <v>0</v>
      </c>
      <c r="AD464" s="69">
        <v>0</v>
      </c>
      <c r="AE464" s="69">
        <v>0</v>
      </c>
      <c r="AF464" s="69">
        <v>401461</v>
      </c>
      <c r="AG464" s="69">
        <v>598539</v>
      </c>
      <c r="AH464" s="69">
        <v>0</v>
      </c>
      <c r="AI464" s="69">
        <v>0</v>
      </c>
      <c r="AJ464" s="69">
        <v>0</v>
      </c>
      <c r="AK464" s="69">
        <v>0</v>
      </c>
      <c r="AL464" s="69">
        <v>4884</v>
      </c>
      <c r="AM464" s="69">
        <v>3626</v>
      </c>
      <c r="AN464" s="69">
        <v>-4884</v>
      </c>
      <c r="AO464" s="69">
        <v>0</v>
      </c>
      <c r="AP464" s="69">
        <v>0</v>
      </c>
      <c r="AQ464" s="69">
        <v>354833</v>
      </c>
      <c r="AR464" s="69">
        <v>3788</v>
      </c>
      <c r="AS464" s="69">
        <v>262577</v>
      </c>
      <c r="AT464" s="69">
        <v>751209</v>
      </c>
      <c r="AU464" s="69">
        <v>0</v>
      </c>
      <c r="AV464" s="69">
        <v>7148</v>
      </c>
      <c r="AW464" s="69">
        <v>0.40146100000000001</v>
      </c>
      <c r="AX464" s="69">
        <v>0</v>
      </c>
      <c r="AY464" s="69">
        <v>0</v>
      </c>
      <c r="AZ464" s="69">
        <v>0</v>
      </c>
      <c r="BA464" s="69">
        <v>0</v>
      </c>
      <c r="BB464" s="69">
        <v>0</v>
      </c>
      <c r="BC464" s="69">
        <v>0</v>
      </c>
      <c r="BD464" s="69">
        <v>0</v>
      </c>
      <c r="BE464" s="69">
        <v>82.19922194922195</v>
      </c>
      <c r="BF464" s="69">
        <v>-82.19922194922195</v>
      </c>
      <c r="BG464" s="69">
        <v>0</v>
      </c>
      <c r="BH464" s="69">
        <v>0</v>
      </c>
      <c r="BI464" s="69">
        <v>0</v>
      </c>
      <c r="BJ464" s="69">
        <v>0</v>
      </c>
      <c r="BK464" s="69">
        <v>0</v>
      </c>
      <c r="BL464" s="69">
        <v>105.98231256599789</v>
      </c>
      <c r="BM464" s="69">
        <v>-105.98231256599789</v>
      </c>
      <c r="BN464" s="69">
        <v>0</v>
      </c>
      <c r="BO464" s="69">
        <v>1.5289267529143833</v>
      </c>
      <c r="BP464" s="69">
        <v>-1.5289267529143833</v>
      </c>
      <c r="BQ464" s="69">
        <v>1528.9267529143833</v>
      </c>
      <c r="BR464" s="69">
        <v>-1528.9267529143833</v>
      </c>
      <c r="BS464" s="69">
        <v>0</v>
      </c>
      <c r="BT464" s="69">
        <v>0</v>
      </c>
      <c r="BU464" s="69">
        <v>105.09359261331841</v>
      </c>
      <c r="BV464" s="69">
        <v>0</v>
      </c>
    </row>
    <row r="465" spans="1:74">
      <c r="A465" s="113" t="s">
        <v>1037</v>
      </c>
      <c r="B465" s="69" t="s">
        <v>194</v>
      </c>
      <c r="C465" s="69" t="s">
        <v>454</v>
      </c>
      <c r="D465" s="69" t="s">
        <v>198</v>
      </c>
      <c r="E465" s="69" t="s">
        <v>715</v>
      </c>
      <c r="F465" s="69">
        <v>0</v>
      </c>
      <c r="G465" s="69">
        <v>0</v>
      </c>
      <c r="H465" s="69">
        <v>45430</v>
      </c>
      <c r="I465" s="69">
        <v>528</v>
      </c>
      <c r="J465" s="69">
        <v>458</v>
      </c>
      <c r="K465" s="69">
        <v>44869</v>
      </c>
      <c r="L465" s="69">
        <v>28450</v>
      </c>
      <c r="M465" s="69">
        <v>463</v>
      </c>
      <c r="N465" s="69">
        <v>1</v>
      </c>
      <c r="O465" s="69">
        <v>0</v>
      </c>
      <c r="P465" s="69">
        <v>1012.5</v>
      </c>
      <c r="Q465" s="69">
        <v>32.659999999999997</v>
      </c>
      <c r="R465" s="69">
        <v>1000000</v>
      </c>
      <c r="S465" s="69">
        <v>0</v>
      </c>
      <c r="T465" s="69">
        <v>0</v>
      </c>
      <c r="U465" s="69">
        <v>0</v>
      </c>
      <c r="V465" s="69">
        <v>0</v>
      </c>
      <c r="W465" s="69">
        <v>0</v>
      </c>
      <c r="X465" s="69">
        <v>0</v>
      </c>
      <c r="Y465" s="69">
        <v>0</v>
      </c>
      <c r="Z465" s="69">
        <v>0</v>
      </c>
      <c r="AA465" s="69">
        <v>0</v>
      </c>
      <c r="AB465" s="69">
        <v>0</v>
      </c>
      <c r="AC465" s="69">
        <v>0</v>
      </c>
      <c r="AD465" s="69">
        <v>0</v>
      </c>
      <c r="AE465" s="69">
        <v>0</v>
      </c>
      <c r="AF465" s="69">
        <v>395178</v>
      </c>
      <c r="AG465" s="69">
        <v>604822</v>
      </c>
      <c r="AH465" s="69">
        <v>0</v>
      </c>
      <c r="AI465" s="69">
        <v>0</v>
      </c>
      <c r="AJ465" s="69">
        <v>1</v>
      </c>
      <c r="AK465" s="69">
        <v>-1</v>
      </c>
      <c r="AL465" s="69">
        <v>4944</v>
      </c>
      <c r="AM465" s="69">
        <v>3674</v>
      </c>
      <c r="AN465" s="69">
        <v>-4944</v>
      </c>
      <c r="AO465" s="69">
        <v>1</v>
      </c>
      <c r="AP465" s="69">
        <v>-1</v>
      </c>
      <c r="AQ465" s="69">
        <v>391639</v>
      </c>
      <c r="AR465" s="69">
        <v>3823</v>
      </c>
      <c r="AS465" s="69">
        <v>267972</v>
      </c>
      <c r="AT465" s="69">
        <v>796639</v>
      </c>
      <c r="AU465" s="69">
        <v>0</v>
      </c>
      <c r="AV465" s="69">
        <v>7611</v>
      </c>
      <c r="AW465" s="69">
        <v>0.39517799999999997</v>
      </c>
      <c r="AX465" s="69">
        <v>0</v>
      </c>
      <c r="AY465" s="69">
        <v>0</v>
      </c>
      <c r="AZ465" s="69">
        <v>0</v>
      </c>
      <c r="BA465" s="69">
        <v>395178</v>
      </c>
      <c r="BB465" s="69">
        <v>0</v>
      </c>
      <c r="BC465" s="69">
        <v>-395178</v>
      </c>
      <c r="BD465" s="69">
        <v>0</v>
      </c>
      <c r="BE465" s="69">
        <v>79.930825242718441</v>
      </c>
      <c r="BF465" s="69">
        <v>-79.930825242718441</v>
      </c>
      <c r="BG465" s="69">
        <v>395178</v>
      </c>
      <c r="BH465" s="69">
        <v>0</v>
      </c>
      <c r="BI465" s="69">
        <v>-395178</v>
      </c>
      <c r="BJ465" s="69">
        <v>2.5533718552033888E-6</v>
      </c>
      <c r="BK465" s="69">
        <v>0</v>
      </c>
      <c r="BL465" s="69">
        <v>103.36855872351556</v>
      </c>
      <c r="BM465" s="69">
        <v>-103.36855872351556</v>
      </c>
      <c r="BN465" s="69">
        <v>0</v>
      </c>
      <c r="BO465" s="69">
        <v>1.4746988491334916</v>
      </c>
      <c r="BP465" s="69">
        <v>-1.4746988491334916</v>
      </c>
      <c r="BQ465" s="69">
        <v>1474.6988491334916</v>
      </c>
      <c r="BR465" s="69">
        <v>-1474.6988491334916</v>
      </c>
      <c r="BS465" s="69">
        <v>0</v>
      </c>
      <c r="BT465" s="69">
        <v>0</v>
      </c>
      <c r="BU465" s="69">
        <v>104.66942583103403</v>
      </c>
      <c r="BV465" s="69">
        <v>0</v>
      </c>
    </row>
    <row r="466" spans="1:74">
      <c r="A466" s="113" t="s">
        <v>1038</v>
      </c>
      <c r="B466" s="69" t="s">
        <v>194</v>
      </c>
      <c r="C466" s="69" t="s">
        <v>454</v>
      </c>
      <c r="D466" s="69" t="s">
        <v>202</v>
      </c>
      <c r="E466" s="69" t="s">
        <v>715</v>
      </c>
      <c r="F466" s="69">
        <v>0</v>
      </c>
      <c r="G466" s="69">
        <v>0</v>
      </c>
      <c r="H466" s="69">
        <v>46897</v>
      </c>
      <c r="I466" s="69">
        <v>534</v>
      </c>
      <c r="J466" s="69">
        <v>447</v>
      </c>
      <c r="K466" s="69">
        <v>41012</v>
      </c>
      <c r="L466" s="69">
        <v>27716</v>
      </c>
      <c r="M466" s="69">
        <v>454</v>
      </c>
      <c r="N466" s="69">
        <v>0</v>
      </c>
      <c r="O466" s="69">
        <v>1</v>
      </c>
      <c r="P466" s="69">
        <v>1143.49</v>
      </c>
      <c r="Q466" s="69">
        <v>33.840000000000003</v>
      </c>
      <c r="R466" s="69">
        <v>1000000</v>
      </c>
      <c r="S466" s="69">
        <v>0</v>
      </c>
      <c r="T466" s="69">
        <v>0</v>
      </c>
      <c r="U466" s="69">
        <v>0</v>
      </c>
      <c r="V466" s="69">
        <v>0</v>
      </c>
      <c r="W466" s="69">
        <v>0</v>
      </c>
      <c r="X466" s="69">
        <v>0</v>
      </c>
      <c r="Y466" s="69">
        <v>0</v>
      </c>
      <c r="Z466" s="69">
        <v>0</v>
      </c>
      <c r="AA466" s="69">
        <v>0</v>
      </c>
      <c r="AB466" s="69">
        <v>0</v>
      </c>
      <c r="AC466" s="69">
        <v>0</v>
      </c>
      <c r="AD466" s="69">
        <v>0</v>
      </c>
      <c r="AE466" s="69">
        <v>0</v>
      </c>
      <c r="AF466" s="69">
        <v>448358</v>
      </c>
      <c r="AG466" s="69">
        <v>551642</v>
      </c>
      <c r="AH466" s="69">
        <v>0</v>
      </c>
      <c r="AI466" s="69">
        <v>0</v>
      </c>
      <c r="AJ466" s="69">
        <v>1</v>
      </c>
      <c r="AK466" s="69">
        <v>-1</v>
      </c>
      <c r="AL466" s="69">
        <v>5418</v>
      </c>
      <c r="AM466" s="69">
        <v>4073</v>
      </c>
      <c r="AN466" s="69">
        <v>-5418</v>
      </c>
      <c r="AO466" s="69">
        <v>0</v>
      </c>
      <c r="AP466" s="69">
        <v>0</v>
      </c>
      <c r="AQ466" s="69">
        <v>395845</v>
      </c>
      <c r="AR466" s="69">
        <v>4242</v>
      </c>
      <c r="AS466" s="69">
        <v>290293</v>
      </c>
      <c r="AT466" s="69">
        <v>843536</v>
      </c>
      <c r="AU466" s="69">
        <v>0</v>
      </c>
      <c r="AV466" s="69">
        <v>8065</v>
      </c>
      <c r="AW466" s="69">
        <v>0.44835799999999998</v>
      </c>
      <c r="AX466" s="69">
        <v>0</v>
      </c>
      <c r="AY466" s="69">
        <v>0</v>
      </c>
      <c r="AZ466" s="69">
        <v>0</v>
      </c>
      <c r="BA466" s="69">
        <v>448358</v>
      </c>
      <c r="BB466" s="69">
        <v>0</v>
      </c>
      <c r="BC466" s="69">
        <v>-448358</v>
      </c>
      <c r="BD466" s="69">
        <v>0</v>
      </c>
      <c r="BE466" s="69">
        <v>82.753414544112218</v>
      </c>
      <c r="BF466" s="69">
        <v>-82.753414544112218</v>
      </c>
      <c r="BG466" s="69">
        <v>0</v>
      </c>
      <c r="BH466" s="69">
        <v>0</v>
      </c>
      <c r="BI466" s="69">
        <v>0</v>
      </c>
      <c r="BJ466" s="69">
        <v>0</v>
      </c>
      <c r="BK466" s="69">
        <v>0</v>
      </c>
      <c r="BL466" s="69">
        <v>105.69495520980669</v>
      </c>
      <c r="BM466" s="69">
        <v>-105.69495520980669</v>
      </c>
      <c r="BN466" s="69">
        <v>0</v>
      </c>
      <c r="BO466" s="69">
        <v>1.5445015897730914</v>
      </c>
      <c r="BP466" s="69">
        <v>-1.5445015897730914</v>
      </c>
      <c r="BQ466" s="69">
        <v>1544.5015897730914</v>
      </c>
      <c r="BR466" s="69">
        <v>-1544.5015897730914</v>
      </c>
      <c r="BS466" s="69">
        <v>0</v>
      </c>
      <c r="BT466" s="69">
        <v>0</v>
      </c>
      <c r="BU466" s="69">
        <v>104.59218846869187</v>
      </c>
      <c r="BV466" s="69">
        <v>0</v>
      </c>
    </row>
    <row r="467" spans="1:74">
      <c r="A467" s="113" t="s">
        <v>1038</v>
      </c>
      <c r="B467" s="69" t="s">
        <v>194</v>
      </c>
      <c r="C467" s="69" t="s">
        <v>454</v>
      </c>
      <c r="D467" s="69" t="s">
        <v>198</v>
      </c>
      <c r="E467" s="69" t="s">
        <v>715</v>
      </c>
      <c r="F467" s="69">
        <v>0</v>
      </c>
      <c r="G467" s="69">
        <v>0</v>
      </c>
      <c r="H467" s="69">
        <v>45864</v>
      </c>
      <c r="I467" s="69">
        <v>424</v>
      </c>
      <c r="J467" s="69">
        <v>346</v>
      </c>
      <c r="K467" s="69">
        <v>41200</v>
      </c>
      <c r="L467" s="69">
        <v>27486</v>
      </c>
      <c r="M467" s="69">
        <v>353</v>
      </c>
      <c r="N467" s="69">
        <v>0</v>
      </c>
      <c r="O467" s="69">
        <v>0</v>
      </c>
      <c r="P467" s="69">
        <v>1113.2</v>
      </c>
      <c r="Q467" s="69">
        <v>43.11</v>
      </c>
      <c r="R467" s="69">
        <v>1000000</v>
      </c>
      <c r="S467" s="69">
        <v>0</v>
      </c>
      <c r="T467" s="69">
        <v>0</v>
      </c>
      <c r="U467" s="69">
        <v>0</v>
      </c>
      <c r="V467" s="69">
        <v>0</v>
      </c>
      <c r="W467" s="69">
        <v>0</v>
      </c>
      <c r="X467" s="69">
        <v>0</v>
      </c>
      <c r="Y467" s="69">
        <v>0</v>
      </c>
      <c r="Z467" s="69">
        <v>0</v>
      </c>
      <c r="AA467" s="69">
        <v>0</v>
      </c>
      <c r="AB467" s="69">
        <v>0</v>
      </c>
      <c r="AC467" s="69">
        <v>0</v>
      </c>
      <c r="AD467" s="69">
        <v>0</v>
      </c>
      <c r="AE467" s="69">
        <v>0</v>
      </c>
      <c r="AF467" s="69">
        <v>441042</v>
      </c>
      <c r="AG467" s="69">
        <v>558958</v>
      </c>
      <c r="AH467" s="69">
        <v>0</v>
      </c>
      <c r="AI467" s="69">
        <v>0</v>
      </c>
      <c r="AJ467" s="69">
        <v>1</v>
      </c>
      <c r="AK467" s="69">
        <v>-1</v>
      </c>
      <c r="AL467" s="69">
        <v>5368</v>
      </c>
      <c r="AM467" s="69">
        <v>4020</v>
      </c>
      <c r="AN467" s="69">
        <v>-5368</v>
      </c>
      <c r="AO467" s="69">
        <v>1</v>
      </c>
      <c r="AP467" s="69">
        <v>-1</v>
      </c>
      <c r="AQ467" s="69">
        <v>432839</v>
      </c>
      <c r="AR467" s="69">
        <v>4176</v>
      </c>
      <c r="AS467" s="69">
        <v>295458</v>
      </c>
      <c r="AT467" s="69">
        <v>889400</v>
      </c>
      <c r="AU467" s="69">
        <v>0</v>
      </c>
      <c r="AV467" s="69">
        <v>8418</v>
      </c>
      <c r="AW467" s="69">
        <v>0.44104199999999999</v>
      </c>
      <c r="AX467" s="69">
        <v>0</v>
      </c>
      <c r="AY467" s="69">
        <v>0</v>
      </c>
      <c r="AZ467" s="69">
        <v>0</v>
      </c>
      <c r="BA467" s="69">
        <v>441042</v>
      </c>
      <c r="BB467" s="69">
        <v>0</v>
      </c>
      <c r="BC467" s="69">
        <v>-441042</v>
      </c>
      <c r="BD467" s="69">
        <v>0</v>
      </c>
      <c r="BE467" s="69">
        <v>82.161326378539499</v>
      </c>
      <c r="BF467" s="69">
        <v>-82.161326378539499</v>
      </c>
      <c r="BG467" s="69">
        <v>441042</v>
      </c>
      <c r="BH467" s="69">
        <v>0</v>
      </c>
      <c r="BI467" s="69">
        <v>-441042</v>
      </c>
      <c r="BJ467" s="69">
        <v>2.3103278586264175E-6</v>
      </c>
      <c r="BK467" s="69">
        <v>0</v>
      </c>
      <c r="BL467" s="69">
        <v>105.61350574712644</v>
      </c>
      <c r="BM467" s="69">
        <v>-105.61350574712644</v>
      </c>
      <c r="BN467" s="69">
        <v>0</v>
      </c>
      <c r="BO467" s="69">
        <v>1.4927400848851613</v>
      </c>
      <c r="BP467" s="69">
        <v>-1.4927400848851613</v>
      </c>
      <c r="BQ467" s="69">
        <v>1492.7400848851612</v>
      </c>
      <c r="BR467" s="69">
        <v>-1492.7400848851612</v>
      </c>
      <c r="BS467" s="69">
        <v>0</v>
      </c>
      <c r="BT467" s="69">
        <v>0</v>
      </c>
      <c r="BU467" s="69">
        <v>105.65454977429319</v>
      </c>
      <c r="BV467" s="69">
        <v>0</v>
      </c>
    </row>
    <row r="468" spans="1:74">
      <c r="A468" s="113" t="s">
        <v>1039</v>
      </c>
      <c r="B468" s="69" t="s">
        <v>194</v>
      </c>
      <c r="C468" s="69" t="s">
        <v>454</v>
      </c>
      <c r="D468" s="69" t="s">
        <v>202</v>
      </c>
      <c r="E468" s="69" t="s">
        <v>715</v>
      </c>
      <c r="F468" s="69">
        <v>0</v>
      </c>
      <c r="G468" s="69">
        <v>0</v>
      </c>
      <c r="H468" s="69">
        <v>45369</v>
      </c>
      <c r="I468" s="69">
        <v>489</v>
      </c>
      <c r="J468" s="69">
        <v>383</v>
      </c>
      <c r="K468" s="69">
        <v>40888</v>
      </c>
      <c r="L468" s="69">
        <v>27018</v>
      </c>
      <c r="M468" s="69">
        <v>395</v>
      </c>
      <c r="N468" s="69">
        <v>0</v>
      </c>
      <c r="O468" s="69">
        <v>1</v>
      </c>
      <c r="P468" s="69">
        <v>1109.5899999999999</v>
      </c>
      <c r="Q468" s="69">
        <v>37.340000000000003</v>
      </c>
      <c r="R468" s="69">
        <v>1000000</v>
      </c>
      <c r="S468" s="69">
        <v>0</v>
      </c>
      <c r="T468" s="69">
        <v>0</v>
      </c>
      <c r="U468" s="69">
        <v>0</v>
      </c>
      <c r="V468" s="69">
        <v>0</v>
      </c>
      <c r="W468" s="69">
        <v>0</v>
      </c>
      <c r="X468" s="69">
        <v>0</v>
      </c>
      <c r="Y468" s="69">
        <v>0</v>
      </c>
      <c r="Z468" s="69">
        <v>0</v>
      </c>
      <c r="AA468" s="69">
        <v>0</v>
      </c>
      <c r="AB468" s="69">
        <v>0</v>
      </c>
      <c r="AC468" s="69">
        <v>0</v>
      </c>
      <c r="AD468" s="69">
        <v>0</v>
      </c>
      <c r="AE468" s="69">
        <v>0</v>
      </c>
      <c r="AF468" s="69">
        <v>493727</v>
      </c>
      <c r="AG468" s="69">
        <v>506273</v>
      </c>
      <c r="AH468" s="69">
        <v>0</v>
      </c>
      <c r="AI468" s="69">
        <v>0</v>
      </c>
      <c r="AJ468" s="69">
        <v>2</v>
      </c>
      <c r="AK468" s="69">
        <v>-2</v>
      </c>
      <c r="AL468" s="69">
        <v>5907</v>
      </c>
      <c r="AM468" s="69">
        <v>4456</v>
      </c>
      <c r="AN468" s="69">
        <v>-5907</v>
      </c>
      <c r="AO468" s="69">
        <v>0</v>
      </c>
      <c r="AP468" s="69">
        <v>0</v>
      </c>
      <c r="AQ468" s="69">
        <v>436733</v>
      </c>
      <c r="AR468" s="69">
        <v>4637</v>
      </c>
      <c r="AS468" s="69">
        <v>317311</v>
      </c>
      <c r="AT468" s="69">
        <v>934769</v>
      </c>
      <c r="AU468" s="69">
        <v>0</v>
      </c>
      <c r="AV468" s="69">
        <v>8813</v>
      </c>
      <c r="AW468" s="69">
        <v>0.49372700000000003</v>
      </c>
      <c r="AX468" s="69">
        <v>0</v>
      </c>
      <c r="AY468" s="69">
        <v>0</v>
      </c>
      <c r="AZ468" s="69">
        <v>0</v>
      </c>
      <c r="BA468" s="69">
        <v>246863.5</v>
      </c>
      <c r="BB468" s="69">
        <v>0</v>
      </c>
      <c r="BC468" s="69">
        <v>-246863.5</v>
      </c>
      <c r="BD468" s="69">
        <v>0</v>
      </c>
      <c r="BE468" s="69">
        <v>83.583375656001351</v>
      </c>
      <c r="BF468" s="69">
        <v>-83.583375656001351</v>
      </c>
      <c r="BG468" s="69">
        <v>0</v>
      </c>
      <c r="BH468" s="69">
        <v>0</v>
      </c>
      <c r="BI468" s="69">
        <v>0</v>
      </c>
      <c r="BJ468" s="69">
        <v>0</v>
      </c>
      <c r="BK468" s="69">
        <v>0</v>
      </c>
      <c r="BL468" s="69">
        <v>106.47552296743584</v>
      </c>
      <c r="BM468" s="69">
        <v>-106.47552296743584</v>
      </c>
      <c r="BN468" s="69">
        <v>0</v>
      </c>
      <c r="BO468" s="69">
        <v>1.5559719013838158</v>
      </c>
      <c r="BP468" s="69">
        <v>-1.5559719013838158</v>
      </c>
      <c r="BQ468" s="69">
        <v>1555.9719013838157</v>
      </c>
      <c r="BR468" s="69">
        <v>-1555.9719013838157</v>
      </c>
      <c r="BS468" s="69">
        <v>0</v>
      </c>
      <c r="BT468" s="69">
        <v>0</v>
      </c>
      <c r="BU468" s="69">
        <v>106.06706002496313</v>
      </c>
      <c r="BV468" s="69">
        <v>0</v>
      </c>
    </row>
    <row r="469" spans="1:74">
      <c r="A469" s="113" t="s">
        <v>1039</v>
      </c>
      <c r="B469" s="69" t="s">
        <v>194</v>
      </c>
      <c r="C469" s="69" t="s">
        <v>454</v>
      </c>
      <c r="D469" s="69" t="s">
        <v>198</v>
      </c>
      <c r="E469" s="69" t="s">
        <v>715</v>
      </c>
      <c r="F469" s="69">
        <v>0</v>
      </c>
      <c r="G469" s="69">
        <v>0</v>
      </c>
      <c r="H469" s="69">
        <v>45366</v>
      </c>
      <c r="I469" s="69">
        <v>416</v>
      </c>
      <c r="J469" s="69">
        <v>357</v>
      </c>
      <c r="K469" s="69">
        <v>45101</v>
      </c>
      <c r="L469" s="69">
        <v>27740</v>
      </c>
      <c r="M469" s="69">
        <v>362</v>
      </c>
      <c r="N469" s="69">
        <v>0</v>
      </c>
      <c r="O469" s="69">
        <v>1</v>
      </c>
      <c r="P469" s="69">
        <v>1005.88</v>
      </c>
      <c r="Q469" s="69">
        <v>40.15</v>
      </c>
      <c r="R469" s="69">
        <v>1000000</v>
      </c>
      <c r="S469" s="69">
        <v>0</v>
      </c>
      <c r="T469" s="69">
        <v>0</v>
      </c>
      <c r="U469" s="69">
        <v>0</v>
      </c>
      <c r="V469" s="69">
        <v>0</v>
      </c>
      <c r="W469" s="69">
        <v>0</v>
      </c>
      <c r="X469" s="69">
        <v>0</v>
      </c>
      <c r="Y469" s="69">
        <v>0</v>
      </c>
      <c r="Z469" s="69">
        <v>0</v>
      </c>
      <c r="AA469" s="69">
        <v>0</v>
      </c>
      <c r="AB469" s="69">
        <v>0</v>
      </c>
      <c r="AC469" s="69">
        <v>0</v>
      </c>
      <c r="AD469" s="69">
        <v>0</v>
      </c>
      <c r="AE469" s="69">
        <v>0</v>
      </c>
      <c r="AF469" s="69">
        <v>486408</v>
      </c>
      <c r="AG469" s="69">
        <v>513592</v>
      </c>
      <c r="AH469" s="69">
        <v>0</v>
      </c>
      <c r="AI469" s="69">
        <v>0</v>
      </c>
      <c r="AJ469" s="69">
        <v>2</v>
      </c>
      <c r="AK469" s="69">
        <v>-2</v>
      </c>
      <c r="AL469" s="69">
        <v>5784</v>
      </c>
      <c r="AM469" s="69">
        <v>4377</v>
      </c>
      <c r="AN469" s="69">
        <v>-5784</v>
      </c>
      <c r="AO469" s="69">
        <v>1</v>
      </c>
      <c r="AP469" s="69">
        <v>-1</v>
      </c>
      <c r="AQ469" s="69">
        <v>477940</v>
      </c>
      <c r="AR469" s="69">
        <v>4538</v>
      </c>
      <c r="AS469" s="69">
        <v>323198</v>
      </c>
      <c r="AT469" s="69">
        <v>980135</v>
      </c>
      <c r="AU469" s="69">
        <v>0</v>
      </c>
      <c r="AV469" s="69">
        <v>9175</v>
      </c>
      <c r="AW469" s="69">
        <v>0.48640800000000001</v>
      </c>
      <c r="AX469" s="69">
        <v>0</v>
      </c>
      <c r="AY469" s="69">
        <v>0</v>
      </c>
      <c r="AZ469" s="69">
        <v>0</v>
      </c>
      <c r="BA469" s="69">
        <v>243204</v>
      </c>
      <c r="BB469" s="69">
        <v>0</v>
      </c>
      <c r="BC469" s="69">
        <v>-243204</v>
      </c>
      <c r="BD469" s="69">
        <v>0</v>
      </c>
      <c r="BE469" s="69">
        <v>84.095435684647299</v>
      </c>
      <c r="BF469" s="69">
        <v>-84.095435684647299</v>
      </c>
      <c r="BG469" s="69">
        <v>486408</v>
      </c>
      <c r="BH469" s="69">
        <v>0</v>
      </c>
      <c r="BI469" s="69">
        <v>-486408</v>
      </c>
      <c r="BJ469" s="69">
        <v>2.092312842616228E-6</v>
      </c>
      <c r="BK469" s="69">
        <v>0</v>
      </c>
      <c r="BL469" s="69">
        <v>107.18554429263993</v>
      </c>
      <c r="BM469" s="69">
        <v>-107.18554429263993</v>
      </c>
      <c r="BN469" s="69">
        <v>0</v>
      </c>
      <c r="BO469" s="69">
        <v>1.5049845605480232</v>
      </c>
      <c r="BP469" s="69">
        <v>-1.5049845605480232</v>
      </c>
      <c r="BQ469" s="69">
        <v>1504.9845605480232</v>
      </c>
      <c r="BR469" s="69">
        <v>-1504.9845605480232</v>
      </c>
      <c r="BS469" s="69">
        <v>0</v>
      </c>
      <c r="BT469" s="69">
        <v>0</v>
      </c>
      <c r="BU469" s="69">
        <v>106.82670299727521</v>
      </c>
      <c r="BV469" s="69">
        <v>0</v>
      </c>
    </row>
    <row r="470" spans="1:74">
      <c r="A470" s="113" t="s">
        <v>1040</v>
      </c>
      <c r="B470" s="69" t="s">
        <v>194</v>
      </c>
      <c r="C470" s="69" t="s">
        <v>454</v>
      </c>
      <c r="D470" s="69" t="s">
        <v>202</v>
      </c>
      <c r="E470" s="69" t="s">
        <v>715</v>
      </c>
      <c r="F470" s="69">
        <v>0</v>
      </c>
      <c r="G470" s="69">
        <v>0</v>
      </c>
      <c r="H470" s="69">
        <v>7294</v>
      </c>
      <c r="I470" s="69">
        <v>78</v>
      </c>
      <c r="J470" s="69">
        <v>71</v>
      </c>
      <c r="K470" s="69">
        <v>5708</v>
      </c>
      <c r="L470" s="69">
        <v>4509</v>
      </c>
      <c r="M470" s="69">
        <v>72</v>
      </c>
      <c r="N470" s="69">
        <v>0</v>
      </c>
      <c r="O470" s="69">
        <v>0</v>
      </c>
      <c r="P470" s="69">
        <v>1277.8599999999999</v>
      </c>
      <c r="Q470" s="69">
        <v>33.770000000000003</v>
      </c>
      <c r="R470" s="69">
        <v>1000000</v>
      </c>
      <c r="S470" s="69">
        <v>0</v>
      </c>
      <c r="T470" s="69">
        <v>0</v>
      </c>
      <c r="U470" s="69">
        <v>0</v>
      </c>
      <c r="V470" s="69">
        <v>0</v>
      </c>
      <c r="W470" s="69">
        <v>0</v>
      </c>
      <c r="X470" s="69">
        <v>0</v>
      </c>
      <c r="Y470" s="69">
        <v>0</v>
      </c>
      <c r="Z470" s="69">
        <v>0</v>
      </c>
      <c r="AA470" s="69">
        <v>0</v>
      </c>
      <c r="AB470" s="69">
        <v>0</v>
      </c>
      <c r="AC470" s="69">
        <v>0</v>
      </c>
      <c r="AD470" s="69">
        <v>0</v>
      </c>
      <c r="AE470" s="69">
        <v>0</v>
      </c>
      <c r="AF470" s="69">
        <v>501021</v>
      </c>
      <c r="AG470" s="69">
        <v>498979</v>
      </c>
      <c r="AH470" s="69">
        <v>0</v>
      </c>
      <c r="AI470" s="69">
        <v>0</v>
      </c>
      <c r="AJ470" s="69">
        <v>2</v>
      </c>
      <c r="AK470" s="69">
        <v>-2</v>
      </c>
      <c r="AL470" s="69">
        <v>5985</v>
      </c>
      <c r="AM470" s="69">
        <v>4527</v>
      </c>
      <c r="AN470" s="69">
        <v>-5985</v>
      </c>
      <c r="AO470" s="69">
        <v>0</v>
      </c>
      <c r="AP470" s="69">
        <v>0</v>
      </c>
      <c r="AQ470" s="69">
        <v>442441</v>
      </c>
      <c r="AR470" s="69">
        <v>4709</v>
      </c>
      <c r="AS470" s="69">
        <v>321820</v>
      </c>
      <c r="AT470" s="69">
        <v>987429</v>
      </c>
      <c r="AU470" s="69">
        <v>0</v>
      </c>
      <c r="AV470" s="69">
        <v>9247</v>
      </c>
      <c r="AW470" s="69">
        <v>0.50102100000000005</v>
      </c>
      <c r="AX470" s="69">
        <v>0</v>
      </c>
      <c r="AY470" s="69">
        <v>0</v>
      </c>
      <c r="AZ470" s="69">
        <v>0</v>
      </c>
      <c r="BA470" s="69">
        <v>250510.5</v>
      </c>
      <c r="BB470" s="69">
        <v>0</v>
      </c>
      <c r="BC470" s="69">
        <v>-250510.5</v>
      </c>
      <c r="BD470" s="69">
        <v>0</v>
      </c>
      <c r="BE470" s="69">
        <v>83.71278195488722</v>
      </c>
      <c r="BF470" s="69">
        <v>-83.71278195488722</v>
      </c>
      <c r="BG470" s="69">
        <v>0</v>
      </c>
      <c r="BH470" s="69">
        <v>0</v>
      </c>
      <c r="BI470" s="69">
        <v>0</v>
      </c>
      <c r="BJ470" s="69">
        <v>0</v>
      </c>
      <c r="BK470" s="69">
        <v>0</v>
      </c>
      <c r="BL470" s="69">
        <v>106.39647483542153</v>
      </c>
      <c r="BM470" s="69">
        <v>-106.39647483542153</v>
      </c>
      <c r="BN470" s="69">
        <v>0</v>
      </c>
      <c r="BO470" s="69">
        <v>1.5568361195699458</v>
      </c>
      <c r="BP470" s="69">
        <v>-1.5568361195699458</v>
      </c>
      <c r="BQ470" s="69">
        <v>1556.8361195699458</v>
      </c>
      <c r="BR470" s="69">
        <v>-1556.8361195699458</v>
      </c>
      <c r="BS470" s="69">
        <v>0</v>
      </c>
      <c r="BT470" s="69">
        <v>0</v>
      </c>
      <c r="BU470" s="69">
        <v>106.7837136368552</v>
      </c>
      <c r="BV470" s="69">
        <v>0</v>
      </c>
    </row>
    <row r="471" spans="1:74">
      <c r="A471" s="113" t="s">
        <v>1040</v>
      </c>
      <c r="B471" s="69" t="s">
        <v>194</v>
      </c>
      <c r="C471" s="69" t="s">
        <v>454</v>
      </c>
      <c r="D471" s="69" t="s">
        <v>198</v>
      </c>
      <c r="E471" s="69" t="s">
        <v>715</v>
      </c>
      <c r="F471" s="69">
        <v>0</v>
      </c>
      <c r="G471" s="69">
        <v>0</v>
      </c>
      <c r="H471" s="69">
        <v>8008</v>
      </c>
      <c r="I471" s="69">
        <v>74</v>
      </c>
      <c r="J471" s="69">
        <v>74</v>
      </c>
      <c r="K471" s="69">
        <v>6788</v>
      </c>
      <c r="L471" s="69">
        <v>5008</v>
      </c>
      <c r="M471" s="69">
        <v>75</v>
      </c>
      <c r="N471" s="69">
        <v>0</v>
      </c>
      <c r="O471" s="69">
        <v>0</v>
      </c>
      <c r="P471" s="69">
        <v>1179.73</v>
      </c>
      <c r="Q471" s="69">
        <v>35.28</v>
      </c>
      <c r="R471" s="69">
        <v>1000000</v>
      </c>
      <c r="S471" s="69">
        <v>0</v>
      </c>
      <c r="T471" s="69">
        <v>0</v>
      </c>
      <c r="U471" s="69">
        <v>0</v>
      </c>
      <c r="V471" s="69">
        <v>0</v>
      </c>
      <c r="W471" s="69">
        <v>0</v>
      </c>
      <c r="X471" s="69">
        <v>0</v>
      </c>
      <c r="Y471" s="69">
        <v>0</v>
      </c>
      <c r="Z471" s="69">
        <v>0</v>
      </c>
      <c r="AA471" s="69">
        <v>0</v>
      </c>
      <c r="AB471" s="69">
        <v>0</v>
      </c>
      <c r="AC471" s="69">
        <v>0</v>
      </c>
      <c r="AD471" s="69">
        <v>0</v>
      </c>
      <c r="AE471" s="69">
        <v>0</v>
      </c>
      <c r="AF471" s="69">
        <v>494416</v>
      </c>
      <c r="AG471" s="69">
        <v>505584</v>
      </c>
      <c r="AH471" s="69">
        <v>0</v>
      </c>
      <c r="AI471" s="69">
        <v>0</v>
      </c>
      <c r="AJ471" s="69">
        <v>2</v>
      </c>
      <c r="AK471" s="69">
        <v>-2</v>
      </c>
      <c r="AL471" s="69">
        <v>5858</v>
      </c>
      <c r="AM471" s="69">
        <v>4451</v>
      </c>
      <c r="AN471" s="69">
        <v>-5858</v>
      </c>
      <c r="AO471" s="69">
        <v>1</v>
      </c>
      <c r="AP471" s="69">
        <v>-1</v>
      </c>
      <c r="AQ471" s="69">
        <v>484728</v>
      </c>
      <c r="AR471" s="69">
        <v>4613</v>
      </c>
      <c r="AS471" s="69">
        <v>328206</v>
      </c>
      <c r="AT471" s="69">
        <v>995437</v>
      </c>
      <c r="AU471" s="69">
        <v>0</v>
      </c>
      <c r="AV471" s="69">
        <v>9322</v>
      </c>
      <c r="AW471" s="69">
        <v>0.49441600000000002</v>
      </c>
      <c r="AX471" s="69">
        <v>0</v>
      </c>
      <c r="AY471" s="69">
        <v>0</v>
      </c>
      <c r="AZ471" s="69">
        <v>0</v>
      </c>
      <c r="BA471" s="69">
        <v>247208</v>
      </c>
      <c r="BB471" s="69">
        <v>0</v>
      </c>
      <c r="BC471" s="69">
        <v>-247208</v>
      </c>
      <c r="BD471" s="69">
        <v>0</v>
      </c>
      <c r="BE471" s="69">
        <v>84.400136565380677</v>
      </c>
      <c r="BF471" s="69">
        <v>-84.400136565380677</v>
      </c>
      <c r="BG471" s="69">
        <v>494416</v>
      </c>
      <c r="BH471" s="69">
        <v>0</v>
      </c>
      <c r="BI471" s="69">
        <v>-494416</v>
      </c>
      <c r="BJ471" s="69">
        <v>2.0630126586456733E-6</v>
      </c>
      <c r="BK471" s="69">
        <v>0</v>
      </c>
      <c r="BL471" s="69">
        <v>107.17884240190766</v>
      </c>
      <c r="BM471" s="69">
        <v>-107.17884240190766</v>
      </c>
      <c r="BN471" s="69">
        <v>0</v>
      </c>
      <c r="BO471" s="69">
        <v>1.5064197485725428</v>
      </c>
      <c r="BP471" s="69">
        <v>-1.5064197485725428</v>
      </c>
      <c r="BQ471" s="69">
        <v>1506.4197485725429</v>
      </c>
      <c r="BR471" s="69">
        <v>-1506.4197485725429</v>
      </c>
      <c r="BS471" s="69">
        <v>0</v>
      </c>
      <c r="BT471" s="69">
        <v>0</v>
      </c>
      <c r="BU471" s="69">
        <v>106.78363012229136</v>
      </c>
      <c r="BV471" s="69">
        <v>0</v>
      </c>
    </row>
    <row r="472" spans="1:74">
      <c r="A472" s="113" t="s">
        <v>1058</v>
      </c>
      <c r="B472" s="69" t="s">
        <v>194</v>
      </c>
      <c r="C472" s="69" t="s">
        <v>432</v>
      </c>
      <c r="D472" s="69" t="s">
        <v>435</v>
      </c>
      <c r="E472" s="69" t="s">
        <v>608</v>
      </c>
      <c r="F472" s="69">
        <v>0</v>
      </c>
      <c r="G472" s="69">
        <v>0</v>
      </c>
      <c r="H472" s="69">
        <v>31721</v>
      </c>
      <c r="I472" s="69">
        <v>123</v>
      </c>
      <c r="J472" s="69">
        <v>82</v>
      </c>
      <c r="K472" s="69">
        <v>8623</v>
      </c>
      <c r="L472" s="69">
        <v>8149</v>
      </c>
      <c r="M472" s="69">
        <v>85</v>
      </c>
      <c r="N472" s="69">
        <v>0</v>
      </c>
      <c r="O472" s="69">
        <v>0</v>
      </c>
      <c r="P472" s="69">
        <v>3678.65</v>
      </c>
      <c r="Q472" s="69">
        <v>124.4</v>
      </c>
      <c r="R472" s="69">
        <v>0</v>
      </c>
      <c r="S472" s="69">
        <v>0</v>
      </c>
      <c r="T472" s="69">
        <v>0</v>
      </c>
      <c r="U472" s="69">
        <v>0</v>
      </c>
      <c r="V472" s="69">
        <v>0</v>
      </c>
      <c r="W472" s="69">
        <v>0</v>
      </c>
      <c r="X472" s="69">
        <v>0</v>
      </c>
      <c r="Y472" s="69">
        <v>0</v>
      </c>
      <c r="Z472" s="69">
        <v>0</v>
      </c>
      <c r="AA472" s="69">
        <v>0</v>
      </c>
      <c r="AB472" s="69">
        <v>0</v>
      </c>
      <c r="AC472" s="69">
        <v>0</v>
      </c>
      <c r="AD472" s="69">
        <v>0</v>
      </c>
      <c r="AE472" s="69">
        <v>0</v>
      </c>
      <c r="AF472" s="69">
        <v>4911458</v>
      </c>
      <c r="AG472" s="69">
        <v>-4911458</v>
      </c>
      <c r="AH472" s="69">
        <v>0</v>
      </c>
      <c r="AI472" s="69">
        <v>0</v>
      </c>
      <c r="AJ472" s="69">
        <v>10</v>
      </c>
      <c r="AK472" s="69">
        <v>-10</v>
      </c>
      <c r="AL472" s="69">
        <v>82559</v>
      </c>
      <c r="AM472" s="69">
        <v>57326</v>
      </c>
      <c r="AN472" s="69">
        <v>-82559</v>
      </c>
      <c r="AO472" s="69">
        <v>30</v>
      </c>
      <c r="AP472" s="69">
        <v>-30</v>
      </c>
      <c r="AQ472" s="69">
        <v>5945175</v>
      </c>
      <c r="AR472" s="69">
        <v>77548</v>
      </c>
      <c r="AS472" s="69">
        <v>3893231</v>
      </c>
      <c r="AT472" s="69">
        <v>31721</v>
      </c>
      <c r="AU472" s="69">
        <v>0</v>
      </c>
      <c r="AV472" s="69">
        <v>85</v>
      </c>
      <c r="AW472" s="69">
        <v>0</v>
      </c>
      <c r="AX472" s="69">
        <v>0</v>
      </c>
      <c r="AY472" s="69">
        <v>0</v>
      </c>
      <c r="AZ472" s="69">
        <v>0</v>
      </c>
      <c r="BA472" s="69">
        <v>491145.8</v>
      </c>
      <c r="BB472" s="69">
        <v>0</v>
      </c>
      <c r="BC472" s="69">
        <v>-491145.8</v>
      </c>
      <c r="BD472" s="69">
        <v>0</v>
      </c>
      <c r="BE472" s="69">
        <v>59.490279678775181</v>
      </c>
      <c r="BF472" s="69">
        <v>-59.490279678775181</v>
      </c>
      <c r="BG472" s="69">
        <v>163715.26666666666</v>
      </c>
      <c r="BH472" s="69">
        <v>0</v>
      </c>
      <c r="BI472" s="69">
        <v>-163715.26666666666</v>
      </c>
      <c r="BJ472" s="69">
        <v>5.0461088193366886E-6</v>
      </c>
      <c r="BK472" s="69">
        <v>0</v>
      </c>
      <c r="BL472" s="69">
        <v>63.334425130241918</v>
      </c>
      <c r="BM472" s="69">
        <v>-63.334425130241918</v>
      </c>
      <c r="BN472" s="69">
        <v>0</v>
      </c>
      <c r="BO472" s="69">
        <v>1.2615377818577937</v>
      </c>
      <c r="BP472" s="69">
        <v>-1.2615377818577937</v>
      </c>
      <c r="BQ472" s="69">
        <v>1261.5377818577938</v>
      </c>
      <c r="BR472" s="69">
        <v>-1261.5377818577938</v>
      </c>
      <c r="BS472" s="69">
        <v>0</v>
      </c>
      <c r="BT472" s="69">
        <v>0</v>
      </c>
      <c r="BU472" s="69">
        <v>373.18823529411765</v>
      </c>
      <c r="BV472" s="69">
        <v>0</v>
      </c>
    </row>
    <row r="473" spans="1:74">
      <c r="A473" s="113" t="s">
        <v>1038</v>
      </c>
      <c r="B473" s="69" t="s">
        <v>194</v>
      </c>
      <c r="C473" s="69" t="s">
        <v>228</v>
      </c>
      <c r="D473" s="69" t="s">
        <v>234</v>
      </c>
      <c r="E473" s="69" t="s">
        <v>234</v>
      </c>
      <c r="F473" s="69">
        <v>0</v>
      </c>
      <c r="G473" s="69">
        <v>0</v>
      </c>
      <c r="H473" s="69">
        <v>6542</v>
      </c>
      <c r="I473" s="69">
        <v>67</v>
      </c>
      <c r="J473" s="69">
        <v>56</v>
      </c>
      <c r="K473" s="69">
        <v>3316</v>
      </c>
      <c r="L473" s="69">
        <v>3032</v>
      </c>
      <c r="M473" s="69">
        <v>57</v>
      </c>
      <c r="N473" s="69">
        <v>0</v>
      </c>
      <c r="O473" s="69">
        <v>0</v>
      </c>
      <c r="P473" s="69">
        <v>1972.86</v>
      </c>
      <c r="Q473" s="69">
        <v>38.26</v>
      </c>
      <c r="R473" s="69">
        <v>110000</v>
      </c>
      <c r="S473" s="69">
        <v>0</v>
      </c>
      <c r="T473" s="69">
        <v>0</v>
      </c>
      <c r="U473" s="69">
        <v>0</v>
      </c>
      <c r="V473" s="69">
        <v>0</v>
      </c>
      <c r="W473" s="69">
        <v>0</v>
      </c>
      <c r="X473" s="69">
        <v>0</v>
      </c>
      <c r="Y473" s="69">
        <v>0</v>
      </c>
      <c r="Z473" s="69">
        <v>0</v>
      </c>
      <c r="AA473" s="69">
        <v>0</v>
      </c>
      <c r="AB473" s="69">
        <v>0</v>
      </c>
      <c r="AC473" s="69">
        <v>0</v>
      </c>
      <c r="AD473" s="69">
        <v>0</v>
      </c>
      <c r="AE473" s="69">
        <v>0</v>
      </c>
      <c r="AF473" s="69">
        <v>6542</v>
      </c>
      <c r="AG473" s="69">
        <v>103458</v>
      </c>
      <c r="AH473" s="69">
        <v>0</v>
      </c>
      <c r="AI473" s="69">
        <v>0</v>
      </c>
      <c r="AJ473" s="69">
        <v>0</v>
      </c>
      <c r="AK473" s="69">
        <v>0</v>
      </c>
      <c r="AL473" s="69">
        <v>67</v>
      </c>
      <c r="AM473" s="69">
        <v>56</v>
      </c>
      <c r="AN473" s="69">
        <v>-67</v>
      </c>
      <c r="AO473" s="69">
        <v>0</v>
      </c>
      <c r="AP473" s="69">
        <v>0</v>
      </c>
      <c r="AQ473" s="69">
        <v>3316</v>
      </c>
      <c r="AR473" s="69">
        <v>57</v>
      </c>
      <c r="AS473" s="69">
        <v>3032</v>
      </c>
      <c r="AT473" s="69">
        <v>6542</v>
      </c>
      <c r="AU473" s="69">
        <v>0</v>
      </c>
      <c r="AV473" s="69">
        <v>57</v>
      </c>
      <c r="AW473" s="69">
        <v>5.9472727272727274E-2</v>
      </c>
      <c r="AX473" s="69">
        <v>0</v>
      </c>
      <c r="AY473" s="69">
        <v>0</v>
      </c>
      <c r="AZ473" s="69">
        <v>0</v>
      </c>
      <c r="BA473" s="69">
        <v>0</v>
      </c>
      <c r="BB473" s="69">
        <v>0</v>
      </c>
      <c r="BC473" s="69">
        <v>0</v>
      </c>
      <c r="BD473" s="69">
        <v>0</v>
      </c>
      <c r="BE473" s="69">
        <v>97.641791044776113</v>
      </c>
      <c r="BF473" s="69">
        <v>-97.641791044776113</v>
      </c>
      <c r="BG473" s="69">
        <v>0</v>
      </c>
      <c r="BH473" s="69">
        <v>0</v>
      </c>
      <c r="BI473" s="69">
        <v>0</v>
      </c>
      <c r="BJ473" s="69">
        <v>0</v>
      </c>
      <c r="BK473" s="69">
        <v>0</v>
      </c>
      <c r="BL473" s="69">
        <v>114.7719298245614</v>
      </c>
      <c r="BM473" s="69">
        <v>-114.7719298245614</v>
      </c>
      <c r="BN473" s="69">
        <v>0</v>
      </c>
      <c r="BO473" s="69">
        <v>2.1576517150395778</v>
      </c>
      <c r="BP473" s="69">
        <v>-2.1576517150395778</v>
      </c>
      <c r="BQ473" s="69">
        <v>2157.6517150395775</v>
      </c>
      <c r="BR473" s="69">
        <v>-2157.6517150395775</v>
      </c>
      <c r="BS473" s="69">
        <v>0</v>
      </c>
      <c r="BT473" s="69">
        <v>0</v>
      </c>
      <c r="BU473" s="69">
        <v>114.7719298245614</v>
      </c>
      <c r="BV473" s="69">
        <v>0</v>
      </c>
    </row>
    <row r="474" spans="1:74">
      <c r="A474" s="113" t="s">
        <v>1039</v>
      </c>
      <c r="B474" s="69" t="s">
        <v>194</v>
      </c>
      <c r="C474" s="69" t="s">
        <v>228</v>
      </c>
      <c r="D474" s="69" t="s">
        <v>234</v>
      </c>
      <c r="E474" s="69" t="s">
        <v>234</v>
      </c>
      <c r="F474" s="69">
        <v>0</v>
      </c>
      <c r="G474" s="69">
        <v>0</v>
      </c>
      <c r="H474" s="69">
        <v>8284</v>
      </c>
      <c r="I474" s="69">
        <v>106</v>
      </c>
      <c r="J474" s="69">
        <v>82</v>
      </c>
      <c r="K474" s="69">
        <v>4239</v>
      </c>
      <c r="L474" s="69">
        <v>3855</v>
      </c>
      <c r="M474" s="69">
        <v>85</v>
      </c>
      <c r="N474" s="69">
        <v>0</v>
      </c>
      <c r="O474" s="69">
        <v>0</v>
      </c>
      <c r="P474" s="69">
        <v>1954.23</v>
      </c>
      <c r="Q474" s="69">
        <v>32.49</v>
      </c>
      <c r="R474" s="69">
        <v>110000</v>
      </c>
      <c r="S474" s="69">
        <v>0</v>
      </c>
      <c r="T474" s="69">
        <v>0</v>
      </c>
      <c r="U474" s="69">
        <v>0</v>
      </c>
      <c r="V474" s="69">
        <v>0</v>
      </c>
      <c r="W474" s="69">
        <v>0</v>
      </c>
      <c r="X474" s="69">
        <v>0</v>
      </c>
      <c r="Y474" s="69">
        <v>0</v>
      </c>
      <c r="Z474" s="69">
        <v>0</v>
      </c>
      <c r="AA474" s="69">
        <v>0</v>
      </c>
      <c r="AB474" s="69">
        <v>0</v>
      </c>
      <c r="AC474" s="69">
        <v>0</v>
      </c>
      <c r="AD474" s="69">
        <v>0</v>
      </c>
      <c r="AE474" s="69">
        <v>0</v>
      </c>
      <c r="AF474" s="69">
        <v>14826</v>
      </c>
      <c r="AG474" s="69">
        <v>95174</v>
      </c>
      <c r="AH474" s="69">
        <v>0</v>
      </c>
      <c r="AI474" s="69">
        <v>0</v>
      </c>
      <c r="AJ474" s="69">
        <v>0</v>
      </c>
      <c r="AK474" s="69">
        <v>0</v>
      </c>
      <c r="AL474" s="69">
        <v>173</v>
      </c>
      <c r="AM474" s="69">
        <v>138</v>
      </c>
      <c r="AN474" s="69">
        <v>-173</v>
      </c>
      <c r="AO474" s="69">
        <v>0</v>
      </c>
      <c r="AP474" s="69">
        <v>0</v>
      </c>
      <c r="AQ474" s="69">
        <v>7555</v>
      </c>
      <c r="AR474" s="69">
        <v>142</v>
      </c>
      <c r="AS474" s="69">
        <v>6887</v>
      </c>
      <c r="AT474" s="69">
        <v>14826</v>
      </c>
      <c r="AU474" s="69">
        <v>0</v>
      </c>
      <c r="AV474" s="69">
        <v>142</v>
      </c>
      <c r="AW474" s="69">
        <v>0.13478181818181817</v>
      </c>
      <c r="AX474" s="69">
        <v>0</v>
      </c>
      <c r="AY474" s="69">
        <v>0</v>
      </c>
      <c r="AZ474" s="69">
        <v>0</v>
      </c>
      <c r="BA474" s="69">
        <v>0</v>
      </c>
      <c r="BB474" s="69">
        <v>0</v>
      </c>
      <c r="BC474" s="69">
        <v>0</v>
      </c>
      <c r="BD474" s="69">
        <v>0</v>
      </c>
      <c r="BE474" s="69">
        <v>85.699421965317924</v>
      </c>
      <c r="BF474" s="69">
        <v>-85.699421965317924</v>
      </c>
      <c r="BG474" s="69">
        <v>0</v>
      </c>
      <c r="BH474" s="69">
        <v>0</v>
      </c>
      <c r="BI474" s="69">
        <v>0</v>
      </c>
      <c r="BJ474" s="69">
        <v>0</v>
      </c>
      <c r="BK474" s="69">
        <v>0</v>
      </c>
      <c r="BL474" s="69">
        <v>104.40845070422536</v>
      </c>
      <c r="BM474" s="69">
        <v>-104.40845070422536</v>
      </c>
      <c r="BN474" s="69">
        <v>0</v>
      </c>
      <c r="BO474" s="69">
        <v>2.152751560911863</v>
      </c>
      <c r="BP474" s="69">
        <v>-2.152751560911863</v>
      </c>
      <c r="BQ474" s="69">
        <v>2152.7515609118632</v>
      </c>
      <c r="BR474" s="69">
        <v>-2152.7515609118632</v>
      </c>
      <c r="BS474" s="69">
        <v>0</v>
      </c>
      <c r="BT474" s="69">
        <v>0</v>
      </c>
      <c r="BU474" s="69">
        <v>104.40845070422536</v>
      </c>
      <c r="BV474" s="69">
        <v>0</v>
      </c>
    </row>
    <row r="475" spans="1:74">
      <c r="A475" s="113" t="s">
        <v>1040</v>
      </c>
      <c r="B475" s="69" t="s">
        <v>194</v>
      </c>
      <c r="C475" s="69" t="s">
        <v>228</v>
      </c>
      <c r="D475" s="69" t="s">
        <v>234</v>
      </c>
      <c r="E475" s="69" t="s">
        <v>234</v>
      </c>
      <c r="F475" s="69">
        <v>0</v>
      </c>
      <c r="G475" s="69">
        <v>0</v>
      </c>
      <c r="H475" s="69">
        <v>1306</v>
      </c>
      <c r="I475" s="69">
        <v>10</v>
      </c>
      <c r="J475" s="69">
        <v>11</v>
      </c>
      <c r="K475" s="69">
        <v>622</v>
      </c>
      <c r="L475" s="69">
        <v>606</v>
      </c>
      <c r="M475" s="69">
        <v>11</v>
      </c>
      <c r="N475" s="69">
        <v>0</v>
      </c>
      <c r="O475" s="69">
        <v>0</v>
      </c>
      <c r="P475" s="69">
        <v>2099.6799999999998</v>
      </c>
      <c r="Q475" s="69">
        <v>39.58</v>
      </c>
      <c r="R475" s="69">
        <v>110000</v>
      </c>
      <c r="S475" s="69">
        <v>0</v>
      </c>
      <c r="T475" s="69">
        <v>0</v>
      </c>
      <c r="U475" s="69">
        <v>0</v>
      </c>
      <c r="V475" s="69">
        <v>0</v>
      </c>
      <c r="W475" s="69">
        <v>0</v>
      </c>
      <c r="X475" s="69">
        <v>0</v>
      </c>
      <c r="Y475" s="69">
        <v>0</v>
      </c>
      <c r="Z475" s="69">
        <v>0</v>
      </c>
      <c r="AA475" s="69">
        <v>0</v>
      </c>
      <c r="AB475" s="69">
        <v>0</v>
      </c>
      <c r="AC475" s="69">
        <v>0</v>
      </c>
      <c r="AD475" s="69">
        <v>0</v>
      </c>
      <c r="AE475" s="69">
        <v>0</v>
      </c>
      <c r="AF475" s="69">
        <v>16132</v>
      </c>
      <c r="AG475" s="69">
        <v>93868</v>
      </c>
      <c r="AH475" s="69">
        <v>0</v>
      </c>
      <c r="AI475" s="69">
        <v>0</v>
      </c>
      <c r="AJ475" s="69">
        <v>0</v>
      </c>
      <c r="AK475" s="69">
        <v>0</v>
      </c>
      <c r="AL475" s="69">
        <v>183</v>
      </c>
      <c r="AM475" s="69">
        <v>149</v>
      </c>
      <c r="AN475" s="69">
        <v>-183</v>
      </c>
      <c r="AO475" s="69">
        <v>0</v>
      </c>
      <c r="AP475" s="69">
        <v>0</v>
      </c>
      <c r="AQ475" s="69">
        <v>8177</v>
      </c>
      <c r="AR475" s="69">
        <v>153</v>
      </c>
      <c r="AS475" s="69">
        <v>7493</v>
      </c>
      <c r="AT475" s="69">
        <v>16132</v>
      </c>
      <c r="AU475" s="69">
        <v>0</v>
      </c>
      <c r="AV475" s="69">
        <v>153</v>
      </c>
      <c r="AW475" s="69">
        <v>0.14665454545454545</v>
      </c>
      <c r="AX475" s="69">
        <v>0</v>
      </c>
      <c r="AY475" s="69">
        <v>0</v>
      </c>
      <c r="AZ475" s="69">
        <v>0</v>
      </c>
      <c r="BA475" s="69">
        <v>0</v>
      </c>
      <c r="BB475" s="69">
        <v>0</v>
      </c>
      <c r="BC475" s="69">
        <v>0</v>
      </c>
      <c r="BD475" s="69">
        <v>0</v>
      </c>
      <c r="BE475" s="69">
        <v>88.15300546448087</v>
      </c>
      <c r="BF475" s="69">
        <v>-88.15300546448087</v>
      </c>
      <c r="BG475" s="69">
        <v>0</v>
      </c>
      <c r="BH475" s="69">
        <v>0</v>
      </c>
      <c r="BI475" s="69">
        <v>0</v>
      </c>
      <c r="BJ475" s="69">
        <v>0</v>
      </c>
      <c r="BK475" s="69">
        <v>0</v>
      </c>
      <c r="BL475" s="69">
        <v>105.43790849673202</v>
      </c>
      <c r="BM475" s="69">
        <v>-105.43790849673202</v>
      </c>
      <c r="BN475" s="69">
        <v>0</v>
      </c>
      <c r="BO475" s="69">
        <v>2.1529427465634594</v>
      </c>
      <c r="BP475" s="69">
        <v>-2.1529427465634594</v>
      </c>
      <c r="BQ475" s="69">
        <v>2152.9427465634594</v>
      </c>
      <c r="BR475" s="69">
        <v>-2152.9427465634594</v>
      </c>
      <c r="BS475" s="69">
        <v>0</v>
      </c>
      <c r="BT475" s="69">
        <v>0</v>
      </c>
      <c r="BU475" s="69">
        <v>105.43790849673202</v>
      </c>
      <c r="BV475" s="69">
        <v>0</v>
      </c>
    </row>
    <row r="476" spans="1:74">
      <c r="A476" s="113" t="s">
        <v>1058</v>
      </c>
      <c r="B476" s="69" t="s">
        <v>194</v>
      </c>
      <c r="C476" s="69" t="s">
        <v>454</v>
      </c>
      <c r="D476" s="69" t="s">
        <v>201</v>
      </c>
      <c r="E476" s="69" t="s">
        <v>716</v>
      </c>
      <c r="F476" s="69">
        <v>0</v>
      </c>
      <c r="G476" s="69">
        <v>0</v>
      </c>
      <c r="H476" s="69">
        <v>17599</v>
      </c>
      <c r="I476" s="69">
        <v>281</v>
      </c>
      <c r="J476" s="69">
        <v>181</v>
      </c>
      <c r="K476" s="69">
        <v>11752</v>
      </c>
      <c r="L476" s="69">
        <v>10450</v>
      </c>
      <c r="M476" s="69">
        <v>198</v>
      </c>
      <c r="N476" s="69">
        <v>0</v>
      </c>
      <c r="O476" s="69">
        <v>0</v>
      </c>
      <c r="P476" s="69">
        <v>1497.53</v>
      </c>
      <c r="Q476" s="69">
        <v>29.63</v>
      </c>
      <c r="R476" s="69">
        <v>900000</v>
      </c>
      <c r="S476" s="69">
        <v>0</v>
      </c>
      <c r="T476" s="69">
        <v>0</v>
      </c>
      <c r="U476" s="69">
        <v>0</v>
      </c>
      <c r="V476" s="69">
        <v>0</v>
      </c>
      <c r="W476" s="69">
        <v>0</v>
      </c>
      <c r="X476" s="69">
        <v>0</v>
      </c>
      <c r="Y476" s="69">
        <v>0</v>
      </c>
      <c r="Z476" s="69">
        <v>0</v>
      </c>
      <c r="AA476" s="69">
        <v>0</v>
      </c>
      <c r="AB476" s="69">
        <v>0</v>
      </c>
      <c r="AC476" s="69">
        <v>0</v>
      </c>
      <c r="AD476" s="69">
        <v>0</v>
      </c>
      <c r="AE476" s="69">
        <v>0</v>
      </c>
      <c r="AF476" s="69">
        <v>17599</v>
      </c>
      <c r="AG476" s="69">
        <v>882401</v>
      </c>
      <c r="AH476" s="69">
        <v>0</v>
      </c>
      <c r="AI476" s="69">
        <v>0</v>
      </c>
      <c r="AJ476" s="69">
        <v>0</v>
      </c>
      <c r="AK476" s="69">
        <v>0</v>
      </c>
      <c r="AL476" s="69">
        <v>281</v>
      </c>
      <c r="AM476" s="69">
        <v>181</v>
      </c>
      <c r="AN476" s="69">
        <v>-281</v>
      </c>
      <c r="AO476" s="69">
        <v>0</v>
      </c>
      <c r="AP476" s="69">
        <v>0</v>
      </c>
      <c r="AQ476" s="69">
        <v>11752</v>
      </c>
      <c r="AR476" s="69">
        <v>198</v>
      </c>
      <c r="AS476" s="69">
        <v>10450</v>
      </c>
      <c r="AT476" s="69">
        <v>17599</v>
      </c>
      <c r="AU476" s="69">
        <v>0</v>
      </c>
      <c r="AV476" s="69">
        <v>198</v>
      </c>
      <c r="AW476" s="69">
        <v>1.9554444444444444E-2</v>
      </c>
      <c r="AX476" s="69">
        <v>0</v>
      </c>
      <c r="AY476" s="69">
        <v>0</v>
      </c>
      <c r="AZ476" s="69">
        <v>0</v>
      </c>
      <c r="BA476" s="69">
        <v>0</v>
      </c>
      <c r="BB476" s="69">
        <v>0</v>
      </c>
      <c r="BC476" s="69">
        <v>0</v>
      </c>
      <c r="BD476" s="69">
        <v>0</v>
      </c>
      <c r="BE476" s="69">
        <v>62.629893238434164</v>
      </c>
      <c r="BF476" s="69">
        <v>-62.629893238434164</v>
      </c>
      <c r="BG476" s="69">
        <v>0</v>
      </c>
      <c r="BH476" s="69">
        <v>0</v>
      </c>
      <c r="BI476" s="69">
        <v>0</v>
      </c>
      <c r="BJ476" s="69">
        <v>0</v>
      </c>
      <c r="BK476" s="69">
        <v>0</v>
      </c>
      <c r="BL476" s="69">
        <v>88.883838383838381</v>
      </c>
      <c r="BM476" s="69">
        <v>-88.883838383838381</v>
      </c>
      <c r="BN476" s="69">
        <v>0</v>
      </c>
      <c r="BO476" s="69">
        <v>1.6841148325358852</v>
      </c>
      <c r="BP476" s="69">
        <v>-1.6841148325358852</v>
      </c>
      <c r="BQ476" s="69">
        <v>1684.1148325358852</v>
      </c>
      <c r="BR476" s="69">
        <v>-1684.1148325358852</v>
      </c>
      <c r="BS476" s="69">
        <v>0</v>
      </c>
      <c r="BT476" s="69">
        <v>0</v>
      </c>
      <c r="BU476" s="69">
        <v>88.883838383838381</v>
      </c>
      <c r="BV476" s="69">
        <v>0</v>
      </c>
    </row>
    <row r="477" spans="1:74">
      <c r="A477" s="113" t="s">
        <v>1059</v>
      </c>
      <c r="B477" s="69" t="s">
        <v>194</v>
      </c>
      <c r="C477" s="69" t="s">
        <v>454</v>
      </c>
      <c r="D477" s="69" t="s">
        <v>201</v>
      </c>
      <c r="E477" s="69" t="s">
        <v>716</v>
      </c>
      <c r="F477" s="69">
        <v>0</v>
      </c>
      <c r="G477" s="69">
        <v>0</v>
      </c>
      <c r="H477" s="69">
        <v>39321</v>
      </c>
      <c r="I477" s="69">
        <v>568</v>
      </c>
      <c r="J477" s="69">
        <v>383</v>
      </c>
      <c r="K477" s="69">
        <v>31270</v>
      </c>
      <c r="L477" s="69">
        <v>25720</v>
      </c>
      <c r="M477" s="69">
        <v>412</v>
      </c>
      <c r="N477" s="69">
        <v>0</v>
      </c>
      <c r="O477" s="69">
        <v>0</v>
      </c>
      <c r="P477" s="69">
        <v>1257.47</v>
      </c>
      <c r="Q477" s="69">
        <v>31.56</v>
      </c>
      <c r="R477" s="69">
        <v>900000</v>
      </c>
      <c r="S477" s="69">
        <v>0</v>
      </c>
      <c r="T477" s="69">
        <v>0</v>
      </c>
      <c r="U477" s="69">
        <v>0</v>
      </c>
      <c r="V477" s="69">
        <v>0</v>
      </c>
      <c r="W477" s="69">
        <v>0</v>
      </c>
      <c r="X477" s="69">
        <v>0</v>
      </c>
      <c r="Y477" s="69">
        <v>0</v>
      </c>
      <c r="Z477" s="69">
        <v>0</v>
      </c>
      <c r="AA477" s="69">
        <v>0</v>
      </c>
      <c r="AB477" s="69">
        <v>0</v>
      </c>
      <c r="AC477" s="69">
        <v>0</v>
      </c>
      <c r="AD477" s="69">
        <v>0</v>
      </c>
      <c r="AE477" s="69">
        <v>0</v>
      </c>
      <c r="AF477" s="69">
        <v>56920</v>
      </c>
      <c r="AG477" s="69">
        <v>843080</v>
      </c>
      <c r="AH477" s="69">
        <v>0</v>
      </c>
      <c r="AI477" s="69">
        <v>0</v>
      </c>
      <c r="AJ477" s="69">
        <v>0</v>
      </c>
      <c r="AK477" s="69">
        <v>0</v>
      </c>
      <c r="AL477" s="69">
        <v>849</v>
      </c>
      <c r="AM477" s="69">
        <v>564</v>
      </c>
      <c r="AN477" s="69">
        <v>-849</v>
      </c>
      <c r="AO477" s="69">
        <v>0</v>
      </c>
      <c r="AP477" s="69">
        <v>0</v>
      </c>
      <c r="AQ477" s="69">
        <v>43022</v>
      </c>
      <c r="AR477" s="69">
        <v>610</v>
      </c>
      <c r="AS477" s="69">
        <v>36170</v>
      </c>
      <c r="AT477" s="69">
        <v>56920</v>
      </c>
      <c r="AU477" s="69">
        <v>0</v>
      </c>
      <c r="AV477" s="69">
        <v>610</v>
      </c>
      <c r="AW477" s="69">
        <v>6.324444444444445E-2</v>
      </c>
      <c r="AX477" s="69">
        <v>0</v>
      </c>
      <c r="AY477" s="69">
        <v>0</v>
      </c>
      <c r="AZ477" s="69">
        <v>0</v>
      </c>
      <c r="BA477" s="69">
        <v>0</v>
      </c>
      <c r="BB477" s="69">
        <v>0</v>
      </c>
      <c r="BC477" s="69">
        <v>0</v>
      </c>
      <c r="BD477" s="69">
        <v>0</v>
      </c>
      <c r="BE477" s="69">
        <v>67.043580683156648</v>
      </c>
      <c r="BF477" s="69">
        <v>-67.043580683156648</v>
      </c>
      <c r="BG477" s="69">
        <v>0</v>
      </c>
      <c r="BH477" s="69">
        <v>0</v>
      </c>
      <c r="BI477" s="69">
        <v>0</v>
      </c>
      <c r="BJ477" s="69">
        <v>0</v>
      </c>
      <c r="BK477" s="69">
        <v>0</v>
      </c>
      <c r="BL477" s="69">
        <v>93.311475409836063</v>
      </c>
      <c r="BM477" s="69">
        <v>-93.311475409836063</v>
      </c>
      <c r="BN477" s="69">
        <v>0</v>
      </c>
      <c r="BO477" s="69">
        <v>1.5736798451755598</v>
      </c>
      <c r="BP477" s="69">
        <v>-1.5736798451755598</v>
      </c>
      <c r="BQ477" s="69">
        <v>1573.6798451755599</v>
      </c>
      <c r="BR477" s="69">
        <v>-1573.6798451755599</v>
      </c>
      <c r="BS477" s="69">
        <v>0</v>
      </c>
      <c r="BT477" s="69">
        <v>0</v>
      </c>
      <c r="BU477" s="69">
        <v>93.311475409836063</v>
      </c>
      <c r="BV477" s="69">
        <v>0</v>
      </c>
    </row>
    <row r="478" spans="1:74">
      <c r="A478" s="113" t="s">
        <v>1031</v>
      </c>
      <c r="B478" s="69" t="s">
        <v>194</v>
      </c>
      <c r="C478" s="69" t="s">
        <v>454</v>
      </c>
      <c r="D478" s="69" t="s">
        <v>201</v>
      </c>
      <c r="E478" s="69" t="s">
        <v>716</v>
      </c>
      <c r="F478" s="69">
        <v>0</v>
      </c>
      <c r="G478" s="69">
        <v>0</v>
      </c>
      <c r="H478" s="69">
        <v>43199</v>
      </c>
      <c r="I478" s="69">
        <v>635</v>
      </c>
      <c r="J478" s="69">
        <v>416</v>
      </c>
      <c r="K478" s="69">
        <v>39360</v>
      </c>
      <c r="L478" s="69">
        <v>30628</v>
      </c>
      <c r="M478" s="69">
        <v>451</v>
      </c>
      <c r="N478" s="69">
        <v>2</v>
      </c>
      <c r="O478" s="69">
        <v>0</v>
      </c>
      <c r="P478" s="69">
        <v>1097.54</v>
      </c>
      <c r="Q478" s="69">
        <v>31.49</v>
      </c>
      <c r="R478" s="69">
        <v>900000</v>
      </c>
      <c r="S478" s="69">
        <v>0</v>
      </c>
      <c r="T478" s="69">
        <v>0</v>
      </c>
      <c r="U478" s="69">
        <v>0</v>
      </c>
      <c r="V478" s="69">
        <v>0</v>
      </c>
      <c r="W478" s="69">
        <v>0</v>
      </c>
      <c r="X478" s="69">
        <v>0</v>
      </c>
      <c r="Y478" s="69">
        <v>0</v>
      </c>
      <c r="Z478" s="69">
        <v>0</v>
      </c>
      <c r="AA478" s="69">
        <v>0</v>
      </c>
      <c r="AB478" s="69">
        <v>0</v>
      </c>
      <c r="AC478" s="69">
        <v>0</v>
      </c>
      <c r="AD478" s="69">
        <v>0</v>
      </c>
      <c r="AE478" s="69">
        <v>0</v>
      </c>
      <c r="AF478" s="69">
        <v>100119</v>
      </c>
      <c r="AG478" s="69">
        <v>799881</v>
      </c>
      <c r="AH478" s="69">
        <v>0</v>
      </c>
      <c r="AI478" s="69">
        <v>0</v>
      </c>
      <c r="AJ478" s="69">
        <v>0</v>
      </c>
      <c r="AK478" s="69">
        <v>0</v>
      </c>
      <c r="AL478" s="69">
        <v>1484</v>
      </c>
      <c r="AM478" s="69">
        <v>980</v>
      </c>
      <c r="AN478" s="69">
        <v>-1484</v>
      </c>
      <c r="AO478" s="69">
        <v>2</v>
      </c>
      <c r="AP478" s="69">
        <v>-2</v>
      </c>
      <c r="AQ478" s="69">
        <v>82382</v>
      </c>
      <c r="AR478" s="69">
        <v>1061</v>
      </c>
      <c r="AS478" s="69">
        <v>66798</v>
      </c>
      <c r="AT478" s="69">
        <v>100119</v>
      </c>
      <c r="AU478" s="69">
        <v>0</v>
      </c>
      <c r="AV478" s="69">
        <v>1061</v>
      </c>
      <c r="AW478" s="69">
        <v>0.11124333333333333</v>
      </c>
      <c r="AX478" s="69">
        <v>0</v>
      </c>
      <c r="AY478" s="69">
        <v>0</v>
      </c>
      <c r="AZ478" s="69">
        <v>0</v>
      </c>
      <c r="BA478" s="69">
        <v>0</v>
      </c>
      <c r="BB478" s="69">
        <v>0</v>
      </c>
      <c r="BC478" s="69">
        <v>0</v>
      </c>
      <c r="BD478" s="69">
        <v>0</v>
      </c>
      <c r="BE478" s="69">
        <v>67.465633423180591</v>
      </c>
      <c r="BF478" s="69">
        <v>-67.465633423180591</v>
      </c>
      <c r="BG478" s="69">
        <v>50059.5</v>
      </c>
      <c r="BH478" s="69">
        <v>0</v>
      </c>
      <c r="BI478" s="69">
        <v>-50059.5</v>
      </c>
      <c r="BJ478" s="69">
        <v>2.4277147920662279E-5</v>
      </c>
      <c r="BK478" s="69">
        <v>0</v>
      </c>
      <c r="BL478" s="69">
        <v>94.362865221489159</v>
      </c>
      <c r="BM478" s="69">
        <v>-94.362865221489159</v>
      </c>
      <c r="BN478" s="69">
        <v>0</v>
      </c>
      <c r="BO478" s="69">
        <v>1.4988323003682744</v>
      </c>
      <c r="BP478" s="69">
        <v>-1.4988323003682744</v>
      </c>
      <c r="BQ478" s="69">
        <v>1498.8323003682744</v>
      </c>
      <c r="BR478" s="69">
        <v>-1498.8323003682744</v>
      </c>
      <c r="BS478" s="69">
        <v>0</v>
      </c>
      <c r="BT478" s="69">
        <v>0</v>
      </c>
      <c r="BU478" s="69">
        <v>94.362865221489159</v>
      </c>
      <c r="BV478" s="69">
        <v>0</v>
      </c>
    </row>
    <row r="479" spans="1:74">
      <c r="A479" s="113" t="s">
        <v>1032</v>
      </c>
      <c r="B479" s="69" t="s">
        <v>194</v>
      </c>
      <c r="C479" s="69" t="s">
        <v>454</v>
      </c>
      <c r="D479" s="69" t="s">
        <v>201</v>
      </c>
      <c r="E479" s="69" t="s">
        <v>716</v>
      </c>
      <c r="F479" s="69">
        <v>0</v>
      </c>
      <c r="G479" s="69">
        <v>0</v>
      </c>
      <c r="H479" s="69">
        <v>43322</v>
      </c>
      <c r="I479" s="69">
        <v>691</v>
      </c>
      <c r="J479" s="69">
        <v>450</v>
      </c>
      <c r="K479" s="69">
        <v>38723</v>
      </c>
      <c r="L479" s="69">
        <v>31654</v>
      </c>
      <c r="M479" s="69">
        <v>485</v>
      </c>
      <c r="N479" s="69">
        <v>0</v>
      </c>
      <c r="O479" s="69">
        <v>0</v>
      </c>
      <c r="P479" s="69">
        <v>1118.77</v>
      </c>
      <c r="Q479" s="69">
        <v>29.13</v>
      </c>
      <c r="R479" s="69">
        <v>900000</v>
      </c>
      <c r="S479" s="69">
        <v>0</v>
      </c>
      <c r="T479" s="69">
        <v>0</v>
      </c>
      <c r="U479" s="69">
        <v>0</v>
      </c>
      <c r="V479" s="69">
        <v>0</v>
      </c>
      <c r="W479" s="69">
        <v>0</v>
      </c>
      <c r="X479" s="69">
        <v>0</v>
      </c>
      <c r="Y479" s="69">
        <v>0</v>
      </c>
      <c r="Z479" s="69">
        <v>0</v>
      </c>
      <c r="AA479" s="69">
        <v>0</v>
      </c>
      <c r="AB479" s="69">
        <v>0</v>
      </c>
      <c r="AC479" s="69">
        <v>0</v>
      </c>
      <c r="AD479" s="69">
        <v>0</v>
      </c>
      <c r="AE479" s="69">
        <v>0</v>
      </c>
      <c r="AF479" s="69">
        <v>143441</v>
      </c>
      <c r="AG479" s="69">
        <v>756559</v>
      </c>
      <c r="AH479" s="69">
        <v>0</v>
      </c>
      <c r="AI479" s="69">
        <v>0</v>
      </c>
      <c r="AJ479" s="69">
        <v>0</v>
      </c>
      <c r="AK479" s="69">
        <v>0</v>
      </c>
      <c r="AL479" s="69">
        <v>2175</v>
      </c>
      <c r="AM479" s="69">
        <v>1430</v>
      </c>
      <c r="AN479" s="69">
        <v>-2175</v>
      </c>
      <c r="AO479" s="69">
        <v>2</v>
      </c>
      <c r="AP479" s="69">
        <v>-2</v>
      </c>
      <c r="AQ479" s="69">
        <v>121105</v>
      </c>
      <c r="AR479" s="69">
        <v>1546</v>
      </c>
      <c r="AS479" s="69">
        <v>98452</v>
      </c>
      <c r="AT479" s="69">
        <v>143441</v>
      </c>
      <c r="AU479" s="69">
        <v>0</v>
      </c>
      <c r="AV479" s="69">
        <v>1546</v>
      </c>
      <c r="AW479" s="69">
        <v>0.15937888888888888</v>
      </c>
      <c r="AX479" s="69">
        <v>0</v>
      </c>
      <c r="AY479" s="69">
        <v>0</v>
      </c>
      <c r="AZ479" s="69">
        <v>0</v>
      </c>
      <c r="BA479" s="69">
        <v>0</v>
      </c>
      <c r="BB479" s="69">
        <v>0</v>
      </c>
      <c r="BC479" s="69">
        <v>0</v>
      </c>
      <c r="BD479" s="69">
        <v>0</v>
      </c>
      <c r="BE479" s="69">
        <v>65.949885057471263</v>
      </c>
      <c r="BF479" s="69">
        <v>-65.949885057471263</v>
      </c>
      <c r="BG479" s="69">
        <v>71720.5</v>
      </c>
      <c r="BH479" s="69">
        <v>0</v>
      </c>
      <c r="BI479" s="69">
        <v>-71720.5</v>
      </c>
      <c r="BJ479" s="69">
        <v>1.6514594773130755E-5</v>
      </c>
      <c r="BK479" s="69">
        <v>0</v>
      </c>
      <c r="BL479" s="69">
        <v>92.782018111254857</v>
      </c>
      <c r="BM479" s="69">
        <v>-92.782018111254857</v>
      </c>
      <c r="BN479" s="69">
        <v>0</v>
      </c>
      <c r="BO479" s="69">
        <v>1.456963799618088</v>
      </c>
      <c r="BP479" s="69">
        <v>-1.456963799618088</v>
      </c>
      <c r="BQ479" s="69">
        <v>1456.9637996180879</v>
      </c>
      <c r="BR479" s="69">
        <v>-1456.9637996180879</v>
      </c>
      <c r="BS479" s="69">
        <v>0</v>
      </c>
      <c r="BT479" s="69">
        <v>0</v>
      </c>
      <c r="BU479" s="69">
        <v>92.782018111254857</v>
      </c>
      <c r="BV479" s="69">
        <v>0</v>
      </c>
    </row>
    <row r="480" spans="1:74">
      <c r="A480" s="113" t="s">
        <v>1033</v>
      </c>
      <c r="B480" s="69" t="s">
        <v>194</v>
      </c>
      <c r="C480" s="69" t="s">
        <v>454</v>
      </c>
      <c r="D480" s="69" t="s">
        <v>201</v>
      </c>
      <c r="E480" s="69" t="s">
        <v>716</v>
      </c>
      <c r="F480" s="69">
        <v>0</v>
      </c>
      <c r="G480" s="69">
        <v>0</v>
      </c>
      <c r="H480" s="69">
        <v>42943</v>
      </c>
      <c r="I480" s="69">
        <v>650</v>
      </c>
      <c r="J480" s="69">
        <v>438</v>
      </c>
      <c r="K480" s="69">
        <v>36607</v>
      </c>
      <c r="L480" s="69">
        <v>30377</v>
      </c>
      <c r="M480" s="69">
        <v>461</v>
      </c>
      <c r="N480" s="69">
        <v>0</v>
      </c>
      <c r="O480" s="69">
        <v>0</v>
      </c>
      <c r="P480" s="69">
        <v>1173.08</v>
      </c>
      <c r="Q480" s="69">
        <v>30.43</v>
      </c>
      <c r="R480" s="69">
        <v>900000</v>
      </c>
      <c r="S480" s="69">
        <v>0</v>
      </c>
      <c r="T480" s="69">
        <v>0</v>
      </c>
      <c r="U480" s="69">
        <v>0</v>
      </c>
      <c r="V480" s="69">
        <v>0</v>
      </c>
      <c r="W480" s="69">
        <v>0</v>
      </c>
      <c r="X480" s="69">
        <v>0</v>
      </c>
      <c r="Y480" s="69">
        <v>0</v>
      </c>
      <c r="Z480" s="69">
        <v>0</v>
      </c>
      <c r="AA480" s="69">
        <v>0</v>
      </c>
      <c r="AB480" s="69">
        <v>0</v>
      </c>
      <c r="AC480" s="69">
        <v>0</v>
      </c>
      <c r="AD480" s="69">
        <v>0</v>
      </c>
      <c r="AE480" s="69">
        <v>0</v>
      </c>
      <c r="AF480" s="69">
        <v>186384</v>
      </c>
      <c r="AG480" s="69">
        <v>713616</v>
      </c>
      <c r="AH480" s="69">
        <v>0</v>
      </c>
      <c r="AI480" s="69">
        <v>0</v>
      </c>
      <c r="AJ480" s="69">
        <v>0</v>
      </c>
      <c r="AK480" s="69">
        <v>0</v>
      </c>
      <c r="AL480" s="69">
        <v>2825</v>
      </c>
      <c r="AM480" s="69">
        <v>1868</v>
      </c>
      <c r="AN480" s="69">
        <v>-2825</v>
      </c>
      <c r="AO480" s="69">
        <v>2</v>
      </c>
      <c r="AP480" s="69">
        <v>-2</v>
      </c>
      <c r="AQ480" s="69">
        <v>157712</v>
      </c>
      <c r="AR480" s="69">
        <v>2007</v>
      </c>
      <c r="AS480" s="69">
        <v>128829</v>
      </c>
      <c r="AT480" s="69">
        <v>186384</v>
      </c>
      <c r="AU480" s="69">
        <v>0</v>
      </c>
      <c r="AV480" s="69">
        <v>2007</v>
      </c>
      <c r="AW480" s="69">
        <v>0.20709333333333332</v>
      </c>
      <c r="AX480" s="69">
        <v>0</v>
      </c>
      <c r="AY480" s="69">
        <v>0</v>
      </c>
      <c r="AZ480" s="69">
        <v>0</v>
      </c>
      <c r="BA480" s="69">
        <v>0</v>
      </c>
      <c r="BB480" s="69">
        <v>0</v>
      </c>
      <c r="BC480" s="69">
        <v>0</v>
      </c>
      <c r="BD480" s="69">
        <v>0</v>
      </c>
      <c r="BE480" s="69">
        <v>65.976637168141593</v>
      </c>
      <c r="BF480" s="69">
        <v>-65.976637168141593</v>
      </c>
      <c r="BG480" s="69">
        <v>93192</v>
      </c>
      <c r="BH480" s="69">
        <v>0</v>
      </c>
      <c r="BI480" s="69">
        <v>-93192</v>
      </c>
      <c r="BJ480" s="69">
        <v>1.2681343207872578E-5</v>
      </c>
      <c r="BK480" s="69">
        <v>0</v>
      </c>
      <c r="BL480" s="69">
        <v>92.866965620328855</v>
      </c>
      <c r="BM480" s="69">
        <v>-92.866965620328855</v>
      </c>
      <c r="BN480" s="69">
        <v>0</v>
      </c>
      <c r="BO480" s="69">
        <v>1.4467550008150338</v>
      </c>
      <c r="BP480" s="69">
        <v>-1.4467550008150338</v>
      </c>
      <c r="BQ480" s="69">
        <v>1446.7550008150338</v>
      </c>
      <c r="BR480" s="69">
        <v>-1446.7550008150338</v>
      </c>
      <c r="BS480" s="69">
        <v>0</v>
      </c>
      <c r="BT480" s="69">
        <v>0</v>
      </c>
      <c r="BU480" s="69">
        <v>92.866965620328855</v>
      </c>
      <c r="BV480" s="69">
        <v>0</v>
      </c>
    </row>
    <row r="481" spans="1:74">
      <c r="A481" s="113" t="s">
        <v>1034</v>
      </c>
      <c r="B481" s="69" t="s">
        <v>194</v>
      </c>
      <c r="C481" s="69" t="s">
        <v>454</v>
      </c>
      <c r="D481" s="69" t="s">
        <v>201</v>
      </c>
      <c r="E481" s="69" t="s">
        <v>716</v>
      </c>
      <c r="F481" s="69">
        <v>0</v>
      </c>
      <c r="G481" s="69">
        <v>0</v>
      </c>
      <c r="H481" s="69">
        <v>43826</v>
      </c>
      <c r="I481" s="69">
        <v>650</v>
      </c>
      <c r="J481" s="69">
        <v>429</v>
      </c>
      <c r="K481" s="69">
        <v>40584</v>
      </c>
      <c r="L481" s="69">
        <v>33029</v>
      </c>
      <c r="M481" s="69">
        <v>461</v>
      </c>
      <c r="N481" s="69">
        <v>0</v>
      </c>
      <c r="O481" s="69">
        <v>0</v>
      </c>
      <c r="P481" s="69">
        <v>1079.8800000000001</v>
      </c>
      <c r="Q481" s="69">
        <v>31.24</v>
      </c>
      <c r="R481" s="69">
        <v>900000</v>
      </c>
      <c r="S481" s="69">
        <v>0</v>
      </c>
      <c r="T481" s="69">
        <v>0</v>
      </c>
      <c r="U481" s="69">
        <v>0</v>
      </c>
      <c r="V481" s="69">
        <v>0</v>
      </c>
      <c r="W481" s="69">
        <v>0</v>
      </c>
      <c r="X481" s="69">
        <v>0</v>
      </c>
      <c r="Y481" s="69">
        <v>0</v>
      </c>
      <c r="Z481" s="69">
        <v>0</v>
      </c>
      <c r="AA481" s="69">
        <v>0</v>
      </c>
      <c r="AB481" s="69">
        <v>0</v>
      </c>
      <c r="AC481" s="69">
        <v>0</v>
      </c>
      <c r="AD481" s="69">
        <v>0</v>
      </c>
      <c r="AE481" s="69">
        <v>0</v>
      </c>
      <c r="AF481" s="69">
        <v>230210</v>
      </c>
      <c r="AG481" s="69">
        <v>669790</v>
      </c>
      <c r="AH481" s="69">
        <v>0</v>
      </c>
      <c r="AI481" s="69">
        <v>0</v>
      </c>
      <c r="AJ481" s="69">
        <v>0</v>
      </c>
      <c r="AK481" s="69">
        <v>0</v>
      </c>
      <c r="AL481" s="69">
        <v>3475</v>
      </c>
      <c r="AM481" s="69">
        <v>2297</v>
      </c>
      <c r="AN481" s="69">
        <v>-3475</v>
      </c>
      <c r="AO481" s="69">
        <v>2</v>
      </c>
      <c r="AP481" s="69">
        <v>-2</v>
      </c>
      <c r="AQ481" s="69">
        <v>198296</v>
      </c>
      <c r="AR481" s="69">
        <v>2468</v>
      </c>
      <c r="AS481" s="69">
        <v>161858</v>
      </c>
      <c r="AT481" s="69">
        <v>230210</v>
      </c>
      <c r="AU481" s="69">
        <v>0</v>
      </c>
      <c r="AV481" s="69">
        <v>2468</v>
      </c>
      <c r="AW481" s="69">
        <v>0.2557888888888889</v>
      </c>
      <c r="AX481" s="69">
        <v>0</v>
      </c>
      <c r="AY481" s="69">
        <v>0</v>
      </c>
      <c r="AZ481" s="69">
        <v>0</v>
      </c>
      <c r="BA481" s="69">
        <v>0</v>
      </c>
      <c r="BB481" s="69">
        <v>0</v>
      </c>
      <c r="BC481" s="69">
        <v>0</v>
      </c>
      <c r="BD481" s="69">
        <v>0</v>
      </c>
      <c r="BE481" s="69">
        <v>66.247482014388495</v>
      </c>
      <c r="BF481" s="69">
        <v>-66.247482014388495</v>
      </c>
      <c r="BG481" s="69">
        <v>115105</v>
      </c>
      <c r="BH481" s="69">
        <v>0</v>
      </c>
      <c r="BI481" s="69">
        <v>-115105</v>
      </c>
      <c r="BJ481" s="69">
        <v>1.0085932141848549E-5</v>
      </c>
      <c r="BK481" s="69">
        <v>0</v>
      </c>
      <c r="BL481" s="69">
        <v>93.277957860615885</v>
      </c>
      <c r="BM481" s="69">
        <v>-93.277957860615885</v>
      </c>
      <c r="BN481" s="69">
        <v>0</v>
      </c>
      <c r="BO481" s="69">
        <v>1.4222960866932743</v>
      </c>
      <c r="BP481" s="69">
        <v>-1.4222960866932743</v>
      </c>
      <c r="BQ481" s="69">
        <v>1422.2960866932744</v>
      </c>
      <c r="BR481" s="69">
        <v>-1422.2960866932744</v>
      </c>
      <c r="BS481" s="69">
        <v>0</v>
      </c>
      <c r="BT481" s="69">
        <v>0</v>
      </c>
      <c r="BU481" s="69">
        <v>93.277957860615885</v>
      </c>
      <c r="BV481" s="69">
        <v>0</v>
      </c>
    </row>
    <row r="482" spans="1:74">
      <c r="A482" s="113" t="s">
        <v>1035</v>
      </c>
      <c r="B482" s="69" t="s">
        <v>194</v>
      </c>
      <c r="C482" s="69" t="s">
        <v>454</v>
      </c>
      <c r="D482" s="69" t="s">
        <v>201</v>
      </c>
      <c r="E482" s="69" t="s">
        <v>716</v>
      </c>
      <c r="F482" s="69">
        <v>0</v>
      </c>
      <c r="G482" s="69">
        <v>0</v>
      </c>
      <c r="H482" s="69">
        <v>44483</v>
      </c>
      <c r="I482" s="69">
        <v>598</v>
      </c>
      <c r="J482" s="69">
        <v>395</v>
      </c>
      <c r="K482" s="69">
        <v>43046</v>
      </c>
      <c r="L482" s="69">
        <v>35082</v>
      </c>
      <c r="M482" s="69">
        <v>413</v>
      </c>
      <c r="N482" s="69">
        <v>0</v>
      </c>
      <c r="O482" s="69">
        <v>0</v>
      </c>
      <c r="P482" s="69">
        <v>1033.3800000000001</v>
      </c>
      <c r="Q482" s="69">
        <v>35.47</v>
      </c>
      <c r="R482" s="69">
        <v>900000</v>
      </c>
      <c r="S482" s="69">
        <v>0</v>
      </c>
      <c r="T482" s="69">
        <v>0</v>
      </c>
      <c r="U482" s="69">
        <v>0</v>
      </c>
      <c r="V482" s="69">
        <v>0</v>
      </c>
      <c r="W482" s="69">
        <v>0</v>
      </c>
      <c r="X482" s="69">
        <v>0</v>
      </c>
      <c r="Y482" s="69">
        <v>0</v>
      </c>
      <c r="Z482" s="69">
        <v>0</v>
      </c>
      <c r="AA482" s="69">
        <v>0</v>
      </c>
      <c r="AB482" s="69">
        <v>0</v>
      </c>
      <c r="AC482" s="69">
        <v>0</v>
      </c>
      <c r="AD482" s="69">
        <v>0</v>
      </c>
      <c r="AE482" s="69">
        <v>0</v>
      </c>
      <c r="AF482" s="69">
        <v>274693</v>
      </c>
      <c r="AG482" s="69">
        <v>625307</v>
      </c>
      <c r="AH482" s="69">
        <v>0</v>
      </c>
      <c r="AI482" s="69">
        <v>0</v>
      </c>
      <c r="AJ482" s="69">
        <v>0</v>
      </c>
      <c r="AK482" s="69">
        <v>0</v>
      </c>
      <c r="AL482" s="69">
        <v>4073</v>
      </c>
      <c r="AM482" s="69">
        <v>2692</v>
      </c>
      <c r="AN482" s="69">
        <v>-4073</v>
      </c>
      <c r="AO482" s="69">
        <v>2</v>
      </c>
      <c r="AP482" s="69">
        <v>-2</v>
      </c>
      <c r="AQ482" s="69">
        <v>241342</v>
      </c>
      <c r="AR482" s="69">
        <v>2881</v>
      </c>
      <c r="AS482" s="69">
        <v>196940</v>
      </c>
      <c r="AT482" s="69">
        <v>274693</v>
      </c>
      <c r="AU482" s="69">
        <v>0</v>
      </c>
      <c r="AV482" s="69">
        <v>2881</v>
      </c>
      <c r="AW482" s="69">
        <v>0.30521444444444445</v>
      </c>
      <c r="AX482" s="69">
        <v>0</v>
      </c>
      <c r="AY482" s="69">
        <v>0</v>
      </c>
      <c r="AZ482" s="69">
        <v>0</v>
      </c>
      <c r="BA482" s="69">
        <v>0</v>
      </c>
      <c r="BB482" s="69">
        <v>0</v>
      </c>
      <c r="BC482" s="69">
        <v>0</v>
      </c>
      <c r="BD482" s="69">
        <v>0</v>
      </c>
      <c r="BE482" s="69">
        <v>67.442425730419842</v>
      </c>
      <c r="BF482" s="69">
        <v>-67.442425730419842</v>
      </c>
      <c r="BG482" s="69">
        <v>137346.5</v>
      </c>
      <c r="BH482" s="69">
        <v>0</v>
      </c>
      <c r="BI482" s="69">
        <v>-137346.5</v>
      </c>
      <c r="BJ482" s="69">
        <v>8.2869952184037593E-6</v>
      </c>
      <c r="BK482" s="69">
        <v>0</v>
      </c>
      <c r="BL482" s="69">
        <v>95.34640749739674</v>
      </c>
      <c r="BM482" s="69">
        <v>-95.34640749739674</v>
      </c>
      <c r="BN482" s="69">
        <v>0</v>
      </c>
      <c r="BO482" s="69">
        <v>1.3948055245252362</v>
      </c>
      <c r="BP482" s="69">
        <v>-1.3948055245252362</v>
      </c>
      <c r="BQ482" s="69">
        <v>1394.8055245252363</v>
      </c>
      <c r="BR482" s="69">
        <v>-1394.8055245252363</v>
      </c>
      <c r="BS482" s="69">
        <v>0</v>
      </c>
      <c r="BT482" s="69">
        <v>0</v>
      </c>
      <c r="BU482" s="69">
        <v>95.34640749739674</v>
      </c>
      <c r="BV482" s="69">
        <v>0</v>
      </c>
    </row>
    <row r="483" spans="1:74">
      <c r="A483" s="113" t="s">
        <v>1036</v>
      </c>
      <c r="B483" s="69" t="s">
        <v>194</v>
      </c>
      <c r="C483" s="69" t="s">
        <v>454</v>
      </c>
      <c r="D483" s="69" t="s">
        <v>201</v>
      </c>
      <c r="E483" s="69" t="s">
        <v>716</v>
      </c>
      <c r="F483" s="69">
        <v>0</v>
      </c>
      <c r="G483" s="69">
        <v>0</v>
      </c>
      <c r="H483" s="69">
        <v>44054</v>
      </c>
      <c r="I483" s="69">
        <v>627</v>
      </c>
      <c r="J483" s="69">
        <v>435</v>
      </c>
      <c r="K483" s="69">
        <v>43464</v>
      </c>
      <c r="L483" s="69">
        <v>35116</v>
      </c>
      <c r="M483" s="69">
        <v>466</v>
      </c>
      <c r="N483" s="69">
        <v>0</v>
      </c>
      <c r="O483" s="69">
        <v>0</v>
      </c>
      <c r="P483" s="69">
        <v>1013.57</v>
      </c>
      <c r="Q483" s="69">
        <v>30.22</v>
      </c>
      <c r="R483" s="69">
        <v>900000</v>
      </c>
      <c r="S483" s="69">
        <v>0</v>
      </c>
      <c r="T483" s="69">
        <v>0</v>
      </c>
      <c r="U483" s="69">
        <v>0</v>
      </c>
      <c r="V483" s="69">
        <v>0</v>
      </c>
      <c r="W483" s="69">
        <v>0</v>
      </c>
      <c r="X483" s="69">
        <v>0</v>
      </c>
      <c r="Y483" s="69">
        <v>0</v>
      </c>
      <c r="Z483" s="69">
        <v>0</v>
      </c>
      <c r="AA483" s="69">
        <v>0</v>
      </c>
      <c r="AB483" s="69">
        <v>0</v>
      </c>
      <c r="AC483" s="69">
        <v>0</v>
      </c>
      <c r="AD483" s="69">
        <v>0</v>
      </c>
      <c r="AE483" s="69">
        <v>0</v>
      </c>
      <c r="AF483" s="69">
        <v>318747</v>
      </c>
      <c r="AG483" s="69">
        <v>581253</v>
      </c>
      <c r="AH483" s="69">
        <v>0</v>
      </c>
      <c r="AI483" s="69">
        <v>0</v>
      </c>
      <c r="AJ483" s="69">
        <v>0</v>
      </c>
      <c r="AK483" s="69">
        <v>0</v>
      </c>
      <c r="AL483" s="69">
        <v>4700</v>
      </c>
      <c r="AM483" s="69">
        <v>3127</v>
      </c>
      <c r="AN483" s="69">
        <v>-4700</v>
      </c>
      <c r="AO483" s="69">
        <v>2</v>
      </c>
      <c r="AP483" s="69">
        <v>-2</v>
      </c>
      <c r="AQ483" s="69">
        <v>284806</v>
      </c>
      <c r="AR483" s="69">
        <v>3347</v>
      </c>
      <c r="AS483" s="69">
        <v>232056</v>
      </c>
      <c r="AT483" s="69">
        <v>318747</v>
      </c>
      <c r="AU483" s="69">
        <v>0</v>
      </c>
      <c r="AV483" s="69">
        <v>3347</v>
      </c>
      <c r="AW483" s="69">
        <v>0.35416333333333333</v>
      </c>
      <c r="AX483" s="69">
        <v>0</v>
      </c>
      <c r="AY483" s="69">
        <v>0</v>
      </c>
      <c r="AZ483" s="69">
        <v>0</v>
      </c>
      <c r="BA483" s="69">
        <v>0</v>
      </c>
      <c r="BB483" s="69">
        <v>0</v>
      </c>
      <c r="BC483" s="69">
        <v>0</v>
      </c>
      <c r="BD483" s="69">
        <v>0</v>
      </c>
      <c r="BE483" s="69">
        <v>67.818510638297866</v>
      </c>
      <c r="BF483" s="69">
        <v>-67.818510638297866</v>
      </c>
      <c r="BG483" s="69">
        <v>159373.5</v>
      </c>
      <c r="BH483" s="69">
        <v>0</v>
      </c>
      <c r="BI483" s="69">
        <v>-159373.5</v>
      </c>
      <c r="BJ483" s="69">
        <v>7.0223239678939347E-6</v>
      </c>
      <c r="BK483" s="69">
        <v>0</v>
      </c>
      <c r="BL483" s="69">
        <v>95.233642067523149</v>
      </c>
      <c r="BM483" s="69">
        <v>-95.233642067523149</v>
      </c>
      <c r="BN483" s="69">
        <v>0</v>
      </c>
      <c r="BO483" s="69">
        <v>1.3735779294653014</v>
      </c>
      <c r="BP483" s="69">
        <v>-1.3735779294653014</v>
      </c>
      <c r="BQ483" s="69">
        <v>1373.5779294653014</v>
      </c>
      <c r="BR483" s="69">
        <v>-1373.5779294653014</v>
      </c>
      <c r="BS483" s="69">
        <v>0</v>
      </c>
      <c r="BT483" s="69">
        <v>0</v>
      </c>
      <c r="BU483" s="69">
        <v>95.233642067523149</v>
      </c>
      <c r="BV483" s="69">
        <v>0</v>
      </c>
    </row>
    <row r="484" spans="1:74">
      <c r="A484" s="113" t="s">
        <v>1037</v>
      </c>
      <c r="B484" s="69" t="s">
        <v>194</v>
      </c>
      <c r="C484" s="69" t="s">
        <v>454</v>
      </c>
      <c r="D484" s="69" t="s">
        <v>201</v>
      </c>
      <c r="E484" s="69" t="s">
        <v>716</v>
      </c>
      <c r="F484" s="69">
        <v>0</v>
      </c>
      <c r="G484" s="69">
        <v>0</v>
      </c>
      <c r="H484" s="69">
        <v>40261</v>
      </c>
      <c r="I484" s="69">
        <v>517</v>
      </c>
      <c r="J484" s="69">
        <v>377</v>
      </c>
      <c r="K484" s="69">
        <v>39069</v>
      </c>
      <c r="L484" s="69">
        <v>30879</v>
      </c>
      <c r="M484" s="69">
        <v>398</v>
      </c>
      <c r="N484" s="69">
        <v>0</v>
      </c>
      <c r="O484" s="69">
        <v>0</v>
      </c>
      <c r="P484" s="69">
        <v>1030.51</v>
      </c>
      <c r="Q484" s="69">
        <v>32.36</v>
      </c>
      <c r="R484" s="69">
        <v>900000</v>
      </c>
      <c r="S484" s="69">
        <v>0</v>
      </c>
      <c r="T484" s="69">
        <v>0</v>
      </c>
      <c r="U484" s="69">
        <v>0</v>
      </c>
      <c r="V484" s="69">
        <v>0</v>
      </c>
      <c r="W484" s="69">
        <v>0</v>
      </c>
      <c r="X484" s="69">
        <v>0</v>
      </c>
      <c r="Y484" s="69">
        <v>0</v>
      </c>
      <c r="Z484" s="69">
        <v>0</v>
      </c>
      <c r="AA484" s="69">
        <v>0</v>
      </c>
      <c r="AB484" s="69">
        <v>0</v>
      </c>
      <c r="AC484" s="69">
        <v>0</v>
      </c>
      <c r="AD484" s="69">
        <v>0</v>
      </c>
      <c r="AE484" s="69">
        <v>0</v>
      </c>
      <c r="AF484" s="69">
        <v>359008</v>
      </c>
      <c r="AG484" s="69">
        <v>540992</v>
      </c>
      <c r="AH484" s="69">
        <v>0</v>
      </c>
      <c r="AI484" s="69">
        <v>0</v>
      </c>
      <c r="AJ484" s="69">
        <v>0</v>
      </c>
      <c r="AK484" s="69">
        <v>0</v>
      </c>
      <c r="AL484" s="69">
        <v>5217</v>
      </c>
      <c r="AM484" s="69">
        <v>3504</v>
      </c>
      <c r="AN484" s="69">
        <v>-5217</v>
      </c>
      <c r="AO484" s="69">
        <v>2</v>
      </c>
      <c r="AP484" s="69">
        <v>-2</v>
      </c>
      <c r="AQ484" s="69">
        <v>323875</v>
      </c>
      <c r="AR484" s="69">
        <v>3745</v>
      </c>
      <c r="AS484" s="69">
        <v>262935</v>
      </c>
      <c r="AT484" s="69">
        <v>359008</v>
      </c>
      <c r="AU484" s="69">
        <v>0</v>
      </c>
      <c r="AV484" s="69">
        <v>3745</v>
      </c>
      <c r="AW484" s="69">
        <v>0.3988977777777778</v>
      </c>
      <c r="AX484" s="69">
        <v>0</v>
      </c>
      <c r="AY484" s="69">
        <v>0</v>
      </c>
      <c r="AZ484" s="69">
        <v>0</v>
      </c>
      <c r="BA484" s="69">
        <v>0</v>
      </c>
      <c r="BB484" s="69">
        <v>0</v>
      </c>
      <c r="BC484" s="69">
        <v>0</v>
      </c>
      <c r="BD484" s="69">
        <v>0</v>
      </c>
      <c r="BE484" s="69">
        <v>68.815027793751199</v>
      </c>
      <c r="BF484" s="69">
        <v>-68.815027793751199</v>
      </c>
      <c r="BG484" s="69">
        <v>179504</v>
      </c>
      <c r="BH484" s="69">
        <v>0</v>
      </c>
      <c r="BI484" s="69">
        <v>-179504</v>
      </c>
      <c r="BJ484" s="69">
        <v>6.1752219220378229E-6</v>
      </c>
      <c r="BK484" s="69">
        <v>0</v>
      </c>
      <c r="BL484" s="69">
        <v>95.863284379172228</v>
      </c>
      <c r="BM484" s="69">
        <v>-95.863284379172228</v>
      </c>
      <c r="BN484" s="69">
        <v>0</v>
      </c>
      <c r="BO484" s="69">
        <v>1.365386882689638</v>
      </c>
      <c r="BP484" s="69">
        <v>-1.365386882689638</v>
      </c>
      <c r="BQ484" s="69">
        <v>1365.386882689638</v>
      </c>
      <c r="BR484" s="69">
        <v>-1365.386882689638</v>
      </c>
      <c r="BS484" s="69">
        <v>0</v>
      </c>
      <c r="BT484" s="69">
        <v>0</v>
      </c>
      <c r="BU484" s="69">
        <v>95.863284379172228</v>
      </c>
      <c r="BV484" s="69">
        <v>0</v>
      </c>
    </row>
    <row r="485" spans="1:74">
      <c r="A485" s="113" t="s">
        <v>1038</v>
      </c>
      <c r="B485" s="69" t="s">
        <v>194</v>
      </c>
      <c r="C485" s="69" t="s">
        <v>454</v>
      </c>
      <c r="D485" s="69" t="s">
        <v>201</v>
      </c>
      <c r="E485" s="69" t="s">
        <v>716</v>
      </c>
      <c r="F485" s="69">
        <v>0</v>
      </c>
      <c r="G485" s="69">
        <v>0</v>
      </c>
      <c r="H485" s="69">
        <v>43405</v>
      </c>
      <c r="I485" s="69">
        <v>518</v>
      </c>
      <c r="J485" s="69">
        <v>416</v>
      </c>
      <c r="K485" s="69">
        <v>39018</v>
      </c>
      <c r="L485" s="69">
        <v>30764</v>
      </c>
      <c r="M485" s="69">
        <v>432</v>
      </c>
      <c r="N485" s="69">
        <v>0</v>
      </c>
      <c r="O485" s="69">
        <v>1</v>
      </c>
      <c r="P485" s="69">
        <v>1112.44</v>
      </c>
      <c r="Q485" s="69">
        <v>32.93</v>
      </c>
      <c r="R485" s="69">
        <v>900000</v>
      </c>
      <c r="S485" s="69">
        <v>0</v>
      </c>
      <c r="T485" s="69">
        <v>0</v>
      </c>
      <c r="U485" s="69">
        <v>0</v>
      </c>
      <c r="V485" s="69">
        <v>0</v>
      </c>
      <c r="W485" s="69">
        <v>0</v>
      </c>
      <c r="X485" s="69">
        <v>0</v>
      </c>
      <c r="Y485" s="69">
        <v>0</v>
      </c>
      <c r="Z485" s="69">
        <v>0</v>
      </c>
      <c r="AA485" s="69">
        <v>0</v>
      </c>
      <c r="AB485" s="69">
        <v>0</v>
      </c>
      <c r="AC485" s="69">
        <v>0</v>
      </c>
      <c r="AD485" s="69">
        <v>0</v>
      </c>
      <c r="AE485" s="69">
        <v>0</v>
      </c>
      <c r="AF485" s="69">
        <v>402413</v>
      </c>
      <c r="AG485" s="69">
        <v>497587</v>
      </c>
      <c r="AH485" s="69">
        <v>0</v>
      </c>
      <c r="AI485" s="69">
        <v>0</v>
      </c>
      <c r="AJ485" s="69">
        <v>1</v>
      </c>
      <c r="AK485" s="69">
        <v>-1</v>
      </c>
      <c r="AL485" s="69">
        <v>5735</v>
      </c>
      <c r="AM485" s="69">
        <v>3920</v>
      </c>
      <c r="AN485" s="69">
        <v>-5735</v>
      </c>
      <c r="AO485" s="69">
        <v>2</v>
      </c>
      <c r="AP485" s="69">
        <v>-2</v>
      </c>
      <c r="AQ485" s="69">
        <v>362893</v>
      </c>
      <c r="AR485" s="69">
        <v>4177</v>
      </c>
      <c r="AS485" s="69">
        <v>293699</v>
      </c>
      <c r="AT485" s="69">
        <v>402413</v>
      </c>
      <c r="AU485" s="69">
        <v>0</v>
      </c>
      <c r="AV485" s="69">
        <v>4177</v>
      </c>
      <c r="AW485" s="69">
        <v>0.44712555555555555</v>
      </c>
      <c r="AX485" s="69">
        <v>0</v>
      </c>
      <c r="AY485" s="69">
        <v>0</v>
      </c>
      <c r="AZ485" s="69">
        <v>0</v>
      </c>
      <c r="BA485" s="69">
        <v>402413</v>
      </c>
      <c r="BB485" s="69">
        <v>0</v>
      </c>
      <c r="BC485" s="69">
        <v>-402413</v>
      </c>
      <c r="BD485" s="69">
        <v>0</v>
      </c>
      <c r="BE485" s="69">
        <v>70.167916303400176</v>
      </c>
      <c r="BF485" s="69">
        <v>-70.167916303400176</v>
      </c>
      <c r="BG485" s="69">
        <v>201206.5</v>
      </c>
      <c r="BH485" s="69">
        <v>0</v>
      </c>
      <c r="BI485" s="69">
        <v>-201206.5</v>
      </c>
      <c r="BJ485" s="69">
        <v>5.5112664063511836E-6</v>
      </c>
      <c r="BK485" s="69">
        <v>0</v>
      </c>
      <c r="BL485" s="69">
        <v>96.340196313143409</v>
      </c>
      <c r="BM485" s="69">
        <v>-96.340196313143409</v>
      </c>
      <c r="BN485" s="69">
        <v>0</v>
      </c>
      <c r="BO485" s="69">
        <v>1.3701544778838197</v>
      </c>
      <c r="BP485" s="69">
        <v>-1.3701544778838197</v>
      </c>
      <c r="BQ485" s="69">
        <v>1370.1544778838197</v>
      </c>
      <c r="BR485" s="69">
        <v>-1370.1544778838197</v>
      </c>
      <c r="BS485" s="69">
        <v>0</v>
      </c>
      <c r="BT485" s="69">
        <v>0</v>
      </c>
      <c r="BU485" s="69">
        <v>96.340196313143409</v>
      </c>
      <c r="BV485" s="69">
        <v>0</v>
      </c>
    </row>
    <row r="486" spans="1:74">
      <c r="A486" s="113" t="s">
        <v>1039</v>
      </c>
      <c r="B486" s="69" t="s">
        <v>194</v>
      </c>
      <c r="C486" s="69" t="s">
        <v>454</v>
      </c>
      <c r="D486" s="69" t="s">
        <v>201</v>
      </c>
      <c r="E486" s="69" t="s">
        <v>716</v>
      </c>
      <c r="F486" s="69">
        <v>0</v>
      </c>
      <c r="G486" s="69">
        <v>0</v>
      </c>
      <c r="H486" s="69">
        <v>42094</v>
      </c>
      <c r="I486" s="69">
        <v>550</v>
      </c>
      <c r="J486" s="69">
        <v>389</v>
      </c>
      <c r="K486" s="69">
        <v>39494</v>
      </c>
      <c r="L486" s="69">
        <v>30148</v>
      </c>
      <c r="M486" s="69">
        <v>404</v>
      </c>
      <c r="N486" s="69">
        <v>0</v>
      </c>
      <c r="O486" s="69">
        <v>0</v>
      </c>
      <c r="P486" s="69">
        <v>1065.83</v>
      </c>
      <c r="Q486" s="69">
        <v>33.49</v>
      </c>
      <c r="R486" s="69">
        <v>900000</v>
      </c>
      <c r="S486" s="69">
        <v>0</v>
      </c>
      <c r="T486" s="69">
        <v>0</v>
      </c>
      <c r="U486" s="69">
        <v>0</v>
      </c>
      <c r="V486" s="69">
        <v>0</v>
      </c>
      <c r="W486" s="69">
        <v>0</v>
      </c>
      <c r="X486" s="69">
        <v>0</v>
      </c>
      <c r="Y486" s="69">
        <v>0</v>
      </c>
      <c r="Z486" s="69">
        <v>0</v>
      </c>
      <c r="AA486" s="69">
        <v>0</v>
      </c>
      <c r="AB486" s="69">
        <v>0</v>
      </c>
      <c r="AC486" s="69">
        <v>0</v>
      </c>
      <c r="AD486" s="69">
        <v>0</v>
      </c>
      <c r="AE486" s="69">
        <v>0</v>
      </c>
      <c r="AF486" s="69">
        <v>444507</v>
      </c>
      <c r="AG486" s="69">
        <v>455493</v>
      </c>
      <c r="AH486" s="69">
        <v>0</v>
      </c>
      <c r="AI486" s="69">
        <v>0</v>
      </c>
      <c r="AJ486" s="69">
        <v>1</v>
      </c>
      <c r="AK486" s="69">
        <v>-1</v>
      </c>
      <c r="AL486" s="69">
        <v>6285</v>
      </c>
      <c r="AM486" s="69">
        <v>4309</v>
      </c>
      <c r="AN486" s="69">
        <v>-6285</v>
      </c>
      <c r="AO486" s="69">
        <v>2</v>
      </c>
      <c r="AP486" s="69">
        <v>-2</v>
      </c>
      <c r="AQ486" s="69">
        <v>402387</v>
      </c>
      <c r="AR486" s="69">
        <v>4581</v>
      </c>
      <c r="AS486" s="69">
        <v>323847</v>
      </c>
      <c r="AT486" s="69">
        <v>444507</v>
      </c>
      <c r="AU486" s="69">
        <v>0</v>
      </c>
      <c r="AV486" s="69">
        <v>4581</v>
      </c>
      <c r="AW486" s="69">
        <v>0.49389666666666665</v>
      </c>
      <c r="AX486" s="69">
        <v>0</v>
      </c>
      <c r="AY486" s="69">
        <v>0</v>
      </c>
      <c r="AZ486" s="69">
        <v>0</v>
      </c>
      <c r="BA486" s="69">
        <v>444507</v>
      </c>
      <c r="BB486" s="69">
        <v>0</v>
      </c>
      <c r="BC486" s="69">
        <v>-444507</v>
      </c>
      <c r="BD486" s="69">
        <v>0</v>
      </c>
      <c r="BE486" s="69">
        <v>70.725059665871129</v>
      </c>
      <c r="BF486" s="69">
        <v>-70.725059665871129</v>
      </c>
      <c r="BG486" s="69">
        <v>222253.5</v>
      </c>
      <c r="BH486" s="69">
        <v>0</v>
      </c>
      <c r="BI486" s="69">
        <v>-222253.5</v>
      </c>
      <c r="BJ486" s="69">
        <v>4.9703394990394818E-6</v>
      </c>
      <c r="BK486" s="69">
        <v>0</v>
      </c>
      <c r="BL486" s="69">
        <v>97.032743942370658</v>
      </c>
      <c r="BM486" s="69">
        <v>-97.032743942370658</v>
      </c>
      <c r="BN486" s="69">
        <v>0</v>
      </c>
      <c r="BO486" s="69">
        <v>1.3725833495446924</v>
      </c>
      <c r="BP486" s="69">
        <v>-1.3725833495446924</v>
      </c>
      <c r="BQ486" s="69">
        <v>1372.5833495446925</v>
      </c>
      <c r="BR486" s="69">
        <v>-1372.5833495446925</v>
      </c>
      <c r="BS486" s="69">
        <v>0</v>
      </c>
      <c r="BT486" s="69">
        <v>0</v>
      </c>
      <c r="BU486" s="69">
        <v>97.032743942370658</v>
      </c>
      <c r="BV486" s="69">
        <v>0</v>
      </c>
    </row>
    <row r="487" spans="1:74">
      <c r="A487" s="113" t="s">
        <v>1040</v>
      </c>
      <c r="B487" s="69" t="s">
        <v>194</v>
      </c>
      <c r="C487" s="69" t="s">
        <v>454</v>
      </c>
      <c r="D487" s="69" t="s">
        <v>201</v>
      </c>
      <c r="E487" s="69" t="s">
        <v>716</v>
      </c>
      <c r="F487" s="69">
        <v>0</v>
      </c>
      <c r="G487" s="69">
        <v>0</v>
      </c>
      <c r="H487" s="69">
        <v>42031</v>
      </c>
      <c r="I487" s="69">
        <v>578</v>
      </c>
      <c r="J487" s="69">
        <v>404</v>
      </c>
      <c r="K487" s="69">
        <v>41521</v>
      </c>
      <c r="L487" s="69">
        <v>31401</v>
      </c>
      <c r="M487" s="69">
        <v>421</v>
      </c>
      <c r="N487" s="69">
        <v>0</v>
      </c>
      <c r="O487" s="69">
        <v>1</v>
      </c>
      <c r="P487" s="69">
        <v>1012.28</v>
      </c>
      <c r="Q487" s="69">
        <v>32.61</v>
      </c>
      <c r="R487" s="69">
        <v>900000</v>
      </c>
      <c r="S487" s="69">
        <v>0</v>
      </c>
      <c r="T487" s="69">
        <v>0</v>
      </c>
      <c r="U487" s="69">
        <v>0</v>
      </c>
      <c r="V487" s="69">
        <v>0</v>
      </c>
      <c r="W487" s="69">
        <v>0</v>
      </c>
      <c r="X487" s="69">
        <v>0</v>
      </c>
      <c r="Y487" s="69">
        <v>0</v>
      </c>
      <c r="Z487" s="69">
        <v>0</v>
      </c>
      <c r="AA487" s="69">
        <v>0</v>
      </c>
      <c r="AB487" s="69">
        <v>0</v>
      </c>
      <c r="AC487" s="69">
        <v>0</v>
      </c>
      <c r="AD487" s="69">
        <v>0</v>
      </c>
      <c r="AE487" s="69">
        <v>0</v>
      </c>
      <c r="AF487" s="69">
        <v>486538</v>
      </c>
      <c r="AG487" s="69">
        <v>413462</v>
      </c>
      <c r="AH487" s="69">
        <v>0</v>
      </c>
      <c r="AI487" s="69">
        <v>0</v>
      </c>
      <c r="AJ487" s="69">
        <v>2</v>
      </c>
      <c r="AK487" s="69">
        <v>-2</v>
      </c>
      <c r="AL487" s="69">
        <v>6863</v>
      </c>
      <c r="AM487" s="69">
        <v>4713</v>
      </c>
      <c r="AN487" s="69">
        <v>-6863</v>
      </c>
      <c r="AO487" s="69">
        <v>2</v>
      </c>
      <c r="AP487" s="69">
        <v>-2</v>
      </c>
      <c r="AQ487" s="69">
        <v>443908</v>
      </c>
      <c r="AR487" s="69">
        <v>5002</v>
      </c>
      <c r="AS487" s="69">
        <v>355248</v>
      </c>
      <c r="AT487" s="69">
        <v>486538</v>
      </c>
      <c r="AU487" s="69">
        <v>0</v>
      </c>
      <c r="AV487" s="69">
        <v>5002</v>
      </c>
      <c r="AW487" s="69">
        <v>0.54059777777777773</v>
      </c>
      <c r="AX487" s="69">
        <v>0</v>
      </c>
      <c r="AY487" s="69">
        <v>0</v>
      </c>
      <c r="AZ487" s="69">
        <v>0</v>
      </c>
      <c r="BA487" s="69">
        <v>243269</v>
      </c>
      <c r="BB487" s="69">
        <v>0</v>
      </c>
      <c r="BC487" s="69">
        <v>-243269</v>
      </c>
      <c r="BD487" s="69">
        <v>0</v>
      </c>
      <c r="BE487" s="69">
        <v>70.892903977852257</v>
      </c>
      <c r="BF487" s="69">
        <v>-70.892903977852257</v>
      </c>
      <c r="BG487" s="69">
        <v>243269</v>
      </c>
      <c r="BH487" s="69">
        <v>0</v>
      </c>
      <c r="BI487" s="69">
        <v>-243269</v>
      </c>
      <c r="BJ487" s="69">
        <v>4.5054380637429375E-6</v>
      </c>
      <c r="BK487" s="69">
        <v>0</v>
      </c>
      <c r="BL487" s="69">
        <v>97.268692522990804</v>
      </c>
      <c r="BM487" s="69">
        <v>-97.268692522990804</v>
      </c>
      <c r="BN487" s="69">
        <v>0</v>
      </c>
      <c r="BO487" s="69">
        <v>1.3695728054767373</v>
      </c>
      <c r="BP487" s="69">
        <v>-1.3695728054767373</v>
      </c>
      <c r="BQ487" s="69">
        <v>1369.5728054767374</v>
      </c>
      <c r="BR487" s="69">
        <v>-1369.5728054767374</v>
      </c>
      <c r="BS487" s="69">
        <v>0</v>
      </c>
      <c r="BT487" s="69">
        <v>0</v>
      </c>
      <c r="BU487" s="69">
        <v>97.268692522990804</v>
      </c>
      <c r="BV487" s="69">
        <v>0</v>
      </c>
    </row>
    <row r="488" spans="1:74">
      <c r="A488" s="113" t="s">
        <v>1041</v>
      </c>
      <c r="B488" s="69" t="s">
        <v>194</v>
      </c>
      <c r="C488" s="69" t="s">
        <v>454</v>
      </c>
      <c r="D488" s="69" t="s">
        <v>201</v>
      </c>
      <c r="E488" s="69" t="s">
        <v>716</v>
      </c>
      <c r="F488" s="69">
        <v>0</v>
      </c>
      <c r="G488" s="69">
        <v>0</v>
      </c>
      <c r="H488" s="69">
        <v>42235</v>
      </c>
      <c r="I488" s="69">
        <v>530</v>
      </c>
      <c r="J488" s="69">
        <v>389</v>
      </c>
      <c r="K488" s="69">
        <v>41926</v>
      </c>
      <c r="L488" s="69">
        <v>32802</v>
      </c>
      <c r="M488" s="69">
        <v>408</v>
      </c>
      <c r="N488" s="69">
        <v>1</v>
      </c>
      <c r="O488" s="69">
        <v>0</v>
      </c>
      <c r="P488" s="69">
        <v>1007.37</v>
      </c>
      <c r="Q488" s="69">
        <v>34.17</v>
      </c>
      <c r="R488" s="69">
        <v>900000</v>
      </c>
      <c r="S488" s="69">
        <v>0</v>
      </c>
      <c r="T488" s="69">
        <v>0</v>
      </c>
      <c r="U488" s="69">
        <v>0</v>
      </c>
      <c r="V488" s="69">
        <v>0</v>
      </c>
      <c r="W488" s="69">
        <v>0</v>
      </c>
      <c r="X488" s="69">
        <v>0</v>
      </c>
      <c r="Y488" s="69">
        <v>0</v>
      </c>
      <c r="Z488" s="69">
        <v>0</v>
      </c>
      <c r="AA488" s="69">
        <v>0</v>
      </c>
      <c r="AB488" s="69">
        <v>0</v>
      </c>
      <c r="AC488" s="69">
        <v>0</v>
      </c>
      <c r="AD488" s="69">
        <v>0</v>
      </c>
      <c r="AE488" s="69">
        <v>0</v>
      </c>
      <c r="AF488" s="69">
        <v>528773</v>
      </c>
      <c r="AG488" s="69">
        <v>371227</v>
      </c>
      <c r="AH488" s="69">
        <v>0</v>
      </c>
      <c r="AI488" s="69">
        <v>0</v>
      </c>
      <c r="AJ488" s="69">
        <v>2</v>
      </c>
      <c r="AK488" s="69">
        <v>-2</v>
      </c>
      <c r="AL488" s="69">
        <v>7393</v>
      </c>
      <c r="AM488" s="69">
        <v>5102</v>
      </c>
      <c r="AN488" s="69">
        <v>-7393</v>
      </c>
      <c r="AO488" s="69">
        <v>3</v>
      </c>
      <c r="AP488" s="69">
        <v>-3</v>
      </c>
      <c r="AQ488" s="69">
        <v>485834</v>
      </c>
      <c r="AR488" s="69">
        <v>5410</v>
      </c>
      <c r="AS488" s="69">
        <v>388050</v>
      </c>
      <c r="AT488" s="69">
        <v>528773</v>
      </c>
      <c r="AU488" s="69">
        <v>0</v>
      </c>
      <c r="AV488" s="69">
        <v>5410</v>
      </c>
      <c r="AW488" s="69">
        <v>0.58752555555555552</v>
      </c>
      <c r="AX488" s="69">
        <v>0</v>
      </c>
      <c r="AY488" s="69">
        <v>0</v>
      </c>
      <c r="AZ488" s="69">
        <v>0</v>
      </c>
      <c r="BA488" s="69">
        <v>264386.5</v>
      </c>
      <c r="BB488" s="69">
        <v>0</v>
      </c>
      <c r="BC488" s="69">
        <v>-264386.5</v>
      </c>
      <c r="BD488" s="69">
        <v>0</v>
      </c>
      <c r="BE488" s="69">
        <v>71.523468145543077</v>
      </c>
      <c r="BF488" s="69">
        <v>-71.523468145543077</v>
      </c>
      <c r="BG488" s="69">
        <v>176257.66666666666</v>
      </c>
      <c r="BH488" s="69">
        <v>0</v>
      </c>
      <c r="BI488" s="69">
        <v>-176257.66666666666</v>
      </c>
      <c r="BJ488" s="69">
        <v>6.1749486450104356E-6</v>
      </c>
      <c r="BK488" s="69">
        <v>0</v>
      </c>
      <c r="BL488" s="69">
        <v>97.739926062846578</v>
      </c>
      <c r="BM488" s="69">
        <v>-97.739926062846578</v>
      </c>
      <c r="BN488" s="69">
        <v>0</v>
      </c>
      <c r="BO488" s="69">
        <v>1.3626414121891508</v>
      </c>
      <c r="BP488" s="69">
        <v>-1.3626414121891508</v>
      </c>
      <c r="BQ488" s="69">
        <v>1362.6414121891507</v>
      </c>
      <c r="BR488" s="69">
        <v>-1362.6414121891507</v>
      </c>
      <c r="BS488" s="69">
        <v>0</v>
      </c>
      <c r="BT488" s="69">
        <v>0</v>
      </c>
      <c r="BU488" s="69">
        <v>97.739926062846578</v>
      </c>
      <c r="BV488" s="69">
        <v>0</v>
      </c>
    </row>
    <row r="489" spans="1:74">
      <c r="A489" s="113" t="s">
        <v>1042</v>
      </c>
      <c r="B489" s="69" t="s">
        <v>194</v>
      </c>
      <c r="C489" s="69" t="s">
        <v>454</v>
      </c>
      <c r="D489" s="69" t="s">
        <v>201</v>
      </c>
      <c r="E489" s="69" t="s">
        <v>716</v>
      </c>
      <c r="F489" s="69">
        <v>0</v>
      </c>
      <c r="G489" s="69">
        <v>0</v>
      </c>
      <c r="H489" s="69">
        <v>44283</v>
      </c>
      <c r="I489" s="69">
        <v>606</v>
      </c>
      <c r="J489" s="69">
        <v>426</v>
      </c>
      <c r="K489" s="69">
        <v>43164</v>
      </c>
      <c r="L489" s="69">
        <v>34435</v>
      </c>
      <c r="M489" s="69">
        <v>444</v>
      </c>
      <c r="N489" s="69">
        <v>1</v>
      </c>
      <c r="O489" s="69">
        <v>0</v>
      </c>
      <c r="P489" s="69">
        <v>1025.92</v>
      </c>
      <c r="Q489" s="69">
        <v>32.83</v>
      </c>
      <c r="R489" s="69">
        <v>900000</v>
      </c>
      <c r="S489" s="69">
        <v>0</v>
      </c>
      <c r="T489" s="69">
        <v>0</v>
      </c>
      <c r="U489" s="69">
        <v>0</v>
      </c>
      <c r="V489" s="69">
        <v>0</v>
      </c>
      <c r="W489" s="69">
        <v>0</v>
      </c>
      <c r="X489" s="69">
        <v>0</v>
      </c>
      <c r="Y489" s="69">
        <v>0</v>
      </c>
      <c r="Z489" s="69">
        <v>0</v>
      </c>
      <c r="AA489" s="69">
        <v>0</v>
      </c>
      <c r="AB489" s="69">
        <v>0</v>
      </c>
      <c r="AC489" s="69">
        <v>0</v>
      </c>
      <c r="AD489" s="69">
        <v>0</v>
      </c>
      <c r="AE489" s="69">
        <v>0</v>
      </c>
      <c r="AF489" s="69">
        <v>573056</v>
      </c>
      <c r="AG489" s="69">
        <v>326944</v>
      </c>
      <c r="AH489" s="69">
        <v>0</v>
      </c>
      <c r="AI489" s="69">
        <v>0</v>
      </c>
      <c r="AJ489" s="69">
        <v>2</v>
      </c>
      <c r="AK489" s="69">
        <v>-2</v>
      </c>
      <c r="AL489" s="69">
        <v>7999</v>
      </c>
      <c r="AM489" s="69">
        <v>5528</v>
      </c>
      <c r="AN489" s="69">
        <v>-7999</v>
      </c>
      <c r="AO489" s="69">
        <v>4</v>
      </c>
      <c r="AP489" s="69">
        <v>-4</v>
      </c>
      <c r="AQ489" s="69">
        <v>528998</v>
      </c>
      <c r="AR489" s="69">
        <v>5854</v>
      </c>
      <c r="AS489" s="69">
        <v>422485</v>
      </c>
      <c r="AT489" s="69">
        <v>573056</v>
      </c>
      <c r="AU489" s="69">
        <v>0</v>
      </c>
      <c r="AV489" s="69">
        <v>5854</v>
      </c>
      <c r="AW489" s="69">
        <v>0.6367288888888889</v>
      </c>
      <c r="AX489" s="69">
        <v>0</v>
      </c>
      <c r="AY489" s="69">
        <v>0</v>
      </c>
      <c r="AZ489" s="69">
        <v>0</v>
      </c>
      <c r="BA489" s="69">
        <v>286528</v>
      </c>
      <c r="BB489" s="69">
        <v>0</v>
      </c>
      <c r="BC489" s="69">
        <v>-286528</v>
      </c>
      <c r="BD489" s="69">
        <v>0</v>
      </c>
      <c r="BE489" s="69">
        <v>71.640955119389929</v>
      </c>
      <c r="BF489" s="69">
        <v>-71.640955119389929</v>
      </c>
      <c r="BG489" s="69">
        <v>143264</v>
      </c>
      <c r="BH489" s="69">
        <v>0</v>
      </c>
      <c r="BI489" s="69">
        <v>-143264</v>
      </c>
      <c r="BJ489" s="69">
        <v>7.5614652607382258E-6</v>
      </c>
      <c r="BK489" s="69">
        <v>0</v>
      </c>
      <c r="BL489" s="69">
        <v>97.891356337546981</v>
      </c>
      <c r="BM489" s="69">
        <v>-97.891356337546981</v>
      </c>
      <c r="BN489" s="69">
        <v>0</v>
      </c>
      <c r="BO489" s="69">
        <v>1.35639371812017</v>
      </c>
      <c r="BP489" s="69">
        <v>-1.35639371812017</v>
      </c>
      <c r="BQ489" s="69">
        <v>1356.39371812017</v>
      </c>
      <c r="BR489" s="69">
        <v>-1356.39371812017</v>
      </c>
      <c r="BS489" s="69">
        <v>0</v>
      </c>
      <c r="BT489" s="69">
        <v>0</v>
      </c>
      <c r="BU489" s="69">
        <v>97.891356337546981</v>
      </c>
      <c r="BV489" s="69">
        <v>0</v>
      </c>
    </row>
    <row r="490" spans="1:74">
      <c r="A490" s="113" t="s">
        <v>1043</v>
      </c>
      <c r="B490" s="69" t="s">
        <v>194</v>
      </c>
      <c r="C490" s="69" t="s">
        <v>454</v>
      </c>
      <c r="D490" s="69" t="s">
        <v>201</v>
      </c>
      <c r="E490" s="69" t="s">
        <v>716</v>
      </c>
      <c r="F490" s="69">
        <v>0</v>
      </c>
      <c r="G490" s="69">
        <v>0</v>
      </c>
      <c r="H490" s="69">
        <v>43608</v>
      </c>
      <c r="I490" s="69">
        <v>601</v>
      </c>
      <c r="J490" s="69">
        <v>442</v>
      </c>
      <c r="K490" s="69">
        <v>45440</v>
      </c>
      <c r="L490" s="69">
        <v>36752</v>
      </c>
      <c r="M490" s="69">
        <v>455</v>
      </c>
      <c r="N490" s="69">
        <v>0</v>
      </c>
      <c r="O490" s="69">
        <v>1</v>
      </c>
      <c r="P490" s="69">
        <v>959.68</v>
      </c>
      <c r="Q490" s="69">
        <v>31.78</v>
      </c>
      <c r="R490" s="69">
        <v>900000</v>
      </c>
      <c r="S490" s="69">
        <v>0</v>
      </c>
      <c r="T490" s="69">
        <v>0</v>
      </c>
      <c r="U490" s="69">
        <v>0</v>
      </c>
      <c r="V490" s="69">
        <v>0</v>
      </c>
      <c r="W490" s="69">
        <v>0</v>
      </c>
      <c r="X490" s="69">
        <v>0</v>
      </c>
      <c r="Y490" s="69">
        <v>0</v>
      </c>
      <c r="Z490" s="69">
        <v>0</v>
      </c>
      <c r="AA490" s="69">
        <v>0</v>
      </c>
      <c r="AB490" s="69">
        <v>0</v>
      </c>
      <c r="AC490" s="69">
        <v>0</v>
      </c>
      <c r="AD490" s="69">
        <v>0</v>
      </c>
      <c r="AE490" s="69">
        <v>0</v>
      </c>
      <c r="AF490" s="69">
        <v>616664</v>
      </c>
      <c r="AG490" s="69">
        <v>283336</v>
      </c>
      <c r="AH490" s="69">
        <v>0</v>
      </c>
      <c r="AI490" s="69">
        <v>0</v>
      </c>
      <c r="AJ490" s="69">
        <v>3</v>
      </c>
      <c r="AK490" s="69">
        <v>-3</v>
      </c>
      <c r="AL490" s="69">
        <v>8600</v>
      </c>
      <c r="AM490" s="69">
        <v>5970</v>
      </c>
      <c r="AN490" s="69">
        <v>-8600</v>
      </c>
      <c r="AO490" s="69">
        <v>4</v>
      </c>
      <c r="AP490" s="69">
        <v>-4</v>
      </c>
      <c r="AQ490" s="69">
        <v>574438</v>
      </c>
      <c r="AR490" s="69">
        <v>6309</v>
      </c>
      <c r="AS490" s="69">
        <v>459237</v>
      </c>
      <c r="AT490" s="69">
        <v>616664</v>
      </c>
      <c r="AU490" s="69">
        <v>0</v>
      </c>
      <c r="AV490" s="69">
        <v>6309</v>
      </c>
      <c r="AW490" s="69">
        <v>0.68518222222222225</v>
      </c>
      <c r="AX490" s="69">
        <v>0</v>
      </c>
      <c r="AY490" s="69">
        <v>0</v>
      </c>
      <c r="AZ490" s="69">
        <v>0</v>
      </c>
      <c r="BA490" s="69">
        <v>205554.66666666666</v>
      </c>
      <c r="BB490" s="69">
        <v>0</v>
      </c>
      <c r="BC490" s="69">
        <v>-205554.66666666666</v>
      </c>
      <c r="BD490" s="69">
        <v>0</v>
      </c>
      <c r="BE490" s="69">
        <v>71.70511627906977</v>
      </c>
      <c r="BF490" s="69">
        <v>-71.70511627906977</v>
      </c>
      <c r="BG490" s="69">
        <v>154166</v>
      </c>
      <c r="BH490" s="69">
        <v>0</v>
      </c>
      <c r="BI490" s="69">
        <v>-154166</v>
      </c>
      <c r="BJ490" s="69">
        <v>6.9633276350102189E-6</v>
      </c>
      <c r="BK490" s="69">
        <v>0</v>
      </c>
      <c r="BL490" s="69">
        <v>97.743540973212873</v>
      </c>
      <c r="BM490" s="69">
        <v>-97.743540973212873</v>
      </c>
      <c r="BN490" s="69">
        <v>0</v>
      </c>
      <c r="BO490" s="69">
        <v>1.3428012115748513</v>
      </c>
      <c r="BP490" s="69">
        <v>-1.3428012115748513</v>
      </c>
      <c r="BQ490" s="69">
        <v>1342.8012115748513</v>
      </c>
      <c r="BR490" s="69">
        <v>-1342.8012115748513</v>
      </c>
      <c r="BS490" s="69">
        <v>0</v>
      </c>
      <c r="BT490" s="69">
        <v>0</v>
      </c>
      <c r="BU490" s="69">
        <v>97.743540973212873</v>
      </c>
      <c r="BV490" s="69">
        <v>0</v>
      </c>
    </row>
    <row r="491" spans="1:74">
      <c r="A491" s="113" t="s">
        <v>1044</v>
      </c>
      <c r="B491" s="69" t="s">
        <v>194</v>
      </c>
      <c r="C491" s="69" t="s">
        <v>454</v>
      </c>
      <c r="D491" s="69" t="s">
        <v>201</v>
      </c>
      <c r="E491" s="69" t="s">
        <v>716</v>
      </c>
      <c r="F491" s="69">
        <v>0</v>
      </c>
      <c r="G491" s="69">
        <v>0</v>
      </c>
      <c r="H491" s="69">
        <v>41973</v>
      </c>
      <c r="I491" s="69">
        <v>524</v>
      </c>
      <c r="J491" s="69">
        <v>366</v>
      </c>
      <c r="K491" s="69">
        <v>41396</v>
      </c>
      <c r="L491" s="69">
        <v>32710</v>
      </c>
      <c r="M491" s="69">
        <v>388</v>
      </c>
      <c r="N491" s="69">
        <v>0</v>
      </c>
      <c r="O491" s="69">
        <v>0</v>
      </c>
      <c r="P491" s="69">
        <v>1013.94</v>
      </c>
      <c r="Q491" s="69">
        <v>35.450000000000003</v>
      </c>
      <c r="R491" s="69">
        <v>900000</v>
      </c>
      <c r="S491" s="69">
        <v>0</v>
      </c>
      <c r="T491" s="69">
        <v>0</v>
      </c>
      <c r="U491" s="69">
        <v>0</v>
      </c>
      <c r="V491" s="69">
        <v>0</v>
      </c>
      <c r="W491" s="69">
        <v>0</v>
      </c>
      <c r="X491" s="69">
        <v>0</v>
      </c>
      <c r="Y491" s="69">
        <v>0</v>
      </c>
      <c r="Z491" s="69">
        <v>0</v>
      </c>
      <c r="AA491" s="69">
        <v>0</v>
      </c>
      <c r="AB491" s="69">
        <v>0</v>
      </c>
      <c r="AC491" s="69">
        <v>0</v>
      </c>
      <c r="AD491" s="69">
        <v>0</v>
      </c>
      <c r="AE491" s="69">
        <v>0</v>
      </c>
      <c r="AF491" s="69">
        <v>658637</v>
      </c>
      <c r="AG491" s="69">
        <v>241363</v>
      </c>
      <c r="AH491" s="69">
        <v>0</v>
      </c>
      <c r="AI491" s="69">
        <v>0</v>
      </c>
      <c r="AJ491" s="69">
        <v>3</v>
      </c>
      <c r="AK491" s="69">
        <v>-3</v>
      </c>
      <c r="AL491" s="69">
        <v>9124</v>
      </c>
      <c r="AM491" s="69">
        <v>6336</v>
      </c>
      <c r="AN491" s="69">
        <v>-9124</v>
      </c>
      <c r="AO491" s="69">
        <v>4</v>
      </c>
      <c r="AP491" s="69">
        <v>-4</v>
      </c>
      <c r="AQ491" s="69">
        <v>615834</v>
      </c>
      <c r="AR491" s="69">
        <v>6697</v>
      </c>
      <c r="AS491" s="69">
        <v>491947</v>
      </c>
      <c r="AT491" s="69">
        <v>658637</v>
      </c>
      <c r="AU491" s="69">
        <v>0</v>
      </c>
      <c r="AV491" s="69">
        <v>6697</v>
      </c>
      <c r="AW491" s="69">
        <v>0.73181888888888891</v>
      </c>
      <c r="AX491" s="69">
        <v>0</v>
      </c>
      <c r="AY491" s="69">
        <v>0</v>
      </c>
      <c r="AZ491" s="69">
        <v>0</v>
      </c>
      <c r="BA491" s="69">
        <v>219545.66666666666</v>
      </c>
      <c r="BB491" s="69">
        <v>0</v>
      </c>
      <c r="BC491" s="69">
        <v>-219545.66666666666</v>
      </c>
      <c r="BD491" s="69">
        <v>0</v>
      </c>
      <c r="BE491" s="69">
        <v>72.187308198158703</v>
      </c>
      <c r="BF491" s="69">
        <v>-72.187308198158703</v>
      </c>
      <c r="BG491" s="69">
        <v>164659.25</v>
      </c>
      <c r="BH491" s="69">
        <v>0</v>
      </c>
      <c r="BI491" s="69">
        <v>-164659.25</v>
      </c>
      <c r="BJ491" s="69">
        <v>6.4952568386935444E-6</v>
      </c>
      <c r="BK491" s="69">
        <v>0</v>
      </c>
      <c r="BL491" s="69">
        <v>98.348066298342545</v>
      </c>
      <c r="BM491" s="69">
        <v>-98.348066298342545</v>
      </c>
      <c r="BN491" s="69">
        <v>0</v>
      </c>
      <c r="BO491" s="69">
        <v>1.3388373137756711</v>
      </c>
      <c r="BP491" s="69">
        <v>-1.3388373137756711</v>
      </c>
      <c r="BQ491" s="69">
        <v>1338.837313775671</v>
      </c>
      <c r="BR491" s="69">
        <v>-1338.837313775671</v>
      </c>
      <c r="BS491" s="69">
        <v>0</v>
      </c>
      <c r="BT491" s="69">
        <v>0</v>
      </c>
      <c r="BU491" s="69">
        <v>98.348066298342545</v>
      </c>
      <c r="BV491" s="69">
        <v>0</v>
      </c>
    </row>
    <row r="492" spans="1:74">
      <c r="A492" s="113" t="s">
        <v>1045</v>
      </c>
      <c r="B492" s="69" t="s">
        <v>194</v>
      </c>
      <c r="C492" s="69" t="s">
        <v>454</v>
      </c>
      <c r="D492" s="69" t="s">
        <v>201</v>
      </c>
      <c r="E492" s="69" t="s">
        <v>716</v>
      </c>
      <c r="F492" s="69">
        <v>0</v>
      </c>
      <c r="G492" s="69">
        <v>0</v>
      </c>
      <c r="H492" s="69">
        <v>40912</v>
      </c>
      <c r="I492" s="69">
        <v>506</v>
      </c>
      <c r="J492" s="69">
        <v>377</v>
      </c>
      <c r="K492" s="69">
        <v>39507</v>
      </c>
      <c r="L492" s="69">
        <v>30888</v>
      </c>
      <c r="M492" s="69">
        <v>392</v>
      </c>
      <c r="N492" s="69">
        <v>0</v>
      </c>
      <c r="O492" s="69">
        <v>1</v>
      </c>
      <c r="P492" s="69">
        <v>1035.56</v>
      </c>
      <c r="Q492" s="69">
        <v>34.44</v>
      </c>
      <c r="R492" s="69">
        <v>900000</v>
      </c>
      <c r="S492" s="69">
        <v>0</v>
      </c>
      <c r="T492" s="69">
        <v>0</v>
      </c>
      <c r="U492" s="69">
        <v>0</v>
      </c>
      <c r="V492" s="69">
        <v>0</v>
      </c>
      <c r="W492" s="69">
        <v>0</v>
      </c>
      <c r="X492" s="69">
        <v>0</v>
      </c>
      <c r="Y492" s="69">
        <v>0</v>
      </c>
      <c r="Z492" s="69">
        <v>0</v>
      </c>
      <c r="AA492" s="69">
        <v>0</v>
      </c>
      <c r="AB492" s="69">
        <v>0</v>
      </c>
      <c r="AC492" s="69">
        <v>0</v>
      </c>
      <c r="AD492" s="69">
        <v>0</v>
      </c>
      <c r="AE492" s="69">
        <v>0</v>
      </c>
      <c r="AF492" s="69">
        <v>699549</v>
      </c>
      <c r="AG492" s="69">
        <v>200451</v>
      </c>
      <c r="AH492" s="69">
        <v>0</v>
      </c>
      <c r="AI492" s="69">
        <v>0</v>
      </c>
      <c r="AJ492" s="69">
        <v>4</v>
      </c>
      <c r="AK492" s="69">
        <v>-4</v>
      </c>
      <c r="AL492" s="69">
        <v>9630</v>
      </c>
      <c r="AM492" s="69">
        <v>6713</v>
      </c>
      <c r="AN492" s="69">
        <v>-9630</v>
      </c>
      <c r="AO492" s="69">
        <v>4</v>
      </c>
      <c r="AP492" s="69">
        <v>-4</v>
      </c>
      <c r="AQ492" s="69">
        <v>655341</v>
      </c>
      <c r="AR492" s="69">
        <v>7089</v>
      </c>
      <c r="AS492" s="69">
        <v>522835</v>
      </c>
      <c r="AT492" s="69">
        <v>699549</v>
      </c>
      <c r="AU492" s="69">
        <v>0</v>
      </c>
      <c r="AV492" s="69">
        <v>7089</v>
      </c>
      <c r="AW492" s="69">
        <v>0.77727666666666662</v>
      </c>
      <c r="AX492" s="69">
        <v>0</v>
      </c>
      <c r="AY492" s="69">
        <v>0</v>
      </c>
      <c r="AZ492" s="69">
        <v>0</v>
      </c>
      <c r="BA492" s="69">
        <v>174887.25</v>
      </c>
      <c r="BB492" s="69">
        <v>0</v>
      </c>
      <c r="BC492" s="69">
        <v>-174887.25</v>
      </c>
      <c r="BD492" s="69">
        <v>0</v>
      </c>
      <c r="BE492" s="69">
        <v>72.642679127725856</v>
      </c>
      <c r="BF492" s="69">
        <v>-72.642679127725856</v>
      </c>
      <c r="BG492" s="69">
        <v>174887.25</v>
      </c>
      <c r="BH492" s="69">
        <v>0</v>
      </c>
      <c r="BI492" s="69">
        <v>-174887.25</v>
      </c>
      <c r="BJ492" s="69">
        <v>6.1036925814194446E-6</v>
      </c>
      <c r="BK492" s="69">
        <v>0</v>
      </c>
      <c r="BL492" s="69">
        <v>98.680914092255605</v>
      </c>
      <c r="BM492" s="69">
        <v>-98.680914092255605</v>
      </c>
      <c r="BN492" s="69">
        <v>0</v>
      </c>
      <c r="BO492" s="69">
        <v>1.3379919094934349</v>
      </c>
      <c r="BP492" s="69">
        <v>-1.3379919094934349</v>
      </c>
      <c r="BQ492" s="69">
        <v>1337.9919094934348</v>
      </c>
      <c r="BR492" s="69">
        <v>-1337.9919094934348</v>
      </c>
      <c r="BS492" s="69">
        <v>0</v>
      </c>
      <c r="BT492" s="69">
        <v>0</v>
      </c>
      <c r="BU492" s="69">
        <v>98.680914092255605</v>
      </c>
      <c r="BV492" s="69">
        <v>0</v>
      </c>
    </row>
    <row r="493" spans="1:74">
      <c r="A493" s="113" t="s">
        <v>1046</v>
      </c>
      <c r="B493" s="69" t="s">
        <v>194</v>
      </c>
      <c r="C493" s="69" t="s">
        <v>454</v>
      </c>
      <c r="D493" s="69" t="s">
        <v>201</v>
      </c>
      <c r="E493" s="69" t="s">
        <v>716</v>
      </c>
      <c r="F493" s="69">
        <v>0</v>
      </c>
      <c r="G493" s="69">
        <v>0</v>
      </c>
      <c r="H493" s="69">
        <v>41289</v>
      </c>
      <c r="I493" s="69">
        <v>485</v>
      </c>
      <c r="J493" s="69">
        <v>355</v>
      </c>
      <c r="K493" s="69">
        <v>36963</v>
      </c>
      <c r="L493" s="69">
        <v>29731</v>
      </c>
      <c r="M493" s="69">
        <v>364</v>
      </c>
      <c r="N493" s="69">
        <v>1</v>
      </c>
      <c r="O493" s="69">
        <v>1</v>
      </c>
      <c r="P493" s="69">
        <v>1117.04</v>
      </c>
      <c r="Q493" s="69">
        <v>37</v>
      </c>
      <c r="R493" s="69">
        <v>900000</v>
      </c>
      <c r="S493" s="69">
        <v>0</v>
      </c>
      <c r="T493" s="69">
        <v>0</v>
      </c>
      <c r="U493" s="69">
        <v>0</v>
      </c>
      <c r="V493" s="69">
        <v>0</v>
      </c>
      <c r="W493" s="69">
        <v>0</v>
      </c>
      <c r="X493" s="69">
        <v>0</v>
      </c>
      <c r="Y493" s="69">
        <v>0</v>
      </c>
      <c r="Z493" s="69">
        <v>0</v>
      </c>
      <c r="AA493" s="69">
        <v>0</v>
      </c>
      <c r="AB493" s="69">
        <v>0</v>
      </c>
      <c r="AC493" s="69">
        <v>0</v>
      </c>
      <c r="AD493" s="69">
        <v>0</v>
      </c>
      <c r="AE493" s="69">
        <v>0</v>
      </c>
      <c r="AF493" s="69">
        <v>740838</v>
      </c>
      <c r="AG493" s="69">
        <v>159162</v>
      </c>
      <c r="AH493" s="69">
        <v>0</v>
      </c>
      <c r="AI493" s="69">
        <v>0</v>
      </c>
      <c r="AJ493" s="69">
        <v>5</v>
      </c>
      <c r="AK493" s="69">
        <v>-5</v>
      </c>
      <c r="AL493" s="69">
        <v>10115</v>
      </c>
      <c r="AM493" s="69">
        <v>7068</v>
      </c>
      <c r="AN493" s="69">
        <v>-10115</v>
      </c>
      <c r="AO493" s="69">
        <v>5</v>
      </c>
      <c r="AP493" s="69">
        <v>-5</v>
      </c>
      <c r="AQ493" s="69">
        <v>692304</v>
      </c>
      <c r="AR493" s="69">
        <v>7453</v>
      </c>
      <c r="AS493" s="69">
        <v>552566</v>
      </c>
      <c r="AT493" s="69">
        <v>740838</v>
      </c>
      <c r="AU493" s="69">
        <v>0</v>
      </c>
      <c r="AV493" s="69">
        <v>7453</v>
      </c>
      <c r="AW493" s="69">
        <v>0.82315333333333329</v>
      </c>
      <c r="AX493" s="69">
        <v>0</v>
      </c>
      <c r="AY493" s="69">
        <v>0</v>
      </c>
      <c r="AZ493" s="69">
        <v>0</v>
      </c>
      <c r="BA493" s="69">
        <v>148167.6</v>
      </c>
      <c r="BB493" s="69">
        <v>0</v>
      </c>
      <c r="BC493" s="69">
        <v>-148167.6</v>
      </c>
      <c r="BD493" s="69">
        <v>0</v>
      </c>
      <c r="BE493" s="69">
        <v>73.241522491349485</v>
      </c>
      <c r="BF493" s="69">
        <v>-73.241522491349485</v>
      </c>
      <c r="BG493" s="69">
        <v>148167.6</v>
      </c>
      <c r="BH493" s="69">
        <v>0</v>
      </c>
      <c r="BI493" s="69">
        <v>-148167.6</v>
      </c>
      <c r="BJ493" s="69">
        <v>7.2222607409461737E-6</v>
      </c>
      <c r="BK493" s="69">
        <v>0</v>
      </c>
      <c r="BL493" s="69">
        <v>99.401314906748965</v>
      </c>
      <c r="BM493" s="69">
        <v>-99.401314906748965</v>
      </c>
      <c r="BN493" s="69">
        <v>0</v>
      </c>
      <c r="BO493" s="69">
        <v>1.3407230991410981</v>
      </c>
      <c r="BP493" s="69">
        <v>-1.3407230991410981</v>
      </c>
      <c r="BQ493" s="69">
        <v>1340.7230991410981</v>
      </c>
      <c r="BR493" s="69">
        <v>-1340.7230991410981</v>
      </c>
      <c r="BS493" s="69">
        <v>0</v>
      </c>
      <c r="BT493" s="69">
        <v>0</v>
      </c>
      <c r="BU493" s="69">
        <v>99.401314906748965</v>
      </c>
      <c r="BV493" s="69">
        <v>0</v>
      </c>
    </row>
    <row r="494" spans="1:74">
      <c r="A494" s="113" t="s">
        <v>1047</v>
      </c>
      <c r="B494" s="69" t="s">
        <v>194</v>
      </c>
      <c r="C494" s="69" t="s">
        <v>454</v>
      </c>
      <c r="D494" s="69" t="s">
        <v>201</v>
      </c>
      <c r="E494" s="69" t="s">
        <v>716</v>
      </c>
      <c r="F494" s="69">
        <v>0</v>
      </c>
      <c r="G494" s="69">
        <v>0</v>
      </c>
      <c r="H494" s="69">
        <v>42279</v>
      </c>
      <c r="I494" s="69">
        <v>503</v>
      </c>
      <c r="J494" s="69">
        <v>340</v>
      </c>
      <c r="K494" s="69">
        <v>37701</v>
      </c>
      <c r="L494" s="69">
        <v>30803</v>
      </c>
      <c r="M494" s="69">
        <v>353</v>
      </c>
      <c r="N494" s="69">
        <v>0</v>
      </c>
      <c r="O494" s="69">
        <v>0</v>
      </c>
      <c r="P494" s="69">
        <v>1121.43</v>
      </c>
      <c r="Q494" s="69">
        <v>38.82</v>
      </c>
      <c r="R494" s="69">
        <v>900000</v>
      </c>
      <c r="S494" s="69">
        <v>0</v>
      </c>
      <c r="T494" s="69">
        <v>0</v>
      </c>
      <c r="U494" s="69">
        <v>0</v>
      </c>
      <c r="V494" s="69">
        <v>0</v>
      </c>
      <c r="W494" s="69">
        <v>0</v>
      </c>
      <c r="X494" s="69">
        <v>0</v>
      </c>
      <c r="Y494" s="69">
        <v>0</v>
      </c>
      <c r="Z494" s="69">
        <v>0</v>
      </c>
      <c r="AA494" s="69">
        <v>0</v>
      </c>
      <c r="AB494" s="69">
        <v>0</v>
      </c>
      <c r="AC494" s="69">
        <v>0</v>
      </c>
      <c r="AD494" s="69">
        <v>0</v>
      </c>
      <c r="AE494" s="69">
        <v>0</v>
      </c>
      <c r="AF494" s="69">
        <v>783117</v>
      </c>
      <c r="AG494" s="69">
        <v>116883</v>
      </c>
      <c r="AH494" s="69">
        <v>0</v>
      </c>
      <c r="AI494" s="69">
        <v>0</v>
      </c>
      <c r="AJ494" s="69">
        <v>5</v>
      </c>
      <c r="AK494" s="69">
        <v>-5</v>
      </c>
      <c r="AL494" s="69">
        <v>10618</v>
      </c>
      <c r="AM494" s="69">
        <v>7408</v>
      </c>
      <c r="AN494" s="69">
        <v>-10618</v>
      </c>
      <c r="AO494" s="69">
        <v>5</v>
      </c>
      <c r="AP494" s="69">
        <v>-5</v>
      </c>
      <c r="AQ494" s="69">
        <v>730005</v>
      </c>
      <c r="AR494" s="69">
        <v>7806</v>
      </c>
      <c r="AS494" s="69">
        <v>583369</v>
      </c>
      <c r="AT494" s="69">
        <v>783117</v>
      </c>
      <c r="AU494" s="69">
        <v>0</v>
      </c>
      <c r="AV494" s="69">
        <v>7806</v>
      </c>
      <c r="AW494" s="69">
        <v>0.87012999999999996</v>
      </c>
      <c r="AX494" s="69">
        <v>0</v>
      </c>
      <c r="AY494" s="69">
        <v>0</v>
      </c>
      <c r="AZ494" s="69">
        <v>0</v>
      </c>
      <c r="BA494" s="69">
        <v>156623.4</v>
      </c>
      <c r="BB494" s="69">
        <v>0</v>
      </c>
      <c r="BC494" s="69">
        <v>-156623.4</v>
      </c>
      <c r="BD494" s="69">
        <v>0</v>
      </c>
      <c r="BE494" s="69">
        <v>73.753720097946882</v>
      </c>
      <c r="BF494" s="69">
        <v>-73.753720097946882</v>
      </c>
      <c r="BG494" s="69">
        <v>156623.4</v>
      </c>
      <c r="BH494" s="69">
        <v>0</v>
      </c>
      <c r="BI494" s="69">
        <v>-156623.4</v>
      </c>
      <c r="BJ494" s="69">
        <v>6.8492681556975634E-6</v>
      </c>
      <c r="BK494" s="69">
        <v>0</v>
      </c>
      <c r="BL494" s="69">
        <v>100.32244427363567</v>
      </c>
      <c r="BM494" s="69">
        <v>-100.32244427363567</v>
      </c>
      <c r="BN494" s="69">
        <v>0</v>
      </c>
      <c r="BO494" s="69">
        <v>1.3424042072856117</v>
      </c>
      <c r="BP494" s="69">
        <v>-1.3424042072856117</v>
      </c>
      <c r="BQ494" s="69">
        <v>1342.4042072856116</v>
      </c>
      <c r="BR494" s="69">
        <v>-1342.4042072856116</v>
      </c>
      <c r="BS494" s="69">
        <v>0</v>
      </c>
      <c r="BT494" s="69">
        <v>0</v>
      </c>
      <c r="BU494" s="69">
        <v>100.32244427363567</v>
      </c>
      <c r="BV494" s="69">
        <v>0</v>
      </c>
    </row>
    <row r="495" spans="1:74">
      <c r="A495" s="113" t="s">
        <v>1048</v>
      </c>
      <c r="B495" s="69" t="s">
        <v>194</v>
      </c>
      <c r="C495" s="69" t="s">
        <v>454</v>
      </c>
      <c r="D495" s="69" t="s">
        <v>201</v>
      </c>
      <c r="E495" s="69" t="s">
        <v>716</v>
      </c>
      <c r="F495" s="69">
        <v>0</v>
      </c>
      <c r="G495" s="69">
        <v>0</v>
      </c>
      <c r="H495" s="69">
        <v>39534</v>
      </c>
      <c r="I495" s="69">
        <v>501</v>
      </c>
      <c r="J495" s="69">
        <v>342</v>
      </c>
      <c r="K495" s="69">
        <v>35567</v>
      </c>
      <c r="L495" s="69">
        <v>29312</v>
      </c>
      <c r="M495" s="69">
        <v>353</v>
      </c>
      <c r="N495" s="69">
        <v>0</v>
      </c>
      <c r="O495" s="69">
        <v>0</v>
      </c>
      <c r="P495" s="69">
        <v>1111.54</v>
      </c>
      <c r="Q495" s="69">
        <v>37.159999999999997</v>
      </c>
      <c r="R495" s="69">
        <v>900000</v>
      </c>
      <c r="S495" s="69">
        <v>0</v>
      </c>
      <c r="T495" s="69">
        <v>0</v>
      </c>
      <c r="U495" s="69">
        <v>0</v>
      </c>
      <c r="V495" s="69">
        <v>0</v>
      </c>
      <c r="W495" s="69">
        <v>0</v>
      </c>
      <c r="X495" s="69">
        <v>0</v>
      </c>
      <c r="Y495" s="69">
        <v>0</v>
      </c>
      <c r="Z495" s="69">
        <v>0</v>
      </c>
      <c r="AA495" s="69">
        <v>0</v>
      </c>
      <c r="AB495" s="69">
        <v>0</v>
      </c>
      <c r="AC495" s="69">
        <v>0</v>
      </c>
      <c r="AD495" s="69">
        <v>0</v>
      </c>
      <c r="AE495" s="69">
        <v>0</v>
      </c>
      <c r="AF495" s="69">
        <v>822651</v>
      </c>
      <c r="AG495" s="69">
        <v>77349</v>
      </c>
      <c r="AH495" s="69">
        <v>0</v>
      </c>
      <c r="AI495" s="69">
        <v>0</v>
      </c>
      <c r="AJ495" s="69">
        <v>5</v>
      </c>
      <c r="AK495" s="69">
        <v>-5</v>
      </c>
      <c r="AL495" s="69">
        <v>11119</v>
      </c>
      <c r="AM495" s="69">
        <v>7750</v>
      </c>
      <c r="AN495" s="69">
        <v>-11119</v>
      </c>
      <c r="AO495" s="69">
        <v>5</v>
      </c>
      <c r="AP495" s="69">
        <v>-5</v>
      </c>
      <c r="AQ495" s="69">
        <v>765572</v>
      </c>
      <c r="AR495" s="69">
        <v>8159</v>
      </c>
      <c r="AS495" s="69">
        <v>612681</v>
      </c>
      <c r="AT495" s="69">
        <v>822651</v>
      </c>
      <c r="AU495" s="69">
        <v>0</v>
      </c>
      <c r="AV495" s="69">
        <v>8159</v>
      </c>
      <c r="AW495" s="69">
        <v>0.91405666666666663</v>
      </c>
      <c r="AX495" s="69">
        <v>0</v>
      </c>
      <c r="AY495" s="69">
        <v>0</v>
      </c>
      <c r="AZ495" s="69">
        <v>0</v>
      </c>
      <c r="BA495" s="69">
        <v>164530.20000000001</v>
      </c>
      <c r="BB495" s="69">
        <v>0</v>
      </c>
      <c r="BC495" s="69">
        <v>-164530.20000000001</v>
      </c>
      <c r="BD495" s="69">
        <v>0</v>
      </c>
      <c r="BE495" s="69">
        <v>73.986059897472799</v>
      </c>
      <c r="BF495" s="69">
        <v>-73.986059897472799</v>
      </c>
      <c r="BG495" s="69">
        <v>164530.20000000001</v>
      </c>
      <c r="BH495" s="69">
        <v>0</v>
      </c>
      <c r="BI495" s="69">
        <v>-164530.20000000001</v>
      </c>
      <c r="BJ495" s="69">
        <v>6.5310643544957236E-6</v>
      </c>
      <c r="BK495" s="69">
        <v>0</v>
      </c>
      <c r="BL495" s="69">
        <v>100.82742983208726</v>
      </c>
      <c r="BM495" s="69">
        <v>-100.82742983208726</v>
      </c>
      <c r="BN495" s="69">
        <v>0</v>
      </c>
      <c r="BO495" s="69">
        <v>1.3427068898823369</v>
      </c>
      <c r="BP495" s="69">
        <v>-1.3427068898823369</v>
      </c>
      <c r="BQ495" s="69">
        <v>1342.7068898823368</v>
      </c>
      <c r="BR495" s="69">
        <v>-1342.7068898823368</v>
      </c>
      <c r="BS495" s="69">
        <v>0</v>
      </c>
      <c r="BT495" s="69">
        <v>0</v>
      </c>
      <c r="BU495" s="69">
        <v>100.82742983208726</v>
      </c>
      <c r="BV495" s="69">
        <v>0</v>
      </c>
    </row>
    <row r="496" spans="1:74">
      <c r="A496" s="113" t="s">
        <v>1049</v>
      </c>
      <c r="B496" s="69" t="s">
        <v>194</v>
      </c>
      <c r="C496" s="69" t="s">
        <v>454</v>
      </c>
      <c r="D496" s="69" t="s">
        <v>201</v>
      </c>
      <c r="E496" s="69" t="s">
        <v>716</v>
      </c>
      <c r="F496" s="69">
        <v>0</v>
      </c>
      <c r="G496" s="69">
        <v>0</v>
      </c>
      <c r="H496" s="69">
        <v>40841</v>
      </c>
      <c r="I496" s="69">
        <v>474</v>
      </c>
      <c r="J496" s="69">
        <v>316</v>
      </c>
      <c r="K496" s="69">
        <v>35075</v>
      </c>
      <c r="L496" s="69">
        <v>30329</v>
      </c>
      <c r="M496" s="69">
        <v>337</v>
      </c>
      <c r="N496" s="69">
        <v>0</v>
      </c>
      <c r="O496" s="69">
        <v>0</v>
      </c>
      <c r="P496" s="69">
        <v>1164.3900000000001</v>
      </c>
      <c r="Q496" s="69">
        <v>40.4</v>
      </c>
      <c r="R496" s="69">
        <v>900000</v>
      </c>
      <c r="S496" s="69">
        <v>0</v>
      </c>
      <c r="T496" s="69">
        <v>0</v>
      </c>
      <c r="U496" s="69">
        <v>0</v>
      </c>
      <c r="V496" s="69">
        <v>0</v>
      </c>
      <c r="W496" s="69">
        <v>0</v>
      </c>
      <c r="X496" s="69">
        <v>0</v>
      </c>
      <c r="Y496" s="69">
        <v>0</v>
      </c>
      <c r="Z496" s="69">
        <v>0</v>
      </c>
      <c r="AA496" s="69">
        <v>0</v>
      </c>
      <c r="AB496" s="69">
        <v>0</v>
      </c>
      <c r="AC496" s="69">
        <v>0</v>
      </c>
      <c r="AD496" s="69">
        <v>0</v>
      </c>
      <c r="AE496" s="69">
        <v>0</v>
      </c>
      <c r="AF496" s="69">
        <v>863492</v>
      </c>
      <c r="AG496" s="69">
        <v>36508</v>
      </c>
      <c r="AH496" s="69">
        <v>0</v>
      </c>
      <c r="AI496" s="69">
        <v>0</v>
      </c>
      <c r="AJ496" s="69">
        <v>5</v>
      </c>
      <c r="AK496" s="69">
        <v>-5</v>
      </c>
      <c r="AL496" s="69">
        <v>11593</v>
      </c>
      <c r="AM496" s="69">
        <v>8066</v>
      </c>
      <c r="AN496" s="69">
        <v>-11593</v>
      </c>
      <c r="AO496" s="69">
        <v>5</v>
      </c>
      <c r="AP496" s="69">
        <v>-5</v>
      </c>
      <c r="AQ496" s="69">
        <v>800647</v>
      </c>
      <c r="AR496" s="69">
        <v>8496</v>
      </c>
      <c r="AS496" s="69">
        <v>643010</v>
      </c>
      <c r="AT496" s="69">
        <v>863492</v>
      </c>
      <c r="AU496" s="69">
        <v>0</v>
      </c>
      <c r="AV496" s="69">
        <v>8496</v>
      </c>
      <c r="AW496" s="69">
        <v>0.9594355555555556</v>
      </c>
      <c r="AX496" s="69">
        <v>0</v>
      </c>
      <c r="AY496" s="69">
        <v>0</v>
      </c>
      <c r="AZ496" s="69">
        <v>0</v>
      </c>
      <c r="BA496" s="69">
        <v>172698.4</v>
      </c>
      <c r="BB496" s="69">
        <v>0</v>
      </c>
      <c r="BC496" s="69">
        <v>-172698.4</v>
      </c>
      <c r="BD496" s="69">
        <v>0</v>
      </c>
      <c r="BE496" s="69">
        <v>74.48391270594324</v>
      </c>
      <c r="BF496" s="69">
        <v>-74.48391270594324</v>
      </c>
      <c r="BG496" s="69">
        <v>172698.4</v>
      </c>
      <c r="BH496" s="69">
        <v>0</v>
      </c>
      <c r="BI496" s="69">
        <v>-172698.4</v>
      </c>
      <c r="BJ496" s="69">
        <v>6.2449493971750348E-6</v>
      </c>
      <c r="BK496" s="69">
        <v>0</v>
      </c>
      <c r="BL496" s="69">
        <v>101.63512241054615</v>
      </c>
      <c r="BM496" s="69">
        <v>-101.63512241054615</v>
      </c>
      <c r="BN496" s="69">
        <v>0</v>
      </c>
      <c r="BO496" s="69">
        <v>1.3428904682664344</v>
      </c>
      <c r="BP496" s="69">
        <v>-1.3428904682664344</v>
      </c>
      <c r="BQ496" s="69">
        <v>1342.8904682664345</v>
      </c>
      <c r="BR496" s="69">
        <v>-1342.8904682664345</v>
      </c>
      <c r="BS496" s="69">
        <v>0</v>
      </c>
      <c r="BT496" s="69">
        <v>0</v>
      </c>
      <c r="BU496" s="69">
        <v>101.63512241054615</v>
      </c>
      <c r="BV496" s="69">
        <v>0</v>
      </c>
    </row>
    <row r="497" spans="1:74">
      <c r="A497" s="113" t="s">
        <v>1050</v>
      </c>
      <c r="B497" s="69" t="s">
        <v>194</v>
      </c>
      <c r="C497" s="69" t="s">
        <v>454</v>
      </c>
      <c r="D497" s="69" t="s">
        <v>201</v>
      </c>
      <c r="E497" s="69" t="s">
        <v>716</v>
      </c>
      <c r="F497" s="69">
        <v>0</v>
      </c>
      <c r="G497" s="69">
        <v>0</v>
      </c>
      <c r="H497" s="69">
        <v>36508</v>
      </c>
      <c r="I497" s="69">
        <v>482</v>
      </c>
      <c r="J497" s="69">
        <v>328</v>
      </c>
      <c r="K497" s="69">
        <v>33226</v>
      </c>
      <c r="L497" s="69">
        <v>28306</v>
      </c>
      <c r="M497" s="69">
        <v>344</v>
      </c>
      <c r="N497" s="69">
        <v>0</v>
      </c>
      <c r="O497" s="69">
        <v>0</v>
      </c>
      <c r="P497" s="69">
        <v>1098.78</v>
      </c>
      <c r="Q497" s="69">
        <v>34.54</v>
      </c>
      <c r="R497" s="69">
        <v>900000</v>
      </c>
      <c r="S497" s="69">
        <v>0</v>
      </c>
      <c r="T497" s="69">
        <v>0</v>
      </c>
      <c r="U497" s="69">
        <v>0</v>
      </c>
      <c r="V497" s="69">
        <v>0</v>
      </c>
      <c r="W497" s="69">
        <v>0</v>
      </c>
      <c r="X497" s="69">
        <v>0</v>
      </c>
      <c r="Y497" s="69">
        <v>0</v>
      </c>
      <c r="Z497" s="69">
        <v>0</v>
      </c>
      <c r="AA497" s="69">
        <v>0</v>
      </c>
      <c r="AB497" s="69">
        <v>0</v>
      </c>
      <c r="AC497" s="69">
        <v>0</v>
      </c>
      <c r="AD497" s="69">
        <v>0</v>
      </c>
      <c r="AE497" s="69">
        <v>0</v>
      </c>
      <c r="AF497" s="69">
        <v>900000</v>
      </c>
      <c r="AG497" s="69">
        <v>0</v>
      </c>
      <c r="AH497" s="69">
        <v>0</v>
      </c>
      <c r="AI497" s="69">
        <v>0</v>
      </c>
      <c r="AJ497" s="69">
        <v>5</v>
      </c>
      <c r="AK497" s="69">
        <v>-5</v>
      </c>
      <c r="AL497" s="69">
        <v>12075</v>
      </c>
      <c r="AM497" s="69">
        <v>8394</v>
      </c>
      <c r="AN497" s="69">
        <v>-12075</v>
      </c>
      <c r="AO497" s="69">
        <v>5</v>
      </c>
      <c r="AP497" s="69">
        <v>-5</v>
      </c>
      <c r="AQ497" s="69">
        <v>833873</v>
      </c>
      <c r="AR497" s="69">
        <v>8840</v>
      </c>
      <c r="AS497" s="69">
        <v>671316</v>
      </c>
      <c r="AT497" s="69">
        <v>900000</v>
      </c>
      <c r="AU497" s="69">
        <v>0</v>
      </c>
      <c r="AV497" s="69">
        <v>8840</v>
      </c>
      <c r="AW497" s="69">
        <v>1</v>
      </c>
      <c r="AX497" s="69">
        <v>0</v>
      </c>
      <c r="AY497" s="69">
        <v>0</v>
      </c>
      <c r="AZ497" s="69">
        <v>0</v>
      </c>
      <c r="BA497" s="69">
        <v>180000</v>
      </c>
      <c r="BB497" s="69">
        <v>0</v>
      </c>
      <c r="BC497" s="69">
        <v>-180000</v>
      </c>
      <c r="BD497" s="69">
        <v>0</v>
      </c>
      <c r="BE497" s="69">
        <v>74.534161490683232</v>
      </c>
      <c r="BF497" s="69">
        <v>-74.534161490683232</v>
      </c>
      <c r="BG497" s="69">
        <v>180000</v>
      </c>
      <c r="BH497" s="69">
        <v>0</v>
      </c>
      <c r="BI497" s="69">
        <v>-180000</v>
      </c>
      <c r="BJ497" s="69">
        <v>5.9961169146860495E-6</v>
      </c>
      <c r="BK497" s="69">
        <v>0</v>
      </c>
      <c r="BL497" s="69">
        <v>101.80995475113122</v>
      </c>
      <c r="BM497" s="69">
        <v>-101.80995475113122</v>
      </c>
      <c r="BN497" s="69">
        <v>0</v>
      </c>
      <c r="BO497" s="69">
        <v>1.3406503047745026</v>
      </c>
      <c r="BP497" s="69">
        <v>-1.3406503047745026</v>
      </c>
      <c r="BQ497" s="69">
        <v>1340.6503047745027</v>
      </c>
      <c r="BR497" s="69">
        <v>-1340.6503047745027</v>
      </c>
      <c r="BS497" s="69">
        <v>0</v>
      </c>
      <c r="BT497" s="69">
        <v>0</v>
      </c>
      <c r="BU497" s="69">
        <v>101.80995475113122</v>
      </c>
      <c r="BV497" s="69">
        <v>0</v>
      </c>
    </row>
    <row r="498" spans="1:74">
      <c r="A498" s="113" t="s">
        <v>1058</v>
      </c>
      <c r="B498" s="69" t="s">
        <v>194</v>
      </c>
      <c r="C498" s="69" t="s">
        <v>432</v>
      </c>
      <c r="D498" s="69" t="s">
        <v>437</v>
      </c>
      <c r="E498" s="69" t="s">
        <v>610</v>
      </c>
      <c r="F498" s="69">
        <v>0</v>
      </c>
      <c r="G498" s="69">
        <v>0</v>
      </c>
      <c r="H498" s="69">
        <v>75821</v>
      </c>
      <c r="I498" s="69">
        <v>207</v>
      </c>
      <c r="J498" s="69">
        <v>135</v>
      </c>
      <c r="K498" s="69">
        <v>15098</v>
      </c>
      <c r="L498" s="69">
        <v>14560</v>
      </c>
      <c r="M498" s="69">
        <v>143</v>
      </c>
      <c r="N498" s="69">
        <v>0</v>
      </c>
      <c r="O498" s="69">
        <v>0</v>
      </c>
      <c r="P498" s="69">
        <v>5021.92</v>
      </c>
      <c r="Q498" s="69">
        <v>174.7</v>
      </c>
      <c r="R498" s="69">
        <v>0</v>
      </c>
      <c r="S498" s="69">
        <v>0</v>
      </c>
      <c r="T498" s="69">
        <v>0</v>
      </c>
      <c r="U498" s="69">
        <v>0</v>
      </c>
      <c r="V498" s="69">
        <v>0</v>
      </c>
      <c r="W498" s="69">
        <v>0</v>
      </c>
      <c r="X498" s="69">
        <v>0</v>
      </c>
      <c r="Y498" s="69">
        <v>0</v>
      </c>
      <c r="Z498" s="69">
        <v>0</v>
      </c>
      <c r="AA498" s="69">
        <v>0</v>
      </c>
      <c r="AB498" s="69">
        <v>0</v>
      </c>
      <c r="AC498" s="69">
        <v>0</v>
      </c>
      <c r="AD498" s="69">
        <v>0</v>
      </c>
      <c r="AE498" s="69">
        <v>0</v>
      </c>
      <c r="AF498" s="69">
        <v>4987279</v>
      </c>
      <c r="AG498" s="69">
        <v>-4987279</v>
      </c>
      <c r="AH498" s="69">
        <v>0</v>
      </c>
      <c r="AI498" s="69">
        <v>0</v>
      </c>
      <c r="AJ498" s="69">
        <v>10</v>
      </c>
      <c r="AK498" s="69">
        <v>-10</v>
      </c>
      <c r="AL498" s="69">
        <v>82766</v>
      </c>
      <c r="AM498" s="69">
        <v>57461</v>
      </c>
      <c r="AN498" s="69">
        <v>-82766</v>
      </c>
      <c r="AO498" s="69">
        <v>30</v>
      </c>
      <c r="AP498" s="69">
        <v>-30</v>
      </c>
      <c r="AQ498" s="69">
        <v>5960273</v>
      </c>
      <c r="AR498" s="69">
        <v>77691</v>
      </c>
      <c r="AS498" s="69">
        <v>3907791</v>
      </c>
      <c r="AT498" s="69">
        <v>75821</v>
      </c>
      <c r="AU498" s="69">
        <v>0</v>
      </c>
      <c r="AV498" s="69">
        <v>143</v>
      </c>
      <c r="AW498" s="69">
        <v>0</v>
      </c>
      <c r="AX498" s="69">
        <v>0</v>
      </c>
      <c r="AY498" s="69">
        <v>0</v>
      </c>
      <c r="AZ498" s="69">
        <v>0</v>
      </c>
      <c r="BA498" s="69">
        <v>498727.9</v>
      </c>
      <c r="BB498" s="69">
        <v>0</v>
      </c>
      <c r="BC498" s="69">
        <v>-498727.9</v>
      </c>
      <c r="BD498" s="69">
        <v>0</v>
      </c>
      <c r="BE498" s="69">
        <v>60.257581615639275</v>
      </c>
      <c r="BF498" s="69">
        <v>-60.257581615639275</v>
      </c>
      <c r="BG498" s="69">
        <v>166242.63333333333</v>
      </c>
      <c r="BH498" s="69">
        <v>0</v>
      </c>
      <c r="BI498" s="69">
        <v>-166242.63333333333</v>
      </c>
      <c r="BJ498" s="69">
        <v>5.0333264936018872E-6</v>
      </c>
      <c r="BK498" s="69">
        <v>0</v>
      </c>
      <c r="BL498" s="69">
        <v>64.193780489374575</v>
      </c>
      <c r="BM498" s="69">
        <v>-64.193780489374575</v>
      </c>
      <c r="BN498" s="69">
        <v>0</v>
      </c>
      <c r="BO498" s="69">
        <v>1.2762399524437207</v>
      </c>
      <c r="BP498" s="69">
        <v>-1.2762399524437207</v>
      </c>
      <c r="BQ498" s="69">
        <v>1276.2399524437208</v>
      </c>
      <c r="BR498" s="69">
        <v>-1276.2399524437208</v>
      </c>
      <c r="BS498" s="69">
        <v>0</v>
      </c>
      <c r="BT498" s="69">
        <v>0</v>
      </c>
      <c r="BU498" s="69">
        <v>530.21678321678326</v>
      </c>
      <c r="BV498" s="69">
        <v>0</v>
      </c>
    </row>
    <row r="499" spans="1:74">
      <c r="A499" s="113" t="s">
        <v>1038</v>
      </c>
      <c r="B499" s="69" t="s">
        <v>194</v>
      </c>
      <c r="C499" s="69" t="s">
        <v>228</v>
      </c>
      <c r="D499" s="69" t="s">
        <v>452</v>
      </c>
      <c r="E499" s="69" t="s">
        <v>452</v>
      </c>
      <c r="F499" s="69">
        <v>0</v>
      </c>
      <c r="G499" s="69">
        <v>0</v>
      </c>
      <c r="H499" s="69">
        <v>6879</v>
      </c>
      <c r="I499" s="69">
        <v>83</v>
      </c>
      <c r="J499" s="69">
        <v>52</v>
      </c>
      <c r="K499" s="69">
        <v>3686</v>
      </c>
      <c r="L499" s="69">
        <v>3012</v>
      </c>
      <c r="M499" s="69">
        <v>58</v>
      </c>
      <c r="N499" s="69">
        <v>0</v>
      </c>
      <c r="O499" s="69">
        <v>0</v>
      </c>
      <c r="P499" s="69">
        <v>1866.25</v>
      </c>
      <c r="Q499" s="69">
        <v>39.53</v>
      </c>
      <c r="R499" s="69">
        <v>110000</v>
      </c>
      <c r="S499" s="69">
        <v>0</v>
      </c>
      <c r="T499" s="69">
        <v>0</v>
      </c>
      <c r="U499" s="69">
        <v>0</v>
      </c>
      <c r="V499" s="69">
        <v>0</v>
      </c>
      <c r="W499" s="69">
        <v>0</v>
      </c>
      <c r="X499" s="69">
        <v>0</v>
      </c>
      <c r="Y499" s="69">
        <v>0</v>
      </c>
      <c r="Z499" s="69">
        <v>0</v>
      </c>
      <c r="AA499" s="69">
        <v>0</v>
      </c>
      <c r="AB499" s="69">
        <v>0</v>
      </c>
      <c r="AC499" s="69">
        <v>0</v>
      </c>
      <c r="AD499" s="69">
        <v>0</v>
      </c>
      <c r="AE499" s="69">
        <v>0</v>
      </c>
      <c r="AF499" s="69">
        <v>6879</v>
      </c>
      <c r="AG499" s="69">
        <v>103121</v>
      </c>
      <c r="AH499" s="69">
        <v>0</v>
      </c>
      <c r="AI499" s="69">
        <v>0</v>
      </c>
      <c r="AJ499" s="69">
        <v>0</v>
      </c>
      <c r="AK499" s="69">
        <v>0</v>
      </c>
      <c r="AL499" s="69">
        <v>83</v>
      </c>
      <c r="AM499" s="69">
        <v>52</v>
      </c>
      <c r="AN499" s="69">
        <v>-83</v>
      </c>
      <c r="AO499" s="69">
        <v>0</v>
      </c>
      <c r="AP499" s="69">
        <v>0</v>
      </c>
      <c r="AQ499" s="69">
        <v>3686</v>
      </c>
      <c r="AR499" s="69">
        <v>58</v>
      </c>
      <c r="AS499" s="69">
        <v>3012</v>
      </c>
      <c r="AT499" s="69">
        <v>6879</v>
      </c>
      <c r="AU499" s="69">
        <v>0</v>
      </c>
      <c r="AV499" s="69">
        <v>58</v>
      </c>
      <c r="AW499" s="69">
        <v>6.253636363636364E-2</v>
      </c>
      <c r="AX499" s="69">
        <v>0</v>
      </c>
      <c r="AY499" s="69">
        <v>0</v>
      </c>
      <c r="AZ499" s="69">
        <v>0</v>
      </c>
      <c r="BA499" s="69">
        <v>0</v>
      </c>
      <c r="BB499" s="69">
        <v>0</v>
      </c>
      <c r="BC499" s="69">
        <v>0</v>
      </c>
      <c r="BD499" s="69">
        <v>0</v>
      </c>
      <c r="BE499" s="69">
        <v>82.879518072289159</v>
      </c>
      <c r="BF499" s="69">
        <v>-82.879518072289159</v>
      </c>
      <c r="BG499" s="69">
        <v>0</v>
      </c>
      <c r="BH499" s="69">
        <v>0</v>
      </c>
      <c r="BI499" s="69">
        <v>0</v>
      </c>
      <c r="BJ499" s="69">
        <v>0</v>
      </c>
      <c r="BK499" s="69">
        <v>0</v>
      </c>
      <c r="BL499" s="69">
        <v>118.60344827586206</v>
      </c>
      <c r="BM499" s="69">
        <v>-118.60344827586206</v>
      </c>
      <c r="BN499" s="69">
        <v>0</v>
      </c>
      <c r="BO499" s="69">
        <v>2.2838645418326693</v>
      </c>
      <c r="BP499" s="69">
        <v>-2.2838645418326693</v>
      </c>
      <c r="BQ499" s="69">
        <v>2283.8645418326691</v>
      </c>
      <c r="BR499" s="69">
        <v>-2283.8645418326691</v>
      </c>
      <c r="BS499" s="69">
        <v>0</v>
      </c>
      <c r="BT499" s="69">
        <v>0</v>
      </c>
      <c r="BU499" s="69">
        <v>118.60344827586206</v>
      </c>
      <c r="BV499" s="69">
        <v>0</v>
      </c>
    </row>
    <row r="500" spans="1:74">
      <c r="A500" s="113" t="s">
        <v>1039</v>
      </c>
      <c r="B500" s="69" t="s">
        <v>194</v>
      </c>
      <c r="C500" s="69" t="s">
        <v>228</v>
      </c>
      <c r="D500" s="69" t="s">
        <v>452</v>
      </c>
      <c r="E500" s="69" t="s">
        <v>452</v>
      </c>
      <c r="F500" s="69">
        <v>0</v>
      </c>
      <c r="G500" s="69">
        <v>0</v>
      </c>
      <c r="H500" s="69">
        <v>8242</v>
      </c>
      <c r="I500" s="69">
        <v>97</v>
      </c>
      <c r="J500" s="69">
        <v>67</v>
      </c>
      <c r="K500" s="69">
        <v>5846</v>
      </c>
      <c r="L500" s="69">
        <v>4511</v>
      </c>
      <c r="M500" s="69">
        <v>76</v>
      </c>
      <c r="N500" s="69">
        <v>0</v>
      </c>
      <c r="O500" s="69">
        <v>0</v>
      </c>
      <c r="P500" s="69">
        <v>1409.85</v>
      </c>
      <c r="Q500" s="69">
        <v>36.15</v>
      </c>
      <c r="R500" s="69">
        <v>110000</v>
      </c>
      <c r="S500" s="69">
        <v>0</v>
      </c>
      <c r="T500" s="69">
        <v>0</v>
      </c>
      <c r="U500" s="69">
        <v>0</v>
      </c>
      <c r="V500" s="69">
        <v>0</v>
      </c>
      <c r="W500" s="69">
        <v>0</v>
      </c>
      <c r="X500" s="69">
        <v>0</v>
      </c>
      <c r="Y500" s="69">
        <v>0</v>
      </c>
      <c r="Z500" s="69">
        <v>0</v>
      </c>
      <c r="AA500" s="69">
        <v>0</v>
      </c>
      <c r="AB500" s="69">
        <v>0</v>
      </c>
      <c r="AC500" s="69">
        <v>0</v>
      </c>
      <c r="AD500" s="69">
        <v>0</v>
      </c>
      <c r="AE500" s="69">
        <v>0</v>
      </c>
      <c r="AF500" s="69">
        <v>15121</v>
      </c>
      <c r="AG500" s="69">
        <v>94879</v>
      </c>
      <c r="AH500" s="69">
        <v>0</v>
      </c>
      <c r="AI500" s="69">
        <v>0</v>
      </c>
      <c r="AJ500" s="69">
        <v>0</v>
      </c>
      <c r="AK500" s="69">
        <v>0</v>
      </c>
      <c r="AL500" s="69">
        <v>180</v>
      </c>
      <c r="AM500" s="69">
        <v>119</v>
      </c>
      <c r="AN500" s="69">
        <v>-180</v>
      </c>
      <c r="AO500" s="69">
        <v>0</v>
      </c>
      <c r="AP500" s="69">
        <v>0</v>
      </c>
      <c r="AQ500" s="69">
        <v>9532</v>
      </c>
      <c r="AR500" s="69">
        <v>134</v>
      </c>
      <c r="AS500" s="69">
        <v>7523</v>
      </c>
      <c r="AT500" s="69">
        <v>15121</v>
      </c>
      <c r="AU500" s="69">
        <v>0</v>
      </c>
      <c r="AV500" s="69">
        <v>134</v>
      </c>
      <c r="AW500" s="69">
        <v>0.13746363636363637</v>
      </c>
      <c r="AX500" s="69">
        <v>0</v>
      </c>
      <c r="AY500" s="69">
        <v>0</v>
      </c>
      <c r="AZ500" s="69">
        <v>0</v>
      </c>
      <c r="BA500" s="69">
        <v>0</v>
      </c>
      <c r="BB500" s="69">
        <v>0</v>
      </c>
      <c r="BC500" s="69">
        <v>0</v>
      </c>
      <c r="BD500" s="69">
        <v>0</v>
      </c>
      <c r="BE500" s="69">
        <v>84.00555555555556</v>
      </c>
      <c r="BF500" s="69">
        <v>-84.00555555555556</v>
      </c>
      <c r="BG500" s="69">
        <v>0</v>
      </c>
      <c r="BH500" s="69">
        <v>0</v>
      </c>
      <c r="BI500" s="69">
        <v>0</v>
      </c>
      <c r="BJ500" s="69">
        <v>0</v>
      </c>
      <c r="BK500" s="69">
        <v>0</v>
      </c>
      <c r="BL500" s="69">
        <v>112.84328358208955</v>
      </c>
      <c r="BM500" s="69">
        <v>-112.84328358208955</v>
      </c>
      <c r="BN500" s="69">
        <v>0</v>
      </c>
      <c r="BO500" s="69">
        <v>2.0099694270902564</v>
      </c>
      <c r="BP500" s="69">
        <v>-2.0099694270902564</v>
      </c>
      <c r="BQ500" s="69">
        <v>2009.9694270902564</v>
      </c>
      <c r="BR500" s="69">
        <v>-2009.9694270902564</v>
      </c>
      <c r="BS500" s="69">
        <v>0</v>
      </c>
      <c r="BT500" s="69">
        <v>0</v>
      </c>
      <c r="BU500" s="69">
        <v>112.84328358208955</v>
      </c>
      <c r="BV500" s="69">
        <v>0</v>
      </c>
    </row>
    <row r="501" spans="1:74">
      <c r="A501" s="113" t="s">
        <v>1040</v>
      </c>
      <c r="B501" s="69" t="s">
        <v>194</v>
      </c>
      <c r="C501" s="69" t="s">
        <v>228</v>
      </c>
      <c r="D501" s="69" t="s">
        <v>452</v>
      </c>
      <c r="E501" s="69" t="s">
        <v>452</v>
      </c>
      <c r="F501" s="69">
        <v>0</v>
      </c>
      <c r="G501" s="69">
        <v>0</v>
      </c>
      <c r="H501" s="69">
        <v>8875</v>
      </c>
      <c r="I501" s="69">
        <v>111</v>
      </c>
      <c r="J501" s="69">
        <v>82</v>
      </c>
      <c r="K501" s="69">
        <v>6474</v>
      </c>
      <c r="L501" s="69">
        <v>5293</v>
      </c>
      <c r="M501" s="69">
        <v>89</v>
      </c>
      <c r="N501" s="69">
        <v>0</v>
      </c>
      <c r="O501" s="69">
        <v>0</v>
      </c>
      <c r="P501" s="69">
        <v>1370.87</v>
      </c>
      <c r="Q501" s="69">
        <v>32.630000000000003</v>
      </c>
      <c r="R501" s="69">
        <v>110000</v>
      </c>
      <c r="S501" s="69">
        <v>0</v>
      </c>
      <c r="T501" s="69">
        <v>0</v>
      </c>
      <c r="U501" s="69">
        <v>0</v>
      </c>
      <c r="V501" s="69">
        <v>0</v>
      </c>
      <c r="W501" s="69">
        <v>0</v>
      </c>
      <c r="X501" s="69">
        <v>0</v>
      </c>
      <c r="Y501" s="69">
        <v>0</v>
      </c>
      <c r="Z501" s="69">
        <v>0</v>
      </c>
      <c r="AA501" s="69">
        <v>0</v>
      </c>
      <c r="AB501" s="69">
        <v>0</v>
      </c>
      <c r="AC501" s="69">
        <v>0</v>
      </c>
      <c r="AD501" s="69">
        <v>0</v>
      </c>
      <c r="AE501" s="69">
        <v>0</v>
      </c>
      <c r="AF501" s="69">
        <v>23996</v>
      </c>
      <c r="AG501" s="69">
        <v>86004</v>
      </c>
      <c r="AH501" s="69">
        <v>0</v>
      </c>
      <c r="AI501" s="69">
        <v>0</v>
      </c>
      <c r="AJ501" s="69">
        <v>0</v>
      </c>
      <c r="AK501" s="69">
        <v>0</v>
      </c>
      <c r="AL501" s="69">
        <v>291</v>
      </c>
      <c r="AM501" s="69">
        <v>201</v>
      </c>
      <c r="AN501" s="69">
        <v>-291</v>
      </c>
      <c r="AO501" s="69">
        <v>0</v>
      </c>
      <c r="AP501" s="69">
        <v>0</v>
      </c>
      <c r="AQ501" s="69">
        <v>16006</v>
      </c>
      <c r="AR501" s="69">
        <v>223</v>
      </c>
      <c r="AS501" s="69">
        <v>12816</v>
      </c>
      <c r="AT501" s="69">
        <v>23996</v>
      </c>
      <c r="AU501" s="69">
        <v>0</v>
      </c>
      <c r="AV501" s="69">
        <v>223</v>
      </c>
      <c r="AW501" s="69">
        <v>0.21814545454545456</v>
      </c>
      <c r="AX501" s="69">
        <v>0</v>
      </c>
      <c r="AY501" s="69">
        <v>0</v>
      </c>
      <c r="AZ501" s="69">
        <v>0</v>
      </c>
      <c r="BA501" s="69">
        <v>0</v>
      </c>
      <c r="BB501" s="69">
        <v>0</v>
      </c>
      <c r="BC501" s="69">
        <v>0</v>
      </c>
      <c r="BD501" s="69">
        <v>0</v>
      </c>
      <c r="BE501" s="69">
        <v>82.460481099656363</v>
      </c>
      <c r="BF501" s="69">
        <v>-82.460481099656363</v>
      </c>
      <c r="BG501" s="69">
        <v>0</v>
      </c>
      <c r="BH501" s="69">
        <v>0</v>
      </c>
      <c r="BI501" s="69">
        <v>0</v>
      </c>
      <c r="BJ501" s="69">
        <v>0</v>
      </c>
      <c r="BK501" s="69">
        <v>0</v>
      </c>
      <c r="BL501" s="69">
        <v>107.60538116591928</v>
      </c>
      <c r="BM501" s="69">
        <v>-107.60538116591928</v>
      </c>
      <c r="BN501" s="69">
        <v>0</v>
      </c>
      <c r="BO501" s="69">
        <v>1.872347066167291</v>
      </c>
      <c r="BP501" s="69">
        <v>-1.872347066167291</v>
      </c>
      <c r="BQ501" s="69">
        <v>1872.3470661672909</v>
      </c>
      <c r="BR501" s="69">
        <v>-1872.3470661672909</v>
      </c>
      <c r="BS501" s="69">
        <v>0</v>
      </c>
      <c r="BT501" s="69">
        <v>0</v>
      </c>
      <c r="BU501" s="69">
        <v>107.60538116591928</v>
      </c>
      <c r="BV501" s="69">
        <v>0</v>
      </c>
    </row>
    <row r="502" spans="1:74">
      <c r="A502" s="113" t="s">
        <v>1041</v>
      </c>
      <c r="B502" s="69" t="s">
        <v>194</v>
      </c>
      <c r="C502" s="69" t="s">
        <v>228</v>
      </c>
      <c r="D502" s="69" t="s">
        <v>452</v>
      </c>
      <c r="E502" s="69" t="s">
        <v>452</v>
      </c>
      <c r="F502" s="69">
        <v>0</v>
      </c>
      <c r="G502" s="69">
        <v>0</v>
      </c>
      <c r="H502" s="69">
        <v>8703</v>
      </c>
      <c r="I502" s="69">
        <v>101</v>
      </c>
      <c r="J502" s="69">
        <v>72</v>
      </c>
      <c r="K502" s="69">
        <v>6602</v>
      </c>
      <c r="L502" s="69">
        <v>5753</v>
      </c>
      <c r="M502" s="69">
        <v>78</v>
      </c>
      <c r="N502" s="69">
        <v>0</v>
      </c>
      <c r="O502" s="69">
        <v>0</v>
      </c>
      <c r="P502" s="69">
        <v>1318.24</v>
      </c>
      <c r="Q502" s="69">
        <v>35.520000000000003</v>
      </c>
      <c r="R502" s="69">
        <v>110000</v>
      </c>
      <c r="S502" s="69">
        <v>0</v>
      </c>
      <c r="T502" s="69">
        <v>0</v>
      </c>
      <c r="U502" s="69">
        <v>0</v>
      </c>
      <c r="V502" s="69">
        <v>0</v>
      </c>
      <c r="W502" s="69">
        <v>0</v>
      </c>
      <c r="X502" s="69">
        <v>0</v>
      </c>
      <c r="Y502" s="69">
        <v>0</v>
      </c>
      <c r="Z502" s="69">
        <v>0</v>
      </c>
      <c r="AA502" s="69">
        <v>0</v>
      </c>
      <c r="AB502" s="69">
        <v>0</v>
      </c>
      <c r="AC502" s="69">
        <v>0</v>
      </c>
      <c r="AD502" s="69">
        <v>0</v>
      </c>
      <c r="AE502" s="69">
        <v>0</v>
      </c>
      <c r="AF502" s="69">
        <v>32699</v>
      </c>
      <c r="AG502" s="69">
        <v>77301</v>
      </c>
      <c r="AH502" s="69">
        <v>0</v>
      </c>
      <c r="AI502" s="69">
        <v>0</v>
      </c>
      <c r="AJ502" s="69">
        <v>0</v>
      </c>
      <c r="AK502" s="69">
        <v>0</v>
      </c>
      <c r="AL502" s="69">
        <v>392</v>
      </c>
      <c r="AM502" s="69">
        <v>273</v>
      </c>
      <c r="AN502" s="69">
        <v>-392</v>
      </c>
      <c r="AO502" s="69">
        <v>0</v>
      </c>
      <c r="AP502" s="69">
        <v>0</v>
      </c>
      <c r="AQ502" s="69">
        <v>22608</v>
      </c>
      <c r="AR502" s="69">
        <v>301</v>
      </c>
      <c r="AS502" s="69">
        <v>18569</v>
      </c>
      <c r="AT502" s="69">
        <v>32699</v>
      </c>
      <c r="AU502" s="69">
        <v>0</v>
      </c>
      <c r="AV502" s="69">
        <v>301</v>
      </c>
      <c r="AW502" s="69">
        <v>0.29726363636363634</v>
      </c>
      <c r="AX502" s="69">
        <v>0</v>
      </c>
      <c r="AY502" s="69">
        <v>0</v>
      </c>
      <c r="AZ502" s="69">
        <v>0</v>
      </c>
      <c r="BA502" s="69">
        <v>0</v>
      </c>
      <c r="BB502" s="69">
        <v>0</v>
      </c>
      <c r="BC502" s="69">
        <v>0</v>
      </c>
      <c r="BD502" s="69">
        <v>0</v>
      </c>
      <c r="BE502" s="69">
        <v>83.415816326530617</v>
      </c>
      <c r="BF502" s="69">
        <v>-83.415816326530617</v>
      </c>
      <c r="BG502" s="69">
        <v>0</v>
      </c>
      <c r="BH502" s="69">
        <v>0</v>
      </c>
      <c r="BI502" s="69">
        <v>0</v>
      </c>
      <c r="BJ502" s="69">
        <v>0</v>
      </c>
      <c r="BK502" s="69">
        <v>0</v>
      </c>
      <c r="BL502" s="69">
        <v>108.63455149501661</v>
      </c>
      <c r="BM502" s="69">
        <v>-108.63455149501661</v>
      </c>
      <c r="BN502" s="69">
        <v>0</v>
      </c>
      <c r="BO502" s="69">
        <v>1.7609456621250472</v>
      </c>
      <c r="BP502" s="69">
        <v>-1.7609456621250472</v>
      </c>
      <c r="BQ502" s="69">
        <v>1760.9456621250472</v>
      </c>
      <c r="BR502" s="69">
        <v>-1760.9456621250472</v>
      </c>
      <c r="BS502" s="69">
        <v>0</v>
      </c>
      <c r="BT502" s="69">
        <v>0</v>
      </c>
      <c r="BU502" s="69">
        <v>108.63455149501661</v>
      </c>
      <c r="BV502" s="69">
        <v>0</v>
      </c>
    </row>
    <row r="503" spans="1:74">
      <c r="A503" s="113" t="s">
        <v>1042</v>
      </c>
      <c r="B503" s="69" t="s">
        <v>194</v>
      </c>
      <c r="C503" s="69" t="s">
        <v>228</v>
      </c>
      <c r="D503" s="69" t="s">
        <v>452</v>
      </c>
      <c r="E503" s="69" t="s">
        <v>452</v>
      </c>
      <c r="F503" s="69">
        <v>0</v>
      </c>
      <c r="G503" s="69">
        <v>0</v>
      </c>
      <c r="H503" s="69">
        <v>9161</v>
      </c>
      <c r="I503" s="69">
        <v>118</v>
      </c>
      <c r="J503" s="69">
        <v>85</v>
      </c>
      <c r="K503" s="69">
        <v>6812</v>
      </c>
      <c r="L503" s="69">
        <v>6140</v>
      </c>
      <c r="M503" s="69">
        <v>92</v>
      </c>
      <c r="N503" s="69">
        <v>0</v>
      </c>
      <c r="O503" s="69">
        <v>0</v>
      </c>
      <c r="P503" s="69">
        <v>1344.83</v>
      </c>
      <c r="Q503" s="69">
        <v>33.19</v>
      </c>
      <c r="R503" s="69">
        <v>110000</v>
      </c>
      <c r="S503" s="69">
        <v>0</v>
      </c>
      <c r="T503" s="69">
        <v>0</v>
      </c>
      <c r="U503" s="69">
        <v>0</v>
      </c>
      <c r="V503" s="69">
        <v>0</v>
      </c>
      <c r="W503" s="69">
        <v>0</v>
      </c>
      <c r="X503" s="69">
        <v>0</v>
      </c>
      <c r="Y503" s="69">
        <v>0</v>
      </c>
      <c r="Z503" s="69">
        <v>0</v>
      </c>
      <c r="AA503" s="69">
        <v>0</v>
      </c>
      <c r="AB503" s="69">
        <v>0</v>
      </c>
      <c r="AC503" s="69">
        <v>0</v>
      </c>
      <c r="AD503" s="69">
        <v>0</v>
      </c>
      <c r="AE503" s="69">
        <v>0</v>
      </c>
      <c r="AF503" s="69">
        <v>41860</v>
      </c>
      <c r="AG503" s="69">
        <v>68140</v>
      </c>
      <c r="AH503" s="69">
        <v>0</v>
      </c>
      <c r="AI503" s="69">
        <v>0</v>
      </c>
      <c r="AJ503" s="69">
        <v>0</v>
      </c>
      <c r="AK503" s="69">
        <v>0</v>
      </c>
      <c r="AL503" s="69">
        <v>510</v>
      </c>
      <c r="AM503" s="69">
        <v>358</v>
      </c>
      <c r="AN503" s="69">
        <v>-510</v>
      </c>
      <c r="AO503" s="69">
        <v>0</v>
      </c>
      <c r="AP503" s="69">
        <v>0</v>
      </c>
      <c r="AQ503" s="69">
        <v>29420</v>
      </c>
      <c r="AR503" s="69">
        <v>393</v>
      </c>
      <c r="AS503" s="69">
        <v>24709</v>
      </c>
      <c r="AT503" s="69">
        <v>41860</v>
      </c>
      <c r="AU503" s="69">
        <v>0</v>
      </c>
      <c r="AV503" s="69">
        <v>393</v>
      </c>
      <c r="AW503" s="69">
        <v>0.38054545454545452</v>
      </c>
      <c r="AX503" s="69">
        <v>0</v>
      </c>
      <c r="AY503" s="69">
        <v>0</v>
      </c>
      <c r="AZ503" s="69">
        <v>0</v>
      </c>
      <c r="BA503" s="69">
        <v>0</v>
      </c>
      <c r="BB503" s="69">
        <v>0</v>
      </c>
      <c r="BC503" s="69">
        <v>0</v>
      </c>
      <c r="BD503" s="69">
        <v>0</v>
      </c>
      <c r="BE503" s="69">
        <v>82.078431372549019</v>
      </c>
      <c r="BF503" s="69">
        <v>-82.078431372549019</v>
      </c>
      <c r="BG503" s="69">
        <v>0</v>
      </c>
      <c r="BH503" s="69">
        <v>0</v>
      </c>
      <c r="BI503" s="69">
        <v>0</v>
      </c>
      <c r="BJ503" s="69">
        <v>0</v>
      </c>
      <c r="BK503" s="69">
        <v>0</v>
      </c>
      <c r="BL503" s="69">
        <v>106.51399491094148</v>
      </c>
      <c r="BM503" s="69">
        <v>-106.51399491094148</v>
      </c>
      <c r="BN503" s="69">
        <v>0</v>
      </c>
      <c r="BO503" s="69">
        <v>1.6941195515803957</v>
      </c>
      <c r="BP503" s="69">
        <v>-1.6941195515803957</v>
      </c>
      <c r="BQ503" s="69">
        <v>1694.1195515803956</v>
      </c>
      <c r="BR503" s="69">
        <v>-1694.1195515803956</v>
      </c>
      <c r="BS503" s="69">
        <v>0</v>
      </c>
      <c r="BT503" s="69">
        <v>0</v>
      </c>
      <c r="BU503" s="69">
        <v>106.51399491094148</v>
      </c>
      <c r="BV503" s="69">
        <v>0</v>
      </c>
    </row>
    <row r="504" spans="1:74">
      <c r="A504" s="113" t="s">
        <v>1043</v>
      </c>
      <c r="B504" s="69" t="s">
        <v>194</v>
      </c>
      <c r="C504" s="69" t="s">
        <v>228</v>
      </c>
      <c r="D504" s="69" t="s">
        <v>452</v>
      </c>
      <c r="E504" s="69" t="s">
        <v>452</v>
      </c>
      <c r="F504" s="69">
        <v>0</v>
      </c>
      <c r="G504" s="69">
        <v>0</v>
      </c>
      <c r="H504" s="69">
        <v>9087</v>
      </c>
      <c r="I504" s="69">
        <v>103</v>
      </c>
      <c r="J504" s="69">
        <v>73</v>
      </c>
      <c r="K504" s="69">
        <v>7030</v>
      </c>
      <c r="L504" s="69">
        <v>5955</v>
      </c>
      <c r="M504" s="69">
        <v>76</v>
      </c>
      <c r="N504" s="69">
        <v>0</v>
      </c>
      <c r="O504" s="69">
        <v>0</v>
      </c>
      <c r="P504" s="69">
        <v>1292.5999999999999</v>
      </c>
      <c r="Q504" s="69">
        <v>39</v>
      </c>
      <c r="R504" s="69">
        <v>110000</v>
      </c>
      <c r="S504" s="69">
        <v>0</v>
      </c>
      <c r="T504" s="69">
        <v>0</v>
      </c>
      <c r="U504" s="69">
        <v>0</v>
      </c>
      <c r="V504" s="69">
        <v>0</v>
      </c>
      <c r="W504" s="69">
        <v>0</v>
      </c>
      <c r="X504" s="69">
        <v>0</v>
      </c>
      <c r="Y504" s="69">
        <v>0</v>
      </c>
      <c r="Z504" s="69">
        <v>0</v>
      </c>
      <c r="AA504" s="69">
        <v>0</v>
      </c>
      <c r="AB504" s="69">
        <v>0</v>
      </c>
      <c r="AC504" s="69">
        <v>0</v>
      </c>
      <c r="AD504" s="69">
        <v>0</v>
      </c>
      <c r="AE504" s="69">
        <v>0</v>
      </c>
      <c r="AF504" s="69">
        <v>50947</v>
      </c>
      <c r="AG504" s="69">
        <v>59053</v>
      </c>
      <c r="AH504" s="69">
        <v>0</v>
      </c>
      <c r="AI504" s="69">
        <v>0</v>
      </c>
      <c r="AJ504" s="69">
        <v>0</v>
      </c>
      <c r="AK504" s="69">
        <v>0</v>
      </c>
      <c r="AL504" s="69">
        <v>613</v>
      </c>
      <c r="AM504" s="69">
        <v>431</v>
      </c>
      <c r="AN504" s="69">
        <v>-613</v>
      </c>
      <c r="AO504" s="69">
        <v>0</v>
      </c>
      <c r="AP504" s="69">
        <v>0</v>
      </c>
      <c r="AQ504" s="69">
        <v>36450</v>
      </c>
      <c r="AR504" s="69">
        <v>469</v>
      </c>
      <c r="AS504" s="69">
        <v>30664</v>
      </c>
      <c r="AT504" s="69">
        <v>50947</v>
      </c>
      <c r="AU504" s="69">
        <v>0</v>
      </c>
      <c r="AV504" s="69">
        <v>469</v>
      </c>
      <c r="AW504" s="69">
        <v>0.46315454545454543</v>
      </c>
      <c r="AX504" s="69">
        <v>0</v>
      </c>
      <c r="AY504" s="69">
        <v>0</v>
      </c>
      <c r="AZ504" s="69">
        <v>0</v>
      </c>
      <c r="BA504" s="69">
        <v>0</v>
      </c>
      <c r="BB504" s="69">
        <v>0</v>
      </c>
      <c r="BC504" s="69">
        <v>0</v>
      </c>
      <c r="BD504" s="69">
        <v>0</v>
      </c>
      <c r="BE504" s="69">
        <v>83.110929853181077</v>
      </c>
      <c r="BF504" s="69">
        <v>-83.110929853181077</v>
      </c>
      <c r="BG504" s="69">
        <v>0</v>
      </c>
      <c r="BH504" s="69">
        <v>0</v>
      </c>
      <c r="BI504" s="69">
        <v>0</v>
      </c>
      <c r="BJ504" s="69">
        <v>0</v>
      </c>
      <c r="BK504" s="69">
        <v>0</v>
      </c>
      <c r="BL504" s="69">
        <v>108.62899786780383</v>
      </c>
      <c r="BM504" s="69">
        <v>-108.62899786780383</v>
      </c>
      <c r="BN504" s="69">
        <v>0</v>
      </c>
      <c r="BO504" s="69">
        <v>1.6614596921471432</v>
      </c>
      <c r="BP504" s="69">
        <v>-1.6614596921471432</v>
      </c>
      <c r="BQ504" s="69">
        <v>1661.4596921471432</v>
      </c>
      <c r="BR504" s="69">
        <v>-1661.4596921471432</v>
      </c>
      <c r="BS504" s="69">
        <v>0</v>
      </c>
      <c r="BT504" s="69">
        <v>0</v>
      </c>
      <c r="BU504" s="69">
        <v>108.62899786780383</v>
      </c>
      <c r="BV504" s="69">
        <v>0</v>
      </c>
    </row>
    <row r="505" spans="1:74">
      <c r="A505" s="113" t="s">
        <v>1044</v>
      </c>
      <c r="B505" s="69" t="s">
        <v>194</v>
      </c>
      <c r="C505" s="69" t="s">
        <v>228</v>
      </c>
      <c r="D505" s="69" t="s">
        <v>452</v>
      </c>
      <c r="E505" s="69" t="s">
        <v>452</v>
      </c>
      <c r="F505" s="69">
        <v>0</v>
      </c>
      <c r="G505" s="69">
        <v>0</v>
      </c>
      <c r="H505" s="69">
        <v>8753</v>
      </c>
      <c r="I505" s="69">
        <v>101</v>
      </c>
      <c r="J505" s="69">
        <v>73</v>
      </c>
      <c r="K505" s="69">
        <v>6762</v>
      </c>
      <c r="L505" s="69">
        <v>5455</v>
      </c>
      <c r="M505" s="69">
        <v>78</v>
      </c>
      <c r="N505" s="69">
        <v>0</v>
      </c>
      <c r="O505" s="69">
        <v>0</v>
      </c>
      <c r="P505" s="69">
        <v>1294.44</v>
      </c>
      <c r="Q505" s="69">
        <v>36.619999999999997</v>
      </c>
      <c r="R505" s="69">
        <v>110000</v>
      </c>
      <c r="S505" s="69">
        <v>0</v>
      </c>
      <c r="T505" s="69">
        <v>0</v>
      </c>
      <c r="U505" s="69">
        <v>0</v>
      </c>
      <c r="V505" s="69">
        <v>0</v>
      </c>
      <c r="W505" s="69">
        <v>0</v>
      </c>
      <c r="X505" s="69">
        <v>0</v>
      </c>
      <c r="Y505" s="69">
        <v>0</v>
      </c>
      <c r="Z505" s="69">
        <v>0</v>
      </c>
      <c r="AA505" s="69">
        <v>0</v>
      </c>
      <c r="AB505" s="69">
        <v>0</v>
      </c>
      <c r="AC505" s="69">
        <v>0</v>
      </c>
      <c r="AD505" s="69">
        <v>0</v>
      </c>
      <c r="AE505" s="69">
        <v>0</v>
      </c>
      <c r="AF505" s="69">
        <v>59700</v>
      </c>
      <c r="AG505" s="69">
        <v>50300</v>
      </c>
      <c r="AH505" s="69">
        <v>0</v>
      </c>
      <c r="AI505" s="69">
        <v>0</v>
      </c>
      <c r="AJ505" s="69">
        <v>0</v>
      </c>
      <c r="AK505" s="69">
        <v>0</v>
      </c>
      <c r="AL505" s="69">
        <v>714</v>
      </c>
      <c r="AM505" s="69">
        <v>504</v>
      </c>
      <c r="AN505" s="69">
        <v>-714</v>
      </c>
      <c r="AO505" s="69">
        <v>0</v>
      </c>
      <c r="AP505" s="69">
        <v>0</v>
      </c>
      <c r="AQ505" s="69">
        <v>43212</v>
      </c>
      <c r="AR505" s="69">
        <v>547</v>
      </c>
      <c r="AS505" s="69">
        <v>36119</v>
      </c>
      <c r="AT505" s="69">
        <v>59700</v>
      </c>
      <c r="AU505" s="69">
        <v>0</v>
      </c>
      <c r="AV505" s="69">
        <v>547</v>
      </c>
      <c r="AW505" s="69">
        <v>0.54272727272727272</v>
      </c>
      <c r="AX505" s="69">
        <v>0</v>
      </c>
      <c r="AY505" s="69">
        <v>0</v>
      </c>
      <c r="AZ505" s="69">
        <v>0</v>
      </c>
      <c r="BA505" s="69">
        <v>0</v>
      </c>
      <c r="BB505" s="69">
        <v>0</v>
      </c>
      <c r="BC505" s="69">
        <v>0</v>
      </c>
      <c r="BD505" s="69">
        <v>0</v>
      </c>
      <c r="BE505" s="69">
        <v>83.613445378151255</v>
      </c>
      <c r="BF505" s="69">
        <v>-83.613445378151255</v>
      </c>
      <c r="BG505" s="69">
        <v>0</v>
      </c>
      <c r="BH505" s="69">
        <v>0</v>
      </c>
      <c r="BI505" s="69">
        <v>0</v>
      </c>
      <c r="BJ505" s="69">
        <v>0</v>
      </c>
      <c r="BK505" s="69">
        <v>0</v>
      </c>
      <c r="BL505" s="69">
        <v>109.14076782449726</v>
      </c>
      <c r="BM505" s="69">
        <v>-109.14076782449726</v>
      </c>
      <c r="BN505" s="69">
        <v>0</v>
      </c>
      <c r="BO505" s="69">
        <v>1.6528696807774301</v>
      </c>
      <c r="BP505" s="69">
        <v>-1.6528696807774301</v>
      </c>
      <c r="BQ505" s="69">
        <v>1652.8696807774302</v>
      </c>
      <c r="BR505" s="69">
        <v>-1652.8696807774302</v>
      </c>
      <c r="BS505" s="69">
        <v>0</v>
      </c>
      <c r="BT505" s="69">
        <v>0</v>
      </c>
      <c r="BU505" s="69">
        <v>109.14076782449726</v>
      </c>
      <c r="BV505" s="69">
        <v>0</v>
      </c>
    </row>
    <row r="506" spans="1:74">
      <c r="A506" s="113" t="s">
        <v>1045</v>
      </c>
      <c r="B506" s="69" t="s">
        <v>194</v>
      </c>
      <c r="C506" s="69" t="s">
        <v>228</v>
      </c>
      <c r="D506" s="69" t="s">
        <v>452</v>
      </c>
      <c r="E506" s="69" t="s">
        <v>452</v>
      </c>
      <c r="F506" s="69">
        <v>0</v>
      </c>
      <c r="G506" s="69">
        <v>0</v>
      </c>
      <c r="H506" s="69">
        <v>8276</v>
      </c>
      <c r="I506" s="69">
        <v>95</v>
      </c>
      <c r="J506" s="69">
        <v>67</v>
      </c>
      <c r="K506" s="69">
        <v>6956</v>
      </c>
      <c r="L506" s="69">
        <v>5276</v>
      </c>
      <c r="M506" s="69">
        <v>70</v>
      </c>
      <c r="N506" s="69">
        <v>0</v>
      </c>
      <c r="O506" s="69">
        <v>0</v>
      </c>
      <c r="P506" s="69">
        <v>1189.76</v>
      </c>
      <c r="Q506" s="69">
        <v>38.49</v>
      </c>
      <c r="R506" s="69">
        <v>110000</v>
      </c>
      <c r="S506" s="69">
        <v>0</v>
      </c>
      <c r="T506" s="69">
        <v>0</v>
      </c>
      <c r="U506" s="69">
        <v>0</v>
      </c>
      <c r="V506" s="69">
        <v>0</v>
      </c>
      <c r="W506" s="69">
        <v>0</v>
      </c>
      <c r="X506" s="69">
        <v>0</v>
      </c>
      <c r="Y506" s="69">
        <v>0</v>
      </c>
      <c r="Z506" s="69">
        <v>0</v>
      </c>
      <c r="AA506" s="69">
        <v>0</v>
      </c>
      <c r="AB506" s="69">
        <v>0</v>
      </c>
      <c r="AC506" s="69">
        <v>0</v>
      </c>
      <c r="AD506" s="69">
        <v>0</v>
      </c>
      <c r="AE506" s="69">
        <v>0</v>
      </c>
      <c r="AF506" s="69">
        <v>67976</v>
      </c>
      <c r="AG506" s="69">
        <v>42024</v>
      </c>
      <c r="AH506" s="69">
        <v>0</v>
      </c>
      <c r="AI506" s="69">
        <v>0</v>
      </c>
      <c r="AJ506" s="69">
        <v>0</v>
      </c>
      <c r="AK506" s="69">
        <v>0</v>
      </c>
      <c r="AL506" s="69">
        <v>809</v>
      </c>
      <c r="AM506" s="69">
        <v>571</v>
      </c>
      <c r="AN506" s="69">
        <v>-809</v>
      </c>
      <c r="AO506" s="69">
        <v>0</v>
      </c>
      <c r="AP506" s="69">
        <v>0</v>
      </c>
      <c r="AQ506" s="69">
        <v>50168</v>
      </c>
      <c r="AR506" s="69">
        <v>617</v>
      </c>
      <c r="AS506" s="69">
        <v>41395</v>
      </c>
      <c r="AT506" s="69">
        <v>67976</v>
      </c>
      <c r="AU506" s="69">
        <v>0</v>
      </c>
      <c r="AV506" s="69">
        <v>617</v>
      </c>
      <c r="AW506" s="69">
        <v>0.61796363636363638</v>
      </c>
      <c r="AX506" s="69">
        <v>0</v>
      </c>
      <c r="AY506" s="69">
        <v>0</v>
      </c>
      <c r="AZ506" s="69">
        <v>0</v>
      </c>
      <c r="BA506" s="69">
        <v>0</v>
      </c>
      <c r="BB506" s="69">
        <v>0</v>
      </c>
      <c r="BC506" s="69">
        <v>0</v>
      </c>
      <c r="BD506" s="69">
        <v>0</v>
      </c>
      <c r="BE506" s="69">
        <v>84.024721878862792</v>
      </c>
      <c r="BF506" s="69">
        <v>-84.024721878862792</v>
      </c>
      <c r="BG506" s="69">
        <v>0</v>
      </c>
      <c r="BH506" s="69">
        <v>0</v>
      </c>
      <c r="BI506" s="69">
        <v>0</v>
      </c>
      <c r="BJ506" s="69">
        <v>0</v>
      </c>
      <c r="BK506" s="69">
        <v>0</v>
      </c>
      <c r="BL506" s="69">
        <v>110.17179902755268</v>
      </c>
      <c r="BM506" s="69">
        <v>-110.17179902755268</v>
      </c>
      <c r="BN506" s="69">
        <v>0</v>
      </c>
      <c r="BO506" s="69">
        <v>1.642130692112574</v>
      </c>
      <c r="BP506" s="69">
        <v>-1.642130692112574</v>
      </c>
      <c r="BQ506" s="69">
        <v>1642.130692112574</v>
      </c>
      <c r="BR506" s="69">
        <v>-1642.130692112574</v>
      </c>
      <c r="BS506" s="69">
        <v>0</v>
      </c>
      <c r="BT506" s="69">
        <v>0</v>
      </c>
      <c r="BU506" s="69">
        <v>110.17179902755268</v>
      </c>
      <c r="BV506" s="69">
        <v>0</v>
      </c>
    </row>
    <row r="507" spans="1:74">
      <c r="A507" s="113" t="s">
        <v>1046</v>
      </c>
      <c r="B507" s="69" t="s">
        <v>194</v>
      </c>
      <c r="C507" s="69" t="s">
        <v>228</v>
      </c>
      <c r="D507" s="69" t="s">
        <v>452</v>
      </c>
      <c r="E507" s="69" t="s">
        <v>452</v>
      </c>
      <c r="F507" s="69">
        <v>0</v>
      </c>
      <c r="G507" s="69">
        <v>0</v>
      </c>
      <c r="H507" s="69">
        <v>8417</v>
      </c>
      <c r="I507" s="69">
        <v>71</v>
      </c>
      <c r="J507" s="69">
        <v>56</v>
      </c>
      <c r="K507" s="69">
        <v>6092</v>
      </c>
      <c r="L507" s="69">
        <v>4735</v>
      </c>
      <c r="M507" s="69">
        <v>57</v>
      </c>
      <c r="N507" s="69">
        <v>0</v>
      </c>
      <c r="O507" s="69">
        <v>0</v>
      </c>
      <c r="P507" s="69">
        <v>1381.65</v>
      </c>
      <c r="Q507" s="69">
        <v>47.82</v>
      </c>
      <c r="R507" s="69">
        <v>110000</v>
      </c>
      <c r="S507" s="69">
        <v>0</v>
      </c>
      <c r="T507" s="69">
        <v>0</v>
      </c>
      <c r="U507" s="69">
        <v>0</v>
      </c>
      <c r="V507" s="69">
        <v>0</v>
      </c>
      <c r="W507" s="69">
        <v>0</v>
      </c>
      <c r="X507" s="69">
        <v>0</v>
      </c>
      <c r="Y507" s="69">
        <v>0</v>
      </c>
      <c r="Z507" s="69">
        <v>0</v>
      </c>
      <c r="AA507" s="69">
        <v>0</v>
      </c>
      <c r="AB507" s="69">
        <v>0</v>
      </c>
      <c r="AC507" s="69">
        <v>0</v>
      </c>
      <c r="AD507" s="69">
        <v>0</v>
      </c>
      <c r="AE507" s="69">
        <v>0</v>
      </c>
      <c r="AF507" s="69">
        <v>76393</v>
      </c>
      <c r="AG507" s="69">
        <v>33607</v>
      </c>
      <c r="AH507" s="69">
        <v>0</v>
      </c>
      <c r="AI507" s="69">
        <v>0</v>
      </c>
      <c r="AJ507" s="69">
        <v>0</v>
      </c>
      <c r="AK507" s="69">
        <v>0</v>
      </c>
      <c r="AL507" s="69">
        <v>880</v>
      </c>
      <c r="AM507" s="69">
        <v>627</v>
      </c>
      <c r="AN507" s="69">
        <v>-880</v>
      </c>
      <c r="AO507" s="69">
        <v>0</v>
      </c>
      <c r="AP507" s="69">
        <v>0</v>
      </c>
      <c r="AQ507" s="69">
        <v>56260</v>
      </c>
      <c r="AR507" s="69">
        <v>674</v>
      </c>
      <c r="AS507" s="69">
        <v>46130</v>
      </c>
      <c r="AT507" s="69">
        <v>76393</v>
      </c>
      <c r="AU507" s="69">
        <v>0</v>
      </c>
      <c r="AV507" s="69">
        <v>674</v>
      </c>
      <c r="AW507" s="69">
        <v>0.6944818181818182</v>
      </c>
      <c r="AX507" s="69">
        <v>0</v>
      </c>
      <c r="AY507" s="69">
        <v>0</v>
      </c>
      <c r="AZ507" s="69">
        <v>0</v>
      </c>
      <c r="BA507" s="69">
        <v>0</v>
      </c>
      <c r="BB507" s="69">
        <v>0</v>
      </c>
      <c r="BC507" s="69">
        <v>0</v>
      </c>
      <c r="BD507" s="69">
        <v>0</v>
      </c>
      <c r="BE507" s="69">
        <v>86.810227272727275</v>
      </c>
      <c r="BF507" s="69">
        <v>-86.810227272727275</v>
      </c>
      <c r="BG507" s="69">
        <v>0</v>
      </c>
      <c r="BH507" s="69">
        <v>0</v>
      </c>
      <c r="BI507" s="69">
        <v>0</v>
      </c>
      <c r="BJ507" s="69">
        <v>0</v>
      </c>
      <c r="BK507" s="69">
        <v>0</v>
      </c>
      <c r="BL507" s="69">
        <v>113.3427299703264</v>
      </c>
      <c r="BM507" s="69">
        <v>-113.3427299703264</v>
      </c>
      <c r="BN507" s="69">
        <v>0</v>
      </c>
      <c r="BO507" s="69">
        <v>1.6560372859310644</v>
      </c>
      <c r="BP507" s="69">
        <v>-1.6560372859310644</v>
      </c>
      <c r="BQ507" s="69">
        <v>1656.0372859310644</v>
      </c>
      <c r="BR507" s="69">
        <v>-1656.0372859310644</v>
      </c>
      <c r="BS507" s="69">
        <v>0</v>
      </c>
      <c r="BT507" s="69">
        <v>0</v>
      </c>
      <c r="BU507" s="69">
        <v>113.3427299703264</v>
      </c>
      <c r="BV507" s="69">
        <v>0</v>
      </c>
    </row>
    <row r="508" spans="1:74">
      <c r="A508" s="113" t="s">
        <v>1047</v>
      </c>
      <c r="B508" s="69" t="s">
        <v>194</v>
      </c>
      <c r="C508" s="69" t="s">
        <v>228</v>
      </c>
      <c r="D508" s="69" t="s">
        <v>452</v>
      </c>
      <c r="E508" s="69" t="s">
        <v>452</v>
      </c>
      <c r="F508" s="69">
        <v>0</v>
      </c>
      <c r="G508" s="69">
        <v>0</v>
      </c>
      <c r="H508" s="69">
        <v>8809</v>
      </c>
      <c r="I508" s="69">
        <v>79</v>
      </c>
      <c r="J508" s="69">
        <v>56</v>
      </c>
      <c r="K508" s="69">
        <v>6334</v>
      </c>
      <c r="L508" s="69">
        <v>4909</v>
      </c>
      <c r="M508" s="69">
        <v>58</v>
      </c>
      <c r="N508" s="69">
        <v>0</v>
      </c>
      <c r="O508" s="69">
        <v>0</v>
      </c>
      <c r="P508" s="69">
        <v>1390.75</v>
      </c>
      <c r="Q508" s="69">
        <v>49.21</v>
      </c>
      <c r="R508" s="69">
        <v>110000</v>
      </c>
      <c r="S508" s="69">
        <v>0</v>
      </c>
      <c r="T508" s="69">
        <v>0</v>
      </c>
      <c r="U508" s="69">
        <v>0</v>
      </c>
      <c r="V508" s="69">
        <v>0</v>
      </c>
      <c r="W508" s="69">
        <v>0</v>
      </c>
      <c r="X508" s="69">
        <v>0</v>
      </c>
      <c r="Y508" s="69">
        <v>0</v>
      </c>
      <c r="Z508" s="69">
        <v>0</v>
      </c>
      <c r="AA508" s="69">
        <v>0</v>
      </c>
      <c r="AB508" s="69">
        <v>0</v>
      </c>
      <c r="AC508" s="69">
        <v>0</v>
      </c>
      <c r="AD508" s="69">
        <v>0</v>
      </c>
      <c r="AE508" s="69">
        <v>0</v>
      </c>
      <c r="AF508" s="69">
        <v>85202</v>
      </c>
      <c r="AG508" s="69">
        <v>24798</v>
      </c>
      <c r="AH508" s="69">
        <v>0</v>
      </c>
      <c r="AI508" s="69">
        <v>0</v>
      </c>
      <c r="AJ508" s="69">
        <v>0</v>
      </c>
      <c r="AK508" s="69">
        <v>0</v>
      </c>
      <c r="AL508" s="69">
        <v>959</v>
      </c>
      <c r="AM508" s="69">
        <v>683</v>
      </c>
      <c r="AN508" s="69">
        <v>-959</v>
      </c>
      <c r="AO508" s="69">
        <v>0</v>
      </c>
      <c r="AP508" s="69">
        <v>0</v>
      </c>
      <c r="AQ508" s="69">
        <v>62594</v>
      </c>
      <c r="AR508" s="69">
        <v>732</v>
      </c>
      <c r="AS508" s="69">
        <v>51039</v>
      </c>
      <c r="AT508" s="69">
        <v>85202</v>
      </c>
      <c r="AU508" s="69">
        <v>0</v>
      </c>
      <c r="AV508" s="69">
        <v>732</v>
      </c>
      <c r="AW508" s="69">
        <v>0.77456363636363634</v>
      </c>
      <c r="AX508" s="69">
        <v>0</v>
      </c>
      <c r="AY508" s="69">
        <v>0</v>
      </c>
      <c r="AZ508" s="69">
        <v>0</v>
      </c>
      <c r="BA508" s="69">
        <v>0</v>
      </c>
      <c r="BB508" s="69">
        <v>0</v>
      </c>
      <c r="BC508" s="69">
        <v>0</v>
      </c>
      <c r="BD508" s="69">
        <v>0</v>
      </c>
      <c r="BE508" s="69">
        <v>88.844629822732017</v>
      </c>
      <c r="BF508" s="69">
        <v>-88.844629822732017</v>
      </c>
      <c r="BG508" s="69">
        <v>0</v>
      </c>
      <c r="BH508" s="69">
        <v>0</v>
      </c>
      <c r="BI508" s="69">
        <v>0</v>
      </c>
      <c r="BJ508" s="69">
        <v>0</v>
      </c>
      <c r="BK508" s="69">
        <v>0</v>
      </c>
      <c r="BL508" s="69">
        <v>116.39617486338798</v>
      </c>
      <c r="BM508" s="69">
        <v>-116.39617486338798</v>
      </c>
      <c r="BN508" s="69">
        <v>0</v>
      </c>
      <c r="BO508" s="69">
        <v>1.6693508885362174</v>
      </c>
      <c r="BP508" s="69">
        <v>-1.6693508885362174</v>
      </c>
      <c r="BQ508" s="69">
        <v>1669.3508885362173</v>
      </c>
      <c r="BR508" s="69">
        <v>-1669.3508885362173</v>
      </c>
      <c r="BS508" s="69">
        <v>0</v>
      </c>
      <c r="BT508" s="69">
        <v>0</v>
      </c>
      <c r="BU508" s="69">
        <v>116.39617486338798</v>
      </c>
      <c r="BV508" s="69">
        <v>0</v>
      </c>
    </row>
    <row r="509" spans="1:74">
      <c r="A509" s="113" t="s">
        <v>1048</v>
      </c>
      <c r="B509" s="69" t="s">
        <v>194</v>
      </c>
      <c r="C509" s="69" t="s">
        <v>228</v>
      </c>
      <c r="D509" s="69" t="s">
        <v>452</v>
      </c>
      <c r="E509" s="69" t="s">
        <v>452</v>
      </c>
      <c r="F509" s="69">
        <v>0</v>
      </c>
      <c r="G509" s="69">
        <v>0</v>
      </c>
      <c r="H509" s="69">
        <v>8382</v>
      </c>
      <c r="I509" s="69">
        <v>104</v>
      </c>
      <c r="J509" s="69">
        <v>78</v>
      </c>
      <c r="K509" s="69">
        <v>6552</v>
      </c>
      <c r="L509" s="69">
        <v>5073</v>
      </c>
      <c r="M509" s="69">
        <v>82</v>
      </c>
      <c r="N509" s="69">
        <v>0</v>
      </c>
      <c r="O509" s="69">
        <v>0</v>
      </c>
      <c r="P509" s="69">
        <v>1279.3</v>
      </c>
      <c r="Q509" s="69">
        <v>34.07</v>
      </c>
      <c r="R509" s="69">
        <v>110000</v>
      </c>
      <c r="S509" s="69">
        <v>0</v>
      </c>
      <c r="T509" s="69">
        <v>0</v>
      </c>
      <c r="U509" s="69">
        <v>0</v>
      </c>
      <c r="V509" s="69">
        <v>0</v>
      </c>
      <c r="W509" s="69">
        <v>0</v>
      </c>
      <c r="X509" s="69">
        <v>0</v>
      </c>
      <c r="Y509" s="69">
        <v>0</v>
      </c>
      <c r="Z509" s="69">
        <v>0</v>
      </c>
      <c r="AA509" s="69">
        <v>0</v>
      </c>
      <c r="AB509" s="69">
        <v>0</v>
      </c>
      <c r="AC509" s="69">
        <v>0</v>
      </c>
      <c r="AD509" s="69">
        <v>0</v>
      </c>
      <c r="AE509" s="69">
        <v>0</v>
      </c>
      <c r="AF509" s="69">
        <v>93584</v>
      </c>
      <c r="AG509" s="69">
        <v>16416</v>
      </c>
      <c r="AH509" s="69">
        <v>0</v>
      </c>
      <c r="AI509" s="69">
        <v>0</v>
      </c>
      <c r="AJ509" s="69">
        <v>0</v>
      </c>
      <c r="AK509" s="69">
        <v>0</v>
      </c>
      <c r="AL509" s="69">
        <v>1063</v>
      </c>
      <c r="AM509" s="69">
        <v>761</v>
      </c>
      <c r="AN509" s="69">
        <v>-1063</v>
      </c>
      <c r="AO509" s="69">
        <v>0</v>
      </c>
      <c r="AP509" s="69">
        <v>0</v>
      </c>
      <c r="AQ509" s="69">
        <v>69146</v>
      </c>
      <c r="AR509" s="69">
        <v>814</v>
      </c>
      <c r="AS509" s="69">
        <v>56112</v>
      </c>
      <c r="AT509" s="69">
        <v>93584</v>
      </c>
      <c r="AU509" s="69">
        <v>0</v>
      </c>
      <c r="AV509" s="69">
        <v>814</v>
      </c>
      <c r="AW509" s="69">
        <v>0.85076363636363639</v>
      </c>
      <c r="AX509" s="69">
        <v>0</v>
      </c>
      <c r="AY509" s="69">
        <v>0</v>
      </c>
      <c r="AZ509" s="69">
        <v>0</v>
      </c>
      <c r="BA509" s="69">
        <v>0</v>
      </c>
      <c r="BB509" s="69">
        <v>0</v>
      </c>
      <c r="BC509" s="69">
        <v>0</v>
      </c>
      <c r="BD509" s="69">
        <v>0</v>
      </c>
      <c r="BE509" s="69">
        <v>88.037629350893695</v>
      </c>
      <c r="BF509" s="69">
        <v>-88.037629350893695</v>
      </c>
      <c r="BG509" s="69">
        <v>0</v>
      </c>
      <c r="BH509" s="69">
        <v>0</v>
      </c>
      <c r="BI509" s="69">
        <v>0</v>
      </c>
      <c r="BJ509" s="69">
        <v>0</v>
      </c>
      <c r="BK509" s="69">
        <v>0</v>
      </c>
      <c r="BL509" s="69">
        <v>114.96805896805897</v>
      </c>
      <c r="BM509" s="69">
        <v>-114.96805896805897</v>
      </c>
      <c r="BN509" s="69">
        <v>0</v>
      </c>
      <c r="BO509" s="69">
        <v>1.6678072426575421</v>
      </c>
      <c r="BP509" s="69">
        <v>-1.6678072426575421</v>
      </c>
      <c r="BQ509" s="69">
        <v>1667.807242657542</v>
      </c>
      <c r="BR509" s="69">
        <v>-1667.807242657542</v>
      </c>
      <c r="BS509" s="69">
        <v>0</v>
      </c>
      <c r="BT509" s="69">
        <v>0</v>
      </c>
      <c r="BU509" s="69">
        <v>114.96805896805897</v>
      </c>
      <c r="BV509" s="69">
        <v>0</v>
      </c>
    </row>
    <row r="510" spans="1:74">
      <c r="A510" s="113" t="s">
        <v>1049</v>
      </c>
      <c r="B510" s="69" t="s">
        <v>194</v>
      </c>
      <c r="C510" s="69" t="s">
        <v>228</v>
      </c>
      <c r="D510" s="69" t="s">
        <v>452</v>
      </c>
      <c r="E510" s="69" t="s">
        <v>452</v>
      </c>
      <c r="F510" s="69">
        <v>0</v>
      </c>
      <c r="G510" s="69">
        <v>0</v>
      </c>
      <c r="H510" s="69">
        <v>8597</v>
      </c>
      <c r="I510" s="69">
        <v>90</v>
      </c>
      <c r="J510" s="69">
        <v>55</v>
      </c>
      <c r="K510" s="69">
        <v>6141</v>
      </c>
      <c r="L510" s="69">
        <v>4961</v>
      </c>
      <c r="M510" s="69">
        <v>62</v>
      </c>
      <c r="N510" s="69">
        <v>0</v>
      </c>
      <c r="O510" s="69">
        <v>1</v>
      </c>
      <c r="P510" s="69">
        <v>1399.93</v>
      </c>
      <c r="Q510" s="69">
        <v>44.78</v>
      </c>
      <c r="R510" s="69">
        <v>110000</v>
      </c>
      <c r="S510" s="69">
        <v>0</v>
      </c>
      <c r="T510" s="69">
        <v>0</v>
      </c>
      <c r="U510" s="69">
        <v>0</v>
      </c>
      <c r="V510" s="69">
        <v>0</v>
      </c>
      <c r="W510" s="69">
        <v>0</v>
      </c>
      <c r="X510" s="69">
        <v>0</v>
      </c>
      <c r="Y510" s="69">
        <v>0</v>
      </c>
      <c r="Z510" s="69">
        <v>0</v>
      </c>
      <c r="AA510" s="69">
        <v>0</v>
      </c>
      <c r="AB510" s="69">
        <v>0</v>
      </c>
      <c r="AC510" s="69">
        <v>0</v>
      </c>
      <c r="AD510" s="69">
        <v>0</v>
      </c>
      <c r="AE510" s="69">
        <v>0</v>
      </c>
      <c r="AF510" s="69">
        <v>102181</v>
      </c>
      <c r="AG510" s="69">
        <v>7819</v>
      </c>
      <c r="AH510" s="69">
        <v>0</v>
      </c>
      <c r="AI510" s="69">
        <v>0</v>
      </c>
      <c r="AJ510" s="69">
        <v>1</v>
      </c>
      <c r="AK510" s="69">
        <v>-1</v>
      </c>
      <c r="AL510" s="69">
        <v>1153</v>
      </c>
      <c r="AM510" s="69">
        <v>816</v>
      </c>
      <c r="AN510" s="69">
        <v>-1153</v>
      </c>
      <c r="AO510" s="69">
        <v>0</v>
      </c>
      <c r="AP510" s="69">
        <v>0</v>
      </c>
      <c r="AQ510" s="69">
        <v>75287</v>
      </c>
      <c r="AR510" s="69">
        <v>876</v>
      </c>
      <c r="AS510" s="69">
        <v>61073</v>
      </c>
      <c r="AT510" s="69">
        <v>102181</v>
      </c>
      <c r="AU510" s="69">
        <v>0</v>
      </c>
      <c r="AV510" s="69">
        <v>876</v>
      </c>
      <c r="AW510" s="69">
        <v>0.92891818181818187</v>
      </c>
      <c r="AX510" s="69">
        <v>0</v>
      </c>
      <c r="AY510" s="69">
        <v>0</v>
      </c>
      <c r="AZ510" s="69">
        <v>0</v>
      </c>
      <c r="BA510" s="69">
        <v>102181</v>
      </c>
      <c r="BB510" s="69">
        <v>0</v>
      </c>
      <c r="BC510" s="69">
        <v>-102181</v>
      </c>
      <c r="BD510" s="69">
        <v>0</v>
      </c>
      <c r="BE510" s="69">
        <v>88.62185602775368</v>
      </c>
      <c r="BF510" s="69">
        <v>-88.62185602775368</v>
      </c>
      <c r="BG510" s="69">
        <v>0</v>
      </c>
      <c r="BH510" s="69">
        <v>0</v>
      </c>
      <c r="BI510" s="69">
        <v>0</v>
      </c>
      <c r="BJ510" s="69">
        <v>0</v>
      </c>
      <c r="BK510" s="69">
        <v>0</v>
      </c>
      <c r="BL510" s="69">
        <v>116.64497716894977</v>
      </c>
      <c r="BM510" s="69">
        <v>-116.64497716894977</v>
      </c>
      <c r="BN510" s="69">
        <v>0</v>
      </c>
      <c r="BO510" s="69">
        <v>1.6730961308597907</v>
      </c>
      <c r="BP510" s="69">
        <v>-1.6730961308597907</v>
      </c>
      <c r="BQ510" s="69">
        <v>1673.0961308597907</v>
      </c>
      <c r="BR510" s="69">
        <v>-1673.0961308597907</v>
      </c>
      <c r="BS510" s="69">
        <v>0</v>
      </c>
      <c r="BT510" s="69">
        <v>0</v>
      </c>
      <c r="BU510" s="69">
        <v>116.64497716894977</v>
      </c>
      <c r="BV510" s="69">
        <v>0</v>
      </c>
    </row>
    <row r="511" spans="1:74">
      <c r="A511" s="113" t="s">
        <v>1050</v>
      </c>
      <c r="B511" s="69" t="s">
        <v>194</v>
      </c>
      <c r="C511" s="69" t="s">
        <v>228</v>
      </c>
      <c r="D511" s="69" t="s">
        <v>452</v>
      </c>
      <c r="E511" s="69" t="s">
        <v>452</v>
      </c>
      <c r="F511" s="69">
        <v>0</v>
      </c>
      <c r="G511" s="69">
        <v>0</v>
      </c>
      <c r="H511" s="69">
        <v>7819</v>
      </c>
      <c r="I511" s="69">
        <v>106</v>
      </c>
      <c r="J511" s="69">
        <v>83</v>
      </c>
      <c r="K511" s="69">
        <v>10276</v>
      </c>
      <c r="L511" s="69">
        <v>6322</v>
      </c>
      <c r="M511" s="69">
        <v>85</v>
      </c>
      <c r="N511" s="69">
        <v>0</v>
      </c>
      <c r="O511" s="69">
        <v>0</v>
      </c>
      <c r="P511" s="69">
        <v>760.9</v>
      </c>
      <c r="Q511" s="69">
        <v>30.66</v>
      </c>
      <c r="R511" s="69">
        <v>110000</v>
      </c>
      <c r="S511" s="69">
        <v>0</v>
      </c>
      <c r="T511" s="69">
        <v>0</v>
      </c>
      <c r="U511" s="69">
        <v>0</v>
      </c>
      <c r="V511" s="69">
        <v>0</v>
      </c>
      <c r="W511" s="69">
        <v>0</v>
      </c>
      <c r="X511" s="69">
        <v>0</v>
      </c>
      <c r="Y511" s="69">
        <v>0</v>
      </c>
      <c r="Z511" s="69">
        <v>0</v>
      </c>
      <c r="AA511" s="69">
        <v>0</v>
      </c>
      <c r="AB511" s="69">
        <v>0</v>
      </c>
      <c r="AC511" s="69">
        <v>0</v>
      </c>
      <c r="AD511" s="69">
        <v>0</v>
      </c>
      <c r="AE511" s="69">
        <v>0</v>
      </c>
      <c r="AF511" s="69">
        <v>110000</v>
      </c>
      <c r="AG511" s="69">
        <v>0</v>
      </c>
      <c r="AH511" s="69">
        <v>0</v>
      </c>
      <c r="AI511" s="69">
        <v>0</v>
      </c>
      <c r="AJ511" s="69">
        <v>1</v>
      </c>
      <c r="AK511" s="69">
        <v>-1</v>
      </c>
      <c r="AL511" s="69">
        <v>1259</v>
      </c>
      <c r="AM511" s="69">
        <v>899</v>
      </c>
      <c r="AN511" s="69">
        <v>-1259</v>
      </c>
      <c r="AO511" s="69">
        <v>0</v>
      </c>
      <c r="AP511" s="69">
        <v>0</v>
      </c>
      <c r="AQ511" s="69">
        <v>85563</v>
      </c>
      <c r="AR511" s="69">
        <v>961</v>
      </c>
      <c r="AS511" s="69">
        <v>67395</v>
      </c>
      <c r="AT511" s="69">
        <v>110000</v>
      </c>
      <c r="AU511" s="69">
        <v>0</v>
      </c>
      <c r="AV511" s="69">
        <v>961</v>
      </c>
      <c r="AW511" s="69">
        <v>1</v>
      </c>
      <c r="AX511" s="69">
        <v>0</v>
      </c>
      <c r="AY511" s="69">
        <v>0</v>
      </c>
      <c r="AZ511" s="69">
        <v>0</v>
      </c>
      <c r="BA511" s="69">
        <v>110000</v>
      </c>
      <c r="BB511" s="69">
        <v>0</v>
      </c>
      <c r="BC511" s="69">
        <v>-110000</v>
      </c>
      <c r="BD511" s="69">
        <v>0</v>
      </c>
      <c r="BE511" s="69">
        <v>87.370929308975377</v>
      </c>
      <c r="BF511" s="69">
        <v>-87.370929308975377</v>
      </c>
      <c r="BG511" s="69">
        <v>0</v>
      </c>
      <c r="BH511" s="69">
        <v>0</v>
      </c>
      <c r="BI511" s="69">
        <v>0</v>
      </c>
      <c r="BJ511" s="69">
        <v>0</v>
      </c>
      <c r="BK511" s="69">
        <v>0</v>
      </c>
      <c r="BL511" s="69">
        <v>114.46409989594173</v>
      </c>
      <c r="BM511" s="69">
        <v>-114.46409989594173</v>
      </c>
      <c r="BN511" s="69">
        <v>0</v>
      </c>
      <c r="BO511" s="69">
        <v>1.6321685584984049</v>
      </c>
      <c r="BP511" s="69">
        <v>-1.6321685584984049</v>
      </c>
      <c r="BQ511" s="69">
        <v>1632.168558498405</v>
      </c>
      <c r="BR511" s="69">
        <v>-1632.168558498405</v>
      </c>
      <c r="BS511" s="69">
        <v>0</v>
      </c>
      <c r="BT511" s="69">
        <v>0</v>
      </c>
      <c r="BU511" s="69">
        <v>114.46409989594173</v>
      </c>
      <c r="BV511" s="69">
        <v>0</v>
      </c>
    </row>
    <row r="512" spans="1:74">
      <c r="A512" s="113" t="s">
        <v>1058</v>
      </c>
      <c r="B512" s="69" t="s">
        <v>194</v>
      </c>
      <c r="C512" s="69" t="s">
        <v>432</v>
      </c>
      <c r="D512" s="69" t="s">
        <v>436</v>
      </c>
      <c r="E512" s="69" t="s">
        <v>710</v>
      </c>
      <c r="F512" s="69">
        <v>0</v>
      </c>
      <c r="G512" s="69">
        <v>0</v>
      </c>
      <c r="H512" s="69">
        <v>31156</v>
      </c>
      <c r="I512" s="69">
        <v>617</v>
      </c>
      <c r="J512" s="69">
        <v>375</v>
      </c>
      <c r="K512" s="69">
        <v>20398</v>
      </c>
      <c r="L512" s="69">
        <v>17412</v>
      </c>
      <c r="M512" s="69">
        <v>415</v>
      </c>
      <c r="N512" s="69">
        <v>0</v>
      </c>
      <c r="O512" s="69">
        <v>0</v>
      </c>
      <c r="P512" s="69">
        <v>1527.4</v>
      </c>
      <c r="Q512" s="69">
        <v>24.92</v>
      </c>
      <c r="R512" s="69">
        <v>900000</v>
      </c>
      <c r="S512" s="69">
        <v>0</v>
      </c>
      <c r="T512" s="69">
        <v>0</v>
      </c>
      <c r="U512" s="69">
        <v>0</v>
      </c>
      <c r="V512" s="69">
        <v>0</v>
      </c>
      <c r="W512" s="69">
        <v>0</v>
      </c>
      <c r="X512" s="69">
        <v>0</v>
      </c>
      <c r="Y512" s="69">
        <v>0</v>
      </c>
      <c r="Z512" s="69">
        <v>0</v>
      </c>
      <c r="AA512" s="69">
        <v>0</v>
      </c>
      <c r="AB512" s="69">
        <v>0</v>
      </c>
      <c r="AC512" s="69">
        <v>0</v>
      </c>
      <c r="AD512" s="69">
        <v>0</v>
      </c>
      <c r="AE512" s="69">
        <v>0</v>
      </c>
      <c r="AF512" s="69">
        <v>31156</v>
      </c>
      <c r="AG512" s="69">
        <v>868844</v>
      </c>
      <c r="AH512" s="69">
        <v>0</v>
      </c>
      <c r="AI512" s="69">
        <v>0</v>
      </c>
      <c r="AJ512" s="69">
        <v>0</v>
      </c>
      <c r="AK512" s="69">
        <v>0</v>
      </c>
      <c r="AL512" s="69">
        <v>617</v>
      </c>
      <c r="AM512" s="69">
        <v>375</v>
      </c>
      <c r="AN512" s="69">
        <v>-617</v>
      </c>
      <c r="AO512" s="69">
        <v>0</v>
      </c>
      <c r="AP512" s="69">
        <v>0</v>
      </c>
      <c r="AQ512" s="69">
        <v>20398</v>
      </c>
      <c r="AR512" s="69">
        <v>415</v>
      </c>
      <c r="AS512" s="69">
        <v>17412</v>
      </c>
      <c r="AT512" s="69">
        <v>31156</v>
      </c>
      <c r="AU512" s="69">
        <v>0</v>
      </c>
      <c r="AV512" s="69">
        <v>415</v>
      </c>
      <c r="AW512" s="69">
        <v>3.4617777777777775E-2</v>
      </c>
      <c r="AX512" s="69">
        <v>0</v>
      </c>
      <c r="AY512" s="69">
        <v>0</v>
      </c>
      <c r="AZ512" s="69">
        <v>0</v>
      </c>
      <c r="BA512" s="69">
        <v>0</v>
      </c>
      <c r="BB512" s="69">
        <v>0</v>
      </c>
      <c r="BC512" s="69">
        <v>0</v>
      </c>
      <c r="BD512" s="69">
        <v>0</v>
      </c>
      <c r="BE512" s="69">
        <v>50.495948136142623</v>
      </c>
      <c r="BF512" s="69">
        <v>-50.495948136142623</v>
      </c>
      <c r="BG512" s="69">
        <v>0</v>
      </c>
      <c r="BH512" s="69">
        <v>0</v>
      </c>
      <c r="BI512" s="69">
        <v>0</v>
      </c>
      <c r="BJ512" s="69">
        <v>0</v>
      </c>
      <c r="BK512" s="69">
        <v>0</v>
      </c>
      <c r="BL512" s="69">
        <v>75.074698795180723</v>
      </c>
      <c r="BM512" s="69">
        <v>-75.074698795180723</v>
      </c>
      <c r="BN512" s="69">
        <v>0</v>
      </c>
      <c r="BO512" s="69">
        <v>1.7893406845853435</v>
      </c>
      <c r="BP512" s="69">
        <v>-1.7893406845853435</v>
      </c>
      <c r="BQ512" s="69">
        <v>1789.3406845853435</v>
      </c>
      <c r="BR512" s="69">
        <v>-1789.3406845853435</v>
      </c>
      <c r="BS512" s="69">
        <v>0</v>
      </c>
      <c r="BT512" s="69">
        <v>0</v>
      </c>
      <c r="BU512" s="69">
        <v>75.074698795180723</v>
      </c>
      <c r="BV512" s="69">
        <v>0</v>
      </c>
    </row>
    <row r="513" spans="1:74">
      <c r="A513" s="113" t="s">
        <v>1059</v>
      </c>
      <c r="B513" s="69" t="s">
        <v>194</v>
      </c>
      <c r="C513" s="69" t="s">
        <v>432</v>
      </c>
      <c r="D513" s="69" t="s">
        <v>436</v>
      </c>
      <c r="E513" s="69" t="s">
        <v>710</v>
      </c>
      <c r="F513" s="69">
        <v>0</v>
      </c>
      <c r="G513" s="69">
        <v>0</v>
      </c>
      <c r="H513" s="69">
        <v>44103</v>
      </c>
      <c r="I513" s="69">
        <v>858</v>
      </c>
      <c r="J513" s="69">
        <v>482</v>
      </c>
      <c r="K513" s="69">
        <v>33162</v>
      </c>
      <c r="L513" s="69">
        <v>28082</v>
      </c>
      <c r="M513" s="69">
        <v>528</v>
      </c>
      <c r="N513" s="69">
        <v>0</v>
      </c>
      <c r="O513" s="69">
        <v>0</v>
      </c>
      <c r="P513" s="69">
        <v>1329.93</v>
      </c>
      <c r="Q513" s="69">
        <v>27.67</v>
      </c>
      <c r="R513" s="69">
        <v>900000</v>
      </c>
      <c r="S513" s="69">
        <v>0</v>
      </c>
      <c r="T513" s="69">
        <v>0</v>
      </c>
      <c r="U513" s="69">
        <v>0</v>
      </c>
      <c r="V513" s="69">
        <v>0</v>
      </c>
      <c r="W513" s="69">
        <v>0</v>
      </c>
      <c r="X513" s="69">
        <v>0</v>
      </c>
      <c r="Y513" s="69">
        <v>0</v>
      </c>
      <c r="Z513" s="69">
        <v>0</v>
      </c>
      <c r="AA513" s="69">
        <v>0</v>
      </c>
      <c r="AB513" s="69">
        <v>0</v>
      </c>
      <c r="AC513" s="69">
        <v>0</v>
      </c>
      <c r="AD513" s="69">
        <v>0</v>
      </c>
      <c r="AE513" s="69">
        <v>0</v>
      </c>
      <c r="AF513" s="69">
        <v>75259</v>
      </c>
      <c r="AG513" s="69">
        <v>824741</v>
      </c>
      <c r="AH513" s="69">
        <v>0</v>
      </c>
      <c r="AI513" s="69">
        <v>0</v>
      </c>
      <c r="AJ513" s="69">
        <v>0</v>
      </c>
      <c r="AK513" s="69">
        <v>0</v>
      </c>
      <c r="AL513" s="69">
        <v>1475</v>
      </c>
      <c r="AM513" s="69">
        <v>857</v>
      </c>
      <c r="AN513" s="69">
        <v>-1475</v>
      </c>
      <c r="AO513" s="69">
        <v>0</v>
      </c>
      <c r="AP513" s="69">
        <v>0</v>
      </c>
      <c r="AQ513" s="69">
        <v>53560</v>
      </c>
      <c r="AR513" s="69">
        <v>943</v>
      </c>
      <c r="AS513" s="69">
        <v>45494</v>
      </c>
      <c r="AT513" s="69">
        <v>75259</v>
      </c>
      <c r="AU513" s="69">
        <v>0</v>
      </c>
      <c r="AV513" s="69">
        <v>943</v>
      </c>
      <c r="AW513" s="69">
        <v>8.3621111111111104E-2</v>
      </c>
      <c r="AX513" s="69">
        <v>0</v>
      </c>
      <c r="AY513" s="69">
        <v>0</v>
      </c>
      <c r="AZ513" s="69">
        <v>0</v>
      </c>
      <c r="BA513" s="69">
        <v>0</v>
      </c>
      <c r="BB513" s="69">
        <v>0</v>
      </c>
      <c r="BC513" s="69">
        <v>0</v>
      </c>
      <c r="BD513" s="69">
        <v>0</v>
      </c>
      <c r="BE513" s="69">
        <v>51.023050847457625</v>
      </c>
      <c r="BF513" s="69">
        <v>-51.023050847457625</v>
      </c>
      <c r="BG513" s="69">
        <v>0</v>
      </c>
      <c r="BH513" s="69">
        <v>0</v>
      </c>
      <c r="BI513" s="69">
        <v>0</v>
      </c>
      <c r="BJ513" s="69">
        <v>0</v>
      </c>
      <c r="BK513" s="69">
        <v>0</v>
      </c>
      <c r="BL513" s="69">
        <v>79.808059384941672</v>
      </c>
      <c r="BM513" s="69">
        <v>-79.808059384941672</v>
      </c>
      <c r="BN513" s="69">
        <v>0</v>
      </c>
      <c r="BO513" s="69">
        <v>1.6542621004967688</v>
      </c>
      <c r="BP513" s="69">
        <v>-1.6542621004967688</v>
      </c>
      <c r="BQ513" s="69">
        <v>1654.2621004967689</v>
      </c>
      <c r="BR513" s="69">
        <v>-1654.2621004967689</v>
      </c>
      <c r="BS513" s="69">
        <v>0</v>
      </c>
      <c r="BT513" s="69">
        <v>0</v>
      </c>
      <c r="BU513" s="69">
        <v>79.808059384941672</v>
      </c>
      <c r="BV513" s="69">
        <v>0</v>
      </c>
    </row>
    <row r="514" spans="1:74">
      <c r="A514" s="113" t="s">
        <v>1031</v>
      </c>
      <c r="B514" s="69" t="s">
        <v>194</v>
      </c>
      <c r="C514" s="69" t="s">
        <v>432</v>
      </c>
      <c r="D514" s="69" t="s">
        <v>436</v>
      </c>
      <c r="E514" s="69" t="s">
        <v>710</v>
      </c>
      <c r="F514" s="69">
        <v>0</v>
      </c>
      <c r="G514" s="69">
        <v>0</v>
      </c>
      <c r="H514" s="69">
        <v>43134</v>
      </c>
      <c r="I514" s="69">
        <v>863</v>
      </c>
      <c r="J514" s="69">
        <v>503</v>
      </c>
      <c r="K514" s="69">
        <v>38094</v>
      </c>
      <c r="L514" s="69">
        <v>31508</v>
      </c>
      <c r="M514" s="69">
        <v>540</v>
      </c>
      <c r="N514" s="69">
        <v>1</v>
      </c>
      <c r="O514" s="69">
        <v>0</v>
      </c>
      <c r="P514" s="69">
        <v>1132.3</v>
      </c>
      <c r="Q514" s="69">
        <v>26.35</v>
      </c>
      <c r="R514" s="69">
        <v>900000</v>
      </c>
      <c r="S514" s="69">
        <v>0</v>
      </c>
      <c r="T514" s="69">
        <v>0</v>
      </c>
      <c r="U514" s="69">
        <v>0</v>
      </c>
      <c r="V514" s="69">
        <v>0</v>
      </c>
      <c r="W514" s="69">
        <v>0</v>
      </c>
      <c r="X514" s="69">
        <v>0</v>
      </c>
      <c r="Y514" s="69">
        <v>0</v>
      </c>
      <c r="Z514" s="69">
        <v>0</v>
      </c>
      <c r="AA514" s="69">
        <v>0</v>
      </c>
      <c r="AB514" s="69">
        <v>0</v>
      </c>
      <c r="AC514" s="69">
        <v>0</v>
      </c>
      <c r="AD514" s="69">
        <v>0</v>
      </c>
      <c r="AE514" s="69">
        <v>0</v>
      </c>
      <c r="AF514" s="69">
        <v>118393</v>
      </c>
      <c r="AG514" s="69">
        <v>781607</v>
      </c>
      <c r="AH514" s="69">
        <v>0</v>
      </c>
      <c r="AI514" s="69">
        <v>0</v>
      </c>
      <c r="AJ514" s="69">
        <v>0</v>
      </c>
      <c r="AK514" s="69">
        <v>0</v>
      </c>
      <c r="AL514" s="69">
        <v>2338</v>
      </c>
      <c r="AM514" s="69">
        <v>1360</v>
      </c>
      <c r="AN514" s="69">
        <v>-2338</v>
      </c>
      <c r="AO514" s="69">
        <v>1</v>
      </c>
      <c r="AP514" s="69">
        <v>-1</v>
      </c>
      <c r="AQ514" s="69">
        <v>91654</v>
      </c>
      <c r="AR514" s="69">
        <v>1483</v>
      </c>
      <c r="AS514" s="69">
        <v>77002</v>
      </c>
      <c r="AT514" s="69">
        <v>118393</v>
      </c>
      <c r="AU514" s="69">
        <v>0</v>
      </c>
      <c r="AV514" s="69">
        <v>1483</v>
      </c>
      <c r="AW514" s="69">
        <v>0.13154777777777779</v>
      </c>
      <c r="AX514" s="69">
        <v>0</v>
      </c>
      <c r="AY514" s="69">
        <v>0</v>
      </c>
      <c r="AZ514" s="69">
        <v>0</v>
      </c>
      <c r="BA514" s="69">
        <v>0</v>
      </c>
      <c r="BB514" s="69">
        <v>0</v>
      </c>
      <c r="BC514" s="69">
        <v>0</v>
      </c>
      <c r="BD514" s="69">
        <v>0</v>
      </c>
      <c r="BE514" s="69">
        <v>50.638579982891358</v>
      </c>
      <c r="BF514" s="69">
        <v>-50.638579982891358</v>
      </c>
      <c r="BG514" s="69">
        <v>118393</v>
      </c>
      <c r="BH514" s="69">
        <v>0</v>
      </c>
      <c r="BI514" s="69">
        <v>-118393</v>
      </c>
      <c r="BJ514" s="69">
        <v>1.0910598555436751E-5</v>
      </c>
      <c r="BK514" s="69">
        <v>0</v>
      </c>
      <c r="BL514" s="69">
        <v>79.833445718138904</v>
      </c>
      <c r="BM514" s="69">
        <v>-79.833445718138904</v>
      </c>
      <c r="BN514" s="69">
        <v>0</v>
      </c>
      <c r="BO514" s="69">
        <v>1.5375314926885015</v>
      </c>
      <c r="BP514" s="69">
        <v>-1.5375314926885015</v>
      </c>
      <c r="BQ514" s="69">
        <v>1537.5314926885014</v>
      </c>
      <c r="BR514" s="69">
        <v>-1537.5314926885014</v>
      </c>
      <c r="BS514" s="69">
        <v>0</v>
      </c>
      <c r="BT514" s="69">
        <v>0</v>
      </c>
      <c r="BU514" s="69">
        <v>79.833445718138904</v>
      </c>
      <c r="BV514" s="69">
        <v>0</v>
      </c>
    </row>
    <row r="515" spans="1:74">
      <c r="A515" s="113" t="s">
        <v>1032</v>
      </c>
      <c r="B515" s="69" t="s">
        <v>194</v>
      </c>
      <c r="C515" s="69" t="s">
        <v>432</v>
      </c>
      <c r="D515" s="69" t="s">
        <v>436</v>
      </c>
      <c r="E515" s="69" t="s">
        <v>710</v>
      </c>
      <c r="F515" s="69">
        <v>0</v>
      </c>
      <c r="G515" s="69">
        <v>0</v>
      </c>
      <c r="H515" s="69">
        <v>42526</v>
      </c>
      <c r="I515" s="69">
        <v>848</v>
      </c>
      <c r="J515" s="69">
        <v>481</v>
      </c>
      <c r="K515" s="69">
        <v>36746</v>
      </c>
      <c r="L515" s="69">
        <v>30469</v>
      </c>
      <c r="M515" s="69">
        <v>515</v>
      </c>
      <c r="N515" s="69">
        <v>0</v>
      </c>
      <c r="O515" s="69">
        <v>0</v>
      </c>
      <c r="P515" s="69">
        <v>1157.3</v>
      </c>
      <c r="Q515" s="69">
        <v>27.17</v>
      </c>
      <c r="R515" s="69">
        <v>900000</v>
      </c>
      <c r="S515" s="69">
        <v>0</v>
      </c>
      <c r="T515" s="69">
        <v>0</v>
      </c>
      <c r="U515" s="69">
        <v>0</v>
      </c>
      <c r="V515" s="69">
        <v>0</v>
      </c>
      <c r="W515" s="69">
        <v>0</v>
      </c>
      <c r="X515" s="69">
        <v>0</v>
      </c>
      <c r="Y515" s="69">
        <v>0</v>
      </c>
      <c r="Z515" s="69">
        <v>0</v>
      </c>
      <c r="AA515" s="69">
        <v>0</v>
      </c>
      <c r="AB515" s="69">
        <v>0</v>
      </c>
      <c r="AC515" s="69">
        <v>0</v>
      </c>
      <c r="AD515" s="69">
        <v>0</v>
      </c>
      <c r="AE515" s="69">
        <v>0</v>
      </c>
      <c r="AF515" s="69">
        <v>160919</v>
      </c>
      <c r="AG515" s="69">
        <v>739081</v>
      </c>
      <c r="AH515" s="69">
        <v>0</v>
      </c>
      <c r="AI515" s="69">
        <v>0</v>
      </c>
      <c r="AJ515" s="69">
        <v>0</v>
      </c>
      <c r="AK515" s="69">
        <v>0</v>
      </c>
      <c r="AL515" s="69">
        <v>3186</v>
      </c>
      <c r="AM515" s="69">
        <v>1841</v>
      </c>
      <c r="AN515" s="69">
        <v>-3186</v>
      </c>
      <c r="AO515" s="69">
        <v>1</v>
      </c>
      <c r="AP515" s="69">
        <v>-1</v>
      </c>
      <c r="AQ515" s="69">
        <v>128400</v>
      </c>
      <c r="AR515" s="69">
        <v>1998</v>
      </c>
      <c r="AS515" s="69">
        <v>107471</v>
      </c>
      <c r="AT515" s="69">
        <v>160919</v>
      </c>
      <c r="AU515" s="69">
        <v>0</v>
      </c>
      <c r="AV515" s="69">
        <v>1998</v>
      </c>
      <c r="AW515" s="69">
        <v>0.1787988888888889</v>
      </c>
      <c r="AX515" s="69">
        <v>0</v>
      </c>
      <c r="AY515" s="69">
        <v>0</v>
      </c>
      <c r="AZ515" s="69">
        <v>0</v>
      </c>
      <c r="BA515" s="69">
        <v>0</v>
      </c>
      <c r="BB515" s="69">
        <v>0</v>
      </c>
      <c r="BC515" s="69">
        <v>0</v>
      </c>
      <c r="BD515" s="69">
        <v>0</v>
      </c>
      <c r="BE515" s="69">
        <v>50.508160703075959</v>
      </c>
      <c r="BF515" s="69">
        <v>-50.508160703075959</v>
      </c>
      <c r="BG515" s="69">
        <v>160919</v>
      </c>
      <c r="BH515" s="69">
        <v>0</v>
      </c>
      <c r="BI515" s="69">
        <v>-160919</v>
      </c>
      <c r="BJ515" s="69">
        <v>7.78816199376947E-6</v>
      </c>
      <c r="BK515" s="69">
        <v>0</v>
      </c>
      <c r="BL515" s="69">
        <v>80.54004004004004</v>
      </c>
      <c r="BM515" s="69">
        <v>-80.54004004004004</v>
      </c>
      <c r="BN515" s="69">
        <v>0</v>
      </c>
      <c r="BO515" s="69">
        <v>1.4973248597296014</v>
      </c>
      <c r="BP515" s="69">
        <v>-1.4973248597296014</v>
      </c>
      <c r="BQ515" s="69">
        <v>1497.3248597296015</v>
      </c>
      <c r="BR515" s="69">
        <v>-1497.3248597296015</v>
      </c>
      <c r="BS515" s="69">
        <v>0</v>
      </c>
      <c r="BT515" s="69">
        <v>0</v>
      </c>
      <c r="BU515" s="69">
        <v>80.54004004004004</v>
      </c>
      <c r="BV515" s="69">
        <v>0</v>
      </c>
    </row>
    <row r="516" spans="1:74">
      <c r="A516" s="113" t="s">
        <v>1033</v>
      </c>
      <c r="B516" s="69" t="s">
        <v>194</v>
      </c>
      <c r="C516" s="69" t="s">
        <v>432</v>
      </c>
      <c r="D516" s="69" t="s">
        <v>436</v>
      </c>
      <c r="E516" s="69" t="s">
        <v>710</v>
      </c>
      <c r="F516" s="69">
        <v>0</v>
      </c>
      <c r="G516" s="69">
        <v>0</v>
      </c>
      <c r="H516" s="69">
        <v>41643</v>
      </c>
      <c r="I516" s="69">
        <v>739</v>
      </c>
      <c r="J516" s="69">
        <v>438</v>
      </c>
      <c r="K516" s="69">
        <v>36742</v>
      </c>
      <c r="L516" s="69">
        <v>31241</v>
      </c>
      <c r="M516" s="69">
        <v>471</v>
      </c>
      <c r="N516" s="69">
        <v>0</v>
      </c>
      <c r="O516" s="69">
        <v>0</v>
      </c>
      <c r="P516" s="69">
        <v>1133.3900000000001</v>
      </c>
      <c r="Q516" s="69">
        <v>28.08</v>
      </c>
      <c r="R516" s="69">
        <v>900000</v>
      </c>
      <c r="S516" s="69">
        <v>0</v>
      </c>
      <c r="T516" s="69">
        <v>0</v>
      </c>
      <c r="U516" s="69">
        <v>0</v>
      </c>
      <c r="V516" s="69">
        <v>0</v>
      </c>
      <c r="W516" s="69">
        <v>0</v>
      </c>
      <c r="X516" s="69">
        <v>0</v>
      </c>
      <c r="Y516" s="69">
        <v>0</v>
      </c>
      <c r="Z516" s="69">
        <v>0</v>
      </c>
      <c r="AA516" s="69">
        <v>0</v>
      </c>
      <c r="AB516" s="69">
        <v>0</v>
      </c>
      <c r="AC516" s="69">
        <v>0</v>
      </c>
      <c r="AD516" s="69">
        <v>0</v>
      </c>
      <c r="AE516" s="69">
        <v>0</v>
      </c>
      <c r="AF516" s="69">
        <v>202562</v>
      </c>
      <c r="AG516" s="69">
        <v>697438</v>
      </c>
      <c r="AH516" s="69">
        <v>0</v>
      </c>
      <c r="AI516" s="69">
        <v>0</v>
      </c>
      <c r="AJ516" s="69">
        <v>0</v>
      </c>
      <c r="AK516" s="69">
        <v>0</v>
      </c>
      <c r="AL516" s="69">
        <v>3925</v>
      </c>
      <c r="AM516" s="69">
        <v>2279</v>
      </c>
      <c r="AN516" s="69">
        <v>-3925</v>
      </c>
      <c r="AO516" s="69">
        <v>1</v>
      </c>
      <c r="AP516" s="69">
        <v>-1</v>
      </c>
      <c r="AQ516" s="69">
        <v>165142</v>
      </c>
      <c r="AR516" s="69">
        <v>2469</v>
      </c>
      <c r="AS516" s="69">
        <v>138712</v>
      </c>
      <c r="AT516" s="69">
        <v>202562</v>
      </c>
      <c r="AU516" s="69">
        <v>0</v>
      </c>
      <c r="AV516" s="69">
        <v>2469</v>
      </c>
      <c r="AW516" s="69">
        <v>0.2250688888888889</v>
      </c>
      <c r="AX516" s="69">
        <v>0</v>
      </c>
      <c r="AY516" s="69">
        <v>0</v>
      </c>
      <c r="AZ516" s="69">
        <v>0</v>
      </c>
      <c r="BA516" s="69">
        <v>0</v>
      </c>
      <c r="BB516" s="69">
        <v>0</v>
      </c>
      <c r="BC516" s="69">
        <v>0</v>
      </c>
      <c r="BD516" s="69">
        <v>0</v>
      </c>
      <c r="BE516" s="69">
        <v>51.608152866242037</v>
      </c>
      <c r="BF516" s="69">
        <v>-51.608152866242037</v>
      </c>
      <c r="BG516" s="69">
        <v>202562</v>
      </c>
      <c r="BH516" s="69">
        <v>0</v>
      </c>
      <c r="BI516" s="69">
        <v>-202562</v>
      </c>
      <c r="BJ516" s="69">
        <v>6.0553947511838296E-6</v>
      </c>
      <c r="BK516" s="69">
        <v>0</v>
      </c>
      <c r="BL516" s="69">
        <v>82.042122316727415</v>
      </c>
      <c r="BM516" s="69">
        <v>-82.042122316727415</v>
      </c>
      <c r="BN516" s="69">
        <v>0</v>
      </c>
      <c r="BO516" s="69">
        <v>1.4603062460349501</v>
      </c>
      <c r="BP516" s="69">
        <v>-1.4603062460349501</v>
      </c>
      <c r="BQ516" s="69">
        <v>1460.3062460349502</v>
      </c>
      <c r="BR516" s="69">
        <v>-1460.3062460349502</v>
      </c>
      <c r="BS516" s="69">
        <v>0</v>
      </c>
      <c r="BT516" s="69">
        <v>0</v>
      </c>
      <c r="BU516" s="69">
        <v>82.042122316727415</v>
      </c>
      <c r="BV516" s="69">
        <v>0</v>
      </c>
    </row>
    <row r="517" spans="1:74">
      <c r="A517" s="113" t="s">
        <v>1034</v>
      </c>
      <c r="B517" s="69" t="s">
        <v>194</v>
      </c>
      <c r="C517" s="69" t="s">
        <v>432</v>
      </c>
      <c r="D517" s="69" t="s">
        <v>436</v>
      </c>
      <c r="E517" s="69" t="s">
        <v>710</v>
      </c>
      <c r="F517" s="69">
        <v>0</v>
      </c>
      <c r="G517" s="69">
        <v>0</v>
      </c>
      <c r="H517" s="69">
        <v>43147</v>
      </c>
      <c r="I517" s="69">
        <v>821</v>
      </c>
      <c r="J517" s="69">
        <v>523</v>
      </c>
      <c r="K517" s="69">
        <v>39938</v>
      </c>
      <c r="L517" s="69">
        <v>33255</v>
      </c>
      <c r="M517" s="69">
        <v>554</v>
      </c>
      <c r="N517" s="69">
        <v>0</v>
      </c>
      <c r="O517" s="69">
        <v>0</v>
      </c>
      <c r="P517" s="69">
        <v>1080.3499999999999</v>
      </c>
      <c r="Q517" s="69">
        <v>25.46</v>
      </c>
      <c r="R517" s="69">
        <v>900000</v>
      </c>
      <c r="S517" s="69">
        <v>0</v>
      </c>
      <c r="T517" s="69">
        <v>0</v>
      </c>
      <c r="U517" s="69">
        <v>0</v>
      </c>
      <c r="V517" s="69">
        <v>0</v>
      </c>
      <c r="W517" s="69">
        <v>0</v>
      </c>
      <c r="X517" s="69">
        <v>0</v>
      </c>
      <c r="Y517" s="69">
        <v>0</v>
      </c>
      <c r="Z517" s="69">
        <v>0</v>
      </c>
      <c r="AA517" s="69">
        <v>0</v>
      </c>
      <c r="AB517" s="69">
        <v>0</v>
      </c>
      <c r="AC517" s="69">
        <v>0</v>
      </c>
      <c r="AD517" s="69">
        <v>0</v>
      </c>
      <c r="AE517" s="69">
        <v>0</v>
      </c>
      <c r="AF517" s="69">
        <v>245709</v>
      </c>
      <c r="AG517" s="69">
        <v>654291</v>
      </c>
      <c r="AH517" s="69">
        <v>0</v>
      </c>
      <c r="AI517" s="69">
        <v>0</v>
      </c>
      <c r="AJ517" s="69">
        <v>0</v>
      </c>
      <c r="AK517" s="69">
        <v>0</v>
      </c>
      <c r="AL517" s="69">
        <v>4746</v>
      </c>
      <c r="AM517" s="69">
        <v>2802</v>
      </c>
      <c r="AN517" s="69">
        <v>-4746</v>
      </c>
      <c r="AO517" s="69">
        <v>1</v>
      </c>
      <c r="AP517" s="69">
        <v>-1</v>
      </c>
      <c r="AQ517" s="69">
        <v>205080</v>
      </c>
      <c r="AR517" s="69">
        <v>3023</v>
      </c>
      <c r="AS517" s="69">
        <v>171967</v>
      </c>
      <c r="AT517" s="69">
        <v>245709</v>
      </c>
      <c r="AU517" s="69">
        <v>0</v>
      </c>
      <c r="AV517" s="69">
        <v>3023</v>
      </c>
      <c r="AW517" s="69">
        <v>0.27300999999999997</v>
      </c>
      <c r="AX517" s="69">
        <v>0</v>
      </c>
      <c r="AY517" s="69">
        <v>0</v>
      </c>
      <c r="AZ517" s="69">
        <v>0</v>
      </c>
      <c r="BA517" s="69">
        <v>0</v>
      </c>
      <c r="BB517" s="69">
        <v>0</v>
      </c>
      <c r="BC517" s="69">
        <v>0</v>
      </c>
      <c r="BD517" s="69">
        <v>0</v>
      </c>
      <c r="BE517" s="69">
        <v>51.771807838179519</v>
      </c>
      <c r="BF517" s="69">
        <v>-51.771807838179519</v>
      </c>
      <c r="BG517" s="69">
        <v>245709</v>
      </c>
      <c r="BH517" s="69">
        <v>0</v>
      </c>
      <c r="BI517" s="69">
        <v>-245709</v>
      </c>
      <c r="BJ517" s="69">
        <v>4.8761458942851566E-6</v>
      </c>
      <c r="BK517" s="69">
        <v>0</v>
      </c>
      <c r="BL517" s="69">
        <v>81.279854449222626</v>
      </c>
      <c r="BM517" s="69">
        <v>-81.279854449222626</v>
      </c>
      <c r="BN517" s="69">
        <v>0</v>
      </c>
      <c r="BO517" s="69">
        <v>1.4288148307524118</v>
      </c>
      <c r="BP517" s="69">
        <v>-1.4288148307524118</v>
      </c>
      <c r="BQ517" s="69">
        <v>1428.8148307524118</v>
      </c>
      <c r="BR517" s="69">
        <v>-1428.8148307524118</v>
      </c>
      <c r="BS517" s="69">
        <v>0</v>
      </c>
      <c r="BT517" s="69">
        <v>0</v>
      </c>
      <c r="BU517" s="69">
        <v>81.279854449222626</v>
      </c>
      <c r="BV517" s="69">
        <v>0</v>
      </c>
    </row>
    <row r="518" spans="1:74">
      <c r="A518" s="113" t="s">
        <v>1035</v>
      </c>
      <c r="B518" s="69" t="s">
        <v>194</v>
      </c>
      <c r="C518" s="69" t="s">
        <v>432</v>
      </c>
      <c r="D518" s="69" t="s">
        <v>436</v>
      </c>
      <c r="E518" s="69" t="s">
        <v>710</v>
      </c>
      <c r="F518" s="69">
        <v>0</v>
      </c>
      <c r="G518" s="69">
        <v>0</v>
      </c>
      <c r="H518" s="69">
        <v>44239</v>
      </c>
      <c r="I518" s="69">
        <v>749</v>
      </c>
      <c r="J518" s="69">
        <v>528</v>
      </c>
      <c r="K518" s="69">
        <v>41486</v>
      </c>
      <c r="L518" s="69">
        <v>34569</v>
      </c>
      <c r="M518" s="69">
        <v>552</v>
      </c>
      <c r="N518" s="69">
        <v>1</v>
      </c>
      <c r="O518" s="69">
        <v>0</v>
      </c>
      <c r="P518" s="69">
        <v>1066.3599999999999</v>
      </c>
      <c r="Q518" s="69">
        <v>26.21</v>
      </c>
      <c r="R518" s="69">
        <v>900000</v>
      </c>
      <c r="S518" s="69">
        <v>0</v>
      </c>
      <c r="T518" s="69">
        <v>0</v>
      </c>
      <c r="U518" s="69">
        <v>0</v>
      </c>
      <c r="V518" s="69">
        <v>0</v>
      </c>
      <c r="W518" s="69">
        <v>0</v>
      </c>
      <c r="X518" s="69">
        <v>0</v>
      </c>
      <c r="Y518" s="69">
        <v>0</v>
      </c>
      <c r="Z518" s="69">
        <v>0</v>
      </c>
      <c r="AA518" s="69">
        <v>0</v>
      </c>
      <c r="AB518" s="69">
        <v>0</v>
      </c>
      <c r="AC518" s="69">
        <v>0</v>
      </c>
      <c r="AD518" s="69">
        <v>0</v>
      </c>
      <c r="AE518" s="69">
        <v>0</v>
      </c>
      <c r="AF518" s="69">
        <v>289948</v>
      </c>
      <c r="AG518" s="69">
        <v>610052</v>
      </c>
      <c r="AH518" s="69">
        <v>0</v>
      </c>
      <c r="AI518" s="69">
        <v>0</v>
      </c>
      <c r="AJ518" s="69">
        <v>0</v>
      </c>
      <c r="AK518" s="69">
        <v>0</v>
      </c>
      <c r="AL518" s="69">
        <v>5495</v>
      </c>
      <c r="AM518" s="69">
        <v>3330</v>
      </c>
      <c r="AN518" s="69">
        <v>-5495</v>
      </c>
      <c r="AO518" s="69">
        <v>2</v>
      </c>
      <c r="AP518" s="69">
        <v>-2</v>
      </c>
      <c r="AQ518" s="69">
        <v>246566</v>
      </c>
      <c r="AR518" s="69">
        <v>3575</v>
      </c>
      <c r="AS518" s="69">
        <v>206536</v>
      </c>
      <c r="AT518" s="69">
        <v>289948</v>
      </c>
      <c r="AU518" s="69">
        <v>0</v>
      </c>
      <c r="AV518" s="69">
        <v>3575</v>
      </c>
      <c r="AW518" s="69">
        <v>0.32216444444444442</v>
      </c>
      <c r="AX518" s="69">
        <v>0</v>
      </c>
      <c r="AY518" s="69">
        <v>0</v>
      </c>
      <c r="AZ518" s="69">
        <v>0</v>
      </c>
      <c r="BA518" s="69">
        <v>0</v>
      </c>
      <c r="BB518" s="69">
        <v>0</v>
      </c>
      <c r="BC518" s="69">
        <v>0</v>
      </c>
      <c r="BD518" s="69">
        <v>0</v>
      </c>
      <c r="BE518" s="69">
        <v>52.765787079162877</v>
      </c>
      <c r="BF518" s="69">
        <v>-52.765787079162877</v>
      </c>
      <c r="BG518" s="69">
        <v>144974</v>
      </c>
      <c r="BH518" s="69">
        <v>0</v>
      </c>
      <c r="BI518" s="69">
        <v>-144974</v>
      </c>
      <c r="BJ518" s="69">
        <v>8.1114184437432571E-6</v>
      </c>
      <c r="BK518" s="69">
        <v>0</v>
      </c>
      <c r="BL518" s="69">
        <v>81.104335664335665</v>
      </c>
      <c r="BM518" s="69">
        <v>-81.104335664335665</v>
      </c>
      <c r="BN518" s="69">
        <v>0</v>
      </c>
      <c r="BO518" s="69">
        <v>1.4038617964906845</v>
      </c>
      <c r="BP518" s="69">
        <v>-1.4038617964906845</v>
      </c>
      <c r="BQ518" s="69">
        <v>1403.8617964906846</v>
      </c>
      <c r="BR518" s="69">
        <v>-1403.8617964906846</v>
      </c>
      <c r="BS518" s="69">
        <v>0</v>
      </c>
      <c r="BT518" s="69">
        <v>0</v>
      </c>
      <c r="BU518" s="69">
        <v>81.104335664335665</v>
      </c>
      <c r="BV518" s="69">
        <v>0</v>
      </c>
    </row>
    <row r="519" spans="1:74">
      <c r="A519" s="113" t="s">
        <v>1036</v>
      </c>
      <c r="B519" s="69" t="s">
        <v>194</v>
      </c>
      <c r="C519" s="69" t="s">
        <v>432</v>
      </c>
      <c r="D519" s="69" t="s">
        <v>436</v>
      </c>
      <c r="E519" s="69" t="s">
        <v>710</v>
      </c>
      <c r="F519" s="69">
        <v>0</v>
      </c>
      <c r="G519" s="69">
        <v>0</v>
      </c>
      <c r="H519" s="69">
        <v>43733</v>
      </c>
      <c r="I519" s="69">
        <v>786</v>
      </c>
      <c r="J519" s="69">
        <v>562</v>
      </c>
      <c r="K519" s="69">
        <v>46518</v>
      </c>
      <c r="L519" s="69">
        <v>37985</v>
      </c>
      <c r="M519" s="69">
        <v>586</v>
      </c>
      <c r="N519" s="69">
        <v>0</v>
      </c>
      <c r="O519" s="69">
        <v>2</v>
      </c>
      <c r="P519" s="69">
        <v>940.13</v>
      </c>
      <c r="Q519" s="69">
        <v>24.43</v>
      </c>
      <c r="R519" s="69">
        <v>900000</v>
      </c>
      <c r="S519" s="69">
        <v>0</v>
      </c>
      <c r="T519" s="69">
        <v>0</v>
      </c>
      <c r="U519" s="69">
        <v>0</v>
      </c>
      <c r="V519" s="69">
        <v>0</v>
      </c>
      <c r="W519" s="69">
        <v>0</v>
      </c>
      <c r="X519" s="69">
        <v>0</v>
      </c>
      <c r="Y519" s="69">
        <v>0</v>
      </c>
      <c r="Z519" s="69">
        <v>0</v>
      </c>
      <c r="AA519" s="69">
        <v>0</v>
      </c>
      <c r="AB519" s="69">
        <v>0</v>
      </c>
      <c r="AC519" s="69">
        <v>0</v>
      </c>
      <c r="AD519" s="69">
        <v>0</v>
      </c>
      <c r="AE519" s="69">
        <v>0</v>
      </c>
      <c r="AF519" s="69">
        <v>333681</v>
      </c>
      <c r="AG519" s="69">
        <v>566319</v>
      </c>
      <c r="AH519" s="69">
        <v>0</v>
      </c>
      <c r="AI519" s="69">
        <v>0</v>
      </c>
      <c r="AJ519" s="69">
        <v>2</v>
      </c>
      <c r="AK519" s="69">
        <v>-2</v>
      </c>
      <c r="AL519" s="69">
        <v>6281</v>
      </c>
      <c r="AM519" s="69">
        <v>3892</v>
      </c>
      <c r="AN519" s="69">
        <v>-6281</v>
      </c>
      <c r="AO519" s="69">
        <v>2</v>
      </c>
      <c r="AP519" s="69">
        <v>-2</v>
      </c>
      <c r="AQ519" s="69">
        <v>293084</v>
      </c>
      <c r="AR519" s="69">
        <v>4161</v>
      </c>
      <c r="AS519" s="69">
        <v>244521</v>
      </c>
      <c r="AT519" s="69">
        <v>333681</v>
      </c>
      <c r="AU519" s="69">
        <v>0</v>
      </c>
      <c r="AV519" s="69">
        <v>4161</v>
      </c>
      <c r="AW519" s="69">
        <v>0.37075666666666668</v>
      </c>
      <c r="AX519" s="69">
        <v>0</v>
      </c>
      <c r="AY519" s="69">
        <v>0</v>
      </c>
      <c r="AZ519" s="69">
        <v>0</v>
      </c>
      <c r="BA519" s="69">
        <v>166840.5</v>
      </c>
      <c r="BB519" s="69">
        <v>0</v>
      </c>
      <c r="BC519" s="69">
        <v>-166840.5</v>
      </c>
      <c r="BD519" s="69">
        <v>0</v>
      </c>
      <c r="BE519" s="69">
        <v>53.12545772966088</v>
      </c>
      <c r="BF519" s="69">
        <v>-53.12545772966088</v>
      </c>
      <c r="BG519" s="69">
        <v>166840.5</v>
      </c>
      <c r="BH519" s="69">
        <v>0</v>
      </c>
      <c r="BI519" s="69">
        <v>-166840.5</v>
      </c>
      <c r="BJ519" s="69">
        <v>6.8239822030544144E-6</v>
      </c>
      <c r="BK519" s="69">
        <v>0</v>
      </c>
      <c r="BL519" s="69">
        <v>80.192501802451332</v>
      </c>
      <c r="BM519" s="69">
        <v>-80.192501802451332</v>
      </c>
      <c r="BN519" s="69">
        <v>0</v>
      </c>
      <c r="BO519" s="69">
        <v>1.3646312586648999</v>
      </c>
      <c r="BP519" s="69">
        <v>-1.3646312586648999</v>
      </c>
      <c r="BQ519" s="69">
        <v>1364.6312586648999</v>
      </c>
      <c r="BR519" s="69">
        <v>-1364.6312586648999</v>
      </c>
      <c r="BS519" s="69">
        <v>0</v>
      </c>
      <c r="BT519" s="69">
        <v>0</v>
      </c>
      <c r="BU519" s="69">
        <v>80.192501802451332</v>
      </c>
      <c r="BV519" s="69">
        <v>0</v>
      </c>
    </row>
    <row r="520" spans="1:74">
      <c r="A520" s="113" t="s">
        <v>1037</v>
      </c>
      <c r="B520" s="69" t="s">
        <v>194</v>
      </c>
      <c r="C520" s="69" t="s">
        <v>432</v>
      </c>
      <c r="D520" s="69" t="s">
        <v>436</v>
      </c>
      <c r="E520" s="69" t="s">
        <v>710</v>
      </c>
      <c r="F520" s="69">
        <v>0</v>
      </c>
      <c r="G520" s="69">
        <v>0</v>
      </c>
      <c r="H520" s="69">
        <v>42386</v>
      </c>
      <c r="I520" s="69">
        <v>697</v>
      </c>
      <c r="J520" s="69">
        <v>520</v>
      </c>
      <c r="K520" s="69">
        <v>42767</v>
      </c>
      <c r="L520" s="69">
        <v>35230</v>
      </c>
      <c r="M520" s="69">
        <v>535</v>
      </c>
      <c r="N520" s="69">
        <v>0</v>
      </c>
      <c r="O520" s="69">
        <v>0</v>
      </c>
      <c r="P520" s="69">
        <v>991.09</v>
      </c>
      <c r="Q520" s="69">
        <v>26</v>
      </c>
      <c r="R520" s="69">
        <v>900000</v>
      </c>
      <c r="S520" s="69">
        <v>0</v>
      </c>
      <c r="T520" s="69">
        <v>0</v>
      </c>
      <c r="U520" s="69">
        <v>0</v>
      </c>
      <c r="V520" s="69">
        <v>0</v>
      </c>
      <c r="W520" s="69">
        <v>0</v>
      </c>
      <c r="X520" s="69">
        <v>0</v>
      </c>
      <c r="Y520" s="69">
        <v>0</v>
      </c>
      <c r="Z520" s="69">
        <v>0</v>
      </c>
      <c r="AA520" s="69">
        <v>0</v>
      </c>
      <c r="AB520" s="69">
        <v>0</v>
      </c>
      <c r="AC520" s="69">
        <v>0</v>
      </c>
      <c r="AD520" s="69">
        <v>0</v>
      </c>
      <c r="AE520" s="69">
        <v>0</v>
      </c>
      <c r="AF520" s="69">
        <v>376067</v>
      </c>
      <c r="AG520" s="69">
        <v>523933</v>
      </c>
      <c r="AH520" s="69">
        <v>0</v>
      </c>
      <c r="AI520" s="69">
        <v>0</v>
      </c>
      <c r="AJ520" s="69">
        <v>2</v>
      </c>
      <c r="AK520" s="69">
        <v>-2</v>
      </c>
      <c r="AL520" s="69">
        <v>6978</v>
      </c>
      <c r="AM520" s="69">
        <v>4412</v>
      </c>
      <c r="AN520" s="69">
        <v>-6978</v>
      </c>
      <c r="AO520" s="69">
        <v>2</v>
      </c>
      <c r="AP520" s="69">
        <v>-2</v>
      </c>
      <c r="AQ520" s="69">
        <v>335851</v>
      </c>
      <c r="AR520" s="69">
        <v>4696</v>
      </c>
      <c r="AS520" s="69">
        <v>279751</v>
      </c>
      <c r="AT520" s="69">
        <v>376067</v>
      </c>
      <c r="AU520" s="69">
        <v>0</v>
      </c>
      <c r="AV520" s="69">
        <v>4696</v>
      </c>
      <c r="AW520" s="69">
        <v>0.41785222222222224</v>
      </c>
      <c r="AX520" s="69">
        <v>0</v>
      </c>
      <c r="AY520" s="69">
        <v>0</v>
      </c>
      <c r="AZ520" s="69">
        <v>0</v>
      </c>
      <c r="BA520" s="69">
        <v>188033.5</v>
      </c>
      <c r="BB520" s="69">
        <v>0</v>
      </c>
      <c r="BC520" s="69">
        <v>-188033.5</v>
      </c>
      <c r="BD520" s="69">
        <v>0</v>
      </c>
      <c r="BE520" s="69">
        <v>53.893235884207506</v>
      </c>
      <c r="BF520" s="69">
        <v>-53.893235884207506</v>
      </c>
      <c r="BG520" s="69">
        <v>188033.5</v>
      </c>
      <c r="BH520" s="69">
        <v>0</v>
      </c>
      <c r="BI520" s="69">
        <v>-188033.5</v>
      </c>
      <c r="BJ520" s="69">
        <v>5.9550217209417267E-6</v>
      </c>
      <c r="BK520" s="69">
        <v>0</v>
      </c>
      <c r="BL520" s="69">
        <v>80.082410562180584</v>
      </c>
      <c r="BM520" s="69">
        <v>-80.082410562180584</v>
      </c>
      <c r="BN520" s="69">
        <v>0</v>
      </c>
      <c r="BO520" s="69">
        <v>1.3442918881433847</v>
      </c>
      <c r="BP520" s="69">
        <v>-1.3442918881433847</v>
      </c>
      <c r="BQ520" s="69">
        <v>1344.2918881433848</v>
      </c>
      <c r="BR520" s="69">
        <v>-1344.2918881433848</v>
      </c>
      <c r="BS520" s="69">
        <v>0</v>
      </c>
      <c r="BT520" s="69">
        <v>0</v>
      </c>
      <c r="BU520" s="69">
        <v>80.082410562180584</v>
      </c>
      <c r="BV520" s="69">
        <v>0</v>
      </c>
    </row>
    <row r="521" spans="1:74">
      <c r="A521" s="113" t="s">
        <v>1038</v>
      </c>
      <c r="B521" s="69" t="s">
        <v>194</v>
      </c>
      <c r="C521" s="69" t="s">
        <v>432</v>
      </c>
      <c r="D521" s="69" t="s">
        <v>436</v>
      </c>
      <c r="E521" s="69" t="s">
        <v>710</v>
      </c>
      <c r="F521" s="69">
        <v>0</v>
      </c>
      <c r="G521" s="69">
        <v>0</v>
      </c>
      <c r="H521" s="69">
        <v>41004</v>
      </c>
      <c r="I521" s="69">
        <v>574</v>
      </c>
      <c r="J521" s="69">
        <v>431</v>
      </c>
      <c r="K521" s="69">
        <v>36478</v>
      </c>
      <c r="L521" s="69">
        <v>31514</v>
      </c>
      <c r="M521" s="69">
        <v>445</v>
      </c>
      <c r="N521" s="69">
        <v>3</v>
      </c>
      <c r="O521" s="69">
        <v>1</v>
      </c>
      <c r="P521" s="69">
        <v>1124.07</v>
      </c>
      <c r="Q521" s="69">
        <v>30.08</v>
      </c>
      <c r="R521" s="69">
        <v>900000</v>
      </c>
      <c r="S521" s="69">
        <v>0</v>
      </c>
      <c r="T521" s="69">
        <v>0</v>
      </c>
      <c r="U521" s="69">
        <v>0</v>
      </c>
      <c r="V521" s="69">
        <v>0</v>
      </c>
      <c r="W521" s="69">
        <v>0</v>
      </c>
      <c r="X521" s="69">
        <v>0</v>
      </c>
      <c r="Y521" s="69">
        <v>0</v>
      </c>
      <c r="Z521" s="69">
        <v>0</v>
      </c>
      <c r="AA521" s="69">
        <v>0</v>
      </c>
      <c r="AB521" s="69">
        <v>0</v>
      </c>
      <c r="AC521" s="69">
        <v>0</v>
      </c>
      <c r="AD521" s="69">
        <v>0</v>
      </c>
      <c r="AE521" s="69">
        <v>0</v>
      </c>
      <c r="AF521" s="69">
        <v>417071</v>
      </c>
      <c r="AG521" s="69">
        <v>482929</v>
      </c>
      <c r="AH521" s="69">
        <v>0</v>
      </c>
      <c r="AI521" s="69">
        <v>0</v>
      </c>
      <c r="AJ521" s="69">
        <v>3</v>
      </c>
      <c r="AK521" s="69">
        <v>-3</v>
      </c>
      <c r="AL521" s="69">
        <v>7552</v>
      </c>
      <c r="AM521" s="69">
        <v>4843</v>
      </c>
      <c r="AN521" s="69">
        <v>-7552</v>
      </c>
      <c r="AO521" s="69">
        <v>5</v>
      </c>
      <c r="AP521" s="69">
        <v>-5</v>
      </c>
      <c r="AQ521" s="69">
        <v>372329</v>
      </c>
      <c r="AR521" s="69">
        <v>5141</v>
      </c>
      <c r="AS521" s="69">
        <v>311265</v>
      </c>
      <c r="AT521" s="69">
        <v>417071</v>
      </c>
      <c r="AU521" s="69">
        <v>0</v>
      </c>
      <c r="AV521" s="69">
        <v>5141</v>
      </c>
      <c r="AW521" s="69">
        <v>0.46341222222222223</v>
      </c>
      <c r="AX521" s="69">
        <v>0</v>
      </c>
      <c r="AY521" s="69">
        <v>0</v>
      </c>
      <c r="AZ521" s="69">
        <v>0</v>
      </c>
      <c r="BA521" s="69">
        <v>139023.66666666666</v>
      </c>
      <c r="BB521" s="69">
        <v>0</v>
      </c>
      <c r="BC521" s="69">
        <v>-139023.66666666666</v>
      </c>
      <c r="BD521" s="69">
        <v>0</v>
      </c>
      <c r="BE521" s="69">
        <v>55.2265625</v>
      </c>
      <c r="BF521" s="69">
        <v>-55.2265625</v>
      </c>
      <c r="BG521" s="69">
        <v>83414.2</v>
      </c>
      <c r="BH521" s="69">
        <v>0</v>
      </c>
      <c r="BI521" s="69">
        <v>-83414.2</v>
      </c>
      <c r="BJ521" s="69">
        <v>1.3428983506522456E-5</v>
      </c>
      <c r="BK521" s="69">
        <v>0</v>
      </c>
      <c r="BL521" s="69">
        <v>81.126434545808209</v>
      </c>
      <c r="BM521" s="69">
        <v>-81.126434545808209</v>
      </c>
      <c r="BN521" s="69">
        <v>0</v>
      </c>
      <c r="BO521" s="69">
        <v>1.3399225740124974</v>
      </c>
      <c r="BP521" s="69">
        <v>-1.3399225740124974</v>
      </c>
      <c r="BQ521" s="69">
        <v>1339.9225740124973</v>
      </c>
      <c r="BR521" s="69">
        <v>-1339.9225740124973</v>
      </c>
      <c r="BS521" s="69">
        <v>0</v>
      </c>
      <c r="BT521" s="69">
        <v>0</v>
      </c>
      <c r="BU521" s="69">
        <v>81.126434545808209</v>
      </c>
      <c r="BV521" s="69">
        <v>0</v>
      </c>
    </row>
    <row r="522" spans="1:74">
      <c r="A522" s="113" t="s">
        <v>1039</v>
      </c>
      <c r="B522" s="69" t="s">
        <v>194</v>
      </c>
      <c r="C522" s="69" t="s">
        <v>432</v>
      </c>
      <c r="D522" s="69" t="s">
        <v>436</v>
      </c>
      <c r="E522" s="69" t="s">
        <v>710</v>
      </c>
      <c r="F522" s="69">
        <v>0</v>
      </c>
      <c r="G522" s="69">
        <v>0</v>
      </c>
      <c r="H522" s="69">
        <v>41014</v>
      </c>
      <c r="I522" s="69">
        <v>534</v>
      </c>
      <c r="J522" s="69">
        <v>425</v>
      </c>
      <c r="K522" s="69">
        <v>34706</v>
      </c>
      <c r="L522" s="69">
        <v>28812</v>
      </c>
      <c r="M522" s="69">
        <v>436</v>
      </c>
      <c r="N522" s="69">
        <v>0</v>
      </c>
      <c r="O522" s="69">
        <v>0</v>
      </c>
      <c r="P522" s="69">
        <v>1181.76</v>
      </c>
      <c r="Q522" s="69">
        <v>30.43</v>
      </c>
      <c r="R522" s="69">
        <v>900000</v>
      </c>
      <c r="S522" s="69">
        <v>0</v>
      </c>
      <c r="T522" s="69">
        <v>0</v>
      </c>
      <c r="U522" s="69">
        <v>0</v>
      </c>
      <c r="V522" s="69">
        <v>0</v>
      </c>
      <c r="W522" s="69">
        <v>0</v>
      </c>
      <c r="X522" s="69">
        <v>0</v>
      </c>
      <c r="Y522" s="69">
        <v>0</v>
      </c>
      <c r="Z522" s="69">
        <v>0</v>
      </c>
      <c r="AA522" s="69">
        <v>0</v>
      </c>
      <c r="AB522" s="69">
        <v>0</v>
      </c>
      <c r="AC522" s="69">
        <v>0</v>
      </c>
      <c r="AD522" s="69">
        <v>0</v>
      </c>
      <c r="AE522" s="69">
        <v>0</v>
      </c>
      <c r="AF522" s="69">
        <v>458085</v>
      </c>
      <c r="AG522" s="69">
        <v>441915</v>
      </c>
      <c r="AH522" s="69">
        <v>0</v>
      </c>
      <c r="AI522" s="69">
        <v>0</v>
      </c>
      <c r="AJ522" s="69">
        <v>3</v>
      </c>
      <c r="AK522" s="69">
        <v>-3</v>
      </c>
      <c r="AL522" s="69">
        <v>8086</v>
      </c>
      <c r="AM522" s="69">
        <v>5268</v>
      </c>
      <c r="AN522" s="69">
        <v>-8086</v>
      </c>
      <c r="AO522" s="69">
        <v>5</v>
      </c>
      <c r="AP522" s="69">
        <v>-5</v>
      </c>
      <c r="AQ522" s="69">
        <v>407035</v>
      </c>
      <c r="AR522" s="69">
        <v>5577</v>
      </c>
      <c r="AS522" s="69">
        <v>340077</v>
      </c>
      <c r="AT522" s="69">
        <v>458085</v>
      </c>
      <c r="AU522" s="69">
        <v>0</v>
      </c>
      <c r="AV522" s="69">
        <v>5577</v>
      </c>
      <c r="AW522" s="69">
        <v>0.50898333333333334</v>
      </c>
      <c r="AX522" s="69">
        <v>0</v>
      </c>
      <c r="AY522" s="69">
        <v>0</v>
      </c>
      <c r="AZ522" s="69">
        <v>0</v>
      </c>
      <c r="BA522" s="69">
        <v>152695</v>
      </c>
      <c r="BB522" s="69">
        <v>0</v>
      </c>
      <c r="BC522" s="69">
        <v>-152695</v>
      </c>
      <c r="BD522" s="69">
        <v>0</v>
      </c>
      <c r="BE522" s="69">
        <v>56.651620084095967</v>
      </c>
      <c r="BF522" s="69">
        <v>-56.651620084095967</v>
      </c>
      <c r="BG522" s="69">
        <v>91617</v>
      </c>
      <c r="BH522" s="69">
        <v>0</v>
      </c>
      <c r="BI522" s="69">
        <v>-91617</v>
      </c>
      <c r="BJ522" s="69">
        <v>1.2283955925166141E-5</v>
      </c>
      <c r="BK522" s="69">
        <v>0</v>
      </c>
      <c r="BL522" s="69">
        <v>82.138246369015604</v>
      </c>
      <c r="BM522" s="69">
        <v>-82.138246369015604</v>
      </c>
      <c r="BN522" s="69">
        <v>0</v>
      </c>
      <c r="BO522" s="69">
        <v>1.3470037667939907</v>
      </c>
      <c r="BP522" s="69">
        <v>-1.3470037667939907</v>
      </c>
      <c r="BQ522" s="69">
        <v>1347.0037667939907</v>
      </c>
      <c r="BR522" s="69">
        <v>-1347.0037667939907</v>
      </c>
      <c r="BS522" s="69">
        <v>0</v>
      </c>
      <c r="BT522" s="69">
        <v>0</v>
      </c>
      <c r="BU522" s="69">
        <v>82.138246369015604</v>
      </c>
      <c r="BV522" s="69">
        <v>0</v>
      </c>
    </row>
    <row r="523" spans="1:74">
      <c r="A523" s="113" t="s">
        <v>1040</v>
      </c>
      <c r="B523" s="69" t="s">
        <v>194</v>
      </c>
      <c r="C523" s="69" t="s">
        <v>432</v>
      </c>
      <c r="D523" s="69" t="s">
        <v>436</v>
      </c>
      <c r="E523" s="69" t="s">
        <v>710</v>
      </c>
      <c r="F523" s="69">
        <v>0</v>
      </c>
      <c r="G523" s="69">
        <v>0</v>
      </c>
      <c r="H523" s="69">
        <v>41467</v>
      </c>
      <c r="I523" s="69">
        <v>540</v>
      </c>
      <c r="J523" s="69">
        <v>397</v>
      </c>
      <c r="K523" s="69">
        <v>35647</v>
      </c>
      <c r="L523" s="69">
        <v>30322</v>
      </c>
      <c r="M523" s="69">
        <v>414</v>
      </c>
      <c r="N523" s="69">
        <v>0</v>
      </c>
      <c r="O523" s="69">
        <v>1</v>
      </c>
      <c r="P523" s="69">
        <v>1163.27</v>
      </c>
      <c r="Q523" s="69">
        <v>32.81</v>
      </c>
      <c r="R523" s="69">
        <v>900000</v>
      </c>
      <c r="S523" s="69">
        <v>0</v>
      </c>
      <c r="T523" s="69">
        <v>0</v>
      </c>
      <c r="U523" s="69">
        <v>0</v>
      </c>
      <c r="V523" s="69">
        <v>0</v>
      </c>
      <c r="W523" s="69">
        <v>0</v>
      </c>
      <c r="X523" s="69">
        <v>0</v>
      </c>
      <c r="Y523" s="69">
        <v>0</v>
      </c>
      <c r="Z523" s="69">
        <v>0</v>
      </c>
      <c r="AA523" s="69">
        <v>0</v>
      </c>
      <c r="AB523" s="69">
        <v>0</v>
      </c>
      <c r="AC523" s="69">
        <v>0</v>
      </c>
      <c r="AD523" s="69">
        <v>0</v>
      </c>
      <c r="AE523" s="69">
        <v>0</v>
      </c>
      <c r="AF523" s="69">
        <v>499552</v>
      </c>
      <c r="AG523" s="69">
        <v>400448</v>
      </c>
      <c r="AH523" s="69">
        <v>0</v>
      </c>
      <c r="AI523" s="69">
        <v>0</v>
      </c>
      <c r="AJ523" s="69">
        <v>4</v>
      </c>
      <c r="AK523" s="69">
        <v>-4</v>
      </c>
      <c r="AL523" s="69">
        <v>8626</v>
      </c>
      <c r="AM523" s="69">
        <v>5665</v>
      </c>
      <c r="AN523" s="69">
        <v>-8626</v>
      </c>
      <c r="AO523" s="69">
        <v>5</v>
      </c>
      <c r="AP523" s="69">
        <v>-5</v>
      </c>
      <c r="AQ523" s="69">
        <v>442682</v>
      </c>
      <c r="AR523" s="69">
        <v>5991</v>
      </c>
      <c r="AS523" s="69">
        <v>370399</v>
      </c>
      <c r="AT523" s="69">
        <v>499552</v>
      </c>
      <c r="AU523" s="69">
        <v>0</v>
      </c>
      <c r="AV523" s="69">
        <v>5991</v>
      </c>
      <c r="AW523" s="69">
        <v>0.55505777777777776</v>
      </c>
      <c r="AX523" s="69">
        <v>0</v>
      </c>
      <c r="AY523" s="69">
        <v>0</v>
      </c>
      <c r="AZ523" s="69">
        <v>0</v>
      </c>
      <c r="BA523" s="69">
        <v>124888</v>
      </c>
      <c r="BB523" s="69">
        <v>0</v>
      </c>
      <c r="BC523" s="69">
        <v>-124888</v>
      </c>
      <c r="BD523" s="69">
        <v>0</v>
      </c>
      <c r="BE523" s="69">
        <v>57.912357987479716</v>
      </c>
      <c r="BF523" s="69">
        <v>-57.912357987479716</v>
      </c>
      <c r="BG523" s="69">
        <v>99910.399999999994</v>
      </c>
      <c r="BH523" s="69">
        <v>0</v>
      </c>
      <c r="BI523" s="69">
        <v>-99910.399999999994</v>
      </c>
      <c r="BJ523" s="69">
        <v>1.1294789487713528E-5</v>
      </c>
      <c r="BK523" s="69">
        <v>0</v>
      </c>
      <c r="BL523" s="69">
        <v>83.383742280086793</v>
      </c>
      <c r="BM523" s="69">
        <v>-83.383742280086793</v>
      </c>
      <c r="BN523" s="69">
        <v>0</v>
      </c>
      <c r="BO523" s="69">
        <v>1.3486861465608708</v>
      </c>
      <c r="BP523" s="69">
        <v>-1.3486861465608708</v>
      </c>
      <c r="BQ523" s="69">
        <v>1348.6861465608708</v>
      </c>
      <c r="BR523" s="69">
        <v>-1348.6861465608708</v>
      </c>
      <c r="BS523" s="69">
        <v>0</v>
      </c>
      <c r="BT523" s="69">
        <v>0</v>
      </c>
      <c r="BU523" s="69">
        <v>83.383742280086793</v>
      </c>
      <c r="BV523" s="69">
        <v>0</v>
      </c>
    </row>
    <row r="524" spans="1:74">
      <c r="A524" s="113" t="s">
        <v>1041</v>
      </c>
      <c r="B524" s="69" t="s">
        <v>194</v>
      </c>
      <c r="C524" s="69" t="s">
        <v>432</v>
      </c>
      <c r="D524" s="69" t="s">
        <v>436</v>
      </c>
      <c r="E524" s="69" t="s">
        <v>710</v>
      </c>
      <c r="F524" s="69">
        <v>0</v>
      </c>
      <c r="G524" s="69">
        <v>0</v>
      </c>
      <c r="H524" s="69">
        <v>41317</v>
      </c>
      <c r="I524" s="69">
        <v>581</v>
      </c>
      <c r="J524" s="69">
        <v>410</v>
      </c>
      <c r="K524" s="69">
        <v>36530</v>
      </c>
      <c r="L524" s="69">
        <v>32115</v>
      </c>
      <c r="M524" s="69">
        <v>435</v>
      </c>
      <c r="N524" s="69">
        <v>0</v>
      </c>
      <c r="O524" s="69">
        <v>0</v>
      </c>
      <c r="P524" s="69">
        <v>1131.04</v>
      </c>
      <c r="Q524" s="69">
        <v>30.61</v>
      </c>
      <c r="R524" s="69">
        <v>900000</v>
      </c>
      <c r="S524" s="69">
        <v>0</v>
      </c>
      <c r="T524" s="69">
        <v>0</v>
      </c>
      <c r="U524" s="69">
        <v>0</v>
      </c>
      <c r="V524" s="69">
        <v>0</v>
      </c>
      <c r="W524" s="69">
        <v>0</v>
      </c>
      <c r="X524" s="69">
        <v>0</v>
      </c>
      <c r="Y524" s="69">
        <v>0</v>
      </c>
      <c r="Z524" s="69">
        <v>0</v>
      </c>
      <c r="AA524" s="69">
        <v>0</v>
      </c>
      <c r="AB524" s="69">
        <v>0</v>
      </c>
      <c r="AC524" s="69">
        <v>0</v>
      </c>
      <c r="AD524" s="69">
        <v>0</v>
      </c>
      <c r="AE524" s="69">
        <v>0</v>
      </c>
      <c r="AF524" s="69">
        <v>540869</v>
      </c>
      <c r="AG524" s="69">
        <v>359131</v>
      </c>
      <c r="AH524" s="69">
        <v>0</v>
      </c>
      <c r="AI524" s="69">
        <v>0</v>
      </c>
      <c r="AJ524" s="69">
        <v>4</v>
      </c>
      <c r="AK524" s="69">
        <v>-4</v>
      </c>
      <c r="AL524" s="69">
        <v>9207</v>
      </c>
      <c r="AM524" s="69">
        <v>6075</v>
      </c>
      <c r="AN524" s="69">
        <v>-9207</v>
      </c>
      <c r="AO524" s="69">
        <v>5</v>
      </c>
      <c r="AP524" s="69">
        <v>-5</v>
      </c>
      <c r="AQ524" s="69">
        <v>479212</v>
      </c>
      <c r="AR524" s="69">
        <v>6426</v>
      </c>
      <c r="AS524" s="69">
        <v>402514</v>
      </c>
      <c r="AT524" s="69">
        <v>540869</v>
      </c>
      <c r="AU524" s="69">
        <v>0</v>
      </c>
      <c r="AV524" s="69">
        <v>6426</v>
      </c>
      <c r="AW524" s="69">
        <v>0.60096555555555553</v>
      </c>
      <c r="AX524" s="69">
        <v>0</v>
      </c>
      <c r="AY524" s="69">
        <v>0</v>
      </c>
      <c r="AZ524" s="69">
        <v>0</v>
      </c>
      <c r="BA524" s="69">
        <v>135217.25</v>
      </c>
      <c r="BB524" s="69">
        <v>0</v>
      </c>
      <c r="BC524" s="69">
        <v>-135217.25</v>
      </c>
      <c r="BD524" s="69">
        <v>0</v>
      </c>
      <c r="BE524" s="69">
        <v>58.745411100249811</v>
      </c>
      <c r="BF524" s="69">
        <v>-58.745411100249811</v>
      </c>
      <c r="BG524" s="69">
        <v>108173.8</v>
      </c>
      <c r="BH524" s="69">
        <v>0</v>
      </c>
      <c r="BI524" s="69">
        <v>-108173.8</v>
      </c>
      <c r="BJ524" s="69">
        <v>1.04337954809145E-5</v>
      </c>
      <c r="BK524" s="69">
        <v>0</v>
      </c>
      <c r="BL524" s="69">
        <v>84.168845315904136</v>
      </c>
      <c r="BM524" s="69">
        <v>-84.168845315904136</v>
      </c>
      <c r="BN524" s="69">
        <v>0</v>
      </c>
      <c r="BO524" s="69">
        <v>1.3437271747069668</v>
      </c>
      <c r="BP524" s="69">
        <v>-1.3437271747069668</v>
      </c>
      <c r="BQ524" s="69">
        <v>1343.7271747069667</v>
      </c>
      <c r="BR524" s="69">
        <v>-1343.7271747069667</v>
      </c>
      <c r="BS524" s="69">
        <v>0</v>
      </c>
      <c r="BT524" s="69">
        <v>0</v>
      </c>
      <c r="BU524" s="69">
        <v>84.168845315904136</v>
      </c>
      <c r="BV524" s="69">
        <v>0</v>
      </c>
    </row>
    <row r="525" spans="1:74">
      <c r="A525" s="113" t="s">
        <v>1042</v>
      </c>
      <c r="B525" s="69" t="s">
        <v>194</v>
      </c>
      <c r="C525" s="69" t="s">
        <v>432</v>
      </c>
      <c r="D525" s="69" t="s">
        <v>436</v>
      </c>
      <c r="E525" s="69" t="s">
        <v>710</v>
      </c>
      <c r="F525" s="69">
        <v>0</v>
      </c>
      <c r="G525" s="69">
        <v>0</v>
      </c>
      <c r="H525" s="69">
        <v>43934</v>
      </c>
      <c r="I525" s="69">
        <v>626</v>
      </c>
      <c r="J525" s="69">
        <v>459</v>
      </c>
      <c r="K525" s="69">
        <v>37970</v>
      </c>
      <c r="L525" s="69">
        <v>33250</v>
      </c>
      <c r="M525" s="69">
        <v>468</v>
      </c>
      <c r="N525" s="69">
        <v>0</v>
      </c>
      <c r="O525" s="69">
        <v>0</v>
      </c>
      <c r="P525" s="69">
        <v>1157.07</v>
      </c>
      <c r="Q525" s="69">
        <v>30.64</v>
      </c>
      <c r="R525" s="69">
        <v>900000</v>
      </c>
      <c r="S525" s="69">
        <v>0</v>
      </c>
      <c r="T525" s="69">
        <v>0</v>
      </c>
      <c r="U525" s="69">
        <v>0</v>
      </c>
      <c r="V525" s="69">
        <v>0</v>
      </c>
      <c r="W525" s="69">
        <v>0</v>
      </c>
      <c r="X525" s="69">
        <v>0</v>
      </c>
      <c r="Y525" s="69">
        <v>0</v>
      </c>
      <c r="Z525" s="69">
        <v>0</v>
      </c>
      <c r="AA525" s="69">
        <v>0</v>
      </c>
      <c r="AB525" s="69">
        <v>0</v>
      </c>
      <c r="AC525" s="69">
        <v>0</v>
      </c>
      <c r="AD525" s="69">
        <v>0</v>
      </c>
      <c r="AE525" s="69">
        <v>0</v>
      </c>
      <c r="AF525" s="69">
        <v>584803</v>
      </c>
      <c r="AG525" s="69">
        <v>315197</v>
      </c>
      <c r="AH525" s="69">
        <v>0</v>
      </c>
      <c r="AI525" s="69">
        <v>0</v>
      </c>
      <c r="AJ525" s="69">
        <v>4</v>
      </c>
      <c r="AK525" s="69">
        <v>-4</v>
      </c>
      <c r="AL525" s="69">
        <v>9833</v>
      </c>
      <c r="AM525" s="69">
        <v>6534</v>
      </c>
      <c r="AN525" s="69">
        <v>-9833</v>
      </c>
      <c r="AO525" s="69">
        <v>5</v>
      </c>
      <c r="AP525" s="69">
        <v>-5</v>
      </c>
      <c r="AQ525" s="69">
        <v>517182</v>
      </c>
      <c r="AR525" s="69">
        <v>6894</v>
      </c>
      <c r="AS525" s="69">
        <v>435764</v>
      </c>
      <c r="AT525" s="69">
        <v>584803</v>
      </c>
      <c r="AU525" s="69">
        <v>0</v>
      </c>
      <c r="AV525" s="69">
        <v>6894</v>
      </c>
      <c r="AW525" s="69">
        <v>0.64978111111111114</v>
      </c>
      <c r="AX525" s="69">
        <v>0</v>
      </c>
      <c r="AY525" s="69">
        <v>0</v>
      </c>
      <c r="AZ525" s="69">
        <v>0</v>
      </c>
      <c r="BA525" s="69">
        <v>146200.75</v>
      </c>
      <c r="BB525" s="69">
        <v>0</v>
      </c>
      <c r="BC525" s="69">
        <v>-146200.75</v>
      </c>
      <c r="BD525" s="69">
        <v>0</v>
      </c>
      <c r="BE525" s="69">
        <v>59.473507576528021</v>
      </c>
      <c r="BF525" s="69">
        <v>-59.473507576528021</v>
      </c>
      <c r="BG525" s="69">
        <v>116960.6</v>
      </c>
      <c r="BH525" s="69">
        <v>0</v>
      </c>
      <c r="BI525" s="69">
        <v>-116960.6</v>
      </c>
      <c r="BJ525" s="69">
        <v>9.6677765274120139E-6</v>
      </c>
      <c r="BK525" s="69">
        <v>0</v>
      </c>
      <c r="BL525" s="69">
        <v>84.827821293878742</v>
      </c>
      <c r="BM525" s="69">
        <v>-84.827821293878742</v>
      </c>
      <c r="BN525" s="69">
        <v>0</v>
      </c>
      <c r="BO525" s="69">
        <v>1.3420176976528579</v>
      </c>
      <c r="BP525" s="69">
        <v>-1.3420176976528579</v>
      </c>
      <c r="BQ525" s="69">
        <v>1342.017697652858</v>
      </c>
      <c r="BR525" s="69">
        <v>-1342.017697652858</v>
      </c>
      <c r="BS525" s="69">
        <v>0</v>
      </c>
      <c r="BT525" s="69">
        <v>0</v>
      </c>
      <c r="BU525" s="69">
        <v>84.827821293878742</v>
      </c>
      <c r="BV525" s="69">
        <v>0</v>
      </c>
    </row>
    <row r="526" spans="1:74">
      <c r="A526" s="113" t="s">
        <v>1043</v>
      </c>
      <c r="B526" s="69" t="s">
        <v>194</v>
      </c>
      <c r="C526" s="69" t="s">
        <v>432</v>
      </c>
      <c r="D526" s="69" t="s">
        <v>436</v>
      </c>
      <c r="E526" s="69" t="s">
        <v>710</v>
      </c>
      <c r="F526" s="69">
        <v>0</v>
      </c>
      <c r="G526" s="69">
        <v>0</v>
      </c>
      <c r="H526" s="69">
        <v>41771</v>
      </c>
      <c r="I526" s="69">
        <v>603</v>
      </c>
      <c r="J526" s="69">
        <v>427</v>
      </c>
      <c r="K526" s="69">
        <v>39582</v>
      </c>
      <c r="L526" s="69">
        <v>34039</v>
      </c>
      <c r="M526" s="69">
        <v>446</v>
      </c>
      <c r="N526" s="69">
        <v>0</v>
      </c>
      <c r="O526" s="69">
        <v>0</v>
      </c>
      <c r="P526" s="69">
        <v>1055.3</v>
      </c>
      <c r="Q526" s="69">
        <v>30.69</v>
      </c>
      <c r="R526" s="69">
        <v>900000</v>
      </c>
      <c r="S526" s="69">
        <v>0</v>
      </c>
      <c r="T526" s="69">
        <v>0</v>
      </c>
      <c r="U526" s="69">
        <v>0</v>
      </c>
      <c r="V526" s="69">
        <v>0</v>
      </c>
      <c r="W526" s="69">
        <v>0</v>
      </c>
      <c r="X526" s="69">
        <v>0</v>
      </c>
      <c r="Y526" s="69">
        <v>0</v>
      </c>
      <c r="Z526" s="69">
        <v>0</v>
      </c>
      <c r="AA526" s="69">
        <v>0</v>
      </c>
      <c r="AB526" s="69">
        <v>0</v>
      </c>
      <c r="AC526" s="69">
        <v>0</v>
      </c>
      <c r="AD526" s="69">
        <v>0</v>
      </c>
      <c r="AE526" s="69">
        <v>0</v>
      </c>
      <c r="AF526" s="69">
        <v>626574</v>
      </c>
      <c r="AG526" s="69">
        <v>273426</v>
      </c>
      <c r="AH526" s="69">
        <v>0</v>
      </c>
      <c r="AI526" s="69">
        <v>0</v>
      </c>
      <c r="AJ526" s="69">
        <v>4</v>
      </c>
      <c r="AK526" s="69">
        <v>-4</v>
      </c>
      <c r="AL526" s="69">
        <v>10436</v>
      </c>
      <c r="AM526" s="69">
        <v>6961</v>
      </c>
      <c r="AN526" s="69">
        <v>-10436</v>
      </c>
      <c r="AO526" s="69">
        <v>5</v>
      </c>
      <c r="AP526" s="69">
        <v>-5</v>
      </c>
      <c r="AQ526" s="69">
        <v>556764</v>
      </c>
      <c r="AR526" s="69">
        <v>7340</v>
      </c>
      <c r="AS526" s="69">
        <v>469803</v>
      </c>
      <c r="AT526" s="69">
        <v>626574</v>
      </c>
      <c r="AU526" s="69">
        <v>0</v>
      </c>
      <c r="AV526" s="69">
        <v>7340</v>
      </c>
      <c r="AW526" s="69">
        <v>0.69619333333333333</v>
      </c>
      <c r="AX526" s="69">
        <v>0</v>
      </c>
      <c r="AY526" s="69">
        <v>0</v>
      </c>
      <c r="AZ526" s="69">
        <v>0</v>
      </c>
      <c r="BA526" s="69">
        <v>156643.5</v>
      </c>
      <c r="BB526" s="69">
        <v>0</v>
      </c>
      <c r="BC526" s="69">
        <v>-156643.5</v>
      </c>
      <c r="BD526" s="69">
        <v>0</v>
      </c>
      <c r="BE526" s="69">
        <v>60.03967037178996</v>
      </c>
      <c r="BF526" s="69">
        <v>-60.03967037178996</v>
      </c>
      <c r="BG526" s="69">
        <v>125314.8</v>
      </c>
      <c r="BH526" s="69">
        <v>0</v>
      </c>
      <c r="BI526" s="69">
        <v>-125314.8</v>
      </c>
      <c r="BJ526" s="69">
        <v>8.9804656910288745E-6</v>
      </c>
      <c r="BK526" s="69">
        <v>0</v>
      </c>
      <c r="BL526" s="69">
        <v>85.364305177111717</v>
      </c>
      <c r="BM526" s="69">
        <v>-85.364305177111717</v>
      </c>
      <c r="BN526" s="69">
        <v>0</v>
      </c>
      <c r="BO526" s="69">
        <v>1.3336951871316276</v>
      </c>
      <c r="BP526" s="69">
        <v>-1.3336951871316276</v>
      </c>
      <c r="BQ526" s="69">
        <v>1333.6951871316276</v>
      </c>
      <c r="BR526" s="69">
        <v>-1333.6951871316276</v>
      </c>
      <c r="BS526" s="69">
        <v>0</v>
      </c>
      <c r="BT526" s="69">
        <v>0</v>
      </c>
      <c r="BU526" s="69">
        <v>85.364305177111717</v>
      </c>
      <c r="BV526" s="69">
        <v>0</v>
      </c>
    </row>
    <row r="527" spans="1:74">
      <c r="A527" s="113" t="s">
        <v>1044</v>
      </c>
      <c r="B527" s="69" t="s">
        <v>194</v>
      </c>
      <c r="C527" s="69" t="s">
        <v>432</v>
      </c>
      <c r="D527" s="69" t="s">
        <v>436</v>
      </c>
      <c r="E527" s="69" t="s">
        <v>710</v>
      </c>
      <c r="F527" s="69">
        <v>0</v>
      </c>
      <c r="G527" s="69">
        <v>0</v>
      </c>
      <c r="H527" s="69">
        <v>41065</v>
      </c>
      <c r="I527" s="69">
        <v>580</v>
      </c>
      <c r="J527" s="69">
        <v>410</v>
      </c>
      <c r="K527" s="69">
        <v>35042</v>
      </c>
      <c r="L527" s="69">
        <v>29774</v>
      </c>
      <c r="M527" s="69">
        <v>423</v>
      </c>
      <c r="N527" s="69">
        <v>0</v>
      </c>
      <c r="O527" s="69">
        <v>0</v>
      </c>
      <c r="P527" s="69">
        <v>1171.8800000000001</v>
      </c>
      <c r="Q527" s="69">
        <v>31.71</v>
      </c>
      <c r="R527" s="69">
        <v>900000</v>
      </c>
      <c r="S527" s="69">
        <v>0</v>
      </c>
      <c r="T527" s="69">
        <v>0</v>
      </c>
      <c r="U527" s="69">
        <v>0</v>
      </c>
      <c r="V527" s="69">
        <v>0</v>
      </c>
      <c r="W527" s="69">
        <v>0</v>
      </c>
      <c r="X527" s="69">
        <v>0</v>
      </c>
      <c r="Y527" s="69">
        <v>0</v>
      </c>
      <c r="Z527" s="69">
        <v>0</v>
      </c>
      <c r="AA527" s="69">
        <v>0</v>
      </c>
      <c r="AB527" s="69">
        <v>0</v>
      </c>
      <c r="AC527" s="69">
        <v>0</v>
      </c>
      <c r="AD527" s="69">
        <v>0</v>
      </c>
      <c r="AE527" s="69">
        <v>0</v>
      </c>
      <c r="AF527" s="69">
        <v>667639</v>
      </c>
      <c r="AG527" s="69">
        <v>232361</v>
      </c>
      <c r="AH527" s="69">
        <v>0</v>
      </c>
      <c r="AI527" s="69">
        <v>0</v>
      </c>
      <c r="AJ527" s="69">
        <v>4</v>
      </c>
      <c r="AK527" s="69">
        <v>-4</v>
      </c>
      <c r="AL527" s="69">
        <v>11016</v>
      </c>
      <c r="AM527" s="69">
        <v>7371</v>
      </c>
      <c r="AN527" s="69">
        <v>-11016</v>
      </c>
      <c r="AO527" s="69">
        <v>5</v>
      </c>
      <c r="AP527" s="69">
        <v>-5</v>
      </c>
      <c r="AQ527" s="69">
        <v>591806</v>
      </c>
      <c r="AR527" s="69">
        <v>7763</v>
      </c>
      <c r="AS527" s="69">
        <v>499577</v>
      </c>
      <c r="AT527" s="69">
        <v>667639</v>
      </c>
      <c r="AU527" s="69">
        <v>0</v>
      </c>
      <c r="AV527" s="69">
        <v>7763</v>
      </c>
      <c r="AW527" s="69">
        <v>0.74182111111111115</v>
      </c>
      <c r="AX527" s="69">
        <v>0</v>
      </c>
      <c r="AY527" s="69">
        <v>0</v>
      </c>
      <c r="AZ527" s="69">
        <v>0</v>
      </c>
      <c r="BA527" s="69">
        <v>166909.75</v>
      </c>
      <c r="BB527" s="69">
        <v>0</v>
      </c>
      <c r="BC527" s="69">
        <v>-166909.75</v>
      </c>
      <c r="BD527" s="69">
        <v>0</v>
      </c>
      <c r="BE527" s="69">
        <v>60.606299927378359</v>
      </c>
      <c r="BF527" s="69">
        <v>-60.606299927378359</v>
      </c>
      <c r="BG527" s="69">
        <v>133527.79999999999</v>
      </c>
      <c r="BH527" s="69">
        <v>0</v>
      </c>
      <c r="BI527" s="69">
        <v>-133527.79999999999</v>
      </c>
      <c r="BJ527" s="69">
        <v>8.4487146125588446E-6</v>
      </c>
      <c r="BK527" s="69">
        <v>0</v>
      </c>
      <c r="BL527" s="69">
        <v>86.002705139765553</v>
      </c>
      <c r="BM527" s="69">
        <v>-86.002705139765553</v>
      </c>
      <c r="BN527" s="69">
        <v>0</v>
      </c>
      <c r="BO527" s="69">
        <v>1.3364086016770187</v>
      </c>
      <c r="BP527" s="69">
        <v>-1.3364086016770187</v>
      </c>
      <c r="BQ527" s="69">
        <v>1336.4086016770186</v>
      </c>
      <c r="BR527" s="69">
        <v>-1336.4086016770186</v>
      </c>
      <c r="BS527" s="69">
        <v>0</v>
      </c>
      <c r="BT527" s="69">
        <v>0</v>
      </c>
      <c r="BU527" s="69">
        <v>86.002705139765553</v>
      </c>
      <c r="BV527" s="69">
        <v>0</v>
      </c>
    </row>
    <row r="528" spans="1:74">
      <c r="A528" s="113" t="s">
        <v>1045</v>
      </c>
      <c r="B528" s="69" t="s">
        <v>194</v>
      </c>
      <c r="C528" s="69" t="s">
        <v>432</v>
      </c>
      <c r="D528" s="69" t="s">
        <v>436</v>
      </c>
      <c r="E528" s="69" t="s">
        <v>710</v>
      </c>
      <c r="F528" s="69">
        <v>0</v>
      </c>
      <c r="G528" s="69">
        <v>0</v>
      </c>
      <c r="H528" s="69">
        <v>40305</v>
      </c>
      <c r="I528" s="69">
        <v>562</v>
      </c>
      <c r="J528" s="69">
        <v>389</v>
      </c>
      <c r="K528" s="69">
        <v>34686</v>
      </c>
      <c r="L528" s="69">
        <v>28829</v>
      </c>
      <c r="M528" s="69">
        <v>408</v>
      </c>
      <c r="N528" s="69">
        <v>0</v>
      </c>
      <c r="O528" s="69">
        <v>2</v>
      </c>
      <c r="P528" s="69">
        <v>1162</v>
      </c>
      <c r="Q528" s="69">
        <v>32.43</v>
      </c>
      <c r="R528" s="69">
        <v>900000</v>
      </c>
      <c r="S528" s="69">
        <v>0</v>
      </c>
      <c r="T528" s="69">
        <v>0</v>
      </c>
      <c r="U528" s="69">
        <v>0</v>
      </c>
      <c r="V528" s="69">
        <v>0</v>
      </c>
      <c r="W528" s="69">
        <v>0</v>
      </c>
      <c r="X528" s="69">
        <v>0</v>
      </c>
      <c r="Y528" s="69">
        <v>0</v>
      </c>
      <c r="Z528" s="69">
        <v>0</v>
      </c>
      <c r="AA528" s="69">
        <v>0</v>
      </c>
      <c r="AB528" s="69">
        <v>0</v>
      </c>
      <c r="AC528" s="69">
        <v>0</v>
      </c>
      <c r="AD528" s="69">
        <v>0</v>
      </c>
      <c r="AE528" s="69">
        <v>0</v>
      </c>
      <c r="AF528" s="69">
        <v>707944</v>
      </c>
      <c r="AG528" s="69">
        <v>192056</v>
      </c>
      <c r="AH528" s="69">
        <v>0</v>
      </c>
      <c r="AI528" s="69">
        <v>0</v>
      </c>
      <c r="AJ528" s="69">
        <v>6</v>
      </c>
      <c r="AK528" s="69">
        <v>-6</v>
      </c>
      <c r="AL528" s="69">
        <v>11578</v>
      </c>
      <c r="AM528" s="69">
        <v>7760</v>
      </c>
      <c r="AN528" s="69">
        <v>-11578</v>
      </c>
      <c r="AO528" s="69">
        <v>5</v>
      </c>
      <c r="AP528" s="69">
        <v>-5</v>
      </c>
      <c r="AQ528" s="69">
        <v>626492</v>
      </c>
      <c r="AR528" s="69">
        <v>8171</v>
      </c>
      <c r="AS528" s="69">
        <v>528406</v>
      </c>
      <c r="AT528" s="69">
        <v>707944</v>
      </c>
      <c r="AU528" s="69">
        <v>0</v>
      </c>
      <c r="AV528" s="69">
        <v>8171</v>
      </c>
      <c r="AW528" s="69">
        <v>0.78660444444444444</v>
      </c>
      <c r="AX528" s="69">
        <v>0</v>
      </c>
      <c r="AY528" s="69">
        <v>0</v>
      </c>
      <c r="AZ528" s="69">
        <v>0</v>
      </c>
      <c r="BA528" s="69">
        <v>117990.66666666667</v>
      </c>
      <c r="BB528" s="69">
        <v>0</v>
      </c>
      <c r="BC528" s="69">
        <v>-117990.66666666667</v>
      </c>
      <c r="BD528" s="69">
        <v>0</v>
      </c>
      <c r="BE528" s="69">
        <v>61.145621005354982</v>
      </c>
      <c r="BF528" s="69">
        <v>-61.145621005354982</v>
      </c>
      <c r="BG528" s="69">
        <v>141588.79999999999</v>
      </c>
      <c r="BH528" s="69">
        <v>0</v>
      </c>
      <c r="BI528" s="69">
        <v>-141588.79999999999</v>
      </c>
      <c r="BJ528" s="69">
        <v>7.9809478812179573E-6</v>
      </c>
      <c r="BK528" s="69">
        <v>0</v>
      </c>
      <c r="BL528" s="69">
        <v>86.641047607391997</v>
      </c>
      <c r="BM528" s="69">
        <v>-86.641047607391997</v>
      </c>
      <c r="BN528" s="69">
        <v>0</v>
      </c>
      <c r="BO528" s="69">
        <v>1.3397728261980371</v>
      </c>
      <c r="BP528" s="69">
        <v>-1.3397728261980371</v>
      </c>
      <c r="BQ528" s="69">
        <v>1339.7728261980371</v>
      </c>
      <c r="BR528" s="69">
        <v>-1339.7728261980371</v>
      </c>
      <c r="BS528" s="69">
        <v>0</v>
      </c>
      <c r="BT528" s="69">
        <v>0</v>
      </c>
      <c r="BU528" s="69">
        <v>86.641047607391997</v>
      </c>
      <c r="BV528" s="69">
        <v>0</v>
      </c>
    </row>
    <row r="529" spans="1:74">
      <c r="A529" s="113" t="s">
        <v>1046</v>
      </c>
      <c r="B529" s="69" t="s">
        <v>194</v>
      </c>
      <c r="C529" s="69" t="s">
        <v>432</v>
      </c>
      <c r="D529" s="69" t="s">
        <v>436</v>
      </c>
      <c r="E529" s="69" t="s">
        <v>710</v>
      </c>
      <c r="F529" s="69">
        <v>0</v>
      </c>
      <c r="G529" s="69">
        <v>0</v>
      </c>
      <c r="H529" s="69">
        <v>40063</v>
      </c>
      <c r="I529" s="69">
        <v>499</v>
      </c>
      <c r="J529" s="69">
        <v>339</v>
      </c>
      <c r="K529" s="69">
        <v>31664</v>
      </c>
      <c r="L529" s="69">
        <v>26831</v>
      </c>
      <c r="M529" s="69">
        <v>353</v>
      </c>
      <c r="N529" s="69">
        <v>0</v>
      </c>
      <c r="O529" s="69">
        <v>0</v>
      </c>
      <c r="P529" s="69">
        <v>1265.25</v>
      </c>
      <c r="Q529" s="69">
        <v>37.549999999999997</v>
      </c>
      <c r="R529" s="69">
        <v>900000</v>
      </c>
      <c r="S529" s="69">
        <v>0</v>
      </c>
      <c r="T529" s="69">
        <v>0</v>
      </c>
      <c r="U529" s="69">
        <v>0</v>
      </c>
      <c r="V529" s="69">
        <v>0</v>
      </c>
      <c r="W529" s="69">
        <v>0</v>
      </c>
      <c r="X529" s="69">
        <v>0</v>
      </c>
      <c r="Y529" s="69">
        <v>0</v>
      </c>
      <c r="Z529" s="69">
        <v>0</v>
      </c>
      <c r="AA529" s="69">
        <v>0</v>
      </c>
      <c r="AB529" s="69">
        <v>0</v>
      </c>
      <c r="AC529" s="69">
        <v>0</v>
      </c>
      <c r="AD529" s="69">
        <v>0</v>
      </c>
      <c r="AE529" s="69">
        <v>0</v>
      </c>
      <c r="AF529" s="69">
        <v>748007</v>
      </c>
      <c r="AG529" s="69">
        <v>151993</v>
      </c>
      <c r="AH529" s="69">
        <v>0</v>
      </c>
      <c r="AI529" s="69">
        <v>0</v>
      </c>
      <c r="AJ529" s="69">
        <v>6</v>
      </c>
      <c r="AK529" s="69">
        <v>-6</v>
      </c>
      <c r="AL529" s="69">
        <v>12077</v>
      </c>
      <c r="AM529" s="69">
        <v>8099</v>
      </c>
      <c r="AN529" s="69">
        <v>-12077</v>
      </c>
      <c r="AO529" s="69">
        <v>5</v>
      </c>
      <c r="AP529" s="69">
        <v>-5</v>
      </c>
      <c r="AQ529" s="69">
        <v>658156</v>
      </c>
      <c r="AR529" s="69">
        <v>8524</v>
      </c>
      <c r="AS529" s="69">
        <v>555237</v>
      </c>
      <c r="AT529" s="69">
        <v>748007</v>
      </c>
      <c r="AU529" s="69">
        <v>0</v>
      </c>
      <c r="AV529" s="69">
        <v>8524</v>
      </c>
      <c r="AW529" s="69">
        <v>0.83111888888888885</v>
      </c>
      <c r="AX529" s="69">
        <v>0</v>
      </c>
      <c r="AY529" s="69">
        <v>0</v>
      </c>
      <c r="AZ529" s="69">
        <v>0</v>
      </c>
      <c r="BA529" s="69">
        <v>124667.83333333333</v>
      </c>
      <c r="BB529" s="69">
        <v>0</v>
      </c>
      <c r="BC529" s="69">
        <v>-124667.83333333333</v>
      </c>
      <c r="BD529" s="69">
        <v>0</v>
      </c>
      <c r="BE529" s="69">
        <v>61.93649085037675</v>
      </c>
      <c r="BF529" s="69">
        <v>-61.93649085037675</v>
      </c>
      <c r="BG529" s="69">
        <v>149601.4</v>
      </c>
      <c r="BH529" s="69">
        <v>0</v>
      </c>
      <c r="BI529" s="69">
        <v>-149601.4</v>
      </c>
      <c r="BJ529" s="69">
        <v>7.5969830860768573E-6</v>
      </c>
      <c r="BK529" s="69">
        <v>0</v>
      </c>
      <c r="BL529" s="69">
        <v>87.753050211168471</v>
      </c>
      <c r="BM529" s="69">
        <v>-87.753050211168471</v>
      </c>
      <c r="BN529" s="69">
        <v>0</v>
      </c>
      <c r="BO529" s="69">
        <v>1.3471850759225339</v>
      </c>
      <c r="BP529" s="69">
        <v>-1.3471850759225339</v>
      </c>
      <c r="BQ529" s="69">
        <v>1347.185075922534</v>
      </c>
      <c r="BR529" s="69">
        <v>-1347.185075922534</v>
      </c>
      <c r="BS529" s="69">
        <v>0</v>
      </c>
      <c r="BT529" s="69">
        <v>0</v>
      </c>
      <c r="BU529" s="69">
        <v>87.753050211168471</v>
      </c>
      <c r="BV529" s="69">
        <v>0</v>
      </c>
    </row>
    <row r="530" spans="1:74">
      <c r="A530" s="113" t="s">
        <v>1047</v>
      </c>
      <c r="B530" s="69" t="s">
        <v>194</v>
      </c>
      <c r="C530" s="69" t="s">
        <v>432</v>
      </c>
      <c r="D530" s="69" t="s">
        <v>436</v>
      </c>
      <c r="E530" s="69" t="s">
        <v>710</v>
      </c>
      <c r="F530" s="69">
        <v>0</v>
      </c>
      <c r="G530" s="69">
        <v>0</v>
      </c>
      <c r="H530" s="69">
        <v>38874</v>
      </c>
      <c r="I530" s="69">
        <v>521</v>
      </c>
      <c r="J530" s="69">
        <v>377</v>
      </c>
      <c r="K530" s="69">
        <v>31019</v>
      </c>
      <c r="L530" s="69">
        <v>27309</v>
      </c>
      <c r="M530" s="69">
        <v>391</v>
      </c>
      <c r="N530" s="69">
        <v>1</v>
      </c>
      <c r="O530" s="69">
        <v>0</v>
      </c>
      <c r="P530" s="69">
        <v>1253.23</v>
      </c>
      <c r="Q530" s="69">
        <v>32.81</v>
      </c>
      <c r="R530" s="69">
        <v>900000</v>
      </c>
      <c r="S530" s="69">
        <v>0</v>
      </c>
      <c r="T530" s="69">
        <v>0</v>
      </c>
      <c r="U530" s="69">
        <v>0</v>
      </c>
      <c r="V530" s="69">
        <v>0</v>
      </c>
      <c r="W530" s="69">
        <v>0</v>
      </c>
      <c r="X530" s="69">
        <v>0</v>
      </c>
      <c r="Y530" s="69">
        <v>0</v>
      </c>
      <c r="Z530" s="69">
        <v>0</v>
      </c>
      <c r="AA530" s="69">
        <v>0</v>
      </c>
      <c r="AB530" s="69">
        <v>0</v>
      </c>
      <c r="AC530" s="69">
        <v>0</v>
      </c>
      <c r="AD530" s="69">
        <v>0</v>
      </c>
      <c r="AE530" s="69">
        <v>0</v>
      </c>
      <c r="AF530" s="69">
        <v>786881</v>
      </c>
      <c r="AG530" s="69">
        <v>113119</v>
      </c>
      <c r="AH530" s="69">
        <v>0</v>
      </c>
      <c r="AI530" s="69">
        <v>0</v>
      </c>
      <c r="AJ530" s="69">
        <v>6</v>
      </c>
      <c r="AK530" s="69">
        <v>-6</v>
      </c>
      <c r="AL530" s="69">
        <v>12598</v>
      </c>
      <c r="AM530" s="69">
        <v>8476</v>
      </c>
      <c r="AN530" s="69">
        <v>-12598</v>
      </c>
      <c r="AO530" s="69">
        <v>6</v>
      </c>
      <c r="AP530" s="69">
        <v>-6</v>
      </c>
      <c r="AQ530" s="69">
        <v>689175</v>
      </c>
      <c r="AR530" s="69">
        <v>8915</v>
      </c>
      <c r="AS530" s="69">
        <v>582546</v>
      </c>
      <c r="AT530" s="69">
        <v>786881</v>
      </c>
      <c r="AU530" s="69">
        <v>0</v>
      </c>
      <c r="AV530" s="69">
        <v>8915</v>
      </c>
      <c r="AW530" s="69">
        <v>0.87431222222222227</v>
      </c>
      <c r="AX530" s="69">
        <v>0</v>
      </c>
      <c r="AY530" s="69">
        <v>0</v>
      </c>
      <c r="AZ530" s="69">
        <v>0</v>
      </c>
      <c r="BA530" s="69">
        <v>131146.83333333334</v>
      </c>
      <c r="BB530" s="69">
        <v>0</v>
      </c>
      <c r="BC530" s="69">
        <v>-131146.83333333334</v>
      </c>
      <c r="BD530" s="69">
        <v>0</v>
      </c>
      <c r="BE530" s="69">
        <v>62.460787426575649</v>
      </c>
      <c r="BF530" s="69">
        <v>-62.460787426575649</v>
      </c>
      <c r="BG530" s="69">
        <v>131146.83333333334</v>
      </c>
      <c r="BH530" s="69">
        <v>0</v>
      </c>
      <c r="BI530" s="69">
        <v>-131146.83333333334</v>
      </c>
      <c r="BJ530" s="69">
        <v>8.7060615953857872E-6</v>
      </c>
      <c r="BK530" s="69">
        <v>0</v>
      </c>
      <c r="BL530" s="69">
        <v>88.264834548513747</v>
      </c>
      <c r="BM530" s="69">
        <v>-88.264834548513747</v>
      </c>
      <c r="BN530" s="69">
        <v>0</v>
      </c>
      <c r="BO530" s="69">
        <v>1.3507619999107368</v>
      </c>
      <c r="BP530" s="69">
        <v>-1.3507619999107368</v>
      </c>
      <c r="BQ530" s="69">
        <v>1350.7619999107367</v>
      </c>
      <c r="BR530" s="69">
        <v>-1350.7619999107367</v>
      </c>
      <c r="BS530" s="69">
        <v>0</v>
      </c>
      <c r="BT530" s="69">
        <v>0</v>
      </c>
      <c r="BU530" s="69">
        <v>88.264834548513747</v>
      </c>
      <c r="BV530" s="69">
        <v>0</v>
      </c>
    </row>
    <row r="531" spans="1:74">
      <c r="A531" s="113" t="s">
        <v>1048</v>
      </c>
      <c r="B531" s="69" t="s">
        <v>194</v>
      </c>
      <c r="C531" s="69" t="s">
        <v>432</v>
      </c>
      <c r="D531" s="69" t="s">
        <v>436</v>
      </c>
      <c r="E531" s="69" t="s">
        <v>710</v>
      </c>
      <c r="F531" s="69">
        <v>0</v>
      </c>
      <c r="G531" s="69">
        <v>0</v>
      </c>
      <c r="H531" s="69">
        <v>38825</v>
      </c>
      <c r="I531" s="69">
        <v>568</v>
      </c>
      <c r="J531" s="69">
        <v>388</v>
      </c>
      <c r="K531" s="69">
        <v>31480</v>
      </c>
      <c r="L531" s="69">
        <v>27252</v>
      </c>
      <c r="M531" s="69">
        <v>405</v>
      </c>
      <c r="N531" s="69">
        <v>0</v>
      </c>
      <c r="O531" s="69">
        <v>1</v>
      </c>
      <c r="P531" s="69">
        <v>1233.32</v>
      </c>
      <c r="Q531" s="69">
        <v>31.39</v>
      </c>
      <c r="R531" s="69">
        <v>900000</v>
      </c>
      <c r="S531" s="69">
        <v>0</v>
      </c>
      <c r="T531" s="69">
        <v>0</v>
      </c>
      <c r="U531" s="69">
        <v>0</v>
      </c>
      <c r="V531" s="69">
        <v>0</v>
      </c>
      <c r="W531" s="69">
        <v>0</v>
      </c>
      <c r="X531" s="69">
        <v>0</v>
      </c>
      <c r="Y531" s="69">
        <v>0</v>
      </c>
      <c r="Z531" s="69">
        <v>0</v>
      </c>
      <c r="AA531" s="69">
        <v>0</v>
      </c>
      <c r="AB531" s="69">
        <v>0</v>
      </c>
      <c r="AC531" s="69">
        <v>0</v>
      </c>
      <c r="AD531" s="69">
        <v>0</v>
      </c>
      <c r="AE531" s="69">
        <v>0</v>
      </c>
      <c r="AF531" s="69">
        <v>825706</v>
      </c>
      <c r="AG531" s="69">
        <v>74294</v>
      </c>
      <c r="AH531" s="69">
        <v>0</v>
      </c>
      <c r="AI531" s="69">
        <v>0</v>
      </c>
      <c r="AJ531" s="69">
        <v>7</v>
      </c>
      <c r="AK531" s="69">
        <v>-7</v>
      </c>
      <c r="AL531" s="69">
        <v>13166</v>
      </c>
      <c r="AM531" s="69">
        <v>8864</v>
      </c>
      <c r="AN531" s="69">
        <v>-13166</v>
      </c>
      <c r="AO531" s="69">
        <v>6</v>
      </c>
      <c r="AP531" s="69">
        <v>-6</v>
      </c>
      <c r="AQ531" s="69">
        <v>720655</v>
      </c>
      <c r="AR531" s="69">
        <v>9320</v>
      </c>
      <c r="AS531" s="69">
        <v>609798</v>
      </c>
      <c r="AT531" s="69">
        <v>825706</v>
      </c>
      <c r="AU531" s="69">
        <v>0</v>
      </c>
      <c r="AV531" s="69">
        <v>9320</v>
      </c>
      <c r="AW531" s="69">
        <v>0.91745111111111111</v>
      </c>
      <c r="AX531" s="69">
        <v>0</v>
      </c>
      <c r="AY531" s="69">
        <v>0</v>
      </c>
      <c r="AZ531" s="69">
        <v>0</v>
      </c>
      <c r="BA531" s="69">
        <v>117958</v>
      </c>
      <c r="BB531" s="69">
        <v>0</v>
      </c>
      <c r="BC531" s="69">
        <v>-117958</v>
      </c>
      <c r="BD531" s="69">
        <v>0</v>
      </c>
      <c r="BE531" s="69">
        <v>62.715023545495974</v>
      </c>
      <c r="BF531" s="69">
        <v>-62.715023545495974</v>
      </c>
      <c r="BG531" s="69">
        <v>137617.66666666666</v>
      </c>
      <c r="BH531" s="69">
        <v>0</v>
      </c>
      <c r="BI531" s="69">
        <v>-137617.66666666666</v>
      </c>
      <c r="BJ531" s="69">
        <v>8.3257592051675212E-6</v>
      </c>
      <c r="BK531" s="69">
        <v>0</v>
      </c>
      <c r="BL531" s="69">
        <v>88.595064377682405</v>
      </c>
      <c r="BM531" s="69">
        <v>-88.595064377682405</v>
      </c>
      <c r="BN531" s="69">
        <v>0</v>
      </c>
      <c r="BO531" s="69">
        <v>1.3540647886677228</v>
      </c>
      <c r="BP531" s="69">
        <v>-1.3540647886677228</v>
      </c>
      <c r="BQ531" s="69">
        <v>1354.064788667723</v>
      </c>
      <c r="BR531" s="69">
        <v>-1354.064788667723</v>
      </c>
      <c r="BS531" s="69">
        <v>0</v>
      </c>
      <c r="BT531" s="69">
        <v>0</v>
      </c>
      <c r="BU531" s="69">
        <v>88.595064377682405</v>
      </c>
      <c r="BV531" s="69">
        <v>0</v>
      </c>
    </row>
    <row r="532" spans="1:74">
      <c r="A532" s="113" t="s">
        <v>1049</v>
      </c>
      <c r="B532" s="69" t="s">
        <v>194</v>
      </c>
      <c r="C532" s="69" t="s">
        <v>432</v>
      </c>
      <c r="D532" s="69" t="s">
        <v>436</v>
      </c>
      <c r="E532" s="69" t="s">
        <v>710</v>
      </c>
      <c r="F532" s="69">
        <v>0</v>
      </c>
      <c r="G532" s="69">
        <v>0</v>
      </c>
      <c r="H532" s="69">
        <v>40785</v>
      </c>
      <c r="I532" s="69">
        <v>619</v>
      </c>
      <c r="J532" s="69">
        <v>426</v>
      </c>
      <c r="K532" s="69">
        <v>32626</v>
      </c>
      <c r="L532" s="69">
        <v>29199</v>
      </c>
      <c r="M532" s="69">
        <v>448</v>
      </c>
      <c r="N532" s="69">
        <v>0</v>
      </c>
      <c r="O532" s="69">
        <v>0</v>
      </c>
      <c r="P532" s="69">
        <v>1250.08</v>
      </c>
      <c r="Q532" s="69">
        <v>29.73</v>
      </c>
      <c r="R532" s="69">
        <v>900000</v>
      </c>
      <c r="S532" s="69">
        <v>0</v>
      </c>
      <c r="T532" s="69">
        <v>0</v>
      </c>
      <c r="U532" s="69">
        <v>0</v>
      </c>
      <c r="V532" s="69">
        <v>0</v>
      </c>
      <c r="W532" s="69">
        <v>0</v>
      </c>
      <c r="X532" s="69">
        <v>0</v>
      </c>
      <c r="Y532" s="69">
        <v>0</v>
      </c>
      <c r="Z532" s="69">
        <v>0</v>
      </c>
      <c r="AA532" s="69">
        <v>0</v>
      </c>
      <c r="AB532" s="69">
        <v>0</v>
      </c>
      <c r="AC532" s="69">
        <v>0</v>
      </c>
      <c r="AD532" s="69">
        <v>0</v>
      </c>
      <c r="AE532" s="69">
        <v>0</v>
      </c>
      <c r="AF532" s="69">
        <v>866491</v>
      </c>
      <c r="AG532" s="69">
        <v>33509</v>
      </c>
      <c r="AH532" s="69">
        <v>0</v>
      </c>
      <c r="AI532" s="69">
        <v>0</v>
      </c>
      <c r="AJ532" s="69">
        <v>7</v>
      </c>
      <c r="AK532" s="69">
        <v>-7</v>
      </c>
      <c r="AL532" s="69">
        <v>13785</v>
      </c>
      <c r="AM532" s="69">
        <v>9290</v>
      </c>
      <c r="AN532" s="69">
        <v>-13785</v>
      </c>
      <c r="AO532" s="69">
        <v>6</v>
      </c>
      <c r="AP532" s="69">
        <v>-6</v>
      </c>
      <c r="AQ532" s="69">
        <v>753281</v>
      </c>
      <c r="AR532" s="69">
        <v>9768</v>
      </c>
      <c r="AS532" s="69">
        <v>638997</v>
      </c>
      <c r="AT532" s="69">
        <v>866491</v>
      </c>
      <c r="AU532" s="69">
        <v>0</v>
      </c>
      <c r="AV532" s="69">
        <v>9768</v>
      </c>
      <c r="AW532" s="69">
        <v>0.96276777777777778</v>
      </c>
      <c r="AX532" s="69">
        <v>0</v>
      </c>
      <c r="AY532" s="69">
        <v>0</v>
      </c>
      <c r="AZ532" s="69">
        <v>0</v>
      </c>
      <c r="BA532" s="69">
        <v>123784.42857142857</v>
      </c>
      <c r="BB532" s="69">
        <v>0</v>
      </c>
      <c r="BC532" s="69">
        <v>-123784.42857142857</v>
      </c>
      <c r="BD532" s="69">
        <v>0</v>
      </c>
      <c r="BE532" s="69">
        <v>62.857526296699312</v>
      </c>
      <c r="BF532" s="69">
        <v>-62.857526296699312</v>
      </c>
      <c r="BG532" s="69">
        <v>144415.16666666666</v>
      </c>
      <c r="BH532" s="69">
        <v>0</v>
      </c>
      <c r="BI532" s="69">
        <v>-144415.16666666666</v>
      </c>
      <c r="BJ532" s="69">
        <v>7.965155101482714E-6</v>
      </c>
      <c r="BK532" s="69">
        <v>0</v>
      </c>
      <c r="BL532" s="69">
        <v>88.707104832104832</v>
      </c>
      <c r="BM532" s="69">
        <v>-88.707104832104832</v>
      </c>
      <c r="BN532" s="69">
        <v>0</v>
      </c>
      <c r="BO532" s="69">
        <v>1.3560173208950903</v>
      </c>
      <c r="BP532" s="69">
        <v>-1.3560173208950903</v>
      </c>
      <c r="BQ532" s="69">
        <v>1356.0173208950903</v>
      </c>
      <c r="BR532" s="69">
        <v>-1356.0173208950903</v>
      </c>
      <c r="BS532" s="69">
        <v>0</v>
      </c>
      <c r="BT532" s="69">
        <v>0</v>
      </c>
      <c r="BU532" s="69">
        <v>88.707104832104832</v>
      </c>
      <c r="BV532" s="69">
        <v>0</v>
      </c>
    </row>
    <row r="533" spans="1:74">
      <c r="A533" s="113" t="s">
        <v>1050</v>
      </c>
      <c r="B533" s="69" t="s">
        <v>194</v>
      </c>
      <c r="C533" s="69" t="s">
        <v>432</v>
      </c>
      <c r="D533" s="69" t="s">
        <v>436</v>
      </c>
      <c r="E533" s="69" t="s">
        <v>710</v>
      </c>
      <c r="F533" s="69">
        <v>0</v>
      </c>
      <c r="G533" s="69">
        <v>0</v>
      </c>
      <c r="H533" s="69">
        <v>33509</v>
      </c>
      <c r="I533" s="69">
        <v>520</v>
      </c>
      <c r="J533" s="69">
        <v>379</v>
      </c>
      <c r="K533" s="69">
        <v>30512</v>
      </c>
      <c r="L533" s="69">
        <v>26826</v>
      </c>
      <c r="M533" s="69">
        <v>398</v>
      </c>
      <c r="N533" s="69">
        <v>1</v>
      </c>
      <c r="O533" s="69">
        <v>0</v>
      </c>
      <c r="P533" s="69">
        <v>1098.22</v>
      </c>
      <c r="Q533" s="69">
        <v>27.79</v>
      </c>
      <c r="R533" s="69">
        <v>900000</v>
      </c>
      <c r="S533" s="69">
        <v>0</v>
      </c>
      <c r="T533" s="69">
        <v>0</v>
      </c>
      <c r="U533" s="69">
        <v>0</v>
      </c>
      <c r="V533" s="69">
        <v>0</v>
      </c>
      <c r="W533" s="69">
        <v>0</v>
      </c>
      <c r="X533" s="69">
        <v>0</v>
      </c>
      <c r="Y533" s="69">
        <v>0</v>
      </c>
      <c r="Z533" s="69">
        <v>0</v>
      </c>
      <c r="AA533" s="69">
        <v>0</v>
      </c>
      <c r="AB533" s="69">
        <v>0</v>
      </c>
      <c r="AC533" s="69">
        <v>0</v>
      </c>
      <c r="AD533" s="69">
        <v>0</v>
      </c>
      <c r="AE533" s="69">
        <v>0</v>
      </c>
      <c r="AF533" s="69">
        <v>900000</v>
      </c>
      <c r="AG533" s="69">
        <v>0</v>
      </c>
      <c r="AH533" s="69">
        <v>0</v>
      </c>
      <c r="AI533" s="69">
        <v>0</v>
      </c>
      <c r="AJ533" s="69">
        <v>7</v>
      </c>
      <c r="AK533" s="69">
        <v>-7</v>
      </c>
      <c r="AL533" s="69">
        <v>14305</v>
      </c>
      <c r="AM533" s="69">
        <v>9669</v>
      </c>
      <c r="AN533" s="69">
        <v>-14305</v>
      </c>
      <c r="AO533" s="69">
        <v>7</v>
      </c>
      <c r="AP533" s="69">
        <v>-7</v>
      </c>
      <c r="AQ533" s="69">
        <v>783793</v>
      </c>
      <c r="AR533" s="69">
        <v>10166</v>
      </c>
      <c r="AS533" s="69">
        <v>665823</v>
      </c>
      <c r="AT533" s="69">
        <v>900000</v>
      </c>
      <c r="AU533" s="69">
        <v>0</v>
      </c>
      <c r="AV533" s="69">
        <v>10166</v>
      </c>
      <c r="AW533" s="69">
        <v>1</v>
      </c>
      <c r="AX533" s="69">
        <v>0</v>
      </c>
      <c r="AY533" s="69">
        <v>0</v>
      </c>
      <c r="AZ533" s="69">
        <v>0</v>
      </c>
      <c r="BA533" s="69">
        <v>128571.42857142857</v>
      </c>
      <c r="BB533" s="69">
        <v>0</v>
      </c>
      <c r="BC533" s="69">
        <v>-128571.42857142857</v>
      </c>
      <c r="BD533" s="69">
        <v>0</v>
      </c>
      <c r="BE533" s="69">
        <v>62.915064662705348</v>
      </c>
      <c r="BF533" s="69">
        <v>-62.915064662705348</v>
      </c>
      <c r="BG533" s="69">
        <v>128571.42857142857</v>
      </c>
      <c r="BH533" s="69">
        <v>0</v>
      </c>
      <c r="BI533" s="69">
        <v>-128571.42857142857</v>
      </c>
      <c r="BJ533" s="69">
        <v>8.9309294673466073E-6</v>
      </c>
      <c r="BK533" s="69">
        <v>0</v>
      </c>
      <c r="BL533" s="69">
        <v>88.53039543576628</v>
      </c>
      <c r="BM533" s="69">
        <v>-88.53039543576628</v>
      </c>
      <c r="BN533" s="69">
        <v>0</v>
      </c>
      <c r="BO533" s="69">
        <v>1.3517105897513304</v>
      </c>
      <c r="BP533" s="69">
        <v>-1.3517105897513304</v>
      </c>
      <c r="BQ533" s="69">
        <v>1351.7105897513304</v>
      </c>
      <c r="BR533" s="69">
        <v>-1351.7105897513304</v>
      </c>
      <c r="BS533" s="69">
        <v>0</v>
      </c>
      <c r="BT533" s="69">
        <v>0</v>
      </c>
      <c r="BU533" s="69">
        <v>88.53039543576628</v>
      </c>
      <c r="BV533" s="69">
        <v>0</v>
      </c>
    </row>
    <row r="534" spans="1:74">
      <c r="A534" s="113" t="s">
        <v>1038</v>
      </c>
      <c r="B534" s="69" t="s">
        <v>194</v>
      </c>
      <c r="C534" s="69" t="s">
        <v>256</v>
      </c>
      <c r="D534" s="69" t="s">
        <v>264</v>
      </c>
      <c r="E534" s="69" t="s">
        <v>734</v>
      </c>
      <c r="F534" s="69">
        <v>0</v>
      </c>
      <c r="G534" s="69">
        <v>0</v>
      </c>
      <c r="H534" s="69">
        <v>6415</v>
      </c>
      <c r="I534" s="69">
        <v>72</v>
      </c>
      <c r="J534" s="69">
        <v>48</v>
      </c>
      <c r="K534" s="69">
        <v>2553</v>
      </c>
      <c r="L534" s="69">
        <v>2211</v>
      </c>
      <c r="M534" s="69">
        <v>54</v>
      </c>
      <c r="N534" s="69">
        <v>0</v>
      </c>
      <c r="O534" s="69">
        <v>0</v>
      </c>
      <c r="P534" s="69">
        <v>2512.73</v>
      </c>
      <c r="Q534" s="69">
        <v>38.409999999999997</v>
      </c>
      <c r="R534" s="69">
        <v>110000</v>
      </c>
      <c r="S534" s="69">
        <v>0</v>
      </c>
      <c r="T534" s="69">
        <v>0</v>
      </c>
      <c r="U534" s="69">
        <v>0</v>
      </c>
      <c r="V534" s="69">
        <v>0</v>
      </c>
      <c r="W534" s="69">
        <v>0</v>
      </c>
      <c r="X534" s="69">
        <v>0</v>
      </c>
      <c r="Y534" s="69">
        <v>0</v>
      </c>
      <c r="Z534" s="69">
        <v>0</v>
      </c>
      <c r="AA534" s="69">
        <v>0</v>
      </c>
      <c r="AB534" s="69">
        <v>0</v>
      </c>
      <c r="AC534" s="69">
        <v>0</v>
      </c>
      <c r="AD534" s="69">
        <v>0</v>
      </c>
      <c r="AE534" s="69">
        <v>0</v>
      </c>
      <c r="AF534" s="69">
        <v>6415</v>
      </c>
      <c r="AG534" s="69">
        <v>103585</v>
      </c>
      <c r="AH534" s="69">
        <v>0</v>
      </c>
      <c r="AI534" s="69">
        <v>0</v>
      </c>
      <c r="AJ534" s="69">
        <v>0</v>
      </c>
      <c r="AK534" s="69">
        <v>0</v>
      </c>
      <c r="AL534" s="69">
        <v>72</v>
      </c>
      <c r="AM534" s="69">
        <v>48</v>
      </c>
      <c r="AN534" s="69">
        <v>-72</v>
      </c>
      <c r="AO534" s="69">
        <v>0</v>
      </c>
      <c r="AP534" s="69">
        <v>0</v>
      </c>
      <c r="AQ534" s="69">
        <v>2553</v>
      </c>
      <c r="AR534" s="69">
        <v>54</v>
      </c>
      <c r="AS534" s="69">
        <v>2211</v>
      </c>
      <c r="AT534" s="69">
        <v>6415</v>
      </c>
      <c r="AU534" s="69">
        <v>0</v>
      </c>
      <c r="AV534" s="69">
        <v>54</v>
      </c>
      <c r="AW534" s="69">
        <v>5.8318181818181818E-2</v>
      </c>
      <c r="AX534" s="69">
        <v>0</v>
      </c>
      <c r="AY534" s="69">
        <v>0</v>
      </c>
      <c r="AZ534" s="69">
        <v>0</v>
      </c>
      <c r="BA534" s="69">
        <v>0</v>
      </c>
      <c r="BB534" s="69">
        <v>0</v>
      </c>
      <c r="BC534" s="69">
        <v>0</v>
      </c>
      <c r="BD534" s="69">
        <v>0</v>
      </c>
      <c r="BE534" s="69">
        <v>89.097222222222229</v>
      </c>
      <c r="BF534" s="69">
        <v>-89.097222222222229</v>
      </c>
      <c r="BG534" s="69">
        <v>0</v>
      </c>
      <c r="BH534" s="69">
        <v>0</v>
      </c>
      <c r="BI534" s="69">
        <v>0</v>
      </c>
      <c r="BJ534" s="69">
        <v>0</v>
      </c>
      <c r="BK534" s="69">
        <v>0</v>
      </c>
      <c r="BL534" s="69">
        <v>118.79629629629629</v>
      </c>
      <c r="BM534" s="69">
        <v>-118.79629629629629</v>
      </c>
      <c r="BN534" s="69">
        <v>0</v>
      </c>
      <c r="BO534" s="69">
        <v>2.9014020805065579</v>
      </c>
      <c r="BP534" s="69">
        <v>-2.9014020805065579</v>
      </c>
      <c r="BQ534" s="69">
        <v>2901.4020805065579</v>
      </c>
      <c r="BR534" s="69">
        <v>-2901.4020805065579</v>
      </c>
      <c r="BS534" s="69">
        <v>0</v>
      </c>
      <c r="BT534" s="69">
        <v>0</v>
      </c>
      <c r="BU534" s="69">
        <v>118.79629629629629</v>
      </c>
      <c r="BV534" s="69">
        <v>0</v>
      </c>
    </row>
    <row r="535" spans="1:74">
      <c r="A535" s="113" t="s">
        <v>1039</v>
      </c>
      <c r="B535" s="69" t="s">
        <v>194</v>
      </c>
      <c r="C535" s="69" t="s">
        <v>256</v>
      </c>
      <c r="D535" s="69" t="s">
        <v>264</v>
      </c>
      <c r="E535" s="69" t="s">
        <v>734</v>
      </c>
      <c r="F535" s="69">
        <v>0</v>
      </c>
      <c r="G535" s="69">
        <v>0</v>
      </c>
      <c r="H535" s="69">
        <v>8419</v>
      </c>
      <c r="I535" s="69">
        <v>78</v>
      </c>
      <c r="J535" s="69">
        <v>68</v>
      </c>
      <c r="K535" s="69">
        <v>3512</v>
      </c>
      <c r="L535" s="69">
        <v>2828</v>
      </c>
      <c r="M535" s="69">
        <v>69</v>
      </c>
      <c r="N535" s="69">
        <v>0</v>
      </c>
      <c r="O535" s="69">
        <v>0</v>
      </c>
      <c r="P535" s="69">
        <v>2397.21</v>
      </c>
      <c r="Q535" s="69">
        <v>40.67</v>
      </c>
      <c r="R535" s="69">
        <v>110000</v>
      </c>
      <c r="S535" s="69">
        <v>0</v>
      </c>
      <c r="T535" s="69">
        <v>0</v>
      </c>
      <c r="U535" s="69">
        <v>0</v>
      </c>
      <c r="V535" s="69">
        <v>0</v>
      </c>
      <c r="W535" s="69">
        <v>0</v>
      </c>
      <c r="X535" s="69">
        <v>0</v>
      </c>
      <c r="Y535" s="69">
        <v>0</v>
      </c>
      <c r="Z535" s="69">
        <v>0</v>
      </c>
      <c r="AA535" s="69">
        <v>0</v>
      </c>
      <c r="AB535" s="69">
        <v>0</v>
      </c>
      <c r="AC535" s="69">
        <v>0</v>
      </c>
      <c r="AD535" s="69">
        <v>0</v>
      </c>
      <c r="AE535" s="69">
        <v>0</v>
      </c>
      <c r="AF535" s="69">
        <v>14834</v>
      </c>
      <c r="AG535" s="69">
        <v>95166</v>
      </c>
      <c r="AH535" s="69">
        <v>0</v>
      </c>
      <c r="AI535" s="69">
        <v>0</v>
      </c>
      <c r="AJ535" s="69">
        <v>0</v>
      </c>
      <c r="AK535" s="69">
        <v>0</v>
      </c>
      <c r="AL535" s="69">
        <v>150</v>
      </c>
      <c r="AM535" s="69">
        <v>116</v>
      </c>
      <c r="AN535" s="69">
        <v>-150</v>
      </c>
      <c r="AO535" s="69">
        <v>0</v>
      </c>
      <c r="AP535" s="69">
        <v>0</v>
      </c>
      <c r="AQ535" s="69">
        <v>6065</v>
      </c>
      <c r="AR535" s="69">
        <v>123</v>
      </c>
      <c r="AS535" s="69">
        <v>5039</v>
      </c>
      <c r="AT535" s="69">
        <v>14834</v>
      </c>
      <c r="AU535" s="69">
        <v>0</v>
      </c>
      <c r="AV535" s="69">
        <v>123</v>
      </c>
      <c r="AW535" s="69">
        <v>0.13485454545454545</v>
      </c>
      <c r="AX535" s="69">
        <v>0</v>
      </c>
      <c r="AY535" s="69">
        <v>0</v>
      </c>
      <c r="AZ535" s="69">
        <v>0</v>
      </c>
      <c r="BA535" s="69">
        <v>0</v>
      </c>
      <c r="BB535" s="69">
        <v>0</v>
      </c>
      <c r="BC535" s="69">
        <v>0</v>
      </c>
      <c r="BD535" s="69">
        <v>0</v>
      </c>
      <c r="BE535" s="69">
        <v>98.893333333333331</v>
      </c>
      <c r="BF535" s="69">
        <v>-98.893333333333331</v>
      </c>
      <c r="BG535" s="69">
        <v>0</v>
      </c>
      <c r="BH535" s="69">
        <v>0</v>
      </c>
      <c r="BI535" s="69">
        <v>0</v>
      </c>
      <c r="BJ535" s="69">
        <v>0</v>
      </c>
      <c r="BK535" s="69">
        <v>0</v>
      </c>
      <c r="BL535" s="69">
        <v>120.60162601626017</v>
      </c>
      <c r="BM535" s="69">
        <v>-120.60162601626017</v>
      </c>
      <c r="BN535" s="69">
        <v>0</v>
      </c>
      <c r="BO535" s="69">
        <v>2.9438380631077594</v>
      </c>
      <c r="BP535" s="69">
        <v>-2.9438380631077594</v>
      </c>
      <c r="BQ535" s="69">
        <v>2943.8380631077594</v>
      </c>
      <c r="BR535" s="69">
        <v>-2943.8380631077594</v>
      </c>
      <c r="BS535" s="69">
        <v>0</v>
      </c>
      <c r="BT535" s="69">
        <v>0</v>
      </c>
      <c r="BU535" s="69">
        <v>120.60162601626017</v>
      </c>
      <c r="BV535" s="69">
        <v>0</v>
      </c>
    </row>
    <row r="536" spans="1:74">
      <c r="A536" s="113" t="s">
        <v>1040</v>
      </c>
      <c r="B536" s="69" t="s">
        <v>194</v>
      </c>
      <c r="C536" s="69" t="s">
        <v>256</v>
      </c>
      <c r="D536" s="69" t="s">
        <v>264</v>
      </c>
      <c r="E536" s="69" t="s">
        <v>734</v>
      </c>
      <c r="F536" s="69">
        <v>0</v>
      </c>
      <c r="G536" s="69">
        <v>0</v>
      </c>
      <c r="H536" s="69">
        <v>1486</v>
      </c>
      <c r="I536" s="69">
        <v>15</v>
      </c>
      <c r="J536" s="69">
        <v>15</v>
      </c>
      <c r="K536" s="69">
        <v>655</v>
      </c>
      <c r="L536" s="69">
        <v>571</v>
      </c>
      <c r="M536" s="69">
        <v>15</v>
      </c>
      <c r="N536" s="69">
        <v>1</v>
      </c>
      <c r="O536" s="69">
        <v>0</v>
      </c>
      <c r="P536" s="69">
        <v>2268.6999999999998</v>
      </c>
      <c r="Q536" s="69">
        <v>31.62</v>
      </c>
      <c r="R536" s="69">
        <v>110000</v>
      </c>
      <c r="S536" s="69">
        <v>0</v>
      </c>
      <c r="T536" s="69">
        <v>0</v>
      </c>
      <c r="U536" s="69">
        <v>0</v>
      </c>
      <c r="V536" s="69">
        <v>0</v>
      </c>
      <c r="W536" s="69">
        <v>0</v>
      </c>
      <c r="X536" s="69">
        <v>0</v>
      </c>
      <c r="Y536" s="69">
        <v>0</v>
      </c>
      <c r="Z536" s="69">
        <v>0</v>
      </c>
      <c r="AA536" s="69">
        <v>0</v>
      </c>
      <c r="AB536" s="69">
        <v>0</v>
      </c>
      <c r="AC536" s="69">
        <v>0</v>
      </c>
      <c r="AD536" s="69">
        <v>0</v>
      </c>
      <c r="AE536" s="69">
        <v>0</v>
      </c>
      <c r="AF536" s="69">
        <v>16320</v>
      </c>
      <c r="AG536" s="69">
        <v>93680</v>
      </c>
      <c r="AH536" s="69">
        <v>0</v>
      </c>
      <c r="AI536" s="69">
        <v>0</v>
      </c>
      <c r="AJ536" s="69">
        <v>0</v>
      </c>
      <c r="AK536" s="69">
        <v>0</v>
      </c>
      <c r="AL536" s="69">
        <v>165</v>
      </c>
      <c r="AM536" s="69">
        <v>131</v>
      </c>
      <c r="AN536" s="69">
        <v>-165</v>
      </c>
      <c r="AO536" s="69">
        <v>1</v>
      </c>
      <c r="AP536" s="69">
        <v>-1</v>
      </c>
      <c r="AQ536" s="69">
        <v>6720</v>
      </c>
      <c r="AR536" s="69">
        <v>138</v>
      </c>
      <c r="AS536" s="69">
        <v>5610</v>
      </c>
      <c r="AT536" s="69">
        <v>16320</v>
      </c>
      <c r="AU536" s="69">
        <v>0</v>
      </c>
      <c r="AV536" s="69">
        <v>138</v>
      </c>
      <c r="AW536" s="69">
        <v>0.14836363636363636</v>
      </c>
      <c r="AX536" s="69">
        <v>0</v>
      </c>
      <c r="AY536" s="69">
        <v>0</v>
      </c>
      <c r="AZ536" s="69">
        <v>0</v>
      </c>
      <c r="BA536" s="69">
        <v>0</v>
      </c>
      <c r="BB536" s="69">
        <v>0</v>
      </c>
      <c r="BC536" s="69">
        <v>0</v>
      </c>
      <c r="BD536" s="69">
        <v>0</v>
      </c>
      <c r="BE536" s="69">
        <v>98.909090909090907</v>
      </c>
      <c r="BF536" s="69">
        <v>-98.909090909090907</v>
      </c>
      <c r="BG536" s="69">
        <v>16320</v>
      </c>
      <c r="BH536" s="69">
        <v>0</v>
      </c>
      <c r="BI536" s="69">
        <v>-16320</v>
      </c>
      <c r="BJ536" s="69">
        <v>1.4880952380952382E-4</v>
      </c>
      <c r="BK536" s="69">
        <v>0</v>
      </c>
      <c r="BL536" s="69">
        <v>118.26086956521739</v>
      </c>
      <c r="BM536" s="69">
        <v>-118.26086956521739</v>
      </c>
      <c r="BN536" s="69">
        <v>0</v>
      </c>
      <c r="BO536" s="69">
        <v>2.9090909090909092</v>
      </c>
      <c r="BP536" s="69">
        <v>-2.9090909090909092</v>
      </c>
      <c r="BQ536" s="69">
        <v>2909.090909090909</v>
      </c>
      <c r="BR536" s="69">
        <v>-2909.090909090909</v>
      </c>
      <c r="BS536" s="69">
        <v>0</v>
      </c>
      <c r="BT536" s="69">
        <v>0</v>
      </c>
      <c r="BU536" s="69">
        <v>118.26086956521739</v>
      </c>
      <c r="BV536" s="69">
        <v>0</v>
      </c>
    </row>
    <row r="537" spans="1:74">
      <c r="A537" s="113" t="s">
        <v>1044</v>
      </c>
      <c r="B537" s="69" t="s">
        <v>194</v>
      </c>
      <c r="C537" s="69" t="s">
        <v>256</v>
      </c>
      <c r="D537" s="69" t="s">
        <v>264</v>
      </c>
      <c r="E537" s="69" t="s">
        <v>734</v>
      </c>
      <c r="F537" s="69">
        <v>0</v>
      </c>
      <c r="G537" s="69">
        <v>0</v>
      </c>
      <c r="H537" s="69">
        <v>6423</v>
      </c>
      <c r="I537" s="69">
        <v>68</v>
      </c>
      <c r="J537" s="69">
        <v>52</v>
      </c>
      <c r="K537" s="69">
        <v>2767</v>
      </c>
      <c r="L537" s="69">
        <v>2336</v>
      </c>
      <c r="M537" s="69">
        <v>54</v>
      </c>
      <c r="N537" s="69">
        <v>0</v>
      </c>
      <c r="O537" s="69">
        <v>0</v>
      </c>
      <c r="P537" s="69">
        <v>2321.29</v>
      </c>
      <c r="Q537" s="69">
        <v>39.65</v>
      </c>
      <c r="R537" s="69">
        <v>110000</v>
      </c>
      <c r="S537" s="69">
        <v>0</v>
      </c>
      <c r="T537" s="69">
        <v>0</v>
      </c>
      <c r="U537" s="69">
        <v>0</v>
      </c>
      <c r="V537" s="69">
        <v>0</v>
      </c>
      <c r="W537" s="69">
        <v>0</v>
      </c>
      <c r="X537" s="69">
        <v>0</v>
      </c>
      <c r="Y537" s="69">
        <v>0</v>
      </c>
      <c r="Z537" s="69">
        <v>0</v>
      </c>
      <c r="AA537" s="69">
        <v>0</v>
      </c>
      <c r="AB537" s="69">
        <v>0</v>
      </c>
      <c r="AC537" s="69">
        <v>0</v>
      </c>
      <c r="AD537" s="69">
        <v>0</v>
      </c>
      <c r="AE537" s="69">
        <v>0</v>
      </c>
      <c r="AF537" s="69">
        <v>22743</v>
      </c>
      <c r="AG537" s="69">
        <v>87257</v>
      </c>
      <c r="AH537" s="69">
        <v>0</v>
      </c>
      <c r="AI537" s="69">
        <v>0</v>
      </c>
      <c r="AJ537" s="69">
        <v>0</v>
      </c>
      <c r="AK537" s="69">
        <v>0</v>
      </c>
      <c r="AL537" s="69">
        <v>233</v>
      </c>
      <c r="AM537" s="69">
        <v>183</v>
      </c>
      <c r="AN537" s="69">
        <v>-233</v>
      </c>
      <c r="AO537" s="69">
        <v>1</v>
      </c>
      <c r="AP537" s="69">
        <v>-1</v>
      </c>
      <c r="AQ537" s="69">
        <v>9487</v>
      </c>
      <c r="AR537" s="69">
        <v>192</v>
      </c>
      <c r="AS537" s="69">
        <v>7946</v>
      </c>
      <c r="AT537" s="69">
        <v>22743</v>
      </c>
      <c r="AU537" s="69">
        <v>0</v>
      </c>
      <c r="AV537" s="69">
        <v>192</v>
      </c>
      <c r="AW537" s="69">
        <v>0.20675454545454544</v>
      </c>
      <c r="AX537" s="69">
        <v>0</v>
      </c>
      <c r="AY537" s="69">
        <v>0</v>
      </c>
      <c r="AZ537" s="69">
        <v>0</v>
      </c>
      <c r="BA537" s="69">
        <v>0</v>
      </c>
      <c r="BB537" s="69">
        <v>0</v>
      </c>
      <c r="BC537" s="69">
        <v>0</v>
      </c>
      <c r="BD537" s="69">
        <v>0</v>
      </c>
      <c r="BE537" s="69">
        <v>97.60944206008584</v>
      </c>
      <c r="BF537" s="69">
        <v>-97.60944206008584</v>
      </c>
      <c r="BG537" s="69">
        <v>22743</v>
      </c>
      <c r="BH537" s="69">
        <v>0</v>
      </c>
      <c r="BI537" s="69">
        <v>-22743</v>
      </c>
      <c r="BJ537" s="69">
        <v>1.0540739959945188E-4</v>
      </c>
      <c r="BK537" s="69">
        <v>0</v>
      </c>
      <c r="BL537" s="69">
        <v>118.453125</v>
      </c>
      <c r="BM537" s="69">
        <v>-118.453125</v>
      </c>
      <c r="BN537" s="69">
        <v>0</v>
      </c>
      <c r="BO537" s="69">
        <v>2.8621948150012586</v>
      </c>
      <c r="BP537" s="69">
        <v>-2.8621948150012586</v>
      </c>
      <c r="BQ537" s="69">
        <v>2862.1948150012586</v>
      </c>
      <c r="BR537" s="69">
        <v>-2862.1948150012586</v>
      </c>
      <c r="BS537" s="69">
        <v>0</v>
      </c>
      <c r="BT537" s="69">
        <v>0</v>
      </c>
      <c r="BU537" s="69">
        <v>118.453125</v>
      </c>
      <c r="BV537" s="69">
        <v>0</v>
      </c>
    </row>
    <row r="538" spans="1:74">
      <c r="A538" s="113" t="s">
        <v>1045</v>
      </c>
      <c r="B538" s="69" t="s">
        <v>194</v>
      </c>
      <c r="C538" s="69" t="s">
        <v>256</v>
      </c>
      <c r="D538" s="69" t="s">
        <v>264</v>
      </c>
      <c r="E538" s="69" t="s">
        <v>734</v>
      </c>
      <c r="F538" s="69">
        <v>0</v>
      </c>
      <c r="G538" s="69">
        <v>0</v>
      </c>
      <c r="H538" s="69">
        <v>14308</v>
      </c>
      <c r="I538" s="69">
        <v>148</v>
      </c>
      <c r="J538" s="69">
        <v>115</v>
      </c>
      <c r="K538" s="69">
        <v>6237</v>
      </c>
      <c r="L538" s="69">
        <v>4842</v>
      </c>
      <c r="M538" s="69">
        <v>124</v>
      </c>
      <c r="N538" s="69">
        <v>0</v>
      </c>
      <c r="O538" s="69">
        <v>0</v>
      </c>
      <c r="P538" s="69">
        <v>2294.0500000000002</v>
      </c>
      <c r="Q538" s="69">
        <v>38.46</v>
      </c>
      <c r="R538" s="69">
        <v>110000</v>
      </c>
      <c r="S538" s="69">
        <v>0</v>
      </c>
      <c r="T538" s="69">
        <v>0</v>
      </c>
      <c r="U538" s="69">
        <v>0</v>
      </c>
      <c r="V538" s="69">
        <v>0</v>
      </c>
      <c r="W538" s="69">
        <v>0</v>
      </c>
      <c r="X538" s="69">
        <v>0</v>
      </c>
      <c r="Y538" s="69">
        <v>0</v>
      </c>
      <c r="Z538" s="69">
        <v>0</v>
      </c>
      <c r="AA538" s="69">
        <v>0</v>
      </c>
      <c r="AB538" s="69">
        <v>0</v>
      </c>
      <c r="AC538" s="69">
        <v>0</v>
      </c>
      <c r="AD538" s="69">
        <v>0</v>
      </c>
      <c r="AE538" s="69">
        <v>0</v>
      </c>
      <c r="AF538" s="69">
        <v>37051</v>
      </c>
      <c r="AG538" s="69">
        <v>72949</v>
      </c>
      <c r="AH538" s="69">
        <v>0</v>
      </c>
      <c r="AI538" s="69">
        <v>0</v>
      </c>
      <c r="AJ538" s="69">
        <v>0</v>
      </c>
      <c r="AK538" s="69">
        <v>0</v>
      </c>
      <c r="AL538" s="69">
        <v>381</v>
      </c>
      <c r="AM538" s="69">
        <v>298</v>
      </c>
      <c r="AN538" s="69">
        <v>-381</v>
      </c>
      <c r="AO538" s="69">
        <v>1</v>
      </c>
      <c r="AP538" s="69">
        <v>-1</v>
      </c>
      <c r="AQ538" s="69">
        <v>15724</v>
      </c>
      <c r="AR538" s="69">
        <v>316</v>
      </c>
      <c r="AS538" s="69">
        <v>12788</v>
      </c>
      <c r="AT538" s="69">
        <v>37051</v>
      </c>
      <c r="AU538" s="69">
        <v>0</v>
      </c>
      <c r="AV538" s="69">
        <v>316</v>
      </c>
      <c r="AW538" s="69">
        <v>0.33682727272727275</v>
      </c>
      <c r="AX538" s="69">
        <v>0</v>
      </c>
      <c r="AY538" s="69">
        <v>0</v>
      </c>
      <c r="AZ538" s="69">
        <v>0</v>
      </c>
      <c r="BA538" s="69">
        <v>0</v>
      </c>
      <c r="BB538" s="69">
        <v>0</v>
      </c>
      <c r="BC538" s="69">
        <v>0</v>
      </c>
      <c r="BD538" s="69">
        <v>0</v>
      </c>
      <c r="BE538" s="69">
        <v>97.246719160104988</v>
      </c>
      <c r="BF538" s="69">
        <v>-97.246719160104988</v>
      </c>
      <c r="BG538" s="69">
        <v>37051</v>
      </c>
      <c r="BH538" s="69">
        <v>0</v>
      </c>
      <c r="BI538" s="69">
        <v>-37051</v>
      </c>
      <c r="BJ538" s="69">
        <v>6.3597049096921903E-5</v>
      </c>
      <c r="BK538" s="69">
        <v>0</v>
      </c>
      <c r="BL538" s="69">
        <v>117.25</v>
      </c>
      <c r="BM538" s="69">
        <v>-117.25</v>
      </c>
      <c r="BN538" s="69">
        <v>0</v>
      </c>
      <c r="BO538" s="69">
        <v>2.8973256177666564</v>
      </c>
      <c r="BP538" s="69">
        <v>-2.8973256177666564</v>
      </c>
      <c r="BQ538" s="69">
        <v>2897.3256177666563</v>
      </c>
      <c r="BR538" s="69">
        <v>-2897.3256177666563</v>
      </c>
      <c r="BS538" s="69">
        <v>0</v>
      </c>
      <c r="BT538" s="69">
        <v>0</v>
      </c>
      <c r="BU538" s="69">
        <v>117.25</v>
      </c>
      <c r="BV538" s="69">
        <v>0</v>
      </c>
    </row>
    <row r="539" spans="1:74">
      <c r="A539" s="113" t="s">
        <v>1046</v>
      </c>
      <c r="B539" s="69" t="s">
        <v>194</v>
      </c>
      <c r="C539" s="69" t="s">
        <v>256</v>
      </c>
      <c r="D539" s="69" t="s">
        <v>264</v>
      </c>
      <c r="E539" s="69" t="s">
        <v>734</v>
      </c>
      <c r="F539" s="69">
        <v>0</v>
      </c>
      <c r="G539" s="69">
        <v>0</v>
      </c>
      <c r="H539" s="69">
        <v>14384</v>
      </c>
      <c r="I539" s="69">
        <v>136</v>
      </c>
      <c r="J539" s="69">
        <v>110</v>
      </c>
      <c r="K539" s="69">
        <v>6602</v>
      </c>
      <c r="L539" s="69">
        <v>5230</v>
      </c>
      <c r="M539" s="69">
        <v>114</v>
      </c>
      <c r="N539" s="69">
        <v>0</v>
      </c>
      <c r="O539" s="69">
        <v>0</v>
      </c>
      <c r="P539" s="69">
        <v>2178.73</v>
      </c>
      <c r="Q539" s="69">
        <v>42.06</v>
      </c>
      <c r="R539" s="69">
        <v>110000</v>
      </c>
      <c r="S539" s="69">
        <v>0</v>
      </c>
      <c r="T539" s="69">
        <v>0</v>
      </c>
      <c r="U539" s="69">
        <v>0</v>
      </c>
      <c r="V539" s="69">
        <v>0</v>
      </c>
      <c r="W539" s="69">
        <v>0</v>
      </c>
      <c r="X539" s="69">
        <v>0</v>
      </c>
      <c r="Y539" s="69">
        <v>0</v>
      </c>
      <c r="Z539" s="69">
        <v>0</v>
      </c>
      <c r="AA539" s="69">
        <v>0</v>
      </c>
      <c r="AB539" s="69">
        <v>0</v>
      </c>
      <c r="AC539" s="69">
        <v>0</v>
      </c>
      <c r="AD539" s="69">
        <v>0</v>
      </c>
      <c r="AE539" s="69">
        <v>0</v>
      </c>
      <c r="AF539" s="69">
        <v>51435</v>
      </c>
      <c r="AG539" s="69">
        <v>58565</v>
      </c>
      <c r="AH539" s="69">
        <v>0</v>
      </c>
      <c r="AI539" s="69">
        <v>0</v>
      </c>
      <c r="AJ539" s="69">
        <v>0</v>
      </c>
      <c r="AK539" s="69">
        <v>0</v>
      </c>
      <c r="AL539" s="69">
        <v>517</v>
      </c>
      <c r="AM539" s="69">
        <v>408</v>
      </c>
      <c r="AN539" s="69">
        <v>-517</v>
      </c>
      <c r="AO539" s="69">
        <v>1</v>
      </c>
      <c r="AP539" s="69">
        <v>-1</v>
      </c>
      <c r="AQ539" s="69">
        <v>22326</v>
      </c>
      <c r="AR539" s="69">
        <v>430</v>
      </c>
      <c r="AS539" s="69">
        <v>18018</v>
      </c>
      <c r="AT539" s="69">
        <v>51435</v>
      </c>
      <c r="AU539" s="69">
        <v>0</v>
      </c>
      <c r="AV539" s="69">
        <v>430</v>
      </c>
      <c r="AW539" s="69">
        <v>0.46759090909090911</v>
      </c>
      <c r="AX539" s="69">
        <v>0</v>
      </c>
      <c r="AY539" s="69">
        <v>0</v>
      </c>
      <c r="AZ539" s="69">
        <v>0</v>
      </c>
      <c r="BA539" s="69">
        <v>0</v>
      </c>
      <c r="BB539" s="69">
        <v>0</v>
      </c>
      <c r="BC539" s="69">
        <v>0</v>
      </c>
      <c r="BD539" s="69">
        <v>0</v>
      </c>
      <c r="BE539" s="69">
        <v>99.487427466150876</v>
      </c>
      <c r="BF539" s="69">
        <v>-99.487427466150876</v>
      </c>
      <c r="BG539" s="69">
        <v>51435</v>
      </c>
      <c r="BH539" s="69">
        <v>0</v>
      </c>
      <c r="BI539" s="69">
        <v>-51435</v>
      </c>
      <c r="BJ539" s="69">
        <v>4.4790826838663444E-5</v>
      </c>
      <c r="BK539" s="69">
        <v>0</v>
      </c>
      <c r="BL539" s="69">
        <v>119.61627906976744</v>
      </c>
      <c r="BM539" s="69">
        <v>-119.61627906976744</v>
      </c>
      <c r="BN539" s="69">
        <v>0</v>
      </c>
      <c r="BO539" s="69">
        <v>2.8546453546453545</v>
      </c>
      <c r="BP539" s="69">
        <v>-2.8546453546453545</v>
      </c>
      <c r="BQ539" s="69">
        <v>2854.6453546453545</v>
      </c>
      <c r="BR539" s="69">
        <v>-2854.6453546453545</v>
      </c>
      <c r="BS539" s="69">
        <v>0</v>
      </c>
      <c r="BT539" s="69">
        <v>0</v>
      </c>
      <c r="BU539" s="69">
        <v>119.61627906976744</v>
      </c>
      <c r="BV539" s="69">
        <v>0</v>
      </c>
    </row>
    <row r="540" spans="1:74">
      <c r="A540" s="113" t="s">
        <v>1047</v>
      </c>
      <c r="B540" s="69" t="s">
        <v>194</v>
      </c>
      <c r="C540" s="69" t="s">
        <v>256</v>
      </c>
      <c r="D540" s="69" t="s">
        <v>264</v>
      </c>
      <c r="E540" s="69" t="s">
        <v>734</v>
      </c>
      <c r="F540" s="69">
        <v>0</v>
      </c>
      <c r="G540" s="69">
        <v>0</v>
      </c>
      <c r="H540" s="69">
        <v>14444</v>
      </c>
      <c r="I540" s="69">
        <v>138</v>
      </c>
      <c r="J540" s="69">
        <v>114</v>
      </c>
      <c r="K540" s="69">
        <v>7446</v>
      </c>
      <c r="L540" s="69">
        <v>5512</v>
      </c>
      <c r="M540" s="69">
        <v>120</v>
      </c>
      <c r="N540" s="69">
        <v>0</v>
      </c>
      <c r="O540" s="69">
        <v>0</v>
      </c>
      <c r="P540" s="69">
        <v>1939.83</v>
      </c>
      <c r="Q540" s="69">
        <v>40.119999999999997</v>
      </c>
      <c r="R540" s="69">
        <v>110000</v>
      </c>
      <c r="S540" s="69">
        <v>0</v>
      </c>
      <c r="T540" s="69">
        <v>0</v>
      </c>
      <c r="U540" s="69">
        <v>0</v>
      </c>
      <c r="V540" s="69">
        <v>0</v>
      </c>
      <c r="W540" s="69">
        <v>0</v>
      </c>
      <c r="X540" s="69">
        <v>0</v>
      </c>
      <c r="Y540" s="69">
        <v>0</v>
      </c>
      <c r="Z540" s="69">
        <v>0</v>
      </c>
      <c r="AA540" s="69">
        <v>0</v>
      </c>
      <c r="AB540" s="69">
        <v>0</v>
      </c>
      <c r="AC540" s="69">
        <v>0</v>
      </c>
      <c r="AD540" s="69">
        <v>0</v>
      </c>
      <c r="AE540" s="69">
        <v>0</v>
      </c>
      <c r="AF540" s="69">
        <v>65879</v>
      </c>
      <c r="AG540" s="69">
        <v>44121</v>
      </c>
      <c r="AH540" s="69">
        <v>0</v>
      </c>
      <c r="AI540" s="69">
        <v>0</v>
      </c>
      <c r="AJ540" s="69">
        <v>0</v>
      </c>
      <c r="AK540" s="69">
        <v>0</v>
      </c>
      <c r="AL540" s="69">
        <v>655</v>
      </c>
      <c r="AM540" s="69">
        <v>522</v>
      </c>
      <c r="AN540" s="69">
        <v>-655</v>
      </c>
      <c r="AO540" s="69">
        <v>1</v>
      </c>
      <c r="AP540" s="69">
        <v>-1</v>
      </c>
      <c r="AQ540" s="69">
        <v>29772</v>
      </c>
      <c r="AR540" s="69">
        <v>550</v>
      </c>
      <c r="AS540" s="69">
        <v>23530</v>
      </c>
      <c r="AT540" s="69">
        <v>65879</v>
      </c>
      <c r="AU540" s="69">
        <v>0</v>
      </c>
      <c r="AV540" s="69">
        <v>550</v>
      </c>
      <c r="AW540" s="69">
        <v>0.59889999999999999</v>
      </c>
      <c r="AX540" s="69">
        <v>0</v>
      </c>
      <c r="AY540" s="69">
        <v>0</v>
      </c>
      <c r="AZ540" s="69">
        <v>0</v>
      </c>
      <c r="BA540" s="69">
        <v>0</v>
      </c>
      <c r="BB540" s="69">
        <v>0</v>
      </c>
      <c r="BC540" s="69">
        <v>0</v>
      </c>
      <c r="BD540" s="69">
        <v>0</v>
      </c>
      <c r="BE540" s="69">
        <v>100.57862595419847</v>
      </c>
      <c r="BF540" s="69">
        <v>-100.57862595419847</v>
      </c>
      <c r="BG540" s="69">
        <v>65879</v>
      </c>
      <c r="BH540" s="69">
        <v>0</v>
      </c>
      <c r="BI540" s="69">
        <v>-65879</v>
      </c>
      <c r="BJ540" s="69">
        <v>3.3588606744592236E-5</v>
      </c>
      <c r="BK540" s="69">
        <v>0</v>
      </c>
      <c r="BL540" s="69">
        <v>119.78</v>
      </c>
      <c r="BM540" s="69">
        <v>-119.78</v>
      </c>
      <c r="BN540" s="69">
        <v>0</v>
      </c>
      <c r="BO540" s="69">
        <v>2.7997875053123673</v>
      </c>
      <c r="BP540" s="69">
        <v>-2.7997875053123673</v>
      </c>
      <c r="BQ540" s="69">
        <v>2799.7875053123671</v>
      </c>
      <c r="BR540" s="69">
        <v>-2799.7875053123671</v>
      </c>
      <c r="BS540" s="69">
        <v>0</v>
      </c>
      <c r="BT540" s="69">
        <v>0</v>
      </c>
      <c r="BU540" s="69">
        <v>119.78</v>
      </c>
      <c r="BV540" s="69">
        <v>0</v>
      </c>
    </row>
    <row r="541" spans="1:74">
      <c r="A541" s="113" t="s">
        <v>1048</v>
      </c>
      <c r="B541" s="69" t="s">
        <v>194</v>
      </c>
      <c r="C541" s="69" t="s">
        <v>256</v>
      </c>
      <c r="D541" s="69" t="s">
        <v>264</v>
      </c>
      <c r="E541" s="69" t="s">
        <v>734</v>
      </c>
      <c r="F541" s="69">
        <v>0</v>
      </c>
      <c r="G541" s="69">
        <v>0</v>
      </c>
      <c r="H541" s="69">
        <v>14522</v>
      </c>
      <c r="I541" s="69">
        <v>139</v>
      </c>
      <c r="J541" s="69">
        <v>106</v>
      </c>
      <c r="K541" s="69">
        <v>8114</v>
      </c>
      <c r="L541" s="69">
        <v>6528</v>
      </c>
      <c r="M541" s="69">
        <v>113</v>
      </c>
      <c r="N541" s="69">
        <v>0</v>
      </c>
      <c r="O541" s="69">
        <v>0</v>
      </c>
      <c r="P541" s="69">
        <v>1789.75</v>
      </c>
      <c r="Q541" s="69">
        <v>42.22</v>
      </c>
      <c r="R541" s="69">
        <v>110000</v>
      </c>
      <c r="S541" s="69">
        <v>0</v>
      </c>
      <c r="T541" s="69">
        <v>0</v>
      </c>
      <c r="U541" s="69">
        <v>0</v>
      </c>
      <c r="V541" s="69">
        <v>0</v>
      </c>
      <c r="W541" s="69">
        <v>0</v>
      </c>
      <c r="X541" s="69">
        <v>0</v>
      </c>
      <c r="Y541" s="69">
        <v>0</v>
      </c>
      <c r="Z541" s="69">
        <v>0</v>
      </c>
      <c r="AA541" s="69">
        <v>0</v>
      </c>
      <c r="AB541" s="69">
        <v>0</v>
      </c>
      <c r="AC541" s="69">
        <v>0</v>
      </c>
      <c r="AD541" s="69">
        <v>0</v>
      </c>
      <c r="AE541" s="69">
        <v>0</v>
      </c>
      <c r="AF541" s="69">
        <v>80401</v>
      </c>
      <c r="AG541" s="69">
        <v>29599</v>
      </c>
      <c r="AH541" s="69">
        <v>0</v>
      </c>
      <c r="AI541" s="69">
        <v>0</v>
      </c>
      <c r="AJ541" s="69">
        <v>0</v>
      </c>
      <c r="AK541" s="69">
        <v>0</v>
      </c>
      <c r="AL541" s="69">
        <v>794</v>
      </c>
      <c r="AM541" s="69">
        <v>628</v>
      </c>
      <c r="AN541" s="69">
        <v>-794</v>
      </c>
      <c r="AO541" s="69">
        <v>1</v>
      </c>
      <c r="AP541" s="69">
        <v>-1</v>
      </c>
      <c r="AQ541" s="69">
        <v>37886</v>
      </c>
      <c r="AR541" s="69">
        <v>663</v>
      </c>
      <c r="AS541" s="69">
        <v>30058</v>
      </c>
      <c r="AT541" s="69">
        <v>80401</v>
      </c>
      <c r="AU541" s="69">
        <v>0</v>
      </c>
      <c r="AV541" s="69">
        <v>663</v>
      </c>
      <c r="AW541" s="69">
        <v>0.7309181818181818</v>
      </c>
      <c r="AX541" s="69">
        <v>0</v>
      </c>
      <c r="AY541" s="69">
        <v>0</v>
      </c>
      <c r="AZ541" s="69">
        <v>0</v>
      </c>
      <c r="BA541" s="69">
        <v>0</v>
      </c>
      <c r="BB541" s="69">
        <v>0</v>
      </c>
      <c r="BC541" s="69">
        <v>0</v>
      </c>
      <c r="BD541" s="69">
        <v>0</v>
      </c>
      <c r="BE541" s="69">
        <v>101.26070528967254</v>
      </c>
      <c r="BF541" s="69">
        <v>-101.26070528967254</v>
      </c>
      <c r="BG541" s="69">
        <v>80401</v>
      </c>
      <c r="BH541" s="69">
        <v>0</v>
      </c>
      <c r="BI541" s="69">
        <v>-80401</v>
      </c>
      <c r="BJ541" s="69">
        <v>2.6394974396874834E-5</v>
      </c>
      <c r="BK541" s="69">
        <v>0</v>
      </c>
      <c r="BL541" s="69">
        <v>121.2684766214178</v>
      </c>
      <c r="BM541" s="69">
        <v>-121.2684766214178</v>
      </c>
      <c r="BN541" s="69">
        <v>0</v>
      </c>
      <c r="BO541" s="69">
        <v>2.6748619335950496</v>
      </c>
      <c r="BP541" s="69">
        <v>-2.6748619335950496</v>
      </c>
      <c r="BQ541" s="69">
        <v>2674.8619335950498</v>
      </c>
      <c r="BR541" s="69">
        <v>-2674.8619335950498</v>
      </c>
      <c r="BS541" s="69">
        <v>0</v>
      </c>
      <c r="BT541" s="69">
        <v>0</v>
      </c>
      <c r="BU541" s="69">
        <v>121.2684766214178</v>
      </c>
      <c r="BV541" s="69">
        <v>0</v>
      </c>
    </row>
    <row r="542" spans="1:74">
      <c r="A542" s="113" t="s">
        <v>1049</v>
      </c>
      <c r="B542" s="69" t="s">
        <v>194</v>
      </c>
      <c r="C542" s="69" t="s">
        <v>256</v>
      </c>
      <c r="D542" s="69" t="s">
        <v>264</v>
      </c>
      <c r="E542" s="69" t="s">
        <v>734</v>
      </c>
      <c r="F542" s="69">
        <v>0</v>
      </c>
      <c r="G542" s="69">
        <v>0</v>
      </c>
      <c r="H542" s="69">
        <v>15399</v>
      </c>
      <c r="I542" s="69">
        <v>148</v>
      </c>
      <c r="J542" s="69">
        <v>126</v>
      </c>
      <c r="K542" s="69">
        <v>9750</v>
      </c>
      <c r="L542" s="69">
        <v>7348</v>
      </c>
      <c r="M542" s="69">
        <v>130</v>
      </c>
      <c r="N542" s="69">
        <v>0</v>
      </c>
      <c r="O542" s="69">
        <v>0</v>
      </c>
      <c r="P542" s="69">
        <v>1579.38</v>
      </c>
      <c r="Q542" s="69">
        <v>37.47</v>
      </c>
      <c r="R542" s="69">
        <v>110000</v>
      </c>
      <c r="S542" s="69">
        <v>0</v>
      </c>
      <c r="T542" s="69">
        <v>0</v>
      </c>
      <c r="U542" s="69">
        <v>0</v>
      </c>
      <c r="V542" s="69">
        <v>0</v>
      </c>
      <c r="W542" s="69">
        <v>0</v>
      </c>
      <c r="X542" s="69">
        <v>0</v>
      </c>
      <c r="Y542" s="69">
        <v>0</v>
      </c>
      <c r="Z542" s="69">
        <v>0</v>
      </c>
      <c r="AA542" s="69">
        <v>0</v>
      </c>
      <c r="AB542" s="69">
        <v>0</v>
      </c>
      <c r="AC542" s="69">
        <v>0</v>
      </c>
      <c r="AD542" s="69">
        <v>0</v>
      </c>
      <c r="AE542" s="69">
        <v>0</v>
      </c>
      <c r="AF542" s="69">
        <v>95800</v>
      </c>
      <c r="AG542" s="69">
        <v>14200</v>
      </c>
      <c r="AH542" s="69">
        <v>0</v>
      </c>
      <c r="AI542" s="69">
        <v>0</v>
      </c>
      <c r="AJ542" s="69">
        <v>0</v>
      </c>
      <c r="AK542" s="69">
        <v>0</v>
      </c>
      <c r="AL542" s="69">
        <v>942</v>
      </c>
      <c r="AM542" s="69">
        <v>754</v>
      </c>
      <c r="AN542" s="69">
        <v>-942</v>
      </c>
      <c r="AO542" s="69">
        <v>1</v>
      </c>
      <c r="AP542" s="69">
        <v>-1</v>
      </c>
      <c r="AQ542" s="69">
        <v>47636</v>
      </c>
      <c r="AR542" s="69">
        <v>793</v>
      </c>
      <c r="AS542" s="69">
        <v>37406</v>
      </c>
      <c r="AT542" s="69">
        <v>95800</v>
      </c>
      <c r="AU542" s="69">
        <v>0</v>
      </c>
      <c r="AV542" s="69">
        <v>793</v>
      </c>
      <c r="AW542" s="69">
        <v>0.87090909090909085</v>
      </c>
      <c r="AX542" s="69">
        <v>0</v>
      </c>
      <c r="AY542" s="69">
        <v>0</v>
      </c>
      <c r="AZ542" s="69">
        <v>0</v>
      </c>
      <c r="BA542" s="69">
        <v>0</v>
      </c>
      <c r="BB542" s="69">
        <v>0</v>
      </c>
      <c r="BC542" s="69">
        <v>0</v>
      </c>
      <c r="BD542" s="69">
        <v>0</v>
      </c>
      <c r="BE542" s="69">
        <v>101.69851380042464</v>
      </c>
      <c r="BF542" s="69">
        <v>-101.69851380042464</v>
      </c>
      <c r="BG542" s="69">
        <v>95800</v>
      </c>
      <c r="BH542" s="69">
        <v>0</v>
      </c>
      <c r="BI542" s="69">
        <v>-95800</v>
      </c>
      <c r="BJ542" s="69">
        <v>2.0992526660508859E-5</v>
      </c>
      <c r="BK542" s="69">
        <v>0</v>
      </c>
      <c r="BL542" s="69">
        <v>120.80706179066834</v>
      </c>
      <c r="BM542" s="69">
        <v>-120.80706179066834</v>
      </c>
      <c r="BN542" s="69">
        <v>0</v>
      </c>
      <c r="BO542" s="69">
        <v>2.5610864567181735</v>
      </c>
      <c r="BP542" s="69">
        <v>-2.5610864567181735</v>
      </c>
      <c r="BQ542" s="69">
        <v>2561.0864567181734</v>
      </c>
      <c r="BR542" s="69">
        <v>-2561.0864567181734</v>
      </c>
      <c r="BS542" s="69">
        <v>0</v>
      </c>
      <c r="BT542" s="69">
        <v>0</v>
      </c>
      <c r="BU542" s="69">
        <v>120.80706179066834</v>
      </c>
      <c r="BV542" s="69">
        <v>0</v>
      </c>
    </row>
    <row r="543" spans="1:74">
      <c r="A543" s="113" t="s">
        <v>1050</v>
      </c>
      <c r="B543" s="69" t="s">
        <v>194</v>
      </c>
      <c r="C543" s="69" t="s">
        <v>256</v>
      </c>
      <c r="D543" s="69" t="s">
        <v>264</v>
      </c>
      <c r="E543" s="69" t="s">
        <v>734</v>
      </c>
      <c r="F543" s="69">
        <v>0</v>
      </c>
      <c r="G543" s="69">
        <v>0</v>
      </c>
      <c r="H543" s="69">
        <v>14200</v>
      </c>
      <c r="I543" s="69">
        <v>144</v>
      </c>
      <c r="J543" s="69">
        <v>113</v>
      </c>
      <c r="K543" s="69">
        <v>9024</v>
      </c>
      <c r="L543" s="69">
        <v>6799</v>
      </c>
      <c r="M543" s="69">
        <v>124</v>
      </c>
      <c r="N543" s="69">
        <v>0</v>
      </c>
      <c r="O543" s="69">
        <v>0</v>
      </c>
      <c r="P543" s="69">
        <v>1573.58</v>
      </c>
      <c r="Q543" s="69">
        <v>37.17</v>
      </c>
      <c r="R543" s="69">
        <v>110000</v>
      </c>
      <c r="S543" s="69">
        <v>0</v>
      </c>
      <c r="T543" s="69">
        <v>0</v>
      </c>
      <c r="U543" s="69">
        <v>0</v>
      </c>
      <c r="V543" s="69">
        <v>0</v>
      </c>
      <c r="W543" s="69">
        <v>0</v>
      </c>
      <c r="X543" s="69">
        <v>0</v>
      </c>
      <c r="Y543" s="69">
        <v>0</v>
      </c>
      <c r="Z543" s="69">
        <v>0</v>
      </c>
      <c r="AA543" s="69">
        <v>0</v>
      </c>
      <c r="AB543" s="69">
        <v>0</v>
      </c>
      <c r="AC543" s="69">
        <v>0</v>
      </c>
      <c r="AD543" s="69">
        <v>0</v>
      </c>
      <c r="AE543" s="69">
        <v>0</v>
      </c>
      <c r="AF543" s="69">
        <v>110000</v>
      </c>
      <c r="AG543" s="69">
        <v>0</v>
      </c>
      <c r="AH543" s="69">
        <v>0</v>
      </c>
      <c r="AI543" s="69">
        <v>0</v>
      </c>
      <c r="AJ543" s="69">
        <v>0</v>
      </c>
      <c r="AK543" s="69">
        <v>0</v>
      </c>
      <c r="AL543" s="69">
        <v>1086</v>
      </c>
      <c r="AM543" s="69">
        <v>867</v>
      </c>
      <c r="AN543" s="69">
        <v>-1086</v>
      </c>
      <c r="AO543" s="69">
        <v>1</v>
      </c>
      <c r="AP543" s="69">
        <v>-1</v>
      </c>
      <c r="AQ543" s="69">
        <v>56660</v>
      </c>
      <c r="AR543" s="69">
        <v>917</v>
      </c>
      <c r="AS543" s="69">
        <v>44205</v>
      </c>
      <c r="AT543" s="69">
        <v>110000</v>
      </c>
      <c r="AU543" s="69">
        <v>0</v>
      </c>
      <c r="AV543" s="69">
        <v>917</v>
      </c>
      <c r="AW543" s="69">
        <v>1</v>
      </c>
      <c r="AX543" s="69">
        <v>0</v>
      </c>
      <c r="AY543" s="69">
        <v>0</v>
      </c>
      <c r="AZ543" s="69">
        <v>0</v>
      </c>
      <c r="BA543" s="69">
        <v>0</v>
      </c>
      <c r="BB543" s="69">
        <v>0</v>
      </c>
      <c r="BC543" s="69">
        <v>0</v>
      </c>
      <c r="BD543" s="69">
        <v>0</v>
      </c>
      <c r="BE543" s="69">
        <v>101.28913443830571</v>
      </c>
      <c r="BF543" s="69">
        <v>-101.28913443830571</v>
      </c>
      <c r="BG543" s="69">
        <v>110000</v>
      </c>
      <c r="BH543" s="69">
        <v>0</v>
      </c>
      <c r="BI543" s="69">
        <v>-110000</v>
      </c>
      <c r="BJ543" s="69">
        <v>1.7649135192375574E-5</v>
      </c>
      <c r="BK543" s="69">
        <v>0</v>
      </c>
      <c r="BL543" s="69">
        <v>119.95637949836423</v>
      </c>
      <c r="BM543" s="69">
        <v>-119.95637949836423</v>
      </c>
      <c r="BN543" s="69">
        <v>0</v>
      </c>
      <c r="BO543" s="69">
        <v>2.4884062888813481</v>
      </c>
      <c r="BP543" s="69">
        <v>-2.4884062888813481</v>
      </c>
      <c r="BQ543" s="69">
        <v>2488.4062888813482</v>
      </c>
      <c r="BR543" s="69">
        <v>-2488.4062888813482</v>
      </c>
      <c r="BS543" s="69">
        <v>0</v>
      </c>
      <c r="BT543" s="69">
        <v>0</v>
      </c>
      <c r="BU543" s="69">
        <v>119.95637949836423</v>
      </c>
      <c r="BV543" s="69">
        <v>0</v>
      </c>
    </row>
    <row r="544" spans="1:74">
      <c r="A544" s="113" t="s">
        <v>1060</v>
      </c>
      <c r="B544" s="69" t="s">
        <v>184</v>
      </c>
      <c r="C544" s="69" t="s">
        <v>191</v>
      </c>
      <c r="D544" s="69" t="s">
        <v>397</v>
      </c>
      <c r="E544" s="69" t="s">
        <v>397</v>
      </c>
      <c r="F544" s="69">
        <v>0</v>
      </c>
      <c r="G544" s="69">
        <v>0</v>
      </c>
      <c r="H544" s="69">
        <v>48478</v>
      </c>
      <c r="I544" s="69">
        <v>1197</v>
      </c>
      <c r="J544" s="69">
        <v>1100</v>
      </c>
      <c r="K544" s="69">
        <v>37218</v>
      </c>
      <c r="L544" s="69">
        <v>28274</v>
      </c>
      <c r="M544" s="69">
        <v>1115</v>
      </c>
      <c r="N544" s="69">
        <v>0</v>
      </c>
      <c r="O544" s="69">
        <v>0</v>
      </c>
      <c r="P544" s="69">
        <v>1302.54</v>
      </c>
      <c r="Q544" s="69">
        <v>14.49</v>
      </c>
      <c r="R544" s="69">
        <v>2500000</v>
      </c>
      <c r="S544" s="69">
        <v>0</v>
      </c>
      <c r="T544" s="69">
        <v>0</v>
      </c>
      <c r="U544" s="69">
        <v>0</v>
      </c>
      <c r="V544" s="69">
        <v>39683</v>
      </c>
      <c r="W544" s="69">
        <v>63</v>
      </c>
      <c r="X544" s="69">
        <v>0</v>
      </c>
      <c r="Y544" s="69">
        <v>0</v>
      </c>
      <c r="Z544" s="69">
        <v>0</v>
      </c>
      <c r="AA544" s="69">
        <v>0</v>
      </c>
      <c r="AB544" s="69">
        <v>0</v>
      </c>
      <c r="AC544" s="69">
        <v>0</v>
      </c>
      <c r="AD544" s="69">
        <v>0</v>
      </c>
      <c r="AE544" s="69">
        <v>0</v>
      </c>
      <c r="AF544" s="69">
        <v>48478</v>
      </c>
      <c r="AG544" s="69">
        <v>2451522</v>
      </c>
      <c r="AH544" s="69">
        <v>0</v>
      </c>
      <c r="AI544" s="69">
        <v>0</v>
      </c>
      <c r="AJ544" s="69">
        <v>0</v>
      </c>
      <c r="AK544" s="69">
        <v>0</v>
      </c>
      <c r="AL544" s="69">
        <v>1197</v>
      </c>
      <c r="AM544" s="69">
        <v>1100</v>
      </c>
      <c r="AN544" s="69">
        <v>38486</v>
      </c>
      <c r="AO544" s="69">
        <v>0</v>
      </c>
      <c r="AP544" s="69">
        <v>0</v>
      </c>
      <c r="AQ544" s="69">
        <v>37218</v>
      </c>
      <c r="AR544" s="69">
        <v>1115</v>
      </c>
      <c r="AS544" s="69">
        <v>28274</v>
      </c>
      <c r="AT544" s="69">
        <v>48478</v>
      </c>
      <c r="AU544" s="69">
        <v>0</v>
      </c>
      <c r="AV544" s="69">
        <v>1115</v>
      </c>
      <c r="AW544" s="69">
        <v>1.9391200000000001E-2</v>
      </c>
      <c r="AX544" s="69">
        <v>0</v>
      </c>
      <c r="AY544" s="69">
        <v>0</v>
      </c>
      <c r="AZ544" s="69">
        <v>0</v>
      </c>
      <c r="BA544" s="69">
        <v>0</v>
      </c>
      <c r="BB544" s="69">
        <v>0</v>
      </c>
      <c r="BC544" s="69">
        <v>0</v>
      </c>
      <c r="BD544" s="69">
        <v>3.0164050097018873E-2</v>
      </c>
      <c r="BE544" s="69">
        <v>40.499582289055972</v>
      </c>
      <c r="BF544" s="69">
        <v>22.500417710944028</v>
      </c>
      <c r="BG544" s="69">
        <v>0</v>
      </c>
      <c r="BH544" s="69">
        <v>0</v>
      </c>
      <c r="BI544" s="69">
        <v>0</v>
      </c>
      <c r="BJ544" s="69">
        <v>0</v>
      </c>
      <c r="BK544" s="69">
        <v>0</v>
      </c>
      <c r="BL544" s="69">
        <v>43.478026905829594</v>
      </c>
      <c r="BM544" s="69">
        <v>-43.478026905829594</v>
      </c>
      <c r="BN544" s="69">
        <v>0</v>
      </c>
      <c r="BO544" s="69">
        <v>1.7145787649430573</v>
      </c>
      <c r="BP544" s="69">
        <v>-1.7145787649430573</v>
      </c>
      <c r="BQ544" s="69">
        <v>1714.5787649430572</v>
      </c>
      <c r="BR544" s="69">
        <v>-1714.5787649430572</v>
      </c>
      <c r="BS544" s="69">
        <v>0</v>
      </c>
      <c r="BT544" s="69">
        <v>0</v>
      </c>
      <c r="BU544" s="69">
        <v>43.478026905829594</v>
      </c>
      <c r="BV544" s="69">
        <v>3.2161857165887472E-2</v>
      </c>
    </row>
    <row r="545" spans="1:74">
      <c r="A545" s="113" t="s">
        <v>1051</v>
      </c>
      <c r="B545" s="69" t="s">
        <v>184</v>
      </c>
      <c r="C545" s="69" t="s">
        <v>191</v>
      </c>
      <c r="D545" s="69" t="s">
        <v>397</v>
      </c>
      <c r="E545" s="69" t="s">
        <v>397</v>
      </c>
      <c r="F545" s="69">
        <v>0</v>
      </c>
      <c r="G545" s="69">
        <v>0</v>
      </c>
      <c r="H545" s="69">
        <v>38308</v>
      </c>
      <c r="I545" s="69">
        <v>761</v>
      </c>
      <c r="J545" s="69">
        <v>684</v>
      </c>
      <c r="K545" s="69">
        <v>32550</v>
      </c>
      <c r="L545" s="69">
        <v>23449</v>
      </c>
      <c r="M545" s="69">
        <v>692</v>
      </c>
      <c r="N545" s="69">
        <v>0</v>
      </c>
      <c r="O545" s="69">
        <v>0</v>
      </c>
      <c r="P545" s="69">
        <v>1176.9000000000001</v>
      </c>
      <c r="Q545" s="69">
        <v>18.45</v>
      </c>
      <c r="R545" s="69">
        <v>2500000</v>
      </c>
      <c r="S545" s="69">
        <v>0</v>
      </c>
      <c r="T545" s="69">
        <v>0</v>
      </c>
      <c r="U545" s="69">
        <v>0</v>
      </c>
      <c r="V545" s="69">
        <v>39683</v>
      </c>
      <c r="W545" s="69">
        <v>63</v>
      </c>
      <c r="X545" s="69">
        <v>0</v>
      </c>
      <c r="Y545" s="69">
        <v>0</v>
      </c>
      <c r="Z545" s="69">
        <v>0</v>
      </c>
      <c r="AA545" s="69">
        <v>0</v>
      </c>
      <c r="AB545" s="69">
        <v>0</v>
      </c>
      <c r="AC545" s="69">
        <v>0</v>
      </c>
      <c r="AD545" s="69">
        <v>0</v>
      </c>
      <c r="AE545" s="69">
        <v>0</v>
      </c>
      <c r="AF545" s="69">
        <v>116845</v>
      </c>
      <c r="AG545" s="69">
        <v>2383155</v>
      </c>
      <c r="AH545" s="69">
        <v>0</v>
      </c>
      <c r="AI545" s="69">
        <v>0</v>
      </c>
      <c r="AJ545" s="69">
        <v>0</v>
      </c>
      <c r="AK545" s="69">
        <v>0</v>
      </c>
      <c r="AL545" s="69">
        <v>3022</v>
      </c>
      <c r="AM545" s="69">
        <v>2388</v>
      </c>
      <c r="AN545" s="69">
        <v>36661</v>
      </c>
      <c r="AO545" s="69">
        <v>0</v>
      </c>
      <c r="AP545" s="69">
        <v>0</v>
      </c>
      <c r="AQ545" s="69">
        <v>109626</v>
      </c>
      <c r="AR545" s="69">
        <v>2438</v>
      </c>
      <c r="AS545" s="69">
        <v>86912</v>
      </c>
      <c r="AT545" s="69">
        <v>86786</v>
      </c>
      <c r="AU545" s="69">
        <v>0</v>
      </c>
      <c r="AV545" s="69">
        <v>1807</v>
      </c>
      <c r="AW545" s="69">
        <v>4.6738000000000002E-2</v>
      </c>
      <c r="AX545" s="69">
        <v>0</v>
      </c>
      <c r="AY545" s="69">
        <v>0</v>
      </c>
      <c r="AZ545" s="69">
        <v>0</v>
      </c>
      <c r="BA545" s="69">
        <v>0</v>
      </c>
      <c r="BB545" s="69">
        <v>0</v>
      </c>
      <c r="BC545" s="69">
        <v>0</v>
      </c>
      <c r="BD545" s="69">
        <v>7.6153516619207218E-2</v>
      </c>
      <c r="BE545" s="69">
        <v>38.664791528788882</v>
      </c>
      <c r="BF545" s="69">
        <v>24.335208471211118</v>
      </c>
      <c r="BG545" s="69">
        <v>0</v>
      </c>
      <c r="BH545" s="69">
        <v>0</v>
      </c>
      <c r="BI545" s="69">
        <v>0</v>
      </c>
      <c r="BJ545" s="69">
        <v>0</v>
      </c>
      <c r="BK545" s="69">
        <v>0</v>
      </c>
      <c r="BL545" s="69">
        <v>47.926579163248562</v>
      </c>
      <c r="BM545" s="69">
        <v>-47.926579163248562</v>
      </c>
      <c r="BN545" s="69">
        <v>0</v>
      </c>
      <c r="BO545" s="69">
        <v>1.3444058357879234</v>
      </c>
      <c r="BP545" s="69">
        <v>-1.3444058357879234</v>
      </c>
      <c r="BQ545" s="69">
        <v>1344.4058357879235</v>
      </c>
      <c r="BR545" s="69">
        <v>-1344.4058357879235</v>
      </c>
      <c r="BS545" s="69">
        <v>0</v>
      </c>
      <c r="BT545" s="69">
        <v>0</v>
      </c>
      <c r="BU545" s="69">
        <v>48.027670171555066</v>
      </c>
      <c r="BV545" s="69">
        <v>2.7566453213653697E-2</v>
      </c>
    </row>
    <row r="546" spans="1:74">
      <c r="A546" s="113" t="s">
        <v>1052</v>
      </c>
      <c r="B546" s="69" t="s">
        <v>184</v>
      </c>
      <c r="C546" s="69" t="s">
        <v>191</v>
      </c>
      <c r="D546" s="69" t="s">
        <v>397</v>
      </c>
      <c r="E546" s="69" t="s">
        <v>397</v>
      </c>
      <c r="F546" s="69">
        <v>0</v>
      </c>
      <c r="G546" s="69">
        <v>0</v>
      </c>
      <c r="H546" s="69">
        <v>61749</v>
      </c>
      <c r="I546" s="69">
        <v>1121</v>
      </c>
      <c r="J546" s="69">
        <v>1059</v>
      </c>
      <c r="K546" s="69">
        <v>30094</v>
      </c>
      <c r="L546" s="69">
        <v>24355</v>
      </c>
      <c r="M546" s="69">
        <v>1073</v>
      </c>
      <c r="N546" s="69">
        <v>0</v>
      </c>
      <c r="O546" s="69">
        <v>0</v>
      </c>
      <c r="P546" s="69">
        <v>2051.87</v>
      </c>
      <c r="Q546" s="69">
        <v>19.18</v>
      </c>
      <c r="R546" s="69">
        <v>2500000</v>
      </c>
      <c r="S546" s="69">
        <v>0</v>
      </c>
      <c r="T546" s="69">
        <v>0</v>
      </c>
      <c r="U546" s="69">
        <v>0</v>
      </c>
      <c r="V546" s="69">
        <v>39683</v>
      </c>
      <c r="W546" s="69">
        <v>63</v>
      </c>
      <c r="X546" s="69">
        <v>0</v>
      </c>
      <c r="Y546" s="69">
        <v>0</v>
      </c>
      <c r="Z546" s="69">
        <v>0</v>
      </c>
      <c r="AA546" s="69">
        <v>0</v>
      </c>
      <c r="AB546" s="69">
        <v>0</v>
      </c>
      <c r="AC546" s="69">
        <v>0</v>
      </c>
      <c r="AD546" s="69">
        <v>0</v>
      </c>
      <c r="AE546" s="69">
        <v>0</v>
      </c>
      <c r="AF546" s="69">
        <v>223372</v>
      </c>
      <c r="AG546" s="69">
        <v>2276628</v>
      </c>
      <c r="AH546" s="69">
        <v>0</v>
      </c>
      <c r="AI546" s="69">
        <v>0</v>
      </c>
      <c r="AJ546" s="69">
        <v>0</v>
      </c>
      <c r="AK546" s="69">
        <v>0</v>
      </c>
      <c r="AL546" s="69">
        <v>5346</v>
      </c>
      <c r="AM546" s="69">
        <v>4204</v>
      </c>
      <c r="AN546" s="69">
        <v>34337</v>
      </c>
      <c r="AO546" s="69">
        <v>1</v>
      </c>
      <c r="AP546" s="69">
        <v>-1</v>
      </c>
      <c r="AQ546" s="69">
        <v>176931</v>
      </c>
      <c r="AR546" s="69">
        <v>4294</v>
      </c>
      <c r="AS546" s="69">
        <v>142907</v>
      </c>
      <c r="AT546" s="69">
        <v>148535</v>
      </c>
      <c r="AU546" s="69">
        <v>0</v>
      </c>
      <c r="AV546" s="69">
        <v>2880</v>
      </c>
      <c r="AW546" s="69">
        <v>8.9348800000000006E-2</v>
      </c>
      <c r="AX546" s="69">
        <v>0</v>
      </c>
      <c r="AY546" s="69">
        <v>0</v>
      </c>
      <c r="AZ546" s="69">
        <v>0</v>
      </c>
      <c r="BA546" s="69">
        <v>0</v>
      </c>
      <c r="BB546" s="69">
        <v>0</v>
      </c>
      <c r="BC546" s="69">
        <v>0</v>
      </c>
      <c r="BD546" s="69">
        <v>0.13471763727540761</v>
      </c>
      <c r="BE546" s="69">
        <v>41.783015338570891</v>
      </c>
      <c r="BF546" s="69">
        <v>21.216984661429109</v>
      </c>
      <c r="BG546" s="69">
        <v>223372</v>
      </c>
      <c r="BH546" s="69">
        <v>0</v>
      </c>
      <c r="BI546" s="69">
        <v>-223372</v>
      </c>
      <c r="BJ546" s="69">
        <v>5.6519208052856763E-6</v>
      </c>
      <c r="BK546" s="69">
        <v>0</v>
      </c>
      <c r="BL546" s="69">
        <v>52.019562179785744</v>
      </c>
      <c r="BM546" s="69">
        <v>-52.019562179785744</v>
      </c>
      <c r="BN546" s="69">
        <v>0</v>
      </c>
      <c r="BO546" s="69">
        <v>1.5630584925860875</v>
      </c>
      <c r="BP546" s="69">
        <v>-1.5630584925860875</v>
      </c>
      <c r="BQ546" s="69">
        <v>1563.0584925860876</v>
      </c>
      <c r="BR546" s="69">
        <v>-1563.0584925860876</v>
      </c>
      <c r="BS546" s="69">
        <v>0</v>
      </c>
      <c r="BT546" s="69">
        <v>0</v>
      </c>
      <c r="BU546" s="69">
        <v>51.574652777777779</v>
      </c>
      <c r="BV546" s="69">
        <v>3.0215168625057225E-2</v>
      </c>
    </row>
    <row r="547" spans="1:74">
      <c r="A547" s="113" t="s">
        <v>1053</v>
      </c>
      <c r="B547" s="69" t="s">
        <v>184</v>
      </c>
      <c r="C547" s="69" t="s">
        <v>191</v>
      </c>
      <c r="D547" s="69" t="s">
        <v>397</v>
      </c>
      <c r="E547" s="69" t="s">
        <v>397</v>
      </c>
      <c r="F547" s="69">
        <v>0</v>
      </c>
      <c r="G547" s="69">
        <v>0</v>
      </c>
      <c r="H547" s="69">
        <v>80834</v>
      </c>
      <c r="I547" s="69">
        <v>1586</v>
      </c>
      <c r="J547" s="69">
        <v>1487</v>
      </c>
      <c r="K547" s="69">
        <v>38254</v>
      </c>
      <c r="L547" s="69">
        <v>33546</v>
      </c>
      <c r="M547" s="69">
        <v>1498</v>
      </c>
      <c r="N547" s="69">
        <v>0</v>
      </c>
      <c r="O547" s="69">
        <v>0</v>
      </c>
      <c r="P547" s="69">
        <v>2113.09</v>
      </c>
      <c r="Q547" s="69">
        <v>17.989999999999998</v>
      </c>
      <c r="R547" s="69">
        <v>2500000</v>
      </c>
      <c r="S547" s="69">
        <v>0</v>
      </c>
      <c r="T547" s="69">
        <v>0</v>
      </c>
      <c r="U547" s="69">
        <v>0</v>
      </c>
      <c r="V547" s="69">
        <v>39683</v>
      </c>
      <c r="W547" s="69">
        <v>63</v>
      </c>
      <c r="X547" s="69">
        <v>0</v>
      </c>
      <c r="Y547" s="69">
        <v>0</v>
      </c>
      <c r="Z547" s="69">
        <v>0</v>
      </c>
      <c r="AA547" s="69">
        <v>0</v>
      </c>
      <c r="AB547" s="69">
        <v>0</v>
      </c>
      <c r="AC547" s="69">
        <v>0</v>
      </c>
      <c r="AD547" s="69">
        <v>0</v>
      </c>
      <c r="AE547" s="69">
        <v>0</v>
      </c>
      <c r="AF547" s="69">
        <v>325116</v>
      </c>
      <c r="AG547" s="69">
        <v>2174884</v>
      </c>
      <c r="AH547" s="69">
        <v>0</v>
      </c>
      <c r="AI547" s="69">
        <v>0</v>
      </c>
      <c r="AJ547" s="69">
        <v>0</v>
      </c>
      <c r="AK547" s="69">
        <v>0</v>
      </c>
      <c r="AL547" s="69">
        <v>7452</v>
      </c>
      <c r="AM547" s="69">
        <v>6071</v>
      </c>
      <c r="AN547" s="69">
        <v>32231</v>
      </c>
      <c r="AO547" s="69">
        <v>1</v>
      </c>
      <c r="AP547" s="69">
        <v>-1</v>
      </c>
      <c r="AQ547" s="69">
        <v>235362</v>
      </c>
      <c r="AR547" s="69">
        <v>6180</v>
      </c>
      <c r="AS547" s="69">
        <v>192266</v>
      </c>
      <c r="AT547" s="69">
        <v>229369</v>
      </c>
      <c r="AU547" s="69">
        <v>0</v>
      </c>
      <c r="AV547" s="69">
        <v>4378</v>
      </c>
      <c r="AW547" s="69">
        <v>0.13004640000000001</v>
      </c>
      <c r="AX547" s="69">
        <v>0</v>
      </c>
      <c r="AY547" s="69">
        <v>0</v>
      </c>
      <c r="AZ547" s="69">
        <v>0</v>
      </c>
      <c r="BA547" s="69">
        <v>0</v>
      </c>
      <c r="BB547" s="69">
        <v>0</v>
      </c>
      <c r="BC547" s="69">
        <v>0</v>
      </c>
      <c r="BD547" s="69">
        <v>0.18778822165662878</v>
      </c>
      <c r="BE547" s="69">
        <v>43.628019323671495</v>
      </c>
      <c r="BF547" s="69">
        <v>19.371980676328505</v>
      </c>
      <c r="BG547" s="69">
        <v>325116</v>
      </c>
      <c r="BH547" s="69">
        <v>0</v>
      </c>
      <c r="BI547" s="69">
        <v>-325116</v>
      </c>
      <c r="BJ547" s="69">
        <v>4.2487742286350384E-6</v>
      </c>
      <c r="BK547" s="69">
        <v>0</v>
      </c>
      <c r="BL547" s="69">
        <v>52.60776699029126</v>
      </c>
      <c r="BM547" s="69">
        <v>-52.60776699029126</v>
      </c>
      <c r="BN547" s="69">
        <v>0</v>
      </c>
      <c r="BO547" s="69">
        <v>1.6909698022531285</v>
      </c>
      <c r="BP547" s="69">
        <v>-1.6909698022531285</v>
      </c>
      <c r="BQ547" s="69">
        <v>1690.9698022531286</v>
      </c>
      <c r="BR547" s="69">
        <v>-1690.9698022531286</v>
      </c>
      <c r="BS547" s="69">
        <v>0</v>
      </c>
      <c r="BT547" s="69">
        <v>0</v>
      </c>
      <c r="BU547" s="69">
        <v>52.391274554591135</v>
      </c>
      <c r="BV547" s="69">
        <v>3.1661865551788307E-2</v>
      </c>
    </row>
    <row r="548" spans="1:74">
      <c r="A548" s="113" t="s">
        <v>1054</v>
      </c>
      <c r="B548" s="69" t="s">
        <v>184</v>
      </c>
      <c r="C548" s="69" t="s">
        <v>191</v>
      </c>
      <c r="D548" s="69" t="s">
        <v>397</v>
      </c>
      <c r="E548" s="69" t="s">
        <v>397</v>
      </c>
      <c r="F548" s="69">
        <v>0</v>
      </c>
      <c r="G548" s="69">
        <v>0</v>
      </c>
      <c r="H548" s="69">
        <v>81976</v>
      </c>
      <c r="I548" s="69">
        <v>1887</v>
      </c>
      <c r="J548" s="69">
        <v>1738</v>
      </c>
      <c r="K548" s="69">
        <v>45471</v>
      </c>
      <c r="L548" s="69">
        <v>40513</v>
      </c>
      <c r="M548" s="69">
        <v>1765</v>
      </c>
      <c r="N548" s="69">
        <v>0</v>
      </c>
      <c r="O548" s="69">
        <v>0</v>
      </c>
      <c r="P548" s="69">
        <v>1802.82</v>
      </c>
      <c r="Q548" s="69">
        <v>15.48</v>
      </c>
      <c r="R548" s="69">
        <v>2500000</v>
      </c>
      <c r="S548" s="69">
        <v>0</v>
      </c>
      <c r="T548" s="69">
        <v>0</v>
      </c>
      <c r="U548" s="69">
        <v>0</v>
      </c>
      <c r="V548" s="69">
        <v>39683</v>
      </c>
      <c r="W548" s="69">
        <v>63</v>
      </c>
      <c r="X548" s="69">
        <v>0</v>
      </c>
      <c r="Y548" s="69">
        <v>0</v>
      </c>
      <c r="Z548" s="69">
        <v>0</v>
      </c>
      <c r="AA548" s="69">
        <v>0</v>
      </c>
      <c r="AB548" s="69">
        <v>0</v>
      </c>
      <c r="AC548" s="69">
        <v>0</v>
      </c>
      <c r="AD548" s="69">
        <v>0</v>
      </c>
      <c r="AE548" s="69">
        <v>0</v>
      </c>
      <c r="AF548" s="69">
        <v>414477</v>
      </c>
      <c r="AG548" s="69">
        <v>2085523</v>
      </c>
      <c r="AH548" s="69">
        <v>0</v>
      </c>
      <c r="AI548" s="69">
        <v>0</v>
      </c>
      <c r="AJ548" s="69">
        <v>0</v>
      </c>
      <c r="AK548" s="69">
        <v>0</v>
      </c>
      <c r="AL548" s="69">
        <v>9537</v>
      </c>
      <c r="AM548" s="69">
        <v>7953</v>
      </c>
      <c r="AN548" s="69">
        <v>30146</v>
      </c>
      <c r="AO548" s="69">
        <v>1</v>
      </c>
      <c r="AP548" s="69">
        <v>-1</v>
      </c>
      <c r="AQ548" s="69">
        <v>288835</v>
      </c>
      <c r="AR548" s="69">
        <v>8090</v>
      </c>
      <c r="AS548" s="69">
        <v>239135</v>
      </c>
      <c r="AT548" s="69">
        <v>311345</v>
      </c>
      <c r="AU548" s="69">
        <v>0</v>
      </c>
      <c r="AV548" s="69">
        <v>6143</v>
      </c>
      <c r="AW548" s="69">
        <v>0.16579079999999999</v>
      </c>
      <c r="AX548" s="69">
        <v>0</v>
      </c>
      <c r="AY548" s="69">
        <v>0</v>
      </c>
      <c r="AZ548" s="69">
        <v>0</v>
      </c>
      <c r="BA548" s="69">
        <v>0</v>
      </c>
      <c r="BB548" s="69">
        <v>0</v>
      </c>
      <c r="BC548" s="69">
        <v>0</v>
      </c>
      <c r="BD548" s="69">
        <v>0.24032961217649876</v>
      </c>
      <c r="BE548" s="69">
        <v>43.459893048128343</v>
      </c>
      <c r="BF548" s="69">
        <v>19.540106951871657</v>
      </c>
      <c r="BG548" s="69">
        <v>414477</v>
      </c>
      <c r="BH548" s="69">
        <v>0</v>
      </c>
      <c r="BI548" s="69">
        <v>-414477</v>
      </c>
      <c r="BJ548" s="69">
        <v>3.4621842920698669E-6</v>
      </c>
      <c r="BK548" s="69">
        <v>0</v>
      </c>
      <c r="BL548" s="69">
        <v>51.233250927070458</v>
      </c>
      <c r="BM548" s="69">
        <v>-51.233250927070458</v>
      </c>
      <c r="BN548" s="69">
        <v>0</v>
      </c>
      <c r="BO548" s="69">
        <v>1.7332343655257489</v>
      </c>
      <c r="BP548" s="69">
        <v>-1.7332343655257489</v>
      </c>
      <c r="BQ548" s="69">
        <v>1733.2343655257489</v>
      </c>
      <c r="BR548" s="69">
        <v>-1733.2343655257489</v>
      </c>
      <c r="BS548" s="69">
        <v>0</v>
      </c>
      <c r="BT548" s="69">
        <v>0</v>
      </c>
      <c r="BU548" s="69">
        <v>50.682891095555917</v>
      </c>
      <c r="BV548" s="69">
        <v>3.3018851593470323E-2</v>
      </c>
    </row>
    <row r="549" spans="1:74">
      <c r="A549" s="113" t="s">
        <v>1055</v>
      </c>
      <c r="B549" s="69" t="s">
        <v>184</v>
      </c>
      <c r="C549" s="69" t="s">
        <v>191</v>
      </c>
      <c r="D549" s="69" t="s">
        <v>397</v>
      </c>
      <c r="E549" s="69" t="s">
        <v>397</v>
      </c>
      <c r="F549" s="69">
        <v>0</v>
      </c>
      <c r="G549" s="69">
        <v>0</v>
      </c>
      <c r="H549" s="69">
        <v>77237</v>
      </c>
      <c r="I549" s="69">
        <v>1751</v>
      </c>
      <c r="J549" s="69">
        <v>1599</v>
      </c>
      <c r="K549" s="69">
        <v>53713</v>
      </c>
      <c r="L549" s="69">
        <v>45656</v>
      </c>
      <c r="M549" s="69">
        <v>1615</v>
      </c>
      <c r="N549" s="69">
        <v>1</v>
      </c>
      <c r="O549" s="69">
        <v>0</v>
      </c>
      <c r="P549" s="69">
        <v>1437.96</v>
      </c>
      <c r="Q549" s="69">
        <v>15.94</v>
      </c>
      <c r="R549" s="69">
        <v>2500000</v>
      </c>
      <c r="S549" s="69">
        <v>0</v>
      </c>
      <c r="T549" s="69">
        <v>0</v>
      </c>
      <c r="U549" s="69">
        <v>0</v>
      </c>
      <c r="V549" s="69">
        <v>39683</v>
      </c>
      <c r="W549" s="69">
        <v>63</v>
      </c>
      <c r="X549" s="69">
        <v>0</v>
      </c>
      <c r="Y549" s="69">
        <v>0</v>
      </c>
      <c r="Z549" s="69">
        <v>0</v>
      </c>
      <c r="AA549" s="69">
        <v>0</v>
      </c>
      <c r="AB549" s="69">
        <v>0</v>
      </c>
      <c r="AC549" s="69">
        <v>0</v>
      </c>
      <c r="AD549" s="69">
        <v>0</v>
      </c>
      <c r="AE549" s="69">
        <v>0</v>
      </c>
      <c r="AF549" s="69">
        <v>493940</v>
      </c>
      <c r="AG549" s="69">
        <v>2006060</v>
      </c>
      <c r="AH549" s="69">
        <v>0</v>
      </c>
      <c r="AI549" s="69">
        <v>0</v>
      </c>
      <c r="AJ549" s="69">
        <v>0</v>
      </c>
      <c r="AK549" s="69">
        <v>0</v>
      </c>
      <c r="AL549" s="69">
        <v>11386</v>
      </c>
      <c r="AM549" s="69">
        <v>9620</v>
      </c>
      <c r="AN549" s="69">
        <v>28297</v>
      </c>
      <c r="AO549" s="69">
        <v>2</v>
      </c>
      <c r="AP549" s="69">
        <v>-2</v>
      </c>
      <c r="AQ549" s="69">
        <v>345417</v>
      </c>
      <c r="AR549" s="69">
        <v>9777</v>
      </c>
      <c r="AS549" s="69">
        <v>287026</v>
      </c>
      <c r="AT549" s="69">
        <v>388582</v>
      </c>
      <c r="AU549" s="69">
        <v>0</v>
      </c>
      <c r="AV549" s="69">
        <v>7758</v>
      </c>
      <c r="AW549" s="69">
        <v>0.197576</v>
      </c>
      <c r="AX549" s="69">
        <v>0</v>
      </c>
      <c r="AY549" s="69">
        <v>0</v>
      </c>
      <c r="AZ549" s="69">
        <v>0</v>
      </c>
      <c r="BA549" s="69">
        <v>0</v>
      </c>
      <c r="BB549" s="69">
        <v>0</v>
      </c>
      <c r="BC549" s="69">
        <v>0</v>
      </c>
      <c r="BD549" s="69">
        <v>0.28692387168308847</v>
      </c>
      <c r="BE549" s="69">
        <v>43.381345512032318</v>
      </c>
      <c r="BF549" s="69">
        <v>19.618654487967682</v>
      </c>
      <c r="BG549" s="69">
        <v>246970</v>
      </c>
      <c r="BH549" s="69">
        <v>0</v>
      </c>
      <c r="BI549" s="69">
        <v>-246970</v>
      </c>
      <c r="BJ549" s="69">
        <v>5.7901029769814457E-6</v>
      </c>
      <c r="BK549" s="69">
        <v>0</v>
      </c>
      <c r="BL549" s="69">
        <v>50.520609593944975</v>
      </c>
      <c r="BM549" s="69">
        <v>-50.520609593944975</v>
      </c>
      <c r="BN549" s="69">
        <v>0</v>
      </c>
      <c r="BO549" s="69">
        <v>1.7208893967793859</v>
      </c>
      <c r="BP549" s="69">
        <v>-1.7208893967793859</v>
      </c>
      <c r="BQ549" s="69">
        <v>1720.8893967793858</v>
      </c>
      <c r="BR549" s="69">
        <v>-1720.8893967793858</v>
      </c>
      <c r="BS549" s="69">
        <v>0</v>
      </c>
      <c r="BT549" s="69">
        <v>0</v>
      </c>
      <c r="BU549" s="69">
        <v>50.087909254962618</v>
      </c>
      <c r="BV549" s="69">
        <v>3.2963056247955369E-2</v>
      </c>
    </row>
    <row r="550" spans="1:74">
      <c r="A550" s="113" t="s">
        <v>1056</v>
      </c>
      <c r="B550" s="69" t="s">
        <v>184</v>
      </c>
      <c r="C550" s="69" t="s">
        <v>191</v>
      </c>
      <c r="D550" s="69" t="s">
        <v>397</v>
      </c>
      <c r="E550" s="69" t="s">
        <v>397</v>
      </c>
      <c r="F550" s="69">
        <v>0</v>
      </c>
      <c r="G550" s="69">
        <v>0</v>
      </c>
      <c r="H550" s="69">
        <v>10603</v>
      </c>
      <c r="I550" s="69">
        <v>240</v>
      </c>
      <c r="J550" s="69">
        <v>207</v>
      </c>
      <c r="K550" s="69">
        <v>8248</v>
      </c>
      <c r="L550" s="69">
        <v>6055</v>
      </c>
      <c r="M550" s="69">
        <v>215</v>
      </c>
      <c r="N550" s="69">
        <v>0</v>
      </c>
      <c r="O550" s="69">
        <v>0</v>
      </c>
      <c r="P550" s="69">
        <v>1285.52</v>
      </c>
      <c r="Q550" s="69">
        <v>16.440000000000001</v>
      </c>
      <c r="R550" s="69">
        <v>2500000</v>
      </c>
      <c r="S550" s="69">
        <v>0</v>
      </c>
      <c r="T550" s="69">
        <v>0</v>
      </c>
      <c r="U550" s="69">
        <v>0</v>
      </c>
      <c r="V550" s="69">
        <v>39683</v>
      </c>
      <c r="W550" s="69">
        <v>63</v>
      </c>
      <c r="X550" s="69">
        <v>0</v>
      </c>
      <c r="Y550" s="69">
        <v>0</v>
      </c>
      <c r="Z550" s="69">
        <v>0</v>
      </c>
      <c r="AA550" s="69">
        <v>0</v>
      </c>
      <c r="AB550" s="69">
        <v>0</v>
      </c>
      <c r="AC550" s="69">
        <v>0</v>
      </c>
      <c r="AD550" s="69">
        <v>0</v>
      </c>
      <c r="AE550" s="69">
        <v>0</v>
      </c>
      <c r="AF550" s="69">
        <v>506312</v>
      </c>
      <c r="AG550" s="69">
        <v>1993688</v>
      </c>
      <c r="AH550" s="69">
        <v>0</v>
      </c>
      <c r="AI550" s="69">
        <v>0</v>
      </c>
      <c r="AJ550" s="69">
        <v>0</v>
      </c>
      <c r="AK550" s="69">
        <v>0</v>
      </c>
      <c r="AL550" s="69">
        <v>11694</v>
      </c>
      <c r="AM550" s="69">
        <v>9874</v>
      </c>
      <c r="AN550" s="69">
        <v>27989</v>
      </c>
      <c r="AO550" s="69">
        <v>2</v>
      </c>
      <c r="AP550" s="69">
        <v>-2</v>
      </c>
      <c r="AQ550" s="69">
        <v>355607</v>
      </c>
      <c r="AR550" s="69">
        <v>10040</v>
      </c>
      <c r="AS550" s="69">
        <v>294710</v>
      </c>
      <c r="AT550" s="69">
        <v>399185</v>
      </c>
      <c r="AU550" s="69">
        <v>0</v>
      </c>
      <c r="AV550" s="69">
        <v>7973</v>
      </c>
      <c r="AW550" s="69">
        <v>0.2025248</v>
      </c>
      <c r="AX550" s="69">
        <v>0</v>
      </c>
      <c r="AY550" s="69">
        <v>0</v>
      </c>
      <c r="AZ550" s="69">
        <v>0</v>
      </c>
      <c r="BA550" s="69">
        <v>0</v>
      </c>
      <c r="BB550" s="69">
        <v>0</v>
      </c>
      <c r="BC550" s="69">
        <v>0</v>
      </c>
      <c r="BD550" s="69">
        <v>0.29468538164957286</v>
      </c>
      <c r="BE550" s="69">
        <v>43.296733367538906</v>
      </c>
      <c r="BF550" s="69">
        <v>19.703266632461094</v>
      </c>
      <c r="BG550" s="69">
        <v>253156</v>
      </c>
      <c r="BH550" s="69">
        <v>0</v>
      </c>
      <c r="BI550" s="69">
        <v>-253156</v>
      </c>
      <c r="BJ550" s="69">
        <v>5.6241862505518735E-6</v>
      </c>
      <c r="BK550" s="69">
        <v>0</v>
      </c>
      <c r="BL550" s="69">
        <v>50.429482071713146</v>
      </c>
      <c r="BM550" s="69">
        <v>-50.429482071713146</v>
      </c>
      <c r="BN550" s="69">
        <v>0</v>
      </c>
      <c r="BO550" s="69">
        <v>1.7180007464965559</v>
      </c>
      <c r="BP550" s="69">
        <v>-1.7180007464965559</v>
      </c>
      <c r="BQ550" s="69">
        <v>1718.0007464965558</v>
      </c>
      <c r="BR550" s="69">
        <v>-1718.0007464965558</v>
      </c>
      <c r="BS550" s="69">
        <v>0</v>
      </c>
      <c r="BT550" s="69">
        <v>0</v>
      </c>
      <c r="BU550" s="69">
        <v>50.067101467452652</v>
      </c>
      <c r="BV550" s="69">
        <v>3.2884617006976806E-2</v>
      </c>
    </row>
    <row r="551" spans="1:74">
      <c r="A551" s="113" t="s">
        <v>1057</v>
      </c>
      <c r="B551" s="69" t="s">
        <v>184</v>
      </c>
      <c r="C551" s="69" t="s">
        <v>191</v>
      </c>
      <c r="D551" s="69" t="s">
        <v>397</v>
      </c>
      <c r="E551" s="69" t="s">
        <v>397</v>
      </c>
      <c r="F551" s="69">
        <v>0</v>
      </c>
      <c r="G551" s="69">
        <v>0</v>
      </c>
      <c r="H551" s="69">
        <v>1627</v>
      </c>
      <c r="I551" s="69">
        <v>48</v>
      </c>
      <c r="J551" s="69">
        <v>31</v>
      </c>
      <c r="K551" s="69">
        <v>2069</v>
      </c>
      <c r="L551" s="69">
        <v>1638</v>
      </c>
      <c r="M551" s="69">
        <v>35</v>
      </c>
      <c r="N551" s="69">
        <v>0</v>
      </c>
      <c r="O551" s="69">
        <v>0</v>
      </c>
      <c r="P551" s="69">
        <v>786.37</v>
      </c>
      <c r="Q551" s="69">
        <v>15.5</v>
      </c>
      <c r="R551" s="69">
        <v>2500000</v>
      </c>
      <c r="S551" s="69">
        <v>0</v>
      </c>
      <c r="T551" s="69">
        <v>0</v>
      </c>
      <c r="U551" s="69">
        <v>0</v>
      </c>
      <c r="V551" s="69">
        <v>39683</v>
      </c>
      <c r="W551" s="69">
        <v>63</v>
      </c>
      <c r="X551" s="69">
        <v>0</v>
      </c>
      <c r="Y551" s="69">
        <v>0</v>
      </c>
      <c r="Z551" s="69">
        <v>0</v>
      </c>
      <c r="AA551" s="69">
        <v>0</v>
      </c>
      <c r="AB551" s="69">
        <v>0</v>
      </c>
      <c r="AC551" s="69">
        <v>0</v>
      </c>
      <c r="AD551" s="69">
        <v>0</v>
      </c>
      <c r="AE551" s="69">
        <v>0</v>
      </c>
      <c r="AF551" s="69">
        <v>587655</v>
      </c>
      <c r="AG551" s="69">
        <v>1912345</v>
      </c>
      <c r="AH551" s="69">
        <v>0</v>
      </c>
      <c r="AI551" s="69">
        <v>0</v>
      </c>
      <c r="AJ551" s="69">
        <v>0</v>
      </c>
      <c r="AK551" s="69">
        <v>0</v>
      </c>
      <c r="AL551" s="69">
        <v>13505</v>
      </c>
      <c r="AM551" s="69">
        <v>10920</v>
      </c>
      <c r="AN551" s="69">
        <v>26178</v>
      </c>
      <c r="AO551" s="69">
        <v>2</v>
      </c>
      <c r="AP551" s="69">
        <v>-2</v>
      </c>
      <c r="AQ551" s="69">
        <v>407066</v>
      </c>
      <c r="AR551" s="69">
        <v>11135</v>
      </c>
      <c r="AS551" s="69">
        <v>343262</v>
      </c>
      <c r="AT551" s="69">
        <v>400812</v>
      </c>
      <c r="AU551" s="69">
        <v>0</v>
      </c>
      <c r="AV551" s="69">
        <v>8008</v>
      </c>
      <c r="AW551" s="69">
        <v>0.23506199999999999</v>
      </c>
      <c r="AX551" s="69">
        <v>0</v>
      </c>
      <c r="AY551" s="69">
        <v>0</v>
      </c>
      <c r="AZ551" s="69">
        <v>0</v>
      </c>
      <c r="BA551" s="69">
        <v>0</v>
      </c>
      <c r="BB551" s="69">
        <v>0</v>
      </c>
      <c r="BC551" s="69">
        <v>0</v>
      </c>
      <c r="BD551" s="69">
        <v>0.34032205226419371</v>
      </c>
      <c r="BE551" s="69">
        <v>43.513883746760456</v>
      </c>
      <c r="BF551" s="69">
        <v>19.486116253239544</v>
      </c>
      <c r="BG551" s="69">
        <v>293827.5</v>
      </c>
      <c r="BH551" s="69">
        <v>0</v>
      </c>
      <c r="BI551" s="69">
        <v>-293827.5</v>
      </c>
      <c r="BJ551" s="69">
        <v>4.9132081775436911E-6</v>
      </c>
      <c r="BK551" s="69">
        <v>0</v>
      </c>
      <c r="BL551" s="69">
        <v>52.775482712168838</v>
      </c>
      <c r="BM551" s="69">
        <v>-52.775482712168838</v>
      </c>
      <c r="BN551" s="69">
        <v>0</v>
      </c>
      <c r="BO551" s="69">
        <v>1.7119721961650285</v>
      </c>
      <c r="BP551" s="69">
        <v>-1.7119721961650285</v>
      </c>
      <c r="BQ551" s="69">
        <v>1711.9721961650284</v>
      </c>
      <c r="BR551" s="69">
        <v>-1711.9721961650284</v>
      </c>
      <c r="BS551" s="69">
        <v>0</v>
      </c>
      <c r="BT551" s="69">
        <v>0</v>
      </c>
      <c r="BU551" s="69">
        <v>50.051448551448551</v>
      </c>
      <c r="BV551" s="69">
        <v>3.317643821886377E-2</v>
      </c>
    </row>
    <row r="552" spans="1:74">
      <c r="A552" s="113" t="s">
        <v>1058</v>
      </c>
      <c r="B552" s="69" t="s">
        <v>184</v>
      </c>
      <c r="C552" s="69" t="s">
        <v>191</v>
      </c>
      <c r="D552" s="69" t="s">
        <v>397</v>
      </c>
      <c r="E552" s="69" t="s">
        <v>397</v>
      </c>
      <c r="F552" s="69">
        <v>0</v>
      </c>
      <c r="G552" s="69">
        <v>0</v>
      </c>
      <c r="H552" s="69">
        <v>297</v>
      </c>
      <c r="I552" s="69">
        <v>6</v>
      </c>
      <c r="J552" s="69">
        <v>3</v>
      </c>
      <c r="K552" s="69">
        <v>319</v>
      </c>
      <c r="L552" s="69">
        <v>260</v>
      </c>
      <c r="M552" s="69">
        <v>3</v>
      </c>
      <c r="N552" s="69">
        <v>0</v>
      </c>
      <c r="O552" s="69">
        <v>0</v>
      </c>
      <c r="P552" s="69">
        <v>931.03</v>
      </c>
      <c r="Q552" s="69">
        <v>33</v>
      </c>
      <c r="R552" s="69">
        <v>2500000</v>
      </c>
      <c r="S552" s="69">
        <v>0</v>
      </c>
      <c r="T552" s="69">
        <v>0</v>
      </c>
      <c r="U552" s="69">
        <v>0</v>
      </c>
      <c r="V552" s="69">
        <v>39683</v>
      </c>
      <c r="W552" s="69">
        <v>63</v>
      </c>
      <c r="X552" s="69">
        <v>0</v>
      </c>
      <c r="Y552" s="69">
        <v>0</v>
      </c>
      <c r="Z552" s="69">
        <v>0</v>
      </c>
      <c r="AA552" s="69">
        <v>0</v>
      </c>
      <c r="AB552" s="69">
        <v>0</v>
      </c>
      <c r="AC552" s="69">
        <v>0</v>
      </c>
      <c r="AD552" s="69">
        <v>0</v>
      </c>
      <c r="AE552" s="69">
        <v>0</v>
      </c>
      <c r="AF552" s="69">
        <v>679804</v>
      </c>
      <c r="AG552" s="69">
        <v>1820196</v>
      </c>
      <c r="AH552" s="69">
        <v>0</v>
      </c>
      <c r="AI552" s="69">
        <v>0</v>
      </c>
      <c r="AJ552" s="69">
        <v>1</v>
      </c>
      <c r="AK552" s="69">
        <v>-1</v>
      </c>
      <c r="AL552" s="69">
        <v>15694</v>
      </c>
      <c r="AM552" s="69">
        <v>12237</v>
      </c>
      <c r="AN552" s="69">
        <v>23989</v>
      </c>
      <c r="AO552" s="69">
        <v>2</v>
      </c>
      <c r="AP552" s="69">
        <v>-2</v>
      </c>
      <c r="AQ552" s="69">
        <v>475757</v>
      </c>
      <c r="AR552" s="69">
        <v>12525</v>
      </c>
      <c r="AS552" s="69">
        <v>404238</v>
      </c>
      <c r="AT552" s="69">
        <v>401109</v>
      </c>
      <c r="AU552" s="69">
        <v>0</v>
      </c>
      <c r="AV552" s="69">
        <v>8011</v>
      </c>
      <c r="AW552" s="69">
        <v>0.27192159999999999</v>
      </c>
      <c r="AX552" s="69">
        <v>0</v>
      </c>
      <c r="AY552" s="69">
        <v>0</v>
      </c>
      <c r="AZ552" s="69">
        <v>0</v>
      </c>
      <c r="BA552" s="69">
        <v>679804</v>
      </c>
      <c r="BB552" s="69">
        <v>0</v>
      </c>
      <c r="BC552" s="69">
        <v>-679804</v>
      </c>
      <c r="BD552" s="69">
        <v>0.39548421238313636</v>
      </c>
      <c r="BE552" s="69">
        <v>43.316171785395696</v>
      </c>
      <c r="BF552" s="69">
        <v>19.683828214604304</v>
      </c>
      <c r="BG552" s="69">
        <v>339902</v>
      </c>
      <c r="BH552" s="69">
        <v>0</v>
      </c>
      <c r="BI552" s="69">
        <v>-339902</v>
      </c>
      <c r="BJ552" s="69">
        <v>4.2038267434845939E-6</v>
      </c>
      <c r="BK552" s="69">
        <v>0</v>
      </c>
      <c r="BL552" s="69">
        <v>54.275768463073852</v>
      </c>
      <c r="BM552" s="69">
        <v>-54.275768463073852</v>
      </c>
      <c r="BN552" s="69">
        <v>0</v>
      </c>
      <c r="BO552" s="69">
        <v>1.6816924682983787</v>
      </c>
      <c r="BP552" s="69">
        <v>-1.6816924682983787</v>
      </c>
      <c r="BQ552" s="69">
        <v>1681.6924682983788</v>
      </c>
      <c r="BR552" s="69">
        <v>-1681.6924682983788</v>
      </c>
      <c r="BS552" s="69">
        <v>0</v>
      </c>
      <c r="BT552" s="69">
        <v>0</v>
      </c>
      <c r="BU552" s="69">
        <v>50.069779053801021</v>
      </c>
      <c r="BV552" s="69">
        <v>3.298742845612361E-2</v>
      </c>
    </row>
    <row r="553" spans="1:74">
      <c r="A553" s="113" t="s">
        <v>1059</v>
      </c>
      <c r="B553" s="69" t="s">
        <v>184</v>
      </c>
      <c r="C553" s="69" t="s">
        <v>191</v>
      </c>
      <c r="D553" s="69" t="s">
        <v>397</v>
      </c>
      <c r="E553" s="69" t="s">
        <v>397</v>
      </c>
      <c r="F553" s="69">
        <v>0</v>
      </c>
      <c r="G553" s="69">
        <v>0</v>
      </c>
      <c r="H553" s="69">
        <v>404</v>
      </c>
      <c r="I553" s="69">
        <v>11</v>
      </c>
      <c r="J553" s="69">
        <v>9</v>
      </c>
      <c r="K553" s="69">
        <v>324</v>
      </c>
      <c r="L553" s="69">
        <v>273</v>
      </c>
      <c r="M553" s="69">
        <v>11</v>
      </c>
      <c r="N553" s="69">
        <v>0</v>
      </c>
      <c r="O553" s="69">
        <v>0</v>
      </c>
      <c r="P553" s="69">
        <v>1246.9100000000001</v>
      </c>
      <c r="Q553" s="69">
        <v>12.24</v>
      </c>
      <c r="R553" s="69">
        <v>2500000</v>
      </c>
      <c r="S553" s="69">
        <v>0</v>
      </c>
      <c r="T553" s="69">
        <v>0</v>
      </c>
      <c r="U553" s="69">
        <v>0</v>
      </c>
      <c r="V553" s="69">
        <v>39683</v>
      </c>
      <c r="W553" s="69">
        <v>63</v>
      </c>
      <c r="X553" s="69">
        <v>0</v>
      </c>
      <c r="Y553" s="69">
        <v>0</v>
      </c>
      <c r="Z553" s="69">
        <v>0</v>
      </c>
      <c r="AA553" s="69">
        <v>0</v>
      </c>
      <c r="AB553" s="69">
        <v>0</v>
      </c>
      <c r="AC553" s="69">
        <v>0</v>
      </c>
      <c r="AD553" s="69">
        <v>0</v>
      </c>
      <c r="AE553" s="69">
        <v>0</v>
      </c>
      <c r="AF553" s="69">
        <v>769407</v>
      </c>
      <c r="AG553" s="69">
        <v>1730593</v>
      </c>
      <c r="AH553" s="69">
        <v>0</v>
      </c>
      <c r="AI553" s="69">
        <v>0</v>
      </c>
      <c r="AJ553" s="69">
        <v>2</v>
      </c>
      <c r="AK553" s="69">
        <v>-2</v>
      </c>
      <c r="AL553" s="69">
        <v>17569</v>
      </c>
      <c r="AM553" s="69">
        <v>13417</v>
      </c>
      <c r="AN553" s="69">
        <v>22114</v>
      </c>
      <c r="AO553" s="69">
        <v>2</v>
      </c>
      <c r="AP553" s="69">
        <v>-2</v>
      </c>
      <c r="AQ553" s="69">
        <v>544118</v>
      </c>
      <c r="AR553" s="69">
        <v>13748</v>
      </c>
      <c r="AS553" s="69">
        <v>461731</v>
      </c>
      <c r="AT553" s="69">
        <v>401513</v>
      </c>
      <c r="AU553" s="69">
        <v>0</v>
      </c>
      <c r="AV553" s="69">
        <v>8022</v>
      </c>
      <c r="AW553" s="69">
        <v>0.3077628</v>
      </c>
      <c r="AX553" s="69">
        <v>0</v>
      </c>
      <c r="AY553" s="69">
        <v>0</v>
      </c>
      <c r="AZ553" s="69">
        <v>0</v>
      </c>
      <c r="BA553" s="69">
        <v>384703.5</v>
      </c>
      <c r="BB553" s="69">
        <v>0</v>
      </c>
      <c r="BC553" s="69">
        <v>-384703.5</v>
      </c>
      <c r="BD553" s="69">
        <v>0.44273366428949423</v>
      </c>
      <c r="BE553" s="69">
        <v>43.793442996186464</v>
      </c>
      <c r="BF553" s="69">
        <v>19.206557003813536</v>
      </c>
      <c r="BG553" s="69">
        <v>384703.5</v>
      </c>
      <c r="BH553" s="69">
        <v>0</v>
      </c>
      <c r="BI553" s="69">
        <v>-384703.5</v>
      </c>
      <c r="BJ553" s="69">
        <v>3.6756732914551625E-6</v>
      </c>
      <c r="BK553" s="69">
        <v>0</v>
      </c>
      <c r="BL553" s="69">
        <v>55.9650130928135</v>
      </c>
      <c r="BM553" s="69">
        <v>-55.9650130928135</v>
      </c>
      <c r="BN553" s="69">
        <v>0</v>
      </c>
      <c r="BO553" s="69">
        <v>1.6663533529262708</v>
      </c>
      <c r="BP553" s="69">
        <v>-1.6663533529262708</v>
      </c>
      <c r="BQ553" s="69">
        <v>1666.3533529262709</v>
      </c>
      <c r="BR553" s="69">
        <v>-1666.3533529262709</v>
      </c>
      <c r="BS553" s="69">
        <v>0</v>
      </c>
      <c r="BT553" s="69">
        <v>0</v>
      </c>
      <c r="BU553" s="69">
        <v>50.051483420593371</v>
      </c>
      <c r="BV553" s="69">
        <v>3.2288952028787871E-2</v>
      </c>
    </row>
    <row r="554" spans="1:74">
      <c r="A554" s="113" t="s">
        <v>1031</v>
      </c>
      <c r="B554" s="69" t="s">
        <v>184</v>
      </c>
      <c r="C554" s="69" t="s">
        <v>191</v>
      </c>
      <c r="D554" s="69" t="s">
        <v>397</v>
      </c>
      <c r="E554" s="69" t="s">
        <v>397</v>
      </c>
      <c r="F554" s="69">
        <v>0</v>
      </c>
      <c r="G554" s="69">
        <v>0</v>
      </c>
      <c r="H554" s="69">
        <v>431</v>
      </c>
      <c r="I554" s="69">
        <v>20</v>
      </c>
      <c r="J554" s="69">
        <v>13</v>
      </c>
      <c r="K554" s="69">
        <v>276</v>
      </c>
      <c r="L554" s="69">
        <v>225</v>
      </c>
      <c r="M554" s="69">
        <v>14</v>
      </c>
      <c r="N554" s="69">
        <v>0</v>
      </c>
      <c r="O554" s="69">
        <v>0</v>
      </c>
      <c r="P554" s="69">
        <v>1561.59</v>
      </c>
      <c r="Q554" s="69">
        <v>10.26</v>
      </c>
      <c r="R554" s="69">
        <v>2500000</v>
      </c>
      <c r="S554" s="69">
        <v>0</v>
      </c>
      <c r="T554" s="69">
        <v>0</v>
      </c>
      <c r="U554" s="69">
        <v>0</v>
      </c>
      <c r="V554" s="69">
        <v>39683</v>
      </c>
      <c r="W554" s="69">
        <v>63</v>
      </c>
      <c r="X554" s="69">
        <v>0</v>
      </c>
      <c r="Y554" s="69">
        <v>0</v>
      </c>
      <c r="Z554" s="69">
        <v>0</v>
      </c>
      <c r="AA554" s="69">
        <v>0</v>
      </c>
      <c r="AB554" s="69">
        <v>0</v>
      </c>
      <c r="AC554" s="69">
        <v>0</v>
      </c>
      <c r="AD554" s="69">
        <v>0</v>
      </c>
      <c r="AE554" s="69">
        <v>0</v>
      </c>
      <c r="AF554" s="69">
        <v>852503</v>
      </c>
      <c r="AG554" s="69">
        <v>1647497</v>
      </c>
      <c r="AH554" s="69">
        <v>0</v>
      </c>
      <c r="AI554" s="69">
        <v>0</v>
      </c>
      <c r="AJ554" s="69">
        <v>3</v>
      </c>
      <c r="AK554" s="69">
        <v>-3</v>
      </c>
      <c r="AL554" s="69">
        <v>19326</v>
      </c>
      <c r="AM554" s="69">
        <v>14553</v>
      </c>
      <c r="AN554" s="69">
        <v>20357</v>
      </c>
      <c r="AO554" s="69">
        <v>2</v>
      </c>
      <c r="AP554" s="69">
        <v>-2</v>
      </c>
      <c r="AQ554" s="69">
        <v>602503</v>
      </c>
      <c r="AR554" s="69">
        <v>14925</v>
      </c>
      <c r="AS554" s="69">
        <v>510580</v>
      </c>
      <c r="AT554" s="69">
        <v>401944</v>
      </c>
      <c r="AU554" s="69">
        <v>0</v>
      </c>
      <c r="AV554" s="69">
        <v>8036</v>
      </c>
      <c r="AW554" s="69">
        <v>0.3410012</v>
      </c>
      <c r="AX554" s="69">
        <v>0</v>
      </c>
      <c r="AY554" s="69">
        <v>0</v>
      </c>
      <c r="AZ554" s="69">
        <v>0</v>
      </c>
      <c r="BA554" s="69">
        <v>284167.66666666669</v>
      </c>
      <c r="BB554" s="69">
        <v>0</v>
      </c>
      <c r="BC554" s="69">
        <v>-284167.66666666669</v>
      </c>
      <c r="BD554" s="69">
        <v>0.48700955068921198</v>
      </c>
      <c r="BE554" s="69">
        <v>44.111714788368005</v>
      </c>
      <c r="BF554" s="69">
        <v>18.888285211631995</v>
      </c>
      <c r="BG554" s="69">
        <v>426251.5</v>
      </c>
      <c r="BH554" s="69">
        <v>0</v>
      </c>
      <c r="BI554" s="69">
        <v>-426251.5</v>
      </c>
      <c r="BJ554" s="69">
        <v>3.3194855461300607E-6</v>
      </c>
      <c r="BK554" s="69">
        <v>0</v>
      </c>
      <c r="BL554" s="69">
        <v>57.119128978224452</v>
      </c>
      <c r="BM554" s="69">
        <v>-57.119128978224452</v>
      </c>
      <c r="BN554" s="69">
        <v>0</v>
      </c>
      <c r="BO554" s="69">
        <v>1.6696756629715226</v>
      </c>
      <c r="BP554" s="69">
        <v>-1.6696756629715226</v>
      </c>
      <c r="BQ554" s="69">
        <v>1669.6756629715226</v>
      </c>
      <c r="BR554" s="69">
        <v>-1669.6756629715226</v>
      </c>
      <c r="BS554" s="69">
        <v>0</v>
      </c>
      <c r="BT554" s="69">
        <v>0</v>
      </c>
      <c r="BU554" s="69">
        <v>50.017919362867097</v>
      </c>
      <c r="BV554" s="69">
        <v>3.2076188832254778E-2</v>
      </c>
    </row>
    <row r="555" spans="1:74">
      <c r="A555" s="113" t="s">
        <v>1032</v>
      </c>
      <c r="B555" s="69" t="s">
        <v>184</v>
      </c>
      <c r="C555" s="69" t="s">
        <v>191</v>
      </c>
      <c r="D555" s="69" t="s">
        <v>397</v>
      </c>
      <c r="E555" s="69" t="s">
        <v>397</v>
      </c>
      <c r="F555" s="69">
        <v>0</v>
      </c>
      <c r="G555" s="69">
        <v>0</v>
      </c>
      <c r="H555" s="69">
        <v>469</v>
      </c>
      <c r="I555" s="69">
        <v>9</v>
      </c>
      <c r="J555" s="69">
        <v>5</v>
      </c>
      <c r="K555" s="69">
        <v>249</v>
      </c>
      <c r="L555" s="69">
        <v>233</v>
      </c>
      <c r="M555" s="69">
        <v>7</v>
      </c>
      <c r="N555" s="69">
        <v>0</v>
      </c>
      <c r="O555" s="69">
        <v>0</v>
      </c>
      <c r="P555" s="69">
        <v>1883.53</v>
      </c>
      <c r="Q555" s="69">
        <v>22.33</v>
      </c>
      <c r="R555" s="69">
        <v>2500000</v>
      </c>
      <c r="S555" s="69">
        <v>0</v>
      </c>
      <c r="T555" s="69">
        <v>0</v>
      </c>
      <c r="U555" s="69">
        <v>0</v>
      </c>
      <c r="V555" s="69">
        <v>39683</v>
      </c>
      <c r="W555" s="69">
        <v>63</v>
      </c>
      <c r="X555" s="69">
        <v>0</v>
      </c>
      <c r="Y555" s="69">
        <v>0</v>
      </c>
      <c r="Z555" s="69">
        <v>0</v>
      </c>
      <c r="AA555" s="69">
        <v>0</v>
      </c>
      <c r="AB555" s="69">
        <v>0</v>
      </c>
      <c r="AC555" s="69">
        <v>0</v>
      </c>
      <c r="AD555" s="69">
        <v>0</v>
      </c>
      <c r="AE555" s="69">
        <v>0</v>
      </c>
      <c r="AF555" s="69">
        <v>937322</v>
      </c>
      <c r="AG555" s="69">
        <v>1562678</v>
      </c>
      <c r="AH555" s="69">
        <v>0</v>
      </c>
      <c r="AI555" s="69">
        <v>0</v>
      </c>
      <c r="AJ555" s="69">
        <v>3</v>
      </c>
      <c r="AK555" s="69">
        <v>-3</v>
      </c>
      <c r="AL555" s="69">
        <v>20880</v>
      </c>
      <c r="AM555" s="69">
        <v>15509</v>
      </c>
      <c r="AN555" s="69">
        <v>18803</v>
      </c>
      <c r="AO555" s="69">
        <v>2</v>
      </c>
      <c r="AP555" s="69">
        <v>-2</v>
      </c>
      <c r="AQ555" s="69">
        <v>662396</v>
      </c>
      <c r="AR555" s="69">
        <v>15936</v>
      </c>
      <c r="AS555" s="69">
        <v>559133</v>
      </c>
      <c r="AT555" s="69">
        <v>402413</v>
      </c>
      <c r="AU555" s="69">
        <v>0</v>
      </c>
      <c r="AV555" s="69">
        <v>8043</v>
      </c>
      <c r="AW555" s="69">
        <v>0.37492880000000001</v>
      </c>
      <c r="AX555" s="69">
        <v>0</v>
      </c>
      <c r="AY555" s="69">
        <v>0</v>
      </c>
      <c r="AZ555" s="69">
        <v>0</v>
      </c>
      <c r="BA555" s="69">
        <v>312440.66666666669</v>
      </c>
      <c r="BB555" s="69">
        <v>0</v>
      </c>
      <c r="BC555" s="69">
        <v>-312440.66666666669</v>
      </c>
      <c r="BD555" s="69">
        <v>0.52616989642920142</v>
      </c>
      <c r="BE555" s="69">
        <v>44.890900383141762</v>
      </c>
      <c r="BF555" s="69">
        <v>18.109099616858238</v>
      </c>
      <c r="BG555" s="69">
        <v>468661</v>
      </c>
      <c r="BH555" s="69">
        <v>0</v>
      </c>
      <c r="BI555" s="69">
        <v>-468661</v>
      </c>
      <c r="BJ555" s="69">
        <v>3.019341904238552E-6</v>
      </c>
      <c r="BK555" s="69">
        <v>0</v>
      </c>
      <c r="BL555" s="69">
        <v>58.817896586345384</v>
      </c>
      <c r="BM555" s="69">
        <v>-58.817896586345384</v>
      </c>
      <c r="BN555" s="69">
        <v>0</v>
      </c>
      <c r="BO555" s="69">
        <v>1.6763846884372771</v>
      </c>
      <c r="BP555" s="69">
        <v>-1.6763846884372771</v>
      </c>
      <c r="BQ555" s="69">
        <v>1676.384688437277</v>
      </c>
      <c r="BR555" s="69">
        <v>-1676.384688437277</v>
      </c>
      <c r="BS555" s="69">
        <v>0</v>
      </c>
      <c r="BT555" s="69">
        <v>0</v>
      </c>
      <c r="BU555" s="69">
        <v>50.032699241576523</v>
      </c>
      <c r="BV555" s="69">
        <v>3.1521929480250482E-2</v>
      </c>
    </row>
    <row r="556" spans="1:74">
      <c r="A556" s="113" t="s">
        <v>1033</v>
      </c>
      <c r="B556" s="69" t="s">
        <v>184</v>
      </c>
      <c r="C556" s="69" t="s">
        <v>191</v>
      </c>
      <c r="D556" s="69" t="s">
        <v>397</v>
      </c>
      <c r="E556" s="69" t="s">
        <v>397</v>
      </c>
      <c r="F556" s="69">
        <v>0</v>
      </c>
      <c r="G556" s="69">
        <v>0</v>
      </c>
      <c r="H556" s="69">
        <v>523</v>
      </c>
      <c r="I556" s="69">
        <v>10</v>
      </c>
      <c r="J556" s="69">
        <v>5</v>
      </c>
      <c r="K556" s="69">
        <v>240</v>
      </c>
      <c r="L556" s="69">
        <v>211</v>
      </c>
      <c r="M556" s="69">
        <v>8</v>
      </c>
      <c r="N556" s="69">
        <v>0</v>
      </c>
      <c r="O556" s="69">
        <v>0</v>
      </c>
      <c r="P556" s="69">
        <v>2179.17</v>
      </c>
      <c r="Q556" s="69">
        <v>21.79</v>
      </c>
      <c r="R556" s="114">
        <v>2500000</v>
      </c>
      <c r="S556" s="69">
        <v>0</v>
      </c>
      <c r="T556" s="69">
        <v>0</v>
      </c>
      <c r="U556" s="69">
        <v>0</v>
      </c>
      <c r="V556" s="69">
        <v>39683</v>
      </c>
      <c r="W556" s="69">
        <v>63</v>
      </c>
      <c r="X556" s="69">
        <v>0</v>
      </c>
      <c r="Y556" s="69">
        <v>0</v>
      </c>
      <c r="Z556" s="69">
        <v>0</v>
      </c>
      <c r="AA556" s="69">
        <v>0</v>
      </c>
      <c r="AB556" s="69">
        <v>0</v>
      </c>
      <c r="AC556" s="69">
        <v>0</v>
      </c>
      <c r="AD556" s="69">
        <v>0</v>
      </c>
      <c r="AE556" s="69">
        <v>0</v>
      </c>
      <c r="AF556" s="69">
        <v>1025532</v>
      </c>
      <c r="AG556" s="69">
        <v>1474468</v>
      </c>
      <c r="AH556" s="69">
        <v>0</v>
      </c>
      <c r="AI556" s="69">
        <v>0</v>
      </c>
      <c r="AJ556" s="69">
        <v>3</v>
      </c>
      <c r="AK556" s="69">
        <v>-3</v>
      </c>
      <c r="AL556" s="69">
        <v>22435</v>
      </c>
      <c r="AM556" s="69">
        <v>16495</v>
      </c>
      <c r="AN556" s="69">
        <v>17248</v>
      </c>
      <c r="AO556" s="69">
        <v>2</v>
      </c>
      <c r="AP556" s="69">
        <v>-2</v>
      </c>
      <c r="AQ556" s="69">
        <v>725770</v>
      </c>
      <c r="AR556" s="69">
        <v>16960</v>
      </c>
      <c r="AS556" s="69">
        <v>611970</v>
      </c>
      <c r="AT556" s="69">
        <v>402936</v>
      </c>
      <c r="AU556" s="69">
        <v>0</v>
      </c>
      <c r="AV556" s="69">
        <v>8051</v>
      </c>
      <c r="AW556" s="69">
        <v>0.41021279999999999</v>
      </c>
      <c r="AX556" s="69">
        <v>0</v>
      </c>
      <c r="AY556" s="69">
        <v>0</v>
      </c>
      <c r="AZ556" s="69">
        <v>0</v>
      </c>
      <c r="BA556" s="69">
        <v>341844</v>
      </c>
      <c r="BB556" s="69">
        <v>0</v>
      </c>
      <c r="BC556" s="69">
        <v>-341844</v>
      </c>
      <c r="BD556" s="69">
        <v>0.56535544187687425</v>
      </c>
      <c r="BE556" s="69">
        <v>45.711254735903722</v>
      </c>
      <c r="BF556" s="69">
        <v>17.288745264096278</v>
      </c>
      <c r="BG556" s="69">
        <v>512766</v>
      </c>
      <c r="BH556" s="69">
        <v>0</v>
      </c>
      <c r="BI556" s="69">
        <v>-512766</v>
      </c>
      <c r="BJ556" s="69">
        <v>2.755693952629621E-6</v>
      </c>
      <c r="BK556" s="69">
        <v>0</v>
      </c>
      <c r="BL556" s="69">
        <v>60.467688679245285</v>
      </c>
      <c r="BM556" s="69">
        <v>-60.467688679245285</v>
      </c>
      <c r="BN556" s="69">
        <v>0</v>
      </c>
      <c r="BO556" s="69">
        <v>1.6757880288249425</v>
      </c>
      <c r="BP556" s="69">
        <v>-1.6757880288249425</v>
      </c>
      <c r="BQ556" s="69">
        <v>1675.7880288249426</v>
      </c>
      <c r="BR556" s="69">
        <v>-1675.7880288249426</v>
      </c>
      <c r="BS556" s="69">
        <v>0</v>
      </c>
      <c r="BT556" s="69">
        <v>0</v>
      </c>
      <c r="BU556" s="69">
        <v>50.04794435473854</v>
      </c>
      <c r="BV556" s="69">
        <v>3.0911996913622772E-2</v>
      </c>
    </row>
    <row r="557" spans="1:74">
      <c r="A557" s="113" t="s">
        <v>1034</v>
      </c>
      <c r="B557" s="69" t="s">
        <v>184</v>
      </c>
      <c r="C557" s="69" t="s">
        <v>191</v>
      </c>
      <c r="D557" s="69" t="s">
        <v>397</v>
      </c>
      <c r="E557" s="69" t="s">
        <v>397</v>
      </c>
      <c r="F557" s="69">
        <v>0</v>
      </c>
      <c r="G557" s="69">
        <v>0</v>
      </c>
      <c r="H557" s="69">
        <v>293</v>
      </c>
      <c r="I557" s="69">
        <v>6</v>
      </c>
      <c r="J557" s="69">
        <v>2</v>
      </c>
      <c r="K557" s="69">
        <v>183</v>
      </c>
      <c r="L557" s="69">
        <v>160</v>
      </c>
      <c r="M557" s="69">
        <v>3</v>
      </c>
      <c r="N557" s="69">
        <v>0</v>
      </c>
      <c r="O557" s="69">
        <v>0</v>
      </c>
      <c r="P557" s="69">
        <v>1601.09</v>
      </c>
      <c r="Q557" s="69">
        <v>32.56</v>
      </c>
      <c r="R557" s="114">
        <v>2500000</v>
      </c>
      <c r="S557" s="69">
        <v>0</v>
      </c>
      <c r="T557" s="69">
        <v>0</v>
      </c>
      <c r="U557" s="69">
        <v>0</v>
      </c>
      <c r="V557" s="69">
        <v>39683</v>
      </c>
      <c r="W557" s="69">
        <v>63</v>
      </c>
      <c r="X557" s="69">
        <v>0</v>
      </c>
      <c r="Y557" s="69">
        <v>0</v>
      </c>
      <c r="Z557" s="69">
        <v>0</v>
      </c>
      <c r="AA557" s="69">
        <v>0</v>
      </c>
      <c r="AB557" s="69">
        <v>0</v>
      </c>
      <c r="AC557" s="69">
        <v>0</v>
      </c>
      <c r="AD557" s="69">
        <v>0</v>
      </c>
      <c r="AE557" s="69">
        <v>0</v>
      </c>
      <c r="AF557" s="69">
        <v>1110996</v>
      </c>
      <c r="AG557" s="69">
        <v>1389004</v>
      </c>
      <c r="AH557" s="69">
        <v>0</v>
      </c>
      <c r="AI557" s="69">
        <v>0</v>
      </c>
      <c r="AJ557" s="69">
        <v>3</v>
      </c>
      <c r="AK557" s="69">
        <v>-3</v>
      </c>
      <c r="AL557" s="69">
        <v>24122</v>
      </c>
      <c r="AM557" s="69">
        <v>17537</v>
      </c>
      <c r="AN557" s="69">
        <v>15561</v>
      </c>
      <c r="AO557" s="69">
        <v>2</v>
      </c>
      <c r="AP557" s="69">
        <v>-2</v>
      </c>
      <c r="AQ557" s="69">
        <v>785932</v>
      </c>
      <c r="AR557" s="69">
        <v>18060</v>
      </c>
      <c r="AS557" s="69">
        <v>661633</v>
      </c>
      <c r="AT557" s="69">
        <v>403229</v>
      </c>
      <c r="AU557" s="69">
        <v>0</v>
      </c>
      <c r="AV557" s="69">
        <v>8054</v>
      </c>
      <c r="AW557" s="69">
        <v>0.44439840000000003</v>
      </c>
      <c r="AX557" s="69">
        <v>0</v>
      </c>
      <c r="AY557" s="69">
        <v>0</v>
      </c>
      <c r="AZ557" s="69">
        <v>0</v>
      </c>
      <c r="BA557" s="69">
        <v>370332</v>
      </c>
      <c r="BB557" s="69">
        <v>0</v>
      </c>
      <c r="BC557" s="69">
        <v>-370332</v>
      </c>
      <c r="BD557" s="69">
        <v>0.60786734873875459</v>
      </c>
      <c r="BE557" s="69">
        <v>46.057375010363984</v>
      </c>
      <c r="BF557" s="69">
        <v>16.942624989636016</v>
      </c>
      <c r="BG557" s="69">
        <v>555498</v>
      </c>
      <c r="BH557" s="69">
        <v>0</v>
      </c>
      <c r="BI557" s="69">
        <v>-555498</v>
      </c>
      <c r="BJ557" s="69">
        <v>2.544749418524758E-6</v>
      </c>
      <c r="BK557" s="69">
        <v>0</v>
      </c>
      <c r="BL557" s="69">
        <v>61.516943521594683</v>
      </c>
      <c r="BM557" s="69">
        <v>-61.516943521594683</v>
      </c>
      <c r="BN557" s="69">
        <v>0</v>
      </c>
      <c r="BO557" s="69">
        <v>1.679172592660886</v>
      </c>
      <c r="BP557" s="69">
        <v>-1.679172592660886</v>
      </c>
      <c r="BQ557" s="69">
        <v>1679.172592660886</v>
      </c>
      <c r="BR557" s="69">
        <v>-1679.172592660886</v>
      </c>
      <c r="BS557" s="69">
        <v>0</v>
      </c>
      <c r="BT557" s="69">
        <v>0</v>
      </c>
      <c r="BU557" s="69">
        <v>50.065681648870125</v>
      </c>
      <c r="BV557" s="69">
        <v>3.0692222736827104E-2</v>
      </c>
    </row>
    <row r="558" spans="1:74">
      <c r="A558" s="113" t="s">
        <v>1035</v>
      </c>
      <c r="B558" s="69" t="s">
        <v>184</v>
      </c>
      <c r="C558" s="69" t="s">
        <v>191</v>
      </c>
      <c r="D558" s="69" t="s">
        <v>397</v>
      </c>
      <c r="E558" s="69" t="s">
        <v>397</v>
      </c>
      <c r="F558" s="69">
        <v>0</v>
      </c>
      <c r="G558" s="69">
        <v>0</v>
      </c>
      <c r="H558" s="69">
        <v>441</v>
      </c>
      <c r="I558" s="69">
        <v>7</v>
      </c>
      <c r="J558" s="69">
        <v>5</v>
      </c>
      <c r="K558" s="69">
        <v>202</v>
      </c>
      <c r="L558" s="69">
        <v>171</v>
      </c>
      <c r="M558" s="69">
        <v>5</v>
      </c>
      <c r="N558" s="69">
        <v>0</v>
      </c>
      <c r="O558" s="69">
        <v>0</v>
      </c>
      <c r="P558" s="69">
        <v>2183.17</v>
      </c>
      <c r="Q558" s="69">
        <v>29.4</v>
      </c>
      <c r="R558" s="114">
        <v>2500000</v>
      </c>
      <c r="S558" s="69">
        <v>0</v>
      </c>
      <c r="T558" s="69">
        <v>0</v>
      </c>
      <c r="U558" s="69">
        <v>0</v>
      </c>
      <c r="V558" s="69">
        <v>39683</v>
      </c>
      <c r="W558" s="69">
        <v>63</v>
      </c>
      <c r="X558" s="69">
        <v>0</v>
      </c>
      <c r="Y558" s="69">
        <v>0</v>
      </c>
      <c r="Z558" s="69">
        <v>0</v>
      </c>
      <c r="AA558" s="69">
        <v>0</v>
      </c>
      <c r="AB558" s="69">
        <v>0</v>
      </c>
      <c r="AC558" s="69">
        <v>0</v>
      </c>
      <c r="AD558" s="69">
        <v>0</v>
      </c>
      <c r="AE558" s="69">
        <v>0</v>
      </c>
      <c r="AF558" s="69">
        <v>1199775</v>
      </c>
      <c r="AG558" s="69">
        <v>1300225</v>
      </c>
      <c r="AH558" s="69">
        <v>0</v>
      </c>
      <c r="AI558" s="69">
        <v>0</v>
      </c>
      <c r="AJ558" s="69">
        <v>3</v>
      </c>
      <c r="AK558" s="69">
        <v>-3</v>
      </c>
      <c r="AL558" s="69">
        <v>25726</v>
      </c>
      <c r="AM558" s="69">
        <v>18567</v>
      </c>
      <c r="AN558" s="69">
        <v>13957</v>
      </c>
      <c r="AO558" s="69">
        <v>2</v>
      </c>
      <c r="AP558" s="69">
        <v>-2</v>
      </c>
      <c r="AQ558" s="69">
        <v>846540</v>
      </c>
      <c r="AR558" s="69">
        <v>19128</v>
      </c>
      <c r="AS558" s="69">
        <v>713023</v>
      </c>
      <c r="AT558" s="69">
        <v>403670</v>
      </c>
      <c r="AU558" s="69">
        <v>0</v>
      </c>
      <c r="AV558" s="69">
        <v>8059</v>
      </c>
      <c r="AW558" s="69">
        <v>0.47991</v>
      </c>
      <c r="AX558" s="69">
        <v>0</v>
      </c>
      <c r="AY558" s="69">
        <v>0</v>
      </c>
      <c r="AZ558" s="69">
        <v>0</v>
      </c>
      <c r="BA558" s="69">
        <v>399925</v>
      </c>
      <c r="BB558" s="69">
        <v>0</v>
      </c>
      <c r="BC558" s="69">
        <v>-399925</v>
      </c>
      <c r="BD558" s="69">
        <v>0.64828767986291358</v>
      </c>
      <c r="BE558" s="69">
        <v>46.636671072067166</v>
      </c>
      <c r="BF558" s="69">
        <v>16.363328927932834</v>
      </c>
      <c r="BG558" s="69">
        <v>599887.5</v>
      </c>
      <c r="BH558" s="69">
        <v>0</v>
      </c>
      <c r="BI558" s="69">
        <v>-599887.5</v>
      </c>
      <c r="BJ558" s="69">
        <v>2.3625581779951331E-6</v>
      </c>
      <c r="BK558" s="69">
        <v>0</v>
      </c>
      <c r="BL558" s="69">
        <v>62.723494353826851</v>
      </c>
      <c r="BM558" s="69">
        <v>-62.723494353826851</v>
      </c>
      <c r="BN558" s="69">
        <v>0</v>
      </c>
      <c r="BO558" s="69">
        <v>1.6826596056508696</v>
      </c>
      <c r="BP558" s="69">
        <v>-1.6826596056508696</v>
      </c>
      <c r="BQ558" s="69">
        <v>1682.6596056508695</v>
      </c>
      <c r="BR558" s="69">
        <v>-1682.6596056508695</v>
      </c>
      <c r="BS558" s="69">
        <v>0</v>
      </c>
      <c r="BT558" s="69">
        <v>0</v>
      </c>
      <c r="BU558" s="69">
        <v>50.089341109318774</v>
      </c>
      <c r="BV558" s="69">
        <v>3.0389585843551399E-2</v>
      </c>
    </row>
    <row r="559" spans="1:74">
      <c r="A559" s="113" t="s">
        <v>1036</v>
      </c>
      <c r="B559" s="69" t="s">
        <v>184</v>
      </c>
      <c r="C559" s="69" t="s">
        <v>191</v>
      </c>
      <c r="D559" s="69" t="s">
        <v>397</v>
      </c>
      <c r="E559" s="69" t="s">
        <v>397</v>
      </c>
      <c r="F559" s="69">
        <v>0</v>
      </c>
      <c r="G559" s="69">
        <v>0</v>
      </c>
      <c r="H559" s="69">
        <v>462</v>
      </c>
      <c r="I559" s="69">
        <v>5</v>
      </c>
      <c r="J559" s="69">
        <v>2</v>
      </c>
      <c r="K559" s="69">
        <v>206</v>
      </c>
      <c r="L559" s="69">
        <v>176</v>
      </c>
      <c r="M559" s="69">
        <v>3</v>
      </c>
      <c r="N559" s="69">
        <v>0</v>
      </c>
      <c r="O559" s="69">
        <v>0</v>
      </c>
      <c r="P559" s="69">
        <v>2242.7199999999998</v>
      </c>
      <c r="Q559" s="69">
        <v>51.33</v>
      </c>
      <c r="R559" s="114">
        <v>2500000</v>
      </c>
      <c r="S559" s="69">
        <v>0</v>
      </c>
      <c r="T559" s="69">
        <v>0</v>
      </c>
      <c r="U559" s="69">
        <v>0</v>
      </c>
      <c r="V559" s="69">
        <v>39683</v>
      </c>
      <c r="W559" s="69">
        <v>63</v>
      </c>
      <c r="X559" s="69">
        <v>0</v>
      </c>
      <c r="Y559" s="69">
        <v>0</v>
      </c>
      <c r="Z559" s="69">
        <v>0</v>
      </c>
      <c r="AA559" s="69">
        <v>0</v>
      </c>
      <c r="AB559" s="69">
        <v>0</v>
      </c>
      <c r="AC559" s="69">
        <v>0</v>
      </c>
      <c r="AD559" s="69">
        <v>0</v>
      </c>
      <c r="AE559" s="69">
        <v>0</v>
      </c>
      <c r="AF559" s="69">
        <v>1294689</v>
      </c>
      <c r="AG559" s="69">
        <v>1205311</v>
      </c>
      <c r="AH559" s="69">
        <v>0</v>
      </c>
      <c r="AI559" s="69">
        <v>0</v>
      </c>
      <c r="AJ559" s="69">
        <v>3</v>
      </c>
      <c r="AK559" s="69">
        <v>-3</v>
      </c>
      <c r="AL559" s="69">
        <v>27431</v>
      </c>
      <c r="AM559" s="69">
        <v>19627</v>
      </c>
      <c r="AN559" s="69">
        <v>12252</v>
      </c>
      <c r="AO559" s="69">
        <v>2</v>
      </c>
      <c r="AP559" s="69">
        <v>-2</v>
      </c>
      <c r="AQ559" s="69">
        <v>911499</v>
      </c>
      <c r="AR559" s="69">
        <v>20231</v>
      </c>
      <c r="AS559" s="69">
        <v>768345</v>
      </c>
      <c r="AT559" s="69">
        <v>404132</v>
      </c>
      <c r="AU559" s="69">
        <v>0</v>
      </c>
      <c r="AV559" s="69">
        <v>8062</v>
      </c>
      <c r="AW559" s="69">
        <v>0.51787559999999999</v>
      </c>
      <c r="AX559" s="69">
        <v>0</v>
      </c>
      <c r="AY559" s="69">
        <v>0</v>
      </c>
      <c r="AZ559" s="69">
        <v>0</v>
      </c>
      <c r="BA559" s="69">
        <v>431563</v>
      </c>
      <c r="BB559" s="69">
        <v>0</v>
      </c>
      <c r="BC559" s="69">
        <v>-431563</v>
      </c>
      <c r="BD559" s="69">
        <v>0.691253181463095</v>
      </c>
      <c r="BE559" s="69">
        <v>47.198024133279866</v>
      </c>
      <c r="BF559" s="69">
        <v>15.801975866720134</v>
      </c>
      <c r="BG559" s="69">
        <v>647344.5</v>
      </c>
      <c r="BH559" s="69">
        <v>0</v>
      </c>
      <c r="BI559" s="69">
        <v>-647344.5</v>
      </c>
      <c r="BJ559" s="69">
        <v>2.194187815894477E-6</v>
      </c>
      <c r="BK559" s="69">
        <v>0</v>
      </c>
      <c r="BL559" s="69">
        <v>63.995304236073352</v>
      </c>
      <c r="BM559" s="69">
        <v>-63.995304236073352</v>
      </c>
      <c r="BN559" s="69">
        <v>0</v>
      </c>
      <c r="BO559" s="69">
        <v>1.6850360189758506</v>
      </c>
      <c r="BP559" s="69">
        <v>-1.6850360189758506</v>
      </c>
      <c r="BQ559" s="69">
        <v>1685.0360189758505</v>
      </c>
      <c r="BR559" s="69">
        <v>-1685.0360189758505</v>
      </c>
      <c r="BS559" s="69">
        <v>0</v>
      </c>
      <c r="BT559" s="69">
        <v>0</v>
      </c>
      <c r="BU559" s="69">
        <v>50.128007938476806</v>
      </c>
      <c r="BV559" s="69">
        <v>3.00943829889007E-2</v>
      </c>
    </row>
    <row r="560" spans="1:74">
      <c r="A560" s="113" t="s">
        <v>1037</v>
      </c>
      <c r="B560" s="69" t="s">
        <v>184</v>
      </c>
      <c r="C560" s="69" t="s">
        <v>191</v>
      </c>
      <c r="D560" s="69" t="s">
        <v>397</v>
      </c>
      <c r="E560" s="69" t="s">
        <v>397</v>
      </c>
      <c r="F560" s="69">
        <v>0</v>
      </c>
      <c r="G560" s="69">
        <v>0</v>
      </c>
      <c r="H560" s="69">
        <v>511</v>
      </c>
      <c r="I560" s="69">
        <v>14</v>
      </c>
      <c r="J560" s="69">
        <v>8</v>
      </c>
      <c r="K560" s="69">
        <v>178</v>
      </c>
      <c r="L560" s="69">
        <v>166</v>
      </c>
      <c r="M560" s="69">
        <v>8</v>
      </c>
      <c r="N560" s="69">
        <v>0</v>
      </c>
      <c r="O560" s="69">
        <v>0</v>
      </c>
      <c r="P560" s="69">
        <v>2870.79</v>
      </c>
      <c r="Q560" s="69">
        <v>21.29</v>
      </c>
      <c r="R560" s="114">
        <v>2500000</v>
      </c>
      <c r="S560" s="69">
        <v>0</v>
      </c>
      <c r="T560" s="69">
        <v>0</v>
      </c>
      <c r="U560" s="69">
        <v>0</v>
      </c>
      <c r="V560" s="69">
        <v>39683</v>
      </c>
      <c r="W560" s="69">
        <v>63</v>
      </c>
      <c r="X560" s="69">
        <v>0</v>
      </c>
      <c r="Y560" s="69">
        <v>0</v>
      </c>
      <c r="Z560" s="69">
        <v>0</v>
      </c>
      <c r="AA560" s="69">
        <v>0</v>
      </c>
      <c r="AB560" s="69">
        <v>0</v>
      </c>
      <c r="AC560" s="69">
        <v>0</v>
      </c>
      <c r="AD560" s="69">
        <v>0</v>
      </c>
      <c r="AE560" s="69">
        <v>0</v>
      </c>
      <c r="AF560" s="69">
        <v>1383083</v>
      </c>
      <c r="AG560" s="69">
        <v>1116917</v>
      </c>
      <c r="AH560" s="69">
        <v>0</v>
      </c>
      <c r="AI560" s="69">
        <v>0</v>
      </c>
      <c r="AJ560" s="69">
        <v>3</v>
      </c>
      <c r="AK560" s="69">
        <v>-3</v>
      </c>
      <c r="AL560" s="69">
        <v>29050</v>
      </c>
      <c r="AM560" s="69">
        <v>20653</v>
      </c>
      <c r="AN560" s="69">
        <v>10633</v>
      </c>
      <c r="AO560" s="69">
        <v>2</v>
      </c>
      <c r="AP560" s="69">
        <v>-2</v>
      </c>
      <c r="AQ560" s="69">
        <v>969880</v>
      </c>
      <c r="AR560" s="69">
        <v>21314</v>
      </c>
      <c r="AS560" s="69">
        <v>815970</v>
      </c>
      <c r="AT560" s="69">
        <v>404643</v>
      </c>
      <c r="AU560" s="69">
        <v>0</v>
      </c>
      <c r="AV560" s="69">
        <v>8070</v>
      </c>
      <c r="AW560" s="69">
        <v>0.55323319999999998</v>
      </c>
      <c r="AX560" s="69">
        <v>0</v>
      </c>
      <c r="AY560" s="69">
        <v>0</v>
      </c>
      <c r="AZ560" s="69">
        <v>0</v>
      </c>
      <c r="BA560" s="69">
        <v>461027.66666666669</v>
      </c>
      <c r="BB560" s="69">
        <v>0</v>
      </c>
      <c r="BC560" s="69">
        <v>-461027.66666666669</v>
      </c>
      <c r="BD560" s="69">
        <v>0.73205150820250486</v>
      </c>
      <c r="BE560" s="69">
        <v>47.61043029259897</v>
      </c>
      <c r="BF560" s="69">
        <v>15.38956970740103</v>
      </c>
      <c r="BG560" s="69">
        <v>691541.5</v>
      </c>
      <c r="BH560" s="69">
        <v>0</v>
      </c>
      <c r="BI560" s="69">
        <v>-691541.5</v>
      </c>
      <c r="BJ560" s="69">
        <v>2.0621107765909184E-6</v>
      </c>
      <c r="BK560" s="69">
        <v>0</v>
      </c>
      <c r="BL560" s="69">
        <v>64.890822933283289</v>
      </c>
      <c r="BM560" s="69">
        <v>-64.890822933283289</v>
      </c>
      <c r="BN560" s="69">
        <v>0</v>
      </c>
      <c r="BO560" s="69">
        <v>1.6950169736632474</v>
      </c>
      <c r="BP560" s="69">
        <v>-1.6950169736632474</v>
      </c>
      <c r="BQ560" s="69">
        <v>1695.0169736632474</v>
      </c>
      <c r="BR560" s="69">
        <v>-1695.0169736632474</v>
      </c>
      <c r="BS560" s="69">
        <v>0</v>
      </c>
      <c r="BT560" s="69">
        <v>0</v>
      </c>
      <c r="BU560" s="69">
        <v>50.141635687732339</v>
      </c>
      <c r="BV560" s="69">
        <v>2.9952159029983091E-2</v>
      </c>
    </row>
    <row r="561" spans="1:74">
      <c r="A561" s="113" t="s">
        <v>1038</v>
      </c>
      <c r="B561" s="69" t="s">
        <v>184</v>
      </c>
      <c r="C561" s="69" t="s">
        <v>191</v>
      </c>
      <c r="D561" s="69" t="s">
        <v>397</v>
      </c>
      <c r="E561" s="69" t="s">
        <v>397</v>
      </c>
      <c r="F561" s="69">
        <v>0</v>
      </c>
      <c r="G561" s="69">
        <v>0</v>
      </c>
      <c r="H561" s="69">
        <v>346</v>
      </c>
      <c r="I561" s="69">
        <v>9</v>
      </c>
      <c r="J561" s="69">
        <v>7</v>
      </c>
      <c r="K561" s="69">
        <v>129</v>
      </c>
      <c r="L561" s="69">
        <v>120</v>
      </c>
      <c r="M561" s="69">
        <v>7</v>
      </c>
      <c r="N561" s="69">
        <v>0</v>
      </c>
      <c r="O561" s="69">
        <v>0</v>
      </c>
      <c r="P561" s="69">
        <v>2682.17</v>
      </c>
      <c r="Q561" s="69">
        <v>16.48</v>
      </c>
      <c r="R561" s="114">
        <v>2500000</v>
      </c>
      <c r="S561" s="69">
        <v>0</v>
      </c>
      <c r="T561" s="69">
        <v>0</v>
      </c>
      <c r="U561" s="69">
        <v>0</v>
      </c>
      <c r="V561" s="69">
        <v>39683</v>
      </c>
      <c r="W561" s="69">
        <v>63</v>
      </c>
      <c r="X561" s="69">
        <v>0</v>
      </c>
      <c r="Y561" s="69">
        <v>0</v>
      </c>
      <c r="Z561" s="69">
        <v>0</v>
      </c>
      <c r="AA561" s="69">
        <v>0</v>
      </c>
      <c r="AB561" s="69">
        <v>0</v>
      </c>
      <c r="AC561" s="69">
        <v>0</v>
      </c>
      <c r="AD561" s="69">
        <v>0</v>
      </c>
      <c r="AE561" s="69">
        <v>0</v>
      </c>
      <c r="AF561" s="69">
        <v>1464576</v>
      </c>
      <c r="AG561" s="69">
        <v>1035424</v>
      </c>
      <c r="AH561" s="69">
        <v>0</v>
      </c>
      <c r="AI561" s="69">
        <v>0</v>
      </c>
      <c r="AJ561" s="69">
        <v>3</v>
      </c>
      <c r="AK561" s="69">
        <v>-3</v>
      </c>
      <c r="AL561" s="69">
        <v>30388</v>
      </c>
      <c r="AM561" s="69">
        <v>21636</v>
      </c>
      <c r="AN561" s="69">
        <v>9295</v>
      </c>
      <c r="AO561" s="69">
        <v>2</v>
      </c>
      <c r="AP561" s="69">
        <v>-2</v>
      </c>
      <c r="AQ561" s="69">
        <v>1022265</v>
      </c>
      <c r="AR561" s="69">
        <v>22339</v>
      </c>
      <c r="AS561" s="69">
        <v>858380</v>
      </c>
      <c r="AT561" s="69">
        <v>404989</v>
      </c>
      <c r="AU561" s="69">
        <v>0</v>
      </c>
      <c r="AV561" s="69">
        <v>8077</v>
      </c>
      <c r="AW561" s="69">
        <v>0.58583039999999997</v>
      </c>
      <c r="AX561" s="69">
        <v>0</v>
      </c>
      <c r="AY561" s="69">
        <v>0</v>
      </c>
      <c r="AZ561" s="69">
        <v>0</v>
      </c>
      <c r="BA561" s="69">
        <v>488192</v>
      </c>
      <c r="BB561" s="69">
        <v>0</v>
      </c>
      <c r="BC561" s="69">
        <v>-488192</v>
      </c>
      <c r="BD561" s="69">
        <v>0.76576871708288186</v>
      </c>
      <c r="BE561" s="69">
        <v>48.195866789522178</v>
      </c>
      <c r="BF561" s="69">
        <v>14.804133210477822</v>
      </c>
      <c r="BG561" s="69">
        <v>732288</v>
      </c>
      <c r="BH561" s="69">
        <v>0</v>
      </c>
      <c r="BI561" s="69">
        <v>-732288</v>
      </c>
      <c r="BJ561" s="69">
        <v>1.9564398663751572E-6</v>
      </c>
      <c r="BK561" s="69">
        <v>0</v>
      </c>
      <c r="BL561" s="69">
        <v>65.561394869958363</v>
      </c>
      <c r="BM561" s="69">
        <v>-65.561394869958363</v>
      </c>
      <c r="BN561" s="69">
        <v>0</v>
      </c>
      <c r="BO561" s="69">
        <v>1.7062093711409865</v>
      </c>
      <c r="BP561" s="69">
        <v>-1.7062093711409865</v>
      </c>
      <c r="BQ561" s="69">
        <v>1706.2093711409864</v>
      </c>
      <c r="BR561" s="69">
        <v>-1706.2093711409864</v>
      </c>
      <c r="BS561" s="69">
        <v>0</v>
      </c>
      <c r="BT561" s="69">
        <v>0</v>
      </c>
      <c r="BU561" s="69">
        <v>50.141017704593288</v>
      </c>
      <c r="BV561" s="69">
        <v>2.9726147329704137E-2</v>
      </c>
    </row>
    <row r="562" spans="1:74">
      <c r="A562" s="113" t="s">
        <v>1039</v>
      </c>
      <c r="B562" s="69" t="s">
        <v>184</v>
      </c>
      <c r="C562" s="69" t="s">
        <v>191</v>
      </c>
      <c r="D562" s="69" t="s">
        <v>397</v>
      </c>
      <c r="E562" s="69" t="s">
        <v>397</v>
      </c>
      <c r="F562" s="69">
        <v>0</v>
      </c>
      <c r="G562" s="69">
        <v>0</v>
      </c>
      <c r="H562" s="69">
        <v>308</v>
      </c>
      <c r="I562" s="69">
        <v>7</v>
      </c>
      <c r="J562" s="69">
        <v>5</v>
      </c>
      <c r="K562" s="69">
        <v>86</v>
      </c>
      <c r="L562" s="69">
        <v>78</v>
      </c>
      <c r="M562" s="69">
        <v>5</v>
      </c>
      <c r="N562" s="69">
        <v>0</v>
      </c>
      <c r="O562" s="69">
        <v>0</v>
      </c>
      <c r="P562" s="69">
        <v>3581.4</v>
      </c>
      <c r="Q562" s="69">
        <v>20.53</v>
      </c>
      <c r="R562" s="114">
        <v>2500000</v>
      </c>
      <c r="S562" s="69">
        <v>0</v>
      </c>
      <c r="T562" s="69">
        <v>0</v>
      </c>
      <c r="U562" s="69">
        <v>0</v>
      </c>
      <c r="V562" s="69">
        <v>39683</v>
      </c>
      <c r="W562" s="69">
        <v>63</v>
      </c>
      <c r="X562" s="69">
        <v>0</v>
      </c>
      <c r="Y562" s="69">
        <v>0</v>
      </c>
      <c r="Z562" s="69">
        <v>0</v>
      </c>
      <c r="AA562" s="69">
        <v>0</v>
      </c>
      <c r="AB562" s="69">
        <v>0</v>
      </c>
      <c r="AC562" s="69">
        <v>0</v>
      </c>
      <c r="AD562" s="69">
        <v>0</v>
      </c>
      <c r="AE562" s="69">
        <v>0</v>
      </c>
      <c r="AF562" s="69">
        <v>1550892</v>
      </c>
      <c r="AG562" s="69">
        <v>949108</v>
      </c>
      <c r="AH562" s="69">
        <v>0</v>
      </c>
      <c r="AI562" s="69">
        <v>0</v>
      </c>
      <c r="AJ562" s="69">
        <v>5</v>
      </c>
      <c r="AK562" s="69">
        <v>-5</v>
      </c>
      <c r="AL562" s="69">
        <v>31674</v>
      </c>
      <c r="AM562" s="69">
        <v>22580</v>
      </c>
      <c r="AN562" s="69">
        <v>8009</v>
      </c>
      <c r="AO562" s="69">
        <v>3</v>
      </c>
      <c r="AP562" s="69">
        <v>-3</v>
      </c>
      <c r="AQ562" s="69">
        <v>1073982</v>
      </c>
      <c r="AR562" s="69">
        <v>23326</v>
      </c>
      <c r="AS562" s="69">
        <v>902105</v>
      </c>
      <c r="AT562" s="69">
        <v>405297</v>
      </c>
      <c r="AU562" s="69">
        <v>0</v>
      </c>
      <c r="AV562" s="69">
        <v>8082</v>
      </c>
      <c r="AW562" s="69">
        <v>0.62035680000000004</v>
      </c>
      <c r="AX562" s="69">
        <v>0</v>
      </c>
      <c r="AY562" s="69">
        <v>0</v>
      </c>
      <c r="AZ562" s="69">
        <v>0</v>
      </c>
      <c r="BA562" s="69">
        <v>310178.40000000002</v>
      </c>
      <c r="BB562" s="69">
        <v>0</v>
      </c>
      <c r="BC562" s="69">
        <v>-310178.40000000002</v>
      </c>
      <c r="BD562" s="69">
        <v>0.79817554116372247</v>
      </c>
      <c r="BE562" s="69">
        <v>48.964197764728169</v>
      </c>
      <c r="BF562" s="69">
        <v>14.035802235271831</v>
      </c>
      <c r="BG562" s="69">
        <v>516964</v>
      </c>
      <c r="BH562" s="69">
        <v>0</v>
      </c>
      <c r="BI562" s="69">
        <v>-516964</v>
      </c>
      <c r="BJ562" s="69">
        <v>2.7933429051883552E-6</v>
      </c>
      <c r="BK562" s="69">
        <v>0</v>
      </c>
      <c r="BL562" s="69">
        <v>66.487696133070401</v>
      </c>
      <c r="BM562" s="69">
        <v>-66.487696133070401</v>
      </c>
      <c r="BN562" s="69">
        <v>0</v>
      </c>
      <c r="BO562" s="69">
        <v>1.7191923334866783</v>
      </c>
      <c r="BP562" s="69">
        <v>-1.7191923334866783</v>
      </c>
      <c r="BQ562" s="69">
        <v>1719.1923334866783</v>
      </c>
      <c r="BR562" s="69">
        <v>-1719.1923334866783</v>
      </c>
      <c r="BS562" s="69">
        <v>0</v>
      </c>
      <c r="BT562" s="69">
        <v>0</v>
      </c>
      <c r="BU562" s="69">
        <v>50.148106904231625</v>
      </c>
      <c r="BV562" s="69">
        <v>2.9492114392978653E-2</v>
      </c>
    </row>
    <row r="563" spans="1:74">
      <c r="A563" s="113" t="s">
        <v>1040</v>
      </c>
      <c r="B563" s="69" t="s">
        <v>184</v>
      </c>
      <c r="C563" s="69" t="s">
        <v>191</v>
      </c>
      <c r="D563" s="69" t="s">
        <v>397</v>
      </c>
      <c r="E563" s="69" t="s">
        <v>397</v>
      </c>
      <c r="F563" s="69">
        <v>0</v>
      </c>
      <c r="G563" s="69">
        <v>0</v>
      </c>
      <c r="H563" s="69">
        <v>466</v>
      </c>
      <c r="I563" s="69">
        <v>5</v>
      </c>
      <c r="J563" s="69">
        <v>1</v>
      </c>
      <c r="K563" s="69">
        <v>146</v>
      </c>
      <c r="L563" s="69">
        <v>135</v>
      </c>
      <c r="M563" s="69">
        <v>4</v>
      </c>
      <c r="N563" s="69">
        <v>0</v>
      </c>
      <c r="O563" s="69">
        <v>0</v>
      </c>
      <c r="P563" s="69">
        <v>3191.78</v>
      </c>
      <c r="Q563" s="69">
        <v>38.83</v>
      </c>
      <c r="R563" s="114">
        <v>2500000</v>
      </c>
      <c r="S563" s="69">
        <v>0</v>
      </c>
      <c r="T563" s="69">
        <v>0</v>
      </c>
      <c r="U563" s="69">
        <v>0</v>
      </c>
      <c r="V563" s="69">
        <v>39683</v>
      </c>
      <c r="W563" s="69">
        <v>63</v>
      </c>
      <c r="X563" s="69">
        <v>0</v>
      </c>
      <c r="Y563" s="69">
        <v>0</v>
      </c>
      <c r="Z563" s="69">
        <v>0</v>
      </c>
      <c r="AA563" s="69">
        <v>0</v>
      </c>
      <c r="AB563" s="69">
        <v>0</v>
      </c>
      <c r="AC563" s="69">
        <v>0</v>
      </c>
      <c r="AD563" s="69">
        <v>0</v>
      </c>
      <c r="AE563" s="69">
        <v>0</v>
      </c>
      <c r="AF563" s="69">
        <v>1634388</v>
      </c>
      <c r="AG563" s="69">
        <v>865612</v>
      </c>
      <c r="AH563" s="69">
        <v>0</v>
      </c>
      <c r="AI563" s="69">
        <v>0</v>
      </c>
      <c r="AJ563" s="69">
        <v>5</v>
      </c>
      <c r="AK563" s="69">
        <v>-5</v>
      </c>
      <c r="AL563" s="69">
        <v>32725</v>
      </c>
      <c r="AM563" s="69">
        <v>23367</v>
      </c>
      <c r="AN563" s="69">
        <v>6958</v>
      </c>
      <c r="AO563" s="69">
        <v>4</v>
      </c>
      <c r="AP563" s="69">
        <v>-4</v>
      </c>
      <c r="AQ563" s="69">
        <v>1114400</v>
      </c>
      <c r="AR563" s="69">
        <v>24157</v>
      </c>
      <c r="AS563" s="69">
        <v>935588</v>
      </c>
      <c r="AT563" s="69">
        <v>405763</v>
      </c>
      <c r="AU563" s="69">
        <v>0</v>
      </c>
      <c r="AV563" s="69">
        <v>8086</v>
      </c>
      <c r="AW563" s="69">
        <v>0.65375519999999998</v>
      </c>
      <c r="AX563" s="69">
        <v>0</v>
      </c>
      <c r="AY563" s="69">
        <v>0</v>
      </c>
      <c r="AZ563" s="69">
        <v>0</v>
      </c>
      <c r="BA563" s="69">
        <v>326877.59999999998</v>
      </c>
      <c r="BB563" s="69">
        <v>0</v>
      </c>
      <c r="BC563" s="69">
        <v>-326877.59999999998</v>
      </c>
      <c r="BD563" s="69">
        <v>0.82466043393896626</v>
      </c>
      <c r="BE563" s="69">
        <v>49.943101604278077</v>
      </c>
      <c r="BF563" s="69">
        <v>13.056898395721923</v>
      </c>
      <c r="BG563" s="69">
        <v>408597</v>
      </c>
      <c r="BH563" s="69">
        <v>0</v>
      </c>
      <c r="BI563" s="69">
        <v>-408597</v>
      </c>
      <c r="BJ563" s="69">
        <v>3.5893754486719311E-6</v>
      </c>
      <c r="BK563" s="69">
        <v>0</v>
      </c>
      <c r="BL563" s="69">
        <v>67.656911040278175</v>
      </c>
      <c r="BM563" s="69">
        <v>-67.656911040278175</v>
      </c>
      <c r="BN563" s="69">
        <v>0</v>
      </c>
      <c r="BO563" s="69">
        <v>1.7469099646425563</v>
      </c>
      <c r="BP563" s="69">
        <v>-1.7469099646425563</v>
      </c>
      <c r="BQ563" s="69">
        <v>1746.9099646425564</v>
      </c>
      <c r="BR563" s="69">
        <v>-1746.9099646425564</v>
      </c>
      <c r="BS563" s="69">
        <v>0</v>
      </c>
      <c r="BT563" s="69">
        <v>0</v>
      </c>
      <c r="BU563" s="69">
        <v>50.18093000247341</v>
      </c>
      <c r="BV563" s="69">
        <v>2.9365577889447235E-2</v>
      </c>
    </row>
    <row r="564" spans="1:74">
      <c r="A564" s="113" t="s">
        <v>1041</v>
      </c>
      <c r="B564" s="69" t="s">
        <v>184</v>
      </c>
      <c r="C564" s="69" t="s">
        <v>191</v>
      </c>
      <c r="D564" s="69" t="s">
        <v>397</v>
      </c>
      <c r="E564" s="69" t="s">
        <v>397</v>
      </c>
      <c r="F564" s="69">
        <v>0</v>
      </c>
      <c r="G564" s="69">
        <v>0</v>
      </c>
      <c r="H564" s="69">
        <v>333</v>
      </c>
      <c r="I564" s="69">
        <v>6</v>
      </c>
      <c r="J564" s="69">
        <v>1</v>
      </c>
      <c r="K564" s="69">
        <v>132</v>
      </c>
      <c r="L564" s="69">
        <v>121</v>
      </c>
      <c r="M564" s="69">
        <v>1</v>
      </c>
      <c r="N564" s="69">
        <v>0</v>
      </c>
      <c r="O564" s="69">
        <v>0</v>
      </c>
      <c r="P564" s="69">
        <v>2522.73</v>
      </c>
      <c r="Q564" s="69">
        <v>111</v>
      </c>
      <c r="R564" s="114">
        <v>2500000</v>
      </c>
      <c r="S564" s="69">
        <v>0</v>
      </c>
      <c r="T564" s="69">
        <v>0</v>
      </c>
      <c r="U564" s="69">
        <v>0</v>
      </c>
      <c r="V564" s="69">
        <v>39683</v>
      </c>
      <c r="W564" s="69">
        <v>63</v>
      </c>
      <c r="X564" s="69">
        <v>0</v>
      </c>
      <c r="Y564" s="69">
        <v>0</v>
      </c>
      <c r="Z564" s="69">
        <v>0</v>
      </c>
      <c r="AA564" s="69">
        <v>0</v>
      </c>
      <c r="AB564" s="69">
        <v>0</v>
      </c>
      <c r="AC564" s="69">
        <v>0</v>
      </c>
      <c r="AD564" s="69">
        <v>0</v>
      </c>
      <c r="AE564" s="69">
        <v>0</v>
      </c>
      <c r="AF564" s="69">
        <v>1720663</v>
      </c>
      <c r="AG564" s="69">
        <v>779337</v>
      </c>
      <c r="AH564" s="69">
        <v>0</v>
      </c>
      <c r="AI564" s="69">
        <v>0</v>
      </c>
      <c r="AJ564" s="69">
        <v>5</v>
      </c>
      <c r="AK564" s="69">
        <v>-5</v>
      </c>
      <c r="AL564" s="69">
        <v>33885</v>
      </c>
      <c r="AM564" s="69">
        <v>24194</v>
      </c>
      <c r="AN564" s="69">
        <v>5798</v>
      </c>
      <c r="AO564" s="69">
        <v>5</v>
      </c>
      <c r="AP564" s="69">
        <v>-5</v>
      </c>
      <c r="AQ564" s="69">
        <v>1155343</v>
      </c>
      <c r="AR564" s="69">
        <v>25015</v>
      </c>
      <c r="AS564" s="69">
        <v>969675</v>
      </c>
      <c r="AT564" s="69">
        <v>406096</v>
      </c>
      <c r="AU564" s="69">
        <v>0</v>
      </c>
      <c r="AV564" s="69">
        <v>8087</v>
      </c>
      <c r="AW564" s="69">
        <v>0.68826520000000002</v>
      </c>
      <c r="AX564" s="69">
        <v>0</v>
      </c>
      <c r="AY564" s="69">
        <v>0</v>
      </c>
      <c r="AZ564" s="69">
        <v>0</v>
      </c>
      <c r="BA564" s="69">
        <v>344132.6</v>
      </c>
      <c r="BB564" s="69">
        <v>0</v>
      </c>
      <c r="BC564" s="69">
        <v>-344132.6</v>
      </c>
      <c r="BD564" s="69">
        <v>0.8538920948516997</v>
      </c>
      <c r="BE564" s="69">
        <v>50.779489449608974</v>
      </c>
      <c r="BF564" s="69">
        <v>12.220510550391026</v>
      </c>
      <c r="BG564" s="69">
        <v>344132.6</v>
      </c>
      <c r="BH564" s="69">
        <v>0</v>
      </c>
      <c r="BI564" s="69">
        <v>-344132.6</v>
      </c>
      <c r="BJ564" s="69">
        <v>4.3277191275664454E-6</v>
      </c>
      <c r="BK564" s="69">
        <v>0</v>
      </c>
      <c r="BL564" s="69">
        <v>68.785248850689584</v>
      </c>
      <c r="BM564" s="69">
        <v>-68.785248850689584</v>
      </c>
      <c r="BN564" s="69">
        <v>0</v>
      </c>
      <c r="BO564" s="69">
        <v>1.774473921674788</v>
      </c>
      <c r="BP564" s="69">
        <v>-1.774473921674788</v>
      </c>
      <c r="BQ564" s="69">
        <v>1774.473921674788</v>
      </c>
      <c r="BR564" s="69">
        <v>-1774.473921674788</v>
      </c>
      <c r="BS564" s="69">
        <v>0</v>
      </c>
      <c r="BT564" s="69">
        <v>0</v>
      </c>
      <c r="BU564" s="69">
        <v>50.215902065042663</v>
      </c>
      <c r="BV564" s="69">
        <v>2.9328952527517802E-2</v>
      </c>
    </row>
    <row r="565" spans="1:74">
      <c r="A565" s="113" t="s">
        <v>1042</v>
      </c>
      <c r="B565" s="69" t="s">
        <v>184</v>
      </c>
      <c r="C565" s="69" t="s">
        <v>191</v>
      </c>
      <c r="D565" s="69" t="s">
        <v>397</v>
      </c>
      <c r="E565" s="69" t="s">
        <v>397</v>
      </c>
      <c r="F565" s="69">
        <v>0</v>
      </c>
      <c r="G565" s="69">
        <v>0</v>
      </c>
      <c r="H565" s="69">
        <v>605</v>
      </c>
      <c r="I565" s="69">
        <v>10</v>
      </c>
      <c r="J565" s="69">
        <v>7</v>
      </c>
      <c r="K565" s="69">
        <v>190</v>
      </c>
      <c r="L565" s="69">
        <v>168</v>
      </c>
      <c r="M565" s="69">
        <v>8</v>
      </c>
      <c r="N565" s="69">
        <v>0</v>
      </c>
      <c r="O565" s="69">
        <v>0</v>
      </c>
      <c r="P565" s="69">
        <v>3184.21</v>
      </c>
      <c r="Q565" s="69">
        <v>25.21</v>
      </c>
      <c r="R565" s="114">
        <v>2500000</v>
      </c>
      <c r="S565" s="69">
        <v>0</v>
      </c>
      <c r="T565" s="69">
        <v>0</v>
      </c>
      <c r="U565" s="69">
        <v>0</v>
      </c>
      <c r="V565" s="69">
        <v>39683</v>
      </c>
      <c r="W565" s="69">
        <v>63</v>
      </c>
      <c r="X565" s="69">
        <v>0</v>
      </c>
      <c r="Y565" s="69">
        <v>0</v>
      </c>
      <c r="Z565" s="69">
        <v>0</v>
      </c>
      <c r="AA565" s="69">
        <v>0</v>
      </c>
      <c r="AB565" s="69">
        <v>0</v>
      </c>
      <c r="AC565" s="69">
        <v>0</v>
      </c>
      <c r="AD565" s="69">
        <v>0</v>
      </c>
      <c r="AE565" s="69">
        <v>0</v>
      </c>
      <c r="AF565" s="69">
        <v>1808855</v>
      </c>
      <c r="AG565" s="69">
        <v>691145</v>
      </c>
      <c r="AH565" s="69">
        <v>0</v>
      </c>
      <c r="AI565" s="69">
        <v>0</v>
      </c>
      <c r="AJ565" s="69">
        <v>7</v>
      </c>
      <c r="AK565" s="69">
        <v>-7</v>
      </c>
      <c r="AL565" s="69">
        <v>35100</v>
      </c>
      <c r="AM565" s="69">
        <v>25069</v>
      </c>
      <c r="AN565" s="69">
        <v>4583</v>
      </c>
      <c r="AO565" s="69">
        <v>6</v>
      </c>
      <c r="AP565" s="69">
        <v>-6</v>
      </c>
      <c r="AQ565" s="69">
        <v>1198946</v>
      </c>
      <c r="AR565" s="69">
        <v>25934</v>
      </c>
      <c r="AS565" s="69">
        <v>1006428</v>
      </c>
      <c r="AT565" s="69">
        <v>406701</v>
      </c>
      <c r="AU565" s="69">
        <v>0</v>
      </c>
      <c r="AV565" s="69">
        <v>8095</v>
      </c>
      <c r="AW565" s="69">
        <v>0.72354200000000002</v>
      </c>
      <c r="AX565" s="69">
        <v>0</v>
      </c>
      <c r="AY565" s="69">
        <v>0</v>
      </c>
      <c r="AZ565" s="69">
        <v>0</v>
      </c>
      <c r="BA565" s="69">
        <v>258407.85714285713</v>
      </c>
      <c r="BB565" s="69">
        <v>0</v>
      </c>
      <c r="BC565" s="69">
        <v>-258407.85714285713</v>
      </c>
      <c r="BD565" s="69">
        <v>0.88450973968701962</v>
      </c>
      <c r="BE565" s="69">
        <v>51.534330484330482</v>
      </c>
      <c r="BF565" s="69">
        <v>11.465669515669518</v>
      </c>
      <c r="BG565" s="69">
        <v>301475.83333333331</v>
      </c>
      <c r="BH565" s="69">
        <v>0</v>
      </c>
      <c r="BI565" s="69">
        <v>-301475.83333333331</v>
      </c>
      <c r="BJ565" s="69">
        <v>5.0043955274049041E-6</v>
      </c>
      <c r="BK565" s="69">
        <v>0</v>
      </c>
      <c r="BL565" s="69">
        <v>69.748399784067246</v>
      </c>
      <c r="BM565" s="69">
        <v>-69.748399784067246</v>
      </c>
      <c r="BN565" s="69">
        <v>0</v>
      </c>
      <c r="BO565" s="69">
        <v>1.7973019431096908</v>
      </c>
      <c r="BP565" s="69">
        <v>-1.7973019431096908</v>
      </c>
      <c r="BQ565" s="69">
        <v>1797.3019431096909</v>
      </c>
      <c r="BR565" s="69">
        <v>-1797.3019431096909</v>
      </c>
      <c r="BS565" s="69">
        <v>0</v>
      </c>
      <c r="BT565" s="69">
        <v>0</v>
      </c>
      <c r="BU565" s="69">
        <v>50.241012970969734</v>
      </c>
      <c r="BV565" s="69">
        <v>2.9275713835318688E-2</v>
      </c>
    </row>
    <row r="566" spans="1:74">
      <c r="A566" s="113" t="s">
        <v>1043</v>
      </c>
      <c r="B566" s="69" t="s">
        <v>184</v>
      </c>
      <c r="C566" s="69" t="s">
        <v>191</v>
      </c>
      <c r="D566" s="69" t="s">
        <v>397</v>
      </c>
      <c r="E566" s="69" t="s">
        <v>397</v>
      </c>
      <c r="F566" s="69">
        <v>0</v>
      </c>
      <c r="G566" s="69">
        <v>0</v>
      </c>
      <c r="H566" s="69">
        <v>653</v>
      </c>
      <c r="I566" s="69">
        <v>9</v>
      </c>
      <c r="J566" s="69">
        <v>6</v>
      </c>
      <c r="K566" s="69">
        <v>229</v>
      </c>
      <c r="L566" s="69">
        <v>195</v>
      </c>
      <c r="M566" s="69">
        <v>7</v>
      </c>
      <c r="N566" s="69">
        <v>0</v>
      </c>
      <c r="O566" s="69">
        <v>0</v>
      </c>
      <c r="P566" s="69">
        <v>2851.53</v>
      </c>
      <c r="Q566" s="69">
        <v>31.1</v>
      </c>
      <c r="R566" s="114">
        <v>2500000</v>
      </c>
      <c r="S566" s="69">
        <v>0</v>
      </c>
      <c r="T566" s="69">
        <v>0</v>
      </c>
      <c r="U566" s="69">
        <v>0</v>
      </c>
      <c r="V566" s="69">
        <v>39683</v>
      </c>
      <c r="W566" s="69">
        <v>63</v>
      </c>
      <c r="X566" s="69">
        <v>0</v>
      </c>
      <c r="Y566" s="69">
        <v>0</v>
      </c>
      <c r="Z566" s="69">
        <v>0</v>
      </c>
      <c r="AA566" s="69">
        <v>0</v>
      </c>
      <c r="AB566" s="69">
        <v>0</v>
      </c>
      <c r="AC566" s="69">
        <v>0</v>
      </c>
      <c r="AD566" s="69">
        <v>0</v>
      </c>
      <c r="AE566" s="69">
        <v>0</v>
      </c>
      <c r="AF566" s="69">
        <v>1900775</v>
      </c>
      <c r="AG566" s="69">
        <v>599225</v>
      </c>
      <c r="AH566" s="69">
        <v>0</v>
      </c>
      <c r="AI566" s="69">
        <v>0</v>
      </c>
      <c r="AJ566" s="69">
        <v>7</v>
      </c>
      <c r="AK566" s="69">
        <v>-7</v>
      </c>
      <c r="AL566" s="69">
        <v>36415</v>
      </c>
      <c r="AM566" s="69">
        <v>25999</v>
      </c>
      <c r="AN566" s="69">
        <v>3268</v>
      </c>
      <c r="AO566" s="69">
        <v>6</v>
      </c>
      <c r="AP566" s="69">
        <v>-6</v>
      </c>
      <c r="AQ566" s="69">
        <v>1246137</v>
      </c>
      <c r="AR566" s="69">
        <v>26901</v>
      </c>
      <c r="AS566" s="69">
        <v>1045760</v>
      </c>
      <c r="AT566" s="69">
        <v>407354</v>
      </c>
      <c r="AU566" s="69">
        <v>0</v>
      </c>
      <c r="AV566" s="69">
        <v>8102</v>
      </c>
      <c r="AW566" s="69">
        <v>0.76031000000000004</v>
      </c>
      <c r="AX566" s="69">
        <v>0</v>
      </c>
      <c r="AY566" s="69">
        <v>0</v>
      </c>
      <c r="AZ566" s="69">
        <v>0</v>
      </c>
      <c r="BA566" s="69">
        <v>271539.28571428574</v>
      </c>
      <c r="BB566" s="69">
        <v>0</v>
      </c>
      <c r="BC566" s="69">
        <v>-271539.28571428574</v>
      </c>
      <c r="BD566" s="69">
        <v>0.91764735529067865</v>
      </c>
      <c r="BE566" s="69">
        <v>52.197583413428532</v>
      </c>
      <c r="BF566" s="69">
        <v>10.802416586571468</v>
      </c>
      <c r="BG566" s="69">
        <v>316795.83333333331</v>
      </c>
      <c r="BH566" s="69">
        <v>0</v>
      </c>
      <c r="BI566" s="69">
        <v>-316795.83333333331</v>
      </c>
      <c r="BJ566" s="69">
        <v>4.8148799048579734E-6</v>
      </c>
      <c r="BK566" s="69">
        <v>0</v>
      </c>
      <c r="BL566" s="69">
        <v>70.658153971971302</v>
      </c>
      <c r="BM566" s="69">
        <v>-70.658153971971302</v>
      </c>
      <c r="BN566" s="69">
        <v>0</v>
      </c>
      <c r="BO566" s="69">
        <v>1.8176015529375764</v>
      </c>
      <c r="BP566" s="69">
        <v>-1.8176015529375764</v>
      </c>
      <c r="BQ566" s="69">
        <v>1817.6015529375763</v>
      </c>
      <c r="BR566" s="69">
        <v>-1817.6015529375763</v>
      </c>
      <c r="BS566" s="69">
        <v>0</v>
      </c>
      <c r="BT566" s="69">
        <v>0</v>
      </c>
      <c r="BU566" s="69">
        <v>50.278202912861019</v>
      </c>
      <c r="BV566" s="69">
        <v>2.9222308622567181E-2</v>
      </c>
    </row>
    <row r="567" spans="1:74">
      <c r="A567" s="113" t="s">
        <v>1044</v>
      </c>
      <c r="B567" s="69" t="s">
        <v>184</v>
      </c>
      <c r="C567" s="69" t="s">
        <v>191</v>
      </c>
      <c r="D567" s="69" t="s">
        <v>397</v>
      </c>
      <c r="E567" s="69" t="s">
        <v>397</v>
      </c>
      <c r="F567" s="69">
        <v>0</v>
      </c>
      <c r="G567" s="69">
        <v>0</v>
      </c>
      <c r="H567" s="69">
        <v>663</v>
      </c>
      <c r="I567" s="69">
        <v>17</v>
      </c>
      <c r="J567" s="69">
        <v>8</v>
      </c>
      <c r="K567" s="69">
        <v>265</v>
      </c>
      <c r="L567" s="69">
        <v>210</v>
      </c>
      <c r="M567" s="69">
        <v>8</v>
      </c>
      <c r="N567" s="69">
        <v>0</v>
      </c>
      <c r="O567" s="69">
        <v>0</v>
      </c>
      <c r="P567" s="69">
        <v>2501.89</v>
      </c>
      <c r="Q567" s="69">
        <v>27.63</v>
      </c>
      <c r="R567" s="114">
        <v>2500000</v>
      </c>
      <c r="S567" s="69">
        <v>0</v>
      </c>
      <c r="T567" s="69">
        <v>0</v>
      </c>
      <c r="U567" s="69">
        <v>0</v>
      </c>
      <c r="V567" s="69">
        <v>39683</v>
      </c>
      <c r="W567" s="69">
        <v>63</v>
      </c>
      <c r="X567" s="69">
        <v>0</v>
      </c>
      <c r="Y567" s="69">
        <v>0</v>
      </c>
      <c r="Z567" s="69">
        <v>0</v>
      </c>
      <c r="AA567" s="69">
        <v>0</v>
      </c>
      <c r="AB567" s="69">
        <v>0</v>
      </c>
      <c r="AC567" s="69">
        <v>0</v>
      </c>
      <c r="AD567" s="69">
        <v>0</v>
      </c>
      <c r="AE567" s="69">
        <v>0</v>
      </c>
      <c r="AF567" s="69">
        <v>1990397</v>
      </c>
      <c r="AG567" s="69">
        <v>509603</v>
      </c>
      <c r="AH567" s="69">
        <v>0</v>
      </c>
      <c r="AI567" s="69">
        <v>0</v>
      </c>
      <c r="AJ567" s="69">
        <v>8</v>
      </c>
      <c r="AK567" s="69">
        <v>-8</v>
      </c>
      <c r="AL567" s="69">
        <v>37652</v>
      </c>
      <c r="AM567" s="69">
        <v>26915</v>
      </c>
      <c r="AN567" s="69">
        <v>2031</v>
      </c>
      <c r="AO567" s="69">
        <v>7</v>
      </c>
      <c r="AP567" s="69">
        <v>-7</v>
      </c>
      <c r="AQ567" s="69">
        <v>1296638</v>
      </c>
      <c r="AR567" s="69">
        <v>27850</v>
      </c>
      <c r="AS567" s="69">
        <v>1088797</v>
      </c>
      <c r="AT567" s="69">
        <v>408017</v>
      </c>
      <c r="AU567" s="69">
        <v>0</v>
      </c>
      <c r="AV567" s="69">
        <v>8110</v>
      </c>
      <c r="AW567" s="69">
        <v>0.79615880000000006</v>
      </c>
      <c r="AX567" s="69">
        <v>0</v>
      </c>
      <c r="AY567" s="69">
        <v>0</v>
      </c>
      <c r="AZ567" s="69">
        <v>0</v>
      </c>
      <c r="BA567" s="69">
        <v>248799.625</v>
      </c>
      <c r="BB567" s="69">
        <v>0</v>
      </c>
      <c r="BC567" s="69">
        <v>-248799.625</v>
      </c>
      <c r="BD567" s="69">
        <v>0.9488193936950331</v>
      </c>
      <c r="BE567" s="69">
        <v>52.862982046106445</v>
      </c>
      <c r="BF567" s="69">
        <v>10.137017953893555</v>
      </c>
      <c r="BG567" s="69">
        <v>284342.42857142858</v>
      </c>
      <c r="BH567" s="69">
        <v>0</v>
      </c>
      <c r="BI567" s="69">
        <v>-284342.42857142858</v>
      </c>
      <c r="BJ567" s="69">
        <v>5.3985769351199028E-6</v>
      </c>
      <c r="BK567" s="69">
        <v>0</v>
      </c>
      <c r="BL567" s="69">
        <v>71.468473967684019</v>
      </c>
      <c r="BM567" s="69">
        <v>-71.468473967684019</v>
      </c>
      <c r="BN567" s="69">
        <v>0</v>
      </c>
      <c r="BO567" s="69">
        <v>1.8280698789581529</v>
      </c>
      <c r="BP567" s="69">
        <v>-1.8280698789581529</v>
      </c>
      <c r="BQ567" s="69">
        <v>1828.0698789581529</v>
      </c>
      <c r="BR567" s="69">
        <v>-1828.0698789581529</v>
      </c>
      <c r="BS567" s="69">
        <v>0</v>
      </c>
      <c r="BT567" s="69">
        <v>0</v>
      </c>
      <c r="BU567" s="69">
        <v>50.310357583230576</v>
      </c>
      <c r="BV567" s="69">
        <v>2.9038174108733508E-2</v>
      </c>
    </row>
    <row r="568" spans="1:74">
      <c r="A568" s="113" t="s">
        <v>1045</v>
      </c>
      <c r="B568" s="69" t="s">
        <v>184</v>
      </c>
      <c r="C568" s="69" t="s">
        <v>191</v>
      </c>
      <c r="D568" s="69" t="s">
        <v>397</v>
      </c>
      <c r="E568" s="69" t="s">
        <v>397</v>
      </c>
      <c r="F568" s="69">
        <v>0</v>
      </c>
      <c r="G568" s="69">
        <v>0</v>
      </c>
      <c r="H568" s="69">
        <v>309</v>
      </c>
      <c r="I568" s="69">
        <v>7</v>
      </c>
      <c r="J568" s="69">
        <v>2</v>
      </c>
      <c r="K568" s="69">
        <v>118</v>
      </c>
      <c r="L568" s="69">
        <v>100</v>
      </c>
      <c r="M568" s="69">
        <v>2</v>
      </c>
      <c r="N568" s="69">
        <v>0</v>
      </c>
      <c r="O568" s="69">
        <v>0</v>
      </c>
      <c r="P568" s="69">
        <v>2618.64</v>
      </c>
      <c r="Q568" s="69">
        <v>51.5</v>
      </c>
      <c r="R568" s="114">
        <v>2500000</v>
      </c>
      <c r="S568" s="69">
        <v>0</v>
      </c>
      <c r="T568" s="69">
        <v>0</v>
      </c>
      <c r="U568" s="69">
        <v>0</v>
      </c>
      <c r="V568" s="69">
        <v>39683</v>
      </c>
      <c r="W568" s="69">
        <v>63</v>
      </c>
      <c r="X568" s="69">
        <v>0</v>
      </c>
      <c r="Y568" s="69">
        <v>0</v>
      </c>
      <c r="Z568" s="69">
        <v>0</v>
      </c>
      <c r="AA568" s="69">
        <v>0</v>
      </c>
      <c r="AB568" s="69">
        <v>0</v>
      </c>
      <c r="AC568" s="69">
        <v>0</v>
      </c>
      <c r="AD568" s="69">
        <v>0</v>
      </c>
      <c r="AE568" s="69">
        <v>0</v>
      </c>
      <c r="AF568" s="69">
        <v>2076608</v>
      </c>
      <c r="AG568" s="69">
        <v>423392</v>
      </c>
      <c r="AH568" s="69">
        <v>0</v>
      </c>
      <c r="AI568" s="69">
        <v>0</v>
      </c>
      <c r="AJ568" s="69">
        <v>8</v>
      </c>
      <c r="AK568" s="69">
        <v>-8</v>
      </c>
      <c r="AL568" s="69">
        <v>38807</v>
      </c>
      <c r="AM568" s="69">
        <v>27749</v>
      </c>
      <c r="AN568" s="69">
        <v>876</v>
      </c>
      <c r="AO568" s="69">
        <v>8</v>
      </c>
      <c r="AP568" s="69">
        <v>-8</v>
      </c>
      <c r="AQ568" s="69">
        <v>1344859</v>
      </c>
      <c r="AR568" s="69">
        <v>28727</v>
      </c>
      <c r="AS568" s="69">
        <v>1129338</v>
      </c>
      <c r="AT568" s="69">
        <v>408326</v>
      </c>
      <c r="AU568" s="69">
        <v>0</v>
      </c>
      <c r="AV568" s="69">
        <v>8112</v>
      </c>
      <c r="AW568" s="69">
        <v>0.83064320000000003</v>
      </c>
      <c r="AX568" s="69">
        <v>0</v>
      </c>
      <c r="AY568" s="69">
        <v>0</v>
      </c>
      <c r="AZ568" s="69">
        <v>0</v>
      </c>
      <c r="BA568" s="69">
        <v>259576</v>
      </c>
      <c r="BB568" s="69">
        <v>0</v>
      </c>
      <c r="BC568" s="69">
        <v>-259576</v>
      </c>
      <c r="BD568" s="69">
        <v>0.97792505606934954</v>
      </c>
      <c r="BE568" s="69">
        <v>53.511170665086198</v>
      </c>
      <c r="BF568" s="69">
        <v>9.4888293349138024</v>
      </c>
      <c r="BG568" s="69">
        <v>259576</v>
      </c>
      <c r="BH568" s="69">
        <v>0</v>
      </c>
      <c r="BI568" s="69">
        <v>-259576</v>
      </c>
      <c r="BJ568" s="69">
        <v>5.9485789960137081E-6</v>
      </c>
      <c r="BK568" s="69">
        <v>0</v>
      </c>
      <c r="BL568" s="69">
        <v>72.287673617154596</v>
      </c>
      <c r="BM568" s="69">
        <v>-72.287673617154596</v>
      </c>
      <c r="BN568" s="69">
        <v>0</v>
      </c>
      <c r="BO568" s="69">
        <v>1.8387834288760319</v>
      </c>
      <c r="BP568" s="69">
        <v>-1.8387834288760319</v>
      </c>
      <c r="BQ568" s="69">
        <v>1838.7834288760318</v>
      </c>
      <c r="BR568" s="69">
        <v>-1838.7834288760318</v>
      </c>
      <c r="BS568" s="69">
        <v>0</v>
      </c>
      <c r="BT568" s="69">
        <v>0</v>
      </c>
      <c r="BU568" s="69">
        <v>50.336045364891518</v>
      </c>
      <c r="BV568" s="69">
        <v>2.8855813137287998E-2</v>
      </c>
    </row>
    <row r="569" spans="1:74">
      <c r="A569" s="113" t="s">
        <v>1046</v>
      </c>
      <c r="B569" s="69" t="s">
        <v>184</v>
      </c>
      <c r="C569" s="69" t="s">
        <v>191</v>
      </c>
      <c r="D569" s="69" t="s">
        <v>397</v>
      </c>
      <c r="E569" s="69" t="s">
        <v>397</v>
      </c>
      <c r="F569" s="69">
        <v>0</v>
      </c>
      <c r="G569" s="69">
        <v>0</v>
      </c>
      <c r="H569" s="69">
        <v>309</v>
      </c>
      <c r="I569" s="69">
        <v>0</v>
      </c>
      <c r="J569" s="69">
        <v>0</v>
      </c>
      <c r="K569" s="69">
        <v>99</v>
      </c>
      <c r="L569" s="69">
        <v>95</v>
      </c>
      <c r="M569" s="69">
        <v>0</v>
      </c>
      <c r="N569" s="69">
        <v>0</v>
      </c>
      <c r="O569" s="69">
        <v>0</v>
      </c>
      <c r="P569" s="69">
        <v>3121.21</v>
      </c>
      <c r="Q569" s="69">
        <v>0</v>
      </c>
      <c r="R569" s="114">
        <v>2500000</v>
      </c>
      <c r="S569" s="69">
        <v>0</v>
      </c>
      <c r="T569" s="69">
        <v>0</v>
      </c>
      <c r="U569" s="69">
        <v>0</v>
      </c>
      <c r="V569" s="69">
        <v>39683</v>
      </c>
      <c r="W569" s="69">
        <v>63</v>
      </c>
      <c r="X569" s="69">
        <v>0</v>
      </c>
      <c r="Y569" s="69">
        <v>0</v>
      </c>
      <c r="Z569" s="69">
        <v>0</v>
      </c>
      <c r="AA569" s="69">
        <v>0</v>
      </c>
      <c r="AB569" s="69">
        <v>0</v>
      </c>
      <c r="AC569" s="69">
        <v>0</v>
      </c>
      <c r="AD569" s="69">
        <v>0</v>
      </c>
      <c r="AE569" s="69">
        <v>0</v>
      </c>
      <c r="AF569" s="69">
        <v>2160822</v>
      </c>
      <c r="AG569" s="69">
        <v>339178</v>
      </c>
      <c r="AH569" s="69">
        <v>0</v>
      </c>
      <c r="AI569" s="69">
        <v>0</v>
      </c>
      <c r="AJ569" s="69">
        <v>8</v>
      </c>
      <c r="AK569" s="69">
        <v>-8</v>
      </c>
      <c r="AL569" s="69">
        <v>39844</v>
      </c>
      <c r="AM569" s="69">
        <v>28503</v>
      </c>
      <c r="AN569" s="69">
        <v>-161</v>
      </c>
      <c r="AO569" s="69">
        <v>8</v>
      </c>
      <c r="AP569" s="69">
        <v>-8</v>
      </c>
      <c r="AQ569" s="69">
        <v>1390240</v>
      </c>
      <c r="AR569" s="69">
        <v>29519</v>
      </c>
      <c r="AS569" s="69">
        <v>1168188</v>
      </c>
      <c r="AT569" s="69">
        <v>408635</v>
      </c>
      <c r="AU569" s="69">
        <v>0</v>
      </c>
      <c r="AV569" s="69">
        <v>8112</v>
      </c>
      <c r="AW569" s="69">
        <v>0.86432880000000001</v>
      </c>
      <c r="AX569" s="69">
        <v>0</v>
      </c>
      <c r="AY569" s="69">
        <v>0</v>
      </c>
      <c r="AZ569" s="69">
        <v>0</v>
      </c>
      <c r="BA569" s="69">
        <v>270102.75</v>
      </c>
      <c r="BB569" s="69">
        <v>0</v>
      </c>
      <c r="BC569" s="69">
        <v>-270102.75</v>
      </c>
      <c r="BD569" s="69">
        <v>1.0040571529370259</v>
      </c>
      <c r="BE569" s="69">
        <v>54.232055014556771</v>
      </c>
      <c r="BF569" s="69">
        <v>8.7679449854432292</v>
      </c>
      <c r="BG569" s="69">
        <v>270102.75</v>
      </c>
      <c r="BH569" s="69">
        <v>0</v>
      </c>
      <c r="BI569" s="69">
        <v>-270102.75</v>
      </c>
      <c r="BJ569" s="69">
        <v>5.7544021176199793E-6</v>
      </c>
      <c r="BK569" s="69">
        <v>0</v>
      </c>
      <c r="BL569" s="69">
        <v>73.201056946373527</v>
      </c>
      <c r="BM569" s="69">
        <v>-73.201056946373527</v>
      </c>
      <c r="BN569" s="69">
        <v>0</v>
      </c>
      <c r="BO569" s="69">
        <v>1.8497211065342223</v>
      </c>
      <c r="BP569" s="69">
        <v>-1.8497211065342223</v>
      </c>
      <c r="BQ569" s="69">
        <v>1849.7211065342224</v>
      </c>
      <c r="BR569" s="69">
        <v>-1849.7211065342224</v>
      </c>
      <c r="BS569" s="69">
        <v>0</v>
      </c>
      <c r="BT569" s="69">
        <v>0</v>
      </c>
      <c r="BU569" s="69">
        <v>50.374137080867847</v>
      </c>
      <c r="BV569" s="69">
        <v>2.8659799746806307E-2</v>
      </c>
    </row>
    <row r="570" spans="1:74">
      <c r="A570" s="113" t="s">
        <v>1047</v>
      </c>
      <c r="B570" s="69" t="s">
        <v>184</v>
      </c>
      <c r="C570" s="69" t="s">
        <v>191</v>
      </c>
      <c r="D570" s="69" t="s">
        <v>397</v>
      </c>
      <c r="E570" s="69" t="s">
        <v>397</v>
      </c>
      <c r="F570" s="69">
        <v>0</v>
      </c>
      <c r="G570" s="69">
        <v>0</v>
      </c>
      <c r="H570" s="69">
        <v>380</v>
      </c>
      <c r="I570" s="69">
        <v>7</v>
      </c>
      <c r="J570" s="69">
        <v>2</v>
      </c>
      <c r="K570" s="69">
        <v>144</v>
      </c>
      <c r="L570" s="69">
        <v>122</v>
      </c>
      <c r="M570" s="69">
        <v>2</v>
      </c>
      <c r="N570" s="69">
        <v>0</v>
      </c>
      <c r="O570" s="69">
        <v>0</v>
      </c>
      <c r="P570" s="69">
        <v>2638.89</v>
      </c>
      <c r="Q570" s="69">
        <v>63.33</v>
      </c>
      <c r="R570" s="114">
        <v>2500000</v>
      </c>
      <c r="S570" s="69">
        <v>0</v>
      </c>
      <c r="T570" s="69">
        <v>0</v>
      </c>
      <c r="U570" s="69">
        <v>0</v>
      </c>
      <c r="V570" s="69">
        <v>39683</v>
      </c>
      <c r="W570" s="69">
        <v>63</v>
      </c>
      <c r="X570" s="69">
        <v>0</v>
      </c>
      <c r="Y570" s="69">
        <v>0</v>
      </c>
      <c r="Z570" s="69">
        <v>0</v>
      </c>
      <c r="AA570" s="69">
        <v>0</v>
      </c>
      <c r="AB570" s="69">
        <v>0</v>
      </c>
      <c r="AC570" s="69">
        <v>0</v>
      </c>
      <c r="AD570" s="69">
        <v>0</v>
      </c>
      <c r="AE570" s="69">
        <v>0</v>
      </c>
      <c r="AF570" s="69">
        <v>2245821</v>
      </c>
      <c r="AG570" s="69">
        <v>254179</v>
      </c>
      <c r="AH570" s="69">
        <v>0</v>
      </c>
      <c r="AI570" s="69">
        <v>0</v>
      </c>
      <c r="AJ570" s="69">
        <v>8</v>
      </c>
      <c r="AK570" s="69">
        <v>-8</v>
      </c>
      <c r="AL570" s="69">
        <v>40919</v>
      </c>
      <c r="AM570" s="69">
        <v>29275</v>
      </c>
      <c r="AN570" s="69">
        <v>-1236</v>
      </c>
      <c r="AO570" s="69">
        <v>8</v>
      </c>
      <c r="AP570" s="69">
        <v>-8</v>
      </c>
      <c r="AQ570" s="69">
        <v>1433913</v>
      </c>
      <c r="AR570" s="69">
        <v>30317</v>
      </c>
      <c r="AS570" s="69">
        <v>1204982</v>
      </c>
      <c r="AT570" s="69">
        <v>409015</v>
      </c>
      <c r="AU570" s="69">
        <v>0</v>
      </c>
      <c r="AV570" s="69">
        <v>8114</v>
      </c>
      <c r="AW570" s="69">
        <v>0.89832840000000003</v>
      </c>
      <c r="AX570" s="69">
        <v>0</v>
      </c>
      <c r="AY570" s="69">
        <v>0</v>
      </c>
      <c r="AZ570" s="69">
        <v>0</v>
      </c>
      <c r="BA570" s="69">
        <v>280727.625</v>
      </c>
      <c r="BB570" s="69">
        <v>0</v>
      </c>
      <c r="BC570" s="69">
        <v>-280727.625</v>
      </c>
      <c r="BD570" s="69">
        <v>1.0311468386966711</v>
      </c>
      <c r="BE570" s="69">
        <v>54.884552408416631</v>
      </c>
      <c r="BF570" s="69">
        <v>8.1154475915833686</v>
      </c>
      <c r="BG570" s="69">
        <v>280727.625</v>
      </c>
      <c r="BH570" s="69">
        <v>0</v>
      </c>
      <c r="BI570" s="69">
        <v>-280727.625</v>
      </c>
      <c r="BJ570" s="69">
        <v>5.5791390412110079E-6</v>
      </c>
      <c r="BK570" s="69">
        <v>0</v>
      </c>
      <c r="BL570" s="69">
        <v>74.077943068245546</v>
      </c>
      <c r="BM570" s="69">
        <v>-74.077943068245546</v>
      </c>
      <c r="BN570" s="69">
        <v>0</v>
      </c>
      <c r="BO570" s="69">
        <v>1.8637797079126492</v>
      </c>
      <c r="BP570" s="69">
        <v>-1.8637797079126492</v>
      </c>
      <c r="BQ570" s="69">
        <v>1863.7797079126492</v>
      </c>
      <c r="BR570" s="69">
        <v>-1863.7797079126492</v>
      </c>
      <c r="BS570" s="69">
        <v>0</v>
      </c>
      <c r="BT570" s="69">
        <v>0</v>
      </c>
      <c r="BU570" s="69">
        <v>50.408553118067537</v>
      </c>
      <c r="BV570" s="69">
        <v>2.8536598803414154E-2</v>
      </c>
    </row>
    <row r="571" spans="1:74">
      <c r="A571" s="113" t="s">
        <v>1048</v>
      </c>
      <c r="B571" s="69" t="s">
        <v>184</v>
      </c>
      <c r="C571" s="69" t="s">
        <v>191</v>
      </c>
      <c r="D571" s="69" t="s">
        <v>397</v>
      </c>
      <c r="E571" s="69" t="s">
        <v>397</v>
      </c>
      <c r="F571" s="69">
        <v>0</v>
      </c>
      <c r="G571" s="69">
        <v>0</v>
      </c>
      <c r="H571" s="69">
        <v>309</v>
      </c>
      <c r="I571" s="69">
        <v>3</v>
      </c>
      <c r="J571" s="69">
        <v>2</v>
      </c>
      <c r="K571" s="69">
        <v>103</v>
      </c>
      <c r="L571" s="69">
        <v>92</v>
      </c>
      <c r="M571" s="69">
        <v>2</v>
      </c>
      <c r="N571" s="69">
        <v>0</v>
      </c>
      <c r="O571" s="69">
        <v>0</v>
      </c>
      <c r="P571" s="69">
        <v>3000</v>
      </c>
      <c r="Q571" s="69">
        <v>51.5</v>
      </c>
      <c r="R571" s="114">
        <v>2500000</v>
      </c>
      <c r="S571" s="69">
        <v>0</v>
      </c>
      <c r="T571" s="69">
        <v>0</v>
      </c>
      <c r="U571" s="69">
        <v>0</v>
      </c>
      <c r="V571" s="69">
        <v>39683</v>
      </c>
      <c r="W571" s="69">
        <v>63</v>
      </c>
      <c r="X571" s="69">
        <v>0</v>
      </c>
      <c r="Y571" s="69">
        <v>0</v>
      </c>
      <c r="Z571" s="69">
        <v>0</v>
      </c>
      <c r="AA571" s="69">
        <v>0</v>
      </c>
      <c r="AB571" s="69">
        <v>0</v>
      </c>
      <c r="AC571" s="69">
        <v>0</v>
      </c>
      <c r="AD571" s="69">
        <v>0</v>
      </c>
      <c r="AE571" s="69">
        <v>0</v>
      </c>
      <c r="AF571" s="69">
        <v>2332724</v>
      </c>
      <c r="AG571" s="69">
        <v>167276</v>
      </c>
      <c r="AH571" s="69">
        <v>0</v>
      </c>
      <c r="AI571" s="69">
        <v>0</v>
      </c>
      <c r="AJ571" s="69">
        <v>8</v>
      </c>
      <c r="AK571" s="69">
        <v>-8</v>
      </c>
      <c r="AL571" s="69">
        <v>41935</v>
      </c>
      <c r="AM571" s="69">
        <v>30026</v>
      </c>
      <c r="AN571" s="69">
        <v>-2252</v>
      </c>
      <c r="AO571" s="69">
        <v>8</v>
      </c>
      <c r="AP571" s="69">
        <v>-8</v>
      </c>
      <c r="AQ571" s="69">
        <v>1473447</v>
      </c>
      <c r="AR571" s="69">
        <v>31102</v>
      </c>
      <c r="AS571" s="69">
        <v>1238582</v>
      </c>
      <c r="AT571" s="69">
        <v>409324</v>
      </c>
      <c r="AU571" s="69">
        <v>0</v>
      </c>
      <c r="AV571" s="69">
        <v>8116</v>
      </c>
      <c r="AW571" s="69">
        <v>0.93308959999999996</v>
      </c>
      <c r="AX571" s="69">
        <v>0</v>
      </c>
      <c r="AY571" s="69">
        <v>0</v>
      </c>
      <c r="AZ571" s="69">
        <v>0</v>
      </c>
      <c r="BA571" s="69">
        <v>291590.5</v>
      </c>
      <c r="BB571" s="69">
        <v>0</v>
      </c>
      <c r="BC571" s="69">
        <v>-291590.5</v>
      </c>
      <c r="BD571" s="69">
        <v>1.0567497417029963</v>
      </c>
      <c r="BE571" s="69">
        <v>55.627137236198877</v>
      </c>
      <c r="BF571" s="69">
        <v>7.3728627638011233</v>
      </c>
      <c r="BG571" s="69">
        <v>291590.5</v>
      </c>
      <c r="BH571" s="69">
        <v>0</v>
      </c>
      <c r="BI571" s="69">
        <v>-291590.5</v>
      </c>
      <c r="BJ571" s="69">
        <v>5.4294453753680994E-6</v>
      </c>
      <c r="BK571" s="69">
        <v>0</v>
      </c>
      <c r="BL571" s="69">
        <v>75.00237926821427</v>
      </c>
      <c r="BM571" s="69">
        <v>-75.00237926821427</v>
      </c>
      <c r="BN571" s="69">
        <v>0</v>
      </c>
      <c r="BO571" s="69">
        <v>1.8833827715888007</v>
      </c>
      <c r="BP571" s="69">
        <v>-1.8833827715888007</v>
      </c>
      <c r="BQ571" s="69">
        <v>1883.3827715888008</v>
      </c>
      <c r="BR571" s="69">
        <v>-1883.3827715888008</v>
      </c>
      <c r="BS571" s="69">
        <v>0</v>
      </c>
      <c r="BT571" s="69">
        <v>0</v>
      </c>
      <c r="BU571" s="69">
        <v>50.434204041399703</v>
      </c>
      <c r="BV571" s="69">
        <v>2.8460473977007655E-2</v>
      </c>
    </row>
    <row r="572" spans="1:74">
      <c r="A572" s="113" t="s">
        <v>1049</v>
      </c>
      <c r="B572" s="69" t="s">
        <v>184</v>
      </c>
      <c r="C572" s="69" t="s">
        <v>191</v>
      </c>
      <c r="D572" s="69" t="s">
        <v>397</v>
      </c>
      <c r="E572" s="69" t="s">
        <v>397</v>
      </c>
      <c r="F572" s="69">
        <v>0</v>
      </c>
      <c r="G572" s="69">
        <v>0</v>
      </c>
      <c r="H572" s="69">
        <v>291</v>
      </c>
      <c r="I572" s="69">
        <v>2</v>
      </c>
      <c r="J572" s="69">
        <v>2</v>
      </c>
      <c r="K572" s="69">
        <v>108</v>
      </c>
      <c r="L572" s="69">
        <v>94</v>
      </c>
      <c r="M572" s="69">
        <v>2</v>
      </c>
      <c r="N572" s="69">
        <v>0</v>
      </c>
      <c r="O572" s="69">
        <v>0</v>
      </c>
      <c r="P572" s="69">
        <v>2694.44</v>
      </c>
      <c r="Q572" s="69">
        <v>48.5</v>
      </c>
      <c r="R572" s="114">
        <v>2500000</v>
      </c>
      <c r="S572" s="69">
        <v>0</v>
      </c>
      <c r="T572" s="69">
        <v>0</v>
      </c>
      <c r="U572" s="69">
        <v>0</v>
      </c>
      <c r="V572" s="69">
        <v>39683</v>
      </c>
      <c r="W572" s="69">
        <v>63</v>
      </c>
      <c r="X572" s="69">
        <v>0</v>
      </c>
      <c r="Y572" s="69">
        <v>0</v>
      </c>
      <c r="Z572" s="69">
        <v>0</v>
      </c>
      <c r="AA572" s="69">
        <v>0</v>
      </c>
      <c r="AB572" s="69">
        <v>0</v>
      </c>
      <c r="AC572" s="69">
        <v>0</v>
      </c>
      <c r="AD572" s="69">
        <v>0</v>
      </c>
      <c r="AE572" s="69">
        <v>0</v>
      </c>
      <c r="AF572" s="69">
        <v>2413359</v>
      </c>
      <c r="AG572" s="69">
        <v>86641</v>
      </c>
      <c r="AH572" s="69">
        <v>0</v>
      </c>
      <c r="AI572" s="69">
        <v>0</v>
      </c>
      <c r="AJ572" s="69">
        <v>9</v>
      </c>
      <c r="AK572" s="69">
        <v>-9</v>
      </c>
      <c r="AL572" s="69">
        <v>42956</v>
      </c>
      <c r="AM572" s="69">
        <v>30739</v>
      </c>
      <c r="AN572" s="69">
        <v>-3273</v>
      </c>
      <c r="AO572" s="69">
        <v>9</v>
      </c>
      <c r="AP572" s="69">
        <v>-9</v>
      </c>
      <c r="AQ572" s="69">
        <v>1515032</v>
      </c>
      <c r="AR572" s="69">
        <v>31843</v>
      </c>
      <c r="AS572" s="69">
        <v>1275164</v>
      </c>
      <c r="AT572" s="69">
        <v>409615</v>
      </c>
      <c r="AU572" s="69">
        <v>0</v>
      </c>
      <c r="AV572" s="69">
        <v>8118</v>
      </c>
      <c r="AW572" s="69">
        <v>0.96534359999999997</v>
      </c>
      <c r="AX572" s="69">
        <v>0</v>
      </c>
      <c r="AY572" s="69">
        <v>0</v>
      </c>
      <c r="AZ572" s="69">
        <v>0</v>
      </c>
      <c r="BA572" s="69">
        <v>268151</v>
      </c>
      <c r="BB572" s="69">
        <v>0</v>
      </c>
      <c r="BC572" s="69">
        <v>-268151</v>
      </c>
      <c r="BD572" s="69">
        <v>1.0824786432477382</v>
      </c>
      <c r="BE572" s="69">
        <v>56.182116584411958</v>
      </c>
      <c r="BF572" s="69">
        <v>6.8178834155880423</v>
      </c>
      <c r="BG572" s="69">
        <v>268151</v>
      </c>
      <c r="BH572" s="69">
        <v>0</v>
      </c>
      <c r="BI572" s="69">
        <v>-268151</v>
      </c>
      <c r="BJ572" s="69">
        <v>5.9404685841619185E-6</v>
      </c>
      <c r="BK572" s="69">
        <v>0</v>
      </c>
      <c r="BL572" s="69">
        <v>75.789310052444804</v>
      </c>
      <c r="BM572" s="69">
        <v>-75.789310052444804</v>
      </c>
      <c r="BN572" s="69">
        <v>0</v>
      </c>
      <c r="BO572" s="69">
        <v>1.8925871495744861</v>
      </c>
      <c r="BP572" s="69">
        <v>-1.8925871495744861</v>
      </c>
      <c r="BQ572" s="69">
        <v>1892.5871495744861</v>
      </c>
      <c r="BR572" s="69">
        <v>-1892.5871495744861</v>
      </c>
      <c r="BS572" s="69">
        <v>0</v>
      </c>
      <c r="BT572" s="69">
        <v>0</v>
      </c>
      <c r="BU572" s="69">
        <v>50.457625030795761</v>
      </c>
      <c r="BV572" s="69">
        <v>2.835319650013993E-2</v>
      </c>
    </row>
    <row r="573" spans="1:74">
      <c r="A573" s="113" t="s">
        <v>1060</v>
      </c>
      <c r="B573" s="69" t="s">
        <v>184</v>
      </c>
      <c r="C573" s="69" t="s">
        <v>191</v>
      </c>
      <c r="D573" s="69" t="s">
        <v>398</v>
      </c>
      <c r="E573" s="69" t="s">
        <v>398</v>
      </c>
      <c r="F573" s="69">
        <v>0</v>
      </c>
      <c r="G573" s="69">
        <v>0</v>
      </c>
      <c r="H573" s="69">
        <v>10282</v>
      </c>
      <c r="I573" s="69">
        <v>383</v>
      </c>
      <c r="J573" s="69">
        <v>216</v>
      </c>
      <c r="K573" s="69">
        <v>16286</v>
      </c>
      <c r="L573" s="69">
        <v>14524</v>
      </c>
      <c r="M573" s="69">
        <v>233</v>
      </c>
      <c r="N573" s="69">
        <v>0</v>
      </c>
      <c r="O573" s="69">
        <v>0</v>
      </c>
      <c r="P573" s="69">
        <v>631.34</v>
      </c>
      <c r="Q573" s="69">
        <v>14.71</v>
      </c>
      <c r="R573" s="114">
        <v>2500000</v>
      </c>
      <c r="S573" s="69">
        <v>0</v>
      </c>
      <c r="T573" s="69">
        <v>0</v>
      </c>
      <c r="U573" s="69">
        <v>0</v>
      </c>
      <c r="V573" s="69">
        <v>39683</v>
      </c>
      <c r="W573" s="69">
        <v>63</v>
      </c>
      <c r="X573" s="69">
        <v>0</v>
      </c>
      <c r="Y573" s="69">
        <v>0</v>
      </c>
      <c r="Z573" s="69">
        <v>0</v>
      </c>
      <c r="AA573" s="69">
        <v>0</v>
      </c>
      <c r="AB573" s="69">
        <v>0</v>
      </c>
      <c r="AC573" s="69">
        <v>0</v>
      </c>
      <c r="AD573" s="69">
        <v>0</v>
      </c>
      <c r="AE573" s="69">
        <v>0</v>
      </c>
      <c r="AF573" s="69">
        <v>58760</v>
      </c>
      <c r="AG573" s="69">
        <v>2441240</v>
      </c>
      <c r="AH573" s="69">
        <v>0</v>
      </c>
      <c r="AI573" s="69">
        <v>0</v>
      </c>
      <c r="AJ573" s="69">
        <v>0</v>
      </c>
      <c r="AK573" s="69">
        <v>0</v>
      </c>
      <c r="AL573" s="69">
        <v>1580</v>
      </c>
      <c r="AM573" s="69">
        <v>1316</v>
      </c>
      <c r="AN573" s="69">
        <v>38103</v>
      </c>
      <c r="AO573" s="69">
        <v>0</v>
      </c>
      <c r="AP573" s="69">
        <v>0</v>
      </c>
      <c r="AQ573" s="69">
        <v>53504</v>
      </c>
      <c r="AR573" s="69">
        <v>1348</v>
      </c>
      <c r="AS573" s="69">
        <v>42798</v>
      </c>
      <c r="AT573" s="69">
        <v>10282</v>
      </c>
      <c r="AU573" s="69">
        <v>0</v>
      </c>
      <c r="AV573" s="69">
        <v>233</v>
      </c>
      <c r="AW573" s="69">
        <v>2.3504000000000001E-2</v>
      </c>
      <c r="AX573" s="69">
        <v>0</v>
      </c>
      <c r="AY573" s="69">
        <v>0</v>
      </c>
      <c r="AZ573" s="69">
        <v>0</v>
      </c>
      <c r="BA573" s="69">
        <v>0</v>
      </c>
      <c r="BB573" s="69">
        <v>0</v>
      </c>
      <c r="BC573" s="69">
        <v>0</v>
      </c>
      <c r="BD573" s="69">
        <v>3.9815538139757578E-2</v>
      </c>
      <c r="BE573" s="69">
        <v>37.189873417721522</v>
      </c>
      <c r="BF573" s="69">
        <v>25.810126582278478</v>
      </c>
      <c r="BG573" s="69">
        <v>0</v>
      </c>
      <c r="BH573" s="69">
        <v>0</v>
      </c>
      <c r="BI573" s="69">
        <v>0</v>
      </c>
      <c r="BJ573" s="69">
        <v>0</v>
      </c>
      <c r="BK573" s="69">
        <v>0</v>
      </c>
      <c r="BL573" s="69">
        <v>43.590504451038576</v>
      </c>
      <c r="BM573" s="69">
        <v>-43.590504451038576</v>
      </c>
      <c r="BN573" s="69">
        <v>0</v>
      </c>
      <c r="BO573" s="69">
        <v>1.3729613533342679</v>
      </c>
      <c r="BP573" s="69">
        <v>-1.3729613533342679</v>
      </c>
      <c r="BQ573" s="69">
        <v>1372.9613533342679</v>
      </c>
      <c r="BR573" s="69">
        <v>-1372.9613533342679</v>
      </c>
      <c r="BS573" s="69">
        <v>0</v>
      </c>
      <c r="BT573" s="69">
        <v>0</v>
      </c>
      <c r="BU573" s="69">
        <v>44.128755364806864</v>
      </c>
      <c r="BV573" s="69">
        <v>2.9530502392344497E-2</v>
      </c>
    </row>
    <row r="574" spans="1:74">
      <c r="A574" s="113" t="s">
        <v>1051</v>
      </c>
      <c r="B574" s="69" t="s">
        <v>184</v>
      </c>
      <c r="C574" s="69" t="s">
        <v>191</v>
      </c>
      <c r="D574" s="69" t="s">
        <v>398</v>
      </c>
      <c r="E574" s="69" t="s">
        <v>398</v>
      </c>
      <c r="F574" s="69">
        <v>0</v>
      </c>
      <c r="G574" s="69">
        <v>0</v>
      </c>
      <c r="H574" s="69">
        <v>9014</v>
      </c>
      <c r="I574" s="69">
        <v>276</v>
      </c>
      <c r="J574" s="69">
        <v>174</v>
      </c>
      <c r="K574" s="69">
        <v>8379</v>
      </c>
      <c r="L574" s="69">
        <v>7113</v>
      </c>
      <c r="M574" s="69">
        <v>187</v>
      </c>
      <c r="N574" s="69">
        <v>1</v>
      </c>
      <c r="O574" s="69">
        <v>0</v>
      </c>
      <c r="P574" s="69">
        <v>1075.78</v>
      </c>
      <c r="Q574" s="69">
        <v>16.010000000000002</v>
      </c>
      <c r="R574" s="114">
        <v>2500000</v>
      </c>
      <c r="S574" s="69">
        <v>0</v>
      </c>
      <c r="T574" s="69">
        <v>0</v>
      </c>
      <c r="U574" s="69">
        <v>0</v>
      </c>
      <c r="V574" s="69">
        <v>39683</v>
      </c>
      <c r="W574" s="69">
        <v>63</v>
      </c>
      <c r="X574" s="69">
        <v>0</v>
      </c>
      <c r="Y574" s="69">
        <v>0</v>
      </c>
      <c r="Z574" s="69">
        <v>0</v>
      </c>
      <c r="AA574" s="69">
        <v>0</v>
      </c>
      <c r="AB574" s="69">
        <v>0</v>
      </c>
      <c r="AC574" s="69">
        <v>0</v>
      </c>
      <c r="AD574" s="69">
        <v>0</v>
      </c>
      <c r="AE574" s="69">
        <v>0</v>
      </c>
      <c r="AF574" s="69">
        <v>125859</v>
      </c>
      <c r="AG574" s="69">
        <v>2374141</v>
      </c>
      <c r="AH574" s="69">
        <v>0</v>
      </c>
      <c r="AI574" s="69">
        <v>0</v>
      </c>
      <c r="AJ574" s="69">
        <v>0</v>
      </c>
      <c r="AK574" s="69">
        <v>0</v>
      </c>
      <c r="AL574" s="69">
        <v>3298</v>
      </c>
      <c r="AM574" s="69">
        <v>2562</v>
      </c>
      <c r="AN574" s="69">
        <v>36385</v>
      </c>
      <c r="AO574" s="69">
        <v>1</v>
      </c>
      <c r="AP574" s="69">
        <v>-1</v>
      </c>
      <c r="AQ574" s="69">
        <v>118005</v>
      </c>
      <c r="AR574" s="69">
        <v>2625</v>
      </c>
      <c r="AS574" s="69">
        <v>94025</v>
      </c>
      <c r="AT574" s="69">
        <v>19296</v>
      </c>
      <c r="AU574" s="69">
        <v>0</v>
      </c>
      <c r="AV574" s="69">
        <v>420</v>
      </c>
      <c r="AW574" s="69">
        <v>5.0343600000000002E-2</v>
      </c>
      <c r="AX574" s="69">
        <v>0</v>
      </c>
      <c r="AY574" s="69">
        <v>0</v>
      </c>
      <c r="AZ574" s="69">
        <v>0</v>
      </c>
      <c r="BA574" s="69">
        <v>0</v>
      </c>
      <c r="BB574" s="69">
        <v>0</v>
      </c>
      <c r="BC574" s="69">
        <v>0</v>
      </c>
      <c r="BD574" s="69">
        <v>8.3108635939823094E-2</v>
      </c>
      <c r="BE574" s="69">
        <v>38.16221952698605</v>
      </c>
      <c r="BF574" s="69">
        <v>24.83778047301395</v>
      </c>
      <c r="BG574" s="69">
        <v>125859</v>
      </c>
      <c r="BH574" s="69">
        <v>0</v>
      </c>
      <c r="BI574" s="69">
        <v>-125859</v>
      </c>
      <c r="BJ574" s="69">
        <v>8.4742171941866865E-6</v>
      </c>
      <c r="BK574" s="69">
        <v>0</v>
      </c>
      <c r="BL574" s="69">
        <v>47.946285714285715</v>
      </c>
      <c r="BM574" s="69">
        <v>-47.946285714285715</v>
      </c>
      <c r="BN574" s="69">
        <v>0</v>
      </c>
      <c r="BO574" s="69">
        <v>1.338569529380484</v>
      </c>
      <c r="BP574" s="69">
        <v>-1.338569529380484</v>
      </c>
      <c r="BQ574" s="69">
        <v>1338.569529380484</v>
      </c>
      <c r="BR574" s="69">
        <v>-1338.569529380484</v>
      </c>
      <c r="BS574" s="69">
        <v>0</v>
      </c>
      <c r="BT574" s="69">
        <v>0</v>
      </c>
      <c r="BU574" s="69">
        <v>45.942857142857143</v>
      </c>
      <c r="BV574" s="69">
        <v>2.7947968306427692E-2</v>
      </c>
    </row>
    <row r="575" spans="1:74">
      <c r="A575" s="113" t="s">
        <v>1052</v>
      </c>
      <c r="B575" s="69" t="s">
        <v>184</v>
      </c>
      <c r="C575" s="69" t="s">
        <v>191</v>
      </c>
      <c r="D575" s="69" t="s">
        <v>398</v>
      </c>
      <c r="E575" s="69" t="s">
        <v>398</v>
      </c>
      <c r="F575" s="69">
        <v>0</v>
      </c>
      <c r="G575" s="69">
        <v>0</v>
      </c>
      <c r="H575" s="69">
        <v>1568</v>
      </c>
      <c r="I575" s="69">
        <v>38</v>
      </c>
      <c r="J575" s="69">
        <v>31</v>
      </c>
      <c r="K575" s="69">
        <v>1558</v>
      </c>
      <c r="L575" s="69">
        <v>1370</v>
      </c>
      <c r="M575" s="69">
        <v>33</v>
      </c>
      <c r="N575" s="69">
        <v>0</v>
      </c>
      <c r="O575" s="69">
        <v>0</v>
      </c>
      <c r="P575" s="69">
        <v>1006.42</v>
      </c>
      <c r="Q575" s="69">
        <v>15.84</v>
      </c>
      <c r="R575" s="114">
        <v>2500000</v>
      </c>
      <c r="S575" s="69">
        <v>0</v>
      </c>
      <c r="T575" s="69">
        <v>0</v>
      </c>
      <c r="U575" s="69">
        <v>0</v>
      </c>
      <c r="V575" s="69">
        <v>39683</v>
      </c>
      <c r="W575" s="69">
        <v>63</v>
      </c>
      <c r="X575" s="69">
        <v>0</v>
      </c>
      <c r="Y575" s="69">
        <v>0</v>
      </c>
      <c r="Z575" s="69">
        <v>0</v>
      </c>
      <c r="AA575" s="69">
        <v>0</v>
      </c>
      <c r="AB575" s="69">
        <v>0</v>
      </c>
      <c r="AC575" s="69">
        <v>0</v>
      </c>
      <c r="AD575" s="69">
        <v>0</v>
      </c>
      <c r="AE575" s="69">
        <v>0</v>
      </c>
      <c r="AF575" s="69">
        <v>224940</v>
      </c>
      <c r="AG575" s="69">
        <v>2275060</v>
      </c>
      <c r="AH575" s="69">
        <v>0</v>
      </c>
      <c r="AI575" s="69">
        <v>0</v>
      </c>
      <c r="AJ575" s="69">
        <v>0</v>
      </c>
      <c r="AK575" s="69">
        <v>0</v>
      </c>
      <c r="AL575" s="69">
        <v>5384</v>
      </c>
      <c r="AM575" s="69">
        <v>4235</v>
      </c>
      <c r="AN575" s="69">
        <v>34299</v>
      </c>
      <c r="AO575" s="69">
        <v>1</v>
      </c>
      <c r="AP575" s="69">
        <v>-1</v>
      </c>
      <c r="AQ575" s="69">
        <v>178489</v>
      </c>
      <c r="AR575" s="69">
        <v>4327</v>
      </c>
      <c r="AS575" s="69">
        <v>144277</v>
      </c>
      <c r="AT575" s="69">
        <v>20864</v>
      </c>
      <c r="AU575" s="69">
        <v>0</v>
      </c>
      <c r="AV575" s="69">
        <v>453</v>
      </c>
      <c r="AW575" s="69">
        <v>8.9976E-2</v>
      </c>
      <c r="AX575" s="69">
        <v>0</v>
      </c>
      <c r="AY575" s="69">
        <v>0</v>
      </c>
      <c r="AZ575" s="69">
        <v>0</v>
      </c>
      <c r="BA575" s="69">
        <v>0</v>
      </c>
      <c r="BB575" s="69">
        <v>0</v>
      </c>
      <c r="BC575" s="69">
        <v>0</v>
      </c>
      <c r="BD575" s="69">
        <v>0.13567522616737646</v>
      </c>
      <c r="BE575" s="69">
        <v>41.779346210995541</v>
      </c>
      <c r="BF575" s="69">
        <v>21.220653789004459</v>
      </c>
      <c r="BG575" s="69">
        <v>224940</v>
      </c>
      <c r="BH575" s="69">
        <v>0</v>
      </c>
      <c r="BI575" s="69">
        <v>-224940</v>
      </c>
      <c r="BJ575" s="69">
        <v>5.6025861537685795E-6</v>
      </c>
      <c r="BK575" s="69">
        <v>0</v>
      </c>
      <c r="BL575" s="69">
        <v>51.985209151837303</v>
      </c>
      <c r="BM575" s="69">
        <v>-51.985209151837303</v>
      </c>
      <c r="BN575" s="69">
        <v>0</v>
      </c>
      <c r="BO575" s="69">
        <v>1.559084261524706</v>
      </c>
      <c r="BP575" s="69">
        <v>-1.559084261524706</v>
      </c>
      <c r="BQ575" s="69">
        <v>1559.0842615247061</v>
      </c>
      <c r="BR575" s="69">
        <v>-1559.0842615247061</v>
      </c>
      <c r="BS575" s="69">
        <v>0</v>
      </c>
      <c r="BT575" s="69">
        <v>0</v>
      </c>
      <c r="BU575" s="69">
        <v>46.057395143487859</v>
      </c>
      <c r="BV575" s="69">
        <v>3.0164323851890034E-2</v>
      </c>
    </row>
    <row r="576" spans="1:74">
      <c r="A576" s="113" t="s">
        <v>1053</v>
      </c>
      <c r="B576" s="69" t="s">
        <v>184</v>
      </c>
      <c r="C576" s="69" t="s">
        <v>191</v>
      </c>
      <c r="D576" s="69" t="s">
        <v>398</v>
      </c>
      <c r="E576" s="69" t="s">
        <v>398</v>
      </c>
      <c r="F576" s="69">
        <v>0</v>
      </c>
      <c r="G576" s="69">
        <v>0</v>
      </c>
      <c r="H576" s="69">
        <v>315</v>
      </c>
      <c r="I576" s="69">
        <v>12</v>
      </c>
      <c r="J576" s="69">
        <v>11</v>
      </c>
      <c r="K576" s="69">
        <v>312</v>
      </c>
      <c r="L576" s="69">
        <v>293</v>
      </c>
      <c r="M576" s="69">
        <v>11</v>
      </c>
      <c r="N576" s="69">
        <v>0</v>
      </c>
      <c r="O576" s="69">
        <v>0</v>
      </c>
      <c r="P576" s="69">
        <v>1009.62</v>
      </c>
      <c r="Q576" s="69">
        <v>9.5500000000000007</v>
      </c>
      <c r="R576" s="114">
        <v>2500000</v>
      </c>
      <c r="S576" s="69">
        <v>0</v>
      </c>
      <c r="T576" s="69">
        <v>0</v>
      </c>
      <c r="U576" s="69">
        <v>0</v>
      </c>
      <c r="V576" s="69">
        <v>39683</v>
      </c>
      <c r="W576" s="69">
        <v>63</v>
      </c>
      <c r="X576" s="69">
        <v>0</v>
      </c>
      <c r="Y576" s="69">
        <v>0</v>
      </c>
      <c r="Z576" s="69">
        <v>0</v>
      </c>
      <c r="AA576" s="69">
        <v>0</v>
      </c>
      <c r="AB576" s="69">
        <v>0</v>
      </c>
      <c r="AC576" s="69">
        <v>0</v>
      </c>
      <c r="AD576" s="69">
        <v>0</v>
      </c>
      <c r="AE576" s="69">
        <v>0</v>
      </c>
      <c r="AF576" s="69">
        <v>325431</v>
      </c>
      <c r="AG576" s="69">
        <v>2174569</v>
      </c>
      <c r="AH576" s="69">
        <v>0</v>
      </c>
      <c r="AI576" s="69">
        <v>0</v>
      </c>
      <c r="AJ576" s="69">
        <v>0</v>
      </c>
      <c r="AK576" s="69">
        <v>0</v>
      </c>
      <c r="AL576" s="69">
        <v>7464</v>
      </c>
      <c r="AM576" s="69">
        <v>6082</v>
      </c>
      <c r="AN576" s="69">
        <v>32219</v>
      </c>
      <c r="AO576" s="69">
        <v>1</v>
      </c>
      <c r="AP576" s="69">
        <v>-1</v>
      </c>
      <c r="AQ576" s="69">
        <v>235674</v>
      </c>
      <c r="AR576" s="69">
        <v>6191</v>
      </c>
      <c r="AS576" s="69">
        <v>192559</v>
      </c>
      <c r="AT576" s="69">
        <v>21179</v>
      </c>
      <c r="AU576" s="69">
        <v>0</v>
      </c>
      <c r="AV576" s="69">
        <v>464</v>
      </c>
      <c r="AW576" s="69">
        <v>0.13017239999999999</v>
      </c>
      <c r="AX576" s="69">
        <v>0</v>
      </c>
      <c r="AY576" s="69">
        <v>0</v>
      </c>
      <c r="AZ576" s="69">
        <v>0</v>
      </c>
      <c r="BA576" s="69">
        <v>0</v>
      </c>
      <c r="BB576" s="69">
        <v>0</v>
      </c>
      <c r="BC576" s="69">
        <v>0</v>
      </c>
      <c r="BD576" s="69">
        <v>0.18809061814882946</v>
      </c>
      <c r="BE576" s="69">
        <v>43.600080385852088</v>
      </c>
      <c r="BF576" s="69">
        <v>19.399919614147912</v>
      </c>
      <c r="BG576" s="69">
        <v>325431</v>
      </c>
      <c r="BH576" s="69">
        <v>0</v>
      </c>
      <c r="BI576" s="69">
        <v>-325431</v>
      </c>
      <c r="BJ576" s="69">
        <v>4.24314943523681E-6</v>
      </c>
      <c r="BK576" s="69">
        <v>0</v>
      </c>
      <c r="BL576" s="69">
        <v>52.565175254401552</v>
      </c>
      <c r="BM576" s="69">
        <v>-52.565175254401552</v>
      </c>
      <c r="BN576" s="69">
        <v>0</v>
      </c>
      <c r="BO576" s="69">
        <v>1.6900326653129689</v>
      </c>
      <c r="BP576" s="69">
        <v>-1.6900326653129689</v>
      </c>
      <c r="BQ576" s="69">
        <v>1690.0326653129689</v>
      </c>
      <c r="BR576" s="69">
        <v>-1690.0326653129689</v>
      </c>
      <c r="BS576" s="69">
        <v>0</v>
      </c>
      <c r="BT576" s="69">
        <v>0</v>
      </c>
      <c r="BU576" s="69">
        <v>45.644396551724135</v>
      </c>
      <c r="BV576" s="69">
        <v>3.1670867384607553E-2</v>
      </c>
    </row>
    <row r="577" spans="1:74">
      <c r="A577" s="113" t="s">
        <v>1054</v>
      </c>
      <c r="B577" s="69" t="s">
        <v>184</v>
      </c>
      <c r="C577" s="69" t="s">
        <v>191</v>
      </c>
      <c r="D577" s="69" t="s">
        <v>398</v>
      </c>
      <c r="E577" s="69" t="s">
        <v>398</v>
      </c>
      <c r="F577" s="69">
        <v>0</v>
      </c>
      <c r="G577" s="69">
        <v>0</v>
      </c>
      <c r="H577" s="69">
        <v>311</v>
      </c>
      <c r="I577" s="69">
        <v>21</v>
      </c>
      <c r="J577" s="69">
        <v>8</v>
      </c>
      <c r="K577" s="69">
        <v>308</v>
      </c>
      <c r="L577" s="69">
        <v>271</v>
      </c>
      <c r="M577" s="69">
        <v>12</v>
      </c>
      <c r="N577" s="69">
        <v>0</v>
      </c>
      <c r="O577" s="69">
        <v>0</v>
      </c>
      <c r="P577" s="69">
        <v>1009.74</v>
      </c>
      <c r="Q577" s="69">
        <v>8.64</v>
      </c>
      <c r="R577" s="114">
        <v>2500000</v>
      </c>
      <c r="S577" s="69">
        <v>0</v>
      </c>
      <c r="T577" s="69">
        <v>0</v>
      </c>
      <c r="U577" s="69">
        <v>0</v>
      </c>
      <c r="V577" s="69">
        <v>39683</v>
      </c>
      <c r="W577" s="69">
        <v>63</v>
      </c>
      <c r="X577" s="69">
        <v>0</v>
      </c>
      <c r="Y577" s="69">
        <v>0</v>
      </c>
      <c r="Z577" s="69">
        <v>0</v>
      </c>
      <c r="AA577" s="69">
        <v>0</v>
      </c>
      <c r="AB577" s="69">
        <v>0</v>
      </c>
      <c r="AC577" s="69">
        <v>0</v>
      </c>
      <c r="AD577" s="69">
        <v>0</v>
      </c>
      <c r="AE577" s="69">
        <v>0</v>
      </c>
      <c r="AF577" s="69">
        <v>414788</v>
      </c>
      <c r="AG577" s="69">
        <v>2085212</v>
      </c>
      <c r="AH577" s="69">
        <v>0</v>
      </c>
      <c r="AI577" s="69">
        <v>0</v>
      </c>
      <c r="AJ577" s="69">
        <v>0</v>
      </c>
      <c r="AK577" s="69">
        <v>0</v>
      </c>
      <c r="AL577" s="69">
        <v>9558</v>
      </c>
      <c r="AM577" s="69">
        <v>7961</v>
      </c>
      <c r="AN577" s="69">
        <v>30125</v>
      </c>
      <c r="AO577" s="69">
        <v>1</v>
      </c>
      <c r="AP577" s="69">
        <v>-1</v>
      </c>
      <c r="AQ577" s="69">
        <v>289143</v>
      </c>
      <c r="AR577" s="69">
        <v>8102</v>
      </c>
      <c r="AS577" s="69">
        <v>239406</v>
      </c>
      <c r="AT577" s="69">
        <v>21490</v>
      </c>
      <c r="AU577" s="69">
        <v>0</v>
      </c>
      <c r="AV577" s="69">
        <v>476</v>
      </c>
      <c r="AW577" s="69">
        <v>0.16591520000000001</v>
      </c>
      <c r="AX577" s="69">
        <v>0</v>
      </c>
      <c r="AY577" s="69">
        <v>0</v>
      </c>
      <c r="AZ577" s="69">
        <v>0</v>
      </c>
      <c r="BA577" s="69">
        <v>0</v>
      </c>
      <c r="BB577" s="69">
        <v>0</v>
      </c>
      <c r="BC577" s="69">
        <v>0</v>
      </c>
      <c r="BD577" s="69">
        <v>0.24085880603784995</v>
      </c>
      <c r="BE577" s="69">
        <v>43.396944967566434</v>
      </c>
      <c r="BF577" s="69">
        <v>19.603055032433566</v>
      </c>
      <c r="BG577" s="69">
        <v>414788</v>
      </c>
      <c r="BH577" s="69">
        <v>0</v>
      </c>
      <c r="BI577" s="69">
        <v>-414788</v>
      </c>
      <c r="BJ577" s="69">
        <v>3.4584963149721765E-6</v>
      </c>
      <c r="BK577" s="69">
        <v>0</v>
      </c>
      <c r="BL577" s="69">
        <v>51.195754134781538</v>
      </c>
      <c r="BM577" s="69">
        <v>-51.195754134781538</v>
      </c>
      <c r="BN577" s="69">
        <v>0</v>
      </c>
      <c r="BO577" s="69">
        <v>1.7325714476663074</v>
      </c>
      <c r="BP577" s="69">
        <v>-1.7325714476663074</v>
      </c>
      <c r="BQ577" s="69">
        <v>1732.5714476663074</v>
      </c>
      <c r="BR577" s="69">
        <v>-1732.5714476663074</v>
      </c>
      <c r="BS577" s="69">
        <v>0</v>
      </c>
      <c r="BT577" s="69">
        <v>0</v>
      </c>
      <c r="BU577" s="69">
        <v>45.147058823529413</v>
      </c>
      <c r="BV577" s="69">
        <v>3.305630777850406E-2</v>
      </c>
    </row>
    <row r="578" spans="1:74">
      <c r="A578" s="113" t="s">
        <v>1055</v>
      </c>
      <c r="B578" s="69" t="s">
        <v>184</v>
      </c>
      <c r="C578" s="69" t="s">
        <v>191</v>
      </c>
      <c r="D578" s="69" t="s">
        <v>398</v>
      </c>
      <c r="E578" s="69" t="s">
        <v>398</v>
      </c>
      <c r="F578" s="69">
        <v>0</v>
      </c>
      <c r="G578" s="69">
        <v>0</v>
      </c>
      <c r="H578" s="69">
        <v>445</v>
      </c>
      <c r="I578" s="69">
        <v>22</v>
      </c>
      <c r="J578" s="69">
        <v>14</v>
      </c>
      <c r="K578" s="69">
        <v>338</v>
      </c>
      <c r="L578" s="69">
        <v>329</v>
      </c>
      <c r="M578" s="69">
        <v>15</v>
      </c>
      <c r="N578" s="69">
        <v>0</v>
      </c>
      <c r="O578" s="69">
        <v>0</v>
      </c>
      <c r="P578" s="69">
        <v>1316.57</v>
      </c>
      <c r="Q578" s="69">
        <v>9.67</v>
      </c>
      <c r="R578" s="114">
        <v>2500000</v>
      </c>
      <c r="S578" s="69">
        <v>0</v>
      </c>
      <c r="T578" s="69">
        <v>0</v>
      </c>
      <c r="U578" s="69">
        <v>0</v>
      </c>
      <c r="V578" s="69">
        <v>39683</v>
      </c>
      <c r="W578" s="69">
        <v>63</v>
      </c>
      <c r="X578" s="69">
        <v>0</v>
      </c>
      <c r="Y578" s="69">
        <v>0</v>
      </c>
      <c r="Z578" s="69">
        <v>0</v>
      </c>
      <c r="AA578" s="69">
        <v>0</v>
      </c>
      <c r="AB578" s="69">
        <v>0</v>
      </c>
      <c r="AC578" s="69">
        <v>0</v>
      </c>
      <c r="AD578" s="69">
        <v>0</v>
      </c>
      <c r="AE578" s="69">
        <v>0</v>
      </c>
      <c r="AF578" s="69">
        <v>494385</v>
      </c>
      <c r="AG578" s="69">
        <v>2005615</v>
      </c>
      <c r="AH578" s="69">
        <v>0</v>
      </c>
      <c r="AI578" s="69">
        <v>0</v>
      </c>
      <c r="AJ578" s="69">
        <v>0</v>
      </c>
      <c r="AK578" s="69">
        <v>0</v>
      </c>
      <c r="AL578" s="69">
        <v>11408</v>
      </c>
      <c r="AM578" s="69">
        <v>9634</v>
      </c>
      <c r="AN578" s="69">
        <v>28275</v>
      </c>
      <c r="AO578" s="69">
        <v>2</v>
      </c>
      <c r="AP578" s="69">
        <v>-2</v>
      </c>
      <c r="AQ578" s="69">
        <v>345755</v>
      </c>
      <c r="AR578" s="69">
        <v>9792</v>
      </c>
      <c r="AS578" s="69">
        <v>287355</v>
      </c>
      <c r="AT578" s="69">
        <v>21935</v>
      </c>
      <c r="AU578" s="69">
        <v>0</v>
      </c>
      <c r="AV578" s="69">
        <v>491</v>
      </c>
      <c r="AW578" s="69">
        <v>0.19775400000000001</v>
      </c>
      <c r="AX578" s="69">
        <v>0</v>
      </c>
      <c r="AY578" s="69">
        <v>0</v>
      </c>
      <c r="AZ578" s="69">
        <v>0</v>
      </c>
      <c r="BA578" s="69">
        <v>0</v>
      </c>
      <c r="BB578" s="69">
        <v>0</v>
      </c>
      <c r="BC578" s="69">
        <v>0</v>
      </c>
      <c r="BD578" s="69">
        <v>0.28747826525212306</v>
      </c>
      <c r="BE578" s="69">
        <v>43.336693548387096</v>
      </c>
      <c r="BF578" s="69">
        <v>19.663306451612904</v>
      </c>
      <c r="BG578" s="69">
        <v>247192.5</v>
      </c>
      <c r="BH578" s="69">
        <v>0</v>
      </c>
      <c r="BI578" s="69">
        <v>-247192.5</v>
      </c>
      <c r="BJ578" s="69">
        <v>5.7844427412474149E-6</v>
      </c>
      <c r="BK578" s="69">
        <v>0</v>
      </c>
      <c r="BL578" s="69">
        <v>50.488664215686278</v>
      </c>
      <c r="BM578" s="69">
        <v>-50.488664215686278</v>
      </c>
      <c r="BN578" s="69">
        <v>0</v>
      </c>
      <c r="BO578" s="69">
        <v>1.720467714151485</v>
      </c>
      <c r="BP578" s="69">
        <v>-1.720467714151485</v>
      </c>
      <c r="BQ578" s="69">
        <v>1720.4677141514851</v>
      </c>
      <c r="BR578" s="69">
        <v>-1720.4677141514851</v>
      </c>
      <c r="BS578" s="69">
        <v>0</v>
      </c>
      <c r="BT578" s="69">
        <v>0</v>
      </c>
      <c r="BU578" s="69">
        <v>44.674134419551933</v>
      </c>
      <c r="BV578" s="69">
        <v>3.2994461396075259E-2</v>
      </c>
    </row>
    <row r="579" spans="1:74">
      <c r="A579" s="113" t="s">
        <v>1056</v>
      </c>
      <c r="B579" s="69" t="s">
        <v>184</v>
      </c>
      <c r="C579" s="69" t="s">
        <v>191</v>
      </c>
      <c r="D579" s="69" t="s">
        <v>398</v>
      </c>
      <c r="E579" s="69" t="s">
        <v>398</v>
      </c>
      <c r="F579" s="69">
        <v>0</v>
      </c>
      <c r="G579" s="69">
        <v>0</v>
      </c>
      <c r="H579" s="69">
        <v>23106</v>
      </c>
      <c r="I579" s="69">
        <v>513</v>
      </c>
      <c r="J579" s="69">
        <v>303</v>
      </c>
      <c r="K579" s="69">
        <v>15055</v>
      </c>
      <c r="L579" s="69">
        <v>13805</v>
      </c>
      <c r="M579" s="69">
        <v>322</v>
      </c>
      <c r="N579" s="69">
        <v>0</v>
      </c>
      <c r="O579" s="69">
        <v>0</v>
      </c>
      <c r="P579" s="69">
        <v>1534.77</v>
      </c>
      <c r="Q579" s="69">
        <v>23.92</v>
      </c>
      <c r="R579" s="114">
        <v>2500000</v>
      </c>
      <c r="S579" s="69">
        <v>0</v>
      </c>
      <c r="T579" s="69">
        <v>0</v>
      </c>
      <c r="U579" s="69">
        <v>0</v>
      </c>
      <c r="V579" s="69">
        <v>39683</v>
      </c>
      <c r="W579" s="69">
        <v>63</v>
      </c>
      <c r="X579" s="69">
        <v>0</v>
      </c>
      <c r="Y579" s="69">
        <v>0</v>
      </c>
      <c r="Z579" s="69">
        <v>0</v>
      </c>
      <c r="AA579" s="69">
        <v>0</v>
      </c>
      <c r="AB579" s="69">
        <v>0</v>
      </c>
      <c r="AC579" s="69">
        <v>0</v>
      </c>
      <c r="AD579" s="69">
        <v>0</v>
      </c>
      <c r="AE579" s="69">
        <v>0</v>
      </c>
      <c r="AF579" s="69">
        <v>529418</v>
      </c>
      <c r="AG579" s="69">
        <v>1970582</v>
      </c>
      <c r="AH579" s="69">
        <v>0</v>
      </c>
      <c r="AI579" s="69">
        <v>0</v>
      </c>
      <c r="AJ579" s="69">
        <v>0</v>
      </c>
      <c r="AK579" s="69">
        <v>0</v>
      </c>
      <c r="AL579" s="69">
        <v>12207</v>
      </c>
      <c r="AM579" s="69">
        <v>10177</v>
      </c>
      <c r="AN579" s="69">
        <v>27476</v>
      </c>
      <c r="AO579" s="69">
        <v>2</v>
      </c>
      <c r="AP579" s="69">
        <v>-2</v>
      </c>
      <c r="AQ579" s="69">
        <v>370662</v>
      </c>
      <c r="AR579" s="69">
        <v>10362</v>
      </c>
      <c r="AS579" s="69">
        <v>308515</v>
      </c>
      <c r="AT579" s="69">
        <v>45041</v>
      </c>
      <c r="AU579" s="69">
        <v>0</v>
      </c>
      <c r="AV579" s="69">
        <v>813</v>
      </c>
      <c r="AW579" s="69">
        <v>0.21176719999999999</v>
      </c>
      <c r="AX579" s="69">
        <v>0</v>
      </c>
      <c r="AY579" s="69">
        <v>0</v>
      </c>
      <c r="AZ579" s="69">
        <v>0</v>
      </c>
      <c r="BA579" s="69">
        <v>0</v>
      </c>
      <c r="BB579" s="69">
        <v>0</v>
      </c>
      <c r="BC579" s="69">
        <v>0</v>
      </c>
      <c r="BD579" s="69">
        <v>0.30761283169115239</v>
      </c>
      <c r="BE579" s="69">
        <v>43.370033587285981</v>
      </c>
      <c r="BF579" s="69">
        <v>19.629966412714019</v>
      </c>
      <c r="BG579" s="69">
        <v>264709</v>
      </c>
      <c r="BH579" s="69">
        <v>0</v>
      </c>
      <c r="BI579" s="69">
        <v>-264709</v>
      </c>
      <c r="BJ579" s="69">
        <v>5.3957513853591685E-6</v>
      </c>
      <c r="BK579" s="69">
        <v>0</v>
      </c>
      <c r="BL579" s="69">
        <v>51.092260181432152</v>
      </c>
      <c r="BM579" s="69">
        <v>-51.092260181432152</v>
      </c>
      <c r="BN579" s="69">
        <v>0</v>
      </c>
      <c r="BO579" s="69">
        <v>1.7160202907476136</v>
      </c>
      <c r="BP579" s="69">
        <v>-1.7160202907476136</v>
      </c>
      <c r="BQ579" s="69">
        <v>1716.0202907476137</v>
      </c>
      <c r="BR579" s="69">
        <v>-1716.0202907476137</v>
      </c>
      <c r="BS579" s="69">
        <v>0</v>
      </c>
      <c r="BT579" s="69">
        <v>0</v>
      </c>
      <c r="BU579" s="69">
        <v>55.400984009840101</v>
      </c>
      <c r="BV579" s="69">
        <v>3.2932968580539686E-2</v>
      </c>
    </row>
    <row r="580" spans="1:74">
      <c r="A580" s="113" t="s">
        <v>1057</v>
      </c>
      <c r="B580" s="69" t="s">
        <v>184</v>
      </c>
      <c r="C580" s="69" t="s">
        <v>191</v>
      </c>
      <c r="D580" s="69" t="s">
        <v>398</v>
      </c>
      <c r="E580" s="69" t="s">
        <v>398</v>
      </c>
      <c r="F580" s="69">
        <v>0</v>
      </c>
      <c r="G580" s="69">
        <v>0</v>
      </c>
      <c r="H580" s="69">
        <v>18148</v>
      </c>
      <c r="I580" s="69">
        <v>437</v>
      </c>
      <c r="J580" s="69">
        <v>276</v>
      </c>
      <c r="K580" s="69">
        <v>14076</v>
      </c>
      <c r="L580" s="69">
        <v>12405</v>
      </c>
      <c r="M580" s="69">
        <v>297</v>
      </c>
      <c r="N580" s="69">
        <v>0</v>
      </c>
      <c r="O580" s="69">
        <v>0</v>
      </c>
      <c r="P580" s="69">
        <v>1289.29</v>
      </c>
      <c r="Q580" s="69">
        <v>20.37</v>
      </c>
      <c r="R580" s="114">
        <v>2500000</v>
      </c>
      <c r="S580" s="69">
        <v>0</v>
      </c>
      <c r="T580" s="69">
        <v>0</v>
      </c>
      <c r="U580" s="69">
        <v>0</v>
      </c>
      <c r="V580" s="69">
        <v>39683</v>
      </c>
      <c r="W580" s="69">
        <v>63</v>
      </c>
      <c r="X580" s="69">
        <v>0</v>
      </c>
      <c r="Y580" s="69">
        <v>0</v>
      </c>
      <c r="Z580" s="69">
        <v>0</v>
      </c>
      <c r="AA580" s="69">
        <v>0</v>
      </c>
      <c r="AB580" s="69">
        <v>0</v>
      </c>
      <c r="AC580" s="69">
        <v>0</v>
      </c>
      <c r="AD580" s="69">
        <v>0</v>
      </c>
      <c r="AE580" s="69">
        <v>0</v>
      </c>
      <c r="AF580" s="69">
        <v>605803</v>
      </c>
      <c r="AG580" s="69">
        <v>1894197</v>
      </c>
      <c r="AH580" s="69">
        <v>0</v>
      </c>
      <c r="AI580" s="69">
        <v>0</v>
      </c>
      <c r="AJ580" s="69">
        <v>0</v>
      </c>
      <c r="AK580" s="69">
        <v>0</v>
      </c>
      <c r="AL580" s="69">
        <v>13942</v>
      </c>
      <c r="AM580" s="69">
        <v>11196</v>
      </c>
      <c r="AN580" s="69">
        <v>25741</v>
      </c>
      <c r="AO580" s="69">
        <v>2</v>
      </c>
      <c r="AP580" s="69">
        <v>-2</v>
      </c>
      <c r="AQ580" s="69">
        <v>421142</v>
      </c>
      <c r="AR580" s="69">
        <v>11432</v>
      </c>
      <c r="AS580" s="69">
        <v>355667</v>
      </c>
      <c r="AT580" s="69">
        <v>63189</v>
      </c>
      <c r="AU580" s="69">
        <v>0</v>
      </c>
      <c r="AV580" s="69">
        <v>1110</v>
      </c>
      <c r="AW580" s="69">
        <v>0.24232119999999999</v>
      </c>
      <c r="AX580" s="69">
        <v>0</v>
      </c>
      <c r="AY580" s="69">
        <v>0</v>
      </c>
      <c r="AZ580" s="69">
        <v>0</v>
      </c>
      <c r="BA580" s="69">
        <v>0</v>
      </c>
      <c r="BB580" s="69">
        <v>0</v>
      </c>
      <c r="BC580" s="69">
        <v>0</v>
      </c>
      <c r="BD580" s="69">
        <v>0.35133432452183555</v>
      </c>
      <c r="BE580" s="69">
        <v>43.451656864151488</v>
      </c>
      <c r="BF580" s="69">
        <v>19.548343135848512</v>
      </c>
      <c r="BG580" s="69">
        <v>302901.5</v>
      </c>
      <c r="BH580" s="69">
        <v>0</v>
      </c>
      <c r="BI580" s="69">
        <v>-302901.5</v>
      </c>
      <c r="BJ580" s="69">
        <v>4.7489920264423878E-6</v>
      </c>
      <c r="BK580" s="69">
        <v>0</v>
      </c>
      <c r="BL580" s="69">
        <v>52.991864940517843</v>
      </c>
      <c r="BM580" s="69">
        <v>-52.991864940517843</v>
      </c>
      <c r="BN580" s="69">
        <v>0</v>
      </c>
      <c r="BO580" s="69">
        <v>1.7032870634610464</v>
      </c>
      <c r="BP580" s="69">
        <v>-1.7032870634610464</v>
      </c>
      <c r="BQ580" s="69">
        <v>1703.2870634610465</v>
      </c>
      <c r="BR580" s="69">
        <v>-1703.2870634610465</v>
      </c>
      <c r="BS580" s="69">
        <v>0</v>
      </c>
      <c r="BT580" s="69">
        <v>0</v>
      </c>
      <c r="BU580" s="69">
        <v>56.92702702702703</v>
      </c>
      <c r="BV580" s="69">
        <v>3.3105223416329883E-2</v>
      </c>
    </row>
    <row r="581" spans="1:74">
      <c r="A581" s="113" t="s">
        <v>1058</v>
      </c>
      <c r="B581" s="69" t="s">
        <v>184</v>
      </c>
      <c r="C581" s="69" t="s">
        <v>191</v>
      </c>
      <c r="D581" s="69" t="s">
        <v>398</v>
      </c>
      <c r="E581" s="69" t="s">
        <v>398</v>
      </c>
      <c r="F581" s="69">
        <v>0</v>
      </c>
      <c r="G581" s="69">
        <v>0</v>
      </c>
      <c r="H581" s="69">
        <v>7670</v>
      </c>
      <c r="I581" s="69">
        <v>159</v>
      </c>
      <c r="J581" s="69">
        <v>93</v>
      </c>
      <c r="K581" s="69">
        <v>5739</v>
      </c>
      <c r="L581" s="69">
        <v>5025</v>
      </c>
      <c r="M581" s="69">
        <v>97</v>
      </c>
      <c r="N581" s="69">
        <v>0</v>
      </c>
      <c r="O581" s="69">
        <v>0</v>
      </c>
      <c r="P581" s="69">
        <v>1336.47</v>
      </c>
      <c r="Q581" s="69">
        <v>26.36</v>
      </c>
      <c r="R581" s="114">
        <v>2500000</v>
      </c>
      <c r="S581" s="69">
        <v>0</v>
      </c>
      <c r="T581" s="69">
        <v>0</v>
      </c>
      <c r="U581" s="69">
        <v>0</v>
      </c>
      <c r="V581" s="69">
        <v>39683</v>
      </c>
      <c r="W581" s="69">
        <v>63</v>
      </c>
      <c r="X581" s="69">
        <v>0</v>
      </c>
      <c r="Y581" s="69">
        <v>0</v>
      </c>
      <c r="Z581" s="69">
        <v>0</v>
      </c>
      <c r="AA581" s="69">
        <v>0</v>
      </c>
      <c r="AB581" s="69">
        <v>0</v>
      </c>
      <c r="AC581" s="69">
        <v>0</v>
      </c>
      <c r="AD581" s="69">
        <v>0</v>
      </c>
      <c r="AE581" s="69">
        <v>0</v>
      </c>
      <c r="AF581" s="69">
        <v>687474</v>
      </c>
      <c r="AG581" s="69">
        <v>1812526</v>
      </c>
      <c r="AH581" s="69">
        <v>0</v>
      </c>
      <c r="AI581" s="69">
        <v>0</v>
      </c>
      <c r="AJ581" s="69">
        <v>1</v>
      </c>
      <c r="AK581" s="69">
        <v>-1</v>
      </c>
      <c r="AL581" s="69">
        <v>15853</v>
      </c>
      <c r="AM581" s="69">
        <v>12330</v>
      </c>
      <c r="AN581" s="69">
        <v>23830</v>
      </c>
      <c r="AO581" s="69">
        <v>2</v>
      </c>
      <c r="AP581" s="69">
        <v>-2</v>
      </c>
      <c r="AQ581" s="69">
        <v>481496</v>
      </c>
      <c r="AR581" s="69">
        <v>12622</v>
      </c>
      <c r="AS581" s="69">
        <v>409263</v>
      </c>
      <c r="AT581" s="69">
        <v>70859</v>
      </c>
      <c r="AU581" s="69">
        <v>0</v>
      </c>
      <c r="AV581" s="69">
        <v>1207</v>
      </c>
      <c r="AW581" s="69">
        <v>0.2749896</v>
      </c>
      <c r="AX581" s="69">
        <v>0</v>
      </c>
      <c r="AY581" s="69">
        <v>0</v>
      </c>
      <c r="AZ581" s="69">
        <v>0</v>
      </c>
      <c r="BA581" s="69">
        <v>687474</v>
      </c>
      <c r="BB581" s="69">
        <v>0</v>
      </c>
      <c r="BC581" s="69">
        <v>-687474</v>
      </c>
      <c r="BD581" s="69">
        <v>0.39949096590479549</v>
      </c>
      <c r="BE581" s="69">
        <v>43.365545953447295</v>
      </c>
      <c r="BF581" s="69">
        <v>19.634454046552705</v>
      </c>
      <c r="BG581" s="69">
        <v>343737</v>
      </c>
      <c r="BH581" s="69">
        <v>0</v>
      </c>
      <c r="BI581" s="69">
        <v>-343737</v>
      </c>
      <c r="BJ581" s="69">
        <v>4.1537209031850732E-6</v>
      </c>
      <c r="BK581" s="69">
        <v>0</v>
      </c>
      <c r="BL581" s="69">
        <v>54.46632863254635</v>
      </c>
      <c r="BM581" s="69">
        <v>-54.46632863254635</v>
      </c>
      <c r="BN581" s="69">
        <v>0</v>
      </c>
      <c r="BO581" s="69">
        <v>1.6797853702875658</v>
      </c>
      <c r="BP581" s="69">
        <v>-1.6797853702875658</v>
      </c>
      <c r="BQ581" s="69">
        <v>1679.7853702875659</v>
      </c>
      <c r="BR581" s="69">
        <v>-1679.7853702875659</v>
      </c>
      <c r="BS581" s="69">
        <v>0</v>
      </c>
      <c r="BT581" s="69">
        <v>0</v>
      </c>
      <c r="BU581" s="69">
        <v>58.706710853355425</v>
      </c>
      <c r="BV581" s="69">
        <v>3.2924468739096484E-2</v>
      </c>
    </row>
    <row r="582" spans="1:74">
      <c r="A582" s="113" t="s">
        <v>1059</v>
      </c>
      <c r="B582" s="69" t="s">
        <v>184</v>
      </c>
      <c r="C582" s="69" t="s">
        <v>191</v>
      </c>
      <c r="D582" s="69" t="s">
        <v>398</v>
      </c>
      <c r="E582" s="69" t="s">
        <v>398</v>
      </c>
      <c r="F582" s="69">
        <v>0</v>
      </c>
      <c r="G582" s="69">
        <v>0</v>
      </c>
      <c r="H582" s="69">
        <v>4098</v>
      </c>
      <c r="I582" s="69">
        <v>86</v>
      </c>
      <c r="J582" s="69">
        <v>69</v>
      </c>
      <c r="K582" s="69">
        <v>2847</v>
      </c>
      <c r="L582" s="69">
        <v>2624</v>
      </c>
      <c r="M582" s="69">
        <v>70</v>
      </c>
      <c r="N582" s="69">
        <v>0</v>
      </c>
      <c r="O582" s="69">
        <v>0</v>
      </c>
      <c r="P582" s="69">
        <v>1439.41</v>
      </c>
      <c r="Q582" s="69">
        <v>19.510000000000002</v>
      </c>
      <c r="R582" s="114">
        <v>2500000</v>
      </c>
      <c r="S582" s="69">
        <v>0</v>
      </c>
      <c r="T582" s="69">
        <v>0</v>
      </c>
      <c r="U582" s="69">
        <v>0</v>
      </c>
      <c r="V582" s="69">
        <v>39683</v>
      </c>
      <c r="W582" s="69">
        <v>63</v>
      </c>
      <c r="X582" s="69">
        <v>0</v>
      </c>
      <c r="Y582" s="69">
        <v>0</v>
      </c>
      <c r="Z582" s="69">
        <v>0</v>
      </c>
      <c r="AA582" s="69">
        <v>0</v>
      </c>
      <c r="AB582" s="69">
        <v>0</v>
      </c>
      <c r="AC582" s="69">
        <v>0</v>
      </c>
      <c r="AD582" s="69">
        <v>0</v>
      </c>
      <c r="AE582" s="69">
        <v>0</v>
      </c>
      <c r="AF582" s="69">
        <v>773505</v>
      </c>
      <c r="AG582" s="69">
        <v>1726495</v>
      </c>
      <c r="AH582" s="69">
        <v>0</v>
      </c>
      <c r="AI582" s="69">
        <v>0</v>
      </c>
      <c r="AJ582" s="69">
        <v>2</v>
      </c>
      <c r="AK582" s="69">
        <v>-2</v>
      </c>
      <c r="AL582" s="69">
        <v>17655</v>
      </c>
      <c r="AM582" s="69">
        <v>13486</v>
      </c>
      <c r="AN582" s="69">
        <v>22028</v>
      </c>
      <c r="AO582" s="69">
        <v>2</v>
      </c>
      <c r="AP582" s="69">
        <v>-2</v>
      </c>
      <c r="AQ582" s="69">
        <v>546965</v>
      </c>
      <c r="AR582" s="69">
        <v>13818</v>
      </c>
      <c r="AS582" s="69">
        <v>464355</v>
      </c>
      <c r="AT582" s="69">
        <v>74957</v>
      </c>
      <c r="AU582" s="69">
        <v>0</v>
      </c>
      <c r="AV582" s="69">
        <v>1277</v>
      </c>
      <c r="AW582" s="69">
        <v>0.30940200000000001</v>
      </c>
      <c r="AX582" s="69">
        <v>0</v>
      </c>
      <c r="AY582" s="69">
        <v>0</v>
      </c>
      <c r="AZ582" s="69">
        <v>0</v>
      </c>
      <c r="BA582" s="69">
        <v>386752.5</v>
      </c>
      <c r="BB582" s="69">
        <v>0</v>
      </c>
      <c r="BC582" s="69">
        <v>-386752.5</v>
      </c>
      <c r="BD582" s="69">
        <v>0.44490083915026585</v>
      </c>
      <c r="BE582" s="69">
        <v>43.812234494477487</v>
      </c>
      <c r="BF582" s="69">
        <v>19.187765505522513</v>
      </c>
      <c r="BG582" s="69">
        <v>386752.5</v>
      </c>
      <c r="BH582" s="69">
        <v>0</v>
      </c>
      <c r="BI582" s="69">
        <v>-386752.5</v>
      </c>
      <c r="BJ582" s="69">
        <v>3.656541094951231E-6</v>
      </c>
      <c r="BK582" s="69">
        <v>0</v>
      </c>
      <c r="BL582" s="69">
        <v>55.978072079895789</v>
      </c>
      <c r="BM582" s="69">
        <v>-55.978072079895789</v>
      </c>
      <c r="BN582" s="69">
        <v>0</v>
      </c>
      <c r="BO582" s="69">
        <v>1.6657621862583583</v>
      </c>
      <c r="BP582" s="69">
        <v>-1.6657621862583583</v>
      </c>
      <c r="BQ582" s="69">
        <v>1665.7621862583583</v>
      </c>
      <c r="BR582" s="69">
        <v>-1665.7621862583583</v>
      </c>
      <c r="BS582" s="69">
        <v>0</v>
      </c>
      <c r="BT582" s="69">
        <v>0</v>
      </c>
      <c r="BU582" s="69">
        <v>58.69772905246672</v>
      </c>
      <c r="BV582" s="69">
        <v>3.2278116515681993E-2</v>
      </c>
    </row>
    <row r="583" spans="1:74">
      <c r="A583" s="113" t="s">
        <v>1031</v>
      </c>
      <c r="B583" s="69" t="s">
        <v>184</v>
      </c>
      <c r="C583" s="69" t="s">
        <v>191</v>
      </c>
      <c r="D583" s="69" t="s">
        <v>398</v>
      </c>
      <c r="E583" s="69" t="s">
        <v>398</v>
      </c>
      <c r="F583" s="69">
        <v>0</v>
      </c>
      <c r="G583" s="69">
        <v>0</v>
      </c>
      <c r="H583" s="69">
        <v>3880</v>
      </c>
      <c r="I583" s="69">
        <v>89</v>
      </c>
      <c r="J583" s="69">
        <v>58</v>
      </c>
      <c r="K583" s="69">
        <v>2466</v>
      </c>
      <c r="L583" s="69">
        <v>2272</v>
      </c>
      <c r="M583" s="69">
        <v>64</v>
      </c>
      <c r="N583" s="69">
        <v>0</v>
      </c>
      <c r="O583" s="69">
        <v>0</v>
      </c>
      <c r="P583" s="69">
        <v>1573.4</v>
      </c>
      <c r="Q583" s="69">
        <v>20.21</v>
      </c>
      <c r="R583" s="114">
        <v>2500000</v>
      </c>
      <c r="S583" s="69">
        <v>0</v>
      </c>
      <c r="T583" s="69">
        <v>0</v>
      </c>
      <c r="U583" s="69">
        <v>0</v>
      </c>
      <c r="V583" s="69">
        <v>39683</v>
      </c>
      <c r="W583" s="69">
        <v>63</v>
      </c>
      <c r="X583" s="69">
        <v>0</v>
      </c>
      <c r="Y583" s="69">
        <v>0</v>
      </c>
      <c r="Z583" s="69">
        <v>0</v>
      </c>
      <c r="AA583" s="69">
        <v>0</v>
      </c>
      <c r="AB583" s="69">
        <v>0</v>
      </c>
      <c r="AC583" s="69">
        <v>0</v>
      </c>
      <c r="AD583" s="69">
        <v>0</v>
      </c>
      <c r="AE583" s="69">
        <v>0</v>
      </c>
      <c r="AF583" s="69">
        <v>856383</v>
      </c>
      <c r="AG583" s="69">
        <v>1643617</v>
      </c>
      <c r="AH583" s="69">
        <v>0</v>
      </c>
      <c r="AI583" s="69">
        <v>0</v>
      </c>
      <c r="AJ583" s="69">
        <v>3</v>
      </c>
      <c r="AK583" s="69">
        <v>-3</v>
      </c>
      <c r="AL583" s="69">
        <v>19415</v>
      </c>
      <c r="AM583" s="69">
        <v>14611</v>
      </c>
      <c r="AN583" s="69">
        <v>20268</v>
      </c>
      <c r="AO583" s="69">
        <v>2</v>
      </c>
      <c r="AP583" s="69">
        <v>-2</v>
      </c>
      <c r="AQ583" s="69">
        <v>604969</v>
      </c>
      <c r="AR583" s="69">
        <v>14989</v>
      </c>
      <c r="AS583" s="69">
        <v>512852</v>
      </c>
      <c r="AT583" s="69">
        <v>78837</v>
      </c>
      <c r="AU583" s="69">
        <v>0</v>
      </c>
      <c r="AV583" s="69">
        <v>1341</v>
      </c>
      <c r="AW583" s="69">
        <v>0.3425532</v>
      </c>
      <c r="AX583" s="69">
        <v>0</v>
      </c>
      <c r="AY583" s="69">
        <v>0</v>
      </c>
      <c r="AZ583" s="69">
        <v>0</v>
      </c>
      <c r="BA583" s="69">
        <v>285461</v>
      </c>
      <c r="BB583" s="69">
        <v>0</v>
      </c>
      <c r="BC583" s="69">
        <v>-285461</v>
      </c>
      <c r="BD583" s="69">
        <v>0.48925232467303381</v>
      </c>
      <c r="BE583" s="69">
        <v>44.109348441926343</v>
      </c>
      <c r="BF583" s="69">
        <v>18.890651558073657</v>
      </c>
      <c r="BG583" s="69">
        <v>428191.5</v>
      </c>
      <c r="BH583" s="69">
        <v>0</v>
      </c>
      <c r="BI583" s="69">
        <v>-428191.5</v>
      </c>
      <c r="BJ583" s="69">
        <v>3.3059545199836687E-6</v>
      </c>
      <c r="BK583" s="69">
        <v>0</v>
      </c>
      <c r="BL583" s="69">
        <v>57.134098338781776</v>
      </c>
      <c r="BM583" s="69">
        <v>-57.134098338781776</v>
      </c>
      <c r="BN583" s="69">
        <v>0</v>
      </c>
      <c r="BO583" s="69">
        <v>1.6698443215586563</v>
      </c>
      <c r="BP583" s="69">
        <v>-1.6698443215586563</v>
      </c>
      <c r="BQ583" s="69">
        <v>1669.8443215586562</v>
      </c>
      <c r="BR583" s="69">
        <v>-1669.8443215586562</v>
      </c>
      <c r="BS583" s="69">
        <v>0</v>
      </c>
      <c r="BT583" s="69">
        <v>0</v>
      </c>
      <c r="BU583" s="69">
        <v>58.789709172259506</v>
      </c>
      <c r="BV583" s="69">
        <v>3.2092553502741462E-2</v>
      </c>
    </row>
    <row r="584" spans="1:74">
      <c r="A584" s="113" t="s">
        <v>1032</v>
      </c>
      <c r="B584" s="69" t="s">
        <v>184</v>
      </c>
      <c r="C584" s="69" t="s">
        <v>191</v>
      </c>
      <c r="D584" s="69" t="s">
        <v>398</v>
      </c>
      <c r="E584" s="69" t="s">
        <v>398</v>
      </c>
      <c r="F584" s="69">
        <v>0</v>
      </c>
      <c r="G584" s="69">
        <v>0</v>
      </c>
      <c r="H584" s="69">
        <v>4285</v>
      </c>
      <c r="I584" s="69">
        <v>100</v>
      </c>
      <c r="J584" s="69">
        <v>64</v>
      </c>
      <c r="K584" s="69">
        <v>2613</v>
      </c>
      <c r="L584" s="69">
        <v>2439</v>
      </c>
      <c r="M584" s="69">
        <v>70</v>
      </c>
      <c r="N584" s="69">
        <v>0</v>
      </c>
      <c r="O584" s="69">
        <v>0</v>
      </c>
      <c r="P584" s="69">
        <v>1639.88</v>
      </c>
      <c r="Q584" s="69">
        <v>20.399999999999999</v>
      </c>
      <c r="R584" s="114">
        <v>2500000</v>
      </c>
      <c r="S584" s="69">
        <v>0</v>
      </c>
      <c r="T584" s="69">
        <v>0</v>
      </c>
      <c r="U584" s="69">
        <v>0</v>
      </c>
      <c r="V584" s="69">
        <v>39683</v>
      </c>
      <c r="W584" s="69">
        <v>63</v>
      </c>
      <c r="X584" s="69">
        <v>0</v>
      </c>
      <c r="Y584" s="69">
        <v>0</v>
      </c>
      <c r="Z584" s="69">
        <v>0</v>
      </c>
      <c r="AA584" s="69">
        <v>0</v>
      </c>
      <c r="AB584" s="69">
        <v>0</v>
      </c>
      <c r="AC584" s="69">
        <v>0</v>
      </c>
      <c r="AD584" s="69">
        <v>0</v>
      </c>
      <c r="AE584" s="69">
        <v>0</v>
      </c>
      <c r="AF584" s="69">
        <v>941607</v>
      </c>
      <c r="AG584" s="69">
        <v>1558393</v>
      </c>
      <c r="AH584" s="69">
        <v>0</v>
      </c>
      <c r="AI584" s="69">
        <v>0</v>
      </c>
      <c r="AJ584" s="69">
        <v>3</v>
      </c>
      <c r="AK584" s="69">
        <v>-3</v>
      </c>
      <c r="AL584" s="69">
        <v>20980</v>
      </c>
      <c r="AM584" s="69">
        <v>15573</v>
      </c>
      <c r="AN584" s="69">
        <v>18703</v>
      </c>
      <c r="AO584" s="69">
        <v>2</v>
      </c>
      <c r="AP584" s="69">
        <v>-2</v>
      </c>
      <c r="AQ584" s="69">
        <v>665009</v>
      </c>
      <c r="AR584" s="69">
        <v>16006</v>
      </c>
      <c r="AS584" s="69">
        <v>561572</v>
      </c>
      <c r="AT584" s="69">
        <v>83122</v>
      </c>
      <c r="AU584" s="69">
        <v>0</v>
      </c>
      <c r="AV584" s="69">
        <v>1411</v>
      </c>
      <c r="AW584" s="69">
        <v>0.3766428</v>
      </c>
      <c r="AX584" s="69">
        <v>0</v>
      </c>
      <c r="AY584" s="69">
        <v>0</v>
      </c>
      <c r="AZ584" s="69">
        <v>0</v>
      </c>
      <c r="BA584" s="69">
        <v>313869</v>
      </c>
      <c r="BB584" s="69">
        <v>0</v>
      </c>
      <c r="BC584" s="69">
        <v>-313869</v>
      </c>
      <c r="BD584" s="69">
        <v>0.52868986719754052</v>
      </c>
      <c r="BE584" s="69">
        <v>44.881172545281217</v>
      </c>
      <c r="BF584" s="69">
        <v>18.118827454718783</v>
      </c>
      <c r="BG584" s="69">
        <v>470803.5</v>
      </c>
      <c r="BH584" s="69">
        <v>0</v>
      </c>
      <c r="BI584" s="69">
        <v>-470803.5</v>
      </c>
      <c r="BJ584" s="69">
        <v>3.0074780942814309E-6</v>
      </c>
      <c r="BK584" s="69">
        <v>0</v>
      </c>
      <c r="BL584" s="69">
        <v>58.828376858677998</v>
      </c>
      <c r="BM584" s="69">
        <v>-58.828376858677998</v>
      </c>
      <c r="BN584" s="69">
        <v>0</v>
      </c>
      <c r="BO584" s="69">
        <v>1.6767342388865543</v>
      </c>
      <c r="BP584" s="69">
        <v>-1.6767342388865543</v>
      </c>
      <c r="BQ584" s="69">
        <v>1676.7342388865543</v>
      </c>
      <c r="BR584" s="69">
        <v>-1676.7342388865543</v>
      </c>
      <c r="BS584" s="69">
        <v>0</v>
      </c>
      <c r="BT584" s="69">
        <v>0</v>
      </c>
      <c r="BU584" s="69">
        <v>58.909992912827782</v>
      </c>
      <c r="BV584" s="69">
        <v>3.1548445209012212E-2</v>
      </c>
    </row>
    <row r="585" spans="1:74">
      <c r="A585" s="113" t="s">
        <v>1033</v>
      </c>
      <c r="B585" s="69" t="s">
        <v>184</v>
      </c>
      <c r="C585" s="69" t="s">
        <v>191</v>
      </c>
      <c r="D585" s="69" t="s">
        <v>398</v>
      </c>
      <c r="E585" s="69" t="s">
        <v>398</v>
      </c>
      <c r="F585" s="69">
        <v>0</v>
      </c>
      <c r="G585" s="69">
        <v>0</v>
      </c>
      <c r="H585" s="69">
        <v>5844</v>
      </c>
      <c r="I585" s="69">
        <v>150</v>
      </c>
      <c r="J585" s="69">
        <v>87</v>
      </c>
      <c r="K585" s="69">
        <v>3419</v>
      </c>
      <c r="L585" s="69">
        <v>3177</v>
      </c>
      <c r="M585" s="69">
        <v>97</v>
      </c>
      <c r="N585" s="69">
        <v>0</v>
      </c>
      <c r="O585" s="69">
        <v>0</v>
      </c>
      <c r="P585" s="69">
        <v>1709.27</v>
      </c>
      <c r="Q585" s="69">
        <v>20.079999999999998</v>
      </c>
      <c r="R585" s="114">
        <v>2500000</v>
      </c>
      <c r="S585" s="69">
        <v>0</v>
      </c>
      <c r="T585" s="69">
        <v>0</v>
      </c>
      <c r="U585" s="69">
        <v>0</v>
      </c>
      <c r="V585" s="69">
        <v>39683</v>
      </c>
      <c r="W585" s="69">
        <v>63</v>
      </c>
      <c r="X585" s="69">
        <v>0</v>
      </c>
      <c r="Y585" s="69">
        <v>0</v>
      </c>
      <c r="Z585" s="69">
        <v>0</v>
      </c>
      <c r="AA585" s="69">
        <v>0</v>
      </c>
      <c r="AB585" s="69">
        <v>0</v>
      </c>
      <c r="AC585" s="69">
        <v>0</v>
      </c>
      <c r="AD585" s="69">
        <v>0</v>
      </c>
      <c r="AE585" s="69">
        <v>0</v>
      </c>
      <c r="AF585" s="69">
        <v>1031376</v>
      </c>
      <c r="AG585" s="69">
        <v>1468624</v>
      </c>
      <c r="AH585" s="69">
        <v>0</v>
      </c>
      <c r="AI585" s="69">
        <v>0</v>
      </c>
      <c r="AJ585" s="69">
        <v>3</v>
      </c>
      <c r="AK585" s="69">
        <v>-3</v>
      </c>
      <c r="AL585" s="69">
        <v>22585</v>
      </c>
      <c r="AM585" s="69">
        <v>16582</v>
      </c>
      <c r="AN585" s="69">
        <v>17098</v>
      </c>
      <c r="AO585" s="69">
        <v>2</v>
      </c>
      <c r="AP585" s="69">
        <v>-2</v>
      </c>
      <c r="AQ585" s="69">
        <v>729189</v>
      </c>
      <c r="AR585" s="69">
        <v>17057</v>
      </c>
      <c r="AS585" s="69">
        <v>615147</v>
      </c>
      <c r="AT585" s="69">
        <v>88966</v>
      </c>
      <c r="AU585" s="69">
        <v>0</v>
      </c>
      <c r="AV585" s="69">
        <v>1508</v>
      </c>
      <c r="AW585" s="69">
        <v>0.41255039999999998</v>
      </c>
      <c r="AX585" s="69">
        <v>0</v>
      </c>
      <c r="AY585" s="69">
        <v>0</v>
      </c>
      <c r="AZ585" s="69">
        <v>0</v>
      </c>
      <c r="BA585" s="69">
        <v>343792</v>
      </c>
      <c r="BB585" s="69">
        <v>0</v>
      </c>
      <c r="BC585" s="69">
        <v>-343792</v>
      </c>
      <c r="BD585" s="69">
        <v>0.56913539802938284</v>
      </c>
      <c r="BE585" s="69">
        <v>45.66641576267434</v>
      </c>
      <c r="BF585" s="69">
        <v>17.33358423732566</v>
      </c>
      <c r="BG585" s="69">
        <v>515688</v>
      </c>
      <c r="BH585" s="69">
        <v>0</v>
      </c>
      <c r="BI585" s="69">
        <v>-515688</v>
      </c>
      <c r="BJ585" s="69">
        <v>2.7427731356342459E-6</v>
      </c>
      <c r="BK585" s="69">
        <v>0</v>
      </c>
      <c r="BL585" s="69">
        <v>60.466436067303746</v>
      </c>
      <c r="BM585" s="69">
        <v>-60.466436067303746</v>
      </c>
      <c r="BN585" s="69">
        <v>0</v>
      </c>
      <c r="BO585" s="69">
        <v>1.6766333900677399</v>
      </c>
      <c r="BP585" s="69">
        <v>-1.6766333900677399</v>
      </c>
      <c r="BQ585" s="69">
        <v>1676.63339006774</v>
      </c>
      <c r="BR585" s="69">
        <v>-1676.63339006774</v>
      </c>
      <c r="BS585" s="69">
        <v>0</v>
      </c>
      <c r="BT585" s="69">
        <v>0</v>
      </c>
      <c r="BU585" s="69">
        <v>58.99602122015915</v>
      </c>
      <c r="BV585" s="69">
        <v>3.0972765634149718E-2</v>
      </c>
    </row>
    <row r="586" spans="1:74">
      <c r="A586" s="113" t="s">
        <v>1034</v>
      </c>
      <c r="B586" s="69" t="s">
        <v>184</v>
      </c>
      <c r="C586" s="69" t="s">
        <v>191</v>
      </c>
      <c r="D586" s="69" t="s">
        <v>398</v>
      </c>
      <c r="E586" s="69" t="s">
        <v>398</v>
      </c>
      <c r="F586" s="69">
        <v>0</v>
      </c>
      <c r="G586" s="69">
        <v>0</v>
      </c>
      <c r="H586" s="69">
        <v>12273</v>
      </c>
      <c r="I586" s="69">
        <v>236</v>
      </c>
      <c r="J586" s="69">
        <v>152</v>
      </c>
      <c r="K586" s="69">
        <v>6765</v>
      </c>
      <c r="L586" s="69">
        <v>6189</v>
      </c>
      <c r="M586" s="69">
        <v>157</v>
      </c>
      <c r="N586" s="69">
        <v>0</v>
      </c>
      <c r="O586" s="69">
        <v>0</v>
      </c>
      <c r="P586" s="69">
        <v>1814.19</v>
      </c>
      <c r="Q586" s="69">
        <v>26.06</v>
      </c>
      <c r="R586" s="114">
        <v>2500000</v>
      </c>
      <c r="S586" s="69">
        <v>0</v>
      </c>
      <c r="T586" s="69">
        <v>0</v>
      </c>
      <c r="U586" s="69">
        <v>0</v>
      </c>
      <c r="V586" s="69">
        <v>39683</v>
      </c>
      <c r="W586" s="69">
        <v>63</v>
      </c>
      <c r="X586" s="69">
        <v>0</v>
      </c>
      <c r="Y586" s="69">
        <v>0</v>
      </c>
      <c r="Z586" s="69">
        <v>0</v>
      </c>
      <c r="AA586" s="69">
        <v>0</v>
      </c>
      <c r="AB586" s="69">
        <v>0</v>
      </c>
      <c r="AC586" s="69">
        <v>0</v>
      </c>
      <c r="AD586" s="69">
        <v>0</v>
      </c>
      <c r="AE586" s="69">
        <v>0</v>
      </c>
      <c r="AF586" s="69">
        <v>1123269</v>
      </c>
      <c r="AG586" s="69">
        <v>1376731</v>
      </c>
      <c r="AH586" s="69">
        <v>0</v>
      </c>
      <c r="AI586" s="69">
        <v>0</v>
      </c>
      <c r="AJ586" s="69">
        <v>3</v>
      </c>
      <c r="AK586" s="69">
        <v>-3</v>
      </c>
      <c r="AL586" s="69">
        <v>24358</v>
      </c>
      <c r="AM586" s="69">
        <v>17689</v>
      </c>
      <c r="AN586" s="69">
        <v>15325</v>
      </c>
      <c r="AO586" s="69">
        <v>2</v>
      </c>
      <c r="AP586" s="69">
        <v>-2</v>
      </c>
      <c r="AQ586" s="69">
        <v>792697</v>
      </c>
      <c r="AR586" s="69">
        <v>18217</v>
      </c>
      <c r="AS586" s="69">
        <v>667822</v>
      </c>
      <c r="AT586" s="69">
        <v>101239</v>
      </c>
      <c r="AU586" s="69">
        <v>0</v>
      </c>
      <c r="AV586" s="69">
        <v>1665</v>
      </c>
      <c r="AW586" s="69">
        <v>0.44930759999999997</v>
      </c>
      <c r="AX586" s="69">
        <v>0</v>
      </c>
      <c r="AY586" s="69">
        <v>0</v>
      </c>
      <c r="AZ586" s="69">
        <v>0</v>
      </c>
      <c r="BA586" s="69">
        <v>374423</v>
      </c>
      <c r="BB586" s="69">
        <v>0</v>
      </c>
      <c r="BC586" s="69">
        <v>-374423</v>
      </c>
      <c r="BD586" s="69">
        <v>0.61381447975203485</v>
      </c>
      <c r="BE586" s="69">
        <v>46.114993020773461</v>
      </c>
      <c r="BF586" s="69">
        <v>16.885006979226539</v>
      </c>
      <c r="BG586" s="69">
        <v>561634.5</v>
      </c>
      <c r="BH586" s="69">
        <v>0</v>
      </c>
      <c r="BI586" s="69">
        <v>-561634.5</v>
      </c>
      <c r="BJ586" s="69">
        <v>2.5230321295526536E-6</v>
      </c>
      <c r="BK586" s="69">
        <v>0</v>
      </c>
      <c r="BL586" s="69">
        <v>61.660481967393096</v>
      </c>
      <c r="BM586" s="69">
        <v>-61.660481967393096</v>
      </c>
      <c r="BN586" s="69">
        <v>0</v>
      </c>
      <c r="BO586" s="69">
        <v>1.6819886137324018</v>
      </c>
      <c r="BP586" s="69">
        <v>-1.6819886137324018</v>
      </c>
      <c r="BQ586" s="69">
        <v>1681.9886137324017</v>
      </c>
      <c r="BR586" s="69">
        <v>-1681.9886137324017</v>
      </c>
      <c r="BS586" s="69">
        <v>0</v>
      </c>
      <c r="BT586" s="69">
        <v>0</v>
      </c>
      <c r="BU586" s="69">
        <v>60.804204204204204</v>
      </c>
      <c r="BV586" s="69">
        <v>3.0728008305821772E-2</v>
      </c>
    </row>
    <row r="587" spans="1:74">
      <c r="A587" s="113" t="s">
        <v>1035</v>
      </c>
      <c r="B587" s="69" t="s">
        <v>184</v>
      </c>
      <c r="C587" s="69" t="s">
        <v>191</v>
      </c>
      <c r="D587" s="69" t="s">
        <v>398</v>
      </c>
      <c r="E587" s="69" t="s">
        <v>398</v>
      </c>
      <c r="F587" s="69">
        <v>0</v>
      </c>
      <c r="G587" s="69">
        <v>0</v>
      </c>
      <c r="H587" s="69">
        <v>14625</v>
      </c>
      <c r="I587" s="69">
        <v>273</v>
      </c>
      <c r="J587" s="69">
        <v>156</v>
      </c>
      <c r="K587" s="69">
        <v>8372</v>
      </c>
      <c r="L587" s="69">
        <v>7687</v>
      </c>
      <c r="M587" s="69">
        <v>164</v>
      </c>
      <c r="N587" s="69">
        <v>0</v>
      </c>
      <c r="O587" s="69">
        <v>0</v>
      </c>
      <c r="P587" s="69">
        <v>1746.89</v>
      </c>
      <c r="Q587" s="69">
        <v>29.73</v>
      </c>
      <c r="R587" s="114">
        <v>2500000</v>
      </c>
      <c r="S587" s="69">
        <v>0</v>
      </c>
      <c r="T587" s="69">
        <v>0</v>
      </c>
      <c r="U587" s="69">
        <v>0</v>
      </c>
      <c r="V587" s="69">
        <v>39683</v>
      </c>
      <c r="W587" s="69">
        <v>63</v>
      </c>
      <c r="X587" s="69">
        <v>0</v>
      </c>
      <c r="Y587" s="69">
        <v>0</v>
      </c>
      <c r="Z587" s="69">
        <v>0</v>
      </c>
      <c r="AA587" s="69">
        <v>0</v>
      </c>
      <c r="AB587" s="69">
        <v>0</v>
      </c>
      <c r="AC587" s="69">
        <v>0</v>
      </c>
      <c r="AD587" s="69">
        <v>0</v>
      </c>
      <c r="AE587" s="69">
        <v>0</v>
      </c>
      <c r="AF587" s="69">
        <v>1214400</v>
      </c>
      <c r="AG587" s="69">
        <v>1285600</v>
      </c>
      <c r="AH587" s="69">
        <v>0</v>
      </c>
      <c r="AI587" s="69">
        <v>0</v>
      </c>
      <c r="AJ587" s="69">
        <v>3</v>
      </c>
      <c r="AK587" s="69">
        <v>-3</v>
      </c>
      <c r="AL587" s="69">
        <v>25999</v>
      </c>
      <c r="AM587" s="69">
        <v>18723</v>
      </c>
      <c r="AN587" s="69">
        <v>13684</v>
      </c>
      <c r="AO587" s="69">
        <v>2</v>
      </c>
      <c r="AP587" s="69">
        <v>-2</v>
      </c>
      <c r="AQ587" s="69">
        <v>854912</v>
      </c>
      <c r="AR587" s="69">
        <v>19292</v>
      </c>
      <c r="AS587" s="69">
        <v>720710</v>
      </c>
      <c r="AT587" s="69">
        <v>115864</v>
      </c>
      <c r="AU587" s="69">
        <v>0</v>
      </c>
      <c r="AV587" s="69">
        <v>1829</v>
      </c>
      <c r="AW587" s="69">
        <v>0.48576000000000003</v>
      </c>
      <c r="AX587" s="69">
        <v>0</v>
      </c>
      <c r="AY587" s="69">
        <v>0</v>
      </c>
      <c r="AZ587" s="69">
        <v>0</v>
      </c>
      <c r="BA587" s="69">
        <v>404800</v>
      </c>
      <c r="BB587" s="69">
        <v>0</v>
      </c>
      <c r="BC587" s="69">
        <v>-404800</v>
      </c>
      <c r="BD587" s="69">
        <v>0.65516720006047935</v>
      </c>
      <c r="BE587" s="69">
        <v>46.709488826493327</v>
      </c>
      <c r="BF587" s="69">
        <v>16.290511173506673</v>
      </c>
      <c r="BG587" s="69">
        <v>607200</v>
      </c>
      <c r="BH587" s="69">
        <v>0</v>
      </c>
      <c r="BI587" s="69">
        <v>-607200</v>
      </c>
      <c r="BJ587" s="69">
        <v>2.3394220691720319E-6</v>
      </c>
      <c r="BK587" s="69">
        <v>0</v>
      </c>
      <c r="BL587" s="69">
        <v>62.948372382334647</v>
      </c>
      <c r="BM587" s="69">
        <v>-62.948372382334647</v>
      </c>
      <c r="BN587" s="69">
        <v>0</v>
      </c>
      <c r="BO587" s="69">
        <v>1.6850050644503336</v>
      </c>
      <c r="BP587" s="69">
        <v>-1.6850050644503336</v>
      </c>
      <c r="BQ587" s="69">
        <v>1685.0050644503335</v>
      </c>
      <c r="BR587" s="69">
        <v>-1685.0050644503335</v>
      </c>
      <c r="BS587" s="69">
        <v>0</v>
      </c>
      <c r="BT587" s="69">
        <v>0</v>
      </c>
      <c r="BU587" s="69">
        <v>63.348277747402953</v>
      </c>
      <c r="BV587" s="69">
        <v>3.0411317188201826E-2</v>
      </c>
    </row>
    <row r="588" spans="1:74">
      <c r="A588" s="113" t="s">
        <v>1036</v>
      </c>
      <c r="B588" s="69" t="s">
        <v>184</v>
      </c>
      <c r="C588" s="69" t="s">
        <v>191</v>
      </c>
      <c r="D588" s="69" t="s">
        <v>398</v>
      </c>
      <c r="E588" s="69" t="s">
        <v>398</v>
      </c>
      <c r="F588" s="69">
        <v>0</v>
      </c>
      <c r="G588" s="69">
        <v>0</v>
      </c>
      <c r="H588" s="69">
        <v>21409</v>
      </c>
      <c r="I588" s="69">
        <v>396</v>
      </c>
      <c r="J588" s="69">
        <v>222</v>
      </c>
      <c r="K588" s="69">
        <v>11487</v>
      </c>
      <c r="L588" s="69">
        <v>10469</v>
      </c>
      <c r="M588" s="69">
        <v>242</v>
      </c>
      <c r="N588" s="69">
        <v>0</v>
      </c>
      <c r="O588" s="69">
        <v>0</v>
      </c>
      <c r="P588" s="69">
        <v>1863.76</v>
      </c>
      <c r="Q588" s="69">
        <v>29.49</v>
      </c>
      <c r="R588" s="114">
        <v>2500000</v>
      </c>
      <c r="S588" s="69">
        <v>0</v>
      </c>
      <c r="T588" s="69">
        <v>0</v>
      </c>
      <c r="U588" s="69">
        <v>0</v>
      </c>
      <c r="V588" s="69">
        <v>39683</v>
      </c>
      <c r="W588" s="69">
        <v>63</v>
      </c>
      <c r="X588" s="69">
        <v>0</v>
      </c>
      <c r="Y588" s="69">
        <v>0</v>
      </c>
      <c r="Z588" s="69">
        <v>0</v>
      </c>
      <c r="AA588" s="69">
        <v>0</v>
      </c>
      <c r="AB588" s="69">
        <v>0</v>
      </c>
      <c r="AC588" s="69">
        <v>0</v>
      </c>
      <c r="AD588" s="69">
        <v>0</v>
      </c>
      <c r="AE588" s="69">
        <v>0</v>
      </c>
      <c r="AF588" s="69">
        <v>1316098</v>
      </c>
      <c r="AG588" s="69">
        <v>1183902</v>
      </c>
      <c r="AH588" s="69">
        <v>0</v>
      </c>
      <c r="AI588" s="69">
        <v>0</v>
      </c>
      <c r="AJ588" s="69">
        <v>3</v>
      </c>
      <c r="AK588" s="69">
        <v>-3</v>
      </c>
      <c r="AL588" s="69">
        <v>27827</v>
      </c>
      <c r="AM588" s="69">
        <v>19849</v>
      </c>
      <c r="AN588" s="69">
        <v>11856</v>
      </c>
      <c r="AO588" s="69">
        <v>2</v>
      </c>
      <c r="AP588" s="69">
        <v>-2</v>
      </c>
      <c r="AQ588" s="69">
        <v>922986</v>
      </c>
      <c r="AR588" s="69">
        <v>20473</v>
      </c>
      <c r="AS588" s="69">
        <v>778814</v>
      </c>
      <c r="AT588" s="69">
        <v>137273</v>
      </c>
      <c r="AU588" s="69">
        <v>0</v>
      </c>
      <c r="AV588" s="69">
        <v>2071</v>
      </c>
      <c r="AW588" s="69">
        <v>0.5264392</v>
      </c>
      <c r="AX588" s="69">
        <v>0</v>
      </c>
      <c r="AY588" s="69">
        <v>0</v>
      </c>
      <c r="AZ588" s="69">
        <v>0</v>
      </c>
      <c r="BA588" s="69">
        <v>438699.33333333331</v>
      </c>
      <c r="BB588" s="69">
        <v>0</v>
      </c>
      <c r="BC588" s="69">
        <v>-438699.33333333331</v>
      </c>
      <c r="BD588" s="69">
        <v>0.70123226570571784</v>
      </c>
      <c r="BE588" s="69">
        <v>47.295719984188018</v>
      </c>
      <c r="BF588" s="69">
        <v>15.704280015811982</v>
      </c>
      <c r="BG588" s="69">
        <v>658049</v>
      </c>
      <c r="BH588" s="69">
        <v>0</v>
      </c>
      <c r="BI588" s="69">
        <v>-658049</v>
      </c>
      <c r="BJ588" s="69">
        <v>2.1668801043569458E-6</v>
      </c>
      <c r="BK588" s="69">
        <v>0</v>
      </c>
      <c r="BL588" s="69">
        <v>64.284569921359846</v>
      </c>
      <c r="BM588" s="69">
        <v>-64.284569921359846</v>
      </c>
      <c r="BN588" s="69">
        <v>0</v>
      </c>
      <c r="BO588" s="69">
        <v>1.6898746042058823</v>
      </c>
      <c r="BP588" s="69">
        <v>-1.6898746042058823</v>
      </c>
      <c r="BQ588" s="69">
        <v>1689.8746042058824</v>
      </c>
      <c r="BR588" s="69">
        <v>-1689.8746042058824</v>
      </c>
      <c r="BS588" s="69">
        <v>0</v>
      </c>
      <c r="BT588" s="69">
        <v>0</v>
      </c>
      <c r="BU588" s="69">
        <v>66.283437952679861</v>
      </c>
      <c r="BV588" s="69">
        <v>3.0148886331970364E-2</v>
      </c>
    </row>
    <row r="589" spans="1:74">
      <c r="A589" s="113" t="s">
        <v>1037</v>
      </c>
      <c r="B589" s="69" t="s">
        <v>184</v>
      </c>
      <c r="C589" s="69" t="s">
        <v>191</v>
      </c>
      <c r="D589" s="69" t="s">
        <v>398</v>
      </c>
      <c r="E589" s="69" t="s">
        <v>398</v>
      </c>
      <c r="F589" s="69">
        <v>0</v>
      </c>
      <c r="G589" s="69">
        <v>0</v>
      </c>
      <c r="H589" s="69">
        <v>28943</v>
      </c>
      <c r="I589" s="69">
        <v>494</v>
      </c>
      <c r="J589" s="69">
        <v>352</v>
      </c>
      <c r="K589" s="69">
        <v>15210</v>
      </c>
      <c r="L589" s="69">
        <v>13590</v>
      </c>
      <c r="M589" s="69">
        <v>365</v>
      </c>
      <c r="N589" s="69">
        <v>0</v>
      </c>
      <c r="O589" s="69">
        <v>0</v>
      </c>
      <c r="P589" s="69">
        <v>1902.89</v>
      </c>
      <c r="Q589" s="69">
        <v>26.43</v>
      </c>
      <c r="R589" s="114">
        <v>2500000</v>
      </c>
      <c r="S589" s="69">
        <v>0</v>
      </c>
      <c r="T589" s="69">
        <v>0</v>
      </c>
      <c r="U589" s="69">
        <v>0</v>
      </c>
      <c r="V589" s="69">
        <v>39683</v>
      </c>
      <c r="W589" s="69">
        <v>63</v>
      </c>
      <c r="X589" s="69">
        <v>0</v>
      </c>
      <c r="Y589" s="69">
        <v>0</v>
      </c>
      <c r="Z589" s="69">
        <v>0</v>
      </c>
      <c r="AA589" s="69">
        <v>0</v>
      </c>
      <c r="AB589" s="69">
        <v>0</v>
      </c>
      <c r="AC589" s="69">
        <v>0</v>
      </c>
      <c r="AD589" s="69">
        <v>0</v>
      </c>
      <c r="AE589" s="69">
        <v>0</v>
      </c>
      <c r="AF589" s="69">
        <v>1412026</v>
      </c>
      <c r="AG589" s="69">
        <v>1087974</v>
      </c>
      <c r="AH589" s="69">
        <v>0</v>
      </c>
      <c r="AI589" s="69">
        <v>0</v>
      </c>
      <c r="AJ589" s="69">
        <v>3</v>
      </c>
      <c r="AK589" s="69">
        <v>-3</v>
      </c>
      <c r="AL589" s="69">
        <v>29544</v>
      </c>
      <c r="AM589" s="69">
        <v>21005</v>
      </c>
      <c r="AN589" s="69">
        <v>10139</v>
      </c>
      <c r="AO589" s="69">
        <v>2</v>
      </c>
      <c r="AP589" s="69">
        <v>-2</v>
      </c>
      <c r="AQ589" s="69">
        <v>985090</v>
      </c>
      <c r="AR589" s="69">
        <v>21679</v>
      </c>
      <c r="AS589" s="69">
        <v>829560</v>
      </c>
      <c r="AT589" s="69">
        <v>166216</v>
      </c>
      <c r="AU589" s="69">
        <v>0</v>
      </c>
      <c r="AV589" s="69">
        <v>2436</v>
      </c>
      <c r="AW589" s="69">
        <v>0.56481040000000005</v>
      </c>
      <c r="AX589" s="69">
        <v>0</v>
      </c>
      <c r="AY589" s="69">
        <v>0</v>
      </c>
      <c r="AZ589" s="69">
        <v>0</v>
      </c>
      <c r="BA589" s="69">
        <v>470675.33333333331</v>
      </c>
      <c r="BB589" s="69">
        <v>0</v>
      </c>
      <c r="BC589" s="69">
        <v>-470675.33333333331</v>
      </c>
      <c r="BD589" s="69">
        <v>0.74450016379809991</v>
      </c>
      <c r="BE589" s="69">
        <v>47.794002166260491</v>
      </c>
      <c r="BF589" s="69">
        <v>15.205997833739509</v>
      </c>
      <c r="BG589" s="69">
        <v>706013</v>
      </c>
      <c r="BH589" s="69">
        <v>0</v>
      </c>
      <c r="BI589" s="69">
        <v>-706013</v>
      </c>
      <c r="BJ589" s="69">
        <v>2.0302713457653616E-6</v>
      </c>
      <c r="BK589" s="69">
        <v>0</v>
      </c>
      <c r="BL589" s="69">
        <v>65.133354859541498</v>
      </c>
      <c r="BM589" s="69">
        <v>-65.133354859541498</v>
      </c>
      <c r="BN589" s="69">
        <v>0</v>
      </c>
      <c r="BO589" s="69">
        <v>1.702138483051256</v>
      </c>
      <c r="BP589" s="69">
        <v>-1.702138483051256</v>
      </c>
      <c r="BQ589" s="69">
        <v>1702.1384830512561</v>
      </c>
      <c r="BR589" s="69">
        <v>-1702.1384830512561</v>
      </c>
      <c r="BS589" s="69">
        <v>0</v>
      </c>
      <c r="BT589" s="69">
        <v>0</v>
      </c>
      <c r="BU589" s="69">
        <v>68.233169129720849</v>
      </c>
      <c r="BV589" s="69">
        <v>2.9991168319645919E-2</v>
      </c>
    </row>
    <row r="590" spans="1:74">
      <c r="A590" s="113" t="s">
        <v>1038</v>
      </c>
      <c r="B590" s="69" t="s">
        <v>184</v>
      </c>
      <c r="C590" s="69" t="s">
        <v>191</v>
      </c>
      <c r="D590" s="69" t="s">
        <v>398</v>
      </c>
      <c r="E590" s="69" t="s">
        <v>398</v>
      </c>
      <c r="F590" s="69">
        <v>0</v>
      </c>
      <c r="G590" s="69">
        <v>0</v>
      </c>
      <c r="H590" s="69">
        <v>39069</v>
      </c>
      <c r="I590" s="69">
        <v>547</v>
      </c>
      <c r="J590" s="69">
        <v>391</v>
      </c>
      <c r="K590" s="69">
        <v>21471</v>
      </c>
      <c r="L590" s="69">
        <v>19052</v>
      </c>
      <c r="M590" s="69">
        <v>412</v>
      </c>
      <c r="N590" s="69">
        <v>0</v>
      </c>
      <c r="O590" s="69">
        <v>0</v>
      </c>
      <c r="P590" s="69">
        <v>1819.62</v>
      </c>
      <c r="Q590" s="69">
        <v>31.56</v>
      </c>
      <c r="R590" s="114">
        <v>2500000</v>
      </c>
      <c r="S590" s="69">
        <v>0</v>
      </c>
      <c r="T590" s="69">
        <v>0</v>
      </c>
      <c r="U590" s="69">
        <v>0</v>
      </c>
      <c r="V590" s="69">
        <v>39683</v>
      </c>
      <c r="W590" s="69">
        <v>63</v>
      </c>
      <c r="X590" s="69">
        <v>0</v>
      </c>
      <c r="Y590" s="69">
        <v>0</v>
      </c>
      <c r="Z590" s="69">
        <v>0</v>
      </c>
      <c r="AA590" s="69">
        <v>0</v>
      </c>
      <c r="AB590" s="69">
        <v>0</v>
      </c>
      <c r="AC590" s="69">
        <v>0</v>
      </c>
      <c r="AD590" s="69">
        <v>0</v>
      </c>
      <c r="AE590" s="69">
        <v>0</v>
      </c>
      <c r="AF590" s="69">
        <v>1503645</v>
      </c>
      <c r="AG590" s="69">
        <v>996355</v>
      </c>
      <c r="AH590" s="69">
        <v>0</v>
      </c>
      <c r="AI590" s="69">
        <v>0</v>
      </c>
      <c r="AJ590" s="69">
        <v>3</v>
      </c>
      <c r="AK590" s="69">
        <v>-3</v>
      </c>
      <c r="AL590" s="69">
        <v>30935</v>
      </c>
      <c r="AM590" s="69">
        <v>22027</v>
      </c>
      <c r="AN590" s="69">
        <v>8748</v>
      </c>
      <c r="AO590" s="69">
        <v>2</v>
      </c>
      <c r="AP590" s="69">
        <v>-2</v>
      </c>
      <c r="AQ590" s="69">
        <v>1043736</v>
      </c>
      <c r="AR590" s="69">
        <v>22751</v>
      </c>
      <c r="AS590" s="69">
        <v>877432</v>
      </c>
      <c r="AT590" s="69">
        <v>205285</v>
      </c>
      <c r="AU590" s="69">
        <v>0</v>
      </c>
      <c r="AV590" s="69">
        <v>2848</v>
      </c>
      <c r="AW590" s="69">
        <v>0.60145800000000005</v>
      </c>
      <c r="AX590" s="69">
        <v>0</v>
      </c>
      <c r="AY590" s="69">
        <v>0</v>
      </c>
      <c r="AZ590" s="69">
        <v>0</v>
      </c>
      <c r="BA590" s="69">
        <v>501215</v>
      </c>
      <c r="BB590" s="69">
        <v>0</v>
      </c>
      <c r="BC590" s="69">
        <v>-501215</v>
      </c>
      <c r="BD590" s="69">
        <v>0.77955295718569662</v>
      </c>
      <c r="BE590" s="69">
        <v>48.606594472280591</v>
      </c>
      <c r="BF590" s="69">
        <v>14.393405527719409</v>
      </c>
      <c r="BG590" s="69">
        <v>751822.5</v>
      </c>
      <c r="BH590" s="69">
        <v>0</v>
      </c>
      <c r="BI590" s="69">
        <v>-751822.5</v>
      </c>
      <c r="BJ590" s="69">
        <v>1.916193366905041E-6</v>
      </c>
      <c r="BK590" s="69">
        <v>0</v>
      </c>
      <c r="BL590" s="69">
        <v>66.091380598655007</v>
      </c>
      <c r="BM590" s="69">
        <v>-66.091380598655007</v>
      </c>
      <c r="BN590" s="69">
        <v>0</v>
      </c>
      <c r="BO590" s="69">
        <v>1.7136883541972483</v>
      </c>
      <c r="BP590" s="69">
        <v>-1.7136883541972483</v>
      </c>
      <c r="BQ590" s="69">
        <v>1713.6883541972484</v>
      </c>
      <c r="BR590" s="69">
        <v>-1713.6883541972484</v>
      </c>
      <c r="BS590" s="69">
        <v>0</v>
      </c>
      <c r="BT590" s="69">
        <v>0</v>
      </c>
      <c r="BU590" s="69">
        <v>72.080407303370791</v>
      </c>
      <c r="BV590" s="69">
        <v>2.9638720902603725E-2</v>
      </c>
    </row>
    <row r="591" spans="1:74">
      <c r="A591" s="113" t="s">
        <v>1039</v>
      </c>
      <c r="B591" s="69" t="s">
        <v>184</v>
      </c>
      <c r="C591" s="69" t="s">
        <v>191</v>
      </c>
      <c r="D591" s="69" t="s">
        <v>398</v>
      </c>
      <c r="E591" s="69" t="s">
        <v>398</v>
      </c>
      <c r="F591" s="69">
        <v>0</v>
      </c>
      <c r="G591" s="69">
        <v>0</v>
      </c>
      <c r="H591" s="69">
        <v>26034</v>
      </c>
      <c r="I591" s="69">
        <v>300</v>
      </c>
      <c r="J591" s="69">
        <v>220</v>
      </c>
      <c r="K591" s="69">
        <v>12322</v>
      </c>
      <c r="L591" s="69">
        <v>10446</v>
      </c>
      <c r="M591" s="69">
        <v>234</v>
      </c>
      <c r="N591" s="69">
        <v>1</v>
      </c>
      <c r="O591" s="69">
        <v>0</v>
      </c>
      <c r="P591" s="69">
        <v>2112.81</v>
      </c>
      <c r="Q591" s="69">
        <v>36.979999999999997</v>
      </c>
      <c r="R591" s="114">
        <v>2500000</v>
      </c>
      <c r="S591" s="69">
        <v>0</v>
      </c>
      <c r="T591" s="69">
        <v>0</v>
      </c>
      <c r="U591" s="69">
        <v>0</v>
      </c>
      <c r="V591" s="69">
        <v>39683</v>
      </c>
      <c r="W591" s="69">
        <v>63</v>
      </c>
      <c r="X591" s="69">
        <v>0</v>
      </c>
      <c r="Y591" s="69">
        <v>0</v>
      </c>
      <c r="Z591" s="69">
        <v>0</v>
      </c>
      <c r="AA591" s="69">
        <v>0</v>
      </c>
      <c r="AB591" s="69">
        <v>0</v>
      </c>
      <c r="AC591" s="69">
        <v>0</v>
      </c>
      <c r="AD591" s="69">
        <v>0</v>
      </c>
      <c r="AE591" s="69">
        <v>0</v>
      </c>
      <c r="AF591" s="69">
        <v>1576926</v>
      </c>
      <c r="AG591" s="69">
        <v>923074</v>
      </c>
      <c r="AH591" s="69">
        <v>0</v>
      </c>
      <c r="AI591" s="69">
        <v>0</v>
      </c>
      <c r="AJ591" s="69">
        <v>5</v>
      </c>
      <c r="AK591" s="69">
        <v>-5</v>
      </c>
      <c r="AL591" s="69">
        <v>31974</v>
      </c>
      <c r="AM591" s="69">
        <v>22800</v>
      </c>
      <c r="AN591" s="69">
        <v>7709</v>
      </c>
      <c r="AO591" s="69">
        <v>4</v>
      </c>
      <c r="AP591" s="69">
        <v>-4</v>
      </c>
      <c r="AQ591" s="69">
        <v>1086304</v>
      </c>
      <c r="AR591" s="69">
        <v>23560</v>
      </c>
      <c r="AS591" s="69">
        <v>912551</v>
      </c>
      <c r="AT591" s="69">
        <v>231319</v>
      </c>
      <c r="AU591" s="69">
        <v>0</v>
      </c>
      <c r="AV591" s="69">
        <v>3082</v>
      </c>
      <c r="AW591" s="69">
        <v>0.63077039999999995</v>
      </c>
      <c r="AX591" s="69">
        <v>0</v>
      </c>
      <c r="AY591" s="69">
        <v>0</v>
      </c>
      <c r="AZ591" s="69">
        <v>0</v>
      </c>
      <c r="BA591" s="69">
        <v>315385.2</v>
      </c>
      <c r="BB591" s="69">
        <v>0</v>
      </c>
      <c r="BC591" s="69">
        <v>-315385.2</v>
      </c>
      <c r="BD591" s="69">
        <v>0.80573545346873976</v>
      </c>
      <c r="BE591" s="69">
        <v>49.319009194970917</v>
      </c>
      <c r="BF591" s="69">
        <v>13.680990805029083</v>
      </c>
      <c r="BG591" s="69">
        <v>394231.5</v>
      </c>
      <c r="BH591" s="69">
        <v>0</v>
      </c>
      <c r="BI591" s="69">
        <v>-394231.5</v>
      </c>
      <c r="BJ591" s="69">
        <v>3.6822105046101276E-6</v>
      </c>
      <c r="BK591" s="69">
        <v>0</v>
      </c>
      <c r="BL591" s="69">
        <v>66.932342954159594</v>
      </c>
      <c r="BM591" s="69">
        <v>-66.932342954159594</v>
      </c>
      <c r="BN591" s="69">
        <v>0</v>
      </c>
      <c r="BO591" s="69">
        <v>1.7280415012421224</v>
      </c>
      <c r="BP591" s="69">
        <v>-1.7280415012421224</v>
      </c>
      <c r="BQ591" s="69">
        <v>1728.0415012421224</v>
      </c>
      <c r="BR591" s="69">
        <v>-1728.0415012421224</v>
      </c>
      <c r="BS591" s="69">
        <v>0</v>
      </c>
      <c r="BT591" s="69">
        <v>0</v>
      </c>
      <c r="BU591" s="69">
        <v>75.054834523036988</v>
      </c>
      <c r="BV591" s="69">
        <v>2.9433749668601055E-2</v>
      </c>
    </row>
    <row r="592" spans="1:74">
      <c r="A592" s="113" t="s">
        <v>1040</v>
      </c>
      <c r="B592" s="69" t="s">
        <v>184</v>
      </c>
      <c r="C592" s="69" t="s">
        <v>191</v>
      </c>
      <c r="D592" s="69" t="s">
        <v>398</v>
      </c>
      <c r="E592" s="69" t="s">
        <v>398</v>
      </c>
      <c r="F592" s="69">
        <v>0</v>
      </c>
      <c r="G592" s="69">
        <v>0</v>
      </c>
      <c r="H592" s="69">
        <v>20460</v>
      </c>
      <c r="I592" s="69">
        <v>314</v>
      </c>
      <c r="J592" s="69">
        <v>204</v>
      </c>
      <c r="K592" s="69">
        <v>8875</v>
      </c>
      <c r="L592" s="69">
        <v>7867</v>
      </c>
      <c r="M592" s="69">
        <v>214</v>
      </c>
      <c r="N592" s="69">
        <v>1</v>
      </c>
      <c r="O592" s="69">
        <v>0</v>
      </c>
      <c r="P592" s="69">
        <v>2305.35</v>
      </c>
      <c r="Q592" s="69">
        <v>31.77</v>
      </c>
      <c r="R592" s="114">
        <v>2500000</v>
      </c>
      <c r="S592" s="69">
        <v>0</v>
      </c>
      <c r="T592" s="69">
        <v>0</v>
      </c>
      <c r="U592" s="69">
        <v>0</v>
      </c>
      <c r="V592" s="69">
        <v>39683</v>
      </c>
      <c r="W592" s="69">
        <v>63</v>
      </c>
      <c r="X592" s="69">
        <v>0</v>
      </c>
      <c r="Y592" s="69">
        <v>0</v>
      </c>
      <c r="Z592" s="69">
        <v>0</v>
      </c>
      <c r="AA592" s="69">
        <v>0</v>
      </c>
      <c r="AB592" s="69">
        <v>0</v>
      </c>
      <c r="AC592" s="69">
        <v>0</v>
      </c>
      <c r="AD592" s="69">
        <v>0</v>
      </c>
      <c r="AE592" s="69">
        <v>0</v>
      </c>
      <c r="AF592" s="69">
        <v>1654848</v>
      </c>
      <c r="AG592" s="69">
        <v>845152</v>
      </c>
      <c r="AH592" s="69">
        <v>0</v>
      </c>
      <c r="AI592" s="69">
        <v>0</v>
      </c>
      <c r="AJ592" s="69">
        <v>5</v>
      </c>
      <c r="AK592" s="69">
        <v>-5</v>
      </c>
      <c r="AL592" s="69">
        <v>33039</v>
      </c>
      <c r="AM592" s="69">
        <v>23571</v>
      </c>
      <c r="AN592" s="69">
        <v>6644</v>
      </c>
      <c r="AO592" s="69">
        <v>5</v>
      </c>
      <c r="AP592" s="69">
        <v>-5</v>
      </c>
      <c r="AQ592" s="69">
        <v>1123275</v>
      </c>
      <c r="AR592" s="69">
        <v>24371</v>
      </c>
      <c r="AS592" s="69">
        <v>943455</v>
      </c>
      <c r="AT592" s="69">
        <v>251779</v>
      </c>
      <c r="AU592" s="69">
        <v>0</v>
      </c>
      <c r="AV592" s="69">
        <v>3296</v>
      </c>
      <c r="AW592" s="69">
        <v>0.66193919999999995</v>
      </c>
      <c r="AX592" s="69">
        <v>0</v>
      </c>
      <c r="AY592" s="69">
        <v>0</v>
      </c>
      <c r="AZ592" s="69">
        <v>0</v>
      </c>
      <c r="BA592" s="69">
        <v>330969.59999999998</v>
      </c>
      <c r="BB592" s="69">
        <v>0</v>
      </c>
      <c r="BC592" s="69">
        <v>-330969.59999999998</v>
      </c>
      <c r="BD592" s="69">
        <v>0.83257314215155109</v>
      </c>
      <c r="BE592" s="69">
        <v>50.087714519204575</v>
      </c>
      <c r="BF592" s="69">
        <v>12.912285480795425</v>
      </c>
      <c r="BG592" s="69">
        <v>330969.59999999998</v>
      </c>
      <c r="BH592" s="69">
        <v>0</v>
      </c>
      <c r="BI592" s="69">
        <v>-330969.59999999998</v>
      </c>
      <c r="BJ592" s="69">
        <v>4.4512697246889672E-6</v>
      </c>
      <c r="BK592" s="69">
        <v>0</v>
      </c>
      <c r="BL592" s="69">
        <v>67.902342948586437</v>
      </c>
      <c r="BM592" s="69">
        <v>-67.902342948586437</v>
      </c>
      <c r="BN592" s="69">
        <v>0</v>
      </c>
      <c r="BO592" s="69">
        <v>1.7540296039556735</v>
      </c>
      <c r="BP592" s="69">
        <v>-1.7540296039556735</v>
      </c>
      <c r="BQ592" s="69">
        <v>1754.0296039556736</v>
      </c>
      <c r="BR592" s="69">
        <v>-1754.0296039556736</v>
      </c>
      <c r="BS592" s="69">
        <v>0</v>
      </c>
      <c r="BT592" s="69">
        <v>0</v>
      </c>
      <c r="BU592" s="69">
        <v>76.389259708737868</v>
      </c>
      <c r="BV592" s="69">
        <v>2.9413100086799759E-2</v>
      </c>
    </row>
    <row r="593" spans="1:74">
      <c r="A593" s="113" t="s">
        <v>1041</v>
      </c>
      <c r="B593" s="69" t="s">
        <v>184</v>
      </c>
      <c r="C593" s="69" t="s">
        <v>191</v>
      </c>
      <c r="D593" s="69" t="s">
        <v>398</v>
      </c>
      <c r="E593" s="69" t="s">
        <v>398</v>
      </c>
      <c r="F593" s="69">
        <v>0</v>
      </c>
      <c r="G593" s="69">
        <v>0</v>
      </c>
      <c r="H593" s="69">
        <v>20009</v>
      </c>
      <c r="I593" s="69">
        <v>283</v>
      </c>
      <c r="J593" s="69">
        <v>187</v>
      </c>
      <c r="K593" s="69">
        <v>9153</v>
      </c>
      <c r="L593" s="69">
        <v>7933</v>
      </c>
      <c r="M593" s="69">
        <v>198</v>
      </c>
      <c r="N593" s="69">
        <v>1</v>
      </c>
      <c r="O593" s="69">
        <v>2</v>
      </c>
      <c r="P593" s="69">
        <v>2186.06</v>
      </c>
      <c r="Q593" s="69">
        <v>33.020000000000003</v>
      </c>
      <c r="R593" s="114">
        <v>2500000</v>
      </c>
      <c r="S593" s="69">
        <v>0</v>
      </c>
      <c r="T593" s="69">
        <v>0</v>
      </c>
      <c r="U593" s="69">
        <v>0</v>
      </c>
      <c r="V593" s="69">
        <v>39683</v>
      </c>
      <c r="W593" s="69">
        <v>63</v>
      </c>
      <c r="X593" s="69">
        <v>0</v>
      </c>
      <c r="Y593" s="69">
        <v>0</v>
      </c>
      <c r="Z593" s="69">
        <v>0</v>
      </c>
      <c r="AA593" s="69">
        <v>0</v>
      </c>
      <c r="AB593" s="69">
        <v>0</v>
      </c>
      <c r="AC593" s="69">
        <v>0</v>
      </c>
      <c r="AD593" s="69">
        <v>0</v>
      </c>
      <c r="AE593" s="69">
        <v>0</v>
      </c>
      <c r="AF593" s="69">
        <v>1740672</v>
      </c>
      <c r="AG593" s="69">
        <v>759328</v>
      </c>
      <c r="AH593" s="69">
        <v>0</v>
      </c>
      <c r="AI593" s="69">
        <v>0</v>
      </c>
      <c r="AJ593" s="69">
        <v>7</v>
      </c>
      <c r="AK593" s="69">
        <v>-7</v>
      </c>
      <c r="AL593" s="69">
        <v>34168</v>
      </c>
      <c r="AM593" s="69">
        <v>24381</v>
      </c>
      <c r="AN593" s="69">
        <v>5515</v>
      </c>
      <c r="AO593" s="69">
        <v>6</v>
      </c>
      <c r="AP593" s="69">
        <v>-6</v>
      </c>
      <c r="AQ593" s="69">
        <v>1164496</v>
      </c>
      <c r="AR593" s="69">
        <v>25213</v>
      </c>
      <c r="AS593" s="69">
        <v>977608</v>
      </c>
      <c r="AT593" s="69">
        <v>271788</v>
      </c>
      <c r="AU593" s="69">
        <v>0</v>
      </c>
      <c r="AV593" s="69">
        <v>3494</v>
      </c>
      <c r="AW593" s="69">
        <v>0.69626880000000002</v>
      </c>
      <c r="AX593" s="69">
        <v>0</v>
      </c>
      <c r="AY593" s="69">
        <v>0</v>
      </c>
      <c r="AZ593" s="69">
        <v>0</v>
      </c>
      <c r="BA593" s="69">
        <v>248667.42857142858</v>
      </c>
      <c r="BB593" s="69">
        <v>0</v>
      </c>
      <c r="BC593" s="69">
        <v>-248667.42857142858</v>
      </c>
      <c r="BD593" s="69">
        <v>0.86102361212609935</v>
      </c>
      <c r="BE593" s="69">
        <v>50.944509482556775</v>
      </c>
      <c r="BF593" s="69">
        <v>12.055490517443225</v>
      </c>
      <c r="BG593" s="69">
        <v>290112</v>
      </c>
      <c r="BH593" s="69">
        <v>0</v>
      </c>
      <c r="BI593" s="69">
        <v>-290112</v>
      </c>
      <c r="BJ593" s="69">
        <v>5.1524436322666628E-6</v>
      </c>
      <c r="BK593" s="69">
        <v>0</v>
      </c>
      <c r="BL593" s="69">
        <v>69.038670527109034</v>
      </c>
      <c r="BM593" s="69">
        <v>-69.038670527109034</v>
      </c>
      <c r="BN593" s="69">
        <v>0</v>
      </c>
      <c r="BO593" s="69">
        <v>1.7805418940925197</v>
      </c>
      <c r="BP593" s="69">
        <v>-1.7805418940925197</v>
      </c>
      <c r="BQ593" s="69">
        <v>1780.5418940925197</v>
      </c>
      <c r="BR593" s="69">
        <v>-1780.5418940925197</v>
      </c>
      <c r="BS593" s="69">
        <v>0</v>
      </c>
      <c r="BT593" s="69">
        <v>0</v>
      </c>
      <c r="BU593" s="69">
        <v>77.787063537492841</v>
      </c>
      <c r="BV593" s="69">
        <v>2.9341449004547892E-2</v>
      </c>
    </row>
    <row r="594" spans="1:74">
      <c r="A594" s="113" t="s">
        <v>1042</v>
      </c>
      <c r="B594" s="69" t="s">
        <v>184</v>
      </c>
      <c r="C594" s="69" t="s">
        <v>191</v>
      </c>
      <c r="D594" s="69" t="s">
        <v>398</v>
      </c>
      <c r="E594" s="69" t="s">
        <v>398</v>
      </c>
      <c r="F594" s="69">
        <v>0</v>
      </c>
      <c r="G594" s="69">
        <v>0</v>
      </c>
      <c r="H594" s="69">
        <v>15750</v>
      </c>
      <c r="I594" s="69">
        <v>255</v>
      </c>
      <c r="J594" s="69">
        <v>166</v>
      </c>
      <c r="K594" s="69">
        <v>8030</v>
      </c>
      <c r="L594" s="69">
        <v>7105</v>
      </c>
      <c r="M594" s="69">
        <v>173</v>
      </c>
      <c r="N594" s="69">
        <v>0</v>
      </c>
      <c r="O594" s="69">
        <v>0</v>
      </c>
      <c r="P594" s="69">
        <v>1961.39</v>
      </c>
      <c r="Q594" s="69">
        <v>30.35</v>
      </c>
      <c r="R594" s="114">
        <v>2500000</v>
      </c>
      <c r="S594" s="69">
        <v>0</v>
      </c>
      <c r="T594" s="69">
        <v>0</v>
      </c>
      <c r="U594" s="69">
        <v>0</v>
      </c>
      <c r="V594" s="69">
        <v>39683</v>
      </c>
      <c r="W594" s="69">
        <v>63</v>
      </c>
      <c r="X594" s="69">
        <v>0</v>
      </c>
      <c r="Y594" s="69">
        <v>0</v>
      </c>
      <c r="Z594" s="69">
        <v>0</v>
      </c>
      <c r="AA594" s="69">
        <v>0</v>
      </c>
      <c r="AB594" s="69">
        <v>0</v>
      </c>
      <c r="AC594" s="69">
        <v>0</v>
      </c>
      <c r="AD594" s="69">
        <v>0</v>
      </c>
      <c r="AE594" s="69">
        <v>0</v>
      </c>
      <c r="AF594" s="69">
        <v>1824605</v>
      </c>
      <c r="AG594" s="69">
        <v>675395</v>
      </c>
      <c r="AH594" s="69">
        <v>0</v>
      </c>
      <c r="AI594" s="69">
        <v>0</v>
      </c>
      <c r="AJ594" s="69">
        <v>7</v>
      </c>
      <c r="AK594" s="69">
        <v>-7</v>
      </c>
      <c r="AL594" s="69">
        <v>35355</v>
      </c>
      <c r="AM594" s="69">
        <v>25235</v>
      </c>
      <c r="AN594" s="69">
        <v>4328</v>
      </c>
      <c r="AO594" s="69">
        <v>6</v>
      </c>
      <c r="AP594" s="69">
        <v>-6</v>
      </c>
      <c r="AQ594" s="69">
        <v>1206976</v>
      </c>
      <c r="AR594" s="69">
        <v>26107</v>
      </c>
      <c r="AS594" s="69">
        <v>1013533</v>
      </c>
      <c r="AT594" s="69">
        <v>287538</v>
      </c>
      <c r="AU594" s="69">
        <v>0</v>
      </c>
      <c r="AV594" s="69">
        <v>3667</v>
      </c>
      <c r="AW594" s="69">
        <v>0.72984199999999999</v>
      </c>
      <c r="AX594" s="69">
        <v>0</v>
      </c>
      <c r="AY594" s="69">
        <v>0</v>
      </c>
      <c r="AZ594" s="69">
        <v>0</v>
      </c>
      <c r="BA594" s="69">
        <v>260657.85714285713</v>
      </c>
      <c r="BB594" s="69">
        <v>0</v>
      </c>
      <c r="BC594" s="69">
        <v>-260657.85714285713</v>
      </c>
      <c r="BD594" s="69">
        <v>0.89093566514628431</v>
      </c>
      <c r="BE594" s="69">
        <v>51.608117663696788</v>
      </c>
      <c r="BF594" s="69">
        <v>11.391882336303212</v>
      </c>
      <c r="BG594" s="69">
        <v>304100.83333333331</v>
      </c>
      <c r="BH594" s="69">
        <v>0</v>
      </c>
      <c r="BI594" s="69">
        <v>-304100.83333333331</v>
      </c>
      <c r="BJ594" s="69">
        <v>4.9711013309295298E-6</v>
      </c>
      <c r="BK594" s="69">
        <v>0</v>
      </c>
      <c r="BL594" s="69">
        <v>69.889493239361087</v>
      </c>
      <c r="BM594" s="69">
        <v>-69.889493239361087</v>
      </c>
      <c r="BN594" s="69">
        <v>0</v>
      </c>
      <c r="BO594" s="69">
        <v>1.8002423206743146</v>
      </c>
      <c r="BP594" s="69">
        <v>-1.8002423206743146</v>
      </c>
      <c r="BQ594" s="69">
        <v>1800.2423206743147</v>
      </c>
      <c r="BR594" s="69">
        <v>-1800.2423206743147</v>
      </c>
      <c r="BS594" s="69">
        <v>0</v>
      </c>
      <c r="BT594" s="69">
        <v>0</v>
      </c>
      <c r="BU594" s="69">
        <v>78.412326152167978</v>
      </c>
      <c r="BV594" s="69">
        <v>2.9292214592502253E-2</v>
      </c>
    </row>
    <row r="595" spans="1:74">
      <c r="A595" s="113" t="s">
        <v>1043</v>
      </c>
      <c r="B595" s="69" t="s">
        <v>184</v>
      </c>
      <c r="C595" s="69" t="s">
        <v>191</v>
      </c>
      <c r="D595" s="69" t="s">
        <v>398</v>
      </c>
      <c r="E595" s="69" t="s">
        <v>398</v>
      </c>
      <c r="F595" s="69">
        <v>0</v>
      </c>
      <c r="G595" s="69">
        <v>0</v>
      </c>
      <c r="H595" s="69">
        <v>16075</v>
      </c>
      <c r="I595" s="69">
        <v>247</v>
      </c>
      <c r="J595" s="69">
        <v>172</v>
      </c>
      <c r="K595" s="69">
        <v>8160</v>
      </c>
      <c r="L595" s="69">
        <v>7398</v>
      </c>
      <c r="M595" s="69">
        <v>183</v>
      </c>
      <c r="N595" s="69">
        <v>0</v>
      </c>
      <c r="O595" s="69">
        <v>0</v>
      </c>
      <c r="P595" s="69">
        <v>1969.98</v>
      </c>
      <c r="Q595" s="69">
        <v>29.28</v>
      </c>
      <c r="R595" s="114">
        <v>2500000</v>
      </c>
      <c r="S595" s="69">
        <v>0</v>
      </c>
      <c r="T595" s="69">
        <v>0</v>
      </c>
      <c r="U595" s="69">
        <v>0</v>
      </c>
      <c r="V595" s="69">
        <v>39683</v>
      </c>
      <c r="W595" s="69">
        <v>63</v>
      </c>
      <c r="X595" s="69">
        <v>0</v>
      </c>
      <c r="Y595" s="69">
        <v>0</v>
      </c>
      <c r="Z595" s="69">
        <v>0</v>
      </c>
      <c r="AA595" s="69">
        <v>0</v>
      </c>
      <c r="AB595" s="69">
        <v>0</v>
      </c>
      <c r="AC595" s="69">
        <v>0</v>
      </c>
      <c r="AD595" s="69">
        <v>0</v>
      </c>
      <c r="AE595" s="69">
        <v>0</v>
      </c>
      <c r="AF595" s="69">
        <v>1916850</v>
      </c>
      <c r="AG595" s="69">
        <v>583150</v>
      </c>
      <c r="AH595" s="69">
        <v>0</v>
      </c>
      <c r="AI595" s="69">
        <v>0</v>
      </c>
      <c r="AJ595" s="69">
        <v>7</v>
      </c>
      <c r="AK595" s="69">
        <v>-7</v>
      </c>
      <c r="AL595" s="69">
        <v>36662</v>
      </c>
      <c r="AM595" s="69">
        <v>26171</v>
      </c>
      <c r="AN595" s="69">
        <v>3021</v>
      </c>
      <c r="AO595" s="69">
        <v>6</v>
      </c>
      <c r="AP595" s="69">
        <v>-6</v>
      </c>
      <c r="AQ595" s="69">
        <v>1254297</v>
      </c>
      <c r="AR595" s="69">
        <v>27084</v>
      </c>
      <c r="AS595" s="69">
        <v>1053158</v>
      </c>
      <c r="AT595" s="69">
        <v>303613</v>
      </c>
      <c r="AU595" s="69">
        <v>0</v>
      </c>
      <c r="AV595" s="69">
        <v>3850</v>
      </c>
      <c r="AW595" s="69">
        <v>0.76673999999999998</v>
      </c>
      <c r="AX595" s="69">
        <v>0</v>
      </c>
      <c r="AY595" s="69">
        <v>0</v>
      </c>
      <c r="AZ595" s="69">
        <v>0</v>
      </c>
      <c r="BA595" s="69">
        <v>273835.71428571426</v>
      </c>
      <c r="BB595" s="69">
        <v>0</v>
      </c>
      <c r="BC595" s="69">
        <v>-273835.71428571426</v>
      </c>
      <c r="BD595" s="69">
        <v>0.92387168308847623</v>
      </c>
      <c r="BE595" s="69">
        <v>52.284381648573458</v>
      </c>
      <c r="BF595" s="69">
        <v>10.715618351426542</v>
      </c>
      <c r="BG595" s="69">
        <v>319475</v>
      </c>
      <c r="BH595" s="69">
        <v>0</v>
      </c>
      <c r="BI595" s="69">
        <v>-319475</v>
      </c>
      <c r="BJ595" s="69">
        <v>4.7835560477303225E-6</v>
      </c>
      <c r="BK595" s="69">
        <v>0</v>
      </c>
      <c r="BL595" s="69">
        <v>70.774257864421799</v>
      </c>
      <c r="BM595" s="69">
        <v>-70.774257864421799</v>
      </c>
      <c r="BN595" s="69">
        <v>0</v>
      </c>
      <c r="BO595" s="69">
        <v>1.8200972693555952</v>
      </c>
      <c r="BP595" s="69">
        <v>-1.8200972693555952</v>
      </c>
      <c r="BQ595" s="69">
        <v>1820.0972693555952</v>
      </c>
      <c r="BR595" s="69">
        <v>-1820.0972693555952</v>
      </c>
      <c r="BS595" s="69">
        <v>0</v>
      </c>
      <c r="BT595" s="69">
        <v>0</v>
      </c>
      <c r="BU595" s="69">
        <v>78.860519480519486</v>
      </c>
      <c r="BV595" s="69">
        <v>2.9229121970314846E-2</v>
      </c>
    </row>
    <row r="596" spans="1:74">
      <c r="A596" s="113" t="s">
        <v>1044</v>
      </c>
      <c r="B596" s="69" t="s">
        <v>184</v>
      </c>
      <c r="C596" s="69" t="s">
        <v>191</v>
      </c>
      <c r="D596" s="69" t="s">
        <v>398</v>
      </c>
      <c r="E596" s="69" t="s">
        <v>398</v>
      </c>
      <c r="F596" s="69">
        <v>0</v>
      </c>
      <c r="G596" s="69">
        <v>0</v>
      </c>
      <c r="H596" s="69">
        <v>18197</v>
      </c>
      <c r="I596" s="69">
        <v>258</v>
      </c>
      <c r="J596" s="69">
        <v>176</v>
      </c>
      <c r="K596" s="69">
        <v>8843</v>
      </c>
      <c r="L596" s="69">
        <v>7725</v>
      </c>
      <c r="M596" s="69">
        <v>187</v>
      </c>
      <c r="N596" s="69">
        <v>0</v>
      </c>
      <c r="O596" s="69">
        <v>0</v>
      </c>
      <c r="P596" s="69">
        <v>2057.79</v>
      </c>
      <c r="Q596" s="69">
        <v>32.44</v>
      </c>
      <c r="R596" s="114">
        <v>2500000</v>
      </c>
      <c r="S596" s="69">
        <v>0</v>
      </c>
      <c r="T596" s="69">
        <v>0</v>
      </c>
      <c r="U596" s="69">
        <v>0</v>
      </c>
      <c r="V596" s="69">
        <v>39683</v>
      </c>
      <c r="W596" s="69">
        <v>63</v>
      </c>
      <c r="X596" s="69">
        <v>0</v>
      </c>
      <c r="Y596" s="69">
        <v>0</v>
      </c>
      <c r="Z596" s="69">
        <v>0</v>
      </c>
      <c r="AA596" s="69">
        <v>0</v>
      </c>
      <c r="AB596" s="69">
        <v>0</v>
      </c>
      <c r="AC596" s="69">
        <v>0</v>
      </c>
      <c r="AD596" s="69">
        <v>0</v>
      </c>
      <c r="AE596" s="69">
        <v>0</v>
      </c>
      <c r="AF596" s="69">
        <v>2008594</v>
      </c>
      <c r="AG596" s="69">
        <v>491406</v>
      </c>
      <c r="AH596" s="69">
        <v>0</v>
      </c>
      <c r="AI596" s="69">
        <v>0</v>
      </c>
      <c r="AJ596" s="69">
        <v>8</v>
      </c>
      <c r="AK596" s="69">
        <v>-8</v>
      </c>
      <c r="AL596" s="69">
        <v>37910</v>
      </c>
      <c r="AM596" s="69">
        <v>27091</v>
      </c>
      <c r="AN596" s="69">
        <v>1773</v>
      </c>
      <c r="AO596" s="69">
        <v>7</v>
      </c>
      <c r="AP596" s="69">
        <v>-7</v>
      </c>
      <c r="AQ596" s="69">
        <v>1305481</v>
      </c>
      <c r="AR596" s="69">
        <v>28037</v>
      </c>
      <c r="AS596" s="69">
        <v>1096522</v>
      </c>
      <c r="AT596" s="69">
        <v>321810</v>
      </c>
      <c r="AU596" s="69">
        <v>0</v>
      </c>
      <c r="AV596" s="69">
        <v>4037</v>
      </c>
      <c r="AW596" s="69">
        <v>0.80343759999999997</v>
      </c>
      <c r="AX596" s="69">
        <v>0</v>
      </c>
      <c r="AY596" s="69">
        <v>0</v>
      </c>
      <c r="AZ596" s="69">
        <v>0</v>
      </c>
      <c r="BA596" s="69">
        <v>251074.25</v>
      </c>
      <c r="BB596" s="69">
        <v>0</v>
      </c>
      <c r="BC596" s="69">
        <v>-251074.25</v>
      </c>
      <c r="BD596" s="69">
        <v>0.955320918277348</v>
      </c>
      <c r="BE596" s="69">
        <v>52.983223423898707</v>
      </c>
      <c r="BF596" s="69">
        <v>10.016776576101293</v>
      </c>
      <c r="BG596" s="69">
        <v>286942</v>
      </c>
      <c r="BH596" s="69">
        <v>0</v>
      </c>
      <c r="BI596" s="69">
        <v>-286942</v>
      </c>
      <c r="BJ596" s="69">
        <v>5.3620083325609491E-6</v>
      </c>
      <c r="BK596" s="69">
        <v>0</v>
      </c>
      <c r="BL596" s="69">
        <v>71.640831758034025</v>
      </c>
      <c r="BM596" s="69">
        <v>-71.640831758034025</v>
      </c>
      <c r="BN596" s="69">
        <v>0</v>
      </c>
      <c r="BO596" s="69">
        <v>1.8317863207486944</v>
      </c>
      <c r="BP596" s="69">
        <v>-1.8317863207486944</v>
      </c>
      <c r="BQ596" s="69">
        <v>1831.7863207486944</v>
      </c>
      <c r="BR596" s="69">
        <v>-1831.7863207486944</v>
      </c>
      <c r="BS596" s="69">
        <v>0</v>
      </c>
      <c r="BT596" s="69">
        <v>0</v>
      </c>
      <c r="BU596" s="69">
        <v>79.715135001238536</v>
      </c>
      <c r="BV596" s="69">
        <v>2.9039105126769368E-2</v>
      </c>
    </row>
    <row r="597" spans="1:74">
      <c r="A597" s="113" t="s">
        <v>1045</v>
      </c>
      <c r="B597" s="69" t="s">
        <v>184</v>
      </c>
      <c r="C597" s="69" t="s">
        <v>191</v>
      </c>
      <c r="D597" s="69" t="s">
        <v>398</v>
      </c>
      <c r="E597" s="69" t="s">
        <v>398</v>
      </c>
      <c r="F597" s="69">
        <v>0</v>
      </c>
      <c r="G597" s="69">
        <v>0</v>
      </c>
      <c r="H597" s="69">
        <v>16762</v>
      </c>
      <c r="I597" s="69">
        <v>217</v>
      </c>
      <c r="J597" s="69">
        <v>158</v>
      </c>
      <c r="K597" s="69">
        <v>8792</v>
      </c>
      <c r="L597" s="69">
        <v>7597</v>
      </c>
      <c r="M597" s="69">
        <v>164</v>
      </c>
      <c r="N597" s="69">
        <v>0</v>
      </c>
      <c r="O597" s="69">
        <v>0</v>
      </c>
      <c r="P597" s="69">
        <v>1906.51</v>
      </c>
      <c r="Q597" s="69">
        <v>34.07</v>
      </c>
      <c r="R597" s="114">
        <v>2500000</v>
      </c>
      <c r="S597" s="69">
        <v>0</v>
      </c>
      <c r="T597" s="69">
        <v>0</v>
      </c>
      <c r="U597" s="69">
        <v>0</v>
      </c>
      <c r="V597" s="69">
        <v>39683</v>
      </c>
      <c r="W597" s="69">
        <v>63</v>
      </c>
      <c r="X597" s="69">
        <v>0</v>
      </c>
      <c r="Y597" s="69">
        <v>0</v>
      </c>
      <c r="Z597" s="69">
        <v>0</v>
      </c>
      <c r="AA597" s="69">
        <v>0</v>
      </c>
      <c r="AB597" s="69">
        <v>0</v>
      </c>
      <c r="AC597" s="69">
        <v>0</v>
      </c>
      <c r="AD597" s="69">
        <v>0</v>
      </c>
      <c r="AE597" s="69">
        <v>0</v>
      </c>
      <c r="AF597" s="69">
        <v>2093370</v>
      </c>
      <c r="AG597" s="69">
        <v>406630</v>
      </c>
      <c r="AH597" s="69">
        <v>0</v>
      </c>
      <c r="AI597" s="69">
        <v>0</v>
      </c>
      <c r="AJ597" s="69">
        <v>8</v>
      </c>
      <c r="AK597" s="69">
        <v>-8</v>
      </c>
      <c r="AL597" s="69">
        <v>39024</v>
      </c>
      <c r="AM597" s="69">
        <v>27907</v>
      </c>
      <c r="AN597" s="69">
        <v>659</v>
      </c>
      <c r="AO597" s="69">
        <v>8</v>
      </c>
      <c r="AP597" s="69">
        <v>-8</v>
      </c>
      <c r="AQ597" s="69">
        <v>1353651</v>
      </c>
      <c r="AR597" s="69">
        <v>28891</v>
      </c>
      <c r="AS597" s="69">
        <v>1136935</v>
      </c>
      <c r="AT597" s="69">
        <v>338572</v>
      </c>
      <c r="AU597" s="69">
        <v>0</v>
      </c>
      <c r="AV597" s="69">
        <v>4201</v>
      </c>
      <c r="AW597" s="69">
        <v>0.83734799999999998</v>
      </c>
      <c r="AX597" s="69">
        <v>0</v>
      </c>
      <c r="AY597" s="69">
        <v>0</v>
      </c>
      <c r="AZ597" s="69">
        <v>0</v>
      </c>
      <c r="BA597" s="69">
        <v>261671.25</v>
      </c>
      <c r="BB597" s="69">
        <v>0</v>
      </c>
      <c r="BC597" s="69">
        <v>-261671.25</v>
      </c>
      <c r="BD597" s="69">
        <v>0.98339339263664538</v>
      </c>
      <c r="BE597" s="69">
        <v>53.643142681426816</v>
      </c>
      <c r="BF597" s="69">
        <v>9.3568573185731836</v>
      </c>
      <c r="BG597" s="69">
        <v>261671.25</v>
      </c>
      <c r="BH597" s="69">
        <v>0</v>
      </c>
      <c r="BI597" s="69">
        <v>-261671.25</v>
      </c>
      <c r="BJ597" s="69">
        <v>5.9099428139158469E-6</v>
      </c>
      <c r="BK597" s="69">
        <v>0</v>
      </c>
      <c r="BL597" s="69">
        <v>72.457512720224287</v>
      </c>
      <c r="BM597" s="69">
        <v>-72.457512720224287</v>
      </c>
      <c r="BN597" s="69">
        <v>0</v>
      </c>
      <c r="BO597" s="69">
        <v>1.841239824616183</v>
      </c>
      <c r="BP597" s="69">
        <v>-1.841239824616183</v>
      </c>
      <c r="BQ597" s="69">
        <v>1841.2398246161829</v>
      </c>
      <c r="BR597" s="69">
        <v>-1841.2398246161829</v>
      </c>
      <c r="BS597" s="69">
        <v>0</v>
      </c>
      <c r="BT597" s="69">
        <v>0</v>
      </c>
      <c r="BU597" s="69">
        <v>80.59319209711974</v>
      </c>
      <c r="BV597" s="69">
        <v>2.8828701046281501E-2</v>
      </c>
    </row>
    <row r="598" spans="1:74">
      <c r="A598" s="113" t="s">
        <v>1046</v>
      </c>
      <c r="B598" s="69" t="s">
        <v>184</v>
      </c>
      <c r="C598" s="69" t="s">
        <v>191</v>
      </c>
      <c r="D598" s="69" t="s">
        <v>398</v>
      </c>
      <c r="E598" s="69" t="s">
        <v>398</v>
      </c>
      <c r="F598" s="69">
        <v>0</v>
      </c>
      <c r="G598" s="69">
        <v>0</v>
      </c>
      <c r="H598" s="69">
        <v>20952</v>
      </c>
      <c r="I598" s="69">
        <v>262</v>
      </c>
      <c r="J598" s="69">
        <v>184</v>
      </c>
      <c r="K598" s="69">
        <v>10563</v>
      </c>
      <c r="L598" s="69">
        <v>9171</v>
      </c>
      <c r="M598" s="69">
        <v>191</v>
      </c>
      <c r="N598" s="69">
        <v>0</v>
      </c>
      <c r="O598" s="69">
        <v>0</v>
      </c>
      <c r="P598" s="69">
        <v>1983.53</v>
      </c>
      <c r="Q598" s="69">
        <v>36.57</v>
      </c>
      <c r="R598" s="114">
        <v>2500000</v>
      </c>
      <c r="S598" s="69">
        <v>0</v>
      </c>
      <c r="T598" s="69">
        <v>0</v>
      </c>
      <c r="U598" s="69">
        <v>0</v>
      </c>
      <c r="V598" s="69">
        <v>39683</v>
      </c>
      <c r="W598" s="69">
        <v>63</v>
      </c>
      <c r="X598" s="69">
        <v>0</v>
      </c>
      <c r="Y598" s="69">
        <v>0</v>
      </c>
      <c r="Z598" s="69">
        <v>0</v>
      </c>
      <c r="AA598" s="69">
        <v>0</v>
      </c>
      <c r="AB598" s="69">
        <v>0</v>
      </c>
      <c r="AC598" s="69">
        <v>0</v>
      </c>
      <c r="AD598" s="69">
        <v>0</v>
      </c>
      <c r="AE598" s="69">
        <v>0</v>
      </c>
      <c r="AF598" s="69">
        <v>2181774</v>
      </c>
      <c r="AG598" s="69">
        <v>318226</v>
      </c>
      <c r="AH598" s="69">
        <v>0</v>
      </c>
      <c r="AI598" s="69">
        <v>0</v>
      </c>
      <c r="AJ598" s="69">
        <v>8</v>
      </c>
      <c r="AK598" s="69">
        <v>-8</v>
      </c>
      <c r="AL598" s="69">
        <v>40106</v>
      </c>
      <c r="AM598" s="69">
        <v>28687</v>
      </c>
      <c r="AN598" s="69">
        <v>-423</v>
      </c>
      <c r="AO598" s="69">
        <v>8</v>
      </c>
      <c r="AP598" s="69">
        <v>-8</v>
      </c>
      <c r="AQ598" s="69">
        <v>1400803</v>
      </c>
      <c r="AR598" s="69">
        <v>29710</v>
      </c>
      <c r="AS598" s="69">
        <v>1177359</v>
      </c>
      <c r="AT598" s="69">
        <v>359524</v>
      </c>
      <c r="AU598" s="69">
        <v>0</v>
      </c>
      <c r="AV598" s="69">
        <v>4392</v>
      </c>
      <c r="AW598" s="69">
        <v>0.87270959999999997</v>
      </c>
      <c r="AX598" s="69">
        <v>0</v>
      </c>
      <c r="AY598" s="69">
        <v>0</v>
      </c>
      <c r="AZ598" s="69">
        <v>0</v>
      </c>
      <c r="BA598" s="69">
        <v>272721.75</v>
      </c>
      <c r="BB598" s="69">
        <v>0</v>
      </c>
      <c r="BC598" s="69">
        <v>-272721.75</v>
      </c>
      <c r="BD598" s="69">
        <v>1.0106594763500742</v>
      </c>
      <c r="BE598" s="69">
        <v>54.400189497830752</v>
      </c>
      <c r="BF598" s="69">
        <v>8.5998105021692481</v>
      </c>
      <c r="BG598" s="69">
        <v>272721.75</v>
      </c>
      <c r="BH598" s="69">
        <v>0</v>
      </c>
      <c r="BI598" s="69">
        <v>-272721.75</v>
      </c>
      <c r="BJ598" s="69">
        <v>5.7110100420972824E-6</v>
      </c>
      <c r="BK598" s="69">
        <v>0</v>
      </c>
      <c r="BL598" s="69">
        <v>73.435678222820599</v>
      </c>
      <c r="BM598" s="69">
        <v>-73.435678222820599</v>
      </c>
      <c r="BN598" s="69">
        <v>0</v>
      </c>
      <c r="BO598" s="69">
        <v>1.8531085250972728</v>
      </c>
      <c r="BP598" s="69">
        <v>-1.8531085250972728</v>
      </c>
      <c r="BQ598" s="69">
        <v>1853.1085250972728</v>
      </c>
      <c r="BR598" s="69">
        <v>-1853.1085250972728</v>
      </c>
      <c r="BS598" s="69">
        <v>0</v>
      </c>
      <c r="BT598" s="69">
        <v>0</v>
      </c>
      <c r="BU598" s="69">
        <v>81.858834244080143</v>
      </c>
      <c r="BV598" s="69">
        <v>2.8630721093544201E-2</v>
      </c>
    </row>
    <row r="599" spans="1:74">
      <c r="A599" s="113" t="s">
        <v>1047</v>
      </c>
      <c r="B599" s="69" t="s">
        <v>184</v>
      </c>
      <c r="C599" s="69" t="s">
        <v>191</v>
      </c>
      <c r="D599" s="69" t="s">
        <v>398</v>
      </c>
      <c r="E599" s="69" t="s">
        <v>398</v>
      </c>
      <c r="F599" s="69">
        <v>0</v>
      </c>
      <c r="G599" s="69">
        <v>0</v>
      </c>
      <c r="H599" s="69">
        <v>19987</v>
      </c>
      <c r="I599" s="69">
        <v>232</v>
      </c>
      <c r="J599" s="69">
        <v>162</v>
      </c>
      <c r="K599" s="69">
        <v>9189</v>
      </c>
      <c r="L599" s="69">
        <v>7969</v>
      </c>
      <c r="M599" s="69">
        <v>177</v>
      </c>
      <c r="N599" s="69">
        <v>0</v>
      </c>
      <c r="O599" s="69">
        <v>0</v>
      </c>
      <c r="P599" s="69">
        <v>2175.1</v>
      </c>
      <c r="Q599" s="69">
        <v>37.64</v>
      </c>
      <c r="R599" s="114">
        <v>2500000</v>
      </c>
      <c r="S599" s="69">
        <v>0</v>
      </c>
      <c r="T599" s="69">
        <v>0</v>
      </c>
      <c r="U599" s="69">
        <v>0</v>
      </c>
      <c r="V599" s="69">
        <v>39683</v>
      </c>
      <c r="W599" s="69">
        <v>63</v>
      </c>
      <c r="X599" s="69">
        <v>0</v>
      </c>
      <c r="Y599" s="69">
        <v>0</v>
      </c>
      <c r="Z599" s="69">
        <v>0</v>
      </c>
      <c r="AA599" s="69">
        <v>0</v>
      </c>
      <c r="AB599" s="69">
        <v>0</v>
      </c>
      <c r="AC599" s="69">
        <v>0</v>
      </c>
      <c r="AD599" s="69">
        <v>0</v>
      </c>
      <c r="AE599" s="69">
        <v>0</v>
      </c>
      <c r="AF599" s="69">
        <v>2265808</v>
      </c>
      <c r="AG599" s="69">
        <v>234192</v>
      </c>
      <c r="AH599" s="69">
        <v>0</v>
      </c>
      <c r="AI599" s="69">
        <v>0</v>
      </c>
      <c r="AJ599" s="69">
        <v>8</v>
      </c>
      <c r="AK599" s="69">
        <v>-8</v>
      </c>
      <c r="AL599" s="69">
        <v>41151</v>
      </c>
      <c r="AM599" s="69">
        <v>29437</v>
      </c>
      <c r="AN599" s="69">
        <v>-1468</v>
      </c>
      <c r="AO599" s="69">
        <v>8</v>
      </c>
      <c r="AP599" s="69">
        <v>-8</v>
      </c>
      <c r="AQ599" s="69">
        <v>1443102</v>
      </c>
      <c r="AR599" s="69">
        <v>30494</v>
      </c>
      <c r="AS599" s="69">
        <v>1212951</v>
      </c>
      <c r="AT599" s="69">
        <v>379511</v>
      </c>
      <c r="AU599" s="69">
        <v>0</v>
      </c>
      <c r="AV599" s="69">
        <v>4569</v>
      </c>
      <c r="AW599" s="69">
        <v>0.9063232</v>
      </c>
      <c r="AX599" s="69">
        <v>0</v>
      </c>
      <c r="AY599" s="69">
        <v>0</v>
      </c>
      <c r="AZ599" s="69">
        <v>0</v>
      </c>
      <c r="BA599" s="69">
        <v>283226</v>
      </c>
      <c r="BB599" s="69">
        <v>0</v>
      </c>
      <c r="BC599" s="69">
        <v>-283226</v>
      </c>
      <c r="BD599" s="69">
        <v>1.0369931708792177</v>
      </c>
      <c r="BE599" s="69">
        <v>55.060824767320355</v>
      </c>
      <c r="BF599" s="69">
        <v>7.939175232679645</v>
      </c>
      <c r="BG599" s="69">
        <v>283226</v>
      </c>
      <c r="BH599" s="69">
        <v>0</v>
      </c>
      <c r="BI599" s="69">
        <v>-283226</v>
      </c>
      <c r="BJ599" s="69">
        <v>5.5436136877365561E-6</v>
      </c>
      <c r="BK599" s="69">
        <v>0</v>
      </c>
      <c r="BL599" s="69">
        <v>74.303403948317708</v>
      </c>
      <c r="BM599" s="69">
        <v>-74.303403948317708</v>
      </c>
      <c r="BN599" s="69">
        <v>0</v>
      </c>
      <c r="BO599" s="69">
        <v>1.8680128051339255</v>
      </c>
      <c r="BP599" s="69">
        <v>-1.8680128051339255</v>
      </c>
      <c r="BQ599" s="69">
        <v>1868.0128051339254</v>
      </c>
      <c r="BR599" s="69">
        <v>-1868.0128051339254</v>
      </c>
      <c r="BS599" s="69">
        <v>0</v>
      </c>
      <c r="BT599" s="69">
        <v>0</v>
      </c>
      <c r="BU599" s="69">
        <v>83.062158021448894</v>
      </c>
      <c r="BV599" s="69">
        <v>2.8515655858005879E-2</v>
      </c>
    </row>
    <row r="600" spans="1:74">
      <c r="A600" s="113" t="s">
        <v>1048</v>
      </c>
      <c r="B600" s="69" t="s">
        <v>184</v>
      </c>
      <c r="C600" s="69" t="s">
        <v>191</v>
      </c>
      <c r="D600" s="69" t="s">
        <v>398</v>
      </c>
      <c r="E600" s="69" t="s">
        <v>398</v>
      </c>
      <c r="F600" s="69">
        <v>0</v>
      </c>
      <c r="G600" s="69">
        <v>0</v>
      </c>
      <c r="H600" s="69">
        <v>12991</v>
      </c>
      <c r="I600" s="69">
        <v>185</v>
      </c>
      <c r="J600" s="69">
        <v>131</v>
      </c>
      <c r="K600" s="69">
        <v>6469</v>
      </c>
      <c r="L600" s="69">
        <v>5689</v>
      </c>
      <c r="M600" s="69">
        <v>137</v>
      </c>
      <c r="N600" s="69">
        <v>0</v>
      </c>
      <c r="O600" s="69">
        <v>0</v>
      </c>
      <c r="P600" s="69">
        <v>2008.19</v>
      </c>
      <c r="Q600" s="69">
        <v>31.61</v>
      </c>
      <c r="R600" s="114">
        <v>2500000</v>
      </c>
      <c r="S600" s="69">
        <v>0</v>
      </c>
      <c r="T600" s="69">
        <v>0</v>
      </c>
      <c r="U600" s="69">
        <v>0</v>
      </c>
      <c r="V600" s="69">
        <v>39683</v>
      </c>
      <c r="W600" s="69">
        <v>63</v>
      </c>
      <c r="X600" s="69">
        <v>0</v>
      </c>
      <c r="Y600" s="69">
        <v>0</v>
      </c>
      <c r="Z600" s="69">
        <v>0</v>
      </c>
      <c r="AA600" s="69">
        <v>0</v>
      </c>
      <c r="AB600" s="69">
        <v>0</v>
      </c>
      <c r="AC600" s="69">
        <v>0</v>
      </c>
      <c r="AD600" s="69">
        <v>0</v>
      </c>
      <c r="AE600" s="69">
        <v>0</v>
      </c>
      <c r="AF600" s="69">
        <v>2345715</v>
      </c>
      <c r="AG600" s="69">
        <v>154285</v>
      </c>
      <c r="AH600" s="69">
        <v>0</v>
      </c>
      <c r="AI600" s="69">
        <v>0</v>
      </c>
      <c r="AJ600" s="69">
        <v>8</v>
      </c>
      <c r="AK600" s="69">
        <v>-8</v>
      </c>
      <c r="AL600" s="69">
        <v>42120</v>
      </c>
      <c r="AM600" s="69">
        <v>30157</v>
      </c>
      <c r="AN600" s="69">
        <v>-2437</v>
      </c>
      <c r="AO600" s="69">
        <v>8</v>
      </c>
      <c r="AP600" s="69">
        <v>-8</v>
      </c>
      <c r="AQ600" s="69">
        <v>1479916</v>
      </c>
      <c r="AR600" s="69">
        <v>31239</v>
      </c>
      <c r="AS600" s="69">
        <v>1244271</v>
      </c>
      <c r="AT600" s="69">
        <v>392502</v>
      </c>
      <c r="AU600" s="69">
        <v>0</v>
      </c>
      <c r="AV600" s="69">
        <v>4706</v>
      </c>
      <c r="AW600" s="69">
        <v>0.93828599999999995</v>
      </c>
      <c r="AX600" s="69">
        <v>0</v>
      </c>
      <c r="AY600" s="69">
        <v>0</v>
      </c>
      <c r="AZ600" s="69">
        <v>0</v>
      </c>
      <c r="BA600" s="69">
        <v>293214.375</v>
      </c>
      <c r="BB600" s="69">
        <v>0</v>
      </c>
      <c r="BC600" s="69">
        <v>-293214.375</v>
      </c>
      <c r="BD600" s="69">
        <v>1.0614116876244235</v>
      </c>
      <c r="BE600" s="69">
        <v>55.691239316239319</v>
      </c>
      <c r="BF600" s="69">
        <v>7.3087606837606813</v>
      </c>
      <c r="BG600" s="69">
        <v>293214.375</v>
      </c>
      <c r="BH600" s="69">
        <v>0</v>
      </c>
      <c r="BI600" s="69">
        <v>-293214.375</v>
      </c>
      <c r="BJ600" s="69">
        <v>5.4057122160987514E-6</v>
      </c>
      <c r="BK600" s="69">
        <v>0</v>
      </c>
      <c r="BL600" s="69">
        <v>75.089311437626051</v>
      </c>
      <c r="BM600" s="69">
        <v>-75.089311437626051</v>
      </c>
      <c r="BN600" s="69">
        <v>0</v>
      </c>
      <c r="BO600" s="69">
        <v>1.8852123050364431</v>
      </c>
      <c r="BP600" s="69">
        <v>-1.8852123050364431</v>
      </c>
      <c r="BQ600" s="69">
        <v>1885.212305036443</v>
      </c>
      <c r="BR600" s="69">
        <v>-1885.212305036443</v>
      </c>
      <c r="BS600" s="69">
        <v>0</v>
      </c>
      <c r="BT600" s="69">
        <v>0</v>
      </c>
      <c r="BU600" s="69">
        <v>83.404589885252875</v>
      </c>
      <c r="BV600" s="69">
        <v>2.8461074817759929E-2</v>
      </c>
    </row>
    <row r="601" spans="1:74">
      <c r="A601" s="113" t="s">
        <v>1049</v>
      </c>
      <c r="B601" s="69" t="s">
        <v>184</v>
      </c>
      <c r="C601" s="69" t="s">
        <v>191</v>
      </c>
      <c r="D601" s="69" t="s">
        <v>398</v>
      </c>
      <c r="E601" s="69" t="s">
        <v>398</v>
      </c>
      <c r="F601" s="69">
        <v>0</v>
      </c>
      <c r="G601" s="69">
        <v>0</v>
      </c>
      <c r="H601" s="69">
        <v>9522</v>
      </c>
      <c r="I601" s="69">
        <v>114</v>
      </c>
      <c r="J601" s="69">
        <v>86</v>
      </c>
      <c r="K601" s="69">
        <v>5220</v>
      </c>
      <c r="L601" s="69">
        <v>4570</v>
      </c>
      <c r="M601" s="69">
        <v>91</v>
      </c>
      <c r="N601" s="69">
        <v>0</v>
      </c>
      <c r="O601" s="69">
        <v>0</v>
      </c>
      <c r="P601" s="69">
        <v>1824.14</v>
      </c>
      <c r="Q601" s="69">
        <v>34.880000000000003</v>
      </c>
      <c r="R601" s="114">
        <v>2500000</v>
      </c>
      <c r="S601" s="69">
        <v>0</v>
      </c>
      <c r="T601" s="69">
        <v>0</v>
      </c>
      <c r="U601" s="69">
        <v>0</v>
      </c>
      <c r="V601" s="69">
        <v>39683</v>
      </c>
      <c r="W601" s="69">
        <v>63</v>
      </c>
      <c r="X601" s="69">
        <v>0</v>
      </c>
      <c r="Y601" s="69">
        <v>0</v>
      </c>
      <c r="Z601" s="69">
        <v>0</v>
      </c>
      <c r="AA601" s="69">
        <v>0</v>
      </c>
      <c r="AB601" s="69">
        <v>0</v>
      </c>
      <c r="AC601" s="69">
        <v>0</v>
      </c>
      <c r="AD601" s="69">
        <v>0</v>
      </c>
      <c r="AE601" s="69">
        <v>0</v>
      </c>
      <c r="AF601" s="69">
        <v>2422881</v>
      </c>
      <c r="AG601" s="69">
        <v>77119</v>
      </c>
      <c r="AH601" s="69">
        <v>0</v>
      </c>
      <c r="AI601" s="69">
        <v>0</v>
      </c>
      <c r="AJ601" s="69">
        <v>9</v>
      </c>
      <c r="AK601" s="69">
        <v>-9</v>
      </c>
      <c r="AL601" s="69">
        <v>43070</v>
      </c>
      <c r="AM601" s="69">
        <v>30825</v>
      </c>
      <c r="AN601" s="69">
        <v>-3387</v>
      </c>
      <c r="AO601" s="69">
        <v>9</v>
      </c>
      <c r="AP601" s="69">
        <v>-9</v>
      </c>
      <c r="AQ601" s="69">
        <v>1520252</v>
      </c>
      <c r="AR601" s="69">
        <v>31934</v>
      </c>
      <c r="AS601" s="69">
        <v>1279734</v>
      </c>
      <c r="AT601" s="69">
        <v>402024</v>
      </c>
      <c r="AU601" s="69">
        <v>0</v>
      </c>
      <c r="AV601" s="69">
        <v>4797</v>
      </c>
      <c r="AW601" s="69">
        <v>0.96915240000000002</v>
      </c>
      <c r="AX601" s="69">
        <v>0</v>
      </c>
      <c r="AY601" s="69">
        <v>0</v>
      </c>
      <c r="AZ601" s="69">
        <v>0</v>
      </c>
      <c r="BA601" s="69">
        <v>269209</v>
      </c>
      <c r="BB601" s="69">
        <v>0</v>
      </c>
      <c r="BC601" s="69">
        <v>-269209</v>
      </c>
      <c r="BD601" s="69">
        <v>1.085351409923645</v>
      </c>
      <c r="BE601" s="69">
        <v>56.254492686324589</v>
      </c>
      <c r="BF601" s="69">
        <v>6.7455073136754109</v>
      </c>
      <c r="BG601" s="69">
        <v>269209</v>
      </c>
      <c r="BH601" s="69">
        <v>0</v>
      </c>
      <c r="BI601" s="69">
        <v>-269209</v>
      </c>
      <c r="BJ601" s="69">
        <v>5.9200711460994624E-6</v>
      </c>
      <c r="BK601" s="69">
        <v>0</v>
      </c>
      <c r="BL601" s="69">
        <v>75.871516252270311</v>
      </c>
      <c r="BM601" s="69">
        <v>-75.871516252270311</v>
      </c>
      <c r="BN601" s="69">
        <v>0</v>
      </c>
      <c r="BO601" s="69">
        <v>1.8932692262610824</v>
      </c>
      <c r="BP601" s="69">
        <v>-1.8932692262610824</v>
      </c>
      <c r="BQ601" s="69">
        <v>1893.2692262610824</v>
      </c>
      <c r="BR601" s="69">
        <v>-1893.2692262610824</v>
      </c>
      <c r="BS601" s="69">
        <v>0</v>
      </c>
      <c r="BT601" s="69">
        <v>0</v>
      </c>
      <c r="BU601" s="69">
        <v>83.807379612257662</v>
      </c>
      <c r="BV601" s="69">
        <v>2.8330829362500427E-2</v>
      </c>
    </row>
    <row r="602" spans="1:74">
      <c r="A602" s="113" t="s">
        <v>1050</v>
      </c>
      <c r="B602" s="69" t="s">
        <v>184</v>
      </c>
      <c r="C602" s="69" t="s">
        <v>191</v>
      </c>
      <c r="D602" s="69" t="s">
        <v>398</v>
      </c>
      <c r="E602" s="69" t="s">
        <v>398</v>
      </c>
      <c r="F602" s="69">
        <v>0</v>
      </c>
      <c r="G602" s="69">
        <v>0</v>
      </c>
      <c r="H602" s="69">
        <v>332</v>
      </c>
      <c r="I602" s="69">
        <v>4</v>
      </c>
      <c r="J602" s="69">
        <v>3</v>
      </c>
      <c r="K602" s="69">
        <v>242</v>
      </c>
      <c r="L602" s="69">
        <v>235</v>
      </c>
      <c r="M602" s="69">
        <v>3</v>
      </c>
      <c r="N602" s="69">
        <v>0</v>
      </c>
      <c r="O602" s="69">
        <v>0</v>
      </c>
      <c r="P602" s="69">
        <v>1371.9</v>
      </c>
      <c r="Q602" s="69">
        <v>36.89</v>
      </c>
      <c r="R602" s="114">
        <v>2500000</v>
      </c>
      <c r="S602" s="69">
        <v>0</v>
      </c>
      <c r="T602" s="69">
        <v>0</v>
      </c>
      <c r="U602" s="69">
        <v>0</v>
      </c>
      <c r="V602" s="69">
        <v>39683</v>
      </c>
      <c r="W602" s="69">
        <v>63</v>
      </c>
      <c r="X602" s="69">
        <v>0</v>
      </c>
      <c r="Y602" s="69">
        <v>0</v>
      </c>
      <c r="Z602" s="69">
        <v>0</v>
      </c>
      <c r="AA602" s="69">
        <v>0</v>
      </c>
      <c r="AB602" s="69">
        <v>0</v>
      </c>
      <c r="AC602" s="69">
        <v>0</v>
      </c>
      <c r="AD602" s="69">
        <v>0</v>
      </c>
      <c r="AE602" s="69">
        <v>0</v>
      </c>
      <c r="AF602" s="69">
        <v>2493317</v>
      </c>
      <c r="AG602" s="69">
        <v>6683</v>
      </c>
      <c r="AH602" s="69">
        <v>0</v>
      </c>
      <c r="AI602" s="69">
        <v>0</v>
      </c>
      <c r="AJ602" s="69">
        <v>9</v>
      </c>
      <c r="AK602" s="69">
        <v>-9</v>
      </c>
      <c r="AL602" s="69">
        <v>44042</v>
      </c>
      <c r="AM602" s="69">
        <v>31500</v>
      </c>
      <c r="AN602" s="69">
        <v>-4359</v>
      </c>
      <c r="AO602" s="69">
        <v>9</v>
      </c>
      <c r="AP602" s="69">
        <v>-9</v>
      </c>
      <c r="AQ602" s="69">
        <v>1555857</v>
      </c>
      <c r="AR602" s="69">
        <v>32636</v>
      </c>
      <c r="AS602" s="69">
        <v>1310479</v>
      </c>
      <c r="AT602" s="69">
        <v>402356</v>
      </c>
      <c r="AU602" s="69">
        <v>0</v>
      </c>
      <c r="AV602" s="69">
        <v>4800</v>
      </c>
      <c r="AW602" s="69">
        <v>0.99732679999999996</v>
      </c>
      <c r="AX602" s="69">
        <v>0</v>
      </c>
      <c r="AY602" s="69">
        <v>0</v>
      </c>
      <c r="AZ602" s="69">
        <v>0</v>
      </c>
      <c r="BA602" s="69">
        <v>277035.22222222225</v>
      </c>
      <c r="BB602" s="69">
        <v>0</v>
      </c>
      <c r="BC602" s="69">
        <v>-277035.22222222225</v>
      </c>
      <c r="BD602" s="69">
        <v>1.1098455257919009</v>
      </c>
      <c r="BE602" s="69">
        <v>56.612256482448572</v>
      </c>
      <c r="BF602" s="69">
        <v>6.3877435175514279</v>
      </c>
      <c r="BG602" s="69">
        <v>277035.22222222225</v>
      </c>
      <c r="BH602" s="69">
        <v>0</v>
      </c>
      <c r="BI602" s="69">
        <v>-277035.22222222225</v>
      </c>
      <c r="BJ602" s="69">
        <v>5.7845933141670473E-6</v>
      </c>
      <c r="BK602" s="69">
        <v>0</v>
      </c>
      <c r="BL602" s="69">
        <v>76.397750949871309</v>
      </c>
      <c r="BM602" s="69">
        <v>-76.397750949871309</v>
      </c>
      <c r="BN602" s="69">
        <v>0</v>
      </c>
      <c r="BO602" s="69">
        <v>1.9025997364322511</v>
      </c>
      <c r="BP602" s="69">
        <v>-1.9025997364322511</v>
      </c>
      <c r="BQ602" s="69">
        <v>1902.5997364322511</v>
      </c>
      <c r="BR602" s="69">
        <v>-1902.5997364322511</v>
      </c>
      <c r="BS602" s="69">
        <v>0</v>
      </c>
      <c r="BT602" s="69">
        <v>0</v>
      </c>
      <c r="BU602" s="69">
        <v>83.82416666666667</v>
      </c>
      <c r="BV602" s="69">
        <v>2.830722874917168E-2</v>
      </c>
    </row>
    <row r="603" spans="1:74">
      <c r="A603" s="113" t="s">
        <v>1060</v>
      </c>
      <c r="B603" s="69" t="s">
        <v>184</v>
      </c>
      <c r="C603" s="69" t="s">
        <v>191</v>
      </c>
      <c r="D603" s="69" t="s">
        <v>399</v>
      </c>
      <c r="E603" s="69" t="s">
        <v>399</v>
      </c>
      <c r="F603" s="69">
        <v>0</v>
      </c>
      <c r="G603" s="69">
        <v>0</v>
      </c>
      <c r="H603" s="69">
        <v>19777</v>
      </c>
      <c r="I603" s="69">
        <v>681</v>
      </c>
      <c r="J603" s="69">
        <v>388</v>
      </c>
      <c r="K603" s="69">
        <v>23572</v>
      </c>
      <c r="L603" s="69">
        <v>20665</v>
      </c>
      <c r="M603" s="69">
        <v>398</v>
      </c>
      <c r="N603" s="69">
        <v>0</v>
      </c>
      <c r="O603" s="69">
        <v>0</v>
      </c>
      <c r="P603" s="69">
        <v>839</v>
      </c>
      <c r="Q603" s="69">
        <v>16.559999999999999</v>
      </c>
      <c r="R603" s="114">
        <v>2500000</v>
      </c>
      <c r="S603" s="69">
        <v>0</v>
      </c>
      <c r="T603" s="69">
        <v>0</v>
      </c>
      <c r="U603" s="69">
        <v>0</v>
      </c>
      <c r="V603" s="69">
        <v>39683</v>
      </c>
      <c r="W603" s="69">
        <v>63</v>
      </c>
      <c r="X603" s="69">
        <v>0</v>
      </c>
      <c r="Y603" s="69">
        <v>0</v>
      </c>
      <c r="Z603" s="69">
        <v>0</v>
      </c>
      <c r="AA603" s="69">
        <v>0</v>
      </c>
      <c r="AB603" s="69">
        <v>0</v>
      </c>
      <c r="AC603" s="69">
        <v>0</v>
      </c>
      <c r="AD603" s="69">
        <v>0</v>
      </c>
      <c r="AE603" s="69">
        <v>0</v>
      </c>
      <c r="AF603" s="69">
        <v>78537</v>
      </c>
      <c r="AG603" s="69">
        <v>2421463</v>
      </c>
      <c r="AH603" s="69">
        <v>0</v>
      </c>
      <c r="AI603" s="69">
        <v>0</v>
      </c>
      <c r="AJ603" s="69">
        <v>0</v>
      </c>
      <c r="AK603" s="69">
        <v>0</v>
      </c>
      <c r="AL603" s="69">
        <v>2261</v>
      </c>
      <c r="AM603" s="69">
        <v>1704</v>
      </c>
      <c r="AN603" s="69">
        <v>37422</v>
      </c>
      <c r="AO603" s="69">
        <v>0</v>
      </c>
      <c r="AP603" s="69">
        <v>0</v>
      </c>
      <c r="AQ603" s="69">
        <v>77076</v>
      </c>
      <c r="AR603" s="69">
        <v>1746</v>
      </c>
      <c r="AS603" s="69">
        <v>63463</v>
      </c>
      <c r="AT603" s="69">
        <v>19777</v>
      </c>
      <c r="AU603" s="69">
        <v>0</v>
      </c>
      <c r="AV603" s="69">
        <v>398</v>
      </c>
      <c r="AW603" s="69">
        <v>3.14148E-2</v>
      </c>
      <c r="AX603" s="69">
        <v>0</v>
      </c>
      <c r="AY603" s="69">
        <v>0</v>
      </c>
      <c r="AZ603" s="69">
        <v>0</v>
      </c>
      <c r="BA603" s="69">
        <v>0</v>
      </c>
      <c r="BB603" s="69">
        <v>0</v>
      </c>
      <c r="BC603" s="69">
        <v>0</v>
      </c>
      <c r="BD603" s="69">
        <v>5.697653907214676E-2</v>
      </c>
      <c r="BE603" s="69">
        <v>34.73551525873507</v>
      </c>
      <c r="BF603" s="69">
        <v>28.26448474126493</v>
      </c>
      <c r="BG603" s="69">
        <v>0</v>
      </c>
      <c r="BH603" s="69">
        <v>0</v>
      </c>
      <c r="BI603" s="69">
        <v>0</v>
      </c>
      <c r="BJ603" s="69">
        <v>0</v>
      </c>
      <c r="BK603" s="69">
        <v>0</v>
      </c>
      <c r="BL603" s="69">
        <v>44.981099656357387</v>
      </c>
      <c r="BM603" s="69">
        <v>-44.981099656357387</v>
      </c>
      <c r="BN603" s="69">
        <v>0</v>
      </c>
      <c r="BO603" s="69">
        <v>1.2375242267147788</v>
      </c>
      <c r="BP603" s="69">
        <v>-1.2375242267147788</v>
      </c>
      <c r="BQ603" s="69">
        <v>1237.5242267147787</v>
      </c>
      <c r="BR603" s="69">
        <v>-1237.5242267147787</v>
      </c>
      <c r="BS603" s="69">
        <v>0</v>
      </c>
      <c r="BT603" s="69">
        <v>0</v>
      </c>
      <c r="BU603" s="69">
        <v>49.690954773869343</v>
      </c>
      <c r="BV603" s="69">
        <v>2.933468265089003E-2</v>
      </c>
    </row>
    <row r="604" spans="1:74">
      <c r="A604" s="113" t="s">
        <v>1051</v>
      </c>
      <c r="B604" s="69" t="s">
        <v>184</v>
      </c>
      <c r="C604" s="69" t="s">
        <v>191</v>
      </c>
      <c r="D604" s="69" t="s">
        <v>399</v>
      </c>
      <c r="E604" s="69" t="s">
        <v>399</v>
      </c>
      <c r="F604" s="69">
        <v>0</v>
      </c>
      <c r="G604" s="69">
        <v>0</v>
      </c>
      <c r="H604" s="69">
        <v>35764</v>
      </c>
      <c r="I604" s="69">
        <v>927</v>
      </c>
      <c r="J604" s="69">
        <v>583</v>
      </c>
      <c r="K604" s="69">
        <v>28832</v>
      </c>
      <c r="L604" s="69">
        <v>24527</v>
      </c>
      <c r="M604" s="69">
        <v>596</v>
      </c>
      <c r="N604" s="69">
        <v>0</v>
      </c>
      <c r="O604" s="69">
        <v>0</v>
      </c>
      <c r="P604" s="69">
        <v>1240.43</v>
      </c>
      <c r="Q604" s="69">
        <v>20</v>
      </c>
      <c r="R604" s="114">
        <v>2500000</v>
      </c>
      <c r="S604" s="69">
        <v>0</v>
      </c>
      <c r="T604" s="69">
        <v>0</v>
      </c>
      <c r="U604" s="69">
        <v>0</v>
      </c>
      <c r="V604" s="69">
        <v>39683</v>
      </c>
      <c r="W604" s="69">
        <v>63</v>
      </c>
      <c r="X604" s="69">
        <v>0</v>
      </c>
      <c r="Y604" s="69">
        <v>0</v>
      </c>
      <c r="Z604" s="69">
        <v>0</v>
      </c>
      <c r="AA604" s="69">
        <v>0</v>
      </c>
      <c r="AB604" s="69">
        <v>0</v>
      </c>
      <c r="AC604" s="69">
        <v>0</v>
      </c>
      <c r="AD604" s="69">
        <v>0</v>
      </c>
      <c r="AE604" s="69">
        <v>0</v>
      </c>
      <c r="AF604" s="69">
        <v>161623</v>
      </c>
      <c r="AG604" s="69">
        <v>2338377</v>
      </c>
      <c r="AH604" s="69">
        <v>0</v>
      </c>
      <c r="AI604" s="69">
        <v>0</v>
      </c>
      <c r="AJ604" s="69">
        <v>0</v>
      </c>
      <c r="AK604" s="69">
        <v>0</v>
      </c>
      <c r="AL604" s="69">
        <v>4225</v>
      </c>
      <c r="AM604" s="69">
        <v>3145</v>
      </c>
      <c r="AN604" s="69">
        <v>35458</v>
      </c>
      <c r="AO604" s="69">
        <v>1</v>
      </c>
      <c r="AP604" s="69">
        <v>-1</v>
      </c>
      <c r="AQ604" s="69">
        <v>146837</v>
      </c>
      <c r="AR604" s="69">
        <v>3221</v>
      </c>
      <c r="AS604" s="69">
        <v>118552</v>
      </c>
      <c r="AT604" s="69">
        <v>55541</v>
      </c>
      <c r="AU604" s="69">
        <v>0</v>
      </c>
      <c r="AV604" s="69">
        <v>994</v>
      </c>
      <c r="AW604" s="69">
        <v>6.4649200000000004E-2</v>
      </c>
      <c r="AX604" s="69">
        <v>0</v>
      </c>
      <c r="AY604" s="69">
        <v>0</v>
      </c>
      <c r="AZ604" s="69">
        <v>0</v>
      </c>
      <c r="BA604" s="69">
        <v>0</v>
      </c>
      <c r="BB604" s="69">
        <v>0</v>
      </c>
      <c r="BC604" s="69">
        <v>0</v>
      </c>
      <c r="BD604" s="69">
        <v>0.10646876496232643</v>
      </c>
      <c r="BE604" s="69">
        <v>38.253964497041423</v>
      </c>
      <c r="BF604" s="69">
        <v>24.746035502958577</v>
      </c>
      <c r="BG604" s="69">
        <v>161623</v>
      </c>
      <c r="BH604" s="69">
        <v>0</v>
      </c>
      <c r="BI604" s="69">
        <v>-161623</v>
      </c>
      <c r="BJ604" s="69">
        <v>6.8102726152127867E-6</v>
      </c>
      <c r="BK604" s="69">
        <v>0</v>
      </c>
      <c r="BL604" s="69">
        <v>50.177895063644833</v>
      </c>
      <c r="BM604" s="69">
        <v>-50.177895063644833</v>
      </c>
      <c r="BN604" s="69">
        <v>0</v>
      </c>
      <c r="BO604" s="69">
        <v>1.3633089277279169</v>
      </c>
      <c r="BP604" s="69">
        <v>-1.3633089277279169</v>
      </c>
      <c r="BQ604" s="69">
        <v>1363.3089277279169</v>
      </c>
      <c r="BR604" s="69">
        <v>-1363.3089277279169</v>
      </c>
      <c r="BS604" s="69">
        <v>0</v>
      </c>
      <c r="BT604" s="69">
        <v>0</v>
      </c>
      <c r="BU604" s="69">
        <v>55.876257545271628</v>
      </c>
      <c r="BV604" s="69">
        <v>2.8773401799274026E-2</v>
      </c>
    </row>
    <row r="605" spans="1:74">
      <c r="A605" s="113" t="s">
        <v>1052</v>
      </c>
      <c r="B605" s="69" t="s">
        <v>184</v>
      </c>
      <c r="C605" s="69" t="s">
        <v>191</v>
      </c>
      <c r="D605" s="69" t="s">
        <v>399</v>
      </c>
      <c r="E605" s="69" t="s">
        <v>399</v>
      </c>
      <c r="F605" s="69">
        <v>0</v>
      </c>
      <c r="G605" s="69">
        <v>0</v>
      </c>
      <c r="H605" s="69">
        <v>19342</v>
      </c>
      <c r="I605" s="69">
        <v>482</v>
      </c>
      <c r="J605" s="69">
        <v>349</v>
      </c>
      <c r="K605" s="69">
        <v>18619</v>
      </c>
      <c r="L605" s="69">
        <v>14443</v>
      </c>
      <c r="M605" s="69">
        <v>355</v>
      </c>
      <c r="N605" s="69">
        <v>0</v>
      </c>
      <c r="O605" s="69">
        <v>0</v>
      </c>
      <c r="P605" s="69">
        <v>1038.83</v>
      </c>
      <c r="Q605" s="69">
        <v>18.16</v>
      </c>
      <c r="R605" s="114">
        <v>2500000</v>
      </c>
      <c r="S605" s="69">
        <v>0</v>
      </c>
      <c r="T605" s="69">
        <v>0</v>
      </c>
      <c r="U605" s="69">
        <v>0</v>
      </c>
      <c r="V605" s="69">
        <v>39683</v>
      </c>
      <c r="W605" s="69">
        <v>63</v>
      </c>
      <c r="X605" s="69">
        <v>0</v>
      </c>
      <c r="Y605" s="69">
        <v>0</v>
      </c>
      <c r="Z605" s="69">
        <v>0</v>
      </c>
      <c r="AA605" s="69">
        <v>0</v>
      </c>
      <c r="AB605" s="69">
        <v>0</v>
      </c>
      <c r="AC605" s="69">
        <v>0</v>
      </c>
      <c r="AD605" s="69">
        <v>0</v>
      </c>
      <c r="AE605" s="69">
        <v>0</v>
      </c>
      <c r="AF605" s="69">
        <v>244282</v>
      </c>
      <c r="AG605" s="69">
        <v>2255718</v>
      </c>
      <c r="AH605" s="69">
        <v>0</v>
      </c>
      <c r="AI605" s="69">
        <v>0</v>
      </c>
      <c r="AJ605" s="69">
        <v>0</v>
      </c>
      <c r="AK605" s="69">
        <v>0</v>
      </c>
      <c r="AL605" s="69">
        <v>5866</v>
      </c>
      <c r="AM605" s="69">
        <v>4584</v>
      </c>
      <c r="AN605" s="69">
        <v>33817</v>
      </c>
      <c r="AO605" s="69">
        <v>1</v>
      </c>
      <c r="AP605" s="69">
        <v>-1</v>
      </c>
      <c r="AQ605" s="69">
        <v>197108</v>
      </c>
      <c r="AR605" s="69">
        <v>4682</v>
      </c>
      <c r="AS605" s="69">
        <v>158720</v>
      </c>
      <c r="AT605" s="69">
        <v>74883</v>
      </c>
      <c r="AU605" s="69">
        <v>0</v>
      </c>
      <c r="AV605" s="69">
        <v>1349</v>
      </c>
      <c r="AW605" s="69">
        <v>9.7712800000000002E-2</v>
      </c>
      <c r="AX605" s="69">
        <v>0</v>
      </c>
      <c r="AY605" s="69">
        <v>0</v>
      </c>
      <c r="AZ605" s="69">
        <v>0</v>
      </c>
      <c r="BA605" s="69">
        <v>0</v>
      </c>
      <c r="BB605" s="69">
        <v>0</v>
      </c>
      <c r="BC605" s="69">
        <v>0</v>
      </c>
      <c r="BD605" s="69">
        <v>0.14782148527077085</v>
      </c>
      <c r="BE605" s="69">
        <v>41.643709512444595</v>
      </c>
      <c r="BF605" s="69">
        <v>21.356290487555405</v>
      </c>
      <c r="BG605" s="69">
        <v>244282</v>
      </c>
      <c r="BH605" s="69">
        <v>0</v>
      </c>
      <c r="BI605" s="69">
        <v>-244282</v>
      </c>
      <c r="BJ605" s="69">
        <v>5.073360797126448E-6</v>
      </c>
      <c r="BK605" s="69">
        <v>0</v>
      </c>
      <c r="BL605" s="69">
        <v>52.174711661683041</v>
      </c>
      <c r="BM605" s="69">
        <v>-52.174711661683041</v>
      </c>
      <c r="BN605" s="69">
        <v>0</v>
      </c>
      <c r="BO605" s="69">
        <v>1.5390751008064516</v>
      </c>
      <c r="BP605" s="69">
        <v>-1.5390751008064516</v>
      </c>
      <c r="BQ605" s="69">
        <v>1539.0751008064517</v>
      </c>
      <c r="BR605" s="69">
        <v>-1539.0751008064517</v>
      </c>
      <c r="BS605" s="69">
        <v>0</v>
      </c>
      <c r="BT605" s="69">
        <v>0</v>
      </c>
      <c r="BU605" s="69">
        <v>55.510007412898446</v>
      </c>
      <c r="BV605" s="69">
        <v>2.9760334435943746E-2</v>
      </c>
    </row>
    <row r="606" spans="1:74">
      <c r="A606" s="113" t="s">
        <v>1053</v>
      </c>
      <c r="B606" s="69" t="s">
        <v>184</v>
      </c>
      <c r="C606" s="69" t="s">
        <v>191</v>
      </c>
      <c r="D606" s="69" t="s">
        <v>399</v>
      </c>
      <c r="E606" s="69" t="s">
        <v>399</v>
      </c>
      <c r="F606" s="69">
        <v>0</v>
      </c>
      <c r="G606" s="69">
        <v>0</v>
      </c>
      <c r="H606" s="69">
        <v>7070</v>
      </c>
      <c r="I606" s="69">
        <v>186</v>
      </c>
      <c r="J606" s="69">
        <v>133</v>
      </c>
      <c r="K606" s="69">
        <v>7690</v>
      </c>
      <c r="L606" s="69">
        <v>6063</v>
      </c>
      <c r="M606" s="69">
        <v>134</v>
      </c>
      <c r="N606" s="69">
        <v>0</v>
      </c>
      <c r="O606" s="69">
        <v>0</v>
      </c>
      <c r="P606" s="69">
        <v>919.38</v>
      </c>
      <c r="Q606" s="69">
        <v>17.59</v>
      </c>
      <c r="R606" s="114">
        <v>2500000</v>
      </c>
      <c r="S606" s="69">
        <v>0</v>
      </c>
      <c r="T606" s="69">
        <v>0</v>
      </c>
      <c r="U606" s="69">
        <v>0</v>
      </c>
      <c r="V606" s="69">
        <v>39683</v>
      </c>
      <c r="W606" s="69">
        <v>63</v>
      </c>
      <c r="X606" s="69">
        <v>0</v>
      </c>
      <c r="Y606" s="69">
        <v>0</v>
      </c>
      <c r="Z606" s="69">
        <v>0</v>
      </c>
      <c r="AA606" s="69">
        <v>0</v>
      </c>
      <c r="AB606" s="69">
        <v>0</v>
      </c>
      <c r="AC606" s="69">
        <v>0</v>
      </c>
      <c r="AD606" s="69">
        <v>0</v>
      </c>
      <c r="AE606" s="69">
        <v>0</v>
      </c>
      <c r="AF606" s="69">
        <v>332501</v>
      </c>
      <c r="AG606" s="69">
        <v>2167499</v>
      </c>
      <c r="AH606" s="69">
        <v>0</v>
      </c>
      <c r="AI606" s="69">
        <v>0</v>
      </c>
      <c r="AJ606" s="69">
        <v>0</v>
      </c>
      <c r="AK606" s="69">
        <v>0</v>
      </c>
      <c r="AL606" s="69">
        <v>7650</v>
      </c>
      <c r="AM606" s="69">
        <v>6215</v>
      </c>
      <c r="AN606" s="69">
        <v>32033</v>
      </c>
      <c r="AO606" s="69">
        <v>1</v>
      </c>
      <c r="AP606" s="69">
        <v>-1</v>
      </c>
      <c r="AQ606" s="69">
        <v>243364</v>
      </c>
      <c r="AR606" s="69">
        <v>6325</v>
      </c>
      <c r="AS606" s="69">
        <v>198622</v>
      </c>
      <c r="AT606" s="69">
        <v>81953</v>
      </c>
      <c r="AU606" s="69">
        <v>0</v>
      </c>
      <c r="AV606" s="69">
        <v>1483</v>
      </c>
      <c r="AW606" s="69">
        <v>0.13300039999999999</v>
      </c>
      <c r="AX606" s="69">
        <v>0</v>
      </c>
      <c r="AY606" s="69">
        <v>0</v>
      </c>
      <c r="AZ606" s="69">
        <v>0</v>
      </c>
      <c r="BA606" s="69">
        <v>0</v>
      </c>
      <c r="BB606" s="69">
        <v>0</v>
      </c>
      <c r="BC606" s="69">
        <v>0</v>
      </c>
      <c r="BD606" s="69">
        <v>0.19277776377794018</v>
      </c>
      <c r="BE606" s="69">
        <v>43.464183006535947</v>
      </c>
      <c r="BF606" s="69">
        <v>19.535816993464053</v>
      </c>
      <c r="BG606" s="69">
        <v>332501</v>
      </c>
      <c r="BH606" s="69">
        <v>0</v>
      </c>
      <c r="BI606" s="69">
        <v>-332501</v>
      </c>
      <c r="BJ606" s="69">
        <v>4.1090711855492189E-6</v>
      </c>
      <c r="BK606" s="69">
        <v>0</v>
      </c>
      <c r="BL606" s="69">
        <v>52.569328063241109</v>
      </c>
      <c r="BM606" s="69">
        <v>-52.569328063241109</v>
      </c>
      <c r="BN606" s="69">
        <v>0</v>
      </c>
      <c r="BO606" s="69">
        <v>1.6740391296029644</v>
      </c>
      <c r="BP606" s="69">
        <v>-1.6740391296029644</v>
      </c>
      <c r="BQ606" s="69">
        <v>1674.0391296029645</v>
      </c>
      <c r="BR606" s="69">
        <v>-1674.0391296029645</v>
      </c>
      <c r="BS606" s="69">
        <v>0</v>
      </c>
      <c r="BT606" s="69">
        <v>0</v>
      </c>
      <c r="BU606" s="69">
        <v>55.261631827376938</v>
      </c>
      <c r="BV606" s="69">
        <v>3.1434394569451518E-2</v>
      </c>
    </row>
    <row r="607" spans="1:74">
      <c r="A607" s="113" t="s">
        <v>1054</v>
      </c>
      <c r="B607" s="69" t="s">
        <v>184</v>
      </c>
      <c r="C607" s="69" t="s">
        <v>191</v>
      </c>
      <c r="D607" s="69" t="s">
        <v>399</v>
      </c>
      <c r="E607" s="69" t="s">
        <v>399</v>
      </c>
      <c r="F607" s="69">
        <v>0</v>
      </c>
      <c r="G607" s="69">
        <v>0</v>
      </c>
      <c r="H607" s="69">
        <v>1915</v>
      </c>
      <c r="I607" s="69">
        <v>77</v>
      </c>
      <c r="J607" s="69">
        <v>60</v>
      </c>
      <c r="K607" s="69">
        <v>2561</v>
      </c>
      <c r="L607" s="69">
        <v>1964</v>
      </c>
      <c r="M607" s="69">
        <v>60</v>
      </c>
      <c r="N607" s="69">
        <v>0</v>
      </c>
      <c r="O607" s="69">
        <v>0</v>
      </c>
      <c r="P607" s="69">
        <v>747.75</v>
      </c>
      <c r="Q607" s="69">
        <v>10.64</v>
      </c>
      <c r="R607" s="114">
        <v>2500000</v>
      </c>
      <c r="S607" s="69">
        <v>0</v>
      </c>
      <c r="T607" s="69">
        <v>0</v>
      </c>
      <c r="U607" s="69">
        <v>0</v>
      </c>
      <c r="V607" s="69">
        <v>39683</v>
      </c>
      <c r="W607" s="69">
        <v>63</v>
      </c>
      <c r="X607" s="69">
        <v>0</v>
      </c>
      <c r="Y607" s="69">
        <v>0</v>
      </c>
      <c r="Z607" s="69">
        <v>0</v>
      </c>
      <c r="AA607" s="69">
        <v>0</v>
      </c>
      <c r="AB607" s="69">
        <v>0</v>
      </c>
      <c r="AC607" s="69">
        <v>0</v>
      </c>
      <c r="AD607" s="69">
        <v>0</v>
      </c>
      <c r="AE607" s="69">
        <v>0</v>
      </c>
      <c r="AF607" s="69">
        <v>416703</v>
      </c>
      <c r="AG607" s="69">
        <v>2083297</v>
      </c>
      <c r="AH607" s="69">
        <v>0</v>
      </c>
      <c r="AI607" s="69">
        <v>0</v>
      </c>
      <c r="AJ607" s="69">
        <v>0</v>
      </c>
      <c r="AK607" s="69">
        <v>0</v>
      </c>
      <c r="AL607" s="69">
        <v>9635</v>
      </c>
      <c r="AM607" s="69">
        <v>8021</v>
      </c>
      <c r="AN607" s="69">
        <v>30048</v>
      </c>
      <c r="AO607" s="69">
        <v>1</v>
      </c>
      <c r="AP607" s="69">
        <v>-1</v>
      </c>
      <c r="AQ607" s="69">
        <v>291704</v>
      </c>
      <c r="AR607" s="69">
        <v>8162</v>
      </c>
      <c r="AS607" s="69">
        <v>241370</v>
      </c>
      <c r="AT607" s="69">
        <v>83868</v>
      </c>
      <c r="AU607" s="69">
        <v>0</v>
      </c>
      <c r="AV607" s="69">
        <v>1543</v>
      </c>
      <c r="AW607" s="69">
        <v>0.1666812</v>
      </c>
      <c r="AX607" s="69">
        <v>0</v>
      </c>
      <c r="AY607" s="69">
        <v>0</v>
      </c>
      <c r="AZ607" s="69">
        <v>0</v>
      </c>
      <c r="BA607" s="69">
        <v>0</v>
      </c>
      <c r="BB607" s="69">
        <v>0</v>
      </c>
      <c r="BC607" s="69">
        <v>0</v>
      </c>
      <c r="BD607" s="69">
        <v>0.24279918352947105</v>
      </c>
      <c r="BE607" s="69">
        <v>43.248884276076801</v>
      </c>
      <c r="BF607" s="69">
        <v>19.751115723923199</v>
      </c>
      <c r="BG607" s="69">
        <v>416703</v>
      </c>
      <c r="BH607" s="69">
        <v>0</v>
      </c>
      <c r="BI607" s="69">
        <v>-416703</v>
      </c>
      <c r="BJ607" s="69">
        <v>3.4281326275950963E-6</v>
      </c>
      <c r="BK607" s="69">
        <v>0</v>
      </c>
      <c r="BL607" s="69">
        <v>51.054030874785589</v>
      </c>
      <c r="BM607" s="69">
        <v>-51.054030874785589</v>
      </c>
      <c r="BN607" s="69">
        <v>0</v>
      </c>
      <c r="BO607" s="69">
        <v>1.726407590007043</v>
      </c>
      <c r="BP607" s="69">
        <v>-1.726407590007043</v>
      </c>
      <c r="BQ607" s="69">
        <v>1726.4075900070429</v>
      </c>
      <c r="BR607" s="69">
        <v>-1726.4075900070429</v>
      </c>
      <c r="BS607" s="69">
        <v>0</v>
      </c>
      <c r="BT607" s="69">
        <v>0</v>
      </c>
      <c r="BU607" s="69">
        <v>54.353856124432923</v>
      </c>
      <c r="BV607" s="69">
        <v>3.3030057866878751E-2</v>
      </c>
    </row>
    <row r="608" spans="1:74">
      <c r="A608" s="113" t="s">
        <v>1055</v>
      </c>
      <c r="B608" s="69" t="s">
        <v>184</v>
      </c>
      <c r="C608" s="69" t="s">
        <v>191</v>
      </c>
      <c r="D608" s="69" t="s">
        <v>399</v>
      </c>
      <c r="E608" s="69" t="s">
        <v>399</v>
      </c>
      <c r="F608" s="69">
        <v>0</v>
      </c>
      <c r="G608" s="69">
        <v>0</v>
      </c>
      <c r="H608" s="69">
        <v>1324</v>
      </c>
      <c r="I608" s="69">
        <v>46</v>
      </c>
      <c r="J608" s="69">
        <v>33</v>
      </c>
      <c r="K608" s="69">
        <v>1604</v>
      </c>
      <c r="L608" s="69">
        <v>1300</v>
      </c>
      <c r="M608" s="69">
        <v>33</v>
      </c>
      <c r="N608" s="69">
        <v>0</v>
      </c>
      <c r="O608" s="69">
        <v>0</v>
      </c>
      <c r="P608" s="69">
        <v>825.44</v>
      </c>
      <c r="Q608" s="69">
        <v>13.37</v>
      </c>
      <c r="R608" s="114">
        <v>2500000</v>
      </c>
      <c r="S608" s="69">
        <v>0</v>
      </c>
      <c r="T608" s="69">
        <v>0</v>
      </c>
      <c r="U608" s="69">
        <v>0</v>
      </c>
      <c r="V608" s="69">
        <v>39683</v>
      </c>
      <c r="W608" s="69">
        <v>63</v>
      </c>
      <c r="X608" s="69">
        <v>0</v>
      </c>
      <c r="Y608" s="69">
        <v>0</v>
      </c>
      <c r="Z608" s="69">
        <v>0</v>
      </c>
      <c r="AA608" s="69">
        <v>0</v>
      </c>
      <c r="AB608" s="69">
        <v>0</v>
      </c>
      <c r="AC608" s="69">
        <v>0</v>
      </c>
      <c r="AD608" s="69">
        <v>0</v>
      </c>
      <c r="AE608" s="69">
        <v>0</v>
      </c>
      <c r="AF608" s="69">
        <v>495709</v>
      </c>
      <c r="AG608" s="69">
        <v>2004291</v>
      </c>
      <c r="AH608" s="69">
        <v>0</v>
      </c>
      <c r="AI608" s="69">
        <v>0</v>
      </c>
      <c r="AJ608" s="69">
        <v>0</v>
      </c>
      <c r="AK608" s="69">
        <v>0</v>
      </c>
      <c r="AL608" s="69">
        <v>11454</v>
      </c>
      <c r="AM608" s="69">
        <v>9667</v>
      </c>
      <c r="AN608" s="69">
        <v>28229</v>
      </c>
      <c r="AO608" s="69">
        <v>2</v>
      </c>
      <c r="AP608" s="69">
        <v>-2</v>
      </c>
      <c r="AQ608" s="69">
        <v>347359</v>
      </c>
      <c r="AR608" s="69">
        <v>9825</v>
      </c>
      <c r="AS608" s="69">
        <v>288655</v>
      </c>
      <c r="AT608" s="69">
        <v>85192</v>
      </c>
      <c r="AU608" s="69">
        <v>0</v>
      </c>
      <c r="AV608" s="69">
        <v>1576</v>
      </c>
      <c r="AW608" s="69">
        <v>0.1982836</v>
      </c>
      <c r="AX608" s="69">
        <v>0</v>
      </c>
      <c r="AY608" s="69">
        <v>0</v>
      </c>
      <c r="AZ608" s="69">
        <v>0</v>
      </c>
      <c r="BA608" s="69">
        <v>0</v>
      </c>
      <c r="BB608" s="69">
        <v>0</v>
      </c>
      <c r="BC608" s="69">
        <v>0</v>
      </c>
      <c r="BD608" s="69">
        <v>0.28863745180555905</v>
      </c>
      <c r="BE608" s="69">
        <v>43.278243408416273</v>
      </c>
      <c r="BF608" s="69">
        <v>19.721756591583727</v>
      </c>
      <c r="BG608" s="69">
        <v>247854.5</v>
      </c>
      <c r="BH608" s="69">
        <v>0</v>
      </c>
      <c r="BI608" s="69">
        <v>-247854.5</v>
      </c>
      <c r="BJ608" s="69">
        <v>5.7577319142443405E-6</v>
      </c>
      <c r="BK608" s="69">
        <v>0</v>
      </c>
      <c r="BL608" s="69">
        <v>50.453842239185754</v>
      </c>
      <c r="BM608" s="69">
        <v>-50.453842239185754</v>
      </c>
      <c r="BN608" s="69">
        <v>0</v>
      </c>
      <c r="BO608" s="69">
        <v>1.7173061266910326</v>
      </c>
      <c r="BP608" s="69">
        <v>-1.7173061266910326</v>
      </c>
      <c r="BQ608" s="69">
        <v>1717.3061266910327</v>
      </c>
      <c r="BR608" s="69">
        <v>-1717.3061266910327</v>
      </c>
      <c r="BS608" s="69">
        <v>0</v>
      </c>
      <c r="BT608" s="69">
        <v>0</v>
      </c>
      <c r="BU608" s="69">
        <v>54.055837563451774</v>
      </c>
      <c r="BV608" s="69">
        <v>3.2974530672877339E-2</v>
      </c>
    </row>
    <row r="609" spans="1:74">
      <c r="A609" s="113" t="s">
        <v>1056</v>
      </c>
      <c r="B609" s="69" t="s">
        <v>184</v>
      </c>
      <c r="C609" s="69" t="s">
        <v>191</v>
      </c>
      <c r="D609" s="69" t="s">
        <v>399</v>
      </c>
      <c r="E609" s="69" t="s">
        <v>399</v>
      </c>
      <c r="F609" s="69">
        <v>0</v>
      </c>
      <c r="G609" s="69">
        <v>0</v>
      </c>
      <c r="H609" s="69">
        <v>56610</v>
      </c>
      <c r="I609" s="69">
        <v>1250</v>
      </c>
      <c r="J609" s="69">
        <v>712</v>
      </c>
      <c r="K609" s="69">
        <v>34335</v>
      </c>
      <c r="L609" s="69">
        <v>33109</v>
      </c>
      <c r="M609" s="69">
        <v>738</v>
      </c>
      <c r="N609" s="69">
        <v>0</v>
      </c>
      <c r="O609" s="69">
        <v>0</v>
      </c>
      <c r="P609" s="69">
        <v>1648.75</v>
      </c>
      <c r="Q609" s="69">
        <v>25.57</v>
      </c>
      <c r="R609" s="114">
        <v>2500000</v>
      </c>
      <c r="S609" s="69">
        <v>0</v>
      </c>
      <c r="T609" s="69">
        <v>0</v>
      </c>
      <c r="U609" s="69">
        <v>0</v>
      </c>
      <c r="V609" s="69">
        <v>39683</v>
      </c>
      <c r="W609" s="69">
        <v>63</v>
      </c>
      <c r="X609" s="69">
        <v>0</v>
      </c>
      <c r="Y609" s="69">
        <v>0</v>
      </c>
      <c r="Z609" s="69">
        <v>0</v>
      </c>
      <c r="AA609" s="69">
        <v>0</v>
      </c>
      <c r="AB609" s="69">
        <v>0</v>
      </c>
      <c r="AC609" s="69">
        <v>0</v>
      </c>
      <c r="AD609" s="69">
        <v>0</v>
      </c>
      <c r="AE609" s="69">
        <v>0</v>
      </c>
      <c r="AF609" s="69">
        <v>586028</v>
      </c>
      <c r="AG609" s="69">
        <v>1913972</v>
      </c>
      <c r="AH609" s="69">
        <v>0</v>
      </c>
      <c r="AI609" s="69">
        <v>0</v>
      </c>
      <c r="AJ609" s="69">
        <v>0</v>
      </c>
      <c r="AK609" s="69">
        <v>0</v>
      </c>
      <c r="AL609" s="69">
        <v>13457</v>
      </c>
      <c r="AM609" s="69">
        <v>10889</v>
      </c>
      <c r="AN609" s="69">
        <v>26226</v>
      </c>
      <c r="AO609" s="69">
        <v>2</v>
      </c>
      <c r="AP609" s="69">
        <v>-2</v>
      </c>
      <c r="AQ609" s="69">
        <v>404997</v>
      </c>
      <c r="AR609" s="69">
        <v>11100</v>
      </c>
      <c r="AS609" s="69">
        <v>341624</v>
      </c>
      <c r="AT609" s="69">
        <v>141802</v>
      </c>
      <c r="AU609" s="69">
        <v>0</v>
      </c>
      <c r="AV609" s="69">
        <v>2314</v>
      </c>
      <c r="AW609" s="69">
        <v>0.23441119999999999</v>
      </c>
      <c r="AX609" s="69">
        <v>0</v>
      </c>
      <c r="AY609" s="69">
        <v>0</v>
      </c>
      <c r="AZ609" s="69">
        <v>0</v>
      </c>
      <c r="BA609" s="69">
        <v>0</v>
      </c>
      <c r="BB609" s="69">
        <v>0</v>
      </c>
      <c r="BC609" s="69">
        <v>0</v>
      </c>
      <c r="BD609" s="69">
        <v>0.33911246629539099</v>
      </c>
      <c r="BE609" s="69">
        <v>43.548190532808206</v>
      </c>
      <c r="BF609" s="69">
        <v>19.451809467191794</v>
      </c>
      <c r="BG609" s="69">
        <v>293014</v>
      </c>
      <c r="BH609" s="69">
        <v>0</v>
      </c>
      <c r="BI609" s="69">
        <v>-293014</v>
      </c>
      <c r="BJ609" s="69">
        <v>4.9383081849989016E-6</v>
      </c>
      <c r="BK609" s="69">
        <v>0</v>
      </c>
      <c r="BL609" s="69">
        <v>52.795315315315314</v>
      </c>
      <c r="BM609" s="69">
        <v>-52.795315315315314</v>
      </c>
      <c r="BN609" s="69">
        <v>0</v>
      </c>
      <c r="BO609" s="69">
        <v>1.715418120506756</v>
      </c>
      <c r="BP609" s="69">
        <v>-1.715418120506756</v>
      </c>
      <c r="BQ609" s="69">
        <v>1715.4181205067559</v>
      </c>
      <c r="BR609" s="69">
        <v>-1715.4181205067559</v>
      </c>
      <c r="BS609" s="69">
        <v>0</v>
      </c>
      <c r="BT609" s="69">
        <v>0</v>
      </c>
      <c r="BU609" s="69">
        <v>61.280034572169406</v>
      </c>
      <c r="BV609" s="69">
        <v>3.3227406622765104E-2</v>
      </c>
    </row>
    <row r="610" spans="1:74">
      <c r="A610" s="113" t="s">
        <v>1057</v>
      </c>
      <c r="B610" s="69" t="s">
        <v>184</v>
      </c>
      <c r="C610" s="69" t="s">
        <v>191</v>
      </c>
      <c r="D610" s="69" t="s">
        <v>399</v>
      </c>
      <c r="E610" s="69" t="s">
        <v>399</v>
      </c>
      <c r="F610" s="69">
        <v>0</v>
      </c>
      <c r="G610" s="69">
        <v>0</v>
      </c>
      <c r="H610" s="69">
        <v>73704</v>
      </c>
      <c r="I610" s="69">
        <v>1746</v>
      </c>
      <c r="J610" s="69">
        <v>1038</v>
      </c>
      <c r="K610" s="69">
        <v>54296</v>
      </c>
      <c r="L610" s="69">
        <v>48311</v>
      </c>
      <c r="M610" s="69">
        <v>1090</v>
      </c>
      <c r="N610" s="69">
        <v>0</v>
      </c>
      <c r="O610" s="69">
        <v>1</v>
      </c>
      <c r="P610" s="69">
        <v>1357.45</v>
      </c>
      <c r="Q610" s="69">
        <v>22.51</v>
      </c>
      <c r="R610" s="114">
        <v>2500000</v>
      </c>
      <c r="S610" s="69">
        <v>0</v>
      </c>
      <c r="T610" s="69">
        <v>0</v>
      </c>
      <c r="U610" s="69">
        <v>0</v>
      </c>
      <c r="V610" s="69">
        <v>39683</v>
      </c>
      <c r="W610" s="69">
        <v>63</v>
      </c>
      <c r="X610" s="69">
        <v>0</v>
      </c>
      <c r="Y610" s="69">
        <v>0</v>
      </c>
      <c r="Z610" s="69">
        <v>0</v>
      </c>
      <c r="AA610" s="69">
        <v>0</v>
      </c>
      <c r="AB610" s="69">
        <v>0</v>
      </c>
      <c r="AC610" s="69">
        <v>0</v>
      </c>
      <c r="AD610" s="69">
        <v>0</v>
      </c>
      <c r="AE610" s="69">
        <v>0</v>
      </c>
      <c r="AF610" s="69">
        <v>679507</v>
      </c>
      <c r="AG610" s="69">
        <v>1820493</v>
      </c>
      <c r="AH610" s="69">
        <v>0</v>
      </c>
      <c r="AI610" s="69">
        <v>0</v>
      </c>
      <c r="AJ610" s="69">
        <v>1</v>
      </c>
      <c r="AK610" s="69">
        <v>-1</v>
      </c>
      <c r="AL610" s="69">
        <v>15688</v>
      </c>
      <c r="AM610" s="69">
        <v>12234</v>
      </c>
      <c r="AN610" s="69">
        <v>23995</v>
      </c>
      <c r="AO610" s="69">
        <v>2</v>
      </c>
      <c r="AP610" s="69">
        <v>-2</v>
      </c>
      <c r="AQ610" s="69">
        <v>475438</v>
      </c>
      <c r="AR610" s="69">
        <v>12522</v>
      </c>
      <c r="AS610" s="69">
        <v>403978</v>
      </c>
      <c r="AT610" s="69">
        <v>215506</v>
      </c>
      <c r="AU610" s="69">
        <v>0</v>
      </c>
      <c r="AV610" s="69">
        <v>3404</v>
      </c>
      <c r="AW610" s="69">
        <v>0.27180280000000001</v>
      </c>
      <c r="AX610" s="69">
        <v>0</v>
      </c>
      <c r="AY610" s="69">
        <v>0</v>
      </c>
      <c r="AZ610" s="69">
        <v>0</v>
      </c>
      <c r="BA610" s="69">
        <v>679507</v>
      </c>
      <c r="BB610" s="69">
        <v>0</v>
      </c>
      <c r="BC610" s="69">
        <v>-679507</v>
      </c>
      <c r="BD610" s="69">
        <v>0.39533301413703603</v>
      </c>
      <c r="BE610" s="69">
        <v>43.313806731259561</v>
      </c>
      <c r="BF610" s="69">
        <v>19.686193268740439</v>
      </c>
      <c r="BG610" s="69">
        <v>339753.5</v>
      </c>
      <c r="BH610" s="69">
        <v>0</v>
      </c>
      <c r="BI610" s="69">
        <v>-339753.5</v>
      </c>
      <c r="BJ610" s="69">
        <v>4.2066473441331996E-6</v>
      </c>
      <c r="BK610" s="69">
        <v>0</v>
      </c>
      <c r="BL610" s="69">
        <v>54.265053505829741</v>
      </c>
      <c r="BM610" s="69">
        <v>-54.265053505829741</v>
      </c>
      <c r="BN610" s="69">
        <v>0</v>
      </c>
      <c r="BO610" s="69">
        <v>1.6820396160186941</v>
      </c>
      <c r="BP610" s="69">
        <v>-1.6820396160186941</v>
      </c>
      <c r="BQ610" s="69">
        <v>1682.039616018694</v>
      </c>
      <c r="BR610" s="69">
        <v>-1682.039616018694</v>
      </c>
      <c r="BS610" s="69">
        <v>0</v>
      </c>
      <c r="BT610" s="69">
        <v>0</v>
      </c>
      <c r="BU610" s="69">
        <v>63.309635722679204</v>
      </c>
      <c r="BV610" s="69">
        <v>3.2996941767380814E-2</v>
      </c>
    </row>
    <row r="611" spans="1:74">
      <c r="A611" s="113" t="s">
        <v>1058</v>
      </c>
      <c r="B611" s="69" t="s">
        <v>184</v>
      </c>
      <c r="C611" s="69" t="s">
        <v>191</v>
      </c>
      <c r="D611" s="69" t="s">
        <v>399</v>
      </c>
      <c r="E611" s="69" t="s">
        <v>399</v>
      </c>
      <c r="F611" s="69">
        <v>0</v>
      </c>
      <c r="G611" s="69">
        <v>0</v>
      </c>
      <c r="H611" s="69">
        <v>81529</v>
      </c>
      <c r="I611" s="69">
        <v>1705</v>
      </c>
      <c r="J611" s="69">
        <v>1078</v>
      </c>
      <c r="K611" s="69">
        <v>62298</v>
      </c>
      <c r="L611" s="69">
        <v>52195</v>
      </c>
      <c r="M611" s="69">
        <v>1115</v>
      </c>
      <c r="N611" s="69">
        <v>0</v>
      </c>
      <c r="O611" s="69">
        <v>1</v>
      </c>
      <c r="P611" s="69">
        <v>1308.69</v>
      </c>
      <c r="Q611" s="69">
        <v>24.34</v>
      </c>
      <c r="R611" s="114">
        <v>2500000</v>
      </c>
      <c r="S611" s="69">
        <v>0</v>
      </c>
      <c r="T611" s="69">
        <v>0</v>
      </c>
      <c r="U611" s="69">
        <v>0</v>
      </c>
      <c r="V611" s="69">
        <v>39683</v>
      </c>
      <c r="W611" s="69">
        <v>63</v>
      </c>
      <c r="X611" s="69">
        <v>0</v>
      </c>
      <c r="Y611" s="69">
        <v>0</v>
      </c>
      <c r="Z611" s="69">
        <v>0</v>
      </c>
      <c r="AA611" s="69">
        <v>0</v>
      </c>
      <c r="AB611" s="69">
        <v>0</v>
      </c>
      <c r="AC611" s="69">
        <v>0</v>
      </c>
      <c r="AD611" s="69">
        <v>0</v>
      </c>
      <c r="AE611" s="69">
        <v>0</v>
      </c>
      <c r="AF611" s="69">
        <v>769003</v>
      </c>
      <c r="AG611" s="69">
        <v>1730997</v>
      </c>
      <c r="AH611" s="69">
        <v>0</v>
      </c>
      <c r="AI611" s="69">
        <v>0</v>
      </c>
      <c r="AJ611" s="69">
        <v>2</v>
      </c>
      <c r="AK611" s="69">
        <v>-2</v>
      </c>
      <c r="AL611" s="69">
        <v>17558</v>
      </c>
      <c r="AM611" s="69">
        <v>13408</v>
      </c>
      <c r="AN611" s="69">
        <v>22125</v>
      </c>
      <c r="AO611" s="69">
        <v>2</v>
      </c>
      <c r="AP611" s="69">
        <v>-2</v>
      </c>
      <c r="AQ611" s="69">
        <v>543794</v>
      </c>
      <c r="AR611" s="69">
        <v>13737</v>
      </c>
      <c r="AS611" s="69">
        <v>461458</v>
      </c>
      <c r="AT611" s="69">
        <v>297035</v>
      </c>
      <c r="AU611" s="69">
        <v>0</v>
      </c>
      <c r="AV611" s="69">
        <v>4519</v>
      </c>
      <c r="AW611" s="69">
        <v>0.30760120000000002</v>
      </c>
      <c r="AX611" s="69">
        <v>0</v>
      </c>
      <c r="AY611" s="69">
        <v>0</v>
      </c>
      <c r="AZ611" s="69">
        <v>0</v>
      </c>
      <c r="BA611" s="69">
        <v>384501.5</v>
      </c>
      <c r="BB611" s="69">
        <v>0</v>
      </c>
      <c r="BC611" s="69">
        <v>-384501.5</v>
      </c>
      <c r="BD611" s="69">
        <v>0.44245646750497697</v>
      </c>
      <c r="BE611" s="69">
        <v>43.79786991684702</v>
      </c>
      <c r="BF611" s="69">
        <v>19.20213008315298</v>
      </c>
      <c r="BG611" s="69">
        <v>384501.5</v>
      </c>
      <c r="BH611" s="69">
        <v>0</v>
      </c>
      <c r="BI611" s="69">
        <v>-384501.5</v>
      </c>
      <c r="BJ611" s="69">
        <v>3.6778633085322749E-6</v>
      </c>
      <c r="BK611" s="69">
        <v>0</v>
      </c>
      <c r="BL611" s="69">
        <v>55.980417849603263</v>
      </c>
      <c r="BM611" s="69">
        <v>-55.980417849603263</v>
      </c>
      <c r="BN611" s="69">
        <v>0</v>
      </c>
      <c r="BO611" s="69">
        <v>1.6664636868360718</v>
      </c>
      <c r="BP611" s="69">
        <v>-1.6664636868360718</v>
      </c>
      <c r="BQ611" s="69">
        <v>1666.4636868360719</v>
      </c>
      <c r="BR611" s="69">
        <v>-1666.4636868360719</v>
      </c>
      <c r="BS611" s="69">
        <v>0</v>
      </c>
      <c r="BT611" s="69">
        <v>0</v>
      </c>
      <c r="BU611" s="69">
        <v>65.730250055321974</v>
      </c>
      <c r="BV611" s="69">
        <v>3.2287961985604845E-2</v>
      </c>
    </row>
    <row r="612" spans="1:74">
      <c r="A612" s="113" t="s">
        <v>1059</v>
      </c>
      <c r="B612" s="69" t="s">
        <v>184</v>
      </c>
      <c r="C612" s="69" t="s">
        <v>191</v>
      </c>
      <c r="D612" s="69" t="s">
        <v>399</v>
      </c>
      <c r="E612" s="69" t="s">
        <v>399</v>
      </c>
      <c r="F612" s="69">
        <v>0</v>
      </c>
      <c r="G612" s="69">
        <v>0</v>
      </c>
      <c r="H612" s="69">
        <v>78567</v>
      </c>
      <c r="I612" s="69">
        <v>1651</v>
      </c>
      <c r="J612" s="69">
        <v>1054</v>
      </c>
      <c r="K612" s="69">
        <v>55262</v>
      </c>
      <c r="L612" s="69">
        <v>46000</v>
      </c>
      <c r="M612" s="69">
        <v>1093</v>
      </c>
      <c r="N612" s="69">
        <v>0</v>
      </c>
      <c r="O612" s="69">
        <v>1</v>
      </c>
      <c r="P612" s="69">
        <v>1421.72</v>
      </c>
      <c r="Q612" s="69">
        <v>23.92</v>
      </c>
      <c r="R612" s="114">
        <v>2500000</v>
      </c>
      <c r="S612" s="69">
        <v>0</v>
      </c>
      <c r="T612" s="69">
        <v>0</v>
      </c>
      <c r="U612" s="69">
        <v>0</v>
      </c>
      <c r="V612" s="69">
        <v>39683</v>
      </c>
      <c r="W612" s="69">
        <v>63</v>
      </c>
      <c r="X612" s="69">
        <v>0</v>
      </c>
      <c r="Y612" s="69">
        <v>0</v>
      </c>
      <c r="Z612" s="69">
        <v>0</v>
      </c>
      <c r="AA612" s="69">
        <v>0</v>
      </c>
      <c r="AB612" s="69">
        <v>0</v>
      </c>
      <c r="AC612" s="69">
        <v>0</v>
      </c>
      <c r="AD612" s="69">
        <v>0</v>
      </c>
      <c r="AE612" s="69">
        <v>0</v>
      </c>
      <c r="AF612" s="69">
        <v>852072</v>
      </c>
      <c r="AG612" s="69">
        <v>1647928</v>
      </c>
      <c r="AH612" s="69">
        <v>0</v>
      </c>
      <c r="AI612" s="69">
        <v>0</v>
      </c>
      <c r="AJ612" s="69">
        <v>3</v>
      </c>
      <c r="AK612" s="69">
        <v>-3</v>
      </c>
      <c r="AL612" s="69">
        <v>19306</v>
      </c>
      <c r="AM612" s="69">
        <v>14540</v>
      </c>
      <c r="AN612" s="69">
        <v>20377</v>
      </c>
      <c r="AO612" s="69">
        <v>2</v>
      </c>
      <c r="AP612" s="69">
        <v>-2</v>
      </c>
      <c r="AQ612" s="69">
        <v>602227</v>
      </c>
      <c r="AR612" s="69">
        <v>14911</v>
      </c>
      <c r="AS612" s="69">
        <v>510355</v>
      </c>
      <c r="AT612" s="69">
        <v>375602</v>
      </c>
      <c r="AU612" s="69">
        <v>0</v>
      </c>
      <c r="AV612" s="69">
        <v>5612</v>
      </c>
      <c r="AW612" s="69">
        <v>0.34082879999999999</v>
      </c>
      <c r="AX612" s="69">
        <v>0</v>
      </c>
      <c r="AY612" s="69">
        <v>0</v>
      </c>
      <c r="AZ612" s="69">
        <v>0</v>
      </c>
      <c r="BA612" s="69">
        <v>284024</v>
      </c>
      <c r="BB612" s="69">
        <v>0</v>
      </c>
      <c r="BC612" s="69">
        <v>-284024</v>
      </c>
      <c r="BD612" s="69">
        <v>0.48650555653554417</v>
      </c>
      <c r="BE612" s="69">
        <v>44.13508753755309</v>
      </c>
      <c r="BF612" s="69">
        <v>18.86491246244691</v>
      </c>
      <c r="BG612" s="69">
        <v>426036</v>
      </c>
      <c r="BH612" s="69">
        <v>0</v>
      </c>
      <c r="BI612" s="69">
        <v>-426036</v>
      </c>
      <c r="BJ612" s="69">
        <v>3.3210068628606822E-6</v>
      </c>
      <c r="BK612" s="69">
        <v>0</v>
      </c>
      <c r="BL612" s="69">
        <v>57.143853530950302</v>
      </c>
      <c r="BM612" s="69">
        <v>-57.143853530950302</v>
      </c>
      <c r="BN612" s="69">
        <v>0</v>
      </c>
      <c r="BO612" s="69">
        <v>1.6695672620038993</v>
      </c>
      <c r="BP612" s="69">
        <v>-1.6695672620038993</v>
      </c>
      <c r="BQ612" s="69">
        <v>1669.5672620038993</v>
      </c>
      <c r="BR612" s="69">
        <v>-1669.5672620038993</v>
      </c>
      <c r="BS612" s="69">
        <v>0</v>
      </c>
      <c r="BT612" s="69">
        <v>0</v>
      </c>
      <c r="BU612" s="69">
        <v>66.928367783321448</v>
      </c>
      <c r="BV612" s="69">
        <v>3.2057679247194167E-2</v>
      </c>
    </row>
    <row r="613" spans="1:74">
      <c r="A613" s="113" t="s">
        <v>1031</v>
      </c>
      <c r="B613" s="69" t="s">
        <v>184</v>
      </c>
      <c r="C613" s="69" t="s">
        <v>191</v>
      </c>
      <c r="D613" s="69" t="s">
        <v>399</v>
      </c>
      <c r="E613" s="69" t="s">
        <v>399</v>
      </c>
      <c r="F613" s="69">
        <v>0</v>
      </c>
      <c r="G613" s="69">
        <v>0</v>
      </c>
      <c r="H613" s="69">
        <v>80470</v>
      </c>
      <c r="I613" s="69">
        <v>1456</v>
      </c>
      <c r="J613" s="69">
        <v>893</v>
      </c>
      <c r="K613" s="69">
        <v>57178</v>
      </c>
      <c r="L613" s="69">
        <v>46048</v>
      </c>
      <c r="M613" s="69">
        <v>940</v>
      </c>
      <c r="N613" s="69">
        <v>0</v>
      </c>
      <c r="O613" s="69">
        <v>0</v>
      </c>
      <c r="P613" s="69">
        <v>1407.36</v>
      </c>
      <c r="Q613" s="69">
        <v>28.54</v>
      </c>
      <c r="R613" s="114">
        <v>2500000</v>
      </c>
      <c r="S613" s="69">
        <v>0</v>
      </c>
      <c r="T613" s="69">
        <v>0</v>
      </c>
      <c r="U613" s="69">
        <v>0</v>
      </c>
      <c r="V613" s="69">
        <v>39683</v>
      </c>
      <c r="W613" s="69">
        <v>63</v>
      </c>
      <c r="X613" s="69">
        <v>0</v>
      </c>
      <c r="Y613" s="69">
        <v>0</v>
      </c>
      <c r="Z613" s="69">
        <v>0</v>
      </c>
      <c r="AA613" s="69">
        <v>0</v>
      </c>
      <c r="AB613" s="69">
        <v>0</v>
      </c>
      <c r="AC613" s="69">
        <v>0</v>
      </c>
      <c r="AD613" s="69">
        <v>0</v>
      </c>
      <c r="AE613" s="69">
        <v>0</v>
      </c>
      <c r="AF613" s="69">
        <v>936853</v>
      </c>
      <c r="AG613" s="69">
        <v>1563147</v>
      </c>
      <c r="AH613" s="69">
        <v>0</v>
      </c>
      <c r="AI613" s="69">
        <v>0</v>
      </c>
      <c r="AJ613" s="69">
        <v>3</v>
      </c>
      <c r="AK613" s="69">
        <v>-3</v>
      </c>
      <c r="AL613" s="69">
        <v>20871</v>
      </c>
      <c r="AM613" s="69">
        <v>15504</v>
      </c>
      <c r="AN613" s="69">
        <v>18812</v>
      </c>
      <c r="AO613" s="69">
        <v>2</v>
      </c>
      <c r="AP613" s="69">
        <v>-2</v>
      </c>
      <c r="AQ613" s="69">
        <v>662147</v>
      </c>
      <c r="AR613" s="69">
        <v>15929</v>
      </c>
      <c r="AS613" s="69">
        <v>558900</v>
      </c>
      <c r="AT613" s="69">
        <v>456072</v>
      </c>
      <c r="AU613" s="69">
        <v>0</v>
      </c>
      <c r="AV613" s="69">
        <v>6552</v>
      </c>
      <c r="AW613" s="69">
        <v>0.3747412</v>
      </c>
      <c r="AX613" s="69">
        <v>0</v>
      </c>
      <c r="AY613" s="69">
        <v>0</v>
      </c>
      <c r="AZ613" s="69">
        <v>0</v>
      </c>
      <c r="BA613" s="69">
        <v>312284.33333333331</v>
      </c>
      <c r="BB613" s="69">
        <v>0</v>
      </c>
      <c r="BC613" s="69">
        <v>-312284.33333333331</v>
      </c>
      <c r="BD613" s="69">
        <v>0.52594309906005088</v>
      </c>
      <c r="BE613" s="69">
        <v>44.887786881318576</v>
      </c>
      <c r="BF613" s="69">
        <v>18.112213118681424</v>
      </c>
      <c r="BG613" s="69">
        <v>468426.5</v>
      </c>
      <c r="BH613" s="69">
        <v>0</v>
      </c>
      <c r="BI613" s="69">
        <v>-468426.5</v>
      </c>
      <c r="BJ613" s="69">
        <v>3.0204773260318326E-6</v>
      </c>
      <c r="BK613" s="69">
        <v>0</v>
      </c>
      <c r="BL613" s="69">
        <v>58.81430096051227</v>
      </c>
      <c r="BM613" s="69">
        <v>-58.81430096051227</v>
      </c>
      <c r="BN613" s="69">
        <v>0</v>
      </c>
      <c r="BO613" s="69">
        <v>1.6762444086598676</v>
      </c>
      <c r="BP613" s="69">
        <v>-1.6762444086598676</v>
      </c>
      <c r="BQ613" s="69">
        <v>1676.2444086598675</v>
      </c>
      <c r="BR613" s="69">
        <v>-1676.2444086598675</v>
      </c>
      <c r="BS613" s="69">
        <v>0</v>
      </c>
      <c r="BT613" s="69">
        <v>0</v>
      </c>
      <c r="BU613" s="69">
        <v>69.608058608058613</v>
      </c>
      <c r="BV613" s="69">
        <v>3.1520191135805189E-2</v>
      </c>
    </row>
    <row r="614" spans="1:74">
      <c r="A614" s="113" t="s">
        <v>1032</v>
      </c>
      <c r="B614" s="69" t="s">
        <v>184</v>
      </c>
      <c r="C614" s="69" t="s">
        <v>191</v>
      </c>
      <c r="D614" s="69" t="s">
        <v>399</v>
      </c>
      <c r="E614" s="69" t="s">
        <v>399</v>
      </c>
      <c r="F614" s="69">
        <v>0</v>
      </c>
      <c r="G614" s="69">
        <v>0</v>
      </c>
      <c r="H614" s="69">
        <v>83402</v>
      </c>
      <c r="I614" s="69">
        <v>1445</v>
      </c>
      <c r="J614" s="69">
        <v>917</v>
      </c>
      <c r="K614" s="69">
        <v>60521</v>
      </c>
      <c r="L614" s="69">
        <v>50187</v>
      </c>
      <c r="M614" s="69">
        <v>946</v>
      </c>
      <c r="N614" s="69">
        <v>0</v>
      </c>
      <c r="O614" s="69">
        <v>0</v>
      </c>
      <c r="P614" s="69">
        <v>1378.07</v>
      </c>
      <c r="Q614" s="69">
        <v>29.39</v>
      </c>
      <c r="R614" s="114">
        <v>2500000</v>
      </c>
      <c r="S614" s="69">
        <v>0</v>
      </c>
      <c r="T614" s="69">
        <v>0</v>
      </c>
      <c r="U614" s="69">
        <v>0</v>
      </c>
      <c r="V614" s="69">
        <v>39683</v>
      </c>
      <c r="W614" s="69">
        <v>63</v>
      </c>
      <c r="X614" s="69">
        <v>0</v>
      </c>
      <c r="Y614" s="69">
        <v>0</v>
      </c>
      <c r="Z614" s="69">
        <v>0</v>
      </c>
      <c r="AA614" s="69">
        <v>0</v>
      </c>
      <c r="AB614" s="69">
        <v>0</v>
      </c>
      <c r="AC614" s="69">
        <v>0</v>
      </c>
      <c r="AD614" s="69">
        <v>0</v>
      </c>
      <c r="AE614" s="69">
        <v>0</v>
      </c>
      <c r="AF614" s="69">
        <v>1025009</v>
      </c>
      <c r="AG614" s="69">
        <v>1474991</v>
      </c>
      <c r="AH614" s="69">
        <v>0</v>
      </c>
      <c r="AI614" s="69">
        <v>0</v>
      </c>
      <c r="AJ614" s="69">
        <v>3</v>
      </c>
      <c r="AK614" s="69">
        <v>-3</v>
      </c>
      <c r="AL614" s="69">
        <v>22425</v>
      </c>
      <c r="AM614" s="69">
        <v>16490</v>
      </c>
      <c r="AN614" s="69">
        <v>17258</v>
      </c>
      <c r="AO614" s="69">
        <v>2</v>
      </c>
      <c r="AP614" s="69">
        <v>-2</v>
      </c>
      <c r="AQ614" s="69">
        <v>725530</v>
      </c>
      <c r="AR614" s="69">
        <v>16952</v>
      </c>
      <c r="AS614" s="69">
        <v>611759</v>
      </c>
      <c r="AT614" s="69">
        <v>539474</v>
      </c>
      <c r="AU614" s="69">
        <v>0</v>
      </c>
      <c r="AV614" s="69">
        <v>7498</v>
      </c>
      <c r="AW614" s="69">
        <v>0.41000360000000002</v>
      </c>
      <c r="AX614" s="69">
        <v>0</v>
      </c>
      <c r="AY614" s="69">
        <v>0</v>
      </c>
      <c r="AZ614" s="69">
        <v>0</v>
      </c>
      <c r="BA614" s="69">
        <v>341669.66666666669</v>
      </c>
      <c r="BB614" s="69">
        <v>0</v>
      </c>
      <c r="BC614" s="69">
        <v>-341669.66666666669</v>
      </c>
      <c r="BD614" s="69">
        <v>0.56510344480004027</v>
      </c>
      <c r="BE614" s="69">
        <v>45.708316610925309</v>
      </c>
      <c r="BF614" s="69">
        <v>17.291683389074691</v>
      </c>
      <c r="BG614" s="69">
        <v>512504.5</v>
      </c>
      <c r="BH614" s="69">
        <v>0</v>
      </c>
      <c r="BI614" s="69">
        <v>-512504.5</v>
      </c>
      <c r="BJ614" s="69">
        <v>2.7566055159676375E-6</v>
      </c>
      <c r="BK614" s="69">
        <v>0</v>
      </c>
      <c r="BL614" s="69">
        <v>60.465372817366685</v>
      </c>
      <c r="BM614" s="69">
        <v>-60.465372817366685</v>
      </c>
      <c r="BN614" s="69">
        <v>0</v>
      </c>
      <c r="BO614" s="69">
        <v>1.6755111081324507</v>
      </c>
      <c r="BP614" s="69">
        <v>-1.6755111081324507</v>
      </c>
      <c r="BQ614" s="69">
        <v>1675.5111081324508</v>
      </c>
      <c r="BR614" s="69">
        <v>-1675.5111081324508</v>
      </c>
      <c r="BS614" s="69">
        <v>0</v>
      </c>
      <c r="BT614" s="69">
        <v>0</v>
      </c>
      <c r="BU614" s="69">
        <v>71.949053080821557</v>
      </c>
      <c r="BV614" s="69">
        <v>3.0908439347787135E-2</v>
      </c>
    </row>
    <row r="615" spans="1:74">
      <c r="A615" s="113" t="s">
        <v>1033</v>
      </c>
      <c r="B615" s="69" t="s">
        <v>184</v>
      </c>
      <c r="C615" s="69" t="s">
        <v>191</v>
      </c>
      <c r="D615" s="69" t="s">
        <v>399</v>
      </c>
      <c r="E615" s="69" t="s">
        <v>399</v>
      </c>
      <c r="F615" s="69">
        <v>0</v>
      </c>
      <c r="G615" s="69">
        <v>0</v>
      </c>
      <c r="H615" s="69">
        <v>79327</v>
      </c>
      <c r="I615" s="69">
        <v>1531</v>
      </c>
      <c r="J615" s="69">
        <v>953</v>
      </c>
      <c r="K615" s="69">
        <v>56560</v>
      </c>
      <c r="L615" s="69">
        <v>46326</v>
      </c>
      <c r="M615" s="69">
        <v>1000</v>
      </c>
      <c r="N615" s="69">
        <v>0</v>
      </c>
      <c r="O615" s="69">
        <v>0</v>
      </c>
      <c r="P615" s="69">
        <v>1402.53</v>
      </c>
      <c r="Q615" s="69">
        <v>26.44</v>
      </c>
      <c r="R615" s="114">
        <v>2500000</v>
      </c>
      <c r="S615" s="69">
        <v>0</v>
      </c>
      <c r="T615" s="69">
        <v>0</v>
      </c>
      <c r="U615" s="69">
        <v>0</v>
      </c>
      <c r="V615" s="69">
        <v>39683</v>
      </c>
      <c r="W615" s="69">
        <v>63</v>
      </c>
      <c r="X615" s="69">
        <v>0</v>
      </c>
      <c r="Y615" s="69">
        <v>0</v>
      </c>
      <c r="Z615" s="69">
        <v>0</v>
      </c>
      <c r="AA615" s="69">
        <v>0</v>
      </c>
      <c r="AB615" s="69">
        <v>0</v>
      </c>
      <c r="AC615" s="69">
        <v>0</v>
      </c>
      <c r="AD615" s="69">
        <v>0</v>
      </c>
      <c r="AE615" s="69">
        <v>0</v>
      </c>
      <c r="AF615" s="69">
        <v>1110703</v>
      </c>
      <c r="AG615" s="69">
        <v>1389297</v>
      </c>
      <c r="AH615" s="69">
        <v>0</v>
      </c>
      <c r="AI615" s="69">
        <v>0</v>
      </c>
      <c r="AJ615" s="69">
        <v>3</v>
      </c>
      <c r="AK615" s="69">
        <v>-3</v>
      </c>
      <c r="AL615" s="69">
        <v>24116</v>
      </c>
      <c r="AM615" s="69">
        <v>17535</v>
      </c>
      <c r="AN615" s="69">
        <v>15567</v>
      </c>
      <c r="AO615" s="69">
        <v>2</v>
      </c>
      <c r="AP615" s="69">
        <v>-2</v>
      </c>
      <c r="AQ615" s="69">
        <v>785749</v>
      </c>
      <c r="AR615" s="69">
        <v>18057</v>
      </c>
      <c r="AS615" s="69">
        <v>661473</v>
      </c>
      <c r="AT615" s="69">
        <v>618801</v>
      </c>
      <c r="AU615" s="69">
        <v>0</v>
      </c>
      <c r="AV615" s="69">
        <v>8498</v>
      </c>
      <c r="AW615" s="69">
        <v>0.44428119999999999</v>
      </c>
      <c r="AX615" s="69">
        <v>0</v>
      </c>
      <c r="AY615" s="69">
        <v>0</v>
      </c>
      <c r="AZ615" s="69">
        <v>0</v>
      </c>
      <c r="BA615" s="69">
        <v>370234.33333333331</v>
      </c>
      <c r="BB615" s="69">
        <v>0</v>
      </c>
      <c r="BC615" s="69">
        <v>-370234.33333333331</v>
      </c>
      <c r="BD615" s="69">
        <v>0.60771615049265426</v>
      </c>
      <c r="BE615" s="69">
        <v>46.056684358931832</v>
      </c>
      <c r="BF615" s="69">
        <v>16.943315641068168</v>
      </c>
      <c r="BG615" s="69">
        <v>555351.5</v>
      </c>
      <c r="BH615" s="69">
        <v>0</v>
      </c>
      <c r="BI615" s="69">
        <v>-555351.5</v>
      </c>
      <c r="BJ615" s="69">
        <v>2.54534208761322E-6</v>
      </c>
      <c r="BK615" s="69">
        <v>0</v>
      </c>
      <c r="BL615" s="69">
        <v>61.51093758653154</v>
      </c>
      <c r="BM615" s="69">
        <v>-61.51093758653154</v>
      </c>
      <c r="BN615" s="69">
        <v>0</v>
      </c>
      <c r="BO615" s="69">
        <v>1.6791358075083942</v>
      </c>
      <c r="BP615" s="69">
        <v>-1.6791358075083942</v>
      </c>
      <c r="BQ615" s="69">
        <v>1679.1358075083942</v>
      </c>
      <c r="BR615" s="69">
        <v>-1679.1358075083942</v>
      </c>
      <c r="BS615" s="69">
        <v>0</v>
      </c>
      <c r="BT615" s="69">
        <v>0</v>
      </c>
      <c r="BU615" s="69">
        <v>72.817251117910089</v>
      </c>
      <c r="BV615" s="69">
        <v>3.0691734892440207E-2</v>
      </c>
    </row>
    <row r="616" spans="1:74">
      <c r="A616" s="113" t="s">
        <v>1034</v>
      </c>
      <c r="B616" s="69" t="s">
        <v>184</v>
      </c>
      <c r="C616" s="69" t="s">
        <v>191</v>
      </c>
      <c r="D616" s="69" t="s">
        <v>399</v>
      </c>
      <c r="E616" s="69" t="s">
        <v>399</v>
      </c>
      <c r="F616" s="69">
        <v>0</v>
      </c>
      <c r="G616" s="69">
        <v>0</v>
      </c>
      <c r="H616" s="69">
        <v>76065</v>
      </c>
      <c r="I616" s="69">
        <v>1361</v>
      </c>
      <c r="J616" s="69">
        <v>873</v>
      </c>
      <c r="K616" s="69">
        <v>53641</v>
      </c>
      <c r="L616" s="69">
        <v>45030</v>
      </c>
      <c r="M616" s="69">
        <v>906</v>
      </c>
      <c r="N616" s="69">
        <v>0</v>
      </c>
      <c r="O616" s="69">
        <v>0</v>
      </c>
      <c r="P616" s="69">
        <v>1418.04</v>
      </c>
      <c r="Q616" s="69">
        <v>27.99</v>
      </c>
      <c r="R616" s="114">
        <v>2500000</v>
      </c>
      <c r="S616" s="69">
        <v>0</v>
      </c>
      <c r="T616" s="69">
        <v>0</v>
      </c>
      <c r="U616" s="69">
        <v>0</v>
      </c>
      <c r="V616" s="69">
        <v>39683</v>
      </c>
      <c r="W616" s="69">
        <v>63</v>
      </c>
      <c r="X616" s="69">
        <v>0</v>
      </c>
      <c r="Y616" s="69">
        <v>0</v>
      </c>
      <c r="Z616" s="69">
        <v>0</v>
      </c>
      <c r="AA616" s="69">
        <v>0</v>
      </c>
      <c r="AB616" s="69">
        <v>0</v>
      </c>
      <c r="AC616" s="69">
        <v>0</v>
      </c>
      <c r="AD616" s="69">
        <v>0</v>
      </c>
      <c r="AE616" s="69">
        <v>0</v>
      </c>
      <c r="AF616" s="69">
        <v>1199334</v>
      </c>
      <c r="AG616" s="69">
        <v>1300666</v>
      </c>
      <c r="AH616" s="69">
        <v>0</v>
      </c>
      <c r="AI616" s="69">
        <v>0</v>
      </c>
      <c r="AJ616" s="69">
        <v>3</v>
      </c>
      <c r="AK616" s="69">
        <v>-3</v>
      </c>
      <c r="AL616" s="69">
        <v>25719</v>
      </c>
      <c r="AM616" s="69">
        <v>18562</v>
      </c>
      <c r="AN616" s="69">
        <v>13964</v>
      </c>
      <c r="AO616" s="69">
        <v>2</v>
      </c>
      <c r="AP616" s="69">
        <v>-2</v>
      </c>
      <c r="AQ616" s="69">
        <v>846338</v>
      </c>
      <c r="AR616" s="69">
        <v>19123</v>
      </c>
      <c r="AS616" s="69">
        <v>712852</v>
      </c>
      <c r="AT616" s="69">
        <v>694866</v>
      </c>
      <c r="AU616" s="69">
        <v>0</v>
      </c>
      <c r="AV616" s="69">
        <v>9404</v>
      </c>
      <c r="AW616" s="69">
        <v>0.47973359999999998</v>
      </c>
      <c r="AX616" s="69">
        <v>0</v>
      </c>
      <c r="AY616" s="69">
        <v>0</v>
      </c>
      <c r="AZ616" s="69">
        <v>0</v>
      </c>
      <c r="BA616" s="69">
        <v>399778</v>
      </c>
      <c r="BB616" s="69">
        <v>0</v>
      </c>
      <c r="BC616" s="69">
        <v>-399778</v>
      </c>
      <c r="BD616" s="69">
        <v>0.64811128190912981</v>
      </c>
      <c r="BE616" s="69">
        <v>46.632217426805084</v>
      </c>
      <c r="BF616" s="69">
        <v>16.367782573194916</v>
      </c>
      <c r="BG616" s="69">
        <v>599667</v>
      </c>
      <c r="BH616" s="69">
        <v>0</v>
      </c>
      <c r="BI616" s="69">
        <v>-599667</v>
      </c>
      <c r="BJ616" s="69">
        <v>2.3631220623438861E-6</v>
      </c>
      <c r="BK616" s="69">
        <v>0</v>
      </c>
      <c r="BL616" s="69">
        <v>62.716833132876644</v>
      </c>
      <c r="BM616" s="69">
        <v>-62.716833132876644</v>
      </c>
      <c r="BN616" s="69">
        <v>0</v>
      </c>
      <c r="BO616" s="69">
        <v>1.6824446028067537</v>
      </c>
      <c r="BP616" s="69">
        <v>-1.6824446028067537</v>
      </c>
      <c r="BQ616" s="69">
        <v>1682.4446028067537</v>
      </c>
      <c r="BR616" s="69">
        <v>-1682.4446028067537</v>
      </c>
      <c r="BS616" s="69">
        <v>0</v>
      </c>
      <c r="BT616" s="69">
        <v>0</v>
      </c>
      <c r="BU616" s="69">
        <v>73.890472139515097</v>
      </c>
      <c r="BV616" s="69">
        <v>3.0388568160711206E-2</v>
      </c>
    </row>
    <row r="617" spans="1:74">
      <c r="A617" s="113" t="s">
        <v>1035</v>
      </c>
      <c r="B617" s="69" t="s">
        <v>184</v>
      </c>
      <c r="C617" s="69" t="s">
        <v>191</v>
      </c>
      <c r="D617" s="69" t="s">
        <v>399</v>
      </c>
      <c r="E617" s="69" t="s">
        <v>399</v>
      </c>
      <c r="F617" s="69">
        <v>0</v>
      </c>
      <c r="G617" s="69">
        <v>0</v>
      </c>
      <c r="H617" s="69">
        <v>79827</v>
      </c>
      <c r="I617" s="69">
        <v>1427</v>
      </c>
      <c r="J617" s="69">
        <v>902</v>
      </c>
      <c r="K617" s="69">
        <v>56381</v>
      </c>
      <c r="L617" s="69">
        <v>47459</v>
      </c>
      <c r="M617" s="69">
        <v>936</v>
      </c>
      <c r="N617" s="69">
        <v>0</v>
      </c>
      <c r="O617" s="69">
        <v>0</v>
      </c>
      <c r="P617" s="69">
        <v>1415.85</v>
      </c>
      <c r="Q617" s="69">
        <v>28.43</v>
      </c>
      <c r="R617" s="114">
        <v>2500000</v>
      </c>
      <c r="S617" s="69">
        <v>0</v>
      </c>
      <c r="T617" s="69">
        <v>0</v>
      </c>
      <c r="U617" s="69">
        <v>0</v>
      </c>
      <c r="V617" s="69">
        <v>39683</v>
      </c>
      <c r="W617" s="69">
        <v>63</v>
      </c>
      <c r="X617" s="69">
        <v>0</v>
      </c>
      <c r="Y617" s="69">
        <v>0</v>
      </c>
      <c r="Z617" s="69">
        <v>0</v>
      </c>
      <c r="AA617" s="69">
        <v>0</v>
      </c>
      <c r="AB617" s="69">
        <v>0</v>
      </c>
      <c r="AC617" s="69">
        <v>0</v>
      </c>
      <c r="AD617" s="69">
        <v>0</v>
      </c>
      <c r="AE617" s="69">
        <v>0</v>
      </c>
      <c r="AF617" s="69">
        <v>1294227</v>
      </c>
      <c r="AG617" s="69">
        <v>1205773</v>
      </c>
      <c r="AH617" s="69">
        <v>0</v>
      </c>
      <c r="AI617" s="69">
        <v>0</v>
      </c>
      <c r="AJ617" s="69">
        <v>3</v>
      </c>
      <c r="AK617" s="69">
        <v>-3</v>
      </c>
      <c r="AL617" s="69">
        <v>27426</v>
      </c>
      <c r="AM617" s="69">
        <v>19625</v>
      </c>
      <c r="AN617" s="69">
        <v>12257</v>
      </c>
      <c r="AO617" s="69">
        <v>2</v>
      </c>
      <c r="AP617" s="69">
        <v>-2</v>
      </c>
      <c r="AQ617" s="69">
        <v>911293</v>
      </c>
      <c r="AR617" s="69">
        <v>20228</v>
      </c>
      <c r="AS617" s="69">
        <v>768169</v>
      </c>
      <c r="AT617" s="69">
        <v>774693</v>
      </c>
      <c r="AU617" s="69">
        <v>0</v>
      </c>
      <c r="AV617" s="69">
        <v>10340</v>
      </c>
      <c r="AW617" s="69">
        <v>0.51769080000000001</v>
      </c>
      <c r="AX617" s="69">
        <v>0</v>
      </c>
      <c r="AY617" s="69">
        <v>0</v>
      </c>
      <c r="AZ617" s="69">
        <v>0</v>
      </c>
      <c r="BA617" s="69">
        <v>431409</v>
      </c>
      <c r="BB617" s="69">
        <v>0</v>
      </c>
      <c r="BC617" s="69">
        <v>-431409</v>
      </c>
      <c r="BD617" s="69">
        <v>0.69112718292467812</v>
      </c>
      <c r="BE617" s="69">
        <v>47.189783417195365</v>
      </c>
      <c r="BF617" s="69">
        <v>15.810216582804635</v>
      </c>
      <c r="BG617" s="69">
        <v>647113.5</v>
      </c>
      <c r="BH617" s="69">
        <v>0</v>
      </c>
      <c r="BI617" s="69">
        <v>-647113.5</v>
      </c>
      <c r="BJ617" s="69">
        <v>2.1946838173891384E-6</v>
      </c>
      <c r="BK617" s="69">
        <v>0</v>
      </c>
      <c r="BL617" s="69">
        <v>63.981955704963418</v>
      </c>
      <c r="BM617" s="69">
        <v>-63.981955704963418</v>
      </c>
      <c r="BN617" s="69">
        <v>0</v>
      </c>
      <c r="BO617" s="69">
        <v>1.6848206579541742</v>
      </c>
      <c r="BP617" s="69">
        <v>-1.6848206579541742</v>
      </c>
      <c r="BQ617" s="69">
        <v>1684.8206579541743</v>
      </c>
      <c r="BR617" s="69">
        <v>-1684.8206579541743</v>
      </c>
      <c r="BS617" s="69">
        <v>0</v>
      </c>
      <c r="BT617" s="69">
        <v>0</v>
      </c>
      <c r="BU617" s="69">
        <v>74.921953578336556</v>
      </c>
      <c r="BV617" s="69">
        <v>3.0095699187857254E-2</v>
      </c>
    </row>
    <row r="618" spans="1:74">
      <c r="A618" s="113" t="s">
        <v>1036</v>
      </c>
      <c r="B618" s="69" t="s">
        <v>184</v>
      </c>
      <c r="C618" s="69" t="s">
        <v>191</v>
      </c>
      <c r="D618" s="69" t="s">
        <v>399</v>
      </c>
      <c r="E618" s="69" t="s">
        <v>399</v>
      </c>
      <c r="F618" s="69">
        <v>0</v>
      </c>
      <c r="G618" s="69">
        <v>0</v>
      </c>
      <c r="H618" s="69">
        <v>66474</v>
      </c>
      <c r="I618" s="69">
        <v>1209</v>
      </c>
      <c r="J618" s="69">
        <v>796</v>
      </c>
      <c r="K618" s="69">
        <v>46716</v>
      </c>
      <c r="L618" s="69">
        <v>36990</v>
      </c>
      <c r="M618" s="69">
        <v>833</v>
      </c>
      <c r="N618" s="69">
        <v>0</v>
      </c>
      <c r="O618" s="69">
        <v>0</v>
      </c>
      <c r="P618" s="69">
        <v>1422.94</v>
      </c>
      <c r="Q618" s="69">
        <v>26.6</v>
      </c>
      <c r="R618" s="114">
        <v>2500000</v>
      </c>
      <c r="S618" s="69">
        <v>0</v>
      </c>
      <c r="T618" s="69">
        <v>0</v>
      </c>
      <c r="U618" s="69">
        <v>0</v>
      </c>
      <c r="V618" s="69">
        <v>39683</v>
      </c>
      <c r="W618" s="69">
        <v>63</v>
      </c>
      <c r="X618" s="69">
        <v>0</v>
      </c>
      <c r="Y618" s="69">
        <v>0</v>
      </c>
      <c r="Z618" s="69">
        <v>0</v>
      </c>
      <c r="AA618" s="69">
        <v>0</v>
      </c>
      <c r="AB618" s="69">
        <v>0</v>
      </c>
      <c r="AC618" s="69">
        <v>0</v>
      </c>
      <c r="AD618" s="69">
        <v>0</v>
      </c>
      <c r="AE618" s="69">
        <v>0</v>
      </c>
      <c r="AF618" s="69">
        <v>1382572</v>
      </c>
      <c r="AG618" s="69">
        <v>1117428</v>
      </c>
      <c r="AH618" s="69">
        <v>0</v>
      </c>
      <c r="AI618" s="69">
        <v>0</v>
      </c>
      <c r="AJ618" s="69">
        <v>3</v>
      </c>
      <c r="AK618" s="69">
        <v>-3</v>
      </c>
      <c r="AL618" s="69">
        <v>29036</v>
      </c>
      <c r="AM618" s="69">
        <v>20645</v>
      </c>
      <c r="AN618" s="69">
        <v>10647</v>
      </c>
      <c r="AO618" s="69">
        <v>2</v>
      </c>
      <c r="AP618" s="69">
        <v>-2</v>
      </c>
      <c r="AQ618" s="69">
        <v>969702</v>
      </c>
      <c r="AR618" s="69">
        <v>21306</v>
      </c>
      <c r="AS618" s="69">
        <v>815804</v>
      </c>
      <c r="AT618" s="69">
        <v>841167</v>
      </c>
      <c r="AU618" s="69">
        <v>0</v>
      </c>
      <c r="AV618" s="69">
        <v>11173</v>
      </c>
      <c r="AW618" s="69">
        <v>0.55302879999999999</v>
      </c>
      <c r="AX618" s="69">
        <v>0</v>
      </c>
      <c r="AY618" s="69">
        <v>0</v>
      </c>
      <c r="AZ618" s="69">
        <v>0</v>
      </c>
      <c r="BA618" s="69">
        <v>460857.33333333331</v>
      </c>
      <c r="BB618" s="69">
        <v>0</v>
      </c>
      <c r="BC618" s="69">
        <v>-460857.33333333331</v>
      </c>
      <c r="BD618" s="69">
        <v>0.73169871229493733</v>
      </c>
      <c r="BE618" s="69">
        <v>47.615787298525966</v>
      </c>
      <c r="BF618" s="69">
        <v>15.384212701474034</v>
      </c>
      <c r="BG618" s="69">
        <v>691286</v>
      </c>
      <c r="BH618" s="69">
        <v>0</v>
      </c>
      <c r="BI618" s="69">
        <v>-691286</v>
      </c>
      <c r="BJ618" s="69">
        <v>2.062489300836752E-6</v>
      </c>
      <c r="BK618" s="69">
        <v>0</v>
      </c>
      <c r="BL618" s="69">
        <v>64.891204355580584</v>
      </c>
      <c r="BM618" s="69">
        <v>-64.891204355580584</v>
      </c>
      <c r="BN618" s="69">
        <v>0</v>
      </c>
      <c r="BO618" s="69">
        <v>1.6947355001936739</v>
      </c>
      <c r="BP618" s="69">
        <v>-1.6947355001936739</v>
      </c>
      <c r="BQ618" s="69">
        <v>1694.7355001936739</v>
      </c>
      <c r="BR618" s="69">
        <v>-1694.7355001936739</v>
      </c>
      <c r="BS618" s="69">
        <v>0</v>
      </c>
      <c r="BT618" s="69">
        <v>0</v>
      </c>
      <c r="BU618" s="69">
        <v>75.285688713863777</v>
      </c>
      <c r="BV618" s="69">
        <v>2.9943219669547966E-2</v>
      </c>
    </row>
    <row r="619" spans="1:74">
      <c r="A619" s="113" t="s">
        <v>1037</v>
      </c>
      <c r="B619" s="69" t="s">
        <v>184</v>
      </c>
      <c r="C619" s="69" t="s">
        <v>191</v>
      </c>
      <c r="D619" s="69" t="s">
        <v>399</v>
      </c>
      <c r="E619" s="69" t="s">
        <v>399</v>
      </c>
      <c r="F619" s="69">
        <v>0</v>
      </c>
      <c r="G619" s="69">
        <v>0</v>
      </c>
      <c r="H619" s="69">
        <v>52204</v>
      </c>
      <c r="I619" s="69">
        <v>835</v>
      </c>
      <c r="J619" s="69">
        <v>624</v>
      </c>
      <c r="K619" s="69">
        <v>37046</v>
      </c>
      <c r="L619" s="69">
        <v>28700</v>
      </c>
      <c r="M619" s="69">
        <v>653</v>
      </c>
      <c r="N619" s="69">
        <v>0</v>
      </c>
      <c r="O619" s="69">
        <v>0</v>
      </c>
      <c r="P619" s="69">
        <v>1409.17</v>
      </c>
      <c r="Q619" s="69">
        <v>26.65</v>
      </c>
      <c r="R619" s="114">
        <v>2500000</v>
      </c>
      <c r="S619" s="69">
        <v>0</v>
      </c>
      <c r="T619" s="69">
        <v>0</v>
      </c>
      <c r="U619" s="69">
        <v>0</v>
      </c>
      <c r="V619" s="69">
        <v>39683</v>
      </c>
      <c r="W619" s="69">
        <v>63</v>
      </c>
      <c r="X619" s="69">
        <v>0</v>
      </c>
      <c r="Y619" s="69">
        <v>0</v>
      </c>
      <c r="Z619" s="69">
        <v>0</v>
      </c>
      <c r="AA619" s="69">
        <v>0</v>
      </c>
      <c r="AB619" s="69">
        <v>0</v>
      </c>
      <c r="AC619" s="69">
        <v>0</v>
      </c>
      <c r="AD619" s="69">
        <v>0</v>
      </c>
      <c r="AE619" s="69">
        <v>0</v>
      </c>
      <c r="AF619" s="69">
        <v>1464230</v>
      </c>
      <c r="AG619" s="69">
        <v>1035770</v>
      </c>
      <c r="AH619" s="69">
        <v>0</v>
      </c>
      <c r="AI619" s="69">
        <v>0</v>
      </c>
      <c r="AJ619" s="69">
        <v>3</v>
      </c>
      <c r="AK619" s="69">
        <v>-3</v>
      </c>
      <c r="AL619" s="69">
        <v>30379</v>
      </c>
      <c r="AM619" s="69">
        <v>21629</v>
      </c>
      <c r="AN619" s="69">
        <v>9304</v>
      </c>
      <c r="AO619" s="69">
        <v>2</v>
      </c>
      <c r="AP619" s="69">
        <v>-2</v>
      </c>
      <c r="AQ619" s="69">
        <v>1022136</v>
      </c>
      <c r="AR619" s="69">
        <v>22332</v>
      </c>
      <c r="AS619" s="69">
        <v>858260</v>
      </c>
      <c r="AT619" s="69">
        <v>893371</v>
      </c>
      <c r="AU619" s="69">
        <v>0</v>
      </c>
      <c r="AV619" s="69">
        <v>11826</v>
      </c>
      <c r="AW619" s="69">
        <v>0.58569199999999999</v>
      </c>
      <c r="AX619" s="69">
        <v>0</v>
      </c>
      <c r="AY619" s="69">
        <v>0</v>
      </c>
      <c r="AZ619" s="69">
        <v>0</v>
      </c>
      <c r="BA619" s="69">
        <v>488076.66666666669</v>
      </c>
      <c r="BB619" s="69">
        <v>0</v>
      </c>
      <c r="BC619" s="69">
        <v>-488076.66666666669</v>
      </c>
      <c r="BD619" s="69">
        <v>0.76554191971373131</v>
      </c>
      <c r="BE619" s="69">
        <v>48.198755719411437</v>
      </c>
      <c r="BF619" s="69">
        <v>14.801244280588563</v>
      </c>
      <c r="BG619" s="69">
        <v>732115</v>
      </c>
      <c r="BH619" s="69">
        <v>0</v>
      </c>
      <c r="BI619" s="69">
        <v>-732115</v>
      </c>
      <c r="BJ619" s="69">
        <v>1.9566867814067796E-6</v>
      </c>
      <c r="BK619" s="69">
        <v>0</v>
      </c>
      <c r="BL619" s="69">
        <v>65.566451728461402</v>
      </c>
      <c r="BM619" s="69">
        <v>-65.566451728461402</v>
      </c>
      <c r="BN619" s="69">
        <v>0</v>
      </c>
      <c r="BO619" s="69">
        <v>1.706044788292592</v>
      </c>
      <c r="BP619" s="69">
        <v>-1.706044788292592</v>
      </c>
      <c r="BQ619" s="69">
        <v>1706.0447882925919</v>
      </c>
      <c r="BR619" s="69">
        <v>-1706.0447882925919</v>
      </c>
      <c r="BS619" s="69">
        <v>0</v>
      </c>
      <c r="BT619" s="69">
        <v>0</v>
      </c>
      <c r="BU619" s="69">
        <v>75.542956198207335</v>
      </c>
      <c r="BV619" s="69">
        <v>2.9721093866178279E-2</v>
      </c>
    </row>
    <row r="620" spans="1:74">
      <c r="A620" s="113" t="s">
        <v>1038</v>
      </c>
      <c r="B620" s="69" t="s">
        <v>184</v>
      </c>
      <c r="C620" s="69" t="s">
        <v>191</v>
      </c>
      <c r="D620" s="69" t="s">
        <v>399</v>
      </c>
      <c r="E620" s="69" t="s">
        <v>399</v>
      </c>
      <c r="F620" s="69">
        <v>0</v>
      </c>
      <c r="G620" s="69">
        <v>0</v>
      </c>
      <c r="H620" s="69">
        <v>46939</v>
      </c>
      <c r="I620" s="69">
        <v>732</v>
      </c>
      <c r="J620" s="69">
        <v>548</v>
      </c>
      <c r="K620" s="69">
        <v>30160</v>
      </c>
      <c r="L620" s="69">
        <v>24595</v>
      </c>
      <c r="M620" s="69">
        <v>570</v>
      </c>
      <c r="N620" s="69">
        <v>1</v>
      </c>
      <c r="O620" s="69">
        <v>2</v>
      </c>
      <c r="P620" s="69">
        <v>1556.33</v>
      </c>
      <c r="Q620" s="69">
        <v>27.26</v>
      </c>
      <c r="R620" s="114">
        <v>2500000</v>
      </c>
      <c r="S620" s="69">
        <v>0</v>
      </c>
      <c r="T620" s="69">
        <v>0</v>
      </c>
      <c r="U620" s="69">
        <v>0</v>
      </c>
      <c r="V620" s="69">
        <v>39683</v>
      </c>
      <c r="W620" s="69">
        <v>63</v>
      </c>
      <c r="X620" s="69">
        <v>0</v>
      </c>
      <c r="Y620" s="69">
        <v>0</v>
      </c>
      <c r="Z620" s="69">
        <v>0</v>
      </c>
      <c r="AA620" s="69">
        <v>0</v>
      </c>
      <c r="AB620" s="69">
        <v>0</v>
      </c>
      <c r="AC620" s="69">
        <v>0</v>
      </c>
      <c r="AD620" s="69">
        <v>0</v>
      </c>
      <c r="AE620" s="69">
        <v>0</v>
      </c>
      <c r="AF620" s="69">
        <v>1550584</v>
      </c>
      <c r="AG620" s="69">
        <v>949416</v>
      </c>
      <c r="AH620" s="69">
        <v>0</v>
      </c>
      <c r="AI620" s="69">
        <v>0</v>
      </c>
      <c r="AJ620" s="69">
        <v>5</v>
      </c>
      <c r="AK620" s="69">
        <v>-5</v>
      </c>
      <c r="AL620" s="69">
        <v>31667</v>
      </c>
      <c r="AM620" s="69">
        <v>22575</v>
      </c>
      <c r="AN620" s="69">
        <v>8016</v>
      </c>
      <c r="AO620" s="69">
        <v>3</v>
      </c>
      <c r="AP620" s="69">
        <v>-3</v>
      </c>
      <c r="AQ620" s="69">
        <v>1073896</v>
      </c>
      <c r="AR620" s="69">
        <v>23321</v>
      </c>
      <c r="AS620" s="69">
        <v>902027</v>
      </c>
      <c r="AT620" s="69">
        <v>940310</v>
      </c>
      <c r="AU620" s="69">
        <v>0</v>
      </c>
      <c r="AV620" s="69">
        <v>12396</v>
      </c>
      <c r="AW620" s="69">
        <v>0.62023360000000005</v>
      </c>
      <c r="AX620" s="69">
        <v>0</v>
      </c>
      <c r="AY620" s="69">
        <v>0</v>
      </c>
      <c r="AZ620" s="69">
        <v>0</v>
      </c>
      <c r="BA620" s="69">
        <v>310116.8</v>
      </c>
      <c r="BB620" s="69">
        <v>0</v>
      </c>
      <c r="BC620" s="69">
        <v>-310116.8</v>
      </c>
      <c r="BD620" s="69">
        <v>0.79799914320993881</v>
      </c>
      <c r="BE620" s="69">
        <v>48.965295102156823</v>
      </c>
      <c r="BF620" s="69">
        <v>14.034704897843177</v>
      </c>
      <c r="BG620" s="69">
        <v>516861.33333333331</v>
      </c>
      <c r="BH620" s="69">
        <v>0</v>
      </c>
      <c r="BI620" s="69">
        <v>-516861.33333333331</v>
      </c>
      <c r="BJ620" s="69">
        <v>2.7935666023525554E-6</v>
      </c>
      <c r="BK620" s="69">
        <v>0</v>
      </c>
      <c r="BL620" s="69">
        <v>66.488744050426661</v>
      </c>
      <c r="BM620" s="69">
        <v>-66.488744050426661</v>
      </c>
      <c r="BN620" s="69">
        <v>0</v>
      </c>
      <c r="BO620" s="69">
        <v>1.7189995421423083</v>
      </c>
      <c r="BP620" s="69">
        <v>-1.7189995421423083</v>
      </c>
      <c r="BQ620" s="69">
        <v>1718.9995421423084</v>
      </c>
      <c r="BR620" s="69">
        <v>-1718.9995421423084</v>
      </c>
      <c r="BS620" s="69">
        <v>0</v>
      </c>
      <c r="BT620" s="69">
        <v>0</v>
      </c>
      <c r="BU620" s="69">
        <v>75.855921264924163</v>
      </c>
      <c r="BV620" s="69">
        <v>2.9487957865566124E-2</v>
      </c>
    </row>
    <row r="621" spans="1:74">
      <c r="A621" s="113" t="s">
        <v>1039</v>
      </c>
      <c r="B621" s="69" t="s">
        <v>184</v>
      </c>
      <c r="C621" s="69" t="s">
        <v>191</v>
      </c>
      <c r="D621" s="69" t="s">
        <v>399</v>
      </c>
      <c r="E621" s="69" t="s">
        <v>399</v>
      </c>
      <c r="F621" s="69">
        <v>0</v>
      </c>
      <c r="G621" s="69">
        <v>0</v>
      </c>
      <c r="H621" s="69">
        <v>56996</v>
      </c>
      <c r="I621" s="69">
        <v>746</v>
      </c>
      <c r="J621" s="69">
        <v>566</v>
      </c>
      <c r="K621" s="69">
        <v>27950</v>
      </c>
      <c r="L621" s="69">
        <v>22902</v>
      </c>
      <c r="M621" s="69">
        <v>593</v>
      </c>
      <c r="N621" s="69">
        <v>0</v>
      </c>
      <c r="O621" s="69">
        <v>0</v>
      </c>
      <c r="P621" s="69">
        <v>2039.21</v>
      </c>
      <c r="Q621" s="69">
        <v>32.04</v>
      </c>
      <c r="R621" s="114">
        <v>2500000</v>
      </c>
      <c r="S621" s="69">
        <v>0</v>
      </c>
      <c r="T621" s="69">
        <v>0</v>
      </c>
      <c r="U621" s="69">
        <v>0</v>
      </c>
      <c r="V621" s="69">
        <v>39683</v>
      </c>
      <c r="W621" s="69">
        <v>63</v>
      </c>
      <c r="X621" s="69">
        <v>0</v>
      </c>
      <c r="Y621" s="69">
        <v>0</v>
      </c>
      <c r="Z621" s="69">
        <v>0</v>
      </c>
      <c r="AA621" s="69">
        <v>0</v>
      </c>
      <c r="AB621" s="69">
        <v>0</v>
      </c>
      <c r="AC621" s="69">
        <v>0</v>
      </c>
      <c r="AD621" s="69">
        <v>0</v>
      </c>
      <c r="AE621" s="69">
        <v>0</v>
      </c>
      <c r="AF621" s="69">
        <v>1633922</v>
      </c>
      <c r="AG621" s="69">
        <v>866078</v>
      </c>
      <c r="AH621" s="69">
        <v>0</v>
      </c>
      <c r="AI621" s="69">
        <v>0</v>
      </c>
      <c r="AJ621" s="69">
        <v>5</v>
      </c>
      <c r="AK621" s="69">
        <v>-5</v>
      </c>
      <c r="AL621" s="69">
        <v>32720</v>
      </c>
      <c r="AM621" s="69">
        <v>23366</v>
      </c>
      <c r="AN621" s="69">
        <v>6963</v>
      </c>
      <c r="AO621" s="69">
        <v>4</v>
      </c>
      <c r="AP621" s="69">
        <v>-4</v>
      </c>
      <c r="AQ621" s="69">
        <v>1114254</v>
      </c>
      <c r="AR621" s="69">
        <v>24153</v>
      </c>
      <c r="AS621" s="69">
        <v>935453</v>
      </c>
      <c r="AT621" s="69">
        <v>997306</v>
      </c>
      <c r="AU621" s="69">
        <v>0</v>
      </c>
      <c r="AV621" s="69">
        <v>12989</v>
      </c>
      <c r="AW621" s="69">
        <v>0.65356879999999995</v>
      </c>
      <c r="AX621" s="69">
        <v>0</v>
      </c>
      <c r="AY621" s="69">
        <v>0</v>
      </c>
      <c r="AZ621" s="69">
        <v>0</v>
      </c>
      <c r="BA621" s="69">
        <v>326784.40000000002</v>
      </c>
      <c r="BB621" s="69">
        <v>0</v>
      </c>
      <c r="BC621" s="69">
        <v>-326784.40000000002</v>
      </c>
      <c r="BD621" s="69">
        <v>0.82453443540054938</v>
      </c>
      <c r="BE621" s="69">
        <v>49.936491442542788</v>
      </c>
      <c r="BF621" s="69">
        <v>13.063508557457212</v>
      </c>
      <c r="BG621" s="69">
        <v>408480.5</v>
      </c>
      <c r="BH621" s="69">
        <v>0</v>
      </c>
      <c r="BI621" s="69">
        <v>-408480.5</v>
      </c>
      <c r="BJ621" s="69">
        <v>3.5898457622768236E-6</v>
      </c>
      <c r="BK621" s="69">
        <v>0</v>
      </c>
      <c r="BL621" s="69">
        <v>67.648822092493688</v>
      </c>
      <c r="BM621" s="69">
        <v>-67.648822092493688</v>
      </c>
      <c r="BN621" s="69">
        <v>0</v>
      </c>
      <c r="BO621" s="69">
        <v>1.7466639157712893</v>
      </c>
      <c r="BP621" s="69">
        <v>-1.7466639157712893</v>
      </c>
      <c r="BQ621" s="69">
        <v>1746.6639157712893</v>
      </c>
      <c r="BR621" s="69">
        <v>-1746.6639157712893</v>
      </c>
      <c r="BS621" s="69">
        <v>0</v>
      </c>
      <c r="BT621" s="69">
        <v>0</v>
      </c>
      <c r="BU621" s="69">
        <v>76.780814535376081</v>
      </c>
      <c r="BV621" s="69">
        <v>2.9364938335424418E-2</v>
      </c>
    </row>
    <row r="622" spans="1:74">
      <c r="A622" s="113" t="s">
        <v>1040</v>
      </c>
      <c r="B622" s="69" t="s">
        <v>184</v>
      </c>
      <c r="C622" s="69" t="s">
        <v>191</v>
      </c>
      <c r="D622" s="69" t="s">
        <v>399</v>
      </c>
      <c r="E622" s="69" t="s">
        <v>399</v>
      </c>
      <c r="F622" s="69">
        <v>0</v>
      </c>
      <c r="G622" s="69">
        <v>0</v>
      </c>
      <c r="H622" s="69">
        <v>65482</v>
      </c>
      <c r="I622" s="69">
        <v>840</v>
      </c>
      <c r="J622" s="69">
        <v>622</v>
      </c>
      <c r="K622" s="69">
        <v>31936</v>
      </c>
      <c r="L622" s="69">
        <v>26099</v>
      </c>
      <c r="M622" s="69">
        <v>643</v>
      </c>
      <c r="N622" s="69">
        <v>0</v>
      </c>
      <c r="O622" s="69">
        <v>0</v>
      </c>
      <c r="P622" s="69">
        <v>2050.41</v>
      </c>
      <c r="Q622" s="69">
        <v>33.950000000000003</v>
      </c>
      <c r="R622" s="114">
        <v>2500000</v>
      </c>
      <c r="S622" s="69">
        <v>0</v>
      </c>
      <c r="T622" s="69">
        <v>0</v>
      </c>
      <c r="U622" s="69">
        <v>0</v>
      </c>
      <c r="V622" s="69">
        <v>39683</v>
      </c>
      <c r="W622" s="69">
        <v>63</v>
      </c>
      <c r="X622" s="69">
        <v>0</v>
      </c>
      <c r="Y622" s="69">
        <v>0</v>
      </c>
      <c r="Z622" s="69">
        <v>0</v>
      </c>
      <c r="AA622" s="69">
        <v>0</v>
      </c>
      <c r="AB622" s="69">
        <v>0</v>
      </c>
      <c r="AC622" s="69">
        <v>0</v>
      </c>
      <c r="AD622" s="69">
        <v>0</v>
      </c>
      <c r="AE622" s="69">
        <v>0</v>
      </c>
      <c r="AF622" s="69">
        <v>1720330</v>
      </c>
      <c r="AG622" s="69">
        <v>779670</v>
      </c>
      <c r="AH622" s="69">
        <v>0</v>
      </c>
      <c r="AI622" s="69">
        <v>0</v>
      </c>
      <c r="AJ622" s="69">
        <v>5</v>
      </c>
      <c r="AK622" s="69">
        <v>-5</v>
      </c>
      <c r="AL622" s="69">
        <v>33879</v>
      </c>
      <c r="AM622" s="69">
        <v>24193</v>
      </c>
      <c r="AN622" s="69">
        <v>5804</v>
      </c>
      <c r="AO622" s="69">
        <v>5</v>
      </c>
      <c r="AP622" s="69">
        <v>-5</v>
      </c>
      <c r="AQ622" s="69">
        <v>1155211</v>
      </c>
      <c r="AR622" s="69">
        <v>25014</v>
      </c>
      <c r="AS622" s="69">
        <v>969554</v>
      </c>
      <c r="AT622" s="69">
        <v>1062788</v>
      </c>
      <c r="AU622" s="69">
        <v>0</v>
      </c>
      <c r="AV622" s="69">
        <v>13632</v>
      </c>
      <c r="AW622" s="69">
        <v>0.68813199999999997</v>
      </c>
      <c r="AX622" s="69">
        <v>0</v>
      </c>
      <c r="AY622" s="69">
        <v>0</v>
      </c>
      <c r="AZ622" s="69">
        <v>0</v>
      </c>
      <c r="BA622" s="69">
        <v>344066</v>
      </c>
      <c r="BB622" s="69">
        <v>0</v>
      </c>
      <c r="BC622" s="69">
        <v>-344066</v>
      </c>
      <c r="BD622" s="69">
        <v>0.85374089660559938</v>
      </c>
      <c r="BE622" s="69">
        <v>50.778653443135866</v>
      </c>
      <c r="BF622" s="69">
        <v>12.221346556864134</v>
      </c>
      <c r="BG622" s="69">
        <v>344066</v>
      </c>
      <c r="BH622" s="69">
        <v>0</v>
      </c>
      <c r="BI622" s="69">
        <v>-344066</v>
      </c>
      <c r="BJ622" s="69">
        <v>4.3282136336998179E-6</v>
      </c>
      <c r="BK622" s="69">
        <v>0</v>
      </c>
      <c r="BL622" s="69">
        <v>68.774686175741579</v>
      </c>
      <c r="BM622" s="69">
        <v>-68.774686175741579</v>
      </c>
      <c r="BN622" s="69">
        <v>0</v>
      </c>
      <c r="BO622" s="69">
        <v>1.7743519185109855</v>
      </c>
      <c r="BP622" s="69">
        <v>-1.7743519185109855</v>
      </c>
      <c r="BQ622" s="69">
        <v>1774.3519185109856</v>
      </c>
      <c r="BR622" s="69">
        <v>-1774.3519185109856</v>
      </c>
      <c r="BS622" s="69">
        <v>0</v>
      </c>
      <c r="BT622" s="69">
        <v>0</v>
      </c>
      <c r="BU622" s="69">
        <v>77.962734741784033</v>
      </c>
      <c r="BV622" s="69">
        <v>2.9327109939223224E-2</v>
      </c>
    </row>
    <row r="623" spans="1:74">
      <c r="A623" s="113" t="s">
        <v>1041</v>
      </c>
      <c r="B623" s="69" t="s">
        <v>184</v>
      </c>
      <c r="C623" s="69" t="s">
        <v>191</v>
      </c>
      <c r="D623" s="69" t="s">
        <v>399</v>
      </c>
      <c r="E623" s="69" t="s">
        <v>399</v>
      </c>
      <c r="F623" s="69">
        <v>0</v>
      </c>
      <c r="G623" s="69">
        <v>0</v>
      </c>
      <c r="H623" s="69">
        <v>67578</v>
      </c>
      <c r="I623" s="69">
        <v>922</v>
      </c>
      <c r="J623" s="69">
        <v>681</v>
      </c>
      <c r="K623" s="69">
        <v>34260</v>
      </c>
      <c r="L623" s="69">
        <v>28652</v>
      </c>
      <c r="M623" s="69">
        <v>713</v>
      </c>
      <c r="N623" s="69">
        <v>0</v>
      </c>
      <c r="O623" s="69">
        <v>0</v>
      </c>
      <c r="P623" s="69">
        <v>1972.5</v>
      </c>
      <c r="Q623" s="69">
        <v>31.59</v>
      </c>
      <c r="R623" s="114">
        <v>2500000</v>
      </c>
      <c r="S623" s="69">
        <v>0</v>
      </c>
      <c r="T623" s="69">
        <v>0</v>
      </c>
      <c r="U623" s="69">
        <v>0</v>
      </c>
      <c r="V623" s="69">
        <v>39683</v>
      </c>
      <c r="W623" s="69">
        <v>63</v>
      </c>
      <c r="X623" s="69">
        <v>0</v>
      </c>
      <c r="Y623" s="69">
        <v>0</v>
      </c>
      <c r="Z623" s="69">
        <v>0</v>
      </c>
      <c r="AA623" s="69">
        <v>0</v>
      </c>
      <c r="AB623" s="69">
        <v>0</v>
      </c>
      <c r="AC623" s="69">
        <v>0</v>
      </c>
      <c r="AD623" s="69">
        <v>0</v>
      </c>
      <c r="AE623" s="69">
        <v>0</v>
      </c>
      <c r="AF623" s="69">
        <v>1808250</v>
      </c>
      <c r="AG623" s="69">
        <v>691750</v>
      </c>
      <c r="AH623" s="69">
        <v>0</v>
      </c>
      <c r="AI623" s="69">
        <v>0</v>
      </c>
      <c r="AJ623" s="69">
        <v>7</v>
      </c>
      <c r="AK623" s="69">
        <v>-7</v>
      </c>
      <c r="AL623" s="69">
        <v>35090</v>
      </c>
      <c r="AM623" s="69">
        <v>25062</v>
      </c>
      <c r="AN623" s="69">
        <v>4593</v>
      </c>
      <c r="AO623" s="69">
        <v>6</v>
      </c>
      <c r="AP623" s="69">
        <v>-6</v>
      </c>
      <c r="AQ623" s="69">
        <v>1198756</v>
      </c>
      <c r="AR623" s="69">
        <v>25926</v>
      </c>
      <c r="AS623" s="69">
        <v>1006260</v>
      </c>
      <c r="AT623" s="69">
        <v>1130366</v>
      </c>
      <c r="AU623" s="69">
        <v>0</v>
      </c>
      <c r="AV623" s="69">
        <v>14345</v>
      </c>
      <c r="AW623" s="69">
        <v>0.72330000000000005</v>
      </c>
      <c r="AX623" s="69">
        <v>0</v>
      </c>
      <c r="AY623" s="69">
        <v>0</v>
      </c>
      <c r="AZ623" s="69">
        <v>0</v>
      </c>
      <c r="BA623" s="69">
        <v>258321.42857142858</v>
      </c>
      <c r="BB623" s="69">
        <v>0</v>
      </c>
      <c r="BC623" s="69">
        <v>-258321.42857142858</v>
      </c>
      <c r="BD623" s="69">
        <v>0.88425774261018575</v>
      </c>
      <c r="BE623" s="69">
        <v>51.531775434596753</v>
      </c>
      <c r="BF623" s="69">
        <v>11.468224565403247</v>
      </c>
      <c r="BG623" s="69">
        <v>301375</v>
      </c>
      <c r="BH623" s="69">
        <v>0</v>
      </c>
      <c r="BI623" s="69">
        <v>-301375</v>
      </c>
      <c r="BJ623" s="69">
        <v>5.0051887122984161E-6</v>
      </c>
      <c r="BK623" s="69">
        <v>0</v>
      </c>
      <c r="BL623" s="69">
        <v>69.746586438324456</v>
      </c>
      <c r="BM623" s="69">
        <v>-69.746586438324456</v>
      </c>
      <c r="BN623" s="69">
        <v>0</v>
      </c>
      <c r="BO623" s="69">
        <v>1.7970007751475763</v>
      </c>
      <c r="BP623" s="69">
        <v>-1.7970007751475763</v>
      </c>
      <c r="BQ623" s="69">
        <v>1797.0007751475762</v>
      </c>
      <c r="BR623" s="69">
        <v>-1797.0007751475762</v>
      </c>
      <c r="BS623" s="69">
        <v>0</v>
      </c>
      <c r="BT623" s="69">
        <v>0</v>
      </c>
      <c r="BU623" s="69">
        <v>78.798605785988144</v>
      </c>
      <c r="BV623" s="69">
        <v>2.9272011985758569E-2</v>
      </c>
    </row>
    <row r="624" spans="1:74">
      <c r="A624" s="113" t="s">
        <v>1042</v>
      </c>
      <c r="B624" s="69" t="s">
        <v>184</v>
      </c>
      <c r="C624" s="69" t="s">
        <v>191</v>
      </c>
      <c r="D624" s="69" t="s">
        <v>399</v>
      </c>
      <c r="E624" s="69" t="s">
        <v>399</v>
      </c>
      <c r="F624" s="69">
        <v>0</v>
      </c>
      <c r="G624" s="69">
        <v>0</v>
      </c>
      <c r="H624" s="69">
        <v>75517</v>
      </c>
      <c r="I624" s="69">
        <v>1051</v>
      </c>
      <c r="J624" s="69">
        <v>758</v>
      </c>
      <c r="K624" s="69">
        <v>38932</v>
      </c>
      <c r="L624" s="69">
        <v>32032</v>
      </c>
      <c r="M624" s="69">
        <v>787</v>
      </c>
      <c r="N624" s="69">
        <v>0</v>
      </c>
      <c r="O624" s="69">
        <v>0</v>
      </c>
      <c r="P624" s="69">
        <v>1939.72</v>
      </c>
      <c r="Q624" s="69">
        <v>31.99</v>
      </c>
      <c r="R624" s="114">
        <v>2500000</v>
      </c>
      <c r="S624" s="69">
        <v>0</v>
      </c>
      <c r="T624" s="69">
        <v>0</v>
      </c>
      <c r="U624" s="69">
        <v>0</v>
      </c>
      <c r="V624" s="69">
        <v>39683</v>
      </c>
      <c r="W624" s="69">
        <v>63</v>
      </c>
      <c r="X624" s="69">
        <v>0</v>
      </c>
      <c r="Y624" s="69">
        <v>0</v>
      </c>
      <c r="Z624" s="69">
        <v>0</v>
      </c>
      <c r="AA624" s="69">
        <v>0</v>
      </c>
      <c r="AB624" s="69">
        <v>0</v>
      </c>
      <c r="AC624" s="69">
        <v>0</v>
      </c>
      <c r="AD624" s="69">
        <v>0</v>
      </c>
      <c r="AE624" s="69">
        <v>0</v>
      </c>
      <c r="AF624" s="69">
        <v>1900122</v>
      </c>
      <c r="AG624" s="69">
        <v>599878</v>
      </c>
      <c r="AH624" s="69">
        <v>0</v>
      </c>
      <c r="AI624" s="69">
        <v>0</v>
      </c>
      <c r="AJ624" s="69">
        <v>7</v>
      </c>
      <c r="AK624" s="69">
        <v>-7</v>
      </c>
      <c r="AL624" s="69">
        <v>36406</v>
      </c>
      <c r="AM624" s="69">
        <v>25993</v>
      </c>
      <c r="AN624" s="69">
        <v>3277</v>
      </c>
      <c r="AO624" s="69">
        <v>6</v>
      </c>
      <c r="AP624" s="69">
        <v>-6</v>
      </c>
      <c r="AQ624" s="69">
        <v>1245908</v>
      </c>
      <c r="AR624" s="69">
        <v>26894</v>
      </c>
      <c r="AS624" s="69">
        <v>1045565</v>
      </c>
      <c r="AT624" s="69">
        <v>1205883</v>
      </c>
      <c r="AU624" s="69">
        <v>0</v>
      </c>
      <c r="AV624" s="69">
        <v>15132</v>
      </c>
      <c r="AW624" s="69">
        <v>0.76004879999999997</v>
      </c>
      <c r="AX624" s="69">
        <v>0</v>
      </c>
      <c r="AY624" s="69">
        <v>0</v>
      </c>
      <c r="AZ624" s="69">
        <v>0</v>
      </c>
      <c r="BA624" s="69">
        <v>271446</v>
      </c>
      <c r="BB624" s="69">
        <v>0</v>
      </c>
      <c r="BC624" s="69">
        <v>-271446</v>
      </c>
      <c r="BD624" s="69">
        <v>0.9174205579215281</v>
      </c>
      <c r="BE624" s="69">
        <v>52.192550678459597</v>
      </c>
      <c r="BF624" s="69">
        <v>10.807449321540403</v>
      </c>
      <c r="BG624" s="69">
        <v>316687</v>
      </c>
      <c r="BH624" s="69">
        <v>0</v>
      </c>
      <c r="BI624" s="69">
        <v>-316687</v>
      </c>
      <c r="BJ624" s="69">
        <v>4.8157648879371512E-6</v>
      </c>
      <c r="BK624" s="69">
        <v>0</v>
      </c>
      <c r="BL624" s="69">
        <v>70.652264445601247</v>
      </c>
      <c r="BM624" s="69">
        <v>-70.652264445601247</v>
      </c>
      <c r="BN624" s="69">
        <v>0</v>
      </c>
      <c r="BO624" s="69">
        <v>1.8173159966142707</v>
      </c>
      <c r="BP624" s="69">
        <v>-1.8173159966142707</v>
      </c>
      <c r="BQ624" s="69">
        <v>1817.3159966142707</v>
      </c>
      <c r="BR624" s="69">
        <v>-1817.3159966142707</v>
      </c>
      <c r="BS624" s="69">
        <v>0</v>
      </c>
      <c r="BT624" s="69">
        <v>0</v>
      </c>
      <c r="BU624" s="69">
        <v>79.690919904837429</v>
      </c>
      <c r="BV624" s="69">
        <v>2.9220456085039988E-2</v>
      </c>
    </row>
    <row r="625" spans="1:74">
      <c r="A625" s="113" t="s">
        <v>1043</v>
      </c>
      <c r="B625" s="69" t="s">
        <v>184</v>
      </c>
      <c r="C625" s="69" t="s">
        <v>191</v>
      </c>
      <c r="D625" s="69" t="s">
        <v>399</v>
      </c>
      <c r="E625" s="69" t="s">
        <v>399</v>
      </c>
      <c r="F625" s="69">
        <v>0</v>
      </c>
      <c r="G625" s="69">
        <v>0</v>
      </c>
      <c r="H625" s="69">
        <v>72884</v>
      </c>
      <c r="I625" s="69">
        <v>973</v>
      </c>
      <c r="J625" s="69">
        <v>736</v>
      </c>
      <c r="K625" s="69">
        <v>42076</v>
      </c>
      <c r="L625" s="69">
        <v>35429</v>
      </c>
      <c r="M625" s="69">
        <v>758</v>
      </c>
      <c r="N625" s="69">
        <v>1</v>
      </c>
      <c r="O625" s="69">
        <v>1</v>
      </c>
      <c r="P625" s="69">
        <v>1732.2</v>
      </c>
      <c r="Q625" s="69">
        <v>31.92</v>
      </c>
      <c r="R625" s="114">
        <v>2500000</v>
      </c>
      <c r="S625" s="69">
        <v>0</v>
      </c>
      <c r="T625" s="69">
        <v>0</v>
      </c>
      <c r="U625" s="69">
        <v>0</v>
      </c>
      <c r="V625" s="69">
        <v>39683</v>
      </c>
      <c r="W625" s="69">
        <v>63</v>
      </c>
      <c r="X625" s="69">
        <v>0</v>
      </c>
      <c r="Y625" s="69">
        <v>0</v>
      </c>
      <c r="Z625" s="69">
        <v>0</v>
      </c>
      <c r="AA625" s="69">
        <v>0</v>
      </c>
      <c r="AB625" s="69">
        <v>0</v>
      </c>
      <c r="AC625" s="69">
        <v>0</v>
      </c>
      <c r="AD625" s="69">
        <v>0</v>
      </c>
      <c r="AE625" s="69">
        <v>0</v>
      </c>
      <c r="AF625" s="69">
        <v>1989734</v>
      </c>
      <c r="AG625" s="69">
        <v>510266</v>
      </c>
      <c r="AH625" s="69">
        <v>0</v>
      </c>
      <c r="AI625" s="69">
        <v>0</v>
      </c>
      <c r="AJ625" s="69">
        <v>8</v>
      </c>
      <c r="AK625" s="69">
        <v>-8</v>
      </c>
      <c r="AL625" s="69">
        <v>37635</v>
      </c>
      <c r="AM625" s="69">
        <v>26907</v>
      </c>
      <c r="AN625" s="69">
        <v>2048</v>
      </c>
      <c r="AO625" s="69">
        <v>7</v>
      </c>
      <c r="AP625" s="69">
        <v>-7</v>
      </c>
      <c r="AQ625" s="69">
        <v>1296373</v>
      </c>
      <c r="AR625" s="69">
        <v>27842</v>
      </c>
      <c r="AS625" s="69">
        <v>1088587</v>
      </c>
      <c r="AT625" s="69">
        <v>1278767</v>
      </c>
      <c r="AU625" s="69">
        <v>0</v>
      </c>
      <c r="AV625" s="69">
        <v>15890</v>
      </c>
      <c r="AW625" s="69">
        <v>0.79589359999999998</v>
      </c>
      <c r="AX625" s="69">
        <v>0</v>
      </c>
      <c r="AY625" s="69">
        <v>0</v>
      </c>
      <c r="AZ625" s="69">
        <v>0</v>
      </c>
      <c r="BA625" s="69">
        <v>248716.75</v>
      </c>
      <c r="BB625" s="69">
        <v>0</v>
      </c>
      <c r="BC625" s="69">
        <v>-248716.75</v>
      </c>
      <c r="BD625" s="69">
        <v>0.94839099866441545</v>
      </c>
      <c r="BE625" s="69">
        <v>52.869244054736285</v>
      </c>
      <c r="BF625" s="69">
        <v>10.130755945263715</v>
      </c>
      <c r="BG625" s="69">
        <v>284247.71428571426</v>
      </c>
      <c r="BH625" s="69">
        <v>0</v>
      </c>
      <c r="BI625" s="69">
        <v>-284247.71428571426</v>
      </c>
      <c r="BJ625" s="69">
        <v>5.3996804931913884E-6</v>
      </c>
      <c r="BK625" s="69">
        <v>0</v>
      </c>
      <c r="BL625" s="69">
        <v>71.465196465771143</v>
      </c>
      <c r="BM625" s="69">
        <v>-71.465196465771143</v>
      </c>
      <c r="BN625" s="69">
        <v>0</v>
      </c>
      <c r="BO625" s="69">
        <v>1.8278134866574742</v>
      </c>
      <c r="BP625" s="69">
        <v>-1.8278134866574742</v>
      </c>
      <c r="BQ625" s="69">
        <v>1827.8134866574742</v>
      </c>
      <c r="BR625" s="69">
        <v>-1827.8134866574742</v>
      </c>
      <c r="BS625" s="69">
        <v>0</v>
      </c>
      <c r="BT625" s="69">
        <v>0</v>
      </c>
      <c r="BU625" s="69">
        <v>80.476211453744497</v>
      </c>
      <c r="BV625" s="69">
        <v>2.9030996480179701E-2</v>
      </c>
    </row>
    <row r="626" spans="1:74">
      <c r="A626" s="113" t="s">
        <v>1044</v>
      </c>
      <c r="B626" s="69" t="s">
        <v>184</v>
      </c>
      <c r="C626" s="69" t="s">
        <v>191</v>
      </c>
      <c r="D626" s="69" t="s">
        <v>399</v>
      </c>
      <c r="E626" s="69" t="s">
        <v>399</v>
      </c>
      <c r="F626" s="69">
        <v>0</v>
      </c>
      <c r="G626" s="69">
        <v>0</v>
      </c>
      <c r="H626" s="69">
        <v>67705</v>
      </c>
      <c r="I626" s="69">
        <v>890</v>
      </c>
      <c r="J626" s="69">
        <v>656</v>
      </c>
      <c r="K626" s="69">
        <v>39260</v>
      </c>
      <c r="L626" s="69">
        <v>32716</v>
      </c>
      <c r="M626" s="69">
        <v>688</v>
      </c>
      <c r="N626" s="69">
        <v>1</v>
      </c>
      <c r="O626" s="69">
        <v>0</v>
      </c>
      <c r="P626" s="69">
        <v>1724.53</v>
      </c>
      <c r="Q626" s="69">
        <v>32.770000000000003</v>
      </c>
      <c r="R626" s="114">
        <v>2500000</v>
      </c>
      <c r="S626" s="69">
        <v>0</v>
      </c>
      <c r="T626" s="69">
        <v>0</v>
      </c>
      <c r="U626" s="69">
        <v>0</v>
      </c>
      <c r="V626" s="69">
        <v>39683</v>
      </c>
      <c r="W626" s="69">
        <v>63</v>
      </c>
      <c r="X626" s="69">
        <v>0</v>
      </c>
      <c r="Y626" s="69">
        <v>0</v>
      </c>
      <c r="Z626" s="69">
        <v>0</v>
      </c>
      <c r="AA626" s="69">
        <v>0</v>
      </c>
      <c r="AB626" s="69">
        <v>0</v>
      </c>
      <c r="AC626" s="69">
        <v>0</v>
      </c>
      <c r="AD626" s="69">
        <v>0</v>
      </c>
      <c r="AE626" s="69">
        <v>0</v>
      </c>
      <c r="AF626" s="69">
        <v>2076299</v>
      </c>
      <c r="AG626" s="69">
        <v>423701</v>
      </c>
      <c r="AH626" s="69">
        <v>0</v>
      </c>
      <c r="AI626" s="69">
        <v>0</v>
      </c>
      <c r="AJ626" s="69">
        <v>8</v>
      </c>
      <c r="AK626" s="69">
        <v>-8</v>
      </c>
      <c r="AL626" s="69">
        <v>38800</v>
      </c>
      <c r="AM626" s="69">
        <v>27747</v>
      </c>
      <c r="AN626" s="69">
        <v>883</v>
      </c>
      <c r="AO626" s="69">
        <v>8</v>
      </c>
      <c r="AP626" s="69">
        <v>-8</v>
      </c>
      <c r="AQ626" s="69">
        <v>1344741</v>
      </c>
      <c r="AR626" s="69">
        <v>28725</v>
      </c>
      <c r="AS626" s="69">
        <v>1129238</v>
      </c>
      <c r="AT626" s="69">
        <v>1346472</v>
      </c>
      <c r="AU626" s="69">
        <v>0</v>
      </c>
      <c r="AV626" s="69">
        <v>16578</v>
      </c>
      <c r="AW626" s="69">
        <v>0.83051960000000002</v>
      </c>
      <c r="AX626" s="69">
        <v>0</v>
      </c>
      <c r="AY626" s="69">
        <v>0</v>
      </c>
      <c r="AZ626" s="69">
        <v>0</v>
      </c>
      <c r="BA626" s="69">
        <v>259537.375</v>
      </c>
      <c r="BB626" s="69">
        <v>0</v>
      </c>
      <c r="BC626" s="69">
        <v>-259537.375</v>
      </c>
      <c r="BD626" s="69">
        <v>0.97774865811556588</v>
      </c>
      <c r="BE626" s="69">
        <v>53.512860824742269</v>
      </c>
      <c r="BF626" s="69">
        <v>9.487139175257731</v>
      </c>
      <c r="BG626" s="69">
        <v>259537.375</v>
      </c>
      <c r="BH626" s="69">
        <v>0</v>
      </c>
      <c r="BI626" s="69">
        <v>-259537.375</v>
      </c>
      <c r="BJ626" s="69">
        <v>5.9491009792963851E-6</v>
      </c>
      <c r="BK626" s="69">
        <v>0</v>
      </c>
      <c r="BL626" s="69">
        <v>72.281949521322886</v>
      </c>
      <c r="BM626" s="69">
        <v>-72.281949521322886</v>
      </c>
      <c r="BN626" s="69">
        <v>0</v>
      </c>
      <c r="BO626" s="69">
        <v>1.8386726270281375</v>
      </c>
      <c r="BP626" s="69">
        <v>-1.8386726270281375</v>
      </c>
      <c r="BQ626" s="69">
        <v>1838.6726270281374</v>
      </c>
      <c r="BR626" s="69">
        <v>-1838.6726270281374</v>
      </c>
      <c r="BS626" s="69">
        <v>0</v>
      </c>
      <c r="BT626" s="69">
        <v>0</v>
      </c>
      <c r="BU626" s="69">
        <v>81.220412595005428</v>
      </c>
      <c r="BV626" s="69">
        <v>2.8853139749587468E-2</v>
      </c>
    </row>
    <row r="627" spans="1:74">
      <c r="A627" s="113" t="s">
        <v>1045</v>
      </c>
      <c r="B627" s="69" t="s">
        <v>184</v>
      </c>
      <c r="C627" s="69" t="s">
        <v>191</v>
      </c>
      <c r="D627" s="69" t="s">
        <v>399</v>
      </c>
      <c r="E627" s="69" t="s">
        <v>399</v>
      </c>
      <c r="F627" s="69">
        <v>0</v>
      </c>
      <c r="G627" s="69">
        <v>0</v>
      </c>
      <c r="H627" s="69">
        <v>67143</v>
      </c>
      <c r="I627" s="69">
        <v>820</v>
      </c>
      <c r="J627" s="69">
        <v>596</v>
      </c>
      <c r="K627" s="69">
        <v>36490</v>
      </c>
      <c r="L627" s="69">
        <v>31158</v>
      </c>
      <c r="M627" s="69">
        <v>628</v>
      </c>
      <c r="N627" s="69">
        <v>0</v>
      </c>
      <c r="O627" s="69">
        <v>0</v>
      </c>
      <c r="P627" s="69">
        <v>1840.04</v>
      </c>
      <c r="Q627" s="69">
        <v>35.64</v>
      </c>
      <c r="R627" s="114">
        <v>2500000</v>
      </c>
      <c r="S627" s="69">
        <v>0</v>
      </c>
      <c r="T627" s="69">
        <v>0</v>
      </c>
      <c r="U627" s="69">
        <v>0</v>
      </c>
      <c r="V627" s="69">
        <v>39683</v>
      </c>
      <c r="W627" s="69">
        <v>63</v>
      </c>
      <c r="X627" s="69">
        <v>0</v>
      </c>
      <c r="Y627" s="69">
        <v>0</v>
      </c>
      <c r="Z627" s="69">
        <v>0</v>
      </c>
      <c r="AA627" s="69">
        <v>0</v>
      </c>
      <c r="AB627" s="69">
        <v>0</v>
      </c>
      <c r="AC627" s="69">
        <v>0</v>
      </c>
      <c r="AD627" s="69">
        <v>0</v>
      </c>
      <c r="AE627" s="69">
        <v>0</v>
      </c>
      <c r="AF627" s="69">
        <v>2160513</v>
      </c>
      <c r="AG627" s="69">
        <v>339487</v>
      </c>
      <c r="AH627" s="69">
        <v>0</v>
      </c>
      <c r="AI627" s="69">
        <v>0</v>
      </c>
      <c r="AJ627" s="69">
        <v>8</v>
      </c>
      <c r="AK627" s="69">
        <v>-8</v>
      </c>
      <c r="AL627" s="69">
        <v>39844</v>
      </c>
      <c r="AM627" s="69">
        <v>28503</v>
      </c>
      <c r="AN627" s="69">
        <v>-161</v>
      </c>
      <c r="AO627" s="69">
        <v>8</v>
      </c>
      <c r="AP627" s="69">
        <v>-8</v>
      </c>
      <c r="AQ627" s="69">
        <v>1390141</v>
      </c>
      <c r="AR627" s="69">
        <v>29519</v>
      </c>
      <c r="AS627" s="69">
        <v>1168093</v>
      </c>
      <c r="AT627" s="69">
        <v>1413615</v>
      </c>
      <c r="AU627" s="69">
        <v>0</v>
      </c>
      <c r="AV627" s="69">
        <v>17206</v>
      </c>
      <c r="AW627" s="69">
        <v>0.86420520000000001</v>
      </c>
      <c r="AX627" s="69">
        <v>0</v>
      </c>
      <c r="AY627" s="69">
        <v>0</v>
      </c>
      <c r="AZ627" s="69">
        <v>0</v>
      </c>
      <c r="BA627" s="69">
        <v>270064.125</v>
      </c>
      <c r="BB627" s="69">
        <v>0</v>
      </c>
      <c r="BC627" s="69">
        <v>-270064.125</v>
      </c>
      <c r="BD627" s="69">
        <v>1.0040571529370259</v>
      </c>
      <c r="BE627" s="69">
        <v>54.224299769099488</v>
      </c>
      <c r="BF627" s="69">
        <v>8.7757002309005117</v>
      </c>
      <c r="BG627" s="69">
        <v>270064.125</v>
      </c>
      <c r="BH627" s="69">
        <v>0</v>
      </c>
      <c r="BI627" s="69">
        <v>-270064.125</v>
      </c>
      <c r="BJ627" s="69">
        <v>5.754811921956118E-6</v>
      </c>
      <c r="BK627" s="69">
        <v>0</v>
      </c>
      <c r="BL627" s="69">
        <v>73.1905891120973</v>
      </c>
      <c r="BM627" s="69">
        <v>-73.1905891120973</v>
      </c>
      <c r="BN627" s="69">
        <v>0</v>
      </c>
      <c r="BO627" s="69">
        <v>1.8496070090309591</v>
      </c>
      <c r="BP627" s="69">
        <v>-1.8496070090309591</v>
      </c>
      <c r="BQ627" s="69">
        <v>1849.607009030959</v>
      </c>
      <c r="BR627" s="69">
        <v>-1849.607009030959</v>
      </c>
      <c r="BS627" s="69">
        <v>0</v>
      </c>
      <c r="BT627" s="69">
        <v>0</v>
      </c>
      <c r="BU627" s="69">
        <v>82.158258746948732</v>
      </c>
      <c r="BV627" s="69">
        <v>2.8661840777302446E-2</v>
      </c>
    </row>
    <row r="628" spans="1:74">
      <c r="A628" s="113" t="s">
        <v>1046</v>
      </c>
      <c r="B628" s="69" t="s">
        <v>184</v>
      </c>
      <c r="C628" s="69" t="s">
        <v>191</v>
      </c>
      <c r="D628" s="69" t="s">
        <v>399</v>
      </c>
      <c r="E628" s="69" t="s">
        <v>399</v>
      </c>
      <c r="F628" s="69">
        <v>0</v>
      </c>
      <c r="G628" s="69">
        <v>0</v>
      </c>
      <c r="H628" s="69">
        <v>63667</v>
      </c>
      <c r="I628" s="69">
        <v>806</v>
      </c>
      <c r="J628" s="69">
        <v>586</v>
      </c>
      <c r="K628" s="69">
        <v>32966</v>
      </c>
      <c r="L628" s="69">
        <v>27501</v>
      </c>
      <c r="M628" s="69">
        <v>605</v>
      </c>
      <c r="N628" s="69">
        <v>0</v>
      </c>
      <c r="O628" s="69">
        <v>0</v>
      </c>
      <c r="P628" s="69">
        <v>1931.29</v>
      </c>
      <c r="Q628" s="69">
        <v>35.08</v>
      </c>
      <c r="R628" s="114">
        <v>2500000</v>
      </c>
      <c r="S628" s="69">
        <v>0</v>
      </c>
      <c r="T628" s="69">
        <v>0</v>
      </c>
      <c r="U628" s="69">
        <v>0</v>
      </c>
      <c r="V628" s="69">
        <v>39683</v>
      </c>
      <c r="W628" s="69">
        <v>63</v>
      </c>
      <c r="X628" s="69">
        <v>0</v>
      </c>
      <c r="Y628" s="69">
        <v>0</v>
      </c>
      <c r="Z628" s="69">
        <v>0</v>
      </c>
      <c r="AA628" s="69">
        <v>0</v>
      </c>
      <c r="AB628" s="69">
        <v>0</v>
      </c>
      <c r="AC628" s="69">
        <v>0</v>
      </c>
      <c r="AD628" s="69">
        <v>0</v>
      </c>
      <c r="AE628" s="69">
        <v>0</v>
      </c>
      <c r="AF628" s="69">
        <v>2245441</v>
      </c>
      <c r="AG628" s="69">
        <v>254559</v>
      </c>
      <c r="AH628" s="69">
        <v>0</v>
      </c>
      <c r="AI628" s="69">
        <v>0</v>
      </c>
      <c r="AJ628" s="69">
        <v>8</v>
      </c>
      <c r="AK628" s="69">
        <v>-8</v>
      </c>
      <c r="AL628" s="69">
        <v>40912</v>
      </c>
      <c r="AM628" s="69">
        <v>29273</v>
      </c>
      <c r="AN628" s="69">
        <v>-1229</v>
      </c>
      <c r="AO628" s="69">
        <v>8</v>
      </c>
      <c r="AP628" s="69">
        <v>-8</v>
      </c>
      <c r="AQ628" s="69">
        <v>1433769</v>
      </c>
      <c r="AR628" s="69">
        <v>30315</v>
      </c>
      <c r="AS628" s="69">
        <v>1204860</v>
      </c>
      <c r="AT628" s="69">
        <v>1477282</v>
      </c>
      <c r="AU628" s="69">
        <v>0</v>
      </c>
      <c r="AV628" s="69">
        <v>17811</v>
      </c>
      <c r="AW628" s="69">
        <v>0.89817639999999999</v>
      </c>
      <c r="AX628" s="69">
        <v>0</v>
      </c>
      <c r="AY628" s="69">
        <v>0</v>
      </c>
      <c r="AZ628" s="69">
        <v>0</v>
      </c>
      <c r="BA628" s="69">
        <v>280680.125</v>
      </c>
      <c r="BB628" s="69">
        <v>0</v>
      </c>
      <c r="BC628" s="69">
        <v>-280680.125</v>
      </c>
      <c r="BD628" s="69">
        <v>1.0309704407428875</v>
      </c>
      <c r="BE628" s="69">
        <v>54.884654868987091</v>
      </c>
      <c r="BF628" s="69">
        <v>8.1153451310129086</v>
      </c>
      <c r="BG628" s="69">
        <v>280680.125</v>
      </c>
      <c r="BH628" s="69">
        <v>0</v>
      </c>
      <c r="BI628" s="69">
        <v>-280680.125</v>
      </c>
      <c r="BJ628" s="69">
        <v>5.5796993797466677E-6</v>
      </c>
      <c r="BK628" s="69">
        <v>0</v>
      </c>
      <c r="BL628" s="69">
        <v>74.070295233382808</v>
      </c>
      <c r="BM628" s="69">
        <v>-74.070295233382808</v>
      </c>
      <c r="BN628" s="69">
        <v>0</v>
      </c>
      <c r="BO628" s="69">
        <v>1.8636530385272978</v>
      </c>
      <c r="BP628" s="69">
        <v>-1.8636530385272978</v>
      </c>
      <c r="BQ628" s="69">
        <v>1863.6530385272979</v>
      </c>
      <c r="BR628" s="69">
        <v>-1863.6530385272979</v>
      </c>
      <c r="BS628" s="69">
        <v>0</v>
      </c>
      <c r="BT628" s="69">
        <v>0</v>
      </c>
      <c r="BU628" s="69">
        <v>82.942114423670759</v>
      </c>
      <c r="BV628" s="69">
        <v>2.8534582628024458E-2</v>
      </c>
    </row>
    <row r="629" spans="1:74">
      <c r="A629" s="113" t="s">
        <v>1047</v>
      </c>
      <c r="B629" s="69" t="s">
        <v>184</v>
      </c>
      <c r="C629" s="69" t="s">
        <v>191</v>
      </c>
      <c r="D629" s="69" t="s">
        <v>399</v>
      </c>
      <c r="E629" s="69" t="s">
        <v>399</v>
      </c>
      <c r="F629" s="69">
        <v>0</v>
      </c>
      <c r="G629" s="69">
        <v>0</v>
      </c>
      <c r="H629" s="69">
        <v>66607</v>
      </c>
      <c r="I629" s="69">
        <v>781</v>
      </c>
      <c r="J629" s="69">
        <v>587</v>
      </c>
      <c r="K629" s="69">
        <v>30242</v>
      </c>
      <c r="L629" s="69">
        <v>25539</v>
      </c>
      <c r="M629" s="69">
        <v>606</v>
      </c>
      <c r="N629" s="69">
        <v>0</v>
      </c>
      <c r="O629" s="69">
        <v>0</v>
      </c>
      <c r="P629" s="69">
        <v>2202.4699999999998</v>
      </c>
      <c r="Q629" s="69">
        <v>36.64</v>
      </c>
      <c r="R629" s="114">
        <v>2500000</v>
      </c>
      <c r="S629" s="69">
        <v>0</v>
      </c>
      <c r="T629" s="69">
        <v>0</v>
      </c>
      <c r="U629" s="69">
        <v>0</v>
      </c>
      <c r="V629" s="69">
        <v>39683</v>
      </c>
      <c r="W629" s="69">
        <v>63</v>
      </c>
      <c r="X629" s="69">
        <v>0</v>
      </c>
      <c r="Y629" s="69">
        <v>0</v>
      </c>
      <c r="Z629" s="69">
        <v>0</v>
      </c>
      <c r="AA629" s="69">
        <v>0</v>
      </c>
      <c r="AB629" s="69">
        <v>0</v>
      </c>
      <c r="AC629" s="69">
        <v>0</v>
      </c>
      <c r="AD629" s="69">
        <v>0</v>
      </c>
      <c r="AE629" s="69">
        <v>0</v>
      </c>
      <c r="AF629" s="69">
        <v>2332415</v>
      </c>
      <c r="AG629" s="69">
        <v>167585</v>
      </c>
      <c r="AH629" s="69">
        <v>0</v>
      </c>
      <c r="AI629" s="69">
        <v>0</v>
      </c>
      <c r="AJ629" s="69">
        <v>8</v>
      </c>
      <c r="AK629" s="69">
        <v>-8</v>
      </c>
      <c r="AL629" s="69">
        <v>41932</v>
      </c>
      <c r="AM629" s="69">
        <v>30024</v>
      </c>
      <c r="AN629" s="69">
        <v>-2249</v>
      </c>
      <c r="AO629" s="69">
        <v>8</v>
      </c>
      <c r="AP629" s="69">
        <v>-8</v>
      </c>
      <c r="AQ629" s="69">
        <v>1473344</v>
      </c>
      <c r="AR629" s="69">
        <v>31100</v>
      </c>
      <c r="AS629" s="69">
        <v>1238490</v>
      </c>
      <c r="AT629" s="69">
        <v>1543889</v>
      </c>
      <c r="AU629" s="69">
        <v>0</v>
      </c>
      <c r="AV629" s="69">
        <v>18417</v>
      </c>
      <c r="AW629" s="69">
        <v>0.93296599999999996</v>
      </c>
      <c r="AX629" s="69">
        <v>0</v>
      </c>
      <c r="AY629" s="69">
        <v>0</v>
      </c>
      <c r="AZ629" s="69">
        <v>0</v>
      </c>
      <c r="BA629" s="69">
        <v>291551.875</v>
      </c>
      <c r="BB629" s="69">
        <v>0</v>
      </c>
      <c r="BC629" s="69">
        <v>-291551.875</v>
      </c>
      <c r="BD629" s="69">
        <v>1.056674142579946</v>
      </c>
      <c r="BE629" s="69">
        <v>55.623747972908518</v>
      </c>
      <c r="BF629" s="69">
        <v>7.376252027091482</v>
      </c>
      <c r="BG629" s="69">
        <v>291551.875</v>
      </c>
      <c r="BH629" s="69">
        <v>0</v>
      </c>
      <c r="BI629" s="69">
        <v>-291551.875</v>
      </c>
      <c r="BJ629" s="69">
        <v>5.4298249424438556E-6</v>
      </c>
      <c r="BK629" s="69">
        <v>0</v>
      </c>
      <c r="BL629" s="69">
        <v>74.997266881028935</v>
      </c>
      <c r="BM629" s="69">
        <v>-74.997266881028935</v>
      </c>
      <c r="BN629" s="69">
        <v>0</v>
      </c>
      <c r="BO629" s="69">
        <v>1.8832731794362489</v>
      </c>
      <c r="BP629" s="69">
        <v>-1.8832731794362489</v>
      </c>
      <c r="BQ629" s="69">
        <v>1883.2731794362489</v>
      </c>
      <c r="BR629" s="69">
        <v>-1883.2731794362489</v>
      </c>
      <c r="BS629" s="69">
        <v>0</v>
      </c>
      <c r="BT629" s="69">
        <v>0</v>
      </c>
      <c r="BU629" s="69">
        <v>83.829559645979259</v>
      </c>
      <c r="BV629" s="69">
        <v>2.8460427435819471E-2</v>
      </c>
    </row>
    <row r="630" spans="1:74">
      <c r="A630" s="113" t="s">
        <v>1048</v>
      </c>
      <c r="B630" s="69" t="s">
        <v>184</v>
      </c>
      <c r="C630" s="69" t="s">
        <v>191</v>
      </c>
      <c r="D630" s="69" t="s">
        <v>399</v>
      </c>
      <c r="E630" s="69" t="s">
        <v>399</v>
      </c>
      <c r="F630" s="69">
        <v>0</v>
      </c>
      <c r="G630" s="69">
        <v>0</v>
      </c>
      <c r="H630" s="69">
        <v>67353</v>
      </c>
      <c r="I630" s="69">
        <v>834</v>
      </c>
      <c r="J630" s="69">
        <v>580</v>
      </c>
      <c r="K630" s="69">
        <v>35008</v>
      </c>
      <c r="L630" s="69">
        <v>30799</v>
      </c>
      <c r="M630" s="69">
        <v>602</v>
      </c>
      <c r="N630" s="69">
        <v>1</v>
      </c>
      <c r="O630" s="69">
        <v>1</v>
      </c>
      <c r="P630" s="69">
        <v>1923.93</v>
      </c>
      <c r="Q630" s="69">
        <v>37.15</v>
      </c>
      <c r="R630" s="114">
        <v>2500000</v>
      </c>
      <c r="S630" s="69">
        <v>0</v>
      </c>
      <c r="T630" s="69">
        <v>0</v>
      </c>
      <c r="U630" s="69">
        <v>0</v>
      </c>
      <c r="V630" s="69">
        <v>39683</v>
      </c>
      <c r="W630" s="69">
        <v>63</v>
      </c>
      <c r="X630" s="69">
        <v>0</v>
      </c>
      <c r="Y630" s="69">
        <v>0</v>
      </c>
      <c r="Z630" s="69">
        <v>0</v>
      </c>
      <c r="AA630" s="69">
        <v>0</v>
      </c>
      <c r="AB630" s="69">
        <v>0</v>
      </c>
      <c r="AC630" s="69">
        <v>0</v>
      </c>
      <c r="AD630" s="69">
        <v>0</v>
      </c>
      <c r="AE630" s="69">
        <v>0</v>
      </c>
      <c r="AF630" s="69">
        <v>2413068</v>
      </c>
      <c r="AG630" s="69">
        <v>86932</v>
      </c>
      <c r="AH630" s="69">
        <v>0</v>
      </c>
      <c r="AI630" s="69">
        <v>0</v>
      </c>
      <c r="AJ630" s="69">
        <v>9</v>
      </c>
      <c r="AK630" s="69">
        <v>-9</v>
      </c>
      <c r="AL630" s="69">
        <v>42954</v>
      </c>
      <c r="AM630" s="69">
        <v>30737</v>
      </c>
      <c r="AN630" s="69">
        <v>-3271</v>
      </c>
      <c r="AO630" s="69">
        <v>9</v>
      </c>
      <c r="AP630" s="69">
        <v>-9</v>
      </c>
      <c r="AQ630" s="69">
        <v>1514924</v>
      </c>
      <c r="AR630" s="69">
        <v>31841</v>
      </c>
      <c r="AS630" s="69">
        <v>1275070</v>
      </c>
      <c r="AT630" s="69">
        <v>1611242</v>
      </c>
      <c r="AU630" s="69">
        <v>0</v>
      </c>
      <c r="AV630" s="69">
        <v>19019</v>
      </c>
      <c r="AW630" s="69">
        <v>0.96522719999999995</v>
      </c>
      <c r="AX630" s="69">
        <v>0</v>
      </c>
      <c r="AY630" s="69">
        <v>0</v>
      </c>
      <c r="AZ630" s="69">
        <v>0</v>
      </c>
      <c r="BA630" s="69">
        <v>268118.66666666669</v>
      </c>
      <c r="BB630" s="69">
        <v>0</v>
      </c>
      <c r="BC630" s="69">
        <v>-268118.66666666669</v>
      </c>
      <c r="BD630" s="69">
        <v>1.0824282438323716</v>
      </c>
      <c r="BE630" s="69">
        <v>56.177957815337336</v>
      </c>
      <c r="BF630" s="69">
        <v>6.8220421846626635</v>
      </c>
      <c r="BG630" s="69">
        <v>268118.66666666669</v>
      </c>
      <c r="BH630" s="69">
        <v>0</v>
      </c>
      <c r="BI630" s="69">
        <v>-268118.66666666669</v>
      </c>
      <c r="BJ630" s="69">
        <v>5.9408920843553869E-6</v>
      </c>
      <c r="BK630" s="69">
        <v>0</v>
      </c>
      <c r="BL630" s="69">
        <v>75.784931377783366</v>
      </c>
      <c r="BM630" s="69">
        <v>-75.784931377783366</v>
      </c>
      <c r="BN630" s="69">
        <v>0</v>
      </c>
      <c r="BO630" s="69">
        <v>1.8924984510654317</v>
      </c>
      <c r="BP630" s="69">
        <v>-1.8924984510654317</v>
      </c>
      <c r="BQ630" s="69">
        <v>1892.4984510654317</v>
      </c>
      <c r="BR630" s="69">
        <v>-1892.4984510654317</v>
      </c>
      <c r="BS630" s="69">
        <v>0</v>
      </c>
      <c r="BT630" s="69">
        <v>0</v>
      </c>
      <c r="BU630" s="69">
        <v>84.717493033282508</v>
      </c>
      <c r="BV630" s="69">
        <v>2.8353897621266808E-2</v>
      </c>
    </row>
    <row r="631" spans="1:74">
      <c r="A631" s="113" t="s">
        <v>1049</v>
      </c>
      <c r="B631" s="69" t="s">
        <v>184</v>
      </c>
      <c r="C631" s="69" t="s">
        <v>191</v>
      </c>
      <c r="D631" s="69" t="s">
        <v>399</v>
      </c>
      <c r="E631" s="69" t="s">
        <v>399</v>
      </c>
      <c r="F631" s="69">
        <v>0</v>
      </c>
      <c r="G631" s="69">
        <v>0</v>
      </c>
      <c r="H631" s="69">
        <v>70104</v>
      </c>
      <c r="I631" s="69">
        <v>968</v>
      </c>
      <c r="J631" s="69">
        <v>672</v>
      </c>
      <c r="K631" s="69">
        <v>35363</v>
      </c>
      <c r="L631" s="69">
        <v>30510</v>
      </c>
      <c r="M631" s="69">
        <v>699</v>
      </c>
      <c r="N631" s="69">
        <v>0</v>
      </c>
      <c r="O631" s="69">
        <v>0</v>
      </c>
      <c r="P631" s="69">
        <v>1982.41</v>
      </c>
      <c r="Q631" s="69">
        <v>33.43</v>
      </c>
      <c r="R631" s="114">
        <v>2500000</v>
      </c>
      <c r="S631" s="69">
        <v>0</v>
      </c>
      <c r="T631" s="69">
        <v>0</v>
      </c>
      <c r="U631" s="69">
        <v>0</v>
      </c>
      <c r="V631" s="69">
        <v>39683</v>
      </c>
      <c r="W631" s="69">
        <v>63</v>
      </c>
      <c r="X631" s="69">
        <v>0</v>
      </c>
      <c r="Y631" s="69">
        <v>0</v>
      </c>
      <c r="Z631" s="69">
        <v>0</v>
      </c>
      <c r="AA631" s="69">
        <v>0</v>
      </c>
      <c r="AB631" s="69">
        <v>0</v>
      </c>
      <c r="AC631" s="69">
        <v>0</v>
      </c>
      <c r="AD631" s="69">
        <v>0</v>
      </c>
      <c r="AE631" s="69">
        <v>0</v>
      </c>
      <c r="AF631" s="69">
        <v>2492985</v>
      </c>
      <c r="AG631" s="69">
        <v>7015</v>
      </c>
      <c r="AH631" s="69">
        <v>0</v>
      </c>
      <c r="AI631" s="69">
        <v>0</v>
      </c>
      <c r="AJ631" s="69">
        <v>9</v>
      </c>
      <c r="AK631" s="69">
        <v>-9</v>
      </c>
      <c r="AL631" s="69">
        <v>44038</v>
      </c>
      <c r="AM631" s="69">
        <v>31497</v>
      </c>
      <c r="AN631" s="69">
        <v>-4355</v>
      </c>
      <c r="AO631" s="69">
        <v>9</v>
      </c>
      <c r="AP631" s="69">
        <v>-9</v>
      </c>
      <c r="AQ631" s="69">
        <v>1555615</v>
      </c>
      <c r="AR631" s="69">
        <v>32633</v>
      </c>
      <c r="AS631" s="69">
        <v>1310244</v>
      </c>
      <c r="AT631" s="69">
        <v>1681346</v>
      </c>
      <c r="AU631" s="69">
        <v>0</v>
      </c>
      <c r="AV631" s="69">
        <v>19718</v>
      </c>
      <c r="AW631" s="69">
        <v>0.99719400000000002</v>
      </c>
      <c r="AX631" s="69">
        <v>0</v>
      </c>
      <c r="AY631" s="69">
        <v>0</v>
      </c>
      <c r="AZ631" s="69">
        <v>0</v>
      </c>
      <c r="BA631" s="69">
        <v>276998.33333333331</v>
      </c>
      <c r="BB631" s="69">
        <v>0</v>
      </c>
      <c r="BC631" s="69">
        <v>-276998.33333333331</v>
      </c>
      <c r="BD631" s="69">
        <v>1.1097447269611673</v>
      </c>
      <c r="BE631" s="69">
        <v>56.609859666651531</v>
      </c>
      <c r="BF631" s="69">
        <v>6.3901403333484694</v>
      </c>
      <c r="BG631" s="69">
        <v>276998.33333333331</v>
      </c>
      <c r="BH631" s="69">
        <v>0</v>
      </c>
      <c r="BI631" s="69">
        <v>-276998.33333333331</v>
      </c>
      <c r="BJ631" s="69">
        <v>5.7854931972242491E-6</v>
      </c>
      <c r="BK631" s="69">
        <v>0</v>
      </c>
      <c r="BL631" s="69">
        <v>76.394600557717652</v>
      </c>
      <c r="BM631" s="69">
        <v>-76.394600557717652</v>
      </c>
      <c r="BN631" s="69">
        <v>0</v>
      </c>
      <c r="BO631" s="69">
        <v>1.9026875910135823</v>
      </c>
      <c r="BP631" s="69">
        <v>-1.9026875910135823</v>
      </c>
      <c r="BQ631" s="69">
        <v>1902.6875910135823</v>
      </c>
      <c r="BR631" s="69">
        <v>-1902.6875910135823</v>
      </c>
      <c r="BS631" s="69">
        <v>0</v>
      </c>
      <c r="BT631" s="69">
        <v>0</v>
      </c>
      <c r="BU631" s="69">
        <v>85.269601379450251</v>
      </c>
      <c r="BV631" s="69">
        <v>2.830906104659572E-2</v>
      </c>
    </row>
    <row r="632" spans="1:74">
      <c r="A632" s="113" t="s">
        <v>1050</v>
      </c>
      <c r="B632" s="69" t="s">
        <v>184</v>
      </c>
      <c r="C632" s="69" t="s">
        <v>191</v>
      </c>
      <c r="D632" s="69" t="s">
        <v>399</v>
      </c>
      <c r="E632" s="69" t="s">
        <v>399</v>
      </c>
      <c r="F632" s="69">
        <v>0</v>
      </c>
      <c r="G632" s="69">
        <v>0</v>
      </c>
      <c r="H632" s="69">
        <v>6683</v>
      </c>
      <c r="I632" s="69">
        <v>129</v>
      </c>
      <c r="J632" s="69">
        <v>99</v>
      </c>
      <c r="K632" s="69">
        <v>4910</v>
      </c>
      <c r="L632" s="69">
        <v>4712</v>
      </c>
      <c r="M632" s="69">
        <v>109</v>
      </c>
      <c r="N632" s="69">
        <v>0</v>
      </c>
      <c r="O632" s="69">
        <v>0</v>
      </c>
      <c r="P632" s="69">
        <v>1361.1</v>
      </c>
      <c r="Q632" s="69">
        <v>20.440000000000001</v>
      </c>
      <c r="R632" s="114">
        <v>2500000</v>
      </c>
      <c r="S632" s="69">
        <v>0</v>
      </c>
      <c r="T632" s="69">
        <v>0</v>
      </c>
      <c r="U632" s="69">
        <v>0</v>
      </c>
      <c r="V632" s="69">
        <v>39683</v>
      </c>
      <c r="W632" s="69">
        <v>63</v>
      </c>
      <c r="X632" s="69">
        <v>0</v>
      </c>
      <c r="Y632" s="69">
        <v>0</v>
      </c>
      <c r="Z632" s="69">
        <v>0</v>
      </c>
      <c r="AA632" s="69">
        <v>0</v>
      </c>
      <c r="AB632" s="69">
        <v>0</v>
      </c>
      <c r="AC632" s="69">
        <v>0</v>
      </c>
      <c r="AD632" s="69">
        <v>0</v>
      </c>
      <c r="AE632" s="69">
        <v>0</v>
      </c>
      <c r="AF632" s="69">
        <v>2500000</v>
      </c>
      <c r="AG632" s="69">
        <v>0</v>
      </c>
      <c r="AH632" s="69">
        <v>0</v>
      </c>
      <c r="AI632" s="69">
        <v>0</v>
      </c>
      <c r="AJ632" s="69">
        <v>9</v>
      </c>
      <c r="AK632" s="69">
        <v>-9</v>
      </c>
      <c r="AL632" s="69">
        <v>44171</v>
      </c>
      <c r="AM632" s="69">
        <v>31599</v>
      </c>
      <c r="AN632" s="69">
        <v>-4488</v>
      </c>
      <c r="AO632" s="69">
        <v>9</v>
      </c>
      <c r="AP632" s="69">
        <v>-9</v>
      </c>
      <c r="AQ632" s="69">
        <v>1560767</v>
      </c>
      <c r="AR632" s="69">
        <v>32745</v>
      </c>
      <c r="AS632" s="69">
        <v>1315191</v>
      </c>
      <c r="AT632" s="69">
        <v>1688029</v>
      </c>
      <c r="AU632" s="69">
        <v>0</v>
      </c>
      <c r="AV632" s="69">
        <v>19827</v>
      </c>
      <c r="AW632" s="69">
        <v>1</v>
      </c>
      <c r="AX632" s="69">
        <v>0</v>
      </c>
      <c r="AY632" s="69">
        <v>0</v>
      </c>
      <c r="AZ632" s="69">
        <v>0</v>
      </c>
      <c r="BA632" s="69">
        <v>277777.77777777775</v>
      </c>
      <c r="BB632" s="69">
        <v>0</v>
      </c>
      <c r="BC632" s="69">
        <v>-277777.77777777775</v>
      </c>
      <c r="BD632" s="69">
        <v>1.1130962880830582</v>
      </c>
      <c r="BE632" s="69">
        <v>56.59822055194585</v>
      </c>
      <c r="BF632" s="69">
        <v>6.4017794480541497</v>
      </c>
      <c r="BG632" s="69">
        <v>277777.77777777775</v>
      </c>
      <c r="BH632" s="69">
        <v>0</v>
      </c>
      <c r="BI632" s="69">
        <v>-277777.77777777775</v>
      </c>
      <c r="BJ632" s="69">
        <v>5.7663956247152844E-6</v>
      </c>
      <c r="BK632" s="69">
        <v>0</v>
      </c>
      <c r="BL632" s="69">
        <v>76.34753397465262</v>
      </c>
      <c r="BM632" s="69">
        <v>-76.34753397465262</v>
      </c>
      <c r="BN632" s="69">
        <v>0</v>
      </c>
      <c r="BO632" s="69">
        <v>1.9008645892497744</v>
      </c>
      <c r="BP632" s="69">
        <v>-1.9008645892497744</v>
      </c>
      <c r="BQ632" s="69">
        <v>1900.8645892497743</v>
      </c>
      <c r="BR632" s="69">
        <v>-1900.8645892497743</v>
      </c>
      <c r="BS632" s="69">
        <v>0</v>
      </c>
      <c r="BT632" s="69">
        <v>0</v>
      </c>
      <c r="BU632" s="69">
        <v>85.137892772481976</v>
      </c>
      <c r="BV632" s="69">
        <v>2.8300829015477647E-2</v>
      </c>
    </row>
    <row r="633" spans="1:74">
      <c r="A633" s="113" t="s">
        <v>1060</v>
      </c>
      <c r="B633" s="69" t="s">
        <v>184</v>
      </c>
      <c r="C633" s="69" t="s">
        <v>286</v>
      </c>
      <c r="D633" s="69" t="s">
        <v>415</v>
      </c>
      <c r="E633" s="69" t="s">
        <v>603</v>
      </c>
      <c r="F633" s="69">
        <v>0</v>
      </c>
      <c r="G633" s="69">
        <v>0</v>
      </c>
      <c r="H633" s="69">
        <v>31545</v>
      </c>
      <c r="I633" s="69">
        <v>121</v>
      </c>
      <c r="J633" s="69">
        <v>37</v>
      </c>
      <c r="K633" s="69">
        <v>80582</v>
      </c>
      <c r="L633" s="69">
        <v>80582</v>
      </c>
      <c r="M633" s="69">
        <v>5861</v>
      </c>
      <c r="N633" s="69">
        <v>0</v>
      </c>
      <c r="O633" s="69">
        <v>0</v>
      </c>
      <c r="P633" s="69">
        <v>391.46</v>
      </c>
      <c r="Q633" s="69">
        <v>1.79</v>
      </c>
      <c r="R633" s="114">
        <v>1000000</v>
      </c>
      <c r="S633" s="69">
        <v>0</v>
      </c>
      <c r="T633" s="69">
        <v>0</v>
      </c>
      <c r="U633" s="69">
        <v>0</v>
      </c>
      <c r="V633" s="69">
        <v>0</v>
      </c>
      <c r="W633" s="69">
        <v>0</v>
      </c>
      <c r="X633" s="69">
        <v>0</v>
      </c>
      <c r="Y633" s="69">
        <v>0</v>
      </c>
      <c r="Z633" s="69">
        <v>0</v>
      </c>
      <c r="AA633" s="69">
        <v>0</v>
      </c>
      <c r="AB633" s="69">
        <v>1192444</v>
      </c>
      <c r="AC633" s="69">
        <v>634</v>
      </c>
      <c r="AD633" s="69">
        <v>0</v>
      </c>
      <c r="AE633" s="69">
        <v>0</v>
      </c>
      <c r="AF633" s="69">
        <v>31545</v>
      </c>
      <c r="AG633" s="69">
        <v>968455</v>
      </c>
      <c r="AH633" s="69">
        <v>0</v>
      </c>
      <c r="AI633" s="69">
        <v>0</v>
      </c>
      <c r="AJ633" s="69">
        <v>0</v>
      </c>
      <c r="AK633" s="69">
        <v>0</v>
      </c>
      <c r="AL633" s="69">
        <v>121</v>
      </c>
      <c r="AM633" s="69">
        <v>37</v>
      </c>
      <c r="AN633" s="69">
        <v>-121</v>
      </c>
      <c r="AO633" s="69">
        <v>0</v>
      </c>
      <c r="AP633" s="69">
        <v>0</v>
      </c>
      <c r="AQ633" s="69">
        <v>80582</v>
      </c>
      <c r="AR633" s="69">
        <v>5861</v>
      </c>
      <c r="AS633" s="69">
        <v>80582</v>
      </c>
      <c r="AT633" s="69">
        <v>31545</v>
      </c>
      <c r="AU633" s="69">
        <v>0</v>
      </c>
      <c r="AV633" s="69">
        <v>5861</v>
      </c>
      <c r="AW633" s="69">
        <v>3.1544999999999997E-2</v>
      </c>
      <c r="AX633" s="69">
        <v>0</v>
      </c>
      <c r="AY633" s="69">
        <v>0</v>
      </c>
      <c r="AZ633" s="69">
        <v>0</v>
      </c>
      <c r="BA633" s="69">
        <v>0</v>
      </c>
      <c r="BB633" s="69">
        <v>0</v>
      </c>
      <c r="BC633" s="69">
        <v>0</v>
      </c>
      <c r="BD633" s="69">
        <v>0</v>
      </c>
      <c r="BE633" s="69">
        <v>260.70247933884298</v>
      </c>
      <c r="BF633" s="69">
        <v>-260.70247933884298</v>
      </c>
      <c r="BG633" s="69">
        <v>0</v>
      </c>
      <c r="BH633" s="69">
        <v>0</v>
      </c>
      <c r="BI633" s="69">
        <v>0</v>
      </c>
      <c r="BJ633" s="69">
        <v>0</v>
      </c>
      <c r="BK633" s="69">
        <v>0</v>
      </c>
      <c r="BL633" s="69">
        <v>5.3821873400443607</v>
      </c>
      <c r="BM633" s="69">
        <v>-5.3821873400443607</v>
      </c>
      <c r="BN633" s="69">
        <v>6.7577177628467253E-2</v>
      </c>
      <c r="BO633" s="69">
        <v>0.39146459507085951</v>
      </c>
      <c r="BP633" s="69">
        <v>633.60853540492917</v>
      </c>
      <c r="BQ633" s="69">
        <v>391.4645950708595</v>
      </c>
      <c r="BR633" s="69">
        <v>-391.4645950708595</v>
      </c>
      <c r="BS633" s="69">
        <v>0</v>
      </c>
      <c r="BT633" s="69">
        <v>0</v>
      </c>
      <c r="BU633" s="69">
        <v>5.3821873400443607</v>
      </c>
      <c r="BV633" s="69">
        <v>1.501576034350103E-3</v>
      </c>
    </row>
    <row r="634" spans="1:74">
      <c r="A634" s="113" t="s">
        <v>1051</v>
      </c>
      <c r="B634" s="69" t="s">
        <v>184</v>
      </c>
      <c r="C634" s="69" t="s">
        <v>286</v>
      </c>
      <c r="D634" s="69" t="s">
        <v>415</v>
      </c>
      <c r="E634" s="69" t="s">
        <v>603</v>
      </c>
      <c r="F634" s="69">
        <v>0</v>
      </c>
      <c r="G634" s="69">
        <v>0</v>
      </c>
      <c r="H634" s="69">
        <v>42236</v>
      </c>
      <c r="I634" s="69">
        <v>209</v>
      </c>
      <c r="J634" s="69">
        <v>55</v>
      </c>
      <c r="K634" s="69">
        <v>101600</v>
      </c>
      <c r="L634" s="69">
        <v>101600</v>
      </c>
      <c r="M634" s="69">
        <v>8687</v>
      </c>
      <c r="N634" s="69">
        <v>1</v>
      </c>
      <c r="O634" s="69">
        <v>0</v>
      </c>
      <c r="P634" s="69">
        <v>415.71</v>
      </c>
      <c r="Q634" s="69">
        <v>1.62</v>
      </c>
      <c r="R634" s="114">
        <v>1000000</v>
      </c>
      <c r="S634" s="69">
        <v>0</v>
      </c>
      <c r="T634" s="69">
        <v>0</v>
      </c>
      <c r="U634" s="69">
        <v>0</v>
      </c>
      <c r="V634" s="69">
        <v>0</v>
      </c>
      <c r="W634" s="69">
        <v>0</v>
      </c>
      <c r="X634" s="69">
        <v>0</v>
      </c>
      <c r="Y634" s="69">
        <v>0</v>
      </c>
      <c r="Z634" s="69">
        <v>0</v>
      </c>
      <c r="AA634" s="69">
        <v>0</v>
      </c>
      <c r="AB634" s="69">
        <v>1192444</v>
      </c>
      <c r="AC634" s="69">
        <v>634</v>
      </c>
      <c r="AD634" s="69">
        <v>0</v>
      </c>
      <c r="AE634" s="69">
        <v>0</v>
      </c>
      <c r="AF634" s="69">
        <v>73781</v>
      </c>
      <c r="AG634" s="69">
        <v>926219</v>
      </c>
      <c r="AH634" s="69">
        <v>0</v>
      </c>
      <c r="AI634" s="69">
        <v>0</v>
      </c>
      <c r="AJ634" s="69">
        <v>0</v>
      </c>
      <c r="AK634" s="69">
        <v>0</v>
      </c>
      <c r="AL634" s="69">
        <v>330</v>
      </c>
      <c r="AM634" s="69">
        <v>92</v>
      </c>
      <c r="AN634" s="69">
        <v>-330</v>
      </c>
      <c r="AO634" s="69">
        <v>1</v>
      </c>
      <c r="AP634" s="69">
        <v>-1</v>
      </c>
      <c r="AQ634" s="69">
        <v>182182</v>
      </c>
      <c r="AR634" s="69">
        <v>14548</v>
      </c>
      <c r="AS634" s="69">
        <v>182182</v>
      </c>
      <c r="AT634" s="69">
        <v>73781</v>
      </c>
      <c r="AU634" s="69">
        <v>0</v>
      </c>
      <c r="AV634" s="69">
        <v>14548</v>
      </c>
      <c r="AW634" s="69">
        <v>7.3780999999999999E-2</v>
      </c>
      <c r="AX634" s="69">
        <v>0</v>
      </c>
      <c r="AY634" s="69">
        <v>0</v>
      </c>
      <c r="AZ634" s="69">
        <v>0</v>
      </c>
      <c r="BA634" s="69">
        <v>0</v>
      </c>
      <c r="BB634" s="69">
        <v>0</v>
      </c>
      <c r="BC634" s="69">
        <v>0</v>
      </c>
      <c r="BD634" s="69">
        <v>0</v>
      </c>
      <c r="BE634" s="69">
        <v>223.57878787878789</v>
      </c>
      <c r="BF634" s="69">
        <v>-223.57878787878789</v>
      </c>
      <c r="BG634" s="69">
        <v>73781</v>
      </c>
      <c r="BH634" s="69">
        <v>0</v>
      </c>
      <c r="BI634" s="69">
        <v>-73781</v>
      </c>
      <c r="BJ634" s="69">
        <v>5.4890164780274669E-6</v>
      </c>
      <c r="BK634" s="69">
        <v>0</v>
      </c>
      <c r="BL634" s="69">
        <v>5.0715562276601593</v>
      </c>
      <c r="BM634" s="69">
        <v>-5.0715562276601593</v>
      </c>
      <c r="BN634" s="69">
        <v>0.15278034020884837</v>
      </c>
      <c r="BO634" s="69">
        <v>0.40498512476534454</v>
      </c>
      <c r="BP634" s="69">
        <v>633.59501487523471</v>
      </c>
      <c r="BQ634" s="69">
        <v>404.98512476534455</v>
      </c>
      <c r="BR634" s="69">
        <v>-404.98512476534455</v>
      </c>
      <c r="BS634" s="69">
        <v>0</v>
      </c>
      <c r="BT634" s="69">
        <v>0</v>
      </c>
      <c r="BU634" s="69">
        <v>5.0715562276601593</v>
      </c>
      <c r="BV634" s="69">
        <v>1.811375437749064E-3</v>
      </c>
    </row>
    <row r="635" spans="1:74">
      <c r="A635" s="113" t="s">
        <v>1052</v>
      </c>
      <c r="B635" s="69" t="s">
        <v>184</v>
      </c>
      <c r="C635" s="69" t="s">
        <v>205</v>
      </c>
      <c r="D635" s="69" t="s">
        <v>400</v>
      </c>
      <c r="E635" s="69" t="s">
        <v>603</v>
      </c>
      <c r="F635" s="69">
        <v>0</v>
      </c>
      <c r="G635" s="69">
        <v>0</v>
      </c>
      <c r="H635" s="69">
        <v>31544</v>
      </c>
      <c r="I635" s="69">
        <v>197</v>
      </c>
      <c r="J635" s="69">
        <v>19</v>
      </c>
      <c r="K635" s="69">
        <v>3756</v>
      </c>
      <c r="L635" s="69">
        <v>3193</v>
      </c>
      <c r="M635" s="69">
        <v>692</v>
      </c>
      <c r="N635" s="69">
        <v>0</v>
      </c>
      <c r="O635" s="69">
        <v>0</v>
      </c>
      <c r="P635" s="69">
        <v>8398.2999999999993</v>
      </c>
      <c r="Q635" s="69">
        <v>15.19</v>
      </c>
      <c r="R635" s="114">
        <v>580000</v>
      </c>
      <c r="S635" s="69">
        <v>0</v>
      </c>
      <c r="T635" s="69">
        <v>0</v>
      </c>
      <c r="U635" s="69">
        <v>0</v>
      </c>
      <c r="V635" s="69">
        <v>0</v>
      </c>
      <c r="W635" s="69">
        <v>0</v>
      </c>
      <c r="X635" s="69">
        <v>0</v>
      </c>
      <c r="Y635" s="69">
        <v>0</v>
      </c>
      <c r="Z635" s="69">
        <v>2417</v>
      </c>
      <c r="AA635" s="69">
        <v>240</v>
      </c>
      <c r="AB635" s="69">
        <v>0</v>
      </c>
      <c r="AC635" s="69">
        <v>0</v>
      </c>
      <c r="AD635" s="69">
        <v>0</v>
      </c>
      <c r="AE635" s="69">
        <v>0</v>
      </c>
      <c r="AF635" s="69">
        <v>31544</v>
      </c>
      <c r="AG635" s="69">
        <v>548456</v>
      </c>
      <c r="AH635" s="69">
        <v>0</v>
      </c>
      <c r="AI635" s="69">
        <v>0</v>
      </c>
      <c r="AJ635" s="69">
        <v>0</v>
      </c>
      <c r="AK635" s="69">
        <v>0</v>
      </c>
      <c r="AL635" s="69">
        <v>197</v>
      </c>
      <c r="AM635" s="69">
        <v>19</v>
      </c>
      <c r="AN635" s="69">
        <v>-197</v>
      </c>
      <c r="AO635" s="69">
        <v>0</v>
      </c>
      <c r="AP635" s="69">
        <v>0</v>
      </c>
      <c r="AQ635" s="69">
        <v>3756</v>
      </c>
      <c r="AR635" s="69">
        <v>692</v>
      </c>
      <c r="AS635" s="69">
        <v>3193</v>
      </c>
      <c r="AT635" s="69">
        <v>105325</v>
      </c>
      <c r="AU635" s="69">
        <v>0</v>
      </c>
      <c r="AV635" s="69">
        <v>15240</v>
      </c>
      <c r="AW635" s="69">
        <v>5.4386206896551721E-2</v>
      </c>
      <c r="AX635" s="69">
        <v>0</v>
      </c>
      <c r="AY635" s="69">
        <v>0</v>
      </c>
      <c r="AZ635" s="69">
        <v>0</v>
      </c>
      <c r="BA635" s="69">
        <v>0</v>
      </c>
      <c r="BB635" s="69">
        <v>0</v>
      </c>
      <c r="BC635" s="69">
        <v>0</v>
      </c>
      <c r="BD635" s="69">
        <v>0</v>
      </c>
      <c r="BE635" s="69">
        <v>160.12182741116752</v>
      </c>
      <c r="BF635" s="69">
        <v>-160.12182741116752</v>
      </c>
      <c r="BG635" s="69">
        <v>0</v>
      </c>
      <c r="BH635" s="69">
        <v>0</v>
      </c>
      <c r="BI635" s="69">
        <v>0</v>
      </c>
      <c r="BJ635" s="69">
        <v>0</v>
      </c>
      <c r="BK635" s="69">
        <v>0.28630533719486967</v>
      </c>
      <c r="BL635" s="69">
        <v>45.583815028901732</v>
      </c>
      <c r="BM635" s="69">
        <v>194.41618497109826</v>
      </c>
      <c r="BN635" s="69">
        <v>0</v>
      </c>
      <c r="BO635" s="69">
        <v>9.879110554337613</v>
      </c>
      <c r="BP635" s="69">
        <v>-9.879110554337613</v>
      </c>
      <c r="BQ635" s="69">
        <v>9879.1105543376125</v>
      </c>
      <c r="BR635" s="69">
        <v>-9879.1105543376125</v>
      </c>
      <c r="BS635" s="69">
        <v>0</v>
      </c>
      <c r="BT635" s="69">
        <v>0</v>
      </c>
      <c r="BU635" s="69">
        <v>6.9110892388451441</v>
      </c>
      <c r="BV635" s="69">
        <v>5.2449414270500531E-2</v>
      </c>
    </row>
    <row r="636" spans="1:74">
      <c r="A636" s="113" t="s">
        <v>1052</v>
      </c>
      <c r="B636" s="69" t="s">
        <v>184</v>
      </c>
      <c r="C636" s="69" t="s">
        <v>286</v>
      </c>
      <c r="D636" s="69" t="s">
        <v>415</v>
      </c>
      <c r="E636" s="69" t="s">
        <v>603</v>
      </c>
      <c r="F636" s="69">
        <v>0</v>
      </c>
      <c r="G636" s="69">
        <v>0</v>
      </c>
      <c r="H636" s="69">
        <v>43494</v>
      </c>
      <c r="I636" s="69">
        <v>190</v>
      </c>
      <c r="J636" s="69">
        <v>59</v>
      </c>
      <c r="K636" s="69">
        <v>92380</v>
      </c>
      <c r="L636" s="69">
        <v>92380</v>
      </c>
      <c r="M636" s="69">
        <v>8659</v>
      </c>
      <c r="N636" s="69">
        <v>0</v>
      </c>
      <c r="O636" s="69">
        <v>0</v>
      </c>
      <c r="P636" s="69">
        <v>470.82</v>
      </c>
      <c r="Q636" s="69">
        <v>1.67</v>
      </c>
      <c r="R636" s="114">
        <v>1000000</v>
      </c>
      <c r="S636" s="69">
        <v>0</v>
      </c>
      <c r="T636" s="69">
        <v>0</v>
      </c>
      <c r="U636" s="69">
        <v>0</v>
      </c>
      <c r="V636" s="69">
        <v>0</v>
      </c>
      <c r="W636" s="69">
        <v>0</v>
      </c>
      <c r="X636" s="69">
        <v>0</v>
      </c>
      <c r="Y636" s="69">
        <v>0</v>
      </c>
      <c r="Z636" s="69">
        <v>0</v>
      </c>
      <c r="AA636" s="69">
        <v>0</v>
      </c>
      <c r="AB636" s="69">
        <v>1192444</v>
      </c>
      <c r="AC636" s="69">
        <v>634</v>
      </c>
      <c r="AD636" s="69">
        <v>0</v>
      </c>
      <c r="AE636" s="69">
        <v>0</v>
      </c>
      <c r="AF636" s="69">
        <v>117275</v>
      </c>
      <c r="AG636" s="69">
        <v>882725</v>
      </c>
      <c r="AH636" s="69">
        <v>0</v>
      </c>
      <c r="AI636" s="69">
        <v>0</v>
      </c>
      <c r="AJ636" s="69">
        <v>0</v>
      </c>
      <c r="AK636" s="69">
        <v>0</v>
      </c>
      <c r="AL636" s="69">
        <v>520</v>
      </c>
      <c r="AM636" s="69">
        <v>151</v>
      </c>
      <c r="AN636" s="69">
        <v>-520</v>
      </c>
      <c r="AO636" s="69">
        <v>1</v>
      </c>
      <c r="AP636" s="69">
        <v>-1</v>
      </c>
      <c r="AQ636" s="69">
        <v>274562</v>
      </c>
      <c r="AR636" s="69">
        <v>23207</v>
      </c>
      <c r="AS636" s="69">
        <v>274562</v>
      </c>
      <c r="AT636" s="69">
        <v>148819</v>
      </c>
      <c r="AU636" s="69">
        <v>0</v>
      </c>
      <c r="AV636" s="69">
        <v>23899</v>
      </c>
      <c r="AW636" s="69">
        <v>0.117275</v>
      </c>
      <c r="AX636" s="69">
        <v>0</v>
      </c>
      <c r="AY636" s="69">
        <v>0</v>
      </c>
      <c r="AZ636" s="69">
        <v>0</v>
      </c>
      <c r="BA636" s="69">
        <v>0</v>
      </c>
      <c r="BB636" s="69">
        <v>0</v>
      </c>
      <c r="BC636" s="69">
        <v>0</v>
      </c>
      <c r="BD636" s="69">
        <v>0</v>
      </c>
      <c r="BE636" s="69">
        <v>225.52884615384616</v>
      </c>
      <c r="BF636" s="69">
        <v>-225.52884615384616</v>
      </c>
      <c r="BG636" s="69">
        <v>117275</v>
      </c>
      <c r="BH636" s="69">
        <v>0</v>
      </c>
      <c r="BI636" s="69">
        <v>-117275</v>
      </c>
      <c r="BJ636" s="69">
        <v>3.642164611271771E-6</v>
      </c>
      <c r="BK636" s="69">
        <v>0</v>
      </c>
      <c r="BL636" s="69">
        <v>5.0534321540914382</v>
      </c>
      <c r="BM636" s="69">
        <v>-5.0534321540914382</v>
      </c>
      <c r="BN636" s="69">
        <v>0.2302514835078209</v>
      </c>
      <c r="BO636" s="69">
        <v>0.42713485478689694</v>
      </c>
      <c r="BP636" s="69">
        <v>633.57286514521309</v>
      </c>
      <c r="BQ636" s="69">
        <v>427.13485478689694</v>
      </c>
      <c r="BR636" s="69">
        <v>-427.13485478689694</v>
      </c>
      <c r="BS636" s="69">
        <v>0</v>
      </c>
      <c r="BT636" s="69">
        <v>0</v>
      </c>
      <c r="BU636" s="69">
        <v>6.2269969454788905</v>
      </c>
      <c r="BV636" s="69">
        <v>1.8939255978613209E-3</v>
      </c>
    </row>
    <row r="637" spans="1:74">
      <c r="A637" s="113" t="s">
        <v>1053</v>
      </c>
      <c r="B637" s="69" t="s">
        <v>184</v>
      </c>
      <c r="C637" s="69" t="s">
        <v>205</v>
      </c>
      <c r="D637" s="69" t="s">
        <v>400</v>
      </c>
      <c r="E637" s="69" t="s">
        <v>603</v>
      </c>
      <c r="F637" s="69">
        <v>0</v>
      </c>
      <c r="G637" s="69">
        <v>0</v>
      </c>
      <c r="H637" s="69">
        <v>40532</v>
      </c>
      <c r="I637" s="69">
        <v>451</v>
      </c>
      <c r="J637" s="69">
        <v>31</v>
      </c>
      <c r="K637" s="69">
        <v>7573</v>
      </c>
      <c r="L637" s="69">
        <v>6538</v>
      </c>
      <c r="M637" s="69">
        <v>772</v>
      </c>
      <c r="N637" s="69">
        <v>0</v>
      </c>
      <c r="O637" s="69">
        <v>0</v>
      </c>
      <c r="P637" s="69">
        <v>5352.17</v>
      </c>
      <c r="Q637" s="69">
        <v>17.5</v>
      </c>
      <c r="R637" s="114">
        <v>580000</v>
      </c>
      <c r="S637" s="69">
        <v>0</v>
      </c>
      <c r="T637" s="69">
        <v>0</v>
      </c>
      <c r="U637" s="69">
        <v>0</v>
      </c>
      <c r="V637" s="69">
        <v>0</v>
      </c>
      <c r="W637" s="69">
        <v>0</v>
      </c>
      <c r="X637" s="69">
        <v>0</v>
      </c>
      <c r="Y637" s="69">
        <v>0</v>
      </c>
      <c r="Z637" s="69">
        <v>2417</v>
      </c>
      <c r="AA637" s="69">
        <v>240</v>
      </c>
      <c r="AB637" s="69">
        <v>0</v>
      </c>
      <c r="AC637" s="69">
        <v>0</v>
      </c>
      <c r="AD637" s="69">
        <v>0</v>
      </c>
      <c r="AE637" s="69">
        <v>0</v>
      </c>
      <c r="AF637" s="69">
        <v>72076</v>
      </c>
      <c r="AG637" s="69">
        <v>507924</v>
      </c>
      <c r="AH637" s="69">
        <v>0</v>
      </c>
      <c r="AI637" s="69">
        <v>0</v>
      </c>
      <c r="AJ637" s="69">
        <v>0</v>
      </c>
      <c r="AK637" s="69">
        <v>0</v>
      </c>
      <c r="AL637" s="69">
        <v>648</v>
      </c>
      <c r="AM637" s="69">
        <v>50</v>
      </c>
      <c r="AN637" s="69">
        <v>-648</v>
      </c>
      <c r="AO637" s="69">
        <v>0</v>
      </c>
      <c r="AP637" s="69">
        <v>0</v>
      </c>
      <c r="AQ637" s="69">
        <v>11329</v>
      </c>
      <c r="AR637" s="69">
        <v>1464</v>
      </c>
      <c r="AS637" s="69">
        <v>9731</v>
      </c>
      <c r="AT637" s="69">
        <v>189351</v>
      </c>
      <c r="AU637" s="69">
        <v>0</v>
      </c>
      <c r="AV637" s="69">
        <v>24671</v>
      </c>
      <c r="AW637" s="69">
        <v>0.12426896551724138</v>
      </c>
      <c r="AX637" s="69">
        <v>0</v>
      </c>
      <c r="AY637" s="69">
        <v>0</v>
      </c>
      <c r="AZ637" s="69">
        <v>0</v>
      </c>
      <c r="BA637" s="69">
        <v>0</v>
      </c>
      <c r="BB637" s="69">
        <v>0</v>
      </c>
      <c r="BC637" s="69">
        <v>0</v>
      </c>
      <c r="BD637" s="69">
        <v>0</v>
      </c>
      <c r="BE637" s="69">
        <v>111.22839506172839</v>
      </c>
      <c r="BF637" s="69">
        <v>-111.22839506172839</v>
      </c>
      <c r="BG637" s="69">
        <v>0</v>
      </c>
      <c r="BH637" s="69">
        <v>0</v>
      </c>
      <c r="BI637" s="69">
        <v>0</v>
      </c>
      <c r="BJ637" s="69">
        <v>0</v>
      </c>
      <c r="BK637" s="69">
        <v>0.60570955730244103</v>
      </c>
      <c r="BL637" s="69">
        <v>49.232240437158467</v>
      </c>
      <c r="BM637" s="69">
        <v>190.76775956284155</v>
      </c>
      <c r="BN637" s="69">
        <v>0</v>
      </c>
      <c r="BO637" s="69">
        <v>7.4068441064638781</v>
      </c>
      <c r="BP637" s="69">
        <v>-7.4068441064638781</v>
      </c>
      <c r="BQ637" s="69">
        <v>7406.8441064638782</v>
      </c>
      <c r="BR637" s="69">
        <v>-7406.8441064638782</v>
      </c>
      <c r="BS637" s="69">
        <v>0</v>
      </c>
      <c r="BT637" s="69">
        <v>0</v>
      </c>
      <c r="BU637" s="69">
        <v>7.6750435734262901</v>
      </c>
      <c r="BV637" s="69">
        <v>5.7198340541971933E-2</v>
      </c>
    </row>
    <row r="638" spans="1:74">
      <c r="A638" s="113" t="s">
        <v>1053</v>
      </c>
      <c r="B638" s="69" t="s">
        <v>184</v>
      </c>
      <c r="C638" s="69" t="s">
        <v>286</v>
      </c>
      <c r="D638" s="69" t="s">
        <v>415</v>
      </c>
      <c r="E638" s="69" t="s">
        <v>603</v>
      </c>
      <c r="F638" s="69">
        <v>0</v>
      </c>
      <c r="G638" s="69">
        <v>0</v>
      </c>
      <c r="H638" s="69">
        <v>47631</v>
      </c>
      <c r="I638" s="69">
        <v>152</v>
      </c>
      <c r="J638" s="69">
        <v>45</v>
      </c>
      <c r="K638" s="69">
        <v>86805</v>
      </c>
      <c r="L638" s="69">
        <v>85155</v>
      </c>
      <c r="M638" s="69">
        <v>7557</v>
      </c>
      <c r="N638" s="69">
        <v>0</v>
      </c>
      <c r="O638" s="69">
        <v>0</v>
      </c>
      <c r="P638" s="69">
        <v>548.71</v>
      </c>
      <c r="Q638" s="69">
        <v>2.1</v>
      </c>
      <c r="R638" s="114">
        <v>1000000</v>
      </c>
      <c r="S638" s="69">
        <v>0</v>
      </c>
      <c r="T638" s="69">
        <v>0</v>
      </c>
      <c r="U638" s="69">
        <v>0</v>
      </c>
      <c r="V638" s="69">
        <v>0</v>
      </c>
      <c r="W638" s="69">
        <v>0</v>
      </c>
      <c r="X638" s="69">
        <v>0</v>
      </c>
      <c r="Y638" s="69">
        <v>0</v>
      </c>
      <c r="Z638" s="69">
        <v>0</v>
      </c>
      <c r="AA638" s="69">
        <v>0</v>
      </c>
      <c r="AB638" s="69">
        <v>1192444</v>
      </c>
      <c r="AC638" s="69">
        <v>634</v>
      </c>
      <c r="AD638" s="69">
        <v>0</v>
      </c>
      <c r="AE638" s="69">
        <v>0</v>
      </c>
      <c r="AF638" s="69">
        <v>164906</v>
      </c>
      <c r="AG638" s="69">
        <v>835094</v>
      </c>
      <c r="AH638" s="69">
        <v>0</v>
      </c>
      <c r="AI638" s="69">
        <v>0</v>
      </c>
      <c r="AJ638" s="69">
        <v>0</v>
      </c>
      <c r="AK638" s="69">
        <v>0</v>
      </c>
      <c r="AL638" s="69">
        <v>672</v>
      </c>
      <c r="AM638" s="69">
        <v>196</v>
      </c>
      <c r="AN638" s="69">
        <v>-672</v>
      </c>
      <c r="AO638" s="69">
        <v>1</v>
      </c>
      <c r="AP638" s="69">
        <v>-1</v>
      </c>
      <c r="AQ638" s="69">
        <v>361367</v>
      </c>
      <c r="AR638" s="69">
        <v>30764</v>
      </c>
      <c r="AS638" s="69">
        <v>359717</v>
      </c>
      <c r="AT638" s="69">
        <v>236982</v>
      </c>
      <c r="AU638" s="69">
        <v>0</v>
      </c>
      <c r="AV638" s="69">
        <v>32228</v>
      </c>
      <c r="AW638" s="69">
        <v>0.164906</v>
      </c>
      <c r="AX638" s="69">
        <v>0</v>
      </c>
      <c r="AY638" s="69">
        <v>0</v>
      </c>
      <c r="AZ638" s="69">
        <v>0</v>
      </c>
      <c r="BA638" s="69">
        <v>0</v>
      </c>
      <c r="BB638" s="69">
        <v>0</v>
      </c>
      <c r="BC638" s="69">
        <v>0</v>
      </c>
      <c r="BD638" s="69">
        <v>0</v>
      </c>
      <c r="BE638" s="69">
        <v>245.39583333333334</v>
      </c>
      <c r="BF638" s="69">
        <v>-245.39583333333334</v>
      </c>
      <c r="BG638" s="69">
        <v>164906</v>
      </c>
      <c r="BH638" s="69">
        <v>0</v>
      </c>
      <c r="BI638" s="69">
        <v>-164906</v>
      </c>
      <c r="BJ638" s="69">
        <v>2.7672698392492951E-6</v>
      </c>
      <c r="BK638" s="69">
        <v>0</v>
      </c>
      <c r="BL638" s="69">
        <v>5.3603562605642958</v>
      </c>
      <c r="BM638" s="69">
        <v>-5.3603562605642958</v>
      </c>
      <c r="BN638" s="69">
        <v>0.30166364206621021</v>
      </c>
      <c r="BO638" s="69">
        <v>0.45843260118370832</v>
      </c>
      <c r="BP638" s="69">
        <v>633.54156739881626</v>
      </c>
      <c r="BQ638" s="69">
        <v>458.4326011837083</v>
      </c>
      <c r="BR638" s="69">
        <v>-458.4326011837083</v>
      </c>
      <c r="BS638" s="69">
        <v>0</v>
      </c>
      <c r="BT638" s="69">
        <v>0</v>
      </c>
      <c r="BU638" s="69">
        <v>7.3532952711927519</v>
      </c>
      <c r="BV638" s="69">
        <v>1.8596053319755263E-3</v>
      </c>
    </row>
    <row r="639" spans="1:74">
      <c r="A639" s="113" t="s">
        <v>1054</v>
      </c>
      <c r="B639" s="69" t="s">
        <v>184</v>
      </c>
      <c r="C639" s="69" t="s">
        <v>205</v>
      </c>
      <c r="D639" s="69" t="s">
        <v>400</v>
      </c>
      <c r="E639" s="69" t="s">
        <v>603</v>
      </c>
      <c r="F639" s="69">
        <v>0</v>
      </c>
      <c r="G639" s="69">
        <v>0</v>
      </c>
      <c r="H639" s="69">
        <v>43944</v>
      </c>
      <c r="I639" s="69">
        <v>536</v>
      </c>
      <c r="J639" s="69">
        <v>36</v>
      </c>
      <c r="K639" s="69">
        <v>8183</v>
      </c>
      <c r="L639" s="69">
        <v>7228</v>
      </c>
      <c r="M639" s="69">
        <v>793</v>
      </c>
      <c r="N639" s="69">
        <v>0</v>
      </c>
      <c r="O639" s="69">
        <v>1</v>
      </c>
      <c r="P639" s="69">
        <v>5370.16</v>
      </c>
      <c r="Q639" s="69">
        <v>18.46</v>
      </c>
      <c r="R639" s="114">
        <v>580000</v>
      </c>
      <c r="S639" s="69">
        <v>0</v>
      </c>
      <c r="T639" s="69">
        <v>0</v>
      </c>
      <c r="U639" s="69">
        <v>0</v>
      </c>
      <c r="V639" s="69">
        <v>0</v>
      </c>
      <c r="W639" s="69">
        <v>0</v>
      </c>
      <c r="X639" s="69">
        <v>0</v>
      </c>
      <c r="Y639" s="69">
        <v>0</v>
      </c>
      <c r="Z639" s="69">
        <v>2417</v>
      </c>
      <c r="AA639" s="69">
        <v>240</v>
      </c>
      <c r="AB639" s="69">
        <v>0</v>
      </c>
      <c r="AC639" s="69">
        <v>0</v>
      </c>
      <c r="AD639" s="69">
        <v>0</v>
      </c>
      <c r="AE639" s="69">
        <v>0</v>
      </c>
      <c r="AF639" s="69">
        <v>116020</v>
      </c>
      <c r="AG639" s="69">
        <v>463980</v>
      </c>
      <c r="AH639" s="69">
        <v>0</v>
      </c>
      <c r="AI639" s="69">
        <v>0</v>
      </c>
      <c r="AJ639" s="69">
        <v>1</v>
      </c>
      <c r="AK639" s="69">
        <v>-1</v>
      </c>
      <c r="AL639" s="69">
        <v>1184</v>
      </c>
      <c r="AM639" s="69">
        <v>86</v>
      </c>
      <c r="AN639" s="69">
        <v>-1184</v>
      </c>
      <c r="AO639" s="69">
        <v>0</v>
      </c>
      <c r="AP639" s="69">
        <v>0</v>
      </c>
      <c r="AQ639" s="69">
        <v>19512</v>
      </c>
      <c r="AR639" s="69">
        <v>2257</v>
      </c>
      <c r="AS639" s="69">
        <v>16959</v>
      </c>
      <c r="AT639" s="69">
        <v>280926</v>
      </c>
      <c r="AU639" s="69">
        <v>0</v>
      </c>
      <c r="AV639" s="69">
        <v>33021</v>
      </c>
      <c r="AW639" s="69">
        <v>0.20003448275862068</v>
      </c>
      <c r="AX639" s="69">
        <v>0</v>
      </c>
      <c r="AY639" s="69">
        <v>0</v>
      </c>
      <c r="AZ639" s="69">
        <v>0</v>
      </c>
      <c r="BA639" s="69">
        <v>116020</v>
      </c>
      <c r="BB639" s="69">
        <v>0</v>
      </c>
      <c r="BC639" s="69">
        <v>-116020</v>
      </c>
      <c r="BD639" s="69">
        <v>0</v>
      </c>
      <c r="BE639" s="69">
        <v>97.98986486486487</v>
      </c>
      <c r="BF639" s="69">
        <v>-97.98986486486487</v>
      </c>
      <c r="BG639" s="69">
        <v>0</v>
      </c>
      <c r="BH639" s="69">
        <v>0</v>
      </c>
      <c r="BI639" s="69">
        <v>0</v>
      </c>
      <c r="BJ639" s="69">
        <v>0</v>
      </c>
      <c r="BK639" s="69">
        <v>0.93380223417459662</v>
      </c>
      <c r="BL639" s="69">
        <v>51.404519273371733</v>
      </c>
      <c r="BM639" s="69">
        <v>188.59548072662827</v>
      </c>
      <c r="BN639" s="69">
        <v>0</v>
      </c>
      <c r="BO639" s="69">
        <v>6.8412052597440889</v>
      </c>
      <c r="BP639" s="69">
        <v>-6.8412052597440889</v>
      </c>
      <c r="BQ639" s="69">
        <v>6841.2052597440888</v>
      </c>
      <c r="BR639" s="69">
        <v>-6841.2052597440888</v>
      </c>
      <c r="BS639" s="69">
        <v>0</v>
      </c>
      <c r="BT639" s="69">
        <v>0</v>
      </c>
      <c r="BU639" s="69">
        <v>8.5074952303079865</v>
      </c>
      <c r="BV639" s="69">
        <v>6.0680606806068058E-2</v>
      </c>
    </row>
    <row r="640" spans="1:74">
      <c r="A640" s="113" t="s">
        <v>1054</v>
      </c>
      <c r="B640" s="69" t="s">
        <v>184</v>
      </c>
      <c r="C640" s="69" t="s">
        <v>286</v>
      </c>
      <c r="D640" s="69" t="s">
        <v>415</v>
      </c>
      <c r="E640" s="69" t="s">
        <v>603</v>
      </c>
      <c r="F640" s="69">
        <v>0</v>
      </c>
      <c r="G640" s="69">
        <v>0</v>
      </c>
      <c r="H640" s="69">
        <v>37089</v>
      </c>
      <c r="I640" s="69">
        <v>146</v>
      </c>
      <c r="J640" s="69">
        <v>47</v>
      </c>
      <c r="K640" s="69">
        <v>68553</v>
      </c>
      <c r="L640" s="69">
        <v>67784</v>
      </c>
      <c r="M640" s="69">
        <v>6303</v>
      </c>
      <c r="N640" s="69">
        <v>0</v>
      </c>
      <c r="O640" s="69">
        <v>0</v>
      </c>
      <c r="P640" s="69">
        <v>541.03</v>
      </c>
      <c r="Q640" s="69">
        <v>1.96</v>
      </c>
      <c r="R640" s="114">
        <v>1000000</v>
      </c>
      <c r="S640" s="69">
        <v>0</v>
      </c>
      <c r="T640" s="69">
        <v>0</v>
      </c>
      <c r="U640" s="69">
        <v>0</v>
      </c>
      <c r="V640" s="69">
        <v>0</v>
      </c>
      <c r="W640" s="69">
        <v>0</v>
      </c>
      <c r="X640" s="69">
        <v>0</v>
      </c>
      <c r="Y640" s="69">
        <v>0</v>
      </c>
      <c r="Z640" s="69">
        <v>0</v>
      </c>
      <c r="AA640" s="69">
        <v>0</v>
      </c>
      <c r="AB640" s="69">
        <v>1192444</v>
      </c>
      <c r="AC640" s="69">
        <v>634</v>
      </c>
      <c r="AD640" s="69">
        <v>0</v>
      </c>
      <c r="AE640" s="69">
        <v>0</v>
      </c>
      <c r="AF640" s="69">
        <v>201995</v>
      </c>
      <c r="AG640" s="69">
        <v>798005</v>
      </c>
      <c r="AH640" s="69">
        <v>0</v>
      </c>
      <c r="AI640" s="69">
        <v>0</v>
      </c>
      <c r="AJ640" s="69">
        <v>0</v>
      </c>
      <c r="AK640" s="69">
        <v>0</v>
      </c>
      <c r="AL640" s="69">
        <v>818</v>
      </c>
      <c r="AM640" s="69">
        <v>243</v>
      </c>
      <c r="AN640" s="69">
        <v>-818</v>
      </c>
      <c r="AO640" s="69">
        <v>1</v>
      </c>
      <c r="AP640" s="69">
        <v>-1</v>
      </c>
      <c r="AQ640" s="69">
        <v>429920</v>
      </c>
      <c r="AR640" s="69">
        <v>37067</v>
      </c>
      <c r="AS640" s="69">
        <v>427501</v>
      </c>
      <c r="AT640" s="69">
        <v>318015</v>
      </c>
      <c r="AU640" s="69">
        <v>0</v>
      </c>
      <c r="AV640" s="69">
        <v>39324</v>
      </c>
      <c r="AW640" s="69">
        <v>0.20199500000000001</v>
      </c>
      <c r="AX640" s="69">
        <v>0</v>
      </c>
      <c r="AY640" s="69">
        <v>0</v>
      </c>
      <c r="AZ640" s="69">
        <v>0</v>
      </c>
      <c r="BA640" s="69">
        <v>0</v>
      </c>
      <c r="BB640" s="69">
        <v>0</v>
      </c>
      <c r="BC640" s="69">
        <v>0</v>
      </c>
      <c r="BD640" s="69">
        <v>0</v>
      </c>
      <c r="BE640" s="69">
        <v>246.93765281173594</v>
      </c>
      <c r="BF640" s="69">
        <v>-246.93765281173594</v>
      </c>
      <c r="BG640" s="69">
        <v>201995</v>
      </c>
      <c r="BH640" s="69">
        <v>0</v>
      </c>
      <c r="BI640" s="69">
        <v>-201995</v>
      </c>
      <c r="BJ640" s="69">
        <v>2.3260141421659843E-6</v>
      </c>
      <c r="BK640" s="69">
        <v>0</v>
      </c>
      <c r="BL640" s="69">
        <v>5.4494563897806678</v>
      </c>
      <c r="BM640" s="69">
        <v>-5.4494563897806678</v>
      </c>
      <c r="BN640" s="69">
        <v>0.35850824021924721</v>
      </c>
      <c r="BO640" s="69">
        <v>0.472501818709196</v>
      </c>
      <c r="BP640" s="69">
        <v>633.52749818129075</v>
      </c>
      <c r="BQ640" s="69">
        <v>472.50181870919602</v>
      </c>
      <c r="BR640" s="69">
        <v>-472.50181870919602</v>
      </c>
      <c r="BS640" s="69">
        <v>0</v>
      </c>
      <c r="BT640" s="69">
        <v>0</v>
      </c>
      <c r="BU640" s="69">
        <v>8.0870460787305465</v>
      </c>
      <c r="BV640" s="69">
        <v>1.9026795682917752E-3</v>
      </c>
    </row>
    <row r="641" spans="1:74">
      <c r="A641" s="113" t="s">
        <v>1055</v>
      </c>
      <c r="B641" s="69" t="s">
        <v>184</v>
      </c>
      <c r="C641" s="69" t="s">
        <v>205</v>
      </c>
      <c r="D641" s="69" t="s">
        <v>400</v>
      </c>
      <c r="E641" s="69" t="s">
        <v>603</v>
      </c>
      <c r="F641" s="69">
        <v>0</v>
      </c>
      <c r="G641" s="69">
        <v>0</v>
      </c>
      <c r="H641" s="69">
        <v>46931</v>
      </c>
      <c r="I641" s="69">
        <v>674</v>
      </c>
      <c r="J641" s="69">
        <v>58</v>
      </c>
      <c r="K641" s="69">
        <v>9792</v>
      </c>
      <c r="L641" s="69">
        <v>8253</v>
      </c>
      <c r="M641" s="69">
        <v>863</v>
      </c>
      <c r="N641" s="69">
        <v>0</v>
      </c>
      <c r="O641" s="69">
        <v>0</v>
      </c>
      <c r="P641" s="69">
        <v>4792.79</v>
      </c>
      <c r="Q641" s="69">
        <v>18.13</v>
      </c>
      <c r="R641" s="114">
        <v>580000</v>
      </c>
      <c r="S641" s="69">
        <v>0</v>
      </c>
      <c r="T641" s="69">
        <v>0</v>
      </c>
      <c r="U641" s="69">
        <v>0</v>
      </c>
      <c r="V641" s="69">
        <v>0</v>
      </c>
      <c r="W641" s="69">
        <v>0</v>
      </c>
      <c r="X641" s="69">
        <v>0</v>
      </c>
      <c r="Y641" s="69">
        <v>0</v>
      </c>
      <c r="Z641" s="69">
        <v>2417</v>
      </c>
      <c r="AA641" s="69">
        <v>240</v>
      </c>
      <c r="AB641" s="69">
        <v>0</v>
      </c>
      <c r="AC641" s="69">
        <v>0</v>
      </c>
      <c r="AD641" s="69">
        <v>0</v>
      </c>
      <c r="AE641" s="69">
        <v>0</v>
      </c>
      <c r="AF641" s="69">
        <v>162951</v>
      </c>
      <c r="AG641" s="69">
        <v>417049</v>
      </c>
      <c r="AH641" s="69">
        <v>0</v>
      </c>
      <c r="AI641" s="69">
        <v>0</v>
      </c>
      <c r="AJ641" s="69">
        <v>1</v>
      </c>
      <c r="AK641" s="69">
        <v>-1</v>
      </c>
      <c r="AL641" s="69">
        <v>1858</v>
      </c>
      <c r="AM641" s="69">
        <v>144</v>
      </c>
      <c r="AN641" s="69">
        <v>-1858</v>
      </c>
      <c r="AO641" s="69">
        <v>0</v>
      </c>
      <c r="AP641" s="69">
        <v>0</v>
      </c>
      <c r="AQ641" s="69">
        <v>29304</v>
      </c>
      <c r="AR641" s="69">
        <v>3120</v>
      </c>
      <c r="AS641" s="69">
        <v>25212</v>
      </c>
      <c r="AT641" s="69">
        <v>364946</v>
      </c>
      <c r="AU641" s="69">
        <v>0</v>
      </c>
      <c r="AV641" s="69">
        <v>40187</v>
      </c>
      <c r="AW641" s="69">
        <v>0.28094999999999998</v>
      </c>
      <c r="AX641" s="69">
        <v>0</v>
      </c>
      <c r="AY641" s="69">
        <v>0</v>
      </c>
      <c r="AZ641" s="69">
        <v>0</v>
      </c>
      <c r="BA641" s="69">
        <v>162951</v>
      </c>
      <c r="BB641" s="69">
        <v>0</v>
      </c>
      <c r="BC641" s="69">
        <v>-162951</v>
      </c>
      <c r="BD641" s="69">
        <v>0</v>
      </c>
      <c r="BE641" s="69">
        <v>87.702368137782557</v>
      </c>
      <c r="BF641" s="69">
        <v>-87.702368137782557</v>
      </c>
      <c r="BG641" s="69">
        <v>0</v>
      </c>
      <c r="BH641" s="69">
        <v>0</v>
      </c>
      <c r="BI641" s="69">
        <v>0</v>
      </c>
      <c r="BJ641" s="69">
        <v>0</v>
      </c>
      <c r="BK641" s="69">
        <v>1.2908564335953661</v>
      </c>
      <c r="BL641" s="69">
        <v>52.227884615384617</v>
      </c>
      <c r="BM641" s="69">
        <v>187.77211538461538</v>
      </c>
      <c r="BN641" s="69">
        <v>0</v>
      </c>
      <c r="BO641" s="69">
        <v>6.4632317943836268</v>
      </c>
      <c r="BP641" s="69">
        <v>-6.4632317943836268</v>
      </c>
      <c r="BQ641" s="69">
        <v>6463.2317943836269</v>
      </c>
      <c r="BR641" s="69">
        <v>-6463.2317943836269</v>
      </c>
      <c r="BS641" s="69">
        <v>0</v>
      </c>
      <c r="BT641" s="69">
        <v>0</v>
      </c>
      <c r="BU641" s="69">
        <v>9.0811954114514641</v>
      </c>
      <c r="BV641" s="69">
        <v>6.3404313404313406E-2</v>
      </c>
    </row>
    <row r="642" spans="1:74">
      <c r="A642" s="113" t="s">
        <v>1055</v>
      </c>
      <c r="B642" s="69" t="s">
        <v>184</v>
      </c>
      <c r="C642" s="69" t="s">
        <v>286</v>
      </c>
      <c r="D642" s="69" t="s">
        <v>415</v>
      </c>
      <c r="E642" s="69" t="s">
        <v>603</v>
      </c>
      <c r="F642" s="69">
        <v>0</v>
      </c>
      <c r="G642" s="69">
        <v>0</v>
      </c>
      <c r="H642" s="69">
        <v>49071</v>
      </c>
      <c r="I642" s="69">
        <v>142</v>
      </c>
      <c r="J642" s="69">
        <v>40</v>
      </c>
      <c r="K642" s="69">
        <v>81118</v>
      </c>
      <c r="L642" s="69">
        <v>79603</v>
      </c>
      <c r="M642" s="69">
        <v>6201</v>
      </c>
      <c r="N642" s="69">
        <v>0</v>
      </c>
      <c r="O642" s="69">
        <v>1</v>
      </c>
      <c r="P642" s="69">
        <v>604.92999999999995</v>
      </c>
      <c r="Q642" s="69">
        <v>2.64</v>
      </c>
      <c r="R642" s="114">
        <v>1000000</v>
      </c>
      <c r="S642" s="69">
        <v>0</v>
      </c>
      <c r="T642" s="69">
        <v>0</v>
      </c>
      <c r="U642" s="69">
        <v>0</v>
      </c>
      <c r="V642" s="69">
        <v>0</v>
      </c>
      <c r="W642" s="69">
        <v>0</v>
      </c>
      <c r="X642" s="69">
        <v>0</v>
      </c>
      <c r="Y642" s="69">
        <v>0</v>
      </c>
      <c r="Z642" s="69">
        <v>0</v>
      </c>
      <c r="AA642" s="69">
        <v>0</v>
      </c>
      <c r="AB642" s="69">
        <v>1192444</v>
      </c>
      <c r="AC642" s="69">
        <v>634</v>
      </c>
      <c r="AD642" s="69">
        <v>0</v>
      </c>
      <c r="AE642" s="69">
        <v>0</v>
      </c>
      <c r="AF642" s="69">
        <v>251066</v>
      </c>
      <c r="AG642" s="69">
        <v>748934</v>
      </c>
      <c r="AH642" s="69">
        <v>0</v>
      </c>
      <c r="AI642" s="69">
        <v>0</v>
      </c>
      <c r="AJ642" s="69">
        <v>1</v>
      </c>
      <c r="AK642" s="69">
        <v>-1</v>
      </c>
      <c r="AL642" s="69">
        <v>960</v>
      </c>
      <c r="AM642" s="69">
        <v>283</v>
      </c>
      <c r="AN642" s="69">
        <v>-960</v>
      </c>
      <c r="AO642" s="69">
        <v>1</v>
      </c>
      <c r="AP642" s="69">
        <v>-1</v>
      </c>
      <c r="AQ642" s="69">
        <v>511038</v>
      </c>
      <c r="AR642" s="69">
        <v>43268</v>
      </c>
      <c r="AS642" s="69">
        <v>507104</v>
      </c>
      <c r="AT642" s="69">
        <v>414017</v>
      </c>
      <c r="AU642" s="69">
        <v>0</v>
      </c>
      <c r="AV642" s="69">
        <v>46388</v>
      </c>
      <c r="AW642" s="69">
        <v>0.25106600000000001</v>
      </c>
      <c r="AX642" s="69">
        <v>0</v>
      </c>
      <c r="AY642" s="69">
        <v>0</v>
      </c>
      <c r="AZ642" s="69">
        <v>0</v>
      </c>
      <c r="BA642" s="69">
        <v>251066</v>
      </c>
      <c r="BB642" s="69">
        <v>0</v>
      </c>
      <c r="BC642" s="69">
        <v>-251066</v>
      </c>
      <c r="BD642" s="69">
        <v>0</v>
      </c>
      <c r="BE642" s="69">
        <v>261.52708333333334</v>
      </c>
      <c r="BF642" s="69">
        <v>-261.52708333333334</v>
      </c>
      <c r="BG642" s="69">
        <v>251066</v>
      </c>
      <c r="BH642" s="69">
        <v>0</v>
      </c>
      <c r="BI642" s="69">
        <v>-251066</v>
      </c>
      <c r="BJ642" s="69">
        <v>1.956801646844266E-6</v>
      </c>
      <c r="BK642" s="69">
        <v>0</v>
      </c>
      <c r="BL642" s="69">
        <v>5.802579273365998</v>
      </c>
      <c r="BM642" s="69">
        <v>-5.802579273365998</v>
      </c>
      <c r="BN642" s="69">
        <v>0.42526441493269285</v>
      </c>
      <c r="BO642" s="69">
        <v>0.49509765255253363</v>
      </c>
      <c r="BP642" s="69">
        <v>633.50490234744746</v>
      </c>
      <c r="BQ642" s="69">
        <v>495.09765255253365</v>
      </c>
      <c r="BR642" s="69">
        <v>-495.09765255253365</v>
      </c>
      <c r="BS642" s="69">
        <v>0</v>
      </c>
      <c r="BT642" s="69">
        <v>0</v>
      </c>
      <c r="BU642" s="69">
        <v>8.9250883849271361</v>
      </c>
      <c r="BV642" s="69">
        <v>1.8785295809704953E-3</v>
      </c>
    </row>
    <row r="643" spans="1:74">
      <c r="A643" s="113" t="s">
        <v>1056</v>
      </c>
      <c r="B643" s="69" t="s">
        <v>184</v>
      </c>
      <c r="C643" s="69" t="s">
        <v>205</v>
      </c>
      <c r="D643" s="69" t="s">
        <v>400</v>
      </c>
      <c r="E643" s="69" t="s">
        <v>603</v>
      </c>
      <c r="F643" s="69">
        <v>0</v>
      </c>
      <c r="G643" s="69">
        <v>0</v>
      </c>
      <c r="H643" s="69">
        <v>51187</v>
      </c>
      <c r="I643" s="69">
        <v>635</v>
      </c>
      <c r="J643" s="69">
        <v>34</v>
      </c>
      <c r="K643" s="69">
        <v>10886</v>
      </c>
      <c r="L643" s="69">
        <v>9267</v>
      </c>
      <c r="M643" s="69">
        <v>889</v>
      </c>
      <c r="N643" s="69">
        <v>1</v>
      </c>
      <c r="O643" s="69">
        <v>0</v>
      </c>
      <c r="P643" s="69">
        <v>4702.09</v>
      </c>
      <c r="Q643" s="69">
        <v>19.18</v>
      </c>
      <c r="R643" s="114">
        <v>580000</v>
      </c>
      <c r="S643" s="69">
        <v>0</v>
      </c>
      <c r="T643" s="69">
        <v>0</v>
      </c>
      <c r="U643" s="69">
        <v>0</v>
      </c>
      <c r="V643" s="69">
        <v>0</v>
      </c>
      <c r="W643" s="69">
        <v>0</v>
      </c>
      <c r="X643" s="69">
        <v>0</v>
      </c>
      <c r="Y643" s="69">
        <v>0</v>
      </c>
      <c r="Z643" s="69">
        <v>2417</v>
      </c>
      <c r="AA643" s="69">
        <v>240</v>
      </c>
      <c r="AB643" s="69">
        <v>0</v>
      </c>
      <c r="AC643" s="69">
        <v>0</v>
      </c>
      <c r="AD643" s="69">
        <v>0</v>
      </c>
      <c r="AE643" s="69">
        <v>0</v>
      </c>
      <c r="AF643" s="69">
        <v>214138</v>
      </c>
      <c r="AG643" s="69">
        <v>365862</v>
      </c>
      <c r="AH643" s="69">
        <v>0</v>
      </c>
      <c r="AI643" s="69">
        <v>0</v>
      </c>
      <c r="AJ643" s="69">
        <v>1</v>
      </c>
      <c r="AK643" s="69">
        <v>-1</v>
      </c>
      <c r="AL643" s="69">
        <v>2493</v>
      </c>
      <c r="AM643" s="69">
        <v>178</v>
      </c>
      <c r="AN643" s="69">
        <v>-2493</v>
      </c>
      <c r="AO643" s="69">
        <v>1</v>
      </c>
      <c r="AP643" s="69">
        <v>-1</v>
      </c>
      <c r="AQ643" s="69">
        <v>40190</v>
      </c>
      <c r="AR643" s="69">
        <v>4009</v>
      </c>
      <c r="AS643" s="69">
        <v>34479</v>
      </c>
      <c r="AT643" s="69">
        <v>465204</v>
      </c>
      <c r="AU643" s="69">
        <v>0</v>
      </c>
      <c r="AV643" s="69">
        <v>47277</v>
      </c>
      <c r="AW643" s="69">
        <v>0.36920344827586205</v>
      </c>
      <c r="AX643" s="69">
        <v>0</v>
      </c>
      <c r="AY643" s="69">
        <v>0</v>
      </c>
      <c r="AZ643" s="69">
        <v>0</v>
      </c>
      <c r="BA643" s="69">
        <v>214138</v>
      </c>
      <c r="BB643" s="69">
        <v>0</v>
      </c>
      <c r="BC643" s="69">
        <v>-214138</v>
      </c>
      <c r="BD643" s="69">
        <v>0</v>
      </c>
      <c r="BE643" s="69">
        <v>85.895707982350586</v>
      </c>
      <c r="BF643" s="69">
        <v>-85.895707982350586</v>
      </c>
      <c r="BG643" s="69">
        <v>214138</v>
      </c>
      <c r="BH643" s="69">
        <v>0</v>
      </c>
      <c r="BI643" s="69">
        <v>-214138</v>
      </c>
      <c r="BJ643" s="69">
        <v>2.4881811395869619E-5</v>
      </c>
      <c r="BK643" s="69">
        <v>1.6586677699627637</v>
      </c>
      <c r="BL643" s="69">
        <v>53.414317784983787</v>
      </c>
      <c r="BM643" s="69">
        <v>186.58568221501622</v>
      </c>
      <c r="BN643" s="69">
        <v>0</v>
      </c>
      <c r="BO643" s="69">
        <v>6.2106789640070765</v>
      </c>
      <c r="BP643" s="69">
        <v>-6.2106789640070765</v>
      </c>
      <c r="BQ643" s="69">
        <v>6210.6789640070765</v>
      </c>
      <c r="BR643" s="69">
        <v>-6210.6789640070765</v>
      </c>
      <c r="BS643" s="69">
        <v>0</v>
      </c>
      <c r="BT643" s="69">
        <v>0</v>
      </c>
      <c r="BU643" s="69">
        <v>9.8399644647503006</v>
      </c>
      <c r="BV643" s="69">
        <v>6.2030355809902959E-2</v>
      </c>
    </row>
    <row r="644" spans="1:74">
      <c r="A644" s="113" t="s">
        <v>1056</v>
      </c>
      <c r="B644" s="69" t="s">
        <v>184</v>
      </c>
      <c r="C644" s="69" t="s">
        <v>286</v>
      </c>
      <c r="D644" s="69" t="s">
        <v>415</v>
      </c>
      <c r="E644" s="69" t="s">
        <v>603</v>
      </c>
      <c r="F644" s="69">
        <v>0</v>
      </c>
      <c r="G644" s="69">
        <v>0</v>
      </c>
      <c r="H644" s="69">
        <v>53861</v>
      </c>
      <c r="I644" s="69">
        <v>175</v>
      </c>
      <c r="J644" s="69">
        <v>51</v>
      </c>
      <c r="K644" s="69">
        <v>90662</v>
      </c>
      <c r="L644" s="69">
        <v>90662</v>
      </c>
      <c r="M644" s="69">
        <v>7415</v>
      </c>
      <c r="N644" s="69">
        <v>0</v>
      </c>
      <c r="O644" s="69">
        <v>0</v>
      </c>
      <c r="P644" s="69">
        <v>594.09</v>
      </c>
      <c r="Q644" s="69">
        <v>2.42</v>
      </c>
      <c r="R644" s="114">
        <v>1000000</v>
      </c>
      <c r="S644" s="69">
        <v>0</v>
      </c>
      <c r="T644" s="69">
        <v>0</v>
      </c>
      <c r="U644" s="69">
        <v>0</v>
      </c>
      <c r="V644" s="69">
        <v>0</v>
      </c>
      <c r="W644" s="69">
        <v>0</v>
      </c>
      <c r="X644" s="69">
        <v>0</v>
      </c>
      <c r="Y644" s="69">
        <v>0</v>
      </c>
      <c r="Z644" s="69">
        <v>0</v>
      </c>
      <c r="AA644" s="69">
        <v>0</v>
      </c>
      <c r="AB644" s="69">
        <v>1192444</v>
      </c>
      <c r="AC644" s="69">
        <v>634</v>
      </c>
      <c r="AD644" s="69">
        <v>0</v>
      </c>
      <c r="AE644" s="69">
        <v>0</v>
      </c>
      <c r="AF644" s="69">
        <v>304927</v>
      </c>
      <c r="AG644" s="69">
        <v>695073</v>
      </c>
      <c r="AH644" s="69">
        <v>0</v>
      </c>
      <c r="AI644" s="69">
        <v>0</v>
      </c>
      <c r="AJ644" s="69">
        <v>1</v>
      </c>
      <c r="AK644" s="69">
        <v>-1</v>
      </c>
      <c r="AL644" s="69">
        <v>1135</v>
      </c>
      <c r="AM644" s="69">
        <v>334</v>
      </c>
      <c r="AN644" s="69">
        <v>-1135</v>
      </c>
      <c r="AO644" s="69">
        <v>1</v>
      </c>
      <c r="AP644" s="69">
        <v>-1</v>
      </c>
      <c r="AQ644" s="69">
        <v>601700</v>
      </c>
      <c r="AR644" s="69">
        <v>50683</v>
      </c>
      <c r="AS644" s="69">
        <v>597766</v>
      </c>
      <c r="AT644" s="69">
        <v>519065</v>
      </c>
      <c r="AU644" s="69">
        <v>0</v>
      </c>
      <c r="AV644" s="69">
        <v>54692</v>
      </c>
      <c r="AW644" s="69">
        <v>0.304927</v>
      </c>
      <c r="AX644" s="69">
        <v>0</v>
      </c>
      <c r="AY644" s="69">
        <v>0</v>
      </c>
      <c r="AZ644" s="69">
        <v>0</v>
      </c>
      <c r="BA644" s="69">
        <v>304927</v>
      </c>
      <c r="BB644" s="69">
        <v>0</v>
      </c>
      <c r="BC644" s="69">
        <v>-304927</v>
      </c>
      <c r="BD644" s="69">
        <v>0</v>
      </c>
      <c r="BE644" s="69">
        <v>268.65814977973571</v>
      </c>
      <c r="BF644" s="69">
        <v>-268.65814977973571</v>
      </c>
      <c r="BG644" s="69">
        <v>304927</v>
      </c>
      <c r="BH644" s="69">
        <v>0</v>
      </c>
      <c r="BI644" s="69">
        <v>-304927</v>
      </c>
      <c r="BJ644" s="69">
        <v>1.6619577862722287E-6</v>
      </c>
      <c r="BK644" s="69">
        <v>0</v>
      </c>
      <c r="BL644" s="69">
        <v>6.0163565692638556</v>
      </c>
      <c r="BM644" s="69">
        <v>-6.0163565692638556</v>
      </c>
      <c r="BN644" s="69">
        <v>0.50129481971480416</v>
      </c>
      <c r="BO644" s="69">
        <v>0.5101109798817598</v>
      </c>
      <c r="BP644" s="69">
        <v>633.4898890201182</v>
      </c>
      <c r="BQ644" s="69">
        <v>510.11097988175982</v>
      </c>
      <c r="BR644" s="69">
        <v>-510.11097988175982</v>
      </c>
      <c r="BS644" s="69">
        <v>0</v>
      </c>
      <c r="BT644" s="69">
        <v>0</v>
      </c>
      <c r="BU644" s="69">
        <v>9.4906933372339655</v>
      </c>
      <c r="BV644" s="69">
        <v>1.8863220874189796E-3</v>
      </c>
    </row>
    <row r="645" spans="1:74">
      <c r="A645" s="113" t="s">
        <v>1057</v>
      </c>
      <c r="B645" s="69" t="s">
        <v>184</v>
      </c>
      <c r="C645" s="69" t="s">
        <v>205</v>
      </c>
      <c r="D645" s="69" t="s">
        <v>400</v>
      </c>
      <c r="E645" s="69" t="s">
        <v>603</v>
      </c>
      <c r="F645" s="69">
        <v>0</v>
      </c>
      <c r="G645" s="69">
        <v>0</v>
      </c>
      <c r="H645" s="69">
        <v>53490</v>
      </c>
      <c r="I645" s="69">
        <v>670</v>
      </c>
      <c r="J645" s="69">
        <v>53</v>
      </c>
      <c r="K645" s="69">
        <v>12147</v>
      </c>
      <c r="L645" s="69">
        <v>10402</v>
      </c>
      <c r="M645" s="69">
        <v>925</v>
      </c>
      <c r="N645" s="69">
        <v>0</v>
      </c>
      <c r="O645" s="69">
        <v>0</v>
      </c>
      <c r="P645" s="69">
        <v>4403.5600000000004</v>
      </c>
      <c r="Q645" s="69">
        <v>19.28</v>
      </c>
      <c r="R645" s="114">
        <v>580000</v>
      </c>
      <c r="S645" s="69">
        <v>0</v>
      </c>
      <c r="T645" s="69">
        <v>0</v>
      </c>
      <c r="U645" s="69">
        <v>0</v>
      </c>
      <c r="V645" s="69">
        <v>0</v>
      </c>
      <c r="W645" s="69">
        <v>0</v>
      </c>
      <c r="X645" s="69">
        <v>0</v>
      </c>
      <c r="Y645" s="69">
        <v>0</v>
      </c>
      <c r="Z645" s="69">
        <v>2417</v>
      </c>
      <c r="AA645" s="69">
        <v>240</v>
      </c>
      <c r="AB645" s="69">
        <v>0</v>
      </c>
      <c r="AC645" s="69">
        <v>0</v>
      </c>
      <c r="AD645" s="69">
        <v>0</v>
      </c>
      <c r="AE645" s="69">
        <v>0</v>
      </c>
      <c r="AF645" s="69">
        <v>267628</v>
      </c>
      <c r="AG645" s="69">
        <v>312372</v>
      </c>
      <c r="AH645" s="69">
        <v>0</v>
      </c>
      <c r="AI645" s="69">
        <v>0</v>
      </c>
      <c r="AJ645" s="69">
        <v>1</v>
      </c>
      <c r="AK645" s="69">
        <v>-1</v>
      </c>
      <c r="AL645" s="69">
        <v>3163</v>
      </c>
      <c r="AM645" s="69">
        <v>231</v>
      </c>
      <c r="AN645" s="69">
        <v>-3163</v>
      </c>
      <c r="AO645" s="69">
        <v>1</v>
      </c>
      <c r="AP645" s="69">
        <v>-1</v>
      </c>
      <c r="AQ645" s="69">
        <v>52337</v>
      </c>
      <c r="AR645" s="69">
        <v>4934</v>
      </c>
      <c r="AS645" s="69">
        <v>44881</v>
      </c>
      <c r="AT645" s="69">
        <v>572555</v>
      </c>
      <c r="AU645" s="69">
        <v>0</v>
      </c>
      <c r="AV645" s="69">
        <v>55617</v>
      </c>
      <c r="AW645" s="69">
        <v>0.46142758620689656</v>
      </c>
      <c r="AX645" s="69">
        <v>0</v>
      </c>
      <c r="AY645" s="69">
        <v>0</v>
      </c>
      <c r="AZ645" s="69">
        <v>0</v>
      </c>
      <c r="BA645" s="69">
        <v>267628</v>
      </c>
      <c r="BB645" s="69">
        <v>0</v>
      </c>
      <c r="BC645" s="69">
        <v>-267628</v>
      </c>
      <c r="BD645" s="69">
        <v>0</v>
      </c>
      <c r="BE645" s="69">
        <v>84.612077141953847</v>
      </c>
      <c r="BF645" s="69">
        <v>-84.612077141953847</v>
      </c>
      <c r="BG645" s="69">
        <v>267628</v>
      </c>
      <c r="BH645" s="69">
        <v>0</v>
      </c>
      <c r="BI645" s="69">
        <v>-267628</v>
      </c>
      <c r="BJ645" s="69">
        <v>1.9106941551865794E-5</v>
      </c>
      <c r="BK645" s="69">
        <v>2.0413736036408769</v>
      </c>
      <c r="BL645" s="69">
        <v>54.241588974462907</v>
      </c>
      <c r="BM645" s="69">
        <v>185.7584110255371</v>
      </c>
      <c r="BN645" s="69">
        <v>0</v>
      </c>
      <c r="BO645" s="69">
        <v>5.9630578641295875</v>
      </c>
      <c r="BP645" s="69">
        <v>-5.9630578641295875</v>
      </c>
      <c r="BQ645" s="69">
        <v>5963.0578641295879</v>
      </c>
      <c r="BR645" s="69">
        <v>-5963.0578641295879</v>
      </c>
      <c r="BS645" s="69">
        <v>0</v>
      </c>
      <c r="BT645" s="69">
        <v>0</v>
      </c>
      <c r="BU645" s="69">
        <v>10.294604167790423</v>
      </c>
      <c r="BV645" s="69">
        <v>6.0435256128551502E-2</v>
      </c>
    </row>
    <row r="646" spans="1:74">
      <c r="A646" s="113" t="s">
        <v>1057</v>
      </c>
      <c r="B646" s="69" t="s">
        <v>184</v>
      </c>
      <c r="C646" s="69" t="s">
        <v>286</v>
      </c>
      <c r="D646" s="69" t="s">
        <v>415</v>
      </c>
      <c r="E646" s="69" t="s">
        <v>603</v>
      </c>
      <c r="F646" s="69">
        <v>0</v>
      </c>
      <c r="G646" s="69">
        <v>0</v>
      </c>
      <c r="H646" s="69">
        <v>47707</v>
      </c>
      <c r="I646" s="69">
        <v>185</v>
      </c>
      <c r="J646" s="69">
        <v>50</v>
      </c>
      <c r="K646" s="69">
        <v>86775</v>
      </c>
      <c r="L646" s="69">
        <v>85168</v>
      </c>
      <c r="M646" s="69">
        <v>7339</v>
      </c>
      <c r="N646" s="69">
        <v>0</v>
      </c>
      <c r="O646" s="69">
        <v>0</v>
      </c>
      <c r="P646" s="69">
        <v>549.78</v>
      </c>
      <c r="Q646" s="69">
        <v>2.17</v>
      </c>
      <c r="R646" s="114">
        <v>1000000</v>
      </c>
      <c r="S646" s="69">
        <v>0</v>
      </c>
      <c r="T646" s="69">
        <v>0</v>
      </c>
      <c r="U646" s="69">
        <v>0</v>
      </c>
      <c r="V646" s="69">
        <v>0</v>
      </c>
      <c r="W646" s="69">
        <v>0</v>
      </c>
      <c r="X646" s="69">
        <v>0</v>
      </c>
      <c r="Y646" s="69">
        <v>0</v>
      </c>
      <c r="Z646" s="69">
        <v>0</v>
      </c>
      <c r="AA646" s="69">
        <v>0</v>
      </c>
      <c r="AB646" s="69">
        <v>1192444</v>
      </c>
      <c r="AC646" s="69">
        <v>634</v>
      </c>
      <c r="AD646" s="69">
        <v>0</v>
      </c>
      <c r="AE646" s="69">
        <v>0</v>
      </c>
      <c r="AF646" s="69">
        <v>352634</v>
      </c>
      <c r="AG646" s="69">
        <v>647366</v>
      </c>
      <c r="AH646" s="69">
        <v>0</v>
      </c>
      <c r="AI646" s="69">
        <v>0</v>
      </c>
      <c r="AJ646" s="69">
        <v>1</v>
      </c>
      <c r="AK646" s="69">
        <v>-1</v>
      </c>
      <c r="AL646" s="69">
        <v>1320</v>
      </c>
      <c r="AM646" s="69">
        <v>384</v>
      </c>
      <c r="AN646" s="69">
        <v>-1320</v>
      </c>
      <c r="AO646" s="69">
        <v>1</v>
      </c>
      <c r="AP646" s="69">
        <v>-1</v>
      </c>
      <c r="AQ646" s="69">
        <v>688475</v>
      </c>
      <c r="AR646" s="69">
        <v>58022</v>
      </c>
      <c r="AS646" s="69">
        <v>682934</v>
      </c>
      <c r="AT646" s="69">
        <v>620262</v>
      </c>
      <c r="AU646" s="69">
        <v>0</v>
      </c>
      <c r="AV646" s="69">
        <v>62956</v>
      </c>
      <c r="AW646" s="69">
        <v>0.352634</v>
      </c>
      <c r="AX646" s="69">
        <v>0</v>
      </c>
      <c r="AY646" s="69">
        <v>0</v>
      </c>
      <c r="AZ646" s="69">
        <v>0</v>
      </c>
      <c r="BA646" s="69">
        <v>352634</v>
      </c>
      <c r="BB646" s="69">
        <v>0</v>
      </c>
      <c r="BC646" s="69">
        <v>-352634</v>
      </c>
      <c r="BD646" s="69">
        <v>0</v>
      </c>
      <c r="BE646" s="69">
        <v>267.14696969696968</v>
      </c>
      <c r="BF646" s="69">
        <v>-267.14696969696968</v>
      </c>
      <c r="BG646" s="69">
        <v>352634</v>
      </c>
      <c r="BH646" s="69">
        <v>0</v>
      </c>
      <c r="BI646" s="69">
        <v>-352634</v>
      </c>
      <c r="BJ646" s="69">
        <v>1.4524855659246886E-6</v>
      </c>
      <c r="BK646" s="69">
        <v>0</v>
      </c>
      <c r="BL646" s="69">
        <v>6.0775912584881597</v>
      </c>
      <c r="BM646" s="69">
        <v>-6.0775912584881597</v>
      </c>
      <c r="BN646" s="69">
        <v>0.57271788025265757</v>
      </c>
      <c r="BO646" s="69">
        <v>0.51635150688060627</v>
      </c>
      <c r="BP646" s="69">
        <v>633.4836484931194</v>
      </c>
      <c r="BQ646" s="69">
        <v>516.35150688060628</v>
      </c>
      <c r="BR646" s="69">
        <v>-516.35150688060628</v>
      </c>
      <c r="BS646" s="69">
        <v>0</v>
      </c>
      <c r="BT646" s="69">
        <v>0</v>
      </c>
      <c r="BU646" s="69">
        <v>9.8523095495266535</v>
      </c>
      <c r="BV646" s="69">
        <v>1.9172809470205891E-3</v>
      </c>
    </row>
    <row r="647" spans="1:74">
      <c r="A647" s="113" t="s">
        <v>1058</v>
      </c>
      <c r="B647" s="69" t="s">
        <v>184</v>
      </c>
      <c r="C647" s="69" t="s">
        <v>205</v>
      </c>
      <c r="D647" s="69" t="s">
        <v>400</v>
      </c>
      <c r="E647" s="69" t="s">
        <v>603</v>
      </c>
      <c r="F647" s="69">
        <v>0</v>
      </c>
      <c r="G647" s="69">
        <v>0</v>
      </c>
      <c r="H647" s="69">
        <v>50845</v>
      </c>
      <c r="I647" s="69">
        <v>655</v>
      </c>
      <c r="J647" s="69">
        <v>48</v>
      </c>
      <c r="K647" s="69">
        <v>10751</v>
      </c>
      <c r="L647" s="69">
        <v>9319</v>
      </c>
      <c r="M647" s="69">
        <v>916</v>
      </c>
      <c r="N647" s="69">
        <v>0</v>
      </c>
      <c r="O647" s="69">
        <v>0</v>
      </c>
      <c r="P647" s="69">
        <v>4729.33</v>
      </c>
      <c r="Q647" s="69">
        <v>18.5</v>
      </c>
      <c r="R647" s="114">
        <v>580000</v>
      </c>
      <c r="S647" s="69">
        <v>0</v>
      </c>
      <c r="T647" s="69">
        <v>0</v>
      </c>
      <c r="U647" s="69">
        <v>0</v>
      </c>
      <c r="V647" s="69">
        <v>0</v>
      </c>
      <c r="W647" s="69">
        <v>0</v>
      </c>
      <c r="X647" s="69">
        <v>0</v>
      </c>
      <c r="Y647" s="69">
        <v>0</v>
      </c>
      <c r="Z647" s="69">
        <v>2417</v>
      </c>
      <c r="AA647" s="69">
        <v>240</v>
      </c>
      <c r="AB647" s="69">
        <v>0</v>
      </c>
      <c r="AC647" s="69">
        <v>0</v>
      </c>
      <c r="AD647" s="69">
        <v>0</v>
      </c>
      <c r="AE647" s="69">
        <v>0</v>
      </c>
      <c r="AF647" s="69">
        <v>318473</v>
      </c>
      <c r="AG647" s="69">
        <v>261527</v>
      </c>
      <c r="AH647" s="69">
        <v>0</v>
      </c>
      <c r="AI647" s="69">
        <v>0</v>
      </c>
      <c r="AJ647" s="69">
        <v>1</v>
      </c>
      <c r="AK647" s="69">
        <v>-1</v>
      </c>
      <c r="AL647" s="69">
        <v>3818</v>
      </c>
      <c r="AM647" s="69">
        <v>279</v>
      </c>
      <c r="AN647" s="69">
        <v>-3818</v>
      </c>
      <c r="AO647" s="69">
        <v>1</v>
      </c>
      <c r="AP647" s="69">
        <v>-1</v>
      </c>
      <c r="AQ647" s="69">
        <v>63088</v>
      </c>
      <c r="AR647" s="69">
        <v>5850</v>
      </c>
      <c r="AS647" s="69">
        <v>54200</v>
      </c>
      <c r="AT647" s="69">
        <v>671107</v>
      </c>
      <c r="AU647" s="69">
        <v>0</v>
      </c>
      <c r="AV647" s="69">
        <v>63872</v>
      </c>
      <c r="AW647" s="69">
        <v>0.5490913793103448</v>
      </c>
      <c r="AX647" s="69">
        <v>0</v>
      </c>
      <c r="AY647" s="69">
        <v>0</v>
      </c>
      <c r="AZ647" s="69">
        <v>0</v>
      </c>
      <c r="BA647" s="69">
        <v>318473</v>
      </c>
      <c r="BB647" s="69">
        <v>0</v>
      </c>
      <c r="BC647" s="69">
        <v>-318473</v>
      </c>
      <c r="BD647" s="69">
        <v>0</v>
      </c>
      <c r="BE647" s="69">
        <v>83.413567312729171</v>
      </c>
      <c r="BF647" s="69">
        <v>-83.413567312729171</v>
      </c>
      <c r="BG647" s="69">
        <v>318473</v>
      </c>
      <c r="BH647" s="69">
        <v>0</v>
      </c>
      <c r="BI647" s="69">
        <v>-318473</v>
      </c>
      <c r="BJ647" s="69">
        <v>1.585087496829825E-5</v>
      </c>
      <c r="BK647" s="69">
        <v>2.4203558129913114</v>
      </c>
      <c r="BL647" s="69">
        <v>54.439829059829059</v>
      </c>
      <c r="BM647" s="69">
        <v>185.56017094017093</v>
      </c>
      <c r="BN647" s="69">
        <v>0</v>
      </c>
      <c r="BO647" s="69">
        <v>5.8758856088560885</v>
      </c>
      <c r="BP647" s="69">
        <v>-5.8758856088560885</v>
      </c>
      <c r="BQ647" s="69">
        <v>5875.8856088560888</v>
      </c>
      <c r="BR647" s="69">
        <v>-5875.8856088560888</v>
      </c>
      <c r="BS647" s="69">
        <v>0</v>
      </c>
      <c r="BT647" s="69">
        <v>0</v>
      </c>
      <c r="BU647" s="69">
        <v>10.507060996993989</v>
      </c>
      <c r="BV647" s="69">
        <v>6.0518640628962721E-2</v>
      </c>
    </row>
    <row r="648" spans="1:74">
      <c r="A648" s="113" t="s">
        <v>1058</v>
      </c>
      <c r="B648" s="69" t="s">
        <v>184</v>
      </c>
      <c r="C648" s="69" t="s">
        <v>286</v>
      </c>
      <c r="D648" s="69" t="s">
        <v>415</v>
      </c>
      <c r="E648" s="69" t="s">
        <v>603</v>
      </c>
      <c r="F648" s="69">
        <v>0</v>
      </c>
      <c r="G648" s="69">
        <v>0</v>
      </c>
      <c r="H648" s="69">
        <v>39070</v>
      </c>
      <c r="I648" s="69">
        <v>125</v>
      </c>
      <c r="J648" s="69">
        <v>31</v>
      </c>
      <c r="K648" s="69">
        <v>68570</v>
      </c>
      <c r="L648" s="69">
        <v>68570</v>
      </c>
      <c r="M648" s="69">
        <v>5954</v>
      </c>
      <c r="N648" s="69">
        <v>0</v>
      </c>
      <c r="O648" s="69">
        <v>0</v>
      </c>
      <c r="P648" s="69">
        <v>569.78</v>
      </c>
      <c r="Q648" s="69">
        <v>2.19</v>
      </c>
      <c r="R648" s="114">
        <v>1000000</v>
      </c>
      <c r="S648" s="69">
        <v>0</v>
      </c>
      <c r="T648" s="69">
        <v>0</v>
      </c>
      <c r="U648" s="69">
        <v>0</v>
      </c>
      <c r="V648" s="69">
        <v>0</v>
      </c>
      <c r="W648" s="69">
        <v>0</v>
      </c>
      <c r="X648" s="69">
        <v>0</v>
      </c>
      <c r="Y648" s="69">
        <v>0</v>
      </c>
      <c r="Z648" s="69">
        <v>0</v>
      </c>
      <c r="AA648" s="69">
        <v>0</v>
      </c>
      <c r="AB648" s="69">
        <v>1192444</v>
      </c>
      <c r="AC648" s="69">
        <v>634</v>
      </c>
      <c r="AD648" s="69">
        <v>0</v>
      </c>
      <c r="AE648" s="69">
        <v>0</v>
      </c>
      <c r="AF648" s="69">
        <v>391704</v>
      </c>
      <c r="AG648" s="69">
        <v>608296</v>
      </c>
      <c r="AH648" s="69">
        <v>0</v>
      </c>
      <c r="AI648" s="69">
        <v>0</v>
      </c>
      <c r="AJ648" s="69">
        <v>1</v>
      </c>
      <c r="AK648" s="69">
        <v>-1</v>
      </c>
      <c r="AL648" s="69">
        <v>1445</v>
      </c>
      <c r="AM648" s="69">
        <v>415</v>
      </c>
      <c r="AN648" s="69">
        <v>-1445</v>
      </c>
      <c r="AO648" s="69">
        <v>1</v>
      </c>
      <c r="AP648" s="69">
        <v>-1</v>
      </c>
      <c r="AQ648" s="69">
        <v>757045</v>
      </c>
      <c r="AR648" s="69">
        <v>63976</v>
      </c>
      <c r="AS648" s="69">
        <v>751504</v>
      </c>
      <c r="AT648" s="69">
        <v>710177</v>
      </c>
      <c r="AU648" s="69">
        <v>0</v>
      </c>
      <c r="AV648" s="69">
        <v>69826</v>
      </c>
      <c r="AW648" s="69">
        <v>0.391704</v>
      </c>
      <c r="AX648" s="69">
        <v>0</v>
      </c>
      <c r="AY648" s="69">
        <v>0</v>
      </c>
      <c r="AZ648" s="69">
        <v>0</v>
      </c>
      <c r="BA648" s="69">
        <v>391704</v>
      </c>
      <c r="BB648" s="69">
        <v>0</v>
      </c>
      <c r="BC648" s="69">
        <v>-391704</v>
      </c>
      <c r="BD648" s="69">
        <v>0</v>
      </c>
      <c r="BE648" s="69">
        <v>271.07543252595156</v>
      </c>
      <c r="BF648" s="69">
        <v>-271.07543252595156</v>
      </c>
      <c r="BG648" s="69">
        <v>391704</v>
      </c>
      <c r="BH648" s="69">
        <v>0</v>
      </c>
      <c r="BI648" s="69">
        <v>-391704</v>
      </c>
      <c r="BJ648" s="69">
        <v>1.3209254403635187E-6</v>
      </c>
      <c r="BK648" s="69">
        <v>0</v>
      </c>
      <c r="BL648" s="69">
        <v>6.1226710016256094</v>
      </c>
      <c r="BM648" s="69">
        <v>-6.1226710016256094</v>
      </c>
      <c r="BN648" s="69">
        <v>0.63022162885636557</v>
      </c>
      <c r="BO648" s="69">
        <v>0.52122676659073008</v>
      </c>
      <c r="BP648" s="69">
        <v>633.47877323340924</v>
      </c>
      <c r="BQ648" s="69">
        <v>521.22676659073011</v>
      </c>
      <c r="BR648" s="69">
        <v>-521.22676659073011</v>
      </c>
      <c r="BS648" s="69">
        <v>0</v>
      </c>
      <c r="BT648" s="69">
        <v>0</v>
      </c>
      <c r="BU648" s="69">
        <v>10.170667086758513</v>
      </c>
      <c r="BV648" s="69">
        <v>1.9087372613252845E-3</v>
      </c>
    </row>
    <row r="649" spans="1:74">
      <c r="A649" s="113" t="s">
        <v>1059</v>
      </c>
      <c r="B649" s="69" t="s">
        <v>184</v>
      </c>
      <c r="C649" s="69" t="s">
        <v>205</v>
      </c>
      <c r="D649" s="69" t="s">
        <v>400</v>
      </c>
      <c r="E649" s="69" t="s">
        <v>603</v>
      </c>
      <c r="F649" s="69">
        <v>0</v>
      </c>
      <c r="G649" s="69">
        <v>0</v>
      </c>
      <c r="H649" s="69">
        <v>47369</v>
      </c>
      <c r="I649" s="69">
        <v>575</v>
      </c>
      <c r="J649" s="69">
        <v>40</v>
      </c>
      <c r="K649" s="69">
        <v>10540</v>
      </c>
      <c r="L649" s="69">
        <v>9184</v>
      </c>
      <c r="M649" s="69">
        <v>738</v>
      </c>
      <c r="N649" s="69">
        <v>0</v>
      </c>
      <c r="O649" s="69">
        <v>0</v>
      </c>
      <c r="P649" s="69">
        <v>4494.21</v>
      </c>
      <c r="Q649" s="69">
        <v>21.4</v>
      </c>
      <c r="R649" s="114">
        <v>580000</v>
      </c>
      <c r="S649" s="69">
        <v>0</v>
      </c>
      <c r="T649" s="69">
        <v>0</v>
      </c>
      <c r="U649" s="69">
        <v>0</v>
      </c>
      <c r="V649" s="69">
        <v>0</v>
      </c>
      <c r="W649" s="69">
        <v>0</v>
      </c>
      <c r="X649" s="69">
        <v>0</v>
      </c>
      <c r="Y649" s="69">
        <v>0</v>
      </c>
      <c r="Z649" s="69">
        <v>2417</v>
      </c>
      <c r="AA649" s="69">
        <v>240</v>
      </c>
      <c r="AB649" s="69">
        <v>0</v>
      </c>
      <c r="AC649" s="69">
        <v>0</v>
      </c>
      <c r="AD649" s="69">
        <v>0</v>
      </c>
      <c r="AE649" s="69">
        <v>0</v>
      </c>
      <c r="AF649" s="69">
        <v>365842</v>
      </c>
      <c r="AG649" s="69">
        <v>214158</v>
      </c>
      <c r="AH649" s="69">
        <v>0</v>
      </c>
      <c r="AI649" s="69">
        <v>0</v>
      </c>
      <c r="AJ649" s="69">
        <v>1</v>
      </c>
      <c r="AK649" s="69">
        <v>-1</v>
      </c>
      <c r="AL649" s="69">
        <v>4393</v>
      </c>
      <c r="AM649" s="69">
        <v>319</v>
      </c>
      <c r="AN649" s="69">
        <v>-4393</v>
      </c>
      <c r="AO649" s="69">
        <v>1</v>
      </c>
      <c r="AP649" s="69">
        <v>-1</v>
      </c>
      <c r="AQ649" s="69">
        <v>73628</v>
      </c>
      <c r="AR649" s="69">
        <v>6588</v>
      </c>
      <c r="AS649" s="69">
        <v>63384</v>
      </c>
      <c r="AT649" s="69">
        <v>757546</v>
      </c>
      <c r="AU649" s="69">
        <v>0</v>
      </c>
      <c r="AV649" s="69">
        <v>70564</v>
      </c>
      <c r="AW649" s="69">
        <v>0.63076206896551723</v>
      </c>
      <c r="AX649" s="69">
        <v>0</v>
      </c>
      <c r="AY649" s="69">
        <v>0</v>
      </c>
      <c r="AZ649" s="69">
        <v>0</v>
      </c>
      <c r="BA649" s="69">
        <v>365842</v>
      </c>
      <c r="BB649" s="69">
        <v>0</v>
      </c>
      <c r="BC649" s="69">
        <v>-365842</v>
      </c>
      <c r="BD649" s="69">
        <v>0</v>
      </c>
      <c r="BE649" s="69">
        <v>83.278397450489422</v>
      </c>
      <c r="BF649" s="69">
        <v>-83.278397450489422</v>
      </c>
      <c r="BG649" s="69">
        <v>365842</v>
      </c>
      <c r="BH649" s="69">
        <v>0</v>
      </c>
      <c r="BI649" s="69">
        <v>-365842</v>
      </c>
      <c r="BJ649" s="69">
        <v>1.358178953658934E-5</v>
      </c>
      <c r="BK649" s="69">
        <v>2.7256930078609849</v>
      </c>
      <c r="BL649" s="69">
        <v>55.531572556162722</v>
      </c>
      <c r="BM649" s="69">
        <v>184.46842744383727</v>
      </c>
      <c r="BN649" s="69">
        <v>0</v>
      </c>
      <c r="BO649" s="69">
        <v>5.7718351634481886</v>
      </c>
      <c r="BP649" s="69">
        <v>-5.7718351634481886</v>
      </c>
      <c r="BQ649" s="69">
        <v>5771.8351634481887</v>
      </c>
      <c r="BR649" s="69">
        <v>-5771.8351634481887</v>
      </c>
      <c r="BS649" s="69">
        <v>0</v>
      </c>
      <c r="BT649" s="69">
        <v>0</v>
      </c>
      <c r="BU649" s="69">
        <v>10.735587551726093</v>
      </c>
      <c r="BV649" s="69">
        <v>5.9664801434236976E-2</v>
      </c>
    </row>
    <row r="650" spans="1:74">
      <c r="A650" s="113" t="s">
        <v>1059</v>
      </c>
      <c r="B650" s="69" t="s">
        <v>184</v>
      </c>
      <c r="C650" s="69" t="s">
        <v>286</v>
      </c>
      <c r="D650" s="69" t="s">
        <v>415</v>
      </c>
      <c r="E650" s="69" t="s">
        <v>603</v>
      </c>
      <c r="F650" s="69">
        <v>0</v>
      </c>
      <c r="G650" s="69">
        <v>0</v>
      </c>
      <c r="H650" s="69">
        <v>27854</v>
      </c>
      <c r="I650" s="69">
        <v>87</v>
      </c>
      <c r="J650" s="69">
        <v>24</v>
      </c>
      <c r="K650" s="69">
        <v>45814</v>
      </c>
      <c r="L650" s="69">
        <v>45814</v>
      </c>
      <c r="M650" s="69">
        <v>3982</v>
      </c>
      <c r="N650" s="69">
        <v>0</v>
      </c>
      <c r="O650" s="69">
        <v>0</v>
      </c>
      <c r="P650" s="69">
        <v>607.98</v>
      </c>
      <c r="Q650" s="69">
        <v>2.33</v>
      </c>
      <c r="R650" s="69">
        <v>1000000</v>
      </c>
      <c r="S650" s="69">
        <v>0</v>
      </c>
      <c r="T650" s="69">
        <v>0</v>
      </c>
      <c r="U650" s="69">
        <v>0</v>
      </c>
      <c r="V650" s="69">
        <v>0</v>
      </c>
      <c r="W650" s="69">
        <v>0</v>
      </c>
      <c r="X650" s="69">
        <v>0</v>
      </c>
      <c r="Y650" s="69">
        <v>0</v>
      </c>
      <c r="Z650" s="69">
        <v>0</v>
      </c>
      <c r="AA650" s="69">
        <v>0</v>
      </c>
      <c r="AB650" s="69">
        <v>1192444</v>
      </c>
      <c r="AC650" s="69">
        <v>634</v>
      </c>
      <c r="AD650" s="69">
        <v>0</v>
      </c>
      <c r="AE650" s="69">
        <v>0</v>
      </c>
      <c r="AF650" s="69">
        <v>419558</v>
      </c>
      <c r="AG650" s="69">
        <v>580442</v>
      </c>
      <c r="AH650" s="69">
        <v>0</v>
      </c>
      <c r="AI650" s="69">
        <v>0</v>
      </c>
      <c r="AJ650" s="69">
        <v>1</v>
      </c>
      <c r="AK650" s="69">
        <v>-1</v>
      </c>
      <c r="AL650" s="69">
        <v>1532</v>
      </c>
      <c r="AM650" s="69">
        <v>439</v>
      </c>
      <c r="AN650" s="69">
        <v>-1532</v>
      </c>
      <c r="AO650" s="69">
        <v>1</v>
      </c>
      <c r="AP650" s="69">
        <v>-1</v>
      </c>
      <c r="AQ650" s="69">
        <v>802859</v>
      </c>
      <c r="AR650" s="69">
        <v>67958</v>
      </c>
      <c r="AS650" s="69">
        <v>797318</v>
      </c>
      <c r="AT650" s="69">
        <v>785400</v>
      </c>
      <c r="AU650" s="69">
        <v>0</v>
      </c>
      <c r="AV650" s="69">
        <v>74546</v>
      </c>
      <c r="AW650" s="69">
        <v>0.41955799999999999</v>
      </c>
      <c r="AX650" s="69">
        <v>0</v>
      </c>
      <c r="AY650" s="69">
        <v>0</v>
      </c>
      <c r="AZ650" s="69">
        <v>0</v>
      </c>
      <c r="BA650" s="69">
        <v>419558</v>
      </c>
      <c r="BB650" s="69">
        <v>0</v>
      </c>
      <c r="BC650" s="69">
        <v>-419558</v>
      </c>
      <c r="BD650" s="69">
        <v>0</v>
      </c>
      <c r="BE650" s="69">
        <v>273.86292428198436</v>
      </c>
      <c r="BF650" s="69">
        <v>-273.86292428198436</v>
      </c>
      <c r="BG650" s="69">
        <v>419558</v>
      </c>
      <c r="BH650" s="69">
        <v>0</v>
      </c>
      <c r="BI650" s="69">
        <v>-419558</v>
      </c>
      <c r="BJ650" s="69">
        <v>1.2455487202609674E-6</v>
      </c>
      <c r="BK650" s="69">
        <v>0</v>
      </c>
      <c r="BL650" s="69">
        <v>6.1737838076458988</v>
      </c>
      <c r="BM650" s="69">
        <v>-6.1737838076458988</v>
      </c>
      <c r="BN650" s="69">
        <v>0.6686418817152</v>
      </c>
      <c r="BO650" s="69">
        <v>0.5262116244710392</v>
      </c>
      <c r="BP650" s="69">
        <v>633.47378837552901</v>
      </c>
      <c r="BQ650" s="69">
        <v>526.21162447103916</v>
      </c>
      <c r="BR650" s="69">
        <v>-526.21162447103916</v>
      </c>
      <c r="BS650" s="69">
        <v>0</v>
      </c>
      <c r="BT650" s="69">
        <v>0</v>
      </c>
      <c r="BU650" s="69">
        <v>10.535776567488531</v>
      </c>
      <c r="BV650" s="69">
        <v>1.9081806394398021E-3</v>
      </c>
    </row>
    <row r="651" spans="1:74">
      <c r="A651" s="113" t="s">
        <v>1031</v>
      </c>
      <c r="B651" s="69" t="s">
        <v>184</v>
      </c>
      <c r="C651" s="69" t="s">
        <v>205</v>
      </c>
      <c r="D651" s="69" t="s">
        <v>400</v>
      </c>
      <c r="E651" s="69" t="s">
        <v>603</v>
      </c>
      <c r="F651" s="69">
        <v>0</v>
      </c>
      <c r="G651" s="69">
        <v>0</v>
      </c>
      <c r="H651" s="69">
        <v>47563</v>
      </c>
      <c r="I651" s="69">
        <v>566</v>
      </c>
      <c r="J651" s="69">
        <v>25</v>
      </c>
      <c r="K651" s="69">
        <v>10830</v>
      </c>
      <c r="L651" s="69">
        <v>9214</v>
      </c>
      <c r="M651" s="69">
        <v>736</v>
      </c>
      <c r="N651" s="69">
        <v>0</v>
      </c>
      <c r="O651" s="69">
        <v>1</v>
      </c>
      <c r="P651" s="69">
        <v>4391.78</v>
      </c>
      <c r="Q651" s="69">
        <v>21.53</v>
      </c>
      <c r="R651" s="69">
        <v>580000</v>
      </c>
      <c r="S651" s="69">
        <v>0</v>
      </c>
      <c r="T651" s="69">
        <v>0</v>
      </c>
      <c r="U651" s="69">
        <v>0</v>
      </c>
      <c r="V651" s="69">
        <v>0</v>
      </c>
      <c r="W651" s="69">
        <v>0</v>
      </c>
      <c r="X651" s="69">
        <v>0</v>
      </c>
      <c r="Y651" s="69">
        <v>0</v>
      </c>
      <c r="Z651" s="69">
        <v>2417</v>
      </c>
      <c r="AA651" s="69">
        <v>240</v>
      </c>
      <c r="AB651" s="69">
        <v>0</v>
      </c>
      <c r="AC651" s="69">
        <v>0</v>
      </c>
      <c r="AD651" s="69">
        <v>0</v>
      </c>
      <c r="AE651" s="69">
        <v>0</v>
      </c>
      <c r="AF651" s="69">
        <v>413405</v>
      </c>
      <c r="AG651" s="69">
        <v>166595</v>
      </c>
      <c r="AH651" s="69">
        <v>0</v>
      </c>
      <c r="AI651" s="69">
        <v>0</v>
      </c>
      <c r="AJ651" s="69">
        <v>2</v>
      </c>
      <c r="AK651" s="69">
        <v>-2</v>
      </c>
      <c r="AL651" s="69">
        <v>4959</v>
      </c>
      <c r="AM651" s="69">
        <v>344</v>
      </c>
      <c r="AN651" s="69">
        <v>-4959</v>
      </c>
      <c r="AO651" s="69">
        <v>1</v>
      </c>
      <c r="AP651" s="69">
        <v>-1</v>
      </c>
      <c r="AQ651" s="69">
        <v>84458</v>
      </c>
      <c r="AR651" s="69">
        <v>7324</v>
      </c>
      <c r="AS651" s="69">
        <v>72598</v>
      </c>
      <c r="AT651" s="69">
        <v>832963</v>
      </c>
      <c r="AU651" s="69">
        <v>0</v>
      </c>
      <c r="AV651" s="69">
        <v>75282</v>
      </c>
      <c r="AW651" s="69">
        <v>0.71276724137931036</v>
      </c>
      <c r="AX651" s="69">
        <v>0</v>
      </c>
      <c r="AY651" s="69">
        <v>0</v>
      </c>
      <c r="AZ651" s="69">
        <v>0</v>
      </c>
      <c r="BA651" s="69">
        <v>206702.5</v>
      </c>
      <c r="BB651" s="69">
        <v>0</v>
      </c>
      <c r="BC651" s="69">
        <v>-206702.5</v>
      </c>
      <c r="BD651" s="69">
        <v>0</v>
      </c>
      <c r="BE651" s="69">
        <v>83.364589635007064</v>
      </c>
      <c r="BF651" s="69">
        <v>-83.364589635007064</v>
      </c>
      <c r="BG651" s="69">
        <v>413405</v>
      </c>
      <c r="BH651" s="69">
        <v>0</v>
      </c>
      <c r="BI651" s="69">
        <v>-413405</v>
      </c>
      <c r="BJ651" s="69">
        <v>1.1840204598735466E-5</v>
      </c>
      <c r="BK651" s="69">
        <v>3.0302027306578405</v>
      </c>
      <c r="BL651" s="69">
        <v>56.445248498088475</v>
      </c>
      <c r="BM651" s="69">
        <v>183.55475150191154</v>
      </c>
      <c r="BN651" s="69">
        <v>0</v>
      </c>
      <c r="BO651" s="69">
        <v>5.6944406181988487</v>
      </c>
      <c r="BP651" s="69">
        <v>-5.6944406181988487</v>
      </c>
      <c r="BQ651" s="69">
        <v>5694.4406181988488</v>
      </c>
      <c r="BR651" s="69">
        <v>-5694.4406181988488</v>
      </c>
      <c r="BS651" s="69">
        <v>0</v>
      </c>
      <c r="BT651" s="69">
        <v>0</v>
      </c>
      <c r="BU651" s="69">
        <v>11.064570548072581</v>
      </c>
      <c r="BV651" s="69">
        <v>5.8715574605129175E-2</v>
      </c>
    </row>
    <row r="652" spans="1:74">
      <c r="A652" s="113" t="s">
        <v>1031</v>
      </c>
      <c r="B652" s="69" t="s">
        <v>184</v>
      </c>
      <c r="C652" s="69" t="s">
        <v>286</v>
      </c>
      <c r="D652" s="69" t="s">
        <v>415</v>
      </c>
      <c r="E652" s="69" t="s">
        <v>603</v>
      </c>
      <c r="F652" s="69">
        <v>0</v>
      </c>
      <c r="G652" s="69">
        <v>0</v>
      </c>
      <c r="H652" s="69">
        <v>26046</v>
      </c>
      <c r="I652" s="69">
        <v>53</v>
      </c>
      <c r="J652" s="69">
        <v>15</v>
      </c>
      <c r="K652" s="69">
        <v>39833</v>
      </c>
      <c r="L652" s="69">
        <v>39039</v>
      </c>
      <c r="M652" s="69">
        <v>3114</v>
      </c>
      <c r="N652" s="69">
        <v>0</v>
      </c>
      <c r="O652" s="69">
        <v>0</v>
      </c>
      <c r="P652" s="69">
        <v>653.88</v>
      </c>
      <c r="Q652" s="69">
        <v>2.79</v>
      </c>
      <c r="R652" s="69">
        <v>1000000</v>
      </c>
      <c r="S652" s="69">
        <v>0</v>
      </c>
      <c r="T652" s="69">
        <v>0</v>
      </c>
      <c r="U652" s="69">
        <v>0</v>
      </c>
      <c r="V652" s="69">
        <v>0</v>
      </c>
      <c r="W652" s="69">
        <v>0</v>
      </c>
      <c r="X652" s="69">
        <v>0</v>
      </c>
      <c r="Y652" s="69">
        <v>0</v>
      </c>
      <c r="Z652" s="69">
        <v>0</v>
      </c>
      <c r="AA652" s="69">
        <v>0</v>
      </c>
      <c r="AB652" s="69">
        <v>1192444</v>
      </c>
      <c r="AC652" s="69">
        <v>634</v>
      </c>
      <c r="AD652" s="69">
        <v>0</v>
      </c>
      <c r="AE652" s="69">
        <v>0</v>
      </c>
      <c r="AF652" s="69">
        <v>445604</v>
      </c>
      <c r="AG652" s="69">
        <v>554396</v>
      </c>
      <c r="AH652" s="69">
        <v>0</v>
      </c>
      <c r="AI652" s="69">
        <v>0</v>
      </c>
      <c r="AJ652" s="69">
        <v>1</v>
      </c>
      <c r="AK652" s="69">
        <v>-1</v>
      </c>
      <c r="AL652" s="69">
        <v>1585</v>
      </c>
      <c r="AM652" s="69">
        <v>454</v>
      </c>
      <c r="AN652" s="69">
        <v>-1585</v>
      </c>
      <c r="AO652" s="69">
        <v>1</v>
      </c>
      <c r="AP652" s="69">
        <v>-1</v>
      </c>
      <c r="AQ652" s="69">
        <v>842692</v>
      </c>
      <c r="AR652" s="69">
        <v>71072</v>
      </c>
      <c r="AS652" s="69">
        <v>836357</v>
      </c>
      <c r="AT652" s="69">
        <v>859009</v>
      </c>
      <c r="AU652" s="69">
        <v>0</v>
      </c>
      <c r="AV652" s="69">
        <v>78396</v>
      </c>
      <c r="AW652" s="69">
        <v>0.445604</v>
      </c>
      <c r="AX652" s="69">
        <v>0</v>
      </c>
      <c r="AY652" s="69">
        <v>0</v>
      </c>
      <c r="AZ652" s="69">
        <v>0</v>
      </c>
      <c r="BA652" s="69">
        <v>445604</v>
      </c>
      <c r="BB652" s="69">
        <v>0</v>
      </c>
      <c r="BC652" s="69">
        <v>-445604</v>
      </c>
      <c r="BD652" s="69">
        <v>0</v>
      </c>
      <c r="BE652" s="69">
        <v>281.13817034700315</v>
      </c>
      <c r="BF652" s="69">
        <v>-281.13817034700315</v>
      </c>
      <c r="BG652" s="69">
        <v>445604</v>
      </c>
      <c r="BH652" s="69">
        <v>0</v>
      </c>
      <c r="BI652" s="69">
        <v>-445604</v>
      </c>
      <c r="BJ652" s="69">
        <v>1.186673185458032E-6</v>
      </c>
      <c r="BK652" s="69">
        <v>0</v>
      </c>
      <c r="BL652" s="69">
        <v>6.2697546150382708</v>
      </c>
      <c r="BM652" s="69">
        <v>-6.2697546150382708</v>
      </c>
      <c r="BN652" s="69">
        <v>0.70138052604566758</v>
      </c>
      <c r="BO652" s="69">
        <v>0.53279161889001947</v>
      </c>
      <c r="BP652" s="69">
        <v>633.46720838111003</v>
      </c>
      <c r="BQ652" s="69">
        <v>532.79161889001944</v>
      </c>
      <c r="BR652" s="69">
        <v>-532.79161889001944</v>
      </c>
      <c r="BS652" s="69">
        <v>0</v>
      </c>
      <c r="BT652" s="69">
        <v>0</v>
      </c>
      <c r="BU652" s="69">
        <v>10.957306495229348</v>
      </c>
      <c r="BV652" s="69">
        <v>1.8808769989509808E-3</v>
      </c>
    </row>
    <row r="653" spans="1:74">
      <c r="A653" s="113" t="s">
        <v>1032</v>
      </c>
      <c r="B653" s="69" t="s">
        <v>184</v>
      </c>
      <c r="C653" s="69" t="s">
        <v>205</v>
      </c>
      <c r="D653" s="69" t="s">
        <v>400</v>
      </c>
      <c r="E653" s="69" t="s">
        <v>603</v>
      </c>
      <c r="F653" s="69">
        <v>0</v>
      </c>
      <c r="G653" s="69">
        <v>0</v>
      </c>
      <c r="H653" s="69">
        <v>46917</v>
      </c>
      <c r="I653" s="69">
        <v>543</v>
      </c>
      <c r="J653" s="69">
        <v>38</v>
      </c>
      <c r="K653" s="69">
        <v>11305</v>
      </c>
      <c r="L653" s="69">
        <v>9925</v>
      </c>
      <c r="M653" s="69">
        <v>656</v>
      </c>
      <c r="N653" s="69">
        <v>0</v>
      </c>
      <c r="O653" s="69">
        <v>0</v>
      </c>
      <c r="P653" s="69">
        <v>4150.1099999999997</v>
      </c>
      <c r="Q653" s="69">
        <v>23.84</v>
      </c>
      <c r="R653" s="69">
        <v>580000</v>
      </c>
      <c r="S653" s="69">
        <v>0</v>
      </c>
      <c r="T653" s="69">
        <v>0</v>
      </c>
      <c r="U653" s="69">
        <v>0</v>
      </c>
      <c r="V653" s="69">
        <v>0</v>
      </c>
      <c r="W653" s="69">
        <v>0</v>
      </c>
      <c r="X653" s="69">
        <v>0</v>
      </c>
      <c r="Y653" s="69">
        <v>0</v>
      </c>
      <c r="Z653" s="69">
        <v>2417</v>
      </c>
      <c r="AA653" s="69">
        <v>240</v>
      </c>
      <c r="AB653" s="69">
        <v>0</v>
      </c>
      <c r="AC653" s="69">
        <v>0</v>
      </c>
      <c r="AD653" s="69">
        <v>0</v>
      </c>
      <c r="AE653" s="69">
        <v>0</v>
      </c>
      <c r="AF653" s="69">
        <v>460322</v>
      </c>
      <c r="AG653" s="69">
        <v>119678</v>
      </c>
      <c r="AH653" s="69">
        <v>0</v>
      </c>
      <c r="AI653" s="69">
        <v>0</v>
      </c>
      <c r="AJ653" s="69">
        <v>2</v>
      </c>
      <c r="AK653" s="69">
        <v>-2</v>
      </c>
      <c r="AL653" s="69">
        <v>5502</v>
      </c>
      <c r="AM653" s="69">
        <v>382</v>
      </c>
      <c r="AN653" s="69">
        <v>-5502</v>
      </c>
      <c r="AO653" s="69">
        <v>1</v>
      </c>
      <c r="AP653" s="69">
        <v>-1</v>
      </c>
      <c r="AQ653" s="69">
        <v>95763</v>
      </c>
      <c r="AR653" s="69">
        <v>7980</v>
      </c>
      <c r="AS653" s="69">
        <v>82523</v>
      </c>
      <c r="AT653" s="69">
        <v>905926</v>
      </c>
      <c r="AU653" s="69">
        <v>0</v>
      </c>
      <c r="AV653" s="69">
        <v>79052</v>
      </c>
      <c r="AW653" s="69">
        <v>0.7936586206896552</v>
      </c>
      <c r="AX653" s="69">
        <v>0</v>
      </c>
      <c r="AY653" s="69">
        <v>0</v>
      </c>
      <c r="AZ653" s="69">
        <v>0</v>
      </c>
      <c r="BA653" s="69">
        <v>230161</v>
      </c>
      <c r="BB653" s="69">
        <v>0</v>
      </c>
      <c r="BC653" s="69">
        <v>-230161</v>
      </c>
      <c r="BD653" s="69">
        <v>0</v>
      </c>
      <c r="BE653" s="69">
        <v>83.664485641584875</v>
      </c>
      <c r="BF653" s="69">
        <v>-83.664485641584875</v>
      </c>
      <c r="BG653" s="69">
        <v>460322</v>
      </c>
      <c r="BH653" s="69">
        <v>0</v>
      </c>
      <c r="BI653" s="69">
        <v>-460322</v>
      </c>
      <c r="BJ653" s="69">
        <v>1.0442446456355795E-5</v>
      </c>
      <c r="BK653" s="69">
        <v>3.3016135705419942</v>
      </c>
      <c r="BL653" s="69">
        <v>57.684461152882207</v>
      </c>
      <c r="BM653" s="69">
        <v>182.31553884711781</v>
      </c>
      <c r="BN653" s="69">
        <v>0</v>
      </c>
      <c r="BO653" s="69">
        <v>5.5781054978612019</v>
      </c>
      <c r="BP653" s="69">
        <v>-5.5781054978612019</v>
      </c>
      <c r="BQ653" s="69">
        <v>5578.1054978612019</v>
      </c>
      <c r="BR653" s="69">
        <v>-5578.1054978612019</v>
      </c>
      <c r="BS653" s="69">
        <v>0</v>
      </c>
      <c r="BT653" s="69">
        <v>0</v>
      </c>
      <c r="BU653" s="69">
        <v>11.459874512978798</v>
      </c>
      <c r="BV653" s="69">
        <v>5.7454340402869584E-2</v>
      </c>
    </row>
    <row r="654" spans="1:74">
      <c r="A654" s="113" t="s">
        <v>1032</v>
      </c>
      <c r="B654" s="69" t="s">
        <v>184</v>
      </c>
      <c r="C654" s="69" t="s">
        <v>286</v>
      </c>
      <c r="D654" s="69" t="s">
        <v>415</v>
      </c>
      <c r="E654" s="69" t="s">
        <v>603</v>
      </c>
      <c r="F654" s="69">
        <v>0</v>
      </c>
      <c r="G654" s="69">
        <v>0</v>
      </c>
      <c r="H654" s="69">
        <v>24815</v>
      </c>
      <c r="I654" s="69">
        <v>71</v>
      </c>
      <c r="J654" s="69">
        <v>13</v>
      </c>
      <c r="K654" s="69">
        <v>36374</v>
      </c>
      <c r="L654" s="69">
        <v>36374</v>
      </c>
      <c r="M654" s="69">
        <v>2881</v>
      </c>
      <c r="N654" s="69">
        <v>0</v>
      </c>
      <c r="O654" s="69">
        <v>0</v>
      </c>
      <c r="P654" s="69">
        <v>682.22</v>
      </c>
      <c r="Q654" s="69">
        <v>2.87</v>
      </c>
      <c r="R654" s="69">
        <v>1000000</v>
      </c>
      <c r="S654" s="69">
        <v>0</v>
      </c>
      <c r="T654" s="69">
        <v>0</v>
      </c>
      <c r="U654" s="69">
        <v>0</v>
      </c>
      <c r="V654" s="69">
        <v>0</v>
      </c>
      <c r="W654" s="69">
        <v>0</v>
      </c>
      <c r="X654" s="69">
        <v>0</v>
      </c>
      <c r="Y654" s="69">
        <v>0</v>
      </c>
      <c r="Z654" s="69">
        <v>0</v>
      </c>
      <c r="AA654" s="69">
        <v>0</v>
      </c>
      <c r="AB654" s="69">
        <v>1192444</v>
      </c>
      <c r="AC654" s="69">
        <v>634</v>
      </c>
      <c r="AD654" s="69">
        <v>0</v>
      </c>
      <c r="AE654" s="69">
        <v>0</v>
      </c>
      <c r="AF654" s="69">
        <v>470419</v>
      </c>
      <c r="AG654" s="69">
        <v>529581</v>
      </c>
      <c r="AH654" s="69">
        <v>0</v>
      </c>
      <c r="AI654" s="69">
        <v>0</v>
      </c>
      <c r="AJ654" s="69">
        <v>1</v>
      </c>
      <c r="AK654" s="69">
        <v>-1</v>
      </c>
      <c r="AL654" s="69">
        <v>1656</v>
      </c>
      <c r="AM654" s="69">
        <v>467</v>
      </c>
      <c r="AN654" s="69">
        <v>-1656</v>
      </c>
      <c r="AO654" s="69">
        <v>1</v>
      </c>
      <c r="AP654" s="69">
        <v>-1</v>
      </c>
      <c r="AQ654" s="69">
        <v>879066</v>
      </c>
      <c r="AR654" s="69">
        <v>73953</v>
      </c>
      <c r="AS654" s="69">
        <v>872731</v>
      </c>
      <c r="AT654" s="69">
        <v>930741</v>
      </c>
      <c r="AU654" s="69">
        <v>0</v>
      </c>
      <c r="AV654" s="69">
        <v>81933</v>
      </c>
      <c r="AW654" s="69">
        <v>0.47041899999999998</v>
      </c>
      <c r="AX654" s="69">
        <v>0</v>
      </c>
      <c r="AY654" s="69">
        <v>0</v>
      </c>
      <c r="AZ654" s="69">
        <v>0</v>
      </c>
      <c r="BA654" s="69">
        <v>470419</v>
      </c>
      <c r="BB654" s="69">
        <v>0</v>
      </c>
      <c r="BC654" s="69">
        <v>-470419</v>
      </c>
      <c r="BD654" s="69">
        <v>0</v>
      </c>
      <c r="BE654" s="69">
        <v>284.06944444444446</v>
      </c>
      <c r="BF654" s="69">
        <v>-284.06944444444446</v>
      </c>
      <c r="BG654" s="69">
        <v>470419</v>
      </c>
      <c r="BH654" s="69">
        <v>0</v>
      </c>
      <c r="BI654" s="69">
        <v>-470419</v>
      </c>
      <c r="BJ654" s="69">
        <v>1.1375710128704784E-6</v>
      </c>
      <c r="BK654" s="69">
        <v>0</v>
      </c>
      <c r="BL654" s="69">
        <v>6.3610536421781401</v>
      </c>
      <c r="BM654" s="69">
        <v>-6.3610536421781401</v>
      </c>
      <c r="BN654" s="69">
        <v>0.73188426458600986</v>
      </c>
      <c r="BO654" s="69">
        <v>0.53901946877101881</v>
      </c>
      <c r="BP654" s="69">
        <v>633.46098053122898</v>
      </c>
      <c r="BQ654" s="69">
        <v>539.01946877101875</v>
      </c>
      <c r="BR654" s="69">
        <v>-539.01946877101875</v>
      </c>
      <c r="BS654" s="69">
        <v>0</v>
      </c>
      <c r="BT654" s="69">
        <v>0</v>
      </c>
      <c r="BU654" s="69">
        <v>11.359781772912013</v>
      </c>
      <c r="BV654" s="69">
        <v>1.8838175973135123E-3</v>
      </c>
    </row>
    <row r="655" spans="1:74">
      <c r="A655" s="113" t="s">
        <v>1033</v>
      </c>
      <c r="B655" s="69" t="s">
        <v>184</v>
      </c>
      <c r="C655" s="69" t="s">
        <v>205</v>
      </c>
      <c r="D655" s="69" t="s">
        <v>400</v>
      </c>
      <c r="E655" s="69" t="s">
        <v>603</v>
      </c>
      <c r="F655" s="69">
        <v>0</v>
      </c>
      <c r="G655" s="69">
        <v>0</v>
      </c>
      <c r="H655" s="69">
        <v>48430</v>
      </c>
      <c r="I655" s="69">
        <v>588</v>
      </c>
      <c r="J655" s="69">
        <v>37</v>
      </c>
      <c r="K655" s="69">
        <v>10960</v>
      </c>
      <c r="L655" s="69">
        <v>9339</v>
      </c>
      <c r="M655" s="69">
        <v>717</v>
      </c>
      <c r="N655" s="69">
        <v>0</v>
      </c>
      <c r="O655" s="69">
        <v>0</v>
      </c>
      <c r="P655" s="69">
        <v>4418.8</v>
      </c>
      <c r="Q655" s="69">
        <v>22.52</v>
      </c>
      <c r="R655" s="69">
        <v>580000</v>
      </c>
      <c r="S655" s="69">
        <v>0</v>
      </c>
      <c r="T655" s="69">
        <v>0</v>
      </c>
      <c r="U655" s="69">
        <v>0</v>
      </c>
      <c r="V655" s="69">
        <v>0</v>
      </c>
      <c r="W655" s="69">
        <v>0</v>
      </c>
      <c r="X655" s="69">
        <v>0</v>
      </c>
      <c r="Y655" s="69">
        <v>0</v>
      </c>
      <c r="Z655" s="69">
        <v>2417</v>
      </c>
      <c r="AA655" s="69">
        <v>240</v>
      </c>
      <c r="AB655" s="69">
        <v>0</v>
      </c>
      <c r="AC655" s="69">
        <v>0</v>
      </c>
      <c r="AD655" s="69">
        <v>0</v>
      </c>
      <c r="AE655" s="69">
        <v>0</v>
      </c>
      <c r="AF655" s="69">
        <v>508752</v>
      </c>
      <c r="AG655" s="69">
        <v>71248</v>
      </c>
      <c r="AH655" s="69">
        <v>0</v>
      </c>
      <c r="AI655" s="69">
        <v>0</v>
      </c>
      <c r="AJ655" s="69">
        <v>2</v>
      </c>
      <c r="AK655" s="69">
        <v>-2</v>
      </c>
      <c r="AL655" s="69">
        <v>6090</v>
      </c>
      <c r="AM655" s="69">
        <v>419</v>
      </c>
      <c r="AN655" s="69">
        <v>-6090</v>
      </c>
      <c r="AO655" s="69">
        <v>1</v>
      </c>
      <c r="AP655" s="69">
        <v>-1</v>
      </c>
      <c r="AQ655" s="69">
        <v>106723</v>
      </c>
      <c r="AR655" s="69">
        <v>8697</v>
      </c>
      <c r="AS655" s="69">
        <v>91862</v>
      </c>
      <c r="AT655" s="69">
        <v>979171</v>
      </c>
      <c r="AU655" s="69">
        <v>0</v>
      </c>
      <c r="AV655" s="69">
        <v>82650</v>
      </c>
      <c r="AW655" s="69">
        <v>0.87715862068965522</v>
      </c>
      <c r="AX655" s="69">
        <v>0</v>
      </c>
      <c r="AY655" s="69">
        <v>0</v>
      </c>
      <c r="AZ655" s="69">
        <v>0</v>
      </c>
      <c r="BA655" s="69">
        <v>254376</v>
      </c>
      <c r="BB655" s="69">
        <v>0</v>
      </c>
      <c r="BC655" s="69">
        <v>-254376</v>
      </c>
      <c r="BD655" s="69">
        <v>0</v>
      </c>
      <c r="BE655" s="69">
        <v>83.538916256157634</v>
      </c>
      <c r="BF655" s="69">
        <v>-83.538916256157634</v>
      </c>
      <c r="BG655" s="69">
        <v>508752</v>
      </c>
      <c r="BH655" s="69">
        <v>0</v>
      </c>
      <c r="BI655" s="69">
        <v>-508752</v>
      </c>
      <c r="BJ655" s="69">
        <v>9.3700514415824137E-6</v>
      </c>
      <c r="BK655" s="69">
        <v>3.5982623086470831</v>
      </c>
      <c r="BL655" s="69">
        <v>58.497412901000345</v>
      </c>
      <c r="BM655" s="69">
        <v>181.50258709899964</v>
      </c>
      <c r="BN655" s="69">
        <v>0</v>
      </c>
      <c r="BO655" s="69">
        <v>5.5382203740393194</v>
      </c>
      <c r="BP655" s="69">
        <v>-5.5382203740393194</v>
      </c>
      <c r="BQ655" s="69">
        <v>5538.2203740393197</v>
      </c>
      <c r="BR655" s="69">
        <v>-5538.2203740393197</v>
      </c>
      <c r="BS655" s="69">
        <v>0</v>
      </c>
      <c r="BT655" s="69">
        <v>0</v>
      </c>
      <c r="BU655" s="69">
        <v>11.847199032062916</v>
      </c>
      <c r="BV655" s="69">
        <v>5.7063613279236904E-2</v>
      </c>
    </row>
    <row r="656" spans="1:74">
      <c r="A656" s="113" t="s">
        <v>1033</v>
      </c>
      <c r="B656" s="69" t="s">
        <v>184</v>
      </c>
      <c r="C656" s="69" t="s">
        <v>286</v>
      </c>
      <c r="D656" s="69" t="s">
        <v>415</v>
      </c>
      <c r="E656" s="69" t="s">
        <v>603</v>
      </c>
      <c r="F656" s="69">
        <v>0</v>
      </c>
      <c r="G656" s="69">
        <v>0</v>
      </c>
      <c r="H656" s="69">
        <v>24233</v>
      </c>
      <c r="I656" s="69">
        <v>55</v>
      </c>
      <c r="J656" s="69">
        <v>19</v>
      </c>
      <c r="K656" s="69">
        <v>34081</v>
      </c>
      <c r="L656" s="69">
        <v>33183</v>
      </c>
      <c r="M656" s="69">
        <v>2621</v>
      </c>
      <c r="N656" s="69">
        <v>0</v>
      </c>
      <c r="O656" s="69">
        <v>0</v>
      </c>
      <c r="P656" s="69">
        <v>711.04</v>
      </c>
      <c r="Q656" s="69">
        <v>3.08</v>
      </c>
      <c r="R656" s="69">
        <v>1000000</v>
      </c>
      <c r="S656" s="69">
        <v>0</v>
      </c>
      <c r="T656" s="69">
        <v>0</v>
      </c>
      <c r="U656" s="69">
        <v>0</v>
      </c>
      <c r="V656" s="69">
        <v>0</v>
      </c>
      <c r="W656" s="69">
        <v>0</v>
      </c>
      <c r="X656" s="69">
        <v>0</v>
      </c>
      <c r="Y656" s="69">
        <v>0</v>
      </c>
      <c r="Z656" s="69">
        <v>0</v>
      </c>
      <c r="AA656" s="69">
        <v>0</v>
      </c>
      <c r="AB656" s="69">
        <v>1192444</v>
      </c>
      <c r="AC656" s="69">
        <v>634</v>
      </c>
      <c r="AD656" s="69">
        <v>0</v>
      </c>
      <c r="AE656" s="69">
        <v>0</v>
      </c>
      <c r="AF656" s="69">
        <v>494652</v>
      </c>
      <c r="AG656" s="69">
        <v>505348</v>
      </c>
      <c r="AH656" s="69">
        <v>0</v>
      </c>
      <c r="AI656" s="69">
        <v>0</v>
      </c>
      <c r="AJ656" s="69">
        <v>1</v>
      </c>
      <c r="AK656" s="69">
        <v>-1</v>
      </c>
      <c r="AL656" s="69">
        <v>1711</v>
      </c>
      <c r="AM656" s="69">
        <v>486</v>
      </c>
      <c r="AN656" s="69">
        <v>-1711</v>
      </c>
      <c r="AO656" s="69">
        <v>1</v>
      </c>
      <c r="AP656" s="69">
        <v>-1</v>
      </c>
      <c r="AQ656" s="69">
        <v>913147</v>
      </c>
      <c r="AR656" s="69">
        <v>76574</v>
      </c>
      <c r="AS656" s="69">
        <v>905914</v>
      </c>
      <c r="AT656" s="69">
        <v>1003404</v>
      </c>
      <c r="AU656" s="69">
        <v>0</v>
      </c>
      <c r="AV656" s="69">
        <v>85271</v>
      </c>
      <c r="AW656" s="69">
        <v>0.49465199999999998</v>
      </c>
      <c r="AX656" s="69">
        <v>0</v>
      </c>
      <c r="AY656" s="69">
        <v>0</v>
      </c>
      <c r="AZ656" s="69">
        <v>0</v>
      </c>
      <c r="BA656" s="69">
        <v>494652</v>
      </c>
      <c r="BB656" s="69">
        <v>0</v>
      </c>
      <c r="BC656" s="69">
        <v>-494652</v>
      </c>
      <c r="BD656" s="69">
        <v>0</v>
      </c>
      <c r="BE656" s="69">
        <v>289.10111046171829</v>
      </c>
      <c r="BF656" s="69">
        <v>-289.10111046171829</v>
      </c>
      <c r="BG656" s="69">
        <v>494652</v>
      </c>
      <c r="BH656" s="69">
        <v>0</v>
      </c>
      <c r="BI656" s="69">
        <v>-494652</v>
      </c>
      <c r="BJ656" s="69">
        <v>1.095113930177726E-6</v>
      </c>
      <c r="BK656" s="69">
        <v>0</v>
      </c>
      <c r="BL656" s="69">
        <v>6.4597905294225191</v>
      </c>
      <c r="BM656" s="69">
        <v>-6.4597905294225191</v>
      </c>
      <c r="BN656" s="69">
        <v>0.75971198647483651</v>
      </c>
      <c r="BO656" s="69">
        <v>0.54602534015370108</v>
      </c>
      <c r="BP656" s="69">
        <v>633.45397465984627</v>
      </c>
      <c r="BQ656" s="69">
        <v>546.02534015370111</v>
      </c>
      <c r="BR656" s="69">
        <v>-546.02534015370111</v>
      </c>
      <c r="BS656" s="69">
        <v>0</v>
      </c>
      <c r="BT656" s="69">
        <v>0</v>
      </c>
      <c r="BU656" s="69">
        <v>11.767236223335015</v>
      </c>
      <c r="BV656" s="69">
        <v>1.8737399345340894E-3</v>
      </c>
    </row>
    <row r="657" spans="1:74">
      <c r="A657" s="113" t="s">
        <v>1034</v>
      </c>
      <c r="B657" s="69" t="s">
        <v>184</v>
      </c>
      <c r="C657" s="69" t="s">
        <v>205</v>
      </c>
      <c r="D657" s="69" t="s">
        <v>400</v>
      </c>
      <c r="E657" s="69" t="s">
        <v>603</v>
      </c>
      <c r="F657" s="69">
        <v>0</v>
      </c>
      <c r="G657" s="69">
        <v>0</v>
      </c>
      <c r="H657" s="69">
        <v>49834</v>
      </c>
      <c r="I657" s="69">
        <v>644</v>
      </c>
      <c r="J657" s="69">
        <v>35</v>
      </c>
      <c r="K657" s="69">
        <v>11276</v>
      </c>
      <c r="L657" s="69">
        <v>9663</v>
      </c>
      <c r="M657" s="69">
        <v>743</v>
      </c>
      <c r="N657" s="69">
        <v>0</v>
      </c>
      <c r="O657" s="69">
        <v>0</v>
      </c>
      <c r="P657" s="69">
        <v>4419.47</v>
      </c>
      <c r="Q657" s="69">
        <v>22.36</v>
      </c>
      <c r="R657" s="69">
        <v>580000</v>
      </c>
      <c r="S657" s="69">
        <v>0</v>
      </c>
      <c r="T657" s="69">
        <v>0</v>
      </c>
      <c r="U657" s="69">
        <v>0</v>
      </c>
      <c r="V657" s="69">
        <v>0</v>
      </c>
      <c r="W657" s="69">
        <v>0</v>
      </c>
      <c r="X657" s="69">
        <v>0</v>
      </c>
      <c r="Y657" s="69">
        <v>0</v>
      </c>
      <c r="Z657" s="69">
        <v>2417</v>
      </c>
      <c r="AA657" s="69">
        <v>240</v>
      </c>
      <c r="AB657" s="69">
        <v>0</v>
      </c>
      <c r="AC657" s="69">
        <v>0</v>
      </c>
      <c r="AD657" s="69">
        <v>0</v>
      </c>
      <c r="AE657" s="69">
        <v>0</v>
      </c>
      <c r="AF657" s="69">
        <v>558586</v>
      </c>
      <c r="AG657" s="69">
        <v>21414</v>
      </c>
      <c r="AH657" s="69">
        <v>0</v>
      </c>
      <c r="AI657" s="69">
        <v>0</v>
      </c>
      <c r="AJ657" s="69">
        <v>2</v>
      </c>
      <c r="AK657" s="69">
        <v>-2</v>
      </c>
      <c r="AL657" s="69">
        <v>6734</v>
      </c>
      <c r="AM657" s="69">
        <v>454</v>
      </c>
      <c r="AN657" s="69">
        <v>-6734</v>
      </c>
      <c r="AO657" s="69">
        <v>1</v>
      </c>
      <c r="AP657" s="69">
        <v>-1</v>
      </c>
      <c r="AQ657" s="69">
        <v>117999</v>
      </c>
      <c r="AR657" s="69">
        <v>9440</v>
      </c>
      <c r="AS657" s="69">
        <v>101525</v>
      </c>
      <c r="AT657" s="69">
        <v>1053238</v>
      </c>
      <c r="AU657" s="69">
        <v>0</v>
      </c>
      <c r="AV657" s="69">
        <v>86014</v>
      </c>
      <c r="AW657" s="69">
        <v>0.96307931034482763</v>
      </c>
      <c r="AX657" s="69">
        <v>0</v>
      </c>
      <c r="AY657" s="69">
        <v>0</v>
      </c>
      <c r="AZ657" s="69">
        <v>0</v>
      </c>
      <c r="BA657" s="69">
        <v>279293</v>
      </c>
      <c r="BB657" s="69">
        <v>0</v>
      </c>
      <c r="BC657" s="69">
        <v>-279293</v>
      </c>
      <c r="BD657" s="69">
        <v>0</v>
      </c>
      <c r="BE657" s="69">
        <v>82.950103950103951</v>
      </c>
      <c r="BF657" s="69">
        <v>-82.950103950103951</v>
      </c>
      <c r="BG657" s="69">
        <v>558586</v>
      </c>
      <c r="BH657" s="69">
        <v>0</v>
      </c>
      <c r="BI657" s="69">
        <v>-558586</v>
      </c>
      <c r="BJ657" s="69">
        <v>8.4746480902380534E-6</v>
      </c>
      <c r="BK657" s="69">
        <v>3.9056681836988001</v>
      </c>
      <c r="BL657" s="69">
        <v>59.172245762711867</v>
      </c>
      <c r="BM657" s="69">
        <v>180.82775423728813</v>
      </c>
      <c r="BN657" s="69">
        <v>0</v>
      </c>
      <c r="BO657" s="69">
        <v>5.5019551834523517</v>
      </c>
      <c r="BP657" s="69">
        <v>-5.5019551834523517</v>
      </c>
      <c r="BQ657" s="69">
        <v>5501.9551834523518</v>
      </c>
      <c r="BR657" s="69">
        <v>-5501.9551834523518</v>
      </c>
      <c r="BS657" s="69">
        <v>0</v>
      </c>
      <c r="BT657" s="69">
        <v>0</v>
      </c>
      <c r="BU657" s="69">
        <v>12.244960122770712</v>
      </c>
      <c r="BV657" s="69">
        <v>5.7068280239663045E-2</v>
      </c>
    </row>
    <row r="658" spans="1:74">
      <c r="A658" s="113" t="s">
        <v>1034</v>
      </c>
      <c r="B658" s="69" t="s">
        <v>184</v>
      </c>
      <c r="C658" s="69" t="s">
        <v>286</v>
      </c>
      <c r="D658" s="69" t="s">
        <v>415</v>
      </c>
      <c r="E658" s="69" t="s">
        <v>603</v>
      </c>
      <c r="F658" s="69">
        <v>0</v>
      </c>
      <c r="G658" s="69">
        <v>0</v>
      </c>
      <c r="H658" s="69">
        <v>31714</v>
      </c>
      <c r="I658" s="69">
        <v>69</v>
      </c>
      <c r="J658" s="69">
        <v>21</v>
      </c>
      <c r="K658" s="69">
        <v>46519</v>
      </c>
      <c r="L658" s="69">
        <v>46519</v>
      </c>
      <c r="M658" s="69">
        <v>3367</v>
      </c>
      <c r="N658" s="69">
        <v>0</v>
      </c>
      <c r="O658" s="69">
        <v>0</v>
      </c>
      <c r="P658" s="69">
        <v>681.74</v>
      </c>
      <c r="Q658" s="69">
        <v>3.14</v>
      </c>
      <c r="R658" s="69">
        <v>1000000</v>
      </c>
      <c r="S658" s="69">
        <v>0</v>
      </c>
      <c r="T658" s="69">
        <v>0</v>
      </c>
      <c r="U658" s="69">
        <v>0</v>
      </c>
      <c r="V658" s="69">
        <v>0</v>
      </c>
      <c r="W658" s="69">
        <v>0</v>
      </c>
      <c r="X658" s="69">
        <v>0</v>
      </c>
      <c r="Y658" s="69">
        <v>0</v>
      </c>
      <c r="Z658" s="69">
        <v>0</v>
      </c>
      <c r="AA658" s="69">
        <v>0</v>
      </c>
      <c r="AB658" s="69">
        <v>1192444</v>
      </c>
      <c r="AC658" s="69">
        <v>634</v>
      </c>
      <c r="AD658" s="69">
        <v>0</v>
      </c>
      <c r="AE658" s="69">
        <v>0</v>
      </c>
      <c r="AF658" s="69">
        <v>526366</v>
      </c>
      <c r="AG658" s="69">
        <v>473634</v>
      </c>
      <c r="AH658" s="69">
        <v>0</v>
      </c>
      <c r="AI658" s="69">
        <v>0</v>
      </c>
      <c r="AJ658" s="69">
        <v>1</v>
      </c>
      <c r="AK658" s="69">
        <v>-1</v>
      </c>
      <c r="AL658" s="69">
        <v>1780</v>
      </c>
      <c r="AM658" s="69">
        <v>507</v>
      </c>
      <c r="AN658" s="69">
        <v>-1780</v>
      </c>
      <c r="AO658" s="69">
        <v>1</v>
      </c>
      <c r="AP658" s="69">
        <v>-1</v>
      </c>
      <c r="AQ658" s="69">
        <v>959666</v>
      </c>
      <c r="AR658" s="69">
        <v>79941</v>
      </c>
      <c r="AS658" s="69">
        <v>952433</v>
      </c>
      <c r="AT658" s="69">
        <v>1084952</v>
      </c>
      <c r="AU658" s="69">
        <v>0</v>
      </c>
      <c r="AV658" s="69">
        <v>89381</v>
      </c>
      <c r="AW658" s="69">
        <v>0.526366</v>
      </c>
      <c r="AX658" s="69">
        <v>0</v>
      </c>
      <c r="AY658" s="69">
        <v>0</v>
      </c>
      <c r="AZ658" s="69">
        <v>0</v>
      </c>
      <c r="BA658" s="69">
        <v>526366</v>
      </c>
      <c r="BB658" s="69">
        <v>0</v>
      </c>
      <c r="BC658" s="69">
        <v>-526366</v>
      </c>
      <c r="BD658" s="69">
        <v>0</v>
      </c>
      <c r="BE658" s="69">
        <v>295.71123595505617</v>
      </c>
      <c r="BF658" s="69">
        <v>-295.71123595505617</v>
      </c>
      <c r="BG658" s="69">
        <v>526366</v>
      </c>
      <c r="BH658" s="69">
        <v>0</v>
      </c>
      <c r="BI658" s="69">
        <v>-526366</v>
      </c>
      <c r="BJ658" s="69">
        <v>1.0420292059945856E-6</v>
      </c>
      <c r="BK658" s="69">
        <v>0</v>
      </c>
      <c r="BL658" s="69">
        <v>6.5844310178756835</v>
      </c>
      <c r="BM658" s="69">
        <v>-6.5844310178756835</v>
      </c>
      <c r="BN658" s="69">
        <v>0.7987234620661432</v>
      </c>
      <c r="BO658" s="69">
        <v>0.55265409745357419</v>
      </c>
      <c r="BP658" s="69">
        <v>633.44734590254643</v>
      </c>
      <c r="BQ658" s="69">
        <v>552.6540974535742</v>
      </c>
      <c r="BR658" s="69">
        <v>-552.6540974535742</v>
      </c>
      <c r="BS658" s="69">
        <v>0</v>
      </c>
      <c r="BT658" s="69">
        <v>0</v>
      </c>
      <c r="BU658" s="69">
        <v>12.138508184065964</v>
      </c>
      <c r="BV658" s="69">
        <v>1.8548119866703624E-3</v>
      </c>
    </row>
    <row r="659" spans="1:74">
      <c r="A659" s="113" t="s">
        <v>1035</v>
      </c>
      <c r="B659" s="69" t="s">
        <v>184</v>
      </c>
      <c r="C659" s="69" t="s">
        <v>205</v>
      </c>
      <c r="D659" s="69" t="s">
        <v>400</v>
      </c>
      <c r="E659" s="69" t="s">
        <v>603</v>
      </c>
      <c r="F659" s="69">
        <v>0</v>
      </c>
      <c r="G659" s="69">
        <v>0</v>
      </c>
      <c r="H659" s="69">
        <v>53978</v>
      </c>
      <c r="I659" s="69">
        <v>660</v>
      </c>
      <c r="J659" s="69">
        <v>35</v>
      </c>
      <c r="K659" s="69">
        <v>11425</v>
      </c>
      <c r="L659" s="69">
        <v>9673</v>
      </c>
      <c r="M659" s="69">
        <v>802</v>
      </c>
      <c r="N659" s="69">
        <v>0</v>
      </c>
      <c r="O659" s="69">
        <v>0</v>
      </c>
      <c r="P659" s="69">
        <v>4724.55</v>
      </c>
      <c r="Q659" s="69">
        <v>22.43</v>
      </c>
      <c r="R659" s="69">
        <v>580000</v>
      </c>
      <c r="S659" s="69">
        <v>0</v>
      </c>
      <c r="T659" s="69">
        <v>0</v>
      </c>
      <c r="U659" s="69">
        <v>0</v>
      </c>
      <c r="V659" s="69">
        <v>0</v>
      </c>
      <c r="W659" s="69">
        <v>0</v>
      </c>
      <c r="X659" s="69">
        <v>0</v>
      </c>
      <c r="Y659" s="69">
        <v>0</v>
      </c>
      <c r="Z659" s="69">
        <v>2417</v>
      </c>
      <c r="AA659" s="69">
        <v>240</v>
      </c>
      <c r="AB659" s="69">
        <v>0</v>
      </c>
      <c r="AC659" s="69">
        <v>0</v>
      </c>
      <c r="AD659" s="69">
        <v>0</v>
      </c>
      <c r="AE659" s="69">
        <v>0</v>
      </c>
      <c r="AF659" s="69">
        <v>612564</v>
      </c>
      <c r="AG659" s="69">
        <v>-32564</v>
      </c>
      <c r="AH659" s="69">
        <v>0</v>
      </c>
      <c r="AI659" s="69">
        <v>0</v>
      </c>
      <c r="AJ659" s="69">
        <v>2</v>
      </c>
      <c r="AK659" s="69">
        <v>-2</v>
      </c>
      <c r="AL659" s="69">
        <v>7394</v>
      </c>
      <c r="AM659" s="69">
        <v>489</v>
      </c>
      <c r="AN659" s="69">
        <v>-7394</v>
      </c>
      <c r="AO659" s="69">
        <v>1</v>
      </c>
      <c r="AP659" s="69">
        <v>-1</v>
      </c>
      <c r="AQ659" s="69">
        <v>129424</v>
      </c>
      <c r="AR659" s="69">
        <v>10242</v>
      </c>
      <c r="AS659" s="69">
        <v>111198</v>
      </c>
      <c r="AT659" s="69">
        <v>1138930</v>
      </c>
      <c r="AU659" s="69">
        <v>0</v>
      </c>
      <c r="AV659" s="69">
        <v>90183</v>
      </c>
      <c r="AW659" s="69">
        <v>1.0561448275862069</v>
      </c>
      <c r="AX659" s="69">
        <v>0</v>
      </c>
      <c r="AY659" s="69">
        <v>0</v>
      </c>
      <c r="AZ659" s="69">
        <v>0</v>
      </c>
      <c r="BA659" s="69">
        <v>306282</v>
      </c>
      <c r="BB659" s="69">
        <v>0</v>
      </c>
      <c r="BC659" s="69">
        <v>-306282</v>
      </c>
      <c r="BD659" s="69">
        <v>0</v>
      </c>
      <c r="BE659" s="69">
        <v>82.846091425480125</v>
      </c>
      <c r="BF659" s="69">
        <v>-82.846091425480125</v>
      </c>
      <c r="BG659" s="69">
        <v>612564</v>
      </c>
      <c r="BH659" s="69">
        <v>0</v>
      </c>
      <c r="BI659" s="69">
        <v>-612564</v>
      </c>
      <c r="BJ659" s="69">
        <v>7.7265422178266785E-6</v>
      </c>
      <c r="BK659" s="69">
        <v>4.2374844848986344</v>
      </c>
      <c r="BL659" s="69">
        <v>59.809021675454012</v>
      </c>
      <c r="BM659" s="69">
        <v>180.19097832454599</v>
      </c>
      <c r="BN659" s="69">
        <v>0</v>
      </c>
      <c r="BO659" s="69">
        <v>5.5087681433119302</v>
      </c>
      <c r="BP659" s="69">
        <v>-5.5087681433119302</v>
      </c>
      <c r="BQ659" s="69">
        <v>5508.7681433119305</v>
      </c>
      <c r="BR659" s="69">
        <v>-5508.7681433119305</v>
      </c>
      <c r="BS659" s="69">
        <v>0</v>
      </c>
      <c r="BT659" s="69">
        <v>0</v>
      </c>
      <c r="BU659" s="69">
        <v>12.629098610602885</v>
      </c>
      <c r="BV659" s="69">
        <v>5.7130053158610458E-2</v>
      </c>
    </row>
    <row r="660" spans="1:74">
      <c r="A660" s="113" t="s">
        <v>1035</v>
      </c>
      <c r="B660" s="69" t="s">
        <v>184</v>
      </c>
      <c r="C660" s="69" t="s">
        <v>286</v>
      </c>
      <c r="D660" s="69" t="s">
        <v>415</v>
      </c>
      <c r="E660" s="69" t="s">
        <v>603</v>
      </c>
      <c r="F660" s="69">
        <v>0</v>
      </c>
      <c r="G660" s="69">
        <v>0</v>
      </c>
      <c r="H660" s="69">
        <v>41703</v>
      </c>
      <c r="I660" s="69">
        <v>110</v>
      </c>
      <c r="J660" s="69">
        <v>24</v>
      </c>
      <c r="K660" s="69">
        <v>63803</v>
      </c>
      <c r="L660" s="69">
        <v>63794</v>
      </c>
      <c r="M660" s="69">
        <v>4542</v>
      </c>
      <c r="N660" s="69">
        <v>0</v>
      </c>
      <c r="O660" s="69">
        <v>1</v>
      </c>
      <c r="P660" s="69">
        <v>653.62</v>
      </c>
      <c r="Q660" s="69">
        <v>3.06</v>
      </c>
      <c r="R660" s="69">
        <v>1000000</v>
      </c>
      <c r="S660" s="69">
        <v>0</v>
      </c>
      <c r="T660" s="69">
        <v>0</v>
      </c>
      <c r="U660" s="69">
        <v>0</v>
      </c>
      <c r="V660" s="69">
        <v>0</v>
      </c>
      <c r="W660" s="69">
        <v>0</v>
      </c>
      <c r="X660" s="69">
        <v>0</v>
      </c>
      <c r="Y660" s="69">
        <v>0</v>
      </c>
      <c r="Z660" s="69">
        <v>0</v>
      </c>
      <c r="AA660" s="69">
        <v>0</v>
      </c>
      <c r="AB660" s="69">
        <v>1192444</v>
      </c>
      <c r="AC660" s="69">
        <v>634</v>
      </c>
      <c r="AD660" s="69">
        <v>0</v>
      </c>
      <c r="AE660" s="69">
        <v>0</v>
      </c>
      <c r="AF660" s="69">
        <v>568069</v>
      </c>
      <c r="AG660" s="69">
        <v>431931</v>
      </c>
      <c r="AH660" s="69">
        <v>0</v>
      </c>
      <c r="AI660" s="69">
        <v>0</v>
      </c>
      <c r="AJ660" s="69">
        <v>2</v>
      </c>
      <c r="AK660" s="69">
        <v>-2</v>
      </c>
      <c r="AL660" s="69">
        <v>1890</v>
      </c>
      <c r="AM660" s="69">
        <v>531</v>
      </c>
      <c r="AN660" s="69">
        <v>-1890</v>
      </c>
      <c r="AO660" s="69">
        <v>1</v>
      </c>
      <c r="AP660" s="69">
        <v>-1</v>
      </c>
      <c r="AQ660" s="69">
        <v>1023469</v>
      </c>
      <c r="AR660" s="69">
        <v>84483</v>
      </c>
      <c r="AS660" s="69">
        <v>1016227</v>
      </c>
      <c r="AT660" s="69">
        <v>1180633</v>
      </c>
      <c r="AU660" s="69">
        <v>0</v>
      </c>
      <c r="AV660" s="69">
        <v>94725</v>
      </c>
      <c r="AW660" s="69">
        <v>0.56806900000000005</v>
      </c>
      <c r="AX660" s="69">
        <v>0</v>
      </c>
      <c r="AY660" s="69">
        <v>0</v>
      </c>
      <c r="AZ660" s="69">
        <v>0</v>
      </c>
      <c r="BA660" s="69">
        <v>284034.5</v>
      </c>
      <c r="BB660" s="69">
        <v>0</v>
      </c>
      <c r="BC660" s="69">
        <v>-284034.5</v>
      </c>
      <c r="BD660" s="69">
        <v>0</v>
      </c>
      <c r="BE660" s="69">
        <v>300.56560846560848</v>
      </c>
      <c r="BF660" s="69">
        <v>-300.56560846560848</v>
      </c>
      <c r="BG660" s="69">
        <v>568069</v>
      </c>
      <c r="BH660" s="69">
        <v>0</v>
      </c>
      <c r="BI660" s="69">
        <v>-568069</v>
      </c>
      <c r="BJ660" s="69">
        <v>9.7706916379489763E-7</v>
      </c>
      <c r="BK660" s="69">
        <v>0</v>
      </c>
      <c r="BL660" s="69">
        <v>6.7240628292082434</v>
      </c>
      <c r="BM660" s="69">
        <v>-6.7240628292082434</v>
      </c>
      <c r="BN660" s="69">
        <v>0.85222199113752928</v>
      </c>
      <c r="BO660" s="69">
        <v>0.55899813722721403</v>
      </c>
      <c r="BP660" s="69">
        <v>633.44100186277274</v>
      </c>
      <c r="BQ660" s="69">
        <v>558.99813722721399</v>
      </c>
      <c r="BR660" s="69">
        <v>-558.99813722721399</v>
      </c>
      <c r="BS660" s="69">
        <v>0</v>
      </c>
      <c r="BT660" s="69">
        <v>0</v>
      </c>
      <c r="BU660" s="69">
        <v>12.463795196621801</v>
      </c>
      <c r="BV660" s="69">
        <v>1.8466607195723563E-3</v>
      </c>
    </row>
    <row r="661" spans="1:74">
      <c r="A661" s="113" t="s">
        <v>1036</v>
      </c>
      <c r="B661" s="69" t="s">
        <v>184</v>
      </c>
      <c r="C661" s="69" t="s">
        <v>205</v>
      </c>
      <c r="D661" s="69" t="s">
        <v>400</v>
      </c>
      <c r="E661" s="69" t="s">
        <v>603</v>
      </c>
      <c r="F661" s="69">
        <v>0</v>
      </c>
      <c r="G661" s="69">
        <v>0</v>
      </c>
      <c r="H661" s="69">
        <v>48149</v>
      </c>
      <c r="I661" s="69">
        <v>560</v>
      </c>
      <c r="J661" s="69">
        <v>42</v>
      </c>
      <c r="K661" s="69">
        <v>11530</v>
      </c>
      <c r="L661" s="69">
        <v>10220</v>
      </c>
      <c r="M661" s="69">
        <v>695</v>
      </c>
      <c r="N661" s="69">
        <v>0</v>
      </c>
      <c r="O661" s="69">
        <v>0</v>
      </c>
      <c r="P661" s="69">
        <v>4175.9799999999996</v>
      </c>
      <c r="Q661" s="69">
        <v>23.09</v>
      </c>
      <c r="R661" s="69">
        <v>580000</v>
      </c>
      <c r="S661" s="69">
        <v>0</v>
      </c>
      <c r="T661" s="69">
        <v>0</v>
      </c>
      <c r="U661" s="69">
        <v>0</v>
      </c>
      <c r="V661" s="69">
        <v>0</v>
      </c>
      <c r="W661" s="69">
        <v>0</v>
      </c>
      <c r="X661" s="69">
        <v>0</v>
      </c>
      <c r="Y661" s="69">
        <v>0</v>
      </c>
      <c r="Z661" s="69">
        <v>2417</v>
      </c>
      <c r="AA661" s="69">
        <v>240</v>
      </c>
      <c r="AB661" s="69">
        <v>0</v>
      </c>
      <c r="AC661" s="69">
        <v>0</v>
      </c>
      <c r="AD661" s="69">
        <v>0</v>
      </c>
      <c r="AE661" s="69">
        <v>0</v>
      </c>
      <c r="AF661" s="69">
        <v>660713</v>
      </c>
      <c r="AG661" s="69">
        <v>-80713</v>
      </c>
      <c r="AH661" s="69">
        <v>0</v>
      </c>
      <c r="AI661" s="69">
        <v>0</v>
      </c>
      <c r="AJ661" s="69">
        <v>2</v>
      </c>
      <c r="AK661" s="69">
        <v>-2</v>
      </c>
      <c r="AL661" s="69">
        <v>7954</v>
      </c>
      <c r="AM661" s="69">
        <v>531</v>
      </c>
      <c r="AN661" s="69">
        <v>-7954</v>
      </c>
      <c r="AO661" s="69">
        <v>1</v>
      </c>
      <c r="AP661" s="69">
        <v>-1</v>
      </c>
      <c r="AQ661" s="69">
        <v>140954</v>
      </c>
      <c r="AR661" s="69">
        <v>10937</v>
      </c>
      <c r="AS661" s="69">
        <v>121418</v>
      </c>
      <c r="AT661" s="69">
        <v>1228782</v>
      </c>
      <c r="AU661" s="69">
        <v>0</v>
      </c>
      <c r="AV661" s="69">
        <v>95420</v>
      </c>
      <c r="AW661" s="69">
        <v>1.1391603448275862</v>
      </c>
      <c r="AX661" s="69">
        <v>0</v>
      </c>
      <c r="AY661" s="69">
        <v>0</v>
      </c>
      <c r="AZ661" s="69">
        <v>0</v>
      </c>
      <c r="BA661" s="69">
        <v>330356.5</v>
      </c>
      <c r="BB661" s="69">
        <v>0</v>
      </c>
      <c r="BC661" s="69">
        <v>-330356.5</v>
      </c>
      <c r="BD661" s="69">
        <v>0</v>
      </c>
      <c r="BE661" s="69">
        <v>83.066758863464926</v>
      </c>
      <c r="BF661" s="69">
        <v>-83.066758863464926</v>
      </c>
      <c r="BG661" s="69">
        <v>660713</v>
      </c>
      <c r="BH661" s="69">
        <v>0</v>
      </c>
      <c r="BI661" s="69">
        <v>-660713</v>
      </c>
      <c r="BJ661" s="69">
        <v>7.0945131035657022E-6</v>
      </c>
      <c r="BK661" s="69">
        <v>4.5250310302027303</v>
      </c>
      <c r="BL661" s="69">
        <v>60.410807351193199</v>
      </c>
      <c r="BM661" s="69">
        <v>179.5891926488068</v>
      </c>
      <c r="BN661" s="69">
        <v>0</v>
      </c>
      <c r="BO661" s="69">
        <v>5.4416396250967729</v>
      </c>
      <c r="BP661" s="69">
        <v>-5.4416396250967729</v>
      </c>
      <c r="BQ661" s="69">
        <v>5441.6396250967728</v>
      </c>
      <c r="BR661" s="69">
        <v>-5441.6396250967728</v>
      </c>
      <c r="BS661" s="69">
        <v>0</v>
      </c>
      <c r="BT661" s="69">
        <v>0</v>
      </c>
      <c r="BU661" s="69">
        <v>12.87761475581639</v>
      </c>
      <c r="BV661" s="69">
        <v>5.6429757225761594E-2</v>
      </c>
    </row>
    <row r="662" spans="1:74">
      <c r="A662" s="113" t="s">
        <v>1036</v>
      </c>
      <c r="B662" s="69" t="s">
        <v>184</v>
      </c>
      <c r="C662" s="69" t="s">
        <v>286</v>
      </c>
      <c r="D662" s="69" t="s">
        <v>415</v>
      </c>
      <c r="E662" s="69" t="s">
        <v>603</v>
      </c>
      <c r="F662" s="69">
        <v>0</v>
      </c>
      <c r="G662" s="69">
        <v>0</v>
      </c>
      <c r="H662" s="69">
        <v>46216</v>
      </c>
      <c r="I662" s="69">
        <v>117</v>
      </c>
      <c r="J662" s="69">
        <v>24</v>
      </c>
      <c r="K662" s="69">
        <v>70257</v>
      </c>
      <c r="L662" s="69">
        <v>70257</v>
      </c>
      <c r="M662" s="69">
        <v>5519</v>
      </c>
      <c r="N662" s="69">
        <v>0</v>
      </c>
      <c r="O662" s="69">
        <v>0</v>
      </c>
      <c r="P662" s="69">
        <v>657.81</v>
      </c>
      <c r="Q662" s="69">
        <v>2.79</v>
      </c>
      <c r="R662" s="69">
        <v>1000000</v>
      </c>
      <c r="S662" s="69">
        <v>0</v>
      </c>
      <c r="T662" s="69">
        <v>0</v>
      </c>
      <c r="U662" s="69">
        <v>0</v>
      </c>
      <c r="V662" s="69">
        <v>0</v>
      </c>
      <c r="W662" s="69">
        <v>0</v>
      </c>
      <c r="X662" s="69">
        <v>0</v>
      </c>
      <c r="Y662" s="69">
        <v>0</v>
      </c>
      <c r="Z662" s="69">
        <v>0</v>
      </c>
      <c r="AA662" s="69">
        <v>0</v>
      </c>
      <c r="AB662" s="69">
        <v>1192444</v>
      </c>
      <c r="AC662" s="69">
        <v>634</v>
      </c>
      <c r="AD662" s="69">
        <v>0</v>
      </c>
      <c r="AE662" s="69">
        <v>0</v>
      </c>
      <c r="AF662" s="69">
        <v>614285</v>
      </c>
      <c r="AG662" s="69">
        <v>385715</v>
      </c>
      <c r="AH662" s="69">
        <v>0</v>
      </c>
      <c r="AI662" s="69">
        <v>0</v>
      </c>
      <c r="AJ662" s="69">
        <v>2</v>
      </c>
      <c r="AK662" s="69">
        <v>-2</v>
      </c>
      <c r="AL662" s="69">
        <v>2007</v>
      </c>
      <c r="AM662" s="69">
        <v>555</v>
      </c>
      <c r="AN662" s="69">
        <v>-2007</v>
      </c>
      <c r="AO662" s="69">
        <v>1</v>
      </c>
      <c r="AP662" s="69">
        <v>-1</v>
      </c>
      <c r="AQ662" s="69">
        <v>1093726</v>
      </c>
      <c r="AR662" s="69">
        <v>90002</v>
      </c>
      <c r="AS662" s="69">
        <v>1086484</v>
      </c>
      <c r="AT662" s="69">
        <v>1274998</v>
      </c>
      <c r="AU662" s="69">
        <v>0</v>
      </c>
      <c r="AV662" s="69">
        <v>100939</v>
      </c>
      <c r="AW662" s="69">
        <v>0.61428499999999997</v>
      </c>
      <c r="AX662" s="69">
        <v>0</v>
      </c>
      <c r="AY662" s="69">
        <v>0</v>
      </c>
      <c r="AZ662" s="69">
        <v>0</v>
      </c>
      <c r="BA662" s="69">
        <v>307142.5</v>
      </c>
      <c r="BB662" s="69">
        <v>0</v>
      </c>
      <c r="BC662" s="69">
        <v>-307142.5</v>
      </c>
      <c r="BD662" s="69">
        <v>0</v>
      </c>
      <c r="BE662" s="69">
        <v>306.07125062282012</v>
      </c>
      <c r="BF662" s="69">
        <v>-306.07125062282012</v>
      </c>
      <c r="BG662" s="69">
        <v>614285</v>
      </c>
      <c r="BH662" s="69">
        <v>0</v>
      </c>
      <c r="BI662" s="69">
        <v>-614285</v>
      </c>
      <c r="BJ662" s="69">
        <v>9.1430577676675875E-7</v>
      </c>
      <c r="BK662" s="69">
        <v>0</v>
      </c>
      <c r="BL662" s="69">
        <v>6.8252372169507343</v>
      </c>
      <c r="BM662" s="69">
        <v>-6.8252372169507343</v>
      </c>
      <c r="BN662" s="69">
        <v>0.91114048123014579</v>
      </c>
      <c r="BO662" s="69">
        <v>0.56538798546504132</v>
      </c>
      <c r="BP662" s="69">
        <v>633.43461201453499</v>
      </c>
      <c r="BQ662" s="69">
        <v>565.38798546504131</v>
      </c>
      <c r="BR662" s="69">
        <v>-565.38798546504131</v>
      </c>
      <c r="BS662" s="69">
        <v>0</v>
      </c>
      <c r="BT662" s="69">
        <v>0</v>
      </c>
      <c r="BU662" s="69">
        <v>12.631371422344188</v>
      </c>
      <c r="BV662" s="69">
        <v>1.8350116939708848E-3</v>
      </c>
    </row>
    <row r="663" spans="1:74">
      <c r="A663" s="113" t="s">
        <v>1037</v>
      </c>
      <c r="B663" s="69" t="s">
        <v>184</v>
      </c>
      <c r="C663" s="69" t="s">
        <v>205</v>
      </c>
      <c r="D663" s="69" t="s">
        <v>400</v>
      </c>
      <c r="E663" s="69" t="s">
        <v>603</v>
      </c>
      <c r="F663" s="69">
        <v>0</v>
      </c>
      <c r="G663" s="69">
        <v>0</v>
      </c>
      <c r="H663" s="69">
        <v>46570</v>
      </c>
      <c r="I663" s="69">
        <v>548</v>
      </c>
      <c r="J663" s="69">
        <v>38</v>
      </c>
      <c r="K663" s="69">
        <v>12376</v>
      </c>
      <c r="L663" s="69">
        <v>11089</v>
      </c>
      <c r="M663" s="69">
        <v>704</v>
      </c>
      <c r="N663" s="69">
        <v>0</v>
      </c>
      <c r="O663" s="69">
        <v>0</v>
      </c>
      <c r="P663" s="69">
        <v>3762.93</v>
      </c>
      <c r="Q663" s="69">
        <v>22.05</v>
      </c>
      <c r="R663" s="69">
        <v>580000</v>
      </c>
      <c r="S663" s="69">
        <v>0</v>
      </c>
      <c r="T663" s="69">
        <v>0</v>
      </c>
      <c r="U663" s="69">
        <v>0</v>
      </c>
      <c r="V663" s="69">
        <v>0</v>
      </c>
      <c r="W663" s="69">
        <v>0</v>
      </c>
      <c r="X663" s="69">
        <v>0</v>
      </c>
      <c r="Y663" s="69">
        <v>0</v>
      </c>
      <c r="Z663" s="69">
        <v>2417</v>
      </c>
      <c r="AA663" s="69">
        <v>240</v>
      </c>
      <c r="AB663" s="69">
        <v>0</v>
      </c>
      <c r="AC663" s="69">
        <v>0</v>
      </c>
      <c r="AD663" s="69">
        <v>0</v>
      </c>
      <c r="AE663" s="69">
        <v>0</v>
      </c>
      <c r="AF663" s="69">
        <v>707283</v>
      </c>
      <c r="AG663" s="69">
        <v>-127283</v>
      </c>
      <c r="AH663" s="69">
        <v>0</v>
      </c>
      <c r="AI663" s="69">
        <v>0</v>
      </c>
      <c r="AJ663" s="69">
        <v>2</v>
      </c>
      <c r="AK663" s="69">
        <v>-2</v>
      </c>
      <c r="AL663" s="69">
        <v>8502</v>
      </c>
      <c r="AM663" s="69">
        <v>569</v>
      </c>
      <c r="AN663" s="69">
        <v>-8502</v>
      </c>
      <c r="AO663" s="69">
        <v>1</v>
      </c>
      <c r="AP663" s="69">
        <v>-1</v>
      </c>
      <c r="AQ663" s="69">
        <v>153330</v>
      </c>
      <c r="AR663" s="69">
        <v>11641</v>
      </c>
      <c r="AS663" s="69">
        <v>132507</v>
      </c>
      <c r="AT663" s="69">
        <v>1321568</v>
      </c>
      <c r="AU663" s="69">
        <v>0</v>
      </c>
      <c r="AV663" s="69">
        <v>101643</v>
      </c>
      <c r="AW663" s="69">
        <v>1.2194534482758621</v>
      </c>
      <c r="AX663" s="69">
        <v>0</v>
      </c>
      <c r="AY663" s="69">
        <v>0</v>
      </c>
      <c r="AZ663" s="69">
        <v>0</v>
      </c>
      <c r="BA663" s="69">
        <v>353641.5</v>
      </c>
      <c r="BB663" s="69">
        <v>0</v>
      </c>
      <c r="BC663" s="69">
        <v>-353641.5</v>
      </c>
      <c r="BD663" s="69">
        <v>0</v>
      </c>
      <c r="BE663" s="69">
        <v>83.190190543401556</v>
      </c>
      <c r="BF663" s="69">
        <v>-83.190190543401556</v>
      </c>
      <c r="BG663" s="69">
        <v>707283</v>
      </c>
      <c r="BH663" s="69">
        <v>0</v>
      </c>
      <c r="BI663" s="69">
        <v>-707283</v>
      </c>
      <c r="BJ663" s="69">
        <v>6.5218809104545752E-6</v>
      </c>
      <c r="BK663" s="69">
        <v>4.8163011998345056</v>
      </c>
      <c r="BL663" s="69">
        <v>60.757924576926378</v>
      </c>
      <c r="BM663" s="69">
        <v>179.24207542307363</v>
      </c>
      <c r="BN663" s="69">
        <v>0</v>
      </c>
      <c r="BO663" s="69">
        <v>5.337702913808327</v>
      </c>
      <c r="BP663" s="69">
        <v>-5.337702913808327</v>
      </c>
      <c r="BQ663" s="69">
        <v>5337.7029138083271</v>
      </c>
      <c r="BR663" s="69">
        <v>-5337.7029138083271</v>
      </c>
      <c r="BS663" s="69">
        <v>0</v>
      </c>
      <c r="BT663" s="69">
        <v>0</v>
      </c>
      <c r="BU663" s="69">
        <v>13.002056216365121</v>
      </c>
      <c r="BV663" s="69">
        <v>5.5449031500684795E-2</v>
      </c>
    </row>
    <row r="664" spans="1:74">
      <c r="A664" s="113" t="s">
        <v>1037</v>
      </c>
      <c r="B664" s="69" t="s">
        <v>184</v>
      </c>
      <c r="C664" s="69" t="s">
        <v>286</v>
      </c>
      <c r="D664" s="69" t="s">
        <v>415</v>
      </c>
      <c r="E664" s="69" t="s">
        <v>603</v>
      </c>
      <c r="F664" s="69">
        <v>0</v>
      </c>
      <c r="G664" s="69">
        <v>0</v>
      </c>
      <c r="H664" s="69">
        <v>40530</v>
      </c>
      <c r="I664" s="69">
        <v>94</v>
      </c>
      <c r="J664" s="69">
        <v>22</v>
      </c>
      <c r="K664" s="69">
        <v>59320</v>
      </c>
      <c r="L664" s="69">
        <v>59320</v>
      </c>
      <c r="M664" s="69">
        <v>4630</v>
      </c>
      <c r="N664" s="69">
        <v>0</v>
      </c>
      <c r="O664" s="69">
        <v>0</v>
      </c>
      <c r="P664" s="69">
        <v>683.24</v>
      </c>
      <c r="Q664" s="69">
        <v>2.92</v>
      </c>
      <c r="R664" s="69">
        <v>1000000</v>
      </c>
      <c r="S664" s="69">
        <v>0</v>
      </c>
      <c r="T664" s="69">
        <v>0</v>
      </c>
      <c r="U664" s="69">
        <v>0</v>
      </c>
      <c r="V664" s="69">
        <v>0</v>
      </c>
      <c r="W664" s="69">
        <v>0</v>
      </c>
      <c r="X664" s="69">
        <v>0</v>
      </c>
      <c r="Y664" s="69">
        <v>0</v>
      </c>
      <c r="Z664" s="69">
        <v>0</v>
      </c>
      <c r="AA664" s="69">
        <v>0</v>
      </c>
      <c r="AB664" s="69">
        <v>1192444</v>
      </c>
      <c r="AC664" s="69">
        <v>634</v>
      </c>
      <c r="AD664" s="69">
        <v>0</v>
      </c>
      <c r="AE664" s="69">
        <v>0</v>
      </c>
      <c r="AF664" s="69">
        <v>654815</v>
      </c>
      <c r="AG664" s="69">
        <v>345185</v>
      </c>
      <c r="AH664" s="69">
        <v>0</v>
      </c>
      <c r="AI664" s="69">
        <v>0</v>
      </c>
      <c r="AJ664" s="69">
        <v>2</v>
      </c>
      <c r="AK664" s="69">
        <v>-2</v>
      </c>
      <c r="AL664" s="69">
        <v>2101</v>
      </c>
      <c r="AM664" s="69">
        <v>577</v>
      </c>
      <c r="AN664" s="69">
        <v>-2101</v>
      </c>
      <c r="AO664" s="69">
        <v>1</v>
      </c>
      <c r="AP664" s="69">
        <v>-1</v>
      </c>
      <c r="AQ664" s="69">
        <v>1153046</v>
      </c>
      <c r="AR664" s="69">
        <v>94632</v>
      </c>
      <c r="AS664" s="69">
        <v>1145804</v>
      </c>
      <c r="AT664" s="69">
        <v>1362098</v>
      </c>
      <c r="AU664" s="69">
        <v>0</v>
      </c>
      <c r="AV664" s="69">
        <v>106273</v>
      </c>
      <c r="AW664" s="69">
        <v>0.65481500000000004</v>
      </c>
      <c r="AX664" s="69">
        <v>0</v>
      </c>
      <c r="AY664" s="69">
        <v>0</v>
      </c>
      <c r="AZ664" s="69">
        <v>0</v>
      </c>
      <c r="BA664" s="69">
        <v>327407.5</v>
      </c>
      <c r="BB664" s="69">
        <v>0</v>
      </c>
      <c r="BC664" s="69">
        <v>-327407.5</v>
      </c>
      <c r="BD664" s="69">
        <v>0</v>
      </c>
      <c r="BE664" s="69">
        <v>311.66825321275581</v>
      </c>
      <c r="BF664" s="69">
        <v>-311.66825321275581</v>
      </c>
      <c r="BG664" s="69">
        <v>654815</v>
      </c>
      <c r="BH664" s="69">
        <v>0</v>
      </c>
      <c r="BI664" s="69">
        <v>-654815</v>
      </c>
      <c r="BJ664" s="69">
        <v>8.6726808817688103E-7</v>
      </c>
      <c r="BK664" s="69">
        <v>0</v>
      </c>
      <c r="BL664" s="69">
        <v>6.9195937949108126</v>
      </c>
      <c r="BM664" s="69">
        <v>-6.9195937949108126</v>
      </c>
      <c r="BN664" s="69">
        <v>0.9608870521382975</v>
      </c>
      <c r="BO664" s="69">
        <v>0.57148953922311319</v>
      </c>
      <c r="BP664" s="69">
        <v>633.42851046077692</v>
      </c>
      <c r="BQ664" s="69">
        <v>571.48953922311318</v>
      </c>
      <c r="BR664" s="69">
        <v>-571.48953922311318</v>
      </c>
      <c r="BS664" s="69">
        <v>0</v>
      </c>
      <c r="BT664" s="69">
        <v>0</v>
      </c>
      <c r="BU664" s="69">
        <v>12.816971385017832</v>
      </c>
      <c r="BV664" s="69">
        <v>1.8221302532596272E-3</v>
      </c>
    </row>
    <row r="665" spans="1:74">
      <c r="A665" s="113" t="s">
        <v>1038</v>
      </c>
      <c r="B665" s="69" t="s">
        <v>184</v>
      </c>
      <c r="C665" s="69" t="s">
        <v>205</v>
      </c>
      <c r="D665" s="69" t="s">
        <v>400</v>
      </c>
      <c r="E665" s="69" t="s">
        <v>603</v>
      </c>
      <c r="F665" s="69">
        <v>0</v>
      </c>
      <c r="G665" s="69">
        <v>0</v>
      </c>
      <c r="H665" s="69">
        <v>45501</v>
      </c>
      <c r="I665" s="69">
        <v>565</v>
      </c>
      <c r="J665" s="69">
        <v>51</v>
      </c>
      <c r="K665" s="69">
        <v>12125</v>
      </c>
      <c r="L665" s="69">
        <v>10761</v>
      </c>
      <c r="M665" s="69">
        <v>658</v>
      </c>
      <c r="N665" s="69">
        <v>0</v>
      </c>
      <c r="O665" s="69">
        <v>0</v>
      </c>
      <c r="P665" s="69">
        <v>3752.66</v>
      </c>
      <c r="Q665" s="69">
        <v>23.05</v>
      </c>
      <c r="R665" s="69">
        <v>580000</v>
      </c>
      <c r="S665" s="69">
        <v>0</v>
      </c>
      <c r="T665" s="69">
        <v>0</v>
      </c>
      <c r="U665" s="69">
        <v>0</v>
      </c>
      <c r="V665" s="69">
        <v>0</v>
      </c>
      <c r="W665" s="69">
        <v>0</v>
      </c>
      <c r="X665" s="69">
        <v>0</v>
      </c>
      <c r="Y665" s="69">
        <v>0</v>
      </c>
      <c r="Z665" s="69">
        <v>2417</v>
      </c>
      <c r="AA665" s="69">
        <v>240</v>
      </c>
      <c r="AB665" s="69">
        <v>0</v>
      </c>
      <c r="AC665" s="69">
        <v>0</v>
      </c>
      <c r="AD665" s="69">
        <v>0</v>
      </c>
      <c r="AE665" s="69">
        <v>0</v>
      </c>
      <c r="AF665" s="69">
        <v>752784</v>
      </c>
      <c r="AG665" s="69">
        <v>-172784</v>
      </c>
      <c r="AH665" s="69">
        <v>0</v>
      </c>
      <c r="AI665" s="69">
        <v>0</v>
      </c>
      <c r="AJ665" s="69">
        <v>2</v>
      </c>
      <c r="AK665" s="69">
        <v>-2</v>
      </c>
      <c r="AL665" s="69">
        <v>9067</v>
      </c>
      <c r="AM665" s="69">
        <v>620</v>
      </c>
      <c r="AN665" s="69">
        <v>-9067</v>
      </c>
      <c r="AO665" s="69">
        <v>1</v>
      </c>
      <c r="AP665" s="69">
        <v>-1</v>
      </c>
      <c r="AQ665" s="69">
        <v>165455</v>
      </c>
      <c r="AR665" s="69">
        <v>12299</v>
      </c>
      <c r="AS665" s="69">
        <v>143268</v>
      </c>
      <c r="AT665" s="69">
        <v>1407599</v>
      </c>
      <c r="AU665" s="69">
        <v>0</v>
      </c>
      <c r="AV665" s="69">
        <v>106931</v>
      </c>
      <c r="AW665" s="69">
        <v>1.297903448275862</v>
      </c>
      <c r="AX665" s="69">
        <v>0</v>
      </c>
      <c r="AY665" s="69">
        <v>0</v>
      </c>
      <c r="AZ665" s="69">
        <v>0</v>
      </c>
      <c r="BA665" s="69">
        <v>376392</v>
      </c>
      <c r="BB665" s="69">
        <v>0</v>
      </c>
      <c r="BC665" s="69">
        <v>-376392</v>
      </c>
      <c r="BD665" s="69">
        <v>0</v>
      </c>
      <c r="BE665" s="69">
        <v>83.024594684018965</v>
      </c>
      <c r="BF665" s="69">
        <v>-83.024594684018965</v>
      </c>
      <c r="BG665" s="69">
        <v>752784</v>
      </c>
      <c r="BH665" s="69">
        <v>0</v>
      </c>
      <c r="BI665" s="69">
        <v>-752784</v>
      </c>
      <c r="BJ665" s="69">
        <v>6.0439394397268139E-6</v>
      </c>
      <c r="BK665" s="69">
        <v>5.0885395117914767</v>
      </c>
      <c r="BL665" s="69">
        <v>61.206927392470931</v>
      </c>
      <c r="BM665" s="69">
        <v>178.79307260752907</v>
      </c>
      <c r="BN665" s="69">
        <v>0</v>
      </c>
      <c r="BO665" s="69">
        <v>5.2543764134349606</v>
      </c>
      <c r="BP665" s="69">
        <v>-5.2543764134349606</v>
      </c>
      <c r="BQ665" s="69">
        <v>5254.3764134349603</v>
      </c>
      <c r="BR665" s="69">
        <v>-5254.3764134349603</v>
      </c>
      <c r="BS665" s="69">
        <v>0</v>
      </c>
      <c r="BT665" s="69">
        <v>0</v>
      </c>
      <c r="BU665" s="69">
        <v>13.163619530351347</v>
      </c>
      <c r="BV665" s="69">
        <v>5.4800398900003024E-2</v>
      </c>
    </row>
    <row r="666" spans="1:74">
      <c r="A666" s="113" t="s">
        <v>1038</v>
      </c>
      <c r="B666" s="69" t="s">
        <v>184</v>
      </c>
      <c r="C666" s="69" t="s">
        <v>286</v>
      </c>
      <c r="D666" s="69" t="s">
        <v>415</v>
      </c>
      <c r="E666" s="69" t="s">
        <v>603</v>
      </c>
      <c r="F666" s="69">
        <v>0</v>
      </c>
      <c r="G666" s="69">
        <v>0</v>
      </c>
      <c r="H666" s="69">
        <v>46468</v>
      </c>
      <c r="I666" s="69">
        <v>123</v>
      </c>
      <c r="J666" s="69">
        <v>24</v>
      </c>
      <c r="K666" s="69">
        <v>64660</v>
      </c>
      <c r="L666" s="69">
        <v>64660</v>
      </c>
      <c r="M666" s="69">
        <v>5505</v>
      </c>
      <c r="N666" s="69">
        <v>0</v>
      </c>
      <c r="O666" s="69">
        <v>0</v>
      </c>
      <c r="P666" s="69">
        <v>718.65</v>
      </c>
      <c r="Q666" s="69">
        <v>2.81</v>
      </c>
      <c r="R666" s="69">
        <v>1000000</v>
      </c>
      <c r="S666" s="69">
        <v>0</v>
      </c>
      <c r="T666" s="69">
        <v>0</v>
      </c>
      <c r="U666" s="69">
        <v>0</v>
      </c>
      <c r="V666" s="69">
        <v>0</v>
      </c>
      <c r="W666" s="69">
        <v>0</v>
      </c>
      <c r="X666" s="69">
        <v>0</v>
      </c>
      <c r="Y666" s="69">
        <v>0</v>
      </c>
      <c r="Z666" s="69">
        <v>0</v>
      </c>
      <c r="AA666" s="69">
        <v>0</v>
      </c>
      <c r="AB666" s="69">
        <v>1192444</v>
      </c>
      <c r="AC666" s="69">
        <v>634</v>
      </c>
      <c r="AD666" s="69">
        <v>0</v>
      </c>
      <c r="AE666" s="69">
        <v>0</v>
      </c>
      <c r="AF666" s="69">
        <v>701283</v>
      </c>
      <c r="AG666" s="69">
        <v>298717</v>
      </c>
      <c r="AH666" s="69">
        <v>0</v>
      </c>
      <c r="AI666" s="69">
        <v>0</v>
      </c>
      <c r="AJ666" s="69">
        <v>2</v>
      </c>
      <c r="AK666" s="69">
        <v>-2</v>
      </c>
      <c r="AL666" s="69">
        <v>2224</v>
      </c>
      <c r="AM666" s="69">
        <v>601</v>
      </c>
      <c r="AN666" s="69">
        <v>-2224</v>
      </c>
      <c r="AO666" s="69">
        <v>1</v>
      </c>
      <c r="AP666" s="69">
        <v>-1</v>
      </c>
      <c r="AQ666" s="69">
        <v>1217706</v>
      </c>
      <c r="AR666" s="69">
        <v>100137</v>
      </c>
      <c r="AS666" s="69">
        <v>1210464</v>
      </c>
      <c r="AT666" s="69">
        <v>1454067</v>
      </c>
      <c r="AU666" s="69">
        <v>0</v>
      </c>
      <c r="AV666" s="69">
        <v>112436</v>
      </c>
      <c r="AW666" s="69">
        <v>0.70128299999999999</v>
      </c>
      <c r="AX666" s="69">
        <v>0</v>
      </c>
      <c r="AY666" s="69">
        <v>0</v>
      </c>
      <c r="AZ666" s="69">
        <v>0</v>
      </c>
      <c r="BA666" s="69">
        <v>350641.5</v>
      </c>
      <c r="BB666" s="69">
        <v>0</v>
      </c>
      <c r="BC666" s="69">
        <v>-350641.5</v>
      </c>
      <c r="BD666" s="69">
        <v>0</v>
      </c>
      <c r="BE666" s="69">
        <v>315.32508992805754</v>
      </c>
      <c r="BF666" s="69">
        <v>-315.32508992805754</v>
      </c>
      <c r="BG666" s="69">
        <v>701283</v>
      </c>
      <c r="BH666" s="69">
        <v>0</v>
      </c>
      <c r="BI666" s="69">
        <v>-701283</v>
      </c>
      <c r="BJ666" s="69">
        <v>8.212162870183772E-7</v>
      </c>
      <c r="BK666" s="69">
        <v>0</v>
      </c>
      <c r="BL666" s="69">
        <v>7.0032355672728359</v>
      </c>
      <c r="BM666" s="69">
        <v>-7.0032355672728359</v>
      </c>
      <c r="BN666" s="69">
        <v>1.0151118207647487</v>
      </c>
      <c r="BO666" s="69">
        <v>0.57935056308985644</v>
      </c>
      <c r="BP666" s="69">
        <v>633.42064943691014</v>
      </c>
      <c r="BQ666" s="69">
        <v>579.35056308985645</v>
      </c>
      <c r="BR666" s="69">
        <v>-579.35056308985645</v>
      </c>
      <c r="BS666" s="69">
        <v>0</v>
      </c>
      <c r="BT666" s="69">
        <v>0</v>
      </c>
      <c r="BU666" s="69">
        <v>12.93239709701519</v>
      </c>
      <c r="BV666" s="69">
        <v>1.8263850223288708E-3</v>
      </c>
    </row>
    <row r="667" spans="1:74">
      <c r="A667" s="113" t="s">
        <v>1039</v>
      </c>
      <c r="B667" s="69" t="s">
        <v>184</v>
      </c>
      <c r="C667" s="69" t="s">
        <v>205</v>
      </c>
      <c r="D667" s="69" t="s">
        <v>400</v>
      </c>
      <c r="E667" s="69" t="s">
        <v>603</v>
      </c>
      <c r="F667" s="69">
        <v>0</v>
      </c>
      <c r="G667" s="69">
        <v>0</v>
      </c>
      <c r="H667" s="69">
        <v>41419</v>
      </c>
      <c r="I667" s="69">
        <v>437</v>
      </c>
      <c r="J667" s="69">
        <v>35</v>
      </c>
      <c r="K667" s="69">
        <v>10520</v>
      </c>
      <c r="L667" s="69">
        <v>9305</v>
      </c>
      <c r="M667" s="69">
        <v>590</v>
      </c>
      <c r="N667" s="69">
        <v>0</v>
      </c>
      <c r="O667" s="69">
        <v>1</v>
      </c>
      <c r="P667" s="69">
        <v>3937.17</v>
      </c>
      <c r="Q667" s="69">
        <v>23.39</v>
      </c>
      <c r="R667" s="69">
        <v>580000</v>
      </c>
      <c r="S667" s="69">
        <v>0</v>
      </c>
      <c r="T667" s="69">
        <v>0</v>
      </c>
      <c r="U667" s="69">
        <v>0</v>
      </c>
      <c r="V667" s="69">
        <v>0</v>
      </c>
      <c r="W667" s="69">
        <v>0</v>
      </c>
      <c r="X667" s="69">
        <v>0</v>
      </c>
      <c r="Y667" s="69">
        <v>0</v>
      </c>
      <c r="Z667" s="69">
        <v>2417</v>
      </c>
      <c r="AA667" s="69">
        <v>240</v>
      </c>
      <c r="AB667" s="69">
        <v>0</v>
      </c>
      <c r="AC667" s="69">
        <v>0</v>
      </c>
      <c r="AD667" s="69">
        <v>0</v>
      </c>
      <c r="AE667" s="69">
        <v>0</v>
      </c>
      <c r="AF667" s="69">
        <v>794203</v>
      </c>
      <c r="AG667" s="69">
        <v>-214203</v>
      </c>
      <c r="AH667" s="69">
        <v>0</v>
      </c>
      <c r="AI667" s="69">
        <v>0</v>
      </c>
      <c r="AJ667" s="69">
        <v>3</v>
      </c>
      <c r="AK667" s="69">
        <v>-3</v>
      </c>
      <c r="AL667" s="69">
        <v>9504</v>
      </c>
      <c r="AM667" s="69">
        <v>655</v>
      </c>
      <c r="AN667" s="69">
        <v>-9504</v>
      </c>
      <c r="AO667" s="69">
        <v>1</v>
      </c>
      <c r="AP667" s="69">
        <v>-1</v>
      </c>
      <c r="AQ667" s="69">
        <v>175975</v>
      </c>
      <c r="AR667" s="69">
        <v>12889</v>
      </c>
      <c r="AS667" s="69">
        <v>152573</v>
      </c>
      <c r="AT667" s="69">
        <v>1495486</v>
      </c>
      <c r="AU667" s="69">
        <v>0</v>
      </c>
      <c r="AV667" s="69">
        <v>113026</v>
      </c>
      <c r="AW667" s="69">
        <v>1.3693155172413793</v>
      </c>
      <c r="AX667" s="69">
        <v>0</v>
      </c>
      <c r="AY667" s="69">
        <v>0</v>
      </c>
      <c r="AZ667" s="69">
        <v>0</v>
      </c>
      <c r="BA667" s="69">
        <v>264734.33333333331</v>
      </c>
      <c r="BB667" s="69">
        <v>0</v>
      </c>
      <c r="BC667" s="69">
        <v>-264734.33333333331</v>
      </c>
      <c r="BD667" s="69">
        <v>0</v>
      </c>
      <c r="BE667" s="69">
        <v>83.565130471380471</v>
      </c>
      <c r="BF667" s="69">
        <v>-83.565130471380471</v>
      </c>
      <c r="BG667" s="69">
        <v>794203</v>
      </c>
      <c r="BH667" s="69">
        <v>0</v>
      </c>
      <c r="BI667" s="69">
        <v>-794203</v>
      </c>
      <c r="BJ667" s="69">
        <v>5.6826253729222899E-6</v>
      </c>
      <c r="BK667" s="69">
        <v>5.3326437732726522</v>
      </c>
      <c r="BL667" s="69">
        <v>61.618667080456206</v>
      </c>
      <c r="BM667" s="69">
        <v>178.38133291954381</v>
      </c>
      <c r="BN667" s="69">
        <v>0</v>
      </c>
      <c r="BO667" s="69">
        <v>5.2053967608947849</v>
      </c>
      <c r="BP667" s="69">
        <v>-5.2053967608947849</v>
      </c>
      <c r="BQ667" s="69">
        <v>5205.3967608947851</v>
      </c>
      <c r="BR667" s="69">
        <v>-5205.3967608947851</v>
      </c>
      <c r="BS667" s="69">
        <v>0</v>
      </c>
      <c r="BT667" s="69">
        <v>0</v>
      </c>
      <c r="BU667" s="69">
        <v>13.231345000265426</v>
      </c>
      <c r="BV667" s="69">
        <v>5.4007671544253448E-2</v>
      </c>
    </row>
    <row r="668" spans="1:74">
      <c r="A668" s="113" t="s">
        <v>1039</v>
      </c>
      <c r="B668" s="69" t="s">
        <v>184</v>
      </c>
      <c r="C668" s="69" t="s">
        <v>286</v>
      </c>
      <c r="D668" s="69" t="s">
        <v>415</v>
      </c>
      <c r="E668" s="69" t="s">
        <v>603</v>
      </c>
      <c r="F668" s="69">
        <v>0</v>
      </c>
      <c r="G668" s="69">
        <v>0</v>
      </c>
      <c r="H668" s="69">
        <v>44567</v>
      </c>
      <c r="I668" s="69">
        <v>97</v>
      </c>
      <c r="J668" s="69">
        <v>15</v>
      </c>
      <c r="K668" s="69">
        <v>61427</v>
      </c>
      <c r="L668" s="69">
        <v>61427</v>
      </c>
      <c r="M668" s="69">
        <v>5074</v>
      </c>
      <c r="N668" s="69">
        <v>0</v>
      </c>
      <c r="O668" s="69">
        <v>1</v>
      </c>
      <c r="P668" s="69">
        <v>725.53</v>
      </c>
      <c r="Q668" s="69">
        <v>2.93</v>
      </c>
      <c r="R668" s="69">
        <v>1000000</v>
      </c>
      <c r="S668" s="69">
        <v>0</v>
      </c>
      <c r="T668" s="69">
        <v>0</v>
      </c>
      <c r="U668" s="69">
        <v>0</v>
      </c>
      <c r="V668" s="69">
        <v>0</v>
      </c>
      <c r="W668" s="69">
        <v>0</v>
      </c>
      <c r="X668" s="69">
        <v>0</v>
      </c>
      <c r="Y668" s="69">
        <v>0</v>
      </c>
      <c r="Z668" s="69">
        <v>0</v>
      </c>
      <c r="AA668" s="69">
        <v>0</v>
      </c>
      <c r="AB668" s="69">
        <v>1192444</v>
      </c>
      <c r="AC668" s="69">
        <v>634</v>
      </c>
      <c r="AD668" s="69">
        <v>0</v>
      </c>
      <c r="AE668" s="69">
        <v>0</v>
      </c>
      <c r="AF668" s="69">
        <v>745850</v>
      </c>
      <c r="AG668" s="69">
        <v>254150</v>
      </c>
      <c r="AH668" s="69">
        <v>0</v>
      </c>
      <c r="AI668" s="69">
        <v>0</v>
      </c>
      <c r="AJ668" s="69">
        <v>3</v>
      </c>
      <c r="AK668" s="69">
        <v>-3</v>
      </c>
      <c r="AL668" s="69">
        <v>2321</v>
      </c>
      <c r="AM668" s="69">
        <v>616</v>
      </c>
      <c r="AN668" s="69">
        <v>-2321</v>
      </c>
      <c r="AO668" s="69">
        <v>1</v>
      </c>
      <c r="AP668" s="69">
        <v>-1</v>
      </c>
      <c r="AQ668" s="69">
        <v>1279133</v>
      </c>
      <c r="AR668" s="69">
        <v>105211</v>
      </c>
      <c r="AS668" s="69">
        <v>1271891</v>
      </c>
      <c r="AT668" s="69">
        <v>1540053</v>
      </c>
      <c r="AU668" s="69">
        <v>0</v>
      </c>
      <c r="AV668" s="69">
        <v>118100</v>
      </c>
      <c r="AW668" s="69">
        <v>0.74585000000000001</v>
      </c>
      <c r="AX668" s="69">
        <v>0</v>
      </c>
      <c r="AY668" s="69">
        <v>0</v>
      </c>
      <c r="AZ668" s="69">
        <v>0</v>
      </c>
      <c r="BA668" s="69">
        <v>248616.66666666666</v>
      </c>
      <c r="BB668" s="69">
        <v>0</v>
      </c>
      <c r="BC668" s="69">
        <v>-248616.66666666666</v>
      </c>
      <c r="BD668" s="69">
        <v>0</v>
      </c>
      <c r="BE668" s="69">
        <v>321.34855665661354</v>
      </c>
      <c r="BF668" s="69">
        <v>-321.34855665661354</v>
      </c>
      <c r="BG668" s="69">
        <v>745850</v>
      </c>
      <c r="BH668" s="69">
        <v>0</v>
      </c>
      <c r="BI668" s="69">
        <v>-745850</v>
      </c>
      <c r="BJ668" s="69">
        <v>7.817795334808812E-7</v>
      </c>
      <c r="BK668" s="69">
        <v>0</v>
      </c>
      <c r="BL668" s="69">
        <v>7.0890876429270699</v>
      </c>
      <c r="BM668" s="69">
        <v>-7.0890876429270699</v>
      </c>
      <c r="BN668" s="69">
        <v>1.0666253509598773</v>
      </c>
      <c r="BO668" s="69">
        <v>0.5864103134623958</v>
      </c>
      <c r="BP668" s="69">
        <v>633.41358968653765</v>
      </c>
      <c r="BQ668" s="69">
        <v>586.41031346239583</v>
      </c>
      <c r="BR668" s="69">
        <v>-586.41031346239583</v>
      </c>
      <c r="BS668" s="69">
        <v>0</v>
      </c>
      <c r="BT668" s="69">
        <v>0</v>
      </c>
      <c r="BU668" s="69">
        <v>13.040245554614733</v>
      </c>
      <c r="BV668" s="69">
        <v>1.8145102972091252E-3</v>
      </c>
    </row>
    <row r="669" spans="1:74">
      <c r="A669" s="113" t="s">
        <v>1040</v>
      </c>
      <c r="B669" s="69" t="s">
        <v>184</v>
      </c>
      <c r="C669" s="69" t="s">
        <v>205</v>
      </c>
      <c r="D669" s="69" t="s">
        <v>400</v>
      </c>
      <c r="E669" s="69" t="s">
        <v>603</v>
      </c>
      <c r="F669" s="69">
        <v>0</v>
      </c>
      <c r="G669" s="69">
        <v>0</v>
      </c>
      <c r="H669" s="69">
        <v>38791</v>
      </c>
      <c r="I669" s="69">
        <v>402</v>
      </c>
      <c r="J669" s="69">
        <v>35</v>
      </c>
      <c r="K669" s="69">
        <v>10428</v>
      </c>
      <c r="L669" s="69">
        <v>9169</v>
      </c>
      <c r="M669" s="69">
        <v>506</v>
      </c>
      <c r="N669" s="69">
        <v>0</v>
      </c>
      <c r="O669" s="69">
        <v>1</v>
      </c>
      <c r="P669" s="69">
        <v>3719.89</v>
      </c>
      <c r="Q669" s="69">
        <v>25.54</v>
      </c>
      <c r="R669" s="69">
        <v>580000</v>
      </c>
      <c r="S669" s="69">
        <v>0</v>
      </c>
      <c r="T669" s="69">
        <v>0</v>
      </c>
      <c r="U669" s="69">
        <v>0</v>
      </c>
      <c r="V669" s="69">
        <v>0</v>
      </c>
      <c r="W669" s="69">
        <v>0</v>
      </c>
      <c r="X669" s="69">
        <v>0</v>
      </c>
      <c r="Y669" s="69">
        <v>0</v>
      </c>
      <c r="Z669" s="69">
        <v>2417</v>
      </c>
      <c r="AA669" s="69">
        <v>240</v>
      </c>
      <c r="AB669" s="69">
        <v>0</v>
      </c>
      <c r="AC669" s="69">
        <v>0</v>
      </c>
      <c r="AD669" s="69">
        <v>0</v>
      </c>
      <c r="AE669" s="69">
        <v>0</v>
      </c>
      <c r="AF669" s="69">
        <v>832994</v>
      </c>
      <c r="AG669" s="69">
        <v>-252994</v>
      </c>
      <c r="AH669" s="69">
        <v>0</v>
      </c>
      <c r="AI669" s="69">
        <v>0</v>
      </c>
      <c r="AJ669" s="69">
        <v>4</v>
      </c>
      <c r="AK669" s="69">
        <v>-4</v>
      </c>
      <c r="AL669" s="69">
        <v>9906</v>
      </c>
      <c r="AM669" s="69">
        <v>690</v>
      </c>
      <c r="AN669" s="69">
        <v>-9906</v>
      </c>
      <c r="AO669" s="69">
        <v>1</v>
      </c>
      <c r="AP669" s="69">
        <v>-1</v>
      </c>
      <c r="AQ669" s="69">
        <v>186403</v>
      </c>
      <c r="AR669" s="69">
        <v>13395</v>
      </c>
      <c r="AS669" s="69">
        <v>161742</v>
      </c>
      <c r="AT669" s="69">
        <v>1578844</v>
      </c>
      <c r="AU669" s="69">
        <v>0</v>
      </c>
      <c r="AV669" s="69">
        <v>118606</v>
      </c>
      <c r="AW669" s="69">
        <v>1.436196551724138</v>
      </c>
      <c r="AX669" s="69">
        <v>0</v>
      </c>
      <c r="AY669" s="69">
        <v>0</v>
      </c>
      <c r="AZ669" s="69">
        <v>0</v>
      </c>
      <c r="BA669" s="69">
        <v>208248.5</v>
      </c>
      <c r="BB669" s="69">
        <v>0</v>
      </c>
      <c r="BC669" s="69">
        <v>-208248.5</v>
      </c>
      <c r="BD669" s="69">
        <v>0</v>
      </c>
      <c r="BE669" s="69">
        <v>84.089844538663442</v>
      </c>
      <c r="BF669" s="69">
        <v>-84.089844538663442</v>
      </c>
      <c r="BG669" s="69">
        <v>832994</v>
      </c>
      <c r="BH669" s="69">
        <v>0</v>
      </c>
      <c r="BI669" s="69">
        <v>-832994</v>
      </c>
      <c r="BJ669" s="69">
        <v>5.3647205248842558E-6</v>
      </c>
      <c r="BK669" s="69">
        <v>5.54199420769549</v>
      </c>
      <c r="BL669" s="69">
        <v>62.186935423665545</v>
      </c>
      <c r="BM669" s="69">
        <v>177.81306457633445</v>
      </c>
      <c r="BN669" s="69">
        <v>0</v>
      </c>
      <c r="BO669" s="69">
        <v>5.1501403469723384</v>
      </c>
      <c r="BP669" s="69">
        <v>-5.1501403469723384</v>
      </c>
      <c r="BQ669" s="69">
        <v>5150.1403469723382</v>
      </c>
      <c r="BR669" s="69">
        <v>-5150.1403469723382</v>
      </c>
      <c r="BS669" s="69">
        <v>0</v>
      </c>
      <c r="BT669" s="69">
        <v>0</v>
      </c>
      <c r="BU669" s="69">
        <v>13.311670573158187</v>
      </c>
      <c r="BV669" s="69">
        <v>5.3142921519503443E-2</v>
      </c>
    </row>
    <row r="670" spans="1:74">
      <c r="A670" s="113" t="s">
        <v>1040</v>
      </c>
      <c r="B670" s="69" t="s">
        <v>184</v>
      </c>
      <c r="C670" s="69" t="s">
        <v>286</v>
      </c>
      <c r="D670" s="69" t="s">
        <v>415</v>
      </c>
      <c r="E670" s="69" t="s">
        <v>603</v>
      </c>
      <c r="F670" s="69">
        <v>0</v>
      </c>
      <c r="G670" s="69">
        <v>0</v>
      </c>
      <c r="H670" s="69">
        <v>37768</v>
      </c>
      <c r="I670" s="69">
        <v>76</v>
      </c>
      <c r="J670" s="69">
        <v>11</v>
      </c>
      <c r="K670" s="69">
        <v>51028</v>
      </c>
      <c r="L670" s="69">
        <v>50898</v>
      </c>
      <c r="M670" s="69">
        <v>4025</v>
      </c>
      <c r="N670" s="69">
        <v>0</v>
      </c>
      <c r="O670" s="69">
        <v>0</v>
      </c>
      <c r="P670" s="69">
        <v>740.14</v>
      </c>
      <c r="Q670" s="69">
        <v>3.13</v>
      </c>
      <c r="R670" s="69">
        <v>1000000</v>
      </c>
      <c r="S670" s="69">
        <v>0</v>
      </c>
      <c r="T670" s="69">
        <v>0</v>
      </c>
      <c r="U670" s="69">
        <v>0</v>
      </c>
      <c r="V670" s="69">
        <v>0</v>
      </c>
      <c r="W670" s="69">
        <v>0</v>
      </c>
      <c r="X670" s="69">
        <v>0</v>
      </c>
      <c r="Y670" s="69">
        <v>0</v>
      </c>
      <c r="Z670" s="69">
        <v>0</v>
      </c>
      <c r="AA670" s="69">
        <v>0</v>
      </c>
      <c r="AB670" s="69">
        <v>1192444</v>
      </c>
      <c r="AC670" s="69">
        <v>634</v>
      </c>
      <c r="AD670" s="69">
        <v>0</v>
      </c>
      <c r="AE670" s="69">
        <v>0</v>
      </c>
      <c r="AF670" s="69">
        <v>783618</v>
      </c>
      <c r="AG670" s="69">
        <v>216382</v>
      </c>
      <c r="AH670" s="69">
        <v>0</v>
      </c>
      <c r="AI670" s="69">
        <v>0</v>
      </c>
      <c r="AJ670" s="69">
        <v>3</v>
      </c>
      <c r="AK670" s="69">
        <v>-3</v>
      </c>
      <c r="AL670" s="69">
        <v>2397</v>
      </c>
      <c r="AM670" s="69">
        <v>627</v>
      </c>
      <c r="AN670" s="69">
        <v>-2397</v>
      </c>
      <c r="AO670" s="69">
        <v>1</v>
      </c>
      <c r="AP670" s="69">
        <v>-1</v>
      </c>
      <c r="AQ670" s="69">
        <v>1330161</v>
      </c>
      <c r="AR670" s="69">
        <v>109236</v>
      </c>
      <c r="AS670" s="69">
        <v>1322789</v>
      </c>
      <c r="AT670" s="69">
        <v>1616612</v>
      </c>
      <c r="AU670" s="69">
        <v>0</v>
      </c>
      <c r="AV670" s="69">
        <v>122631</v>
      </c>
      <c r="AW670" s="69">
        <v>0.78361800000000004</v>
      </c>
      <c r="AX670" s="69">
        <v>0</v>
      </c>
      <c r="AY670" s="69">
        <v>0</v>
      </c>
      <c r="AZ670" s="69">
        <v>0</v>
      </c>
      <c r="BA670" s="69">
        <v>261206</v>
      </c>
      <c r="BB670" s="69">
        <v>0</v>
      </c>
      <c r="BC670" s="69">
        <v>-261206</v>
      </c>
      <c r="BD670" s="69">
        <v>0</v>
      </c>
      <c r="BE670" s="69">
        <v>326.91614518147685</v>
      </c>
      <c r="BF670" s="69">
        <v>-326.91614518147685</v>
      </c>
      <c r="BG670" s="69">
        <v>783618</v>
      </c>
      <c r="BH670" s="69">
        <v>0</v>
      </c>
      <c r="BI670" s="69">
        <v>-783618</v>
      </c>
      <c r="BJ670" s="69">
        <v>7.5178869324841127E-7</v>
      </c>
      <c r="BK670" s="69">
        <v>0</v>
      </c>
      <c r="BL670" s="69">
        <v>7.173624079973635</v>
      </c>
      <c r="BM670" s="69">
        <v>-7.173624079973635</v>
      </c>
      <c r="BN670" s="69">
        <v>1.1093091164029505</v>
      </c>
      <c r="BO670" s="69">
        <v>0.59239833412585075</v>
      </c>
      <c r="BP670" s="69">
        <v>633.40760166587415</v>
      </c>
      <c r="BQ670" s="69">
        <v>592.39833412585074</v>
      </c>
      <c r="BR670" s="69">
        <v>-592.39833412585074</v>
      </c>
      <c r="BS670" s="69">
        <v>0</v>
      </c>
      <c r="BT670" s="69">
        <v>0</v>
      </c>
      <c r="BU670" s="69">
        <v>13.182735197462305</v>
      </c>
      <c r="BV670" s="69">
        <v>1.8020374977164419E-3</v>
      </c>
    </row>
    <row r="671" spans="1:74">
      <c r="A671" s="113" t="s">
        <v>1041</v>
      </c>
      <c r="B671" s="69" t="s">
        <v>184</v>
      </c>
      <c r="C671" s="69" t="s">
        <v>205</v>
      </c>
      <c r="D671" s="69" t="s">
        <v>400</v>
      </c>
      <c r="E671" s="69" t="s">
        <v>603</v>
      </c>
      <c r="F671" s="69">
        <v>0</v>
      </c>
      <c r="G671" s="69">
        <v>0</v>
      </c>
      <c r="H671" s="69">
        <v>29418</v>
      </c>
      <c r="I671" s="69">
        <v>349</v>
      </c>
      <c r="J671" s="69">
        <v>27</v>
      </c>
      <c r="K671" s="69">
        <v>9977</v>
      </c>
      <c r="L671" s="69">
        <v>9009</v>
      </c>
      <c r="M671" s="69">
        <v>409</v>
      </c>
      <c r="N671" s="69">
        <v>0</v>
      </c>
      <c r="O671" s="69">
        <v>0</v>
      </c>
      <c r="P671" s="69">
        <v>2948.58</v>
      </c>
      <c r="Q671" s="69">
        <v>23.98</v>
      </c>
      <c r="R671" s="69">
        <v>580000</v>
      </c>
      <c r="S671" s="69">
        <v>0</v>
      </c>
      <c r="T671" s="69">
        <v>0</v>
      </c>
      <c r="U671" s="69">
        <v>0</v>
      </c>
      <c r="V671" s="69">
        <v>0</v>
      </c>
      <c r="W671" s="69">
        <v>0</v>
      </c>
      <c r="X671" s="69">
        <v>0</v>
      </c>
      <c r="Y671" s="69">
        <v>0</v>
      </c>
      <c r="Z671" s="69">
        <v>2417</v>
      </c>
      <c r="AA671" s="69">
        <v>240</v>
      </c>
      <c r="AB671" s="69">
        <v>0</v>
      </c>
      <c r="AC671" s="69">
        <v>0</v>
      </c>
      <c r="AD671" s="69">
        <v>0</v>
      </c>
      <c r="AE671" s="69">
        <v>0</v>
      </c>
      <c r="AF671" s="69">
        <v>862412</v>
      </c>
      <c r="AG671" s="69">
        <v>-282412</v>
      </c>
      <c r="AH671" s="69">
        <v>0</v>
      </c>
      <c r="AI671" s="69">
        <v>0</v>
      </c>
      <c r="AJ671" s="69">
        <v>4</v>
      </c>
      <c r="AK671" s="69">
        <v>-4</v>
      </c>
      <c r="AL671" s="69">
        <v>10255</v>
      </c>
      <c r="AM671" s="69">
        <v>717</v>
      </c>
      <c r="AN671" s="69">
        <v>-10255</v>
      </c>
      <c r="AO671" s="69">
        <v>1</v>
      </c>
      <c r="AP671" s="69">
        <v>-1</v>
      </c>
      <c r="AQ671" s="69">
        <v>196380</v>
      </c>
      <c r="AR671" s="69">
        <v>13804</v>
      </c>
      <c r="AS671" s="69">
        <v>170751</v>
      </c>
      <c r="AT671" s="69">
        <v>1646030</v>
      </c>
      <c r="AU671" s="69">
        <v>0</v>
      </c>
      <c r="AV671" s="69">
        <v>123040</v>
      </c>
      <c r="AW671" s="69">
        <v>1.4869172413793104</v>
      </c>
      <c r="AX671" s="69">
        <v>0</v>
      </c>
      <c r="AY671" s="69">
        <v>0</v>
      </c>
      <c r="AZ671" s="69">
        <v>0</v>
      </c>
      <c r="BA671" s="69">
        <v>215603</v>
      </c>
      <c r="BB671" s="69">
        <v>0</v>
      </c>
      <c r="BC671" s="69">
        <v>-215603</v>
      </c>
      <c r="BD671" s="69">
        <v>0</v>
      </c>
      <c r="BE671" s="69">
        <v>84.096733300828859</v>
      </c>
      <c r="BF671" s="69">
        <v>-84.096733300828859</v>
      </c>
      <c r="BG671" s="69">
        <v>862412</v>
      </c>
      <c r="BH671" s="69">
        <v>0</v>
      </c>
      <c r="BI671" s="69">
        <v>-862412</v>
      </c>
      <c r="BJ671" s="69">
        <v>5.0921682452388227E-6</v>
      </c>
      <c r="BK671" s="69">
        <v>5.7112122465866779</v>
      </c>
      <c r="BL671" s="69">
        <v>62.4755143436685</v>
      </c>
      <c r="BM671" s="69">
        <v>177.52448565633151</v>
      </c>
      <c r="BN671" s="69">
        <v>0</v>
      </c>
      <c r="BO671" s="69">
        <v>5.0506995566643829</v>
      </c>
      <c r="BP671" s="69">
        <v>-5.0506995566643829</v>
      </c>
      <c r="BQ671" s="69">
        <v>5050.6995566643827</v>
      </c>
      <c r="BR671" s="69">
        <v>-5050.6995566643827</v>
      </c>
      <c r="BS671" s="69">
        <v>0</v>
      </c>
      <c r="BT671" s="69">
        <v>0</v>
      </c>
      <c r="BU671" s="69">
        <v>13.378007152145644</v>
      </c>
      <c r="BV671" s="69">
        <v>5.2220185354924127E-2</v>
      </c>
    </row>
    <row r="672" spans="1:74">
      <c r="A672" s="113" t="s">
        <v>1041</v>
      </c>
      <c r="B672" s="69" t="s">
        <v>184</v>
      </c>
      <c r="C672" s="69" t="s">
        <v>286</v>
      </c>
      <c r="D672" s="69" t="s">
        <v>415</v>
      </c>
      <c r="E672" s="69" t="s">
        <v>603</v>
      </c>
      <c r="F672" s="69">
        <v>0</v>
      </c>
      <c r="G672" s="69">
        <v>0</v>
      </c>
      <c r="H672" s="69">
        <v>44076</v>
      </c>
      <c r="I672" s="69">
        <v>99</v>
      </c>
      <c r="J672" s="69">
        <v>19</v>
      </c>
      <c r="K672" s="69">
        <v>63354</v>
      </c>
      <c r="L672" s="69">
        <v>62990</v>
      </c>
      <c r="M672" s="69">
        <v>4716</v>
      </c>
      <c r="N672" s="69">
        <v>0</v>
      </c>
      <c r="O672" s="69">
        <v>0</v>
      </c>
      <c r="P672" s="69">
        <v>695.71</v>
      </c>
      <c r="Q672" s="69">
        <v>3.12</v>
      </c>
      <c r="R672" s="69">
        <v>1000000</v>
      </c>
      <c r="S672" s="69">
        <v>0</v>
      </c>
      <c r="T672" s="69">
        <v>0</v>
      </c>
      <c r="U672" s="69">
        <v>0</v>
      </c>
      <c r="V672" s="69">
        <v>0</v>
      </c>
      <c r="W672" s="69">
        <v>0</v>
      </c>
      <c r="X672" s="69">
        <v>0</v>
      </c>
      <c r="Y672" s="69">
        <v>0</v>
      </c>
      <c r="Z672" s="69">
        <v>0</v>
      </c>
      <c r="AA672" s="69">
        <v>0</v>
      </c>
      <c r="AB672" s="69">
        <v>1192444</v>
      </c>
      <c r="AC672" s="69">
        <v>634</v>
      </c>
      <c r="AD672" s="69">
        <v>0</v>
      </c>
      <c r="AE672" s="69">
        <v>0</v>
      </c>
      <c r="AF672" s="69">
        <v>827694</v>
      </c>
      <c r="AG672" s="69">
        <v>172306</v>
      </c>
      <c r="AH672" s="69">
        <v>0</v>
      </c>
      <c r="AI672" s="69">
        <v>0</v>
      </c>
      <c r="AJ672" s="69">
        <v>3</v>
      </c>
      <c r="AK672" s="69">
        <v>-3</v>
      </c>
      <c r="AL672" s="69">
        <v>2496</v>
      </c>
      <c r="AM672" s="69">
        <v>646</v>
      </c>
      <c r="AN672" s="69">
        <v>-2496</v>
      </c>
      <c r="AO672" s="69">
        <v>1</v>
      </c>
      <c r="AP672" s="69">
        <v>-1</v>
      </c>
      <c r="AQ672" s="69">
        <v>1393515</v>
      </c>
      <c r="AR672" s="69">
        <v>113952</v>
      </c>
      <c r="AS672" s="69">
        <v>1385779</v>
      </c>
      <c r="AT672" s="69">
        <v>1690106</v>
      </c>
      <c r="AU672" s="69">
        <v>0</v>
      </c>
      <c r="AV672" s="69">
        <v>127756</v>
      </c>
      <c r="AW672" s="69">
        <v>0.82769400000000004</v>
      </c>
      <c r="AX672" s="69">
        <v>0</v>
      </c>
      <c r="AY672" s="69">
        <v>0</v>
      </c>
      <c r="AZ672" s="69">
        <v>0</v>
      </c>
      <c r="BA672" s="69">
        <v>275898</v>
      </c>
      <c r="BB672" s="69">
        <v>0</v>
      </c>
      <c r="BC672" s="69">
        <v>-275898</v>
      </c>
      <c r="BD672" s="69">
        <v>0</v>
      </c>
      <c r="BE672" s="69">
        <v>331.60817307692309</v>
      </c>
      <c r="BF672" s="69">
        <v>-331.60817307692309</v>
      </c>
      <c r="BG672" s="69">
        <v>827694</v>
      </c>
      <c r="BH672" s="69">
        <v>0</v>
      </c>
      <c r="BI672" s="69">
        <v>-827694</v>
      </c>
      <c r="BJ672" s="69">
        <v>7.1760978532703269E-7</v>
      </c>
      <c r="BK672" s="69">
        <v>0</v>
      </c>
      <c r="BL672" s="69">
        <v>7.2635320134793595</v>
      </c>
      <c r="BM672" s="69">
        <v>-7.2635320134793595</v>
      </c>
      <c r="BN672" s="69">
        <v>1.1621333999751771</v>
      </c>
      <c r="BO672" s="69">
        <v>0.59727705499939021</v>
      </c>
      <c r="BP672" s="69">
        <v>633.40272294500062</v>
      </c>
      <c r="BQ672" s="69">
        <v>597.2770549993902</v>
      </c>
      <c r="BR672" s="69">
        <v>-597.2770549993902</v>
      </c>
      <c r="BS672" s="69">
        <v>0</v>
      </c>
      <c r="BT672" s="69">
        <v>0</v>
      </c>
      <c r="BU672" s="69">
        <v>13.229171232662262</v>
      </c>
      <c r="BV672" s="69">
        <v>1.7911540241762737E-3</v>
      </c>
    </row>
    <row r="673" spans="1:74">
      <c r="A673" s="113" t="s">
        <v>1042</v>
      </c>
      <c r="B673" s="69" t="s">
        <v>184</v>
      </c>
      <c r="C673" s="69" t="s">
        <v>205</v>
      </c>
      <c r="D673" s="69" t="s">
        <v>400</v>
      </c>
      <c r="E673" s="69" t="s">
        <v>603</v>
      </c>
      <c r="F673" s="69">
        <v>0</v>
      </c>
      <c r="G673" s="69">
        <v>0</v>
      </c>
      <c r="H673" s="69">
        <v>24129</v>
      </c>
      <c r="I673" s="69">
        <v>275</v>
      </c>
      <c r="J673" s="69">
        <v>31</v>
      </c>
      <c r="K673" s="69">
        <v>7429</v>
      </c>
      <c r="L673" s="69">
        <v>6883</v>
      </c>
      <c r="M673" s="69">
        <v>357</v>
      </c>
      <c r="N673" s="69">
        <v>0</v>
      </c>
      <c r="O673" s="69">
        <v>0</v>
      </c>
      <c r="P673" s="69">
        <v>3247.95</v>
      </c>
      <c r="Q673" s="69">
        <v>22.53</v>
      </c>
      <c r="R673" s="69">
        <v>580000</v>
      </c>
      <c r="S673" s="69">
        <v>0</v>
      </c>
      <c r="T673" s="69">
        <v>0</v>
      </c>
      <c r="U673" s="69">
        <v>0</v>
      </c>
      <c r="V673" s="69">
        <v>0</v>
      </c>
      <c r="W673" s="69">
        <v>0</v>
      </c>
      <c r="X673" s="69">
        <v>0</v>
      </c>
      <c r="Y673" s="69">
        <v>0</v>
      </c>
      <c r="Z673" s="69">
        <v>2417</v>
      </c>
      <c r="AA673" s="69">
        <v>240</v>
      </c>
      <c r="AB673" s="69">
        <v>0</v>
      </c>
      <c r="AC673" s="69">
        <v>0</v>
      </c>
      <c r="AD673" s="69">
        <v>0</v>
      </c>
      <c r="AE673" s="69">
        <v>0</v>
      </c>
      <c r="AF673" s="69">
        <v>886541</v>
      </c>
      <c r="AG673" s="69">
        <v>-306541</v>
      </c>
      <c r="AH673" s="69">
        <v>0</v>
      </c>
      <c r="AI673" s="69">
        <v>0</v>
      </c>
      <c r="AJ673" s="69">
        <v>4</v>
      </c>
      <c r="AK673" s="69">
        <v>-4</v>
      </c>
      <c r="AL673" s="69">
        <v>10530</v>
      </c>
      <c r="AM673" s="69">
        <v>748</v>
      </c>
      <c r="AN673" s="69">
        <v>-10530</v>
      </c>
      <c r="AO673" s="69">
        <v>1</v>
      </c>
      <c r="AP673" s="69">
        <v>-1</v>
      </c>
      <c r="AQ673" s="69">
        <v>203809</v>
      </c>
      <c r="AR673" s="69">
        <v>14161</v>
      </c>
      <c r="AS673" s="69">
        <v>177634</v>
      </c>
      <c r="AT673" s="69">
        <v>1714235</v>
      </c>
      <c r="AU673" s="69">
        <v>0</v>
      </c>
      <c r="AV673" s="69">
        <v>128113</v>
      </c>
      <c r="AW673" s="69">
        <v>1.5285189655172413</v>
      </c>
      <c r="AX673" s="69">
        <v>0</v>
      </c>
      <c r="AY673" s="69">
        <v>0</v>
      </c>
      <c r="AZ673" s="69">
        <v>0</v>
      </c>
      <c r="BA673" s="69">
        <v>221635.25</v>
      </c>
      <c r="BB673" s="69">
        <v>0</v>
      </c>
      <c r="BC673" s="69">
        <v>-221635.25</v>
      </c>
      <c r="BD673" s="69">
        <v>0</v>
      </c>
      <c r="BE673" s="69">
        <v>84.19192782526116</v>
      </c>
      <c r="BF673" s="69">
        <v>-84.19192782526116</v>
      </c>
      <c r="BG673" s="69">
        <v>886541</v>
      </c>
      <c r="BH673" s="69">
        <v>0</v>
      </c>
      <c r="BI673" s="69">
        <v>-886541</v>
      </c>
      <c r="BJ673" s="69">
        <v>4.9065546663788154E-6</v>
      </c>
      <c r="BK673" s="69">
        <v>5.8589160115846086</v>
      </c>
      <c r="BL673" s="69">
        <v>62.60440646846974</v>
      </c>
      <c r="BM673" s="69">
        <v>177.39559353153027</v>
      </c>
      <c r="BN673" s="69">
        <v>0</v>
      </c>
      <c r="BO673" s="69">
        <v>4.9908294583244199</v>
      </c>
      <c r="BP673" s="69">
        <v>-4.9908294583244199</v>
      </c>
      <c r="BQ673" s="69">
        <v>4990.8294583244196</v>
      </c>
      <c r="BR673" s="69">
        <v>-4990.8294583244196</v>
      </c>
      <c r="BS673" s="69">
        <v>0</v>
      </c>
      <c r="BT673" s="69">
        <v>0</v>
      </c>
      <c r="BU673" s="69">
        <v>13.380648333892735</v>
      </c>
      <c r="BV673" s="69">
        <v>5.1666020636968929E-2</v>
      </c>
    </row>
    <row r="674" spans="1:74">
      <c r="A674" s="113" t="s">
        <v>1042</v>
      </c>
      <c r="B674" s="69" t="s">
        <v>184</v>
      </c>
      <c r="C674" s="69" t="s">
        <v>286</v>
      </c>
      <c r="D674" s="69" t="s">
        <v>415</v>
      </c>
      <c r="E674" s="69" t="s">
        <v>603</v>
      </c>
      <c r="F674" s="69">
        <v>0</v>
      </c>
      <c r="G674" s="69">
        <v>0</v>
      </c>
      <c r="H674" s="69">
        <v>52477</v>
      </c>
      <c r="I674" s="69">
        <v>150</v>
      </c>
      <c r="J674" s="69">
        <v>20</v>
      </c>
      <c r="K674" s="69">
        <v>80739</v>
      </c>
      <c r="L674" s="69">
        <v>79922</v>
      </c>
      <c r="M674" s="69">
        <v>6385</v>
      </c>
      <c r="N674" s="69">
        <v>0</v>
      </c>
      <c r="O674" s="69">
        <v>0</v>
      </c>
      <c r="P674" s="69">
        <v>649.96</v>
      </c>
      <c r="Q674" s="69">
        <v>2.74</v>
      </c>
      <c r="R674" s="69">
        <v>1000000</v>
      </c>
      <c r="S674" s="69">
        <v>0</v>
      </c>
      <c r="T674" s="69">
        <v>0</v>
      </c>
      <c r="U674" s="69">
        <v>0</v>
      </c>
      <c r="V674" s="69">
        <v>0</v>
      </c>
      <c r="W674" s="69">
        <v>0</v>
      </c>
      <c r="X674" s="69">
        <v>0</v>
      </c>
      <c r="Y674" s="69">
        <v>0</v>
      </c>
      <c r="Z674" s="69">
        <v>0</v>
      </c>
      <c r="AA674" s="69">
        <v>0</v>
      </c>
      <c r="AB674" s="69">
        <v>1192444</v>
      </c>
      <c r="AC674" s="69">
        <v>634</v>
      </c>
      <c r="AD674" s="69">
        <v>0</v>
      </c>
      <c r="AE674" s="69">
        <v>0</v>
      </c>
      <c r="AF674" s="69">
        <v>880171</v>
      </c>
      <c r="AG674" s="69">
        <v>119829</v>
      </c>
      <c r="AH674" s="69">
        <v>0</v>
      </c>
      <c r="AI674" s="69">
        <v>0</v>
      </c>
      <c r="AJ674" s="69">
        <v>3</v>
      </c>
      <c r="AK674" s="69">
        <v>-3</v>
      </c>
      <c r="AL674" s="69">
        <v>2646</v>
      </c>
      <c r="AM674" s="69">
        <v>666</v>
      </c>
      <c r="AN674" s="69">
        <v>-2646</v>
      </c>
      <c r="AO674" s="69">
        <v>1</v>
      </c>
      <c r="AP674" s="69">
        <v>-1</v>
      </c>
      <c r="AQ674" s="69">
        <v>1474254</v>
      </c>
      <c r="AR674" s="69">
        <v>120337</v>
      </c>
      <c r="AS674" s="69">
        <v>1465701</v>
      </c>
      <c r="AT674" s="69">
        <v>1766712</v>
      </c>
      <c r="AU674" s="69">
        <v>0</v>
      </c>
      <c r="AV674" s="69">
        <v>134498</v>
      </c>
      <c r="AW674" s="69">
        <v>0.88017100000000004</v>
      </c>
      <c r="AX674" s="69">
        <v>0</v>
      </c>
      <c r="AY674" s="69">
        <v>0</v>
      </c>
      <c r="AZ674" s="69">
        <v>0</v>
      </c>
      <c r="BA674" s="69">
        <v>293390.33333333331</v>
      </c>
      <c r="BB674" s="69">
        <v>0</v>
      </c>
      <c r="BC674" s="69">
        <v>-293390.33333333331</v>
      </c>
      <c r="BD674" s="69">
        <v>0</v>
      </c>
      <c r="BE674" s="69">
        <v>332.64210128495841</v>
      </c>
      <c r="BF674" s="69">
        <v>-332.64210128495841</v>
      </c>
      <c r="BG674" s="69">
        <v>880171</v>
      </c>
      <c r="BH674" s="69">
        <v>0</v>
      </c>
      <c r="BI674" s="69">
        <v>-880171</v>
      </c>
      <c r="BJ674" s="69">
        <v>6.7830916517777806E-7</v>
      </c>
      <c r="BK674" s="69">
        <v>0</v>
      </c>
      <c r="BL674" s="69">
        <v>7.3142175723177409</v>
      </c>
      <c r="BM674" s="69">
        <v>-7.3142175723177409</v>
      </c>
      <c r="BN674" s="69">
        <v>1.2291570924923938</v>
      </c>
      <c r="BO674" s="69">
        <v>0.60051197345161123</v>
      </c>
      <c r="BP674" s="69">
        <v>633.3994880265484</v>
      </c>
      <c r="BQ674" s="69">
        <v>600.5119734516112</v>
      </c>
      <c r="BR674" s="69">
        <v>-600.5119734516112</v>
      </c>
      <c r="BS674" s="69">
        <v>0</v>
      </c>
      <c r="BT674" s="69">
        <v>0</v>
      </c>
      <c r="BU674" s="69">
        <v>13.135600529375902</v>
      </c>
      <c r="BV674" s="69">
        <v>1.7948060510604006E-3</v>
      </c>
    </row>
    <row r="675" spans="1:74">
      <c r="A675" s="113" t="s">
        <v>1043</v>
      </c>
      <c r="B675" s="69" t="s">
        <v>184</v>
      </c>
      <c r="C675" s="69" t="s">
        <v>205</v>
      </c>
      <c r="D675" s="69" t="s">
        <v>400</v>
      </c>
      <c r="E675" s="69" t="s">
        <v>603</v>
      </c>
      <c r="F675" s="69">
        <v>0</v>
      </c>
      <c r="G675" s="69">
        <v>0</v>
      </c>
      <c r="H675" s="69">
        <v>21672</v>
      </c>
      <c r="I675" s="69">
        <v>232</v>
      </c>
      <c r="J675" s="69">
        <v>25</v>
      </c>
      <c r="K675" s="69">
        <v>6502</v>
      </c>
      <c r="L675" s="69">
        <v>5792</v>
      </c>
      <c r="M675" s="69">
        <v>343</v>
      </c>
      <c r="N675" s="69">
        <v>0</v>
      </c>
      <c r="O675" s="69">
        <v>0</v>
      </c>
      <c r="P675" s="69">
        <v>3333.13</v>
      </c>
      <c r="Q675" s="69">
        <v>21.06</v>
      </c>
      <c r="R675" s="69">
        <v>580000</v>
      </c>
      <c r="S675" s="69">
        <v>0</v>
      </c>
      <c r="T675" s="69">
        <v>0</v>
      </c>
      <c r="U675" s="69">
        <v>0</v>
      </c>
      <c r="V675" s="69">
        <v>0</v>
      </c>
      <c r="W675" s="69">
        <v>0</v>
      </c>
      <c r="X675" s="69">
        <v>0</v>
      </c>
      <c r="Y675" s="69">
        <v>0</v>
      </c>
      <c r="Z675" s="69">
        <v>2417</v>
      </c>
      <c r="AA675" s="69">
        <v>240</v>
      </c>
      <c r="AB675" s="69">
        <v>0</v>
      </c>
      <c r="AC675" s="69">
        <v>0</v>
      </c>
      <c r="AD675" s="69">
        <v>0</v>
      </c>
      <c r="AE675" s="69">
        <v>0</v>
      </c>
      <c r="AF675" s="69">
        <v>908213</v>
      </c>
      <c r="AG675" s="69">
        <v>-328213</v>
      </c>
      <c r="AH675" s="69">
        <v>0</v>
      </c>
      <c r="AI675" s="69">
        <v>0</v>
      </c>
      <c r="AJ675" s="69">
        <v>4</v>
      </c>
      <c r="AK675" s="69">
        <v>-4</v>
      </c>
      <c r="AL675" s="69">
        <v>10762</v>
      </c>
      <c r="AM675" s="69">
        <v>773</v>
      </c>
      <c r="AN675" s="69">
        <v>-10762</v>
      </c>
      <c r="AO675" s="69">
        <v>1</v>
      </c>
      <c r="AP675" s="69">
        <v>-1</v>
      </c>
      <c r="AQ675" s="69">
        <v>210311</v>
      </c>
      <c r="AR675" s="69">
        <v>14504</v>
      </c>
      <c r="AS675" s="69">
        <v>183426</v>
      </c>
      <c r="AT675" s="69">
        <v>1788384</v>
      </c>
      <c r="AU675" s="69">
        <v>0</v>
      </c>
      <c r="AV675" s="69">
        <v>134841</v>
      </c>
      <c r="AW675" s="69">
        <v>1.5658844827586207</v>
      </c>
      <c r="AX675" s="69">
        <v>0</v>
      </c>
      <c r="AY675" s="69">
        <v>0</v>
      </c>
      <c r="AZ675" s="69">
        <v>0</v>
      </c>
      <c r="BA675" s="69">
        <v>227053.25</v>
      </c>
      <c r="BB675" s="69">
        <v>0</v>
      </c>
      <c r="BC675" s="69">
        <v>-227053.25</v>
      </c>
      <c r="BD675" s="69">
        <v>0</v>
      </c>
      <c r="BE675" s="69">
        <v>84.390726630737788</v>
      </c>
      <c r="BF675" s="69">
        <v>-84.390726630737788</v>
      </c>
      <c r="BG675" s="69">
        <v>908213</v>
      </c>
      <c r="BH675" s="69">
        <v>0</v>
      </c>
      <c r="BI675" s="69">
        <v>-908213</v>
      </c>
      <c r="BJ675" s="69">
        <v>4.7548630361702428E-6</v>
      </c>
      <c r="BK675" s="69">
        <v>6.0008274720728174</v>
      </c>
      <c r="BL675" s="69">
        <v>62.618105350248207</v>
      </c>
      <c r="BM675" s="69">
        <v>177.38189464975179</v>
      </c>
      <c r="BN675" s="69">
        <v>0</v>
      </c>
      <c r="BO675" s="69">
        <v>4.9513863901518871</v>
      </c>
      <c r="BP675" s="69">
        <v>-4.9513863901518871</v>
      </c>
      <c r="BQ675" s="69">
        <v>4951.3863901518871</v>
      </c>
      <c r="BR675" s="69">
        <v>-4951.3863901518871</v>
      </c>
      <c r="BS675" s="69">
        <v>0</v>
      </c>
      <c r="BT675" s="69">
        <v>0</v>
      </c>
      <c r="BU675" s="69">
        <v>13.262909649142323</v>
      </c>
      <c r="BV675" s="69">
        <v>5.1171835995264155E-2</v>
      </c>
    </row>
    <row r="676" spans="1:74">
      <c r="A676" s="113" t="s">
        <v>1043</v>
      </c>
      <c r="B676" s="69" t="s">
        <v>184</v>
      </c>
      <c r="C676" s="69" t="s">
        <v>286</v>
      </c>
      <c r="D676" s="69" t="s">
        <v>415</v>
      </c>
      <c r="E676" s="69" t="s">
        <v>603</v>
      </c>
      <c r="F676" s="69">
        <v>0</v>
      </c>
      <c r="G676" s="69">
        <v>0</v>
      </c>
      <c r="H676" s="69">
        <v>37945</v>
      </c>
      <c r="I676" s="69">
        <v>81</v>
      </c>
      <c r="J676" s="69">
        <v>17</v>
      </c>
      <c r="K676" s="69">
        <v>55830</v>
      </c>
      <c r="L676" s="69">
        <v>55686</v>
      </c>
      <c r="M676" s="69">
        <v>5658</v>
      </c>
      <c r="N676" s="69">
        <v>0</v>
      </c>
      <c r="O676" s="69">
        <v>0</v>
      </c>
      <c r="P676" s="69">
        <v>679.65</v>
      </c>
      <c r="Q676" s="69">
        <v>2.2400000000000002</v>
      </c>
      <c r="R676" s="114">
        <v>1000000</v>
      </c>
      <c r="S676" s="69">
        <v>0</v>
      </c>
      <c r="T676" s="69">
        <v>0</v>
      </c>
      <c r="U676" s="69">
        <v>0</v>
      </c>
      <c r="V676" s="69">
        <v>0</v>
      </c>
      <c r="W676" s="69">
        <v>0</v>
      </c>
      <c r="X676" s="69">
        <v>0</v>
      </c>
      <c r="Y676" s="69">
        <v>0</v>
      </c>
      <c r="Z676" s="69">
        <v>0</v>
      </c>
      <c r="AA676" s="69">
        <v>0</v>
      </c>
      <c r="AB676" s="69">
        <v>1192444</v>
      </c>
      <c r="AC676" s="69">
        <v>634</v>
      </c>
      <c r="AD676" s="69">
        <v>0</v>
      </c>
      <c r="AE676" s="69">
        <v>0</v>
      </c>
      <c r="AF676" s="69">
        <v>918116</v>
      </c>
      <c r="AG676" s="69">
        <v>81884</v>
      </c>
      <c r="AH676" s="69">
        <v>0</v>
      </c>
      <c r="AI676" s="69">
        <v>0</v>
      </c>
      <c r="AJ676" s="69">
        <v>3</v>
      </c>
      <c r="AK676" s="69">
        <v>-3</v>
      </c>
      <c r="AL676" s="69">
        <v>2727</v>
      </c>
      <c r="AM676" s="69">
        <v>683</v>
      </c>
      <c r="AN676" s="69">
        <v>-2727</v>
      </c>
      <c r="AO676" s="69">
        <v>1</v>
      </c>
      <c r="AP676" s="69">
        <v>-1</v>
      </c>
      <c r="AQ676" s="69">
        <v>1530084</v>
      </c>
      <c r="AR676" s="69">
        <v>125995</v>
      </c>
      <c r="AS676" s="69">
        <v>1521387</v>
      </c>
      <c r="AT676" s="69">
        <v>1826329</v>
      </c>
      <c r="AU676" s="69">
        <v>0</v>
      </c>
      <c r="AV676" s="69">
        <v>140499</v>
      </c>
      <c r="AW676" s="69">
        <v>0.91811600000000004</v>
      </c>
      <c r="AX676" s="69">
        <v>0</v>
      </c>
      <c r="AY676" s="69">
        <v>0</v>
      </c>
      <c r="AZ676" s="69">
        <v>0</v>
      </c>
      <c r="BA676" s="69">
        <v>306038.66666666669</v>
      </c>
      <c r="BB676" s="69">
        <v>0</v>
      </c>
      <c r="BC676" s="69">
        <v>-306038.66666666669</v>
      </c>
      <c r="BD676" s="69">
        <v>0</v>
      </c>
      <c r="BE676" s="69">
        <v>336.67620095342869</v>
      </c>
      <c r="BF676" s="69">
        <v>-336.67620095342869</v>
      </c>
      <c r="BG676" s="69">
        <v>918116</v>
      </c>
      <c r="BH676" s="69">
        <v>0</v>
      </c>
      <c r="BI676" s="69">
        <v>-918116</v>
      </c>
      <c r="BJ676" s="69">
        <v>6.5355888957730423E-7</v>
      </c>
      <c r="BK676" s="69">
        <v>0</v>
      </c>
      <c r="BL676" s="69">
        <v>7.2869240842890592</v>
      </c>
      <c r="BM676" s="69">
        <v>-7.2869240842890592</v>
      </c>
      <c r="BN676" s="69">
        <v>1.2758561408334479</v>
      </c>
      <c r="BO676" s="69">
        <v>0.60347301508426188</v>
      </c>
      <c r="BP676" s="69">
        <v>633.39652698491579</v>
      </c>
      <c r="BQ676" s="69">
        <v>603.47301508426187</v>
      </c>
      <c r="BR676" s="69">
        <v>-603.47301508426187</v>
      </c>
      <c r="BS676" s="69">
        <v>0</v>
      </c>
      <c r="BT676" s="69">
        <v>0</v>
      </c>
      <c r="BU676" s="69">
        <v>12.998875436835849</v>
      </c>
      <c r="BV676" s="69">
        <v>1.7822550918773087E-3</v>
      </c>
    </row>
    <row r="677" spans="1:74">
      <c r="A677" s="113" t="s">
        <v>1044</v>
      </c>
      <c r="B677" s="69" t="s">
        <v>184</v>
      </c>
      <c r="C677" s="69" t="s">
        <v>205</v>
      </c>
      <c r="D677" s="69" t="s">
        <v>400</v>
      </c>
      <c r="E677" s="69" t="s">
        <v>603</v>
      </c>
      <c r="F677" s="69">
        <v>0</v>
      </c>
      <c r="G677" s="69">
        <v>0</v>
      </c>
      <c r="H677" s="69">
        <v>24939</v>
      </c>
      <c r="I677" s="69">
        <v>300</v>
      </c>
      <c r="J677" s="69">
        <v>29</v>
      </c>
      <c r="K677" s="69">
        <v>7521</v>
      </c>
      <c r="L677" s="69">
        <v>6731</v>
      </c>
      <c r="M677" s="69">
        <v>361</v>
      </c>
      <c r="N677" s="69">
        <v>0</v>
      </c>
      <c r="O677" s="69">
        <v>0</v>
      </c>
      <c r="P677" s="69">
        <v>3315.92</v>
      </c>
      <c r="Q677" s="69">
        <v>23.03</v>
      </c>
      <c r="R677" s="114">
        <v>580000</v>
      </c>
      <c r="S677" s="69">
        <v>0</v>
      </c>
      <c r="T677" s="69">
        <v>0</v>
      </c>
      <c r="U677" s="69">
        <v>0</v>
      </c>
      <c r="V677" s="69">
        <v>0</v>
      </c>
      <c r="W677" s="69">
        <v>0</v>
      </c>
      <c r="X677" s="69">
        <v>0</v>
      </c>
      <c r="Y677" s="69">
        <v>0</v>
      </c>
      <c r="Z677" s="69">
        <v>2417</v>
      </c>
      <c r="AA677" s="69">
        <v>240</v>
      </c>
      <c r="AB677" s="69">
        <v>0</v>
      </c>
      <c r="AC677" s="69">
        <v>0</v>
      </c>
      <c r="AD677" s="69">
        <v>0</v>
      </c>
      <c r="AE677" s="69">
        <v>0</v>
      </c>
      <c r="AF677" s="69">
        <v>933152</v>
      </c>
      <c r="AG677" s="69">
        <v>-353152</v>
      </c>
      <c r="AH677" s="69">
        <v>0</v>
      </c>
      <c r="AI677" s="69">
        <v>0</v>
      </c>
      <c r="AJ677" s="69">
        <v>4</v>
      </c>
      <c r="AK677" s="69">
        <v>-4</v>
      </c>
      <c r="AL677" s="69">
        <v>11062</v>
      </c>
      <c r="AM677" s="69">
        <v>802</v>
      </c>
      <c r="AN677" s="69">
        <v>-11062</v>
      </c>
      <c r="AO677" s="69">
        <v>1</v>
      </c>
      <c r="AP677" s="69">
        <v>-1</v>
      </c>
      <c r="AQ677" s="69">
        <v>217832</v>
      </c>
      <c r="AR677" s="69">
        <v>14865</v>
      </c>
      <c r="AS677" s="69">
        <v>190157</v>
      </c>
      <c r="AT677" s="69">
        <v>1851268</v>
      </c>
      <c r="AU677" s="69">
        <v>0</v>
      </c>
      <c r="AV677" s="69">
        <v>140860</v>
      </c>
      <c r="AW677" s="69">
        <v>1.6088827586206897</v>
      </c>
      <c r="AX677" s="69">
        <v>0</v>
      </c>
      <c r="AY677" s="69">
        <v>0</v>
      </c>
      <c r="AZ677" s="69">
        <v>0</v>
      </c>
      <c r="BA677" s="69">
        <v>233288</v>
      </c>
      <c r="BB677" s="69">
        <v>0</v>
      </c>
      <c r="BC677" s="69">
        <v>-233288</v>
      </c>
      <c r="BD677" s="69">
        <v>0</v>
      </c>
      <c r="BE677" s="69">
        <v>84.356535888627732</v>
      </c>
      <c r="BF677" s="69">
        <v>-84.356535888627732</v>
      </c>
      <c r="BG677" s="69">
        <v>933152</v>
      </c>
      <c r="BH677" s="69">
        <v>0</v>
      </c>
      <c r="BI677" s="69">
        <v>-933152</v>
      </c>
      <c r="BJ677" s="69">
        <v>4.5906937456388412E-6</v>
      </c>
      <c r="BK677" s="69">
        <v>6.1501861812163838</v>
      </c>
      <c r="BL677" s="69">
        <v>62.775109317188026</v>
      </c>
      <c r="BM677" s="69">
        <v>177.22489068281197</v>
      </c>
      <c r="BN677" s="69">
        <v>0</v>
      </c>
      <c r="BO677" s="69">
        <v>4.9072713599814888</v>
      </c>
      <c r="BP677" s="69">
        <v>-4.9072713599814888</v>
      </c>
      <c r="BQ677" s="69">
        <v>4907.2713599814888</v>
      </c>
      <c r="BR677" s="69">
        <v>-4907.2713599814888</v>
      </c>
      <c r="BS677" s="69">
        <v>0</v>
      </c>
      <c r="BT677" s="69">
        <v>0</v>
      </c>
      <c r="BU677" s="69">
        <v>13.142609683373562</v>
      </c>
      <c r="BV677" s="69">
        <v>5.0782254214256861E-2</v>
      </c>
    </row>
    <row r="678" spans="1:74">
      <c r="A678" s="113" t="s">
        <v>1044</v>
      </c>
      <c r="B678" s="69" t="s">
        <v>184</v>
      </c>
      <c r="C678" s="69" t="s">
        <v>286</v>
      </c>
      <c r="D678" s="69" t="s">
        <v>415</v>
      </c>
      <c r="E678" s="69" t="s">
        <v>603</v>
      </c>
      <c r="F678" s="69">
        <v>0</v>
      </c>
      <c r="G678" s="69">
        <v>0</v>
      </c>
      <c r="H678" s="69">
        <v>34323</v>
      </c>
      <c r="I678" s="69">
        <v>71</v>
      </c>
      <c r="J678" s="69">
        <v>17</v>
      </c>
      <c r="K678" s="69">
        <v>47717</v>
      </c>
      <c r="L678" s="69">
        <v>46915</v>
      </c>
      <c r="M678" s="69">
        <v>3919</v>
      </c>
      <c r="N678" s="69">
        <v>0</v>
      </c>
      <c r="O678" s="69">
        <v>0</v>
      </c>
      <c r="P678" s="69">
        <v>719.3</v>
      </c>
      <c r="Q678" s="69">
        <v>2.92</v>
      </c>
      <c r="R678" s="114">
        <v>1000000</v>
      </c>
      <c r="S678" s="69">
        <v>0</v>
      </c>
      <c r="T678" s="69">
        <v>0</v>
      </c>
      <c r="U678" s="69">
        <v>0</v>
      </c>
      <c r="V678" s="69">
        <v>0</v>
      </c>
      <c r="W678" s="69">
        <v>0</v>
      </c>
      <c r="X678" s="69">
        <v>0</v>
      </c>
      <c r="Y678" s="69">
        <v>0</v>
      </c>
      <c r="Z678" s="69">
        <v>0</v>
      </c>
      <c r="AA678" s="69">
        <v>0</v>
      </c>
      <c r="AB678" s="69">
        <v>1192444</v>
      </c>
      <c r="AC678" s="69">
        <v>634</v>
      </c>
      <c r="AD678" s="69">
        <v>0</v>
      </c>
      <c r="AE678" s="69">
        <v>0</v>
      </c>
      <c r="AF678" s="69">
        <v>952439</v>
      </c>
      <c r="AG678" s="69">
        <v>47561</v>
      </c>
      <c r="AH678" s="69">
        <v>0</v>
      </c>
      <c r="AI678" s="69">
        <v>0</v>
      </c>
      <c r="AJ678" s="69">
        <v>3</v>
      </c>
      <c r="AK678" s="69">
        <v>-3</v>
      </c>
      <c r="AL678" s="69">
        <v>2798</v>
      </c>
      <c r="AM678" s="69">
        <v>700</v>
      </c>
      <c r="AN678" s="69">
        <v>-2798</v>
      </c>
      <c r="AO678" s="69">
        <v>1</v>
      </c>
      <c r="AP678" s="69">
        <v>-1</v>
      </c>
      <c r="AQ678" s="69">
        <v>1577801</v>
      </c>
      <c r="AR678" s="69">
        <v>129914</v>
      </c>
      <c r="AS678" s="69">
        <v>1568302</v>
      </c>
      <c r="AT678" s="69">
        <v>1885591</v>
      </c>
      <c r="AU678" s="69">
        <v>0</v>
      </c>
      <c r="AV678" s="69">
        <v>144779</v>
      </c>
      <c r="AW678" s="69">
        <v>0.95243900000000004</v>
      </c>
      <c r="AX678" s="69">
        <v>0</v>
      </c>
      <c r="AY678" s="69">
        <v>0</v>
      </c>
      <c r="AZ678" s="69">
        <v>0</v>
      </c>
      <c r="BA678" s="69">
        <v>317479.66666666669</v>
      </c>
      <c r="BB678" s="69">
        <v>0</v>
      </c>
      <c r="BC678" s="69">
        <v>-317479.66666666669</v>
      </c>
      <c r="BD678" s="69">
        <v>0</v>
      </c>
      <c r="BE678" s="69">
        <v>340.3999285203717</v>
      </c>
      <c r="BF678" s="69">
        <v>-340.3999285203717</v>
      </c>
      <c r="BG678" s="69">
        <v>952439</v>
      </c>
      <c r="BH678" s="69">
        <v>0</v>
      </c>
      <c r="BI678" s="69">
        <v>-952439</v>
      </c>
      <c r="BJ678" s="69">
        <v>6.3379348853245747E-7</v>
      </c>
      <c r="BK678" s="69">
        <v>0</v>
      </c>
      <c r="BL678" s="69">
        <v>7.3313037855812304</v>
      </c>
      <c r="BM678" s="69">
        <v>-7.3313037855812304</v>
      </c>
      <c r="BN678" s="69">
        <v>1.3151997074915049</v>
      </c>
      <c r="BO678" s="69">
        <v>0.60730586328398484</v>
      </c>
      <c r="BP678" s="69">
        <v>633.39269413671605</v>
      </c>
      <c r="BQ678" s="69">
        <v>607.30586328398488</v>
      </c>
      <c r="BR678" s="69">
        <v>-607.30586328398488</v>
      </c>
      <c r="BS678" s="69">
        <v>0</v>
      </c>
      <c r="BT678" s="69">
        <v>0</v>
      </c>
      <c r="BU678" s="69">
        <v>13.023926121882317</v>
      </c>
      <c r="BV678" s="69">
        <v>1.773354180913816E-3</v>
      </c>
    </row>
    <row r="679" spans="1:74">
      <c r="A679" s="113" t="s">
        <v>1045</v>
      </c>
      <c r="B679" s="69" t="s">
        <v>184</v>
      </c>
      <c r="C679" s="69" t="s">
        <v>205</v>
      </c>
      <c r="D679" s="69" t="s">
        <v>400</v>
      </c>
      <c r="E679" s="69" t="s">
        <v>603</v>
      </c>
      <c r="F679" s="69">
        <v>0</v>
      </c>
      <c r="G679" s="69">
        <v>0</v>
      </c>
      <c r="H679" s="69">
        <v>25318</v>
      </c>
      <c r="I679" s="69">
        <v>274</v>
      </c>
      <c r="J679" s="69">
        <v>31</v>
      </c>
      <c r="K679" s="69">
        <v>7804</v>
      </c>
      <c r="L679" s="69">
        <v>6834</v>
      </c>
      <c r="M679" s="69">
        <v>342</v>
      </c>
      <c r="N679" s="69">
        <v>0</v>
      </c>
      <c r="O679" s="69">
        <v>0</v>
      </c>
      <c r="P679" s="69">
        <v>3244.23</v>
      </c>
      <c r="Q679" s="69">
        <v>24.68</v>
      </c>
      <c r="R679" s="114">
        <v>580000</v>
      </c>
      <c r="S679" s="69">
        <v>0</v>
      </c>
      <c r="T679" s="69">
        <v>0</v>
      </c>
      <c r="U679" s="69">
        <v>0</v>
      </c>
      <c r="V679" s="69">
        <v>0</v>
      </c>
      <c r="W679" s="69">
        <v>0</v>
      </c>
      <c r="X679" s="69">
        <v>0</v>
      </c>
      <c r="Y679" s="69">
        <v>0</v>
      </c>
      <c r="Z679" s="69">
        <v>2417</v>
      </c>
      <c r="AA679" s="69">
        <v>240</v>
      </c>
      <c r="AB679" s="69">
        <v>0</v>
      </c>
      <c r="AC679" s="69">
        <v>0</v>
      </c>
      <c r="AD679" s="69">
        <v>0</v>
      </c>
      <c r="AE679" s="69">
        <v>0</v>
      </c>
      <c r="AF679" s="69">
        <v>958470</v>
      </c>
      <c r="AG679" s="69">
        <v>-378470</v>
      </c>
      <c r="AH679" s="69">
        <v>0</v>
      </c>
      <c r="AI679" s="69">
        <v>0</v>
      </c>
      <c r="AJ679" s="69">
        <v>4</v>
      </c>
      <c r="AK679" s="69">
        <v>-4</v>
      </c>
      <c r="AL679" s="69">
        <v>11336</v>
      </c>
      <c r="AM679" s="69">
        <v>833</v>
      </c>
      <c r="AN679" s="69">
        <v>-11336</v>
      </c>
      <c r="AO679" s="69">
        <v>1</v>
      </c>
      <c r="AP679" s="69">
        <v>-1</v>
      </c>
      <c r="AQ679" s="69">
        <v>225636</v>
      </c>
      <c r="AR679" s="69">
        <v>15207</v>
      </c>
      <c r="AS679" s="69">
        <v>196991</v>
      </c>
      <c r="AT679" s="69">
        <v>1910909</v>
      </c>
      <c r="AU679" s="69">
        <v>0</v>
      </c>
      <c r="AV679" s="69">
        <v>145121</v>
      </c>
      <c r="AW679" s="69">
        <v>1.6525344827586206</v>
      </c>
      <c r="AX679" s="69">
        <v>0</v>
      </c>
      <c r="AY679" s="69">
        <v>0</v>
      </c>
      <c r="AZ679" s="69">
        <v>0</v>
      </c>
      <c r="BA679" s="69">
        <v>239617.5</v>
      </c>
      <c r="BB679" s="69">
        <v>0</v>
      </c>
      <c r="BC679" s="69">
        <v>-239617.5</v>
      </c>
      <c r="BD679" s="69">
        <v>0</v>
      </c>
      <c r="BE679" s="69">
        <v>84.550988002822862</v>
      </c>
      <c r="BF679" s="69">
        <v>-84.550988002822862</v>
      </c>
      <c r="BG679" s="69">
        <v>958470</v>
      </c>
      <c r="BH679" s="69">
        <v>0</v>
      </c>
      <c r="BI679" s="69">
        <v>-958470</v>
      </c>
      <c r="BJ679" s="69">
        <v>4.4319168926944278E-6</v>
      </c>
      <c r="BK679" s="69">
        <v>6.2916839056681839</v>
      </c>
      <c r="BL679" s="69">
        <v>63.028210692444269</v>
      </c>
      <c r="BM679" s="69">
        <v>176.97178930755572</v>
      </c>
      <c r="BN679" s="69">
        <v>0</v>
      </c>
      <c r="BO679" s="69">
        <v>4.8655522333507619</v>
      </c>
      <c r="BP679" s="69">
        <v>-4.8655522333507619</v>
      </c>
      <c r="BQ679" s="69">
        <v>4865.5522333507615</v>
      </c>
      <c r="BR679" s="69">
        <v>-4865.5522333507615</v>
      </c>
      <c r="BS679" s="69">
        <v>0</v>
      </c>
      <c r="BT679" s="69">
        <v>0</v>
      </c>
      <c r="BU679" s="69">
        <v>13.167694544552477</v>
      </c>
      <c r="BV679" s="69">
        <v>5.0240209895584038E-2</v>
      </c>
    </row>
    <row r="680" spans="1:74">
      <c r="A680" s="113" t="s">
        <v>1045</v>
      </c>
      <c r="B680" s="69" t="s">
        <v>184</v>
      </c>
      <c r="C680" s="69" t="s">
        <v>286</v>
      </c>
      <c r="D680" s="69" t="s">
        <v>415</v>
      </c>
      <c r="E680" s="69" t="s">
        <v>603</v>
      </c>
      <c r="F680" s="69">
        <v>0</v>
      </c>
      <c r="G680" s="69">
        <v>0</v>
      </c>
      <c r="H680" s="69">
        <v>31771</v>
      </c>
      <c r="I680" s="69">
        <v>76</v>
      </c>
      <c r="J680" s="69">
        <v>13</v>
      </c>
      <c r="K680" s="69">
        <v>43001</v>
      </c>
      <c r="L680" s="69">
        <v>42604</v>
      </c>
      <c r="M680" s="69">
        <v>3779</v>
      </c>
      <c r="N680" s="69">
        <v>0</v>
      </c>
      <c r="O680" s="69">
        <v>0</v>
      </c>
      <c r="P680" s="69">
        <v>738.84</v>
      </c>
      <c r="Q680" s="69">
        <v>2.8</v>
      </c>
      <c r="R680" s="114">
        <v>1000000</v>
      </c>
      <c r="S680" s="69">
        <v>0</v>
      </c>
      <c r="T680" s="69">
        <v>0</v>
      </c>
      <c r="U680" s="69">
        <v>0</v>
      </c>
      <c r="V680" s="69">
        <v>0</v>
      </c>
      <c r="W680" s="69">
        <v>0</v>
      </c>
      <c r="X680" s="69">
        <v>0</v>
      </c>
      <c r="Y680" s="69">
        <v>0</v>
      </c>
      <c r="Z680" s="69">
        <v>0</v>
      </c>
      <c r="AA680" s="69">
        <v>0</v>
      </c>
      <c r="AB680" s="69">
        <v>1192444</v>
      </c>
      <c r="AC680" s="69">
        <v>634</v>
      </c>
      <c r="AD680" s="69">
        <v>0</v>
      </c>
      <c r="AE680" s="69">
        <v>0</v>
      </c>
      <c r="AF680" s="69">
        <v>984210</v>
      </c>
      <c r="AG680" s="69">
        <v>15790</v>
      </c>
      <c r="AH680" s="69">
        <v>0</v>
      </c>
      <c r="AI680" s="69">
        <v>0</v>
      </c>
      <c r="AJ680" s="69">
        <v>3</v>
      </c>
      <c r="AK680" s="69">
        <v>-3</v>
      </c>
      <c r="AL680" s="69">
        <v>2874</v>
      </c>
      <c r="AM680" s="69">
        <v>713</v>
      </c>
      <c r="AN680" s="69">
        <v>-2874</v>
      </c>
      <c r="AO680" s="69">
        <v>1</v>
      </c>
      <c r="AP680" s="69">
        <v>-1</v>
      </c>
      <c r="AQ680" s="69">
        <v>1620802</v>
      </c>
      <c r="AR680" s="69">
        <v>133693</v>
      </c>
      <c r="AS680" s="69">
        <v>1610906</v>
      </c>
      <c r="AT680" s="69">
        <v>1942680</v>
      </c>
      <c r="AU680" s="69">
        <v>0</v>
      </c>
      <c r="AV680" s="69">
        <v>148900</v>
      </c>
      <c r="AW680" s="69">
        <v>0.98421000000000003</v>
      </c>
      <c r="AX680" s="69">
        <v>0</v>
      </c>
      <c r="AY680" s="69">
        <v>0</v>
      </c>
      <c r="AZ680" s="69">
        <v>0</v>
      </c>
      <c r="BA680" s="69">
        <v>328070</v>
      </c>
      <c r="BB680" s="69">
        <v>0</v>
      </c>
      <c r="BC680" s="69">
        <v>-328070</v>
      </c>
      <c r="BD680" s="69">
        <v>0</v>
      </c>
      <c r="BE680" s="69">
        <v>342.45302713987473</v>
      </c>
      <c r="BF680" s="69">
        <v>-342.45302713987473</v>
      </c>
      <c r="BG680" s="69">
        <v>984210</v>
      </c>
      <c r="BH680" s="69">
        <v>0</v>
      </c>
      <c r="BI680" s="69">
        <v>-984210</v>
      </c>
      <c r="BJ680" s="69">
        <v>6.1697850817064638E-7</v>
      </c>
      <c r="BK680" s="69">
        <v>0</v>
      </c>
      <c r="BL680" s="69">
        <v>7.3617167690155805</v>
      </c>
      <c r="BM680" s="69">
        <v>-7.3617167690155805</v>
      </c>
      <c r="BN680" s="69">
        <v>1.35092801003653</v>
      </c>
      <c r="BO680" s="69">
        <v>0.61096674790459526</v>
      </c>
      <c r="BP680" s="69">
        <v>633.38903325209537</v>
      </c>
      <c r="BQ680" s="69">
        <v>610.96674790459531</v>
      </c>
      <c r="BR680" s="69">
        <v>-610.96674790459531</v>
      </c>
      <c r="BS680" s="69">
        <v>0</v>
      </c>
      <c r="BT680" s="69">
        <v>0</v>
      </c>
      <c r="BU680" s="69">
        <v>13.046877098723975</v>
      </c>
      <c r="BV680" s="69">
        <v>1.7731962324824377E-3</v>
      </c>
    </row>
    <row r="681" spans="1:74">
      <c r="A681" s="113" t="s">
        <v>1046</v>
      </c>
      <c r="B681" s="69" t="s">
        <v>184</v>
      </c>
      <c r="C681" s="69" t="s">
        <v>205</v>
      </c>
      <c r="D681" s="69" t="s">
        <v>400</v>
      </c>
      <c r="E681" s="69" t="s">
        <v>603</v>
      </c>
      <c r="F681" s="69">
        <v>0</v>
      </c>
      <c r="G681" s="69">
        <v>0</v>
      </c>
      <c r="H681" s="69">
        <v>25648</v>
      </c>
      <c r="I681" s="69">
        <v>213</v>
      </c>
      <c r="J681" s="69">
        <v>25</v>
      </c>
      <c r="K681" s="69">
        <v>6849</v>
      </c>
      <c r="L681" s="69">
        <v>6083</v>
      </c>
      <c r="M681" s="69">
        <v>295</v>
      </c>
      <c r="N681" s="69">
        <v>0</v>
      </c>
      <c r="O681" s="69">
        <v>1</v>
      </c>
      <c r="P681" s="69">
        <v>3744.78</v>
      </c>
      <c r="Q681" s="69">
        <v>28.79</v>
      </c>
      <c r="R681" s="114">
        <v>580000</v>
      </c>
      <c r="S681" s="69">
        <v>0</v>
      </c>
      <c r="T681" s="69">
        <v>0</v>
      </c>
      <c r="U681" s="69">
        <v>0</v>
      </c>
      <c r="V681" s="69">
        <v>0</v>
      </c>
      <c r="W681" s="69">
        <v>0</v>
      </c>
      <c r="X681" s="69">
        <v>0</v>
      </c>
      <c r="Y681" s="69">
        <v>0</v>
      </c>
      <c r="Z681" s="69">
        <v>2417</v>
      </c>
      <c r="AA681" s="69">
        <v>240</v>
      </c>
      <c r="AB681" s="69">
        <v>0</v>
      </c>
      <c r="AC681" s="69">
        <v>0</v>
      </c>
      <c r="AD681" s="69">
        <v>0</v>
      </c>
      <c r="AE681" s="69">
        <v>0</v>
      </c>
      <c r="AF681" s="69">
        <v>984118</v>
      </c>
      <c r="AG681" s="69">
        <v>-404118</v>
      </c>
      <c r="AH681" s="69">
        <v>0</v>
      </c>
      <c r="AI681" s="69">
        <v>0</v>
      </c>
      <c r="AJ681" s="69">
        <v>5</v>
      </c>
      <c r="AK681" s="69">
        <v>-5</v>
      </c>
      <c r="AL681" s="69">
        <v>11549</v>
      </c>
      <c r="AM681" s="69">
        <v>858</v>
      </c>
      <c r="AN681" s="69">
        <v>-11549</v>
      </c>
      <c r="AO681" s="69">
        <v>1</v>
      </c>
      <c r="AP681" s="69">
        <v>-1</v>
      </c>
      <c r="AQ681" s="69">
        <v>232485</v>
      </c>
      <c r="AR681" s="69">
        <v>15502</v>
      </c>
      <c r="AS681" s="69">
        <v>203074</v>
      </c>
      <c r="AT681" s="69">
        <v>1968328</v>
      </c>
      <c r="AU681" s="69">
        <v>0</v>
      </c>
      <c r="AV681" s="69">
        <v>149195</v>
      </c>
      <c r="AW681" s="69">
        <v>1.696755172413793</v>
      </c>
      <c r="AX681" s="69">
        <v>0</v>
      </c>
      <c r="AY681" s="69">
        <v>0</v>
      </c>
      <c r="AZ681" s="69">
        <v>0</v>
      </c>
      <c r="BA681" s="69">
        <v>196823.6</v>
      </c>
      <c r="BB681" s="69">
        <v>0</v>
      </c>
      <c r="BC681" s="69">
        <v>-196823.6</v>
      </c>
      <c r="BD681" s="69">
        <v>0</v>
      </c>
      <c r="BE681" s="69">
        <v>85.212399341934372</v>
      </c>
      <c r="BF681" s="69">
        <v>-85.212399341934372</v>
      </c>
      <c r="BG681" s="69">
        <v>984118</v>
      </c>
      <c r="BH681" s="69">
        <v>0</v>
      </c>
      <c r="BI681" s="69">
        <v>-984118</v>
      </c>
      <c r="BJ681" s="69">
        <v>4.3013527754478783E-6</v>
      </c>
      <c r="BK681" s="69">
        <v>6.4137360364087712</v>
      </c>
      <c r="BL681" s="69">
        <v>63.483292478389885</v>
      </c>
      <c r="BM681" s="69">
        <v>176.5167075216101</v>
      </c>
      <c r="BN681" s="69">
        <v>0</v>
      </c>
      <c r="BO681" s="69">
        <v>4.8461053606074636</v>
      </c>
      <c r="BP681" s="69">
        <v>-4.8461053606074636</v>
      </c>
      <c r="BQ681" s="69">
        <v>4846.1053606074638</v>
      </c>
      <c r="BR681" s="69">
        <v>-4846.1053606074638</v>
      </c>
      <c r="BS681" s="69">
        <v>0</v>
      </c>
      <c r="BT681" s="69">
        <v>0</v>
      </c>
      <c r="BU681" s="69">
        <v>13.192989041187708</v>
      </c>
      <c r="BV681" s="69">
        <v>4.9676323203647545E-2</v>
      </c>
    </row>
    <row r="682" spans="1:74">
      <c r="A682" s="113" t="s">
        <v>1046</v>
      </c>
      <c r="B682" s="69" t="s">
        <v>184</v>
      </c>
      <c r="C682" s="69" t="s">
        <v>286</v>
      </c>
      <c r="D682" s="69" t="s">
        <v>415</v>
      </c>
      <c r="E682" s="69" t="s">
        <v>603</v>
      </c>
      <c r="F682" s="69">
        <v>0</v>
      </c>
      <c r="G682" s="69">
        <v>0</v>
      </c>
      <c r="H682" s="69">
        <v>38857</v>
      </c>
      <c r="I682" s="69">
        <v>88</v>
      </c>
      <c r="J682" s="69">
        <v>24</v>
      </c>
      <c r="K682" s="69">
        <v>50419</v>
      </c>
      <c r="L682" s="69">
        <v>48862</v>
      </c>
      <c r="M682" s="69">
        <v>4776</v>
      </c>
      <c r="N682" s="69">
        <v>0</v>
      </c>
      <c r="O682" s="69">
        <v>0</v>
      </c>
      <c r="P682" s="69">
        <v>770.68</v>
      </c>
      <c r="Q682" s="69">
        <v>2.71</v>
      </c>
      <c r="R682" s="114">
        <v>1000000</v>
      </c>
      <c r="S682" s="69">
        <v>0</v>
      </c>
      <c r="T682" s="69">
        <v>0</v>
      </c>
      <c r="U682" s="69">
        <v>0</v>
      </c>
      <c r="V682" s="69">
        <v>0</v>
      </c>
      <c r="W682" s="69">
        <v>0</v>
      </c>
      <c r="X682" s="69">
        <v>0</v>
      </c>
      <c r="Y682" s="69">
        <v>0</v>
      </c>
      <c r="Z682" s="69">
        <v>0</v>
      </c>
      <c r="AA682" s="69">
        <v>0</v>
      </c>
      <c r="AB682" s="69">
        <v>1192444</v>
      </c>
      <c r="AC682" s="69">
        <v>634</v>
      </c>
      <c r="AD682" s="69">
        <v>0</v>
      </c>
      <c r="AE682" s="69">
        <v>0</v>
      </c>
      <c r="AF682" s="69">
        <v>1023067</v>
      </c>
      <c r="AG682" s="69">
        <v>-23067</v>
      </c>
      <c r="AH682" s="69">
        <v>0</v>
      </c>
      <c r="AI682" s="69">
        <v>0</v>
      </c>
      <c r="AJ682" s="69">
        <v>3</v>
      </c>
      <c r="AK682" s="69">
        <v>-3</v>
      </c>
      <c r="AL682" s="69">
        <v>2962</v>
      </c>
      <c r="AM682" s="69">
        <v>737</v>
      </c>
      <c r="AN682" s="69">
        <v>-2962</v>
      </c>
      <c r="AO682" s="69">
        <v>1</v>
      </c>
      <c r="AP682" s="69">
        <v>-1</v>
      </c>
      <c r="AQ682" s="69">
        <v>1671221</v>
      </c>
      <c r="AR682" s="69">
        <v>138469</v>
      </c>
      <c r="AS682" s="69">
        <v>1659768</v>
      </c>
      <c r="AT682" s="69">
        <v>2007185</v>
      </c>
      <c r="AU682" s="69">
        <v>0</v>
      </c>
      <c r="AV682" s="69">
        <v>153971</v>
      </c>
      <c r="AW682" s="69">
        <v>1.0230669999999999</v>
      </c>
      <c r="AX682" s="69">
        <v>0</v>
      </c>
      <c r="AY682" s="69">
        <v>0</v>
      </c>
      <c r="AZ682" s="69">
        <v>0</v>
      </c>
      <c r="BA682" s="69">
        <v>341022.33333333331</v>
      </c>
      <c r="BB682" s="69">
        <v>0</v>
      </c>
      <c r="BC682" s="69">
        <v>-341022.33333333331</v>
      </c>
      <c r="BD682" s="69">
        <v>0</v>
      </c>
      <c r="BE682" s="69">
        <v>345.39736664415938</v>
      </c>
      <c r="BF682" s="69">
        <v>-345.39736664415938</v>
      </c>
      <c r="BG682" s="69">
        <v>1023067</v>
      </c>
      <c r="BH682" s="69">
        <v>0</v>
      </c>
      <c r="BI682" s="69">
        <v>-1023067</v>
      </c>
      <c r="BJ682" s="69">
        <v>5.9836490805225636E-7</v>
      </c>
      <c r="BK682" s="69">
        <v>0</v>
      </c>
      <c r="BL682" s="69">
        <v>7.3884190685279734</v>
      </c>
      <c r="BM682" s="69">
        <v>-7.3884190685279734</v>
      </c>
      <c r="BN682" s="69">
        <v>1.3919043577727759</v>
      </c>
      <c r="BO682" s="69">
        <v>0.61639156797817529</v>
      </c>
      <c r="BP682" s="69">
        <v>633.38360843202179</v>
      </c>
      <c r="BQ682" s="69">
        <v>616.39156797817532</v>
      </c>
      <c r="BR682" s="69">
        <v>-616.39156797817532</v>
      </c>
      <c r="BS682" s="69">
        <v>0</v>
      </c>
      <c r="BT682" s="69">
        <v>0</v>
      </c>
      <c r="BU682" s="69">
        <v>13.036123685629113</v>
      </c>
      <c r="BV682" s="69">
        <v>1.7723568576507834E-3</v>
      </c>
    </row>
    <row r="683" spans="1:74">
      <c r="A683" s="113" t="s">
        <v>1047</v>
      </c>
      <c r="B683" s="69" t="s">
        <v>184</v>
      </c>
      <c r="C683" s="69" t="s">
        <v>205</v>
      </c>
      <c r="D683" s="69" t="s">
        <v>400</v>
      </c>
      <c r="E683" s="69" t="s">
        <v>603</v>
      </c>
      <c r="F683" s="69">
        <v>0</v>
      </c>
      <c r="G683" s="69">
        <v>0</v>
      </c>
      <c r="H683" s="69">
        <v>25030</v>
      </c>
      <c r="I683" s="69">
        <v>230</v>
      </c>
      <c r="J683" s="69">
        <v>29</v>
      </c>
      <c r="K683" s="69">
        <v>6426</v>
      </c>
      <c r="L683" s="69">
        <v>5672</v>
      </c>
      <c r="M683" s="69">
        <v>312</v>
      </c>
      <c r="N683" s="69">
        <v>0</v>
      </c>
      <c r="O683" s="69">
        <v>0</v>
      </c>
      <c r="P683" s="69">
        <v>3895.11</v>
      </c>
      <c r="Q683" s="69">
        <v>26.74</v>
      </c>
      <c r="R683" s="114">
        <v>580000</v>
      </c>
      <c r="S683" s="69">
        <v>0</v>
      </c>
      <c r="T683" s="69">
        <v>0</v>
      </c>
      <c r="U683" s="69">
        <v>0</v>
      </c>
      <c r="V683" s="69">
        <v>0</v>
      </c>
      <c r="W683" s="69">
        <v>0</v>
      </c>
      <c r="X683" s="69">
        <v>0</v>
      </c>
      <c r="Y683" s="69">
        <v>0</v>
      </c>
      <c r="Z683" s="69">
        <v>2417</v>
      </c>
      <c r="AA683" s="69">
        <v>240</v>
      </c>
      <c r="AB683" s="69">
        <v>0</v>
      </c>
      <c r="AC683" s="69">
        <v>0</v>
      </c>
      <c r="AD683" s="69">
        <v>0</v>
      </c>
      <c r="AE683" s="69">
        <v>0</v>
      </c>
      <c r="AF683" s="69">
        <v>1009148</v>
      </c>
      <c r="AG683" s="69">
        <v>-429148</v>
      </c>
      <c r="AH683" s="69">
        <v>0</v>
      </c>
      <c r="AI683" s="69">
        <v>0</v>
      </c>
      <c r="AJ683" s="69">
        <v>5</v>
      </c>
      <c r="AK683" s="69">
        <v>-5</v>
      </c>
      <c r="AL683" s="69">
        <v>11779</v>
      </c>
      <c r="AM683" s="69">
        <v>887</v>
      </c>
      <c r="AN683" s="69">
        <v>-11779</v>
      </c>
      <c r="AO683" s="69">
        <v>1</v>
      </c>
      <c r="AP683" s="69">
        <v>-1</v>
      </c>
      <c r="AQ683" s="69">
        <v>238911</v>
      </c>
      <c r="AR683" s="69">
        <v>15814</v>
      </c>
      <c r="AS683" s="69">
        <v>208746</v>
      </c>
      <c r="AT683" s="69">
        <v>2032215</v>
      </c>
      <c r="AU683" s="69">
        <v>0</v>
      </c>
      <c r="AV683" s="69">
        <v>154283</v>
      </c>
      <c r="AW683" s="69">
        <v>1.7399103448275861</v>
      </c>
      <c r="AX683" s="69">
        <v>0</v>
      </c>
      <c r="AY683" s="69">
        <v>0</v>
      </c>
      <c r="AZ683" s="69">
        <v>0</v>
      </c>
      <c r="BA683" s="69">
        <v>201829.6</v>
      </c>
      <c r="BB683" s="69">
        <v>0</v>
      </c>
      <c r="BC683" s="69">
        <v>-201829.6</v>
      </c>
      <c r="BD683" s="69">
        <v>0</v>
      </c>
      <c r="BE683" s="69">
        <v>85.67348671364293</v>
      </c>
      <c r="BF683" s="69">
        <v>-85.67348671364293</v>
      </c>
      <c r="BG683" s="69">
        <v>1009148</v>
      </c>
      <c r="BH683" s="69">
        <v>0</v>
      </c>
      <c r="BI683" s="69">
        <v>-1009148</v>
      </c>
      <c r="BJ683" s="69">
        <v>4.1856590948093642E-6</v>
      </c>
      <c r="BK683" s="69">
        <v>6.5428216797683074</v>
      </c>
      <c r="BL683" s="69">
        <v>63.813582901226759</v>
      </c>
      <c r="BM683" s="69">
        <v>176.18641709877323</v>
      </c>
      <c r="BN683" s="69">
        <v>0</v>
      </c>
      <c r="BO683" s="69">
        <v>4.8343345501231161</v>
      </c>
      <c r="BP683" s="69">
        <v>-4.8343345501231161</v>
      </c>
      <c r="BQ683" s="69">
        <v>4834.3345501231161</v>
      </c>
      <c r="BR683" s="69">
        <v>-4834.3345501231161</v>
      </c>
      <c r="BS683" s="69">
        <v>0</v>
      </c>
      <c r="BT683" s="69">
        <v>0</v>
      </c>
      <c r="BU683" s="69">
        <v>13.171995618441436</v>
      </c>
      <c r="BV683" s="69">
        <v>4.93028784777595E-2</v>
      </c>
    </row>
    <row r="684" spans="1:74">
      <c r="A684" s="113" t="s">
        <v>1047</v>
      </c>
      <c r="B684" s="69" t="s">
        <v>184</v>
      </c>
      <c r="C684" s="69" t="s">
        <v>286</v>
      </c>
      <c r="D684" s="69" t="s">
        <v>415</v>
      </c>
      <c r="E684" s="69" t="s">
        <v>603</v>
      </c>
      <c r="F684" s="69">
        <v>0</v>
      </c>
      <c r="G684" s="69">
        <v>0</v>
      </c>
      <c r="H684" s="69">
        <v>41122</v>
      </c>
      <c r="I684" s="69">
        <v>84</v>
      </c>
      <c r="J684" s="69">
        <v>18</v>
      </c>
      <c r="K684" s="69">
        <v>53027</v>
      </c>
      <c r="L684" s="69">
        <v>53027</v>
      </c>
      <c r="M684" s="69">
        <v>4814</v>
      </c>
      <c r="N684" s="69">
        <v>0</v>
      </c>
      <c r="O684" s="69">
        <v>0</v>
      </c>
      <c r="P684" s="69">
        <v>775.49</v>
      </c>
      <c r="Q684" s="69">
        <v>2.85</v>
      </c>
      <c r="R684" s="114">
        <v>1000000</v>
      </c>
      <c r="S684" s="69">
        <v>0</v>
      </c>
      <c r="T684" s="69">
        <v>0</v>
      </c>
      <c r="U684" s="69">
        <v>0</v>
      </c>
      <c r="V684" s="69">
        <v>0</v>
      </c>
      <c r="W684" s="69">
        <v>0</v>
      </c>
      <c r="X684" s="69">
        <v>0</v>
      </c>
      <c r="Y684" s="69">
        <v>0</v>
      </c>
      <c r="Z684" s="69">
        <v>0</v>
      </c>
      <c r="AA684" s="69">
        <v>0</v>
      </c>
      <c r="AB684" s="69">
        <v>1192444</v>
      </c>
      <c r="AC684" s="69">
        <v>634</v>
      </c>
      <c r="AD684" s="69">
        <v>0</v>
      </c>
      <c r="AE684" s="69">
        <v>0</v>
      </c>
      <c r="AF684" s="69">
        <v>1064189</v>
      </c>
      <c r="AG684" s="69">
        <v>-64189</v>
      </c>
      <c r="AH684" s="69">
        <v>0</v>
      </c>
      <c r="AI684" s="69">
        <v>0</v>
      </c>
      <c r="AJ684" s="69">
        <v>3</v>
      </c>
      <c r="AK684" s="69">
        <v>-3</v>
      </c>
      <c r="AL684" s="69">
        <v>3046</v>
      </c>
      <c r="AM684" s="69">
        <v>755</v>
      </c>
      <c r="AN684" s="69">
        <v>-3046</v>
      </c>
      <c r="AO684" s="69">
        <v>1</v>
      </c>
      <c r="AP684" s="69">
        <v>-1</v>
      </c>
      <c r="AQ684" s="69">
        <v>1724248</v>
      </c>
      <c r="AR684" s="69">
        <v>143283</v>
      </c>
      <c r="AS684" s="69">
        <v>1712795</v>
      </c>
      <c r="AT684" s="69">
        <v>2073337</v>
      </c>
      <c r="AU684" s="69">
        <v>0</v>
      </c>
      <c r="AV684" s="69">
        <v>159097</v>
      </c>
      <c r="AW684" s="69">
        <v>1.0641890000000001</v>
      </c>
      <c r="AX684" s="69">
        <v>0</v>
      </c>
      <c r="AY684" s="69">
        <v>0</v>
      </c>
      <c r="AZ684" s="69">
        <v>0</v>
      </c>
      <c r="BA684" s="69">
        <v>354729.66666666669</v>
      </c>
      <c r="BB684" s="69">
        <v>0</v>
      </c>
      <c r="BC684" s="69">
        <v>-354729.66666666669</v>
      </c>
      <c r="BD684" s="69">
        <v>0</v>
      </c>
      <c r="BE684" s="69">
        <v>349.3726198292843</v>
      </c>
      <c r="BF684" s="69">
        <v>-349.3726198292843</v>
      </c>
      <c r="BG684" s="69">
        <v>1064189</v>
      </c>
      <c r="BH684" s="69">
        <v>0</v>
      </c>
      <c r="BI684" s="69">
        <v>-1064189</v>
      </c>
      <c r="BJ684" s="69">
        <v>5.7996297516366551E-7</v>
      </c>
      <c r="BK684" s="69">
        <v>0</v>
      </c>
      <c r="BL684" s="69">
        <v>7.427182568762519</v>
      </c>
      <c r="BM684" s="69">
        <v>-7.427182568762519</v>
      </c>
      <c r="BN684" s="69">
        <v>1.4363735320065345</v>
      </c>
      <c r="BO684" s="69">
        <v>0.62131720375176247</v>
      </c>
      <c r="BP684" s="69">
        <v>633.3786827962482</v>
      </c>
      <c r="BQ684" s="69">
        <v>621.31720375176246</v>
      </c>
      <c r="BR684" s="69">
        <v>-621.31720375176246</v>
      </c>
      <c r="BS684" s="69">
        <v>0</v>
      </c>
      <c r="BT684" s="69">
        <v>0</v>
      </c>
      <c r="BU684" s="69">
        <v>13.031905064206112</v>
      </c>
      <c r="BV684" s="69">
        <v>1.7665672223485254E-3</v>
      </c>
    </row>
    <row r="685" spans="1:74">
      <c r="A685" s="113" t="s">
        <v>1048</v>
      </c>
      <c r="B685" s="69" t="s">
        <v>184</v>
      </c>
      <c r="C685" s="69" t="s">
        <v>205</v>
      </c>
      <c r="D685" s="69" t="s">
        <v>400</v>
      </c>
      <c r="E685" s="69" t="s">
        <v>603</v>
      </c>
      <c r="F685" s="69">
        <v>0</v>
      </c>
      <c r="G685" s="69">
        <v>0</v>
      </c>
      <c r="H685" s="69">
        <v>27082</v>
      </c>
      <c r="I685" s="69">
        <v>238</v>
      </c>
      <c r="J685" s="69">
        <v>17</v>
      </c>
      <c r="K685" s="69">
        <v>5570</v>
      </c>
      <c r="L685" s="69">
        <v>4935</v>
      </c>
      <c r="M685" s="69">
        <v>329</v>
      </c>
      <c r="N685" s="69">
        <v>0</v>
      </c>
      <c r="O685" s="69">
        <v>0</v>
      </c>
      <c r="P685" s="69">
        <v>4862.12</v>
      </c>
      <c r="Q685" s="69">
        <v>27.44</v>
      </c>
      <c r="R685" s="114">
        <v>580000</v>
      </c>
      <c r="S685" s="69">
        <v>0</v>
      </c>
      <c r="T685" s="69">
        <v>0</v>
      </c>
      <c r="U685" s="69">
        <v>0</v>
      </c>
      <c r="V685" s="69">
        <v>0</v>
      </c>
      <c r="W685" s="69">
        <v>0</v>
      </c>
      <c r="X685" s="69">
        <v>0</v>
      </c>
      <c r="Y685" s="69">
        <v>0</v>
      </c>
      <c r="Z685" s="69">
        <v>2417</v>
      </c>
      <c r="AA685" s="69">
        <v>240</v>
      </c>
      <c r="AB685" s="69">
        <v>0</v>
      </c>
      <c r="AC685" s="69">
        <v>0</v>
      </c>
      <c r="AD685" s="69">
        <v>0</v>
      </c>
      <c r="AE685" s="69">
        <v>0</v>
      </c>
      <c r="AF685" s="69">
        <v>1036230</v>
      </c>
      <c r="AG685" s="69">
        <v>-456230</v>
      </c>
      <c r="AH685" s="69">
        <v>0</v>
      </c>
      <c r="AI685" s="69">
        <v>0</v>
      </c>
      <c r="AJ685" s="69">
        <v>5</v>
      </c>
      <c r="AK685" s="69">
        <v>-5</v>
      </c>
      <c r="AL685" s="69">
        <v>12017</v>
      </c>
      <c r="AM685" s="69">
        <v>904</v>
      </c>
      <c r="AN685" s="69">
        <v>-12017</v>
      </c>
      <c r="AO685" s="69">
        <v>1</v>
      </c>
      <c r="AP685" s="69">
        <v>-1</v>
      </c>
      <c r="AQ685" s="69">
        <v>244481</v>
      </c>
      <c r="AR685" s="69">
        <v>16143</v>
      </c>
      <c r="AS685" s="69">
        <v>213681</v>
      </c>
      <c r="AT685" s="69">
        <v>2100419</v>
      </c>
      <c r="AU685" s="69">
        <v>0</v>
      </c>
      <c r="AV685" s="69">
        <v>159426</v>
      </c>
      <c r="AW685" s="69">
        <v>1.7866034482758621</v>
      </c>
      <c r="AX685" s="69">
        <v>0</v>
      </c>
      <c r="AY685" s="69">
        <v>0</v>
      </c>
      <c r="AZ685" s="69">
        <v>0</v>
      </c>
      <c r="BA685" s="69">
        <v>207246</v>
      </c>
      <c r="BB685" s="69">
        <v>0</v>
      </c>
      <c r="BC685" s="69">
        <v>-207246</v>
      </c>
      <c r="BD685" s="69">
        <v>0</v>
      </c>
      <c r="BE685" s="69">
        <v>86.230340351169176</v>
      </c>
      <c r="BF685" s="69">
        <v>-86.230340351169176</v>
      </c>
      <c r="BG685" s="69">
        <v>1036230</v>
      </c>
      <c r="BH685" s="69">
        <v>0</v>
      </c>
      <c r="BI685" s="69">
        <v>-1036230</v>
      </c>
      <c r="BJ685" s="69">
        <v>4.090297405524356E-6</v>
      </c>
      <c r="BK685" s="69">
        <v>6.6789408357467934</v>
      </c>
      <c r="BL685" s="69">
        <v>64.190670879018768</v>
      </c>
      <c r="BM685" s="69">
        <v>175.80932912098123</v>
      </c>
      <c r="BN685" s="69">
        <v>0</v>
      </c>
      <c r="BO685" s="69">
        <v>4.8494250775688998</v>
      </c>
      <c r="BP685" s="69">
        <v>-4.8494250775688998</v>
      </c>
      <c r="BQ685" s="69">
        <v>4849.4250775688997</v>
      </c>
      <c r="BR685" s="69">
        <v>-4849.4250775688997</v>
      </c>
      <c r="BS685" s="69">
        <v>0</v>
      </c>
      <c r="BT685" s="69">
        <v>0</v>
      </c>
      <c r="BU685" s="69">
        <v>13.174883645076713</v>
      </c>
      <c r="BV685" s="69">
        <v>4.9153103922186185E-2</v>
      </c>
    </row>
    <row r="686" spans="1:74">
      <c r="A686" s="113" t="s">
        <v>1048</v>
      </c>
      <c r="B686" s="69" t="s">
        <v>184</v>
      </c>
      <c r="C686" s="69" t="s">
        <v>286</v>
      </c>
      <c r="D686" s="69" t="s">
        <v>415</v>
      </c>
      <c r="E686" s="69" t="s">
        <v>603</v>
      </c>
      <c r="F686" s="69">
        <v>0</v>
      </c>
      <c r="G686" s="69">
        <v>0</v>
      </c>
      <c r="H686" s="69">
        <v>39336</v>
      </c>
      <c r="I686" s="69">
        <v>89</v>
      </c>
      <c r="J686" s="69">
        <v>15</v>
      </c>
      <c r="K686" s="69">
        <v>52858</v>
      </c>
      <c r="L686" s="69">
        <v>52619</v>
      </c>
      <c r="M686" s="69">
        <v>4402</v>
      </c>
      <c r="N686" s="69">
        <v>0</v>
      </c>
      <c r="O686" s="69">
        <v>1</v>
      </c>
      <c r="P686" s="69">
        <v>744.18</v>
      </c>
      <c r="Q686" s="69">
        <v>2.98</v>
      </c>
      <c r="R686" s="114">
        <v>1000000</v>
      </c>
      <c r="S686" s="69">
        <v>0</v>
      </c>
      <c r="T686" s="69">
        <v>0</v>
      </c>
      <c r="U686" s="69">
        <v>0</v>
      </c>
      <c r="V686" s="69">
        <v>0</v>
      </c>
      <c r="W686" s="69">
        <v>0</v>
      </c>
      <c r="X686" s="69">
        <v>0</v>
      </c>
      <c r="Y686" s="69">
        <v>0</v>
      </c>
      <c r="Z686" s="69">
        <v>0</v>
      </c>
      <c r="AA686" s="69">
        <v>0</v>
      </c>
      <c r="AB686" s="69">
        <v>1192444</v>
      </c>
      <c r="AC686" s="69">
        <v>634</v>
      </c>
      <c r="AD686" s="69">
        <v>0</v>
      </c>
      <c r="AE686" s="69">
        <v>0</v>
      </c>
      <c r="AF686" s="69">
        <v>1103525</v>
      </c>
      <c r="AG686" s="69">
        <v>-103525</v>
      </c>
      <c r="AH686" s="69">
        <v>0</v>
      </c>
      <c r="AI686" s="69">
        <v>0</v>
      </c>
      <c r="AJ686" s="69">
        <v>4</v>
      </c>
      <c r="AK686" s="69">
        <v>-4</v>
      </c>
      <c r="AL686" s="69">
        <v>3135</v>
      </c>
      <c r="AM686" s="69">
        <v>770</v>
      </c>
      <c r="AN686" s="69">
        <v>-3135</v>
      </c>
      <c r="AO686" s="69">
        <v>1</v>
      </c>
      <c r="AP686" s="69">
        <v>-1</v>
      </c>
      <c r="AQ686" s="69">
        <v>1777106</v>
      </c>
      <c r="AR686" s="69">
        <v>147685</v>
      </c>
      <c r="AS686" s="69">
        <v>1765414</v>
      </c>
      <c r="AT686" s="69">
        <v>2139755</v>
      </c>
      <c r="AU686" s="69">
        <v>0</v>
      </c>
      <c r="AV686" s="69">
        <v>163828</v>
      </c>
      <c r="AW686" s="69">
        <v>1.1035250000000001</v>
      </c>
      <c r="AX686" s="69">
        <v>0</v>
      </c>
      <c r="AY686" s="69">
        <v>0</v>
      </c>
      <c r="AZ686" s="69">
        <v>0</v>
      </c>
      <c r="BA686" s="69">
        <v>275881.25</v>
      </c>
      <c r="BB686" s="69">
        <v>0</v>
      </c>
      <c r="BC686" s="69">
        <v>-275881.25</v>
      </c>
      <c r="BD686" s="69">
        <v>0</v>
      </c>
      <c r="BE686" s="69">
        <v>352.00159489633171</v>
      </c>
      <c r="BF686" s="69">
        <v>-352.00159489633171</v>
      </c>
      <c r="BG686" s="69">
        <v>1103525</v>
      </c>
      <c r="BH686" s="69">
        <v>0</v>
      </c>
      <c r="BI686" s="69">
        <v>-1103525</v>
      </c>
      <c r="BJ686" s="69">
        <v>5.6271263503696464E-7</v>
      </c>
      <c r="BK686" s="69">
        <v>0</v>
      </c>
      <c r="BL686" s="69">
        <v>7.4721535700985209</v>
      </c>
      <c r="BM686" s="69">
        <v>-7.4721535700985209</v>
      </c>
      <c r="BN686" s="69">
        <v>1.4805005518078835</v>
      </c>
      <c r="BO686" s="69">
        <v>0.62508000956149667</v>
      </c>
      <c r="BP686" s="69">
        <v>633.37491999043846</v>
      </c>
      <c r="BQ686" s="69">
        <v>625.08000956149669</v>
      </c>
      <c r="BR686" s="69">
        <v>-625.08000956149669</v>
      </c>
      <c r="BS686" s="69">
        <v>0</v>
      </c>
      <c r="BT686" s="69">
        <v>0</v>
      </c>
      <c r="BU686" s="69">
        <v>13.060984691261567</v>
      </c>
      <c r="BV686" s="69">
        <v>1.7641041108408841E-3</v>
      </c>
    </row>
    <row r="687" spans="1:74">
      <c r="A687" s="113" t="s">
        <v>1049</v>
      </c>
      <c r="B687" s="69" t="s">
        <v>184</v>
      </c>
      <c r="C687" s="69" t="s">
        <v>205</v>
      </c>
      <c r="D687" s="69" t="s">
        <v>400</v>
      </c>
      <c r="E687" s="69" t="s">
        <v>603</v>
      </c>
      <c r="F687" s="69">
        <v>0</v>
      </c>
      <c r="G687" s="69">
        <v>0</v>
      </c>
      <c r="H687" s="69">
        <v>27982</v>
      </c>
      <c r="I687" s="69">
        <v>228</v>
      </c>
      <c r="J687" s="69">
        <v>14</v>
      </c>
      <c r="K687" s="69">
        <v>6088</v>
      </c>
      <c r="L687" s="69">
        <v>5462</v>
      </c>
      <c r="M687" s="69">
        <v>348</v>
      </c>
      <c r="N687" s="69">
        <v>0</v>
      </c>
      <c r="O687" s="69">
        <v>0</v>
      </c>
      <c r="P687" s="69">
        <v>4596.25</v>
      </c>
      <c r="Q687" s="69">
        <v>26.8</v>
      </c>
      <c r="R687" s="114">
        <v>580000</v>
      </c>
      <c r="S687" s="69">
        <v>0</v>
      </c>
      <c r="T687" s="69">
        <v>0</v>
      </c>
      <c r="U687" s="69">
        <v>0</v>
      </c>
      <c r="V687" s="69">
        <v>0</v>
      </c>
      <c r="W687" s="69">
        <v>0</v>
      </c>
      <c r="X687" s="69">
        <v>0</v>
      </c>
      <c r="Y687" s="69">
        <v>0</v>
      </c>
      <c r="Z687" s="69">
        <v>2417</v>
      </c>
      <c r="AA687" s="69">
        <v>240</v>
      </c>
      <c r="AB687" s="69">
        <v>0</v>
      </c>
      <c r="AC687" s="69">
        <v>0</v>
      </c>
      <c r="AD687" s="69">
        <v>0</v>
      </c>
      <c r="AE687" s="69">
        <v>0</v>
      </c>
      <c r="AF687" s="69">
        <v>1064212</v>
      </c>
      <c r="AG687" s="69">
        <v>-484212</v>
      </c>
      <c r="AH687" s="69">
        <v>0</v>
      </c>
      <c r="AI687" s="69">
        <v>0</v>
      </c>
      <c r="AJ687" s="69">
        <v>5</v>
      </c>
      <c r="AK687" s="69">
        <v>-5</v>
      </c>
      <c r="AL687" s="69">
        <v>12245</v>
      </c>
      <c r="AM687" s="69">
        <v>918</v>
      </c>
      <c r="AN687" s="69">
        <v>-12245</v>
      </c>
      <c r="AO687" s="69">
        <v>1</v>
      </c>
      <c r="AP687" s="69">
        <v>-1</v>
      </c>
      <c r="AQ687" s="69">
        <v>250569</v>
      </c>
      <c r="AR687" s="69">
        <v>16491</v>
      </c>
      <c r="AS687" s="69">
        <v>219143</v>
      </c>
      <c r="AT687" s="69">
        <v>2167737</v>
      </c>
      <c r="AU687" s="69">
        <v>0</v>
      </c>
      <c r="AV687" s="69">
        <v>164176</v>
      </c>
      <c r="AW687" s="69">
        <v>1.834848275862069</v>
      </c>
      <c r="AX687" s="69">
        <v>0</v>
      </c>
      <c r="AY687" s="69">
        <v>0</v>
      </c>
      <c r="AZ687" s="69">
        <v>0</v>
      </c>
      <c r="BA687" s="69">
        <v>212842.4</v>
      </c>
      <c r="BB687" s="69">
        <v>0</v>
      </c>
      <c r="BC687" s="69">
        <v>-212842.4</v>
      </c>
      <c r="BD687" s="69">
        <v>0</v>
      </c>
      <c r="BE687" s="69">
        <v>86.909922417313183</v>
      </c>
      <c r="BF687" s="69">
        <v>-86.909922417313183</v>
      </c>
      <c r="BG687" s="69">
        <v>1064212</v>
      </c>
      <c r="BH687" s="69">
        <v>0</v>
      </c>
      <c r="BI687" s="69">
        <v>-1064212</v>
      </c>
      <c r="BJ687" s="69">
        <v>3.9909166736507712E-6</v>
      </c>
      <c r="BK687" s="69">
        <v>6.8229209764170458</v>
      </c>
      <c r="BL687" s="69">
        <v>64.532896731550537</v>
      </c>
      <c r="BM687" s="69">
        <v>175.46710326844948</v>
      </c>
      <c r="BN687" s="69">
        <v>0</v>
      </c>
      <c r="BO687" s="69">
        <v>4.8562445526437079</v>
      </c>
      <c r="BP687" s="69">
        <v>-4.8562445526437079</v>
      </c>
      <c r="BQ687" s="69">
        <v>4856.2445526437077</v>
      </c>
      <c r="BR687" s="69">
        <v>-4856.2445526437077</v>
      </c>
      <c r="BS687" s="69">
        <v>0</v>
      </c>
      <c r="BT687" s="69">
        <v>0</v>
      </c>
      <c r="BU687" s="69">
        <v>13.203738670694865</v>
      </c>
      <c r="BV687" s="69">
        <v>4.8868774668853691E-2</v>
      </c>
    </row>
    <row r="688" spans="1:74">
      <c r="A688" s="113" t="s">
        <v>1049</v>
      </c>
      <c r="B688" s="69" t="s">
        <v>184</v>
      </c>
      <c r="C688" s="69" t="s">
        <v>286</v>
      </c>
      <c r="D688" s="69" t="s">
        <v>415</v>
      </c>
      <c r="E688" s="69" t="s">
        <v>603</v>
      </c>
      <c r="F688" s="69">
        <v>0</v>
      </c>
      <c r="G688" s="69">
        <v>0</v>
      </c>
      <c r="H688" s="69">
        <v>45578</v>
      </c>
      <c r="I688" s="69">
        <v>100</v>
      </c>
      <c r="J688" s="69">
        <v>10</v>
      </c>
      <c r="K688" s="69">
        <v>64286</v>
      </c>
      <c r="L688" s="69">
        <v>64126</v>
      </c>
      <c r="M688" s="69">
        <v>4758</v>
      </c>
      <c r="N688" s="69">
        <v>1</v>
      </c>
      <c r="O688" s="69">
        <v>0</v>
      </c>
      <c r="P688" s="69">
        <v>708.99</v>
      </c>
      <c r="Q688" s="69">
        <v>3.19</v>
      </c>
      <c r="R688" s="114">
        <v>1000000</v>
      </c>
      <c r="S688" s="69">
        <v>0</v>
      </c>
      <c r="T688" s="69">
        <v>0</v>
      </c>
      <c r="U688" s="69">
        <v>0</v>
      </c>
      <c r="V688" s="69">
        <v>0</v>
      </c>
      <c r="W688" s="69">
        <v>0</v>
      </c>
      <c r="X688" s="69">
        <v>0</v>
      </c>
      <c r="Y688" s="69">
        <v>0</v>
      </c>
      <c r="Z688" s="69">
        <v>0</v>
      </c>
      <c r="AA688" s="69">
        <v>0</v>
      </c>
      <c r="AB688" s="69">
        <v>1192444</v>
      </c>
      <c r="AC688" s="69">
        <v>634</v>
      </c>
      <c r="AD688" s="69">
        <v>0</v>
      </c>
      <c r="AE688" s="69">
        <v>0</v>
      </c>
      <c r="AF688" s="69">
        <v>1149103</v>
      </c>
      <c r="AG688" s="69">
        <v>-149103</v>
      </c>
      <c r="AH688" s="69">
        <v>0</v>
      </c>
      <c r="AI688" s="69">
        <v>0</v>
      </c>
      <c r="AJ688" s="69">
        <v>4</v>
      </c>
      <c r="AK688" s="69">
        <v>-4</v>
      </c>
      <c r="AL688" s="69">
        <v>3235</v>
      </c>
      <c r="AM688" s="69">
        <v>780</v>
      </c>
      <c r="AN688" s="69">
        <v>-3235</v>
      </c>
      <c r="AO688" s="69">
        <v>2</v>
      </c>
      <c r="AP688" s="69">
        <v>-2</v>
      </c>
      <c r="AQ688" s="69">
        <v>1841392</v>
      </c>
      <c r="AR688" s="69">
        <v>152443</v>
      </c>
      <c r="AS688" s="69">
        <v>1829540</v>
      </c>
      <c r="AT688" s="69">
        <v>2213315</v>
      </c>
      <c r="AU688" s="69">
        <v>0</v>
      </c>
      <c r="AV688" s="69">
        <v>168934</v>
      </c>
      <c r="AW688" s="69">
        <v>1.149103</v>
      </c>
      <c r="AX688" s="69">
        <v>0</v>
      </c>
      <c r="AY688" s="69">
        <v>0</v>
      </c>
      <c r="AZ688" s="69">
        <v>0</v>
      </c>
      <c r="BA688" s="69">
        <v>287275.75</v>
      </c>
      <c r="BB688" s="69">
        <v>0</v>
      </c>
      <c r="BC688" s="69">
        <v>-287275.75</v>
      </c>
      <c r="BD688" s="69">
        <v>0</v>
      </c>
      <c r="BE688" s="69">
        <v>355.20958268933538</v>
      </c>
      <c r="BF688" s="69">
        <v>-355.20958268933538</v>
      </c>
      <c r="BG688" s="69">
        <v>574551.5</v>
      </c>
      <c r="BH688" s="69">
        <v>0</v>
      </c>
      <c r="BI688" s="69">
        <v>-574551.5</v>
      </c>
      <c r="BJ688" s="69">
        <v>1.0861348371232199E-6</v>
      </c>
      <c r="BK688" s="69">
        <v>0</v>
      </c>
      <c r="BL688" s="69">
        <v>7.5379190910701048</v>
      </c>
      <c r="BM688" s="69">
        <v>-7.5379190910701048</v>
      </c>
      <c r="BN688" s="69">
        <v>1.5342775006625049</v>
      </c>
      <c r="BO688" s="69">
        <v>0.62808301540277889</v>
      </c>
      <c r="BP688" s="69">
        <v>633.37191698459719</v>
      </c>
      <c r="BQ688" s="69">
        <v>628.08301540277887</v>
      </c>
      <c r="BR688" s="69">
        <v>-628.08301540277887</v>
      </c>
      <c r="BS688" s="69">
        <v>0</v>
      </c>
      <c r="BT688" s="69">
        <v>0</v>
      </c>
      <c r="BU688" s="69">
        <v>13.10165508423408</v>
      </c>
      <c r="BV688" s="69">
        <v>1.7568230990468081E-3</v>
      </c>
    </row>
    <row r="689" spans="1:74">
      <c r="A689" s="113" t="s">
        <v>1050</v>
      </c>
      <c r="B689" s="69" t="s">
        <v>184</v>
      </c>
      <c r="C689" s="69" t="s">
        <v>286</v>
      </c>
      <c r="D689" s="69" t="s">
        <v>415</v>
      </c>
      <c r="E689" s="69" t="s">
        <v>603</v>
      </c>
      <c r="F689" s="69">
        <v>0</v>
      </c>
      <c r="G689" s="69">
        <v>0</v>
      </c>
      <c r="H689" s="69">
        <v>41857</v>
      </c>
      <c r="I689" s="69">
        <v>82</v>
      </c>
      <c r="J689" s="69">
        <v>16</v>
      </c>
      <c r="K689" s="69">
        <v>58893</v>
      </c>
      <c r="L689" s="69">
        <v>58893</v>
      </c>
      <c r="M689" s="69">
        <v>5803</v>
      </c>
      <c r="N689" s="69">
        <v>0</v>
      </c>
      <c r="O689" s="69">
        <v>0</v>
      </c>
      <c r="P689" s="69">
        <v>710.73</v>
      </c>
      <c r="Q689" s="69">
        <v>2.4</v>
      </c>
      <c r="R689" s="114">
        <v>1000000</v>
      </c>
      <c r="S689" s="69">
        <v>0</v>
      </c>
      <c r="T689" s="69">
        <v>0</v>
      </c>
      <c r="U689" s="69">
        <v>0</v>
      </c>
      <c r="V689" s="69">
        <v>0</v>
      </c>
      <c r="W689" s="69">
        <v>0</v>
      </c>
      <c r="X689" s="69">
        <v>0</v>
      </c>
      <c r="Y689" s="69">
        <v>0</v>
      </c>
      <c r="Z689" s="69">
        <v>0</v>
      </c>
      <c r="AA689" s="69">
        <v>0</v>
      </c>
      <c r="AB689" s="69">
        <v>1192444</v>
      </c>
      <c r="AC689" s="69">
        <v>634</v>
      </c>
      <c r="AD689" s="69">
        <v>0</v>
      </c>
      <c r="AE689" s="69">
        <v>0</v>
      </c>
      <c r="AF689" s="69">
        <v>1190960</v>
      </c>
      <c r="AG689" s="69">
        <v>-190960</v>
      </c>
      <c r="AH689" s="69">
        <v>0</v>
      </c>
      <c r="AI689" s="69">
        <v>0</v>
      </c>
      <c r="AJ689" s="69">
        <v>4</v>
      </c>
      <c r="AK689" s="69">
        <v>-4</v>
      </c>
      <c r="AL689" s="69">
        <v>3317</v>
      </c>
      <c r="AM689" s="69">
        <v>796</v>
      </c>
      <c r="AN689" s="69">
        <v>-3317</v>
      </c>
      <c r="AO689" s="69">
        <v>2</v>
      </c>
      <c r="AP689" s="69">
        <v>-2</v>
      </c>
      <c r="AQ689" s="69">
        <v>1900285</v>
      </c>
      <c r="AR689" s="69">
        <v>158246</v>
      </c>
      <c r="AS689" s="69">
        <v>1888433</v>
      </c>
      <c r="AT689" s="69">
        <v>2255172</v>
      </c>
      <c r="AU689" s="69">
        <v>0</v>
      </c>
      <c r="AV689" s="69">
        <v>174737</v>
      </c>
      <c r="AW689" s="69">
        <v>1.19096</v>
      </c>
      <c r="AX689" s="69">
        <v>0</v>
      </c>
      <c r="AY689" s="69">
        <v>0</v>
      </c>
      <c r="AZ689" s="69">
        <v>0</v>
      </c>
      <c r="BA689" s="69">
        <v>297740</v>
      </c>
      <c r="BB689" s="69">
        <v>0</v>
      </c>
      <c r="BC689" s="69">
        <v>-297740</v>
      </c>
      <c r="BD689" s="69">
        <v>0</v>
      </c>
      <c r="BE689" s="69">
        <v>359.04733192643954</v>
      </c>
      <c r="BF689" s="69">
        <v>-359.04733192643954</v>
      </c>
      <c r="BG689" s="69">
        <v>595480</v>
      </c>
      <c r="BH689" s="69">
        <v>0</v>
      </c>
      <c r="BI689" s="69">
        <v>-595480</v>
      </c>
      <c r="BJ689" s="69">
        <v>1.0524737078911846E-6</v>
      </c>
      <c r="BK689" s="69">
        <v>0</v>
      </c>
      <c r="BL689" s="69">
        <v>7.5260038168421319</v>
      </c>
      <c r="BM689" s="69">
        <v>-7.5260038168421319</v>
      </c>
      <c r="BN689" s="69">
        <v>1.5836659834759537</v>
      </c>
      <c r="BO689" s="69">
        <v>0.63066044704789637</v>
      </c>
      <c r="BP689" s="69">
        <v>633.36933955295206</v>
      </c>
      <c r="BQ689" s="69">
        <v>630.66044704789635</v>
      </c>
      <c r="BR689" s="69">
        <v>-630.66044704789635</v>
      </c>
      <c r="BS689" s="69">
        <v>0</v>
      </c>
      <c r="BT689" s="69">
        <v>0</v>
      </c>
      <c r="BU689" s="69">
        <v>12.906093157144738</v>
      </c>
      <c r="BV689" s="69">
        <v>1.7455276445375299E-3</v>
      </c>
    </row>
    <row r="690" spans="1:74">
      <c r="A690" s="113" t="s">
        <v>1060</v>
      </c>
      <c r="B690" s="69" t="s">
        <v>184</v>
      </c>
      <c r="C690" s="69" t="s">
        <v>205</v>
      </c>
      <c r="D690" s="69" t="s">
        <v>401</v>
      </c>
      <c r="E690" s="69" t="s">
        <v>584</v>
      </c>
      <c r="F690" s="69">
        <v>0</v>
      </c>
      <c r="G690" s="69">
        <v>0</v>
      </c>
      <c r="H690" s="69">
        <v>30784</v>
      </c>
      <c r="I690" s="69">
        <v>435</v>
      </c>
      <c r="J690" s="69">
        <v>64</v>
      </c>
      <c r="K690" s="69">
        <v>12029</v>
      </c>
      <c r="L690" s="69">
        <v>10261</v>
      </c>
      <c r="M690" s="69">
        <v>608</v>
      </c>
      <c r="N690" s="69">
        <v>0</v>
      </c>
      <c r="O690" s="69">
        <v>0</v>
      </c>
      <c r="P690" s="69">
        <v>2559.15</v>
      </c>
      <c r="Q690" s="69">
        <v>16.88</v>
      </c>
      <c r="R690" s="114">
        <v>340000</v>
      </c>
      <c r="S690" s="69">
        <v>0</v>
      </c>
      <c r="T690" s="69">
        <v>0</v>
      </c>
      <c r="U690" s="69">
        <v>0</v>
      </c>
      <c r="V690" s="69">
        <v>0</v>
      </c>
      <c r="W690" s="69">
        <v>0</v>
      </c>
      <c r="X690" s="69">
        <v>0</v>
      </c>
      <c r="Y690" s="69">
        <v>0</v>
      </c>
      <c r="Z690" s="69">
        <v>2267</v>
      </c>
      <c r="AA690" s="69">
        <v>150</v>
      </c>
      <c r="AB690" s="69">
        <v>0</v>
      </c>
      <c r="AC690" s="69">
        <v>0</v>
      </c>
      <c r="AD690" s="69">
        <v>0</v>
      </c>
      <c r="AE690" s="69">
        <v>0</v>
      </c>
      <c r="AF690" s="69">
        <v>30784</v>
      </c>
      <c r="AG690" s="69">
        <v>309216</v>
      </c>
      <c r="AH690" s="69">
        <v>0</v>
      </c>
      <c r="AI690" s="69">
        <v>0</v>
      </c>
      <c r="AJ690" s="69">
        <v>0</v>
      </c>
      <c r="AK690" s="69">
        <v>0</v>
      </c>
      <c r="AL690" s="69">
        <v>435</v>
      </c>
      <c r="AM690" s="69">
        <v>64</v>
      </c>
      <c r="AN690" s="69">
        <v>-435</v>
      </c>
      <c r="AO690" s="69">
        <v>0</v>
      </c>
      <c r="AP690" s="69">
        <v>0</v>
      </c>
      <c r="AQ690" s="69">
        <v>12029</v>
      </c>
      <c r="AR690" s="69">
        <v>608</v>
      </c>
      <c r="AS690" s="69">
        <v>10261</v>
      </c>
      <c r="AT690" s="69">
        <v>30784</v>
      </c>
      <c r="AU690" s="69">
        <v>0</v>
      </c>
      <c r="AV690" s="69">
        <v>608</v>
      </c>
      <c r="AW690" s="69">
        <v>9.0541176470588236E-2</v>
      </c>
      <c r="AX690" s="69">
        <v>0</v>
      </c>
      <c r="AY690" s="69">
        <v>0</v>
      </c>
      <c r="AZ690" s="69">
        <v>0</v>
      </c>
      <c r="BA690" s="69">
        <v>0</v>
      </c>
      <c r="BB690" s="69">
        <v>0</v>
      </c>
      <c r="BC690" s="69">
        <v>0</v>
      </c>
      <c r="BD690" s="69">
        <v>0</v>
      </c>
      <c r="BE690" s="69">
        <v>70.767816091954018</v>
      </c>
      <c r="BF690" s="69">
        <v>-70.767816091954018</v>
      </c>
      <c r="BG690" s="69">
        <v>0</v>
      </c>
      <c r="BH690" s="69">
        <v>0</v>
      </c>
      <c r="BI690" s="69">
        <v>0</v>
      </c>
      <c r="BJ690" s="69">
        <v>0</v>
      </c>
      <c r="BK690" s="69">
        <v>0.26819585355094838</v>
      </c>
      <c r="BL690" s="69">
        <v>50.631578947368418</v>
      </c>
      <c r="BM690" s="69">
        <v>99.368421052631589</v>
      </c>
      <c r="BN690" s="69">
        <v>0</v>
      </c>
      <c r="BO690" s="69">
        <v>3.0000974563882661</v>
      </c>
      <c r="BP690" s="69">
        <v>-3.0000974563882661</v>
      </c>
      <c r="BQ690" s="69">
        <v>3000.097456388266</v>
      </c>
      <c r="BR690" s="69">
        <v>-3000.097456388266</v>
      </c>
      <c r="BS690" s="69">
        <v>0</v>
      </c>
      <c r="BT690" s="69">
        <v>0</v>
      </c>
      <c r="BU690" s="69">
        <v>50.631578947368418</v>
      </c>
      <c r="BV690" s="69">
        <v>3.6162607033003571E-2</v>
      </c>
    </row>
    <row r="691" spans="1:74">
      <c r="A691" s="113" t="s">
        <v>1051</v>
      </c>
      <c r="B691" s="69" t="s">
        <v>184</v>
      </c>
      <c r="C691" s="69" t="s">
        <v>205</v>
      </c>
      <c r="D691" s="69" t="s">
        <v>401</v>
      </c>
      <c r="E691" s="69" t="s">
        <v>584</v>
      </c>
      <c r="F691" s="69">
        <v>0</v>
      </c>
      <c r="G691" s="69">
        <v>0</v>
      </c>
      <c r="H691" s="69">
        <v>32541</v>
      </c>
      <c r="I691" s="69">
        <v>295</v>
      </c>
      <c r="J691" s="69">
        <v>24</v>
      </c>
      <c r="K691" s="69">
        <v>6277</v>
      </c>
      <c r="L691" s="69">
        <v>5236</v>
      </c>
      <c r="M691" s="69">
        <v>587</v>
      </c>
      <c r="N691" s="69">
        <v>0</v>
      </c>
      <c r="O691" s="69">
        <v>0</v>
      </c>
      <c r="P691" s="69">
        <v>5184.16</v>
      </c>
      <c r="Q691" s="69">
        <v>18.48</v>
      </c>
      <c r="R691" s="114">
        <v>340000</v>
      </c>
      <c r="S691" s="69">
        <v>0</v>
      </c>
      <c r="T691" s="69">
        <v>0</v>
      </c>
      <c r="U691" s="69">
        <v>0</v>
      </c>
      <c r="V691" s="69">
        <v>0</v>
      </c>
      <c r="W691" s="69">
        <v>0</v>
      </c>
      <c r="X691" s="69">
        <v>0</v>
      </c>
      <c r="Y691" s="69">
        <v>0</v>
      </c>
      <c r="Z691" s="69">
        <v>2267</v>
      </c>
      <c r="AA691" s="69">
        <v>150</v>
      </c>
      <c r="AB691" s="69">
        <v>0</v>
      </c>
      <c r="AC691" s="69">
        <v>0</v>
      </c>
      <c r="AD691" s="69">
        <v>0</v>
      </c>
      <c r="AE691" s="69">
        <v>0</v>
      </c>
      <c r="AF691" s="69">
        <v>63325</v>
      </c>
      <c r="AG691" s="69">
        <v>276675</v>
      </c>
      <c r="AH691" s="69">
        <v>0</v>
      </c>
      <c r="AI691" s="69">
        <v>0</v>
      </c>
      <c r="AJ691" s="69">
        <v>0</v>
      </c>
      <c r="AK691" s="69">
        <v>0</v>
      </c>
      <c r="AL691" s="69">
        <v>730</v>
      </c>
      <c r="AM691" s="69">
        <v>88</v>
      </c>
      <c r="AN691" s="69">
        <v>-730</v>
      </c>
      <c r="AO691" s="69">
        <v>0</v>
      </c>
      <c r="AP691" s="69">
        <v>0</v>
      </c>
      <c r="AQ691" s="69">
        <v>18306</v>
      </c>
      <c r="AR691" s="69">
        <v>1195</v>
      </c>
      <c r="AS691" s="69">
        <v>15497</v>
      </c>
      <c r="AT691" s="69">
        <v>63325</v>
      </c>
      <c r="AU691" s="69">
        <v>0</v>
      </c>
      <c r="AV691" s="69">
        <v>1195</v>
      </c>
      <c r="AW691" s="69">
        <v>0.18625</v>
      </c>
      <c r="AX691" s="69">
        <v>0</v>
      </c>
      <c r="AY691" s="69">
        <v>0</v>
      </c>
      <c r="AZ691" s="69">
        <v>0</v>
      </c>
      <c r="BA691" s="69">
        <v>0</v>
      </c>
      <c r="BB691" s="69">
        <v>0</v>
      </c>
      <c r="BC691" s="69">
        <v>0</v>
      </c>
      <c r="BD691" s="69">
        <v>0</v>
      </c>
      <c r="BE691" s="69">
        <v>86.746575342465746</v>
      </c>
      <c r="BF691" s="69">
        <v>-86.746575342465746</v>
      </c>
      <c r="BG691" s="69">
        <v>0</v>
      </c>
      <c r="BH691" s="69">
        <v>0</v>
      </c>
      <c r="BI691" s="69">
        <v>0</v>
      </c>
      <c r="BJ691" s="69">
        <v>0</v>
      </c>
      <c r="BK691" s="69">
        <v>0.52712836347595937</v>
      </c>
      <c r="BL691" s="69">
        <v>52.99163179916318</v>
      </c>
      <c r="BM691" s="69">
        <v>97.008368200836827</v>
      </c>
      <c r="BN691" s="69">
        <v>0</v>
      </c>
      <c r="BO691" s="69">
        <v>4.086274762857327</v>
      </c>
      <c r="BP691" s="69">
        <v>-4.086274762857327</v>
      </c>
      <c r="BQ691" s="69">
        <v>4086.274762857327</v>
      </c>
      <c r="BR691" s="69">
        <v>-4086.274762857327</v>
      </c>
      <c r="BS691" s="69">
        <v>0</v>
      </c>
      <c r="BT691" s="69">
        <v>0</v>
      </c>
      <c r="BU691" s="69">
        <v>52.99163179916318</v>
      </c>
      <c r="BV691" s="69">
        <v>3.9877635747842234E-2</v>
      </c>
    </row>
    <row r="692" spans="1:74">
      <c r="A692" s="113" t="s">
        <v>1052</v>
      </c>
      <c r="B692" s="69" t="s">
        <v>184</v>
      </c>
      <c r="C692" s="69" t="s">
        <v>205</v>
      </c>
      <c r="D692" s="69" t="s">
        <v>401</v>
      </c>
      <c r="E692" s="69" t="s">
        <v>584</v>
      </c>
      <c r="F692" s="69">
        <v>0</v>
      </c>
      <c r="G692" s="69">
        <v>0</v>
      </c>
      <c r="H692" s="69">
        <v>11199</v>
      </c>
      <c r="I692" s="69">
        <v>132</v>
      </c>
      <c r="J692" s="69">
        <v>12</v>
      </c>
      <c r="K692" s="69">
        <v>3585</v>
      </c>
      <c r="L692" s="69">
        <v>3188</v>
      </c>
      <c r="M692" s="69">
        <v>197</v>
      </c>
      <c r="N692" s="69">
        <v>0</v>
      </c>
      <c r="O692" s="69">
        <v>0</v>
      </c>
      <c r="P692" s="69">
        <v>3123.85</v>
      </c>
      <c r="Q692" s="69">
        <v>18.95</v>
      </c>
      <c r="R692" s="114">
        <v>340000</v>
      </c>
      <c r="S692" s="69">
        <v>0</v>
      </c>
      <c r="T692" s="69">
        <v>0</v>
      </c>
      <c r="U692" s="69">
        <v>0</v>
      </c>
      <c r="V692" s="69">
        <v>0</v>
      </c>
      <c r="W692" s="69">
        <v>0</v>
      </c>
      <c r="X692" s="69">
        <v>0</v>
      </c>
      <c r="Y692" s="69">
        <v>0</v>
      </c>
      <c r="Z692" s="69">
        <v>2267</v>
      </c>
      <c r="AA692" s="69">
        <v>150</v>
      </c>
      <c r="AB692" s="69">
        <v>0</v>
      </c>
      <c r="AC692" s="69">
        <v>0</v>
      </c>
      <c r="AD692" s="69">
        <v>0</v>
      </c>
      <c r="AE692" s="69">
        <v>0</v>
      </c>
      <c r="AF692" s="69">
        <v>74524</v>
      </c>
      <c r="AG692" s="69">
        <v>265476</v>
      </c>
      <c r="AH692" s="69">
        <v>0</v>
      </c>
      <c r="AI692" s="69">
        <v>0</v>
      </c>
      <c r="AJ692" s="69">
        <v>0</v>
      </c>
      <c r="AK692" s="69">
        <v>0</v>
      </c>
      <c r="AL692" s="69">
        <v>862</v>
      </c>
      <c r="AM692" s="69">
        <v>100</v>
      </c>
      <c r="AN692" s="69">
        <v>-862</v>
      </c>
      <c r="AO692" s="69">
        <v>0</v>
      </c>
      <c r="AP692" s="69">
        <v>0</v>
      </c>
      <c r="AQ692" s="69">
        <v>21891</v>
      </c>
      <c r="AR692" s="69">
        <v>1392</v>
      </c>
      <c r="AS692" s="69">
        <v>18685</v>
      </c>
      <c r="AT692" s="69">
        <v>74524</v>
      </c>
      <c r="AU692" s="69">
        <v>0</v>
      </c>
      <c r="AV692" s="69">
        <v>1392</v>
      </c>
      <c r="AW692" s="69">
        <v>0.21918823529411766</v>
      </c>
      <c r="AX692" s="69">
        <v>0</v>
      </c>
      <c r="AY692" s="69">
        <v>0</v>
      </c>
      <c r="AZ692" s="69">
        <v>0</v>
      </c>
      <c r="BA692" s="69">
        <v>0</v>
      </c>
      <c r="BB692" s="69">
        <v>0</v>
      </c>
      <c r="BC692" s="69">
        <v>0</v>
      </c>
      <c r="BD692" s="69">
        <v>0</v>
      </c>
      <c r="BE692" s="69">
        <v>86.454756380510446</v>
      </c>
      <c r="BF692" s="69">
        <v>-86.454756380510446</v>
      </c>
      <c r="BG692" s="69">
        <v>0</v>
      </c>
      <c r="BH692" s="69">
        <v>0</v>
      </c>
      <c r="BI692" s="69">
        <v>0</v>
      </c>
      <c r="BJ692" s="69">
        <v>0</v>
      </c>
      <c r="BK692" s="69">
        <v>0.61402734891927657</v>
      </c>
      <c r="BL692" s="69">
        <v>53.537356321839077</v>
      </c>
      <c r="BM692" s="69">
        <v>96.46264367816093</v>
      </c>
      <c r="BN692" s="69">
        <v>0</v>
      </c>
      <c r="BO692" s="69">
        <v>3.9884399250735885</v>
      </c>
      <c r="BP692" s="69">
        <v>-3.9884399250735885</v>
      </c>
      <c r="BQ692" s="69">
        <v>3988.4399250735883</v>
      </c>
      <c r="BR692" s="69">
        <v>-3988.4399250735883</v>
      </c>
      <c r="BS692" s="69">
        <v>0</v>
      </c>
      <c r="BT692" s="69">
        <v>0</v>
      </c>
      <c r="BU692" s="69">
        <v>53.537356321839077</v>
      </c>
      <c r="BV692" s="69">
        <v>3.937691288657439E-2</v>
      </c>
    </row>
    <row r="693" spans="1:74">
      <c r="A693" s="113" t="s">
        <v>1053</v>
      </c>
      <c r="B693" s="69" t="s">
        <v>184</v>
      </c>
      <c r="C693" s="69" t="s">
        <v>205</v>
      </c>
      <c r="D693" s="69" t="s">
        <v>401</v>
      </c>
      <c r="E693" s="69" t="s">
        <v>584</v>
      </c>
      <c r="F693" s="69">
        <v>0</v>
      </c>
      <c r="G693" s="69">
        <v>0</v>
      </c>
      <c r="H693" s="69">
        <v>5289</v>
      </c>
      <c r="I693" s="69">
        <v>75</v>
      </c>
      <c r="J693" s="69">
        <v>14</v>
      </c>
      <c r="K693" s="69">
        <v>1906</v>
      </c>
      <c r="L693" s="69">
        <v>1758</v>
      </c>
      <c r="M693" s="69">
        <v>112</v>
      </c>
      <c r="N693" s="69">
        <v>0</v>
      </c>
      <c r="O693" s="69">
        <v>0</v>
      </c>
      <c r="P693" s="69">
        <v>2774.92</v>
      </c>
      <c r="Q693" s="69">
        <v>15.74</v>
      </c>
      <c r="R693" s="114">
        <v>340000</v>
      </c>
      <c r="S693" s="69">
        <v>0</v>
      </c>
      <c r="T693" s="69">
        <v>0</v>
      </c>
      <c r="U693" s="69">
        <v>0</v>
      </c>
      <c r="V693" s="69">
        <v>0</v>
      </c>
      <c r="W693" s="69">
        <v>0</v>
      </c>
      <c r="X693" s="69">
        <v>0</v>
      </c>
      <c r="Y693" s="69">
        <v>0</v>
      </c>
      <c r="Z693" s="69">
        <v>2267</v>
      </c>
      <c r="AA693" s="69">
        <v>150</v>
      </c>
      <c r="AB693" s="69">
        <v>0</v>
      </c>
      <c r="AC693" s="69">
        <v>0</v>
      </c>
      <c r="AD693" s="69">
        <v>0</v>
      </c>
      <c r="AE693" s="69">
        <v>0</v>
      </c>
      <c r="AF693" s="69">
        <v>79813</v>
      </c>
      <c r="AG693" s="69">
        <v>260187</v>
      </c>
      <c r="AH693" s="69">
        <v>0</v>
      </c>
      <c r="AI693" s="69">
        <v>0</v>
      </c>
      <c r="AJ693" s="69">
        <v>0</v>
      </c>
      <c r="AK693" s="69">
        <v>0</v>
      </c>
      <c r="AL693" s="69">
        <v>937</v>
      </c>
      <c r="AM693" s="69">
        <v>114</v>
      </c>
      <c r="AN693" s="69">
        <v>-937</v>
      </c>
      <c r="AO693" s="69">
        <v>0</v>
      </c>
      <c r="AP693" s="69">
        <v>0</v>
      </c>
      <c r="AQ693" s="69">
        <v>23797</v>
      </c>
      <c r="AR693" s="69">
        <v>1504</v>
      </c>
      <c r="AS693" s="69">
        <v>20443</v>
      </c>
      <c r="AT693" s="69">
        <v>79813</v>
      </c>
      <c r="AU693" s="69">
        <v>0</v>
      </c>
      <c r="AV693" s="69">
        <v>1504</v>
      </c>
      <c r="AW693" s="69">
        <v>0.23474411764705883</v>
      </c>
      <c r="AX693" s="69">
        <v>0</v>
      </c>
      <c r="AY693" s="69">
        <v>0</v>
      </c>
      <c r="AZ693" s="69">
        <v>0</v>
      </c>
      <c r="BA693" s="69">
        <v>0</v>
      </c>
      <c r="BB693" s="69">
        <v>0</v>
      </c>
      <c r="BC693" s="69">
        <v>0</v>
      </c>
      <c r="BD693" s="69">
        <v>0</v>
      </c>
      <c r="BE693" s="69">
        <v>85.17929562433298</v>
      </c>
      <c r="BF693" s="69">
        <v>-85.17929562433298</v>
      </c>
      <c r="BG693" s="69">
        <v>0</v>
      </c>
      <c r="BH693" s="69">
        <v>0</v>
      </c>
      <c r="BI693" s="69">
        <v>0</v>
      </c>
      <c r="BJ693" s="69">
        <v>0</v>
      </c>
      <c r="BK693" s="69">
        <v>0.66343184825760915</v>
      </c>
      <c r="BL693" s="69">
        <v>53.067154255319146</v>
      </c>
      <c r="BM693" s="69">
        <v>96.932845744680861</v>
      </c>
      <c r="BN693" s="69">
        <v>0</v>
      </c>
      <c r="BO693" s="69">
        <v>3.9041725774103604</v>
      </c>
      <c r="BP693" s="69">
        <v>-3.9041725774103604</v>
      </c>
      <c r="BQ693" s="69">
        <v>3904.1725774103602</v>
      </c>
      <c r="BR693" s="69">
        <v>-3904.1725774103602</v>
      </c>
      <c r="BS693" s="69">
        <v>0</v>
      </c>
      <c r="BT693" s="69">
        <v>0</v>
      </c>
      <c r="BU693" s="69">
        <v>53.067154255319146</v>
      </c>
      <c r="BV693" s="69">
        <v>3.9374711098037571E-2</v>
      </c>
    </row>
    <row r="694" spans="1:74">
      <c r="A694" s="113" t="s">
        <v>1054</v>
      </c>
      <c r="B694" s="69" t="s">
        <v>184</v>
      </c>
      <c r="C694" s="69" t="s">
        <v>205</v>
      </c>
      <c r="D694" s="69" t="s">
        <v>401</v>
      </c>
      <c r="E694" s="69" t="s">
        <v>584</v>
      </c>
      <c r="F694" s="69">
        <v>0</v>
      </c>
      <c r="G694" s="69">
        <v>0</v>
      </c>
      <c r="H694" s="69">
        <v>3110</v>
      </c>
      <c r="I694" s="69">
        <v>42</v>
      </c>
      <c r="J694" s="69">
        <v>5</v>
      </c>
      <c r="K694" s="69">
        <v>1036</v>
      </c>
      <c r="L694" s="69">
        <v>971</v>
      </c>
      <c r="M694" s="69">
        <v>59</v>
      </c>
      <c r="N694" s="69">
        <v>0</v>
      </c>
      <c r="O694" s="69">
        <v>0</v>
      </c>
      <c r="P694" s="69">
        <v>3001.93</v>
      </c>
      <c r="Q694" s="69">
        <v>17.57</v>
      </c>
      <c r="R694" s="114">
        <v>340000</v>
      </c>
      <c r="S694" s="69">
        <v>0</v>
      </c>
      <c r="T694" s="69">
        <v>0</v>
      </c>
      <c r="U694" s="69">
        <v>0</v>
      </c>
      <c r="V694" s="69">
        <v>0</v>
      </c>
      <c r="W694" s="69">
        <v>0</v>
      </c>
      <c r="X694" s="69">
        <v>0</v>
      </c>
      <c r="Y694" s="69">
        <v>0</v>
      </c>
      <c r="Z694" s="69">
        <v>2267</v>
      </c>
      <c r="AA694" s="69">
        <v>150</v>
      </c>
      <c r="AB694" s="69">
        <v>0</v>
      </c>
      <c r="AC694" s="69">
        <v>0</v>
      </c>
      <c r="AD694" s="69">
        <v>0</v>
      </c>
      <c r="AE694" s="69">
        <v>0</v>
      </c>
      <c r="AF694" s="69">
        <v>82923</v>
      </c>
      <c r="AG694" s="69">
        <v>257077</v>
      </c>
      <c r="AH694" s="69">
        <v>0</v>
      </c>
      <c r="AI694" s="69">
        <v>0</v>
      </c>
      <c r="AJ694" s="69">
        <v>0</v>
      </c>
      <c r="AK694" s="69">
        <v>0</v>
      </c>
      <c r="AL694" s="69">
        <v>979</v>
      </c>
      <c r="AM694" s="69">
        <v>119</v>
      </c>
      <c r="AN694" s="69">
        <v>-979</v>
      </c>
      <c r="AO694" s="69">
        <v>0</v>
      </c>
      <c r="AP694" s="69">
        <v>0</v>
      </c>
      <c r="AQ694" s="69">
        <v>24833</v>
      </c>
      <c r="AR694" s="69">
        <v>1563</v>
      </c>
      <c r="AS694" s="69">
        <v>21414</v>
      </c>
      <c r="AT694" s="69">
        <v>82923</v>
      </c>
      <c r="AU694" s="69">
        <v>0</v>
      </c>
      <c r="AV694" s="69">
        <v>1563</v>
      </c>
      <c r="AW694" s="69">
        <v>0.24389117647058822</v>
      </c>
      <c r="AX694" s="69">
        <v>0</v>
      </c>
      <c r="AY694" s="69">
        <v>0</v>
      </c>
      <c r="AZ694" s="69">
        <v>0</v>
      </c>
      <c r="BA694" s="69">
        <v>0</v>
      </c>
      <c r="BB694" s="69">
        <v>0</v>
      </c>
      <c r="BC694" s="69">
        <v>0</v>
      </c>
      <c r="BD694" s="69">
        <v>0</v>
      </c>
      <c r="BE694" s="69">
        <v>84.701736465781408</v>
      </c>
      <c r="BF694" s="69">
        <v>-84.701736465781408</v>
      </c>
      <c r="BG694" s="69">
        <v>0</v>
      </c>
      <c r="BH694" s="69">
        <v>0</v>
      </c>
      <c r="BI694" s="69">
        <v>0</v>
      </c>
      <c r="BJ694" s="69">
        <v>0</v>
      </c>
      <c r="BK694" s="69">
        <v>0.68945743273048077</v>
      </c>
      <c r="BL694" s="69">
        <v>53.053742802303262</v>
      </c>
      <c r="BM694" s="69">
        <v>96.946257197696738</v>
      </c>
      <c r="BN694" s="69">
        <v>0</v>
      </c>
      <c r="BO694" s="69">
        <v>3.8723732137853739</v>
      </c>
      <c r="BP694" s="69">
        <v>-3.8723732137853739</v>
      </c>
      <c r="BQ694" s="69">
        <v>3872.373213785374</v>
      </c>
      <c r="BR694" s="69">
        <v>-3872.373213785374</v>
      </c>
      <c r="BS694" s="69">
        <v>0</v>
      </c>
      <c r="BT694" s="69">
        <v>0</v>
      </c>
      <c r="BU694" s="69">
        <v>53.053742802303262</v>
      </c>
      <c r="BV694" s="69">
        <v>3.9423347964402208E-2</v>
      </c>
    </row>
    <row r="695" spans="1:74">
      <c r="A695" s="113" t="s">
        <v>1055</v>
      </c>
      <c r="B695" s="69" t="s">
        <v>184</v>
      </c>
      <c r="C695" s="69" t="s">
        <v>205</v>
      </c>
      <c r="D695" s="69" t="s">
        <v>401</v>
      </c>
      <c r="E695" s="69" t="s">
        <v>584</v>
      </c>
      <c r="F695" s="69">
        <v>0</v>
      </c>
      <c r="G695" s="69">
        <v>0</v>
      </c>
      <c r="H695" s="69">
        <v>2946</v>
      </c>
      <c r="I695" s="69">
        <v>42</v>
      </c>
      <c r="J695" s="69">
        <v>1</v>
      </c>
      <c r="K695" s="69">
        <v>910</v>
      </c>
      <c r="L695" s="69">
        <v>833</v>
      </c>
      <c r="M695" s="69">
        <v>52</v>
      </c>
      <c r="N695" s="69">
        <v>0</v>
      </c>
      <c r="O695" s="69">
        <v>0</v>
      </c>
      <c r="P695" s="69">
        <v>3237.36</v>
      </c>
      <c r="Q695" s="69">
        <v>18.88</v>
      </c>
      <c r="R695" s="114">
        <v>340000</v>
      </c>
      <c r="S695" s="69">
        <v>0</v>
      </c>
      <c r="T695" s="69">
        <v>0</v>
      </c>
      <c r="U695" s="69">
        <v>0</v>
      </c>
      <c r="V695" s="69">
        <v>0</v>
      </c>
      <c r="W695" s="69">
        <v>0</v>
      </c>
      <c r="X695" s="69">
        <v>0</v>
      </c>
      <c r="Y695" s="69">
        <v>0</v>
      </c>
      <c r="Z695" s="69">
        <v>2267</v>
      </c>
      <c r="AA695" s="69">
        <v>150</v>
      </c>
      <c r="AB695" s="69">
        <v>0</v>
      </c>
      <c r="AC695" s="69">
        <v>0</v>
      </c>
      <c r="AD695" s="69">
        <v>0</v>
      </c>
      <c r="AE695" s="69">
        <v>0</v>
      </c>
      <c r="AF695" s="69">
        <v>85869</v>
      </c>
      <c r="AG695" s="69">
        <v>254131</v>
      </c>
      <c r="AH695" s="69">
        <v>0</v>
      </c>
      <c r="AI695" s="69">
        <v>0</v>
      </c>
      <c r="AJ695" s="69">
        <v>0</v>
      </c>
      <c r="AK695" s="69">
        <v>0</v>
      </c>
      <c r="AL695" s="69">
        <v>1021</v>
      </c>
      <c r="AM695" s="69">
        <v>120</v>
      </c>
      <c r="AN695" s="69">
        <v>-1021</v>
      </c>
      <c r="AO695" s="69">
        <v>0</v>
      </c>
      <c r="AP695" s="69">
        <v>0</v>
      </c>
      <c r="AQ695" s="69">
        <v>25743</v>
      </c>
      <c r="AR695" s="69">
        <v>1615</v>
      </c>
      <c r="AS695" s="69">
        <v>22247</v>
      </c>
      <c r="AT695" s="69">
        <v>85869</v>
      </c>
      <c r="AU695" s="69">
        <v>0</v>
      </c>
      <c r="AV695" s="69">
        <v>1615</v>
      </c>
      <c r="AW695" s="69">
        <v>0.25255588235294119</v>
      </c>
      <c r="AX695" s="69">
        <v>0</v>
      </c>
      <c r="AY695" s="69">
        <v>0</v>
      </c>
      <c r="AZ695" s="69">
        <v>0</v>
      </c>
      <c r="BA695" s="69">
        <v>0</v>
      </c>
      <c r="BB695" s="69">
        <v>0</v>
      </c>
      <c r="BC695" s="69">
        <v>0</v>
      </c>
      <c r="BD695" s="69">
        <v>0</v>
      </c>
      <c r="BE695" s="69">
        <v>84.102840352595493</v>
      </c>
      <c r="BF695" s="69">
        <v>-84.102840352595493</v>
      </c>
      <c r="BG695" s="69">
        <v>0</v>
      </c>
      <c r="BH695" s="69">
        <v>0</v>
      </c>
      <c r="BI695" s="69">
        <v>0</v>
      </c>
      <c r="BJ695" s="69">
        <v>0</v>
      </c>
      <c r="BK695" s="69">
        <v>0.71239523599470667</v>
      </c>
      <c r="BL695" s="69">
        <v>53.169659442724459</v>
      </c>
      <c r="BM695" s="69">
        <v>96.830340557275548</v>
      </c>
      <c r="BN695" s="69">
        <v>0</v>
      </c>
      <c r="BO695" s="69">
        <v>3.8598013215264979</v>
      </c>
      <c r="BP695" s="69">
        <v>-3.8598013215264979</v>
      </c>
      <c r="BQ695" s="69">
        <v>3859.8013215264978</v>
      </c>
      <c r="BR695" s="69">
        <v>-3859.8013215264978</v>
      </c>
      <c r="BS695" s="69">
        <v>0</v>
      </c>
      <c r="BT695" s="69">
        <v>0</v>
      </c>
      <c r="BU695" s="69">
        <v>53.169659442724459</v>
      </c>
      <c r="BV695" s="69">
        <v>3.9661267140581907E-2</v>
      </c>
    </row>
    <row r="696" spans="1:74">
      <c r="A696" s="113" t="s">
        <v>1056</v>
      </c>
      <c r="B696" s="69" t="s">
        <v>184</v>
      </c>
      <c r="C696" s="69" t="s">
        <v>205</v>
      </c>
      <c r="D696" s="69" t="s">
        <v>401</v>
      </c>
      <c r="E696" s="69" t="s">
        <v>584</v>
      </c>
      <c r="F696" s="69">
        <v>0</v>
      </c>
      <c r="G696" s="69">
        <v>0</v>
      </c>
      <c r="H696" s="69">
        <v>1249</v>
      </c>
      <c r="I696" s="69">
        <v>21</v>
      </c>
      <c r="J696" s="69">
        <v>3</v>
      </c>
      <c r="K696" s="69">
        <v>386</v>
      </c>
      <c r="L696" s="69">
        <v>365</v>
      </c>
      <c r="M696" s="69">
        <v>24</v>
      </c>
      <c r="N696" s="69">
        <v>0</v>
      </c>
      <c r="O696" s="69">
        <v>0</v>
      </c>
      <c r="P696" s="69">
        <v>3235.75</v>
      </c>
      <c r="Q696" s="69">
        <v>17.350000000000001</v>
      </c>
      <c r="R696" s="114">
        <v>340000</v>
      </c>
      <c r="S696" s="69">
        <v>0</v>
      </c>
      <c r="T696" s="69">
        <v>0</v>
      </c>
      <c r="U696" s="69">
        <v>0</v>
      </c>
      <c r="V696" s="69">
        <v>0</v>
      </c>
      <c r="W696" s="69">
        <v>0</v>
      </c>
      <c r="X696" s="69">
        <v>0</v>
      </c>
      <c r="Y696" s="69">
        <v>0</v>
      </c>
      <c r="Z696" s="69">
        <v>2267</v>
      </c>
      <c r="AA696" s="69">
        <v>150</v>
      </c>
      <c r="AB696" s="69">
        <v>0</v>
      </c>
      <c r="AC696" s="69">
        <v>0</v>
      </c>
      <c r="AD696" s="69">
        <v>0</v>
      </c>
      <c r="AE696" s="69">
        <v>0</v>
      </c>
      <c r="AF696" s="69">
        <v>87118</v>
      </c>
      <c r="AG696" s="69">
        <v>252882</v>
      </c>
      <c r="AH696" s="69">
        <v>0</v>
      </c>
      <c r="AI696" s="69">
        <v>0</v>
      </c>
      <c r="AJ696" s="69">
        <v>0</v>
      </c>
      <c r="AK696" s="69">
        <v>0</v>
      </c>
      <c r="AL696" s="69">
        <v>1042</v>
      </c>
      <c r="AM696" s="69">
        <v>123</v>
      </c>
      <c r="AN696" s="69">
        <v>-1042</v>
      </c>
      <c r="AO696" s="69">
        <v>0</v>
      </c>
      <c r="AP696" s="69">
        <v>0</v>
      </c>
      <c r="AQ696" s="69">
        <v>26129</v>
      </c>
      <c r="AR696" s="69">
        <v>1639</v>
      </c>
      <c r="AS696" s="69">
        <v>22612</v>
      </c>
      <c r="AT696" s="69">
        <v>87118</v>
      </c>
      <c r="AU696" s="69">
        <v>0</v>
      </c>
      <c r="AV696" s="69">
        <v>1639</v>
      </c>
      <c r="AW696" s="69">
        <v>0.25622941176470587</v>
      </c>
      <c r="AX696" s="69">
        <v>0</v>
      </c>
      <c r="AY696" s="69">
        <v>0</v>
      </c>
      <c r="AZ696" s="69">
        <v>0</v>
      </c>
      <c r="BA696" s="69">
        <v>0</v>
      </c>
      <c r="BB696" s="69">
        <v>0</v>
      </c>
      <c r="BC696" s="69">
        <v>0</v>
      </c>
      <c r="BD696" s="69">
        <v>0</v>
      </c>
      <c r="BE696" s="69">
        <v>83.60652591170826</v>
      </c>
      <c r="BF696" s="69">
        <v>-83.60652591170826</v>
      </c>
      <c r="BG696" s="69">
        <v>0</v>
      </c>
      <c r="BH696" s="69">
        <v>0</v>
      </c>
      <c r="BI696" s="69">
        <v>0</v>
      </c>
      <c r="BJ696" s="69">
        <v>0</v>
      </c>
      <c r="BK696" s="69">
        <v>0.72298191442434934</v>
      </c>
      <c r="BL696" s="69">
        <v>53.153142159853566</v>
      </c>
      <c r="BM696" s="69">
        <v>96.846857840146441</v>
      </c>
      <c r="BN696" s="69">
        <v>0</v>
      </c>
      <c r="BO696" s="69">
        <v>3.852733062090925</v>
      </c>
      <c r="BP696" s="69">
        <v>-3.852733062090925</v>
      </c>
      <c r="BQ696" s="69">
        <v>3852.7330620909252</v>
      </c>
      <c r="BR696" s="69">
        <v>-3852.7330620909252</v>
      </c>
      <c r="BS696" s="69">
        <v>0</v>
      </c>
      <c r="BT696" s="69">
        <v>0</v>
      </c>
      <c r="BU696" s="69">
        <v>53.153142159853566</v>
      </c>
      <c r="BV696" s="69">
        <v>3.9879061579088368E-2</v>
      </c>
    </row>
    <row r="697" spans="1:74">
      <c r="A697" s="113" t="s">
        <v>1057</v>
      </c>
      <c r="B697" s="69" t="s">
        <v>184</v>
      </c>
      <c r="C697" s="69" t="s">
        <v>205</v>
      </c>
      <c r="D697" s="69" t="s">
        <v>401</v>
      </c>
      <c r="E697" s="69" t="s">
        <v>584</v>
      </c>
      <c r="F697" s="69">
        <v>0</v>
      </c>
      <c r="G697" s="69">
        <v>0</v>
      </c>
      <c r="H697" s="69">
        <v>1131</v>
      </c>
      <c r="I697" s="69">
        <v>11</v>
      </c>
      <c r="J697" s="69">
        <v>0</v>
      </c>
      <c r="K697" s="69">
        <v>352</v>
      </c>
      <c r="L697" s="69">
        <v>336</v>
      </c>
      <c r="M697" s="69">
        <v>16</v>
      </c>
      <c r="N697" s="69">
        <v>0</v>
      </c>
      <c r="O697" s="69">
        <v>0</v>
      </c>
      <c r="P697" s="69">
        <v>3213.07</v>
      </c>
      <c r="Q697" s="69">
        <v>23.56</v>
      </c>
      <c r="R697" s="114">
        <v>340000</v>
      </c>
      <c r="S697" s="69">
        <v>0</v>
      </c>
      <c r="T697" s="69">
        <v>0</v>
      </c>
      <c r="U697" s="69">
        <v>0</v>
      </c>
      <c r="V697" s="69">
        <v>0</v>
      </c>
      <c r="W697" s="69">
        <v>0</v>
      </c>
      <c r="X697" s="69">
        <v>0</v>
      </c>
      <c r="Y697" s="69">
        <v>0</v>
      </c>
      <c r="Z697" s="69">
        <v>2267</v>
      </c>
      <c r="AA697" s="69">
        <v>150</v>
      </c>
      <c r="AB697" s="69">
        <v>0</v>
      </c>
      <c r="AC697" s="69">
        <v>0</v>
      </c>
      <c r="AD697" s="69">
        <v>0</v>
      </c>
      <c r="AE697" s="69">
        <v>0</v>
      </c>
      <c r="AF697" s="69">
        <v>88249</v>
      </c>
      <c r="AG697" s="69">
        <v>251751</v>
      </c>
      <c r="AH697" s="69">
        <v>0</v>
      </c>
      <c r="AI697" s="69">
        <v>0</v>
      </c>
      <c r="AJ697" s="69">
        <v>0</v>
      </c>
      <c r="AK697" s="69">
        <v>0</v>
      </c>
      <c r="AL697" s="69">
        <v>1053</v>
      </c>
      <c r="AM697" s="69">
        <v>123</v>
      </c>
      <c r="AN697" s="69">
        <v>-1053</v>
      </c>
      <c r="AO697" s="69">
        <v>0</v>
      </c>
      <c r="AP697" s="69">
        <v>0</v>
      </c>
      <c r="AQ697" s="69">
        <v>26481</v>
      </c>
      <c r="AR697" s="69">
        <v>1655</v>
      </c>
      <c r="AS697" s="69">
        <v>22948</v>
      </c>
      <c r="AT697" s="69">
        <v>88249</v>
      </c>
      <c r="AU697" s="69">
        <v>0</v>
      </c>
      <c r="AV697" s="69">
        <v>1655</v>
      </c>
      <c r="AW697" s="69">
        <v>0.25955588235294119</v>
      </c>
      <c r="AX697" s="69">
        <v>0</v>
      </c>
      <c r="AY697" s="69">
        <v>0</v>
      </c>
      <c r="AZ697" s="69">
        <v>0</v>
      </c>
      <c r="BA697" s="69">
        <v>0</v>
      </c>
      <c r="BB697" s="69">
        <v>0</v>
      </c>
      <c r="BC697" s="69">
        <v>0</v>
      </c>
      <c r="BD697" s="69">
        <v>0</v>
      </c>
      <c r="BE697" s="69">
        <v>83.807217473884137</v>
      </c>
      <c r="BF697" s="69">
        <v>-83.807217473884137</v>
      </c>
      <c r="BG697" s="69">
        <v>0</v>
      </c>
      <c r="BH697" s="69">
        <v>0</v>
      </c>
      <c r="BI697" s="69">
        <v>0</v>
      </c>
      <c r="BJ697" s="69">
        <v>0</v>
      </c>
      <c r="BK697" s="69">
        <v>0.73003970004411112</v>
      </c>
      <c r="BL697" s="69">
        <v>53.322658610271901</v>
      </c>
      <c r="BM697" s="69">
        <v>96.677341389728099</v>
      </c>
      <c r="BN697" s="69">
        <v>0</v>
      </c>
      <c r="BO697" s="69">
        <v>3.845607460345128</v>
      </c>
      <c r="BP697" s="69">
        <v>-3.845607460345128</v>
      </c>
      <c r="BQ697" s="69">
        <v>3845.6074603451279</v>
      </c>
      <c r="BR697" s="69">
        <v>-3845.6074603451279</v>
      </c>
      <c r="BS697" s="69">
        <v>0</v>
      </c>
      <c r="BT697" s="69">
        <v>0</v>
      </c>
      <c r="BU697" s="69">
        <v>53.322658610271901</v>
      </c>
      <c r="BV697" s="69">
        <v>3.9764359351988215E-2</v>
      </c>
    </row>
    <row r="698" spans="1:74">
      <c r="A698" s="113" t="s">
        <v>1058</v>
      </c>
      <c r="B698" s="69" t="s">
        <v>184</v>
      </c>
      <c r="C698" s="69" t="s">
        <v>205</v>
      </c>
      <c r="D698" s="69" t="s">
        <v>401</v>
      </c>
      <c r="E698" s="69" t="s">
        <v>584</v>
      </c>
      <c r="F698" s="69">
        <v>0</v>
      </c>
      <c r="G698" s="69">
        <v>0</v>
      </c>
      <c r="H698" s="69">
        <v>1290</v>
      </c>
      <c r="I698" s="69">
        <v>12</v>
      </c>
      <c r="J698" s="69">
        <v>0</v>
      </c>
      <c r="K698" s="69">
        <v>302</v>
      </c>
      <c r="L698" s="69">
        <v>288</v>
      </c>
      <c r="M698" s="69">
        <v>19</v>
      </c>
      <c r="N698" s="69">
        <v>0</v>
      </c>
      <c r="O698" s="69">
        <v>0</v>
      </c>
      <c r="P698" s="69">
        <v>4271.5200000000004</v>
      </c>
      <c r="Q698" s="69">
        <v>22.63</v>
      </c>
      <c r="R698" s="114">
        <v>340000</v>
      </c>
      <c r="S698" s="69">
        <v>0</v>
      </c>
      <c r="T698" s="69">
        <v>0</v>
      </c>
      <c r="U698" s="69">
        <v>0</v>
      </c>
      <c r="V698" s="69">
        <v>0</v>
      </c>
      <c r="W698" s="69">
        <v>0</v>
      </c>
      <c r="X698" s="69">
        <v>0</v>
      </c>
      <c r="Y698" s="69">
        <v>0</v>
      </c>
      <c r="Z698" s="69">
        <v>2267</v>
      </c>
      <c r="AA698" s="69">
        <v>150</v>
      </c>
      <c r="AB698" s="69">
        <v>0</v>
      </c>
      <c r="AC698" s="69">
        <v>0</v>
      </c>
      <c r="AD698" s="69">
        <v>0</v>
      </c>
      <c r="AE698" s="69">
        <v>0</v>
      </c>
      <c r="AF698" s="69">
        <v>89539</v>
      </c>
      <c r="AG698" s="69">
        <v>250461</v>
      </c>
      <c r="AH698" s="69">
        <v>0</v>
      </c>
      <c r="AI698" s="69">
        <v>0</v>
      </c>
      <c r="AJ698" s="69">
        <v>0</v>
      </c>
      <c r="AK698" s="69">
        <v>0</v>
      </c>
      <c r="AL698" s="69">
        <v>1065</v>
      </c>
      <c r="AM698" s="69">
        <v>123</v>
      </c>
      <c r="AN698" s="69">
        <v>-1065</v>
      </c>
      <c r="AO698" s="69">
        <v>0</v>
      </c>
      <c r="AP698" s="69">
        <v>0</v>
      </c>
      <c r="AQ698" s="69">
        <v>26783</v>
      </c>
      <c r="AR698" s="69">
        <v>1674</v>
      </c>
      <c r="AS698" s="69">
        <v>23236</v>
      </c>
      <c r="AT698" s="69">
        <v>89539</v>
      </c>
      <c r="AU698" s="69">
        <v>0</v>
      </c>
      <c r="AV698" s="69">
        <v>1674</v>
      </c>
      <c r="AW698" s="69">
        <v>0.26334999999999997</v>
      </c>
      <c r="AX698" s="69">
        <v>0</v>
      </c>
      <c r="AY698" s="69">
        <v>0</v>
      </c>
      <c r="AZ698" s="69">
        <v>0</v>
      </c>
      <c r="BA698" s="69">
        <v>0</v>
      </c>
      <c r="BB698" s="69">
        <v>0</v>
      </c>
      <c r="BC698" s="69">
        <v>0</v>
      </c>
      <c r="BD698" s="69">
        <v>0</v>
      </c>
      <c r="BE698" s="69">
        <v>84.074178403755866</v>
      </c>
      <c r="BF698" s="69">
        <v>-84.074178403755866</v>
      </c>
      <c r="BG698" s="69">
        <v>0</v>
      </c>
      <c r="BH698" s="69">
        <v>0</v>
      </c>
      <c r="BI698" s="69">
        <v>0</v>
      </c>
      <c r="BJ698" s="69">
        <v>0</v>
      </c>
      <c r="BK698" s="69">
        <v>0.73842082046757829</v>
      </c>
      <c r="BL698" s="69">
        <v>53.488052568697732</v>
      </c>
      <c r="BM698" s="69">
        <v>96.511947431302275</v>
      </c>
      <c r="BN698" s="69">
        <v>0</v>
      </c>
      <c r="BO698" s="69">
        <v>3.8534601480461355</v>
      </c>
      <c r="BP698" s="69">
        <v>-3.8534601480461355</v>
      </c>
      <c r="BQ698" s="69">
        <v>3853.4601480461356</v>
      </c>
      <c r="BR698" s="69">
        <v>-3853.4601480461356</v>
      </c>
      <c r="BS698" s="69">
        <v>0</v>
      </c>
      <c r="BT698" s="69">
        <v>0</v>
      </c>
      <c r="BU698" s="69">
        <v>53.488052568697732</v>
      </c>
      <c r="BV698" s="69">
        <v>3.9764029421648063E-2</v>
      </c>
    </row>
    <row r="699" spans="1:74">
      <c r="A699" s="113" t="s">
        <v>1059</v>
      </c>
      <c r="B699" s="69" t="s">
        <v>184</v>
      </c>
      <c r="C699" s="69" t="s">
        <v>205</v>
      </c>
      <c r="D699" s="69" t="s">
        <v>401</v>
      </c>
      <c r="E699" s="69" t="s">
        <v>584</v>
      </c>
      <c r="F699" s="69">
        <v>0</v>
      </c>
      <c r="G699" s="69">
        <v>0</v>
      </c>
      <c r="H699" s="69">
        <v>1031</v>
      </c>
      <c r="I699" s="69">
        <v>22</v>
      </c>
      <c r="J699" s="69">
        <v>2</v>
      </c>
      <c r="K699" s="69">
        <v>237</v>
      </c>
      <c r="L699" s="69">
        <v>224</v>
      </c>
      <c r="M699" s="69">
        <v>20</v>
      </c>
      <c r="N699" s="69">
        <v>0</v>
      </c>
      <c r="O699" s="69">
        <v>0</v>
      </c>
      <c r="P699" s="69">
        <v>4350.21</v>
      </c>
      <c r="Q699" s="69">
        <v>17.18</v>
      </c>
      <c r="R699" s="114">
        <v>340000</v>
      </c>
      <c r="S699" s="69">
        <v>0</v>
      </c>
      <c r="T699" s="69">
        <v>0</v>
      </c>
      <c r="U699" s="69">
        <v>0</v>
      </c>
      <c r="V699" s="69">
        <v>0</v>
      </c>
      <c r="W699" s="69">
        <v>0</v>
      </c>
      <c r="X699" s="69">
        <v>0</v>
      </c>
      <c r="Y699" s="69">
        <v>0</v>
      </c>
      <c r="Z699" s="69">
        <v>2267</v>
      </c>
      <c r="AA699" s="69">
        <v>150</v>
      </c>
      <c r="AB699" s="69">
        <v>0</v>
      </c>
      <c r="AC699" s="69">
        <v>0</v>
      </c>
      <c r="AD699" s="69">
        <v>0</v>
      </c>
      <c r="AE699" s="69">
        <v>0</v>
      </c>
      <c r="AF699" s="69">
        <v>90570</v>
      </c>
      <c r="AG699" s="69">
        <v>249430</v>
      </c>
      <c r="AH699" s="69">
        <v>0</v>
      </c>
      <c r="AI699" s="69">
        <v>0</v>
      </c>
      <c r="AJ699" s="69">
        <v>0</v>
      </c>
      <c r="AK699" s="69">
        <v>0</v>
      </c>
      <c r="AL699" s="69">
        <v>1087</v>
      </c>
      <c r="AM699" s="69">
        <v>125</v>
      </c>
      <c r="AN699" s="69">
        <v>-1087</v>
      </c>
      <c r="AO699" s="69">
        <v>0</v>
      </c>
      <c r="AP699" s="69">
        <v>0</v>
      </c>
      <c r="AQ699" s="69">
        <v>27020</v>
      </c>
      <c r="AR699" s="69">
        <v>1694</v>
      </c>
      <c r="AS699" s="69">
        <v>23460</v>
      </c>
      <c r="AT699" s="69">
        <v>90570</v>
      </c>
      <c r="AU699" s="69">
        <v>0</v>
      </c>
      <c r="AV699" s="69">
        <v>1694</v>
      </c>
      <c r="AW699" s="69">
        <v>0.26638235294117646</v>
      </c>
      <c r="AX699" s="69">
        <v>0</v>
      </c>
      <c r="AY699" s="69">
        <v>0</v>
      </c>
      <c r="AZ699" s="69">
        <v>0</v>
      </c>
      <c r="BA699" s="69">
        <v>0</v>
      </c>
      <c r="BB699" s="69">
        <v>0</v>
      </c>
      <c r="BC699" s="69">
        <v>0</v>
      </c>
      <c r="BD699" s="69">
        <v>0</v>
      </c>
      <c r="BE699" s="69">
        <v>83.321067157313706</v>
      </c>
      <c r="BF699" s="69">
        <v>-83.321067157313706</v>
      </c>
      <c r="BG699" s="69">
        <v>0</v>
      </c>
      <c r="BH699" s="69">
        <v>0</v>
      </c>
      <c r="BI699" s="69">
        <v>0</v>
      </c>
      <c r="BJ699" s="69">
        <v>0</v>
      </c>
      <c r="BK699" s="69">
        <v>0.74724305249228051</v>
      </c>
      <c r="BL699" s="69">
        <v>53.465171192443918</v>
      </c>
      <c r="BM699" s="69">
        <v>96.534828807556082</v>
      </c>
      <c r="BN699" s="69">
        <v>0</v>
      </c>
      <c r="BO699" s="69">
        <v>3.8606138107416879</v>
      </c>
      <c r="BP699" s="69">
        <v>-3.8606138107416879</v>
      </c>
      <c r="BQ699" s="69">
        <v>3860.6138107416878</v>
      </c>
      <c r="BR699" s="69">
        <v>-3860.6138107416878</v>
      </c>
      <c r="BS699" s="69">
        <v>0</v>
      </c>
      <c r="BT699" s="69">
        <v>0</v>
      </c>
      <c r="BU699" s="69">
        <v>53.465171192443918</v>
      </c>
      <c r="BV699" s="69">
        <v>4.0229459659511475E-2</v>
      </c>
    </row>
    <row r="700" spans="1:74">
      <c r="A700" s="113" t="s">
        <v>1031</v>
      </c>
      <c r="B700" s="69" t="s">
        <v>184</v>
      </c>
      <c r="C700" s="69" t="s">
        <v>205</v>
      </c>
      <c r="D700" s="69" t="s">
        <v>401</v>
      </c>
      <c r="E700" s="69" t="s">
        <v>584</v>
      </c>
      <c r="F700" s="69">
        <v>0</v>
      </c>
      <c r="G700" s="69">
        <v>0</v>
      </c>
      <c r="H700" s="69">
        <v>1142</v>
      </c>
      <c r="I700" s="69">
        <v>15</v>
      </c>
      <c r="J700" s="69">
        <v>2</v>
      </c>
      <c r="K700" s="69">
        <v>283</v>
      </c>
      <c r="L700" s="69">
        <v>272</v>
      </c>
      <c r="M700" s="69">
        <v>22</v>
      </c>
      <c r="N700" s="69">
        <v>0</v>
      </c>
      <c r="O700" s="69">
        <v>0</v>
      </c>
      <c r="P700" s="69">
        <v>4035.34</v>
      </c>
      <c r="Q700" s="69">
        <v>17.3</v>
      </c>
      <c r="R700" s="114">
        <v>340000</v>
      </c>
      <c r="S700" s="69">
        <v>0</v>
      </c>
      <c r="T700" s="69">
        <v>0</v>
      </c>
      <c r="U700" s="69">
        <v>0</v>
      </c>
      <c r="V700" s="69">
        <v>0</v>
      </c>
      <c r="W700" s="69">
        <v>0</v>
      </c>
      <c r="X700" s="69">
        <v>0</v>
      </c>
      <c r="Y700" s="69">
        <v>0</v>
      </c>
      <c r="Z700" s="69">
        <v>2267</v>
      </c>
      <c r="AA700" s="69">
        <v>150</v>
      </c>
      <c r="AB700" s="69">
        <v>0</v>
      </c>
      <c r="AC700" s="69">
        <v>0</v>
      </c>
      <c r="AD700" s="69">
        <v>0</v>
      </c>
      <c r="AE700" s="69">
        <v>0</v>
      </c>
      <c r="AF700" s="69">
        <v>91712</v>
      </c>
      <c r="AG700" s="69">
        <v>248288</v>
      </c>
      <c r="AH700" s="69">
        <v>0</v>
      </c>
      <c r="AI700" s="69">
        <v>0</v>
      </c>
      <c r="AJ700" s="69">
        <v>0</v>
      </c>
      <c r="AK700" s="69">
        <v>0</v>
      </c>
      <c r="AL700" s="69">
        <v>1102</v>
      </c>
      <c r="AM700" s="69">
        <v>127</v>
      </c>
      <c r="AN700" s="69">
        <v>-1102</v>
      </c>
      <c r="AO700" s="69">
        <v>0</v>
      </c>
      <c r="AP700" s="69">
        <v>0</v>
      </c>
      <c r="AQ700" s="69">
        <v>27303</v>
      </c>
      <c r="AR700" s="69">
        <v>1716</v>
      </c>
      <c r="AS700" s="69">
        <v>23732</v>
      </c>
      <c r="AT700" s="69">
        <v>91712</v>
      </c>
      <c r="AU700" s="69">
        <v>0</v>
      </c>
      <c r="AV700" s="69">
        <v>1716</v>
      </c>
      <c r="AW700" s="69">
        <v>0.26974117647058826</v>
      </c>
      <c r="AX700" s="69">
        <v>0</v>
      </c>
      <c r="AY700" s="69">
        <v>0</v>
      </c>
      <c r="AZ700" s="69">
        <v>0</v>
      </c>
      <c r="BA700" s="69">
        <v>0</v>
      </c>
      <c r="BB700" s="69">
        <v>0</v>
      </c>
      <c r="BC700" s="69">
        <v>0</v>
      </c>
      <c r="BD700" s="69">
        <v>0</v>
      </c>
      <c r="BE700" s="69">
        <v>83.223230490018153</v>
      </c>
      <c r="BF700" s="69">
        <v>-83.223230490018153</v>
      </c>
      <c r="BG700" s="69">
        <v>0</v>
      </c>
      <c r="BH700" s="69">
        <v>0</v>
      </c>
      <c r="BI700" s="69">
        <v>0</v>
      </c>
      <c r="BJ700" s="69">
        <v>0</v>
      </c>
      <c r="BK700" s="69">
        <v>0.75694750771945307</v>
      </c>
      <c r="BL700" s="69">
        <v>53.445221445221442</v>
      </c>
      <c r="BM700" s="69">
        <v>96.554778554778551</v>
      </c>
      <c r="BN700" s="69">
        <v>0</v>
      </c>
      <c r="BO700" s="69">
        <v>3.8644867689196021</v>
      </c>
      <c r="BP700" s="69">
        <v>-3.8644867689196021</v>
      </c>
      <c r="BQ700" s="69">
        <v>3864.4867689196021</v>
      </c>
      <c r="BR700" s="69">
        <v>-3864.4867689196021</v>
      </c>
      <c r="BS700" s="69">
        <v>0</v>
      </c>
      <c r="BT700" s="69">
        <v>0</v>
      </c>
      <c r="BU700" s="69">
        <v>53.445221445221442</v>
      </c>
      <c r="BV700" s="69">
        <v>4.036186499652053E-2</v>
      </c>
    </row>
    <row r="701" spans="1:74">
      <c r="A701" s="113" t="s">
        <v>1032</v>
      </c>
      <c r="B701" s="69" t="s">
        <v>184</v>
      </c>
      <c r="C701" s="69" t="s">
        <v>205</v>
      </c>
      <c r="D701" s="69" t="s">
        <v>401</v>
      </c>
      <c r="E701" s="69" t="s">
        <v>584</v>
      </c>
      <c r="F701" s="69">
        <v>0</v>
      </c>
      <c r="G701" s="69">
        <v>0</v>
      </c>
      <c r="H701" s="69">
        <v>1470</v>
      </c>
      <c r="I701" s="69">
        <v>18</v>
      </c>
      <c r="J701" s="69">
        <v>0</v>
      </c>
      <c r="K701" s="69">
        <v>343</v>
      </c>
      <c r="L701" s="69">
        <v>336</v>
      </c>
      <c r="M701" s="69">
        <v>19</v>
      </c>
      <c r="N701" s="69">
        <v>0</v>
      </c>
      <c r="O701" s="69">
        <v>0</v>
      </c>
      <c r="P701" s="69">
        <v>4285.71</v>
      </c>
      <c r="Q701" s="69">
        <v>25.79</v>
      </c>
      <c r="R701" s="114">
        <v>340000</v>
      </c>
      <c r="S701" s="69">
        <v>0</v>
      </c>
      <c r="T701" s="69">
        <v>0</v>
      </c>
      <c r="U701" s="69">
        <v>0</v>
      </c>
      <c r="V701" s="69">
        <v>0</v>
      </c>
      <c r="W701" s="69">
        <v>0</v>
      </c>
      <c r="X701" s="69">
        <v>0</v>
      </c>
      <c r="Y701" s="69">
        <v>0</v>
      </c>
      <c r="Z701" s="69">
        <v>2267</v>
      </c>
      <c r="AA701" s="69">
        <v>150</v>
      </c>
      <c r="AB701" s="69">
        <v>0</v>
      </c>
      <c r="AC701" s="69">
        <v>0</v>
      </c>
      <c r="AD701" s="69">
        <v>0</v>
      </c>
      <c r="AE701" s="69">
        <v>0</v>
      </c>
      <c r="AF701" s="69">
        <v>93182</v>
      </c>
      <c r="AG701" s="69">
        <v>246818</v>
      </c>
      <c r="AH701" s="69">
        <v>0</v>
      </c>
      <c r="AI701" s="69">
        <v>0</v>
      </c>
      <c r="AJ701" s="69">
        <v>0</v>
      </c>
      <c r="AK701" s="69">
        <v>0</v>
      </c>
      <c r="AL701" s="69">
        <v>1120</v>
      </c>
      <c r="AM701" s="69">
        <v>127</v>
      </c>
      <c r="AN701" s="69">
        <v>-1120</v>
      </c>
      <c r="AO701" s="69">
        <v>0</v>
      </c>
      <c r="AP701" s="69">
        <v>0</v>
      </c>
      <c r="AQ701" s="69">
        <v>27646</v>
      </c>
      <c r="AR701" s="69">
        <v>1735</v>
      </c>
      <c r="AS701" s="69">
        <v>24068</v>
      </c>
      <c r="AT701" s="69">
        <v>93182</v>
      </c>
      <c r="AU701" s="69">
        <v>0</v>
      </c>
      <c r="AV701" s="69">
        <v>1735</v>
      </c>
      <c r="AW701" s="69">
        <v>0.27406470588235293</v>
      </c>
      <c r="AX701" s="69">
        <v>0</v>
      </c>
      <c r="AY701" s="69">
        <v>0</v>
      </c>
      <c r="AZ701" s="69">
        <v>0</v>
      </c>
      <c r="BA701" s="69">
        <v>0</v>
      </c>
      <c r="BB701" s="69">
        <v>0</v>
      </c>
      <c r="BC701" s="69">
        <v>0</v>
      </c>
      <c r="BD701" s="69">
        <v>0</v>
      </c>
      <c r="BE701" s="69">
        <v>83.198214285714286</v>
      </c>
      <c r="BF701" s="69">
        <v>-83.198214285714286</v>
      </c>
      <c r="BG701" s="69">
        <v>0</v>
      </c>
      <c r="BH701" s="69">
        <v>0</v>
      </c>
      <c r="BI701" s="69">
        <v>0</v>
      </c>
      <c r="BJ701" s="69">
        <v>0</v>
      </c>
      <c r="BK701" s="69">
        <v>0.76532862814292013</v>
      </c>
      <c r="BL701" s="69">
        <v>53.70720461095101</v>
      </c>
      <c r="BM701" s="69">
        <v>96.29279538904899</v>
      </c>
      <c r="BN701" s="69">
        <v>0</v>
      </c>
      <c r="BO701" s="69">
        <v>3.8716137610104702</v>
      </c>
      <c r="BP701" s="69">
        <v>-3.8716137610104702</v>
      </c>
      <c r="BQ701" s="69">
        <v>3871.6137610104702</v>
      </c>
      <c r="BR701" s="69">
        <v>-3871.6137610104702</v>
      </c>
      <c r="BS701" s="69">
        <v>0</v>
      </c>
      <c r="BT701" s="69">
        <v>0</v>
      </c>
      <c r="BU701" s="69">
        <v>53.70720461095101</v>
      </c>
      <c r="BV701" s="69">
        <v>4.0512189828546624E-2</v>
      </c>
    </row>
    <row r="702" spans="1:74">
      <c r="A702" s="113" t="s">
        <v>1033</v>
      </c>
      <c r="B702" s="69" t="s">
        <v>184</v>
      </c>
      <c r="C702" s="69" t="s">
        <v>205</v>
      </c>
      <c r="D702" s="69" t="s">
        <v>401</v>
      </c>
      <c r="E702" s="69" t="s">
        <v>584</v>
      </c>
      <c r="F702" s="69">
        <v>0</v>
      </c>
      <c r="G702" s="69">
        <v>0</v>
      </c>
      <c r="H702" s="69">
        <v>1539</v>
      </c>
      <c r="I702" s="69">
        <v>19</v>
      </c>
      <c r="J702" s="69">
        <v>1</v>
      </c>
      <c r="K702" s="69">
        <v>352</v>
      </c>
      <c r="L702" s="69">
        <v>334</v>
      </c>
      <c r="M702" s="69">
        <v>20</v>
      </c>
      <c r="N702" s="69">
        <v>0</v>
      </c>
      <c r="O702" s="69">
        <v>0</v>
      </c>
      <c r="P702" s="69">
        <v>4372.16</v>
      </c>
      <c r="Q702" s="69">
        <v>25.65</v>
      </c>
      <c r="R702" s="114">
        <v>340000</v>
      </c>
      <c r="S702" s="69">
        <v>0</v>
      </c>
      <c r="T702" s="69">
        <v>0</v>
      </c>
      <c r="U702" s="69">
        <v>0</v>
      </c>
      <c r="V702" s="69">
        <v>0</v>
      </c>
      <c r="W702" s="69">
        <v>0</v>
      </c>
      <c r="X702" s="69">
        <v>0</v>
      </c>
      <c r="Y702" s="69">
        <v>0</v>
      </c>
      <c r="Z702" s="69">
        <v>2267</v>
      </c>
      <c r="AA702" s="69">
        <v>150</v>
      </c>
      <c r="AB702" s="69">
        <v>0</v>
      </c>
      <c r="AC702" s="69">
        <v>0</v>
      </c>
      <c r="AD702" s="69">
        <v>0</v>
      </c>
      <c r="AE702" s="69">
        <v>0</v>
      </c>
      <c r="AF702" s="69">
        <v>94721</v>
      </c>
      <c r="AG702" s="69">
        <v>245279</v>
      </c>
      <c r="AH702" s="69">
        <v>0</v>
      </c>
      <c r="AI702" s="69">
        <v>0</v>
      </c>
      <c r="AJ702" s="69">
        <v>0</v>
      </c>
      <c r="AK702" s="69">
        <v>0</v>
      </c>
      <c r="AL702" s="69">
        <v>1139</v>
      </c>
      <c r="AM702" s="69">
        <v>128</v>
      </c>
      <c r="AN702" s="69">
        <v>-1139</v>
      </c>
      <c r="AO702" s="69">
        <v>0</v>
      </c>
      <c r="AP702" s="69">
        <v>0</v>
      </c>
      <c r="AQ702" s="69">
        <v>27998</v>
      </c>
      <c r="AR702" s="69">
        <v>1755</v>
      </c>
      <c r="AS702" s="69">
        <v>24402</v>
      </c>
      <c r="AT702" s="69">
        <v>94721</v>
      </c>
      <c r="AU702" s="69">
        <v>0</v>
      </c>
      <c r="AV702" s="69">
        <v>1755</v>
      </c>
      <c r="AW702" s="69">
        <v>0.27859117647058823</v>
      </c>
      <c r="AX702" s="69">
        <v>0</v>
      </c>
      <c r="AY702" s="69">
        <v>0</v>
      </c>
      <c r="AZ702" s="69">
        <v>0</v>
      </c>
      <c r="BA702" s="69">
        <v>0</v>
      </c>
      <c r="BB702" s="69">
        <v>0</v>
      </c>
      <c r="BC702" s="69">
        <v>0</v>
      </c>
      <c r="BD702" s="69">
        <v>0</v>
      </c>
      <c r="BE702" s="69">
        <v>83.161545215100972</v>
      </c>
      <c r="BF702" s="69">
        <v>-83.161545215100972</v>
      </c>
      <c r="BG702" s="69">
        <v>0</v>
      </c>
      <c r="BH702" s="69">
        <v>0</v>
      </c>
      <c r="BI702" s="69">
        <v>0</v>
      </c>
      <c r="BJ702" s="69">
        <v>0</v>
      </c>
      <c r="BK702" s="69">
        <v>0.77415086016762236</v>
      </c>
      <c r="BL702" s="69">
        <v>53.972079772079773</v>
      </c>
      <c r="BM702" s="69">
        <v>96.02792022792022</v>
      </c>
      <c r="BN702" s="69">
        <v>0</v>
      </c>
      <c r="BO702" s="69">
        <v>3.8816900254077535</v>
      </c>
      <c r="BP702" s="69">
        <v>-3.8816900254077535</v>
      </c>
      <c r="BQ702" s="69">
        <v>3881.6900254077536</v>
      </c>
      <c r="BR702" s="69">
        <v>-3881.6900254077536</v>
      </c>
      <c r="BS702" s="69">
        <v>0</v>
      </c>
      <c r="BT702" s="69">
        <v>0</v>
      </c>
      <c r="BU702" s="69">
        <v>53.972079772079773</v>
      </c>
      <c r="BV702" s="69">
        <v>4.0681477248374884E-2</v>
      </c>
    </row>
    <row r="703" spans="1:74">
      <c r="A703" s="113" t="s">
        <v>1034</v>
      </c>
      <c r="B703" s="69" t="s">
        <v>184</v>
      </c>
      <c r="C703" s="69" t="s">
        <v>205</v>
      </c>
      <c r="D703" s="69" t="s">
        <v>401</v>
      </c>
      <c r="E703" s="69" t="s">
        <v>584</v>
      </c>
      <c r="F703" s="69">
        <v>0</v>
      </c>
      <c r="G703" s="69">
        <v>0</v>
      </c>
      <c r="H703" s="69">
        <v>2089</v>
      </c>
      <c r="I703" s="69">
        <v>21</v>
      </c>
      <c r="J703" s="69">
        <v>1</v>
      </c>
      <c r="K703" s="69">
        <v>340</v>
      </c>
      <c r="L703" s="69">
        <v>320</v>
      </c>
      <c r="M703" s="69">
        <v>28</v>
      </c>
      <c r="N703" s="69">
        <v>0</v>
      </c>
      <c r="O703" s="69">
        <v>0</v>
      </c>
      <c r="P703" s="69">
        <v>6144.12</v>
      </c>
      <c r="Q703" s="69">
        <v>24.87</v>
      </c>
      <c r="R703" s="114">
        <v>340000</v>
      </c>
      <c r="S703" s="69">
        <v>0</v>
      </c>
      <c r="T703" s="69">
        <v>0</v>
      </c>
      <c r="U703" s="69">
        <v>0</v>
      </c>
      <c r="V703" s="69">
        <v>0</v>
      </c>
      <c r="W703" s="69">
        <v>0</v>
      </c>
      <c r="X703" s="69">
        <v>0</v>
      </c>
      <c r="Y703" s="69">
        <v>0</v>
      </c>
      <c r="Z703" s="69">
        <v>2267</v>
      </c>
      <c r="AA703" s="69">
        <v>150</v>
      </c>
      <c r="AB703" s="69">
        <v>0</v>
      </c>
      <c r="AC703" s="69">
        <v>0</v>
      </c>
      <c r="AD703" s="69">
        <v>0</v>
      </c>
      <c r="AE703" s="69">
        <v>0</v>
      </c>
      <c r="AF703" s="69">
        <v>96810</v>
      </c>
      <c r="AG703" s="69">
        <v>243190</v>
      </c>
      <c r="AH703" s="69">
        <v>0</v>
      </c>
      <c r="AI703" s="69">
        <v>0</v>
      </c>
      <c r="AJ703" s="69">
        <v>0</v>
      </c>
      <c r="AK703" s="69">
        <v>0</v>
      </c>
      <c r="AL703" s="69">
        <v>1160</v>
      </c>
      <c r="AM703" s="69">
        <v>129</v>
      </c>
      <c r="AN703" s="69">
        <v>-1160</v>
      </c>
      <c r="AO703" s="69">
        <v>0</v>
      </c>
      <c r="AP703" s="69">
        <v>0</v>
      </c>
      <c r="AQ703" s="69">
        <v>28338</v>
      </c>
      <c r="AR703" s="69">
        <v>1783</v>
      </c>
      <c r="AS703" s="69">
        <v>24722</v>
      </c>
      <c r="AT703" s="69">
        <v>96810</v>
      </c>
      <c r="AU703" s="69">
        <v>0</v>
      </c>
      <c r="AV703" s="69">
        <v>1783</v>
      </c>
      <c r="AW703" s="69">
        <v>0.28473529411764709</v>
      </c>
      <c r="AX703" s="69">
        <v>0</v>
      </c>
      <c r="AY703" s="69">
        <v>0</v>
      </c>
      <c r="AZ703" s="69">
        <v>0</v>
      </c>
      <c r="BA703" s="69">
        <v>0</v>
      </c>
      <c r="BB703" s="69">
        <v>0</v>
      </c>
      <c r="BC703" s="69">
        <v>0</v>
      </c>
      <c r="BD703" s="69">
        <v>0</v>
      </c>
      <c r="BE703" s="69">
        <v>83.456896551724142</v>
      </c>
      <c r="BF703" s="69">
        <v>-83.456896551724142</v>
      </c>
      <c r="BG703" s="69">
        <v>0</v>
      </c>
      <c r="BH703" s="69">
        <v>0</v>
      </c>
      <c r="BI703" s="69">
        <v>0</v>
      </c>
      <c r="BJ703" s="69">
        <v>0</v>
      </c>
      <c r="BK703" s="69">
        <v>0.78650198500220558</v>
      </c>
      <c r="BL703" s="69">
        <v>54.296130117779022</v>
      </c>
      <c r="BM703" s="69">
        <v>95.703869882220971</v>
      </c>
      <c r="BN703" s="69">
        <v>0</v>
      </c>
      <c r="BO703" s="69">
        <v>3.9159453118679717</v>
      </c>
      <c r="BP703" s="69">
        <v>-3.9159453118679717</v>
      </c>
      <c r="BQ703" s="69">
        <v>3915.9453118679717</v>
      </c>
      <c r="BR703" s="69">
        <v>-3915.9453118679717</v>
      </c>
      <c r="BS703" s="69">
        <v>0</v>
      </c>
      <c r="BT703" s="69">
        <v>0</v>
      </c>
      <c r="BU703" s="69">
        <v>54.296130117779022</v>
      </c>
      <c r="BV703" s="69">
        <v>4.0934434328463547E-2</v>
      </c>
    </row>
    <row r="704" spans="1:74">
      <c r="A704" s="113" t="s">
        <v>1035</v>
      </c>
      <c r="B704" s="69" t="s">
        <v>184</v>
      </c>
      <c r="C704" s="69" t="s">
        <v>205</v>
      </c>
      <c r="D704" s="69" t="s">
        <v>401</v>
      </c>
      <c r="E704" s="69" t="s">
        <v>584</v>
      </c>
      <c r="F704" s="69">
        <v>0</v>
      </c>
      <c r="G704" s="69">
        <v>0</v>
      </c>
      <c r="H704" s="69">
        <v>2547</v>
      </c>
      <c r="I704" s="69">
        <v>29</v>
      </c>
      <c r="J704" s="69">
        <v>1</v>
      </c>
      <c r="K704" s="69">
        <v>441</v>
      </c>
      <c r="L704" s="69">
        <v>411</v>
      </c>
      <c r="M704" s="69">
        <v>34</v>
      </c>
      <c r="N704" s="69">
        <v>0</v>
      </c>
      <c r="O704" s="69">
        <v>0</v>
      </c>
      <c r="P704" s="69">
        <v>5775.51</v>
      </c>
      <c r="Q704" s="69">
        <v>24.97</v>
      </c>
      <c r="R704" s="114">
        <v>340000</v>
      </c>
      <c r="S704" s="69">
        <v>0</v>
      </c>
      <c r="T704" s="69">
        <v>0</v>
      </c>
      <c r="U704" s="69">
        <v>0</v>
      </c>
      <c r="V704" s="69">
        <v>0</v>
      </c>
      <c r="W704" s="69">
        <v>0</v>
      </c>
      <c r="X704" s="69">
        <v>0</v>
      </c>
      <c r="Y704" s="69">
        <v>0</v>
      </c>
      <c r="Z704" s="69">
        <v>2267</v>
      </c>
      <c r="AA704" s="69">
        <v>150</v>
      </c>
      <c r="AB704" s="69">
        <v>0</v>
      </c>
      <c r="AC704" s="69">
        <v>0</v>
      </c>
      <c r="AD704" s="69">
        <v>0</v>
      </c>
      <c r="AE704" s="69">
        <v>0</v>
      </c>
      <c r="AF704" s="69">
        <v>99357</v>
      </c>
      <c r="AG704" s="69">
        <v>240643</v>
      </c>
      <c r="AH704" s="69">
        <v>0</v>
      </c>
      <c r="AI704" s="69">
        <v>0</v>
      </c>
      <c r="AJ704" s="69">
        <v>0</v>
      </c>
      <c r="AK704" s="69">
        <v>0</v>
      </c>
      <c r="AL704" s="69">
        <v>1189</v>
      </c>
      <c r="AM704" s="69">
        <v>130</v>
      </c>
      <c r="AN704" s="69">
        <v>-1189</v>
      </c>
      <c r="AO704" s="69">
        <v>0</v>
      </c>
      <c r="AP704" s="69">
        <v>0</v>
      </c>
      <c r="AQ704" s="69">
        <v>28779</v>
      </c>
      <c r="AR704" s="69">
        <v>1817</v>
      </c>
      <c r="AS704" s="69">
        <v>25133</v>
      </c>
      <c r="AT704" s="69">
        <v>99357</v>
      </c>
      <c r="AU704" s="69">
        <v>0</v>
      </c>
      <c r="AV704" s="69">
        <v>1817</v>
      </c>
      <c r="AW704" s="69">
        <v>0.29222647058823531</v>
      </c>
      <c r="AX704" s="69">
        <v>0</v>
      </c>
      <c r="AY704" s="69">
        <v>0</v>
      </c>
      <c r="AZ704" s="69">
        <v>0</v>
      </c>
      <c r="BA704" s="69">
        <v>0</v>
      </c>
      <c r="BB704" s="69">
        <v>0</v>
      </c>
      <c r="BC704" s="69">
        <v>0</v>
      </c>
      <c r="BD704" s="69">
        <v>0</v>
      </c>
      <c r="BE704" s="69">
        <v>83.563498738435655</v>
      </c>
      <c r="BF704" s="69">
        <v>-83.563498738435655</v>
      </c>
      <c r="BG704" s="69">
        <v>0</v>
      </c>
      <c r="BH704" s="69">
        <v>0</v>
      </c>
      <c r="BI704" s="69">
        <v>0</v>
      </c>
      <c r="BJ704" s="69">
        <v>0</v>
      </c>
      <c r="BK704" s="69">
        <v>0.80149977944419937</v>
      </c>
      <c r="BL704" s="69">
        <v>54.68189323059989</v>
      </c>
      <c r="BM704" s="69">
        <v>95.318106769400117</v>
      </c>
      <c r="BN704" s="69">
        <v>0</v>
      </c>
      <c r="BO704" s="69">
        <v>3.9532487168264829</v>
      </c>
      <c r="BP704" s="69">
        <v>-3.9532487168264829</v>
      </c>
      <c r="BQ704" s="69">
        <v>3953.2487168264829</v>
      </c>
      <c r="BR704" s="69">
        <v>-3953.2487168264829</v>
      </c>
      <c r="BS704" s="69">
        <v>0</v>
      </c>
      <c r="BT704" s="69">
        <v>0</v>
      </c>
      <c r="BU704" s="69">
        <v>54.68189323059989</v>
      </c>
      <c r="BV704" s="69">
        <v>4.1314847631953852E-2</v>
      </c>
    </row>
    <row r="705" spans="1:74">
      <c r="A705" s="113" t="s">
        <v>1036</v>
      </c>
      <c r="B705" s="69" t="s">
        <v>184</v>
      </c>
      <c r="C705" s="69" t="s">
        <v>205</v>
      </c>
      <c r="D705" s="69" t="s">
        <v>401</v>
      </c>
      <c r="E705" s="69" t="s">
        <v>584</v>
      </c>
      <c r="F705" s="69">
        <v>0</v>
      </c>
      <c r="G705" s="69">
        <v>0</v>
      </c>
      <c r="H705" s="69">
        <v>3032</v>
      </c>
      <c r="I705" s="69">
        <v>39</v>
      </c>
      <c r="J705" s="69">
        <v>1</v>
      </c>
      <c r="K705" s="69">
        <v>542</v>
      </c>
      <c r="L705" s="69">
        <v>518</v>
      </c>
      <c r="M705" s="69">
        <v>48</v>
      </c>
      <c r="N705" s="69">
        <v>0</v>
      </c>
      <c r="O705" s="69">
        <v>0</v>
      </c>
      <c r="P705" s="69">
        <v>5594.1</v>
      </c>
      <c r="Q705" s="69">
        <v>21.06</v>
      </c>
      <c r="R705" s="114">
        <v>340000</v>
      </c>
      <c r="S705" s="69">
        <v>0</v>
      </c>
      <c r="T705" s="69">
        <v>0</v>
      </c>
      <c r="U705" s="69">
        <v>0</v>
      </c>
      <c r="V705" s="69">
        <v>0</v>
      </c>
      <c r="W705" s="69">
        <v>0</v>
      </c>
      <c r="X705" s="69">
        <v>0</v>
      </c>
      <c r="Y705" s="69">
        <v>0</v>
      </c>
      <c r="Z705" s="69">
        <v>2267</v>
      </c>
      <c r="AA705" s="69">
        <v>150</v>
      </c>
      <c r="AB705" s="69">
        <v>0</v>
      </c>
      <c r="AC705" s="69">
        <v>0</v>
      </c>
      <c r="AD705" s="69">
        <v>0</v>
      </c>
      <c r="AE705" s="69">
        <v>0</v>
      </c>
      <c r="AF705" s="69">
        <v>102389</v>
      </c>
      <c r="AG705" s="69">
        <v>237611</v>
      </c>
      <c r="AH705" s="69">
        <v>0</v>
      </c>
      <c r="AI705" s="69">
        <v>0</v>
      </c>
      <c r="AJ705" s="69">
        <v>0</v>
      </c>
      <c r="AK705" s="69">
        <v>0</v>
      </c>
      <c r="AL705" s="69">
        <v>1228</v>
      </c>
      <c r="AM705" s="69">
        <v>131</v>
      </c>
      <c r="AN705" s="69">
        <v>-1228</v>
      </c>
      <c r="AO705" s="69">
        <v>0</v>
      </c>
      <c r="AP705" s="69">
        <v>0</v>
      </c>
      <c r="AQ705" s="69">
        <v>29321</v>
      </c>
      <c r="AR705" s="69">
        <v>1865</v>
      </c>
      <c r="AS705" s="69">
        <v>25651</v>
      </c>
      <c r="AT705" s="69">
        <v>102389</v>
      </c>
      <c r="AU705" s="69">
        <v>0</v>
      </c>
      <c r="AV705" s="69">
        <v>1865</v>
      </c>
      <c r="AW705" s="69">
        <v>0.30114411764705884</v>
      </c>
      <c r="AX705" s="69">
        <v>0</v>
      </c>
      <c r="AY705" s="69">
        <v>0</v>
      </c>
      <c r="AZ705" s="69">
        <v>0</v>
      </c>
      <c r="BA705" s="69">
        <v>0</v>
      </c>
      <c r="BB705" s="69">
        <v>0</v>
      </c>
      <c r="BC705" s="69">
        <v>0</v>
      </c>
      <c r="BD705" s="69">
        <v>0</v>
      </c>
      <c r="BE705" s="69">
        <v>83.378664495114009</v>
      </c>
      <c r="BF705" s="69">
        <v>-83.378664495114009</v>
      </c>
      <c r="BG705" s="69">
        <v>0</v>
      </c>
      <c r="BH705" s="69">
        <v>0</v>
      </c>
      <c r="BI705" s="69">
        <v>0</v>
      </c>
      <c r="BJ705" s="69">
        <v>0</v>
      </c>
      <c r="BK705" s="69">
        <v>0.82267313630348482</v>
      </c>
      <c r="BL705" s="69">
        <v>54.900268096514743</v>
      </c>
      <c r="BM705" s="69">
        <v>95.099731903485264</v>
      </c>
      <c r="BN705" s="69">
        <v>0</v>
      </c>
      <c r="BO705" s="69">
        <v>3.9916182604966668</v>
      </c>
      <c r="BP705" s="69">
        <v>-3.9916182604966668</v>
      </c>
      <c r="BQ705" s="69">
        <v>3991.6182604966666</v>
      </c>
      <c r="BR705" s="69">
        <v>-3991.6182604966666</v>
      </c>
      <c r="BS705" s="69">
        <v>0</v>
      </c>
      <c r="BT705" s="69">
        <v>0</v>
      </c>
      <c r="BU705" s="69">
        <v>54.900268096514743</v>
      </c>
      <c r="BV705" s="69">
        <v>4.1881245523686092E-2</v>
      </c>
    </row>
    <row r="706" spans="1:74">
      <c r="A706" s="113" t="s">
        <v>1037</v>
      </c>
      <c r="B706" s="69" t="s">
        <v>184</v>
      </c>
      <c r="C706" s="69" t="s">
        <v>205</v>
      </c>
      <c r="D706" s="69" t="s">
        <v>401</v>
      </c>
      <c r="E706" s="69" t="s">
        <v>584</v>
      </c>
      <c r="F706" s="69">
        <v>0</v>
      </c>
      <c r="G706" s="69">
        <v>0</v>
      </c>
      <c r="H706" s="69">
        <v>2585</v>
      </c>
      <c r="I706" s="69">
        <v>29</v>
      </c>
      <c r="J706" s="69">
        <v>1</v>
      </c>
      <c r="K706" s="69">
        <v>506</v>
      </c>
      <c r="L706" s="69">
        <v>473</v>
      </c>
      <c r="M706" s="69">
        <v>35</v>
      </c>
      <c r="N706" s="69">
        <v>0</v>
      </c>
      <c r="O706" s="69">
        <v>0</v>
      </c>
      <c r="P706" s="69">
        <v>5108.7</v>
      </c>
      <c r="Q706" s="69">
        <v>24.62</v>
      </c>
      <c r="R706" s="69">
        <v>340000</v>
      </c>
      <c r="S706" s="69">
        <v>0</v>
      </c>
      <c r="T706" s="69">
        <v>0</v>
      </c>
      <c r="U706" s="69">
        <v>0</v>
      </c>
      <c r="V706" s="69">
        <v>0</v>
      </c>
      <c r="W706" s="69">
        <v>0</v>
      </c>
      <c r="X706" s="69">
        <v>0</v>
      </c>
      <c r="Y706" s="69">
        <v>0</v>
      </c>
      <c r="Z706" s="69">
        <v>2267</v>
      </c>
      <c r="AA706" s="69">
        <v>150</v>
      </c>
      <c r="AB706" s="69">
        <v>0</v>
      </c>
      <c r="AC706" s="69">
        <v>0</v>
      </c>
      <c r="AD706" s="69">
        <v>0</v>
      </c>
      <c r="AE706" s="69">
        <v>0</v>
      </c>
      <c r="AF706" s="69">
        <v>104974</v>
      </c>
      <c r="AG706" s="69">
        <v>235026</v>
      </c>
      <c r="AH706" s="69">
        <v>0</v>
      </c>
      <c r="AI706" s="69">
        <v>0</v>
      </c>
      <c r="AJ706" s="69">
        <v>0</v>
      </c>
      <c r="AK706" s="69">
        <v>0</v>
      </c>
      <c r="AL706" s="69">
        <v>1257</v>
      </c>
      <c r="AM706" s="69">
        <v>132</v>
      </c>
      <c r="AN706" s="69">
        <v>-1257</v>
      </c>
      <c r="AO706" s="69">
        <v>0</v>
      </c>
      <c r="AP706" s="69">
        <v>0</v>
      </c>
      <c r="AQ706" s="69">
        <v>29827</v>
      </c>
      <c r="AR706" s="69">
        <v>1900</v>
      </c>
      <c r="AS706" s="69">
        <v>26124</v>
      </c>
      <c r="AT706" s="69">
        <v>104974</v>
      </c>
      <c r="AU706" s="69">
        <v>0</v>
      </c>
      <c r="AV706" s="69">
        <v>1900</v>
      </c>
      <c r="AW706" s="69">
        <v>0.30874705882352943</v>
      </c>
      <c r="AX706" s="69">
        <v>0</v>
      </c>
      <c r="AY706" s="69">
        <v>0</v>
      </c>
      <c r="AZ706" s="69">
        <v>0</v>
      </c>
      <c r="BA706" s="69">
        <v>0</v>
      </c>
      <c r="BB706" s="69">
        <v>0</v>
      </c>
      <c r="BC706" s="69">
        <v>0</v>
      </c>
      <c r="BD706" s="69">
        <v>0</v>
      </c>
      <c r="BE706" s="69">
        <v>83.511535401750194</v>
      </c>
      <c r="BF706" s="69">
        <v>-83.511535401750194</v>
      </c>
      <c r="BG706" s="69">
        <v>0</v>
      </c>
      <c r="BH706" s="69">
        <v>0</v>
      </c>
      <c r="BI706" s="69">
        <v>0</v>
      </c>
      <c r="BJ706" s="69">
        <v>0</v>
      </c>
      <c r="BK706" s="69">
        <v>0.83811204234671377</v>
      </c>
      <c r="BL706" s="69">
        <v>55.249473684210528</v>
      </c>
      <c r="BM706" s="69">
        <v>94.750526315789472</v>
      </c>
      <c r="BN706" s="69">
        <v>0</v>
      </c>
      <c r="BO706" s="69">
        <v>4.0182973510947786</v>
      </c>
      <c r="BP706" s="69">
        <v>-4.0182973510947786</v>
      </c>
      <c r="BQ706" s="69">
        <v>4018.2973510947786</v>
      </c>
      <c r="BR706" s="69">
        <v>-4018.2973510947786</v>
      </c>
      <c r="BS706" s="69">
        <v>0</v>
      </c>
      <c r="BT706" s="69">
        <v>0</v>
      </c>
      <c r="BU706" s="69">
        <v>55.249473684210528</v>
      </c>
      <c r="BV706" s="69">
        <v>4.2143024776209473E-2</v>
      </c>
    </row>
    <row r="707" spans="1:74">
      <c r="A707" s="113" t="s">
        <v>1038</v>
      </c>
      <c r="B707" s="69" t="s">
        <v>184</v>
      </c>
      <c r="C707" s="69" t="s">
        <v>205</v>
      </c>
      <c r="D707" s="69" t="s">
        <v>401</v>
      </c>
      <c r="E707" s="69" t="s">
        <v>584</v>
      </c>
      <c r="F707" s="69">
        <v>0</v>
      </c>
      <c r="G707" s="69">
        <v>0</v>
      </c>
      <c r="H707" s="69">
        <v>2796</v>
      </c>
      <c r="I707" s="69">
        <v>36</v>
      </c>
      <c r="J707" s="69">
        <v>1</v>
      </c>
      <c r="K707" s="69">
        <v>522</v>
      </c>
      <c r="L707" s="69">
        <v>478</v>
      </c>
      <c r="M707" s="69">
        <v>42</v>
      </c>
      <c r="N707" s="69">
        <v>0</v>
      </c>
      <c r="O707" s="69">
        <v>0</v>
      </c>
      <c r="P707" s="69">
        <v>5356.32</v>
      </c>
      <c r="Q707" s="69">
        <v>22.19</v>
      </c>
      <c r="R707" s="69">
        <v>340000</v>
      </c>
      <c r="S707" s="69">
        <v>0</v>
      </c>
      <c r="T707" s="69">
        <v>0</v>
      </c>
      <c r="U707" s="69">
        <v>0</v>
      </c>
      <c r="V707" s="69">
        <v>0</v>
      </c>
      <c r="W707" s="69">
        <v>0</v>
      </c>
      <c r="X707" s="69">
        <v>0</v>
      </c>
      <c r="Y707" s="69">
        <v>0</v>
      </c>
      <c r="Z707" s="69">
        <v>2267</v>
      </c>
      <c r="AA707" s="69">
        <v>150</v>
      </c>
      <c r="AB707" s="69">
        <v>0</v>
      </c>
      <c r="AC707" s="69">
        <v>0</v>
      </c>
      <c r="AD707" s="69">
        <v>0</v>
      </c>
      <c r="AE707" s="69">
        <v>0</v>
      </c>
      <c r="AF707" s="69">
        <v>107770</v>
      </c>
      <c r="AG707" s="69">
        <v>232230</v>
      </c>
      <c r="AH707" s="69">
        <v>0</v>
      </c>
      <c r="AI707" s="69">
        <v>0</v>
      </c>
      <c r="AJ707" s="69">
        <v>0</v>
      </c>
      <c r="AK707" s="69">
        <v>0</v>
      </c>
      <c r="AL707" s="69">
        <v>1293</v>
      </c>
      <c r="AM707" s="69">
        <v>133</v>
      </c>
      <c r="AN707" s="69">
        <v>-1293</v>
      </c>
      <c r="AO707" s="69">
        <v>0</v>
      </c>
      <c r="AP707" s="69">
        <v>0</v>
      </c>
      <c r="AQ707" s="69">
        <v>30349</v>
      </c>
      <c r="AR707" s="69">
        <v>1942</v>
      </c>
      <c r="AS707" s="69">
        <v>26602</v>
      </c>
      <c r="AT707" s="69">
        <v>107770</v>
      </c>
      <c r="AU707" s="69">
        <v>0</v>
      </c>
      <c r="AV707" s="69">
        <v>1942</v>
      </c>
      <c r="AW707" s="69">
        <v>0.31697058823529412</v>
      </c>
      <c r="AX707" s="69">
        <v>0</v>
      </c>
      <c r="AY707" s="69">
        <v>0</v>
      </c>
      <c r="AZ707" s="69">
        <v>0</v>
      </c>
      <c r="BA707" s="69">
        <v>0</v>
      </c>
      <c r="BB707" s="69">
        <v>0</v>
      </c>
      <c r="BC707" s="69">
        <v>0</v>
      </c>
      <c r="BD707" s="69">
        <v>0</v>
      </c>
      <c r="BE707" s="69">
        <v>83.348801237432326</v>
      </c>
      <c r="BF707" s="69">
        <v>-83.348801237432326</v>
      </c>
      <c r="BG707" s="69">
        <v>0</v>
      </c>
      <c r="BH707" s="69">
        <v>0</v>
      </c>
      <c r="BI707" s="69">
        <v>0</v>
      </c>
      <c r="BJ707" s="69">
        <v>0</v>
      </c>
      <c r="BK707" s="69">
        <v>0.85663872959858844</v>
      </c>
      <c r="BL707" s="69">
        <v>55.494335736354273</v>
      </c>
      <c r="BM707" s="69">
        <v>94.505664263645727</v>
      </c>
      <c r="BN707" s="69">
        <v>0</v>
      </c>
      <c r="BO707" s="69">
        <v>4.051199157958048</v>
      </c>
      <c r="BP707" s="69">
        <v>-4.051199157958048</v>
      </c>
      <c r="BQ707" s="69">
        <v>4051.1991579580481</v>
      </c>
      <c r="BR707" s="69">
        <v>-4051.1991579580481</v>
      </c>
      <c r="BS707" s="69">
        <v>0</v>
      </c>
      <c r="BT707" s="69">
        <v>0</v>
      </c>
      <c r="BU707" s="69">
        <v>55.494335736354273</v>
      </c>
      <c r="BV707" s="69">
        <v>4.2604369171966125E-2</v>
      </c>
    </row>
    <row r="708" spans="1:74">
      <c r="A708" s="113" t="s">
        <v>1039</v>
      </c>
      <c r="B708" s="69" t="s">
        <v>184</v>
      </c>
      <c r="C708" s="69" t="s">
        <v>205</v>
      </c>
      <c r="D708" s="69" t="s">
        <v>401</v>
      </c>
      <c r="E708" s="69" t="s">
        <v>584</v>
      </c>
      <c r="F708" s="69">
        <v>0</v>
      </c>
      <c r="G708" s="69">
        <v>0</v>
      </c>
      <c r="H708" s="69">
        <v>3826</v>
      </c>
      <c r="I708" s="69">
        <v>31</v>
      </c>
      <c r="J708" s="69">
        <v>3</v>
      </c>
      <c r="K708" s="69">
        <v>592</v>
      </c>
      <c r="L708" s="69">
        <v>548</v>
      </c>
      <c r="M708" s="69">
        <v>45</v>
      </c>
      <c r="N708" s="69">
        <v>0</v>
      </c>
      <c r="O708" s="69">
        <v>0</v>
      </c>
      <c r="P708" s="69">
        <v>6462.84</v>
      </c>
      <c r="Q708" s="69">
        <v>28.34</v>
      </c>
      <c r="R708" s="69">
        <v>340000</v>
      </c>
      <c r="S708" s="69">
        <v>0</v>
      </c>
      <c r="T708" s="69">
        <v>0</v>
      </c>
      <c r="U708" s="69">
        <v>0</v>
      </c>
      <c r="V708" s="69">
        <v>0</v>
      </c>
      <c r="W708" s="69">
        <v>0</v>
      </c>
      <c r="X708" s="69">
        <v>0</v>
      </c>
      <c r="Y708" s="69">
        <v>0</v>
      </c>
      <c r="Z708" s="69">
        <v>2267</v>
      </c>
      <c r="AA708" s="69">
        <v>150</v>
      </c>
      <c r="AB708" s="69">
        <v>0</v>
      </c>
      <c r="AC708" s="69">
        <v>0</v>
      </c>
      <c r="AD708" s="69">
        <v>0</v>
      </c>
      <c r="AE708" s="69">
        <v>0</v>
      </c>
      <c r="AF708" s="69">
        <v>111596</v>
      </c>
      <c r="AG708" s="69">
        <v>228404</v>
      </c>
      <c r="AH708" s="69">
        <v>0</v>
      </c>
      <c r="AI708" s="69">
        <v>0</v>
      </c>
      <c r="AJ708" s="69">
        <v>0</v>
      </c>
      <c r="AK708" s="69">
        <v>0</v>
      </c>
      <c r="AL708" s="69">
        <v>1324</v>
      </c>
      <c r="AM708" s="69">
        <v>136</v>
      </c>
      <c r="AN708" s="69">
        <v>-1324</v>
      </c>
      <c r="AO708" s="69">
        <v>0</v>
      </c>
      <c r="AP708" s="69">
        <v>0</v>
      </c>
      <c r="AQ708" s="69">
        <v>30941</v>
      </c>
      <c r="AR708" s="69">
        <v>1987</v>
      </c>
      <c r="AS708" s="69">
        <v>27150</v>
      </c>
      <c r="AT708" s="69">
        <v>111596</v>
      </c>
      <c r="AU708" s="69">
        <v>0</v>
      </c>
      <c r="AV708" s="69">
        <v>1987</v>
      </c>
      <c r="AW708" s="69">
        <v>0.32822352941176469</v>
      </c>
      <c r="AX708" s="69">
        <v>0</v>
      </c>
      <c r="AY708" s="69">
        <v>0</v>
      </c>
      <c r="AZ708" s="69">
        <v>0</v>
      </c>
      <c r="BA708" s="69">
        <v>0</v>
      </c>
      <c r="BB708" s="69">
        <v>0</v>
      </c>
      <c r="BC708" s="69">
        <v>0</v>
      </c>
      <c r="BD708" s="69">
        <v>0</v>
      </c>
      <c r="BE708" s="69">
        <v>84.287009063444103</v>
      </c>
      <c r="BF708" s="69">
        <v>-84.287009063444103</v>
      </c>
      <c r="BG708" s="69">
        <v>0</v>
      </c>
      <c r="BH708" s="69">
        <v>0</v>
      </c>
      <c r="BI708" s="69">
        <v>0</v>
      </c>
      <c r="BJ708" s="69">
        <v>0</v>
      </c>
      <c r="BK708" s="69">
        <v>0.87648875165416851</v>
      </c>
      <c r="BL708" s="69">
        <v>56.163059889280319</v>
      </c>
      <c r="BM708" s="69">
        <v>93.836940110719681</v>
      </c>
      <c r="BN708" s="69">
        <v>0</v>
      </c>
      <c r="BO708" s="69">
        <v>4.1103499079189687</v>
      </c>
      <c r="BP708" s="69">
        <v>-4.1103499079189687</v>
      </c>
      <c r="BQ708" s="69">
        <v>4110.3499079189687</v>
      </c>
      <c r="BR708" s="69">
        <v>-4110.3499079189687</v>
      </c>
      <c r="BS708" s="69">
        <v>0</v>
      </c>
      <c r="BT708" s="69">
        <v>0</v>
      </c>
      <c r="BU708" s="69">
        <v>56.163059889280319</v>
      </c>
      <c r="BV708" s="69">
        <v>4.2791118580524222E-2</v>
      </c>
    </row>
    <row r="709" spans="1:74">
      <c r="A709" s="113" t="s">
        <v>1040</v>
      </c>
      <c r="B709" s="69" t="s">
        <v>184</v>
      </c>
      <c r="C709" s="69" t="s">
        <v>205</v>
      </c>
      <c r="D709" s="69" t="s">
        <v>401</v>
      </c>
      <c r="E709" s="69" t="s">
        <v>584</v>
      </c>
      <c r="F709" s="69">
        <v>0</v>
      </c>
      <c r="G709" s="69">
        <v>0</v>
      </c>
      <c r="H709" s="69">
        <v>3717</v>
      </c>
      <c r="I709" s="69">
        <v>50</v>
      </c>
      <c r="J709" s="69">
        <v>2</v>
      </c>
      <c r="K709" s="69">
        <v>652</v>
      </c>
      <c r="L709" s="69">
        <v>589</v>
      </c>
      <c r="M709" s="69">
        <v>50</v>
      </c>
      <c r="N709" s="69">
        <v>1</v>
      </c>
      <c r="O709" s="69">
        <v>0</v>
      </c>
      <c r="P709" s="69">
        <v>5700.92</v>
      </c>
      <c r="Q709" s="69">
        <v>24.45</v>
      </c>
      <c r="R709" s="69">
        <v>340000</v>
      </c>
      <c r="S709" s="69">
        <v>0</v>
      </c>
      <c r="T709" s="69">
        <v>0</v>
      </c>
      <c r="U709" s="69">
        <v>0</v>
      </c>
      <c r="V709" s="69">
        <v>0</v>
      </c>
      <c r="W709" s="69">
        <v>0</v>
      </c>
      <c r="X709" s="69">
        <v>0</v>
      </c>
      <c r="Y709" s="69">
        <v>0</v>
      </c>
      <c r="Z709" s="69">
        <v>2267</v>
      </c>
      <c r="AA709" s="69">
        <v>150</v>
      </c>
      <c r="AB709" s="69">
        <v>0</v>
      </c>
      <c r="AC709" s="69">
        <v>0</v>
      </c>
      <c r="AD709" s="69">
        <v>0</v>
      </c>
      <c r="AE709" s="69">
        <v>0</v>
      </c>
      <c r="AF709" s="69">
        <v>115313</v>
      </c>
      <c r="AG709" s="69">
        <v>224687</v>
      </c>
      <c r="AH709" s="69">
        <v>0</v>
      </c>
      <c r="AI709" s="69">
        <v>0</v>
      </c>
      <c r="AJ709" s="69">
        <v>0</v>
      </c>
      <c r="AK709" s="69">
        <v>0</v>
      </c>
      <c r="AL709" s="69">
        <v>1374</v>
      </c>
      <c r="AM709" s="69">
        <v>138</v>
      </c>
      <c r="AN709" s="69">
        <v>-1374</v>
      </c>
      <c r="AO709" s="69">
        <v>1</v>
      </c>
      <c r="AP709" s="69">
        <v>-1</v>
      </c>
      <c r="AQ709" s="69">
        <v>31593</v>
      </c>
      <c r="AR709" s="69">
        <v>2037</v>
      </c>
      <c r="AS709" s="69">
        <v>27739</v>
      </c>
      <c r="AT709" s="69">
        <v>115313</v>
      </c>
      <c r="AU709" s="69">
        <v>0</v>
      </c>
      <c r="AV709" s="69">
        <v>2037</v>
      </c>
      <c r="AW709" s="69">
        <v>0.3391558823529412</v>
      </c>
      <c r="AX709" s="69">
        <v>0</v>
      </c>
      <c r="AY709" s="69">
        <v>0</v>
      </c>
      <c r="AZ709" s="69">
        <v>0</v>
      </c>
      <c r="BA709" s="69">
        <v>0</v>
      </c>
      <c r="BB709" s="69">
        <v>0</v>
      </c>
      <c r="BC709" s="69">
        <v>0</v>
      </c>
      <c r="BD709" s="69">
        <v>0</v>
      </c>
      <c r="BE709" s="69">
        <v>83.925036390101894</v>
      </c>
      <c r="BF709" s="69">
        <v>-83.925036390101894</v>
      </c>
      <c r="BG709" s="69">
        <v>115313</v>
      </c>
      <c r="BH709" s="69">
        <v>0</v>
      </c>
      <c r="BI709" s="69">
        <v>-115313</v>
      </c>
      <c r="BJ709" s="69">
        <v>3.1652581268002407E-5</v>
      </c>
      <c r="BK709" s="69">
        <v>0.89854433171592418</v>
      </c>
      <c r="BL709" s="69">
        <v>56.609229258713796</v>
      </c>
      <c r="BM709" s="69">
        <v>93.390770741286204</v>
      </c>
      <c r="BN709" s="69">
        <v>0</v>
      </c>
      <c r="BO709" s="69">
        <v>4.1570712714950071</v>
      </c>
      <c r="BP709" s="69">
        <v>-4.1570712714950071</v>
      </c>
      <c r="BQ709" s="69">
        <v>4157.0712714950068</v>
      </c>
      <c r="BR709" s="69">
        <v>-4157.0712714950068</v>
      </c>
      <c r="BS709" s="69">
        <v>0</v>
      </c>
      <c r="BT709" s="69">
        <v>0</v>
      </c>
      <c r="BU709" s="69">
        <v>56.609229258713796</v>
      </c>
      <c r="BV709" s="69">
        <v>4.3490646662235302E-2</v>
      </c>
    </row>
    <row r="710" spans="1:74">
      <c r="A710" s="113" t="s">
        <v>1041</v>
      </c>
      <c r="B710" s="69" t="s">
        <v>184</v>
      </c>
      <c r="C710" s="69" t="s">
        <v>205</v>
      </c>
      <c r="D710" s="69" t="s">
        <v>401</v>
      </c>
      <c r="E710" s="69" t="s">
        <v>584</v>
      </c>
      <c r="F710" s="69">
        <v>0</v>
      </c>
      <c r="G710" s="69">
        <v>0</v>
      </c>
      <c r="H710" s="69">
        <v>4197</v>
      </c>
      <c r="I710" s="69">
        <v>69</v>
      </c>
      <c r="J710" s="69">
        <v>2</v>
      </c>
      <c r="K710" s="69">
        <v>772</v>
      </c>
      <c r="L710" s="69">
        <v>693</v>
      </c>
      <c r="M710" s="69">
        <v>77</v>
      </c>
      <c r="N710" s="69">
        <v>0</v>
      </c>
      <c r="O710" s="69">
        <v>0</v>
      </c>
      <c r="P710" s="69">
        <v>5436.53</v>
      </c>
      <c r="Q710" s="69">
        <v>18.170000000000002</v>
      </c>
      <c r="R710" s="69">
        <v>340000</v>
      </c>
      <c r="S710" s="69">
        <v>0</v>
      </c>
      <c r="T710" s="69">
        <v>0</v>
      </c>
      <c r="U710" s="69">
        <v>0</v>
      </c>
      <c r="V710" s="69">
        <v>0</v>
      </c>
      <c r="W710" s="69">
        <v>0</v>
      </c>
      <c r="X710" s="69">
        <v>0</v>
      </c>
      <c r="Y710" s="69">
        <v>0</v>
      </c>
      <c r="Z710" s="69">
        <v>2267</v>
      </c>
      <c r="AA710" s="69">
        <v>150</v>
      </c>
      <c r="AB710" s="69">
        <v>0</v>
      </c>
      <c r="AC710" s="69">
        <v>0</v>
      </c>
      <c r="AD710" s="69">
        <v>0</v>
      </c>
      <c r="AE710" s="69">
        <v>0</v>
      </c>
      <c r="AF710" s="69">
        <v>119510</v>
      </c>
      <c r="AG710" s="69">
        <v>220490</v>
      </c>
      <c r="AH710" s="69">
        <v>0</v>
      </c>
      <c r="AI710" s="69">
        <v>0</v>
      </c>
      <c r="AJ710" s="69">
        <v>0</v>
      </c>
      <c r="AK710" s="69">
        <v>0</v>
      </c>
      <c r="AL710" s="69">
        <v>1443</v>
      </c>
      <c r="AM710" s="69">
        <v>140</v>
      </c>
      <c r="AN710" s="69">
        <v>-1443</v>
      </c>
      <c r="AO710" s="69">
        <v>1</v>
      </c>
      <c r="AP710" s="69">
        <v>-1</v>
      </c>
      <c r="AQ710" s="69">
        <v>32365</v>
      </c>
      <c r="AR710" s="69">
        <v>2114</v>
      </c>
      <c r="AS710" s="69">
        <v>28432</v>
      </c>
      <c r="AT710" s="69">
        <v>119510</v>
      </c>
      <c r="AU710" s="69">
        <v>0</v>
      </c>
      <c r="AV710" s="69">
        <v>2114</v>
      </c>
      <c r="AW710" s="69">
        <v>0.35149999999999998</v>
      </c>
      <c r="AX710" s="69">
        <v>0</v>
      </c>
      <c r="AY710" s="69">
        <v>0</v>
      </c>
      <c r="AZ710" s="69">
        <v>0</v>
      </c>
      <c r="BA710" s="69">
        <v>0</v>
      </c>
      <c r="BB710" s="69">
        <v>0</v>
      </c>
      <c r="BC710" s="69">
        <v>0</v>
      </c>
      <c r="BD710" s="69">
        <v>0</v>
      </c>
      <c r="BE710" s="69">
        <v>82.820512820512818</v>
      </c>
      <c r="BF710" s="69">
        <v>-82.820512820512818</v>
      </c>
      <c r="BG710" s="69">
        <v>119510</v>
      </c>
      <c r="BH710" s="69">
        <v>0</v>
      </c>
      <c r="BI710" s="69">
        <v>-119510</v>
      </c>
      <c r="BJ710" s="69">
        <v>3.089757454039858E-5</v>
      </c>
      <c r="BK710" s="69">
        <v>0.93250992501102781</v>
      </c>
      <c r="BL710" s="69">
        <v>56.532639545884578</v>
      </c>
      <c r="BM710" s="69">
        <v>93.467360454115422</v>
      </c>
      <c r="BN710" s="69">
        <v>0</v>
      </c>
      <c r="BO710" s="69">
        <v>4.2033624085537422</v>
      </c>
      <c r="BP710" s="69">
        <v>-4.2033624085537422</v>
      </c>
      <c r="BQ710" s="69">
        <v>4203.3624085537422</v>
      </c>
      <c r="BR710" s="69">
        <v>-4203.3624085537422</v>
      </c>
      <c r="BS710" s="69">
        <v>0</v>
      </c>
      <c r="BT710" s="69">
        <v>0</v>
      </c>
      <c r="BU710" s="69">
        <v>56.532639545884578</v>
      </c>
      <c r="BV710" s="69">
        <v>4.4585200061795151E-2</v>
      </c>
    </row>
    <row r="711" spans="1:74">
      <c r="A711" s="113" t="s">
        <v>1042</v>
      </c>
      <c r="B711" s="69" t="s">
        <v>184</v>
      </c>
      <c r="C711" s="69" t="s">
        <v>205</v>
      </c>
      <c r="D711" s="69" t="s">
        <v>401</v>
      </c>
      <c r="E711" s="69" t="s">
        <v>584</v>
      </c>
      <c r="F711" s="69">
        <v>0</v>
      </c>
      <c r="G711" s="69">
        <v>0</v>
      </c>
      <c r="H711" s="69">
        <v>3533</v>
      </c>
      <c r="I711" s="69">
        <v>47</v>
      </c>
      <c r="J711" s="69">
        <v>3</v>
      </c>
      <c r="K711" s="69">
        <v>590</v>
      </c>
      <c r="L711" s="69">
        <v>537</v>
      </c>
      <c r="M711" s="69">
        <v>50</v>
      </c>
      <c r="N711" s="69">
        <v>0</v>
      </c>
      <c r="O711" s="69">
        <v>0</v>
      </c>
      <c r="P711" s="69">
        <v>5988.14</v>
      </c>
      <c r="Q711" s="69">
        <v>23.55</v>
      </c>
      <c r="R711" s="69">
        <v>340000</v>
      </c>
      <c r="S711" s="69">
        <v>0</v>
      </c>
      <c r="T711" s="69">
        <v>0</v>
      </c>
      <c r="U711" s="69">
        <v>0</v>
      </c>
      <c r="V711" s="69">
        <v>0</v>
      </c>
      <c r="W711" s="69">
        <v>0</v>
      </c>
      <c r="X711" s="69">
        <v>0</v>
      </c>
      <c r="Y711" s="69">
        <v>0</v>
      </c>
      <c r="Z711" s="69">
        <v>2267</v>
      </c>
      <c r="AA711" s="69">
        <v>150</v>
      </c>
      <c r="AB711" s="69">
        <v>0</v>
      </c>
      <c r="AC711" s="69">
        <v>0</v>
      </c>
      <c r="AD711" s="69">
        <v>0</v>
      </c>
      <c r="AE711" s="69">
        <v>0</v>
      </c>
      <c r="AF711" s="69">
        <v>123043</v>
      </c>
      <c r="AG711" s="69">
        <v>216957</v>
      </c>
      <c r="AH711" s="69">
        <v>0</v>
      </c>
      <c r="AI711" s="69">
        <v>0</v>
      </c>
      <c r="AJ711" s="69">
        <v>0</v>
      </c>
      <c r="AK711" s="69">
        <v>0</v>
      </c>
      <c r="AL711" s="69">
        <v>1490</v>
      </c>
      <c r="AM711" s="69">
        <v>143</v>
      </c>
      <c r="AN711" s="69">
        <v>-1490</v>
      </c>
      <c r="AO711" s="69">
        <v>1</v>
      </c>
      <c r="AP711" s="69">
        <v>-1</v>
      </c>
      <c r="AQ711" s="69">
        <v>32955</v>
      </c>
      <c r="AR711" s="69">
        <v>2164</v>
      </c>
      <c r="AS711" s="69">
        <v>28969</v>
      </c>
      <c r="AT711" s="69">
        <v>123043</v>
      </c>
      <c r="AU711" s="69">
        <v>0</v>
      </c>
      <c r="AV711" s="69">
        <v>2164</v>
      </c>
      <c r="AW711" s="69">
        <v>0.36189117647058822</v>
      </c>
      <c r="AX711" s="69">
        <v>0</v>
      </c>
      <c r="AY711" s="69">
        <v>0</v>
      </c>
      <c r="AZ711" s="69">
        <v>0</v>
      </c>
      <c r="BA711" s="69">
        <v>0</v>
      </c>
      <c r="BB711" s="69">
        <v>0</v>
      </c>
      <c r="BC711" s="69">
        <v>0</v>
      </c>
      <c r="BD711" s="69">
        <v>0</v>
      </c>
      <c r="BE711" s="69">
        <v>82.579194630872479</v>
      </c>
      <c r="BF711" s="69">
        <v>-82.579194630872479</v>
      </c>
      <c r="BG711" s="69">
        <v>123043</v>
      </c>
      <c r="BH711" s="69">
        <v>0</v>
      </c>
      <c r="BI711" s="69">
        <v>-123043</v>
      </c>
      <c r="BJ711" s="69">
        <v>3.0344409042633894E-5</v>
      </c>
      <c r="BK711" s="69">
        <v>0.95456550507278337</v>
      </c>
      <c r="BL711" s="69">
        <v>56.859057301293902</v>
      </c>
      <c r="BM711" s="69">
        <v>93.140942698706098</v>
      </c>
      <c r="BN711" s="69">
        <v>0</v>
      </c>
      <c r="BO711" s="69">
        <v>4.2474023956643308</v>
      </c>
      <c r="BP711" s="69">
        <v>-4.2474023956643308</v>
      </c>
      <c r="BQ711" s="69">
        <v>4247.4023956643305</v>
      </c>
      <c r="BR711" s="69">
        <v>-4247.4023956643305</v>
      </c>
      <c r="BS711" s="69">
        <v>0</v>
      </c>
      <c r="BT711" s="69">
        <v>0</v>
      </c>
      <c r="BU711" s="69">
        <v>56.859057301293902</v>
      </c>
      <c r="BV711" s="69">
        <v>4.5213169473524502E-2</v>
      </c>
    </row>
    <row r="712" spans="1:74">
      <c r="A712" s="113" t="s">
        <v>1043</v>
      </c>
      <c r="B712" s="69" t="s">
        <v>184</v>
      </c>
      <c r="C712" s="69" t="s">
        <v>205</v>
      </c>
      <c r="D712" s="69" t="s">
        <v>401</v>
      </c>
      <c r="E712" s="69" t="s">
        <v>584</v>
      </c>
      <c r="F712" s="69">
        <v>0</v>
      </c>
      <c r="G712" s="69">
        <v>0</v>
      </c>
      <c r="H712" s="69">
        <v>4754</v>
      </c>
      <c r="I712" s="69">
        <v>79</v>
      </c>
      <c r="J712" s="69">
        <v>3</v>
      </c>
      <c r="K712" s="69">
        <v>865</v>
      </c>
      <c r="L712" s="69">
        <v>780</v>
      </c>
      <c r="M712" s="69">
        <v>82</v>
      </c>
      <c r="N712" s="69">
        <v>0</v>
      </c>
      <c r="O712" s="69">
        <v>0</v>
      </c>
      <c r="P712" s="69">
        <v>5495.95</v>
      </c>
      <c r="Q712" s="69">
        <v>19.329999999999998</v>
      </c>
      <c r="R712" s="69">
        <v>340000</v>
      </c>
      <c r="S712" s="69">
        <v>0</v>
      </c>
      <c r="T712" s="69">
        <v>0</v>
      </c>
      <c r="U712" s="69">
        <v>0</v>
      </c>
      <c r="V712" s="69">
        <v>0</v>
      </c>
      <c r="W712" s="69">
        <v>0</v>
      </c>
      <c r="X712" s="69">
        <v>0</v>
      </c>
      <c r="Y712" s="69">
        <v>0</v>
      </c>
      <c r="Z712" s="69">
        <v>2267</v>
      </c>
      <c r="AA712" s="69">
        <v>150</v>
      </c>
      <c r="AB712" s="69">
        <v>0</v>
      </c>
      <c r="AC712" s="69">
        <v>0</v>
      </c>
      <c r="AD712" s="69">
        <v>0</v>
      </c>
      <c r="AE712" s="69">
        <v>0</v>
      </c>
      <c r="AF712" s="69">
        <v>127797</v>
      </c>
      <c r="AG712" s="69">
        <v>212203</v>
      </c>
      <c r="AH712" s="69">
        <v>0</v>
      </c>
      <c r="AI712" s="69">
        <v>0</v>
      </c>
      <c r="AJ712" s="69">
        <v>0</v>
      </c>
      <c r="AK712" s="69">
        <v>0</v>
      </c>
      <c r="AL712" s="69">
        <v>1569</v>
      </c>
      <c r="AM712" s="69">
        <v>146</v>
      </c>
      <c r="AN712" s="69">
        <v>-1569</v>
      </c>
      <c r="AO712" s="69">
        <v>1</v>
      </c>
      <c r="AP712" s="69">
        <v>-1</v>
      </c>
      <c r="AQ712" s="69">
        <v>33820</v>
      </c>
      <c r="AR712" s="69">
        <v>2246</v>
      </c>
      <c r="AS712" s="69">
        <v>29749</v>
      </c>
      <c r="AT712" s="69">
        <v>127797</v>
      </c>
      <c r="AU712" s="69">
        <v>0</v>
      </c>
      <c r="AV712" s="69">
        <v>2246</v>
      </c>
      <c r="AW712" s="69">
        <v>0.37587352941176472</v>
      </c>
      <c r="AX712" s="69">
        <v>0</v>
      </c>
      <c r="AY712" s="69">
        <v>0</v>
      </c>
      <c r="AZ712" s="69">
        <v>0</v>
      </c>
      <c r="BA712" s="69">
        <v>0</v>
      </c>
      <c r="BB712" s="69">
        <v>0</v>
      </c>
      <c r="BC712" s="69">
        <v>0</v>
      </c>
      <c r="BD712" s="69">
        <v>0</v>
      </c>
      <c r="BE712" s="69">
        <v>81.451242829827919</v>
      </c>
      <c r="BF712" s="69">
        <v>-81.451242829827919</v>
      </c>
      <c r="BG712" s="69">
        <v>127797</v>
      </c>
      <c r="BH712" s="69">
        <v>0</v>
      </c>
      <c r="BI712" s="69">
        <v>-127797</v>
      </c>
      <c r="BJ712" s="69">
        <v>2.9568302779420462E-5</v>
      </c>
      <c r="BK712" s="69">
        <v>0.99073665637406261</v>
      </c>
      <c r="BL712" s="69">
        <v>56.899821905609976</v>
      </c>
      <c r="BM712" s="69">
        <v>93.100178094390031</v>
      </c>
      <c r="BN712" s="69">
        <v>0</v>
      </c>
      <c r="BO712" s="69">
        <v>4.2958418770378834</v>
      </c>
      <c r="BP712" s="69">
        <v>-4.2958418770378834</v>
      </c>
      <c r="BQ712" s="69">
        <v>4295.841877037883</v>
      </c>
      <c r="BR712" s="69">
        <v>-4295.841877037883</v>
      </c>
      <c r="BS712" s="69">
        <v>0</v>
      </c>
      <c r="BT712" s="69">
        <v>0</v>
      </c>
      <c r="BU712" s="69">
        <v>56.899821905609976</v>
      </c>
      <c r="BV712" s="69">
        <v>4.6392667060910706E-2</v>
      </c>
    </row>
    <row r="713" spans="1:74">
      <c r="A713" s="113" t="s">
        <v>1044</v>
      </c>
      <c r="B713" s="69" t="s">
        <v>184</v>
      </c>
      <c r="C713" s="69" t="s">
        <v>205</v>
      </c>
      <c r="D713" s="69" t="s">
        <v>401</v>
      </c>
      <c r="E713" s="69" t="s">
        <v>584</v>
      </c>
      <c r="F713" s="69">
        <v>0</v>
      </c>
      <c r="G713" s="69">
        <v>0</v>
      </c>
      <c r="H713" s="69">
        <v>5649</v>
      </c>
      <c r="I713" s="69">
        <v>72</v>
      </c>
      <c r="J713" s="69">
        <v>5</v>
      </c>
      <c r="K713" s="69">
        <v>1228</v>
      </c>
      <c r="L713" s="69">
        <v>1091</v>
      </c>
      <c r="M713" s="69">
        <v>78</v>
      </c>
      <c r="N713" s="69">
        <v>0</v>
      </c>
      <c r="O713" s="69">
        <v>0</v>
      </c>
      <c r="P713" s="69">
        <v>4600.16</v>
      </c>
      <c r="Q713" s="69">
        <v>24.14</v>
      </c>
      <c r="R713" s="69">
        <v>340000</v>
      </c>
      <c r="S713" s="69">
        <v>0</v>
      </c>
      <c r="T713" s="69">
        <v>0</v>
      </c>
      <c r="U713" s="69">
        <v>0</v>
      </c>
      <c r="V713" s="69">
        <v>0</v>
      </c>
      <c r="W713" s="69">
        <v>0</v>
      </c>
      <c r="X713" s="69">
        <v>0</v>
      </c>
      <c r="Y713" s="69">
        <v>0</v>
      </c>
      <c r="Z713" s="69">
        <v>2267</v>
      </c>
      <c r="AA713" s="69">
        <v>150</v>
      </c>
      <c r="AB713" s="69">
        <v>0</v>
      </c>
      <c r="AC713" s="69">
        <v>0</v>
      </c>
      <c r="AD713" s="69">
        <v>0</v>
      </c>
      <c r="AE713" s="69">
        <v>0</v>
      </c>
      <c r="AF713" s="69">
        <v>133446</v>
      </c>
      <c r="AG713" s="69">
        <v>206554</v>
      </c>
      <c r="AH713" s="69">
        <v>0</v>
      </c>
      <c r="AI713" s="69">
        <v>0</v>
      </c>
      <c r="AJ713" s="69">
        <v>0</v>
      </c>
      <c r="AK713" s="69">
        <v>0</v>
      </c>
      <c r="AL713" s="69">
        <v>1641</v>
      </c>
      <c r="AM713" s="69">
        <v>151</v>
      </c>
      <c r="AN713" s="69">
        <v>-1641</v>
      </c>
      <c r="AO713" s="69">
        <v>1</v>
      </c>
      <c r="AP713" s="69">
        <v>-1</v>
      </c>
      <c r="AQ713" s="69">
        <v>35048</v>
      </c>
      <c r="AR713" s="69">
        <v>2324</v>
      </c>
      <c r="AS713" s="69">
        <v>30840</v>
      </c>
      <c r="AT713" s="69">
        <v>133446</v>
      </c>
      <c r="AU713" s="69">
        <v>0</v>
      </c>
      <c r="AV713" s="69">
        <v>2324</v>
      </c>
      <c r="AW713" s="69">
        <v>0.39248823529411764</v>
      </c>
      <c r="AX713" s="69">
        <v>0</v>
      </c>
      <c r="AY713" s="69">
        <v>0</v>
      </c>
      <c r="AZ713" s="69">
        <v>0</v>
      </c>
      <c r="BA713" s="69">
        <v>0</v>
      </c>
      <c r="BB713" s="69">
        <v>0</v>
      </c>
      <c r="BC713" s="69">
        <v>0</v>
      </c>
      <c r="BD713" s="69">
        <v>0</v>
      </c>
      <c r="BE713" s="69">
        <v>81.319926873857398</v>
      </c>
      <c r="BF713" s="69">
        <v>-81.319926873857398</v>
      </c>
      <c r="BG713" s="69">
        <v>133446</v>
      </c>
      <c r="BH713" s="69">
        <v>0</v>
      </c>
      <c r="BI713" s="69">
        <v>-133446</v>
      </c>
      <c r="BJ713" s="69">
        <v>2.8532298561972153E-5</v>
      </c>
      <c r="BK713" s="69">
        <v>1.0251433612704015</v>
      </c>
      <c r="BL713" s="69">
        <v>57.420826161790018</v>
      </c>
      <c r="BM713" s="69">
        <v>92.579173838209982</v>
      </c>
      <c r="BN713" s="69">
        <v>0</v>
      </c>
      <c r="BO713" s="69">
        <v>4.32704280155642</v>
      </c>
      <c r="BP713" s="69">
        <v>-4.32704280155642</v>
      </c>
      <c r="BQ713" s="69">
        <v>4327.0428015564203</v>
      </c>
      <c r="BR713" s="69">
        <v>-4327.0428015564203</v>
      </c>
      <c r="BS713" s="69">
        <v>0</v>
      </c>
      <c r="BT713" s="69">
        <v>0</v>
      </c>
      <c r="BU713" s="69">
        <v>57.420826161790018</v>
      </c>
      <c r="BV713" s="69">
        <v>4.6821501940196304E-2</v>
      </c>
    </row>
    <row r="714" spans="1:74">
      <c r="A714" s="113" t="s">
        <v>1045</v>
      </c>
      <c r="B714" s="69" t="s">
        <v>184</v>
      </c>
      <c r="C714" s="69" t="s">
        <v>205</v>
      </c>
      <c r="D714" s="69" t="s">
        <v>401</v>
      </c>
      <c r="E714" s="69" t="s">
        <v>584</v>
      </c>
      <c r="F714" s="69">
        <v>0</v>
      </c>
      <c r="G714" s="69">
        <v>0</v>
      </c>
      <c r="H714" s="69">
        <v>5630</v>
      </c>
      <c r="I714" s="69">
        <v>63</v>
      </c>
      <c r="J714" s="69">
        <v>3</v>
      </c>
      <c r="K714" s="69">
        <v>1216</v>
      </c>
      <c r="L714" s="69">
        <v>1068</v>
      </c>
      <c r="M714" s="69">
        <v>73</v>
      </c>
      <c r="N714" s="69">
        <v>0</v>
      </c>
      <c r="O714" s="69">
        <v>0</v>
      </c>
      <c r="P714" s="69">
        <v>4629.93</v>
      </c>
      <c r="Q714" s="69">
        <v>25.71</v>
      </c>
      <c r="R714" s="69">
        <v>340000</v>
      </c>
      <c r="S714" s="69">
        <v>0</v>
      </c>
      <c r="T714" s="69">
        <v>0</v>
      </c>
      <c r="U714" s="69">
        <v>0</v>
      </c>
      <c r="V714" s="69">
        <v>0</v>
      </c>
      <c r="W714" s="69">
        <v>0</v>
      </c>
      <c r="X714" s="69">
        <v>0</v>
      </c>
      <c r="Y714" s="69">
        <v>0</v>
      </c>
      <c r="Z714" s="69">
        <v>2267</v>
      </c>
      <c r="AA714" s="69">
        <v>150</v>
      </c>
      <c r="AB714" s="69">
        <v>0</v>
      </c>
      <c r="AC714" s="69">
        <v>0</v>
      </c>
      <c r="AD714" s="69">
        <v>0</v>
      </c>
      <c r="AE714" s="69">
        <v>0</v>
      </c>
      <c r="AF714" s="69">
        <v>139076</v>
      </c>
      <c r="AG714" s="69">
        <v>200924</v>
      </c>
      <c r="AH714" s="69">
        <v>0</v>
      </c>
      <c r="AI714" s="69">
        <v>0</v>
      </c>
      <c r="AJ714" s="69">
        <v>0</v>
      </c>
      <c r="AK714" s="69">
        <v>0</v>
      </c>
      <c r="AL714" s="69">
        <v>1704</v>
      </c>
      <c r="AM714" s="69">
        <v>154</v>
      </c>
      <c r="AN714" s="69">
        <v>-1704</v>
      </c>
      <c r="AO714" s="69">
        <v>1</v>
      </c>
      <c r="AP714" s="69">
        <v>-1</v>
      </c>
      <c r="AQ714" s="69">
        <v>36264</v>
      </c>
      <c r="AR714" s="69">
        <v>2397</v>
      </c>
      <c r="AS714" s="69">
        <v>31908</v>
      </c>
      <c r="AT714" s="69">
        <v>139076</v>
      </c>
      <c r="AU714" s="69">
        <v>0</v>
      </c>
      <c r="AV714" s="69">
        <v>2397</v>
      </c>
      <c r="AW714" s="69">
        <v>0.40904705882352943</v>
      </c>
      <c r="AX714" s="69">
        <v>0</v>
      </c>
      <c r="AY714" s="69">
        <v>0</v>
      </c>
      <c r="AZ714" s="69">
        <v>0</v>
      </c>
      <c r="BA714" s="69">
        <v>0</v>
      </c>
      <c r="BB714" s="69">
        <v>0</v>
      </c>
      <c r="BC714" s="69">
        <v>0</v>
      </c>
      <c r="BD714" s="69">
        <v>0</v>
      </c>
      <c r="BE714" s="69">
        <v>81.617370892018783</v>
      </c>
      <c r="BF714" s="69">
        <v>-81.617370892018783</v>
      </c>
      <c r="BG714" s="69">
        <v>139076</v>
      </c>
      <c r="BH714" s="69">
        <v>0</v>
      </c>
      <c r="BI714" s="69">
        <v>-139076</v>
      </c>
      <c r="BJ714" s="69">
        <v>2.7575557026251929E-5</v>
      </c>
      <c r="BK714" s="69">
        <v>1.0573445081605646</v>
      </c>
      <c r="BL714" s="69">
        <v>58.020859407592823</v>
      </c>
      <c r="BM714" s="69">
        <v>91.979140592407177</v>
      </c>
      <c r="BN714" s="69">
        <v>0</v>
      </c>
      <c r="BO714" s="69">
        <v>4.3586561363921277</v>
      </c>
      <c r="BP714" s="69">
        <v>-4.3586561363921277</v>
      </c>
      <c r="BQ714" s="69">
        <v>4358.6561363921273</v>
      </c>
      <c r="BR714" s="69">
        <v>-4358.6561363921273</v>
      </c>
      <c r="BS714" s="69">
        <v>0</v>
      </c>
      <c r="BT714" s="69">
        <v>0</v>
      </c>
      <c r="BU714" s="69">
        <v>58.020859407592823</v>
      </c>
      <c r="BV714" s="69">
        <v>4.6988749172733289E-2</v>
      </c>
    </row>
    <row r="715" spans="1:74">
      <c r="A715" s="113" t="s">
        <v>1046</v>
      </c>
      <c r="B715" s="69" t="s">
        <v>184</v>
      </c>
      <c r="C715" s="69" t="s">
        <v>205</v>
      </c>
      <c r="D715" s="69" t="s">
        <v>401</v>
      </c>
      <c r="E715" s="69" t="s">
        <v>584</v>
      </c>
      <c r="F715" s="69">
        <v>0</v>
      </c>
      <c r="G715" s="69">
        <v>0</v>
      </c>
      <c r="H715" s="69">
        <v>7175</v>
      </c>
      <c r="I715" s="69">
        <v>76</v>
      </c>
      <c r="J715" s="69">
        <v>3</v>
      </c>
      <c r="K715" s="69">
        <v>1655</v>
      </c>
      <c r="L715" s="69">
        <v>1436</v>
      </c>
      <c r="M715" s="69">
        <v>85</v>
      </c>
      <c r="N715" s="69">
        <v>0</v>
      </c>
      <c r="O715" s="69">
        <v>0</v>
      </c>
      <c r="P715" s="69">
        <v>4335.3500000000004</v>
      </c>
      <c r="Q715" s="69">
        <v>28.14</v>
      </c>
      <c r="R715" s="69">
        <v>340000</v>
      </c>
      <c r="S715" s="69">
        <v>0</v>
      </c>
      <c r="T715" s="69">
        <v>0</v>
      </c>
      <c r="U715" s="69">
        <v>0</v>
      </c>
      <c r="V715" s="69">
        <v>0</v>
      </c>
      <c r="W715" s="69">
        <v>0</v>
      </c>
      <c r="X715" s="69">
        <v>0</v>
      </c>
      <c r="Y715" s="69">
        <v>0</v>
      </c>
      <c r="Z715" s="69">
        <v>2267</v>
      </c>
      <c r="AA715" s="69">
        <v>150</v>
      </c>
      <c r="AB715" s="69">
        <v>0</v>
      </c>
      <c r="AC715" s="69">
        <v>0</v>
      </c>
      <c r="AD715" s="69">
        <v>0</v>
      </c>
      <c r="AE715" s="69">
        <v>0</v>
      </c>
      <c r="AF715" s="69">
        <v>146251</v>
      </c>
      <c r="AG715" s="69">
        <v>193749</v>
      </c>
      <c r="AH715" s="69">
        <v>0</v>
      </c>
      <c r="AI715" s="69">
        <v>0</v>
      </c>
      <c r="AJ715" s="69">
        <v>0</v>
      </c>
      <c r="AK715" s="69">
        <v>0</v>
      </c>
      <c r="AL715" s="69">
        <v>1780</v>
      </c>
      <c r="AM715" s="69">
        <v>157</v>
      </c>
      <c r="AN715" s="69">
        <v>-1780</v>
      </c>
      <c r="AO715" s="69">
        <v>1</v>
      </c>
      <c r="AP715" s="69">
        <v>-1</v>
      </c>
      <c r="AQ715" s="69">
        <v>37919</v>
      </c>
      <c r="AR715" s="69">
        <v>2482</v>
      </c>
      <c r="AS715" s="69">
        <v>33344</v>
      </c>
      <c r="AT715" s="69">
        <v>146251</v>
      </c>
      <c r="AU715" s="69">
        <v>0</v>
      </c>
      <c r="AV715" s="69">
        <v>2482</v>
      </c>
      <c r="AW715" s="69">
        <v>0.43014999999999998</v>
      </c>
      <c r="AX715" s="69">
        <v>0</v>
      </c>
      <c r="AY715" s="69">
        <v>0</v>
      </c>
      <c r="AZ715" s="69">
        <v>0</v>
      </c>
      <c r="BA715" s="69">
        <v>0</v>
      </c>
      <c r="BB715" s="69">
        <v>0</v>
      </c>
      <c r="BC715" s="69">
        <v>0</v>
      </c>
      <c r="BD715" s="69">
        <v>0</v>
      </c>
      <c r="BE715" s="69">
        <v>82.163483146067421</v>
      </c>
      <c r="BF715" s="69">
        <v>-82.163483146067421</v>
      </c>
      <c r="BG715" s="69">
        <v>146251</v>
      </c>
      <c r="BH715" s="69">
        <v>0</v>
      </c>
      <c r="BI715" s="69">
        <v>-146251</v>
      </c>
      <c r="BJ715" s="69">
        <v>2.6372003481104461E-5</v>
      </c>
      <c r="BK715" s="69">
        <v>1.0948389942655492</v>
      </c>
      <c r="BL715" s="69">
        <v>58.924657534246577</v>
      </c>
      <c r="BM715" s="69">
        <v>91.075342465753423</v>
      </c>
      <c r="BN715" s="69">
        <v>0</v>
      </c>
      <c r="BO715" s="69">
        <v>4.3861264395393471</v>
      </c>
      <c r="BP715" s="69">
        <v>-4.3861264395393471</v>
      </c>
      <c r="BQ715" s="69">
        <v>4386.1264395393473</v>
      </c>
      <c r="BR715" s="69">
        <v>-4386.1264395393473</v>
      </c>
      <c r="BS715" s="69">
        <v>0</v>
      </c>
      <c r="BT715" s="69">
        <v>0</v>
      </c>
      <c r="BU715" s="69">
        <v>58.924657534246577</v>
      </c>
      <c r="BV715" s="69">
        <v>4.6942166196365938E-2</v>
      </c>
    </row>
    <row r="716" spans="1:74">
      <c r="A716" s="113" t="s">
        <v>1047</v>
      </c>
      <c r="B716" s="69" t="s">
        <v>184</v>
      </c>
      <c r="C716" s="69" t="s">
        <v>205</v>
      </c>
      <c r="D716" s="69" t="s">
        <v>401</v>
      </c>
      <c r="E716" s="69" t="s">
        <v>584</v>
      </c>
      <c r="F716" s="69">
        <v>0</v>
      </c>
      <c r="G716" s="69">
        <v>0</v>
      </c>
      <c r="H716" s="69">
        <v>10836</v>
      </c>
      <c r="I716" s="69">
        <v>118</v>
      </c>
      <c r="J716" s="69">
        <v>5</v>
      </c>
      <c r="K716" s="69">
        <v>1992</v>
      </c>
      <c r="L716" s="69">
        <v>1690</v>
      </c>
      <c r="M716" s="69">
        <v>129</v>
      </c>
      <c r="N716" s="69">
        <v>0</v>
      </c>
      <c r="O716" s="69">
        <v>1</v>
      </c>
      <c r="P716" s="69">
        <v>5439.76</v>
      </c>
      <c r="Q716" s="69">
        <v>27.93</v>
      </c>
      <c r="R716" s="69">
        <v>340000</v>
      </c>
      <c r="S716" s="69">
        <v>0</v>
      </c>
      <c r="T716" s="69">
        <v>0</v>
      </c>
      <c r="U716" s="69">
        <v>0</v>
      </c>
      <c r="V716" s="69">
        <v>0</v>
      </c>
      <c r="W716" s="69">
        <v>0</v>
      </c>
      <c r="X716" s="69">
        <v>0</v>
      </c>
      <c r="Y716" s="69">
        <v>0</v>
      </c>
      <c r="Z716" s="69">
        <v>2267</v>
      </c>
      <c r="AA716" s="69">
        <v>150</v>
      </c>
      <c r="AB716" s="69">
        <v>0</v>
      </c>
      <c r="AC716" s="69">
        <v>0</v>
      </c>
      <c r="AD716" s="69">
        <v>0</v>
      </c>
      <c r="AE716" s="69">
        <v>0</v>
      </c>
      <c r="AF716" s="69">
        <v>157087</v>
      </c>
      <c r="AG716" s="69">
        <v>182913</v>
      </c>
      <c r="AH716" s="69">
        <v>0</v>
      </c>
      <c r="AI716" s="69">
        <v>0</v>
      </c>
      <c r="AJ716" s="69">
        <v>1</v>
      </c>
      <c r="AK716" s="69">
        <v>-1</v>
      </c>
      <c r="AL716" s="69">
        <v>1898</v>
      </c>
      <c r="AM716" s="69">
        <v>162</v>
      </c>
      <c r="AN716" s="69">
        <v>-1898</v>
      </c>
      <c r="AO716" s="69">
        <v>1</v>
      </c>
      <c r="AP716" s="69">
        <v>-1</v>
      </c>
      <c r="AQ716" s="69">
        <v>39911</v>
      </c>
      <c r="AR716" s="69">
        <v>2611</v>
      </c>
      <c r="AS716" s="69">
        <v>35034</v>
      </c>
      <c r="AT716" s="69">
        <v>157087</v>
      </c>
      <c r="AU716" s="69">
        <v>0</v>
      </c>
      <c r="AV716" s="69">
        <v>2611</v>
      </c>
      <c r="AW716" s="69">
        <v>0.46202058823529413</v>
      </c>
      <c r="AX716" s="69">
        <v>0</v>
      </c>
      <c r="AY716" s="69">
        <v>0</v>
      </c>
      <c r="AZ716" s="69">
        <v>0</v>
      </c>
      <c r="BA716" s="69">
        <v>157087</v>
      </c>
      <c r="BB716" s="69">
        <v>0</v>
      </c>
      <c r="BC716" s="69">
        <v>-157087</v>
      </c>
      <c r="BD716" s="69">
        <v>0</v>
      </c>
      <c r="BE716" s="69">
        <v>82.764488935721815</v>
      </c>
      <c r="BF716" s="69">
        <v>-82.764488935721815</v>
      </c>
      <c r="BG716" s="69">
        <v>157087</v>
      </c>
      <c r="BH716" s="69">
        <v>0</v>
      </c>
      <c r="BI716" s="69">
        <v>-157087</v>
      </c>
      <c r="BJ716" s="69">
        <v>2.5055749041617601E-5</v>
      </c>
      <c r="BK716" s="69">
        <v>1.1517423908248787</v>
      </c>
      <c r="BL716" s="69">
        <v>60.163538873994639</v>
      </c>
      <c r="BM716" s="69">
        <v>89.836461126005361</v>
      </c>
      <c r="BN716" s="69">
        <v>0</v>
      </c>
      <c r="BO716" s="69">
        <v>4.4838442655705881</v>
      </c>
      <c r="BP716" s="69">
        <v>-4.4838442655705881</v>
      </c>
      <c r="BQ716" s="69">
        <v>4483.8442655705885</v>
      </c>
      <c r="BR716" s="69">
        <v>-4483.8442655705885</v>
      </c>
      <c r="BS716" s="69">
        <v>0</v>
      </c>
      <c r="BT716" s="69">
        <v>0</v>
      </c>
      <c r="BU716" s="69">
        <v>60.163538873994639</v>
      </c>
      <c r="BV716" s="69">
        <v>4.7555811680990205E-2</v>
      </c>
    </row>
    <row r="717" spans="1:74">
      <c r="A717" s="113" t="s">
        <v>1048</v>
      </c>
      <c r="B717" s="69" t="s">
        <v>184</v>
      </c>
      <c r="C717" s="69" t="s">
        <v>205</v>
      </c>
      <c r="D717" s="69" t="s">
        <v>401</v>
      </c>
      <c r="E717" s="69" t="s">
        <v>584</v>
      </c>
      <c r="F717" s="69">
        <v>0</v>
      </c>
      <c r="G717" s="69">
        <v>0</v>
      </c>
      <c r="H717" s="69">
        <v>11621</v>
      </c>
      <c r="I717" s="69">
        <v>104</v>
      </c>
      <c r="J717" s="69">
        <v>7</v>
      </c>
      <c r="K717" s="69">
        <v>2115</v>
      </c>
      <c r="L717" s="69">
        <v>1748</v>
      </c>
      <c r="M717" s="69">
        <v>130</v>
      </c>
      <c r="N717" s="69">
        <v>0</v>
      </c>
      <c r="O717" s="69">
        <v>0</v>
      </c>
      <c r="P717" s="69">
        <v>5494.56</v>
      </c>
      <c r="Q717" s="69">
        <v>29.8</v>
      </c>
      <c r="R717" s="69">
        <v>340000</v>
      </c>
      <c r="S717" s="69">
        <v>0</v>
      </c>
      <c r="T717" s="69">
        <v>0</v>
      </c>
      <c r="U717" s="69">
        <v>0</v>
      </c>
      <c r="V717" s="69">
        <v>0</v>
      </c>
      <c r="W717" s="69">
        <v>0</v>
      </c>
      <c r="X717" s="69">
        <v>0</v>
      </c>
      <c r="Y717" s="69">
        <v>0</v>
      </c>
      <c r="Z717" s="69">
        <v>2267</v>
      </c>
      <c r="AA717" s="69">
        <v>150</v>
      </c>
      <c r="AB717" s="69">
        <v>0</v>
      </c>
      <c r="AC717" s="69">
        <v>0</v>
      </c>
      <c r="AD717" s="69">
        <v>0</v>
      </c>
      <c r="AE717" s="69">
        <v>0</v>
      </c>
      <c r="AF717" s="69">
        <v>168708</v>
      </c>
      <c r="AG717" s="69">
        <v>171292</v>
      </c>
      <c r="AH717" s="69">
        <v>0</v>
      </c>
      <c r="AI717" s="69">
        <v>0</v>
      </c>
      <c r="AJ717" s="69">
        <v>1</v>
      </c>
      <c r="AK717" s="69">
        <v>-1</v>
      </c>
      <c r="AL717" s="69">
        <v>2002</v>
      </c>
      <c r="AM717" s="69">
        <v>169</v>
      </c>
      <c r="AN717" s="69">
        <v>-2002</v>
      </c>
      <c r="AO717" s="69">
        <v>1</v>
      </c>
      <c r="AP717" s="69">
        <v>-1</v>
      </c>
      <c r="AQ717" s="69">
        <v>42026</v>
      </c>
      <c r="AR717" s="69">
        <v>2741</v>
      </c>
      <c r="AS717" s="69">
        <v>36782</v>
      </c>
      <c r="AT717" s="69">
        <v>168708</v>
      </c>
      <c r="AU717" s="69">
        <v>0</v>
      </c>
      <c r="AV717" s="69">
        <v>2741</v>
      </c>
      <c r="AW717" s="69">
        <v>0.49619999999999997</v>
      </c>
      <c r="AX717" s="69">
        <v>0</v>
      </c>
      <c r="AY717" s="69">
        <v>0</v>
      </c>
      <c r="AZ717" s="69">
        <v>0</v>
      </c>
      <c r="BA717" s="69">
        <v>168708</v>
      </c>
      <c r="BB717" s="69">
        <v>0</v>
      </c>
      <c r="BC717" s="69">
        <v>-168708</v>
      </c>
      <c r="BD717" s="69">
        <v>0</v>
      </c>
      <c r="BE717" s="69">
        <v>84.269730269730275</v>
      </c>
      <c r="BF717" s="69">
        <v>-84.269730269730275</v>
      </c>
      <c r="BG717" s="69">
        <v>168708</v>
      </c>
      <c r="BH717" s="69">
        <v>0</v>
      </c>
      <c r="BI717" s="69">
        <v>-168708</v>
      </c>
      <c r="BJ717" s="69">
        <v>2.3794793699138629E-5</v>
      </c>
      <c r="BK717" s="69">
        <v>1.2090868989854433</v>
      </c>
      <c r="BL717" s="69">
        <v>61.549799343305367</v>
      </c>
      <c r="BM717" s="69">
        <v>88.450200656694633</v>
      </c>
      <c r="BN717" s="69">
        <v>0</v>
      </c>
      <c r="BO717" s="69">
        <v>4.586700016312327</v>
      </c>
      <c r="BP717" s="69">
        <v>-4.586700016312327</v>
      </c>
      <c r="BQ717" s="69">
        <v>4586.7000163123266</v>
      </c>
      <c r="BR717" s="69">
        <v>-4586.7000163123266</v>
      </c>
      <c r="BS717" s="69">
        <v>0</v>
      </c>
      <c r="BT717" s="69">
        <v>0</v>
      </c>
      <c r="BU717" s="69">
        <v>61.549799343305367</v>
      </c>
      <c r="BV717" s="69">
        <v>4.7637176985675538E-2</v>
      </c>
    </row>
    <row r="718" spans="1:74">
      <c r="A718" s="113" t="s">
        <v>1049</v>
      </c>
      <c r="B718" s="69" t="s">
        <v>184</v>
      </c>
      <c r="C718" s="69" t="s">
        <v>205</v>
      </c>
      <c r="D718" s="69" t="s">
        <v>401</v>
      </c>
      <c r="E718" s="69" t="s">
        <v>584</v>
      </c>
      <c r="F718" s="69">
        <v>0</v>
      </c>
      <c r="G718" s="69">
        <v>0</v>
      </c>
      <c r="H718" s="69">
        <v>11827</v>
      </c>
      <c r="I718" s="69">
        <v>117</v>
      </c>
      <c r="J718" s="69">
        <v>6</v>
      </c>
      <c r="K718" s="69">
        <v>2551</v>
      </c>
      <c r="L718" s="69">
        <v>2155</v>
      </c>
      <c r="M718" s="69">
        <v>138</v>
      </c>
      <c r="N718" s="69">
        <v>0</v>
      </c>
      <c r="O718" s="69">
        <v>0</v>
      </c>
      <c r="P718" s="69">
        <v>4636.22</v>
      </c>
      <c r="Q718" s="69">
        <v>28.57</v>
      </c>
      <c r="R718" s="69">
        <v>340000</v>
      </c>
      <c r="S718" s="69">
        <v>0</v>
      </c>
      <c r="T718" s="69">
        <v>0</v>
      </c>
      <c r="U718" s="69">
        <v>0</v>
      </c>
      <c r="V718" s="69">
        <v>0</v>
      </c>
      <c r="W718" s="69">
        <v>0</v>
      </c>
      <c r="X718" s="69">
        <v>0</v>
      </c>
      <c r="Y718" s="69">
        <v>0</v>
      </c>
      <c r="Z718" s="69">
        <v>2267</v>
      </c>
      <c r="AA718" s="69">
        <v>150</v>
      </c>
      <c r="AB718" s="69">
        <v>0</v>
      </c>
      <c r="AC718" s="69">
        <v>0</v>
      </c>
      <c r="AD718" s="69">
        <v>0</v>
      </c>
      <c r="AE718" s="69">
        <v>0</v>
      </c>
      <c r="AF718" s="69">
        <v>180535</v>
      </c>
      <c r="AG718" s="69">
        <v>159465</v>
      </c>
      <c r="AH718" s="69">
        <v>0</v>
      </c>
      <c r="AI718" s="69">
        <v>0</v>
      </c>
      <c r="AJ718" s="69">
        <v>1</v>
      </c>
      <c r="AK718" s="69">
        <v>-1</v>
      </c>
      <c r="AL718" s="69">
        <v>2119</v>
      </c>
      <c r="AM718" s="69">
        <v>175</v>
      </c>
      <c r="AN718" s="69">
        <v>-2119</v>
      </c>
      <c r="AO718" s="69">
        <v>1</v>
      </c>
      <c r="AP718" s="69">
        <v>-1</v>
      </c>
      <c r="AQ718" s="69">
        <v>44577</v>
      </c>
      <c r="AR718" s="69">
        <v>2879</v>
      </c>
      <c r="AS718" s="69">
        <v>38937</v>
      </c>
      <c r="AT718" s="69">
        <v>180535</v>
      </c>
      <c r="AU718" s="69">
        <v>0</v>
      </c>
      <c r="AV718" s="69">
        <v>2879</v>
      </c>
      <c r="AW718" s="69">
        <v>0.53098529411764706</v>
      </c>
      <c r="AX718" s="69">
        <v>0</v>
      </c>
      <c r="AY718" s="69">
        <v>0</v>
      </c>
      <c r="AZ718" s="69">
        <v>0</v>
      </c>
      <c r="BA718" s="69">
        <v>180535</v>
      </c>
      <c r="BB718" s="69">
        <v>0</v>
      </c>
      <c r="BC718" s="69">
        <v>-180535</v>
      </c>
      <c r="BD718" s="69">
        <v>0</v>
      </c>
      <c r="BE718" s="69">
        <v>85.198206701274188</v>
      </c>
      <c r="BF718" s="69">
        <v>-85.198206701274188</v>
      </c>
      <c r="BG718" s="69">
        <v>180535</v>
      </c>
      <c r="BH718" s="69">
        <v>0</v>
      </c>
      <c r="BI718" s="69">
        <v>-180535</v>
      </c>
      <c r="BJ718" s="69">
        <v>2.243309329923503E-5</v>
      </c>
      <c r="BK718" s="69">
        <v>1.2699602999558888</v>
      </c>
      <c r="BL718" s="69">
        <v>62.707537339353941</v>
      </c>
      <c r="BM718" s="69">
        <v>87.292462660646066</v>
      </c>
      <c r="BN718" s="69">
        <v>0</v>
      </c>
      <c r="BO718" s="69">
        <v>4.6365924442047408</v>
      </c>
      <c r="BP718" s="69">
        <v>-4.6365924442047408</v>
      </c>
      <c r="BQ718" s="69">
        <v>4636.5924442047408</v>
      </c>
      <c r="BR718" s="69">
        <v>-4636.5924442047408</v>
      </c>
      <c r="BS718" s="69">
        <v>0</v>
      </c>
      <c r="BT718" s="69">
        <v>0</v>
      </c>
      <c r="BU718" s="69">
        <v>62.707537339353941</v>
      </c>
      <c r="BV718" s="69">
        <v>4.753572470107903E-2</v>
      </c>
    </row>
    <row r="719" spans="1:74">
      <c r="A719" s="113" t="s">
        <v>1060</v>
      </c>
      <c r="B719" s="69" t="s">
        <v>184</v>
      </c>
      <c r="C719" s="69" t="s">
        <v>205</v>
      </c>
      <c r="D719" s="69" t="s">
        <v>402</v>
      </c>
      <c r="E719" s="69" t="s">
        <v>585</v>
      </c>
      <c r="F719" s="69">
        <v>0</v>
      </c>
      <c r="G719" s="69">
        <v>0</v>
      </c>
      <c r="H719" s="69">
        <v>23580</v>
      </c>
      <c r="I719" s="69">
        <v>278</v>
      </c>
      <c r="J719" s="69">
        <v>32</v>
      </c>
      <c r="K719" s="69">
        <v>7498</v>
      </c>
      <c r="L719" s="69">
        <v>6157</v>
      </c>
      <c r="M719" s="69">
        <v>457</v>
      </c>
      <c r="N719" s="69">
        <v>0</v>
      </c>
      <c r="O719" s="69">
        <v>0</v>
      </c>
      <c r="P719" s="69">
        <v>3144.84</v>
      </c>
      <c r="Q719" s="69">
        <v>17.2</v>
      </c>
      <c r="R719" s="69">
        <v>580000</v>
      </c>
      <c r="S719" s="69">
        <v>0</v>
      </c>
      <c r="T719" s="69">
        <v>0</v>
      </c>
      <c r="U719" s="69">
        <v>0</v>
      </c>
      <c r="V719" s="69">
        <v>0</v>
      </c>
      <c r="W719" s="69">
        <v>0</v>
      </c>
      <c r="X719" s="69">
        <v>0</v>
      </c>
      <c r="Y719" s="69">
        <v>0</v>
      </c>
      <c r="Z719" s="69">
        <v>15263</v>
      </c>
      <c r="AA719" s="69">
        <v>38</v>
      </c>
      <c r="AB719" s="69">
        <v>0</v>
      </c>
      <c r="AC719" s="69">
        <v>0</v>
      </c>
      <c r="AD719" s="69">
        <v>0</v>
      </c>
      <c r="AE719" s="69">
        <v>0</v>
      </c>
      <c r="AF719" s="69">
        <v>23580</v>
      </c>
      <c r="AG719" s="69">
        <v>556420</v>
      </c>
      <c r="AH719" s="69">
        <v>0</v>
      </c>
      <c r="AI719" s="69">
        <v>0</v>
      </c>
      <c r="AJ719" s="69">
        <v>0</v>
      </c>
      <c r="AK719" s="69">
        <v>0</v>
      </c>
      <c r="AL719" s="69">
        <v>278</v>
      </c>
      <c r="AM719" s="69">
        <v>32</v>
      </c>
      <c r="AN719" s="69">
        <v>-278</v>
      </c>
      <c r="AO719" s="69">
        <v>0</v>
      </c>
      <c r="AP719" s="69">
        <v>0</v>
      </c>
      <c r="AQ719" s="69">
        <v>7498</v>
      </c>
      <c r="AR719" s="69">
        <v>457</v>
      </c>
      <c r="AS719" s="69">
        <v>6157</v>
      </c>
      <c r="AT719" s="69">
        <v>23580</v>
      </c>
      <c r="AU719" s="69">
        <v>0</v>
      </c>
      <c r="AV719" s="69">
        <v>457</v>
      </c>
      <c r="AW719" s="69">
        <v>4.06551724137931E-2</v>
      </c>
      <c r="AX719" s="69">
        <v>0</v>
      </c>
      <c r="AY719" s="69">
        <v>0</v>
      </c>
      <c r="AZ719" s="69">
        <v>0</v>
      </c>
      <c r="BA719" s="69">
        <v>0</v>
      </c>
      <c r="BB719" s="69">
        <v>0</v>
      </c>
      <c r="BC719" s="69">
        <v>0</v>
      </c>
      <c r="BD719" s="69">
        <v>0</v>
      </c>
      <c r="BE719" s="69">
        <v>84.82014388489209</v>
      </c>
      <c r="BF719" s="69">
        <v>-84.82014388489209</v>
      </c>
      <c r="BG719" s="69">
        <v>0</v>
      </c>
      <c r="BH719" s="69">
        <v>0</v>
      </c>
      <c r="BI719" s="69">
        <v>0</v>
      </c>
      <c r="BJ719" s="69">
        <v>0</v>
      </c>
      <c r="BK719" s="69">
        <v>2.9941689051955711E-2</v>
      </c>
      <c r="BL719" s="69">
        <v>51.597374179431071</v>
      </c>
      <c r="BM719" s="69">
        <v>-13.597374179431071</v>
      </c>
      <c r="BN719" s="69">
        <v>0</v>
      </c>
      <c r="BO719" s="69">
        <v>3.8297872340425534</v>
      </c>
      <c r="BP719" s="69">
        <v>-3.8297872340425534</v>
      </c>
      <c r="BQ719" s="69">
        <v>3829.7872340425533</v>
      </c>
      <c r="BR719" s="69">
        <v>-3829.7872340425533</v>
      </c>
      <c r="BS719" s="69">
        <v>0</v>
      </c>
      <c r="BT719" s="69">
        <v>0</v>
      </c>
      <c r="BU719" s="69">
        <v>51.597374179431071</v>
      </c>
      <c r="BV719" s="69">
        <v>3.7076553747666045E-2</v>
      </c>
    </row>
    <row r="720" spans="1:74">
      <c r="A720" s="113" t="s">
        <v>1060</v>
      </c>
      <c r="B720" s="69" t="s">
        <v>184</v>
      </c>
      <c r="C720" s="69" t="s">
        <v>286</v>
      </c>
      <c r="D720" s="69" t="s">
        <v>417</v>
      </c>
      <c r="E720" s="69" t="s">
        <v>585</v>
      </c>
      <c r="F720" s="69">
        <v>0</v>
      </c>
      <c r="G720" s="69">
        <v>0</v>
      </c>
      <c r="H720" s="69">
        <v>28578</v>
      </c>
      <c r="I720" s="69">
        <v>115</v>
      </c>
      <c r="J720" s="69">
        <v>40</v>
      </c>
      <c r="K720" s="69">
        <v>72390</v>
      </c>
      <c r="L720" s="69">
        <v>71703</v>
      </c>
      <c r="M720" s="69">
        <v>7088</v>
      </c>
      <c r="N720" s="69">
        <v>0</v>
      </c>
      <c r="O720" s="69">
        <v>0</v>
      </c>
      <c r="P720" s="69">
        <v>394.78</v>
      </c>
      <c r="Q720" s="69">
        <v>1.34</v>
      </c>
      <c r="R720" s="69">
        <v>1000000</v>
      </c>
      <c r="S720" s="69">
        <v>0</v>
      </c>
      <c r="T720" s="69">
        <v>0</v>
      </c>
      <c r="U720" s="69">
        <v>0</v>
      </c>
      <c r="V720" s="69">
        <v>0</v>
      </c>
      <c r="W720" s="69">
        <v>0</v>
      </c>
      <c r="X720" s="69">
        <v>0</v>
      </c>
      <c r="Y720" s="69">
        <v>0</v>
      </c>
      <c r="Z720" s="69">
        <v>0</v>
      </c>
      <c r="AA720" s="69">
        <v>0</v>
      </c>
      <c r="AB720" s="69">
        <v>834333</v>
      </c>
      <c r="AC720" s="69">
        <v>520</v>
      </c>
      <c r="AD720" s="69">
        <v>0</v>
      </c>
      <c r="AE720" s="69">
        <v>0</v>
      </c>
      <c r="AF720" s="69">
        <v>28578</v>
      </c>
      <c r="AG720" s="69">
        <v>971422</v>
      </c>
      <c r="AH720" s="69">
        <v>0</v>
      </c>
      <c r="AI720" s="69">
        <v>0</v>
      </c>
      <c r="AJ720" s="69">
        <v>0</v>
      </c>
      <c r="AK720" s="69">
        <v>0</v>
      </c>
      <c r="AL720" s="69">
        <v>115</v>
      </c>
      <c r="AM720" s="69">
        <v>40</v>
      </c>
      <c r="AN720" s="69">
        <v>-115</v>
      </c>
      <c r="AO720" s="69">
        <v>0</v>
      </c>
      <c r="AP720" s="69">
        <v>0</v>
      </c>
      <c r="AQ720" s="69">
        <v>72390</v>
      </c>
      <c r="AR720" s="69">
        <v>7088</v>
      </c>
      <c r="AS720" s="69">
        <v>71703</v>
      </c>
      <c r="AT720" s="69">
        <v>52158</v>
      </c>
      <c r="AU720" s="69">
        <v>0</v>
      </c>
      <c r="AV720" s="69">
        <v>7545</v>
      </c>
      <c r="AW720" s="69">
        <v>2.8577999999999999E-2</v>
      </c>
      <c r="AX720" s="69">
        <v>0</v>
      </c>
      <c r="AY720" s="69">
        <v>0</v>
      </c>
      <c r="AZ720" s="69">
        <v>0</v>
      </c>
      <c r="BA720" s="69">
        <v>0</v>
      </c>
      <c r="BB720" s="69">
        <v>0</v>
      </c>
      <c r="BC720" s="69">
        <v>0</v>
      </c>
      <c r="BD720" s="69">
        <v>0</v>
      </c>
      <c r="BE720" s="69">
        <v>248.50434782608696</v>
      </c>
      <c r="BF720" s="69">
        <v>-248.50434782608696</v>
      </c>
      <c r="BG720" s="69">
        <v>0</v>
      </c>
      <c r="BH720" s="69">
        <v>0</v>
      </c>
      <c r="BI720" s="69">
        <v>0</v>
      </c>
      <c r="BJ720" s="69">
        <v>0</v>
      </c>
      <c r="BK720" s="69">
        <v>0</v>
      </c>
      <c r="BL720" s="69">
        <v>4.0318848758465009</v>
      </c>
      <c r="BM720" s="69">
        <v>-4.0318848758465009</v>
      </c>
      <c r="BN720" s="69">
        <v>8.5940505769279169E-2</v>
      </c>
      <c r="BO720" s="69">
        <v>0.39856072967658257</v>
      </c>
      <c r="BP720" s="69">
        <v>519.60143927032345</v>
      </c>
      <c r="BQ720" s="69">
        <v>398.56072967658258</v>
      </c>
      <c r="BR720" s="69">
        <v>-398.56072967658258</v>
      </c>
      <c r="BS720" s="69">
        <v>0</v>
      </c>
      <c r="BT720" s="69">
        <v>0</v>
      </c>
      <c r="BU720" s="69">
        <v>6.9129224652087471</v>
      </c>
      <c r="BV720" s="69">
        <v>1.5886172123221439E-3</v>
      </c>
    </row>
    <row r="721" spans="1:74">
      <c r="A721" s="113" t="s">
        <v>1051</v>
      </c>
      <c r="B721" s="69" t="s">
        <v>184</v>
      </c>
      <c r="C721" s="69" t="s">
        <v>205</v>
      </c>
      <c r="D721" s="69" t="s">
        <v>402</v>
      </c>
      <c r="E721" s="69" t="s">
        <v>585</v>
      </c>
      <c r="F721" s="69">
        <v>0</v>
      </c>
      <c r="G721" s="69">
        <v>0</v>
      </c>
      <c r="H721" s="69">
        <v>19353</v>
      </c>
      <c r="I721" s="69">
        <v>157</v>
      </c>
      <c r="J721" s="69">
        <v>20</v>
      </c>
      <c r="K721" s="69">
        <v>4534</v>
      </c>
      <c r="L721" s="69">
        <v>3874</v>
      </c>
      <c r="M721" s="69">
        <v>342</v>
      </c>
      <c r="N721" s="69">
        <v>0</v>
      </c>
      <c r="O721" s="69">
        <v>0</v>
      </c>
      <c r="P721" s="69">
        <v>4268.42</v>
      </c>
      <c r="Q721" s="69">
        <v>18.86</v>
      </c>
      <c r="R721" s="69">
        <v>580000</v>
      </c>
      <c r="S721" s="69">
        <v>0</v>
      </c>
      <c r="T721" s="69">
        <v>0</v>
      </c>
      <c r="U721" s="69">
        <v>0</v>
      </c>
      <c r="V721" s="69">
        <v>0</v>
      </c>
      <c r="W721" s="69">
        <v>0</v>
      </c>
      <c r="X721" s="69">
        <v>0</v>
      </c>
      <c r="Y721" s="69">
        <v>0</v>
      </c>
      <c r="Z721" s="69">
        <v>15263</v>
      </c>
      <c r="AA721" s="69">
        <v>38</v>
      </c>
      <c r="AB721" s="69">
        <v>0</v>
      </c>
      <c r="AC721" s="69">
        <v>0</v>
      </c>
      <c r="AD721" s="69">
        <v>0</v>
      </c>
      <c r="AE721" s="69">
        <v>0</v>
      </c>
      <c r="AF721" s="69">
        <v>42933</v>
      </c>
      <c r="AG721" s="69">
        <v>537067</v>
      </c>
      <c r="AH721" s="69">
        <v>0</v>
      </c>
      <c r="AI721" s="69">
        <v>0</v>
      </c>
      <c r="AJ721" s="69">
        <v>0</v>
      </c>
      <c r="AK721" s="69">
        <v>0</v>
      </c>
      <c r="AL721" s="69">
        <v>435</v>
      </c>
      <c r="AM721" s="69">
        <v>52</v>
      </c>
      <c r="AN721" s="69">
        <v>-435</v>
      </c>
      <c r="AO721" s="69">
        <v>0</v>
      </c>
      <c r="AP721" s="69">
        <v>0</v>
      </c>
      <c r="AQ721" s="69">
        <v>12032</v>
      </c>
      <c r="AR721" s="69">
        <v>799</v>
      </c>
      <c r="AS721" s="69">
        <v>10031</v>
      </c>
      <c r="AT721" s="69">
        <v>71511</v>
      </c>
      <c r="AU721" s="69">
        <v>0</v>
      </c>
      <c r="AV721" s="69">
        <v>7887</v>
      </c>
      <c r="AW721" s="69">
        <v>7.4022413793103453E-2</v>
      </c>
      <c r="AX721" s="69">
        <v>0</v>
      </c>
      <c r="AY721" s="69">
        <v>0</v>
      </c>
      <c r="AZ721" s="69">
        <v>0</v>
      </c>
      <c r="BA721" s="69">
        <v>0</v>
      </c>
      <c r="BB721" s="69">
        <v>0</v>
      </c>
      <c r="BC721" s="69">
        <v>0</v>
      </c>
      <c r="BD721" s="69">
        <v>0</v>
      </c>
      <c r="BE721" s="69">
        <v>98.696551724137933</v>
      </c>
      <c r="BF721" s="69">
        <v>-98.696551724137933</v>
      </c>
      <c r="BG721" s="69">
        <v>0</v>
      </c>
      <c r="BH721" s="69">
        <v>0</v>
      </c>
      <c r="BI721" s="69">
        <v>0</v>
      </c>
      <c r="BJ721" s="69">
        <v>0</v>
      </c>
      <c r="BK721" s="69">
        <v>5.2348817401559326E-2</v>
      </c>
      <c r="BL721" s="69">
        <v>53.733416770963707</v>
      </c>
      <c r="BM721" s="69">
        <v>-15.733416770963707</v>
      </c>
      <c r="BN721" s="69">
        <v>0</v>
      </c>
      <c r="BO721" s="69">
        <v>4.2800319011065699</v>
      </c>
      <c r="BP721" s="69">
        <v>-4.2800319011065699</v>
      </c>
      <c r="BQ721" s="69">
        <v>4280.0319011065703</v>
      </c>
      <c r="BR721" s="69">
        <v>-4280.0319011065703</v>
      </c>
      <c r="BS721" s="69">
        <v>0</v>
      </c>
      <c r="BT721" s="69">
        <v>0</v>
      </c>
      <c r="BU721" s="69">
        <v>9.06694560669456</v>
      </c>
      <c r="BV721" s="69">
        <v>3.6153590425531915E-2</v>
      </c>
    </row>
    <row r="722" spans="1:74">
      <c r="A722" s="113" t="s">
        <v>1051</v>
      </c>
      <c r="B722" s="69" t="s">
        <v>184</v>
      </c>
      <c r="C722" s="69" t="s">
        <v>286</v>
      </c>
      <c r="D722" s="69" t="s">
        <v>417</v>
      </c>
      <c r="E722" s="69" t="s">
        <v>585</v>
      </c>
      <c r="F722" s="69">
        <v>0</v>
      </c>
      <c r="G722" s="69">
        <v>0</v>
      </c>
      <c r="H722" s="69">
        <v>29947</v>
      </c>
      <c r="I722" s="69">
        <v>151</v>
      </c>
      <c r="J722" s="69">
        <v>41</v>
      </c>
      <c r="K722" s="69">
        <v>71891</v>
      </c>
      <c r="L722" s="69">
        <v>71374</v>
      </c>
      <c r="M722" s="69">
        <v>7531</v>
      </c>
      <c r="N722" s="69">
        <v>0</v>
      </c>
      <c r="O722" s="69">
        <v>0</v>
      </c>
      <c r="P722" s="69">
        <v>416.56</v>
      </c>
      <c r="Q722" s="69">
        <v>1.33</v>
      </c>
      <c r="R722" s="69">
        <v>1000000</v>
      </c>
      <c r="S722" s="69">
        <v>0</v>
      </c>
      <c r="T722" s="69">
        <v>0</v>
      </c>
      <c r="U722" s="69">
        <v>0</v>
      </c>
      <c r="V722" s="69">
        <v>0</v>
      </c>
      <c r="W722" s="69">
        <v>0</v>
      </c>
      <c r="X722" s="69">
        <v>0</v>
      </c>
      <c r="Y722" s="69">
        <v>0</v>
      </c>
      <c r="Z722" s="69">
        <v>0</v>
      </c>
      <c r="AA722" s="69">
        <v>0</v>
      </c>
      <c r="AB722" s="69">
        <v>834333</v>
      </c>
      <c r="AC722" s="69">
        <v>520</v>
      </c>
      <c r="AD722" s="69">
        <v>0</v>
      </c>
      <c r="AE722" s="69">
        <v>0</v>
      </c>
      <c r="AF722" s="69">
        <v>58525</v>
      </c>
      <c r="AG722" s="69">
        <v>941475</v>
      </c>
      <c r="AH722" s="69">
        <v>0</v>
      </c>
      <c r="AI722" s="69">
        <v>0</v>
      </c>
      <c r="AJ722" s="69">
        <v>0</v>
      </c>
      <c r="AK722" s="69">
        <v>0</v>
      </c>
      <c r="AL722" s="69">
        <v>266</v>
      </c>
      <c r="AM722" s="69">
        <v>81</v>
      </c>
      <c r="AN722" s="69">
        <v>-266</v>
      </c>
      <c r="AO722" s="69">
        <v>0</v>
      </c>
      <c r="AP722" s="69">
        <v>0</v>
      </c>
      <c r="AQ722" s="69">
        <v>144281</v>
      </c>
      <c r="AR722" s="69">
        <v>14619</v>
      </c>
      <c r="AS722" s="69">
        <v>143077</v>
      </c>
      <c r="AT722" s="69">
        <v>101458</v>
      </c>
      <c r="AU722" s="69">
        <v>0</v>
      </c>
      <c r="AV722" s="69">
        <v>15418</v>
      </c>
      <c r="AW722" s="69">
        <v>5.8525000000000001E-2</v>
      </c>
      <c r="AX722" s="69">
        <v>0</v>
      </c>
      <c r="AY722" s="69">
        <v>0</v>
      </c>
      <c r="AZ722" s="69">
        <v>0</v>
      </c>
      <c r="BA722" s="69">
        <v>0</v>
      </c>
      <c r="BB722" s="69">
        <v>0</v>
      </c>
      <c r="BC722" s="69">
        <v>0</v>
      </c>
      <c r="BD722" s="69">
        <v>0</v>
      </c>
      <c r="BE722" s="69">
        <v>220.01879699248121</v>
      </c>
      <c r="BF722" s="69">
        <v>-220.01879699248121</v>
      </c>
      <c r="BG722" s="69">
        <v>0</v>
      </c>
      <c r="BH722" s="69">
        <v>0</v>
      </c>
      <c r="BI722" s="69">
        <v>0</v>
      </c>
      <c r="BJ722" s="69">
        <v>0</v>
      </c>
      <c r="BK722" s="69">
        <v>0</v>
      </c>
      <c r="BL722" s="69">
        <v>4.0033518024488677</v>
      </c>
      <c r="BM722" s="69">
        <v>-4.0033518024488677</v>
      </c>
      <c r="BN722" s="69">
        <v>0.171486684573186</v>
      </c>
      <c r="BO722" s="69">
        <v>0.40904547900780697</v>
      </c>
      <c r="BP722" s="69">
        <v>519.59095452099223</v>
      </c>
      <c r="BQ722" s="69">
        <v>409.04547900780699</v>
      </c>
      <c r="BR722" s="69">
        <v>-409.04547900780699</v>
      </c>
      <c r="BS722" s="69">
        <v>0</v>
      </c>
      <c r="BT722" s="69">
        <v>0</v>
      </c>
      <c r="BU722" s="69">
        <v>6.5804903359709428</v>
      </c>
      <c r="BV722" s="69">
        <v>1.8436245936748429E-3</v>
      </c>
    </row>
    <row r="723" spans="1:74">
      <c r="A723" s="113" t="s">
        <v>1052</v>
      </c>
      <c r="B723" s="69" t="s">
        <v>184</v>
      </c>
      <c r="C723" s="69" t="s">
        <v>205</v>
      </c>
      <c r="D723" s="69" t="s">
        <v>402</v>
      </c>
      <c r="E723" s="69" t="s">
        <v>585</v>
      </c>
      <c r="F723" s="69">
        <v>0</v>
      </c>
      <c r="G723" s="69">
        <v>0</v>
      </c>
      <c r="H723" s="69">
        <v>7772</v>
      </c>
      <c r="I723" s="69">
        <v>71</v>
      </c>
      <c r="J723" s="69">
        <v>9</v>
      </c>
      <c r="K723" s="69">
        <v>2137</v>
      </c>
      <c r="L723" s="69">
        <v>1911</v>
      </c>
      <c r="M723" s="69">
        <v>134</v>
      </c>
      <c r="N723" s="69">
        <v>0</v>
      </c>
      <c r="O723" s="69">
        <v>0</v>
      </c>
      <c r="P723" s="69">
        <v>3636.87</v>
      </c>
      <c r="Q723" s="69">
        <v>19.329999999999998</v>
      </c>
      <c r="R723" s="69">
        <v>580000</v>
      </c>
      <c r="S723" s="69">
        <v>0</v>
      </c>
      <c r="T723" s="69">
        <v>0</v>
      </c>
      <c r="U723" s="69">
        <v>0</v>
      </c>
      <c r="V723" s="69">
        <v>0</v>
      </c>
      <c r="W723" s="69">
        <v>0</v>
      </c>
      <c r="X723" s="69">
        <v>0</v>
      </c>
      <c r="Y723" s="69">
        <v>0</v>
      </c>
      <c r="Z723" s="69">
        <v>15263</v>
      </c>
      <c r="AA723" s="69">
        <v>38</v>
      </c>
      <c r="AB723" s="69">
        <v>0</v>
      </c>
      <c r="AC723" s="69">
        <v>0</v>
      </c>
      <c r="AD723" s="69">
        <v>0</v>
      </c>
      <c r="AE723" s="69">
        <v>0</v>
      </c>
      <c r="AF723" s="69">
        <v>50705</v>
      </c>
      <c r="AG723" s="69">
        <v>529295</v>
      </c>
      <c r="AH723" s="69">
        <v>0</v>
      </c>
      <c r="AI723" s="69">
        <v>0</v>
      </c>
      <c r="AJ723" s="69">
        <v>0</v>
      </c>
      <c r="AK723" s="69">
        <v>0</v>
      </c>
      <c r="AL723" s="69">
        <v>506</v>
      </c>
      <c r="AM723" s="69">
        <v>61</v>
      </c>
      <c r="AN723" s="69">
        <v>-506</v>
      </c>
      <c r="AO723" s="69">
        <v>0</v>
      </c>
      <c r="AP723" s="69">
        <v>0</v>
      </c>
      <c r="AQ723" s="69">
        <v>14169</v>
      </c>
      <c r="AR723" s="69">
        <v>933</v>
      </c>
      <c r="AS723" s="69">
        <v>11942</v>
      </c>
      <c r="AT723" s="69">
        <v>109230</v>
      </c>
      <c r="AU723" s="69">
        <v>0</v>
      </c>
      <c r="AV723" s="69">
        <v>15552</v>
      </c>
      <c r="AW723" s="69">
        <v>8.7422413793103448E-2</v>
      </c>
      <c r="AX723" s="69">
        <v>0</v>
      </c>
      <c r="AY723" s="69">
        <v>0</v>
      </c>
      <c r="AZ723" s="69">
        <v>0</v>
      </c>
      <c r="BA723" s="69">
        <v>0</v>
      </c>
      <c r="BB723" s="69">
        <v>0</v>
      </c>
      <c r="BC723" s="69">
        <v>0</v>
      </c>
      <c r="BD723" s="69">
        <v>0</v>
      </c>
      <c r="BE723" s="69">
        <v>100.20750988142292</v>
      </c>
      <c r="BF723" s="69">
        <v>-100.20750988142292</v>
      </c>
      <c r="BG723" s="69">
        <v>0</v>
      </c>
      <c r="BH723" s="69">
        <v>0</v>
      </c>
      <c r="BI723" s="69">
        <v>0</v>
      </c>
      <c r="BJ723" s="69">
        <v>0</v>
      </c>
      <c r="BK723" s="69">
        <v>6.1128218567778288E-2</v>
      </c>
      <c r="BL723" s="69">
        <v>54.346195069667736</v>
      </c>
      <c r="BM723" s="69">
        <v>-16.346195069667736</v>
      </c>
      <c r="BN723" s="69">
        <v>0</v>
      </c>
      <c r="BO723" s="69">
        <v>4.2459387037347174</v>
      </c>
      <c r="BP723" s="69">
        <v>-4.2459387037347174</v>
      </c>
      <c r="BQ723" s="69">
        <v>4245.9387037347178</v>
      </c>
      <c r="BR723" s="69">
        <v>-4245.9387037347178</v>
      </c>
      <c r="BS723" s="69">
        <v>0</v>
      </c>
      <c r="BT723" s="69">
        <v>0</v>
      </c>
      <c r="BU723" s="69">
        <v>7.023533950617284</v>
      </c>
      <c r="BV723" s="69">
        <v>3.5711765121038887E-2</v>
      </c>
    </row>
    <row r="724" spans="1:74">
      <c r="A724" s="113" t="s">
        <v>1052</v>
      </c>
      <c r="B724" s="69" t="s">
        <v>184</v>
      </c>
      <c r="C724" s="69" t="s">
        <v>286</v>
      </c>
      <c r="D724" s="69" t="s">
        <v>417</v>
      </c>
      <c r="E724" s="69" t="s">
        <v>585</v>
      </c>
      <c r="F724" s="69">
        <v>0</v>
      </c>
      <c r="G724" s="69">
        <v>0</v>
      </c>
      <c r="H724" s="69">
        <v>20920</v>
      </c>
      <c r="I724" s="69">
        <v>89</v>
      </c>
      <c r="J724" s="69">
        <v>33</v>
      </c>
      <c r="K724" s="69">
        <v>44217</v>
      </c>
      <c r="L724" s="69">
        <v>43766</v>
      </c>
      <c r="M724" s="69">
        <v>4326</v>
      </c>
      <c r="N724" s="69">
        <v>0</v>
      </c>
      <c r="O724" s="69">
        <v>0</v>
      </c>
      <c r="P724" s="69">
        <v>473.12</v>
      </c>
      <c r="Q724" s="69">
        <v>1.61</v>
      </c>
      <c r="R724" s="69">
        <v>1000000</v>
      </c>
      <c r="S724" s="69">
        <v>0</v>
      </c>
      <c r="T724" s="69">
        <v>0</v>
      </c>
      <c r="U724" s="69">
        <v>0</v>
      </c>
      <c r="V724" s="69">
        <v>0</v>
      </c>
      <c r="W724" s="69">
        <v>0</v>
      </c>
      <c r="X724" s="69">
        <v>0</v>
      </c>
      <c r="Y724" s="69">
        <v>0</v>
      </c>
      <c r="Z724" s="69">
        <v>0</v>
      </c>
      <c r="AA724" s="69">
        <v>0</v>
      </c>
      <c r="AB724" s="69">
        <v>834333</v>
      </c>
      <c r="AC724" s="69">
        <v>520</v>
      </c>
      <c r="AD724" s="69">
        <v>0</v>
      </c>
      <c r="AE724" s="69">
        <v>0</v>
      </c>
      <c r="AF724" s="69">
        <v>79445</v>
      </c>
      <c r="AG724" s="69">
        <v>920555</v>
      </c>
      <c r="AH724" s="69">
        <v>0</v>
      </c>
      <c r="AI724" s="69">
        <v>0</v>
      </c>
      <c r="AJ724" s="69">
        <v>0</v>
      </c>
      <c r="AK724" s="69">
        <v>0</v>
      </c>
      <c r="AL724" s="69">
        <v>355</v>
      </c>
      <c r="AM724" s="69">
        <v>114</v>
      </c>
      <c r="AN724" s="69">
        <v>-355</v>
      </c>
      <c r="AO724" s="69">
        <v>0</v>
      </c>
      <c r="AP724" s="69">
        <v>0</v>
      </c>
      <c r="AQ724" s="69">
        <v>188498</v>
      </c>
      <c r="AR724" s="69">
        <v>18945</v>
      </c>
      <c r="AS724" s="69">
        <v>186843</v>
      </c>
      <c r="AT724" s="69">
        <v>130150</v>
      </c>
      <c r="AU724" s="69">
        <v>0</v>
      </c>
      <c r="AV724" s="69">
        <v>19878</v>
      </c>
      <c r="AW724" s="69">
        <v>7.9445000000000002E-2</v>
      </c>
      <c r="AX724" s="69">
        <v>0</v>
      </c>
      <c r="AY724" s="69">
        <v>0</v>
      </c>
      <c r="AZ724" s="69">
        <v>0</v>
      </c>
      <c r="BA724" s="69">
        <v>0</v>
      </c>
      <c r="BB724" s="69">
        <v>0</v>
      </c>
      <c r="BC724" s="69">
        <v>0</v>
      </c>
      <c r="BD724" s="69">
        <v>0</v>
      </c>
      <c r="BE724" s="69">
        <v>223.78873239436621</v>
      </c>
      <c r="BF724" s="69">
        <v>-223.78873239436621</v>
      </c>
      <c r="BG724" s="69">
        <v>0</v>
      </c>
      <c r="BH724" s="69">
        <v>0</v>
      </c>
      <c r="BI724" s="69">
        <v>0</v>
      </c>
      <c r="BJ724" s="69">
        <v>0</v>
      </c>
      <c r="BK724" s="69">
        <v>0</v>
      </c>
      <c r="BL724" s="69">
        <v>4.1934547373977304</v>
      </c>
      <c r="BM724" s="69">
        <v>-4.1934547373977304</v>
      </c>
      <c r="BN724" s="69">
        <v>0.22394295802755015</v>
      </c>
      <c r="BO724" s="69">
        <v>0.42519655539677698</v>
      </c>
      <c r="BP724" s="69">
        <v>519.57480344460328</v>
      </c>
      <c r="BQ724" s="69">
        <v>425.196555396777</v>
      </c>
      <c r="BR724" s="69">
        <v>-425.196555396777</v>
      </c>
      <c r="BS724" s="69">
        <v>0</v>
      </c>
      <c r="BT724" s="69">
        <v>0</v>
      </c>
      <c r="BU724" s="69">
        <v>6.5474393802193376</v>
      </c>
      <c r="BV724" s="69">
        <v>1.8833091067279228E-3</v>
      </c>
    </row>
    <row r="725" spans="1:74">
      <c r="A725" s="113" t="s">
        <v>1053</v>
      </c>
      <c r="B725" s="69" t="s">
        <v>184</v>
      </c>
      <c r="C725" s="69" t="s">
        <v>205</v>
      </c>
      <c r="D725" s="69" t="s">
        <v>402</v>
      </c>
      <c r="E725" s="69" t="s">
        <v>585</v>
      </c>
      <c r="F725" s="69">
        <v>0</v>
      </c>
      <c r="G725" s="69">
        <v>0</v>
      </c>
      <c r="H725" s="69">
        <v>4818</v>
      </c>
      <c r="I725" s="69">
        <v>55</v>
      </c>
      <c r="J725" s="69">
        <v>6</v>
      </c>
      <c r="K725" s="69">
        <v>1537</v>
      </c>
      <c r="L725" s="69">
        <v>1392</v>
      </c>
      <c r="M725" s="69">
        <v>94</v>
      </c>
      <c r="N725" s="69">
        <v>0</v>
      </c>
      <c r="O725" s="69">
        <v>0</v>
      </c>
      <c r="P725" s="69">
        <v>3134.68</v>
      </c>
      <c r="Q725" s="69">
        <v>17.09</v>
      </c>
      <c r="R725" s="69">
        <v>580000</v>
      </c>
      <c r="S725" s="69">
        <v>0</v>
      </c>
      <c r="T725" s="69">
        <v>0</v>
      </c>
      <c r="U725" s="69">
        <v>0</v>
      </c>
      <c r="V725" s="69">
        <v>0</v>
      </c>
      <c r="W725" s="69">
        <v>0</v>
      </c>
      <c r="X725" s="69">
        <v>0</v>
      </c>
      <c r="Y725" s="69">
        <v>0</v>
      </c>
      <c r="Z725" s="69">
        <v>15263</v>
      </c>
      <c r="AA725" s="69">
        <v>38</v>
      </c>
      <c r="AB725" s="69">
        <v>0</v>
      </c>
      <c r="AC725" s="69">
        <v>0</v>
      </c>
      <c r="AD725" s="69">
        <v>0</v>
      </c>
      <c r="AE725" s="69">
        <v>0</v>
      </c>
      <c r="AF725" s="69">
        <v>55523</v>
      </c>
      <c r="AG725" s="69">
        <v>524477</v>
      </c>
      <c r="AH725" s="69">
        <v>0</v>
      </c>
      <c r="AI725" s="69">
        <v>0</v>
      </c>
      <c r="AJ725" s="69">
        <v>0</v>
      </c>
      <c r="AK725" s="69">
        <v>0</v>
      </c>
      <c r="AL725" s="69">
        <v>561</v>
      </c>
      <c r="AM725" s="69">
        <v>67</v>
      </c>
      <c r="AN725" s="69">
        <v>-561</v>
      </c>
      <c r="AO725" s="69">
        <v>0</v>
      </c>
      <c r="AP725" s="69">
        <v>0</v>
      </c>
      <c r="AQ725" s="69">
        <v>15706</v>
      </c>
      <c r="AR725" s="69">
        <v>1027</v>
      </c>
      <c r="AS725" s="69">
        <v>13334</v>
      </c>
      <c r="AT725" s="69">
        <v>134968</v>
      </c>
      <c r="AU725" s="69">
        <v>0</v>
      </c>
      <c r="AV725" s="69">
        <v>19972</v>
      </c>
      <c r="AW725" s="69">
        <v>9.5729310344827581E-2</v>
      </c>
      <c r="AX725" s="69">
        <v>0</v>
      </c>
      <c r="AY725" s="69">
        <v>0</v>
      </c>
      <c r="AZ725" s="69">
        <v>0</v>
      </c>
      <c r="BA725" s="69">
        <v>0</v>
      </c>
      <c r="BB725" s="69">
        <v>0</v>
      </c>
      <c r="BC725" s="69">
        <v>0</v>
      </c>
      <c r="BD725" s="69">
        <v>0</v>
      </c>
      <c r="BE725" s="69">
        <v>98.971479500891263</v>
      </c>
      <c r="BF725" s="69">
        <v>-98.971479500891263</v>
      </c>
      <c r="BG725" s="69">
        <v>0</v>
      </c>
      <c r="BH725" s="69">
        <v>0</v>
      </c>
      <c r="BI725" s="69">
        <v>0</v>
      </c>
      <c r="BJ725" s="69">
        <v>0</v>
      </c>
      <c r="BK725" s="69">
        <v>6.7286902967961734E-2</v>
      </c>
      <c r="BL725" s="69">
        <v>54.063291139240505</v>
      </c>
      <c r="BM725" s="69">
        <v>-16.063291139240505</v>
      </c>
      <c r="BN725" s="69">
        <v>0</v>
      </c>
      <c r="BO725" s="69">
        <v>4.1640167991600423</v>
      </c>
      <c r="BP725" s="69">
        <v>-4.1640167991600423</v>
      </c>
      <c r="BQ725" s="69">
        <v>4164.016799160042</v>
      </c>
      <c r="BR725" s="69">
        <v>-4164.016799160042</v>
      </c>
      <c r="BS725" s="69">
        <v>0</v>
      </c>
      <c r="BT725" s="69">
        <v>0</v>
      </c>
      <c r="BU725" s="69">
        <v>6.7578610054075705</v>
      </c>
      <c r="BV725" s="69">
        <v>3.5718833566789759E-2</v>
      </c>
    </row>
    <row r="726" spans="1:74">
      <c r="A726" s="113" t="s">
        <v>1053</v>
      </c>
      <c r="B726" s="69" t="s">
        <v>184</v>
      </c>
      <c r="C726" s="69" t="s">
        <v>286</v>
      </c>
      <c r="D726" s="69" t="s">
        <v>417</v>
      </c>
      <c r="E726" s="69" t="s">
        <v>585</v>
      </c>
      <c r="F726" s="69">
        <v>0</v>
      </c>
      <c r="G726" s="69">
        <v>0</v>
      </c>
      <c r="H726" s="69">
        <v>18247</v>
      </c>
      <c r="I726" s="69">
        <v>56</v>
      </c>
      <c r="J726" s="69">
        <v>15</v>
      </c>
      <c r="K726" s="69">
        <v>33441</v>
      </c>
      <c r="L726" s="69">
        <v>33225</v>
      </c>
      <c r="M726" s="69">
        <v>2903</v>
      </c>
      <c r="N726" s="69">
        <v>0</v>
      </c>
      <c r="O726" s="69">
        <v>0</v>
      </c>
      <c r="P726" s="69">
        <v>545.65</v>
      </c>
      <c r="Q726" s="69">
        <v>2.1</v>
      </c>
      <c r="R726" s="69">
        <v>1000000</v>
      </c>
      <c r="S726" s="69">
        <v>0</v>
      </c>
      <c r="T726" s="69">
        <v>0</v>
      </c>
      <c r="U726" s="69">
        <v>0</v>
      </c>
      <c r="V726" s="69">
        <v>0</v>
      </c>
      <c r="W726" s="69">
        <v>0</v>
      </c>
      <c r="X726" s="69">
        <v>0</v>
      </c>
      <c r="Y726" s="69">
        <v>0</v>
      </c>
      <c r="Z726" s="69">
        <v>0</v>
      </c>
      <c r="AA726" s="69">
        <v>0</v>
      </c>
      <c r="AB726" s="69">
        <v>834333</v>
      </c>
      <c r="AC726" s="69">
        <v>520</v>
      </c>
      <c r="AD726" s="69">
        <v>0</v>
      </c>
      <c r="AE726" s="69">
        <v>0</v>
      </c>
      <c r="AF726" s="69">
        <v>97692</v>
      </c>
      <c r="AG726" s="69">
        <v>902308</v>
      </c>
      <c r="AH726" s="69">
        <v>0</v>
      </c>
      <c r="AI726" s="69">
        <v>0</v>
      </c>
      <c r="AJ726" s="69">
        <v>0</v>
      </c>
      <c r="AK726" s="69">
        <v>0</v>
      </c>
      <c r="AL726" s="69">
        <v>411</v>
      </c>
      <c r="AM726" s="69">
        <v>129</v>
      </c>
      <c r="AN726" s="69">
        <v>-411</v>
      </c>
      <c r="AO726" s="69">
        <v>0</v>
      </c>
      <c r="AP726" s="69">
        <v>0</v>
      </c>
      <c r="AQ726" s="69">
        <v>221939</v>
      </c>
      <c r="AR726" s="69">
        <v>21848</v>
      </c>
      <c r="AS726" s="69">
        <v>220068</v>
      </c>
      <c r="AT726" s="69">
        <v>153215</v>
      </c>
      <c r="AU726" s="69">
        <v>0</v>
      </c>
      <c r="AV726" s="69">
        <v>22875</v>
      </c>
      <c r="AW726" s="69">
        <v>9.7692000000000001E-2</v>
      </c>
      <c r="AX726" s="69">
        <v>0</v>
      </c>
      <c r="AY726" s="69">
        <v>0</v>
      </c>
      <c r="AZ726" s="69">
        <v>0</v>
      </c>
      <c r="BA726" s="69">
        <v>0</v>
      </c>
      <c r="BB726" s="69">
        <v>0</v>
      </c>
      <c r="BC726" s="69">
        <v>0</v>
      </c>
      <c r="BD726" s="69">
        <v>0</v>
      </c>
      <c r="BE726" s="69">
        <v>237.69343065693431</v>
      </c>
      <c r="BF726" s="69">
        <v>-237.69343065693431</v>
      </c>
      <c r="BG726" s="69">
        <v>0</v>
      </c>
      <c r="BH726" s="69">
        <v>0</v>
      </c>
      <c r="BI726" s="69">
        <v>0</v>
      </c>
      <c r="BJ726" s="69">
        <v>0</v>
      </c>
      <c r="BK726" s="69">
        <v>0</v>
      </c>
      <c r="BL726" s="69">
        <v>4.4714390333211274</v>
      </c>
      <c r="BM726" s="69">
        <v>-4.4714390333211274</v>
      </c>
      <c r="BN726" s="69">
        <v>0.2637651872813373</v>
      </c>
      <c r="BO726" s="69">
        <v>0.44391733464201971</v>
      </c>
      <c r="BP726" s="69">
        <v>519.55608266535796</v>
      </c>
      <c r="BQ726" s="69">
        <v>443.91733464201974</v>
      </c>
      <c r="BR726" s="69">
        <v>-443.91733464201974</v>
      </c>
      <c r="BS726" s="69">
        <v>0</v>
      </c>
      <c r="BT726" s="69">
        <v>0</v>
      </c>
      <c r="BU726" s="69">
        <v>6.6979234972677597</v>
      </c>
      <c r="BV726" s="69">
        <v>1.851860195819572E-3</v>
      </c>
    </row>
    <row r="727" spans="1:74">
      <c r="A727" s="113" t="s">
        <v>1054</v>
      </c>
      <c r="B727" s="69" t="s">
        <v>184</v>
      </c>
      <c r="C727" s="69" t="s">
        <v>205</v>
      </c>
      <c r="D727" s="69" t="s">
        <v>402</v>
      </c>
      <c r="E727" s="69" t="s">
        <v>585</v>
      </c>
      <c r="F727" s="69">
        <v>0</v>
      </c>
      <c r="G727" s="69">
        <v>0</v>
      </c>
      <c r="H727" s="69">
        <v>2619</v>
      </c>
      <c r="I727" s="69">
        <v>39</v>
      </c>
      <c r="J727" s="69">
        <v>7</v>
      </c>
      <c r="K727" s="69">
        <v>837</v>
      </c>
      <c r="L727" s="69">
        <v>768</v>
      </c>
      <c r="M727" s="69">
        <v>52</v>
      </c>
      <c r="N727" s="69">
        <v>0</v>
      </c>
      <c r="O727" s="69">
        <v>0</v>
      </c>
      <c r="P727" s="69">
        <v>3129.03</v>
      </c>
      <c r="Q727" s="69">
        <v>16.79</v>
      </c>
      <c r="R727" s="69">
        <v>580000</v>
      </c>
      <c r="S727" s="69">
        <v>0</v>
      </c>
      <c r="T727" s="69">
        <v>0</v>
      </c>
      <c r="U727" s="69">
        <v>0</v>
      </c>
      <c r="V727" s="69">
        <v>0</v>
      </c>
      <c r="W727" s="69">
        <v>0</v>
      </c>
      <c r="X727" s="69">
        <v>0</v>
      </c>
      <c r="Y727" s="69">
        <v>0</v>
      </c>
      <c r="Z727" s="69">
        <v>15263</v>
      </c>
      <c r="AA727" s="69">
        <v>38</v>
      </c>
      <c r="AB727" s="69">
        <v>0</v>
      </c>
      <c r="AC727" s="69">
        <v>0</v>
      </c>
      <c r="AD727" s="69">
        <v>0</v>
      </c>
      <c r="AE727" s="69">
        <v>0</v>
      </c>
      <c r="AF727" s="69">
        <v>58142</v>
      </c>
      <c r="AG727" s="69">
        <v>521858</v>
      </c>
      <c r="AH727" s="69">
        <v>0</v>
      </c>
      <c r="AI727" s="69">
        <v>0</v>
      </c>
      <c r="AJ727" s="69">
        <v>0</v>
      </c>
      <c r="AK727" s="69">
        <v>0</v>
      </c>
      <c r="AL727" s="69">
        <v>600</v>
      </c>
      <c r="AM727" s="69">
        <v>74</v>
      </c>
      <c r="AN727" s="69">
        <v>-600</v>
      </c>
      <c r="AO727" s="69">
        <v>0</v>
      </c>
      <c r="AP727" s="69">
        <v>0</v>
      </c>
      <c r="AQ727" s="69">
        <v>16543</v>
      </c>
      <c r="AR727" s="69">
        <v>1079</v>
      </c>
      <c r="AS727" s="69">
        <v>14102</v>
      </c>
      <c r="AT727" s="69">
        <v>155834</v>
      </c>
      <c r="AU727" s="69">
        <v>0</v>
      </c>
      <c r="AV727" s="69">
        <v>22927</v>
      </c>
      <c r="AW727" s="69">
        <v>0.1002448275862069</v>
      </c>
      <c r="AX727" s="69">
        <v>0</v>
      </c>
      <c r="AY727" s="69">
        <v>0</v>
      </c>
      <c r="AZ727" s="69">
        <v>0</v>
      </c>
      <c r="BA727" s="69">
        <v>0</v>
      </c>
      <c r="BB727" s="69">
        <v>0</v>
      </c>
      <c r="BC727" s="69">
        <v>0</v>
      </c>
      <c r="BD727" s="69">
        <v>0</v>
      </c>
      <c r="BE727" s="69">
        <v>96.903333333333336</v>
      </c>
      <c r="BF727" s="69">
        <v>-96.903333333333336</v>
      </c>
      <c r="BG727" s="69">
        <v>0</v>
      </c>
      <c r="BH727" s="69">
        <v>0</v>
      </c>
      <c r="BI727" s="69">
        <v>0</v>
      </c>
      <c r="BJ727" s="69">
        <v>0</v>
      </c>
      <c r="BK727" s="69">
        <v>7.0693834763807903E-2</v>
      </c>
      <c r="BL727" s="69">
        <v>53.885078776645045</v>
      </c>
      <c r="BM727" s="69">
        <v>-15.885078776645045</v>
      </c>
      <c r="BN727" s="69">
        <v>0</v>
      </c>
      <c r="BO727" s="69">
        <v>4.1229612820876476</v>
      </c>
      <c r="BP727" s="69">
        <v>-4.1229612820876476</v>
      </c>
      <c r="BQ727" s="69">
        <v>4122.9612820876473</v>
      </c>
      <c r="BR727" s="69">
        <v>-4122.9612820876473</v>
      </c>
      <c r="BS727" s="69">
        <v>0</v>
      </c>
      <c r="BT727" s="69">
        <v>0</v>
      </c>
      <c r="BU727" s="69">
        <v>6.7969642779255901</v>
      </c>
      <c r="BV727" s="69">
        <v>3.6269116847004776E-2</v>
      </c>
    </row>
    <row r="728" spans="1:74">
      <c r="A728" s="113" t="s">
        <v>1054</v>
      </c>
      <c r="B728" s="69" t="s">
        <v>184</v>
      </c>
      <c r="C728" s="69" t="s">
        <v>286</v>
      </c>
      <c r="D728" s="69" t="s">
        <v>417</v>
      </c>
      <c r="E728" s="69" t="s">
        <v>585</v>
      </c>
      <c r="F728" s="69">
        <v>0</v>
      </c>
      <c r="G728" s="69">
        <v>0</v>
      </c>
      <c r="H728" s="69">
        <v>32905</v>
      </c>
      <c r="I728" s="69">
        <v>116</v>
      </c>
      <c r="J728" s="69">
        <v>50</v>
      </c>
      <c r="K728" s="69">
        <v>60592</v>
      </c>
      <c r="L728" s="69">
        <v>59056</v>
      </c>
      <c r="M728" s="69">
        <v>5616</v>
      </c>
      <c r="N728" s="69">
        <v>0</v>
      </c>
      <c r="O728" s="69">
        <v>0</v>
      </c>
      <c r="P728" s="69">
        <v>543.05999999999995</v>
      </c>
      <c r="Q728" s="69">
        <v>1.95</v>
      </c>
      <c r="R728" s="69">
        <v>1000000</v>
      </c>
      <c r="S728" s="69">
        <v>0</v>
      </c>
      <c r="T728" s="69">
        <v>0</v>
      </c>
      <c r="U728" s="69">
        <v>0</v>
      </c>
      <c r="V728" s="69">
        <v>0</v>
      </c>
      <c r="W728" s="69">
        <v>0</v>
      </c>
      <c r="X728" s="69">
        <v>0</v>
      </c>
      <c r="Y728" s="69">
        <v>0</v>
      </c>
      <c r="Z728" s="69">
        <v>0</v>
      </c>
      <c r="AA728" s="69">
        <v>0</v>
      </c>
      <c r="AB728" s="69">
        <v>834333</v>
      </c>
      <c r="AC728" s="69">
        <v>520</v>
      </c>
      <c r="AD728" s="69">
        <v>0</v>
      </c>
      <c r="AE728" s="69">
        <v>0</v>
      </c>
      <c r="AF728" s="69">
        <v>130597</v>
      </c>
      <c r="AG728" s="69">
        <v>869403</v>
      </c>
      <c r="AH728" s="69">
        <v>0</v>
      </c>
      <c r="AI728" s="69">
        <v>0</v>
      </c>
      <c r="AJ728" s="69">
        <v>0</v>
      </c>
      <c r="AK728" s="69">
        <v>0</v>
      </c>
      <c r="AL728" s="69">
        <v>527</v>
      </c>
      <c r="AM728" s="69">
        <v>179</v>
      </c>
      <c r="AN728" s="69">
        <v>-527</v>
      </c>
      <c r="AO728" s="69">
        <v>0</v>
      </c>
      <c r="AP728" s="69">
        <v>0</v>
      </c>
      <c r="AQ728" s="69">
        <v>282531</v>
      </c>
      <c r="AR728" s="69">
        <v>27464</v>
      </c>
      <c r="AS728" s="69">
        <v>279124</v>
      </c>
      <c r="AT728" s="69">
        <v>188739</v>
      </c>
      <c r="AU728" s="69">
        <v>0</v>
      </c>
      <c r="AV728" s="69">
        <v>28543</v>
      </c>
      <c r="AW728" s="69">
        <v>0.13059699999999999</v>
      </c>
      <c r="AX728" s="69">
        <v>0</v>
      </c>
      <c r="AY728" s="69">
        <v>0</v>
      </c>
      <c r="AZ728" s="69">
        <v>0</v>
      </c>
      <c r="BA728" s="69">
        <v>0</v>
      </c>
      <c r="BB728" s="69">
        <v>0</v>
      </c>
      <c r="BC728" s="69">
        <v>0</v>
      </c>
      <c r="BD728" s="69">
        <v>0</v>
      </c>
      <c r="BE728" s="69">
        <v>247.81214421252372</v>
      </c>
      <c r="BF728" s="69">
        <v>-247.81214421252372</v>
      </c>
      <c r="BG728" s="69">
        <v>0</v>
      </c>
      <c r="BH728" s="69">
        <v>0</v>
      </c>
      <c r="BI728" s="69">
        <v>0</v>
      </c>
      <c r="BJ728" s="69">
        <v>0</v>
      </c>
      <c r="BK728" s="69">
        <v>0</v>
      </c>
      <c r="BL728" s="69">
        <v>4.7552068161957468</v>
      </c>
      <c r="BM728" s="69">
        <v>-4.7552068161957468</v>
      </c>
      <c r="BN728" s="69">
        <v>0.33454747684677461</v>
      </c>
      <c r="BO728" s="69">
        <v>0.46788165833106432</v>
      </c>
      <c r="BP728" s="69">
        <v>519.53211834166893</v>
      </c>
      <c r="BQ728" s="69">
        <v>467.88165833106433</v>
      </c>
      <c r="BR728" s="69">
        <v>-467.88165833106433</v>
      </c>
      <c r="BS728" s="69">
        <v>0</v>
      </c>
      <c r="BT728" s="69">
        <v>0</v>
      </c>
      <c r="BU728" s="69">
        <v>6.6124443821602492</v>
      </c>
      <c r="BV728" s="69">
        <v>1.865282039846955E-3</v>
      </c>
    </row>
    <row r="729" spans="1:74">
      <c r="A729" s="113" t="s">
        <v>1055</v>
      </c>
      <c r="B729" s="69" t="s">
        <v>184</v>
      </c>
      <c r="C729" s="69" t="s">
        <v>205</v>
      </c>
      <c r="D729" s="69" t="s">
        <v>402</v>
      </c>
      <c r="E729" s="69" t="s">
        <v>585</v>
      </c>
      <c r="F729" s="69">
        <v>0</v>
      </c>
      <c r="G729" s="69">
        <v>0</v>
      </c>
      <c r="H729" s="69">
        <v>2536</v>
      </c>
      <c r="I729" s="69">
        <v>34</v>
      </c>
      <c r="J729" s="69">
        <v>5</v>
      </c>
      <c r="K729" s="69">
        <v>643</v>
      </c>
      <c r="L729" s="69">
        <v>591</v>
      </c>
      <c r="M729" s="69">
        <v>47</v>
      </c>
      <c r="N729" s="69">
        <v>0</v>
      </c>
      <c r="O729" s="69">
        <v>0</v>
      </c>
      <c r="P729" s="69">
        <v>3944.01</v>
      </c>
      <c r="Q729" s="69">
        <v>17.989999999999998</v>
      </c>
      <c r="R729" s="69">
        <v>580000</v>
      </c>
      <c r="S729" s="69">
        <v>0</v>
      </c>
      <c r="T729" s="69">
        <v>0</v>
      </c>
      <c r="U729" s="69">
        <v>0</v>
      </c>
      <c r="V729" s="69">
        <v>0</v>
      </c>
      <c r="W729" s="69">
        <v>0</v>
      </c>
      <c r="X729" s="69">
        <v>0</v>
      </c>
      <c r="Y729" s="69">
        <v>0</v>
      </c>
      <c r="Z729" s="69">
        <v>15263</v>
      </c>
      <c r="AA729" s="69">
        <v>38</v>
      </c>
      <c r="AB729" s="69">
        <v>0</v>
      </c>
      <c r="AC729" s="69">
        <v>0</v>
      </c>
      <c r="AD729" s="69">
        <v>0</v>
      </c>
      <c r="AE729" s="69">
        <v>0</v>
      </c>
      <c r="AF729" s="69">
        <v>60678</v>
      </c>
      <c r="AG729" s="69">
        <v>519322</v>
      </c>
      <c r="AH729" s="69">
        <v>0</v>
      </c>
      <c r="AI729" s="69">
        <v>0</v>
      </c>
      <c r="AJ729" s="69">
        <v>0</v>
      </c>
      <c r="AK729" s="69">
        <v>0</v>
      </c>
      <c r="AL729" s="69">
        <v>634</v>
      </c>
      <c r="AM729" s="69">
        <v>79</v>
      </c>
      <c r="AN729" s="69">
        <v>-634</v>
      </c>
      <c r="AO729" s="69">
        <v>0</v>
      </c>
      <c r="AP729" s="69">
        <v>0</v>
      </c>
      <c r="AQ729" s="69">
        <v>17186</v>
      </c>
      <c r="AR729" s="69">
        <v>1126</v>
      </c>
      <c r="AS729" s="69">
        <v>14693</v>
      </c>
      <c r="AT729" s="69">
        <v>191275</v>
      </c>
      <c r="AU729" s="69">
        <v>0</v>
      </c>
      <c r="AV729" s="69">
        <v>28590</v>
      </c>
      <c r="AW729" s="69">
        <v>0.10461724137931035</v>
      </c>
      <c r="AX729" s="69">
        <v>0</v>
      </c>
      <c r="AY729" s="69">
        <v>0</v>
      </c>
      <c r="AZ729" s="69">
        <v>0</v>
      </c>
      <c r="BA729" s="69">
        <v>0</v>
      </c>
      <c r="BB729" s="69">
        <v>0</v>
      </c>
      <c r="BC729" s="69">
        <v>0</v>
      </c>
      <c r="BD729" s="69">
        <v>0</v>
      </c>
      <c r="BE729" s="69">
        <v>95.706624605678229</v>
      </c>
      <c r="BF729" s="69">
        <v>-95.706624605678229</v>
      </c>
      <c r="BG729" s="69">
        <v>0</v>
      </c>
      <c r="BH729" s="69">
        <v>0</v>
      </c>
      <c r="BI729" s="69">
        <v>0</v>
      </c>
      <c r="BJ729" s="69">
        <v>0</v>
      </c>
      <c r="BK729" s="69">
        <v>7.3773176963899623E-2</v>
      </c>
      <c r="BL729" s="69">
        <v>53.888099467140322</v>
      </c>
      <c r="BM729" s="69">
        <v>-15.888099467140322</v>
      </c>
      <c r="BN729" s="69">
        <v>0</v>
      </c>
      <c r="BO729" s="69">
        <v>4.1297216361532705</v>
      </c>
      <c r="BP729" s="69">
        <v>-4.1297216361532705</v>
      </c>
      <c r="BQ729" s="69">
        <v>4129.7216361532701</v>
      </c>
      <c r="BR729" s="69">
        <v>-4129.7216361532701</v>
      </c>
      <c r="BS729" s="69">
        <v>0</v>
      </c>
      <c r="BT729" s="69">
        <v>0</v>
      </c>
      <c r="BU729" s="69">
        <v>6.690276320391745</v>
      </c>
      <c r="BV729" s="69">
        <v>3.6890492261142792E-2</v>
      </c>
    </row>
    <row r="730" spans="1:74">
      <c r="A730" s="113" t="s">
        <v>1055</v>
      </c>
      <c r="B730" s="69" t="s">
        <v>184</v>
      </c>
      <c r="C730" s="69" t="s">
        <v>286</v>
      </c>
      <c r="D730" s="69" t="s">
        <v>417</v>
      </c>
      <c r="E730" s="69" t="s">
        <v>585</v>
      </c>
      <c r="F730" s="69">
        <v>0</v>
      </c>
      <c r="G730" s="69">
        <v>0</v>
      </c>
      <c r="H730" s="69">
        <v>15645</v>
      </c>
      <c r="I730" s="69">
        <v>47</v>
      </c>
      <c r="J730" s="69">
        <v>13</v>
      </c>
      <c r="K730" s="69">
        <v>26129</v>
      </c>
      <c r="L730" s="69">
        <v>26129</v>
      </c>
      <c r="M730" s="69">
        <v>2444</v>
      </c>
      <c r="N730" s="69">
        <v>0</v>
      </c>
      <c r="O730" s="69">
        <v>0</v>
      </c>
      <c r="P730" s="69">
        <v>598.76</v>
      </c>
      <c r="Q730" s="69">
        <v>2.13</v>
      </c>
      <c r="R730" s="69">
        <v>1000000</v>
      </c>
      <c r="S730" s="69">
        <v>0</v>
      </c>
      <c r="T730" s="69">
        <v>0</v>
      </c>
      <c r="U730" s="69">
        <v>0</v>
      </c>
      <c r="V730" s="69">
        <v>0</v>
      </c>
      <c r="W730" s="69">
        <v>0</v>
      </c>
      <c r="X730" s="69">
        <v>0</v>
      </c>
      <c r="Y730" s="69">
        <v>0</v>
      </c>
      <c r="Z730" s="69">
        <v>0</v>
      </c>
      <c r="AA730" s="69">
        <v>0</v>
      </c>
      <c r="AB730" s="69">
        <v>834333</v>
      </c>
      <c r="AC730" s="69">
        <v>520</v>
      </c>
      <c r="AD730" s="69">
        <v>0</v>
      </c>
      <c r="AE730" s="69">
        <v>0</v>
      </c>
      <c r="AF730" s="69">
        <v>146242</v>
      </c>
      <c r="AG730" s="69">
        <v>853758</v>
      </c>
      <c r="AH730" s="69">
        <v>0</v>
      </c>
      <c r="AI730" s="69">
        <v>0</v>
      </c>
      <c r="AJ730" s="69">
        <v>0</v>
      </c>
      <c r="AK730" s="69">
        <v>0</v>
      </c>
      <c r="AL730" s="69">
        <v>574</v>
      </c>
      <c r="AM730" s="69">
        <v>192</v>
      </c>
      <c r="AN730" s="69">
        <v>-574</v>
      </c>
      <c r="AO730" s="69">
        <v>0</v>
      </c>
      <c r="AP730" s="69">
        <v>0</v>
      </c>
      <c r="AQ730" s="69">
        <v>308660</v>
      </c>
      <c r="AR730" s="69">
        <v>29908</v>
      </c>
      <c r="AS730" s="69">
        <v>305253</v>
      </c>
      <c r="AT730" s="69">
        <v>206920</v>
      </c>
      <c r="AU730" s="69">
        <v>0</v>
      </c>
      <c r="AV730" s="69">
        <v>31034</v>
      </c>
      <c r="AW730" s="69">
        <v>0.14624200000000001</v>
      </c>
      <c r="AX730" s="69">
        <v>0</v>
      </c>
      <c r="AY730" s="69">
        <v>0</v>
      </c>
      <c r="AZ730" s="69">
        <v>0</v>
      </c>
      <c r="BA730" s="69">
        <v>0</v>
      </c>
      <c r="BB730" s="69">
        <v>0</v>
      </c>
      <c r="BC730" s="69">
        <v>0</v>
      </c>
      <c r="BD730" s="69">
        <v>0</v>
      </c>
      <c r="BE730" s="69">
        <v>254.77700348432055</v>
      </c>
      <c r="BF730" s="69">
        <v>-254.77700348432055</v>
      </c>
      <c r="BG730" s="69">
        <v>0</v>
      </c>
      <c r="BH730" s="69">
        <v>0</v>
      </c>
      <c r="BI730" s="69">
        <v>0</v>
      </c>
      <c r="BJ730" s="69">
        <v>0</v>
      </c>
      <c r="BK730" s="69">
        <v>0</v>
      </c>
      <c r="BL730" s="69">
        <v>4.8897285007355888</v>
      </c>
      <c r="BM730" s="69">
        <v>-4.8897285007355888</v>
      </c>
      <c r="BN730" s="69">
        <v>0.36586470869544896</v>
      </c>
      <c r="BO730" s="69">
        <v>0.47908456264148103</v>
      </c>
      <c r="BP730" s="69">
        <v>519.52091543735855</v>
      </c>
      <c r="BQ730" s="69">
        <v>479.084562641481</v>
      </c>
      <c r="BR730" s="69">
        <v>-479.084562641481</v>
      </c>
      <c r="BS730" s="69">
        <v>0</v>
      </c>
      <c r="BT730" s="69">
        <v>0</v>
      </c>
      <c r="BU730" s="69">
        <v>6.6675259392923891</v>
      </c>
      <c r="BV730" s="69">
        <v>1.8596513963584527E-3</v>
      </c>
    </row>
    <row r="731" spans="1:74">
      <c r="A731" s="113" t="s">
        <v>1056</v>
      </c>
      <c r="B731" s="69" t="s">
        <v>184</v>
      </c>
      <c r="C731" s="69" t="s">
        <v>205</v>
      </c>
      <c r="D731" s="69" t="s">
        <v>402</v>
      </c>
      <c r="E731" s="69" t="s">
        <v>585</v>
      </c>
      <c r="F731" s="69">
        <v>0</v>
      </c>
      <c r="G731" s="69">
        <v>0</v>
      </c>
      <c r="H731" s="69">
        <v>686</v>
      </c>
      <c r="I731" s="69">
        <v>9</v>
      </c>
      <c r="J731" s="69">
        <v>0</v>
      </c>
      <c r="K731" s="69">
        <v>186</v>
      </c>
      <c r="L731" s="69">
        <v>175</v>
      </c>
      <c r="M731" s="69">
        <v>9</v>
      </c>
      <c r="N731" s="69">
        <v>0</v>
      </c>
      <c r="O731" s="69">
        <v>0</v>
      </c>
      <c r="P731" s="69">
        <v>3688.17</v>
      </c>
      <c r="Q731" s="69">
        <v>25.41</v>
      </c>
      <c r="R731" s="69">
        <v>580000</v>
      </c>
      <c r="S731" s="69">
        <v>0</v>
      </c>
      <c r="T731" s="69">
        <v>0</v>
      </c>
      <c r="U731" s="69">
        <v>0</v>
      </c>
      <c r="V731" s="69">
        <v>0</v>
      </c>
      <c r="W731" s="69">
        <v>0</v>
      </c>
      <c r="X731" s="69">
        <v>0</v>
      </c>
      <c r="Y731" s="69">
        <v>0</v>
      </c>
      <c r="Z731" s="69">
        <v>15263</v>
      </c>
      <c r="AA731" s="69">
        <v>38</v>
      </c>
      <c r="AB731" s="69">
        <v>0</v>
      </c>
      <c r="AC731" s="69">
        <v>0</v>
      </c>
      <c r="AD731" s="69">
        <v>0</v>
      </c>
      <c r="AE731" s="69">
        <v>0</v>
      </c>
      <c r="AF731" s="69">
        <v>61364</v>
      </c>
      <c r="AG731" s="69">
        <v>518636</v>
      </c>
      <c r="AH731" s="69">
        <v>0</v>
      </c>
      <c r="AI731" s="69">
        <v>0</v>
      </c>
      <c r="AJ731" s="69">
        <v>0</v>
      </c>
      <c r="AK731" s="69">
        <v>0</v>
      </c>
      <c r="AL731" s="69">
        <v>643</v>
      </c>
      <c r="AM731" s="69">
        <v>79</v>
      </c>
      <c r="AN731" s="69">
        <v>-643</v>
      </c>
      <c r="AO731" s="69">
        <v>0</v>
      </c>
      <c r="AP731" s="69">
        <v>0</v>
      </c>
      <c r="AQ731" s="69">
        <v>17372</v>
      </c>
      <c r="AR731" s="69">
        <v>1135</v>
      </c>
      <c r="AS731" s="69">
        <v>14868</v>
      </c>
      <c r="AT731" s="69">
        <v>207606</v>
      </c>
      <c r="AU731" s="69">
        <v>0</v>
      </c>
      <c r="AV731" s="69">
        <v>31043</v>
      </c>
      <c r="AW731" s="69">
        <v>0.10580000000000001</v>
      </c>
      <c r="AX731" s="69">
        <v>0</v>
      </c>
      <c r="AY731" s="69">
        <v>0</v>
      </c>
      <c r="AZ731" s="69">
        <v>0</v>
      </c>
      <c r="BA731" s="69">
        <v>0</v>
      </c>
      <c r="BB731" s="69">
        <v>0</v>
      </c>
      <c r="BC731" s="69">
        <v>0</v>
      </c>
      <c r="BD731" s="69">
        <v>0</v>
      </c>
      <c r="BE731" s="69">
        <v>95.4339035769829</v>
      </c>
      <c r="BF731" s="69">
        <v>-95.4339035769829</v>
      </c>
      <c r="BG731" s="69">
        <v>0</v>
      </c>
      <c r="BH731" s="69">
        <v>0</v>
      </c>
      <c r="BI731" s="69">
        <v>0</v>
      </c>
      <c r="BJ731" s="69">
        <v>0</v>
      </c>
      <c r="BK731" s="69">
        <v>7.4362838236257611E-2</v>
      </c>
      <c r="BL731" s="69">
        <v>54.065198237885461</v>
      </c>
      <c r="BM731" s="69">
        <v>-16.065198237885461</v>
      </c>
      <c r="BN731" s="69">
        <v>0</v>
      </c>
      <c r="BO731" s="69">
        <v>4.127253161151466</v>
      </c>
      <c r="BP731" s="69">
        <v>-4.127253161151466</v>
      </c>
      <c r="BQ731" s="69">
        <v>4127.253161151466</v>
      </c>
      <c r="BR731" s="69">
        <v>-4127.253161151466</v>
      </c>
      <c r="BS731" s="69">
        <v>0</v>
      </c>
      <c r="BT731" s="69">
        <v>0</v>
      </c>
      <c r="BU731" s="69">
        <v>6.6876912669522923</v>
      </c>
      <c r="BV731" s="69">
        <v>3.7013585079438173E-2</v>
      </c>
    </row>
    <row r="732" spans="1:74">
      <c r="A732" s="113" t="s">
        <v>1056</v>
      </c>
      <c r="B732" s="69" t="s">
        <v>184</v>
      </c>
      <c r="C732" s="69" t="s">
        <v>286</v>
      </c>
      <c r="D732" s="69" t="s">
        <v>417</v>
      </c>
      <c r="E732" s="69" t="s">
        <v>585</v>
      </c>
      <c r="F732" s="69">
        <v>0</v>
      </c>
      <c r="G732" s="69">
        <v>0</v>
      </c>
      <c r="H732" s="69">
        <v>15187</v>
      </c>
      <c r="I732" s="69">
        <v>55</v>
      </c>
      <c r="J732" s="69">
        <v>26</v>
      </c>
      <c r="K732" s="69">
        <v>25981</v>
      </c>
      <c r="L732" s="69">
        <v>25072</v>
      </c>
      <c r="M732" s="69">
        <v>2354</v>
      </c>
      <c r="N732" s="69">
        <v>0</v>
      </c>
      <c r="O732" s="69">
        <v>0</v>
      </c>
      <c r="P732" s="69">
        <v>584.54</v>
      </c>
      <c r="Q732" s="69">
        <v>2.15</v>
      </c>
      <c r="R732" s="69">
        <v>1000000</v>
      </c>
      <c r="S732" s="69">
        <v>0</v>
      </c>
      <c r="T732" s="69">
        <v>0</v>
      </c>
      <c r="U732" s="69">
        <v>0</v>
      </c>
      <c r="V732" s="69">
        <v>0</v>
      </c>
      <c r="W732" s="69">
        <v>0</v>
      </c>
      <c r="X732" s="69">
        <v>0</v>
      </c>
      <c r="Y732" s="69">
        <v>0</v>
      </c>
      <c r="Z732" s="69">
        <v>0</v>
      </c>
      <c r="AA732" s="69">
        <v>0</v>
      </c>
      <c r="AB732" s="69">
        <v>834333</v>
      </c>
      <c r="AC732" s="69">
        <v>520</v>
      </c>
      <c r="AD732" s="69">
        <v>0</v>
      </c>
      <c r="AE732" s="69">
        <v>0</v>
      </c>
      <c r="AF732" s="69">
        <v>161429</v>
      </c>
      <c r="AG732" s="69">
        <v>838571</v>
      </c>
      <c r="AH732" s="69">
        <v>0</v>
      </c>
      <c r="AI732" s="69">
        <v>0</v>
      </c>
      <c r="AJ732" s="69">
        <v>0</v>
      </c>
      <c r="AK732" s="69">
        <v>0</v>
      </c>
      <c r="AL732" s="69">
        <v>629</v>
      </c>
      <c r="AM732" s="69">
        <v>218</v>
      </c>
      <c r="AN732" s="69">
        <v>-629</v>
      </c>
      <c r="AO732" s="69">
        <v>0</v>
      </c>
      <c r="AP732" s="69">
        <v>0</v>
      </c>
      <c r="AQ732" s="69">
        <v>334641</v>
      </c>
      <c r="AR732" s="69">
        <v>32262</v>
      </c>
      <c r="AS732" s="69">
        <v>330325</v>
      </c>
      <c r="AT732" s="69">
        <v>222793</v>
      </c>
      <c r="AU732" s="69">
        <v>0</v>
      </c>
      <c r="AV732" s="69">
        <v>33397</v>
      </c>
      <c r="AW732" s="69">
        <v>0.16142899999999999</v>
      </c>
      <c r="AX732" s="69">
        <v>0</v>
      </c>
      <c r="AY732" s="69">
        <v>0</v>
      </c>
      <c r="AZ732" s="69">
        <v>0</v>
      </c>
      <c r="BA732" s="69">
        <v>0</v>
      </c>
      <c r="BB732" s="69">
        <v>0</v>
      </c>
      <c r="BC732" s="69">
        <v>0</v>
      </c>
      <c r="BD732" s="69">
        <v>0</v>
      </c>
      <c r="BE732" s="69">
        <v>256.64387917329094</v>
      </c>
      <c r="BF732" s="69">
        <v>-256.64387917329094</v>
      </c>
      <c r="BG732" s="69">
        <v>0</v>
      </c>
      <c r="BH732" s="69">
        <v>0</v>
      </c>
      <c r="BI732" s="69">
        <v>0</v>
      </c>
      <c r="BJ732" s="69">
        <v>0</v>
      </c>
      <c r="BK732" s="69">
        <v>0</v>
      </c>
      <c r="BL732" s="69">
        <v>5.0036885499968999</v>
      </c>
      <c r="BM732" s="69">
        <v>-5.0036885499968999</v>
      </c>
      <c r="BN732" s="69">
        <v>0.39591506029367174</v>
      </c>
      <c r="BO732" s="69">
        <v>0.48869749489139486</v>
      </c>
      <c r="BP732" s="69">
        <v>519.51130250510857</v>
      </c>
      <c r="BQ732" s="69">
        <v>488.69749489139485</v>
      </c>
      <c r="BR732" s="69">
        <v>-488.69749489139485</v>
      </c>
      <c r="BS732" s="69">
        <v>0</v>
      </c>
      <c r="BT732" s="69">
        <v>0</v>
      </c>
      <c r="BU732" s="69">
        <v>6.6710482977512946</v>
      </c>
      <c r="BV732" s="69">
        <v>1.8796262263141696E-3</v>
      </c>
    </row>
    <row r="733" spans="1:74">
      <c r="A733" s="113" t="s">
        <v>1057</v>
      </c>
      <c r="B733" s="69" t="s">
        <v>184</v>
      </c>
      <c r="C733" s="69" t="s">
        <v>205</v>
      </c>
      <c r="D733" s="69" t="s">
        <v>402</v>
      </c>
      <c r="E733" s="69" t="s">
        <v>585</v>
      </c>
      <c r="F733" s="69">
        <v>0</v>
      </c>
      <c r="G733" s="69">
        <v>0</v>
      </c>
      <c r="H733" s="69">
        <v>1056</v>
      </c>
      <c r="I733" s="69">
        <v>18</v>
      </c>
      <c r="J733" s="69">
        <v>1</v>
      </c>
      <c r="K733" s="69">
        <v>216</v>
      </c>
      <c r="L733" s="69">
        <v>204</v>
      </c>
      <c r="M733" s="69">
        <v>19</v>
      </c>
      <c r="N733" s="69">
        <v>0</v>
      </c>
      <c r="O733" s="69">
        <v>0</v>
      </c>
      <c r="P733" s="69">
        <v>4888.8900000000003</v>
      </c>
      <c r="Q733" s="69">
        <v>18.53</v>
      </c>
      <c r="R733" s="69">
        <v>580000</v>
      </c>
      <c r="S733" s="69">
        <v>0</v>
      </c>
      <c r="T733" s="69">
        <v>0</v>
      </c>
      <c r="U733" s="69">
        <v>0</v>
      </c>
      <c r="V733" s="69">
        <v>0</v>
      </c>
      <c r="W733" s="69">
        <v>0</v>
      </c>
      <c r="X733" s="69">
        <v>0</v>
      </c>
      <c r="Y733" s="69">
        <v>0</v>
      </c>
      <c r="Z733" s="69">
        <v>15263</v>
      </c>
      <c r="AA733" s="69">
        <v>38</v>
      </c>
      <c r="AB733" s="69">
        <v>0</v>
      </c>
      <c r="AC733" s="69">
        <v>0</v>
      </c>
      <c r="AD733" s="69">
        <v>0</v>
      </c>
      <c r="AE733" s="69">
        <v>0</v>
      </c>
      <c r="AF733" s="69">
        <v>62420</v>
      </c>
      <c r="AG733" s="69">
        <v>517580</v>
      </c>
      <c r="AH733" s="69">
        <v>0</v>
      </c>
      <c r="AI733" s="69">
        <v>0</v>
      </c>
      <c r="AJ733" s="69">
        <v>0</v>
      </c>
      <c r="AK733" s="69">
        <v>0</v>
      </c>
      <c r="AL733" s="69">
        <v>661</v>
      </c>
      <c r="AM733" s="69">
        <v>80</v>
      </c>
      <c r="AN733" s="69">
        <v>-661</v>
      </c>
      <c r="AO733" s="69">
        <v>0</v>
      </c>
      <c r="AP733" s="69">
        <v>0</v>
      </c>
      <c r="AQ733" s="69">
        <v>17588</v>
      </c>
      <c r="AR733" s="69">
        <v>1154</v>
      </c>
      <c r="AS733" s="69">
        <v>15072</v>
      </c>
      <c r="AT733" s="69">
        <v>223849</v>
      </c>
      <c r="AU733" s="69">
        <v>0</v>
      </c>
      <c r="AV733" s="69">
        <v>33416</v>
      </c>
      <c r="AW733" s="69">
        <v>0.10762068965517241</v>
      </c>
      <c r="AX733" s="69">
        <v>0</v>
      </c>
      <c r="AY733" s="69">
        <v>0</v>
      </c>
      <c r="AZ733" s="69">
        <v>0</v>
      </c>
      <c r="BA733" s="69">
        <v>0</v>
      </c>
      <c r="BB733" s="69">
        <v>0</v>
      </c>
      <c r="BC733" s="69">
        <v>0</v>
      </c>
      <c r="BD733" s="69">
        <v>0</v>
      </c>
      <c r="BE733" s="69">
        <v>94.432677760968232</v>
      </c>
      <c r="BF733" s="69">
        <v>-94.432677760968232</v>
      </c>
      <c r="BG733" s="69">
        <v>0</v>
      </c>
      <c r="BH733" s="69">
        <v>0</v>
      </c>
      <c r="BI733" s="69">
        <v>0</v>
      </c>
      <c r="BJ733" s="69">
        <v>0</v>
      </c>
      <c r="BK733" s="69">
        <v>7.5607678700124484E-2</v>
      </c>
      <c r="BL733" s="69">
        <v>54.09012131715771</v>
      </c>
      <c r="BM733" s="69">
        <v>-16.09012131715771</v>
      </c>
      <c r="BN733" s="69">
        <v>0</v>
      </c>
      <c r="BO733" s="69">
        <v>4.1414543524416132</v>
      </c>
      <c r="BP733" s="69">
        <v>-4.1414543524416132</v>
      </c>
      <c r="BQ733" s="69">
        <v>4141.4543524416131</v>
      </c>
      <c r="BR733" s="69">
        <v>-4141.4543524416131</v>
      </c>
      <c r="BS733" s="69">
        <v>0</v>
      </c>
      <c r="BT733" s="69">
        <v>0</v>
      </c>
      <c r="BU733" s="69">
        <v>6.698856835049078</v>
      </c>
      <c r="BV733" s="69">
        <v>3.7582442574482601E-2</v>
      </c>
    </row>
    <row r="734" spans="1:74">
      <c r="A734" s="113" t="s">
        <v>1057</v>
      </c>
      <c r="B734" s="69" t="s">
        <v>184</v>
      </c>
      <c r="C734" s="69" t="s">
        <v>286</v>
      </c>
      <c r="D734" s="69" t="s">
        <v>417</v>
      </c>
      <c r="E734" s="69" t="s">
        <v>585</v>
      </c>
      <c r="F734" s="69">
        <v>0</v>
      </c>
      <c r="G734" s="69">
        <v>0</v>
      </c>
      <c r="H734" s="69">
        <v>25728</v>
      </c>
      <c r="I734" s="69">
        <v>74</v>
      </c>
      <c r="J734" s="69">
        <v>25</v>
      </c>
      <c r="K734" s="69">
        <v>47017</v>
      </c>
      <c r="L734" s="69">
        <v>46271</v>
      </c>
      <c r="M734" s="69">
        <v>4446</v>
      </c>
      <c r="N734" s="69">
        <v>0</v>
      </c>
      <c r="O734" s="69">
        <v>0</v>
      </c>
      <c r="P734" s="69">
        <v>547.21</v>
      </c>
      <c r="Q734" s="69">
        <v>1.93</v>
      </c>
      <c r="R734" s="69">
        <v>1000000</v>
      </c>
      <c r="S734" s="69">
        <v>0</v>
      </c>
      <c r="T734" s="69">
        <v>0</v>
      </c>
      <c r="U734" s="69">
        <v>0</v>
      </c>
      <c r="V734" s="69">
        <v>0</v>
      </c>
      <c r="W734" s="69">
        <v>0</v>
      </c>
      <c r="X734" s="69">
        <v>0</v>
      </c>
      <c r="Y734" s="69">
        <v>0</v>
      </c>
      <c r="Z734" s="69">
        <v>0</v>
      </c>
      <c r="AA734" s="69">
        <v>0</v>
      </c>
      <c r="AB734" s="69">
        <v>834333</v>
      </c>
      <c r="AC734" s="69">
        <v>520</v>
      </c>
      <c r="AD734" s="69">
        <v>0</v>
      </c>
      <c r="AE734" s="69">
        <v>0</v>
      </c>
      <c r="AF734" s="69">
        <v>187157</v>
      </c>
      <c r="AG734" s="69">
        <v>812843</v>
      </c>
      <c r="AH734" s="69">
        <v>0</v>
      </c>
      <c r="AI734" s="69">
        <v>0</v>
      </c>
      <c r="AJ734" s="69">
        <v>0</v>
      </c>
      <c r="AK734" s="69">
        <v>0</v>
      </c>
      <c r="AL734" s="69">
        <v>703</v>
      </c>
      <c r="AM734" s="69">
        <v>243</v>
      </c>
      <c r="AN734" s="69">
        <v>-703</v>
      </c>
      <c r="AO734" s="69">
        <v>0</v>
      </c>
      <c r="AP734" s="69">
        <v>0</v>
      </c>
      <c r="AQ734" s="69">
        <v>381658</v>
      </c>
      <c r="AR734" s="69">
        <v>36708</v>
      </c>
      <c r="AS734" s="69">
        <v>376596</v>
      </c>
      <c r="AT734" s="69">
        <v>249577</v>
      </c>
      <c r="AU734" s="69">
        <v>0</v>
      </c>
      <c r="AV734" s="69">
        <v>37862</v>
      </c>
      <c r="AW734" s="69">
        <v>0.18715699999999999</v>
      </c>
      <c r="AX734" s="69">
        <v>0</v>
      </c>
      <c r="AY734" s="69">
        <v>0</v>
      </c>
      <c r="AZ734" s="69">
        <v>0</v>
      </c>
      <c r="BA734" s="69">
        <v>0</v>
      </c>
      <c r="BB734" s="69">
        <v>0</v>
      </c>
      <c r="BC734" s="69">
        <v>0</v>
      </c>
      <c r="BD734" s="69">
        <v>0</v>
      </c>
      <c r="BE734" s="69">
        <v>266.22617354196302</v>
      </c>
      <c r="BF734" s="69">
        <v>-266.22617354196302</v>
      </c>
      <c r="BG734" s="69">
        <v>0</v>
      </c>
      <c r="BH734" s="69">
        <v>0</v>
      </c>
      <c r="BI734" s="69">
        <v>0</v>
      </c>
      <c r="BJ734" s="69">
        <v>0</v>
      </c>
      <c r="BK734" s="69">
        <v>0</v>
      </c>
      <c r="BL734" s="69">
        <v>5.0985343794268276</v>
      </c>
      <c r="BM734" s="69">
        <v>-5.0985343794268276</v>
      </c>
      <c r="BN734" s="69">
        <v>0.45137373207100762</v>
      </c>
      <c r="BO734" s="69">
        <v>0.49697022804278324</v>
      </c>
      <c r="BP734" s="69">
        <v>519.50302977195724</v>
      </c>
      <c r="BQ734" s="69">
        <v>496.97022804278322</v>
      </c>
      <c r="BR734" s="69">
        <v>-496.97022804278322</v>
      </c>
      <c r="BS734" s="69">
        <v>0</v>
      </c>
      <c r="BT734" s="69">
        <v>0</v>
      </c>
      <c r="BU734" s="69">
        <v>6.5917542654904651</v>
      </c>
      <c r="BV734" s="69">
        <v>1.8419632236190515E-3</v>
      </c>
    </row>
    <row r="735" spans="1:74">
      <c r="A735" s="113" t="s">
        <v>1058</v>
      </c>
      <c r="B735" s="69" t="s">
        <v>184</v>
      </c>
      <c r="C735" s="69" t="s">
        <v>205</v>
      </c>
      <c r="D735" s="69" t="s">
        <v>402</v>
      </c>
      <c r="E735" s="69" t="s">
        <v>585</v>
      </c>
      <c r="F735" s="69">
        <v>0</v>
      </c>
      <c r="G735" s="69">
        <v>0</v>
      </c>
      <c r="H735" s="69">
        <v>772</v>
      </c>
      <c r="I735" s="69">
        <v>13</v>
      </c>
      <c r="J735" s="69">
        <v>1</v>
      </c>
      <c r="K735" s="69">
        <v>161</v>
      </c>
      <c r="L735" s="69">
        <v>156</v>
      </c>
      <c r="M735" s="69">
        <v>17</v>
      </c>
      <c r="N735" s="69">
        <v>0</v>
      </c>
      <c r="O735" s="69">
        <v>0</v>
      </c>
      <c r="P735" s="69">
        <v>4795.03</v>
      </c>
      <c r="Q735" s="69">
        <v>15.14</v>
      </c>
      <c r="R735" s="69">
        <v>580000</v>
      </c>
      <c r="S735" s="69">
        <v>0</v>
      </c>
      <c r="T735" s="69">
        <v>0</v>
      </c>
      <c r="U735" s="69">
        <v>0</v>
      </c>
      <c r="V735" s="69">
        <v>0</v>
      </c>
      <c r="W735" s="69">
        <v>0</v>
      </c>
      <c r="X735" s="69">
        <v>0</v>
      </c>
      <c r="Y735" s="69">
        <v>0</v>
      </c>
      <c r="Z735" s="69">
        <v>15263</v>
      </c>
      <c r="AA735" s="69">
        <v>38</v>
      </c>
      <c r="AB735" s="69">
        <v>0</v>
      </c>
      <c r="AC735" s="69">
        <v>0</v>
      </c>
      <c r="AD735" s="69">
        <v>0</v>
      </c>
      <c r="AE735" s="69">
        <v>0</v>
      </c>
      <c r="AF735" s="69">
        <v>63192</v>
      </c>
      <c r="AG735" s="69">
        <v>516808</v>
      </c>
      <c r="AH735" s="69">
        <v>0</v>
      </c>
      <c r="AI735" s="69">
        <v>0</v>
      </c>
      <c r="AJ735" s="69">
        <v>0</v>
      </c>
      <c r="AK735" s="69">
        <v>0</v>
      </c>
      <c r="AL735" s="69">
        <v>674</v>
      </c>
      <c r="AM735" s="69">
        <v>81</v>
      </c>
      <c r="AN735" s="69">
        <v>-674</v>
      </c>
      <c r="AO735" s="69">
        <v>0</v>
      </c>
      <c r="AP735" s="69">
        <v>0</v>
      </c>
      <c r="AQ735" s="69">
        <v>17749</v>
      </c>
      <c r="AR735" s="69">
        <v>1171</v>
      </c>
      <c r="AS735" s="69">
        <v>15228</v>
      </c>
      <c r="AT735" s="69">
        <v>250349</v>
      </c>
      <c r="AU735" s="69">
        <v>0</v>
      </c>
      <c r="AV735" s="69">
        <v>37879</v>
      </c>
      <c r="AW735" s="69">
        <v>0.10895172413793104</v>
      </c>
      <c r="AX735" s="69">
        <v>0</v>
      </c>
      <c r="AY735" s="69">
        <v>0</v>
      </c>
      <c r="AZ735" s="69">
        <v>0</v>
      </c>
      <c r="BA735" s="69">
        <v>0</v>
      </c>
      <c r="BB735" s="69">
        <v>0</v>
      </c>
      <c r="BC735" s="69">
        <v>0</v>
      </c>
      <c r="BD735" s="69">
        <v>0</v>
      </c>
      <c r="BE735" s="69">
        <v>93.7566765578635</v>
      </c>
      <c r="BF735" s="69">
        <v>-93.7566765578635</v>
      </c>
      <c r="BG735" s="69">
        <v>0</v>
      </c>
      <c r="BH735" s="69">
        <v>0</v>
      </c>
      <c r="BI735" s="69">
        <v>0</v>
      </c>
      <c r="BJ735" s="69">
        <v>0</v>
      </c>
      <c r="BK735" s="69">
        <v>7.672148332568958E-2</v>
      </c>
      <c r="BL735" s="69">
        <v>53.96413321947054</v>
      </c>
      <c r="BM735" s="69">
        <v>-15.96413321947054</v>
      </c>
      <c r="BN735" s="69">
        <v>0</v>
      </c>
      <c r="BO735" s="69">
        <v>4.1497241922773842</v>
      </c>
      <c r="BP735" s="69">
        <v>-4.1497241922773842</v>
      </c>
      <c r="BQ735" s="69">
        <v>4149.7241922773846</v>
      </c>
      <c r="BR735" s="69">
        <v>-4149.7241922773846</v>
      </c>
      <c r="BS735" s="69">
        <v>0</v>
      </c>
      <c r="BT735" s="69">
        <v>0</v>
      </c>
      <c r="BU735" s="69">
        <v>6.6091765886111036</v>
      </c>
      <c r="BV735" s="69">
        <v>3.7973970364527578E-2</v>
      </c>
    </row>
    <row r="736" spans="1:74">
      <c r="A736" s="113" t="s">
        <v>1058</v>
      </c>
      <c r="B736" s="69" t="s">
        <v>184</v>
      </c>
      <c r="C736" s="69" t="s">
        <v>286</v>
      </c>
      <c r="D736" s="69" t="s">
        <v>417</v>
      </c>
      <c r="E736" s="69" t="s">
        <v>585</v>
      </c>
      <c r="F736" s="69">
        <v>0</v>
      </c>
      <c r="G736" s="69">
        <v>0</v>
      </c>
      <c r="H736" s="69">
        <v>28688</v>
      </c>
      <c r="I736" s="69">
        <v>101</v>
      </c>
      <c r="J736" s="69">
        <v>26</v>
      </c>
      <c r="K736" s="69">
        <v>50460</v>
      </c>
      <c r="L736" s="69">
        <v>50182</v>
      </c>
      <c r="M736" s="69">
        <v>4987</v>
      </c>
      <c r="N736" s="69">
        <v>0</v>
      </c>
      <c r="O736" s="69">
        <v>0</v>
      </c>
      <c r="P736" s="69">
        <v>568.53</v>
      </c>
      <c r="Q736" s="69">
        <v>1.92</v>
      </c>
      <c r="R736" s="69">
        <v>1000000</v>
      </c>
      <c r="S736" s="69">
        <v>0</v>
      </c>
      <c r="T736" s="69">
        <v>0</v>
      </c>
      <c r="U736" s="69">
        <v>0</v>
      </c>
      <c r="V736" s="69">
        <v>0</v>
      </c>
      <c r="W736" s="69">
        <v>0</v>
      </c>
      <c r="X736" s="69">
        <v>0</v>
      </c>
      <c r="Y736" s="69">
        <v>0</v>
      </c>
      <c r="Z736" s="69">
        <v>0</v>
      </c>
      <c r="AA736" s="69">
        <v>0</v>
      </c>
      <c r="AB736" s="69">
        <v>834333</v>
      </c>
      <c r="AC736" s="69">
        <v>520</v>
      </c>
      <c r="AD736" s="69">
        <v>0</v>
      </c>
      <c r="AE736" s="69">
        <v>0</v>
      </c>
      <c r="AF736" s="69">
        <v>215845</v>
      </c>
      <c r="AG736" s="69">
        <v>784155</v>
      </c>
      <c r="AH736" s="69">
        <v>0</v>
      </c>
      <c r="AI736" s="69">
        <v>0</v>
      </c>
      <c r="AJ736" s="69">
        <v>0</v>
      </c>
      <c r="AK736" s="69">
        <v>0</v>
      </c>
      <c r="AL736" s="69">
        <v>804</v>
      </c>
      <c r="AM736" s="69">
        <v>269</v>
      </c>
      <c r="AN736" s="69">
        <v>-804</v>
      </c>
      <c r="AO736" s="69">
        <v>0</v>
      </c>
      <c r="AP736" s="69">
        <v>0</v>
      </c>
      <c r="AQ736" s="69">
        <v>432118</v>
      </c>
      <c r="AR736" s="69">
        <v>41695</v>
      </c>
      <c r="AS736" s="69">
        <v>426778</v>
      </c>
      <c r="AT736" s="69">
        <v>279037</v>
      </c>
      <c r="AU736" s="69">
        <v>0</v>
      </c>
      <c r="AV736" s="69">
        <v>42866</v>
      </c>
      <c r="AW736" s="69">
        <v>0.21584500000000001</v>
      </c>
      <c r="AX736" s="69">
        <v>0</v>
      </c>
      <c r="AY736" s="69">
        <v>0</v>
      </c>
      <c r="AZ736" s="69">
        <v>0</v>
      </c>
      <c r="BA736" s="69">
        <v>0</v>
      </c>
      <c r="BB736" s="69">
        <v>0</v>
      </c>
      <c r="BC736" s="69">
        <v>0</v>
      </c>
      <c r="BD736" s="69">
        <v>0</v>
      </c>
      <c r="BE736" s="69">
        <v>268.46393034825871</v>
      </c>
      <c r="BF736" s="69">
        <v>-268.46393034825871</v>
      </c>
      <c r="BG736" s="69">
        <v>0</v>
      </c>
      <c r="BH736" s="69">
        <v>0</v>
      </c>
      <c r="BI736" s="69">
        <v>0</v>
      </c>
      <c r="BJ736" s="69">
        <v>0</v>
      </c>
      <c r="BK736" s="69">
        <v>0</v>
      </c>
      <c r="BL736" s="69">
        <v>5.1767598033337334</v>
      </c>
      <c r="BM736" s="69">
        <v>-5.1767598033337334</v>
      </c>
      <c r="BN736" s="69">
        <v>0.51151998063123472</v>
      </c>
      <c r="BO736" s="69">
        <v>0.50575474837034706</v>
      </c>
      <c r="BP736" s="69">
        <v>519.49424525162965</v>
      </c>
      <c r="BQ736" s="69">
        <v>505.75474837034704</v>
      </c>
      <c r="BR736" s="69">
        <v>-505.75474837034704</v>
      </c>
      <c r="BS736" s="69">
        <v>0</v>
      </c>
      <c r="BT736" s="69">
        <v>0</v>
      </c>
      <c r="BU736" s="69">
        <v>6.5095180329398588</v>
      </c>
      <c r="BV736" s="69">
        <v>1.8606028908770289E-3</v>
      </c>
    </row>
    <row r="737" spans="1:74">
      <c r="A737" s="113" t="s">
        <v>1059</v>
      </c>
      <c r="B737" s="69" t="s">
        <v>184</v>
      </c>
      <c r="C737" s="69" t="s">
        <v>205</v>
      </c>
      <c r="D737" s="69" t="s">
        <v>402</v>
      </c>
      <c r="E737" s="69" t="s">
        <v>585</v>
      </c>
      <c r="F737" s="69">
        <v>0</v>
      </c>
      <c r="G737" s="69">
        <v>0</v>
      </c>
      <c r="H737" s="69">
        <v>687</v>
      </c>
      <c r="I737" s="69">
        <v>8</v>
      </c>
      <c r="J737" s="69">
        <v>2</v>
      </c>
      <c r="K737" s="69">
        <v>126</v>
      </c>
      <c r="L737" s="69">
        <v>122</v>
      </c>
      <c r="M737" s="69">
        <v>9</v>
      </c>
      <c r="N737" s="69">
        <v>0</v>
      </c>
      <c r="O737" s="69">
        <v>0</v>
      </c>
      <c r="P737" s="69">
        <v>5452.38</v>
      </c>
      <c r="Q737" s="69">
        <v>25.44</v>
      </c>
      <c r="R737" s="69">
        <v>580000</v>
      </c>
      <c r="S737" s="69">
        <v>0</v>
      </c>
      <c r="T737" s="69">
        <v>0</v>
      </c>
      <c r="U737" s="69">
        <v>0</v>
      </c>
      <c r="V737" s="69">
        <v>0</v>
      </c>
      <c r="W737" s="69">
        <v>0</v>
      </c>
      <c r="X737" s="69">
        <v>0</v>
      </c>
      <c r="Y737" s="69">
        <v>0</v>
      </c>
      <c r="Z737" s="69">
        <v>15263</v>
      </c>
      <c r="AA737" s="69">
        <v>38</v>
      </c>
      <c r="AB737" s="69">
        <v>0</v>
      </c>
      <c r="AC737" s="69">
        <v>0</v>
      </c>
      <c r="AD737" s="69">
        <v>0</v>
      </c>
      <c r="AE737" s="69">
        <v>0</v>
      </c>
      <c r="AF737" s="69">
        <v>63879</v>
      </c>
      <c r="AG737" s="69">
        <v>516121</v>
      </c>
      <c r="AH737" s="69">
        <v>0</v>
      </c>
      <c r="AI737" s="69">
        <v>0</v>
      </c>
      <c r="AJ737" s="69">
        <v>0</v>
      </c>
      <c r="AK737" s="69">
        <v>0</v>
      </c>
      <c r="AL737" s="69">
        <v>682</v>
      </c>
      <c r="AM737" s="69">
        <v>83</v>
      </c>
      <c r="AN737" s="69">
        <v>-682</v>
      </c>
      <c r="AO737" s="69">
        <v>0</v>
      </c>
      <c r="AP737" s="69">
        <v>0</v>
      </c>
      <c r="AQ737" s="69">
        <v>17875</v>
      </c>
      <c r="AR737" s="69">
        <v>1180</v>
      </c>
      <c r="AS737" s="69">
        <v>15350</v>
      </c>
      <c r="AT737" s="69">
        <v>279724</v>
      </c>
      <c r="AU737" s="69">
        <v>0</v>
      </c>
      <c r="AV737" s="69">
        <v>42875</v>
      </c>
      <c r="AW737" s="69">
        <v>0.11013620689655172</v>
      </c>
      <c r="AX737" s="69">
        <v>0</v>
      </c>
      <c r="AY737" s="69">
        <v>0</v>
      </c>
      <c r="AZ737" s="69">
        <v>0</v>
      </c>
      <c r="BA737" s="69">
        <v>0</v>
      </c>
      <c r="BB737" s="69">
        <v>0</v>
      </c>
      <c r="BC737" s="69">
        <v>0</v>
      </c>
      <c r="BD737" s="69">
        <v>0</v>
      </c>
      <c r="BE737" s="69">
        <v>93.6642228739003</v>
      </c>
      <c r="BF737" s="69">
        <v>-93.6642228739003</v>
      </c>
      <c r="BG737" s="69">
        <v>0</v>
      </c>
      <c r="BH737" s="69">
        <v>0</v>
      </c>
      <c r="BI737" s="69">
        <v>0</v>
      </c>
      <c r="BJ737" s="69">
        <v>0</v>
      </c>
      <c r="BK737" s="69">
        <v>7.7311144598047568E-2</v>
      </c>
      <c r="BL737" s="69">
        <v>54.134745762711866</v>
      </c>
      <c r="BM737" s="69">
        <v>-16.134745762711866</v>
      </c>
      <c r="BN737" s="69">
        <v>0</v>
      </c>
      <c r="BO737" s="69">
        <v>4.1614983713355045</v>
      </c>
      <c r="BP737" s="69">
        <v>-4.1614983713355045</v>
      </c>
      <c r="BQ737" s="69">
        <v>4161.4983713355041</v>
      </c>
      <c r="BR737" s="69">
        <v>-4161.4983713355041</v>
      </c>
      <c r="BS737" s="69">
        <v>0</v>
      </c>
      <c r="BT737" s="69">
        <v>0</v>
      </c>
      <c r="BU737" s="69">
        <v>6.5241749271137026</v>
      </c>
      <c r="BV737" s="69">
        <v>3.8153846153846156E-2</v>
      </c>
    </row>
    <row r="738" spans="1:74">
      <c r="A738" s="113" t="s">
        <v>1059</v>
      </c>
      <c r="B738" s="69" t="s">
        <v>184</v>
      </c>
      <c r="C738" s="69" t="s">
        <v>286</v>
      </c>
      <c r="D738" s="69" t="s">
        <v>417</v>
      </c>
      <c r="E738" s="69" t="s">
        <v>585</v>
      </c>
      <c r="F738" s="69">
        <v>0</v>
      </c>
      <c r="G738" s="69">
        <v>0</v>
      </c>
      <c r="H738" s="69">
        <v>35395</v>
      </c>
      <c r="I738" s="69">
        <v>106</v>
      </c>
      <c r="J738" s="69">
        <v>35</v>
      </c>
      <c r="K738" s="69">
        <v>57845</v>
      </c>
      <c r="L738" s="69">
        <v>56875</v>
      </c>
      <c r="M738" s="69">
        <v>5228</v>
      </c>
      <c r="N738" s="69">
        <v>0</v>
      </c>
      <c r="O738" s="69">
        <v>0</v>
      </c>
      <c r="P738" s="69">
        <v>611.89</v>
      </c>
      <c r="Q738" s="69">
        <v>2.2599999999999998</v>
      </c>
      <c r="R738" s="69">
        <v>1000000</v>
      </c>
      <c r="S738" s="69">
        <v>0</v>
      </c>
      <c r="T738" s="69">
        <v>0</v>
      </c>
      <c r="U738" s="69">
        <v>0</v>
      </c>
      <c r="V738" s="69">
        <v>0</v>
      </c>
      <c r="W738" s="69">
        <v>0</v>
      </c>
      <c r="X738" s="69">
        <v>0</v>
      </c>
      <c r="Y738" s="69">
        <v>0</v>
      </c>
      <c r="Z738" s="69">
        <v>0</v>
      </c>
      <c r="AA738" s="69">
        <v>0</v>
      </c>
      <c r="AB738" s="69">
        <v>834333</v>
      </c>
      <c r="AC738" s="69">
        <v>520</v>
      </c>
      <c r="AD738" s="69">
        <v>0</v>
      </c>
      <c r="AE738" s="69">
        <v>0</v>
      </c>
      <c r="AF738" s="69">
        <v>251240</v>
      </c>
      <c r="AG738" s="69">
        <v>748760</v>
      </c>
      <c r="AH738" s="69">
        <v>0</v>
      </c>
      <c r="AI738" s="69">
        <v>0</v>
      </c>
      <c r="AJ738" s="69">
        <v>0</v>
      </c>
      <c r="AK738" s="69">
        <v>0</v>
      </c>
      <c r="AL738" s="69">
        <v>910</v>
      </c>
      <c r="AM738" s="69">
        <v>304</v>
      </c>
      <c r="AN738" s="69">
        <v>-910</v>
      </c>
      <c r="AO738" s="69">
        <v>0</v>
      </c>
      <c r="AP738" s="69">
        <v>0</v>
      </c>
      <c r="AQ738" s="69">
        <v>489963</v>
      </c>
      <c r="AR738" s="69">
        <v>46923</v>
      </c>
      <c r="AS738" s="69">
        <v>483653</v>
      </c>
      <c r="AT738" s="69">
        <v>315119</v>
      </c>
      <c r="AU738" s="69">
        <v>0</v>
      </c>
      <c r="AV738" s="69">
        <v>48103</v>
      </c>
      <c r="AW738" s="69">
        <v>0.25124000000000002</v>
      </c>
      <c r="AX738" s="69">
        <v>0</v>
      </c>
      <c r="AY738" s="69">
        <v>0</v>
      </c>
      <c r="AZ738" s="69">
        <v>0</v>
      </c>
      <c r="BA738" s="69">
        <v>0</v>
      </c>
      <c r="BB738" s="69">
        <v>0</v>
      </c>
      <c r="BC738" s="69">
        <v>0</v>
      </c>
      <c r="BD738" s="69">
        <v>0</v>
      </c>
      <c r="BE738" s="69">
        <v>276.08791208791212</v>
      </c>
      <c r="BF738" s="69">
        <v>-276.08791208791212</v>
      </c>
      <c r="BG738" s="69">
        <v>0</v>
      </c>
      <c r="BH738" s="69">
        <v>0</v>
      </c>
      <c r="BI738" s="69">
        <v>0</v>
      </c>
      <c r="BJ738" s="69">
        <v>0</v>
      </c>
      <c r="BK738" s="69">
        <v>0</v>
      </c>
      <c r="BL738" s="69">
        <v>5.3543038595145234</v>
      </c>
      <c r="BM738" s="69">
        <v>-5.3543038595145234</v>
      </c>
      <c r="BN738" s="69">
        <v>0.57968820602804871</v>
      </c>
      <c r="BO738" s="69">
        <v>0.51946333424996849</v>
      </c>
      <c r="BP738" s="69">
        <v>519.48053666575004</v>
      </c>
      <c r="BQ738" s="69">
        <v>519.46333424996851</v>
      </c>
      <c r="BR738" s="69">
        <v>-519.46333424996851</v>
      </c>
      <c r="BS738" s="69">
        <v>0</v>
      </c>
      <c r="BT738" s="69">
        <v>0</v>
      </c>
      <c r="BU738" s="69">
        <v>6.5509219799180922</v>
      </c>
      <c r="BV738" s="69">
        <v>1.8572831009688487E-3</v>
      </c>
    </row>
    <row r="739" spans="1:74">
      <c r="A739" s="113" t="s">
        <v>1031</v>
      </c>
      <c r="B739" s="69" t="s">
        <v>184</v>
      </c>
      <c r="C739" s="69" t="s">
        <v>205</v>
      </c>
      <c r="D739" s="69" t="s">
        <v>402</v>
      </c>
      <c r="E739" s="69" t="s">
        <v>585</v>
      </c>
      <c r="F739" s="69">
        <v>0</v>
      </c>
      <c r="G739" s="69">
        <v>0</v>
      </c>
      <c r="H739" s="69">
        <v>1419</v>
      </c>
      <c r="I739" s="69">
        <v>21</v>
      </c>
      <c r="J739" s="69">
        <v>1</v>
      </c>
      <c r="K739" s="69">
        <v>227</v>
      </c>
      <c r="L739" s="69">
        <v>217</v>
      </c>
      <c r="M739" s="69">
        <v>26</v>
      </c>
      <c r="N739" s="69">
        <v>0</v>
      </c>
      <c r="O739" s="69">
        <v>0</v>
      </c>
      <c r="P739" s="69">
        <v>6251.1</v>
      </c>
      <c r="Q739" s="69">
        <v>18.190000000000001</v>
      </c>
      <c r="R739" s="69">
        <v>580000</v>
      </c>
      <c r="S739" s="69">
        <v>0</v>
      </c>
      <c r="T739" s="69">
        <v>0</v>
      </c>
      <c r="U739" s="69">
        <v>0</v>
      </c>
      <c r="V739" s="69">
        <v>0</v>
      </c>
      <c r="W739" s="69">
        <v>0</v>
      </c>
      <c r="X739" s="69">
        <v>0</v>
      </c>
      <c r="Y739" s="69">
        <v>0</v>
      </c>
      <c r="Z739" s="69">
        <v>15263</v>
      </c>
      <c r="AA739" s="69">
        <v>38</v>
      </c>
      <c r="AB739" s="69">
        <v>0</v>
      </c>
      <c r="AC739" s="69">
        <v>0</v>
      </c>
      <c r="AD739" s="69">
        <v>0</v>
      </c>
      <c r="AE739" s="69">
        <v>0</v>
      </c>
      <c r="AF739" s="69">
        <v>65298</v>
      </c>
      <c r="AG739" s="69">
        <v>514702</v>
      </c>
      <c r="AH739" s="69">
        <v>0</v>
      </c>
      <c r="AI739" s="69">
        <v>0</v>
      </c>
      <c r="AJ739" s="69">
        <v>0</v>
      </c>
      <c r="AK739" s="69">
        <v>0</v>
      </c>
      <c r="AL739" s="69">
        <v>703</v>
      </c>
      <c r="AM739" s="69">
        <v>84</v>
      </c>
      <c r="AN739" s="69">
        <v>-703</v>
      </c>
      <c r="AO739" s="69">
        <v>0</v>
      </c>
      <c r="AP739" s="69">
        <v>0</v>
      </c>
      <c r="AQ739" s="69">
        <v>18102</v>
      </c>
      <c r="AR739" s="69">
        <v>1206</v>
      </c>
      <c r="AS739" s="69">
        <v>15567</v>
      </c>
      <c r="AT739" s="69">
        <v>316538</v>
      </c>
      <c r="AU739" s="69">
        <v>0</v>
      </c>
      <c r="AV739" s="69">
        <v>48129</v>
      </c>
      <c r="AW739" s="69">
        <v>0.11258275862068966</v>
      </c>
      <c r="AX739" s="69">
        <v>0</v>
      </c>
      <c r="AY739" s="69">
        <v>0</v>
      </c>
      <c r="AZ739" s="69">
        <v>0</v>
      </c>
      <c r="BA739" s="69">
        <v>0</v>
      </c>
      <c r="BB739" s="69">
        <v>0</v>
      </c>
      <c r="BC739" s="69">
        <v>0</v>
      </c>
      <c r="BD739" s="69">
        <v>0</v>
      </c>
      <c r="BE739" s="69">
        <v>92.884779516358464</v>
      </c>
      <c r="BF739" s="69">
        <v>-92.884779516358464</v>
      </c>
      <c r="BG739" s="69">
        <v>0</v>
      </c>
      <c r="BH739" s="69">
        <v>0</v>
      </c>
      <c r="BI739" s="69">
        <v>0</v>
      </c>
      <c r="BJ739" s="69">
        <v>0</v>
      </c>
      <c r="BK739" s="69">
        <v>7.9014610495970652E-2</v>
      </c>
      <c r="BL739" s="69">
        <v>54.144278606965173</v>
      </c>
      <c r="BM739" s="69">
        <v>-16.144278606965173</v>
      </c>
      <c r="BN739" s="69">
        <v>0</v>
      </c>
      <c r="BO739" s="69">
        <v>4.1946425130082865</v>
      </c>
      <c r="BP739" s="69">
        <v>-4.1946425130082865</v>
      </c>
      <c r="BQ739" s="69">
        <v>4194.6425130082862</v>
      </c>
      <c r="BR739" s="69">
        <v>-4194.6425130082862</v>
      </c>
      <c r="BS739" s="69">
        <v>0</v>
      </c>
      <c r="BT739" s="69">
        <v>0</v>
      </c>
      <c r="BU739" s="69">
        <v>6.5768663383822643</v>
      </c>
      <c r="BV739" s="69">
        <v>3.8835487791404263E-2</v>
      </c>
    </row>
    <row r="740" spans="1:74">
      <c r="A740" s="113" t="s">
        <v>1031</v>
      </c>
      <c r="B740" s="69" t="s">
        <v>184</v>
      </c>
      <c r="C740" s="69" t="s">
        <v>286</v>
      </c>
      <c r="D740" s="69" t="s">
        <v>417</v>
      </c>
      <c r="E740" s="69" t="s">
        <v>585</v>
      </c>
      <c r="F740" s="69">
        <v>0</v>
      </c>
      <c r="G740" s="69">
        <v>0</v>
      </c>
      <c r="H740" s="69">
        <v>35997</v>
      </c>
      <c r="I740" s="69">
        <v>78</v>
      </c>
      <c r="J740" s="69">
        <v>19</v>
      </c>
      <c r="K740" s="69">
        <v>54770</v>
      </c>
      <c r="L740" s="69">
        <v>54707</v>
      </c>
      <c r="M740" s="69">
        <v>4602</v>
      </c>
      <c r="N740" s="69">
        <v>0</v>
      </c>
      <c r="O740" s="69">
        <v>0</v>
      </c>
      <c r="P740" s="69">
        <v>657.24</v>
      </c>
      <c r="Q740" s="69">
        <v>2.61</v>
      </c>
      <c r="R740" s="69">
        <v>1000000</v>
      </c>
      <c r="S740" s="69">
        <v>0</v>
      </c>
      <c r="T740" s="69">
        <v>0</v>
      </c>
      <c r="U740" s="69">
        <v>0</v>
      </c>
      <c r="V740" s="69">
        <v>0</v>
      </c>
      <c r="W740" s="69">
        <v>0</v>
      </c>
      <c r="X740" s="69">
        <v>0</v>
      </c>
      <c r="Y740" s="69">
        <v>0</v>
      </c>
      <c r="Z740" s="69">
        <v>0</v>
      </c>
      <c r="AA740" s="69">
        <v>0</v>
      </c>
      <c r="AB740" s="69">
        <v>834333</v>
      </c>
      <c r="AC740" s="69">
        <v>520</v>
      </c>
      <c r="AD740" s="69">
        <v>0</v>
      </c>
      <c r="AE740" s="69">
        <v>0</v>
      </c>
      <c r="AF740" s="69">
        <v>287237</v>
      </c>
      <c r="AG740" s="69">
        <v>712763</v>
      </c>
      <c r="AH740" s="69">
        <v>0</v>
      </c>
      <c r="AI740" s="69">
        <v>0</v>
      </c>
      <c r="AJ740" s="69">
        <v>0</v>
      </c>
      <c r="AK740" s="69">
        <v>0</v>
      </c>
      <c r="AL740" s="69">
        <v>988</v>
      </c>
      <c r="AM740" s="69">
        <v>323</v>
      </c>
      <c r="AN740" s="69">
        <v>-988</v>
      </c>
      <c r="AO740" s="69">
        <v>0</v>
      </c>
      <c r="AP740" s="69">
        <v>0</v>
      </c>
      <c r="AQ740" s="69">
        <v>544733</v>
      </c>
      <c r="AR740" s="69">
        <v>51525</v>
      </c>
      <c r="AS740" s="69">
        <v>538360</v>
      </c>
      <c r="AT740" s="69">
        <v>352535</v>
      </c>
      <c r="AU740" s="69">
        <v>0</v>
      </c>
      <c r="AV740" s="69">
        <v>52731</v>
      </c>
      <c r="AW740" s="69">
        <v>0.28723700000000002</v>
      </c>
      <c r="AX740" s="69">
        <v>0</v>
      </c>
      <c r="AY740" s="69">
        <v>0</v>
      </c>
      <c r="AZ740" s="69">
        <v>0</v>
      </c>
      <c r="BA740" s="69">
        <v>0</v>
      </c>
      <c r="BB740" s="69">
        <v>0</v>
      </c>
      <c r="BC740" s="69">
        <v>0</v>
      </c>
      <c r="BD740" s="69">
        <v>0</v>
      </c>
      <c r="BE740" s="69">
        <v>290.7257085020243</v>
      </c>
      <c r="BF740" s="69">
        <v>-290.7257085020243</v>
      </c>
      <c r="BG740" s="69">
        <v>0</v>
      </c>
      <c r="BH740" s="69">
        <v>0</v>
      </c>
      <c r="BI740" s="69">
        <v>0</v>
      </c>
      <c r="BJ740" s="69">
        <v>0</v>
      </c>
      <c r="BK740" s="69">
        <v>0</v>
      </c>
      <c r="BL740" s="69">
        <v>5.5747113051916548</v>
      </c>
      <c r="BM740" s="69">
        <v>-5.5747113051916548</v>
      </c>
      <c r="BN740" s="69">
        <v>0.6452579485649016</v>
      </c>
      <c r="BO740" s="69">
        <v>0.53354075339921248</v>
      </c>
      <c r="BP740" s="69">
        <v>519.46645924660083</v>
      </c>
      <c r="BQ740" s="69">
        <v>533.54075339921246</v>
      </c>
      <c r="BR740" s="69">
        <v>-533.54075339921246</v>
      </c>
      <c r="BS740" s="69">
        <v>0</v>
      </c>
      <c r="BT740" s="69">
        <v>0</v>
      </c>
      <c r="BU740" s="69">
        <v>6.6855360224535856</v>
      </c>
      <c r="BV740" s="69">
        <v>1.8137325992734054E-3</v>
      </c>
    </row>
    <row r="741" spans="1:74">
      <c r="A741" s="113" t="s">
        <v>1032</v>
      </c>
      <c r="B741" s="69" t="s">
        <v>184</v>
      </c>
      <c r="C741" s="69" t="s">
        <v>205</v>
      </c>
      <c r="D741" s="69" t="s">
        <v>402</v>
      </c>
      <c r="E741" s="69" t="s">
        <v>585</v>
      </c>
      <c r="F741" s="69">
        <v>0</v>
      </c>
      <c r="G741" s="69">
        <v>0</v>
      </c>
      <c r="H741" s="69">
        <v>1294</v>
      </c>
      <c r="I741" s="69">
        <v>14</v>
      </c>
      <c r="J741" s="69">
        <v>2</v>
      </c>
      <c r="K741" s="69">
        <v>236</v>
      </c>
      <c r="L741" s="69">
        <v>231</v>
      </c>
      <c r="M741" s="69">
        <v>23</v>
      </c>
      <c r="N741" s="69">
        <v>0</v>
      </c>
      <c r="O741" s="69">
        <v>0</v>
      </c>
      <c r="P741" s="69">
        <v>5483.05</v>
      </c>
      <c r="Q741" s="69">
        <v>18.75</v>
      </c>
      <c r="R741" s="69">
        <v>580000</v>
      </c>
      <c r="S741" s="69">
        <v>0</v>
      </c>
      <c r="T741" s="69">
        <v>0</v>
      </c>
      <c r="U741" s="69">
        <v>0</v>
      </c>
      <c r="V741" s="69">
        <v>0</v>
      </c>
      <c r="W741" s="69">
        <v>0</v>
      </c>
      <c r="X741" s="69">
        <v>0</v>
      </c>
      <c r="Y741" s="69">
        <v>0</v>
      </c>
      <c r="Z741" s="69">
        <v>15263</v>
      </c>
      <c r="AA741" s="69">
        <v>38</v>
      </c>
      <c r="AB741" s="69">
        <v>0</v>
      </c>
      <c r="AC741" s="69">
        <v>0</v>
      </c>
      <c r="AD741" s="69">
        <v>0</v>
      </c>
      <c r="AE741" s="69">
        <v>0</v>
      </c>
      <c r="AF741" s="69">
        <v>66592</v>
      </c>
      <c r="AG741" s="69">
        <v>513408</v>
      </c>
      <c r="AH741" s="69">
        <v>0</v>
      </c>
      <c r="AI741" s="69">
        <v>0</v>
      </c>
      <c r="AJ741" s="69">
        <v>0</v>
      </c>
      <c r="AK741" s="69">
        <v>0</v>
      </c>
      <c r="AL741" s="69">
        <v>717</v>
      </c>
      <c r="AM741" s="69">
        <v>86</v>
      </c>
      <c r="AN741" s="69">
        <v>-717</v>
      </c>
      <c r="AO741" s="69">
        <v>0</v>
      </c>
      <c r="AP741" s="69">
        <v>0</v>
      </c>
      <c r="AQ741" s="69">
        <v>18338</v>
      </c>
      <c r="AR741" s="69">
        <v>1229</v>
      </c>
      <c r="AS741" s="69">
        <v>15798</v>
      </c>
      <c r="AT741" s="69">
        <v>353829</v>
      </c>
      <c r="AU741" s="69">
        <v>0</v>
      </c>
      <c r="AV741" s="69">
        <v>52754</v>
      </c>
      <c r="AW741" s="69">
        <v>0.11481379310344828</v>
      </c>
      <c r="AX741" s="69">
        <v>0</v>
      </c>
      <c r="AY741" s="69">
        <v>0</v>
      </c>
      <c r="AZ741" s="69">
        <v>0</v>
      </c>
      <c r="BA741" s="69">
        <v>0</v>
      </c>
      <c r="BB741" s="69">
        <v>0</v>
      </c>
      <c r="BC741" s="69">
        <v>0</v>
      </c>
      <c r="BD741" s="69">
        <v>0</v>
      </c>
      <c r="BE741" s="69">
        <v>92.875871687587164</v>
      </c>
      <c r="BF741" s="69">
        <v>-92.875871687587164</v>
      </c>
      <c r="BG741" s="69">
        <v>0</v>
      </c>
      <c r="BH741" s="69">
        <v>0</v>
      </c>
      <c r="BI741" s="69">
        <v>0</v>
      </c>
      <c r="BJ741" s="69">
        <v>0</v>
      </c>
      <c r="BK741" s="69">
        <v>8.0521522636441065E-2</v>
      </c>
      <c r="BL741" s="69">
        <v>54.183889340927585</v>
      </c>
      <c r="BM741" s="69">
        <v>-16.183889340927585</v>
      </c>
      <c r="BN741" s="69">
        <v>0</v>
      </c>
      <c r="BO741" s="69">
        <v>4.2152171160906446</v>
      </c>
      <c r="BP741" s="69">
        <v>-4.2152171160906446</v>
      </c>
      <c r="BQ741" s="69">
        <v>4215.2171160906446</v>
      </c>
      <c r="BR741" s="69">
        <v>-4215.2171160906446</v>
      </c>
      <c r="BS741" s="69">
        <v>0</v>
      </c>
      <c r="BT741" s="69">
        <v>0</v>
      </c>
      <c r="BU741" s="69">
        <v>6.7071501687075861</v>
      </c>
      <c r="BV741" s="69">
        <v>3.9099138401134256E-2</v>
      </c>
    </row>
    <row r="742" spans="1:74">
      <c r="A742" s="113" t="s">
        <v>1032</v>
      </c>
      <c r="B742" s="69" t="s">
        <v>184</v>
      </c>
      <c r="C742" s="69" t="s">
        <v>286</v>
      </c>
      <c r="D742" s="69" t="s">
        <v>417</v>
      </c>
      <c r="E742" s="69" t="s">
        <v>585</v>
      </c>
      <c r="F742" s="69">
        <v>0</v>
      </c>
      <c r="G742" s="69">
        <v>0</v>
      </c>
      <c r="H742" s="69">
        <v>41567</v>
      </c>
      <c r="I742" s="69">
        <v>119</v>
      </c>
      <c r="J742" s="69">
        <v>26</v>
      </c>
      <c r="K742" s="69">
        <v>60684</v>
      </c>
      <c r="L742" s="69">
        <v>60684</v>
      </c>
      <c r="M742" s="69">
        <v>5096</v>
      </c>
      <c r="N742" s="69">
        <v>0</v>
      </c>
      <c r="O742" s="69">
        <v>0</v>
      </c>
      <c r="P742" s="69">
        <v>684.97</v>
      </c>
      <c r="Q742" s="69">
        <v>2.72</v>
      </c>
      <c r="R742" s="69">
        <v>1000000</v>
      </c>
      <c r="S742" s="69">
        <v>0</v>
      </c>
      <c r="T742" s="69">
        <v>0</v>
      </c>
      <c r="U742" s="69">
        <v>0</v>
      </c>
      <c r="V742" s="69">
        <v>0</v>
      </c>
      <c r="W742" s="69">
        <v>0</v>
      </c>
      <c r="X742" s="69">
        <v>0</v>
      </c>
      <c r="Y742" s="69">
        <v>0</v>
      </c>
      <c r="Z742" s="69">
        <v>0</v>
      </c>
      <c r="AA742" s="69">
        <v>0</v>
      </c>
      <c r="AB742" s="69">
        <v>834333</v>
      </c>
      <c r="AC742" s="69">
        <v>520</v>
      </c>
      <c r="AD742" s="69">
        <v>0</v>
      </c>
      <c r="AE742" s="69">
        <v>0</v>
      </c>
      <c r="AF742" s="69">
        <v>328804</v>
      </c>
      <c r="AG742" s="69">
        <v>671196</v>
      </c>
      <c r="AH742" s="69">
        <v>0</v>
      </c>
      <c r="AI742" s="69">
        <v>0</v>
      </c>
      <c r="AJ742" s="69">
        <v>0</v>
      </c>
      <c r="AK742" s="69">
        <v>0</v>
      </c>
      <c r="AL742" s="69">
        <v>1107</v>
      </c>
      <c r="AM742" s="69">
        <v>349</v>
      </c>
      <c r="AN742" s="69">
        <v>-1107</v>
      </c>
      <c r="AO742" s="69">
        <v>0</v>
      </c>
      <c r="AP742" s="69">
        <v>0</v>
      </c>
      <c r="AQ742" s="69">
        <v>605417</v>
      </c>
      <c r="AR742" s="69">
        <v>56621</v>
      </c>
      <c r="AS742" s="69">
        <v>599044</v>
      </c>
      <c r="AT742" s="69">
        <v>395396</v>
      </c>
      <c r="AU742" s="69">
        <v>0</v>
      </c>
      <c r="AV742" s="69">
        <v>57850</v>
      </c>
      <c r="AW742" s="69">
        <v>0.32880399999999999</v>
      </c>
      <c r="AX742" s="69">
        <v>0</v>
      </c>
      <c r="AY742" s="69">
        <v>0</v>
      </c>
      <c r="AZ742" s="69">
        <v>0</v>
      </c>
      <c r="BA742" s="69">
        <v>0</v>
      </c>
      <c r="BB742" s="69">
        <v>0</v>
      </c>
      <c r="BC742" s="69">
        <v>0</v>
      </c>
      <c r="BD742" s="69">
        <v>0</v>
      </c>
      <c r="BE742" s="69">
        <v>297.02258355916894</v>
      </c>
      <c r="BF742" s="69">
        <v>-297.02258355916894</v>
      </c>
      <c r="BG742" s="69">
        <v>0</v>
      </c>
      <c r="BH742" s="69">
        <v>0</v>
      </c>
      <c r="BI742" s="69">
        <v>0</v>
      </c>
      <c r="BJ742" s="69">
        <v>0</v>
      </c>
      <c r="BK742" s="69">
        <v>0</v>
      </c>
      <c r="BL742" s="69">
        <v>5.8071033715405944</v>
      </c>
      <c r="BM742" s="69">
        <v>-5.8071033715405944</v>
      </c>
      <c r="BN742" s="69">
        <v>0.71799149739971935</v>
      </c>
      <c r="BO742" s="69">
        <v>0.54888121740640083</v>
      </c>
      <c r="BP742" s="69">
        <v>519.45111878259365</v>
      </c>
      <c r="BQ742" s="69">
        <v>548.88121740640088</v>
      </c>
      <c r="BR742" s="69">
        <v>-548.88121740640088</v>
      </c>
      <c r="BS742" s="69">
        <v>0</v>
      </c>
      <c r="BT742" s="69">
        <v>0</v>
      </c>
      <c r="BU742" s="69">
        <v>6.8348487467588592</v>
      </c>
      <c r="BV742" s="69">
        <v>1.8284917668317871E-3</v>
      </c>
    </row>
    <row r="743" spans="1:74">
      <c r="A743" s="113" t="s">
        <v>1033</v>
      </c>
      <c r="B743" s="69" t="s">
        <v>184</v>
      </c>
      <c r="C743" s="69" t="s">
        <v>205</v>
      </c>
      <c r="D743" s="69" t="s">
        <v>402</v>
      </c>
      <c r="E743" s="69" t="s">
        <v>585</v>
      </c>
      <c r="F743" s="69">
        <v>0</v>
      </c>
      <c r="G743" s="69">
        <v>0</v>
      </c>
      <c r="H743" s="69">
        <v>1287</v>
      </c>
      <c r="I743" s="69">
        <v>18</v>
      </c>
      <c r="J743" s="69">
        <v>0</v>
      </c>
      <c r="K743" s="69">
        <v>269</v>
      </c>
      <c r="L743" s="69">
        <v>246</v>
      </c>
      <c r="M743" s="69">
        <v>18</v>
      </c>
      <c r="N743" s="69">
        <v>0</v>
      </c>
      <c r="O743" s="69">
        <v>0</v>
      </c>
      <c r="P743" s="69">
        <v>4784.3900000000003</v>
      </c>
      <c r="Q743" s="69">
        <v>23.83</v>
      </c>
      <c r="R743" s="69">
        <v>580000</v>
      </c>
      <c r="S743" s="69">
        <v>0</v>
      </c>
      <c r="T743" s="69">
        <v>0</v>
      </c>
      <c r="U743" s="69">
        <v>0</v>
      </c>
      <c r="V743" s="69">
        <v>0</v>
      </c>
      <c r="W743" s="69">
        <v>0</v>
      </c>
      <c r="X743" s="69">
        <v>0</v>
      </c>
      <c r="Y743" s="69">
        <v>0</v>
      </c>
      <c r="Z743" s="69">
        <v>15263</v>
      </c>
      <c r="AA743" s="69">
        <v>38</v>
      </c>
      <c r="AB743" s="69">
        <v>0</v>
      </c>
      <c r="AC743" s="69">
        <v>0</v>
      </c>
      <c r="AD743" s="69">
        <v>0</v>
      </c>
      <c r="AE743" s="69">
        <v>0</v>
      </c>
      <c r="AF743" s="69">
        <v>67879</v>
      </c>
      <c r="AG743" s="69">
        <v>512121</v>
      </c>
      <c r="AH743" s="69">
        <v>0</v>
      </c>
      <c r="AI743" s="69">
        <v>0</v>
      </c>
      <c r="AJ743" s="69">
        <v>0</v>
      </c>
      <c r="AK743" s="69">
        <v>0</v>
      </c>
      <c r="AL743" s="69">
        <v>735</v>
      </c>
      <c r="AM743" s="69">
        <v>86</v>
      </c>
      <c r="AN743" s="69">
        <v>-735</v>
      </c>
      <c r="AO743" s="69">
        <v>0</v>
      </c>
      <c r="AP743" s="69">
        <v>0</v>
      </c>
      <c r="AQ743" s="69">
        <v>18607</v>
      </c>
      <c r="AR743" s="69">
        <v>1247</v>
      </c>
      <c r="AS743" s="69">
        <v>16044</v>
      </c>
      <c r="AT743" s="69">
        <v>396683</v>
      </c>
      <c r="AU743" s="69">
        <v>0</v>
      </c>
      <c r="AV743" s="69">
        <v>57868</v>
      </c>
      <c r="AW743" s="69">
        <v>0.11703275862068965</v>
      </c>
      <c r="AX743" s="69">
        <v>0</v>
      </c>
      <c r="AY743" s="69">
        <v>0</v>
      </c>
      <c r="AZ743" s="69">
        <v>0</v>
      </c>
      <c r="BA743" s="69">
        <v>0</v>
      </c>
      <c r="BB743" s="69">
        <v>0</v>
      </c>
      <c r="BC743" s="69">
        <v>0</v>
      </c>
      <c r="BD743" s="69">
        <v>0</v>
      </c>
      <c r="BE743" s="69">
        <v>92.352380952380955</v>
      </c>
      <c r="BF743" s="69">
        <v>-92.352380952380955</v>
      </c>
      <c r="BG743" s="69">
        <v>0</v>
      </c>
      <c r="BH743" s="69">
        <v>0</v>
      </c>
      <c r="BI743" s="69">
        <v>0</v>
      </c>
      <c r="BJ743" s="69">
        <v>0</v>
      </c>
      <c r="BK743" s="69">
        <v>8.1700845181157042E-2</v>
      </c>
      <c r="BL743" s="69">
        <v>54.433841218925423</v>
      </c>
      <c r="BM743" s="69">
        <v>-16.433841218925423</v>
      </c>
      <c r="BN743" s="69">
        <v>0</v>
      </c>
      <c r="BO743" s="69">
        <v>4.2308027923211169</v>
      </c>
      <c r="BP743" s="69">
        <v>-4.2308027923211169</v>
      </c>
      <c r="BQ743" s="69">
        <v>4230.8027923211166</v>
      </c>
      <c r="BR743" s="69">
        <v>-4230.8027923211166</v>
      </c>
      <c r="BS743" s="69">
        <v>0</v>
      </c>
      <c r="BT743" s="69">
        <v>0</v>
      </c>
      <c r="BU743" s="69">
        <v>6.85496301928527</v>
      </c>
      <c r="BV743" s="69">
        <v>3.95012629655506E-2</v>
      </c>
    </row>
    <row r="744" spans="1:74">
      <c r="A744" s="113" t="s">
        <v>1033</v>
      </c>
      <c r="B744" s="69" t="s">
        <v>184</v>
      </c>
      <c r="C744" s="69" t="s">
        <v>286</v>
      </c>
      <c r="D744" s="69" t="s">
        <v>417</v>
      </c>
      <c r="E744" s="69" t="s">
        <v>585</v>
      </c>
      <c r="F744" s="69">
        <v>0</v>
      </c>
      <c r="G744" s="69">
        <v>0</v>
      </c>
      <c r="H744" s="69">
        <v>39504</v>
      </c>
      <c r="I744" s="69">
        <v>113</v>
      </c>
      <c r="J744" s="69">
        <v>26</v>
      </c>
      <c r="K744" s="69">
        <v>55157</v>
      </c>
      <c r="L744" s="69">
        <v>53960</v>
      </c>
      <c r="M744" s="69">
        <v>4560</v>
      </c>
      <c r="N744" s="69">
        <v>0</v>
      </c>
      <c r="O744" s="69">
        <v>0</v>
      </c>
      <c r="P744" s="69">
        <v>716.21</v>
      </c>
      <c r="Q744" s="69">
        <v>2.89</v>
      </c>
      <c r="R744" s="69">
        <v>1000000</v>
      </c>
      <c r="S744" s="69">
        <v>0</v>
      </c>
      <c r="T744" s="69">
        <v>0</v>
      </c>
      <c r="U744" s="69">
        <v>0</v>
      </c>
      <c r="V744" s="69">
        <v>0</v>
      </c>
      <c r="W744" s="69">
        <v>0</v>
      </c>
      <c r="X744" s="69">
        <v>0</v>
      </c>
      <c r="Y744" s="69">
        <v>0</v>
      </c>
      <c r="Z744" s="69">
        <v>0</v>
      </c>
      <c r="AA744" s="69">
        <v>0</v>
      </c>
      <c r="AB744" s="69">
        <v>834333</v>
      </c>
      <c r="AC744" s="69">
        <v>520</v>
      </c>
      <c r="AD744" s="69">
        <v>0</v>
      </c>
      <c r="AE744" s="69">
        <v>0</v>
      </c>
      <c r="AF744" s="69">
        <v>368308</v>
      </c>
      <c r="AG744" s="69">
        <v>631692</v>
      </c>
      <c r="AH744" s="69">
        <v>0</v>
      </c>
      <c r="AI744" s="69">
        <v>0</v>
      </c>
      <c r="AJ744" s="69">
        <v>0</v>
      </c>
      <c r="AK744" s="69">
        <v>0</v>
      </c>
      <c r="AL744" s="69">
        <v>1220</v>
      </c>
      <c r="AM744" s="69">
        <v>375</v>
      </c>
      <c r="AN744" s="69">
        <v>-1220</v>
      </c>
      <c r="AO744" s="69">
        <v>0</v>
      </c>
      <c r="AP744" s="69">
        <v>0</v>
      </c>
      <c r="AQ744" s="69">
        <v>660574</v>
      </c>
      <c r="AR744" s="69">
        <v>61181</v>
      </c>
      <c r="AS744" s="69">
        <v>653004</v>
      </c>
      <c r="AT744" s="69">
        <v>436187</v>
      </c>
      <c r="AU744" s="69">
        <v>0</v>
      </c>
      <c r="AV744" s="69">
        <v>62428</v>
      </c>
      <c r="AW744" s="69">
        <v>0.36830800000000002</v>
      </c>
      <c r="AX744" s="69">
        <v>0</v>
      </c>
      <c r="AY744" s="69">
        <v>0</v>
      </c>
      <c r="AZ744" s="69">
        <v>0</v>
      </c>
      <c r="BA744" s="69">
        <v>0</v>
      </c>
      <c r="BB744" s="69">
        <v>0</v>
      </c>
      <c r="BC744" s="69">
        <v>0</v>
      </c>
      <c r="BD744" s="69">
        <v>0</v>
      </c>
      <c r="BE744" s="69">
        <v>301.89180327868854</v>
      </c>
      <c r="BF744" s="69">
        <v>-301.89180327868854</v>
      </c>
      <c r="BG744" s="69">
        <v>0</v>
      </c>
      <c r="BH744" s="69">
        <v>0</v>
      </c>
      <c r="BI744" s="69">
        <v>0</v>
      </c>
      <c r="BJ744" s="69">
        <v>0</v>
      </c>
      <c r="BK744" s="69">
        <v>0</v>
      </c>
      <c r="BL744" s="69">
        <v>6.0199735211912193</v>
      </c>
      <c r="BM744" s="69">
        <v>-6.0199735211912193</v>
      </c>
      <c r="BN744" s="69">
        <v>0.78266591396960206</v>
      </c>
      <c r="BO744" s="69">
        <v>0.5640210473442735</v>
      </c>
      <c r="BP744" s="69">
        <v>519.43597895265577</v>
      </c>
      <c r="BQ744" s="69">
        <v>564.02104734427348</v>
      </c>
      <c r="BR744" s="69">
        <v>-564.02104734427348</v>
      </c>
      <c r="BS744" s="69">
        <v>0</v>
      </c>
      <c r="BT744" s="69">
        <v>0</v>
      </c>
      <c r="BU744" s="69">
        <v>6.9870410713141542</v>
      </c>
      <c r="BV744" s="69">
        <v>1.8468786237423817E-3</v>
      </c>
    </row>
    <row r="745" spans="1:74">
      <c r="A745" s="113" t="s">
        <v>1034</v>
      </c>
      <c r="B745" s="69" t="s">
        <v>184</v>
      </c>
      <c r="C745" s="69" t="s">
        <v>205</v>
      </c>
      <c r="D745" s="69" t="s">
        <v>402</v>
      </c>
      <c r="E745" s="69" t="s">
        <v>585</v>
      </c>
      <c r="F745" s="69">
        <v>0</v>
      </c>
      <c r="G745" s="69">
        <v>0</v>
      </c>
      <c r="H745" s="69">
        <v>1399</v>
      </c>
      <c r="I745" s="69">
        <v>15</v>
      </c>
      <c r="J745" s="69">
        <v>1</v>
      </c>
      <c r="K745" s="69">
        <v>241</v>
      </c>
      <c r="L745" s="69">
        <v>223</v>
      </c>
      <c r="M745" s="69">
        <v>15</v>
      </c>
      <c r="N745" s="69">
        <v>0</v>
      </c>
      <c r="O745" s="69">
        <v>0</v>
      </c>
      <c r="P745" s="69">
        <v>5804.98</v>
      </c>
      <c r="Q745" s="69">
        <v>31.09</v>
      </c>
      <c r="R745" s="69">
        <v>580000</v>
      </c>
      <c r="S745" s="69">
        <v>0</v>
      </c>
      <c r="T745" s="69">
        <v>0</v>
      </c>
      <c r="U745" s="69">
        <v>0</v>
      </c>
      <c r="V745" s="69">
        <v>0</v>
      </c>
      <c r="W745" s="69">
        <v>0</v>
      </c>
      <c r="X745" s="69">
        <v>0</v>
      </c>
      <c r="Y745" s="69">
        <v>0</v>
      </c>
      <c r="Z745" s="69">
        <v>15263</v>
      </c>
      <c r="AA745" s="69">
        <v>38</v>
      </c>
      <c r="AB745" s="69">
        <v>0</v>
      </c>
      <c r="AC745" s="69">
        <v>0</v>
      </c>
      <c r="AD745" s="69">
        <v>0</v>
      </c>
      <c r="AE745" s="69">
        <v>0</v>
      </c>
      <c r="AF745" s="69">
        <v>69278</v>
      </c>
      <c r="AG745" s="69">
        <v>510722</v>
      </c>
      <c r="AH745" s="69">
        <v>0</v>
      </c>
      <c r="AI745" s="69">
        <v>0</v>
      </c>
      <c r="AJ745" s="69">
        <v>0</v>
      </c>
      <c r="AK745" s="69">
        <v>0</v>
      </c>
      <c r="AL745" s="69">
        <v>750</v>
      </c>
      <c r="AM745" s="69">
        <v>87</v>
      </c>
      <c r="AN745" s="69">
        <v>-750</v>
      </c>
      <c r="AO745" s="69">
        <v>0</v>
      </c>
      <c r="AP745" s="69">
        <v>0</v>
      </c>
      <c r="AQ745" s="69">
        <v>18848</v>
      </c>
      <c r="AR745" s="69">
        <v>1262</v>
      </c>
      <c r="AS745" s="69">
        <v>16267</v>
      </c>
      <c r="AT745" s="69">
        <v>437586</v>
      </c>
      <c r="AU745" s="69">
        <v>0</v>
      </c>
      <c r="AV745" s="69">
        <v>62443</v>
      </c>
      <c r="AW745" s="69">
        <v>0.11944482758620689</v>
      </c>
      <c r="AX745" s="69">
        <v>0</v>
      </c>
      <c r="AY745" s="69">
        <v>0</v>
      </c>
      <c r="AZ745" s="69">
        <v>0</v>
      </c>
      <c r="BA745" s="69">
        <v>0</v>
      </c>
      <c r="BB745" s="69">
        <v>0</v>
      </c>
      <c r="BC745" s="69">
        <v>0</v>
      </c>
      <c r="BD745" s="69">
        <v>0</v>
      </c>
      <c r="BE745" s="69">
        <v>92.370666666666665</v>
      </c>
      <c r="BF745" s="69">
        <v>-92.370666666666665</v>
      </c>
      <c r="BG745" s="69">
        <v>0</v>
      </c>
      <c r="BH745" s="69">
        <v>0</v>
      </c>
      <c r="BI745" s="69">
        <v>0</v>
      </c>
      <c r="BJ745" s="69">
        <v>0</v>
      </c>
      <c r="BK745" s="69">
        <v>8.2683613968420361E-2</v>
      </c>
      <c r="BL745" s="69">
        <v>54.895404120443743</v>
      </c>
      <c r="BM745" s="69">
        <v>-16.895404120443743</v>
      </c>
      <c r="BN745" s="69">
        <v>0</v>
      </c>
      <c r="BO745" s="69">
        <v>4.2588061720046717</v>
      </c>
      <c r="BP745" s="69">
        <v>-4.2588061720046717</v>
      </c>
      <c r="BQ745" s="69">
        <v>4258.8061720046717</v>
      </c>
      <c r="BR745" s="69">
        <v>-4258.8061720046717</v>
      </c>
      <c r="BS745" s="69">
        <v>0</v>
      </c>
      <c r="BT745" s="69">
        <v>0</v>
      </c>
      <c r="BU745" s="69">
        <v>7.0077670835802248</v>
      </c>
      <c r="BV745" s="69">
        <v>3.9792020373514432E-2</v>
      </c>
    </row>
    <row r="746" spans="1:74">
      <c r="A746" s="113" t="s">
        <v>1034</v>
      </c>
      <c r="B746" s="69" t="s">
        <v>184</v>
      </c>
      <c r="C746" s="69" t="s">
        <v>286</v>
      </c>
      <c r="D746" s="69" t="s">
        <v>417</v>
      </c>
      <c r="E746" s="69" t="s">
        <v>585</v>
      </c>
      <c r="F746" s="69">
        <v>0</v>
      </c>
      <c r="G746" s="69">
        <v>0</v>
      </c>
      <c r="H746" s="69">
        <v>37795</v>
      </c>
      <c r="I746" s="69">
        <v>92</v>
      </c>
      <c r="J746" s="69">
        <v>24</v>
      </c>
      <c r="K746" s="69">
        <v>55007</v>
      </c>
      <c r="L746" s="69">
        <v>54510</v>
      </c>
      <c r="M746" s="69">
        <v>4484</v>
      </c>
      <c r="N746" s="69">
        <v>0</v>
      </c>
      <c r="O746" s="69">
        <v>0</v>
      </c>
      <c r="P746" s="69">
        <v>687.09</v>
      </c>
      <c r="Q746" s="69">
        <v>2.81</v>
      </c>
      <c r="R746" s="69">
        <v>1000000</v>
      </c>
      <c r="S746" s="69">
        <v>0</v>
      </c>
      <c r="T746" s="69">
        <v>0</v>
      </c>
      <c r="U746" s="69">
        <v>0</v>
      </c>
      <c r="V746" s="69">
        <v>0</v>
      </c>
      <c r="W746" s="69">
        <v>0</v>
      </c>
      <c r="X746" s="69">
        <v>0</v>
      </c>
      <c r="Y746" s="69">
        <v>0</v>
      </c>
      <c r="Z746" s="69">
        <v>0</v>
      </c>
      <c r="AA746" s="69">
        <v>0</v>
      </c>
      <c r="AB746" s="69">
        <v>834333</v>
      </c>
      <c r="AC746" s="69">
        <v>520</v>
      </c>
      <c r="AD746" s="69">
        <v>0</v>
      </c>
      <c r="AE746" s="69">
        <v>0</v>
      </c>
      <c r="AF746" s="69">
        <v>406103</v>
      </c>
      <c r="AG746" s="69">
        <v>593897</v>
      </c>
      <c r="AH746" s="69">
        <v>0</v>
      </c>
      <c r="AI746" s="69">
        <v>0</v>
      </c>
      <c r="AJ746" s="69">
        <v>0</v>
      </c>
      <c r="AK746" s="69">
        <v>0</v>
      </c>
      <c r="AL746" s="69">
        <v>1312</v>
      </c>
      <c r="AM746" s="69">
        <v>399</v>
      </c>
      <c r="AN746" s="69">
        <v>-1312</v>
      </c>
      <c r="AO746" s="69">
        <v>0</v>
      </c>
      <c r="AP746" s="69">
        <v>0</v>
      </c>
      <c r="AQ746" s="69">
        <v>715581</v>
      </c>
      <c r="AR746" s="69">
        <v>65665</v>
      </c>
      <c r="AS746" s="69">
        <v>707514</v>
      </c>
      <c r="AT746" s="69">
        <v>475381</v>
      </c>
      <c r="AU746" s="69">
        <v>0</v>
      </c>
      <c r="AV746" s="69">
        <v>66927</v>
      </c>
      <c r="AW746" s="69">
        <v>0.40610299999999999</v>
      </c>
      <c r="AX746" s="69">
        <v>0</v>
      </c>
      <c r="AY746" s="69">
        <v>0</v>
      </c>
      <c r="AZ746" s="69">
        <v>0</v>
      </c>
      <c r="BA746" s="69">
        <v>0</v>
      </c>
      <c r="BB746" s="69">
        <v>0</v>
      </c>
      <c r="BC746" s="69">
        <v>0</v>
      </c>
      <c r="BD746" s="69">
        <v>0</v>
      </c>
      <c r="BE746" s="69">
        <v>309.5297256097561</v>
      </c>
      <c r="BF746" s="69">
        <v>-309.5297256097561</v>
      </c>
      <c r="BG746" s="69">
        <v>0</v>
      </c>
      <c r="BH746" s="69">
        <v>0</v>
      </c>
      <c r="BI746" s="69">
        <v>0</v>
      </c>
      <c r="BJ746" s="69">
        <v>0</v>
      </c>
      <c r="BK746" s="69">
        <v>0</v>
      </c>
      <c r="BL746" s="69">
        <v>6.1844666108276858</v>
      </c>
      <c r="BM746" s="69">
        <v>-6.1844666108276858</v>
      </c>
      <c r="BN746" s="69">
        <v>0.8479995397521134</v>
      </c>
      <c r="BO746" s="69">
        <v>0.57398581512167957</v>
      </c>
      <c r="BP746" s="69">
        <v>519.42601418487834</v>
      </c>
      <c r="BQ746" s="69">
        <v>573.98581512167959</v>
      </c>
      <c r="BR746" s="69">
        <v>-573.98581512167959</v>
      </c>
      <c r="BS746" s="69">
        <v>0</v>
      </c>
      <c r="BT746" s="69">
        <v>0</v>
      </c>
      <c r="BU746" s="69">
        <v>7.1029778714121354</v>
      </c>
      <c r="BV746" s="69">
        <v>1.8334751761156318E-3</v>
      </c>
    </row>
    <row r="747" spans="1:74">
      <c r="A747" s="113" t="s">
        <v>1035</v>
      </c>
      <c r="B747" s="69" t="s">
        <v>184</v>
      </c>
      <c r="C747" s="69" t="s">
        <v>205</v>
      </c>
      <c r="D747" s="69" t="s">
        <v>402</v>
      </c>
      <c r="E747" s="69" t="s">
        <v>585</v>
      </c>
      <c r="F747" s="69">
        <v>0</v>
      </c>
      <c r="G747" s="69">
        <v>0</v>
      </c>
      <c r="H747" s="69">
        <v>1696</v>
      </c>
      <c r="I747" s="69">
        <v>18</v>
      </c>
      <c r="J747" s="69">
        <v>1</v>
      </c>
      <c r="K747" s="69">
        <v>278</v>
      </c>
      <c r="L747" s="69">
        <v>263</v>
      </c>
      <c r="M747" s="69">
        <v>23</v>
      </c>
      <c r="N747" s="69">
        <v>0</v>
      </c>
      <c r="O747" s="69">
        <v>0</v>
      </c>
      <c r="P747" s="69">
        <v>6100.72</v>
      </c>
      <c r="Q747" s="69">
        <v>24.58</v>
      </c>
      <c r="R747" s="69">
        <v>580000</v>
      </c>
      <c r="S747" s="69">
        <v>0</v>
      </c>
      <c r="T747" s="69">
        <v>0</v>
      </c>
      <c r="U747" s="69">
        <v>0</v>
      </c>
      <c r="V747" s="69">
        <v>0</v>
      </c>
      <c r="W747" s="69">
        <v>0</v>
      </c>
      <c r="X747" s="69">
        <v>0</v>
      </c>
      <c r="Y747" s="69">
        <v>0</v>
      </c>
      <c r="Z747" s="69">
        <v>15263</v>
      </c>
      <c r="AA747" s="69">
        <v>38</v>
      </c>
      <c r="AB747" s="69">
        <v>0</v>
      </c>
      <c r="AC747" s="69">
        <v>0</v>
      </c>
      <c r="AD747" s="69">
        <v>0</v>
      </c>
      <c r="AE747" s="69">
        <v>0</v>
      </c>
      <c r="AF747" s="69">
        <v>70974</v>
      </c>
      <c r="AG747" s="69">
        <v>509026</v>
      </c>
      <c r="AH747" s="69">
        <v>0</v>
      </c>
      <c r="AI747" s="69">
        <v>0</v>
      </c>
      <c r="AJ747" s="69">
        <v>0</v>
      </c>
      <c r="AK747" s="69">
        <v>0</v>
      </c>
      <c r="AL747" s="69">
        <v>768</v>
      </c>
      <c r="AM747" s="69">
        <v>88</v>
      </c>
      <c r="AN747" s="69">
        <v>-768</v>
      </c>
      <c r="AO747" s="69">
        <v>0</v>
      </c>
      <c r="AP747" s="69">
        <v>0</v>
      </c>
      <c r="AQ747" s="69">
        <v>19126</v>
      </c>
      <c r="AR747" s="69">
        <v>1285</v>
      </c>
      <c r="AS747" s="69">
        <v>16530</v>
      </c>
      <c r="AT747" s="69">
        <v>477077</v>
      </c>
      <c r="AU747" s="69">
        <v>0</v>
      </c>
      <c r="AV747" s="69">
        <v>66950</v>
      </c>
      <c r="AW747" s="69">
        <v>0.12236896551724138</v>
      </c>
      <c r="AX747" s="69">
        <v>0</v>
      </c>
      <c r="AY747" s="69">
        <v>0</v>
      </c>
      <c r="AZ747" s="69">
        <v>0</v>
      </c>
      <c r="BA747" s="69">
        <v>0</v>
      </c>
      <c r="BB747" s="69">
        <v>0</v>
      </c>
      <c r="BC747" s="69">
        <v>0</v>
      </c>
      <c r="BD747" s="69">
        <v>0</v>
      </c>
      <c r="BE747" s="69">
        <v>92.4140625</v>
      </c>
      <c r="BF747" s="69">
        <v>-92.4140625</v>
      </c>
      <c r="BG747" s="69">
        <v>0</v>
      </c>
      <c r="BH747" s="69">
        <v>0</v>
      </c>
      <c r="BI747" s="69">
        <v>0</v>
      </c>
      <c r="BJ747" s="69">
        <v>0</v>
      </c>
      <c r="BK747" s="69">
        <v>8.4190526108890787E-2</v>
      </c>
      <c r="BL747" s="69">
        <v>55.232684824902726</v>
      </c>
      <c r="BM747" s="69">
        <v>-17.232684824902726</v>
      </c>
      <c r="BN747" s="69">
        <v>0</v>
      </c>
      <c r="BO747" s="69">
        <v>4.2936479128856622</v>
      </c>
      <c r="BP747" s="69">
        <v>-4.2936479128856622</v>
      </c>
      <c r="BQ747" s="69">
        <v>4293.6479128856618</v>
      </c>
      <c r="BR747" s="69">
        <v>-4293.6479128856618</v>
      </c>
      <c r="BS747" s="69">
        <v>0</v>
      </c>
      <c r="BT747" s="69">
        <v>0</v>
      </c>
      <c r="BU747" s="69">
        <v>7.1258700522778193</v>
      </c>
      <c r="BV747" s="69">
        <v>4.0154763149639235E-2</v>
      </c>
    </row>
    <row r="748" spans="1:74">
      <c r="A748" s="113" t="s">
        <v>1035</v>
      </c>
      <c r="B748" s="69" t="s">
        <v>184</v>
      </c>
      <c r="C748" s="69" t="s">
        <v>286</v>
      </c>
      <c r="D748" s="69" t="s">
        <v>417</v>
      </c>
      <c r="E748" s="69" t="s">
        <v>585</v>
      </c>
      <c r="F748" s="69">
        <v>0</v>
      </c>
      <c r="G748" s="69">
        <v>0</v>
      </c>
      <c r="H748" s="69">
        <v>33231</v>
      </c>
      <c r="I748" s="69">
        <v>86</v>
      </c>
      <c r="J748" s="69">
        <v>15</v>
      </c>
      <c r="K748" s="69">
        <v>50569</v>
      </c>
      <c r="L748" s="69">
        <v>50569</v>
      </c>
      <c r="M748" s="69">
        <v>4125</v>
      </c>
      <c r="N748" s="69">
        <v>0</v>
      </c>
      <c r="O748" s="69">
        <v>1</v>
      </c>
      <c r="P748" s="69">
        <v>657.14</v>
      </c>
      <c r="Q748" s="69">
        <v>2.68</v>
      </c>
      <c r="R748" s="69">
        <v>1000000</v>
      </c>
      <c r="S748" s="69">
        <v>0</v>
      </c>
      <c r="T748" s="69">
        <v>0</v>
      </c>
      <c r="U748" s="69">
        <v>0</v>
      </c>
      <c r="V748" s="69">
        <v>0</v>
      </c>
      <c r="W748" s="69">
        <v>0</v>
      </c>
      <c r="X748" s="69">
        <v>0</v>
      </c>
      <c r="Y748" s="69">
        <v>0</v>
      </c>
      <c r="Z748" s="69">
        <v>0</v>
      </c>
      <c r="AA748" s="69">
        <v>0</v>
      </c>
      <c r="AB748" s="69">
        <v>834333</v>
      </c>
      <c r="AC748" s="69">
        <v>520</v>
      </c>
      <c r="AD748" s="69">
        <v>0</v>
      </c>
      <c r="AE748" s="69">
        <v>0</v>
      </c>
      <c r="AF748" s="69">
        <v>439334</v>
      </c>
      <c r="AG748" s="69">
        <v>560666</v>
      </c>
      <c r="AH748" s="69">
        <v>0</v>
      </c>
      <c r="AI748" s="69">
        <v>0</v>
      </c>
      <c r="AJ748" s="69">
        <v>1</v>
      </c>
      <c r="AK748" s="69">
        <v>-1</v>
      </c>
      <c r="AL748" s="69">
        <v>1398</v>
      </c>
      <c r="AM748" s="69">
        <v>414</v>
      </c>
      <c r="AN748" s="69">
        <v>-1398</v>
      </c>
      <c r="AO748" s="69">
        <v>0</v>
      </c>
      <c r="AP748" s="69">
        <v>0</v>
      </c>
      <c r="AQ748" s="69">
        <v>766150</v>
      </c>
      <c r="AR748" s="69">
        <v>69790</v>
      </c>
      <c r="AS748" s="69">
        <v>758083</v>
      </c>
      <c r="AT748" s="69">
        <v>510308</v>
      </c>
      <c r="AU748" s="69">
        <v>0</v>
      </c>
      <c r="AV748" s="69">
        <v>71075</v>
      </c>
      <c r="AW748" s="69">
        <v>0.439334</v>
      </c>
      <c r="AX748" s="69">
        <v>0</v>
      </c>
      <c r="AY748" s="69">
        <v>0</v>
      </c>
      <c r="AZ748" s="69">
        <v>0</v>
      </c>
      <c r="BA748" s="69">
        <v>439334</v>
      </c>
      <c r="BB748" s="69">
        <v>0</v>
      </c>
      <c r="BC748" s="69">
        <v>-439334</v>
      </c>
      <c r="BD748" s="69">
        <v>0</v>
      </c>
      <c r="BE748" s="69">
        <v>314.25894134477824</v>
      </c>
      <c r="BF748" s="69">
        <v>-314.25894134477824</v>
      </c>
      <c r="BG748" s="69">
        <v>0</v>
      </c>
      <c r="BH748" s="69">
        <v>0</v>
      </c>
      <c r="BI748" s="69">
        <v>0</v>
      </c>
      <c r="BJ748" s="69">
        <v>0</v>
      </c>
      <c r="BK748" s="69">
        <v>0</v>
      </c>
      <c r="BL748" s="69">
        <v>6.2950852557673018</v>
      </c>
      <c r="BM748" s="69">
        <v>-6.2950852557673018</v>
      </c>
      <c r="BN748" s="69">
        <v>0.90860963188559007</v>
      </c>
      <c r="BO748" s="69">
        <v>0.57953284798630234</v>
      </c>
      <c r="BP748" s="69">
        <v>519.42046715201366</v>
      </c>
      <c r="BQ748" s="69">
        <v>579.53284798630239</v>
      </c>
      <c r="BR748" s="69">
        <v>-579.53284798630239</v>
      </c>
      <c r="BS748" s="69">
        <v>0</v>
      </c>
      <c r="BT748" s="69">
        <v>0</v>
      </c>
      <c r="BU748" s="69">
        <v>7.1798522687302144</v>
      </c>
      <c r="BV748" s="69">
        <v>1.8247079553612216E-3</v>
      </c>
    </row>
    <row r="749" spans="1:74">
      <c r="A749" s="113" t="s">
        <v>1036</v>
      </c>
      <c r="B749" s="69" t="s">
        <v>184</v>
      </c>
      <c r="C749" s="69" t="s">
        <v>205</v>
      </c>
      <c r="D749" s="69" t="s">
        <v>402</v>
      </c>
      <c r="E749" s="69" t="s">
        <v>585</v>
      </c>
      <c r="F749" s="69">
        <v>0</v>
      </c>
      <c r="G749" s="69">
        <v>0</v>
      </c>
      <c r="H749" s="69">
        <v>1603</v>
      </c>
      <c r="I749" s="69">
        <v>22</v>
      </c>
      <c r="J749" s="69">
        <v>2</v>
      </c>
      <c r="K749" s="69">
        <v>310</v>
      </c>
      <c r="L749" s="69">
        <v>300</v>
      </c>
      <c r="M749" s="69">
        <v>22</v>
      </c>
      <c r="N749" s="69">
        <v>0</v>
      </c>
      <c r="O749" s="69">
        <v>0</v>
      </c>
      <c r="P749" s="69">
        <v>5170.97</v>
      </c>
      <c r="Q749" s="69">
        <v>24.29</v>
      </c>
      <c r="R749" s="69">
        <v>580000</v>
      </c>
      <c r="S749" s="69">
        <v>0</v>
      </c>
      <c r="T749" s="69">
        <v>0</v>
      </c>
      <c r="U749" s="69">
        <v>0</v>
      </c>
      <c r="V749" s="69">
        <v>0</v>
      </c>
      <c r="W749" s="69">
        <v>0</v>
      </c>
      <c r="X749" s="69">
        <v>0</v>
      </c>
      <c r="Y749" s="69">
        <v>0</v>
      </c>
      <c r="Z749" s="69">
        <v>15263</v>
      </c>
      <c r="AA749" s="69">
        <v>38</v>
      </c>
      <c r="AB749" s="69">
        <v>0</v>
      </c>
      <c r="AC749" s="69">
        <v>0</v>
      </c>
      <c r="AD749" s="69">
        <v>0</v>
      </c>
      <c r="AE749" s="69">
        <v>0</v>
      </c>
      <c r="AF749" s="69">
        <v>72577</v>
      </c>
      <c r="AG749" s="69">
        <v>507423</v>
      </c>
      <c r="AH749" s="69">
        <v>0</v>
      </c>
      <c r="AI749" s="69">
        <v>0</v>
      </c>
      <c r="AJ749" s="69">
        <v>0</v>
      </c>
      <c r="AK749" s="69">
        <v>0</v>
      </c>
      <c r="AL749" s="69">
        <v>790</v>
      </c>
      <c r="AM749" s="69">
        <v>90</v>
      </c>
      <c r="AN749" s="69">
        <v>-790</v>
      </c>
      <c r="AO749" s="69">
        <v>0</v>
      </c>
      <c r="AP749" s="69">
        <v>0</v>
      </c>
      <c r="AQ749" s="69">
        <v>19436</v>
      </c>
      <c r="AR749" s="69">
        <v>1307</v>
      </c>
      <c r="AS749" s="69">
        <v>16830</v>
      </c>
      <c r="AT749" s="69">
        <v>511911</v>
      </c>
      <c r="AU749" s="69">
        <v>0</v>
      </c>
      <c r="AV749" s="69">
        <v>71097</v>
      </c>
      <c r="AW749" s="69">
        <v>0.12513275862068965</v>
      </c>
      <c r="AX749" s="69">
        <v>0</v>
      </c>
      <c r="AY749" s="69">
        <v>0</v>
      </c>
      <c r="AZ749" s="69">
        <v>0</v>
      </c>
      <c r="BA749" s="69">
        <v>0</v>
      </c>
      <c r="BB749" s="69">
        <v>0</v>
      </c>
      <c r="BC749" s="69">
        <v>0</v>
      </c>
      <c r="BD749" s="69">
        <v>0</v>
      </c>
      <c r="BE749" s="69">
        <v>91.869620253164555</v>
      </c>
      <c r="BF749" s="69">
        <v>-91.869620253164555</v>
      </c>
      <c r="BG749" s="69">
        <v>0</v>
      </c>
      <c r="BH749" s="69">
        <v>0</v>
      </c>
      <c r="BI749" s="69">
        <v>0</v>
      </c>
      <c r="BJ749" s="69">
        <v>0</v>
      </c>
      <c r="BK749" s="69">
        <v>8.5631920330210318E-2</v>
      </c>
      <c r="BL749" s="69">
        <v>55.529456771231828</v>
      </c>
      <c r="BM749" s="69">
        <v>-17.529456771231828</v>
      </c>
      <c r="BN749" s="69">
        <v>0</v>
      </c>
      <c r="BO749" s="69">
        <v>4.3123588829471187</v>
      </c>
      <c r="BP749" s="69">
        <v>-4.3123588829471187</v>
      </c>
      <c r="BQ749" s="69">
        <v>4312.3588829471182</v>
      </c>
      <c r="BR749" s="69">
        <v>-4312.3588829471182</v>
      </c>
      <c r="BS749" s="69">
        <v>0</v>
      </c>
      <c r="BT749" s="69">
        <v>0</v>
      </c>
      <c r="BU749" s="69">
        <v>7.2001772226676231</v>
      </c>
      <c r="BV749" s="69">
        <v>4.0646223502778349E-2</v>
      </c>
    </row>
    <row r="750" spans="1:74">
      <c r="A750" s="113" t="s">
        <v>1036</v>
      </c>
      <c r="B750" s="69" t="s">
        <v>184</v>
      </c>
      <c r="C750" s="69" t="s">
        <v>286</v>
      </c>
      <c r="D750" s="69" t="s">
        <v>417</v>
      </c>
      <c r="E750" s="69" t="s">
        <v>585</v>
      </c>
      <c r="F750" s="69">
        <v>0</v>
      </c>
      <c r="G750" s="69">
        <v>0</v>
      </c>
      <c r="H750" s="69">
        <v>22252</v>
      </c>
      <c r="I750" s="69">
        <v>47</v>
      </c>
      <c r="J750" s="69">
        <v>14</v>
      </c>
      <c r="K750" s="69">
        <v>33865</v>
      </c>
      <c r="L750" s="69">
        <v>33865</v>
      </c>
      <c r="M750" s="69">
        <v>2985</v>
      </c>
      <c r="N750" s="69">
        <v>0</v>
      </c>
      <c r="O750" s="69">
        <v>0</v>
      </c>
      <c r="P750" s="69">
        <v>657.08</v>
      </c>
      <c r="Q750" s="69">
        <v>2.48</v>
      </c>
      <c r="R750" s="69">
        <v>1000000</v>
      </c>
      <c r="S750" s="69">
        <v>0</v>
      </c>
      <c r="T750" s="69">
        <v>0</v>
      </c>
      <c r="U750" s="69">
        <v>0</v>
      </c>
      <c r="V750" s="69">
        <v>0</v>
      </c>
      <c r="W750" s="69">
        <v>0</v>
      </c>
      <c r="X750" s="69">
        <v>0</v>
      </c>
      <c r="Y750" s="69">
        <v>0</v>
      </c>
      <c r="Z750" s="69">
        <v>0</v>
      </c>
      <c r="AA750" s="69">
        <v>0</v>
      </c>
      <c r="AB750" s="69">
        <v>834333</v>
      </c>
      <c r="AC750" s="69">
        <v>520</v>
      </c>
      <c r="AD750" s="69">
        <v>0</v>
      </c>
      <c r="AE750" s="69">
        <v>0</v>
      </c>
      <c r="AF750" s="69">
        <v>461586</v>
      </c>
      <c r="AG750" s="69">
        <v>538414</v>
      </c>
      <c r="AH750" s="69">
        <v>0</v>
      </c>
      <c r="AI750" s="69">
        <v>0</v>
      </c>
      <c r="AJ750" s="69">
        <v>1</v>
      </c>
      <c r="AK750" s="69">
        <v>-1</v>
      </c>
      <c r="AL750" s="69">
        <v>1445</v>
      </c>
      <c r="AM750" s="69">
        <v>428</v>
      </c>
      <c r="AN750" s="69">
        <v>-1445</v>
      </c>
      <c r="AO750" s="69">
        <v>0</v>
      </c>
      <c r="AP750" s="69">
        <v>0</v>
      </c>
      <c r="AQ750" s="69">
        <v>800015</v>
      </c>
      <c r="AR750" s="69">
        <v>72775</v>
      </c>
      <c r="AS750" s="69">
        <v>791948</v>
      </c>
      <c r="AT750" s="69">
        <v>534163</v>
      </c>
      <c r="AU750" s="69">
        <v>0</v>
      </c>
      <c r="AV750" s="69">
        <v>74082</v>
      </c>
      <c r="AW750" s="69">
        <v>0.461586</v>
      </c>
      <c r="AX750" s="69">
        <v>0</v>
      </c>
      <c r="AY750" s="69">
        <v>0</v>
      </c>
      <c r="AZ750" s="69">
        <v>0</v>
      </c>
      <c r="BA750" s="69">
        <v>461586</v>
      </c>
      <c r="BB750" s="69">
        <v>0</v>
      </c>
      <c r="BC750" s="69">
        <v>-461586</v>
      </c>
      <c r="BD750" s="69">
        <v>0</v>
      </c>
      <c r="BE750" s="69">
        <v>319.43667820069203</v>
      </c>
      <c r="BF750" s="69">
        <v>-319.43667820069203</v>
      </c>
      <c r="BG750" s="69">
        <v>0</v>
      </c>
      <c r="BH750" s="69">
        <v>0</v>
      </c>
      <c r="BI750" s="69">
        <v>0</v>
      </c>
      <c r="BJ750" s="69">
        <v>0</v>
      </c>
      <c r="BK750" s="69">
        <v>0</v>
      </c>
      <c r="BL750" s="69">
        <v>6.3426451391274474</v>
      </c>
      <c r="BM750" s="69">
        <v>-6.3426451391274474</v>
      </c>
      <c r="BN750" s="69">
        <v>0.94919894095043589</v>
      </c>
      <c r="BO750" s="69">
        <v>0.58284887391596418</v>
      </c>
      <c r="BP750" s="69">
        <v>519.41715112608404</v>
      </c>
      <c r="BQ750" s="69">
        <v>582.84887391596419</v>
      </c>
      <c r="BR750" s="69">
        <v>-582.84887391596419</v>
      </c>
      <c r="BS750" s="69">
        <v>0</v>
      </c>
      <c r="BT750" s="69">
        <v>0</v>
      </c>
      <c r="BU750" s="69">
        <v>7.2104289840987015</v>
      </c>
      <c r="BV750" s="69">
        <v>1.8062161334474979E-3</v>
      </c>
    </row>
    <row r="751" spans="1:74">
      <c r="A751" s="113" t="s">
        <v>1037</v>
      </c>
      <c r="B751" s="69" t="s">
        <v>184</v>
      </c>
      <c r="C751" s="69" t="s">
        <v>205</v>
      </c>
      <c r="D751" s="69" t="s">
        <v>402</v>
      </c>
      <c r="E751" s="69" t="s">
        <v>585</v>
      </c>
      <c r="F751" s="69">
        <v>0</v>
      </c>
      <c r="G751" s="69">
        <v>0</v>
      </c>
      <c r="H751" s="69">
        <v>1653</v>
      </c>
      <c r="I751" s="69">
        <v>20</v>
      </c>
      <c r="J751" s="69">
        <v>1</v>
      </c>
      <c r="K751" s="69">
        <v>299</v>
      </c>
      <c r="L751" s="69">
        <v>281</v>
      </c>
      <c r="M751" s="69">
        <v>24</v>
      </c>
      <c r="N751" s="69">
        <v>0</v>
      </c>
      <c r="O751" s="69">
        <v>0</v>
      </c>
      <c r="P751" s="69">
        <v>5528.43</v>
      </c>
      <c r="Q751" s="69">
        <v>22.96</v>
      </c>
      <c r="R751" s="69">
        <v>580000</v>
      </c>
      <c r="S751" s="69">
        <v>0</v>
      </c>
      <c r="T751" s="69">
        <v>0</v>
      </c>
      <c r="U751" s="69">
        <v>0</v>
      </c>
      <c r="V751" s="69">
        <v>0</v>
      </c>
      <c r="W751" s="69">
        <v>0</v>
      </c>
      <c r="X751" s="69">
        <v>0</v>
      </c>
      <c r="Y751" s="69">
        <v>0</v>
      </c>
      <c r="Z751" s="69">
        <v>15263</v>
      </c>
      <c r="AA751" s="69">
        <v>38</v>
      </c>
      <c r="AB751" s="69">
        <v>0</v>
      </c>
      <c r="AC751" s="69">
        <v>0</v>
      </c>
      <c r="AD751" s="69">
        <v>0</v>
      </c>
      <c r="AE751" s="69">
        <v>0</v>
      </c>
      <c r="AF751" s="69">
        <v>74230</v>
      </c>
      <c r="AG751" s="69">
        <v>505770</v>
      </c>
      <c r="AH751" s="69">
        <v>0</v>
      </c>
      <c r="AI751" s="69">
        <v>0</v>
      </c>
      <c r="AJ751" s="69">
        <v>0</v>
      </c>
      <c r="AK751" s="69">
        <v>0</v>
      </c>
      <c r="AL751" s="69">
        <v>810</v>
      </c>
      <c r="AM751" s="69">
        <v>91</v>
      </c>
      <c r="AN751" s="69">
        <v>-810</v>
      </c>
      <c r="AO751" s="69">
        <v>0</v>
      </c>
      <c r="AP751" s="69">
        <v>0</v>
      </c>
      <c r="AQ751" s="69">
        <v>19735</v>
      </c>
      <c r="AR751" s="69">
        <v>1331</v>
      </c>
      <c r="AS751" s="69">
        <v>17111</v>
      </c>
      <c r="AT751" s="69">
        <v>535816</v>
      </c>
      <c r="AU751" s="69">
        <v>0</v>
      </c>
      <c r="AV751" s="69">
        <v>74106</v>
      </c>
      <c r="AW751" s="69">
        <v>0.12798275862068967</v>
      </c>
      <c r="AX751" s="69">
        <v>0</v>
      </c>
      <c r="AY751" s="69">
        <v>0</v>
      </c>
      <c r="AZ751" s="69">
        <v>0</v>
      </c>
      <c r="BA751" s="69">
        <v>0</v>
      </c>
      <c r="BB751" s="69">
        <v>0</v>
      </c>
      <c r="BC751" s="69">
        <v>0</v>
      </c>
      <c r="BD751" s="69">
        <v>0</v>
      </c>
      <c r="BE751" s="69">
        <v>91.641975308641975</v>
      </c>
      <c r="BF751" s="69">
        <v>-91.641975308641975</v>
      </c>
      <c r="BG751" s="69">
        <v>0</v>
      </c>
      <c r="BH751" s="69">
        <v>0</v>
      </c>
      <c r="BI751" s="69">
        <v>0</v>
      </c>
      <c r="BJ751" s="69">
        <v>0</v>
      </c>
      <c r="BK751" s="69">
        <v>8.7204350389831625E-2</v>
      </c>
      <c r="BL751" s="69">
        <v>55.770097670924116</v>
      </c>
      <c r="BM751" s="69">
        <v>-17.770097670924116</v>
      </c>
      <c r="BN751" s="69">
        <v>0</v>
      </c>
      <c r="BO751" s="69">
        <v>4.3381450528899537</v>
      </c>
      <c r="BP751" s="69">
        <v>-4.3381450528899537</v>
      </c>
      <c r="BQ751" s="69">
        <v>4338.1450528899541</v>
      </c>
      <c r="BR751" s="69">
        <v>-4338.1450528899541</v>
      </c>
      <c r="BS751" s="69">
        <v>0</v>
      </c>
      <c r="BT751" s="69">
        <v>0</v>
      </c>
      <c r="BU751" s="69">
        <v>7.2303996977302782</v>
      </c>
      <c r="BV751" s="69">
        <v>4.104383075753737E-2</v>
      </c>
    </row>
    <row r="752" spans="1:74">
      <c r="A752" s="113" t="s">
        <v>1037</v>
      </c>
      <c r="B752" s="69" t="s">
        <v>184</v>
      </c>
      <c r="C752" s="69" t="s">
        <v>286</v>
      </c>
      <c r="D752" s="69" t="s">
        <v>417</v>
      </c>
      <c r="E752" s="69" t="s">
        <v>585</v>
      </c>
      <c r="F752" s="69">
        <v>0</v>
      </c>
      <c r="G752" s="69">
        <v>0</v>
      </c>
      <c r="H752" s="69">
        <v>19138</v>
      </c>
      <c r="I752" s="69">
        <v>38</v>
      </c>
      <c r="J752" s="69">
        <v>16</v>
      </c>
      <c r="K752" s="69">
        <v>27994</v>
      </c>
      <c r="L752" s="69">
        <v>27994</v>
      </c>
      <c r="M752" s="69">
        <v>2762</v>
      </c>
      <c r="N752" s="69">
        <v>0</v>
      </c>
      <c r="O752" s="69">
        <v>0</v>
      </c>
      <c r="P752" s="69">
        <v>683.65</v>
      </c>
      <c r="Q752" s="69">
        <v>2.31</v>
      </c>
      <c r="R752" s="69">
        <v>1000000</v>
      </c>
      <c r="S752" s="69">
        <v>0</v>
      </c>
      <c r="T752" s="69">
        <v>0</v>
      </c>
      <c r="U752" s="69">
        <v>0</v>
      </c>
      <c r="V752" s="69">
        <v>0</v>
      </c>
      <c r="W752" s="69">
        <v>0</v>
      </c>
      <c r="X752" s="69">
        <v>0</v>
      </c>
      <c r="Y752" s="69">
        <v>0</v>
      </c>
      <c r="Z752" s="69">
        <v>0</v>
      </c>
      <c r="AA752" s="69">
        <v>0</v>
      </c>
      <c r="AB752" s="69">
        <v>834333</v>
      </c>
      <c r="AC752" s="69">
        <v>520</v>
      </c>
      <c r="AD752" s="69">
        <v>0</v>
      </c>
      <c r="AE752" s="69">
        <v>0</v>
      </c>
      <c r="AF752" s="69">
        <v>480724</v>
      </c>
      <c r="AG752" s="69">
        <v>519276</v>
      </c>
      <c r="AH752" s="69">
        <v>0</v>
      </c>
      <c r="AI752" s="69">
        <v>0</v>
      </c>
      <c r="AJ752" s="69">
        <v>1</v>
      </c>
      <c r="AK752" s="69">
        <v>-1</v>
      </c>
      <c r="AL752" s="69">
        <v>1483</v>
      </c>
      <c r="AM752" s="69">
        <v>444</v>
      </c>
      <c r="AN752" s="69">
        <v>-1483</v>
      </c>
      <c r="AO752" s="69">
        <v>0</v>
      </c>
      <c r="AP752" s="69">
        <v>0</v>
      </c>
      <c r="AQ752" s="69">
        <v>828009</v>
      </c>
      <c r="AR752" s="69">
        <v>75537</v>
      </c>
      <c r="AS752" s="69">
        <v>819942</v>
      </c>
      <c r="AT752" s="69">
        <v>554954</v>
      </c>
      <c r="AU752" s="69">
        <v>0</v>
      </c>
      <c r="AV752" s="69">
        <v>76868</v>
      </c>
      <c r="AW752" s="69">
        <v>0.48072399999999998</v>
      </c>
      <c r="AX752" s="69">
        <v>0</v>
      </c>
      <c r="AY752" s="69">
        <v>0</v>
      </c>
      <c r="AZ752" s="69">
        <v>0</v>
      </c>
      <c r="BA752" s="69">
        <v>480724</v>
      </c>
      <c r="BB752" s="69">
        <v>0</v>
      </c>
      <c r="BC752" s="69">
        <v>-480724</v>
      </c>
      <c r="BD752" s="69">
        <v>0</v>
      </c>
      <c r="BE752" s="69">
        <v>324.15643964935941</v>
      </c>
      <c r="BF752" s="69">
        <v>-324.15643964935941</v>
      </c>
      <c r="BG752" s="69">
        <v>0</v>
      </c>
      <c r="BH752" s="69">
        <v>0</v>
      </c>
      <c r="BI752" s="69">
        <v>0</v>
      </c>
      <c r="BJ752" s="69">
        <v>0</v>
      </c>
      <c r="BK752" s="69">
        <v>0</v>
      </c>
      <c r="BL752" s="69">
        <v>6.364086474178217</v>
      </c>
      <c r="BM752" s="69">
        <v>-6.364086474178217</v>
      </c>
      <c r="BN752" s="69">
        <v>0.98275149131102335</v>
      </c>
      <c r="BO752" s="69">
        <v>0.58629024979815647</v>
      </c>
      <c r="BP752" s="69">
        <v>519.41370975020186</v>
      </c>
      <c r="BQ752" s="69">
        <v>586.29024979815642</v>
      </c>
      <c r="BR752" s="69">
        <v>-586.29024979815642</v>
      </c>
      <c r="BS752" s="69">
        <v>0</v>
      </c>
      <c r="BT752" s="69">
        <v>0</v>
      </c>
      <c r="BU752" s="69">
        <v>7.2195712129884999</v>
      </c>
      <c r="BV752" s="69">
        <v>1.7910433340700403E-3</v>
      </c>
    </row>
    <row r="753" spans="1:74">
      <c r="A753" s="113" t="s">
        <v>1038</v>
      </c>
      <c r="B753" s="69" t="s">
        <v>184</v>
      </c>
      <c r="C753" s="69" t="s">
        <v>205</v>
      </c>
      <c r="D753" s="69" t="s">
        <v>402</v>
      </c>
      <c r="E753" s="69" t="s">
        <v>585</v>
      </c>
      <c r="F753" s="69">
        <v>0</v>
      </c>
      <c r="G753" s="69">
        <v>0</v>
      </c>
      <c r="H753" s="69">
        <v>2446</v>
      </c>
      <c r="I753" s="69">
        <v>35</v>
      </c>
      <c r="J753" s="69">
        <v>0</v>
      </c>
      <c r="K753" s="69">
        <v>324</v>
      </c>
      <c r="L753" s="69">
        <v>304</v>
      </c>
      <c r="M753" s="69">
        <v>37</v>
      </c>
      <c r="N753" s="69">
        <v>0</v>
      </c>
      <c r="O753" s="69">
        <v>0</v>
      </c>
      <c r="P753" s="69">
        <v>7549.38</v>
      </c>
      <c r="Q753" s="69">
        <v>22.04</v>
      </c>
      <c r="R753" s="69">
        <v>580000</v>
      </c>
      <c r="S753" s="69">
        <v>0</v>
      </c>
      <c r="T753" s="69">
        <v>0</v>
      </c>
      <c r="U753" s="69">
        <v>0</v>
      </c>
      <c r="V753" s="69">
        <v>0</v>
      </c>
      <c r="W753" s="69">
        <v>0</v>
      </c>
      <c r="X753" s="69">
        <v>0</v>
      </c>
      <c r="Y753" s="69">
        <v>0</v>
      </c>
      <c r="Z753" s="69">
        <v>15263</v>
      </c>
      <c r="AA753" s="69">
        <v>38</v>
      </c>
      <c r="AB753" s="69">
        <v>0</v>
      </c>
      <c r="AC753" s="69">
        <v>0</v>
      </c>
      <c r="AD753" s="69">
        <v>0</v>
      </c>
      <c r="AE753" s="69">
        <v>0</v>
      </c>
      <c r="AF753" s="69">
        <v>76676</v>
      </c>
      <c r="AG753" s="69">
        <v>503324</v>
      </c>
      <c r="AH753" s="69">
        <v>0</v>
      </c>
      <c r="AI753" s="69">
        <v>0</v>
      </c>
      <c r="AJ753" s="69">
        <v>0</v>
      </c>
      <c r="AK753" s="69">
        <v>0</v>
      </c>
      <c r="AL753" s="69">
        <v>845</v>
      </c>
      <c r="AM753" s="69">
        <v>91</v>
      </c>
      <c r="AN753" s="69">
        <v>-845</v>
      </c>
      <c r="AO753" s="69">
        <v>0</v>
      </c>
      <c r="AP753" s="69">
        <v>0</v>
      </c>
      <c r="AQ753" s="69">
        <v>20059</v>
      </c>
      <c r="AR753" s="69">
        <v>1368</v>
      </c>
      <c r="AS753" s="69">
        <v>17415</v>
      </c>
      <c r="AT753" s="69">
        <v>557400</v>
      </c>
      <c r="AU753" s="69">
        <v>0</v>
      </c>
      <c r="AV753" s="69">
        <v>76905</v>
      </c>
      <c r="AW753" s="69">
        <v>0.13220000000000001</v>
      </c>
      <c r="AX753" s="69">
        <v>0</v>
      </c>
      <c r="AY753" s="69">
        <v>0</v>
      </c>
      <c r="AZ753" s="69">
        <v>0</v>
      </c>
      <c r="BA753" s="69">
        <v>0</v>
      </c>
      <c r="BB753" s="69">
        <v>0</v>
      </c>
      <c r="BC753" s="69">
        <v>0</v>
      </c>
      <c r="BD753" s="69">
        <v>0</v>
      </c>
      <c r="BE753" s="69">
        <v>90.740828402366859</v>
      </c>
      <c r="BF753" s="69">
        <v>-90.740828402366859</v>
      </c>
      <c r="BG753" s="69">
        <v>0</v>
      </c>
      <c r="BH753" s="69">
        <v>0</v>
      </c>
      <c r="BI753" s="69">
        <v>0</v>
      </c>
      <c r="BJ753" s="69">
        <v>0</v>
      </c>
      <c r="BK753" s="69">
        <v>8.9628513398414461E-2</v>
      </c>
      <c r="BL753" s="69">
        <v>56.049707602339183</v>
      </c>
      <c r="BM753" s="69">
        <v>-18.049707602339183</v>
      </c>
      <c r="BN753" s="69">
        <v>0</v>
      </c>
      <c r="BO753" s="69">
        <v>4.4028710881424056</v>
      </c>
      <c r="BP753" s="69">
        <v>-4.4028710881424056</v>
      </c>
      <c r="BQ753" s="69">
        <v>4402.8710881424058</v>
      </c>
      <c r="BR753" s="69">
        <v>-4402.8710881424058</v>
      </c>
      <c r="BS753" s="69">
        <v>0</v>
      </c>
      <c r="BT753" s="69">
        <v>0</v>
      </c>
      <c r="BU753" s="69">
        <v>7.2479032572654578</v>
      </c>
      <c r="BV753" s="69">
        <v>4.2125729099157488E-2</v>
      </c>
    </row>
    <row r="754" spans="1:74">
      <c r="A754" s="113" t="s">
        <v>1038</v>
      </c>
      <c r="B754" s="69" t="s">
        <v>184</v>
      </c>
      <c r="C754" s="69" t="s">
        <v>286</v>
      </c>
      <c r="D754" s="69" t="s">
        <v>417</v>
      </c>
      <c r="E754" s="69" t="s">
        <v>585</v>
      </c>
      <c r="F754" s="69">
        <v>0</v>
      </c>
      <c r="G754" s="69">
        <v>0</v>
      </c>
      <c r="H754" s="69">
        <v>21893</v>
      </c>
      <c r="I754" s="69">
        <v>46</v>
      </c>
      <c r="J754" s="69">
        <v>13</v>
      </c>
      <c r="K754" s="69">
        <v>30449</v>
      </c>
      <c r="L754" s="69">
        <v>30240</v>
      </c>
      <c r="M754" s="69">
        <v>3048</v>
      </c>
      <c r="N754" s="69">
        <v>0</v>
      </c>
      <c r="O754" s="69">
        <v>0</v>
      </c>
      <c r="P754" s="69">
        <v>719.01</v>
      </c>
      <c r="Q754" s="69">
        <v>2.39</v>
      </c>
      <c r="R754" s="69">
        <v>1000000</v>
      </c>
      <c r="S754" s="69">
        <v>0</v>
      </c>
      <c r="T754" s="69">
        <v>0</v>
      </c>
      <c r="U754" s="69">
        <v>0</v>
      </c>
      <c r="V754" s="69">
        <v>0</v>
      </c>
      <c r="W754" s="69">
        <v>0</v>
      </c>
      <c r="X754" s="69">
        <v>0</v>
      </c>
      <c r="Y754" s="69">
        <v>0</v>
      </c>
      <c r="Z754" s="69">
        <v>0</v>
      </c>
      <c r="AA754" s="69">
        <v>0</v>
      </c>
      <c r="AB754" s="69">
        <v>834333</v>
      </c>
      <c r="AC754" s="69">
        <v>520</v>
      </c>
      <c r="AD754" s="69">
        <v>0</v>
      </c>
      <c r="AE754" s="69">
        <v>0</v>
      </c>
      <c r="AF754" s="69">
        <v>502617</v>
      </c>
      <c r="AG754" s="69">
        <v>497383</v>
      </c>
      <c r="AH754" s="69">
        <v>0</v>
      </c>
      <c r="AI754" s="69">
        <v>0</v>
      </c>
      <c r="AJ754" s="69">
        <v>1</v>
      </c>
      <c r="AK754" s="69">
        <v>-1</v>
      </c>
      <c r="AL754" s="69">
        <v>1529</v>
      </c>
      <c r="AM754" s="69">
        <v>457</v>
      </c>
      <c r="AN754" s="69">
        <v>-1529</v>
      </c>
      <c r="AO754" s="69">
        <v>0</v>
      </c>
      <c r="AP754" s="69">
        <v>0</v>
      </c>
      <c r="AQ754" s="69">
        <v>858458</v>
      </c>
      <c r="AR754" s="69">
        <v>78585</v>
      </c>
      <c r="AS754" s="69">
        <v>850182</v>
      </c>
      <c r="AT754" s="69">
        <v>579293</v>
      </c>
      <c r="AU754" s="69">
        <v>0</v>
      </c>
      <c r="AV754" s="69">
        <v>79953</v>
      </c>
      <c r="AW754" s="69">
        <v>0.50261699999999998</v>
      </c>
      <c r="AX754" s="69">
        <v>0</v>
      </c>
      <c r="AY754" s="69">
        <v>0</v>
      </c>
      <c r="AZ754" s="69">
        <v>0</v>
      </c>
      <c r="BA754" s="69">
        <v>502617</v>
      </c>
      <c r="BB754" s="69">
        <v>0</v>
      </c>
      <c r="BC754" s="69">
        <v>-502617</v>
      </c>
      <c r="BD754" s="69">
        <v>0</v>
      </c>
      <c r="BE754" s="69">
        <v>328.72269457161542</v>
      </c>
      <c r="BF754" s="69">
        <v>-328.72269457161542</v>
      </c>
      <c r="BG754" s="69">
        <v>0</v>
      </c>
      <c r="BH754" s="69">
        <v>0</v>
      </c>
      <c r="BI754" s="69">
        <v>0</v>
      </c>
      <c r="BJ754" s="69">
        <v>0</v>
      </c>
      <c r="BK754" s="69">
        <v>0</v>
      </c>
      <c r="BL754" s="69">
        <v>6.3958389005535405</v>
      </c>
      <c r="BM754" s="69">
        <v>-6.3958389005535405</v>
      </c>
      <c r="BN754" s="69">
        <v>1.0189960123835446</v>
      </c>
      <c r="BO754" s="69">
        <v>0.59118753396331614</v>
      </c>
      <c r="BP754" s="69">
        <v>519.40881246603669</v>
      </c>
      <c r="BQ754" s="69">
        <v>591.18753396331613</v>
      </c>
      <c r="BR754" s="69">
        <v>-591.18753396331613</v>
      </c>
      <c r="BS754" s="69">
        <v>0</v>
      </c>
      <c r="BT754" s="69">
        <v>0</v>
      </c>
      <c r="BU754" s="69">
        <v>7.2454191837704656</v>
      </c>
      <c r="BV754" s="69">
        <v>1.7811005314179609E-3</v>
      </c>
    </row>
    <row r="755" spans="1:74">
      <c r="A755" s="113" t="s">
        <v>1039</v>
      </c>
      <c r="B755" s="69" t="s">
        <v>184</v>
      </c>
      <c r="C755" s="69" t="s">
        <v>205</v>
      </c>
      <c r="D755" s="69" t="s">
        <v>402</v>
      </c>
      <c r="E755" s="69" t="s">
        <v>585</v>
      </c>
      <c r="F755" s="69">
        <v>0</v>
      </c>
      <c r="G755" s="69">
        <v>0</v>
      </c>
      <c r="H755" s="69">
        <v>3550</v>
      </c>
      <c r="I755" s="69">
        <v>30</v>
      </c>
      <c r="J755" s="69">
        <v>4</v>
      </c>
      <c r="K755" s="69">
        <v>487</v>
      </c>
      <c r="L755" s="69">
        <v>448</v>
      </c>
      <c r="M755" s="69">
        <v>47</v>
      </c>
      <c r="N755" s="69">
        <v>0</v>
      </c>
      <c r="O755" s="69">
        <v>0</v>
      </c>
      <c r="P755" s="69">
        <v>7289.53</v>
      </c>
      <c r="Q755" s="69">
        <v>25.18</v>
      </c>
      <c r="R755" s="69">
        <v>580000</v>
      </c>
      <c r="S755" s="69">
        <v>0</v>
      </c>
      <c r="T755" s="69">
        <v>0</v>
      </c>
      <c r="U755" s="69">
        <v>0</v>
      </c>
      <c r="V755" s="69">
        <v>0</v>
      </c>
      <c r="W755" s="69">
        <v>0</v>
      </c>
      <c r="X755" s="69">
        <v>0</v>
      </c>
      <c r="Y755" s="69">
        <v>0</v>
      </c>
      <c r="Z755" s="69">
        <v>15263</v>
      </c>
      <c r="AA755" s="69">
        <v>38</v>
      </c>
      <c r="AB755" s="69">
        <v>0</v>
      </c>
      <c r="AC755" s="69">
        <v>0</v>
      </c>
      <c r="AD755" s="69">
        <v>0</v>
      </c>
      <c r="AE755" s="69">
        <v>0</v>
      </c>
      <c r="AF755" s="69">
        <v>80226</v>
      </c>
      <c r="AG755" s="69">
        <v>499774</v>
      </c>
      <c r="AH755" s="69">
        <v>0</v>
      </c>
      <c r="AI755" s="69">
        <v>0</v>
      </c>
      <c r="AJ755" s="69">
        <v>0</v>
      </c>
      <c r="AK755" s="69">
        <v>0</v>
      </c>
      <c r="AL755" s="69">
        <v>875</v>
      </c>
      <c r="AM755" s="69">
        <v>95</v>
      </c>
      <c r="AN755" s="69">
        <v>-875</v>
      </c>
      <c r="AO755" s="69">
        <v>0</v>
      </c>
      <c r="AP755" s="69">
        <v>0</v>
      </c>
      <c r="AQ755" s="69">
        <v>20546</v>
      </c>
      <c r="AR755" s="69">
        <v>1415</v>
      </c>
      <c r="AS755" s="69">
        <v>17863</v>
      </c>
      <c r="AT755" s="69">
        <v>582843</v>
      </c>
      <c r="AU755" s="69">
        <v>0</v>
      </c>
      <c r="AV755" s="69">
        <v>80000</v>
      </c>
      <c r="AW755" s="69">
        <v>0.13832068965517241</v>
      </c>
      <c r="AX755" s="69">
        <v>0</v>
      </c>
      <c r="AY755" s="69">
        <v>0</v>
      </c>
      <c r="AZ755" s="69">
        <v>0</v>
      </c>
      <c r="BA755" s="69">
        <v>0</v>
      </c>
      <c r="BB755" s="69">
        <v>0</v>
      </c>
      <c r="BC755" s="69">
        <v>0</v>
      </c>
      <c r="BD755" s="69">
        <v>0</v>
      </c>
      <c r="BE755" s="69">
        <v>91.68685714285715</v>
      </c>
      <c r="BF755" s="69">
        <v>-91.68685714285715</v>
      </c>
      <c r="BG755" s="69">
        <v>0</v>
      </c>
      <c r="BH755" s="69">
        <v>0</v>
      </c>
      <c r="BI755" s="69">
        <v>0</v>
      </c>
      <c r="BJ755" s="69">
        <v>0</v>
      </c>
      <c r="BK755" s="69">
        <v>9.2707855598506195E-2</v>
      </c>
      <c r="BL755" s="69">
        <v>56.696819787985866</v>
      </c>
      <c r="BM755" s="69">
        <v>-18.696819787985866</v>
      </c>
      <c r="BN755" s="69">
        <v>0</v>
      </c>
      <c r="BO755" s="69">
        <v>4.4911828920114205</v>
      </c>
      <c r="BP755" s="69">
        <v>-4.4911828920114205</v>
      </c>
      <c r="BQ755" s="69">
        <v>4491.1828920114203</v>
      </c>
      <c r="BR755" s="69">
        <v>-4491.1828920114203</v>
      </c>
      <c r="BS755" s="69">
        <v>0</v>
      </c>
      <c r="BT755" s="69">
        <v>0</v>
      </c>
      <c r="BU755" s="69">
        <v>7.2855375000000002</v>
      </c>
      <c r="BV755" s="69">
        <v>4.2587364937214059E-2</v>
      </c>
    </row>
    <row r="756" spans="1:74">
      <c r="A756" s="113" t="s">
        <v>1039</v>
      </c>
      <c r="B756" s="69" t="s">
        <v>184</v>
      </c>
      <c r="C756" s="69" t="s">
        <v>286</v>
      </c>
      <c r="D756" s="69" t="s">
        <v>417</v>
      </c>
      <c r="E756" s="69" t="s">
        <v>585</v>
      </c>
      <c r="F756" s="69">
        <v>0</v>
      </c>
      <c r="G756" s="69">
        <v>0</v>
      </c>
      <c r="H756" s="69">
        <v>22301</v>
      </c>
      <c r="I756" s="69">
        <v>55</v>
      </c>
      <c r="J756" s="69">
        <v>23</v>
      </c>
      <c r="K756" s="69">
        <v>30828</v>
      </c>
      <c r="L756" s="69">
        <v>30828</v>
      </c>
      <c r="M756" s="69">
        <v>3075</v>
      </c>
      <c r="N756" s="69">
        <v>0</v>
      </c>
      <c r="O756" s="69">
        <v>0</v>
      </c>
      <c r="P756" s="69">
        <v>723.4</v>
      </c>
      <c r="Q756" s="69">
        <v>2.42</v>
      </c>
      <c r="R756" s="69">
        <v>1000000</v>
      </c>
      <c r="S756" s="69">
        <v>0</v>
      </c>
      <c r="T756" s="69">
        <v>0</v>
      </c>
      <c r="U756" s="69">
        <v>0</v>
      </c>
      <c r="V756" s="69">
        <v>0</v>
      </c>
      <c r="W756" s="69">
        <v>0</v>
      </c>
      <c r="X756" s="69">
        <v>0</v>
      </c>
      <c r="Y756" s="69">
        <v>0</v>
      </c>
      <c r="Z756" s="69">
        <v>0</v>
      </c>
      <c r="AA756" s="69">
        <v>0</v>
      </c>
      <c r="AB756" s="69">
        <v>834333</v>
      </c>
      <c r="AC756" s="69">
        <v>520</v>
      </c>
      <c r="AD756" s="69">
        <v>0</v>
      </c>
      <c r="AE756" s="69">
        <v>0</v>
      </c>
      <c r="AF756" s="69">
        <v>524918</v>
      </c>
      <c r="AG756" s="69">
        <v>475082</v>
      </c>
      <c r="AH756" s="69">
        <v>0</v>
      </c>
      <c r="AI756" s="69">
        <v>0</v>
      </c>
      <c r="AJ756" s="69">
        <v>1</v>
      </c>
      <c r="AK756" s="69">
        <v>-1</v>
      </c>
      <c r="AL756" s="69">
        <v>1584</v>
      </c>
      <c r="AM756" s="69">
        <v>480</v>
      </c>
      <c r="AN756" s="69">
        <v>-1584</v>
      </c>
      <c r="AO756" s="69">
        <v>0</v>
      </c>
      <c r="AP756" s="69">
        <v>0</v>
      </c>
      <c r="AQ756" s="69">
        <v>889286</v>
      </c>
      <c r="AR756" s="69">
        <v>81660</v>
      </c>
      <c r="AS756" s="69">
        <v>881010</v>
      </c>
      <c r="AT756" s="69">
        <v>605144</v>
      </c>
      <c r="AU756" s="69">
        <v>0</v>
      </c>
      <c r="AV756" s="69">
        <v>83075</v>
      </c>
      <c r="AW756" s="69">
        <v>0.524918</v>
      </c>
      <c r="AX756" s="69">
        <v>0</v>
      </c>
      <c r="AY756" s="69">
        <v>0</v>
      </c>
      <c r="AZ756" s="69">
        <v>0</v>
      </c>
      <c r="BA756" s="69">
        <v>524918</v>
      </c>
      <c r="BB756" s="69">
        <v>0</v>
      </c>
      <c r="BC756" s="69">
        <v>-524918</v>
      </c>
      <c r="BD756" s="69">
        <v>0</v>
      </c>
      <c r="BE756" s="69">
        <v>331.38762626262627</v>
      </c>
      <c r="BF756" s="69">
        <v>-331.38762626262627</v>
      </c>
      <c r="BG756" s="69">
        <v>0</v>
      </c>
      <c r="BH756" s="69">
        <v>0</v>
      </c>
      <c r="BI756" s="69">
        <v>0</v>
      </c>
      <c r="BJ756" s="69">
        <v>0</v>
      </c>
      <c r="BK756" s="69">
        <v>0</v>
      </c>
      <c r="BL756" s="69">
        <v>6.4280920891501347</v>
      </c>
      <c r="BM756" s="69">
        <v>-6.4280920891501347</v>
      </c>
      <c r="BN756" s="69">
        <v>1.0559452880324762</v>
      </c>
      <c r="BO756" s="69">
        <v>0.59581389541548901</v>
      </c>
      <c r="BP756" s="69">
        <v>519.40418610458448</v>
      </c>
      <c r="BQ756" s="69">
        <v>595.81389541548901</v>
      </c>
      <c r="BR756" s="69">
        <v>-595.81389541548901</v>
      </c>
      <c r="BS756" s="69">
        <v>0</v>
      </c>
      <c r="BT756" s="69">
        <v>0</v>
      </c>
      <c r="BU756" s="69">
        <v>7.2843093590129397</v>
      </c>
      <c r="BV756" s="69">
        <v>1.7812042470026516E-3</v>
      </c>
    </row>
    <row r="757" spans="1:74">
      <c r="A757" s="113" t="s">
        <v>1040</v>
      </c>
      <c r="B757" s="69" t="s">
        <v>184</v>
      </c>
      <c r="C757" s="69" t="s">
        <v>205</v>
      </c>
      <c r="D757" s="69" t="s">
        <v>402</v>
      </c>
      <c r="E757" s="69" t="s">
        <v>585</v>
      </c>
      <c r="F757" s="69">
        <v>0</v>
      </c>
      <c r="G757" s="69">
        <v>0</v>
      </c>
      <c r="H757" s="69">
        <v>9257</v>
      </c>
      <c r="I757" s="69">
        <v>97</v>
      </c>
      <c r="J757" s="69">
        <v>1</v>
      </c>
      <c r="K757" s="69">
        <v>1282</v>
      </c>
      <c r="L757" s="69">
        <v>1122</v>
      </c>
      <c r="M757" s="69">
        <v>133</v>
      </c>
      <c r="N757" s="69">
        <v>0</v>
      </c>
      <c r="O757" s="69">
        <v>0</v>
      </c>
      <c r="P757" s="69">
        <v>7220.75</v>
      </c>
      <c r="Q757" s="69">
        <v>23.2</v>
      </c>
      <c r="R757" s="69">
        <v>580000</v>
      </c>
      <c r="S757" s="69">
        <v>0</v>
      </c>
      <c r="T757" s="69">
        <v>0</v>
      </c>
      <c r="U757" s="69">
        <v>0</v>
      </c>
      <c r="V757" s="69">
        <v>0</v>
      </c>
      <c r="W757" s="69">
        <v>0</v>
      </c>
      <c r="X757" s="69">
        <v>0</v>
      </c>
      <c r="Y757" s="69">
        <v>0</v>
      </c>
      <c r="Z757" s="69">
        <v>15263</v>
      </c>
      <c r="AA757" s="69">
        <v>38</v>
      </c>
      <c r="AB757" s="69">
        <v>0</v>
      </c>
      <c r="AC757" s="69">
        <v>0</v>
      </c>
      <c r="AD757" s="69">
        <v>0</v>
      </c>
      <c r="AE757" s="69">
        <v>0</v>
      </c>
      <c r="AF757" s="69">
        <v>89483</v>
      </c>
      <c r="AG757" s="69">
        <v>490517</v>
      </c>
      <c r="AH757" s="69">
        <v>0</v>
      </c>
      <c r="AI757" s="69">
        <v>0</v>
      </c>
      <c r="AJ757" s="69">
        <v>0</v>
      </c>
      <c r="AK757" s="69">
        <v>0</v>
      </c>
      <c r="AL757" s="69">
        <v>972</v>
      </c>
      <c r="AM757" s="69">
        <v>96</v>
      </c>
      <c r="AN757" s="69">
        <v>-972</v>
      </c>
      <c r="AO757" s="69">
        <v>0</v>
      </c>
      <c r="AP757" s="69">
        <v>0</v>
      </c>
      <c r="AQ757" s="69">
        <v>21828</v>
      </c>
      <c r="AR757" s="69">
        <v>1548</v>
      </c>
      <c r="AS757" s="69">
        <v>18985</v>
      </c>
      <c r="AT757" s="69">
        <v>614401</v>
      </c>
      <c r="AU757" s="69">
        <v>0</v>
      </c>
      <c r="AV757" s="69">
        <v>83208</v>
      </c>
      <c r="AW757" s="69">
        <v>0.15428103448275862</v>
      </c>
      <c r="AX757" s="69">
        <v>0</v>
      </c>
      <c r="AY757" s="69">
        <v>0</v>
      </c>
      <c r="AZ757" s="69">
        <v>0</v>
      </c>
      <c r="BA757" s="69">
        <v>0</v>
      </c>
      <c r="BB757" s="69">
        <v>0</v>
      </c>
      <c r="BC757" s="69">
        <v>0</v>
      </c>
      <c r="BD757" s="69">
        <v>0</v>
      </c>
      <c r="BE757" s="69">
        <v>92.060699588477362</v>
      </c>
      <c r="BF757" s="69">
        <v>-92.060699588477362</v>
      </c>
      <c r="BG757" s="69">
        <v>0</v>
      </c>
      <c r="BH757" s="69">
        <v>0</v>
      </c>
      <c r="BI757" s="69">
        <v>0</v>
      </c>
      <c r="BJ757" s="69">
        <v>0</v>
      </c>
      <c r="BK757" s="69">
        <v>0.10142173884557426</v>
      </c>
      <c r="BL757" s="69">
        <v>57.805555555555557</v>
      </c>
      <c r="BM757" s="69">
        <v>-19.805555555555557</v>
      </c>
      <c r="BN757" s="69">
        <v>0</v>
      </c>
      <c r="BO757" s="69">
        <v>4.7133526468264417</v>
      </c>
      <c r="BP757" s="69">
        <v>-4.7133526468264417</v>
      </c>
      <c r="BQ757" s="69">
        <v>4713.3526468264417</v>
      </c>
      <c r="BR757" s="69">
        <v>-4713.3526468264417</v>
      </c>
      <c r="BS757" s="69">
        <v>0</v>
      </c>
      <c r="BT757" s="69">
        <v>0</v>
      </c>
      <c r="BU757" s="69">
        <v>7.3839174117873281</v>
      </c>
      <c r="BV757" s="69">
        <v>4.452996151731721E-2</v>
      </c>
    </row>
    <row r="758" spans="1:74">
      <c r="A758" s="113" t="s">
        <v>1040</v>
      </c>
      <c r="B758" s="69" t="s">
        <v>184</v>
      </c>
      <c r="C758" s="69" t="s">
        <v>286</v>
      </c>
      <c r="D758" s="69" t="s">
        <v>417</v>
      </c>
      <c r="E758" s="69" t="s">
        <v>585</v>
      </c>
      <c r="F758" s="69">
        <v>0</v>
      </c>
      <c r="G758" s="69">
        <v>0</v>
      </c>
      <c r="H758" s="69">
        <v>27085</v>
      </c>
      <c r="I758" s="69">
        <v>54</v>
      </c>
      <c r="J758" s="69">
        <v>17</v>
      </c>
      <c r="K758" s="69">
        <v>36640</v>
      </c>
      <c r="L758" s="69">
        <v>36640</v>
      </c>
      <c r="M758" s="69">
        <v>3350</v>
      </c>
      <c r="N758" s="69">
        <v>0</v>
      </c>
      <c r="O758" s="69">
        <v>0</v>
      </c>
      <c r="P758" s="69">
        <v>739.22</v>
      </c>
      <c r="Q758" s="69">
        <v>2.7</v>
      </c>
      <c r="R758" s="69">
        <v>1000000</v>
      </c>
      <c r="S758" s="69">
        <v>0</v>
      </c>
      <c r="T758" s="69">
        <v>0</v>
      </c>
      <c r="U758" s="69">
        <v>0</v>
      </c>
      <c r="V758" s="69">
        <v>0</v>
      </c>
      <c r="W758" s="69">
        <v>0</v>
      </c>
      <c r="X758" s="69">
        <v>0</v>
      </c>
      <c r="Y758" s="69">
        <v>0</v>
      </c>
      <c r="Z758" s="69">
        <v>0</v>
      </c>
      <c r="AA758" s="69">
        <v>0</v>
      </c>
      <c r="AB758" s="69">
        <v>834333</v>
      </c>
      <c r="AC758" s="69">
        <v>520</v>
      </c>
      <c r="AD758" s="69">
        <v>0</v>
      </c>
      <c r="AE758" s="69">
        <v>0</v>
      </c>
      <c r="AF758" s="69">
        <v>552003</v>
      </c>
      <c r="AG758" s="69">
        <v>447997</v>
      </c>
      <c r="AH758" s="69">
        <v>0</v>
      </c>
      <c r="AI758" s="69">
        <v>0</v>
      </c>
      <c r="AJ758" s="69">
        <v>1</v>
      </c>
      <c r="AK758" s="69">
        <v>-1</v>
      </c>
      <c r="AL758" s="69">
        <v>1638</v>
      </c>
      <c r="AM758" s="69">
        <v>497</v>
      </c>
      <c r="AN758" s="69">
        <v>-1638</v>
      </c>
      <c r="AO758" s="69">
        <v>0</v>
      </c>
      <c r="AP758" s="69">
        <v>0</v>
      </c>
      <c r="AQ758" s="69">
        <v>925926</v>
      </c>
      <c r="AR758" s="69">
        <v>85010</v>
      </c>
      <c r="AS758" s="69">
        <v>917650</v>
      </c>
      <c r="AT758" s="69">
        <v>641486</v>
      </c>
      <c r="AU758" s="69">
        <v>0</v>
      </c>
      <c r="AV758" s="69">
        <v>86558</v>
      </c>
      <c r="AW758" s="69">
        <v>0.55200300000000002</v>
      </c>
      <c r="AX758" s="69">
        <v>0</v>
      </c>
      <c r="AY758" s="69">
        <v>0</v>
      </c>
      <c r="AZ758" s="69">
        <v>0</v>
      </c>
      <c r="BA758" s="69">
        <v>552003</v>
      </c>
      <c r="BB758" s="69">
        <v>0</v>
      </c>
      <c r="BC758" s="69">
        <v>-552003</v>
      </c>
      <c r="BD758" s="69">
        <v>0</v>
      </c>
      <c r="BE758" s="69">
        <v>336.99816849816852</v>
      </c>
      <c r="BF758" s="69">
        <v>-336.99816849816852</v>
      </c>
      <c r="BG758" s="69">
        <v>0</v>
      </c>
      <c r="BH758" s="69">
        <v>0</v>
      </c>
      <c r="BI758" s="69">
        <v>0</v>
      </c>
      <c r="BJ758" s="69">
        <v>0</v>
      </c>
      <c r="BK758" s="69">
        <v>0</v>
      </c>
      <c r="BL758" s="69">
        <v>6.4933890130572873</v>
      </c>
      <c r="BM758" s="69">
        <v>-6.4933890130572873</v>
      </c>
      <c r="BN758" s="69">
        <v>1.0998606072155841</v>
      </c>
      <c r="BO758" s="69">
        <v>0.60153980275704244</v>
      </c>
      <c r="BP758" s="69">
        <v>519.39846019724291</v>
      </c>
      <c r="BQ758" s="69">
        <v>601.53980275704248</v>
      </c>
      <c r="BR758" s="69">
        <v>-601.53980275704248</v>
      </c>
      <c r="BS758" s="69">
        <v>0</v>
      </c>
      <c r="BT758" s="69">
        <v>0</v>
      </c>
      <c r="BU758" s="69">
        <v>7.4110538598396447</v>
      </c>
      <c r="BV758" s="69">
        <v>1.7690398584768114E-3</v>
      </c>
    </row>
    <row r="759" spans="1:74">
      <c r="A759" s="113" t="s">
        <v>1041</v>
      </c>
      <c r="B759" s="69" t="s">
        <v>184</v>
      </c>
      <c r="C759" s="69" t="s">
        <v>205</v>
      </c>
      <c r="D759" s="69" t="s">
        <v>402</v>
      </c>
      <c r="E759" s="69" t="s">
        <v>585</v>
      </c>
      <c r="F759" s="69">
        <v>0</v>
      </c>
      <c r="G759" s="69">
        <v>0</v>
      </c>
      <c r="H759" s="69">
        <v>18513</v>
      </c>
      <c r="I759" s="69">
        <v>235</v>
      </c>
      <c r="J759" s="69">
        <v>8</v>
      </c>
      <c r="K759" s="69">
        <v>3021</v>
      </c>
      <c r="L759" s="69">
        <v>2518</v>
      </c>
      <c r="M759" s="69">
        <v>281</v>
      </c>
      <c r="N759" s="69">
        <v>0</v>
      </c>
      <c r="O759" s="69">
        <v>0</v>
      </c>
      <c r="P759" s="69">
        <v>6128.1</v>
      </c>
      <c r="Q759" s="69">
        <v>21.96</v>
      </c>
      <c r="R759" s="69">
        <v>580000</v>
      </c>
      <c r="S759" s="69">
        <v>0</v>
      </c>
      <c r="T759" s="69">
        <v>0</v>
      </c>
      <c r="U759" s="69">
        <v>0</v>
      </c>
      <c r="V759" s="69">
        <v>0</v>
      </c>
      <c r="W759" s="69">
        <v>0</v>
      </c>
      <c r="X759" s="69">
        <v>0</v>
      </c>
      <c r="Y759" s="69">
        <v>0</v>
      </c>
      <c r="Z759" s="69">
        <v>15263</v>
      </c>
      <c r="AA759" s="69">
        <v>38</v>
      </c>
      <c r="AB759" s="69">
        <v>0</v>
      </c>
      <c r="AC759" s="69">
        <v>0</v>
      </c>
      <c r="AD759" s="69">
        <v>0</v>
      </c>
      <c r="AE759" s="69">
        <v>0</v>
      </c>
      <c r="AF759" s="69">
        <v>107996</v>
      </c>
      <c r="AG759" s="69">
        <v>472004</v>
      </c>
      <c r="AH759" s="69">
        <v>0</v>
      </c>
      <c r="AI759" s="69">
        <v>0</v>
      </c>
      <c r="AJ759" s="69">
        <v>0</v>
      </c>
      <c r="AK759" s="69">
        <v>0</v>
      </c>
      <c r="AL759" s="69">
        <v>1207</v>
      </c>
      <c r="AM759" s="69">
        <v>104</v>
      </c>
      <c r="AN759" s="69">
        <v>-1207</v>
      </c>
      <c r="AO759" s="69">
        <v>0</v>
      </c>
      <c r="AP759" s="69">
        <v>0</v>
      </c>
      <c r="AQ759" s="69">
        <v>24849</v>
      </c>
      <c r="AR759" s="69">
        <v>1829</v>
      </c>
      <c r="AS759" s="69">
        <v>21503</v>
      </c>
      <c r="AT759" s="69">
        <v>659999</v>
      </c>
      <c r="AU759" s="69">
        <v>0</v>
      </c>
      <c r="AV759" s="69">
        <v>86839</v>
      </c>
      <c r="AW759" s="69">
        <v>0.1862</v>
      </c>
      <c r="AX759" s="69">
        <v>0</v>
      </c>
      <c r="AY759" s="69">
        <v>0</v>
      </c>
      <c r="AZ759" s="69">
        <v>0</v>
      </c>
      <c r="BA759" s="69">
        <v>0</v>
      </c>
      <c r="BB759" s="69">
        <v>0</v>
      </c>
      <c r="BC759" s="69">
        <v>0</v>
      </c>
      <c r="BD759" s="69">
        <v>0</v>
      </c>
      <c r="BE759" s="69">
        <v>89.474730737365363</v>
      </c>
      <c r="BF759" s="69">
        <v>-89.474730737365363</v>
      </c>
      <c r="BG759" s="69">
        <v>0</v>
      </c>
      <c r="BH759" s="69">
        <v>0</v>
      </c>
      <c r="BI759" s="69">
        <v>0</v>
      </c>
      <c r="BJ759" s="69">
        <v>0</v>
      </c>
      <c r="BK759" s="69">
        <v>0.11983227412697373</v>
      </c>
      <c r="BL759" s="69">
        <v>59.046473482777472</v>
      </c>
      <c r="BM759" s="69">
        <v>-21.046473482777472</v>
      </c>
      <c r="BN759" s="69">
        <v>0</v>
      </c>
      <c r="BO759" s="69">
        <v>5.0223689717713809</v>
      </c>
      <c r="BP759" s="69">
        <v>-5.0223689717713809</v>
      </c>
      <c r="BQ759" s="69">
        <v>5022.3689717713805</v>
      </c>
      <c r="BR759" s="69">
        <v>-5022.3689717713805</v>
      </c>
      <c r="BS759" s="69">
        <v>0</v>
      </c>
      <c r="BT759" s="69">
        <v>0</v>
      </c>
      <c r="BU759" s="69">
        <v>7.6002602517302131</v>
      </c>
      <c r="BV759" s="69">
        <v>4.8573383234737817E-2</v>
      </c>
    </row>
    <row r="760" spans="1:74">
      <c r="A760" s="113" t="s">
        <v>1041</v>
      </c>
      <c r="B760" s="69" t="s">
        <v>184</v>
      </c>
      <c r="C760" s="69" t="s">
        <v>286</v>
      </c>
      <c r="D760" s="69" t="s">
        <v>417</v>
      </c>
      <c r="E760" s="69" t="s">
        <v>585</v>
      </c>
      <c r="F760" s="69">
        <v>0</v>
      </c>
      <c r="G760" s="69">
        <v>0</v>
      </c>
      <c r="H760" s="69">
        <v>24208</v>
      </c>
      <c r="I760" s="69">
        <v>54</v>
      </c>
      <c r="J760" s="69">
        <v>10</v>
      </c>
      <c r="K760" s="69">
        <v>34511</v>
      </c>
      <c r="L760" s="69">
        <v>34197</v>
      </c>
      <c r="M760" s="69">
        <v>2907</v>
      </c>
      <c r="N760" s="69">
        <v>0</v>
      </c>
      <c r="O760" s="69">
        <v>1</v>
      </c>
      <c r="P760" s="69">
        <v>701.46</v>
      </c>
      <c r="Q760" s="69">
        <v>2.77</v>
      </c>
      <c r="R760" s="69">
        <v>1000000</v>
      </c>
      <c r="S760" s="69">
        <v>0</v>
      </c>
      <c r="T760" s="69">
        <v>0</v>
      </c>
      <c r="U760" s="69">
        <v>0</v>
      </c>
      <c r="V760" s="69">
        <v>0</v>
      </c>
      <c r="W760" s="69">
        <v>0</v>
      </c>
      <c r="X760" s="69">
        <v>0</v>
      </c>
      <c r="Y760" s="69">
        <v>0</v>
      </c>
      <c r="Z760" s="69">
        <v>0</v>
      </c>
      <c r="AA760" s="69">
        <v>0</v>
      </c>
      <c r="AB760" s="69">
        <v>834333</v>
      </c>
      <c r="AC760" s="69">
        <v>520</v>
      </c>
      <c r="AD760" s="69">
        <v>0</v>
      </c>
      <c r="AE760" s="69">
        <v>0</v>
      </c>
      <c r="AF760" s="69">
        <v>576211</v>
      </c>
      <c r="AG760" s="69">
        <v>423789</v>
      </c>
      <c r="AH760" s="69">
        <v>0</v>
      </c>
      <c r="AI760" s="69">
        <v>0</v>
      </c>
      <c r="AJ760" s="69">
        <v>2</v>
      </c>
      <c r="AK760" s="69">
        <v>-2</v>
      </c>
      <c r="AL760" s="69">
        <v>1692</v>
      </c>
      <c r="AM760" s="69">
        <v>507</v>
      </c>
      <c r="AN760" s="69">
        <v>-1692</v>
      </c>
      <c r="AO760" s="69">
        <v>0</v>
      </c>
      <c r="AP760" s="69">
        <v>0</v>
      </c>
      <c r="AQ760" s="69">
        <v>960437</v>
      </c>
      <c r="AR760" s="69">
        <v>87917</v>
      </c>
      <c r="AS760" s="69">
        <v>951847</v>
      </c>
      <c r="AT760" s="69">
        <v>684207</v>
      </c>
      <c r="AU760" s="69">
        <v>0</v>
      </c>
      <c r="AV760" s="69">
        <v>89746</v>
      </c>
      <c r="AW760" s="69">
        <v>0.57621100000000003</v>
      </c>
      <c r="AX760" s="69">
        <v>0</v>
      </c>
      <c r="AY760" s="69">
        <v>0</v>
      </c>
      <c r="AZ760" s="69">
        <v>0</v>
      </c>
      <c r="BA760" s="69">
        <v>288105.5</v>
      </c>
      <c r="BB760" s="69">
        <v>0</v>
      </c>
      <c r="BC760" s="69">
        <v>-288105.5</v>
      </c>
      <c r="BD760" s="69">
        <v>0</v>
      </c>
      <c r="BE760" s="69">
        <v>340.55023640661938</v>
      </c>
      <c r="BF760" s="69">
        <v>-340.55023640661938</v>
      </c>
      <c r="BG760" s="69">
        <v>0</v>
      </c>
      <c r="BH760" s="69">
        <v>0</v>
      </c>
      <c r="BI760" s="69">
        <v>0</v>
      </c>
      <c r="BJ760" s="69">
        <v>0</v>
      </c>
      <c r="BK760" s="69">
        <v>0</v>
      </c>
      <c r="BL760" s="69">
        <v>6.5540339183548122</v>
      </c>
      <c r="BM760" s="69">
        <v>-6.5540339183548122</v>
      </c>
      <c r="BN760" s="69">
        <v>1.1408478389324166</v>
      </c>
      <c r="BO760" s="69">
        <v>0.60536094561415854</v>
      </c>
      <c r="BP760" s="69">
        <v>519.39463905438583</v>
      </c>
      <c r="BQ760" s="69">
        <v>605.3609456141586</v>
      </c>
      <c r="BR760" s="69">
        <v>-605.3609456141586</v>
      </c>
      <c r="BS760" s="69">
        <v>0</v>
      </c>
      <c r="BT760" s="69">
        <v>0</v>
      </c>
      <c r="BU760" s="69">
        <v>7.6238161032246561</v>
      </c>
      <c r="BV760" s="69">
        <v>1.7616980603621061E-3</v>
      </c>
    </row>
    <row r="761" spans="1:74">
      <c r="A761" s="113" t="s">
        <v>1042</v>
      </c>
      <c r="B761" s="69" t="s">
        <v>184</v>
      </c>
      <c r="C761" s="69" t="s">
        <v>205</v>
      </c>
      <c r="D761" s="69" t="s">
        <v>402</v>
      </c>
      <c r="E761" s="69" t="s">
        <v>585</v>
      </c>
      <c r="F761" s="69">
        <v>0</v>
      </c>
      <c r="G761" s="69">
        <v>0</v>
      </c>
      <c r="H761" s="69">
        <v>26476</v>
      </c>
      <c r="I761" s="69">
        <v>339</v>
      </c>
      <c r="J761" s="69">
        <v>9</v>
      </c>
      <c r="K761" s="69">
        <v>4717</v>
      </c>
      <c r="L761" s="69">
        <v>3878</v>
      </c>
      <c r="M761" s="69">
        <v>377</v>
      </c>
      <c r="N761" s="69">
        <v>0</v>
      </c>
      <c r="O761" s="69">
        <v>0</v>
      </c>
      <c r="P761" s="69">
        <v>5612.89</v>
      </c>
      <c r="Q761" s="69">
        <v>23.41</v>
      </c>
      <c r="R761" s="69">
        <v>580000</v>
      </c>
      <c r="S761" s="69">
        <v>0</v>
      </c>
      <c r="T761" s="69">
        <v>0</v>
      </c>
      <c r="U761" s="69">
        <v>0</v>
      </c>
      <c r="V761" s="69">
        <v>0</v>
      </c>
      <c r="W761" s="69">
        <v>0</v>
      </c>
      <c r="X761" s="69">
        <v>0</v>
      </c>
      <c r="Y761" s="69">
        <v>0</v>
      </c>
      <c r="Z761" s="69">
        <v>15263</v>
      </c>
      <c r="AA761" s="69">
        <v>38</v>
      </c>
      <c r="AB761" s="69">
        <v>0</v>
      </c>
      <c r="AC761" s="69">
        <v>0</v>
      </c>
      <c r="AD761" s="69">
        <v>0</v>
      </c>
      <c r="AE761" s="69">
        <v>0</v>
      </c>
      <c r="AF761" s="69">
        <v>134472</v>
      </c>
      <c r="AG761" s="69">
        <v>445528</v>
      </c>
      <c r="AH761" s="69">
        <v>0</v>
      </c>
      <c r="AI761" s="69">
        <v>0</v>
      </c>
      <c r="AJ761" s="69">
        <v>0</v>
      </c>
      <c r="AK761" s="69">
        <v>0</v>
      </c>
      <c r="AL761" s="69">
        <v>1546</v>
      </c>
      <c r="AM761" s="69">
        <v>113</v>
      </c>
      <c r="AN761" s="69">
        <v>-1546</v>
      </c>
      <c r="AO761" s="69">
        <v>0</v>
      </c>
      <c r="AP761" s="69">
        <v>0</v>
      </c>
      <c r="AQ761" s="69">
        <v>29566</v>
      </c>
      <c r="AR761" s="69">
        <v>2206</v>
      </c>
      <c r="AS761" s="69">
        <v>25381</v>
      </c>
      <c r="AT761" s="69">
        <v>710683</v>
      </c>
      <c r="AU761" s="69">
        <v>0</v>
      </c>
      <c r="AV761" s="69">
        <v>90123</v>
      </c>
      <c r="AW761" s="69">
        <v>0.23184827586206896</v>
      </c>
      <c r="AX761" s="69">
        <v>0</v>
      </c>
      <c r="AY761" s="69">
        <v>0</v>
      </c>
      <c r="AZ761" s="69">
        <v>0</v>
      </c>
      <c r="BA761" s="69">
        <v>0</v>
      </c>
      <c r="BB761" s="69">
        <v>0</v>
      </c>
      <c r="BC761" s="69">
        <v>0</v>
      </c>
      <c r="BD761" s="69">
        <v>0</v>
      </c>
      <c r="BE761" s="69">
        <v>86.980595084087966</v>
      </c>
      <c r="BF761" s="69">
        <v>-86.980595084087966</v>
      </c>
      <c r="BG761" s="69">
        <v>0</v>
      </c>
      <c r="BH761" s="69">
        <v>0</v>
      </c>
      <c r="BI761" s="69">
        <v>0</v>
      </c>
      <c r="BJ761" s="69">
        <v>0</v>
      </c>
      <c r="BK761" s="69">
        <v>0.14453252964685842</v>
      </c>
      <c r="BL761" s="69">
        <v>60.957388939256575</v>
      </c>
      <c r="BM761" s="69">
        <v>-22.957388939256575</v>
      </c>
      <c r="BN761" s="69">
        <v>0</v>
      </c>
      <c r="BO761" s="69">
        <v>5.2981364012450261</v>
      </c>
      <c r="BP761" s="69">
        <v>-5.2981364012450261</v>
      </c>
      <c r="BQ761" s="69">
        <v>5298.1364012450258</v>
      </c>
      <c r="BR761" s="69">
        <v>-5298.1364012450258</v>
      </c>
      <c r="BS761" s="69">
        <v>0</v>
      </c>
      <c r="BT761" s="69">
        <v>0</v>
      </c>
      <c r="BU761" s="69">
        <v>7.8857006535512575</v>
      </c>
      <c r="BV761" s="69">
        <v>5.2289792329026585E-2</v>
      </c>
    </row>
    <row r="762" spans="1:74">
      <c r="A762" s="113" t="s">
        <v>1042</v>
      </c>
      <c r="B762" s="69" t="s">
        <v>184</v>
      </c>
      <c r="C762" s="69" t="s">
        <v>286</v>
      </c>
      <c r="D762" s="69" t="s">
        <v>417</v>
      </c>
      <c r="E762" s="69" t="s">
        <v>585</v>
      </c>
      <c r="F762" s="69">
        <v>0</v>
      </c>
      <c r="G762" s="69">
        <v>0</v>
      </c>
      <c r="H762" s="69">
        <v>20585</v>
      </c>
      <c r="I762" s="69">
        <v>53</v>
      </c>
      <c r="J762" s="69">
        <v>17</v>
      </c>
      <c r="K762" s="69">
        <v>31753</v>
      </c>
      <c r="L762" s="69">
        <v>31753</v>
      </c>
      <c r="M762" s="69">
        <v>3029</v>
      </c>
      <c r="N762" s="69">
        <v>0</v>
      </c>
      <c r="O762" s="69">
        <v>0</v>
      </c>
      <c r="P762" s="69">
        <v>648.29</v>
      </c>
      <c r="Q762" s="69">
        <v>2.27</v>
      </c>
      <c r="R762" s="69">
        <v>1000000</v>
      </c>
      <c r="S762" s="69">
        <v>0</v>
      </c>
      <c r="T762" s="69">
        <v>0</v>
      </c>
      <c r="U762" s="69">
        <v>0</v>
      </c>
      <c r="V762" s="69">
        <v>0</v>
      </c>
      <c r="W762" s="69">
        <v>0</v>
      </c>
      <c r="X762" s="69">
        <v>0</v>
      </c>
      <c r="Y762" s="69">
        <v>0</v>
      </c>
      <c r="Z762" s="69">
        <v>0</v>
      </c>
      <c r="AA762" s="69">
        <v>0</v>
      </c>
      <c r="AB762" s="69">
        <v>834333</v>
      </c>
      <c r="AC762" s="69">
        <v>520</v>
      </c>
      <c r="AD762" s="69">
        <v>0</v>
      </c>
      <c r="AE762" s="69">
        <v>0</v>
      </c>
      <c r="AF762" s="69">
        <v>596796</v>
      </c>
      <c r="AG762" s="69">
        <v>403204</v>
      </c>
      <c r="AH762" s="69">
        <v>0</v>
      </c>
      <c r="AI762" s="69">
        <v>0</v>
      </c>
      <c r="AJ762" s="69">
        <v>2</v>
      </c>
      <c r="AK762" s="69">
        <v>-2</v>
      </c>
      <c r="AL762" s="69">
        <v>1745</v>
      </c>
      <c r="AM762" s="69">
        <v>524</v>
      </c>
      <c r="AN762" s="69">
        <v>-1745</v>
      </c>
      <c r="AO762" s="69">
        <v>0</v>
      </c>
      <c r="AP762" s="69">
        <v>0</v>
      </c>
      <c r="AQ762" s="69">
        <v>992190</v>
      </c>
      <c r="AR762" s="69">
        <v>90946</v>
      </c>
      <c r="AS762" s="69">
        <v>983600</v>
      </c>
      <c r="AT762" s="69">
        <v>731268</v>
      </c>
      <c r="AU762" s="69">
        <v>0</v>
      </c>
      <c r="AV762" s="69">
        <v>93152</v>
      </c>
      <c r="AW762" s="69">
        <v>0.59679599999999999</v>
      </c>
      <c r="AX762" s="69">
        <v>0</v>
      </c>
      <c r="AY762" s="69">
        <v>0</v>
      </c>
      <c r="AZ762" s="69">
        <v>0</v>
      </c>
      <c r="BA762" s="69">
        <v>298398</v>
      </c>
      <c r="BB762" s="69">
        <v>0</v>
      </c>
      <c r="BC762" s="69">
        <v>-298398</v>
      </c>
      <c r="BD762" s="69">
        <v>0</v>
      </c>
      <c r="BE762" s="69">
        <v>342.00343839541546</v>
      </c>
      <c r="BF762" s="69">
        <v>-342.00343839541546</v>
      </c>
      <c r="BG762" s="69">
        <v>0</v>
      </c>
      <c r="BH762" s="69">
        <v>0</v>
      </c>
      <c r="BI762" s="69">
        <v>0</v>
      </c>
      <c r="BJ762" s="69">
        <v>0</v>
      </c>
      <c r="BK762" s="69">
        <v>0</v>
      </c>
      <c r="BL762" s="69">
        <v>6.5620917907329623</v>
      </c>
      <c r="BM762" s="69">
        <v>-6.5620917907329623</v>
      </c>
      <c r="BN762" s="69">
        <v>1.1789057846207689</v>
      </c>
      <c r="BO762" s="69">
        <v>0.6067466449776332</v>
      </c>
      <c r="BP762" s="69">
        <v>519.39325335502235</v>
      </c>
      <c r="BQ762" s="69">
        <v>606.7466449776332</v>
      </c>
      <c r="BR762" s="69">
        <v>-606.7466449776332</v>
      </c>
      <c r="BS762" s="69">
        <v>0</v>
      </c>
      <c r="BT762" s="69">
        <v>0</v>
      </c>
      <c r="BU762" s="69">
        <v>7.8502662315355547</v>
      </c>
      <c r="BV762" s="69">
        <v>1.7587357260202179E-3</v>
      </c>
    </row>
    <row r="763" spans="1:74">
      <c r="A763" s="113" t="s">
        <v>1043</v>
      </c>
      <c r="B763" s="69" t="s">
        <v>184</v>
      </c>
      <c r="C763" s="69" t="s">
        <v>205</v>
      </c>
      <c r="D763" s="69" t="s">
        <v>402</v>
      </c>
      <c r="E763" s="69" t="s">
        <v>585</v>
      </c>
      <c r="F763" s="69">
        <v>0</v>
      </c>
      <c r="G763" s="69">
        <v>0</v>
      </c>
      <c r="H763" s="69">
        <v>23920</v>
      </c>
      <c r="I763" s="69">
        <v>297</v>
      </c>
      <c r="J763" s="69">
        <v>11</v>
      </c>
      <c r="K763" s="69">
        <v>4749</v>
      </c>
      <c r="L763" s="69">
        <v>3952</v>
      </c>
      <c r="M763" s="69">
        <v>322</v>
      </c>
      <c r="N763" s="69">
        <v>0</v>
      </c>
      <c r="O763" s="69">
        <v>0</v>
      </c>
      <c r="P763" s="69">
        <v>5036.8500000000004</v>
      </c>
      <c r="Q763" s="69">
        <v>24.76</v>
      </c>
      <c r="R763" s="69">
        <v>580000</v>
      </c>
      <c r="S763" s="69">
        <v>0</v>
      </c>
      <c r="T763" s="69">
        <v>0</v>
      </c>
      <c r="U763" s="69">
        <v>0</v>
      </c>
      <c r="V763" s="69">
        <v>0</v>
      </c>
      <c r="W763" s="69">
        <v>0</v>
      </c>
      <c r="X763" s="69">
        <v>0</v>
      </c>
      <c r="Y763" s="69">
        <v>0</v>
      </c>
      <c r="Z763" s="69">
        <v>15263</v>
      </c>
      <c r="AA763" s="69">
        <v>38</v>
      </c>
      <c r="AB763" s="69">
        <v>0</v>
      </c>
      <c r="AC763" s="69">
        <v>0</v>
      </c>
      <c r="AD763" s="69">
        <v>0</v>
      </c>
      <c r="AE763" s="69">
        <v>0</v>
      </c>
      <c r="AF763" s="69">
        <v>158392</v>
      </c>
      <c r="AG763" s="69">
        <v>421608</v>
      </c>
      <c r="AH763" s="69">
        <v>0</v>
      </c>
      <c r="AI763" s="69">
        <v>0</v>
      </c>
      <c r="AJ763" s="69">
        <v>0</v>
      </c>
      <c r="AK763" s="69">
        <v>0</v>
      </c>
      <c r="AL763" s="69">
        <v>1843</v>
      </c>
      <c r="AM763" s="69">
        <v>124</v>
      </c>
      <c r="AN763" s="69">
        <v>-1843</v>
      </c>
      <c r="AO763" s="69">
        <v>0</v>
      </c>
      <c r="AP763" s="69">
        <v>0</v>
      </c>
      <c r="AQ763" s="69">
        <v>34315</v>
      </c>
      <c r="AR763" s="69">
        <v>2528</v>
      </c>
      <c r="AS763" s="69">
        <v>29333</v>
      </c>
      <c r="AT763" s="69">
        <v>755188</v>
      </c>
      <c r="AU763" s="69">
        <v>0</v>
      </c>
      <c r="AV763" s="69">
        <v>93474</v>
      </c>
      <c r="AW763" s="69">
        <v>0.27308965517241379</v>
      </c>
      <c r="AX763" s="69">
        <v>0</v>
      </c>
      <c r="AY763" s="69">
        <v>0</v>
      </c>
      <c r="AZ763" s="69">
        <v>0</v>
      </c>
      <c r="BA763" s="69">
        <v>0</v>
      </c>
      <c r="BB763" s="69">
        <v>0</v>
      </c>
      <c r="BC763" s="69">
        <v>0</v>
      </c>
      <c r="BD763" s="69">
        <v>0</v>
      </c>
      <c r="BE763" s="69">
        <v>85.942485078676071</v>
      </c>
      <c r="BF763" s="69">
        <v>-85.942485078676071</v>
      </c>
      <c r="BG763" s="69">
        <v>0</v>
      </c>
      <c r="BH763" s="69">
        <v>0</v>
      </c>
      <c r="BI763" s="69">
        <v>0</v>
      </c>
      <c r="BJ763" s="69">
        <v>0</v>
      </c>
      <c r="BK763" s="69">
        <v>0.16562929961344428</v>
      </c>
      <c r="BL763" s="69">
        <v>62.655063291139243</v>
      </c>
      <c r="BM763" s="69">
        <v>-24.655063291139243</v>
      </c>
      <c r="BN763" s="69">
        <v>0</v>
      </c>
      <c r="BO763" s="69">
        <v>5.3997886339617498</v>
      </c>
      <c r="BP763" s="69">
        <v>-5.3997886339617498</v>
      </c>
      <c r="BQ763" s="69">
        <v>5399.7886339617498</v>
      </c>
      <c r="BR763" s="69">
        <v>-5399.7886339617498</v>
      </c>
      <c r="BS763" s="69">
        <v>0</v>
      </c>
      <c r="BT763" s="69">
        <v>0</v>
      </c>
      <c r="BU763" s="69">
        <v>8.0791236065643925</v>
      </c>
      <c r="BV763" s="69">
        <v>5.3708290834911847E-2</v>
      </c>
    </row>
    <row r="764" spans="1:74">
      <c r="A764" s="113" t="s">
        <v>1043</v>
      </c>
      <c r="B764" s="69" t="s">
        <v>184</v>
      </c>
      <c r="C764" s="69" t="s">
        <v>286</v>
      </c>
      <c r="D764" s="69" t="s">
        <v>417</v>
      </c>
      <c r="E764" s="69" t="s">
        <v>585</v>
      </c>
      <c r="F764" s="69">
        <v>0</v>
      </c>
      <c r="G764" s="69">
        <v>0</v>
      </c>
      <c r="H764" s="69">
        <v>23758</v>
      </c>
      <c r="I764" s="69">
        <v>49</v>
      </c>
      <c r="J764" s="69">
        <v>23</v>
      </c>
      <c r="K764" s="69">
        <v>35043</v>
      </c>
      <c r="L764" s="69">
        <v>35043</v>
      </c>
      <c r="M764" s="69">
        <v>4518</v>
      </c>
      <c r="N764" s="69">
        <v>0</v>
      </c>
      <c r="O764" s="69">
        <v>0</v>
      </c>
      <c r="P764" s="69">
        <v>677.97</v>
      </c>
      <c r="Q764" s="69">
        <v>1.75</v>
      </c>
      <c r="R764" s="69">
        <v>1000000</v>
      </c>
      <c r="S764" s="69">
        <v>0</v>
      </c>
      <c r="T764" s="69">
        <v>0</v>
      </c>
      <c r="U764" s="69">
        <v>0</v>
      </c>
      <c r="V764" s="69">
        <v>0</v>
      </c>
      <c r="W764" s="69">
        <v>0</v>
      </c>
      <c r="X764" s="69">
        <v>0</v>
      </c>
      <c r="Y764" s="69">
        <v>0</v>
      </c>
      <c r="Z764" s="69">
        <v>0</v>
      </c>
      <c r="AA764" s="69">
        <v>0</v>
      </c>
      <c r="AB764" s="69">
        <v>834333</v>
      </c>
      <c r="AC764" s="69">
        <v>520</v>
      </c>
      <c r="AD764" s="69">
        <v>0</v>
      </c>
      <c r="AE764" s="69">
        <v>0</v>
      </c>
      <c r="AF764" s="69">
        <v>620554</v>
      </c>
      <c r="AG764" s="69">
        <v>379446</v>
      </c>
      <c r="AH764" s="69">
        <v>0</v>
      </c>
      <c r="AI764" s="69">
        <v>0</v>
      </c>
      <c r="AJ764" s="69">
        <v>2</v>
      </c>
      <c r="AK764" s="69">
        <v>-2</v>
      </c>
      <c r="AL764" s="69">
        <v>1794</v>
      </c>
      <c r="AM764" s="69">
        <v>547</v>
      </c>
      <c r="AN764" s="69">
        <v>-1794</v>
      </c>
      <c r="AO764" s="69">
        <v>0</v>
      </c>
      <c r="AP764" s="69">
        <v>0</v>
      </c>
      <c r="AQ764" s="69">
        <v>1027233</v>
      </c>
      <c r="AR764" s="69">
        <v>95464</v>
      </c>
      <c r="AS764" s="69">
        <v>1018643</v>
      </c>
      <c r="AT764" s="69">
        <v>778946</v>
      </c>
      <c r="AU764" s="69">
        <v>0</v>
      </c>
      <c r="AV764" s="69">
        <v>97992</v>
      </c>
      <c r="AW764" s="69">
        <v>0.62055400000000005</v>
      </c>
      <c r="AX764" s="69">
        <v>0</v>
      </c>
      <c r="AY764" s="69">
        <v>0</v>
      </c>
      <c r="AZ764" s="69">
        <v>0</v>
      </c>
      <c r="BA764" s="69">
        <v>310277</v>
      </c>
      <c r="BB764" s="69">
        <v>0</v>
      </c>
      <c r="BC764" s="69">
        <v>-310277</v>
      </c>
      <c r="BD764" s="69">
        <v>0</v>
      </c>
      <c r="BE764" s="69">
        <v>345.90523968784839</v>
      </c>
      <c r="BF764" s="69">
        <v>-345.90523968784839</v>
      </c>
      <c r="BG764" s="69">
        <v>0</v>
      </c>
      <c r="BH764" s="69">
        <v>0</v>
      </c>
      <c r="BI764" s="69">
        <v>0</v>
      </c>
      <c r="BJ764" s="69">
        <v>0</v>
      </c>
      <c r="BK764" s="69">
        <v>0</v>
      </c>
      <c r="BL764" s="69">
        <v>6.5003980558116146</v>
      </c>
      <c r="BM764" s="69">
        <v>-6.5003980558116146</v>
      </c>
      <c r="BN764" s="69">
        <v>1.2209069999628446</v>
      </c>
      <c r="BO764" s="69">
        <v>0.60919674508144661</v>
      </c>
      <c r="BP764" s="69">
        <v>519.39080325491852</v>
      </c>
      <c r="BQ764" s="69">
        <v>609.19674508144658</v>
      </c>
      <c r="BR764" s="69">
        <v>-609.19674508144658</v>
      </c>
      <c r="BS764" s="69">
        <v>0</v>
      </c>
      <c r="BT764" s="69">
        <v>0</v>
      </c>
      <c r="BU764" s="69">
        <v>7.9490774757123033</v>
      </c>
      <c r="BV764" s="69">
        <v>1.746439220702606E-3</v>
      </c>
    </row>
    <row r="765" spans="1:74">
      <c r="A765" s="113" t="s">
        <v>1044</v>
      </c>
      <c r="B765" s="69" t="s">
        <v>184</v>
      </c>
      <c r="C765" s="69" t="s">
        <v>205</v>
      </c>
      <c r="D765" s="69" t="s">
        <v>402</v>
      </c>
      <c r="E765" s="69" t="s">
        <v>585</v>
      </c>
      <c r="F765" s="69">
        <v>0</v>
      </c>
      <c r="G765" s="69">
        <v>0</v>
      </c>
      <c r="H765" s="69">
        <v>19607</v>
      </c>
      <c r="I765" s="69">
        <v>219</v>
      </c>
      <c r="J765" s="69">
        <v>9</v>
      </c>
      <c r="K765" s="69">
        <v>4124</v>
      </c>
      <c r="L765" s="69">
        <v>3487</v>
      </c>
      <c r="M765" s="69">
        <v>263</v>
      </c>
      <c r="N765" s="69">
        <v>0</v>
      </c>
      <c r="O765" s="69">
        <v>0</v>
      </c>
      <c r="P765" s="69">
        <v>4754.3599999999997</v>
      </c>
      <c r="Q765" s="69">
        <v>24.85</v>
      </c>
      <c r="R765" s="69">
        <v>580000</v>
      </c>
      <c r="S765" s="69">
        <v>0</v>
      </c>
      <c r="T765" s="69">
        <v>0</v>
      </c>
      <c r="U765" s="69">
        <v>0</v>
      </c>
      <c r="V765" s="69">
        <v>0</v>
      </c>
      <c r="W765" s="69">
        <v>0</v>
      </c>
      <c r="X765" s="69">
        <v>0</v>
      </c>
      <c r="Y765" s="69">
        <v>0</v>
      </c>
      <c r="Z765" s="69">
        <v>15263</v>
      </c>
      <c r="AA765" s="69">
        <v>38</v>
      </c>
      <c r="AB765" s="69">
        <v>0</v>
      </c>
      <c r="AC765" s="69">
        <v>0</v>
      </c>
      <c r="AD765" s="69">
        <v>0</v>
      </c>
      <c r="AE765" s="69">
        <v>0</v>
      </c>
      <c r="AF765" s="69">
        <v>177999</v>
      </c>
      <c r="AG765" s="69">
        <v>402001</v>
      </c>
      <c r="AH765" s="69">
        <v>0</v>
      </c>
      <c r="AI765" s="69">
        <v>0</v>
      </c>
      <c r="AJ765" s="69">
        <v>0</v>
      </c>
      <c r="AK765" s="69">
        <v>0</v>
      </c>
      <c r="AL765" s="69">
        <v>2062</v>
      </c>
      <c r="AM765" s="69">
        <v>133</v>
      </c>
      <c r="AN765" s="69">
        <v>-2062</v>
      </c>
      <c r="AO765" s="69">
        <v>0</v>
      </c>
      <c r="AP765" s="69">
        <v>0</v>
      </c>
      <c r="AQ765" s="69">
        <v>38439</v>
      </c>
      <c r="AR765" s="69">
        <v>2791</v>
      </c>
      <c r="AS765" s="69">
        <v>32820</v>
      </c>
      <c r="AT765" s="69">
        <v>798553</v>
      </c>
      <c r="AU765" s="69">
        <v>0</v>
      </c>
      <c r="AV765" s="69">
        <v>98255</v>
      </c>
      <c r="AW765" s="69">
        <v>0.3068948275862069</v>
      </c>
      <c r="AX765" s="69">
        <v>0</v>
      </c>
      <c r="AY765" s="69">
        <v>0</v>
      </c>
      <c r="AZ765" s="69">
        <v>0</v>
      </c>
      <c r="BA765" s="69">
        <v>0</v>
      </c>
      <c r="BB765" s="69">
        <v>0</v>
      </c>
      <c r="BC765" s="69">
        <v>0</v>
      </c>
      <c r="BD765" s="69">
        <v>0</v>
      </c>
      <c r="BE765" s="69">
        <v>86.323472356935014</v>
      </c>
      <c r="BF765" s="69">
        <v>-86.323472356935014</v>
      </c>
      <c r="BG765" s="69">
        <v>0</v>
      </c>
      <c r="BH765" s="69">
        <v>0</v>
      </c>
      <c r="BI765" s="69">
        <v>0</v>
      </c>
      <c r="BJ765" s="69">
        <v>0</v>
      </c>
      <c r="BK765" s="69">
        <v>0.18286051235012776</v>
      </c>
      <c r="BL765" s="69">
        <v>63.776065926191329</v>
      </c>
      <c r="BM765" s="69">
        <v>-25.776065926191329</v>
      </c>
      <c r="BN765" s="69">
        <v>0</v>
      </c>
      <c r="BO765" s="69">
        <v>5.4234917733089576</v>
      </c>
      <c r="BP765" s="69">
        <v>-5.4234917733089576</v>
      </c>
      <c r="BQ765" s="69">
        <v>5423.4917733089578</v>
      </c>
      <c r="BR765" s="69">
        <v>-5423.4917733089578</v>
      </c>
      <c r="BS765" s="69">
        <v>0</v>
      </c>
      <c r="BT765" s="69">
        <v>0</v>
      </c>
      <c r="BU765" s="69">
        <v>8.1273522975929975</v>
      </c>
      <c r="BV765" s="69">
        <v>5.3643435052941023E-2</v>
      </c>
    </row>
    <row r="766" spans="1:74">
      <c r="A766" s="113" t="s">
        <v>1044</v>
      </c>
      <c r="B766" s="69" t="s">
        <v>184</v>
      </c>
      <c r="C766" s="69" t="s">
        <v>286</v>
      </c>
      <c r="D766" s="69" t="s">
        <v>417</v>
      </c>
      <c r="E766" s="69" t="s">
        <v>585</v>
      </c>
      <c r="F766" s="69">
        <v>0</v>
      </c>
      <c r="G766" s="69">
        <v>0</v>
      </c>
      <c r="H766" s="69">
        <v>33188</v>
      </c>
      <c r="I766" s="69">
        <v>70</v>
      </c>
      <c r="J766" s="69">
        <v>26</v>
      </c>
      <c r="K766" s="69">
        <v>46169</v>
      </c>
      <c r="L766" s="69">
        <v>45087</v>
      </c>
      <c r="M766" s="69">
        <v>4403</v>
      </c>
      <c r="N766" s="69">
        <v>0</v>
      </c>
      <c r="O766" s="69">
        <v>0</v>
      </c>
      <c r="P766" s="69">
        <v>718.84</v>
      </c>
      <c r="Q766" s="69">
        <v>2.5099999999999998</v>
      </c>
      <c r="R766" s="69">
        <v>1000000</v>
      </c>
      <c r="S766" s="69">
        <v>0</v>
      </c>
      <c r="T766" s="69">
        <v>0</v>
      </c>
      <c r="U766" s="69">
        <v>0</v>
      </c>
      <c r="V766" s="69">
        <v>0</v>
      </c>
      <c r="W766" s="69">
        <v>0</v>
      </c>
      <c r="X766" s="69">
        <v>0</v>
      </c>
      <c r="Y766" s="69">
        <v>0</v>
      </c>
      <c r="Z766" s="69">
        <v>0</v>
      </c>
      <c r="AA766" s="69">
        <v>0</v>
      </c>
      <c r="AB766" s="69">
        <v>834333</v>
      </c>
      <c r="AC766" s="69">
        <v>520</v>
      </c>
      <c r="AD766" s="69">
        <v>0</v>
      </c>
      <c r="AE766" s="69">
        <v>0</v>
      </c>
      <c r="AF766" s="69">
        <v>653742</v>
      </c>
      <c r="AG766" s="69">
        <v>346258</v>
      </c>
      <c r="AH766" s="69">
        <v>0</v>
      </c>
      <c r="AI766" s="69">
        <v>0</v>
      </c>
      <c r="AJ766" s="69">
        <v>2</v>
      </c>
      <c r="AK766" s="69">
        <v>-2</v>
      </c>
      <c r="AL766" s="69">
        <v>1864</v>
      </c>
      <c r="AM766" s="69">
        <v>573</v>
      </c>
      <c r="AN766" s="69">
        <v>-1864</v>
      </c>
      <c r="AO766" s="69">
        <v>0</v>
      </c>
      <c r="AP766" s="69">
        <v>0</v>
      </c>
      <c r="AQ766" s="69">
        <v>1073402</v>
      </c>
      <c r="AR766" s="69">
        <v>99867</v>
      </c>
      <c r="AS766" s="69">
        <v>1063730</v>
      </c>
      <c r="AT766" s="69">
        <v>831741</v>
      </c>
      <c r="AU766" s="69">
        <v>0</v>
      </c>
      <c r="AV766" s="69">
        <v>102658</v>
      </c>
      <c r="AW766" s="69">
        <v>0.65374200000000005</v>
      </c>
      <c r="AX766" s="69">
        <v>0</v>
      </c>
      <c r="AY766" s="69">
        <v>0</v>
      </c>
      <c r="AZ766" s="69">
        <v>0</v>
      </c>
      <c r="BA766" s="69">
        <v>326871</v>
      </c>
      <c r="BB766" s="69">
        <v>0</v>
      </c>
      <c r="BC766" s="69">
        <v>-326871</v>
      </c>
      <c r="BD766" s="69">
        <v>0</v>
      </c>
      <c r="BE766" s="69">
        <v>350.71995708154509</v>
      </c>
      <c r="BF766" s="69">
        <v>-350.71995708154509</v>
      </c>
      <c r="BG766" s="69">
        <v>0</v>
      </c>
      <c r="BH766" s="69">
        <v>0</v>
      </c>
      <c r="BI766" s="69">
        <v>0</v>
      </c>
      <c r="BJ766" s="69">
        <v>0</v>
      </c>
      <c r="BK766" s="69">
        <v>0</v>
      </c>
      <c r="BL766" s="69">
        <v>6.5461263480428968</v>
      </c>
      <c r="BM766" s="69">
        <v>-6.5461263480428968</v>
      </c>
      <c r="BN766" s="69">
        <v>1.2749465740897219</v>
      </c>
      <c r="BO766" s="69">
        <v>0.61457512714692641</v>
      </c>
      <c r="BP766" s="69">
        <v>519.38542487285304</v>
      </c>
      <c r="BQ766" s="69">
        <v>614.57512714692643</v>
      </c>
      <c r="BR766" s="69">
        <v>-614.57512714692643</v>
      </c>
      <c r="BS766" s="69">
        <v>0</v>
      </c>
      <c r="BT766" s="69">
        <v>0</v>
      </c>
      <c r="BU766" s="69">
        <v>8.1020573165267198</v>
      </c>
      <c r="BV766" s="69">
        <v>1.7365348676451134E-3</v>
      </c>
    </row>
    <row r="767" spans="1:74">
      <c r="A767" s="113" t="s">
        <v>1045</v>
      </c>
      <c r="B767" s="69" t="s">
        <v>184</v>
      </c>
      <c r="C767" s="69" t="s">
        <v>205</v>
      </c>
      <c r="D767" s="69" t="s">
        <v>402</v>
      </c>
      <c r="E767" s="69" t="s">
        <v>585</v>
      </c>
      <c r="F767" s="69">
        <v>0</v>
      </c>
      <c r="G767" s="69">
        <v>0</v>
      </c>
      <c r="H767" s="69">
        <v>18650</v>
      </c>
      <c r="I767" s="69">
        <v>146</v>
      </c>
      <c r="J767" s="69">
        <v>4</v>
      </c>
      <c r="K767" s="69">
        <v>3782</v>
      </c>
      <c r="L767" s="69">
        <v>3239</v>
      </c>
      <c r="M767" s="69">
        <v>226</v>
      </c>
      <c r="N767" s="69">
        <v>0</v>
      </c>
      <c r="O767" s="69">
        <v>0</v>
      </c>
      <c r="P767" s="69">
        <v>4931.25</v>
      </c>
      <c r="Q767" s="69">
        <v>27.51</v>
      </c>
      <c r="R767" s="69">
        <v>580000</v>
      </c>
      <c r="S767" s="69">
        <v>0</v>
      </c>
      <c r="T767" s="69">
        <v>0</v>
      </c>
      <c r="U767" s="69">
        <v>0</v>
      </c>
      <c r="V767" s="69">
        <v>0</v>
      </c>
      <c r="W767" s="69">
        <v>0</v>
      </c>
      <c r="X767" s="69">
        <v>0</v>
      </c>
      <c r="Y767" s="69">
        <v>0</v>
      </c>
      <c r="Z767" s="69">
        <v>15263</v>
      </c>
      <c r="AA767" s="69">
        <v>38</v>
      </c>
      <c r="AB767" s="69">
        <v>0</v>
      </c>
      <c r="AC767" s="69">
        <v>0</v>
      </c>
      <c r="AD767" s="69">
        <v>0</v>
      </c>
      <c r="AE767" s="69">
        <v>0</v>
      </c>
      <c r="AF767" s="69">
        <v>196649</v>
      </c>
      <c r="AG767" s="69">
        <v>383351</v>
      </c>
      <c r="AH767" s="69">
        <v>0</v>
      </c>
      <c r="AI767" s="69">
        <v>0</v>
      </c>
      <c r="AJ767" s="69">
        <v>0</v>
      </c>
      <c r="AK767" s="69">
        <v>0</v>
      </c>
      <c r="AL767" s="69">
        <v>2208</v>
      </c>
      <c r="AM767" s="69">
        <v>137</v>
      </c>
      <c r="AN767" s="69">
        <v>-2208</v>
      </c>
      <c r="AO767" s="69">
        <v>0</v>
      </c>
      <c r="AP767" s="69">
        <v>0</v>
      </c>
      <c r="AQ767" s="69">
        <v>42221</v>
      </c>
      <c r="AR767" s="69">
        <v>3017</v>
      </c>
      <c r="AS767" s="69">
        <v>36059</v>
      </c>
      <c r="AT767" s="69">
        <v>850391</v>
      </c>
      <c r="AU767" s="69">
        <v>0</v>
      </c>
      <c r="AV767" s="69">
        <v>102884</v>
      </c>
      <c r="AW767" s="69">
        <v>0.33905000000000002</v>
      </c>
      <c r="AX767" s="69">
        <v>0</v>
      </c>
      <c r="AY767" s="69">
        <v>0</v>
      </c>
      <c r="AZ767" s="69">
        <v>0</v>
      </c>
      <c r="BA767" s="69">
        <v>0</v>
      </c>
      <c r="BB767" s="69">
        <v>0</v>
      </c>
      <c r="BC767" s="69">
        <v>0</v>
      </c>
      <c r="BD767" s="69">
        <v>0</v>
      </c>
      <c r="BE767" s="69">
        <v>89.062047101449281</v>
      </c>
      <c r="BF767" s="69">
        <v>-89.062047101449281</v>
      </c>
      <c r="BG767" s="69">
        <v>0</v>
      </c>
      <c r="BH767" s="69">
        <v>0</v>
      </c>
      <c r="BI767" s="69">
        <v>0</v>
      </c>
      <c r="BJ767" s="69">
        <v>0</v>
      </c>
      <c r="BK767" s="69">
        <v>0.19766756207822839</v>
      </c>
      <c r="BL767" s="69">
        <v>65.180311567782567</v>
      </c>
      <c r="BM767" s="69">
        <v>-27.180311567782567</v>
      </c>
      <c r="BN767" s="69">
        <v>0</v>
      </c>
      <c r="BO767" s="69">
        <v>5.4535344851493388</v>
      </c>
      <c r="BP767" s="69">
        <v>-5.4535344851493388</v>
      </c>
      <c r="BQ767" s="69">
        <v>5453.5344851493392</v>
      </c>
      <c r="BR767" s="69">
        <v>-5453.5344851493392</v>
      </c>
      <c r="BS767" s="69">
        <v>0</v>
      </c>
      <c r="BT767" s="69">
        <v>0</v>
      </c>
      <c r="BU767" s="69">
        <v>8.2655320555188361</v>
      </c>
      <c r="BV767" s="69">
        <v>5.2296250680940765E-2</v>
      </c>
    </row>
    <row r="768" spans="1:74">
      <c r="A768" s="113" t="s">
        <v>1045</v>
      </c>
      <c r="B768" s="69" t="s">
        <v>184</v>
      </c>
      <c r="C768" s="69" t="s">
        <v>286</v>
      </c>
      <c r="D768" s="69" t="s">
        <v>417</v>
      </c>
      <c r="E768" s="69" t="s">
        <v>585</v>
      </c>
      <c r="F768" s="69">
        <v>0</v>
      </c>
      <c r="G768" s="69">
        <v>0</v>
      </c>
      <c r="H768" s="69">
        <v>34351</v>
      </c>
      <c r="I768" s="69">
        <v>78</v>
      </c>
      <c r="J768" s="69">
        <v>23</v>
      </c>
      <c r="K768" s="69">
        <v>46462</v>
      </c>
      <c r="L768" s="69">
        <v>46462</v>
      </c>
      <c r="M768" s="69">
        <v>4440</v>
      </c>
      <c r="N768" s="69">
        <v>0</v>
      </c>
      <c r="O768" s="69">
        <v>0</v>
      </c>
      <c r="P768" s="69">
        <v>739.34</v>
      </c>
      <c r="Q768" s="69">
        <v>2.58</v>
      </c>
      <c r="R768" s="69">
        <v>1000000</v>
      </c>
      <c r="S768" s="69">
        <v>0</v>
      </c>
      <c r="T768" s="69">
        <v>0</v>
      </c>
      <c r="U768" s="69">
        <v>0</v>
      </c>
      <c r="V768" s="69">
        <v>0</v>
      </c>
      <c r="W768" s="69">
        <v>0</v>
      </c>
      <c r="X768" s="69">
        <v>0</v>
      </c>
      <c r="Y768" s="69">
        <v>0</v>
      </c>
      <c r="Z768" s="69">
        <v>0</v>
      </c>
      <c r="AA768" s="69">
        <v>0</v>
      </c>
      <c r="AB768" s="69">
        <v>834333</v>
      </c>
      <c r="AC768" s="69">
        <v>520</v>
      </c>
      <c r="AD768" s="69">
        <v>0</v>
      </c>
      <c r="AE768" s="69">
        <v>0</v>
      </c>
      <c r="AF768" s="69">
        <v>688093</v>
      </c>
      <c r="AG768" s="69">
        <v>311907</v>
      </c>
      <c r="AH768" s="69">
        <v>0</v>
      </c>
      <c r="AI768" s="69">
        <v>0</v>
      </c>
      <c r="AJ768" s="69">
        <v>2</v>
      </c>
      <c r="AK768" s="69">
        <v>-2</v>
      </c>
      <c r="AL768" s="69">
        <v>1942</v>
      </c>
      <c r="AM768" s="69">
        <v>596</v>
      </c>
      <c r="AN768" s="69">
        <v>-1942</v>
      </c>
      <c r="AO768" s="69">
        <v>0</v>
      </c>
      <c r="AP768" s="69">
        <v>0</v>
      </c>
      <c r="AQ768" s="69">
        <v>1119864</v>
      </c>
      <c r="AR768" s="69">
        <v>104307</v>
      </c>
      <c r="AS768" s="69">
        <v>1110192</v>
      </c>
      <c r="AT768" s="69">
        <v>884742</v>
      </c>
      <c r="AU768" s="69">
        <v>0</v>
      </c>
      <c r="AV768" s="69">
        <v>107324</v>
      </c>
      <c r="AW768" s="69">
        <v>0.68809299999999995</v>
      </c>
      <c r="AX768" s="69">
        <v>0</v>
      </c>
      <c r="AY768" s="69">
        <v>0</v>
      </c>
      <c r="AZ768" s="69">
        <v>0</v>
      </c>
      <c r="BA768" s="69">
        <v>344046.5</v>
      </c>
      <c r="BB768" s="69">
        <v>0</v>
      </c>
      <c r="BC768" s="69">
        <v>-344046.5</v>
      </c>
      <c r="BD768" s="69">
        <v>0</v>
      </c>
      <c r="BE768" s="69">
        <v>354.32183316168897</v>
      </c>
      <c r="BF768" s="69">
        <v>-354.32183316168897</v>
      </c>
      <c r="BG768" s="69">
        <v>0</v>
      </c>
      <c r="BH768" s="69">
        <v>0</v>
      </c>
      <c r="BI768" s="69">
        <v>0</v>
      </c>
      <c r="BJ768" s="69">
        <v>0</v>
      </c>
      <c r="BK768" s="69">
        <v>0</v>
      </c>
      <c r="BL768" s="69">
        <v>6.5968055835178845</v>
      </c>
      <c r="BM768" s="69">
        <v>-6.5968055835178845</v>
      </c>
      <c r="BN768" s="69">
        <v>1.3306341712481706</v>
      </c>
      <c r="BO768" s="69">
        <v>0.61979639557842248</v>
      </c>
      <c r="BP768" s="69">
        <v>519.38020360442158</v>
      </c>
      <c r="BQ768" s="69">
        <v>619.79639557842245</v>
      </c>
      <c r="BR768" s="69">
        <v>-619.79639557842245</v>
      </c>
      <c r="BS768" s="69">
        <v>0</v>
      </c>
      <c r="BT768" s="69">
        <v>0</v>
      </c>
      <c r="BU768" s="69">
        <v>8.2436547277403012</v>
      </c>
      <c r="BV768" s="69">
        <v>1.7341391454676639E-3</v>
      </c>
    </row>
    <row r="769" spans="1:74">
      <c r="A769" s="113" t="s">
        <v>1046</v>
      </c>
      <c r="B769" s="69" t="s">
        <v>184</v>
      </c>
      <c r="C769" s="69" t="s">
        <v>205</v>
      </c>
      <c r="D769" s="69" t="s">
        <v>402</v>
      </c>
      <c r="E769" s="69" t="s">
        <v>585</v>
      </c>
      <c r="F769" s="69">
        <v>0</v>
      </c>
      <c r="G769" s="69">
        <v>0</v>
      </c>
      <c r="H769" s="69">
        <v>17630</v>
      </c>
      <c r="I769" s="69">
        <v>124</v>
      </c>
      <c r="J769" s="69">
        <v>9</v>
      </c>
      <c r="K769" s="69">
        <v>3189</v>
      </c>
      <c r="L769" s="69">
        <v>2791</v>
      </c>
      <c r="M769" s="69">
        <v>198</v>
      </c>
      <c r="N769" s="69">
        <v>0</v>
      </c>
      <c r="O769" s="69">
        <v>0</v>
      </c>
      <c r="P769" s="69">
        <v>5528.38</v>
      </c>
      <c r="Q769" s="69">
        <v>29.68</v>
      </c>
      <c r="R769" s="69">
        <v>580000</v>
      </c>
      <c r="S769" s="69">
        <v>0</v>
      </c>
      <c r="T769" s="69">
        <v>0</v>
      </c>
      <c r="U769" s="69">
        <v>0</v>
      </c>
      <c r="V769" s="69">
        <v>0</v>
      </c>
      <c r="W769" s="69">
        <v>0</v>
      </c>
      <c r="X769" s="69">
        <v>0</v>
      </c>
      <c r="Y769" s="69">
        <v>0</v>
      </c>
      <c r="Z769" s="69">
        <v>15263</v>
      </c>
      <c r="AA769" s="69">
        <v>38</v>
      </c>
      <c r="AB769" s="69">
        <v>0</v>
      </c>
      <c r="AC769" s="69">
        <v>0</v>
      </c>
      <c r="AD769" s="69">
        <v>0</v>
      </c>
      <c r="AE769" s="69">
        <v>0</v>
      </c>
      <c r="AF769" s="69">
        <v>214279</v>
      </c>
      <c r="AG769" s="69">
        <v>365721</v>
      </c>
      <c r="AH769" s="69">
        <v>0</v>
      </c>
      <c r="AI769" s="69">
        <v>0</v>
      </c>
      <c r="AJ769" s="69">
        <v>0</v>
      </c>
      <c r="AK769" s="69">
        <v>0</v>
      </c>
      <c r="AL769" s="69">
        <v>2332</v>
      </c>
      <c r="AM769" s="69">
        <v>146</v>
      </c>
      <c r="AN769" s="69">
        <v>-2332</v>
      </c>
      <c r="AO769" s="69">
        <v>0</v>
      </c>
      <c r="AP769" s="69">
        <v>0</v>
      </c>
      <c r="AQ769" s="69">
        <v>45410</v>
      </c>
      <c r="AR769" s="69">
        <v>3215</v>
      </c>
      <c r="AS769" s="69">
        <v>38850</v>
      </c>
      <c r="AT769" s="69">
        <v>902372</v>
      </c>
      <c r="AU769" s="69">
        <v>0</v>
      </c>
      <c r="AV769" s="69">
        <v>107522</v>
      </c>
      <c r="AW769" s="69">
        <v>0.36944655172413793</v>
      </c>
      <c r="AX769" s="69">
        <v>0</v>
      </c>
      <c r="AY769" s="69">
        <v>0</v>
      </c>
      <c r="AZ769" s="69">
        <v>0</v>
      </c>
      <c r="BA769" s="69">
        <v>0</v>
      </c>
      <c r="BB769" s="69">
        <v>0</v>
      </c>
      <c r="BC769" s="69">
        <v>0</v>
      </c>
      <c r="BD769" s="69">
        <v>0</v>
      </c>
      <c r="BE769" s="69">
        <v>91.88636363636364</v>
      </c>
      <c r="BF769" s="69">
        <v>-91.88636363636364</v>
      </c>
      <c r="BG769" s="69">
        <v>0</v>
      </c>
      <c r="BH769" s="69">
        <v>0</v>
      </c>
      <c r="BI769" s="69">
        <v>0</v>
      </c>
      <c r="BJ769" s="69">
        <v>0</v>
      </c>
      <c r="BK769" s="69">
        <v>0.21064011007010416</v>
      </c>
      <c r="BL769" s="69">
        <v>66.649766718506996</v>
      </c>
      <c r="BM769" s="69">
        <v>-28.649766718506996</v>
      </c>
      <c r="BN769" s="69">
        <v>0</v>
      </c>
      <c r="BO769" s="69">
        <v>5.5155469755469753</v>
      </c>
      <c r="BP769" s="69">
        <v>-5.5155469755469753</v>
      </c>
      <c r="BQ769" s="69">
        <v>5515.5469755469749</v>
      </c>
      <c r="BR769" s="69">
        <v>-5515.5469755469749</v>
      </c>
      <c r="BS769" s="69">
        <v>0</v>
      </c>
      <c r="BT769" s="69">
        <v>0</v>
      </c>
      <c r="BU769" s="69">
        <v>8.3924406168040022</v>
      </c>
      <c r="BV769" s="69">
        <v>5.1354327240695885E-2</v>
      </c>
    </row>
    <row r="770" spans="1:74">
      <c r="A770" s="113" t="s">
        <v>1046</v>
      </c>
      <c r="B770" s="69" t="s">
        <v>184</v>
      </c>
      <c r="C770" s="69" t="s">
        <v>286</v>
      </c>
      <c r="D770" s="69" t="s">
        <v>417</v>
      </c>
      <c r="E770" s="69" t="s">
        <v>585</v>
      </c>
      <c r="F770" s="69">
        <v>0</v>
      </c>
      <c r="G770" s="69">
        <v>0</v>
      </c>
      <c r="H770" s="69">
        <v>26905</v>
      </c>
      <c r="I770" s="69">
        <v>50</v>
      </c>
      <c r="J770" s="69">
        <v>15</v>
      </c>
      <c r="K770" s="69">
        <v>34866</v>
      </c>
      <c r="L770" s="69">
        <v>34753</v>
      </c>
      <c r="M770" s="69">
        <v>3144</v>
      </c>
      <c r="N770" s="69">
        <v>0</v>
      </c>
      <c r="O770" s="69">
        <v>0</v>
      </c>
      <c r="P770" s="69">
        <v>771.67</v>
      </c>
      <c r="Q770" s="69">
        <v>2.85</v>
      </c>
      <c r="R770" s="69">
        <v>1000000</v>
      </c>
      <c r="S770" s="69">
        <v>0</v>
      </c>
      <c r="T770" s="69">
        <v>0</v>
      </c>
      <c r="U770" s="69">
        <v>0</v>
      </c>
      <c r="V770" s="69">
        <v>0</v>
      </c>
      <c r="W770" s="69">
        <v>0</v>
      </c>
      <c r="X770" s="69">
        <v>0</v>
      </c>
      <c r="Y770" s="69">
        <v>0</v>
      </c>
      <c r="Z770" s="69">
        <v>0</v>
      </c>
      <c r="AA770" s="69">
        <v>0</v>
      </c>
      <c r="AB770" s="69">
        <v>834333</v>
      </c>
      <c r="AC770" s="69">
        <v>520</v>
      </c>
      <c r="AD770" s="69">
        <v>0</v>
      </c>
      <c r="AE770" s="69">
        <v>0</v>
      </c>
      <c r="AF770" s="69">
        <v>714998</v>
      </c>
      <c r="AG770" s="69">
        <v>285002</v>
      </c>
      <c r="AH770" s="69">
        <v>0</v>
      </c>
      <c r="AI770" s="69">
        <v>0</v>
      </c>
      <c r="AJ770" s="69">
        <v>2</v>
      </c>
      <c r="AK770" s="69">
        <v>-2</v>
      </c>
      <c r="AL770" s="69">
        <v>1992</v>
      </c>
      <c r="AM770" s="69">
        <v>611</v>
      </c>
      <c r="AN770" s="69">
        <v>-1992</v>
      </c>
      <c r="AO770" s="69">
        <v>0</v>
      </c>
      <c r="AP770" s="69">
        <v>0</v>
      </c>
      <c r="AQ770" s="69">
        <v>1154730</v>
      </c>
      <c r="AR770" s="69">
        <v>107451</v>
      </c>
      <c r="AS770" s="69">
        <v>1144945</v>
      </c>
      <c r="AT770" s="69">
        <v>929277</v>
      </c>
      <c r="AU770" s="69">
        <v>0</v>
      </c>
      <c r="AV770" s="69">
        <v>110666</v>
      </c>
      <c r="AW770" s="69">
        <v>0.71499800000000002</v>
      </c>
      <c r="AX770" s="69">
        <v>0</v>
      </c>
      <c r="AY770" s="69">
        <v>0</v>
      </c>
      <c r="AZ770" s="69">
        <v>0</v>
      </c>
      <c r="BA770" s="69">
        <v>357499</v>
      </c>
      <c r="BB770" s="69">
        <v>0</v>
      </c>
      <c r="BC770" s="69">
        <v>-357499</v>
      </c>
      <c r="BD770" s="69">
        <v>0</v>
      </c>
      <c r="BE770" s="69">
        <v>358.93473895582332</v>
      </c>
      <c r="BF770" s="69">
        <v>-358.93473895582332</v>
      </c>
      <c r="BG770" s="69">
        <v>0</v>
      </c>
      <c r="BH770" s="69">
        <v>0</v>
      </c>
      <c r="BI770" s="69">
        <v>0</v>
      </c>
      <c r="BJ770" s="69">
        <v>0</v>
      </c>
      <c r="BK770" s="69">
        <v>0</v>
      </c>
      <c r="BL770" s="69">
        <v>6.6541772528873624</v>
      </c>
      <c r="BM770" s="69">
        <v>-6.6541772528873624</v>
      </c>
      <c r="BN770" s="69">
        <v>1.3722878035508603</v>
      </c>
      <c r="BO770" s="69">
        <v>0.62448239871784239</v>
      </c>
      <c r="BP770" s="69">
        <v>519.37551760128213</v>
      </c>
      <c r="BQ770" s="69">
        <v>624.48239871784244</v>
      </c>
      <c r="BR770" s="69">
        <v>-624.48239871784244</v>
      </c>
      <c r="BS770" s="69">
        <v>0</v>
      </c>
      <c r="BT770" s="69">
        <v>0</v>
      </c>
      <c r="BU770" s="69">
        <v>8.3971319104331954</v>
      </c>
      <c r="BV770" s="69">
        <v>1.7250785898002131E-3</v>
      </c>
    </row>
    <row r="771" spans="1:74">
      <c r="A771" s="113" t="s">
        <v>1047</v>
      </c>
      <c r="B771" s="69" t="s">
        <v>184</v>
      </c>
      <c r="C771" s="69" t="s">
        <v>205</v>
      </c>
      <c r="D771" s="69" t="s">
        <v>402</v>
      </c>
      <c r="E771" s="69" t="s">
        <v>585</v>
      </c>
      <c r="F771" s="69">
        <v>0</v>
      </c>
      <c r="G771" s="69">
        <v>0</v>
      </c>
      <c r="H771" s="69">
        <v>15995</v>
      </c>
      <c r="I771" s="69">
        <v>108</v>
      </c>
      <c r="J771" s="69">
        <v>8</v>
      </c>
      <c r="K771" s="69">
        <v>3068</v>
      </c>
      <c r="L771" s="69">
        <v>2664</v>
      </c>
      <c r="M771" s="69">
        <v>170</v>
      </c>
      <c r="N771" s="69">
        <v>0</v>
      </c>
      <c r="O771" s="69">
        <v>0</v>
      </c>
      <c r="P771" s="69">
        <v>5213.49</v>
      </c>
      <c r="Q771" s="69">
        <v>31.36</v>
      </c>
      <c r="R771" s="69">
        <v>580000</v>
      </c>
      <c r="S771" s="69">
        <v>0</v>
      </c>
      <c r="T771" s="69">
        <v>0</v>
      </c>
      <c r="U771" s="69">
        <v>0</v>
      </c>
      <c r="V771" s="69">
        <v>0</v>
      </c>
      <c r="W771" s="69">
        <v>0</v>
      </c>
      <c r="X771" s="69">
        <v>0</v>
      </c>
      <c r="Y771" s="69">
        <v>0</v>
      </c>
      <c r="Z771" s="69">
        <v>15263</v>
      </c>
      <c r="AA771" s="69">
        <v>38</v>
      </c>
      <c r="AB771" s="69">
        <v>0</v>
      </c>
      <c r="AC771" s="69">
        <v>0</v>
      </c>
      <c r="AD771" s="69">
        <v>0</v>
      </c>
      <c r="AE771" s="69">
        <v>0</v>
      </c>
      <c r="AF771" s="69">
        <v>230274</v>
      </c>
      <c r="AG771" s="69">
        <v>349726</v>
      </c>
      <c r="AH771" s="69">
        <v>0</v>
      </c>
      <c r="AI771" s="69">
        <v>0</v>
      </c>
      <c r="AJ771" s="69">
        <v>0</v>
      </c>
      <c r="AK771" s="69">
        <v>0</v>
      </c>
      <c r="AL771" s="69">
        <v>2440</v>
      </c>
      <c r="AM771" s="69">
        <v>154</v>
      </c>
      <c r="AN771" s="69">
        <v>-2440</v>
      </c>
      <c r="AO771" s="69">
        <v>0</v>
      </c>
      <c r="AP771" s="69">
        <v>0</v>
      </c>
      <c r="AQ771" s="69">
        <v>48478</v>
      </c>
      <c r="AR771" s="69">
        <v>3385</v>
      </c>
      <c r="AS771" s="69">
        <v>41514</v>
      </c>
      <c r="AT771" s="69">
        <v>945272</v>
      </c>
      <c r="AU771" s="69">
        <v>0</v>
      </c>
      <c r="AV771" s="69">
        <v>110836</v>
      </c>
      <c r="AW771" s="69">
        <v>0.39702413793103447</v>
      </c>
      <c r="AX771" s="69">
        <v>0</v>
      </c>
      <c r="AY771" s="69">
        <v>0</v>
      </c>
      <c r="AZ771" s="69">
        <v>0</v>
      </c>
      <c r="BA771" s="69">
        <v>0</v>
      </c>
      <c r="BB771" s="69">
        <v>0</v>
      </c>
      <c r="BC771" s="69">
        <v>0</v>
      </c>
      <c r="BD771" s="69">
        <v>0</v>
      </c>
      <c r="BE771" s="69">
        <v>94.374590163934428</v>
      </c>
      <c r="BF771" s="69">
        <v>-94.374590163934428</v>
      </c>
      <c r="BG771" s="69">
        <v>0</v>
      </c>
      <c r="BH771" s="69">
        <v>0</v>
      </c>
      <c r="BI771" s="69">
        <v>0</v>
      </c>
      <c r="BJ771" s="69">
        <v>0</v>
      </c>
      <c r="BK771" s="69">
        <v>0.22177815632575509</v>
      </c>
      <c r="BL771" s="69">
        <v>68.027769571639581</v>
      </c>
      <c r="BM771" s="69">
        <v>-30.027769571639581</v>
      </c>
      <c r="BN771" s="69">
        <v>0</v>
      </c>
      <c r="BO771" s="69">
        <v>5.5468998410174883</v>
      </c>
      <c r="BP771" s="69">
        <v>-5.5468998410174883</v>
      </c>
      <c r="BQ771" s="69">
        <v>5546.8998410174881</v>
      </c>
      <c r="BR771" s="69">
        <v>-5546.8998410174881</v>
      </c>
      <c r="BS771" s="69">
        <v>0</v>
      </c>
      <c r="BT771" s="69">
        <v>0</v>
      </c>
      <c r="BU771" s="69">
        <v>8.5285647262622248</v>
      </c>
      <c r="BV771" s="69">
        <v>5.0332109410454226E-2</v>
      </c>
    </row>
    <row r="772" spans="1:74">
      <c r="A772" s="113" t="s">
        <v>1047</v>
      </c>
      <c r="B772" s="69" t="s">
        <v>184</v>
      </c>
      <c r="C772" s="69" t="s">
        <v>286</v>
      </c>
      <c r="D772" s="69" t="s">
        <v>417</v>
      </c>
      <c r="E772" s="69" t="s">
        <v>585</v>
      </c>
      <c r="F772" s="69">
        <v>0</v>
      </c>
      <c r="G772" s="69">
        <v>0</v>
      </c>
      <c r="H772" s="69">
        <v>23951</v>
      </c>
      <c r="I772" s="69">
        <v>55</v>
      </c>
      <c r="J772" s="69">
        <v>24</v>
      </c>
      <c r="K772" s="69">
        <v>30927</v>
      </c>
      <c r="L772" s="69">
        <v>30927</v>
      </c>
      <c r="M772" s="69">
        <v>2611</v>
      </c>
      <c r="N772" s="69">
        <v>0</v>
      </c>
      <c r="O772" s="69">
        <v>0</v>
      </c>
      <c r="P772" s="69">
        <v>774.44</v>
      </c>
      <c r="Q772" s="69">
        <v>3.06</v>
      </c>
      <c r="R772" s="69">
        <v>1000000</v>
      </c>
      <c r="S772" s="69">
        <v>0</v>
      </c>
      <c r="T772" s="69">
        <v>0</v>
      </c>
      <c r="U772" s="69">
        <v>0</v>
      </c>
      <c r="V772" s="69">
        <v>0</v>
      </c>
      <c r="W772" s="69">
        <v>0</v>
      </c>
      <c r="X772" s="69">
        <v>0</v>
      </c>
      <c r="Y772" s="69">
        <v>0</v>
      </c>
      <c r="Z772" s="69">
        <v>0</v>
      </c>
      <c r="AA772" s="69">
        <v>0</v>
      </c>
      <c r="AB772" s="69">
        <v>834333</v>
      </c>
      <c r="AC772" s="69">
        <v>520</v>
      </c>
      <c r="AD772" s="69">
        <v>0</v>
      </c>
      <c r="AE772" s="69">
        <v>0</v>
      </c>
      <c r="AF772" s="69">
        <v>738949</v>
      </c>
      <c r="AG772" s="69">
        <v>261051</v>
      </c>
      <c r="AH772" s="69">
        <v>0</v>
      </c>
      <c r="AI772" s="69">
        <v>0</v>
      </c>
      <c r="AJ772" s="69">
        <v>2</v>
      </c>
      <c r="AK772" s="69">
        <v>-2</v>
      </c>
      <c r="AL772" s="69">
        <v>2047</v>
      </c>
      <c r="AM772" s="69">
        <v>635</v>
      </c>
      <c r="AN772" s="69">
        <v>-2047</v>
      </c>
      <c r="AO772" s="69">
        <v>0</v>
      </c>
      <c r="AP772" s="69">
        <v>0</v>
      </c>
      <c r="AQ772" s="69">
        <v>1185657</v>
      </c>
      <c r="AR772" s="69">
        <v>110062</v>
      </c>
      <c r="AS772" s="69">
        <v>1175872</v>
      </c>
      <c r="AT772" s="69">
        <v>969223</v>
      </c>
      <c r="AU772" s="69">
        <v>0</v>
      </c>
      <c r="AV772" s="69">
        <v>113447</v>
      </c>
      <c r="AW772" s="69">
        <v>0.73894899999999997</v>
      </c>
      <c r="AX772" s="69">
        <v>0</v>
      </c>
      <c r="AY772" s="69">
        <v>0</v>
      </c>
      <c r="AZ772" s="69">
        <v>0</v>
      </c>
      <c r="BA772" s="69">
        <v>369474.5</v>
      </c>
      <c r="BB772" s="69">
        <v>0</v>
      </c>
      <c r="BC772" s="69">
        <v>-369474.5</v>
      </c>
      <c r="BD772" s="69">
        <v>0</v>
      </c>
      <c r="BE772" s="69">
        <v>360.99120664386908</v>
      </c>
      <c r="BF772" s="69">
        <v>-360.99120664386908</v>
      </c>
      <c r="BG772" s="69">
        <v>0</v>
      </c>
      <c r="BH772" s="69">
        <v>0</v>
      </c>
      <c r="BI772" s="69">
        <v>0</v>
      </c>
      <c r="BJ772" s="69">
        <v>0</v>
      </c>
      <c r="BK772" s="69">
        <v>0</v>
      </c>
      <c r="BL772" s="69">
        <v>6.7139339644927407</v>
      </c>
      <c r="BM772" s="69">
        <v>-6.7139339644927407</v>
      </c>
      <c r="BN772" s="69">
        <v>1.4093557368580651</v>
      </c>
      <c r="BO772" s="69">
        <v>0.62842639334893591</v>
      </c>
      <c r="BP772" s="69">
        <v>519.37157360665105</v>
      </c>
      <c r="BQ772" s="69">
        <v>628.4263933489359</v>
      </c>
      <c r="BR772" s="69">
        <v>-628.4263933489359</v>
      </c>
      <c r="BS772" s="69">
        <v>0</v>
      </c>
      <c r="BT772" s="69">
        <v>0</v>
      </c>
      <c r="BU772" s="69">
        <v>8.5433991202940582</v>
      </c>
      <c r="BV772" s="69">
        <v>1.7264689535000427E-3</v>
      </c>
    </row>
    <row r="773" spans="1:74">
      <c r="A773" s="113" t="s">
        <v>1048</v>
      </c>
      <c r="B773" s="69" t="s">
        <v>184</v>
      </c>
      <c r="C773" s="69" t="s">
        <v>205</v>
      </c>
      <c r="D773" s="69" t="s">
        <v>402</v>
      </c>
      <c r="E773" s="69" t="s">
        <v>585</v>
      </c>
      <c r="F773" s="69">
        <v>0</v>
      </c>
      <c r="G773" s="69">
        <v>0</v>
      </c>
      <c r="H773" s="69">
        <v>12725</v>
      </c>
      <c r="I773" s="69">
        <v>103</v>
      </c>
      <c r="J773" s="69">
        <v>8</v>
      </c>
      <c r="K773" s="69">
        <v>2290</v>
      </c>
      <c r="L773" s="69">
        <v>2009</v>
      </c>
      <c r="M773" s="69">
        <v>152</v>
      </c>
      <c r="N773" s="69">
        <v>0</v>
      </c>
      <c r="O773" s="69">
        <v>0</v>
      </c>
      <c r="P773" s="69">
        <v>5556.77</v>
      </c>
      <c r="Q773" s="69">
        <v>27.91</v>
      </c>
      <c r="R773" s="69">
        <v>580000</v>
      </c>
      <c r="S773" s="69">
        <v>0</v>
      </c>
      <c r="T773" s="69">
        <v>0</v>
      </c>
      <c r="U773" s="69">
        <v>0</v>
      </c>
      <c r="V773" s="69">
        <v>0</v>
      </c>
      <c r="W773" s="69">
        <v>0</v>
      </c>
      <c r="X773" s="69">
        <v>0</v>
      </c>
      <c r="Y773" s="69">
        <v>0</v>
      </c>
      <c r="Z773" s="69">
        <v>15263</v>
      </c>
      <c r="AA773" s="69">
        <v>38</v>
      </c>
      <c r="AB773" s="69">
        <v>0</v>
      </c>
      <c r="AC773" s="69">
        <v>0</v>
      </c>
      <c r="AD773" s="69">
        <v>0</v>
      </c>
      <c r="AE773" s="69">
        <v>0</v>
      </c>
      <c r="AF773" s="69">
        <v>242999</v>
      </c>
      <c r="AG773" s="69">
        <v>337001</v>
      </c>
      <c r="AH773" s="69">
        <v>0</v>
      </c>
      <c r="AI773" s="69">
        <v>0</v>
      </c>
      <c r="AJ773" s="69">
        <v>0</v>
      </c>
      <c r="AK773" s="69">
        <v>0</v>
      </c>
      <c r="AL773" s="69">
        <v>2543</v>
      </c>
      <c r="AM773" s="69">
        <v>162</v>
      </c>
      <c r="AN773" s="69">
        <v>-2543</v>
      </c>
      <c r="AO773" s="69">
        <v>0</v>
      </c>
      <c r="AP773" s="69">
        <v>0</v>
      </c>
      <c r="AQ773" s="69">
        <v>50768</v>
      </c>
      <c r="AR773" s="69">
        <v>3537</v>
      </c>
      <c r="AS773" s="69">
        <v>43523</v>
      </c>
      <c r="AT773" s="69">
        <v>981948</v>
      </c>
      <c r="AU773" s="69">
        <v>0</v>
      </c>
      <c r="AV773" s="69">
        <v>113599</v>
      </c>
      <c r="AW773" s="69">
        <v>0.41896379310344828</v>
      </c>
      <c r="AX773" s="69">
        <v>0</v>
      </c>
      <c r="AY773" s="69">
        <v>0</v>
      </c>
      <c r="AZ773" s="69">
        <v>0</v>
      </c>
      <c r="BA773" s="69">
        <v>0</v>
      </c>
      <c r="BB773" s="69">
        <v>0</v>
      </c>
      <c r="BC773" s="69">
        <v>0</v>
      </c>
      <c r="BD773" s="69">
        <v>0</v>
      </c>
      <c r="BE773" s="69">
        <v>95.556036177742826</v>
      </c>
      <c r="BF773" s="69">
        <v>-95.556036177742826</v>
      </c>
      <c r="BG773" s="69">
        <v>0</v>
      </c>
      <c r="BH773" s="69">
        <v>0</v>
      </c>
      <c r="BI773" s="69">
        <v>0</v>
      </c>
      <c r="BJ773" s="69">
        <v>0</v>
      </c>
      <c r="BK773" s="69">
        <v>0.23173688003669005</v>
      </c>
      <c r="BL773" s="69">
        <v>68.702007350862317</v>
      </c>
      <c r="BM773" s="69">
        <v>-30.702007350862317</v>
      </c>
      <c r="BN773" s="69">
        <v>0</v>
      </c>
      <c r="BO773" s="69">
        <v>5.5832318544217996</v>
      </c>
      <c r="BP773" s="69">
        <v>-5.5832318544217996</v>
      </c>
      <c r="BQ773" s="69">
        <v>5583.2318544217997</v>
      </c>
      <c r="BR773" s="69">
        <v>-5583.2318544217997</v>
      </c>
      <c r="BS773" s="69">
        <v>0</v>
      </c>
      <c r="BT773" s="69">
        <v>0</v>
      </c>
      <c r="BU773" s="69">
        <v>8.6439845421174475</v>
      </c>
      <c r="BV773" s="69">
        <v>5.009060825716987E-2</v>
      </c>
    </row>
    <row r="774" spans="1:74">
      <c r="A774" s="113" t="s">
        <v>1048</v>
      </c>
      <c r="B774" s="69" t="s">
        <v>184</v>
      </c>
      <c r="C774" s="69" t="s">
        <v>286</v>
      </c>
      <c r="D774" s="69" t="s">
        <v>417</v>
      </c>
      <c r="E774" s="69" t="s">
        <v>585</v>
      </c>
      <c r="F774" s="69">
        <v>0</v>
      </c>
      <c r="G774" s="69">
        <v>0</v>
      </c>
      <c r="H774" s="69">
        <v>27272</v>
      </c>
      <c r="I774" s="69">
        <v>51</v>
      </c>
      <c r="J774" s="69">
        <v>21</v>
      </c>
      <c r="K774" s="69">
        <v>36571</v>
      </c>
      <c r="L774" s="69">
        <v>36004</v>
      </c>
      <c r="M774" s="69">
        <v>2771</v>
      </c>
      <c r="N774" s="69">
        <v>0</v>
      </c>
      <c r="O774" s="69">
        <v>0</v>
      </c>
      <c r="P774" s="69">
        <v>745.73</v>
      </c>
      <c r="Q774" s="69">
        <v>3.28</v>
      </c>
      <c r="R774" s="69">
        <v>1000000</v>
      </c>
      <c r="S774" s="69">
        <v>0</v>
      </c>
      <c r="T774" s="69">
        <v>0</v>
      </c>
      <c r="U774" s="69">
        <v>0</v>
      </c>
      <c r="V774" s="69">
        <v>0</v>
      </c>
      <c r="W774" s="69">
        <v>0</v>
      </c>
      <c r="X774" s="69">
        <v>0</v>
      </c>
      <c r="Y774" s="69">
        <v>0</v>
      </c>
      <c r="Z774" s="69">
        <v>0</v>
      </c>
      <c r="AA774" s="69">
        <v>0</v>
      </c>
      <c r="AB774" s="69">
        <v>834333</v>
      </c>
      <c r="AC774" s="69">
        <v>520</v>
      </c>
      <c r="AD774" s="69">
        <v>0</v>
      </c>
      <c r="AE774" s="69">
        <v>0</v>
      </c>
      <c r="AF774" s="69">
        <v>766221</v>
      </c>
      <c r="AG774" s="69">
        <v>233779</v>
      </c>
      <c r="AH774" s="69">
        <v>0</v>
      </c>
      <c r="AI774" s="69">
        <v>0</v>
      </c>
      <c r="AJ774" s="69">
        <v>2</v>
      </c>
      <c r="AK774" s="69">
        <v>-2</v>
      </c>
      <c r="AL774" s="69">
        <v>2098</v>
      </c>
      <c r="AM774" s="69">
        <v>656</v>
      </c>
      <c r="AN774" s="69">
        <v>-2098</v>
      </c>
      <c r="AO774" s="69">
        <v>0</v>
      </c>
      <c r="AP774" s="69">
        <v>0</v>
      </c>
      <c r="AQ774" s="69">
        <v>1222228</v>
      </c>
      <c r="AR774" s="69">
        <v>112833</v>
      </c>
      <c r="AS774" s="69">
        <v>1211876</v>
      </c>
      <c r="AT774" s="69">
        <v>1009220</v>
      </c>
      <c r="AU774" s="69">
        <v>0</v>
      </c>
      <c r="AV774" s="69">
        <v>116370</v>
      </c>
      <c r="AW774" s="69">
        <v>0.76622100000000004</v>
      </c>
      <c r="AX774" s="69">
        <v>0</v>
      </c>
      <c r="AY774" s="69">
        <v>0</v>
      </c>
      <c r="AZ774" s="69">
        <v>0</v>
      </c>
      <c r="BA774" s="69">
        <v>383110.5</v>
      </c>
      <c r="BB774" s="69">
        <v>0</v>
      </c>
      <c r="BC774" s="69">
        <v>-383110.5</v>
      </c>
      <c r="BD774" s="69">
        <v>0</v>
      </c>
      <c r="BE774" s="69">
        <v>365.21496663489035</v>
      </c>
      <c r="BF774" s="69">
        <v>-365.21496663489035</v>
      </c>
      <c r="BG774" s="69">
        <v>0</v>
      </c>
      <c r="BH774" s="69">
        <v>0</v>
      </c>
      <c r="BI774" s="69">
        <v>0</v>
      </c>
      <c r="BJ774" s="69">
        <v>0</v>
      </c>
      <c r="BK774" s="69">
        <v>0</v>
      </c>
      <c r="BL774" s="69">
        <v>6.7907527053255698</v>
      </c>
      <c r="BM774" s="69">
        <v>-6.7907527053255698</v>
      </c>
      <c r="BN774" s="69">
        <v>1.4525087704789335</v>
      </c>
      <c r="BO774" s="69">
        <v>0.63226023124478081</v>
      </c>
      <c r="BP774" s="69">
        <v>519.3677397687552</v>
      </c>
      <c r="BQ774" s="69">
        <v>632.26023124478081</v>
      </c>
      <c r="BR774" s="69">
        <v>-632.26023124478081</v>
      </c>
      <c r="BS774" s="69">
        <v>0</v>
      </c>
      <c r="BT774" s="69">
        <v>0</v>
      </c>
      <c r="BU774" s="69">
        <v>8.6725100971040643</v>
      </c>
      <c r="BV774" s="69">
        <v>1.7165373400053019E-3</v>
      </c>
    </row>
    <row r="775" spans="1:74">
      <c r="A775" s="113" t="s">
        <v>1049</v>
      </c>
      <c r="B775" s="69" t="s">
        <v>184</v>
      </c>
      <c r="C775" s="69" t="s">
        <v>205</v>
      </c>
      <c r="D775" s="69" t="s">
        <v>402</v>
      </c>
      <c r="E775" s="69" t="s">
        <v>585</v>
      </c>
      <c r="F775" s="69">
        <v>0</v>
      </c>
      <c r="G775" s="69">
        <v>0</v>
      </c>
      <c r="H775" s="69">
        <v>12254</v>
      </c>
      <c r="I775" s="69">
        <v>92</v>
      </c>
      <c r="J775" s="69">
        <v>2</v>
      </c>
      <c r="K775" s="69">
        <v>2586</v>
      </c>
      <c r="L775" s="69">
        <v>2269</v>
      </c>
      <c r="M775" s="69">
        <v>145</v>
      </c>
      <c r="N775" s="69">
        <v>0</v>
      </c>
      <c r="O775" s="69">
        <v>0</v>
      </c>
      <c r="P775" s="69">
        <v>4738.59</v>
      </c>
      <c r="Q775" s="69">
        <v>28.17</v>
      </c>
      <c r="R775" s="69">
        <v>580000</v>
      </c>
      <c r="S775" s="69">
        <v>0</v>
      </c>
      <c r="T775" s="69">
        <v>0</v>
      </c>
      <c r="U775" s="69">
        <v>0</v>
      </c>
      <c r="V775" s="69">
        <v>0</v>
      </c>
      <c r="W775" s="69">
        <v>0</v>
      </c>
      <c r="X775" s="69">
        <v>0</v>
      </c>
      <c r="Y775" s="69">
        <v>0</v>
      </c>
      <c r="Z775" s="69">
        <v>15263</v>
      </c>
      <c r="AA775" s="69">
        <v>38</v>
      </c>
      <c r="AB775" s="69">
        <v>0</v>
      </c>
      <c r="AC775" s="69">
        <v>0</v>
      </c>
      <c r="AD775" s="69">
        <v>0</v>
      </c>
      <c r="AE775" s="69">
        <v>0</v>
      </c>
      <c r="AF775" s="69">
        <v>255253</v>
      </c>
      <c r="AG775" s="69">
        <v>324747</v>
      </c>
      <c r="AH775" s="69">
        <v>0</v>
      </c>
      <c r="AI775" s="69">
        <v>0</v>
      </c>
      <c r="AJ775" s="69">
        <v>0</v>
      </c>
      <c r="AK775" s="69">
        <v>0</v>
      </c>
      <c r="AL775" s="69">
        <v>2635</v>
      </c>
      <c r="AM775" s="69">
        <v>164</v>
      </c>
      <c r="AN775" s="69">
        <v>-2635</v>
      </c>
      <c r="AO775" s="69">
        <v>0</v>
      </c>
      <c r="AP775" s="69">
        <v>0</v>
      </c>
      <c r="AQ775" s="69">
        <v>53354</v>
      </c>
      <c r="AR775" s="69">
        <v>3682</v>
      </c>
      <c r="AS775" s="69">
        <v>45792</v>
      </c>
      <c r="AT775" s="69">
        <v>1021474</v>
      </c>
      <c r="AU775" s="69">
        <v>0</v>
      </c>
      <c r="AV775" s="69">
        <v>116515</v>
      </c>
      <c r="AW775" s="69">
        <v>0.44009137931034481</v>
      </c>
      <c r="AX775" s="69">
        <v>0</v>
      </c>
      <c r="AY775" s="69">
        <v>0</v>
      </c>
      <c r="AZ775" s="69">
        <v>0</v>
      </c>
      <c r="BA775" s="69">
        <v>0</v>
      </c>
      <c r="BB775" s="69">
        <v>0</v>
      </c>
      <c r="BC775" s="69">
        <v>0</v>
      </c>
      <c r="BD775" s="69">
        <v>0</v>
      </c>
      <c r="BE775" s="69">
        <v>96.870208728652756</v>
      </c>
      <c r="BF775" s="69">
        <v>-96.870208728652756</v>
      </c>
      <c r="BG775" s="69">
        <v>0</v>
      </c>
      <c r="BH775" s="69">
        <v>0</v>
      </c>
      <c r="BI775" s="69">
        <v>0</v>
      </c>
      <c r="BJ775" s="69">
        <v>0</v>
      </c>
      <c r="BK775" s="69">
        <v>0.24123697831356877</v>
      </c>
      <c r="BL775" s="69">
        <v>69.324551873981534</v>
      </c>
      <c r="BM775" s="69">
        <v>-31.324551873981534</v>
      </c>
      <c r="BN775" s="69">
        <v>0</v>
      </c>
      <c r="BO775" s="69">
        <v>5.5741832634521318</v>
      </c>
      <c r="BP775" s="69">
        <v>-5.5741832634521318</v>
      </c>
      <c r="BQ775" s="69">
        <v>5574.1832634521315</v>
      </c>
      <c r="BR775" s="69">
        <v>-5574.1832634521315</v>
      </c>
      <c r="BS775" s="69">
        <v>0</v>
      </c>
      <c r="BT775" s="69">
        <v>0</v>
      </c>
      <c r="BU775" s="69">
        <v>8.76688838346994</v>
      </c>
      <c r="BV775" s="69">
        <v>4.9387112493908612E-2</v>
      </c>
    </row>
    <row r="776" spans="1:74">
      <c r="A776" s="113" t="s">
        <v>1049</v>
      </c>
      <c r="B776" s="69" t="s">
        <v>184</v>
      </c>
      <c r="C776" s="69" t="s">
        <v>286</v>
      </c>
      <c r="D776" s="69" t="s">
        <v>417</v>
      </c>
      <c r="E776" s="69" t="s">
        <v>585</v>
      </c>
      <c r="F776" s="69">
        <v>0</v>
      </c>
      <c r="G776" s="69">
        <v>0</v>
      </c>
      <c r="H776" s="69">
        <v>24744</v>
      </c>
      <c r="I776" s="69">
        <v>43</v>
      </c>
      <c r="J776" s="69">
        <v>17</v>
      </c>
      <c r="K776" s="69">
        <v>34765</v>
      </c>
      <c r="L776" s="69">
        <v>34371</v>
      </c>
      <c r="M776" s="69">
        <v>3037</v>
      </c>
      <c r="N776" s="69">
        <v>0</v>
      </c>
      <c r="O776" s="69">
        <v>0</v>
      </c>
      <c r="P776" s="69">
        <v>711.75</v>
      </c>
      <c r="Q776" s="69">
        <v>2.72</v>
      </c>
      <c r="R776" s="69">
        <v>1000000</v>
      </c>
      <c r="S776" s="69">
        <v>0</v>
      </c>
      <c r="T776" s="69">
        <v>0</v>
      </c>
      <c r="U776" s="69">
        <v>0</v>
      </c>
      <c r="V776" s="69">
        <v>0</v>
      </c>
      <c r="W776" s="69">
        <v>0</v>
      </c>
      <c r="X776" s="69">
        <v>0</v>
      </c>
      <c r="Y776" s="69">
        <v>0</v>
      </c>
      <c r="Z776" s="69">
        <v>0</v>
      </c>
      <c r="AA776" s="69">
        <v>0</v>
      </c>
      <c r="AB776" s="69">
        <v>834333</v>
      </c>
      <c r="AC776" s="69">
        <v>520</v>
      </c>
      <c r="AD776" s="69">
        <v>0</v>
      </c>
      <c r="AE776" s="69">
        <v>0</v>
      </c>
      <c r="AF776" s="69">
        <v>790965</v>
      </c>
      <c r="AG776" s="69">
        <v>209035</v>
      </c>
      <c r="AH776" s="69">
        <v>0</v>
      </c>
      <c r="AI776" s="69">
        <v>0</v>
      </c>
      <c r="AJ776" s="69">
        <v>2</v>
      </c>
      <c r="AK776" s="69">
        <v>-2</v>
      </c>
      <c r="AL776" s="69">
        <v>2141</v>
      </c>
      <c r="AM776" s="69">
        <v>673</v>
      </c>
      <c r="AN776" s="69">
        <v>-2141</v>
      </c>
      <c r="AO776" s="69">
        <v>0</v>
      </c>
      <c r="AP776" s="69">
        <v>0</v>
      </c>
      <c r="AQ776" s="69">
        <v>1256993</v>
      </c>
      <c r="AR776" s="69">
        <v>115870</v>
      </c>
      <c r="AS776" s="69">
        <v>1246247</v>
      </c>
      <c r="AT776" s="69">
        <v>1046218</v>
      </c>
      <c r="AU776" s="69">
        <v>0</v>
      </c>
      <c r="AV776" s="69">
        <v>119552</v>
      </c>
      <c r="AW776" s="69">
        <v>0.79096500000000003</v>
      </c>
      <c r="AX776" s="69">
        <v>0</v>
      </c>
      <c r="AY776" s="69">
        <v>0</v>
      </c>
      <c r="AZ776" s="69">
        <v>0</v>
      </c>
      <c r="BA776" s="69">
        <v>395482.5</v>
      </c>
      <c r="BB776" s="69">
        <v>0</v>
      </c>
      <c r="BC776" s="69">
        <v>-395482.5</v>
      </c>
      <c r="BD776" s="69">
        <v>0</v>
      </c>
      <c r="BE776" s="69">
        <v>369.43717888836994</v>
      </c>
      <c r="BF776" s="69">
        <v>-369.43717888836994</v>
      </c>
      <c r="BG776" s="69">
        <v>0</v>
      </c>
      <c r="BH776" s="69">
        <v>0</v>
      </c>
      <c r="BI776" s="69">
        <v>0</v>
      </c>
      <c r="BJ776" s="69">
        <v>0</v>
      </c>
      <c r="BK776" s="69">
        <v>0</v>
      </c>
      <c r="BL776" s="69">
        <v>6.8263139725554502</v>
      </c>
      <c r="BM776" s="69">
        <v>-6.8263139725554502</v>
      </c>
      <c r="BN776" s="69">
        <v>1.4937045520193974</v>
      </c>
      <c r="BO776" s="69">
        <v>0.63467755589381558</v>
      </c>
      <c r="BP776" s="69">
        <v>519.36532244410614</v>
      </c>
      <c r="BQ776" s="69">
        <v>634.67755589381557</v>
      </c>
      <c r="BR776" s="69">
        <v>-634.67755589381557</v>
      </c>
      <c r="BS776" s="69">
        <v>0</v>
      </c>
      <c r="BT776" s="69">
        <v>0</v>
      </c>
      <c r="BU776" s="69">
        <v>8.7511543094218407</v>
      </c>
      <c r="BV776" s="69">
        <v>1.703271219489687E-3</v>
      </c>
    </row>
    <row r="777" spans="1:74">
      <c r="A777" s="113" t="s">
        <v>1050</v>
      </c>
      <c r="B777" s="69" t="s">
        <v>184</v>
      </c>
      <c r="C777" s="69" t="s">
        <v>286</v>
      </c>
      <c r="D777" s="69" t="s">
        <v>417</v>
      </c>
      <c r="E777" s="69" t="s">
        <v>585</v>
      </c>
      <c r="F777" s="69">
        <v>0</v>
      </c>
      <c r="G777" s="69">
        <v>0</v>
      </c>
      <c r="H777" s="69">
        <v>18075</v>
      </c>
      <c r="I777" s="69">
        <v>37</v>
      </c>
      <c r="J777" s="69">
        <v>4</v>
      </c>
      <c r="K777" s="69">
        <v>25057</v>
      </c>
      <c r="L777" s="69">
        <v>24890</v>
      </c>
      <c r="M777" s="69">
        <v>3013</v>
      </c>
      <c r="N777" s="69">
        <v>0</v>
      </c>
      <c r="O777" s="69">
        <v>0</v>
      </c>
      <c r="P777" s="69">
        <v>721.36</v>
      </c>
      <c r="Q777" s="69">
        <v>2</v>
      </c>
      <c r="R777" s="69">
        <v>1000000</v>
      </c>
      <c r="S777" s="69">
        <v>0</v>
      </c>
      <c r="T777" s="69">
        <v>0</v>
      </c>
      <c r="U777" s="69">
        <v>0</v>
      </c>
      <c r="V777" s="69">
        <v>0</v>
      </c>
      <c r="W777" s="69">
        <v>0</v>
      </c>
      <c r="X777" s="69">
        <v>0</v>
      </c>
      <c r="Y777" s="69">
        <v>0</v>
      </c>
      <c r="Z777" s="69">
        <v>0</v>
      </c>
      <c r="AA777" s="69">
        <v>0</v>
      </c>
      <c r="AB777" s="69">
        <v>834333</v>
      </c>
      <c r="AC777" s="69">
        <v>520</v>
      </c>
      <c r="AD777" s="69">
        <v>0</v>
      </c>
      <c r="AE777" s="69">
        <v>0</v>
      </c>
      <c r="AF777" s="69">
        <v>809040</v>
      </c>
      <c r="AG777" s="69">
        <v>190960</v>
      </c>
      <c r="AH777" s="69">
        <v>0</v>
      </c>
      <c r="AI777" s="69">
        <v>0</v>
      </c>
      <c r="AJ777" s="69">
        <v>2</v>
      </c>
      <c r="AK777" s="69">
        <v>-2</v>
      </c>
      <c r="AL777" s="69">
        <v>2178</v>
      </c>
      <c r="AM777" s="69">
        <v>677</v>
      </c>
      <c r="AN777" s="69">
        <v>-2178</v>
      </c>
      <c r="AO777" s="69">
        <v>0</v>
      </c>
      <c r="AP777" s="69">
        <v>0</v>
      </c>
      <c r="AQ777" s="69">
        <v>1282050</v>
      </c>
      <c r="AR777" s="69">
        <v>118883</v>
      </c>
      <c r="AS777" s="69">
        <v>1271137</v>
      </c>
      <c r="AT777" s="69">
        <v>1064293</v>
      </c>
      <c r="AU777" s="69">
        <v>0</v>
      </c>
      <c r="AV777" s="69">
        <v>122565</v>
      </c>
      <c r="AW777" s="69">
        <v>0.80903999999999998</v>
      </c>
      <c r="AX777" s="69">
        <v>0</v>
      </c>
      <c r="AY777" s="69">
        <v>0</v>
      </c>
      <c r="AZ777" s="69">
        <v>0</v>
      </c>
      <c r="BA777" s="69">
        <v>404520</v>
      </c>
      <c r="BB777" s="69">
        <v>0</v>
      </c>
      <c r="BC777" s="69">
        <v>-404520</v>
      </c>
      <c r="BD777" s="69">
        <v>0</v>
      </c>
      <c r="BE777" s="69">
        <v>371.46005509641873</v>
      </c>
      <c r="BF777" s="69">
        <v>-371.46005509641873</v>
      </c>
      <c r="BG777" s="69">
        <v>0</v>
      </c>
      <c r="BH777" s="69">
        <v>0</v>
      </c>
      <c r="BI777" s="69">
        <v>0</v>
      </c>
      <c r="BJ777" s="69">
        <v>0</v>
      </c>
      <c r="BK777" s="69">
        <v>0</v>
      </c>
      <c r="BL777" s="69">
        <v>6.8053464330476183</v>
      </c>
      <c r="BM777" s="69">
        <v>-6.8053464330476183</v>
      </c>
      <c r="BN777" s="69">
        <v>1.5235367652963505</v>
      </c>
      <c r="BO777" s="69">
        <v>0.63646955442253672</v>
      </c>
      <c r="BP777" s="69">
        <v>519.36353044557745</v>
      </c>
      <c r="BQ777" s="69">
        <v>636.4695544225367</v>
      </c>
      <c r="BR777" s="69">
        <v>-636.4695544225367</v>
      </c>
      <c r="BS777" s="69">
        <v>0</v>
      </c>
      <c r="BT777" s="69">
        <v>0</v>
      </c>
      <c r="BU777" s="69">
        <v>8.6834985517888459</v>
      </c>
      <c r="BV777" s="69">
        <v>1.6988416988416989E-3</v>
      </c>
    </row>
    <row r="778" spans="1:74">
      <c r="A778" s="113" t="s">
        <v>1040</v>
      </c>
      <c r="B778" s="69" t="s">
        <v>100</v>
      </c>
      <c r="C778" s="69" t="s">
        <v>101</v>
      </c>
      <c r="D778" s="69" t="s">
        <v>347</v>
      </c>
      <c r="E778" s="69" t="s">
        <v>753</v>
      </c>
      <c r="F778" s="69">
        <v>0</v>
      </c>
      <c r="G778" s="69">
        <v>2</v>
      </c>
      <c r="H778" s="69">
        <v>5031</v>
      </c>
      <c r="I778" s="69">
        <v>18</v>
      </c>
      <c r="J778" s="69">
        <v>6</v>
      </c>
      <c r="K778" s="69">
        <v>672</v>
      </c>
      <c r="L778" s="69">
        <v>582</v>
      </c>
      <c r="M778" s="69">
        <v>9</v>
      </c>
      <c r="N778" s="69">
        <v>0</v>
      </c>
      <c r="O778" s="69">
        <v>0</v>
      </c>
      <c r="P778" s="69">
        <v>7486.61</v>
      </c>
      <c r="Q778" s="69">
        <v>162.29</v>
      </c>
      <c r="R778" s="69">
        <v>2520000</v>
      </c>
      <c r="S778" s="69">
        <v>3000</v>
      </c>
      <c r="T778" s="69">
        <v>840</v>
      </c>
      <c r="U778" s="69">
        <v>0</v>
      </c>
      <c r="V778" s="69">
        <v>0</v>
      </c>
      <c r="W778" s="69">
        <v>0</v>
      </c>
      <c r="X778" s="69">
        <v>0</v>
      </c>
      <c r="Y778" s="69">
        <v>0</v>
      </c>
      <c r="Z778" s="69">
        <v>0</v>
      </c>
      <c r="AA778" s="69">
        <v>0</v>
      </c>
      <c r="AB778" s="69">
        <v>0</v>
      </c>
      <c r="AC778" s="69">
        <v>0</v>
      </c>
      <c r="AD778" s="69">
        <v>0</v>
      </c>
      <c r="AE778" s="69">
        <v>0</v>
      </c>
      <c r="AF778" s="69">
        <v>1855833</v>
      </c>
      <c r="AG778" s="69">
        <v>664167</v>
      </c>
      <c r="AH778" s="69">
        <v>540</v>
      </c>
      <c r="AI778" s="69">
        <v>300</v>
      </c>
      <c r="AJ778" s="69">
        <v>21</v>
      </c>
      <c r="AK778" s="69">
        <v>-21</v>
      </c>
      <c r="AL778" s="69">
        <v>7490</v>
      </c>
      <c r="AM778" s="69">
        <v>4133</v>
      </c>
      <c r="AN778" s="69">
        <v>-7490</v>
      </c>
      <c r="AO778" s="69">
        <v>6</v>
      </c>
      <c r="AP778" s="69">
        <v>-6</v>
      </c>
      <c r="AQ778" s="69">
        <v>511606</v>
      </c>
      <c r="AR778" s="69">
        <v>4633</v>
      </c>
      <c r="AS778" s="69">
        <v>106213</v>
      </c>
      <c r="AT778" s="69">
        <v>5031</v>
      </c>
      <c r="AU778" s="69">
        <v>2</v>
      </c>
      <c r="AV778" s="69">
        <v>9</v>
      </c>
      <c r="AW778" s="69">
        <v>0.73644166666666666</v>
      </c>
      <c r="AX778" s="69">
        <v>0.6428571428571429</v>
      </c>
      <c r="AY778" s="69">
        <v>3436.7277777777776</v>
      </c>
      <c r="AZ778" s="69">
        <v>-436.72777777777765</v>
      </c>
      <c r="BA778" s="69">
        <v>88373</v>
      </c>
      <c r="BB778" s="69">
        <v>0</v>
      </c>
      <c r="BC778" s="69">
        <v>-88373</v>
      </c>
      <c r="BD778" s="69">
        <v>0</v>
      </c>
      <c r="BE778" s="69">
        <v>247.77476635514017</v>
      </c>
      <c r="BF778" s="69">
        <v>-247.77476635514017</v>
      </c>
      <c r="BG778" s="69">
        <v>309305.5</v>
      </c>
      <c r="BH778" s="69">
        <v>0</v>
      </c>
      <c r="BI778" s="69">
        <v>-309305.5</v>
      </c>
      <c r="BJ778" s="69">
        <v>1.1727774889270259E-5</v>
      </c>
      <c r="BK778" s="69">
        <v>0</v>
      </c>
      <c r="BL778" s="69">
        <v>400.56831426721345</v>
      </c>
      <c r="BM778" s="69">
        <v>-400.56831426721345</v>
      </c>
      <c r="BN778" s="69">
        <v>0</v>
      </c>
      <c r="BO778" s="69">
        <v>17.472748157005263</v>
      </c>
      <c r="BP778" s="69">
        <v>-17.472748157005263</v>
      </c>
      <c r="BQ778" s="69">
        <v>17472.748157005262</v>
      </c>
      <c r="BR778" s="69">
        <v>-17472.748157005262</v>
      </c>
      <c r="BS778" s="69">
        <v>0.13065569804016453</v>
      </c>
      <c r="BT778" s="69">
        <v>2515.5</v>
      </c>
      <c r="BU778" s="69">
        <v>559</v>
      </c>
      <c r="BV778" s="69">
        <v>8.0784822695589963E-3</v>
      </c>
    </row>
    <row r="779" spans="1:74">
      <c r="A779" s="113" t="s">
        <v>1041</v>
      </c>
      <c r="B779" s="69" t="s">
        <v>100</v>
      </c>
      <c r="C779" s="69" t="s">
        <v>101</v>
      </c>
      <c r="D779" s="69" t="s">
        <v>347</v>
      </c>
      <c r="E779" s="69" t="s">
        <v>753</v>
      </c>
      <c r="F779" s="69">
        <v>0</v>
      </c>
      <c r="G779" s="69">
        <v>11</v>
      </c>
      <c r="H779" s="69">
        <v>45672</v>
      </c>
      <c r="I779" s="69">
        <v>160</v>
      </c>
      <c r="J779" s="69">
        <v>90</v>
      </c>
      <c r="K779" s="69">
        <v>9539</v>
      </c>
      <c r="L779" s="69">
        <v>6899</v>
      </c>
      <c r="M779" s="69">
        <v>113</v>
      </c>
      <c r="N779" s="69">
        <v>1</v>
      </c>
      <c r="O779" s="69">
        <v>1</v>
      </c>
      <c r="P779" s="69">
        <v>4787.92</v>
      </c>
      <c r="Q779" s="69">
        <v>107.46</v>
      </c>
      <c r="R779" s="69">
        <v>2520000</v>
      </c>
      <c r="S779" s="69">
        <v>3000</v>
      </c>
      <c r="T779" s="69">
        <v>840</v>
      </c>
      <c r="U779" s="69">
        <v>0</v>
      </c>
      <c r="V779" s="69">
        <v>0</v>
      </c>
      <c r="W779" s="69">
        <v>0</v>
      </c>
      <c r="X779" s="69">
        <v>0</v>
      </c>
      <c r="Y779" s="69">
        <v>0</v>
      </c>
      <c r="Z779" s="69">
        <v>0</v>
      </c>
      <c r="AA779" s="69">
        <v>0</v>
      </c>
      <c r="AB779" s="69">
        <v>0</v>
      </c>
      <c r="AC779" s="69">
        <v>0</v>
      </c>
      <c r="AD779" s="69">
        <v>0</v>
      </c>
      <c r="AE779" s="69">
        <v>0</v>
      </c>
      <c r="AF779" s="69">
        <v>1948192</v>
      </c>
      <c r="AG779" s="69">
        <v>571808</v>
      </c>
      <c r="AH779" s="69">
        <v>565</v>
      </c>
      <c r="AI779" s="69">
        <v>275</v>
      </c>
      <c r="AJ779" s="69">
        <v>22</v>
      </c>
      <c r="AK779" s="69">
        <v>-22</v>
      </c>
      <c r="AL779" s="69">
        <v>7809</v>
      </c>
      <c r="AM779" s="69">
        <v>4315</v>
      </c>
      <c r="AN779" s="69">
        <v>-7809</v>
      </c>
      <c r="AO779" s="69">
        <v>8</v>
      </c>
      <c r="AP779" s="69">
        <v>-8</v>
      </c>
      <c r="AQ779" s="69">
        <v>533629</v>
      </c>
      <c r="AR779" s="69">
        <v>4849</v>
      </c>
      <c r="AS779" s="69">
        <v>113130</v>
      </c>
      <c r="AT779" s="69">
        <v>50703</v>
      </c>
      <c r="AU779" s="69">
        <v>13</v>
      </c>
      <c r="AV779" s="69">
        <v>122</v>
      </c>
      <c r="AW779" s="69">
        <v>0.7730920634920635</v>
      </c>
      <c r="AX779" s="69">
        <v>0.67261904761904767</v>
      </c>
      <c r="AY779" s="69">
        <v>3448.1274336283186</v>
      </c>
      <c r="AZ779" s="69">
        <v>-448.12743362831861</v>
      </c>
      <c r="BA779" s="69">
        <v>88554.181818181823</v>
      </c>
      <c r="BB779" s="69">
        <v>0</v>
      </c>
      <c r="BC779" s="69">
        <v>-88554.181818181823</v>
      </c>
      <c r="BD779" s="69">
        <v>0</v>
      </c>
      <c r="BE779" s="69">
        <v>249.4803431937508</v>
      </c>
      <c r="BF779" s="69">
        <v>-249.4803431937508</v>
      </c>
      <c r="BG779" s="69">
        <v>243524</v>
      </c>
      <c r="BH779" s="69">
        <v>0</v>
      </c>
      <c r="BI779" s="69">
        <v>-243524</v>
      </c>
      <c r="BJ779" s="69">
        <v>1.4991688982420371E-5</v>
      </c>
      <c r="BK779" s="69">
        <v>0</v>
      </c>
      <c r="BL779" s="69">
        <v>401.77191173437825</v>
      </c>
      <c r="BM779" s="69">
        <v>-401.77191173437825</v>
      </c>
      <c r="BN779" s="69">
        <v>0</v>
      </c>
      <c r="BO779" s="69">
        <v>17.220825598868558</v>
      </c>
      <c r="BP779" s="69">
        <v>-17.220825598868558</v>
      </c>
      <c r="BQ779" s="69">
        <v>17220.82559886856</v>
      </c>
      <c r="BR779" s="69">
        <v>-17220.82559886856</v>
      </c>
      <c r="BS779" s="69">
        <v>0.13093858632676708</v>
      </c>
      <c r="BT779" s="69">
        <v>3900.2307692307691</v>
      </c>
      <c r="BU779" s="69">
        <v>415.59836065573768</v>
      </c>
      <c r="BV779" s="69">
        <v>8.0861422448929871E-3</v>
      </c>
    </row>
    <row r="780" spans="1:74">
      <c r="A780" s="113" t="s">
        <v>1042</v>
      </c>
      <c r="B780" s="69" t="s">
        <v>100</v>
      </c>
      <c r="C780" s="69" t="s">
        <v>101</v>
      </c>
      <c r="D780" s="69" t="s">
        <v>347</v>
      </c>
      <c r="E780" s="69" t="s">
        <v>753</v>
      </c>
      <c r="F780" s="69">
        <v>0</v>
      </c>
      <c r="G780" s="69">
        <v>17</v>
      </c>
      <c r="H780" s="69">
        <v>56652</v>
      </c>
      <c r="I780" s="69">
        <v>213</v>
      </c>
      <c r="J780" s="69">
        <v>110</v>
      </c>
      <c r="K780" s="69">
        <v>14287</v>
      </c>
      <c r="L780" s="69">
        <v>10091</v>
      </c>
      <c r="M780" s="69">
        <v>136</v>
      </c>
      <c r="N780" s="69">
        <v>0</v>
      </c>
      <c r="O780" s="69">
        <v>0</v>
      </c>
      <c r="P780" s="69">
        <v>3965.28</v>
      </c>
      <c r="Q780" s="69">
        <v>113.08</v>
      </c>
      <c r="R780" s="69">
        <v>2520000</v>
      </c>
      <c r="S780" s="69">
        <v>3000</v>
      </c>
      <c r="T780" s="69">
        <v>840</v>
      </c>
      <c r="U780" s="69">
        <v>0</v>
      </c>
      <c r="V780" s="69">
        <v>0</v>
      </c>
      <c r="W780" s="69">
        <v>0</v>
      </c>
      <c r="X780" s="69">
        <v>0</v>
      </c>
      <c r="Y780" s="69">
        <v>0</v>
      </c>
      <c r="Z780" s="69">
        <v>0</v>
      </c>
      <c r="AA780" s="69">
        <v>0</v>
      </c>
      <c r="AB780" s="69">
        <v>0</v>
      </c>
      <c r="AC780" s="69">
        <v>0</v>
      </c>
      <c r="AD780" s="69">
        <v>0</v>
      </c>
      <c r="AE780" s="69">
        <v>0</v>
      </c>
      <c r="AF780" s="69">
        <v>2007733</v>
      </c>
      <c r="AG780" s="69">
        <v>512267</v>
      </c>
      <c r="AH780" s="69">
        <v>582</v>
      </c>
      <c r="AI780" s="69">
        <v>258</v>
      </c>
      <c r="AJ780" s="69">
        <v>22</v>
      </c>
      <c r="AK780" s="69">
        <v>-22</v>
      </c>
      <c r="AL780" s="69">
        <v>8030</v>
      </c>
      <c r="AM780" s="69">
        <v>4430</v>
      </c>
      <c r="AN780" s="69">
        <v>-8030</v>
      </c>
      <c r="AO780" s="69">
        <v>8</v>
      </c>
      <c r="AP780" s="69">
        <v>-8</v>
      </c>
      <c r="AQ780" s="69">
        <v>548772</v>
      </c>
      <c r="AR780" s="69">
        <v>4991</v>
      </c>
      <c r="AS780" s="69">
        <v>123921</v>
      </c>
      <c r="AT780" s="69">
        <v>107355</v>
      </c>
      <c r="AU780" s="69">
        <v>30</v>
      </c>
      <c r="AV780" s="69">
        <v>258</v>
      </c>
      <c r="AW780" s="69">
        <v>0.79671944444444442</v>
      </c>
      <c r="AX780" s="69">
        <v>0.69285714285714284</v>
      </c>
      <c r="AY780" s="69">
        <v>3449.7130584192441</v>
      </c>
      <c r="AZ780" s="69">
        <v>-449.71305841924413</v>
      </c>
      <c r="BA780" s="69">
        <v>91260.590909090912</v>
      </c>
      <c r="BB780" s="69">
        <v>0</v>
      </c>
      <c r="BC780" s="69">
        <v>-91260.590909090912</v>
      </c>
      <c r="BD780" s="69">
        <v>0</v>
      </c>
      <c r="BE780" s="69">
        <v>250.02901618929016</v>
      </c>
      <c r="BF780" s="69">
        <v>-250.02901618929016</v>
      </c>
      <c r="BG780" s="69">
        <v>250966.625</v>
      </c>
      <c r="BH780" s="69">
        <v>0</v>
      </c>
      <c r="BI780" s="69">
        <v>-250966.625</v>
      </c>
      <c r="BJ780" s="69">
        <v>1.4578003250894725E-5</v>
      </c>
      <c r="BK780" s="69">
        <v>0</v>
      </c>
      <c r="BL780" s="69">
        <v>402.27068723702666</v>
      </c>
      <c r="BM780" s="69">
        <v>-402.27068723702666</v>
      </c>
      <c r="BN780" s="69">
        <v>0</v>
      </c>
      <c r="BO780" s="69">
        <v>16.201717223069537</v>
      </c>
      <c r="BP780" s="69">
        <v>-16.201717223069537</v>
      </c>
      <c r="BQ780" s="69">
        <v>16201.717223069536</v>
      </c>
      <c r="BR780" s="69">
        <v>-16201.717223069536</v>
      </c>
      <c r="BS780" s="69">
        <v>0.13137697516930022</v>
      </c>
      <c r="BT780" s="69">
        <v>3578.5</v>
      </c>
      <c r="BU780" s="69">
        <v>416.10465116279067</v>
      </c>
      <c r="BV780" s="69">
        <v>8.0725693001829548E-3</v>
      </c>
    </row>
    <row r="781" spans="1:74">
      <c r="A781" s="113" t="s">
        <v>1043</v>
      </c>
      <c r="B781" s="69" t="s">
        <v>100</v>
      </c>
      <c r="C781" s="69" t="s">
        <v>101</v>
      </c>
      <c r="D781" s="69" t="s">
        <v>347</v>
      </c>
      <c r="E781" s="69" t="s">
        <v>753</v>
      </c>
      <c r="F781" s="69">
        <v>0</v>
      </c>
      <c r="G781" s="69">
        <v>15</v>
      </c>
      <c r="H781" s="69">
        <v>62070</v>
      </c>
      <c r="I781" s="69">
        <v>197</v>
      </c>
      <c r="J781" s="69">
        <v>115</v>
      </c>
      <c r="K781" s="69">
        <v>14707</v>
      </c>
      <c r="L781" s="69">
        <v>11165</v>
      </c>
      <c r="M781" s="69">
        <v>131</v>
      </c>
      <c r="N781" s="69">
        <v>0</v>
      </c>
      <c r="O781" s="69">
        <v>0</v>
      </c>
      <c r="P781" s="69">
        <v>4220.4399999999996</v>
      </c>
      <c r="Q781" s="69">
        <v>124.64</v>
      </c>
      <c r="R781" s="69">
        <v>2520000</v>
      </c>
      <c r="S781" s="69">
        <v>3000</v>
      </c>
      <c r="T781" s="69">
        <v>840</v>
      </c>
      <c r="U781" s="69">
        <v>0</v>
      </c>
      <c r="V781" s="69">
        <v>0</v>
      </c>
      <c r="W781" s="69">
        <v>0</v>
      </c>
      <c r="X781" s="69">
        <v>0</v>
      </c>
      <c r="Y781" s="69">
        <v>0</v>
      </c>
      <c r="Z781" s="69">
        <v>0</v>
      </c>
      <c r="AA781" s="69">
        <v>0</v>
      </c>
      <c r="AB781" s="69">
        <v>0</v>
      </c>
      <c r="AC781" s="69">
        <v>0</v>
      </c>
      <c r="AD781" s="69">
        <v>0</v>
      </c>
      <c r="AE781" s="69">
        <v>0</v>
      </c>
      <c r="AF781" s="69">
        <v>2069803</v>
      </c>
      <c r="AG781" s="69">
        <v>450197</v>
      </c>
      <c r="AH781" s="69">
        <v>597</v>
      </c>
      <c r="AI781" s="69">
        <v>243</v>
      </c>
      <c r="AJ781" s="69">
        <v>22</v>
      </c>
      <c r="AK781" s="69">
        <v>-22</v>
      </c>
      <c r="AL781" s="69">
        <v>8227</v>
      </c>
      <c r="AM781" s="69">
        <v>4545</v>
      </c>
      <c r="AN781" s="69">
        <v>-8227</v>
      </c>
      <c r="AO781" s="69">
        <v>8</v>
      </c>
      <c r="AP781" s="69">
        <v>-8</v>
      </c>
      <c r="AQ781" s="69">
        <v>563479</v>
      </c>
      <c r="AR781" s="69">
        <v>5122</v>
      </c>
      <c r="AS781" s="69">
        <v>135086</v>
      </c>
      <c r="AT781" s="69">
        <v>169425</v>
      </c>
      <c r="AU781" s="69">
        <v>45</v>
      </c>
      <c r="AV781" s="69">
        <v>389</v>
      </c>
      <c r="AW781" s="69">
        <v>0.82135039682539679</v>
      </c>
      <c r="AX781" s="69">
        <v>0.71071428571428574</v>
      </c>
      <c r="AY781" s="69">
        <v>3467.0067001675043</v>
      </c>
      <c r="AZ781" s="69">
        <v>-467.00670016750428</v>
      </c>
      <c r="BA781" s="69">
        <v>94081.954545454544</v>
      </c>
      <c r="BB781" s="69">
        <v>0</v>
      </c>
      <c r="BC781" s="69">
        <v>-94081.954545454544</v>
      </c>
      <c r="BD781" s="69">
        <v>0</v>
      </c>
      <c r="BE781" s="69">
        <v>251.58660508083142</v>
      </c>
      <c r="BF781" s="69">
        <v>-251.58660508083142</v>
      </c>
      <c r="BG781" s="69">
        <v>258725.375</v>
      </c>
      <c r="BH781" s="69">
        <v>0</v>
      </c>
      <c r="BI781" s="69">
        <v>-258725.375</v>
      </c>
      <c r="BJ781" s="69">
        <v>1.4197512240917585E-5</v>
      </c>
      <c r="BK781" s="69">
        <v>0</v>
      </c>
      <c r="BL781" s="69">
        <v>404.10054666146038</v>
      </c>
      <c r="BM781" s="69">
        <v>-404.10054666146038</v>
      </c>
      <c r="BN781" s="69">
        <v>0</v>
      </c>
      <c r="BO781" s="69">
        <v>15.322113320403298</v>
      </c>
      <c r="BP781" s="69">
        <v>-15.322113320403298</v>
      </c>
      <c r="BQ781" s="69">
        <v>15322.113320403298</v>
      </c>
      <c r="BR781" s="69">
        <v>-15322.113320403298</v>
      </c>
      <c r="BS781" s="69">
        <v>0.13135313531353135</v>
      </c>
      <c r="BT781" s="69">
        <v>3765</v>
      </c>
      <c r="BU781" s="69">
        <v>435.53984575835477</v>
      </c>
      <c r="BV781" s="69">
        <v>8.0659616418713026E-3</v>
      </c>
    </row>
    <row r="782" spans="1:74">
      <c r="A782" s="113" t="s">
        <v>1044</v>
      </c>
      <c r="B782" s="69" t="s">
        <v>100</v>
      </c>
      <c r="C782" s="69" t="s">
        <v>101</v>
      </c>
      <c r="D782" s="69" t="s">
        <v>347</v>
      </c>
      <c r="E782" s="69" t="s">
        <v>753</v>
      </c>
      <c r="F782" s="69">
        <v>0</v>
      </c>
      <c r="G782" s="69">
        <v>14</v>
      </c>
      <c r="H782" s="69">
        <v>49759</v>
      </c>
      <c r="I782" s="69">
        <v>167</v>
      </c>
      <c r="J782" s="69">
        <v>83</v>
      </c>
      <c r="K782" s="69">
        <v>9234</v>
      </c>
      <c r="L782" s="69">
        <v>7331</v>
      </c>
      <c r="M782" s="69">
        <v>95</v>
      </c>
      <c r="N782" s="69">
        <v>2</v>
      </c>
      <c r="O782" s="69">
        <v>1</v>
      </c>
      <c r="P782" s="69">
        <v>5388.67</v>
      </c>
      <c r="Q782" s="69">
        <v>120.19</v>
      </c>
      <c r="R782" s="69">
        <v>2520000</v>
      </c>
      <c r="S782" s="69">
        <v>3000</v>
      </c>
      <c r="T782" s="69">
        <v>840</v>
      </c>
      <c r="U782" s="69">
        <v>0</v>
      </c>
      <c r="V782" s="69">
        <v>0</v>
      </c>
      <c r="W782" s="69">
        <v>0</v>
      </c>
      <c r="X782" s="69">
        <v>0</v>
      </c>
      <c r="Y782" s="69">
        <v>0</v>
      </c>
      <c r="Z782" s="69">
        <v>0</v>
      </c>
      <c r="AA782" s="69">
        <v>0</v>
      </c>
      <c r="AB782" s="69">
        <v>0</v>
      </c>
      <c r="AC782" s="69">
        <v>0</v>
      </c>
      <c r="AD782" s="69">
        <v>0</v>
      </c>
      <c r="AE782" s="69">
        <v>0</v>
      </c>
      <c r="AF782" s="69">
        <v>2119562</v>
      </c>
      <c r="AG782" s="69">
        <v>400438</v>
      </c>
      <c r="AH782" s="69">
        <v>611</v>
      </c>
      <c r="AI782" s="69">
        <v>229</v>
      </c>
      <c r="AJ782" s="69">
        <v>23</v>
      </c>
      <c r="AK782" s="69">
        <v>-23</v>
      </c>
      <c r="AL782" s="69">
        <v>8394</v>
      </c>
      <c r="AM782" s="69">
        <v>4628</v>
      </c>
      <c r="AN782" s="69">
        <v>-8394</v>
      </c>
      <c r="AO782" s="69">
        <v>10</v>
      </c>
      <c r="AP782" s="69">
        <v>-10</v>
      </c>
      <c r="AQ782" s="69">
        <v>572713</v>
      </c>
      <c r="AR782" s="69">
        <v>5217</v>
      </c>
      <c r="AS782" s="69">
        <v>142417</v>
      </c>
      <c r="AT782" s="69">
        <v>219184</v>
      </c>
      <c r="AU782" s="69">
        <v>59</v>
      </c>
      <c r="AV782" s="69">
        <v>484</v>
      </c>
      <c r="AW782" s="69">
        <v>0.84109603174603176</v>
      </c>
      <c r="AX782" s="69">
        <v>0.72738095238095235</v>
      </c>
      <c r="AY782" s="69">
        <v>3469.0049099836333</v>
      </c>
      <c r="AZ782" s="69">
        <v>-469.0049099836333</v>
      </c>
      <c r="BA782" s="69">
        <v>92154.869565217392</v>
      </c>
      <c r="BB782" s="69">
        <v>0</v>
      </c>
      <c r="BC782" s="69">
        <v>-92154.869565217392</v>
      </c>
      <c r="BD782" s="69">
        <v>0</v>
      </c>
      <c r="BE782" s="69">
        <v>252.50917321896594</v>
      </c>
      <c r="BF782" s="69">
        <v>-252.50917321896594</v>
      </c>
      <c r="BG782" s="69">
        <v>211956.2</v>
      </c>
      <c r="BH782" s="69">
        <v>0</v>
      </c>
      <c r="BI782" s="69">
        <v>-211956.2</v>
      </c>
      <c r="BJ782" s="69">
        <v>1.7460752593358278E-5</v>
      </c>
      <c r="BK782" s="69">
        <v>0</v>
      </c>
      <c r="BL782" s="69">
        <v>406.27985432240752</v>
      </c>
      <c r="BM782" s="69">
        <v>-406.27985432240752</v>
      </c>
      <c r="BN782" s="69">
        <v>0</v>
      </c>
      <c r="BO782" s="69">
        <v>14.8827878694257</v>
      </c>
      <c r="BP782" s="69">
        <v>-14.8827878694257</v>
      </c>
      <c r="BQ782" s="69">
        <v>14882.7878694257</v>
      </c>
      <c r="BR782" s="69">
        <v>-14882.7878694257</v>
      </c>
      <c r="BS782" s="69">
        <v>0.13202247191011235</v>
      </c>
      <c r="BT782" s="69">
        <v>3714.9830508474574</v>
      </c>
      <c r="BU782" s="69">
        <v>452.85950413223139</v>
      </c>
      <c r="BV782" s="69">
        <v>8.0808363002062115E-3</v>
      </c>
    </row>
    <row r="783" spans="1:74">
      <c r="A783" s="113" t="s">
        <v>1045</v>
      </c>
      <c r="B783" s="69" t="s">
        <v>100</v>
      </c>
      <c r="C783" s="69" t="s">
        <v>101</v>
      </c>
      <c r="D783" s="69" t="s">
        <v>347</v>
      </c>
      <c r="E783" s="69" t="s">
        <v>753</v>
      </c>
      <c r="F783" s="69">
        <v>0</v>
      </c>
      <c r="G783" s="69">
        <v>2</v>
      </c>
      <c r="H783" s="69">
        <v>2984</v>
      </c>
      <c r="I783" s="69">
        <v>16</v>
      </c>
      <c r="J783" s="69">
        <v>8</v>
      </c>
      <c r="K783" s="69">
        <v>754</v>
      </c>
      <c r="L783" s="69">
        <v>639</v>
      </c>
      <c r="M783" s="69">
        <v>8</v>
      </c>
      <c r="N783" s="69">
        <v>0</v>
      </c>
      <c r="O783" s="69">
        <v>0</v>
      </c>
      <c r="P783" s="69">
        <v>3957.56</v>
      </c>
      <c r="Q783" s="69">
        <v>69.400000000000006</v>
      </c>
      <c r="R783" s="69">
        <v>2520000</v>
      </c>
      <c r="S783" s="69">
        <v>3000</v>
      </c>
      <c r="T783" s="69">
        <v>840</v>
      </c>
      <c r="U783" s="69">
        <v>0</v>
      </c>
      <c r="V783" s="69">
        <v>0</v>
      </c>
      <c r="W783" s="69">
        <v>0</v>
      </c>
      <c r="X783" s="69">
        <v>0</v>
      </c>
      <c r="Y783" s="69">
        <v>0</v>
      </c>
      <c r="Z783" s="69">
        <v>0</v>
      </c>
      <c r="AA783" s="69">
        <v>0</v>
      </c>
      <c r="AB783" s="69">
        <v>0</v>
      </c>
      <c r="AC783" s="69">
        <v>0</v>
      </c>
      <c r="AD783" s="69">
        <v>0</v>
      </c>
      <c r="AE783" s="69">
        <v>0</v>
      </c>
      <c r="AF783" s="69">
        <v>2137326</v>
      </c>
      <c r="AG783" s="69">
        <v>382674</v>
      </c>
      <c r="AH783" s="69">
        <v>627</v>
      </c>
      <c r="AI783" s="69">
        <v>213</v>
      </c>
      <c r="AJ783" s="69">
        <v>23</v>
      </c>
      <c r="AK783" s="69">
        <v>-23</v>
      </c>
      <c r="AL783" s="69">
        <v>8494</v>
      </c>
      <c r="AM783" s="69">
        <v>4669</v>
      </c>
      <c r="AN783" s="69">
        <v>-8494</v>
      </c>
      <c r="AO783" s="69">
        <v>10</v>
      </c>
      <c r="AP783" s="69">
        <v>-10</v>
      </c>
      <c r="AQ783" s="69">
        <v>575583</v>
      </c>
      <c r="AR783" s="69">
        <v>5264</v>
      </c>
      <c r="AS783" s="69">
        <v>144723</v>
      </c>
      <c r="AT783" s="69">
        <v>222168</v>
      </c>
      <c r="AU783" s="69">
        <v>61</v>
      </c>
      <c r="AV783" s="69">
        <v>492</v>
      </c>
      <c r="AW783" s="69">
        <v>0.84814523809523812</v>
      </c>
      <c r="AX783" s="69">
        <v>0.74642857142857144</v>
      </c>
      <c r="AY783" s="69">
        <v>3408.8133971291868</v>
      </c>
      <c r="AZ783" s="69">
        <v>-408.8133971291868</v>
      </c>
      <c r="BA783" s="69">
        <v>92927.217391304352</v>
      </c>
      <c r="BB783" s="69">
        <v>0</v>
      </c>
      <c r="BC783" s="69">
        <v>-92927.217391304352</v>
      </c>
      <c r="BD783" s="69">
        <v>0</v>
      </c>
      <c r="BE783" s="69">
        <v>251.62773722627736</v>
      </c>
      <c r="BF783" s="69">
        <v>-251.62773722627736</v>
      </c>
      <c r="BG783" s="69">
        <v>213732.6</v>
      </c>
      <c r="BH783" s="69">
        <v>0</v>
      </c>
      <c r="BI783" s="69">
        <v>-213732.6</v>
      </c>
      <c r="BJ783" s="69">
        <v>1.7373688937998516E-5</v>
      </c>
      <c r="BK783" s="69">
        <v>0</v>
      </c>
      <c r="BL783" s="69">
        <v>406.02697568389056</v>
      </c>
      <c r="BM783" s="69">
        <v>-406.02697568389056</v>
      </c>
      <c r="BN783" s="69">
        <v>0</v>
      </c>
      <c r="BO783" s="69">
        <v>14.768392031674303</v>
      </c>
      <c r="BP783" s="69">
        <v>-14.768392031674303</v>
      </c>
      <c r="BQ783" s="69">
        <v>14768.392031674302</v>
      </c>
      <c r="BR783" s="69">
        <v>-14768.392031674302</v>
      </c>
      <c r="BS783" s="69">
        <v>0.13428999785821374</v>
      </c>
      <c r="BT783" s="69">
        <v>3642.0983606557379</v>
      </c>
      <c r="BU783" s="69">
        <v>451.5609756097561</v>
      </c>
      <c r="BV783" s="69">
        <v>8.1117753651515079E-3</v>
      </c>
    </row>
    <row r="784" spans="1:74">
      <c r="A784" s="113" t="s">
        <v>1046</v>
      </c>
      <c r="B784" s="69" t="s">
        <v>100</v>
      </c>
      <c r="C784" s="69" t="s">
        <v>101</v>
      </c>
      <c r="D784" s="69" t="s">
        <v>347</v>
      </c>
      <c r="E784" s="69" t="s">
        <v>753</v>
      </c>
      <c r="F784" s="69">
        <v>0</v>
      </c>
      <c r="G784" s="69">
        <v>1</v>
      </c>
      <c r="H784" s="69">
        <v>428</v>
      </c>
      <c r="I784" s="69">
        <v>7</v>
      </c>
      <c r="J784" s="69">
        <v>6</v>
      </c>
      <c r="K784" s="69">
        <v>78</v>
      </c>
      <c r="L784" s="69">
        <v>57</v>
      </c>
      <c r="M784" s="69">
        <v>6</v>
      </c>
      <c r="N784" s="69">
        <v>0</v>
      </c>
      <c r="O784" s="69">
        <v>0</v>
      </c>
      <c r="P784" s="69">
        <v>5487.18</v>
      </c>
      <c r="Q784" s="69">
        <v>14.27</v>
      </c>
      <c r="R784" s="69">
        <v>2520000</v>
      </c>
      <c r="S784" s="69">
        <v>3000</v>
      </c>
      <c r="T784" s="69">
        <v>840</v>
      </c>
      <c r="U784" s="69">
        <v>0</v>
      </c>
      <c r="V784" s="69">
        <v>0</v>
      </c>
      <c r="W784" s="69">
        <v>0</v>
      </c>
      <c r="X784" s="69">
        <v>0</v>
      </c>
      <c r="Y784" s="69">
        <v>0</v>
      </c>
      <c r="Z784" s="69">
        <v>0</v>
      </c>
      <c r="AA784" s="69">
        <v>0</v>
      </c>
      <c r="AB784" s="69">
        <v>0</v>
      </c>
      <c r="AC784" s="69">
        <v>0</v>
      </c>
      <c r="AD784" s="69">
        <v>0</v>
      </c>
      <c r="AE784" s="69">
        <v>0</v>
      </c>
      <c r="AF784" s="69">
        <v>2194915</v>
      </c>
      <c r="AG784" s="69">
        <v>325085</v>
      </c>
      <c r="AH784" s="69">
        <v>652</v>
      </c>
      <c r="AI784" s="69">
        <v>188</v>
      </c>
      <c r="AJ784" s="69">
        <v>24</v>
      </c>
      <c r="AK784" s="69">
        <v>-24</v>
      </c>
      <c r="AL784" s="69">
        <v>8729</v>
      </c>
      <c r="AM784" s="69">
        <v>4763</v>
      </c>
      <c r="AN784" s="69">
        <v>-8729</v>
      </c>
      <c r="AO784" s="69">
        <v>10</v>
      </c>
      <c r="AP784" s="69">
        <v>-10</v>
      </c>
      <c r="AQ784" s="69">
        <v>584476</v>
      </c>
      <c r="AR784" s="69">
        <v>5378</v>
      </c>
      <c r="AS784" s="69">
        <v>151248</v>
      </c>
      <c r="AT784" s="69">
        <v>222596</v>
      </c>
      <c r="AU784" s="69">
        <v>62</v>
      </c>
      <c r="AV784" s="69">
        <v>498</v>
      </c>
      <c r="AW784" s="69">
        <v>0.87099801587301584</v>
      </c>
      <c r="AX784" s="69">
        <v>0.77619047619047621</v>
      </c>
      <c r="AY784" s="69">
        <v>3366.4340490797545</v>
      </c>
      <c r="AZ784" s="69">
        <v>-366.43404907975446</v>
      </c>
      <c r="BA784" s="69">
        <v>91454.791666666672</v>
      </c>
      <c r="BB784" s="69">
        <v>0</v>
      </c>
      <c r="BC784" s="69">
        <v>-91454.791666666672</v>
      </c>
      <c r="BD784" s="69">
        <v>0</v>
      </c>
      <c r="BE784" s="69">
        <v>251.45091075724596</v>
      </c>
      <c r="BF784" s="69">
        <v>-251.45091075724596</v>
      </c>
      <c r="BG784" s="69">
        <v>219491.5</v>
      </c>
      <c r="BH784" s="69">
        <v>0</v>
      </c>
      <c r="BI784" s="69">
        <v>-219491.5</v>
      </c>
      <c r="BJ784" s="69">
        <v>1.7109342385316078E-5</v>
      </c>
      <c r="BK784" s="69">
        <v>0</v>
      </c>
      <c r="BL784" s="69">
        <v>408.12848642618076</v>
      </c>
      <c r="BM784" s="69">
        <v>-408.12848642618076</v>
      </c>
      <c r="BN784" s="69">
        <v>0</v>
      </c>
      <c r="BO784" s="69">
        <v>14.512026605310483</v>
      </c>
      <c r="BP784" s="69">
        <v>-14.512026605310483</v>
      </c>
      <c r="BQ784" s="69">
        <v>14512.026605310482</v>
      </c>
      <c r="BR784" s="69">
        <v>-14512.026605310482</v>
      </c>
      <c r="BS784" s="69">
        <v>0.13688851564140248</v>
      </c>
      <c r="BT784" s="69">
        <v>3590.2580645161293</v>
      </c>
      <c r="BU784" s="69">
        <v>446.97991967871485</v>
      </c>
      <c r="BV784" s="69">
        <v>8.1491797781260474E-3</v>
      </c>
    </row>
    <row r="785" spans="1:74">
      <c r="A785" s="113" t="s">
        <v>1047</v>
      </c>
      <c r="B785" s="69" t="s">
        <v>100</v>
      </c>
      <c r="C785" s="69" t="s">
        <v>101</v>
      </c>
      <c r="D785" s="69" t="s">
        <v>347</v>
      </c>
      <c r="E785" s="69" t="s">
        <v>753</v>
      </c>
      <c r="F785" s="69">
        <v>0</v>
      </c>
      <c r="G785" s="69">
        <v>0</v>
      </c>
      <c r="H785" s="69">
        <v>703</v>
      </c>
      <c r="I785" s="69">
        <v>2</v>
      </c>
      <c r="J785" s="69">
        <v>2</v>
      </c>
      <c r="K785" s="69">
        <v>134</v>
      </c>
      <c r="L785" s="69">
        <v>116</v>
      </c>
      <c r="M785" s="69">
        <v>2</v>
      </c>
      <c r="N785" s="69">
        <v>0</v>
      </c>
      <c r="O785" s="69">
        <v>0</v>
      </c>
      <c r="P785" s="69">
        <v>5246.27</v>
      </c>
      <c r="Q785" s="69">
        <v>22.68</v>
      </c>
      <c r="R785" s="69">
        <v>2520000</v>
      </c>
      <c r="S785" s="69">
        <v>3000</v>
      </c>
      <c r="T785" s="69">
        <v>840</v>
      </c>
      <c r="U785" s="69">
        <v>0</v>
      </c>
      <c r="V785" s="69">
        <v>0</v>
      </c>
      <c r="W785" s="69">
        <v>0</v>
      </c>
      <c r="X785" s="69">
        <v>0</v>
      </c>
      <c r="Y785" s="69">
        <v>0</v>
      </c>
      <c r="Z785" s="69">
        <v>0</v>
      </c>
      <c r="AA785" s="69">
        <v>0</v>
      </c>
      <c r="AB785" s="69">
        <v>0</v>
      </c>
      <c r="AC785" s="69">
        <v>0</v>
      </c>
      <c r="AD785" s="69">
        <v>0</v>
      </c>
      <c r="AE785" s="69">
        <v>0</v>
      </c>
      <c r="AF785" s="69">
        <v>2245226</v>
      </c>
      <c r="AG785" s="69">
        <v>274774</v>
      </c>
      <c r="AH785" s="69">
        <v>667</v>
      </c>
      <c r="AI785" s="69">
        <v>173</v>
      </c>
      <c r="AJ785" s="69">
        <v>24</v>
      </c>
      <c r="AK785" s="69">
        <v>-24</v>
      </c>
      <c r="AL785" s="69">
        <v>8908</v>
      </c>
      <c r="AM785" s="69">
        <v>4839</v>
      </c>
      <c r="AN785" s="69">
        <v>-8908</v>
      </c>
      <c r="AO785" s="69">
        <v>10</v>
      </c>
      <c r="AP785" s="69">
        <v>-10</v>
      </c>
      <c r="AQ785" s="69">
        <v>592813</v>
      </c>
      <c r="AR785" s="69">
        <v>5467</v>
      </c>
      <c r="AS785" s="69">
        <v>157741</v>
      </c>
      <c r="AT785" s="69">
        <v>223299</v>
      </c>
      <c r="AU785" s="69">
        <v>62</v>
      </c>
      <c r="AV785" s="69">
        <v>500</v>
      </c>
      <c r="AW785" s="69">
        <v>0.89096269841269837</v>
      </c>
      <c r="AX785" s="69">
        <v>0.794047619047619</v>
      </c>
      <c r="AY785" s="69">
        <v>3366.1559220389804</v>
      </c>
      <c r="AZ785" s="69">
        <v>-366.15592203898041</v>
      </c>
      <c r="BA785" s="69">
        <v>93551.083333333328</v>
      </c>
      <c r="BB785" s="69">
        <v>0</v>
      </c>
      <c r="BC785" s="69">
        <v>-93551.083333333328</v>
      </c>
      <c r="BD785" s="69">
        <v>0</v>
      </c>
      <c r="BE785" s="69">
        <v>252.0460260440054</v>
      </c>
      <c r="BF785" s="69">
        <v>-252.0460260440054</v>
      </c>
      <c r="BG785" s="69">
        <v>224522.6</v>
      </c>
      <c r="BH785" s="69">
        <v>0</v>
      </c>
      <c r="BI785" s="69">
        <v>-224522.6</v>
      </c>
      <c r="BJ785" s="69">
        <v>1.6868725888264934E-5</v>
      </c>
      <c r="BK785" s="69">
        <v>0</v>
      </c>
      <c r="BL785" s="69">
        <v>410.68703127858055</v>
      </c>
      <c r="BM785" s="69">
        <v>-410.68703127858055</v>
      </c>
      <c r="BN785" s="69">
        <v>0</v>
      </c>
      <c r="BO785" s="69">
        <v>14.23362347138664</v>
      </c>
      <c r="BP785" s="69">
        <v>-14.23362347138664</v>
      </c>
      <c r="BQ785" s="69">
        <v>14233.62347138664</v>
      </c>
      <c r="BR785" s="69">
        <v>-14233.62347138664</v>
      </c>
      <c r="BS785" s="69">
        <v>0.13783839636288489</v>
      </c>
      <c r="BT785" s="69">
        <v>3601.5967741935483</v>
      </c>
      <c r="BU785" s="69">
        <v>446.59800000000001</v>
      </c>
      <c r="BV785" s="69">
        <v>8.162776457331402E-3</v>
      </c>
    </row>
    <row r="786" spans="1:74">
      <c r="A786" s="113" t="s">
        <v>1048</v>
      </c>
      <c r="B786" s="69" t="s">
        <v>100</v>
      </c>
      <c r="C786" s="69" t="s">
        <v>101</v>
      </c>
      <c r="D786" s="69" t="s">
        <v>347</v>
      </c>
      <c r="E786" s="69" t="s">
        <v>753</v>
      </c>
      <c r="F786" s="69">
        <v>0</v>
      </c>
      <c r="G786" s="69">
        <v>14</v>
      </c>
      <c r="H786" s="69">
        <v>48010</v>
      </c>
      <c r="I786" s="69">
        <v>191</v>
      </c>
      <c r="J786" s="69">
        <v>94</v>
      </c>
      <c r="K786" s="69">
        <v>12380</v>
      </c>
      <c r="L786" s="69">
        <v>9139</v>
      </c>
      <c r="M786" s="69">
        <v>109</v>
      </c>
      <c r="N786" s="69">
        <v>0</v>
      </c>
      <c r="O786" s="69">
        <v>0</v>
      </c>
      <c r="P786" s="69">
        <v>3878.03</v>
      </c>
      <c r="Q786" s="69">
        <v>129.76</v>
      </c>
      <c r="R786" s="69">
        <v>2520000</v>
      </c>
      <c r="S786" s="69">
        <v>3000</v>
      </c>
      <c r="T786" s="69">
        <v>840</v>
      </c>
      <c r="U786" s="69">
        <v>0</v>
      </c>
      <c r="V786" s="69">
        <v>0</v>
      </c>
      <c r="W786" s="69">
        <v>0</v>
      </c>
      <c r="X786" s="69">
        <v>0</v>
      </c>
      <c r="Y786" s="69">
        <v>0</v>
      </c>
      <c r="Z786" s="69">
        <v>0</v>
      </c>
      <c r="AA786" s="69">
        <v>0</v>
      </c>
      <c r="AB786" s="69">
        <v>0</v>
      </c>
      <c r="AC786" s="69">
        <v>0</v>
      </c>
      <c r="AD786" s="69">
        <v>0</v>
      </c>
      <c r="AE786" s="69">
        <v>0</v>
      </c>
      <c r="AF786" s="69">
        <v>2351793</v>
      </c>
      <c r="AG786" s="69">
        <v>168207</v>
      </c>
      <c r="AH786" s="69">
        <v>716</v>
      </c>
      <c r="AI786" s="69">
        <v>124</v>
      </c>
      <c r="AJ786" s="69">
        <v>25</v>
      </c>
      <c r="AK786" s="69">
        <v>-25</v>
      </c>
      <c r="AL786" s="69">
        <v>9345</v>
      </c>
      <c r="AM786" s="69">
        <v>5031</v>
      </c>
      <c r="AN786" s="69">
        <v>-9345</v>
      </c>
      <c r="AO786" s="69">
        <v>10</v>
      </c>
      <c r="AP786" s="69">
        <v>-10</v>
      </c>
      <c r="AQ786" s="69">
        <v>615059</v>
      </c>
      <c r="AR786" s="69">
        <v>5686</v>
      </c>
      <c r="AS786" s="69">
        <v>174606</v>
      </c>
      <c r="AT786" s="69">
        <v>271309</v>
      </c>
      <c r="AU786" s="69">
        <v>76</v>
      </c>
      <c r="AV786" s="69">
        <v>609</v>
      </c>
      <c r="AW786" s="69">
        <v>0.93325119047619043</v>
      </c>
      <c r="AX786" s="69">
        <v>0.85238095238095235</v>
      </c>
      <c r="AY786" s="69">
        <v>3284.627094972067</v>
      </c>
      <c r="AZ786" s="69">
        <v>-284.62709497206697</v>
      </c>
      <c r="BA786" s="69">
        <v>94071.72</v>
      </c>
      <c r="BB786" s="69">
        <v>0</v>
      </c>
      <c r="BC786" s="69">
        <v>-94071.72</v>
      </c>
      <c r="BD786" s="69">
        <v>0</v>
      </c>
      <c r="BE786" s="69">
        <v>251.66324237560193</v>
      </c>
      <c r="BF786" s="69">
        <v>-251.66324237560193</v>
      </c>
      <c r="BG786" s="69">
        <v>235179.3</v>
      </c>
      <c r="BH786" s="69">
        <v>0</v>
      </c>
      <c r="BI786" s="69">
        <v>-235179.3</v>
      </c>
      <c r="BJ786" s="69">
        <v>1.6258602833224131E-5</v>
      </c>
      <c r="BK786" s="69">
        <v>0</v>
      </c>
      <c r="BL786" s="69">
        <v>413.6111501934576</v>
      </c>
      <c r="BM786" s="69">
        <v>-413.6111501934576</v>
      </c>
      <c r="BN786" s="69">
        <v>0</v>
      </c>
      <c r="BO786" s="69">
        <v>13.469141953884746</v>
      </c>
      <c r="BP786" s="69">
        <v>-13.469141953884746</v>
      </c>
      <c r="BQ786" s="69">
        <v>13469.141953884746</v>
      </c>
      <c r="BR786" s="69">
        <v>-13469.141953884746</v>
      </c>
      <c r="BS786" s="69">
        <v>0.14231763068972372</v>
      </c>
      <c r="BT786" s="69">
        <v>3569.8552631578946</v>
      </c>
      <c r="BU786" s="69">
        <v>445.49917898193758</v>
      </c>
      <c r="BV786" s="69">
        <v>8.1797030853950591E-3</v>
      </c>
    </row>
    <row r="787" spans="1:74">
      <c r="A787" s="113" t="s">
        <v>1049</v>
      </c>
      <c r="B787" s="69" t="s">
        <v>100</v>
      </c>
      <c r="C787" s="69" t="s">
        <v>101</v>
      </c>
      <c r="D787" s="69" t="s">
        <v>347</v>
      </c>
      <c r="E787" s="69" t="s">
        <v>753</v>
      </c>
      <c r="F787" s="69">
        <v>0</v>
      </c>
      <c r="G787" s="69">
        <v>3</v>
      </c>
      <c r="H787" s="69">
        <v>14292</v>
      </c>
      <c r="I787" s="69">
        <v>62</v>
      </c>
      <c r="J787" s="69">
        <v>41</v>
      </c>
      <c r="K787" s="69">
        <v>3356</v>
      </c>
      <c r="L787" s="69">
        <v>2714</v>
      </c>
      <c r="M787" s="69">
        <v>43</v>
      </c>
      <c r="N787" s="69">
        <v>0</v>
      </c>
      <c r="O787" s="69">
        <v>0</v>
      </c>
      <c r="P787" s="69">
        <v>4258.6400000000003</v>
      </c>
      <c r="Q787" s="69">
        <v>92.21</v>
      </c>
      <c r="R787" s="69">
        <v>2520000</v>
      </c>
      <c r="S787" s="69">
        <v>3000</v>
      </c>
      <c r="T787" s="69">
        <v>840</v>
      </c>
      <c r="U787" s="69">
        <v>0</v>
      </c>
      <c r="V787" s="69">
        <v>0</v>
      </c>
      <c r="W787" s="69">
        <v>0</v>
      </c>
      <c r="X787" s="69">
        <v>0</v>
      </c>
      <c r="Y787" s="69">
        <v>0</v>
      </c>
      <c r="Z787" s="69">
        <v>0</v>
      </c>
      <c r="AA787" s="69">
        <v>0</v>
      </c>
      <c r="AB787" s="69">
        <v>0</v>
      </c>
      <c r="AC787" s="69">
        <v>0</v>
      </c>
      <c r="AD787" s="69">
        <v>0</v>
      </c>
      <c r="AE787" s="69">
        <v>0</v>
      </c>
      <c r="AF787" s="69">
        <v>2377363</v>
      </c>
      <c r="AG787" s="69">
        <v>142637</v>
      </c>
      <c r="AH787" s="69">
        <v>720</v>
      </c>
      <c r="AI787" s="69">
        <v>120</v>
      </c>
      <c r="AJ787" s="69">
        <v>25</v>
      </c>
      <c r="AK787" s="69">
        <v>-25</v>
      </c>
      <c r="AL787" s="69">
        <v>9445</v>
      </c>
      <c r="AM787" s="69">
        <v>5089</v>
      </c>
      <c r="AN787" s="69">
        <v>-9445</v>
      </c>
      <c r="AO787" s="69">
        <v>10</v>
      </c>
      <c r="AP787" s="69">
        <v>-10</v>
      </c>
      <c r="AQ787" s="69">
        <v>619978</v>
      </c>
      <c r="AR787" s="69">
        <v>5749</v>
      </c>
      <c r="AS787" s="69">
        <v>178692</v>
      </c>
      <c r="AT787" s="69">
        <v>285601</v>
      </c>
      <c r="AU787" s="69">
        <v>79</v>
      </c>
      <c r="AV787" s="69">
        <v>652</v>
      </c>
      <c r="AW787" s="69">
        <v>0.94339801587301586</v>
      </c>
      <c r="AX787" s="69">
        <v>0.8571428571428571</v>
      </c>
      <c r="AY787" s="69">
        <v>3301.8930555555557</v>
      </c>
      <c r="AZ787" s="69">
        <v>-301.89305555555575</v>
      </c>
      <c r="BA787" s="69">
        <v>95094.52</v>
      </c>
      <c r="BB787" s="69">
        <v>0</v>
      </c>
      <c r="BC787" s="69">
        <v>-95094.52</v>
      </c>
      <c r="BD787" s="69">
        <v>0</v>
      </c>
      <c r="BE787" s="69">
        <v>251.70598200105877</v>
      </c>
      <c r="BF787" s="69">
        <v>-251.70598200105877</v>
      </c>
      <c r="BG787" s="69">
        <v>237736.3</v>
      </c>
      <c r="BH787" s="69">
        <v>0</v>
      </c>
      <c r="BI787" s="69">
        <v>-237736.3</v>
      </c>
      <c r="BJ787" s="69">
        <v>1.6129604598872863E-5</v>
      </c>
      <c r="BK787" s="69">
        <v>0</v>
      </c>
      <c r="BL787" s="69">
        <v>413.52635240911462</v>
      </c>
      <c r="BM787" s="69">
        <v>-413.52635240911462</v>
      </c>
      <c r="BN787" s="69">
        <v>0</v>
      </c>
      <c r="BO787" s="69">
        <v>13.304249770554922</v>
      </c>
      <c r="BP787" s="69">
        <v>-13.304249770554922</v>
      </c>
      <c r="BQ787" s="69">
        <v>13304.249770554921</v>
      </c>
      <c r="BR787" s="69">
        <v>-13304.249770554921</v>
      </c>
      <c r="BS787" s="69">
        <v>0.14148162703871095</v>
      </c>
      <c r="BT787" s="69">
        <v>3615.2025316455697</v>
      </c>
      <c r="BU787" s="69">
        <v>438.03834355828224</v>
      </c>
      <c r="BV787" s="69">
        <v>8.2083557803664005E-3</v>
      </c>
    </row>
    <row r="788" spans="1:74">
      <c r="A788" s="113" t="s">
        <v>1050</v>
      </c>
      <c r="B788" s="69" t="s">
        <v>100</v>
      </c>
      <c r="C788" s="69" t="s">
        <v>101</v>
      </c>
      <c r="D788" s="69" t="s">
        <v>347</v>
      </c>
      <c r="E788" s="69" t="s">
        <v>753</v>
      </c>
      <c r="F788" s="69">
        <v>0</v>
      </c>
      <c r="G788" s="69">
        <v>0</v>
      </c>
      <c r="H788" s="69">
        <v>143</v>
      </c>
      <c r="I788" s="69">
        <v>0</v>
      </c>
      <c r="J788" s="69">
        <v>0</v>
      </c>
      <c r="K788" s="69">
        <v>47</v>
      </c>
      <c r="L788" s="69">
        <v>44</v>
      </c>
      <c r="M788" s="69">
        <v>0</v>
      </c>
      <c r="N788" s="69">
        <v>0</v>
      </c>
      <c r="O788" s="69">
        <v>0</v>
      </c>
      <c r="P788" s="69">
        <v>3042.55</v>
      </c>
      <c r="Q788" s="69">
        <v>0</v>
      </c>
      <c r="R788" s="69">
        <v>2520000</v>
      </c>
      <c r="S788" s="69">
        <v>3000</v>
      </c>
      <c r="T788" s="69">
        <v>840</v>
      </c>
      <c r="U788" s="69">
        <v>0</v>
      </c>
      <c r="V788" s="69">
        <v>0</v>
      </c>
      <c r="W788" s="69">
        <v>0</v>
      </c>
      <c r="X788" s="69">
        <v>0</v>
      </c>
      <c r="Y788" s="69">
        <v>0</v>
      </c>
      <c r="Z788" s="69">
        <v>0</v>
      </c>
      <c r="AA788" s="69">
        <v>0</v>
      </c>
      <c r="AB788" s="69">
        <v>0</v>
      </c>
      <c r="AC788" s="69">
        <v>0</v>
      </c>
      <c r="AD788" s="69">
        <v>0</v>
      </c>
      <c r="AE788" s="69">
        <v>0</v>
      </c>
      <c r="AF788" s="69">
        <v>2430488</v>
      </c>
      <c r="AG788" s="69">
        <v>89512</v>
      </c>
      <c r="AH788" s="69">
        <v>742</v>
      </c>
      <c r="AI788" s="69">
        <v>98</v>
      </c>
      <c r="AJ788" s="69">
        <v>25</v>
      </c>
      <c r="AK788" s="69">
        <v>-25</v>
      </c>
      <c r="AL788" s="69">
        <v>9659</v>
      </c>
      <c r="AM788" s="69">
        <v>5180</v>
      </c>
      <c r="AN788" s="69">
        <v>-9659</v>
      </c>
      <c r="AO788" s="69">
        <v>11</v>
      </c>
      <c r="AP788" s="69">
        <v>-11</v>
      </c>
      <c r="AQ788" s="69">
        <v>628766</v>
      </c>
      <c r="AR788" s="69">
        <v>5848</v>
      </c>
      <c r="AS788" s="69">
        <v>186034</v>
      </c>
      <c r="AT788" s="69">
        <v>285744</v>
      </c>
      <c r="AU788" s="69">
        <v>79</v>
      </c>
      <c r="AV788" s="69">
        <v>652</v>
      </c>
      <c r="AW788" s="69">
        <v>0.96447936507936505</v>
      </c>
      <c r="AX788" s="69">
        <v>0.8833333333333333</v>
      </c>
      <c r="AY788" s="69">
        <v>3275.5902964959569</v>
      </c>
      <c r="AZ788" s="69">
        <v>-275.59029649595686</v>
      </c>
      <c r="BA788" s="69">
        <v>97219.520000000004</v>
      </c>
      <c r="BB788" s="69">
        <v>0</v>
      </c>
      <c r="BC788" s="69">
        <v>-97219.520000000004</v>
      </c>
      <c r="BD788" s="69">
        <v>0</v>
      </c>
      <c r="BE788" s="69">
        <v>251.62936121751733</v>
      </c>
      <c r="BF788" s="69">
        <v>-251.62936121751733</v>
      </c>
      <c r="BG788" s="69">
        <v>220953.45454545456</v>
      </c>
      <c r="BH788" s="69">
        <v>0</v>
      </c>
      <c r="BI788" s="69">
        <v>-220953.45454545456</v>
      </c>
      <c r="BJ788" s="69">
        <v>1.749458463084836E-5</v>
      </c>
      <c r="BK788" s="69">
        <v>0</v>
      </c>
      <c r="BL788" s="69">
        <v>415.61012311901504</v>
      </c>
      <c r="BM788" s="69">
        <v>-415.61012311901504</v>
      </c>
      <c r="BN788" s="69">
        <v>0</v>
      </c>
      <c r="BO788" s="69">
        <v>13.064751604545405</v>
      </c>
      <c r="BP788" s="69">
        <v>-13.064751604545405</v>
      </c>
      <c r="BQ788" s="69">
        <v>13064.751604545405</v>
      </c>
      <c r="BR788" s="69">
        <v>-13064.751604545405</v>
      </c>
      <c r="BS788" s="69">
        <v>0.14324324324324325</v>
      </c>
      <c r="BT788" s="69">
        <v>3617.0126582278481</v>
      </c>
      <c r="BU788" s="69">
        <v>438.25766871165644</v>
      </c>
      <c r="BV788" s="69">
        <v>8.2383589443449558E-3</v>
      </c>
    </row>
    <row r="789" spans="1:74">
      <c r="A789" s="113" t="s">
        <v>1058</v>
      </c>
      <c r="B789" s="69" t="s">
        <v>194</v>
      </c>
      <c r="C789" s="69" t="s">
        <v>432</v>
      </c>
      <c r="D789" s="69" t="s">
        <v>438</v>
      </c>
      <c r="E789" s="69" t="s">
        <v>711</v>
      </c>
      <c r="F789" s="69">
        <v>0</v>
      </c>
      <c r="G789" s="69">
        <v>0</v>
      </c>
      <c r="H789" s="69">
        <v>79520</v>
      </c>
      <c r="I789" s="69">
        <v>181</v>
      </c>
      <c r="J789" s="69">
        <v>143</v>
      </c>
      <c r="K789" s="69">
        <v>15764</v>
      </c>
      <c r="L789" s="69">
        <v>14974</v>
      </c>
      <c r="M789" s="69">
        <v>148</v>
      </c>
      <c r="N789" s="69">
        <v>0</v>
      </c>
      <c r="O789" s="69">
        <v>0</v>
      </c>
      <c r="P789" s="69">
        <v>5044.3999999999996</v>
      </c>
      <c r="Q789" s="69">
        <v>177.1</v>
      </c>
      <c r="R789" s="69">
        <v>900000</v>
      </c>
      <c r="S789" s="69">
        <v>0</v>
      </c>
      <c r="T789" s="69">
        <v>0</v>
      </c>
      <c r="U789" s="69">
        <v>0</v>
      </c>
      <c r="V789" s="69">
        <v>0</v>
      </c>
      <c r="W789" s="69">
        <v>0</v>
      </c>
      <c r="X789" s="69">
        <v>0</v>
      </c>
      <c r="Y789" s="69">
        <v>0</v>
      </c>
      <c r="Z789" s="69">
        <v>0</v>
      </c>
      <c r="AA789" s="69">
        <v>0</v>
      </c>
      <c r="AB789" s="69">
        <v>0</v>
      </c>
      <c r="AC789" s="69">
        <v>0</v>
      </c>
      <c r="AD789" s="69">
        <v>0</v>
      </c>
      <c r="AE789" s="69">
        <v>0</v>
      </c>
      <c r="AF789" s="69">
        <v>79520</v>
      </c>
      <c r="AG789" s="69">
        <v>820480</v>
      </c>
      <c r="AH789" s="69">
        <v>0</v>
      </c>
      <c r="AI789" s="69">
        <v>0</v>
      </c>
      <c r="AJ789" s="69">
        <v>0</v>
      </c>
      <c r="AK789" s="69">
        <v>0</v>
      </c>
      <c r="AL789" s="69">
        <v>181</v>
      </c>
      <c r="AM789" s="69">
        <v>143</v>
      </c>
      <c r="AN789" s="69">
        <v>-181</v>
      </c>
      <c r="AO789" s="69">
        <v>0</v>
      </c>
      <c r="AP789" s="69">
        <v>0</v>
      </c>
      <c r="AQ789" s="69">
        <v>15764</v>
      </c>
      <c r="AR789" s="69">
        <v>148</v>
      </c>
      <c r="AS789" s="69">
        <v>14974</v>
      </c>
      <c r="AT789" s="69">
        <v>79520</v>
      </c>
      <c r="AU789" s="69">
        <v>0</v>
      </c>
      <c r="AV789" s="69">
        <v>148</v>
      </c>
      <c r="AW789" s="69">
        <v>8.8355555555555562E-2</v>
      </c>
      <c r="AX789" s="69">
        <v>0</v>
      </c>
      <c r="AY789" s="69">
        <v>0</v>
      </c>
      <c r="AZ789" s="69">
        <v>0</v>
      </c>
      <c r="BA789" s="69">
        <v>0</v>
      </c>
      <c r="BB789" s="69">
        <v>0</v>
      </c>
      <c r="BC789" s="69">
        <v>0</v>
      </c>
      <c r="BD789" s="69">
        <v>0</v>
      </c>
      <c r="BE789" s="69">
        <v>439.33701657458562</v>
      </c>
      <c r="BF789" s="69">
        <v>-439.33701657458562</v>
      </c>
      <c r="BG789" s="69">
        <v>0</v>
      </c>
      <c r="BH789" s="69">
        <v>0</v>
      </c>
      <c r="BI789" s="69">
        <v>0</v>
      </c>
      <c r="BJ789" s="69">
        <v>0</v>
      </c>
      <c r="BK789" s="69">
        <v>0</v>
      </c>
      <c r="BL789" s="69">
        <v>537.29729729729729</v>
      </c>
      <c r="BM789" s="69">
        <v>-537.29729729729729</v>
      </c>
      <c r="BN789" s="69">
        <v>0</v>
      </c>
      <c r="BO789" s="69">
        <v>5.3105382663283027</v>
      </c>
      <c r="BP789" s="69">
        <v>-5.3105382663283027</v>
      </c>
      <c r="BQ789" s="69">
        <v>5310.5382663283026</v>
      </c>
      <c r="BR789" s="69">
        <v>-5310.5382663283026</v>
      </c>
      <c r="BS789" s="69">
        <v>0</v>
      </c>
      <c r="BT789" s="69">
        <v>0</v>
      </c>
      <c r="BU789" s="69">
        <v>537.29729729729729</v>
      </c>
      <c r="BV789" s="69">
        <v>0</v>
      </c>
    </row>
    <row r="790" spans="1:74">
      <c r="A790" s="113" t="s">
        <v>1059</v>
      </c>
      <c r="B790" s="69" t="s">
        <v>194</v>
      </c>
      <c r="C790" s="69" t="s">
        <v>432</v>
      </c>
      <c r="D790" s="69" t="s">
        <v>438</v>
      </c>
      <c r="E790" s="69" t="s">
        <v>711</v>
      </c>
      <c r="F790" s="69">
        <v>0</v>
      </c>
      <c r="G790" s="69">
        <v>0</v>
      </c>
      <c r="H790" s="69">
        <v>43541</v>
      </c>
      <c r="I790" s="69">
        <v>701</v>
      </c>
      <c r="J790" s="69">
        <v>429</v>
      </c>
      <c r="K790" s="69">
        <v>25255</v>
      </c>
      <c r="L790" s="69">
        <v>20765</v>
      </c>
      <c r="M790" s="69">
        <v>464</v>
      </c>
      <c r="N790" s="69">
        <v>0</v>
      </c>
      <c r="O790" s="69">
        <v>2</v>
      </c>
      <c r="P790" s="69">
        <v>1724.05</v>
      </c>
      <c r="Q790" s="69">
        <v>30.17</v>
      </c>
      <c r="R790" s="69">
        <v>900000</v>
      </c>
      <c r="S790" s="69">
        <v>0</v>
      </c>
      <c r="T790" s="69">
        <v>0</v>
      </c>
      <c r="U790" s="69">
        <v>0</v>
      </c>
      <c r="V790" s="69">
        <v>0</v>
      </c>
      <c r="W790" s="69">
        <v>0</v>
      </c>
      <c r="X790" s="69">
        <v>0</v>
      </c>
      <c r="Y790" s="69">
        <v>0</v>
      </c>
      <c r="Z790" s="69">
        <v>0</v>
      </c>
      <c r="AA790" s="69">
        <v>0</v>
      </c>
      <c r="AB790" s="69">
        <v>0</v>
      </c>
      <c r="AC790" s="69">
        <v>0</v>
      </c>
      <c r="AD790" s="69">
        <v>0</v>
      </c>
      <c r="AE790" s="69">
        <v>0</v>
      </c>
      <c r="AF790" s="69">
        <v>123061</v>
      </c>
      <c r="AG790" s="69">
        <v>776939</v>
      </c>
      <c r="AH790" s="69">
        <v>0</v>
      </c>
      <c r="AI790" s="69">
        <v>0</v>
      </c>
      <c r="AJ790" s="69">
        <v>2</v>
      </c>
      <c r="AK790" s="69">
        <v>-2</v>
      </c>
      <c r="AL790" s="69">
        <v>882</v>
      </c>
      <c r="AM790" s="69">
        <v>572</v>
      </c>
      <c r="AN790" s="69">
        <v>-882</v>
      </c>
      <c r="AO790" s="69">
        <v>0</v>
      </c>
      <c r="AP790" s="69">
        <v>0</v>
      </c>
      <c r="AQ790" s="69">
        <v>41019</v>
      </c>
      <c r="AR790" s="69">
        <v>612</v>
      </c>
      <c r="AS790" s="69">
        <v>35739</v>
      </c>
      <c r="AT790" s="69">
        <v>123061</v>
      </c>
      <c r="AU790" s="69">
        <v>0</v>
      </c>
      <c r="AV790" s="69">
        <v>612</v>
      </c>
      <c r="AW790" s="69">
        <v>0.13673444444444444</v>
      </c>
      <c r="AX790" s="69">
        <v>0</v>
      </c>
      <c r="AY790" s="69">
        <v>0</v>
      </c>
      <c r="AZ790" s="69">
        <v>0</v>
      </c>
      <c r="BA790" s="69">
        <v>61530.5</v>
      </c>
      <c r="BB790" s="69">
        <v>0</v>
      </c>
      <c r="BC790" s="69">
        <v>-61530.5</v>
      </c>
      <c r="BD790" s="69">
        <v>0</v>
      </c>
      <c r="BE790" s="69">
        <v>139.52494331065759</v>
      </c>
      <c r="BF790" s="69">
        <v>-139.52494331065759</v>
      </c>
      <c r="BG790" s="69">
        <v>0</v>
      </c>
      <c r="BH790" s="69">
        <v>0</v>
      </c>
      <c r="BI790" s="69">
        <v>0</v>
      </c>
      <c r="BJ790" s="69">
        <v>0</v>
      </c>
      <c r="BK790" s="69">
        <v>0</v>
      </c>
      <c r="BL790" s="69">
        <v>201.08006535947712</v>
      </c>
      <c r="BM790" s="69">
        <v>-201.08006535947712</v>
      </c>
      <c r="BN790" s="69">
        <v>0</v>
      </c>
      <c r="BO790" s="69">
        <v>3.4433252189484875</v>
      </c>
      <c r="BP790" s="69">
        <v>-3.4433252189484875</v>
      </c>
      <c r="BQ790" s="69">
        <v>3443.3252189484874</v>
      </c>
      <c r="BR790" s="69">
        <v>-3443.3252189484874</v>
      </c>
      <c r="BS790" s="69">
        <v>0</v>
      </c>
      <c r="BT790" s="69">
        <v>0</v>
      </c>
      <c r="BU790" s="69">
        <v>201.08006535947712</v>
      </c>
      <c r="BV790" s="69">
        <v>0</v>
      </c>
    </row>
    <row r="791" spans="1:74">
      <c r="A791" s="113" t="s">
        <v>1031</v>
      </c>
      <c r="B791" s="69" t="s">
        <v>194</v>
      </c>
      <c r="C791" s="69" t="s">
        <v>432</v>
      </c>
      <c r="D791" s="69" t="s">
        <v>438</v>
      </c>
      <c r="E791" s="69" t="s">
        <v>711</v>
      </c>
      <c r="F791" s="69">
        <v>0</v>
      </c>
      <c r="G791" s="69">
        <v>0</v>
      </c>
      <c r="H791" s="69">
        <v>41318</v>
      </c>
      <c r="I791" s="69">
        <v>698</v>
      </c>
      <c r="J791" s="69">
        <v>440</v>
      </c>
      <c r="K791" s="69">
        <v>29448</v>
      </c>
      <c r="L791" s="69">
        <v>24264</v>
      </c>
      <c r="M791" s="69">
        <v>469</v>
      </c>
      <c r="N791" s="69">
        <v>0</v>
      </c>
      <c r="O791" s="69">
        <v>2</v>
      </c>
      <c r="P791" s="69">
        <v>1403.08</v>
      </c>
      <c r="Q791" s="69">
        <v>27.79</v>
      </c>
      <c r="R791" s="69">
        <v>900000</v>
      </c>
      <c r="S791" s="69">
        <v>0</v>
      </c>
      <c r="T791" s="69">
        <v>0</v>
      </c>
      <c r="U791" s="69">
        <v>0</v>
      </c>
      <c r="V791" s="69">
        <v>0</v>
      </c>
      <c r="W791" s="69">
        <v>0</v>
      </c>
      <c r="X791" s="69">
        <v>0</v>
      </c>
      <c r="Y791" s="69">
        <v>0</v>
      </c>
      <c r="Z791" s="69">
        <v>0</v>
      </c>
      <c r="AA791" s="69">
        <v>0</v>
      </c>
      <c r="AB791" s="69">
        <v>0</v>
      </c>
      <c r="AC791" s="69">
        <v>0</v>
      </c>
      <c r="AD791" s="69">
        <v>0</v>
      </c>
      <c r="AE791" s="69">
        <v>0</v>
      </c>
      <c r="AF791" s="69">
        <v>164379</v>
      </c>
      <c r="AG791" s="69">
        <v>735621</v>
      </c>
      <c r="AH791" s="69">
        <v>0</v>
      </c>
      <c r="AI791" s="69">
        <v>0</v>
      </c>
      <c r="AJ791" s="69">
        <v>4</v>
      </c>
      <c r="AK791" s="69">
        <v>-4</v>
      </c>
      <c r="AL791" s="69">
        <v>1580</v>
      </c>
      <c r="AM791" s="69">
        <v>1012</v>
      </c>
      <c r="AN791" s="69">
        <v>-1580</v>
      </c>
      <c r="AO791" s="69">
        <v>0</v>
      </c>
      <c r="AP791" s="69">
        <v>0</v>
      </c>
      <c r="AQ791" s="69">
        <v>70467</v>
      </c>
      <c r="AR791" s="69">
        <v>1081</v>
      </c>
      <c r="AS791" s="69">
        <v>60003</v>
      </c>
      <c r="AT791" s="69">
        <v>164379</v>
      </c>
      <c r="AU791" s="69">
        <v>0</v>
      </c>
      <c r="AV791" s="69">
        <v>1081</v>
      </c>
      <c r="AW791" s="69">
        <v>0.18264333333333332</v>
      </c>
      <c r="AX791" s="69">
        <v>0</v>
      </c>
      <c r="AY791" s="69">
        <v>0</v>
      </c>
      <c r="AZ791" s="69">
        <v>0</v>
      </c>
      <c r="BA791" s="69">
        <v>41094.75</v>
      </c>
      <c r="BB791" s="69">
        <v>0</v>
      </c>
      <c r="BC791" s="69">
        <v>-41094.75</v>
      </c>
      <c r="BD791" s="69">
        <v>0</v>
      </c>
      <c r="BE791" s="69">
        <v>104.0373417721519</v>
      </c>
      <c r="BF791" s="69">
        <v>-104.0373417721519</v>
      </c>
      <c r="BG791" s="69">
        <v>0</v>
      </c>
      <c r="BH791" s="69">
        <v>0</v>
      </c>
      <c r="BI791" s="69">
        <v>0</v>
      </c>
      <c r="BJ791" s="69">
        <v>0</v>
      </c>
      <c r="BK791" s="69">
        <v>0</v>
      </c>
      <c r="BL791" s="69">
        <v>152.06197964847362</v>
      </c>
      <c r="BM791" s="69">
        <v>-152.06197964847362</v>
      </c>
      <c r="BN791" s="69">
        <v>0</v>
      </c>
      <c r="BO791" s="69">
        <v>2.7395130243487826</v>
      </c>
      <c r="BP791" s="69">
        <v>-2.7395130243487826</v>
      </c>
      <c r="BQ791" s="69">
        <v>2739.5130243487824</v>
      </c>
      <c r="BR791" s="69">
        <v>-2739.5130243487824</v>
      </c>
      <c r="BS791" s="69">
        <v>0</v>
      </c>
      <c r="BT791" s="69">
        <v>0</v>
      </c>
      <c r="BU791" s="69">
        <v>152.06197964847362</v>
      </c>
      <c r="BV791" s="69">
        <v>0</v>
      </c>
    </row>
    <row r="792" spans="1:74">
      <c r="A792" s="113" t="s">
        <v>1032</v>
      </c>
      <c r="B792" s="69" t="s">
        <v>194</v>
      </c>
      <c r="C792" s="69" t="s">
        <v>432</v>
      </c>
      <c r="D792" s="69" t="s">
        <v>438</v>
      </c>
      <c r="E792" s="69" t="s">
        <v>711</v>
      </c>
      <c r="F792" s="69">
        <v>0</v>
      </c>
      <c r="G792" s="69">
        <v>0</v>
      </c>
      <c r="H792" s="69">
        <v>40032</v>
      </c>
      <c r="I792" s="69">
        <v>635</v>
      </c>
      <c r="J792" s="69">
        <v>415</v>
      </c>
      <c r="K792" s="69">
        <v>28299</v>
      </c>
      <c r="L792" s="69">
        <v>23916</v>
      </c>
      <c r="M792" s="69">
        <v>436</v>
      </c>
      <c r="N792" s="69">
        <v>0</v>
      </c>
      <c r="O792" s="69">
        <v>0</v>
      </c>
      <c r="P792" s="69">
        <v>1414.61</v>
      </c>
      <c r="Q792" s="69">
        <v>29.44</v>
      </c>
      <c r="R792" s="69">
        <v>900000</v>
      </c>
      <c r="S792" s="69">
        <v>0</v>
      </c>
      <c r="T792" s="69">
        <v>0</v>
      </c>
      <c r="U792" s="69">
        <v>0</v>
      </c>
      <c r="V792" s="69">
        <v>0</v>
      </c>
      <c r="W792" s="69">
        <v>0</v>
      </c>
      <c r="X792" s="69">
        <v>0</v>
      </c>
      <c r="Y792" s="69">
        <v>0</v>
      </c>
      <c r="Z792" s="69">
        <v>0</v>
      </c>
      <c r="AA792" s="69">
        <v>0</v>
      </c>
      <c r="AB792" s="69">
        <v>0</v>
      </c>
      <c r="AC792" s="69">
        <v>0</v>
      </c>
      <c r="AD792" s="69">
        <v>0</v>
      </c>
      <c r="AE792" s="69">
        <v>0</v>
      </c>
      <c r="AF792" s="69">
        <v>204411</v>
      </c>
      <c r="AG792" s="69">
        <v>695589</v>
      </c>
      <c r="AH792" s="69">
        <v>0</v>
      </c>
      <c r="AI792" s="69">
        <v>0</v>
      </c>
      <c r="AJ792" s="69">
        <v>4</v>
      </c>
      <c r="AK792" s="69">
        <v>-4</v>
      </c>
      <c r="AL792" s="69">
        <v>2215</v>
      </c>
      <c r="AM792" s="69">
        <v>1427</v>
      </c>
      <c r="AN792" s="69">
        <v>-2215</v>
      </c>
      <c r="AO792" s="69">
        <v>0</v>
      </c>
      <c r="AP792" s="69">
        <v>0</v>
      </c>
      <c r="AQ792" s="69">
        <v>98766</v>
      </c>
      <c r="AR792" s="69">
        <v>1517</v>
      </c>
      <c r="AS792" s="69">
        <v>83919</v>
      </c>
      <c r="AT792" s="69">
        <v>204411</v>
      </c>
      <c r="AU792" s="69">
        <v>0</v>
      </c>
      <c r="AV792" s="69">
        <v>1517</v>
      </c>
      <c r="AW792" s="69">
        <v>0.22712333333333334</v>
      </c>
      <c r="AX792" s="69">
        <v>0</v>
      </c>
      <c r="AY792" s="69">
        <v>0</v>
      </c>
      <c r="AZ792" s="69">
        <v>0</v>
      </c>
      <c r="BA792" s="69">
        <v>51102.75</v>
      </c>
      <c r="BB792" s="69">
        <v>0</v>
      </c>
      <c r="BC792" s="69">
        <v>-51102.75</v>
      </c>
      <c r="BD792" s="69">
        <v>0</v>
      </c>
      <c r="BE792" s="69">
        <v>92.284875846501123</v>
      </c>
      <c r="BF792" s="69">
        <v>-92.284875846501123</v>
      </c>
      <c r="BG792" s="69">
        <v>0</v>
      </c>
      <c r="BH792" s="69">
        <v>0</v>
      </c>
      <c r="BI792" s="69">
        <v>0</v>
      </c>
      <c r="BJ792" s="69">
        <v>0</v>
      </c>
      <c r="BK792" s="69">
        <v>0</v>
      </c>
      <c r="BL792" s="69">
        <v>134.74686882003954</v>
      </c>
      <c r="BM792" s="69">
        <v>-134.74686882003954</v>
      </c>
      <c r="BN792" s="69">
        <v>0</v>
      </c>
      <c r="BO792" s="69">
        <v>2.4358131054945842</v>
      </c>
      <c r="BP792" s="69">
        <v>-2.4358131054945842</v>
      </c>
      <c r="BQ792" s="69">
        <v>2435.8131054945843</v>
      </c>
      <c r="BR792" s="69">
        <v>-2435.8131054945843</v>
      </c>
      <c r="BS792" s="69">
        <v>0</v>
      </c>
      <c r="BT792" s="69">
        <v>0</v>
      </c>
      <c r="BU792" s="69">
        <v>134.74686882003954</v>
      </c>
      <c r="BV792" s="69">
        <v>0</v>
      </c>
    </row>
    <row r="793" spans="1:74">
      <c r="A793" s="113" t="s">
        <v>1033</v>
      </c>
      <c r="B793" s="69" t="s">
        <v>194</v>
      </c>
      <c r="C793" s="69" t="s">
        <v>432</v>
      </c>
      <c r="D793" s="69" t="s">
        <v>438</v>
      </c>
      <c r="E793" s="69" t="s">
        <v>711</v>
      </c>
      <c r="F793" s="69">
        <v>0</v>
      </c>
      <c r="G793" s="69">
        <v>0</v>
      </c>
      <c r="H793" s="69">
        <v>38804</v>
      </c>
      <c r="I793" s="69">
        <v>631</v>
      </c>
      <c r="J793" s="69">
        <v>432</v>
      </c>
      <c r="K793" s="69">
        <v>27378</v>
      </c>
      <c r="L793" s="69">
        <v>22774</v>
      </c>
      <c r="M793" s="69">
        <v>456</v>
      </c>
      <c r="N793" s="69">
        <v>0</v>
      </c>
      <c r="O793" s="69">
        <v>0</v>
      </c>
      <c r="P793" s="69">
        <v>1417.34</v>
      </c>
      <c r="Q793" s="69">
        <v>28.06</v>
      </c>
      <c r="R793" s="69">
        <v>900000</v>
      </c>
      <c r="S793" s="69">
        <v>0</v>
      </c>
      <c r="T793" s="69">
        <v>0</v>
      </c>
      <c r="U793" s="69">
        <v>0</v>
      </c>
      <c r="V793" s="69">
        <v>0</v>
      </c>
      <c r="W793" s="69">
        <v>0</v>
      </c>
      <c r="X793" s="69">
        <v>0</v>
      </c>
      <c r="Y793" s="69">
        <v>0</v>
      </c>
      <c r="Z793" s="69">
        <v>0</v>
      </c>
      <c r="AA793" s="69">
        <v>0</v>
      </c>
      <c r="AB793" s="69">
        <v>0</v>
      </c>
      <c r="AC793" s="69">
        <v>0</v>
      </c>
      <c r="AD793" s="69">
        <v>0</v>
      </c>
      <c r="AE793" s="69">
        <v>0</v>
      </c>
      <c r="AF793" s="69">
        <v>243215</v>
      </c>
      <c r="AG793" s="69">
        <v>656785</v>
      </c>
      <c r="AH793" s="69">
        <v>0</v>
      </c>
      <c r="AI793" s="69">
        <v>0</v>
      </c>
      <c r="AJ793" s="69">
        <v>4</v>
      </c>
      <c r="AK793" s="69">
        <v>-4</v>
      </c>
      <c r="AL793" s="69">
        <v>2846</v>
      </c>
      <c r="AM793" s="69">
        <v>1859</v>
      </c>
      <c r="AN793" s="69">
        <v>-2846</v>
      </c>
      <c r="AO793" s="69">
        <v>0</v>
      </c>
      <c r="AP793" s="69">
        <v>0</v>
      </c>
      <c r="AQ793" s="69">
        <v>126144</v>
      </c>
      <c r="AR793" s="69">
        <v>1973</v>
      </c>
      <c r="AS793" s="69">
        <v>106693</v>
      </c>
      <c r="AT793" s="69">
        <v>243215</v>
      </c>
      <c r="AU793" s="69">
        <v>0</v>
      </c>
      <c r="AV793" s="69">
        <v>1973</v>
      </c>
      <c r="AW793" s="69">
        <v>0.27023888888888886</v>
      </c>
      <c r="AX793" s="69">
        <v>0</v>
      </c>
      <c r="AY793" s="69">
        <v>0</v>
      </c>
      <c r="AZ793" s="69">
        <v>0</v>
      </c>
      <c r="BA793" s="69">
        <v>60803.75</v>
      </c>
      <c r="BB793" s="69">
        <v>0</v>
      </c>
      <c r="BC793" s="69">
        <v>-60803.75</v>
      </c>
      <c r="BD793" s="69">
        <v>0</v>
      </c>
      <c r="BE793" s="69">
        <v>85.458538299367532</v>
      </c>
      <c r="BF793" s="69">
        <v>-85.458538299367532</v>
      </c>
      <c r="BG793" s="69">
        <v>0</v>
      </c>
      <c r="BH793" s="69">
        <v>0</v>
      </c>
      <c r="BI793" s="69">
        <v>0</v>
      </c>
      <c r="BJ793" s="69">
        <v>0</v>
      </c>
      <c r="BK793" s="69">
        <v>0</v>
      </c>
      <c r="BL793" s="69">
        <v>123.27166751140395</v>
      </c>
      <c r="BM793" s="69">
        <v>-123.27166751140395</v>
      </c>
      <c r="BN793" s="69">
        <v>0</v>
      </c>
      <c r="BO793" s="69">
        <v>2.2795778542172402</v>
      </c>
      <c r="BP793" s="69">
        <v>-2.2795778542172402</v>
      </c>
      <c r="BQ793" s="69">
        <v>2279.5778542172402</v>
      </c>
      <c r="BR793" s="69">
        <v>-2279.5778542172402</v>
      </c>
      <c r="BS793" s="69">
        <v>0</v>
      </c>
      <c r="BT793" s="69">
        <v>0</v>
      </c>
      <c r="BU793" s="69">
        <v>123.27166751140395</v>
      </c>
      <c r="BV793" s="69">
        <v>0</v>
      </c>
    </row>
    <row r="794" spans="1:74">
      <c r="A794" s="113" t="s">
        <v>1034</v>
      </c>
      <c r="B794" s="69" t="s">
        <v>194</v>
      </c>
      <c r="C794" s="69" t="s">
        <v>432</v>
      </c>
      <c r="D794" s="69" t="s">
        <v>438</v>
      </c>
      <c r="E794" s="69" t="s">
        <v>711</v>
      </c>
      <c r="F794" s="69">
        <v>0</v>
      </c>
      <c r="G794" s="69">
        <v>0</v>
      </c>
      <c r="H794" s="69">
        <v>39953</v>
      </c>
      <c r="I794" s="69">
        <v>673</v>
      </c>
      <c r="J794" s="69">
        <v>450</v>
      </c>
      <c r="K794" s="69">
        <v>31157</v>
      </c>
      <c r="L794" s="69">
        <v>26255</v>
      </c>
      <c r="M794" s="69">
        <v>476</v>
      </c>
      <c r="N794" s="69">
        <v>0</v>
      </c>
      <c r="O794" s="69">
        <v>0</v>
      </c>
      <c r="P794" s="69">
        <v>1282.31</v>
      </c>
      <c r="Q794" s="69">
        <v>27.29</v>
      </c>
      <c r="R794" s="69">
        <v>900000</v>
      </c>
      <c r="S794" s="69">
        <v>0</v>
      </c>
      <c r="T794" s="69">
        <v>0</v>
      </c>
      <c r="U794" s="69">
        <v>0</v>
      </c>
      <c r="V794" s="69">
        <v>0</v>
      </c>
      <c r="W794" s="69">
        <v>0</v>
      </c>
      <c r="X794" s="69">
        <v>0</v>
      </c>
      <c r="Y794" s="69">
        <v>0</v>
      </c>
      <c r="Z794" s="69">
        <v>0</v>
      </c>
      <c r="AA794" s="69">
        <v>0</v>
      </c>
      <c r="AB794" s="69">
        <v>0</v>
      </c>
      <c r="AC794" s="69">
        <v>0</v>
      </c>
      <c r="AD794" s="69">
        <v>0</v>
      </c>
      <c r="AE794" s="69">
        <v>0</v>
      </c>
      <c r="AF794" s="69">
        <v>283168</v>
      </c>
      <c r="AG794" s="69">
        <v>616832</v>
      </c>
      <c r="AH794" s="69">
        <v>0</v>
      </c>
      <c r="AI794" s="69">
        <v>0</v>
      </c>
      <c r="AJ794" s="69">
        <v>4</v>
      </c>
      <c r="AK794" s="69">
        <v>-4</v>
      </c>
      <c r="AL794" s="69">
        <v>3519</v>
      </c>
      <c r="AM794" s="69">
        <v>2309</v>
      </c>
      <c r="AN794" s="69">
        <v>-3519</v>
      </c>
      <c r="AO794" s="69">
        <v>0</v>
      </c>
      <c r="AP794" s="69">
        <v>0</v>
      </c>
      <c r="AQ794" s="69">
        <v>157301</v>
      </c>
      <c r="AR794" s="69">
        <v>2449</v>
      </c>
      <c r="AS794" s="69">
        <v>132948</v>
      </c>
      <c r="AT794" s="69">
        <v>283168</v>
      </c>
      <c r="AU794" s="69">
        <v>0</v>
      </c>
      <c r="AV794" s="69">
        <v>2449</v>
      </c>
      <c r="AW794" s="69">
        <v>0.31463111111111108</v>
      </c>
      <c r="AX794" s="69">
        <v>0</v>
      </c>
      <c r="AY794" s="69">
        <v>0</v>
      </c>
      <c r="AZ794" s="69">
        <v>0</v>
      </c>
      <c r="BA794" s="69">
        <v>70792</v>
      </c>
      <c r="BB794" s="69">
        <v>0</v>
      </c>
      <c r="BC794" s="69">
        <v>-70792</v>
      </c>
      <c r="BD794" s="69">
        <v>0</v>
      </c>
      <c r="BE794" s="69">
        <v>80.468314862176754</v>
      </c>
      <c r="BF794" s="69">
        <v>-80.468314862176754</v>
      </c>
      <c r="BG794" s="69">
        <v>0</v>
      </c>
      <c r="BH794" s="69">
        <v>0</v>
      </c>
      <c r="BI794" s="69">
        <v>0</v>
      </c>
      <c r="BJ794" s="69">
        <v>0</v>
      </c>
      <c r="BK794" s="69">
        <v>0</v>
      </c>
      <c r="BL794" s="69">
        <v>115.62596978358513</v>
      </c>
      <c r="BM794" s="69">
        <v>-115.62596978358513</v>
      </c>
      <c r="BN794" s="69">
        <v>0</v>
      </c>
      <c r="BO794" s="69">
        <v>2.1299154556668771</v>
      </c>
      <c r="BP794" s="69">
        <v>-2.1299154556668771</v>
      </c>
      <c r="BQ794" s="69">
        <v>2129.9154556668773</v>
      </c>
      <c r="BR794" s="69">
        <v>-2129.9154556668773</v>
      </c>
      <c r="BS794" s="69">
        <v>0</v>
      </c>
      <c r="BT794" s="69">
        <v>0</v>
      </c>
      <c r="BU794" s="69">
        <v>115.62596978358513</v>
      </c>
      <c r="BV794" s="69">
        <v>0</v>
      </c>
    </row>
    <row r="795" spans="1:74">
      <c r="A795" s="113" t="s">
        <v>1035</v>
      </c>
      <c r="B795" s="69" t="s">
        <v>194</v>
      </c>
      <c r="C795" s="69" t="s">
        <v>432</v>
      </c>
      <c r="D795" s="69" t="s">
        <v>438</v>
      </c>
      <c r="E795" s="69" t="s">
        <v>711</v>
      </c>
      <c r="F795" s="69">
        <v>0</v>
      </c>
      <c r="G795" s="69">
        <v>0</v>
      </c>
      <c r="H795" s="69">
        <v>42262</v>
      </c>
      <c r="I795" s="69">
        <v>730</v>
      </c>
      <c r="J795" s="69">
        <v>468</v>
      </c>
      <c r="K795" s="69">
        <v>33566</v>
      </c>
      <c r="L795" s="69">
        <v>28493</v>
      </c>
      <c r="M795" s="69">
        <v>502</v>
      </c>
      <c r="N795" s="69">
        <v>0</v>
      </c>
      <c r="O795" s="69">
        <v>0</v>
      </c>
      <c r="P795" s="69">
        <v>1259.07</v>
      </c>
      <c r="Q795" s="69">
        <v>27.5</v>
      </c>
      <c r="R795" s="69">
        <v>900000</v>
      </c>
      <c r="S795" s="69">
        <v>0</v>
      </c>
      <c r="T795" s="69">
        <v>0</v>
      </c>
      <c r="U795" s="69">
        <v>0</v>
      </c>
      <c r="V795" s="69">
        <v>0</v>
      </c>
      <c r="W795" s="69">
        <v>0</v>
      </c>
      <c r="X795" s="69">
        <v>0</v>
      </c>
      <c r="Y795" s="69">
        <v>0</v>
      </c>
      <c r="Z795" s="69">
        <v>0</v>
      </c>
      <c r="AA795" s="69">
        <v>0</v>
      </c>
      <c r="AB795" s="69">
        <v>0</v>
      </c>
      <c r="AC795" s="69">
        <v>0</v>
      </c>
      <c r="AD795" s="69">
        <v>0</v>
      </c>
      <c r="AE795" s="69">
        <v>0</v>
      </c>
      <c r="AF795" s="69">
        <v>325430</v>
      </c>
      <c r="AG795" s="69">
        <v>574570</v>
      </c>
      <c r="AH795" s="69">
        <v>0</v>
      </c>
      <c r="AI795" s="69">
        <v>0</v>
      </c>
      <c r="AJ795" s="69">
        <v>4</v>
      </c>
      <c r="AK795" s="69">
        <v>-4</v>
      </c>
      <c r="AL795" s="69">
        <v>4249</v>
      </c>
      <c r="AM795" s="69">
        <v>2777</v>
      </c>
      <c r="AN795" s="69">
        <v>-4249</v>
      </c>
      <c r="AO795" s="69">
        <v>0</v>
      </c>
      <c r="AP795" s="69">
        <v>0</v>
      </c>
      <c r="AQ795" s="69">
        <v>190867</v>
      </c>
      <c r="AR795" s="69">
        <v>2951</v>
      </c>
      <c r="AS795" s="69">
        <v>161441</v>
      </c>
      <c r="AT795" s="69">
        <v>325430</v>
      </c>
      <c r="AU795" s="69">
        <v>0</v>
      </c>
      <c r="AV795" s="69">
        <v>2951</v>
      </c>
      <c r="AW795" s="69">
        <v>0.3615888888888889</v>
      </c>
      <c r="AX795" s="69">
        <v>0</v>
      </c>
      <c r="AY795" s="69">
        <v>0</v>
      </c>
      <c r="AZ795" s="69">
        <v>0</v>
      </c>
      <c r="BA795" s="69">
        <v>81357.5</v>
      </c>
      <c r="BB795" s="69">
        <v>0</v>
      </c>
      <c r="BC795" s="69">
        <v>-81357.5</v>
      </c>
      <c r="BD795" s="69">
        <v>0</v>
      </c>
      <c r="BE795" s="69">
        <v>76.589785831960455</v>
      </c>
      <c r="BF795" s="69">
        <v>-76.589785831960455</v>
      </c>
      <c r="BG795" s="69">
        <v>0</v>
      </c>
      <c r="BH795" s="69">
        <v>0</v>
      </c>
      <c r="BI795" s="69">
        <v>0</v>
      </c>
      <c r="BJ795" s="69">
        <v>0</v>
      </c>
      <c r="BK795" s="69">
        <v>0</v>
      </c>
      <c r="BL795" s="69">
        <v>110.27787190782786</v>
      </c>
      <c r="BM795" s="69">
        <v>-110.27787190782786</v>
      </c>
      <c r="BN795" s="69">
        <v>0</v>
      </c>
      <c r="BO795" s="69">
        <v>2.015782855656246</v>
      </c>
      <c r="BP795" s="69">
        <v>-2.015782855656246</v>
      </c>
      <c r="BQ795" s="69">
        <v>2015.7828556562461</v>
      </c>
      <c r="BR795" s="69">
        <v>-2015.7828556562461</v>
      </c>
      <c r="BS795" s="69">
        <v>0</v>
      </c>
      <c r="BT795" s="69">
        <v>0</v>
      </c>
      <c r="BU795" s="69">
        <v>110.27787190782786</v>
      </c>
      <c r="BV795" s="69">
        <v>0</v>
      </c>
    </row>
    <row r="796" spans="1:74">
      <c r="A796" s="113" t="s">
        <v>1036</v>
      </c>
      <c r="B796" s="69" t="s">
        <v>194</v>
      </c>
      <c r="C796" s="69" t="s">
        <v>432</v>
      </c>
      <c r="D796" s="69" t="s">
        <v>438</v>
      </c>
      <c r="E796" s="69" t="s">
        <v>711</v>
      </c>
      <c r="F796" s="69">
        <v>0</v>
      </c>
      <c r="G796" s="69">
        <v>0</v>
      </c>
      <c r="H796" s="69">
        <v>40703</v>
      </c>
      <c r="I796" s="69">
        <v>698</v>
      </c>
      <c r="J796" s="69">
        <v>453</v>
      </c>
      <c r="K796" s="69">
        <v>32371</v>
      </c>
      <c r="L796" s="69">
        <v>26627</v>
      </c>
      <c r="M796" s="69">
        <v>490</v>
      </c>
      <c r="N796" s="69">
        <v>0</v>
      </c>
      <c r="O796" s="69">
        <v>0</v>
      </c>
      <c r="P796" s="69">
        <v>1257.3900000000001</v>
      </c>
      <c r="Q796" s="69">
        <v>26.94</v>
      </c>
      <c r="R796" s="69">
        <v>900000</v>
      </c>
      <c r="S796" s="69">
        <v>0</v>
      </c>
      <c r="T796" s="69">
        <v>0</v>
      </c>
      <c r="U796" s="69">
        <v>0</v>
      </c>
      <c r="V796" s="69">
        <v>0</v>
      </c>
      <c r="W796" s="69">
        <v>0</v>
      </c>
      <c r="X796" s="69">
        <v>0</v>
      </c>
      <c r="Y796" s="69">
        <v>0</v>
      </c>
      <c r="Z796" s="69">
        <v>0</v>
      </c>
      <c r="AA796" s="69">
        <v>0</v>
      </c>
      <c r="AB796" s="69">
        <v>0</v>
      </c>
      <c r="AC796" s="69">
        <v>0</v>
      </c>
      <c r="AD796" s="69">
        <v>0</v>
      </c>
      <c r="AE796" s="69">
        <v>0</v>
      </c>
      <c r="AF796" s="69">
        <v>366133</v>
      </c>
      <c r="AG796" s="69">
        <v>533867</v>
      </c>
      <c r="AH796" s="69">
        <v>0</v>
      </c>
      <c r="AI796" s="69">
        <v>0</v>
      </c>
      <c r="AJ796" s="69">
        <v>4</v>
      </c>
      <c r="AK796" s="69">
        <v>-4</v>
      </c>
      <c r="AL796" s="69">
        <v>4947</v>
      </c>
      <c r="AM796" s="69">
        <v>3230</v>
      </c>
      <c r="AN796" s="69">
        <v>-4947</v>
      </c>
      <c r="AO796" s="69">
        <v>0</v>
      </c>
      <c r="AP796" s="69">
        <v>0</v>
      </c>
      <c r="AQ796" s="69">
        <v>223238</v>
      </c>
      <c r="AR796" s="69">
        <v>3441</v>
      </c>
      <c r="AS796" s="69">
        <v>188068</v>
      </c>
      <c r="AT796" s="69">
        <v>366133</v>
      </c>
      <c r="AU796" s="69">
        <v>0</v>
      </c>
      <c r="AV796" s="69">
        <v>3441</v>
      </c>
      <c r="AW796" s="69">
        <v>0.40681444444444442</v>
      </c>
      <c r="AX796" s="69">
        <v>0</v>
      </c>
      <c r="AY796" s="69">
        <v>0</v>
      </c>
      <c r="AZ796" s="69">
        <v>0</v>
      </c>
      <c r="BA796" s="69">
        <v>91533.25</v>
      </c>
      <c r="BB796" s="69">
        <v>0</v>
      </c>
      <c r="BC796" s="69">
        <v>-91533.25</v>
      </c>
      <c r="BD796" s="69">
        <v>0</v>
      </c>
      <c r="BE796" s="69">
        <v>74.01111784920154</v>
      </c>
      <c r="BF796" s="69">
        <v>-74.01111784920154</v>
      </c>
      <c r="BG796" s="69">
        <v>0</v>
      </c>
      <c r="BH796" s="69">
        <v>0</v>
      </c>
      <c r="BI796" s="69">
        <v>0</v>
      </c>
      <c r="BJ796" s="69">
        <v>0</v>
      </c>
      <c r="BK796" s="69">
        <v>0</v>
      </c>
      <c r="BL796" s="69">
        <v>106.4030804998547</v>
      </c>
      <c r="BM796" s="69">
        <v>-106.4030804998547</v>
      </c>
      <c r="BN796" s="69">
        <v>0</v>
      </c>
      <c r="BO796" s="69">
        <v>1.9468117914796776</v>
      </c>
      <c r="BP796" s="69">
        <v>-1.9468117914796776</v>
      </c>
      <c r="BQ796" s="69">
        <v>1946.8117914796776</v>
      </c>
      <c r="BR796" s="69">
        <v>-1946.8117914796776</v>
      </c>
      <c r="BS796" s="69">
        <v>0</v>
      </c>
      <c r="BT796" s="69">
        <v>0</v>
      </c>
      <c r="BU796" s="69">
        <v>106.4030804998547</v>
      </c>
      <c r="BV796" s="69">
        <v>0</v>
      </c>
    </row>
    <row r="797" spans="1:74">
      <c r="A797" s="113" t="s">
        <v>1037</v>
      </c>
      <c r="B797" s="69" t="s">
        <v>194</v>
      </c>
      <c r="C797" s="69" t="s">
        <v>432</v>
      </c>
      <c r="D797" s="69" t="s">
        <v>438</v>
      </c>
      <c r="E797" s="69" t="s">
        <v>711</v>
      </c>
      <c r="F797" s="69">
        <v>0</v>
      </c>
      <c r="G797" s="69">
        <v>0</v>
      </c>
      <c r="H797" s="69">
        <v>37494</v>
      </c>
      <c r="I797" s="69">
        <v>573</v>
      </c>
      <c r="J797" s="69">
        <v>386</v>
      </c>
      <c r="K797" s="69">
        <v>29559</v>
      </c>
      <c r="L797" s="69">
        <v>24621</v>
      </c>
      <c r="M797" s="69">
        <v>404</v>
      </c>
      <c r="N797" s="69">
        <v>0</v>
      </c>
      <c r="O797" s="69">
        <v>0</v>
      </c>
      <c r="P797" s="69">
        <v>1268.45</v>
      </c>
      <c r="Q797" s="69">
        <v>30.07</v>
      </c>
      <c r="R797" s="69">
        <v>900000</v>
      </c>
      <c r="S797" s="69">
        <v>0</v>
      </c>
      <c r="T797" s="69">
        <v>0</v>
      </c>
      <c r="U797" s="69">
        <v>0</v>
      </c>
      <c r="V797" s="69">
        <v>0</v>
      </c>
      <c r="W797" s="69">
        <v>0</v>
      </c>
      <c r="X797" s="69">
        <v>0</v>
      </c>
      <c r="Y797" s="69">
        <v>0</v>
      </c>
      <c r="Z797" s="69">
        <v>0</v>
      </c>
      <c r="AA797" s="69">
        <v>0</v>
      </c>
      <c r="AB797" s="69">
        <v>0</v>
      </c>
      <c r="AC797" s="69">
        <v>0</v>
      </c>
      <c r="AD797" s="69">
        <v>0</v>
      </c>
      <c r="AE797" s="69">
        <v>0</v>
      </c>
      <c r="AF797" s="69">
        <v>403627</v>
      </c>
      <c r="AG797" s="69">
        <v>496373</v>
      </c>
      <c r="AH797" s="69">
        <v>0</v>
      </c>
      <c r="AI797" s="69">
        <v>0</v>
      </c>
      <c r="AJ797" s="69">
        <v>4</v>
      </c>
      <c r="AK797" s="69">
        <v>-4</v>
      </c>
      <c r="AL797" s="69">
        <v>5520</v>
      </c>
      <c r="AM797" s="69">
        <v>3616</v>
      </c>
      <c r="AN797" s="69">
        <v>-5520</v>
      </c>
      <c r="AO797" s="69">
        <v>0</v>
      </c>
      <c r="AP797" s="69">
        <v>0</v>
      </c>
      <c r="AQ797" s="69">
        <v>252797</v>
      </c>
      <c r="AR797" s="69">
        <v>3845</v>
      </c>
      <c r="AS797" s="69">
        <v>212689</v>
      </c>
      <c r="AT797" s="69">
        <v>403627</v>
      </c>
      <c r="AU797" s="69">
        <v>0</v>
      </c>
      <c r="AV797" s="69">
        <v>3845</v>
      </c>
      <c r="AW797" s="69">
        <v>0.44847444444444445</v>
      </c>
      <c r="AX797" s="69">
        <v>0</v>
      </c>
      <c r="AY797" s="69">
        <v>0</v>
      </c>
      <c r="AZ797" s="69">
        <v>0</v>
      </c>
      <c r="BA797" s="69">
        <v>100906.75</v>
      </c>
      <c r="BB797" s="69">
        <v>0</v>
      </c>
      <c r="BC797" s="69">
        <v>-100906.75</v>
      </c>
      <c r="BD797" s="69">
        <v>0</v>
      </c>
      <c r="BE797" s="69">
        <v>73.120833333333337</v>
      </c>
      <c r="BF797" s="69">
        <v>-73.120833333333337</v>
      </c>
      <c r="BG797" s="69">
        <v>0</v>
      </c>
      <c r="BH797" s="69">
        <v>0</v>
      </c>
      <c r="BI797" s="69">
        <v>0</v>
      </c>
      <c r="BJ797" s="69">
        <v>0</v>
      </c>
      <c r="BK797" s="69">
        <v>0</v>
      </c>
      <c r="BL797" s="69">
        <v>104.97451235370612</v>
      </c>
      <c r="BM797" s="69">
        <v>-104.97451235370612</v>
      </c>
      <c r="BN797" s="69">
        <v>0</v>
      </c>
      <c r="BO797" s="69">
        <v>1.897733310138277</v>
      </c>
      <c r="BP797" s="69">
        <v>-1.897733310138277</v>
      </c>
      <c r="BQ797" s="69">
        <v>1897.7333101382769</v>
      </c>
      <c r="BR797" s="69">
        <v>-1897.7333101382769</v>
      </c>
      <c r="BS797" s="69">
        <v>0</v>
      </c>
      <c r="BT797" s="69">
        <v>0</v>
      </c>
      <c r="BU797" s="69">
        <v>104.97451235370612</v>
      </c>
      <c r="BV797" s="69">
        <v>0</v>
      </c>
    </row>
    <row r="798" spans="1:74">
      <c r="A798" s="113" t="s">
        <v>1038</v>
      </c>
      <c r="B798" s="69" t="s">
        <v>194</v>
      </c>
      <c r="C798" s="69" t="s">
        <v>432</v>
      </c>
      <c r="D798" s="69" t="s">
        <v>438</v>
      </c>
      <c r="E798" s="69" t="s">
        <v>711</v>
      </c>
      <c r="F798" s="69">
        <v>0</v>
      </c>
      <c r="G798" s="69">
        <v>0</v>
      </c>
      <c r="H798" s="69">
        <v>39134</v>
      </c>
      <c r="I798" s="69">
        <v>564</v>
      </c>
      <c r="J798" s="69">
        <v>365</v>
      </c>
      <c r="K798" s="69">
        <v>30215</v>
      </c>
      <c r="L798" s="69">
        <v>25156</v>
      </c>
      <c r="M798" s="69">
        <v>383</v>
      </c>
      <c r="N798" s="69">
        <v>0</v>
      </c>
      <c r="O798" s="69">
        <v>0</v>
      </c>
      <c r="P798" s="69">
        <v>1295.18</v>
      </c>
      <c r="Q798" s="69">
        <v>33.020000000000003</v>
      </c>
      <c r="R798" s="69">
        <v>900000</v>
      </c>
      <c r="S798" s="69">
        <v>0</v>
      </c>
      <c r="T798" s="69">
        <v>0</v>
      </c>
      <c r="U798" s="69">
        <v>0</v>
      </c>
      <c r="V798" s="69">
        <v>0</v>
      </c>
      <c r="W798" s="69">
        <v>0</v>
      </c>
      <c r="X798" s="69">
        <v>0</v>
      </c>
      <c r="Y798" s="69">
        <v>0</v>
      </c>
      <c r="Z798" s="69">
        <v>0</v>
      </c>
      <c r="AA798" s="69">
        <v>0</v>
      </c>
      <c r="AB798" s="69">
        <v>0</v>
      </c>
      <c r="AC798" s="69">
        <v>0</v>
      </c>
      <c r="AD798" s="69">
        <v>0</v>
      </c>
      <c r="AE798" s="69">
        <v>0</v>
      </c>
      <c r="AF798" s="69">
        <v>442761</v>
      </c>
      <c r="AG798" s="69">
        <v>457239</v>
      </c>
      <c r="AH798" s="69">
        <v>0</v>
      </c>
      <c r="AI798" s="69">
        <v>0</v>
      </c>
      <c r="AJ798" s="69">
        <v>4</v>
      </c>
      <c r="AK798" s="69">
        <v>-4</v>
      </c>
      <c r="AL798" s="69">
        <v>6084</v>
      </c>
      <c r="AM798" s="69">
        <v>3981</v>
      </c>
      <c r="AN798" s="69">
        <v>-6084</v>
      </c>
      <c r="AO798" s="69">
        <v>0</v>
      </c>
      <c r="AP798" s="69">
        <v>0</v>
      </c>
      <c r="AQ798" s="69">
        <v>283012</v>
      </c>
      <c r="AR798" s="69">
        <v>4228</v>
      </c>
      <c r="AS798" s="69">
        <v>237845</v>
      </c>
      <c r="AT798" s="69">
        <v>442761</v>
      </c>
      <c r="AU798" s="69">
        <v>0</v>
      </c>
      <c r="AV798" s="69">
        <v>4228</v>
      </c>
      <c r="AW798" s="69">
        <v>0.49195666666666665</v>
      </c>
      <c r="AX798" s="69">
        <v>0</v>
      </c>
      <c r="AY798" s="69">
        <v>0</v>
      </c>
      <c r="AZ798" s="69">
        <v>0</v>
      </c>
      <c r="BA798" s="69">
        <v>110690.25</v>
      </c>
      <c r="BB798" s="69">
        <v>0</v>
      </c>
      <c r="BC798" s="69">
        <v>-110690.25</v>
      </c>
      <c r="BD798" s="69">
        <v>0</v>
      </c>
      <c r="BE798" s="69">
        <v>72.774654832347139</v>
      </c>
      <c r="BF798" s="69">
        <v>-72.774654832347139</v>
      </c>
      <c r="BG798" s="69">
        <v>0</v>
      </c>
      <c r="BH798" s="69">
        <v>0</v>
      </c>
      <c r="BI798" s="69">
        <v>0</v>
      </c>
      <c r="BJ798" s="69">
        <v>0</v>
      </c>
      <c r="BK798" s="69">
        <v>0</v>
      </c>
      <c r="BL798" s="69">
        <v>104.72114474929045</v>
      </c>
      <c r="BM798" s="69">
        <v>-104.72114474929045</v>
      </c>
      <c r="BN798" s="69">
        <v>0</v>
      </c>
      <c r="BO798" s="69">
        <v>1.8615526918791649</v>
      </c>
      <c r="BP798" s="69">
        <v>-1.8615526918791649</v>
      </c>
      <c r="BQ798" s="69">
        <v>1861.552691879165</v>
      </c>
      <c r="BR798" s="69">
        <v>-1861.552691879165</v>
      </c>
      <c r="BS798" s="69">
        <v>0</v>
      </c>
      <c r="BT798" s="69">
        <v>0</v>
      </c>
      <c r="BU798" s="69">
        <v>104.72114474929045</v>
      </c>
      <c r="BV798" s="69">
        <v>0</v>
      </c>
    </row>
    <row r="799" spans="1:74">
      <c r="A799" s="113" t="s">
        <v>1039</v>
      </c>
      <c r="B799" s="69" t="s">
        <v>194</v>
      </c>
      <c r="C799" s="69" t="s">
        <v>432</v>
      </c>
      <c r="D799" s="69" t="s">
        <v>438</v>
      </c>
      <c r="E799" s="69" t="s">
        <v>711</v>
      </c>
      <c r="F799" s="69">
        <v>0</v>
      </c>
      <c r="G799" s="69">
        <v>0</v>
      </c>
      <c r="H799" s="69">
        <v>37713</v>
      </c>
      <c r="I799" s="69">
        <v>547</v>
      </c>
      <c r="J799" s="69">
        <v>391</v>
      </c>
      <c r="K799" s="69">
        <v>27911</v>
      </c>
      <c r="L799" s="69">
        <v>23266</v>
      </c>
      <c r="M799" s="69">
        <v>407</v>
      </c>
      <c r="N799" s="69">
        <v>0</v>
      </c>
      <c r="O799" s="69">
        <v>0</v>
      </c>
      <c r="P799" s="69">
        <v>1351.19</v>
      </c>
      <c r="Q799" s="69">
        <v>30.22</v>
      </c>
      <c r="R799" s="69">
        <v>900000</v>
      </c>
      <c r="S799" s="69">
        <v>0</v>
      </c>
      <c r="T799" s="69">
        <v>0</v>
      </c>
      <c r="U799" s="69">
        <v>0</v>
      </c>
      <c r="V799" s="69">
        <v>0</v>
      </c>
      <c r="W799" s="69">
        <v>0</v>
      </c>
      <c r="X799" s="69">
        <v>0</v>
      </c>
      <c r="Y799" s="69">
        <v>0</v>
      </c>
      <c r="Z799" s="69">
        <v>0</v>
      </c>
      <c r="AA799" s="69">
        <v>0</v>
      </c>
      <c r="AB799" s="69">
        <v>0</v>
      </c>
      <c r="AC799" s="69">
        <v>0</v>
      </c>
      <c r="AD799" s="69">
        <v>0</v>
      </c>
      <c r="AE799" s="69">
        <v>0</v>
      </c>
      <c r="AF799" s="69">
        <v>480474</v>
      </c>
      <c r="AG799" s="69">
        <v>419526</v>
      </c>
      <c r="AH799" s="69">
        <v>0</v>
      </c>
      <c r="AI799" s="69">
        <v>0</v>
      </c>
      <c r="AJ799" s="69">
        <v>4</v>
      </c>
      <c r="AK799" s="69">
        <v>-4</v>
      </c>
      <c r="AL799" s="69">
        <v>6631</v>
      </c>
      <c r="AM799" s="69">
        <v>4372</v>
      </c>
      <c r="AN799" s="69">
        <v>-6631</v>
      </c>
      <c r="AO799" s="69">
        <v>0</v>
      </c>
      <c r="AP799" s="69">
        <v>0</v>
      </c>
      <c r="AQ799" s="69">
        <v>310923</v>
      </c>
      <c r="AR799" s="69">
        <v>4635</v>
      </c>
      <c r="AS799" s="69">
        <v>261111</v>
      </c>
      <c r="AT799" s="69">
        <v>480474</v>
      </c>
      <c r="AU799" s="69">
        <v>0</v>
      </c>
      <c r="AV799" s="69">
        <v>4635</v>
      </c>
      <c r="AW799" s="69">
        <v>0.53386</v>
      </c>
      <c r="AX799" s="69">
        <v>0</v>
      </c>
      <c r="AY799" s="69">
        <v>0</v>
      </c>
      <c r="AZ799" s="69">
        <v>0</v>
      </c>
      <c r="BA799" s="69">
        <v>120118.5</v>
      </c>
      <c r="BB799" s="69">
        <v>0</v>
      </c>
      <c r="BC799" s="69">
        <v>-120118.5</v>
      </c>
      <c r="BD799" s="69">
        <v>0</v>
      </c>
      <c r="BE799" s="69">
        <v>72.458754335695971</v>
      </c>
      <c r="BF799" s="69">
        <v>-72.458754335695971</v>
      </c>
      <c r="BG799" s="69">
        <v>0</v>
      </c>
      <c r="BH799" s="69">
        <v>0</v>
      </c>
      <c r="BI799" s="69">
        <v>0</v>
      </c>
      <c r="BJ799" s="69">
        <v>0</v>
      </c>
      <c r="BK799" s="69">
        <v>0</v>
      </c>
      <c r="BL799" s="69">
        <v>103.66213592233009</v>
      </c>
      <c r="BM799" s="69">
        <v>-103.66213592233009</v>
      </c>
      <c r="BN799" s="69">
        <v>0</v>
      </c>
      <c r="BO799" s="69">
        <v>1.8401139745165849</v>
      </c>
      <c r="BP799" s="69">
        <v>-1.8401139745165849</v>
      </c>
      <c r="BQ799" s="69">
        <v>1840.1139745165849</v>
      </c>
      <c r="BR799" s="69">
        <v>-1840.1139745165849</v>
      </c>
      <c r="BS799" s="69">
        <v>0</v>
      </c>
      <c r="BT799" s="69">
        <v>0</v>
      </c>
      <c r="BU799" s="69">
        <v>103.66213592233009</v>
      </c>
      <c r="BV799" s="69">
        <v>0</v>
      </c>
    </row>
    <row r="800" spans="1:74">
      <c r="A800" s="113" t="s">
        <v>1040</v>
      </c>
      <c r="B800" s="69" t="s">
        <v>194</v>
      </c>
      <c r="C800" s="69" t="s">
        <v>432</v>
      </c>
      <c r="D800" s="69" t="s">
        <v>438</v>
      </c>
      <c r="E800" s="69" t="s">
        <v>711</v>
      </c>
      <c r="F800" s="69">
        <v>0</v>
      </c>
      <c r="G800" s="69">
        <v>0</v>
      </c>
      <c r="H800" s="69">
        <v>38347</v>
      </c>
      <c r="I800" s="69">
        <v>505</v>
      </c>
      <c r="J800" s="69">
        <v>348</v>
      </c>
      <c r="K800" s="69">
        <v>30828</v>
      </c>
      <c r="L800" s="69">
        <v>24948</v>
      </c>
      <c r="M800" s="69">
        <v>358</v>
      </c>
      <c r="N800" s="69">
        <v>1</v>
      </c>
      <c r="O800" s="69">
        <v>1</v>
      </c>
      <c r="P800" s="69">
        <v>1243.9000000000001</v>
      </c>
      <c r="Q800" s="69">
        <v>34.799999999999997</v>
      </c>
      <c r="R800" s="69">
        <v>900000</v>
      </c>
      <c r="S800" s="69">
        <v>0</v>
      </c>
      <c r="T800" s="69">
        <v>0</v>
      </c>
      <c r="U800" s="69">
        <v>0</v>
      </c>
      <c r="V800" s="69">
        <v>0</v>
      </c>
      <c r="W800" s="69">
        <v>0</v>
      </c>
      <c r="X800" s="69">
        <v>0</v>
      </c>
      <c r="Y800" s="69">
        <v>0</v>
      </c>
      <c r="Z800" s="69">
        <v>0</v>
      </c>
      <c r="AA800" s="69">
        <v>0</v>
      </c>
      <c r="AB800" s="69">
        <v>0</v>
      </c>
      <c r="AC800" s="69">
        <v>0</v>
      </c>
      <c r="AD800" s="69">
        <v>0</v>
      </c>
      <c r="AE800" s="69">
        <v>0</v>
      </c>
      <c r="AF800" s="69">
        <v>518821</v>
      </c>
      <c r="AG800" s="69">
        <v>381179</v>
      </c>
      <c r="AH800" s="69">
        <v>0</v>
      </c>
      <c r="AI800" s="69">
        <v>0</v>
      </c>
      <c r="AJ800" s="69">
        <v>5</v>
      </c>
      <c r="AK800" s="69">
        <v>-5</v>
      </c>
      <c r="AL800" s="69">
        <v>7136</v>
      </c>
      <c r="AM800" s="69">
        <v>4720</v>
      </c>
      <c r="AN800" s="69">
        <v>-7136</v>
      </c>
      <c r="AO800" s="69">
        <v>1</v>
      </c>
      <c r="AP800" s="69">
        <v>-1</v>
      </c>
      <c r="AQ800" s="69">
        <v>341751</v>
      </c>
      <c r="AR800" s="69">
        <v>4993</v>
      </c>
      <c r="AS800" s="69">
        <v>286059</v>
      </c>
      <c r="AT800" s="69">
        <v>518821</v>
      </c>
      <c r="AU800" s="69">
        <v>0</v>
      </c>
      <c r="AV800" s="69">
        <v>4993</v>
      </c>
      <c r="AW800" s="69">
        <v>0.5764677777777778</v>
      </c>
      <c r="AX800" s="69">
        <v>0</v>
      </c>
      <c r="AY800" s="69">
        <v>0</v>
      </c>
      <c r="AZ800" s="69">
        <v>0</v>
      </c>
      <c r="BA800" s="69">
        <v>103764.2</v>
      </c>
      <c r="BB800" s="69">
        <v>0</v>
      </c>
      <c r="BC800" s="69">
        <v>-103764.2</v>
      </c>
      <c r="BD800" s="69">
        <v>0</v>
      </c>
      <c r="BE800" s="69">
        <v>72.704736547085204</v>
      </c>
      <c r="BF800" s="69">
        <v>-72.704736547085204</v>
      </c>
      <c r="BG800" s="69">
        <v>518821</v>
      </c>
      <c r="BH800" s="69">
        <v>0</v>
      </c>
      <c r="BI800" s="69">
        <v>-518821</v>
      </c>
      <c r="BJ800" s="69">
        <v>2.926107019438129E-6</v>
      </c>
      <c r="BK800" s="69">
        <v>0</v>
      </c>
      <c r="BL800" s="69">
        <v>103.90967354296015</v>
      </c>
      <c r="BM800" s="69">
        <v>-103.90967354296015</v>
      </c>
      <c r="BN800" s="69">
        <v>0</v>
      </c>
      <c r="BO800" s="69">
        <v>1.8136852886991843</v>
      </c>
      <c r="BP800" s="69">
        <v>-1.8136852886991843</v>
      </c>
      <c r="BQ800" s="69">
        <v>1813.6852886991844</v>
      </c>
      <c r="BR800" s="69">
        <v>-1813.6852886991844</v>
      </c>
      <c r="BS800" s="69">
        <v>0</v>
      </c>
      <c r="BT800" s="69">
        <v>0</v>
      </c>
      <c r="BU800" s="69">
        <v>103.90967354296015</v>
      </c>
      <c r="BV800" s="69">
        <v>0</v>
      </c>
    </row>
    <row r="801" spans="1:74">
      <c r="A801" s="113" t="s">
        <v>1041</v>
      </c>
      <c r="B801" s="69" t="s">
        <v>194</v>
      </c>
      <c r="C801" s="69" t="s">
        <v>432</v>
      </c>
      <c r="D801" s="69" t="s">
        <v>438</v>
      </c>
      <c r="E801" s="69" t="s">
        <v>711</v>
      </c>
      <c r="F801" s="69">
        <v>0</v>
      </c>
      <c r="G801" s="69">
        <v>0</v>
      </c>
      <c r="H801" s="69">
        <v>38719</v>
      </c>
      <c r="I801" s="69">
        <v>580</v>
      </c>
      <c r="J801" s="69">
        <v>402</v>
      </c>
      <c r="K801" s="69">
        <v>32683</v>
      </c>
      <c r="L801" s="69">
        <v>26017</v>
      </c>
      <c r="M801" s="69">
        <v>422</v>
      </c>
      <c r="N801" s="69">
        <v>0</v>
      </c>
      <c r="O801" s="69">
        <v>0</v>
      </c>
      <c r="P801" s="69">
        <v>1184.68</v>
      </c>
      <c r="Q801" s="69">
        <v>30.23</v>
      </c>
      <c r="R801" s="69">
        <v>900000</v>
      </c>
      <c r="S801" s="69">
        <v>0</v>
      </c>
      <c r="T801" s="69">
        <v>0</v>
      </c>
      <c r="U801" s="69">
        <v>0</v>
      </c>
      <c r="V801" s="69">
        <v>0</v>
      </c>
      <c r="W801" s="69">
        <v>0</v>
      </c>
      <c r="X801" s="69">
        <v>0</v>
      </c>
      <c r="Y801" s="69">
        <v>0</v>
      </c>
      <c r="Z801" s="69">
        <v>0</v>
      </c>
      <c r="AA801" s="69">
        <v>0</v>
      </c>
      <c r="AB801" s="69">
        <v>0</v>
      </c>
      <c r="AC801" s="69">
        <v>0</v>
      </c>
      <c r="AD801" s="69">
        <v>0</v>
      </c>
      <c r="AE801" s="69">
        <v>0</v>
      </c>
      <c r="AF801" s="69">
        <v>557540</v>
      </c>
      <c r="AG801" s="69">
        <v>342460</v>
      </c>
      <c r="AH801" s="69">
        <v>0</v>
      </c>
      <c r="AI801" s="69">
        <v>0</v>
      </c>
      <c r="AJ801" s="69">
        <v>5</v>
      </c>
      <c r="AK801" s="69">
        <v>-5</v>
      </c>
      <c r="AL801" s="69">
        <v>7716</v>
      </c>
      <c r="AM801" s="69">
        <v>5122</v>
      </c>
      <c r="AN801" s="69">
        <v>-7716</v>
      </c>
      <c r="AO801" s="69">
        <v>1</v>
      </c>
      <c r="AP801" s="69">
        <v>-1</v>
      </c>
      <c r="AQ801" s="69">
        <v>374434</v>
      </c>
      <c r="AR801" s="69">
        <v>5415</v>
      </c>
      <c r="AS801" s="69">
        <v>312076</v>
      </c>
      <c r="AT801" s="69">
        <v>557540</v>
      </c>
      <c r="AU801" s="69">
        <v>0</v>
      </c>
      <c r="AV801" s="69">
        <v>5415</v>
      </c>
      <c r="AW801" s="69">
        <v>0.61948888888888887</v>
      </c>
      <c r="AX801" s="69">
        <v>0</v>
      </c>
      <c r="AY801" s="69">
        <v>0</v>
      </c>
      <c r="AZ801" s="69">
        <v>0</v>
      </c>
      <c r="BA801" s="69">
        <v>111508</v>
      </c>
      <c r="BB801" s="69">
        <v>0</v>
      </c>
      <c r="BC801" s="69">
        <v>-111508</v>
      </c>
      <c r="BD801" s="69">
        <v>0</v>
      </c>
      <c r="BE801" s="69">
        <v>72.25764644893728</v>
      </c>
      <c r="BF801" s="69">
        <v>-72.25764644893728</v>
      </c>
      <c r="BG801" s="69">
        <v>557540</v>
      </c>
      <c r="BH801" s="69">
        <v>0</v>
      </c>
      <c r="BI801" s="69">
        <v>-557540</v>
      </c>
      <c r="BJ801" s="69">
        <v>2.6706976396374263E-6</v>
      </c>
      <c r="BK801" s="69">
        <v>0</v>
      </c>
      <c r="BL801" s="69">
        <v>102.96214219759926</v>
      </c>
      <c r="BM801" s="69">
        <v>-102.96214219759926</v>
      </c>
      <c r="BN801" s="69">
        <v>0</v>
      </c>
      <c r="BO801" s="69">
        <v>1.7865519937451133</v>
      </c>
      <c r="BP801" s="69">
        <v>-1.7865519937451133</v>
      </c>
      <c r="BQ801" s="69">
        <v>1786.5519937451134</v>
      </c>
      <c r="BR801" s="69">
        <v>-1786.5519937451134</v>
      </c>
      <c r="BS801" s="69">
        <v>0</v>
      </c>
      <c r="BT801" s="69">
        <v>0</v>
      </c>
      <c r="BU801" s="69">
        <v>102.96214219759926</v>
      </c>
      <c r="BV801" s="69">
        <v>0</v>
      </c>
    </row>
    <row r="802" spans="1:74">
      <c r="A802" s="113" t="s">
        <v>1042</v>
      </c>
      <c r="B802" s="69" t="s">
        <v>194</v>
      </c>
      <c r="C802" s="69" t="s">
        <v>432</v>
      </c>
      <c r="D802" s="69" t="s">
        <v>438</v>
      </c>
      <c r="E802" s="69" t="s">
        <v>711</v>
      </c>
      <c r="F802" s="69">
        <v>0</v>
      </c>
      <c r="G802" s="69">
        <v>0</v>
      </c>
      <c r="H802" s="69">
        <v>41354</v>
      </c>
      <c r="I802" s="69">
        <v>642</v>
      </c>
      <c r="J802" s="69">
        <v>434</v>
      </c>
      <c r="K802" s="69">
        <v>32683</v>
      </c>
      <c r="L802" s="69">
        <v>26940</v>
      </c>
      <c r="M802" s="69">
        <v>460</v>
      </c>
      <c r="N802" s="69">
        <v>0</v>
      </c>
      <c r="O802" s="69">
        <v>0</v>
      </c>
      <c r="P802" s="69">
        <v>1265.31</v>
      </c>
      <c r="Q802" s="69">
        <v>29.23</v>
      </c>
      <c r="R802" s="69">
        <v>900000</v>
      </c>
      <c r="S802" s="69">
        <v>0</v>
      </c>
      <c r="T802" s="69">
        <v>0</v>
      </c>
      <c r="U802" s="69">
        <v>0</v>
      </c>
      <c r="V802" s="69">
        <v>0</v>
      </c>
      <c r="W802" s="69">
        <v>0</v>
      </c>
      <c r="X802" s="69">
        <v>0</v>
      </c>
      <c r="Y802" s="69">
        <v>0</v>
      </c>
      <c r="Z802" s="69">
        <v>0</v>
      </c>
      <c r="AA802" s="69">
        <v>0</v>
      </c>
      <c r="AB802" s="69">
        <v>0</v>
      </c>
      <c r="AC802" s="69">
        <v>0</v>
      </c>
      <c r="AD802" s="69">
        <v>0</v>
      </c>
      <c r="AE802" s="69">
        <v>0</v>
      </c>
      <c r="AF802" s="69">
        <v>598894</v>
      </c>
      <c r="AG802" s="69">
        <v>301106</v>
      </c>
      <c r="AH802" s="69">
        <v>0</v>
      </c>
      <c r="AI802" s="69">
        <v>0</v>
      </c>
      <c r="AJ802" s="69">
        <v>5</v>
      </c>
      <c r="AK802" s="69">
        <v>-5</v>
      </c>
      <c r="AL802" s="69">
        <v>8358</v>
      </c>
      <c r="AM802" s="69">
        <v>5556</v>
      </c>
      <c r="AN802" s="69">
        <v>-8358</v>
      </c>
      <c r="AO802" s="69">
        <v>1</v>
      </c>
      <c r="AP802" s="69">
        <v>-1</v>
      </c>
      <c r="AQ802" s="69">
        <v>407117</v>
      </c>
      <c r="AR802" s="69">
        <v>5875</v>
      </c>
      <c r="AS802" s="69">
        <v>339016</v>
      </c>
      <c r="AT802" s="69">
        <v>598894</v>
      </c>
      <c r="AU802" s="69">
        <v>0</v>
      </c>
      <c r="AV802" s="69">
        <v>5875</v>
      </c>
      <c r="AW802" s="69">
        <v>0.66543777777777779</v>
      </c>
      <c r="AX802" s="69">
        <v>0</v>
      </c>
      <c r="AY802" s="69">
        <v>0</v>
      </c>
      <c r="AZ802" s="69">
        <v>0</v>
      </c>
      <c r="BA802" s="69">
        <v>119778.8</v>
      </c>
      <c r="BB802" s="69">
        <v>0</v>
      </c>
      <c r="BC802" s="69">
        <v>-119778.8</v>
      </c>
      <c r="BD802" s="69">
        <v>0</v>
      </c>
      <c r="BE802" s="69">
        <v>71.655180665230915</v>
      </c>
      <c r="BF802" s="69">
        <v>-71.655180665230915</v>
      </c>
      <c r="BG802" s="69">
        <v>598894</v>
      </c>
      <c r="BH802" s="69">
        <v>0</v>
      </c>
      <c r="BI802" s="69">
        <v>-598894</v>
      </c>
      <c r="BJ802" s="69">
        <v>2.4562963472417022E-6</v>
      </c>
      <c r="BK802" s="69">
        <v>0</v>
      </c>
      <c r="BL802" s="69">
        <v>101.93940425531915</v>
      </c>
      <c r="BM802" s="69">
        <v>-101.93940425531915</v>
      </c>
      <c r="BN802" s="69">
        <v>0</v>
      </c>
      <c r="BO802" s="69">
        <v>1.766565589824669</v>
      </c>
      <c r="BP802" s="69">
        <v>-1.766565589824669</v>
      </c>
      <c r="BQ802" s="69">
        <v>1766.5655898246691</v>
      </c>
      <c r="BR802" s="69">
        <v>-1766.5655898246691</v>
      </c>
      <c r="BS802" s="69">
        <v>0</v>
      </c>
      <c r="BT802" s="69">
        <v>0</v>
      </c>
      <c r="BU802" s="69">
        <v>101.93940425531915</v>
      </c>
      <c r="BV802" s="69">
        <v>0</v>
      </c>
    </row>
    <row r="803" spans="1:74">
      <c r="A803" s="113" t="s">
        <v>1043</v>
      </c>
      <c r="B803" s="69" t="s">
        <v>194</v>
      </c>
      <c r="C803" s="69" t="s">
        <v>432</v>
      </c>
      <c r="D803" s="69" t="s">
        <v>438</v>
      </c>
      <c r="E803" s="69" t="s">
        <v>711</v>
      </c>
      <c r="F803" s="69">
        <v>0</v>
      </c>
      <c r="G803" s="69">
        <v>0</v>
      </c>
      <c r="H803" s="69">
        <v>37915</v>
      </c>
      <c r="I803" s="69">
        <v>574</v>
      </c>
      <c r="J803" s="69">
        <v>393</v>
      </c>
      <c r="K803" s="69">
        <v>29942</v>
      </c>
      <c r="L803" s="69">
        <v>25232</v>
      </c>
      <c r="M803" s="69">
        <v>408</v>
      </c>
      <c r="N803" s="69">
        <v>0</v>
      </c>
      <c r="O803" s="69">
        <v>0</v>
      </c>
      <c r="P803" s="69">
        <v>1266.28</v>
      </c>
      <c r="Q803" s="69">
        <v>30.48</v>
      </c>
      <c r="R803" s="69">
        <v>900000</v>
      </c>
      <c r="S803" s="69">
        <v>0</v>
      </c>
      <c r="T803" s="69">
        <v>0</v>
      </c>
      <c r="U803" s="69">
        <v>0</v>
      </c>
      <c r="V803" s="69">
        <v>0</v>
      </c>
      <c r="W803" s="69">
        <v>0</v>
      </c>
      <c r="X803" s="69">
        <v>0</v>
      </c>
      <c r="Y803" s="69">
        <v>0</v>
      </c>
      <c r="Z803" s="69">
        <v>0</v>
      </c>
      <c r="AA803" s="69">
        <v>0</v>
      </c>
      <c r="AB803" s="69">
        <v>0</v>
      </c>
      <c r="AC803" s="69">
        <v>0</v>
      </c>
      <c r="AD803" s="69">
        <v>0</v>
      </c>
      <c r="AE803" s="69">
        <v>0</v>
      </c>
      <c r="AF803" s="69">
        <v>636809</v>
      </c>
      <c r="AG803" s="69">
        <v>263191</v>
      </c>
      <c r="AH803" s="69">
        <v>0</v>
      </c>
      <c r="AI803" s="69">
        <v>0</v>
      </c>
      <c r="AJ803" s="69">
        <v>5</v>
      </c>
      <c r="AK803" s="69">
        <v>-5</v>
      </c>
      <c r="AL803" s="69">
        <v>8932</v>
      </c>
      <c r="AM803" s="69">
        <v>5949</v>
      </c>
      <c r="AN803" s="69">
        <v>-8932</v>
      </c>
      <c r="AO803" s="69">
        <v>1</v>
      </c>
      <c r="AP803" s="69">
        <v>-1</v>
      </c>
      <c r="AQ803" s="69">
        <v>437059</v>
      </c>
      <c r="AR803" s="69">
        <v>6283</v>
      </c>
      <c r="AS803" s="69">
        <v>364248</v>
      </c>
      <c r="AT803" s="69">
        <v>636809</v>
      </c>
      <c r="AU803" s="69">
        <v>0</v>
      </c>
      <c r="AV803" s="69">
        <v>6283</v>
      </c>
      <c r="AW803" s="69">
        <v>0.70756555555555556</v>
      </c>
      <c r="AX803" s="69">
        <v>0</v>
      </c>
      <c r="AY803" s="69">
        <v>0</v>
      </c>
      <c r="AZ803" s="69">
        <v>0</v>
      </c>
      <c r="BA803" s="69">
        <v>127361.8</v>
      </c>
      <c r="BB803" s="69">
        <v>0</v>
      </c>
      <c r="BC803" s="69">
        <v>-127361.8</v>
      </c>
      <c r="BD803" s="69">
        <v>0</v>
      </c>
      <c r="BE803" s="69">
        <v>71.295230631437533</v>
      </c>
      <c r="BF803" s="69">
        <v>-71.295230631437533</v>
      </c>
      <c r="BG803" s="69">
        <v>636809</v>
      </c>
      <c r="BH803" s="69">
        <v>0</v>
      </c>
      <c r="BI803" s="69">
        <v>-636809</v>
      </c>
      <c r="BJ803" s="69">
        <v>2.2880206104896591E-6</v>
      </c>
      <c r="BK803" s="69">
        <v>0</v>
      </c>
      <c r="BL803" s="69">
        <v>101.35428935222028</v>
      </c>
      <c r="BM803" s="69">
        <v>-101.35428935222028</v>
      </c>
      <c r="BN803" s="69">
        <v>0</v>
      </c>
      <c r="BO803" s="69">
        <v>1.7482841360831083</v>
      </c>
      <c r="BP803" s="69">
        <v>-1.7482841360831083</v>
      </c>
      <c r="BQ803" s="69">
        <v>1748.2841360831083</v>
      </c>
      <c r="BR803" s="69">
        <v>-1748.2841360831083</v>
      </c>
      <c r="BS803" s="69">
        <v>0</v>
      </c>
      <c r="BT803" s="69">
        <v>0</v>
      </c>
      <c r="BU803" s="69">
        <v>101.35428935222028</v>
      </c>
      <c r="BV803" s="69">
        <v>0</v>
      </c>
    </row>
    <row r="804" spans="1:74">
      <c r="A804" s="113" t="s">
        <v>1044</v>
      </c>
      <c r="B804" s="69" t="s">
        <v>194</v>
      </c>
      <c r="C804" s="69" t="s">
        <v>432</v>
      </c>
      <c r="D804" s="69" t="s">
        <v>438</v>
      </c>
      <c r="E804" s="69" t="s">
        <v>711</v>
      </c>
      <c r="F804" s="69">
        <v>0</v>
      </c>
      <c r="G804" s="69">
        <v>0</v>
      </c>
      <c r="H804" s="69">
        <v>39022</v>
      </c>
      <c r="I804" s="69">
        <v>586</v>
      </c>
      <c r="J804" s="69">
        <v>404</v>
      </c>
      <c r="K804" s="69">
        <v>28190</v>
      </c>
      <c r="L804" s="69">
        <v>23064</v>
      </c>
      <c r="M804" s="69">
        <v>435</v>
      </c>
      <c r="N804" s="69">
        <v>0</v>
      </c>
      <c r="O804" s="69">
        <v>0</v>
      </c>
      <c r="P804" s="69">
        <v>1384.25</v>
      </c>
      <c r="Q804" s="69">
        <v>29.79</v>
      </c>
      <c r="R804" s="69">
        <v>900000</v>
      </c>
      <c r="S804" s="69">
        <v>0</v>
      </c>
      <c r="T804" s="69">
        <v>0</v>
      </c>
      <c r="U804" s="69">
        <v>0</v>
      </c>
      <c r="V804" s="69">
        <v>0</v>
      </c>
      <c r="W804" s="69">
        <v>0</v>
      </c>
      <c r="X804" s="69">
        <v>0</v>
      </c>
      <c r="Y804" s="69">
        <v>0</v>
      </c>
      <c r="Z804" s="69">
        <v>0</v>
      </c>
      <c r="AA804" s="69">
        <v>0</v>
      </c>
      <c r="AB804" s="69">
        <v>0</v>
      </c>
      <c r="AC804" s="69">
        <v>0</v>
      </c>
      <c r="AD804" s="69">
        <v>0</v>
      </c>
      <c r="AE804" s="69">
        <v>0</v>
      </c>
      <c r="AF804" s="69">
        <v>675831</v>
      </c>
      <c r="AG804" s="69">
        <v>224169</v>
      </c>
      <c r="AH804" s="69">
        <v>0</v>
      </c>
      <c r="AI804" s="69">
        <v>0</v>
      </c>
      <c r="AJ804" s="69">
        <v>5</v>
      </c>
      <c r="AK804" s="69">
        <v>-5</v>
      </c>
      <c r="AL804" s="69">
        <v>9518</v>
      </c>
      <c r="AM804" s="69">
        <v>6353</v>
      </c>
      <c r="AN804" s="69">
        <v>-9518</v>
      </c>
      <c r="AO804" s="69">
        <v>1</v>
      </c>
      <c r="AP804" s="69">
        <v>-1</v>
      </c>
      <c r="AQ804" s="69">
        <v>465249</v>
      </c>
      <c r="AR804" s="69">
        <v>6718</v>
      </c>
      <c r="AS804" s="69">
        <v>387312</v>
      </c>
      <c r="AT804" s="69">
        <v>675831</v>
      </c>
      <c r="AU804" s="69">
        <v>0</v>
      </c>
      <c r="AV804" s="69">
        <v>6718</v>
      </c>
      <c r="AW804" s="69">
        <v>0.75092333333333339</v>
      </c>
      <c r="AX804" s="69">
        <v>0</v>
      </c>
      <c r="AY804" s="69">
        <v>0</v>
      </c>
      <c r="AZ804" s="69">
        <v>0</v>
      </c>
      <c r="BA804" s="69">
        <v>135166.20000000001</v>
      </c>
      <c r="BB804" s="69">
        <v>0</v>
      </c>
      <c r="BC804" s="69">
        <v>-135166.20000000001</v>
      </c>
      <c r="BD804" s="69">
        <v>0</v>
      </c>
      <c r="BE804" s="69">
        <v>71.005568396721998</v>
      </c>
      <c r="BF804" s="69">
        <v>-71.005568396721998</v>
      </c>
      <c r="BG804" s="69">
        <v>675831</v>
      </c>
      <c r="BH804" s="69">
        <v>0</v>
      </c>
      <c r="BI804" s="69">
        <v>-675831</v>
      </c>
      <c r="BJ804" s="69">
        <v>2.1493866725129984E-6</v>
      </c>
      <c r="BK804" s="69">
        <v>0</v>
      </c>
      <c r="BL804" s="69">
        <v>100.6000297707651</v>
      </c>
      <c r="BM804" s="69">
        <v>-100.6000297707651</v>
      </c>
      <c r="BN804" s="69">
        <v>0</v>
      </c>
      <c r="BO804" s="69">
        <v>1.7449265708266204</v>
      </c>
      <c r="BP804" s="69">
        <v>-1.7449265708266204</v>
      </c>
      <c r="BQ804" s="69">
        <v>1744.9265708266205</v>
      </c>
      <c r="BR804" s="69">
        <v>-1744.9265708266205</v>
      </c>
      <c r="BS804" s="69">
        <v>0</v>
      </c>
      <c r="BT804" s="69">
        <v>0</v>
      </c>
      <c r="BU804" s="69">
        <v>100.6000297707651</v>
      </c>
      <c r="BV804" s="69">
        <v>0</v>
      </c>
    </row>
    <row r="805" spans="1:74">
      <c r="A805" s="113" t="s">
        <v>1045</v>
      </c>
      <c r="B805" s="69" t="s">
        <v>194</v>
      </c>
      <c r="C805" s="69" t="s">
        <v>432</v>
      </c>
      <c r="D805" s="69" t="s">
        <v>438</v>
      </c>
      <c r="E805" s="69" t="s">
        <v>711</v>
      </c>
      <c r="F805" s="69">
        <v>0</v>
      </c>
      <c r="G805" s="69">
        <v>0</v>
      </c>
      <c r="H805" s="69">
        <v>34832</v>
      </c>
      <c r="I805" s="69">
        <v>494</v>
      </c>
      <c r="J805" s="69">
        <v>341</v>
      </c>
      <c r="K805" s="69">
        <v>20910</v>
      </c>
      <c r="L805" s="69">
        <v>18266</v>
      </c>
      <c r="M805" s="69">
        <v>367</v>
      </c>
      <c r="N805" s="69">
        <v>0</v>
      </c>
      <c r="O805" s="69">
        <v>0</v>
      </c>
      <c r="P805" s="69">
        <v>1665.81</v>
      </c>
      <c r="Q805" s="69">
        <v>30.91</v>
      </c>
      <c r="R805" s="69">
        <v>900000</v>
      </c>
      <c r="S805" s="69">
        <v>0</v>
      </c>
      <c r="T805" s="69">
        <v>0</v>
      </c>
      <c r="U805" s="69">
        <v>0</v>
      </c>
      <c r="V805" s="69">
        <v>0</v>
      </c>
      <c r="W805" s="69">
        <v>0</v>
      </c>
      <c r="X805" s="69">
        <v>0</v>
      </c>
      <c r="Y805" s="69">
        <v>0</v>
      </c>
      <c r="Z805" s="69">
        <v>0</v>
      </c>
      <c r="AA805" s="69">
        <v>0</v>
      </c>
      <c r="AB805" s="69">
        <v>0</v>
      </c>
      <c r="AC805" s="69">
        <v>0</v>
      </c>
      <c r="AD805" s="69">
        <v>0</v>
      </c>
      <c r="AE805" s="69">
        <v>0</v>
      </c>
      <c r="AF805" s="69">
        <v>710663</v>
      </c>
      <c r="AG805" s="69">
        <v>189337</v>
      </c>
      <c r="AH805" s="69">
        <v>0</v>
      </c>
      <c r="AI805" s="69">
        <v>0</v>
      </c>
      <c r="AJ805" s="69">
        <v>5</v>
      </c>
      <c r="AK805" s="69">
        <v>-5</v>
      </c>
      <c r="AL805" s="69">
        <v>10012</v>
      </c>
      <c r="AM805" s="69">
        <v>6694</v>
      </c>
      <c r="AN805" s="69">
        <v>-10012</v>
      </c>
      <c r="AO805" s="69">
        <v>1</v>
      </c>
      <c r="AP805" s="69">
        <v>-1</v>
      </c>
      <c r="AQ805" s="69">
        <v>486159</v>
      </c>
      <c r="AR805" s="69">
        <v>7085</v>
      </c>
      <c r="AS805" s="69">
        <v>405578</v>
      </c>
      <c r="AT805" s="69">
        <v>710663</v>
      </c>
      <c r="AU805" s="69">
        <v>0</v>
      </c>
      <c r="AV805" s="69">
        <v>7085</v>
      </c>
      <c r="AW805" s="69">
        <v>0.78962555555555558</v>
      </c>
      <c r="AX805" s="69">
        <v>0</v>
      </c>
      <c r="AY805" s="69">
        <v>0</v>
      </c>
      <c r="AZ805" s="69">
        <v>0</v>
      </c>
      <c r="BA805" s="69">
        <v>142132.6</v>
      </c>
      <c r="BB805" s="69">
        <v>0</v>
      </c>
      <c r="BC805" s="69">
        <v>-142132.6</v>
      </c>
      <c r="BD805" s="69">
        <v>0</v>
      </c>
      <c r="BE805" s="69">
        <v>70.981122652816623</v>
      </c>
      <c r="BF805" s="69">
        <v>-70.981122652816623</v>
      </c>
      <c r="BG805" s="69">
        <v>710663</v>
      </c>
      <c r="BH805" s="69">
        <v>0</v>
      </c>
      <c r="BI805" s="69">
        <v>-710663</v>
      </c>
      <c r="BJ805" s="69">
        <v>2.056940219146411E-6</v>
      </c>
      <c r="BK805" s="69">
        <v>0</v>
      </c>
      <c r="BL805" s="69">
        <v>100.30529287226535</v>
      </c>
      <c r="BM805" s="69">
        <v>-100.30529287226535</v>
      </c>
      <c r="BN805" s="69">
        <v>0</v>
      </c>
      <c r="BO805" s="69">
        <v>1.7522227536996582</v>
      </c>
      <c r="BP805" s="69">
        <v>-1.7522227536996582</v>
      </c>
      <c r="BQ805" s="69">
        <v>1752.2227536996581</v>
      </c>
      <c r="BR805" s="69">
        <v>-1752.2227536996581</v>
      </c>
      <c r="BS805" s="69">
        <v>0</v>
      </c>
      <c r="BT805" s="69">
        <v>0</v>
      </c>
      <c r="BU805" s="69">
        <v>100.30529287226535</v>
      </c>
      <c r="BV805" s="69">
        <v>0</v>
      </c>
    </row>
    <row r="806" spans="1:74">
      <c r="A806" s="113" t="s">
        <v>1046</v>
      </c>
      <c r="B806" s="69" t="s">
        <v>194</v>
      </c>
      <c r="C806" s="69" t="s">
        <v>432</v>
      </c>
      <c r="D806" s="69" t="s">
        <v>438</v>
      </c>
      <c r="E806" s="69" t="s">
        <v>711</v>
      </c>
      <c r="F806" s="69">
        <v>0</v>
      </c>
      <c r="G806" s="69">
        <v>0</v>
      </c>
      <c r="H806" s="69">
        <v>38244</v>
      </c>
      <c r="I806" s="69">
        <v>444</v>
      </c>
      <c r="J806" s="69">
        <v>301</v>
      </c>
      <c r="K806" s="69">
        <v>21667</v>
      </c>
      <c r="L806" s="69">
        <v>17873</v>
      </c>
      <c r="M806" s="69">
        <v>317</v>
      </c>
      <c r="N806" s="69">
        <v>0</v>
      </c>
      <c r="O806" s="69">
        <v>0</v>
      </c>
      <c r="P806" s="69">
        <v>1765.08</v>
      </c>
      <c r="Q806" s="69">
        <v>39.35</v>
      </c>
      <c r="R806" s="69">
        <v>900000</v>
      </c>
      <c r="S806" s="69">
        <v>0</v>
      </c>
      <c r="T806" s="69">
        <v>0</v>
      </c>
      <c r="U806" s="69">
        <v>0</v>
      </c>
      <c r="V806" s="69">
        <v>0</v>
      </c>
      <c r="W806" s="69">
        <v>0</v>
      </c>
      <c r="X806" s="69">
        <v>0</v>
      </c>
      <c r="Y806" s="69">
        <v>0</v>
      </c>
      <c r="Z806" s="69">
        <v>0</v>
      </c>
      <c r="AA806" s="69">
        <v>0</v>
      </c>
      <c r="AB806" s="69">
        <v>0</v>
      </c>
      <c r="AC806" s="69">
        <v>0</v>
      </c>
      <c r="AD806" s="69">
        <v>0</v>
      </c>
      <c r="AE806" s="69">
        <v>0</v>
      </c>
      <c r="AF806" s="69">
        <v>748907</v>
      </c>
      <c r="AG806" s="69">
        <v>151093</v>
      </c>
      <c r="AH806" s="69">
        <v>0</v>
      </c>
      <c r="AI806" s="69">
        <v>0</v>
      </c>
      <c r="AJ806" s="69">
        <v>5</v>
      </c>
      <c r="AK806" s="69">
        <v>-5</v>
      </c>
      <c r="AL806" s="69">
        <v>10456</v>
      </c>
      <c r="AM806" s="69">
        <v>6995</v>
      </c>
      <c r="AN806" s="69">
        <v>-10456</v>
      </c>
      <c r="AO806" s="69">
        <v>1</v>
      </c>
      <c r="AP806" s="69">
        <v>-1</v>
      </c>
      <c r="AQ806" s="69">
        <v>507826</v>
      </c>
      <c r="AR806" s="69">
        <v>7402</v>
      </c>
      <c r="AS806" s="69">
        <v>423451</v>
      </c>
      <c r="AT806" s="69">
        <v>748907</v>
      </c>
      <c r="AU806" s="69">
        <v>0</v>
      </c>
      <c r="AV806" s="69">
        <v>7402</v>
      </c>
      <c r="AW806" s="69">
        <v>0.83211888888888885</v>
      </c>
      <c r="AX806" s="69">
        <v>0</v>
      </c>
      <c r="AY806" s="69">
        <v>0</v>
      </c>
      <c r="AZ806" s="69">
        <v>0</v>
      </c>
      <c r="BA806" s="69">
        <v>149781.4</v>
      </c>
      <c r="BB806" s="69">
        <v>0</v>
      </c>
      <c r="BC806" s="69">
        <v>-149781.4</v>
      </c>
      <c r="BD806" s="69">
        <v>0</v>
      </c>
      <c r="BE806" s="69">
        <v>71.624617444529463</v>
      </c>
      <c r="BF806" s="69">
        <v>-71.624617444529463</v>
      </c>
      <c r="BG806" s="69">
        <v>748907</v>
      </c>
      <c r="BH806" s="69">
        <v>0</v>
      </c>
      <c r="BI806" s="69">
        <v>-748907</v>
      </c>
      <c r="BJ806" s="69">
        <v>1.9691784193798662E-6</v>
      </c>
      <c r="BK806" s="69">
        <v>0</v>
      </c>
      <c r="BL806" s="69">
        <v>101.17630370170224</v>
      </c>
      <c r="BM806" s="69">
        <v>-101.17630370170224</v>
      </c>
      <c r="BN806" s="69">
        <v>0</v>
      </c>
      <c r="BO806" s="69">
        <v>1.7685800718383</v>
      </c>
      <c r="BP806" s="69">
        <v>-1.7685800718383</v>
      </c>
      <c r="BQ806" s="69">
        <v>1768.5800718383</v>
      </c>
      <c r="BR806" s="69">
        <v>-1768.5800718383</v>
      </c>
      <c r="BS806" s="69">
        <v>0</v>
      </c>
      <c r="BT806" s="69">
        <v>0</v>
      </c>
      <c r="BU806" s="69">
        <v>101.17630370170224</v>
      </c>
      <c r="BV806" s="69">
        <v>0</v>
      </c>
    </row>
    <row r="807" spans="1:74">
      <c r="A807" s="113" t="s">
        <v>1047</v>
      </c>
      <c r="B807" s="69" t="s">
        <v>194</v>
      </c>
      <c r="C807" s="69" t="s">
        <v>432</v>
      </c>
      <c r="D807" s="69" t="s">
        <v>438</v>
      </c>
      <c r="E807" s="69" t="s">
        <v>711</v>
      </c>
      <c r="F807" s="69">
        <v>0</v>
      </c>
      <c r="G807" s="69">
        <v>0</v>
      </c>
      <c r="H807" s="69">
        <v>40050</v>
      </c>
      <c r="I807" s="69">
        <v>521</v>
      </c>
      <c r="J807" s="69">
        <v>360</v>
      </c>
      <c r="K807" s="69">
        <v>24023</v>
      </c>
      <c r="L807" s="69">
        <v>20561</v>
      </c>
      <c r="M807" s="69">
        <v>377</v>
      </c>
      <c r="N807" s="69">
        <v>0</v>
      </c>
      <c r="O807" s="69">
        <v>1</v>
      </c>
      <c r="P807" s="69">
        <v>1667.15</v>
      </c>
      <c r="Q807" s="69">
        <v>34.590000000000003</v>
      </c>
      <c r="R807" s="69">
        <v>900000</v>
      </c>
      <c r="S807" s="69">
        <v>0</v>
      </c>
      <c r="T807" s="69">
        <v>0</v>
      </c>
      <c r="U807" s="69">
        <v>0</v>
      </c>
      <c r="V807" s="69">
        <v>0</v>
      </c>
      <c r="W807" s="69">
        <v>0</v>
      </c>
      <c r="X807" s="69">
        <v>0</v>
      </c>
      <c r="Y807" s="69">
        <v>0</v>
      </c>
      <c r="Z807" s="69">
        <v>0</v>
      </c>
      <c r="AA807" s="69">
        <v>0</v>
      </c>
      <c r="AB807" s="69">
        <v>0</v>
      </c>
      <c r="AC807" s="69">
        <v>0</v>
      </c>
      <c r="AD807" s="69">
        <v>0</v>
      </c>
      <c r="AE807" s="69">
        <v>0</v>
      </c>
      <c r="AF807" s="69">
        <v>788957</v>
      </c>
      <c r="AG807" s="69">
        <v>111043</v>
      </c>
      <c r="AH807" s="69">
        <v>0</v>
      </c>
      <c r="AI807" s="69">
        <v>0</v>
      </c>
      <c r="AJ807" s="69">
        <v>6</v>
      </c>
      <c r="AK807" s="69">
        <v>-6</v>
      </c>
      <c r="AL807" s="69">
        <v>10977</v>
      </c>
      <c r="AM807" s="69">
        <v>7355</v>
      </c>
      <c r="AN807" s="69">
        <v>-10977</v>
      </c>
      <c r="AO807" s="69">
        <v>1</v>
      </c>
      <c r="AP807" s="69">
        <v>-1</v>
      </c>
      <c r="AQ807" s="69">
        <v>531849</v>
      </c>
      <c r="AR807" s="69">
        <v>7779</v>
      </c>
      <c r="AS807" s="69">
        <v>444012</v>
      </c>
      <c r="AT807" s="69">
        <v>788957</v>
      </c>
      <c r="AU807" s="69">
        <v>0</v>
      </c>
      <c r="AV807" s="69">
        <v>7779</v>
      </c>
      <c r="AW807" s="69">
        <v>0.87661888888888884</v>
      </c>
      <c r="AX807" s="69">
        <v>0</v>
      </c>
      <c r="AY807" s="69">
        <v>0</v>
      </c>
      <c r="AZ807" s="69">
        <v>0</v>
      </c>
      <c r="BA807" s="69">
        <v>131492.83333333334</v>
      </c>
      <c r="BB807" s="69">
        <v>0</v>
      </c>
      <c r="BC807" s="69">
        <v>-131492.83333333334</v>
      </c>
      <c r="BD807" s="69">
        <v>0</v>
      </c>
      <c r="BE807" s="69">
        <v>71.873644893868999</v>
      </c>
      <c r="BF807" s="69">
        <v>-71.873644893868999</v>
      </c>
      <c r="BG807" s="69">
        <v>788957</v>
      </c>
      <c r="BH807" s="69">
        <v>0</v>
      </c>
      <c r="BI807" s="69">
        <v>-788957</v>
      </c>
      <c r="BJ807" s="69">
        <v>1.8802329232545327E-6</v>
      </c>
      <c r="BK807" s="69">
        <v>0</v>
      </c>
      <c r="BL807" s="69">
        <v>101.42139092428333</v>
      </c>
      <c r="BM807" s="69">
        <v>-101.42139092428333</v>
      </c>
      <c r="BN807" s="69">
        <v>0</v>
      </c>
      <c r="BO807" s="69">
        <v>1.776882156338117</v>
      </c>
      <c r="BP807" s="69">
        <v>-1.776882156338117</v>
      </c>
      <c r="BQ807" s="69">
        <v>1776.8821563381171</v>
      </c>
      <c r="BR807" s="69">
        <v>-1776.8821563381171</v>
      </c>
      <c r="BS807" s="69">
        <v>0</v>
      </c>
      <c r="BT807" s="69">
        <v>0</v>
      </c>
      <c r="BU807" s="69">
        <v>101.42139092428333</v>
      </c>
      <c r="BV807" s="69">
        <v>0</v>
      </c>
    </row>
    <row r="808" spans="1:74">
      <c r="A808" s="113" t="s">
        <v>1048</v>
      </c>
      <c r="B808" s="69" t="s">
        <v>194</v>
      </c>
      <c r="C808" s="69" t="s">
        <v>432</v>
      </c>
      <c r="D808" s="69" t="s">
        <v>438</v>
      </c>
      <c r="E808" s="69" t="s">
        <v>711</v>
      </c>
      <c r="F808" s="69">
        <v>0</v>
      </c>
      <c r="G808" s="69">
        <v>0</v>
      </c>
      <c r="H808" s="69">
        <v>37282</v>
      </c>
      <c r="I808" s="69">
        <v>435</v>
      </c>
      <c r="J808" s="69">
        <v>288</v>
      </c>
      <c r="K808" s="69">
        <v>24082</v>
      </c>
      <c r="L808" s="69">
        <v>20864</v>
      </c>
      <c r="M808" s="69">
        <v>306</v>
      </c>
      <c r="N808" s="69">
        <v>0</v>
      </c>
      <c r="O808" s="69">
        <v>0</v>
      </c>
      <c r="P808" s="69">
        <v>1548.13</v>
      </c>
      <c r="Q808" s="69">
        <v>40.130000000000003</v>
      </c>
      <c r="R808" s="69">
        <v>900000</v>
      </c>
      <c r="S808" s="69">
        <v>0</v>
      </c>
      <c r="T808" s="69">
        <v>0</v>
      </c>
      <c r="U808" s="69">
        <v>0</v>
      </c>
      <c r="V808" s="69">
        <v>0</v>
      </c>
      <c r="W808" s="69">
        <v>0</v>
      </c>
      <c r="X808" s="69">
        <v>0</v>
      </c>
      <c r="Y808" s="69">
        <v>0</v>
      </c>
      <c r="Z808" s="69">
        <v>0</v>
      </c>
      <c r="AA808" s="69">
        <v>0</v>
      </c>
      <c r="AB808" s="69">
        <v>0</v>
      </c>
      <c r="AC808" s="69">
        <v>0</v>
      </c>
      <c r="AD808" s="69">
        <v>0</v>
      </c>
      <c r="AE808" s="69">
        <v>0</v>
      </c>
      <c r="AF808" s="69">
        <v>826239</v>
      </c>
      <c r="AG808" s="69">
        <v>73761</v>
      </c>
      <c r="AH808" s="69">
        <v>0</v>
      </c>
      <c r="AI808" s="69">
        <v>0</v>
      </c>
      <c r="AJ808" s="69">
        <v>6</v>
      </c>
      <c r="AK808" s="69">
        <v>-6</v>
      </c>
      <c r="AL808" s="69">
        <v>11412</v>
      </c>
      <c r="AM808" s="69">
        <v>7643</v>
      </c>
      <c r="AN808" s="69">
        <v>-11412</v>
      </c>
      <c r="AO808" s="69">
        <v>1</v>
      </c>
      <c r="AP808" s="69">
        <v>-1</v>
      </c>
      <c r="AQ808" s="69">
        <v>555931</v>
      </c>
      <c r="AR808" s="69">
        <v>8085</v>
      </c>
      <c r="AS808" s="69">
        <v>464876</v>
      </c>
      <c r="AT808" s="69">
        <v>826239</v>
      </c>
      <c r="AU808" s="69">
        <v>0</v>
      </c>
      <c r="AV808" s="69">
        <v>8085</v>
      </c>
      <c r="AW808" s="69">
        <v>0.91804333333333332</v>
      </c>
      <c r="AX808" s="69">
        <v>0</v>
      </c>
      <c r="AY808" s="69">
        <v>0</v>
      </c>
      <c r="AZ808" s="69">
        <v>0</v>
      </c>
      <c r="BA808" s="69">
        <v>137706.5</v>
      </c>
      <c r="BB808" s="69">
        <v>0</v>
      </c>
      <c r="BC808" s="69">
        <v>-137706.5</v>
      </c>
      <c r="BD808" s="69">
        <v>0</v>
      </c>
      <c r="BE808" s="69">
        <v>72.400893796004212</v>
      </c>
      <c r="BF808" s="69">
        <v>-72.400893796004212</v>
      </c>
      <c r="BG808" s="69">
        <v>826239</v>
      </c>
      <c r="BH808" s="69">
        <v>0</v>
      </c>
      <c r="BI808" s="69">
        <v>-826239</v>
      </c>
      <c r="BJ808" s="69">
        <v>1.7987843815149721E-6</v>
      </c>
      <c r="BK808" s="69">
        <v>0</v>
      </c>
      <c r="BL808" s="69">
        <v>102.19406307977737</v>
      </c>
      <c r="BM808" s="69">
        <v>-102.19406307977737</v>
      </c>
      <c r="BN808" s="69">
        <v>0</v>
      </c>
      <c r="BO808" s="69">
        <v>1.777332019721388</v>
      </c>
      <c r="BP808" s="69">
        <v>-1.777332019721388</v>
      </c>
      <c r="BQ808" s="69">
        <v>1777.332019721388</v>
      </c>
      <c r="BR808" s="69">
        <v>-1777.332019721388</v>
      </c>
      <c r="BS808" s="69">
        <v>0</v>
      </c>
      <c r="BT808" s="69">
        <v>0</v>
      </c>
      <c r="BU808" s="69">
        <v>102.19406307977737</v>
      </c>
      <c r="BV808" s="69">
        <v>0</v>
      </c>
    </row>
    <row r="809" spans="1:74">
      <c r="A809" s="113" t="s">
        <v>1049</v>
      </c>
      <c r="B809" s="69" t="s">
        <v>194</v>
      </c>
      <c r="C809" s="69" t="s">
        <v>432</v>
      </c>
      <c r="D809" s="69" t="s">
        <v>438</v>
      </c>
      <c r="E809" s="69" t="s">
        <v>711</v>
      </c>
      <c r="F809" s="69">
        <v>0</v>
      </c>
      <c r="G809" s="69">
        <v>0</v>
      </c>
      <c r="H809" s="69">
        <v>38935</v>
      </c>
      <c r="I809" s="69">
        <v>539</v>
      </c>
      <c r="J809" s="69">
        <v>379</v>
      </c>
      <c r="K809" s="69">
        <v>25699</v>
      </c>
      <c r="L809" s="69">
        <v>22215</v>
      </c>
      <c r="M809" s="69">
        <v>401</v>
      </c>
      <c r="N809" s="69">
        <v>0</v>
      </c>
      <c r="O809" s="69">
        <v>0</v>
      </c>
      <c r="P809" s="69">
        <v>1515.04</v>
      </c>
      <c r="Q809" s="69">
        <v>31.71</v>
      </c>
      <c r="R809" s="69">
        <v>900000</v>
      </c>
      <c r="S809" s="69">
        <v>0</v>
      </c>
      <c r="T809" s="69">
        <v>0</v>
      </c>
      <c r="U809" s="69">
        <v>0</v>
      </c>
      <c r="V809" s="69">
        <v>0</v>
      </c>
      <c r="W809" s="69">
        <v>0</v>
      </c>
      <c r="X809" s="69">
        <v>0</v>
      </c>
      <c r="Y809" s="69">
        <v>0</v>
      </c>
      <c r="Z809" s="69">
        <v>0</v>
      </c>
      <c r="AA809" s="69">
        <v>0</v>
      </c>
      <c r="AB809" s="69">
        <v>0</v>
      </c>
      <c r="AC809" s="69">
        <v>0</v>
      </c>
      <c r="AD809" s="69">
        <v>0</v>
      </c>
      <c r="AE809" s="69">
        <v>0</v>
      </c>
      <c r="AF809" s="69">
        <v>865174</v>
      </c>
      <c r="AG809" s="69">
        <v>34826</v>
      </c>
      <c r="AH809" s="69">
        <v>0</v>
      </c>
      <c r="AI809" s="69">
        <v>0</v>
      </c>
      <c r="AJ809" s="69">
        <v>6</v>
      </c>
      <c r="AK809" s="69">
        <v>-6</v>
      </c>
      <c r="AL809" s="69">
        <v>11951</v>
      </c>
      <c r="AM809" s="69">
        <v>8022</v>
      </c>
      <c r="AN809" s="69">
        <v>-11951</v>
      </c>
      <c r="AO809" s="69">
        <v>1</v>
      </c>
      <c r="AP809" s="69">
        <v>-1</v>
      </c>
      <c r="AQ809" s="69">
        <v>581630</v>
      </c>
      <c r="AR809" s="69">
        <v>8486</v>
      </c>
      <c r="AS809" s="69">
        <v>487091</v>
      </c>
      <c r="AT809" s="69">
        <v>865174</v>
      </c>
      <c r="AU809" s="69">
        <v>0</v>
      </c>
      <c r="AV809" s="69">
        <v>8486</v>
      </c>
      <c r="AW809" s="69">
        <v>0.96130444444444441</v>
      </c>
      <c r="AX809" s="69">
        <v>0</v>
      </c>
      <c r="AY809" s="69">
        <v>0</v>
      </c>
      <c r="AZ809" s="69">
        <v>0</v>
      </c>
      <c r="BA809" s="69">
        <v>144195.66666666666</v>
      </c>
      <c r="BB809" s="69">
        <v>0</v>
      </c>
      <c r="BC809" s="69">
        <v>-144195.66666666666</v>
      </c>
      <c r="BD809" s="69">
        <v>0</v>
      </c>
      <c r="BE809" s="69">
        <v>72.393439879507994</v>
      </c>
      <c r="BF809" s="69">
        <v>-72.393439879507994</v>
      </c>
      <c r="BG809" s="69">
        <v>865174</v>
      </c>
      <c r="BH809" s="69">
        <v>0</v>
      </c>
      <c r="BI809" s="69">
        <v>-865174</v>
      </c>
      <c r="BJ809" s="69">
        <v>1.7193060880628577E-6</v>
      </c>
      <c r="BK809" s="69">
        <v>0</v>
      </c>
      <c r="BL809" s="69">
        <v>101.95309922224841</v>
      </c>
      <c r="BM809" s="69">
        <v>-101.95309922224841</v>
      </c>
      <c r="BN809" s="69">
        <v>0</v>
      </c>
      <c r="BO809" s="69">
        <v>1.7762060888006552</v>
      </c>
      <c r="BP809" s="69">
        <v>-1.7762060888006552</v>
      </c>
      <c r="BQ809" s="69">
        <v>1776.2060888006552</v>
      </c>
      <c r="BR809" s="69">
        <v>-1776.2060888006552</v>
      </c>
      <c r="BS809" s="69">
        <v>0</v>
      </c>
      <c r="BT809" s="69">
        <v>0</v>
      </c>
      <c r="BU809" s="69">
        <v>101.95309922224841</v>
      </c>
      <c r="BV809" s="69">
        <v>0</v>
      </c>
    </row>
    <row r="810" spans="1:74">
      <c r="A810" s="113" t="s">
        <v>1050</v>
      </c>
      <c r="B810" s="69" t="s">
        <v>194</v>
      </c>
      <c r="C810" s="69" t="s">
        <v>432</v>
      </c>
      <c r="D810" s="69" t="s">
        <v>438</v>
      </c>
      <c r="E810" s="69" t="s">
        <v>711</v>
      </c>
      <c r="F810" s="69">
        <v>0</v>
      </c>
      <c r="G810" s="69">
        <v>0</v>
      </c>
      <c r="H810" s="69">
        <v>34826</v>
      </c>
      <c r="I810" s="69">
        <v>419</v>
      </c>
      <c r="J810" s="69">
        <v>289</v>
      </c>
      <c r="K810" s="69">
        <v>24375</v>
      </c>
      <c r="L810" s="69">
        <v>21771</v>
      </c>
      <c r="M810" s="69">
        <v>303</v>
      </c>
      <c r="N810" s="69">
        <v>1</v>
      </c>
      <c r="O810" s="69">
        <v>1</v>
      </c>
      <c r="P810" s="69">
        <v>1428.76</v>
      </c>
      <c r="Q810" s="69">
        <v>37.369999999999997</v>
      </c>
      <c r="R810" s="69">
        <v>900000</v>
      </c>
      <c r="S810" s="69">
        <v>0</v>
      </c>
      <c r="T810" s="69">
        <v>0</v>
      </c>
      <c r="U810" s="69">
        <v>0</v>
      </c>
      <c r="V810" s="69">
        <v>0</v>
      </c>
      <c r="W810" s="69">
        <v>0</v>
      </c>
      <c r="X810" s="69">
        <v>0</v>
      </c>
      <c r="Y810" s="69">
        <v>0</v>
      </c>
      <c r="Z810" s="69">
        <v>0</v>
      </c>
      <c r="AA810" s="69">
        <v>0</v>
      </c>
      <c r="AB810" s="69">
        <v>0</v>
      </c>
      <c r="AC810" s="69">
        <v>0</v>
      </c>
      <c r="AD810" s="69">
        <v>0</v>
      </c>
      <c r="AE810" s="69">
        <v>0</v>
      </c>
      <c r="AF810" s="69">
        <v>900000</v>
      </c>
      <c r="AG810" s="69">
        <v>0</v>
      </c>
      <c r="AH810" s="69">
        <v>0</v>
      </c>
      <c r="AI810" s="69">
        <v>0</v>
      </c>
      <c r="AJ810" s="69">
        <v>7</v>
      </c>
      <c r="AK810" s="69">
        <v>-7</v>
      </c>
      <c r="AL810" s="69">
        <v>12370</v>
      </c>
      <c r="AM810" s="69">
        <v>8311</v>
      </c>
      <c r="AN810" s="69">
        <v>-12370</v>
      </c>
      <c r="AO810" s="69">
        <v>2</v>
      </c>
      <c r="AP810" s="69">
        <v>-2</v>
      </c>
      <c r="AQ810" s="69">
        <v>606005</v>
      </c>
      <c r="AR810" s="69">
        <v>8789</v>
      </c>
      <c r="AS810" s="69">
        <v>508862</v>
      </c>
      <c r="AT810" s="69">
        <v>900000</v>
      </c>
      <c r="AU810" s="69">
        <v>0</v>
      </c>
      <c r="AV810" s="69">
        <v>8789</v>
      </c>
      <c r="AW810" s="69">
        <v>1</v>
      </c>
      <c r="AX810" s="69">
        <v>0</v>
      </c>
      <c r="AY810" s="69">
        <v>0</v>
      </c>
      <c r="AZ810" s="69">
        <v>0</v>
      </c>
      <c r="BA810" s="69">
        <v>128571.42857142857</v>
      </c>
      <c r="BB810" s="69">
        <v>0</v>
      </c>
      <c r="BC810" s="69">
        <v>-128571.42857142857</v>
      </c>
      <c r="BD810" s="69">
        <v>0</v>
      </c>
      <c r="BE810" s="69">
        <v>72.756669361358121</v>
      </c>
      <c r="BF810" s="69">
        <v>-72.756669361358121</v>
      </c>
      <c r="BG810" s="69">
        <v>450000</v>
      </c>
      <c r="BH810" s="69">
        <v>0</v>
      </c>
      <c r="BI810" s="69">
        <v>-450000</v>
      </c>
      <c r="BJ810" s="69">
        <v>3.3003028027821551E-6</v>
      </c>
      <c r="BK810" s="69">
        <v>0</v>
      </c>
      <c r="BL810" s="69">
        <v>102.40072818295597</v>
      </c>
      <c r="BM810" s="69">
        <v>-102.40072818295597</v>
      </c>
      <c r="BN810" s="69">
        <v>0</v>
      </c>
      <c r="BO810" s="69">
        <v>1.7686524047777197</v>
      </c>
      <c r="BP810" s="69">
        <v>-1.7686524047777197</v>
      </c>
      <c r="BQ810" s="69">
        <v>1768.6524047777198</v>
      </c>
      <c r="BR810" s="69">
        <v>-1768.6524047777198</v>
      </c>
      <c r="BS810" s="69">
        <v>0</v>
      </c>
      <c r="BT810" s="69">
        <v>0</v>
      </c>
      <c r="BU810" s="69">
        <v>102.40072818295597</v>
      </c>
      <c r="BV810" s="69">
        <v>0</v>
      </c>
    </row>
    <row r="811" spans="1:74">
      <c r="A811" s="113" t="s">
        <v>1058</v>
      </c>
      <c r="B811" s="69" t="s">
        <v>194</v>
      </c>
      <c r="C811" s="69" t="s">
        <v>454</v>
      </c>
      <c r="D811" s="69" t="s">
        <v>197</v>
      </c>
      <c r="E811" s="69" t="s">
        <v>717</v>
      </c>
      <c r="F811" s="69">
        <v>0</v>
      </c>
      <c r="G811" s="69">
        <v>0</v>
      </c>
      <c r="H811" s="69">
        <v>16644</v>
      </c>
      <c r="I811" s="69">
        <v>393</v>
      </c>
      <c r="J811" s="69">
        <v>218</v>
      </c>
      <c r="K811" s="69">
        <v>8976</v>
      </c>
      <c r="L811" s="69">
        <v>7458</v>
      </c>
      <c r="M811" s="69">
        <v>246</v>
      </c>
      <c r="N811" s="69">
        <v>0</v>
      </c>
      <c r="O811" s="69">
        <v>0</v>
      </c>
      <c r="P811" s="69">
        <v>1854.28</v>
      </c>
      <c r="Q811" s="69">
        <v>22.37</v>
      </c>
      <c r="R811" s="69">
        <v>900000</v>
      </c>
      <c r="S811" s="69">
        <v>0</v>
      </c>
      <c r="T811" s="69">
        <v>0</v>
      </c>
      <c r="U811" s="69">
        <v>0</v>
      </c>
      <c r="V811" s="69">
        <v>0</v>
      </c>
      <c r="W811" s="69">
        <v>0</v>
      </c>
      <c r="X811" s="69">
        <v>0</v>
      </c>
      <c r="Y811" s="69">
        <v>0</v>
      </c>
      <c r="Z811" s="69">
        <v>0</v>
      </c>
      <c r="AA811" s="69">
        <v>0</v>
      </c>
      <c r="AB811" s="69">
        <v>0</v>
      </c>
      <c r="AC811" s="69">
        <v>0</v>
      </c>
      <c r="AD811" s="69">
        <v>0</v>
      </c>
      <c r="AE811" s="69">
        <v>0</v>
      </c>
      <c r="AF811" s="69">
        <v>16644</v>
      </c>
      <c r="AG811" s="69">
        <v>883356</v>
      </c>
      <c r="AH811" s="69">
        <v>0</v>
      </c>
      <c r="AI811" s="69">
        <v>0</v>
      </c>
      <c r="AJ811" s="69">
        <v>0</v>
      </c>
      <c r="AK811" s="69">
        <v>0</v>
      </c>
      <c r="AL811" s="69">
        <v>393</v>
      </c>
      <c r="AM811" s="69">
        <v>218</v>
      </c>
      <c r="AN811" s="69">
        <v>-393</v>
      </c>
      <c r="AO811" s="69">
        <v>0</v>
      </c>
      <c r="AP811" s="69">
        <v>0</v>
      </c>
      <c r="AQ811" s="69">
        <v>8976</v>
      </c>
      <c r="AR811" s="69">
        <v>246</v>
      </c>
      <c r="AS811" s="69">
        <v>7458</v>
      </c>
      <c r="AT811" s="69">
        <v>16644</v>
      </c>
      <c r="AU811" s="69">
        <v>0</v>
      </c>
      <c r="AV811" s="69">
        <v>246</v>
      </c>
      <c r="AW811" s="69">
        <v>1.8493333333333334E-2</v>
      </c>
      <c r="AX811" s="69">
        <v>0</v>
      </c>
      <c r="AY811" s="69">
        <v>0</v>
      </c>
      <c r="AZ811" s="69">
        <v>0</v>
      </c>
      <c r="BA811" s="69">
        <v>0</v>
      </c>
      <c r="BB811" s="69">
        <v>0</v>
      </c>
      <c r="BC811" s="69">
        <v>0</v>
      </c>
      <c r="BD811" s="69">
        <v>0</v>
      </c>
      <c r="BE811" s="69">
        <v>42.351145038167942</v>
      </c>
      <c r="BF811" s="69">
        <v>-42.351145038167942</v>
      </c>
      <c r="BG811" s="69">
        <v>0</v>
      </c>
      <c r="BH811" s="69">
        <v>0</v>
      </c>
      <c r="BI811" s="69">
        <v>0</v>
      </c>
      <c r="BJ811" s="69">
        <v>0</v>
      </c>
      <c r="BK811" s="69">
        <v>0</v>
      </c>
      <c r="BL811" s="69">
        <v>67.658536585365852</v>
      </c>
      <c r="BM811" s="69">
        <v>-67.658536585365852</v>
      </c>
      <c r="BN811" s="69">
        <v>0</v>
      </c>
      <c r="BO811" s="69">
        <v>2.2316975060337891</v>
      </c>
      <c r="BP811" s="69">
        <v>-2.2316975060337891</v>
      </c>
      <c r="BQ811" s="69">
        <v>2231.6975060337891</v>
      </c>
      <c r="BR811" s="69">
        <v>-2231.6975060337891</v>
      </c>
      <c r="BS811" s="69">
        <v>0</v>
      </c>
      <c r="BT811" s="69">
        <v>0</v>
      </c>
      <c r="BU811" s="69">
        <v>67.658536585365852</v>
      </c>
      <c r="BV811" s="69">
        <v>0</v>
      </c>
    </row>
    <row r="812" spans="1:74">
      <c r="A812" s="113" t="s">
        <v>1059</v>
      </c>
      <c r="B812" s="69" t="s">
        <v>194</v>
      </c>
      <c r="C812" s="69" t="s">
        <v>454</v>
      </c>
      <c r="D812" s="69" t="s">
        <v>197</v>
      </c>
      <c r="E812" s="69" t="s">
        <v>717</v>
      </c>
      <c r="F812" s="69">
        <v>0</v>
      </c>
      <c r="G812" s="69">
        <v>0</v>
      </c>
      <c r="H812" s="69">
        <v>44893</v>
      </c>
      <c r="I812" s="69">
        <v>946</v>
      </c>
      <c r="J812" s="69">
        <v>557</v>
      </c>
      <c r="K812" s="69">
        <v>30455</v>
      </c>
      <c r="L812" s="69">
        <v>24575</v>
      </c>
      <c r="M812" s="69">
        <v>601</v>
      </c>
      <c r="N812" s="69">
        <v>0</v>
      </c>
      <c r="O812" s="69">
        <v>0</v>
      </c>
      <c r="P812" s="69">
        <v>1474.08</v>
      </c>
      <c r="Q812" s="69">
        <v>24.4</v>
      </c>
      <c r="R812" s="69">
        <v>900000</v>
      </c>
      <c r="S812" s="69">
        <v>0</v>
      </c>
      <c r="T812" s="69">
        <v>0</v>
      </c>
      <c r="U812" s="69">
        <v>0</v>
      </c>
      <c r="V812" s="69">
        <v>0</v>
      </c>
      <c r="W812" s="69">
        <v>0</v>
      </c>
      <c r="X812" s="69">
        <v>0</v>
      </c>
      <c r="Y812" s="69">
        <v>0</v>
      </c>
      <c r="Z812" s="69">
        <v>0</v>
      </c>
      <c r="AA812" s="69">
        <v>0</v>
      </c>
      <c r="AB812" s="69">
        <v>0</v>
      </c>
      <c r="AC812" s="69">
        <v>0</v>
      </c>
      <c r="AD812" s="69">
        <v>0</v>
      </c>
      <c r="AE812" s="69">
        <v>0</v>
      </c>
      <c r="AF812" s="69">
        <v>61537</v>
      </c>
      <c r="AG812" s="69">
        <v>838463</v>
      </c>
      <c r="AH812" s="69">
        <v>0</v>
      </c>
      <c r="AI812" s="69">
        <v>0</v>
      </c>
      <c r="AJ812" s="69">
        <v>0</v>
      </c>
      <c r="AK812" s="69">
        <v>0</v>
      </c>
      <c r="AL812" s="69">
        <v>1339</v>
      </c>
      <c r="AM812" s="69">
        <v>775</v>
      </c>
      <c r="AN812" s="69">
        <v>-1339</v>
      </c>
      <c r="AO812" s="69">
        <v>0</v>
      </c>
      <c r="AP812" s="69">
        <v>0</v>
      </c>
      <c r="AQ812" s="69">
        <v>39431</v>
      </c>
      <c r="AR812" s="69">
        <v>847</v>
      </c>
      <c r="AS812" s="69">
        <v>32033</v>
      </c>
      <c r="AT812" s="69">
        <v>61537</v>
      </c>
      <c r="AU812" s="69">
        <v>0</v>
      </c>
      <c r="AV812" s="69">
        <v>847</v>
      </c>
      <c r="AW812" s="69">
        <v>6.8374444444444446E-2</v>
      </c>
      <c r="AX812" s="69">
        <v>0</v>
      </c>
      <c r="AY812" s="69">
        <v>0</v>
      </c>
      <c r="AZ812" s="69">
        <v>0</v>
      </c>
      <c r="BA812" s="69">
        <v>0</v>
      </c>
      <c r="BB812" s="69">
        <v>0</v>
      </c>
      <c r="BC812" s="69">
        <v>0</v>
      </c>
      <c r="BD812" s="69">
        <v>0</v>
      </c>
      <c r="BE812" s="69">
        <v>45.957430918595968</v>
      </c>
      <c r="BF812" s="69">
        <v>-45.957430918595968</v>
      </c>
      <c r="BG812" s="69">
        <v>0</v>
      </c>
      <c r="BH812" s="69">
        <v>0</v>
      </c>
      <c r="BI812" s="69">
        <v>0</v>
      </c>
      <c r="BJ812" s="69">
        <v>0</v>
      </c>
      <c r="BK812" s="69">
        <v>0</v>
      </c>
      <c r="BL812" s="69">
        <v>72.652892561983478</v>
      </c>
      <c r="BM812" s="69">
        <v>-72.652892561983478</v>
      </c>
      <c r="BN812" s="69">
        <v>0</v>
      </c>
      <c r="BO812" s="69">
        <v>1.9210501670152655</v>
      </c>
      <c r="BP812" s="69">
        <v>-1.9210501670152655</v>
      </c>
      <c r="BQ812" s="69">
        <v>1921.0501670152655</v>
      </c>
      <c r="BR812" s="69">
        <v>-1921.0501670152655</v>
      </c>
      <c r="BS812" s="69">
        <v>0</v>
      </c>
      <c r="BT812" s="69">
        <v>0</v>
      </c>
      <c r="BU812" s="69">
        <v>72.652892561983478</v>
      </c>
      <c r="BV812" s="69">
        <v>0</v>
      </c>
    </row>
    <row r="813" spans="1:74">
      <c r="A813" s="113" t="s">
        <v>1031</v>
      </c>
      <c r="B813" s="69" t="s">
        <v>194</v>
      </c>
      <c r="C813" s="69" t="s">
        <v>454</v>
      </c>
      <c r="D813" s="69" t="s">
        <v>197</v>
      </c>
      <c r="E813" s="69" t="s">
        <v>717</v>
      </c>
      <c r="F813" s="69">
        <v>0</v>
      </c>
      <c r="G813" s="69">
        <v>0</v>
      </c>
      <c r="H813" s="69">
        <v>42806</v>
      </c>
      <c r="I813" s="69">
        <v>848</v>
      </c>
      <c r="J813" s="69">
        <v>478</v>
      </c>
      <c r="K813" s="69">
        <v>33644</v>
      </c>
      <c r="L813" s="69">
        <v>27319</v>
      </c>
      <c r="M813" s="69">
        <v>525</v>
      </c>
      <c r="N813" s="69">
        <v>0</v>
      </c>
      <c r="O813" s="69">
        <v>0</v>
      </c>
      <c r="P813" s="69">
        <v>1272.32</v>
      </c>
      <c r="Q813" s="69">
        <v>25.79</v>
      </c>
      <c r="R813" s="69">
        <v>900000</v>
      </c>
      <c r="S813" s="69">
        <v>0</v>
      </c>
      <c r="T813" s="69">
        <v>0</v>
      </c>
      <c r="U813" s="69">
        <v>0</v>
      </c>
      <c r="V813" s="69">
        <v>0</v>
      </c>
      <c r="W813" s="69">
        <v>0</v>
      </c>
      <c r="X813" s="69">
        <v>0</v>
      </c>
      <c r="Y813" s="69">
        <v>0</v>
      </c>
      <c r="Z813" s="69">
        <v>0</v>
      </c>
      <c r="AA813" s="69">
        <v>0</v>
      </c>
      <c r="AB813" s="69">
        <v>0</v>
      </c>
      <c r="AC813" s="69">
        <v>0</v>
      </c>
      <c r="AD813" s="69">
        <v>0</v>
      </c>
      <c r="AE813" s="69">
        <v>0</v>
      </c>
      <c r="AF813" s="69">
        <v>104343</v>
      </c>
      <c r="AG813" s="69">
        <v>795657</v>
      </c>
      <c r="AH813" s="69">
        <v>0</v>
      </c>
      <c r="AI813" s="69">
        <v>0</v>
      </c>
      <c r="AJ813" s="69">
        <v>0</v>
      </c>
      <c r="AK813" s="69">
        <v>0</v>
      </c>
      <c r="AL813" s="69">
        <v>2187</v>
      </c>
      <c r="AM813" s="69">
        <v>1253</v>
      </c>
      <c r="AN813" s="69">
        <v>-2187</v>
      </c>
      <c r="AO813" s="69">
        <v>0</v>
      </c>
      <c r="AP813" s="69">
        <v>0</v>
      </c>
      <c r="AQ813" s="69">
        <v>73075</v>
      </c>
      <c r="AR813" s="69">
        <v>1372</v>
      </c>
      <c r="AS813" s="69">
        <v>59352</v>
      </c>
      <c r="AT813" s="69">
        <v>104343</v>
      </c>
      <c r="AU813" s="69">
        <v>0</v>
      </c>
      <c r="AV813" s="69">
        <v>1372</v>
      </c>
      <c r="AW813" s="69">
        <v>0.11593666666666666</v>
      </c>
      <c r="AX813" s="69">
        <v>0</v>
      </c>
      <c r="AY813" s="69">
        <v>0</v>
      </c>
      <c r="AZ813" s="69">
        <v>0</v>
      </c>
      <c r="BA813" s="69">
        <v>0</v>
      </c>
      <c r="BB813" s="69">
        <v>0</v>
      </c>
      <c r="BC813" s="69">
        <v>0</v>
      </c>
      <c r="BD813" s="69">
        <v>0</v>
      </c>
      <c r="BE813" s="69">
        <v>47.710562414266121</v>
      </c>
      <c r="BF813" s="69">
        <v>-47.710562414266121</v>
      </c>
      <c r="BG813" s="69">
        <v>0</v>
      </c>
      <c r="BH813" s="69">
        <v>0</v>
      </c>
      <c r="BI813" s="69">
        <v>0</v>
      </c>
      <c r="BJ813" s="69">
        <v>0</v>
      </c>
      <c r="BK813" s="69">
        <v>0</v>
      </c>
      <c r="BL813" s="69">
        <v>76.051749271137027</v>
      </c>
      <c r="BM813" s="69">
        <v>-76.051749271137027</v>
      </c>
      <c r="BN813" s="69">
        <v>0</v>
      </c>
      <c r="BO813" s="69">
        <v>1.7580367974120501</v>
      </c>
      <c r="BP813" s="69">
        <v>-1.7580367974120501</v>
      </c>
      <c r="BQ813" s="69">
        <v>1758.0367974120502</v>
      </c>
      <c r="BR813" s="69">
        <v>-1758.0367974120502</v>
      </c>
      <c r="BS813" s="69">
        <v>0</v>
      </c>
      <c r="BT813" s="69">
        <v>0</v>
      </c>
      <c r="BU813" s="69">
        <v>76.051749271137027</v>
      </c>
      <c r="BV813" s="69">
        <v>0</v>
      </c>
    </row>
    <row r="814" spans="1:74">
      <c r="A814" s="113" t="s">
        <v>1032</v>
      </c>
      <c r="B814" s="69" t="s">
        <v>194</v>
      </c>
      <c r="C814" s="69" t="s">
        <v>454</v>
      </c>
      <c r="D814" s="69" t="s">
        <v>197</v>
      </c>
      <c r="E814" s="69" t="s">
        <v>717</v>
      </c>
      <c r="F814" s="69">
        <v>0</v>
      </c>
      <c r="G814" s="69">
        <v>0</v>
      </c>
      <c r="H814" s="69">
        <v>42812</v>
      </c>
      <c r="I814" s="69">
        <v>764</v>
      </c>
      <c r="J814" s="69">
        <v>464</v>
      </c>
      <c r="K814" s="69">
        <v>35673</v>
      </c>
      <c r="L814" s="69">
        <v>29675</v>
      </c>
      <c r="M814" s="69">
        <v>505</v>
      </c>
      <c r="N814" s="69">
        <v>0</v>
      </c>
      <c r="O814" s="69">
        <v>0</v>
      </c>
      <c r="P814" s="69">
        <v>1200.1199999999999</v>
      </c>
      <c r="Q814" s="69">
        <v>26.66</v>
      </c>
      <c r="R814" s="69">
        <v>900000</v>
      </c>
      <c r="S814" s="69">
        <v>0</v>
      </c>
      <c r="T814" s="69">
        <v>0</v>
      </c>
      <c r="U814" s="69">
        <v>0</v>
      </c>
      <c r="V814" s="69">
        <v>0</v>
      </c>
      <c r="W814" s="69">
        <v>0</v>
      </c>
      <c r="X814" s="69">
        <v>0</v>
      </c>
      <c r="Y814" s="69">
        <v>0</v>
      </c>
      <c r="Z814" s="69">
        <v>0</v>
      </c>
      <c r="AA814" s="69">
        <v>0</v>
      </c>
      <c r="AB814" s="69">
        <v>0</v>
      </c>
      <c r="AC814" s="69">
        <v>0</v>
      </c>
      <c r="AD814" s="69">
        <v>0</v>
      </c>
      <c r="AE814" s="69">
        <v>0</v>
      </c>
      <c r="AF814" s="69">
        <v>147155</v>
      </c>
      <c r="AG814" s="69">
        <v>752845</v>
      </c>
      <c r="AH814" s="69">
        <v>0</v>
      </c>
      <c r="AI814" s="69">
        <v>0</v>
      </c>
      <c r="AJ814" s="69">
        <v>0</v>
      </c>
      <c r="AK814" s="69">
        <v>0</v>
      </c>
      <c r="AL814" s="69">
        <v>2951</v>
      </c>
      <c r="AM814" s="69">
        <v>1717</v>
      </c>
      <c r="AN814" s="69">
        <v>-2951</v>
      </c>
      <c r="AO814" s="69">
        <v>0</v>
      </c>
      <c r="AP814" s="69">
        <v>0</v>
      </c>
      <c r="AQ814" s="69">
        <v>108748</v>
      </c>
      <c r="AR814" s="69">
        <v>1877</v>
      </c>
      <c r="AS814" s="69">
        <v>89027</v>
      </c>
      <c r="AT814" s="69">
        <v>147155</v>
      </c>
      <c r="AU814" s="69">
        <v>0</v>
      </c>
      <c r="AV814" s="69">
        <v>1877</v>
      </c>
      <c r="AW814" s="69">
        <v>0.16350555555555554</v>
      </c>
      <c r="AX814" s="69">
        <v>0</v>
      </c>
      <c r="AY814" s="69">
        <v>0</v>
      </c>
      <c r="AZ814" s="69">
        <v>0</v>
      </c>
      <c r="BA814" s="69">
        <v>0</v>
      </c>
      <c r="BB814" s="69">
        <v>0</v>
      </c>
      <c r="BC814" s="69">
        <v>0</v>
      </c>
      <c r="BD814" s="69">
        <v>0</v>
      </c>
      <c r="BE814" s="69">
        <v>49.866147068790241</v>
      </c>
      <c r="BF814" s="69">
        <v>-49.866147068790241</v>
      </c>
      <c r="BG814" s="69">
        <v>0</v>
      </c>
      <c r="BH814" s="69">
        <v>0</v>
      </c>
      <c r="BI814" s="69">
        <v>0</v>
      </c>
      <c r="BJ814" s="69">
        <v>0</v>
      </c>
      <c r="BK814" s="69">
        <v>0</v>
      </c>
      <c r="BL814" s="69">
        <v>78.399041022908904</v>
      </c>
      <c r="BM814" s="69">
        <v>-78.399041022908904</v>
      </c>
      <c r="BN814" s="69">
        <v>0</v>
      </c>
      <c r="BO814" s="69">
        <v>1.6529255169779955</v>
      </c>
      <c r="BP814" s="69">
        <v>-1.6529255169779955</v>
      </c>
      <c r="BQ814" s="69">
        <v>1652.9255169779956</v>
      </c>
      <c r="BR814" s="69">
        <v>-1652.9255169779956</v>
      </c>
      <c r="BS814" s="69">
        <v>0</v>
      </c>
      <c r="BT814" s="69">
        <v>0</v>
      </c>
      <c r="BU814" s="69">
        <v>78.399041022908904</v>
      </c>
      <c r="BV814" s="69">
        <v>0</v>
      </c>
    </row>
    <row r="815" spans="1:74">
      <c r="A815" s="113" t="s">
        <v>1033</v>
      </c>
      <c r="B815" s="69" t="s">
        <v>194</v>
      </c>
      <c r="C815" s="69" t="s">
        <v>454</v>
      </c>
      <c r="D815" s="69" t="s">
        <v>197</v>
      </c>
      <c r="E815" s="69" t="s">
        <v>717</v>
      </c>
      <c r="F815" s="69">
        <v>0</v>
      </c>
      <c r="G815" s="69">
        <v>0</v>
      </c>
      <c r="H815" s="69">
        <v>42456</v>
      </c>
      <c r="I815" s="69">
        <v>748</v>
      </c>
      <c r="J815" s="69">
        <v>459</v>
      </c>
      <c r="K815" s="69">
        <v>32806</v>
      </c>
      <c r="L815" s="69">
        <v>26791</v>
      </c>
      <c r="M815" s="69">
        <v>506</v>
      </c>
      <c r="N815" s="69">
        <v>0</v>
      </c>
      <c r="O815" s="69">
        <v>0</v>
      </c>
      <c r="P815" s="69">
        <v>1294.1500000000001</v>
      </c>
      <c r="Q815" s="69">
        <v>26.97</v>
      </c>
      <c r="R815" s="69">
        <v>900000</v>
      </c>
      <c r="S815" s="69">
        <v>0</v>
      </c>
      <c r="T815" s="69">
        <v>0</v>
      </c>
      <c r="U815" s="69">
        <v>0</v>
      </c>
      <c r="V815" s="69">
        <v>0</v>
      </c>
      <c r="W815" s="69">
        <v>0</v>
      </c>
      <c r="X815" s="69">
        <v>0</v>
      </c>
      <c r="Y815" s="69">
        <v>0</v>
      </c>
      <c r="Z815" s="69">
        <v>0</v>
      </c>
      <c r="AA815" s="69">
        <v>0</v>
      </c>
      <c r="AB815" s="69">
        <v>0</v>
      </c>
      <c r="AC815" s="69">
        <v>0</v>
      </c>
      <c r="AD815" s="69">
        <v>0</v>
      </c>
      <c r="AE815" s="69">
        <v>0</v>
      </c>
      <c r="AF815" s="69">
        <v>189611</v>
      </c>
      <c r="AG815" s="69">
        <v>710389</v>
      </c>
      <c r="AH815" s="69">
        <v>0</v>
      </c>
      <c r="AI815" s="69">
        <v>0</v>
      </c>
      <c r="AJ815" s="69">
        <v>0</v>
      </c>
      <c r="AK815" s="69">
        <v>0</v>
      </c>
      <c r="AL815" s="69">
        <v>3699</v>
      </c>
      <c r="AM815" s="69">
        <v>2176</v>
      </c>
      <c r="AN815" s="69">
        <v>-3699</v>
      </c>
      <c r="AO815" s="69">
        <v>0</v>
      </c>
      <c r="AP815" s="69">
        <v>0</v>
      </c>
      <c r="AQ815" s="69">
        <v>141554</v>
      </c>
      <c r="AR815" s="69">
        <v>2383</v>
      </c>
      <c r="AS815" s="69">
        <v>115818</v>
      </c>
      <c r="AT815" s="69">
        <v>189611</v>
      </c>
      <c r="AU815" s="69">
        <v>0</v>
      </c>
      <c r="AV815" s="69">
        <v>2383</v>
      </c>
      <c r="AW815" s="69">
        <v>0.21067888888888889</v>
      </c>
      <c r="AX815" s="69">
        <v>0</v>
      </c>
      <c r="AY815" s="69">
        <v>0</v>
      </c>
      <c r="AZ815" s="69">
        <v>0</v>
      </c>
      <c r="BA815" s="69">
        <v>0</v>
      </c>
      <c r="BB815" s="69">
        <v>0</v>
      </c>
      <c r="BC815" s="69">
        <v>0</v>
      </c>
      <c r="BD815" s="69">
        <v>0</v>
      </c>
      <c r="BE815" s="69">
        <v>51.260070289267368</v>
      </c>
      <c r="BF815" s="69">
        <v>-51.260070289267368</v>
      </c>
      <c r="BG815" s="69">
        <v>0</v>
      </c>
      <c r="BH815" s="69">
        <v>0</v>
      </c>
      <c r="BI815" s="69">
        <v>0</v>
      </c>
      <c r="BJ815" s="69">
        <v>0</v>
      </c>
      <c r="BK815" s="69">
        <v>0</v>
      </c>
      <c r="BL815" s="69">
        <v>79.568191355434323</v>
      </c>
      <c r="BM815" s="69">
        <v>-79.568191355434323</v>
      </c>
      <c r="BN815" s="69">
        <v>0</v>
      </c>
      <c r="BO815" s="69">
        <v>1.6371462121604587</v>
      </c>
      <c r="BP815" s="69">
        <v>-1.6371462121604587</v>
      </c>
      <c r="BQ815" s="69">
        <v>1637.1462121604588</v>
      </c>
      <c r="BR815" s="69">
        <v>-1637.1462121604588</v>
      </c>
      <c r="BS815" s="69">
        <v>0</v>
      </c>
      <c r="BT815" s="69">
        <v>0</v>
      </c>
      <c r="BU815" s="69">
        <v>79.568191355434323</v>
      </c>
      <c r="BV815" s="69">
        <v>0</v>
      </c>
    </row>
    <row r="816" spans="1:74">
      <c r="A816" s="113" t="s">
        <v>1034</v>
      </c>
      <c r="B816" s="69" t="s">
        <v>194</v>
      </c>
      <c r="C816" s="69" t="s">
        <v>454</v>
      </c>
      <c r="D816" s="69" t="s">
        <v>197</v>
      </c>
      <c r="E816" s="69" t="s">
        <v>717</v>
      </c>
      <c r="F816" s="69">
        <v>0</v>
      </c>
      <c r="G816" s="69">
        <v>0</v>
      </c>
      <c r="H816" s="69">
        <v>43687</v>
      </c>
      <c r="I816" s="69">
        <v>858</v>
      </c>
      <c r="J816" s="69">
        <v>528</v>
      </c>
      <c r="K816" s="69">
        <v>37037</v>
      </c>
      <c r="L816" s="69">
        <v>30645</v>
      </c>
      <c r="M816" s="69">
        <v>571</v>
      </c>
      <c r="N816" s="69">
        <v>0</v>
      </c>
      <c r="O816" s="69">
        <v>0</v>
      </c>
      <c r="P816" s="69">
        <v>1179.55</v>
      </c>
      <c r="Q816" s="69">
        <v>24.81</v>
      </c>
      <c r="R816" s="69">
        <v>900000</v>
      </c>
      <c r="S816" s="69">
        <v>0</v>
      </c>
      <c r="T816" s="69">
        <v>0</v>
      </c>
      <c r="U816" s="69">
        <v>0</v>
      </c>
      <c r="V816" s="69">
        <v>0</v>
      </c>
      <c r="W816" s="69">
        <v>0</v>
      </c>
      <c r="X816" s="69">
        <v>0</v>
      </c>
      <c r="Y816" s="69">
        <v>0</v>
      </c>
      <c r="Z816" s="69">
        <v>0</v>
      </c>
      <c r="AA816" s="69">
        <v>0</v>
      </c>
      <c r="AB816" s="69">
        <v>0</v>
      </c>
      <c r="AC816" s="69">
        <v>0</v>
      </c>
      <c r="AD816" s="69">
        <v>0</v>
      </c>
      <c r="AE816" s="69">
        <v>0</v>
      </c>
      <c r="AF816" s="69">
        <v>233298</v>
      </c>
      <c r="AG816" s="69">
        <v>666702</v>
      </c>
      <c r="AH816" s="69">
        <v>0</v>
      </c>
      <c r="AI816" s="69">
        <v>0</v>
      </c>
      <c r="AJ816" s="69">
        <v>0</v>
      </c>
      <c r="AK816" s="69">
        <v>0</v>
      </c>
      <c r="AL816" s="69">
        <v>4557</v>
      </c>
      <c r="AM816" s="69">
        <v>2704</v>
      </c>
      <c r="AN816" s="69">
        <v>-4557</v>
      </c>
      <c r="AO816" s="69">
        <v>0</v>
      </c>
      <c r="AP816" s="69">
        <v>0</v>
      </c>
      <c r="AQ816" s="69">
        <v>178591</v>
      </c>
      <c r="AR816" s="69">
        <v>2954</v>
      </c>
      <c r="AS816" s="69">
        <v>146463</v>
      </c>
      <c r="AT816" s="69">
        <v>233298</v>
      </c>
      <c r="AU816" s="69">
        <v>0</v>
      </c>
      <c r="AV816" s="69">
        <v>2954</v>
      </c>
      <c r="AW816" s="69">
        <v>0.25922000000000001</v>
      </c>
      <c r="AX816" s="69">
        <v>0</v>
      </c>
      <c r="AY816" s="69">
        <v>0</v>
      </c>
      <c r="AZ816" s="69">
        <v>0</v>
      </c>
      <c r="BA816" s="69">
        <v>0</v>
      </c>
      <c r="BB816" s="69">
        <v>0</v>
      </c>
      <c r="BC816" s="69">
        <v>0</v>
      </c>
      <c r="BD816" s="69">
        <v>0</v>
      </c>
      <c r="BE816" s="69">
        <v>51.195523370638575</v>
      </c>
      <c r="BF816" s="69">
        <v>-51.195523370638575</v>
      </c>
      <c r="BG816" s="69">
        <v>0</v>
      </c>
      <c r="BH816" s="69">
        <v>0</v>
      </c>
      <c r="BI816" s="69">
        <v>0</v>
      </c>
      <c r="BJ816" s="69">
        <v>0</v>
      </c>
      <c r="BK816" s="69">
        <v>0</v>
      </c>
      <c r="BL816" s="69">
        <v>78.976980365605954</v>
      </c>
      <c r="BM816" s="69">
        <v>-78.976980365605954</v>
      </c>
      <c r="BN816" s="69">
        <v>0</v>
      </c>
      <c r="BO816" s="69">
        <v>1.5928801130660986</v>
      </c>
      <c r="BP816" s="69">
        <v>-1.5928801130660986</v>
      </c>
      <c r="BQ816" s="69">
        <v>1592.8801130660986</v>
      </c>
      <c r="BR816" s="69">
        <v>-1592.8801130660986</v>
      </c>
      <c r="BS816" s="69">
        <v>0</v>
      </c>
      <c r="BT816" s="69">
        <v>0</v>
      </c>
      <c r="BU816" s="69">
        <v>78.976980365605954</v>
      </c>
      <c r="BV816" s="69">
        <v>0</v>
      </c>
    </row>
    <row r="817" spans="1:74">
      <c r="A817" s="113" t="s">
        <v>1035</v>
      </c>
      <c r="B817" s="69" t="s">
        <v>194</v>
      </c>
      <c r="C817" s="69" t="s">
        <v>454</v>
      </c>
      <c r="D817" s="69" t="s">
        <v>197</v>
      </c>
      <c r="E817" s="69" t="s">
        <v>717</v>
      </c>
      <c r="F817" s="69">
        <v>0</v>
      </c>
      <c r="G817" s="69">
        <v>0</v>
      </c>
      <c r="H817" s="69">
        <v>44520</v>
      </c>
      <c r="I817" s="69">
        <v>794</v>
      </c>
      <c r="J817" s="69">
        <v>510</v>
      </c>
      <c r="K817" s="69">
        <v>38853</v>
      </c>
      <c r="L817" s="69">
        <v>32622</v>
      </c>
      <c r="M817" s="69">
        <v>544</v>
      </c>
      <c r="N817" s="69">
        <v>0</v>
      </c>
      <c r="O817" s="69">
        <v>0</v>
      </c>
      <c r="P817" s="69">
        <v>1145.8599999999999</v>
      </c>
      <c r="Q817" s="69">
        <v>26.45</v>
      </c>
      <c r="R817" s="69">
        <v>900000</v>
      </c>
      <c r="S817" s="69">
        <v>0</v>
      </c>
      <c r="T817" s="69">
        <v>0</v>
      </c>
      <c r="U817" s="69">
        <v>0</v>
      </c>
      <c r="V817" s="69">
        <v>0</v>
      </c>
      <c r="W817" s="69">
        <v>0</v>
      </c>
      <c r="X817" s="69">
        <v>0</v>
      </c>
      <c r="Y817" s="69">
        <v>0</v>
      </c>
      <c r="Z817" s="69">
        <v>0</v>
      </c>
      <c r="AA817" s="69">
        <v>0</v>
      </c>
      <c r="AB817" s="69">
        <v>0</v>
      </c>
      <c r="AC817" s="69">
        <v>0</v>
      </c>
      <c r="AD817" s="69">
        <v>0</v>
      </c>
      <c r="AE817" s="69">
        <v>0</v>
      </c>
      <c r="AF817" s="69">
        <v>277818</v>
      </c>
      <c r="AG817" s="69">
        <v>622182</v>
      </c>
      <c r="AH817" s="69">
        <v>0</v>
      </c>
      <c r="AI817" s="69">
        <v>0</v>
      </c>
      <c r="AJ817" s="69">
        <v>0</v>
      </c>
      <c r="AK817" s="69">
        <v>0</v>
      </c>
      <c r="AL817" s="69">
        <v>5351</v>
      </c>
      <c r="AM817" s="69">
        <v>3214</v>
      </c>
      <c r="AN817" s="69">
        <v>-5351</v>
      </c>
      <c r="AO817" s="69">
        <v>0</v>
      </c>
      <c r="AP817" s="69">
        <v>0</v>
      </c>
      <c r="AQ817" s="69">
        <v>217444</v>
      </c>
      <c r="AR817" s="69">
        <v>3498</v>
      </c>
      <c r="AS817" s="69">
        <v>179085</v>
      </c>
      <c r="AT817" s="69">
        <v>277818</v>
      </c>
      <c r="AU817" s="69">
        <v>0</v>
      </c>
      <c r="AV817" s="69">
        <v>3498</v>
      </c>
      <c r="AW817" s="69">
        <v>0.30868666666666666</v>
      </c>
      <c r="AX817" s="69">
        <v>0</v>
      </c>
      <c r="AY817" s="69">
        <v>0</v>
      </c>
      <c r="AZ817" s="69">
        <v>0</v>
      </c>
      <c r="BA817" s="69">
        <v>0</v>
      </c>
      <c r="BB817" s="69">
        <v>0</v>
      </c>
      <c r="BC817" s="69">
        <v>0</v>
      </c>
      <c r="BD817" s="69">
        <v>0</v>
      </c>
      <c r="BE817" s="69">
        <v>51.918893664735563</v>
      </c>
      <c r="BF817" s="69">
        <v>-51.918893664735563</v>
      </c>
      <c r="BG817" s="69">
        <v>0</v>
      </c>
      <c r="BH817" s="69">
        <v>0</v>
      </c>
      <c r="BI817" s="69">
        <v>0</v>
      </c>
      <c r="BJ817" s="69">
        <v>0</v>
      </c>
      <c r="BK817" s="69">
        <v>0</v>
      </c>
      <c r="BL817" s="69">
        <v>79.42195540308748</v>
      </c>
      <c r="BM817" s="69">
        <v>-79.42195540308748</v>
      </c>
      <c r="BN817" s="69">
        <v>0</v>
      </c>
      <c r="BO817" s="69">
        <v>1.5513192059636485</v>
      </c>
      <c r="BP817" s="69">
        <v>-1.5513192059636485</v>
      </c>
      <c r="BQ817" s="69">
        <v>1551.3192059636485</v>
      </c>
      <c r="BR817" s="69">
        <v>-1551.3192059636485</v>
      </c>
      <c r="BS817" s="69">
        <v>0</v>
      </c>
      <c r="BT817" s="69">
        <v>0</v>
      </c>
      <c r="BU817" s="69">
        <v>79.42195540308748</v>
      </c>
      <c r="BV817" s="69">
        <v>0</v>
      </c>
    </row>
    <row r="818" spans="1:74">
      <c r="A818" s="113" t="s">
        <v>1036</v>
      </c>
      <c r="B818" s="69" t="s">
        <v>194</v>
      </c>
      <c r="C818" s="69" t="s">
        <v>454</v>
      </c>
      <c r="D818" s="69" t="s">
        <v>197</v>
      </c>
      <c r="E818" s="69" t="s">
        <v>717</v>
      </c>
      <c r="F818" s="69">
        <v>0</v>
      </c>
      <c r="G818" s="69">
        <v>0</v>
      </c>
      <c r="H818" s="69">
        <v>43901</v>
      </c>
      <c r="I818" s="69">
        <v>780</v>
      </c>
      <c r="J818" s="69">
        <v>513</v>
      </c>
      <c r="K818" s="69">
        <v>37301</v>
      </c>
      <c r="L818" s="69">
        <v>30401</v>
      </c>
      <c r="M818" s="69">
        <v>549</v>
      </c>
      <c r="N818" s="69">
        <v>1</v>
      </c>
      <c r="O818" s="69">
        <v>1</v>
      </c>
      <c r="P818" s="69">
        <v>1176.94</v>
      </c>
      <c r="Q818" s="69">
        <v>25.49</v>
      </c>
      <c r="R818" s="69">
        <v>900000</v>
      </c>
      <c r="S818" s="69">
        <v>0</v>
      </c>
      <c r="T818" s="69">
        <v>0</v>
      </c>
      <c r="U818" s="69">
        <v>0</v>
      </c>
      <c r="V818" s="69">
        <v>0</v>
      </c>
      <c r="W818" s="69">
        <v>0</v>
      </c>
      <c r="X818" s="69">
        <v>0</v>
      </c>
      <c r="Y818" s="69">
        <v>0</v>
      </c>
      <c r="Z818" s="69">
        <v>0</v>
      </c>
      <c r="AA818" s="69">
        <v>0</v>
      </c>
      <c r="AB818" s="69">
        <v>0</v>
      </c>
      <c r="AC818" s="69">
        <v>0</v>
      </c>
      <c r="AD818" s="69">
        <v>0</v>
      </c>
      <c r="AE818" s="69">
        <v>0</v>
      </c>
      <c r="AF818" s="69">
        <v>321719</v>
      </c>
      <c r="AG818" s="69">
        <v>578281</v>
      </c>
      <c r="AH818" s="69">
        <v>0</v>
      </c>
      <c r="AI818" s="69">
        <v>0</v>
      </c>
      <c r="AJ818" s="69">
        <v>1</v>
      </c>
      <c r="AK818" s="69">
        <v>-1</v>
      </c>
      <c r="AL818" s="69">
        <v>6131</v>
      </c>
      <c r="AM818" s="69">
        <v>3727</v>
      </c>
      <c r="AN818" s="69">
        <v>-6131</v>
      </c>
      <c r="AO818" s="69">
        <v>1</v>
      </c>
      <c r="AP818" s="69">
        <v>-1</v>
      </c>
      <c r="AQ818" s="69">
        <v>254745</v>
      </c>
      <c r="AR818" s="69">
        <v>4047</v>
      </c>
      <c r="AS818" s="69">
        <v>209486</v>
      </c>
      <c r="AT818" s="69">
        <v>321719</v>
      </c>
      <c r="AU818" s="69">
        <v>0</v>
      </c>
      <c r="AV818" s="69">
        <v>4047</v>
      </c>
      <c r="AW818" s="69">
        <v>0.35746555555555554</v>
      </c>
      <c r="AX818" s="69">
        <v>0</v>
      </c>
      <c r="AY818" s="69">
        <v>0</v>
      </c>
      <c r="AZ818" s="69">
        <v>0</v>
      </c>
      <c r="BA818" s="69">
        <v>321719</v>
      </c>
      <c r="BB818" s="69">
        <v>0</v>
      </c>
      <c r="BC818" s="69">
        <v>-321719</v>
      </c>
      <c r="BD818" s="69">
        <v>0</v>
      </c>
      <c r="BE818" s="69">
        <v>52.474147773609523</v>
      </c>
      <c r="BF818" s="69">
        <v>-52.474147773609523</v>
      </c>
      <c r="BG818" s="69">
        <v>321719</v>
      </c>
      <c r="BH818" s="69">
        <v>0</v>
      </c>
      <c r="BI818" s="69">
        <v>-321719</v>
      </c>
      <c r="BJ818" s="69">
        <v>3.9254941215725529E-6</v>
      </c>
      <c r="BK818" s="69">
        <v>0</v>
      </c>
      <c r="BL818" s="69">
        <v>79.495675809241419</v>
      </c>
      <c r="BM818" s="69">
        <v>-79.495675809241419</v>
      </c>
      <c r="BN818" s="69">
        <v>0</v>
      </c>
      <c r="BO818" s="69">
        <v>1.5357541792768967</v>
      </c>
      <c r="BP818" s="69">
        <v>-1.5357541792768967</v>
      </c>
      <c r="BQ818" s="69">
        <v>1535.7541792768968</v>
      </c>
      <c r="BR818" s="69">
        <v>-1535.7541792768968</v>
      </c>
      <c r="BS818" s="69">
        <v>0</v>
      </c>
      <c r="BT818" s="69">
        <v>0</v>
      </c>
      <c r="BU818" s="69">
        <v>79.495675809241419</v>
      </c>
      <c r="BV818" s="69">
        <v>0</v>
      </c>
    </row>
    <row r="819" spans="1:74">
      <c r="A819" s="113" t="s">
        <v>1037</v>
      </c>
      <c r="B819" s="69" t="s">
        <v>194</v>
      </c>
      <c r="C819" s="69" t="s">
        <v>454</v>
      </c>
      <c r="D819" s="69" t="s">
        <v>197</v>
      </c>
      <c r="E819" s="69" t="s">
        <v>717</v>
      </c>
      <c r="F819" s="69">
        <v>0</v>
      </c>
      <c r="G819" s="69">
        <v>0</v>
      </c>
      <c r="H819" s="69">
        <v>42332</v>
      </c>
      <c r="I819" s="69">
        <v>730</v>
      </c>
      <c r="J819" s="69">
        <v>458</v>
      </c>
      <c r="K819" s="69">
        <v>33952</v>
      </c>
      <c r="L819" s="69">
        <v>27247</v>
      </c>
      <c r="M819" s="69">
        <v>480</v>
      </c>
      <c r="N819" s="69">
        <v>0</v>
      </c>
      <c r="O819" s="69">
        <v>0</v>
      </c>
      <c r="P819" s="69">
        <v>1246.82</v>
      </c>
      <c r="Q819" s="69">
        <v>28.49</v>
      </c>
      <c r="R819" s="69">
        <v>900000</v>
      </c>
      <c r="S819" s="69">
        <v>0</v>
      </c>
      <c r="T819" s="69">
        <v>0</v>
      </c>
      <c r="U819" s="69">
        <v>0</v>
      </c>
      <c r="V819" s="69">
        <v>0</v>
      </c>
      <c r="W819" s="69">
        <v>0</v>
      </c>
      <c r="X819" s="69">
        <v>0</v>
      </c>
      <c r="Y819" s="69">
        <v>0</v>
      </c>
      <c r="Z819" s="69">
        <v>0</v>
      </c>
      <c r="AA819" s="69">
        <v>0</v>
      </c>
      <c r="AB819" s="69">
        <v>0</v>
      </c>
      <c r="AC819" s="69">
        <v>0</v>
      </c>
      <c r="AD819" s="69">
        <v>0</v>
      </c>
      <c r="AE819" s="69">
        <v>0</v>
      </c>
      <c r="AF819" s="69">
        <v>364051</v>
      </c>
      <c r="AG819" s="69">
        <v>535949</v>
      </c>
      <c r="AH819" s="69">
        <v>0</v>
      </c>
      <c r="AI819" s="69">
        <v>0</v>
      </c>
      <c r="AJ819" s="69">
        <v>1</v>
      </c>
      <c r="AK819" s="69">
        <v>-1</v>
      </c>
      <c r="AL819" s="69">
        <v>6861</v>
      </c>
      <c r="AM819" s="69">
        <v>4185</v>
      </c>
      <c r="AN819" s="69">
        <v>-6861</v>
      </c>
      <c r="AO819" s="69">
        <v>1</v>
      </c>
      <c r="AP819" s="69">
        <v>-1</v>
      </c>
      <c r="AQ819" s="69">
        <v>288697</v>
      </c>
      <c r="AR819" s="69">
        <v>4527</v>
      </c>
      <c r="AS819" s="69">
        <v>236733</v>
      </c>
      <c r="AT819" s="69">
        <v>364051</v>
      </c>
      <c r="AU819" s="69">
        <v>0</v>
      </c>
      <c r="AV819" s="69">
        <v>4527</v>
      </c>
      <c r="AW819" s="69">
        <v>0.40450111111111109</v>
      </c>
      <c r="AX819" s="69">
        <v>0</v>
      </c>
      <c r="AY819" s="69">
        <v>0</v>
      </c>
      <c r="AZ819" s="69">
        <v>0</v>
      </c>
      <c r="BA819" s="69">
        <v>364051</v>
      </c>
      <c r="BB819" s="69">
        <v>0</v>
      </c>
      <c r="BC819" s="69">
        <v>-364051</v>
      </c>
      <c r="BD819" s="69">
        <v>0</v>
      </c>
      <c r="BE819" s="69">
        <v>53.060924063547589</v>
      </c>
      <c r="BF819" s="69">
        <v>-53.060924063547589</v>
      </c>
      <c r="BG819" s="69">
        <v>364051</v>
      </c>
      <c r="BH819" s="69">
        <v>0</v>
      </c>
      <c r="BI819" s="69">
        <v>-364051</v>
      </c>
      <c r="BJ819" s="69">
        <v>3.4638392501480792E-6</v>
      </c>
      <c r="BK819" s="69">
        <v>0</v>
      </c>
      <c r="BL819" s="69">
        <v>80.417715926662254</v>
      </c>
      <c r="BM819" s="69">
        <v>-80.417715926662254</v>
      </c>
      <c r="BN819" s="69">
        <v>0</v>
      </c>
      <c r="BO819" s="69">
        <v>1.5378126412456228</v>
      </c>
      <c r="BP819" s="69">
        <v>-1.5378126412456228</v>
      </c>
      <c r="BQ819" s="69">
        <v>1537.8126412456227</v>
      </c>
      <c r="BR819" s="69">
        <v>-1537.8126412456227</v>
      </c>
      <c r="BS819" s="69">
        <v>0</v>
      </c>
      <c r="BT819" s="69">
        <v>0</v>
      </c>
      <c r="BU819" s="69">
        <v>80.417715926662254</v>
      </c>
      <c r="BV819" s="69">
        <v>0</v>
      </c>
    </row>
    <row r="820" spans="1:74">
      <c r="A820" s="113" t="s">
        <v>1038</v>
      </c>
      <c r="B820" s="69" t="s">
        <v>194</v>
      </c>
      <c r="C820" s="69" t="s">
        <v>454</v>
      </c>
      <c r="D820" s="69" t="s">
        <v>197</v>
      </c>
      <c r="E820" s="69" t="s">
        <v>717</v>
      </c>
      <c r="F820" s="69">
        <v>0</v>
      </c>
      <c r="G820" s="69">
        <v>0</v>
      </c>
      <c r="H820" s="69">
        <v>42814</v>
      </c>
      <c r="I820" s="69">
        <v>651</v>
      </c>
      <c r="J820" s="69">
        <v>426</v>
      </c>
      <c r="K820" s="69">
        <v>33095</v>
      </c>
      <c r="L820" s="69">
        <v>26714</v>
      </c>
      <c r="M820" s="69">
        <v>455</v>
      </c>
      <c r="N820" s="69">
        <v>0</v>
      </c>
      <c r="O820" s="69">
        <v>0</v>
      </c>
      <c r="P820" s="69">
        <v>1293.67</v>
      </c>
      <c r="Q820" s="69">
        <v>30.26</v>
      </c>
      <c r="R820" s="69">
        <v>900000</v>
      </c>
      <c r="S820" s="69">
        <v>0</v>
      </c>
      <c r="T820" s="69">
        <v>0</v>
      </c>
      <c r="U820" s="69">
        <v>0</v>
      </c>
      <c r="V820" s="69">
        <v>0</v>
      </c>
      <c r="W820" s="69">
        <v>0</v>
      </c>
      <c r="X820" s="69">
        <v>0</v>
      </c>
      <c r="Y820" s="69">
        <v>0</v>
      </c>
      <c r="Z820" s="69">
        <v>0</v>
      </c>
      <c r="AA820" s="69">
        <v>0</v>
      </c>
      <c r="AB820" s="69">
        <v>0</v>
      </c>
      <c r="AC820" s="69">
        <v>0</v>
      </c>
      <c r="AD820" s="69">
        <v>0</v>
      </c>
      <c r="AE820" s="69">
        <v>0</v>
      </c>
      <c r="AF820" s="69">
        <v>406865</v>
      </c>
      <c r="AG820" s="69">
        <v>493135</v>
      </c>
      <c r="AH820" s="69">
        <v>0</v>
      </c>
      <c r="AI820" s="69">
        <v>0</v>
      </c>
      <c r="AJ820" s="69">
        <v>1</v>
      </c>
      <c r="AK820" s="69">
        <v>-1</v>
      </c>
      <c r="AL820" s="69">
        <v>7512</v>
      </c>
      <c r="AM820" s="69">
        <v>4611</v>
      </c>
      <c r="AN820" s="69">
        <v>-7512</v>
      </c>
      <c r="AO820" s="69">
        <v>1</v>
      </c>
      <c r="AP820" s="69">
        <v>-1</v>
      </c>
      <c r="AQ820" s="69">
        <v>321792</v>
      </c>
      <c r="AR820" s="69">
        <v>4982</v>
      </c>
      <c r="AS820" s="69">
        <v>263447</v>
      </c>
      <c r="AT820" s="69">
        <v>406865</v>
      </c>
      <c r="AU820" s="69">
        <v>0</v>
      </c>
      <c r="AV820" s="69">
        <v>4982</v>
      </c>
      <c r="AW820" s="69">
        <v>0.45207222222222221</v>
      </c>
      <c r="AX820" s="69">
        <v>0</v>
      </c>
      <c r="AY820" s="69">
        <v>0</v>
      </c>
      <c r="AZ820" s="69">
        <v>0</v>
      </c>
      <c r="BA820" s="69">
        <v>406865</v>
      </c>
      <c r="BB820" s="69">
        <v>0</v>
      </c>
      <c r="BC820" s="69">
        <v>-406865</v>
      </c>
      <c r="BD820" s="69">
        <v>0</v>
      </c>
      <c r="BE820" s="69">
        <v>54.162007454739083</v>
      </c>
      <c r="BF820" s="69">
        <v>-54.162007454739083</v>
      </c>
      <c r="BG820" s="69">
        <v>406865</v>
      </c>
      <c r="BH820" s="69">
        <v>0</v>
      </c>
      <c r="BI820" s="69">
        <v>-406865</v>
      </c>
      <c r="BJ820" s="69">
        <v>3.1075974542561656E-6</v>
      </c>
      <c r="BK820" s="69">
        <v>0</v>
      </c>
      <c r="BL820" s="69">
        <v>81.667001204335605</v>
      </c>
      <c r="BM820" s="69">
        <v>-81.667001204335605</v>
      </c>
      <c r="BN820" s="69">
        <v>0</v>
      </c>
      <c r="BO820" s="69">
        <v>1.5443903327804074</v>
      </c>
      <c r="BP820" s="69">
        <v>-1.5443903327804074</v>
      </c>
      <c r="BQ820" s="69">
        <v>1544.3903327804073</v>
      </c>
      <c r="BR820" s="69">
        <v>-1544.3903327804073</v>
      </c>
      <c r="BS820" s="69">
        <v>0</v>
      </c>
      <c r="BT820" s="69">
        <v>0</v>
      </c>
      <c r="BU820" s="69">
        <v>81.667001204335605</v>
      </c>
      <c r="BV820" s="69">
        <v>0</v>
      </c>
    </row>
    <row r="821" spans="1:74">
      <c r="A821" s="113" t="s">
        <v>1039</v>
      </c>
      <c r="B821" s="69" t="s">
        <v>194</v>
      </c>
      <c r="C821" s="69" t="s">
        <v>454</v>
      </c>
      <c r="D821" s="69" t="s">
        <v>197</v>
      </c>
      <c r="E821" s="69" t="s">
        <v>717</v>
      </c>
      <c r="F821" s="69">
        <v>0</v>
      </c>
      <c r="G821" s="69">
        <v>0</v>
      </c>
      <c r="H821" s="69">
        <v>40026</v>
      </c>
      <c r="I821" s="69">
        <v>597</v>
      </c>
      <c r="J821" s="69">
        <v>380</v>
      </c>
      <c r="K821" s="69">
        <v>31724</v>
      </c>
      <c r="L821" s="69">
        <v>24484</v>
      </c>
      <c r="M821" s="69">
        <v>413</v>
      </c>
      <c r="N821" s="69">
        <v>0</v>
      </c>
      <c r="O821" s="69">
        <v>0</v>
      </c>
      <c r="P821" s="69">
        <v>1261.69</v>
      </c>
      <c r="Q821" s="69">
        <v>30.91</v>
      </c>
      <c r="R821" s="69">
        <v>900000</v>
      </c>
      <c r="S821" s="69">
        <v>0</v>
      </c>
      <c r="T821" s="69">
        <v>0</v>
      </c>
      <c r="U821" s="69">
        <v>0</v>
      </c>
      <c r="V821" s="69">
        <v>0</v>
      </c>
      <c r="W821" s="69">
        <v>0</v>
      </c>
      <c r="X821" s="69">
        <v>0</v>
      </c>
      <c r="Y821" s="69">
        <v>0</v>
      </c>
      <c r="Z821" s="69">
        <v>0</v>
      </c>
      <c r="AA821" s="69">
        <v>0</v>
      </c>
      <c r="AB821" s="69">
        <v>0</v>
      </c>
      <c r="AC821" s="69">
        <v>0</v>
      </c>
      <c r="AD821" s="69">
        <v>0</v>
      </c>
      <c r="AE821" s="69">
        <v>0</v>
      </c>
      <c r="AF821" s="69">
        <v>446891</v>
      </c>
      <c r="AG821" s="69">
        <v>453109</v>
      </c>
      <c r="AH821" s="69">
        <v>0</v>
      </c>
      <c r="AI821" s="69">
        <v>0</v>
      </c>
      <c r="AJ821" s="69">
        <v>1</v>
      </c>
      <c r="AK821" s="69">
        <v>-1</v>
      </c>
      <c r="AL821" s="69">
        <v>8109</v>
      </c>
      <c r="AM821" s="69">
        <v>4991</v>
      </c>
      <c r="AN821" s="69">
        <v>-8109</v>
      </c>
      <c r="AO821" s="69">
        <v>1</v>
      </c>
      <c r="AP821" s="69">
        <v>-1</v>
      </c>
      <c r="AQ821" s="69">
        <v>353516</v>
      </c>
      <c r="AR821" s="69">
        <v>5395</v>
      </c>
      <c r="AS821" s="69">
        <v>287931</v>
      </c>
      <c r="AT821" s="69">
        <v>446891</v>
      </c>
      <c r="AU821" s="69">
        <v>0</v>
      </c>
      <c r="AV821" s="69">
        <v>5395</v>
      </c>
      <c r="AW821" s="69">
        <v>0.49654555555555557</v>
      </c>
      <c r="AX821" s="69">
        <v>0</v>
      </c>
      <c r="AY821" s="69">
        <v>0</v>
      </c>
      <c r="AZ821" s="69">
        <v>0</v>
      </c>
      <c r="BA821" s="69">
        <v>446891</v>
      </c>
      <c r="BB821" s="69">
        <v>0</v>
      </c>
      <c r="BC821" s="69">
        <v>-446891</v>
      </c>
      <c r="BD821" s="69">
        <v>0</v>
      </c>
      <c r="BE821" s="69">
        <v>55.110494512270314</v>
      </c>
      <c r="BF821" s="69">
        <v>-55.110494512270314</v>
      </c>
      <c r="BG821" s="69">
        <v>446891</v>
      </c>
      <c r="BH821" s="69">
        <v>0</v>
      </c>
      <c r="BI821" s="69">
        <v>-446891</v>
      </c>
      <c r="BJ821" s="69">
        <v>2.8287262811301327E-6</v>
      </c>
      <c r="BK821" s="69">
        <v>0</v>
      </c>
      <c r="BL821" s="69">
        <v>82.834291010194619</v>
      </c>
      <c r="BM821" s="69">
        <v>-82.834291010194619</v>
      </c>
      <c r="BN821" s="69">
        <v>0</v>
      </c>
      <c r="BO821" s="69">
        <v>1.5520767128235584</v>
      </c>
      <c r="BP821" s="69">
        <v>-1.5520767128235584</v>
      </c>
      <c r="BQ821" s="69">
        <v>1552.0767128235584</v>
      </c>
      <c r="BR821" s="69">
        <v>-1552.0767128235584</v>
      </c>
      <c r="BS821" s="69">
        <v>0</v>
      </c>
      <c r="BT821" s="69">
        <v>0</v>
      </c>
      <c r="BU821" s="69">
        <v>82.834291010194619</v>
      </c>
      <c r="BV821" s="69">
        <v>0</v>
      </c>
    </row>
    <row r="822" spans="1:74">
      <c r="A822" s="113" t="s">
        <v>1040</v>
      </c>
      <c r="B822" s="69" t="s">
        <v>194</v>
      </c>
      <c r="C822" s="69" t="s">
        <v>454</v>
      </c>
      <c r="D822" s="69" t="s">
        <v>197</v>
      </c>
      <c r="E822" s="69" t="s">
        <v>717</v>
      </c>
      <c r="F822" s="69">
        <v>0</v>
      </c>
      <c r="G822" s="69">
        <v>0</v>
      </c>
      <c r="H822" s="69">
        <v>41805</v>
      </c>
      <c r="I822" s="69">
        <v>651</v>
      </c>
      <c r="J822" s="69">
        <v>432</v>
      </c>
      <c r="K822" s="69">
        <v>36634</v>
      </c>
      <c r="L822" s="69">
        <v>29236</v>
      </c>
      <c r="M822" s="69">
        <v>460</v>
      </c>
      <c r="N822" s="69">
        <v>0</v>
      </c>
      <c r="O822" s="69">
        <v>0</v>
      </c>
      <c r="P822" s="69">
        <v>1141.1500000000001</v>
      </c>
      <c r="Q822" s="69">
        <v>29.19</v>
      </c>
      <c r="R822" s="69">
        <v>900000</v>
      </c>
      <c r="S822" s="69">
        <v>0</v>
      </c>
      <c r="T822" s="69">
        <v>0</v>
      </c>
      <c r="U822" s="69">
        <v>0</v>
      </c>
      <c r="V822" s="69">
        <v>0</v>
      </c>
      <c r="W822" s="69">
        <v>0</v>
      </c>
      <c r="X822" s="69">
        <v>0</v>
      </c>
      <c r="Y822" s="69">
        <v>0</v>
      </c>
      <c r="Z822" s="69">
        <v>0</v>
      </c>
      <c r="AA822" s="69">
        <v>0</v>
      </c>
      <c r="AB822" s="69">
        <v>0</v>
      </c>
      <c r="AC822" s="69">
        <v>0</v>
      </c>
      <c r="AD822" s="69">
        <v>0</v>
      </c>
      <c r="AE822" s="69">
        <v>0</v>
      </c>
      <c r="AF822" s="69">
        <v>488696</v>
      </c>
      <c r="AG822" s="69">
        <v>411304</v>
      </c>
      <c r="AH822" s="69">
        <v>0</v>
      </c>
      <c r="AI822" s="69">
        <v>0</v>
      </c>
      <c r="AJ822" s="69">
        <v>1</v>
      </c>
      <c r="AK822" s="69">
        <v>-1</v>
      </c>
      <c r="AL822" s="69">
        <v>8760</v>
      </c>
      <c r="AM822" s="69">
        <v>5423</v>
      </c>
      <c r="AN822" s="69">
        <v>-8760</v>
      </c>
      <c r="AO822" s="69">
        <v>1</v>
      </c>
      <c r="AP822" s="69">
        <v>-1</v>
      </c>
      <c r="AQ822" s="69">
        <v>390150</v>
      </c>
      <c r="AR822" s="69">
        <v>5855</v>
      </c>
      <c r="AS822" s="69">
        <v>317167</v>
      </c>
      <c r="AT822" s="69">
        <v>488696</v>
      </c>
      <c r="AU822" s="69">
        <v>0</v>
      </c>
      <c r="AV822" s="69">
        <v>5855</v>
      </c>
      <c r="AW822" s="69">
        <v>0.54299555555555556</v>
      </c>
      <c r="AX822" s="69">
        <v>0</v>
      </c>
      <c r="AY822" s="69">
        <v>0</v>
      </c>
      <c r="AZ822" s="69">
        <v>0</v>
      </c>
      <c r="BA822" s="69">
        <v>488696</v>
      </c>
      <c r="BB822" s="69">
        <v>0</v>
      </c>
      <c r="BC822" s="69">
        <v>-488696</v>
      </c>
      <c r="BD822" s="69">
        <v>0</v>
      </c>
      <c r="BE822" s="69">
        <v>55.787214611872145</v>
      </c>
      <c r="BF822" s="69">
        <v>-55.787214611872145</v>
      </c>
      <c r="BG822" s="69">
        <v>488696</v>
      </c>
      <c r="BH822" s="69">
        <v>0</v>
      </c>
      <c r="BI822" s="69">
        <v>-488696</v>
      </c>
      <c r="BJ822" s="69">
        <v>2.563116749967961E-6</v>
      </c>
      <c r="BK822" s="69">
        <v>0</v>
      </c>
      <c r="BL822" s="69">
        <v>83.466438941076007</v>
      </c>
      <c r="BM822" s="69">
        <v>-83.466438941076007</v>
      </c>
      <c r="BN822" s="69">
        <v>0</v>
      </c>
      <c r="BO822" s="69">
        <v>1.5408160369773651</v>
      </c>
      <c r="BP822" s="69">
        <v>-1.5408160369773651</v>
      </c>
      <c r="BQ822" s="69">
        <v>1540.8160369773652</v>
      </c>
      <c r="BR822" s="69">
        <v>-1540.8160369773652</v>
      </c>
      <c r="BS822" s="69">
        <v>0</v>
      </c>
      <c r="BT822" s="69">
        <v>0</v>
      </c>
      <c r="BU822" s="69">
        <v>83.466438941076007</v>
      </c>
      <c r="BV822" s="69">
        <v>0</v>
      </c>
    </row>
    <row r="823" spans="1:74">
      <c r="A823" s="113" t="s">
        <v>1041</v>
      </c>
      <c r="B823" s="69" t="s">
        <v>194</v>
      </c>
      <c r="C823" s="69" t="s">
        <v>454</v>
      </c>
      <c r="D823" s="69" t="s">
        <v>197</v>
      </c>
      <c r="E823" s="69" t="s">
        <v>717</v>
      </c>
      <c r="F823" s="69">
        <v>0</v>
      </c>
      <c r="G823" s="69">
        <v>0</v>
      </c>
      <c r="H823" s="69">
        <v>41087</v>
      </c>
      <c r="I823" s="69">
        <v>640</v>
      </c>
      <c r="J823" s="69">
        <v>413</v>
      </c>
      <c r="K823" s="69">
        <v>36479</v>
      </c>
      <c r="L823" s="69">
        <v>29583</v>
      </c>
      <c r="M823" s="69">
        <v>441</v>
      </c>
      <c r="N823" s="69">
        <v>1</v>
      </c>
      <c r="O823" s="69">
        <v>1</v>
      </c>
      <c r="P823" s="69">
        <v>1126.32</v>
      </c>
      <c r="Q823" s="69">
        <v>29.69</v>
      </c>
      <c r="R823" s="69">
        <v>900000</v>
      </c>
      <c r="S823" s="69">
        <v>0</v>
      </c>
      <c r="T823" s="69">
        <v>0</v>
      </c>
      <c r="U823" s="69">
        <v>0</v>
      </c>
      <c r="V823" s="69">
        <v>0</v>
      </c>
      <c r="W823" s="69">
        <v>0</v>
      </c>
      <c r="X823" s="69">
        <v>0</v>
      </c>
      <c r="Y823" s="69">
        <v>0</v>
      </c>
      <c r="Z823" s="69">
        <v>0</v>
      </c>
      <c r="AA823" s="69">
        <v>0</v>
      </c>
      <c r="AB823" s="69">
        <v>0</v>
      </c>
      <c r="AC823" s="69">
        <v>0</v>
      </c>
      <c r="AD823" s="69">
        <v>0</v>
      </c>
      <c r="AE823" s="69">
        <v>0</v>
      </c>
      <c r="AF823" s="69">
        <v>529783</v>
      </c>
      <c r="AG823" s="69">
        <v>370217</v>
      </c>
      <c r="AH823" s="69">
        <v>0</v>
      </c>
      <c r="AI823" s="69">
        <v>0</v>
      </c>
      <c r="AJ823" s="69">
        <v>2</v>
      </c>
      <c r="AK823" s="69">
        <v>-2</v>
      </c>
      <c r="AL823" s="69">
        <v>9400</v>
      </c>
      <c r="AM823" s="69">
        <v>5836</v>
      </c>
      <c r="AN823" s="69">
        <v>-9400</v>
      </c>
      <c r="AO823" s="69">
        <v>2</v>
      </c>
      <c r="AP823" s="69">
        <v>-2</v>
      </c>
      <c r="AQ823" s="69">
        <v>426629</v>
      </c>
      <c r="AR823" s="69">
        <v>6296</v>
      </c>
      <c r="AS823" s="69">
        <v>346750</v>
      </c>
      <c r="AT823" s="69">
        <v>529783</v>
      </c>
      <c r="AU823" s="69">
        <v>0</v>
      </c>
      <c r="AV823" s="69">
        <v>6296</v>
      </c>
      <c r="AW823" s="69">
        <v>0.58864777777777777</v>
      </c>
      <c r="AX823" s="69">
        <v>0</v>
      </c>
      <c r="AY823" s="69">
        <v>0</v>
      </c>
      <c r="AZ823" s="69">
        <v>0</v>
      </c>
      <c r="BA823" s="69">
        <v>264891.5</v>
      </c>
      <c r="BB823" s="69">
        <v>0</v>
      </c>
      <c r="BC823" s="69">
        <v>-264891.5</v>
      </c>
      <c r="BD823" s="69">
        <v>0</v>
      </c>
      <c r="BE823" s="69">
        <v>56.359893617021278</v>
      </c>
      <c r="BF823" s="69">
        <v>-56.359893617021278</v>
      </c>
      <c r="BG823" s="69">
        <v>264891.5</v>
      </c>
      <c r="BH823" s="69">
        <v>0</v>
      </c>
      <c r="BI823" s="69">
        <v>-264891.5</v>
      </c>
      <c r="BJ823" s="69">
        <v>4.6879138548950022E-6</v>
      </c>
      <c r="BK823" s="69">
        <v>0</v>
      </c>
      <c r="BL823" s="69">
        <v>84.145965692503182</v>
      </c>
      <c r="BM823" s="69">
        <v>-84.145965692503182</v>
      </c>
      <c r="BN823" s="69">
        <v>0</v>
      </c>
      <c r="BO823" s="69">
        <v>1.5278529199711608</v>
      </c>
      <c r="BP823" s="69">
        <v>-1.5278529199711608</v>
      </c>
      <c r="BQ823" s="69">
        <v>1527.8529199711609</v>
      </c>
      <c r="BR823" s="69">
        <v>-1527.8529199711609</v>
      </c>
      <c r="BS823" s="69">
        <v>0</v>
      </c>
      <c r="BT823" s="69">
        <v>0</v>
      </c>
      <c r="BU823" s="69">
        <v>84.145965692503182</v>
      </c>
      <c r="BV823" s="69">
        <v>0</v>
      </c>
    </row>
    <row r="824" spans="1:74">
      <c r="A824" s="113" t="s">
        <v>1042</v>
      </c>
      <c r="B824" s="69" t="s">
        <v>194</v>
      </c>
      <c r="C824" s="69" t="s">
        <v>454</v>
      </c>
      <c r="D824" s="69" t="s">
        <v>197</v>
      </c>
      <c r="E824" s="69" t="s">
        <v>717</v>
      </c>
      <c r="F824" s="69">
        <v>0</v>
      </c>
      <c r="G824" s="69">
        <v>0</v>
      </c>
      <c r="H824" s="69">
        <v>44508</v>
      </c>
      <c r="I824" s="69">
        <v>743</v>
      </c>
      <c r="J824" s="69">
        <v>478</v>
      </c>
      <c r="K824" s="69">
        <v>36504</v>
      </c>
      <c r="L824" s="69">
        <v>29549</v>
      </c>
      <c r="M824" s="69">
        <v>507</v>
      </c>
      <c r="N824" s="69">
        <v>0</v>
      </c>
      <c r="O824" s="69">
        <v>2</v>
      </c>
      <c r="P824" s="69">
        <v>1219.26</v>
      </c>
      <c r="Q824" s="69">
        <v>28.53</v>
      </c>
      <c r="R824" s="69">
        <v>900000</v>
      </c>
      <c r="S824" s="69">
        <v>0</v>
      </c>
      <c r="T824" s="69">
        <v>0</v>
      </c>
      <c r="U824" s="69">
        <v>0</v>
      </c>
      <c r="V824" s="69">
        <v>0</v>
      </c>
      <c r="W824" s="69">
        <v>0</v>
      </c>
      <c r="X824" s="69">
        <v>0</v>
      </c>
      <c r="Y824" s="69">
        <v>0</v>
      </c>
      <c r="Z824" s="69">
        <v>0</v>
      </c>
      <c r="AA824" s="69">
        <v>0</v>
      </c>
      <c r="AB824" s="69">
        <v>0</v>
      </c>
      <c r="AC824" s="69">
        <v>0</v>
      </c>
      <c r="AD824" s="69">
        <v>0</v>
      </c>
      <c r="AE824" s="69">
        <v>0</v>
      </c>
      <c r="AF824" s="69">
        <v>574291</v>
      </c>
      <c r="AG824" s="69">
        <v>325709</v>
      </c>
      <c r="AH824" s="69">
        <v>0</v>
      </c>
      <c r="AI824" s="69">
        <v>0</v>
      </c>
      <c r="AJ824" s="69">
        <v>4</v>
      </c>
      <c r="AK824" s="69">
        <v>-4</v>
      </c>
      <c r="AL824" s="69">
        <v>10143</v>
      </c>
      <c r="AM824" s="69">
        <v>6314</v>
      </c>
      <c r="AN824" s="69">
        <v>-10143</v>
      </c>
      <c r="AO824" s="69">
        <v>2</v>
      </c>
      <c r="AP824" s="69">
        <v>-2</v>
      </c>
      <c r="AQ824" s="69">
        <v>463133</v>
      </c>
      <c r="AR824" s="69">
        <v>6803</v>
      </c>
      <c r="AS824" s="69">
        <v>376299</v>
      </c>
      <c r="AT824" s="69">
        <v>574291</v>
      </c>
      <c r="AU824" s="69">
        <v>0</v>
      </c>
      <c r="AV824" s="69">
        <v>6803</v>
      </c>
      <c r="AW824" s="69">
        <v>0.63810111111111112</v>
      </c>
      <c r="AX824" s="69">
        <v>0</v>
      </c>
      <c r="AY824" s="69">
        <v>0</v>
      </c>
      <c r="AZ824" s="69">
        <v>0</v>
      </c>
      <c r="BA824" s="69">
        <v>143572.75</v>
      </c>
      <c r="BB824" s="69">
        <v>0</v>
      </c>
      <c r="BC824" s="69">
        <v>-143572.75</v>
      </c>
      <c r="BD824" s="69">
        <v>0</v>
      </c>
      <c r="BE824" s="69">
        <v>56.619441979690428</v>
      </c>
      <c r="BF824" s="69">
        <v>-56.619441979690428</v>
      </c>
      <c r="BG824" s="69">
        <v>287145.5</v>
      </c>
      <c r="BH824" s="69">
        <v>0</v>
      </c>
      <c r="BI824" s="69">
        <v>-287145.5</v>
      </c>
      <c r="BJ824" s="69">
        <v>4.3184139329307132E-6</v>
      </c>
      <c r="BK824" s="69">
        <v>0</v>
      </c>
      <c r="BL824" s="69">
        <v>84.417315890048513</v>
      </c>
      <c r="BM824" s="69">
        <v>-84.417315890048513</v>
      </c>
      <c r="BN824" s="69">
        <v>0</v>
      </c>
      <c r="BO824" s="69">
        <v>1.5261560620676642</v>
      </c>
      <c r="BP824" s="69">
        <v>-1.5261560620676642</v>
      </c>
      <c r="BQ824" s="69">
        <v>1526.1560620676642</v>
      </c>
      <c r="BR824" s="69">
        <v>-1526.1560620676642</v>
      </c>
      <c r="BS824" s="69">
        <v>0</v>
      </c>
      <c r="BT824" s="69">
        <v>0</v>
      </c>
      <c r="BU824" s="69">
        <v>84.417315890048513</v>
      </c>
      <c r="BV824" s="69">
        <v>0</v>
      </c>
    </row>
    <row r="825" spans="1:74">
      <c r="A825" s="113" t="s">
        <v>1043</v>
      </c>
      <c r="B825" s="69" t="s">
        <v>194</v>
      </c>
      <c r="C825" s="69" t="s">
        <v>454</v>
      </c>
      <c r="D825" s="69" t="s">
        <v>197</v>
      </c>
      <c r="E825" s="69" t="s">
        <v>717</v>
      </c>
      <c r="F825" s="69">
        <v>0</v>
      </c>
      <c r="G825" s="69">
        <v>0</v>
      </c>
      <c r="H825" s="69">
        <v>42172</v>
      </c>
      <c r="I825" s="69">
        <v>664</v>
      </c>
      <c r="J825" s="69">
        <v>449</v>
      </c>
      <c r="K825" s="69">
        <v>36407</v>
      </c>
      <c r="L825" s="69">
        <v>28971</v>
      </c>
      <c r="M825" s="69">
        <v>468</v>
      </c>
      <c r="N825" s="69">
        <v>0</v>
      </c>
      <c r="O825" s="69">
        <v>0</v>
      </c>
      <c r="P825" s="69">
        <v>1158.3499999999999</v>
      </c>
      <c r="Q825" s="69">
        <v>28.08</v>
      </c>
      <c r="R825" s="69">
        <v>900000</v>
      </c>
      <c r="S825" s="69">
        <v>0</v>
      </c>
      <c r="T825" s="69">
        <v>0</v>
      </c>
      <c r="U825" s="69">
        <v>0</v>
      </c>
      <c r="V825" s="69">
        <v>0</v>
      </c>
      <c r="W825" s="69">
        <v>0</v>
      </c>
      <c r="X825" s="69">
        <v>0</v>
      </c>
      <c r="Y825" s="69">
        <v>0</v>
      </c>
      <c r="Z825" s="69">
        <v>0</v>
      </c>
      <c r="AA825" s="69">
        <v>0</v>
      </c>
      <c r="AB825" s="69">
        <v>0</v>
      </c>
      <c r="AC825" s="69">
        <v>0</v>
      </c>
      <c r="AD825" s="69">
        <v>0</v>
      </c>
      <c r="AE825" s="69">
        <v>0</v>
      </c>
      <c r="AF825" s="69">
        <v>616463</v>
      </c>
      <c r="AG825" s="69">
        <v>283537</v>
      </c>
      <c r="AH825" s="69">
        <v>0</v>
      </c>
      <c r="AI825" s="69">
        <v>0</v>
      </c>
      <c r="AJ825" s="69">
        <v>4</v>
      </c>
      <c r="AK825" s="69">
        <v>-4</v>
      </c>
      <c r="AL825" s="69">
        <v>10807</v>
      </c>
      <c r="AM825" s="69">
        <v>6763</v>
      </c>
      <c r="AN825" s="69">
        <v>-10807</v>
      </c>
      <c r="AO825" s="69">
        <v>2</v>
      </c>
      <c r="AP825" s="69">
        <v>-2</v>
      </c>
      <c r="AQ825" s="69">
        <v>499540</v>
      </c>
      <c r="AR825" s="69">
        <v>7271</v>
      </c>
      <c r="AS825" s="69">
        <v>405270</v>
      </c>
      <c r="AT825" s="69">
        <v>616463</v>
      </c>
      <c r="AU825" s="69">
        <v>0</v>
      </c>
      <c r="AV825" s="69">
        <v>7271</v>
      </c>
      <c r="AW825" s="69">
        <v>0.68495888888888889</v>
      </c>
      <c r="AX825" s="69">
        <v>0</v>
      </c>
      <c r="AY825" s="69">
        <v>0</v>
      </c>
      <c r="AZ825" s="69">
        <v>0</v>
      </c>
      <c r="BA825" s="69">
        <v>154115.75</v>
      </c>
      <c r="BB825" s="69">
        <v>0</v>
      </c>
      <c r="BC825" s="69">
        <v>-154115.75</v>
      </c>
      <c r="BD825" s="69">
        <v>0</v>
      </c>
      <c r="BE825" s="69">
        <v>57.042935134634959</v>
      </c>
      <c r="BF825" s="69">
        <v>-57.042935134634959</v>
      </c>
      <c r="BG825" s="69">
        <v>308231.5</v>
      </c>
      <c r="BH825" s="69">
        <v>0</v>
      </c>
      <c r="BI825" s="69">
        <v>-308231.5</v>
      </c>
      <c r="BJ825" s="69">
        <v>4.0036833887176205E-6</v>
      </c>
      <c r="BK825" s="69">
        <v>0</v>
      </c>
      <c r="BL825" s="69">
        <v>84.783798652179897</v>
      </c>
      <c r="BM825" s="69">
        <v>-84.783798652179897</v>
      </c>
      <c r="BN825" s="69">
        <v>0</v>
      </c>
      <c r="BO825" s="69">
        <v>1.5211167863399708</v>
      </c>
      <c r="BP825" s="69">
        <v>-1.5211167863399708</v>
      </c>
      <c r="BQ825" s="69">
        <v>1521.1167863399708</v>
      </c>
      <c r="BR825" s="69">
        <v>-1521.1167863399708</v>
      </c>
      <c r="BS825" s="69">
        <v>0</v>
      </c>
      <c r="BT825" s="69">
        <v>0</v>
      </c>
      <c r="BU825" s="69">
        <v>84.783798652179897</v>
      </c>
      <c r="BV825" s="69">
        <v>0</v>
      </c>
    </row>
    <row r="826" spans="1:74">
      <c r="A826" s="113" t="s">
        <v>1044</v>
      </c>
      <c r="B826" s="69" t="s">
        <v>194</v>
      </c>
      <c r="C826" s="69" t="s">
        <v>454</v>
      </c>
      <c r="D826" s="69" t="s">
        <v>197</v>
      </c>
      <c r="E826" s="69" t="s">
        <v>717</v>
      </c>
      <c r="F826" s="69">
        <v>0</v>
      </c>
      <c r="G826" s="69">
        <v>0</v>
      </c>
      <c r="H826" s="69">
        <v>42006</v>
      </c>
      <c r="I826" s="69">
        <v>698</v>
      </c>
      <c r="J826" s="69">
        <v>467</v>
      </c>
      <c r="K826" s="69">
        <v>35915</v>
      </c>
      <c r="L826" s="69">
        <v>28079</v>
      </c>
      <c r="M826" s="69">
        <v>493</v>
      </c>
      <c r="N826" s="69">
        <v>0</v>
      </c>
      <c r="O826" s="69">
        <v>0</v>
      </c>
      <c r="P826" s="69">
        <v>1169.5899999999999</v>
      </c>
      <c r="Q826" s="69">
        <v>28</v>
      </c>
      <c r="R826" s="69">
        <v>900000</v>
      </c>
      <c r="S826" s="69">
        <v>0</v>
      </c>
      <c r="T826" s="69">
        <v>0</v>
      </c>
      <c r="U826" s="69">
        <v>0</v>
      </c>
      <c r="V826" s="69">
        <v>0</v>
      </c>
      <c r="W826" s="69">
        <v>0</v>
      </c>
      <c r="X826" s="69">
        <v>0</v>
      </c>
      <c r="Y826" s="69">
        <v>0</v>
      </c>
      <c r="Z826" s="69">
        <v>0</v>
      </c>
      <c r="AA826" s="69">
        <v>0</v>
      </c>
      <c r="AB826" s="69">
        <v>0</v>
      </c>
      <c r="AC826" s="69">
        <v>0</v>
      </c>
      <c r="AD826" s="69">
        <v>0</v>
      </c>
      <c r="AE826" s="69">
        <v>0</v>
      </c>
      <c r="AF826" s="69">
        <v>658469</v>
      </c>
      <c r="AG826" s="69">
        <v>241531</v>
      </c>
      <c r="AH826" s="69">
        <v>0</v>
      </c>
      <c r="AI826" s="69">
        <v>0</v>
      </c>
      <c r="AJ826" s="69">
        <v>4</v>
      </c>
      <c r="AK826" s="69">
        <v>-4</v>
      </c>
      <c r="AL826" s="69">
        <v>11505</v>
      </c>
      <c r="AM826" s="69">
        <v>7230</v>
      </c>
      <c r="AN826" s="69">
        <v>-11505</v>
      </c>
      <c r="AO826" s="69">
        <v>2</v>
      </c>
      <c r="AP826" s="69">
        <v>-2</v>
      </c>
      <c r="AQ826" s="69">
        <v>535455</v>
      </c>
      <c r="AR826" s="69">
        <v>7764</v>
      </c>
      <c r="AS826" s="69">
        <v>433349</v>
      </c>
      <c r="AT826" s="69">
        <v>658469</v>
      </c>
      <c r="AU826" s="69">
        <v>0</v>
      </c>
      <c r="AV826" s="69">
        <v>7764</v>
      </c>
      <c r="AW826" s="69">
        <v>0.73163222222222224</v>
      </c>
      <c r="AX826" s="69">
        <v>0</v>
      </c>
      <c r="AY826" s="69">
        <v>0</v>
      </c>
      <c r="AZ826" s="69">
        <v>0</v>
      </c>
      <c r="BA826" s="69">
        <v>164617.25</v>
      </c>
      <c r="BB826" s="69">
        <v>0</v>
      </c>
      <c r="BC826" s="69">
        <v>-164617.25</v>
      </c>
      <c r="BD826" s="69">
        <v>0</v>
      </c>
      <c r="BE826" s="69">
        <v>57.233289873967841</v>
      </c>
      <c r="BF826" s="69">
        <v>-57.233289873967841</v>
      </c>
      <c r="BG826" s="69">
        <v>329234.5</v>
      </c>
      <c r="BH826" s="69">
        <v>0</v>
      </c>
      <c r="BI826" s="69">
        <v>-329234.5</v>
      </c>
      <c r="BJ826" s="69">
        <v>3.7351411416458898E-6</v>
      </c>
      <c r="BK826" s="69">
        <v>0</v>
      </c>
      <c r="BL826" s="69">
        <v>84.810535806285415</v>
      </c>
      <c r="BM826" s="69">
        <v>-84.810535806285415</v>
      </c>
      <c r="BN826" s="69">
        <v>0</v>
      </c>
      <c r="BO826" s="69">
        <v>1.5194889107855332</v>
      </c>
      <c r="BP826" s="69">
        <v>-1.5194889107855332</v>
      </c>
      <c r="BQ826" s="69">
        <v>1519.4889107855331</v>
      </c>
      <c r="BR826" s="69">
        <v>-1519.4889107855331</v>
      </c>
      <c r="BS826" s="69">
        <v>0</v>
      </c>
      <c r="BT826" s="69">
        <v>0</v>
      </c>
      <c r="BU826" s="69">
        <v>84.810535806285415</v>
      </c>
      <c r="BV826" s="69">
        <v>0</v>
      </c>
    </row>
    <row r="827" spans="1:74">
      <c r="A827" s="113" t="s">
        <v>1045</v>
      </c>
      <c r="B827" s="69" t="s">
        <v>194</v>
      </c>
      <c r="C827" s="69" t="s">
        <v>454</v>
      </c>
      <c r="D827" s="69" t="s">
        <v>197</v>
      </c>
      <c r="E827" s="69" t="s">
        <v>717</v>
      </c>
      <c r="F827" s="69">
        <v>0</v>
      </c>
      <c r="G827" s="69">
        <v>0</v>
      </c>
      <c r="H827" s="69">
        <v>40735</v>
      </c>
      <c r="I827" s="69">
        <v>613</v>
      </c>
      <c r="J827" s="69">
        <v>409</v>
      </c>
      <c r="K827" s="69">
        <v>35785</v>
      </c>
      <c r="L827" s="69">
        <v>28489</v>
      </c>
      <c r="M827" s="69">
        <v>436</v>
      </c>
      <c r="N827" s="69">
        <v>0</v>
      </c>
      <c r="O827" s="69">
        <v>0</v>
      </c>
      <c r="P827" s="69">
        <v>1138.33</v>
      </c>
      <c r="Q827" s="69">
        <v>30.08</v>
      </c>
      <c r="R827" s="69">
        <v>900000</v>
      </c>
      <c r="S827" s="69">
        <v>0</v>
      </c>
      <c r="T827" s="69">
        <v>0</v>
      </c>
      <c r="U827" s="69">
        <v>0</v>
      </c>
      <c r="V827" s="69">
        <v>0</v>
      </c>
      <c r="W827" s="69">
        <v>0</v>
      </c>
      <c r="X827" s="69">
        <v>0</v>
      </c>
      <c r="Y827" s="69">
        <v>0</v>
      </c>
      <c r="Z827" s="69">
        <v>0</v>
      </c>
      <c r="AA827" s="69">
        <v>0</v>
      </c>
      <c r="AB827" s="69">
        <v>0</v>
      </c>
      <c r="AC827" s="69">
        <v>0</v>
      </c>
      <c r="AD827" s="69">
        <v>0</v>
      </c>
      <c r="AE827" s="69">
        <v>0</v>
      </c>
      <c r="AF827" s="69">
        <v>699204</v>
      </c>
      <c r="AG827" s="69">
        <v>200796</v>
      </c>
      <c r="AH827" s="69">
        <v>0</v>
      </c>
      <c r="AI827" s="69">
        <v>0</v>
      </c>
      <c r="AJ827" s="69">
        <v>4</v>
      </c>
      <c r="AK827" s="69">
        <v>-4</v>
      </c>
      <c r="AL827" s="69">
        <v>12118</v>
      </c>
      <c r="AM827" s="69">
        <v>7639</v>
      </c>
      <c r="AN827" s="69">
        <v>-12118</v>
      </c>
      <c r="AO827" s="69">
        <v>2</v>
      </c>
      <c r="AP827" s="69">
        <v>-2</v>
      </c>
      <c r="AQ827" s="69">
        <v>571240</v>
      </c>
      <c r="AR827" s="69">
        <v>8200</v>
      </c>
      <c r="AS827" s="69">
        <v>461838</v>
      </c>
      <c r="AT827" s="69">
        <v>699204</v>
      </c>
      <c r="AU827" s="69">
        <v>0</v>
      </c>
      <c r="AV827" s="69">
        <v>8200</v>
      </c>
      <c r="AW827" s="69">
        <v>0.77689333333333332</v>
      </c>
      <c r="AX827" s="69">
        <v>0</v>
      </c>
      <c r="AY827" s="69">
        <v>0</v>
      </c>
      <c r="AZ827" s="69">
        <v>0</v>
      </c>
      <c r="BA827" s="69">
        <v>174801</v>
      </c>
      <c r="BB827" s="69">
        <v>0</v>
      </c>
      <c r="BC827" s="69">
        <v>-174801</v>
      </c>
      <c r="BD827" s="69">
        <v>0</v>
      </c>
      <c r="BE827" s="69">
        <v>57.699620399405845</v>
      </c>
      <c r="BF827" s="69">
        <v>-57.699620399405845</v>
      </c>
      <c r="BG827" s="69">
        <v>349602</v>
      </c>
      <c r="BH827" s="69">
        <v>0</v>
      </c>
      <c r="BI827" s="69">
        <v>-349602</v>
      </c>
      <c r="BJ827" s="69">
        <v>3.5011553812758209E-6</v>
      </c>
      <c r="BK827" s="69">
        <v>0</v>
      </c>
      <c r="BL827" s="69">
        <v>85.268780487804875</v>
      </c>
      <c r="BM827" s="69">
        <v>-85.268780487804875</v>
      </c>
      <c r="BN827" s="69">
        <v>0</v>
      </c>
      <c r="BO827" s="69">
        <v>1.5139594403232302</v>
      </c>
      <c r="BP827" s="69">
        <v>-1.5139594403232302</v>
      </c>
      <c r="BQ827" s="69">
        <v>1513.9594403232302</v>
      </c>
      <c r="BR827" s="69">
        <v>-1513.9594403232302</v>
      </c>
      <c r="BS827" s="69">
        <v>0</v>
      </c>
      <c r="BT827" s="69">
        <v>0</v>
      </c>
      <c r="BU827" s="69">
        <v>85.268780487804875</v>
      </c>
      <c r="BV827" s="69">
        <v>0</v>
      </c>
    </row>
    <row r="828" spans="1:74">
      <c r="A828" s="113" t="s">
        <v>1046</v>
      </c>
      <c r="B828" s="69" t="s">
        <v>194</v>
      </c>
      <c r="C828" s="69" t="s">
        <v>454</v>
      </c>
      <c r="D828" s="69" t="s">
        <v>197</v>
      </c>
      <c r="E828" s="69" t="s">
        <v>717</v>
      </c>
      <c r="F828" s="69">
        <v>0</v>
      </c>
      <c r="G828" s="69">
        <v>0</v>
      </c>
      <c r="H828" s="69">
        <v>40397</v>
      </c>
      <c r="I828" s="69">
        <v>546</v>
      </c>
      <c r="J828" s="69">
        <v>356</v>
      </c>
      <c r="K828" s="69">
        <v>32819</v>
      </c>
      <c r="L828" s="69">
        <v>25855</v>
      </c>
      <c r="M828" s="69">
        <v>374</v>
      </c>
      <c r="N828" s="69">
        <v>0</v>
      </c>
      <c r="O828" s="69">
        <v>0</v>
      </c>
      <c r="P828" s="69">
        <v>1230.9000000000001</v>
      </c>
      <c r="Q828" s="69">
        <v>34.619999999999997</v>
      </c>
      <c r="R828" s="69">
        <v>900000</v>
      </c>
      <c r="S828" s="69">
        <v>0</v>
      </c>
      <c r="T828" s="69">
        <v>0</v>
      </c>
      <c r="U828" s="69">
        <v>0</v>
      </c>
      <c r="V828" s="69">
        <v>0</v>
      </c>
      <c r="W828" s="69">
        <v>0</v>
      </c>
      <c r="X828" s="69">
        <v>0</v>
      </c>
      <c r="Y828" s="69">
        <v>0</v>
      </c>
      <c r="Z828" s="69">
        <v>0</v>
      </c>
      <c r="AA828" s="69">
        <v>0</v>
      </c>
      <c r="AB828" s="69">
        <v>0</v>
      </c>
      <c r="AC828" s="69">
        <v>0</v>
      </c>
      <c r="AD828" s="69">
        <v>0</v>
      </c>
      <c r="AE828" s="69">
        <v>0</v>
      </c>
      <c r="AF828" s="69">
        <v>739601</v>
      </c>
      <c r="AG828" s="69">
        <v>160399</v>
      </c>
      <c r="AH828" s="69">
        <v>0</v>
      </c>
      <c r="AI828" s="69">
        <v>0</v>
      </c>
      <c r="AJ828" s="69">
        <v>4</v>
      </c>
      <c r="AK828" s="69">
        <v>-4</v>
      </c>
      <c r="AL828" s="69">
        <v>12664</v>
      </c>
      <c r="AM828" s="69">
        <v>7995</v>
      </c>
      <c r="AN828" s="69">
        <v>-12664</v>
      </c>
      <c r="AO828" s="69">
        <v>2</v>
      </c>
      <c r="AP828" s="69">
        <v>-2</v>
      </c>
      <c r="AQ828" s="69">
        <v>604059</v>
      </c>
      <c r="AR828" s="69">
        <v>8574</v>
      </c>
      <c r="AS828" s="69">
        <v>487693</v>
      </c>
      <c r="AT828" s="69">
        <v>739601</v>
      </c>
      <c r="AU828" s="69">
        <v>0</v>
      </c>
      <c r="AV828" s="69">
        <v>8574</v>
      </c>
      <c r="AW828" s="69">
        <v>0.82177888888888884</v>
      </c>
      <c r="AX828" s="69">
        <v>0</v>
      </c>
      <c r="AY828" s="69">
        <v>0</v>
      </c>
      <c r="AZ828" s="69">
        <v>0</v>
      </c>
      <c r="BA828" s="69">
        <v>184900.25</v>
      </c>
      <c r="BB828" s="69">
        <v>0</v>
      </c>
      <c r="BC828" s="69">
        <v>-184900.25</v>
      </c>
      <c r="BD828" s="69">
        <v>0</v>
      </c>
      <c r="BE828" s="69">
        <v>58.401847757422615</v>
      </c>
      <c r="BF828" s="69">
        <v>-58.401847757422615</v>
      </c>
      <c r="BG828" s="69">
        <v>369800.5</v>
      </c>
      <c r="BH828" s="69">
        <v>0</v>
      </c>
      <c r="BI828" s="69">
        <v>-369800.5</v>
      </c>
      <c r="BJ828" s="69">
        <v>3.3109348590121162E-6</v>
      </c>
      <c r="BK828" s="69">
        <v>0</v>
      </c>
      <c r="BL828" s="69">
        <v>86.260905061814782</v>
      </c>
      <c r="BM828" s="69">
        <v>-86.260905061814782</v>
      </c>
      <c r="BN828" s="69">
        <v>0</v>
      </c>
      <c r="BO828" s="69">
        <v>1.5165298661247957</v>
      </c>
      <c r="BP828" s="69">
        <v>-1.5165298661247957</v>
      </c>
      <c r="BQ828" s="69">
        <v>1516.5298661247957</v>
      </c>
      <c r="BR828" s="69">
        <v>-1516.5298661247957</v>
      </c>
      <c r="BS828" s="69">
        <v>0</v>
      </c>
      <c r="BT828" s="69">
        <v>0</v>
      </c>
      <c r="BU828" s="69">
        <v>86.260905061814782</v>
      </c>
      <c r="BV828" s="69">
        <v>0</v>
      </c>
    </row>
    <row r="829" spans="1:74">
      <c r="A829" s="113" t="s">
        <v>1047</v>
      </c>
      <c r="B829" s="69" t="s">
        <v>194</v>
      </c>
      <c r="C829" s="69" t="s">
        <v>454</v>
      </c>
      <c r="D829" s="69" t="s">
        <v>197</v>
      </c>
      <c r="E829" s="69" t="s">
        <v>717</v>
      </c>
      <c r="F829" s="69">
        <v>0</v>
      </c>
      <c r="G829" s="69">
        <v>0</v>
      </c>
      <c r="H829" s="69">
        <v>40598</v>
      </c>
      <c r="I829" s="69">
        <v>535</v>
      </c>
      <c r="J829" s="69">
        <v>370</v>
      </c>
      <c r="K829" s="69">
        <v>31807</v>
      </c>
      <c r="L829" s="69">
        <v>25243</v>
      </c>
      <c r="M829" s="69">
        <v>387</v>
      </c>
      <c r="N829" s="69">
        <v>0</v>
      </c>
      <c r="O829" s="69">
        <v>0</v>
      </c>
      <c r="P829" s="69">
        <v>1276.3900000000001</v>
      </c>
      <c r="Q829" s="69">
        <v>34.520000000000003</v>
      </c>
      <c r="R829" s="69">
        <v>900000</v>
      </c>
      <c r="S829" s="69">
        <v>0</v>
      </c>
      <c r="T829" s="69">
        <v>0</v>
      </c>
      <c r="U829" s="69">
        <v>0</v>
      </c>
      <c r="V829" s="69">
        <v>0</v>
      </c>
      <c r="W829" s="69">
        <v>0</v>
      </c>
      <c r="X829" s="69">
        <v>0</v>
      </c>
      <c r="Y829" s="69">
        <v>0</v>
      </c>
      <c r="Z829" s="69">
        <v>0</v>
      </c>
      <c r="AA829" s="69">
        <v>0</v>
      </c>
      <c r="AB829" s="69">
        <v>0</v>
      </c>
      <c r="AC829" s="69">
        <v>0</v>
      </c>
      <c r="AD829" s="69">
        <v>0</v>
      </c>
      <c r="AE829" s="69">
        <v>0</v>
      </c>
      <c r="AF829" s="69">
        <v>780199</v>
      </c>
      <c r="AG829" s="69">
        <v>119801</v>
      </c>
      <c r="AH829" s="69">
        <v>0</v>
      </c>
      <c r="AI829" s="69">
        <v>0</v>
      </c>
      <c r="AJ829" s="69">
        <v>4</v>
      </c>
      <c r="AK829" s="69">
        <v>-4</v>
      </c>
      <c r="AL829" s="69">
        <v>13199</v>
      </c>
      <c r="AM829" s="69">
        <v>8365</v>
      </c>
      <c r="AN829" s="69">
        <v>-13199</v>
      </c>
      <c r="AO829" s="69">
        <v>2</v>
      </c>
      <c r="AP829" s="69">
        <v>-2</v>
      </c>
      <c r="AQ829" s="69">
        <v>635866</v>
      </c>
      <c r="AR829" s="69">
        <v>8961</v>
      </c>
      <c r="AS829" s="69">
        <v>512936</v>
      </c>
      <c r="AT829" s="69">
        <v>780199</v>
      </c>
      <c r="AU829" s="69">
        <v>0</v>
      </c>
      <c r="AV829" s="69">
        <v>8961</v>
      </c>
      <c r="AW829" s="69">
        <v>0.86688777777777781</v>
      </c>
      <c r="AX829" s="69">
        <v>0</v>
      </c>
      <c r="AY829" s="69">
        <v>0</v>
      </c>
      <c r="AZ829" s="69">
        <v>0</v>
      </c>
      <c r="BA829" s="69">
        <v>195049.75</v>
      </c>
      <c r="BB829" s="69">
        <v>0</v>
      </c>
      <c r="BC829" s="69">
        <v>-195049.75</v>
      </c>
      <c r="BD829" s="69">
        <v>0</v>
      </c>
      <c r="BE829" s="69">
        <v>59.110462913857113</v>
      </c>
      <c r="BF829" s="69">
        <v>-59.110462913857113</v>
      </c>
      <c r="BG829" s="69">
        <v>390099.5</v>
      </c>
      <c r="BH829" s="69">
        <v>0</v>
      </c>
      <c r="BI829" s="69">
        <v>-390099.5</v>
      </c>
      <c r="BJ829" s="69">
        <v>3.1453167805795561E-6</v>
      </c>
      <c r="BK829" s="69">
        <v>0</v>
      </c>
      <c r="BL829" s="69">
        <v>87.066064055350964</v>
      </c>
      <c r="BM829" s="69">
        <v>-87.066064055350964</v>
      </c>
      <c r="BN829" s="69">
        <v>0</v>
      </c>
      <c r="BO829" s="69">
        <v>1.5210455105510239</v>
      </c>
      <c r="BP829" s="69">
        <v>-1.5210455105510239</v>
      </c>
      <c r="BQ829" s="69">
        <v>1521.0455105510239</v>
      </c>
      <c r="BR829" s="69">
        <v>-1521.0455105510239</v>
      </c>
      <c r="BS829" s="69">
        <v>0</v>
      </c>
      <c r="BT829" s="69">
        <v>0</v>
      </c>
      <c r="BU829" s="69">
        <v>87.066064055350964</v>
      </c>
      <c r="BV829" s="69">
        <v>0</v>
      </c>
    </row>
    <row r="830" spans="1:74">
      <c r="A830" s="113" t="s">
        <v>1048</v>
      </c>
      <c r="B830" s="69" t="s">
        <v>194</v>
      </c>
      <c r="C830" s="69" t="s">
        <v>454</v>
      </c>
      <c r="D830" s="69" t="s">
        <v>197</v>
      </c>
      <c r="E830" s="69" t="s">
        <v>717</v>
      </c>
      <c r="F830" s="69">
        <v>0</v>
      </c>
      <c r="G830" s="69">
        <v>0</v>
      </c>
      <c r="H830" s="69">
        <v>40531</v>
      </c>
      <c r="I830" s="69">
        <v>602</v>
      </c>
      <c r="J830" s="69">
        <v>389</v>
      </c>
      <c r="K830" s="69">
        <v>33508</v>
      </c>
      <c r="L830" s="69">
        <v>27171</v>
      </c>
      <c r="M830" s="69">
        <v>409</v>
      </c>
      <c r="N830" s="69">
        <v>0</v>
      </c>
      <c r="O830" s="69">
        <v>0</v>
      </c>
      <c r="P830" s="69">
        <v>1209.5899999999999</v>
      </c>
      <c r="Q830" s="69">
        <v>32.61</v>
      </c>
      <c r="R830" s="69">
        <v>900000</v>
      </c>
      <c r="S830" s="69">
        <v>0</v>
      </c>
      <c r="T830" s="69">
        <v>0</v>
      </c>
      <c r="U830" s="69">
        <v>0</v>
      </c>
      <c r="V830" s="69">
        <v>0</v>
      </c>
      <c r="W830" s="69">
        <v>0</v>
      </c>
      <c r="X830" s="69">
        <v>0</v>
      </c>
      <c r="Y830" s="69">
        <v>0</v>
      </c>
      <c r="Z830" s="69">
        <v>0</v>
      </c>
      <c r="AA830" s="69">
        <v>0</v>
      </c>
      <c r="AB830" s="69">
        <v>0</v>
      </c>
      <c r="AC830" s="69">
        <v>0</v>
      </c>
      <c r="AD830" s="69">
        <v>0</v>
      </c>
      <c r="AE830" s="69">
        <v>0</v>
      </c>
      <c r="AF830" s="69">
        <v>820730</v>
      </c>
      <c r="AG830" s="69">
        <v>79270</v>
      </c>
      <c r="AH830" s="69">
        <v>0</v>
      </c>
      <c r="AI830" s="69">
        <v>0</v>
      </c>
      <c r="AJ830" s="69">
        <v>4</v>
      </c>
      <c r="AK830" s="69">
        <v>-4</v>
      </c>
      <c r="AL830" s="69">
        <v>13801</v>
      </c>
      <c r="AM830" s="69">
        <v>8754</v>
      </c>
      <c r="AN830" s="69">
        <v>-13801</v>
      </c>
      <c r="AO830" s="69">
        <v>2</v>
      </c>
      <c r="AP830" s="69">
        <v>-2</v>
      </c>
      <c r="AQ830" s="69">
        <v>669374</v>
      </c>
      <c r="AR830" s="69">
        <v>9370</v>
      </c>
      <c r="AS830" s="69">
        <v>540107</v>
      </c>
      <c r="AT830" s="69">
        <v>820730</v>
      </c>
      <c r="AU830" s="69">
        <v>0</v>
      </c>
      <c r="AV830" s="69">
        <v>9370</v>
      </c>
      <c r="AW830" s="69">
        <v>0.91192222222222219</v>
      </c>
      <c r="AX830" s="69">
        <v>0</v>
      </c>
      <c r="AY830" s="69">
        <v>0</v>
      </c>
      <c r="AZ830" s="69">
        <v>0</v>
      </c>
      <c r="BA830" s="69">
        <v>205182.5</v>
      </c>
      <c r="BB830" s="69">
        <v>0</v>
      </c>
      <c r="BC830" s="69">
        <v>-205182.5</v>
      </c>
      <c r="BD830" s="69">
        <v>0</v>
      </c>
      <c r="BE830" s="69">
        <v>59.468879066734296</v>
      </c>
      <c r="BF830" s="69">
        <v>-59.468879066734296</v>
      </c>
      <c r="BG830" s="69">
        <v>410365</v>
      </c>
      <c r="BH830" s="69">
        <v>0</v>
      </c>
      <c r="BI830" s="69">
        <v>-410365</v>
      </c>
      <c r="BJ830" s="69">
        <v>2.9878662750569934E-6</v>
      </c>
      <c r="BK830" s="69">
        <v>0</v>
      </c>
      <c r="BL830" s="69">
        <v>87.591248665955177</v>
      </c>
      <c r="BM830" s="69">
        <v>-87.591248665955177</v>
      </c>
      <c r="BN830" s="69">
        <v>0</v>
      </c>
      <c r="BO830" s="69">
        <v>1.5195692705334314</v>
      </c>
      <c r="BP830" s="69">
        <v>-1.5195692705334314</v>
      </c>
      <c r="BQ830" s="69">
        <v>1519.5692705334313</v>
      </c>
      <c r="BR830" s="69">
        <v>-1519.5692705334313</v>
      </c>
      <c r="BS830" s="69">
        <v>0</v>
      </c>
      <c r="BT830" s="69">
        <v>0</v>
      </c>
      <c r="BU830" s="69">
        <v>87.591248665955177</v>
      </c>
      <c r="BV830" s="69">
        <v>0</v>
      </c>
    </row>
    <row r="831" spans="1:74">
      <c r="A831" s="113" t="s">
        <v>1049</v>
      </c>
      <c r="B831" s="69" t="s">
        <v>194</v>
      </c>
      <c r="C831" s="69" t="s">
        <v>454</v>
      </c>
      <c r="D831" s="69" t="s">
        <v>197</v>
      </c>
      <c r="E831" s="69" t="s">
        <v>717</v>
      </c>
      <c r="F831" s="69">
        <v>0</v>
      </c>
      <c r="G831" s="69">
        <v>0</v>
      </c>
      <c r="H831" s="69">
        <v>41107</v>
      </c>
      <c r="I831" s="69">
        <v>551</v>
      </c>
      <c r="J831" s="69">
        <v>373</v>
      </c>
      <c r="K831" s="69">
        <v>33892</v>
      </c>
      <c r="L831" s="69">
        <v>28234</v>
      </c>
      <c r="M831" s="69">
        <v>405</v>
      </c>
      <c r="N831" s="69">
        <v>0</v>
      </c>
      <c r="O831" s="69">
        <v>0</v>
      </c>
      <c r="P831" s="69">
        <v>1212.8800000000001</v>
      </c>
      <c r="Q831" s="69">
        <v>33.119999999999997</v>
      </c>
      <c r="R831" s="69">
        <v>900000</v>
      </c>
      <c r="S831" s="69">
        <v>0</v>
      </c>
      <c r="T831" s="69">
        <v>0</v>
      </c>
      <c r="U831" s="69">
        <v>0</v>
      </c>
      <c r="V831" s="69">
        <v>0</v>
      </c>
      <c r="W831" s="69">
        <v>0</v>
      </c>
      <c r="X831" s="69">
        <v>0</v>
      </c>
      <c r="Y831" s="69">
        <v>0</v>
      </c>
      <c r="Z831" s="69">
        <v>0</v>
      </c>
      <c r="AA831" s="69">
        <v>0</v>
      </c>
      <c r="AB831" s="69">
        <v>0</v>
      </c>
      <c r="AC831" s="69">
        <v>0</v>
      </c>
      <c r="AD831" s="69">
        <v>0</v>
      </c>
      <c r="AE831" s="69">
        <v>0</v>
      </c>
      <c r="AF831" s="69">
        <v>861837</v>
      </c>
      <c r="AG831" s="69">
        <v>38163</v>
      </c>
      <c r="AH831" s="69">
        <v>0</v>
      </c>
      <c r="AI831" s="69">
        <v>0</v>
      </c>
      <c r="AJ831" s="69">
        <v>4</v>
      </c>
      <c r="AK831" s="69">
        <v>-4</v>
      </c>
      <c r="AL831" s="69">
        <v>14352</v>
      </c>
      <c r="AM831" s="69">
        <v>9127</v>
      </c>
      <c r="AN831" s="69">
        <v>-14352</v>
      </c>
      <c r="AO831" s="69">
        <v>2</v>
      </c>
      <c r="AP831" s="69">
        <v>-2</v>
      </c>
      <c r="AQ831" s="69">
        <v>703266</v>
      </c>
      <c r="AR831" s="69">
        <v>9775</v>
      </c>
      <c r="AS831" s="69">
        <v>568341</v>
      </c>
      <c r="AT831" s="69">
        <v>861837</v>
      </c>
      <c r="AU831" s="69">
        <v>0</v>
      </c>
      <c r="AV831" s="69">
        <v>9775</v>
      </c>
      <c r="AW831" s="69">
        <v>0.95759666666666665</v>
      </c>
      <c r="AX831" s="69">
        <v>0</v>
      </c>
      <c r="AY831" s="69">
        <v>0</v>
      </c>
      <c r="AZ831" s="69">
        <v>0</v>
      </c>
      <c r="BA831" s="69">
        <v>215459.25</v>
      </c>
      <c r="BB831" s="69">
        <v>0</v>
      </c>
      <c r="BC831" s="69">
        <v>-215459.25</v>
      </c>
      <c r="BD831" s="69">
        <v>0</v>
      </c>
      <c r="BE831" s="69">
        <v>60.049958193979933</v>
      </c>
      <c r="BF831" s="69">
        <v>-60.049958193979933</v>
      </c>
      <c r="BG831" s="69">
        <v>430918.5</v>
      </c>
      <c r="BH831" s="69">
        <v>0</v>
      </c>
      <c r="BI831" s="69">
        <v>-430918.5</v>
      </c>
      <c r="BJ831" s="69">
        <v>2.8438741528809865E-6</v>
      </c>
      <c r="BK831" s="69">
        <v>0</v>
      </c>
      <c r="BL831" s="69">
        <v>88.167468030690543</v>
      </c>
      <c r="BM831" s="69">
        <v>-88.167468030690543</v>
      </c>
      <c r="BN831" s="69">
        <v>0</v>
      </c>
      <c r="BO831" s="69">
        <v>1.5164082830554193</v>
      </c>
      <c r="BP831" s="69">
        <v>-1.5164082830554193</v>
      </c>
      <c r="BQ831" s="69">
        <v>1516.4082830554194</v>
      </c>
      <c r="BR831" s="69">
        <v>-1516.4082830554194</v>
      </c>
      <c r="BS831" s="69">
        <v>0</v>
      </c>
      <c r="BT831" s="69">
        <v>0</v>
      </c>
      <c r="BU831" s="69">
        <v>88.167468030690543</v>
      </c>
      <c r="BV831" s="69">
        <v>0</v>
      </c>
    </row>
    <row r="832" spans="1:74">
      <c r="A832" s="113" t="s">
        <v>1050</v>
      </c>
      <c r="B832" s="69" t="s">
        <v>194</v>
      </c>
      <c r="C832" s="69" t="s">
        <v>454</v>
      </c>
      <c r="D832" s="69" t="s">
        <v>197</v>
      </c>
      <c r="E832" s="69" t="s">
        <v>717</v>
      </c>
      <c r="F832" s="69">
        <v>0</v>
      </c>
      <c r="G832" s="69">
        <v>0</v>
      </c>
      <c r="H832" s="69">
        <v>38163</v>
      </c>
      <c r="I832" s="69">
        <v>574</v>
      </c>
      <c r="J832" s="69">
        <v>384</v>
      </c>
      <c r="K832" s="69">
        <v>30775</v>
      </c>
      <c r="L832" s="69">
        <v>26003</v>
      </c>
      <c r="M832" s="69">
        <v>404</v>
      </c>
      <c r="N832" s="69">
        <v>0</v>
      </c>
      <c r="O832" s="69">
        <v>0</v>
      </c>
      <c r="P832" s="69">
        <v>1240.06</v>
      </c>
      <c r="Q832" s="69">
        <v>30.98</v>
      </c>
      <c r="R832" s="69">
        <v>900000</v>
      </c>
      <c r="S832" s="69">
        <v>0</v>
      </c>
      <c r="T832" s="69">
        <v>0</v>
      </c>
      <c r="U832" s="69">
        <v>0</v>
      </c>
      <c r="V832" s="69">
        <v>0</v>
      </c>
      <c r="W832" s="69">
        <v>0</v>
      </c>
      <c r="X832" s="69">
        <v>0</v>
      </c>
      <c r="Y832" s="69">
        <v>0</v>
      </c>
      <c r="Z832" s="69">
        <v>0</v>
      </c>
      <c r="AA832" s="69">
        <v>0</v>
      </c>
      <c r="AB832" s="69">
        <v>0</v>
      </c>
      <c r="AC832" s="69">
        <v>0</v>
      </c>
      <c r="AD832" s="69">
        <v>0</v>
      </c>
      <c r="AE832" s="69">
        <v>0</v>
      </c>
      <c r="AF832" s="69">
        <v>900000</v>
      </c>
      <c r="AG832" s="69">
        <v>0</v>
      </c>
      <c r="AH832" s="69">
        <v>0</v>
      </c>
      <c r="AI832" s="69">
        <v>0</v>
      </c>
      <c r="AJ832" s="69">
        <v>4</v>
      </c>
      <c r="AK832" s="69">
        <v>-4</v>
      </c>
      <c r="AL832" s="69">
        <v>14926</v>
      </c>
      <c r="AM832" s="69">
        <v>9511</v>
      </c>
      <c r="AN832" s="69">
        <v>-14926</v>
      </c>
      <c r="AO832" s="69">
        <v>2</v>
      </c>
      <c r="AP832" s="69">
        <v>-2</v>
      </c>
      <c r="AQ832" s="69">
        <v>734041</v>
      </c>
      <c r="AR832" s="69">
        <v>10179</v>
      </c>
      <c r="AS832" s="69">
        <v>594344</v>
      </c>
      <c r="AT832" s="69">
        <v>900000</v>
      </c>
      <c r="AU832" s="69">
        <v>0</v>
      </c>
      <c r="AV832" s="69">
        <v>10179</v>
      </c>
      <c r="AW832" s="69">
        <v>1</v>
      </c>
      <c r="AX832" s="69">
        <v>0</v>
      </c>
      <c r="AY832" s="69">
        <v>0</v>
      </c>
      <c r="AZ832" s="69">
        <v>0</v>
      </c>
      <c r="BA832" s="69">
        <v>225000</v>
      </c>
      <c r="BB832" s="69">
        <v>0</v>
      </c>
      <c r="BC832" s="69">
        <v>-225000</v>
      </c>
      <c r="BD832" s="69">
        <v>0</v>
      </c>
      <c r="BE832" s="69">
        <v>60.297467506364733</v>
      </c>
      <c r="BF832" s="69">
        <v>-60.297467506364733</v>
      </c>
      <c r="BG832" s="69">
        <v>450000</v>
      </c>
      <c r="BH832" s="69">
        <v>0</v>
      </c>
      <c r="BI832" s="69">
        <v>-450000</v>
      </c>
      <c r="BJ832" s="69">
        <v>2.7246434463470023E-6</v>
      </c>
      <c r="BK832" s="69">
        <v>0</v>
      </c>
      <c r="BL832" s="69">
        <v>88.417329796640146</v>
      </c>
      <c r="BM832" s="69">
        <v>-88.417329796640146</v>
      </c>
      <c r="BN832" s="69">
        <v>0</v>
      </c>
      <c r="BO832" s="69">
        <v>1.5142745615333881</v>
      </c>
      <c r="BP832" s="69">
        <v>-1.5142745615333881</v>
      </c>
      <c r="BQ832" s="69">
        <v>1514.2745615333881</v>
      </c>
      <c r="BR832" s="69">
        <v>-1514.2745615333881</v>
      </c>
      <c r="BS832" s="69">
        <v>0</v>
      </c>
      <c r="BT832" s="69">
        <v>0</v>
      </c>
      <c r="BU832" s="69">
        <v>88.417329796640146</v>
      </c>
      <c r="BV832" s="69">
        <v>0</v>
      </c>
    </row>
    <row r="833" spans="1:74">
      <c r="A833" s="113" t="s">
        <v>1058</v>
      </c>
      <c r="B833" s="69" t="s">
        <v>194</v>
      </c>
      <c r="C833" s="69" t="s">
        <v>432</v>
      </c>
      <c r="D833" s="69" t="s">
        <v>439</v>
      </c>
      <c r="E833" s="69" t="s">
        <v>612</v>
      </c>
      <c r="F833" s="69">
        <v>0</v>
      </c>
      <c r="G833" s="69">
        <v>0</v>
      </c>
      <c r="H833" s="69">
        <v>9844</v>
      </c>
      <c r="I833" s="69">
        <v>290</v>
      </c>
      <c r="J833" s="69">
        <v>168</v>
      </c>
      <c r="K833" s="69">
        <v>5124</v>
      </c>
      <c r="L833" s="69">
        <v>4345</v>
      </c>
      <c r="M833" s="69">
        <v>185</v>
      </c>
      <c r="N833" s="69">
        <v>0</v>
      </c>
      <c r="O833" s="69">
        <v>1</v>
      </c>
      <c r="P833" s="69">
        <v>1921.16</v>
      </c>
      <c r="Q833" s="69">
        <v>16.89</v>
      </c>
      <c r="R833" s="69">
        <v>0</v>
      </c>
      <c r="S833" s="69">
        <v>0</v>
      </c>
      <c r="T833" s="69">
        <v>0</v>
      </c>
      <c r="U833" s="69">
        <v>0</v>
      </c>
      <c r="V833" s="69">
        <v>0</v>
      </c>
      <c r="W833" s="69">
        <v>0</v>
      </c>
      <c r="X833" s="69">
        <v>0</v>
      </c>
      <c r="Y833" s="69">
        <v>0</v>
      </c>
      <c r="Z833" s="69">
        <v>0</v>
      </c>
      <c r="AA833" s="69">
        <v>0</v>
      </c>
      <c r="AB833" s="69">
        <v>0</v>
      </c>
      <c r="AC833" s="69">
        <v>0</v>
      </c>
      <c r="AD833" s="69">
        <v>0</v>
      </c>
      <c r="AE833" s="69">
        <v>0</v>
      </c>
      <c r="AF833" s="69">
        <v>4997123</v>
      </c>
      <c r="AG833" s="69">
        <v>-4997123</v>
      </c>
      <c r="AH833" s="69">
        <v>0</v>
      </c>
      <c r="AI833" s="69">
        <v>0</v>
      </c>
      <c r="AJ833" s="69">
        <v>11</v>
      </c>
      <c r="AK833" s="69">
        <v>-11</v>
      </c>
      <c r="AL833" s="69">
        <v>83056</v>
      </c>
      <c r="AM833" s="69">
        <v>57629</v>
      </c>
      <c r="AN833" s="69">
        <v>-83056</v>
      </c>
      <c r="AO833" s="69">
        <v>30</v>
      </c>
      <c r="AP833" s="69">
        <v>-30</v>
      </c>
      <c r="AQ833" s="69">
        <v>5965397</v>
      </c>
      <c r="AR833" s="69">
        <v>77876</v>
      </c>
      <c r="AS833" s="69">
        <v>3912136</v>
      </c>
      <c r="AT833" s="69">
        <v>9844</v>
      </c>
      <c r="AU833" s="69">
        <v>0</v>
      </c>
      <c r="AV833" s="69">
        <v>185</v>
      </c>
      <c r="AW833" s="69">
        <v>0</v>
      </c>
      <c r="AX833" s="69">
        <v>0</v>
      </c>
      <c r="AY833" s="69">
        <v>0</v>
      </c>
      <c r="AZ833" s="69">
        <v>0</v>
      </c>
      <c r="BA833" s="69">
        <v>454283.90909090912</v>
      </c>
      <c r="BB833" s="69">
        <v>0</v>
      </c>
      <c r="BC833" s="69">
        <v>-454283.90909090912</v>
      </c>
      <c r="BD833" s="69">
        <v>0</v>
      </c>
      <c r="BE833" s="69">
        <v>60.165707474475056</v>
      </c>
      <c r="BF833" s="69">
        <v>-60.165707474475056</v>
      </c>
      <c r="BG833" s="69">
        <v>166570.76666666666</v>
      </c>
      <c r="BH833" s="69">
        <v>0</v>
      </c>
      <c r="BI833" s="69">
        <v>-166570.76666666666</v>
      </c>
      <c r="BJ833" s="69">
        <v>5.0290030990393429E-6</v>
      </c>
      <c r="BK833" s="69">
        <v>0</v>
      </c>
      <c r="BL833" s="69">
        <v>64.167689660485905</v>
      </c>
      <c r="BM833" s="69">
        <v>-64.167689660485905</v>
      </c>
      <c r="BN833" s="69">
        <v>0</v>
      </c>
      <c r="BO833" s="69">
        <v>1.2773387734986719</v>
      </c>
      <c r="BP833" s="69">
        <v>-1.2773387734986719</v>
      </c>
      <c r="BQ833" s="69">
        <v>1277.3387734986718</v>
      </c>
      <c r="BR833" s="69">
        <v>-1277.3387734986718</v>
      </c>
      <c r="BS833" s="69">
        <v>0</v>
      </c>
      <c r="BT833" s="69">
        <v>0</v>
      </c>
      <c r="BU833" s="69">
        <v>53.210810810810813</v>
      </c>
      <c r="BV833" s="69">
        <v>0</v>
      </c>
    </row>
    <row r="834" spans="1:74">
      <c r="A834" s="113" t="s">
        <v>1038</v>
      </c>
      <c r="B834" s="69" t="s">
        <v>194</v>
      </c>
      <c r="C834" s="69" t="s">
        <v>228</v>
      </c>
      <c r="D834" s="69" t="s">
        <v>238</v>
      </c>
      <c r="E834" s="69" t="s">
        <v>238</v>
      </c>
      <c r="F834" s="69">
        <v>0</v>
      </c>
      <c r="G834" s="69">
        <v>0</v>
      </c>
      <c r="H834" s="69">
        <v>6872</v>
      </c>
      <c r="I834" s="69">
        <v>92</v>
      </c>
      <c r="J834" s="69">
        <v>60</v>
      </c>
      <c r="K834" s="69">
        <v>3474</v>
      </c>
      <c r="L834" s="69">
        <v>2952</v>
      </c>
      <c r="M834" s="69">
        <v>70</v>
      </c>
      <c r="N834" s="69">
        <v>0</v>
      </c>
      <c r="O834" s="69">
        <v>0</v>
      </c>
      <c r="P834" s="69">
        <v>1978.12</v>
      </c>
      <c r="Q834" s="69">
        <v>31.81</v>
      </c>
      <c r="R834" s="69">
        <v>110000</v>
      </c>
      <c r="S834" s="69">
        <v>0</v>
      </c>
      <c r="T834" s="69">
        <v>0</v>
      </c>
      <c r="U834" s="69">
        <v>0</v>
      </c>
      <c r="V834" s="69">
        <v>0</v>
      </c>
      <c r="W834" s="69">
        <v>0</v>
      </c>
      <c r="X834" s="69">
        <v>0</v>
      </c>
      <c r="Y834" s="69">
        <v>0</v>
      </c>
      <c r="Z834" s="69">
        <v>0</v>
      </c>
      <c r="AA834" s="69">
        <v>0</v>
      </c>
      <c r="AB834" s="69">
        <v>0</v>
      </c>
      <c r="AC834" s="69">
        <v>0</v>
      </c>
      <c r="AD834" s="69">
        <v>0</v>
      </c>
      <c r="AE834" s="69">
        <v>0</v>
      </c>
      <c r="AF834" s="69">
        <v>6872</v>
      </c>
      <c r="AG834" s="69">
        <v>103128</v>
      </c>
      <c r="AH834" s="69">
        <v>0</v>
      </c>
      <c r="AI834" s="69">
        <v>0</v>
      </c>
      <c r="AJ834" s="69">
        <v>0</v>
      </c>
      <c r="AK834" s="69">
        <v>0</v>
      </c>
      <c r="AL834" s="69">
        <v>92</v>
      </c>
      <c r="AM834" s="69">
        <v>60</v>
      </c>
      <c r="AN834" s="69">
        <v>-92</v>
      </c>
      <c r="AO834" s="69">
        <v>0</v>
      </c>
      <c r="AP834" s="69">
        <v>0</v>
      </c>
      <c r="AQ834" s="69">
        <v>3474</v>
      </c>
      <c r="AR834" s="69">
        <v>70</v>
      </c>
      <c r="AS834" s="69">
        <v>2952</v>
      </c>
      <c r="AT834" s="69">
        <v>6872</v>
      </c>
      <c r="AU834" s="69">
        <v>0</v>
      </c>
      <c r="AV834" s="69">
        <v>70</v>
      </c>
      <c r="AW834" s="69">
        <v>6.247272727272727E-2</v>
      </c>
      <c r="AX834" s="69">
        <v>0</v>
      </c>
      <c r="AY834" s="69">
        <v>0</v>
      </c>
      <c r="AZ834" s="69">
        <v>0</v>
      </c>
      <c r="BA834" s="69">
        <v>0</v>
      </c>
      <c r="BB834" s="69">
        <v>0</v>
      </c>
      <c r="BC834" s="69">
        <v>0</v>
      </c>
      <c r="BD834" s="69">
        <v>0</v>
      </c>
      <c r="BE834" s="69">
        <v>74.695652173913047</v>
      </c>
      <c r="BF834" s="69">
        <v>-74.695652173913047</v>
      </c>
      <c r="BG834" s="69">
        <v>0</v>
      </c>
      <c r="BH834" s="69">
        <v>0</v>
      </c>
      <c r="BI834" s="69">
        <v>0</v>
      </c>
      <c r="BJ834" s="69">
        <v>0</v>
      </c>
      <c r="BK834" s="69">
        <v>0</v>
      </c>
      <c r="BL834" s="69">
        <v>98.171428571428578</v>
      </c>
      <c r="BM834" s="69">
        <v>-98.171428571428578</v>
      </c>
      <c r="BN834" s="69">
        <v>0</v>
      </c>
      <c r="BO834" s="69">
        <v>2.3279132791327912</v>
      </c>
      <c r="BP834" s="69">
        <v>-2.3279132791327912</v>
      </c>
      <c r="BQ834" s="69">
        <v>2327.9132791327911</v>
      </c>
      <c r="BR834" s="69">
        <v>-2327.9132791327911</v>
      </c>
      <c r="BS834" s="69">
        <v>0</v>
      </c>
      <c r="BT834" s="69">
        <v>0</v>
      </c>
      <c r="BU834" s="69">
        <v>98.171428571428578</v>
      </c>
      <c r="BV834" s="69">
        <v>0</v>
      </c>
    </row>
    <row r="835" spans="1:74">
      <c r="A835" s="113" t="s">
        <v>1039</v>
      </c>
      <c r="B835" s="69" t="s">
        <v>194</v>
      </c>
      <c r="C835" s="69" t="s">
        <v>228</v>
      </c>
      <c r="D835" s="69" t="s">
        <v>238</v>
      </c>
      <c r="E835" s="69" t="s">
        <v>238</v>
      </c>
      <c r="F835" s="69">
        <v>0</v>
      </c>
      <c r="G835" s="69">
        <v>0</v>
      </c>
      <c r="H835" s="69">
        <v>8165</v>
      </c>
      <c r="I835" s="69">
        <v>108</v>
      </c>
      <c r="J835" s="69">
        <v>62</v>
      </c>
      <c r="K835" s="69">
        <v>4048</v>
      </c>
      <c r="L835" s="69">
        <v>3357</v>
      </c>
      <c r="M835" s="69">
        <v>71</v>
      </c>
      <c r="N835" s="69">
        <v>0</v>
      </c>
      <c r="O835" s="69">
        <v>0</v>
      </c>
      <c r="P835" s="69">
        <v>2017.05</v>
      </c>
      <c r="Q835" s="69">
        <v>36.61</v>
      </c>
      <c r="R835" s="69">
        <v>110000</v>
      </c>
      <c r="S835" s="69">
        <v>0</v>
      </c>
      <c r="T835" s="69">
        <v>0</v>
      </c>
      <c r="U835" s="69">
        <v>0</v>
      </c>
      <c r="V835" s="69">
        <v>0</v>
      </c>
      <c r="W835" s="69">
        <v>0</v>
      </c>
      <c r="X835" s="69">
        <v>0</v>
      </c>
      <c r="Y835" s="69">
        <v>0</v>
      </c>
      <c r="Z835" s="69">
        <v>0</v>
      </c>
      <c r="AA835" s="69">
        <v>0</v>
      </c>
      <c r="AB835" s="69">
        <v>0</v>
      </c>
      <c r="AC835" s="69">
        <v>0</v>
      </c>
      <c r="AD835" s="69">
        <v>0</v>
      </c>
      <c r="AE835" s="69">
        <v>0</v>
      </c>
      <c r="AF835" s="69">
        <v>15037</v>
      </c>
      <c r="AG835" s="69">
        <v>94963</v>
      </c>
      <c r="AH835" s="69">
        <v>0</v>
      </c>
      <c r="AI835" s="69">
        <v>0</v>
      </c>
      <c r="AJ835" s="69">
        <v>0</v>
      </c>
      <c r="AK835" s="69">
        <v>0</v>
      </c>
      <c r="AL835" s="69">
        <v>200</v>
      </c>
      <c r="AM835" s="69">
        <v>122</v>
      </c>
      <c r="AN835" s="69">
        <v>-200</v>
      </c>
      <c r="AO835" s="69">
        <v>0</v>
      </c>
      <c r="AP835" s="69">
        <v>0</v>
      </c>
      <c r="AQ835" s="69">
        <v>7522</v>
      </c>
      <c r="AR835" s="69">
        <v>141</v>
      </c>
      <c r="AS835" s="69">
        <v>6309</v>
      </c>
      <c r="AT835" s="69">
        <v>15037</v>
      </c>
      <c r="AU835" s="69">
        <v>0</v>
      </c>
      <c r="AV835" s="69">
        <v>141</v>
      </c>
      <c r="AW835" s="69">
        <v>0.13669999999999999</v>
      </c>
      <c r="AX835" s="69">
        <v>0</v>
      </c>
      <c r="AY835" s="69">
        <v>0</v>
      </c>
      <c r="AZ835" s="69">
        <v>0</v>
      </c>
      <c r="BA835" s="69">
        <v>0</v>
      </c>
      <c r="BB835" s="69">
        <v>0</v>
      </c>
      <c r="BC835" s="69">
        <v>0</v>
      </c>
      <c r="BD835" s="69">
        <v>0</v>
      </c>
      <c r="BE835" s="69">
        <v>75.185000000000002</v>
      </c>
      <c r="BF835" s="69">
        <v>-75.185000000000002</v>
      </c>
      <c r="BG835" s="69">
        <v>0</v>
      </c>
      <c r="BH835" s="69">
        <v>0</v>
      </c>
      <c r="BI835" s="69">
        <v>0</v>
      </c>
      <c r="BJ835" s="69">
        <v>0</v>
      </c>
      <c r="BK835" s="69">
        <v>0</v>
      </c>
      <c r="BL835" s="69">
        <v>106.64539007092199</v>
      </c>
      <c r="BM835" s="69">
        <v>-106.64539007092199</v>
      </c>
      <c r="BN835" s="69">
        <v>0</v>
      </c>
      <c r="BO835" s="69">
        <v>2.3834205103819941</v>
      </c>
      <c r="BP835" s="69">
        <v>-2.3834205103819941</v>
      </c>
      <c r="BQ835" s="69">
        <v>2383.4205103819941</v>
      </c>
      <c r="BR835" s="69">
        <v>-2383.4205103819941</v>
      </c>
      <c r="BS835" s="69">
        <v>0</v>
      </c>
      <c r="BT835" s="69">
        <v>0</v>
      </c>
      <c r="BU835" s="69">
        <v>106.64539007092199</v>
      </c>
      <c r="BV835" s="69">
        <v>0</v>
      </c>
    </row>
    <row r="836" spans="1:74">
      <c r="A836" s="113" t="s">
        <v>1040</v>
      </c>
      <c r="B836" s="69" t="s">
        <v>194</v>
      </c>
      <c r="C836" s="69" t="s">
        <v>228</v>
      </c>
      <c r="D836" s="69" t="s">
        <v>238</v>
      </c>
      <c r="E836" s="69" t="s">
        <v>238</v>
      </c>
      <c r="F836" s="69">
        <v>0</v>
      </c>
      <c r="G836" s="69">
        <v>0</v>
      </c>
      <c r="H836" s="69">
        <v>8873</v>
      </c>
      <c r="I836" s="69">
        <v>118</v>
      </c>
      <c r="J836" s="69">
        <v>79</v>
      </c>
      <c r="K836" s="69">
        <v>4701</v>
      </c>
      <c r="L836" s="69">
        <v>3836</v>
      </c>
      <c r="M836" s="69">
        <v>90</v>
      </c>
      <c r="N836" s="69">
        <v>0</v>
      </c>
      <c r="O836" s="69">
        <v>0</v>
      </c>
      <c r="P836" s="69">
        <v>1887.47</v>
      </c>
      <c r="Q836" s="69">
        <v>32.15</v>
      </c>
      <c r="R836" s="69">
        <v>110000</v>
      </c>
      <c r="S836" s="69">
        <v>0</v>
      </c>
      <c r="T836" s="69">
        <v>0</v>
      </c>
      <c r="U836" s="69">
        <v>0</v>
      </c>
      <c r="V836" s="69">
        <v>0</v>
      </c>
      <c r="W836" s="69">
        <v>0</v>
      </c>
      <c r="X836" s="69">
        <v>0</v>
      </c>
      <c r="Y836" s="69">
        <v>0</v>
      </c>
      <c r="Z836" s="69">
        <v>0</v>
      </c>
      <c r="AA836" s="69">
        <v>0</v>
      </c>
      <c r="AB836" s="69">
        <v>0</v>
      </c>
      <c r="AC836" s="69">
        <v>0</v>
      </c>
      <c r="AD836" s="69">
        <v>0</v>
      </c>
      <c r="AE836" s="69">
        <v>0</v>
      </c>
      <c r="AF836" s="69">
        <v>23910</v>
      </c>
      <c r="AG836" s="69">
        <v>86090</v>
      </c>
      <c r="AH836" s="69">
        <v>0</v>
      </c>
      <c r="AI836" s="69">
        <v>0</v>
      </c>
      <c r="AJ836" s="69">
        <v>0</v>
      </c>
      <c r="AK836" s="69">
        <v>0</v>
      </c>
      <c r="AL836" s="69">
        <v>318</v>
      </c>
      <c r="AM836" s="69">
        <v>201</v>
      </c>
      <c r="AN836" s="69">
        <v>-318</v>
      </c>
      <c r="AO836" s="69">
        <v>0</v>
      </c>
      <c r="AP836" s="69">
        <v>0</v>
      </c>
      <c r="AQ836" s="69">
        <v>12223</v>
      </c>
      <c r="AR836" s="69">
        <v>231</v>
      </c>
      <c r="AS836" s="69">
        <v>10145</v>
      </c>
      <c r="AT836" s="69">
        <v>23910</v>
      </c>
      <c r="AU836" s="69">
        <v>0</v>
      </c>
      <c r="AV836" s="69">
        <v>231</v>
      </c>
      <c r="AW836" s="69">
        <v>0.21736363636363637</v>
      </c>
      <c r="AX836" s="69">
        <v>0</v>
      </c>
      <c r="AY836" s="69">
        <v>0</v>
      </c>
      <c r="AZ836" s="69">
        <v>0</v>
      </c>
      <c r="BA836" s="69">
        <v>0</v>
      </c>
      <c r="BB836" s="69">
        <v>0</v>
      </c>
      <c r="BC836" s="69">
        <v>0</v>
      </c>
      <c r="BD836" s="69">
        <v>0</v>
      </c>
      <c r="BE836" s="69">
        <v>75.188679245283012</v>
      </c>
      <c r="BF836" s="69">
        <v>-75.188679245283012</v>
      </c>
      <c r="BG836" s="69">
        <v>0</v>
      </c>
      <c r="BH836" s="69">
        <v>0</v>
      </c>
      <c r="BI836" s="69">
        <v>0</v>
      </c>
      <c r="BJ836" s="69">
        <v>0</v>
      </c>
      <c r="BK836" s="69">
        <v>0</v>
      </c>
      <c r="BL836" s="69">
        <v>103.50649350649351</v>
      </c>
      <c r="BM836" s="69">
        <v>-103.50649350649351</v>
      </c>
      <c r="BN836" s="69">
        <v>0</v>
      </c>
      <c r="BO836" s="69">
        <v>2.3568260226712665</v>
      </c>
      <c r="BP836" s="69">
        <v>-2.3568260226712665</v>
      </c>
      <c r="BQ836" s="69">
        <v>2356.8260226712664</v>
      </c>
      <c r="BR836" s="69">
        <v>-2356.8260226712664</v>
      </c>
      <c r="BS836" s="69">
        <v>0</v>
      </c>
      <c r="BT836" s="69">
        <v>0</v>
      </c>
      <c r="BU836" s="69">
        <v>103.50649350649351</v>
      </c>
      <c r="BV836" s="69">
        <v>0</v>
      </c>
    </row>
    <row r="837" spans="1:74">
      <c r="A837" s="113" t="s">
        <v>1041</v>
      </c>
      <c r="B837" s="69" t="s">
        <v>194</v>
      </c>
      <c r="C837" s="69" t="s">
        <v>228</v>
      </c>
      <c r="D837" s="69" t="s">
        <v>238</v>
      </c>
      <c r="E837" s="69" t="s">
        <v>238</v>
      </c>
      <c r="F837" s="69">
        <v>0</v>
      </c>
      <c r="G837" s="69">
        <v>0</v>
      </c>
      <c r="H837" s="69">
        <v>8756</v>
      </c>
      <c r="I837" s="69">
        <v>141</v>
      </c>
      <c r="J837" s="69">
        <v>88</v>
      </c>
      <c r="K837" s="69">
        <v>5360</v>
      </c>
      <c r="L837" s="69">
        <v>4167</v>
      </c>
      <c r="M837" s="69">
        <v>98</v>
      </c>
      <c r="N837" s="69">
        <v>0</v>
      </c>
      <c r="O837" s="69">
        <v>0</v>
      </c>
      <c r="P837" s="69">
        <v>1633.58</v>
      </c>
      <c r="Q837" s="69">
        <v>29.19</v>
      </c>
      <c r="R837" s="69">
        <v>110000</v>
      </c>
      <c r="S837" s="69">
        <v>0</v>
      </c>
      <c r="T837" s="69">
        <v>0</v>
      </c>
      <c r="U837" s="69">
        <v>0</v>
      </c>
      <c r="V837" s="69">
        <v>0</v>
      </c>
      <c r="W837" s="69">
        <v>0</v>
      </c>
      <c r="X837" s="69">
        <v>0</v>
      </c>
      <c r="Y837" s="69">
        <v>0</v>
      </c>
      <c r="Z837" s="69">
        <v>0</v>
      </c>
      <c r="AA837" s="69">
        <v>0</v>
      </c>
      <c r="AB837" s="69">
        <v>0</v>
      </c>
      <c r="AC837" s="69">
        <v>0</v>
      </c>
      <c r="AD837" s="69">
        <v>0</v>
      </c>
      <c r="AE837" s="69">
        <v>0</v>
      </c>
      <c r="AF837" s="69">
        <v>32666</v>
      </c>
      <c r="AG837" s="69">
        <v>77334</v>
      </c>
      <c r="AH837" s="69">
        <v>0</v>
      </c>
      <c r="AI837" s="69">
        <v>0</v>
      </c>
      <c r="AJ837" s="69">
        <v>0</v>
      </c>
      <c r="AK837" s="69">
        <v>0</v>
      </c>
      <c r="AL837" s="69">
        <v>459</v>
      </c>
      <c r="AM837" s="69">
        <v>289</v>
      </c>
      <c r="AN837" s="69">
        <v>-459</v>
      </c>
      <c r="AO837" s="69">
        <v>0</v>
      </c>
      <c r="AP837" s="69">
        <v>0</v>
      </c>
      <c r="AQ837" s="69">
        <v>17583</v>
      </c>
      <c r="AR837" s="69">
        <v>329</v>
      </c>
      <c r="AS837" s="69">
        <v>14312</v>
      </c>
      <c r="AT837" s="69">
        <v>32666</v>
      </c>
      <c r="AU837" s="69">
        <v>0</v>
      </c>
      <c r="AV837" s="69">
        <v>329</v>
      </c>
      <c r="AW837" s="69">
        <v>0.29696363636363637</v>
      </c>
      <c r="AX837" s="69">
        <v>0</v>
      </c>
      <c r="AY837" s="69">
        <v>0</v>
      </c>
      <c r="AZ837" s="69">
        <v>0</v>
      </c>
      <c r="BA837" s="69">
        <v>0</v>
      </c>
      <c r="BB837" s="69">
        <v>0</v>
      </c>
      <c r="BC837" s="69">
        <v>0</v>
      </c>
      <c r="BD837" s="69">
        <v>0</v>
      </c>
      <c r="BE837" s="69">
        <v>71.167755991285404</v>
      </c>
      <c r="BF837" s="69">
        <v>-71.167755991285404</v>
      </c>
      <c r="BG837" s="69">
        <v>0</v>
      </c>
      <c r="BH837" s="69">
        <v>0</v>
      </c>
      <c r="BI837" s="69">
        <v>0</v>
      </c>
      <c r="BJ837" s="69">
        <v>0</v>
      </c>
      <c r="BK837" s="69">
        <v>0</v>
      </c>
      <c r="BL837" s="69">
        <v>99.288753799392097</v>
      </c>
      <c r="BM837" s="69">
        <v>-99.288753799392097</v>
      </c>
      <c r="BN837" s="69">
        <v>0</v>
      </c>
      <c r="BO837" s="69">
        <v>2.2824203465623252</v>
      </c>
      <c r="BP837" s="69">
        <v>-2.2824203465623252</v>
      </c>
      <c r="BQ837" s="69">
        <v>2282.420346562325</v>
      </c>
      <c r="BR837" s="69">
        <v>-2282.420346562325</v>
      </c>
      <c r="BS837" s="69">
        <v>0</v>
      </c>
      <c r="BT837" s="69">
        <v>0</v>
      </c>
      <c r="BU837" s="69">
        <v>99.288753799392097</v>
      </c>
      <c r="BV837" s="69">
        <v>0</v>
      </c>
    </row>
    <row r="838" spans="1:74">
      <c r="A838" s="113" t="s">
        <v>1042</v>
      </c>
      <c r="B838" s="69" t="s">
        <v>194</v>
      </c>
      <c r="C838" s="69" t="s">
        <v>228</v>
      </c>
      <c r="D838" s="69" t="s">
        <v>238</v>
      </c>
      <c r="E838" s="69" t="s">
        <v>238</v>
      </c>
      <c r="F838" s="69">
        <v>0</v>
      </c>
      <c r="G838" s="69">
        <v>0</v>
      </c>
      <c r="H838" s="69">
        <v>9105</v>
      </c>
      <c r="I838" s="69">
        <v>108</v>
      </c>
      <c r="J838" s="69">
        <v>73</v>
      </c>
      <c r="K838" s="69">
        <v>4974</v>
      </c>
      <c r="L838" s="69">
        <v>4235</v>
      </c>
      <c r="M838" s="69">
        <v>84</v>
      </c>
      <c r="N838" s="69">
        <v>0</v>
      </c>
      <c r="O838" s="69">
        <v>0</v>
      </c>
      <c r="P838" s="69">
        <v>1830.52</v>
      </c>
      <c r="Q838" s="69">
        <v>34.75</v>
      </c>
      <c r="R838" s="69">
        <v>110000</v>
      </c>
      <c r="S838" s="69">
        <v>0</v>
      </c>
      <c r="T838" s="69">
        <v>0</v>
      </c>
      <c r="U838" s="69">
        <v>0</v>
      </c>
      <c r="V838" s="69">
        <v>0</v>
      </c>
      <c r="W838" s="69">
        <v>0</v>
      </c>
      <c r="X838" s="69">
        <v>0</v>
      </c>
      <c r="Y838" s="69">
        <v>0</v>
      </c>
      <c r="Z838" s="69">
        <v>0</v>
      </c>
      <c r="AA838" s="69">
        <v>0</v>
      </c>
      <c r="AB838" s="69">
        <v>0</v>
      </c>
      <c r="AC838" s="69">
        <v>0</v>
      </c>
      <c r="AD838" s="69">
        <v>0</v>
      </c>
      <c r="AE838" s="69">
        <v>0</v>
      </c>
      <c r="AF838" s="69">
        <v>41771</v>
      </c>
      <c r="AG838" s="69">
        <v>68229</v>
      </c>
      <c r="AH838" s="69">
        <v>0</v>
      </c>
      <c r="AI838" s="69">
        <v>0</v>
      </c>
      <c r="AJ838" s="69">
        <v>0</v>
      </c>
      <c r="AK838" s="69">
        <v>0</v>
      </c>
      <c r="AL838" s="69">
        <v>567</v>
      </c>
      <c r="AM838" s="69">
        <v>362</v>
      </c>
      <c r="AN838" s="69">
        <v>-567</v>
      </c>
      <c r="AO838" s="69">
        <v>0</v>
      </c>
      <c r="AP838" s="69">
        <v>0</v>
      </c>
      <c r="AQ838" s="69">
        <v>22557</v>
      </c>
      <c r="AR838" s="69">
        <v>413</v>
      </c>
      <c r="AS838" s="69">
        <v>18547</v>
      </c>
      <c r="AT838" s="69">
        <v>41771</v>
      </c>
      <c r="AU838" s="69">
        <v>0</v>
      </c>
      <c r="AV838" s="69">
        <v>413</v>
      </c>
      <c r="AW838" s="69">
        <v>0.37973636363636365</v>
      </c>
      <c r="AX838" s="69">
        <v>0</v>
      </c>
      <c r="AY838" s="69">
        <v>0</v>
      </c>
      <c r="AZ838" s="69">
        <v>0</v>
      </c>
      <c r="BA838" s="69">
        <v>0</v>
      </c>
      <c r="BB838" s="69">
        <v>0</v>
      </c>
      <c r="BC838" s="69">
        <v>0</v>
      </c>
      <c r="BD838" s="69">
        <v>0</v>
      </c>
      <c r="BE838" s="69">
        <v>73.670194003527342</v>
      </c>
      <c r="BF838" s="69">
        <v>-73.670194003527342</v>
      </c>
      <c r="BG838" s="69">
        <v>0</v>
      </c>
      <c r="BH838" s="69">
        <v>0</v>
      </c>
      <c r="BI838" s="69">
        <v>0</v>
      </c>
      <c r="BJ838" s="69">
        <v>0</v>
      </c>
      <c r="BK838" s="69">
        <v>0</v>
      </c>
      <c r="BL838" s="69">
        <v>101.14043583535108</v>
      </c>
      <c r="BM838" s="69">
        <v>-101.14043583535108</v>
      </c>
      <c r="BN838" s="69">
        <v>0</v>
      </c>
      <c r="BO838" s="69">
        <v>2.2521701622903976</v>
      </c>
      <c r="BP838" s="69">
        <v>-2.2521701622903976</v>
      </c>
      <c r="BQ838" s="69">
        <v>2252.1701622903975</v>
      </c>
      <c r="BR838" s="69">
        <v>-2252.1701622903975</v>
      </c>
      <c r="BS838" s="69">
        <v>0</v>
      </c>
      <c r="BT838" s="69">
        <v>0</v>
      </c>
      <c r="BU838" s="69">
        <v>101.14043583535108</v>
      </c>
      <c r="BV838" s="69">
        <v>0</v>
      </c>
    </row>
    <row r="839" spans="1:74">
      <c r="A839" s="113" t="s">
        <v>1043</v>
      </c>
      <c r="B839" s="69" t="s">
        <v>194</v>
      </c>
      <c r="C839" s="69" t="s">
        <v>228</v>
      </c>
      <c r="D839" s="69" t="s">
        <v>238</v>
      </c>
      <c r="E839" s="69" t="s">
        <v>238</v>
      </c>
      <c r="F839" s="69">
        <v>0</v>
      </c>
      <c r="G839" s="69">
        <v>0</v>
      </c>
      <c r="H839" s="69">
        <v>8907</v>
      </c>
      <c r="I839" s="69">
        <v>113</v>
      </c>
      <c r="J839" s="69">
        <v>76</v>
      </c>
      <c r="K839" s="69">
        <v>5218</v>
      </c>
      <c r="L839" s="69">
        <v>4143</v>
      </c>
      <c r="M839" s="69">
        <v>84</v>
      </c>
      <c r="N839" s="69">
        <v>0</v>
      </c>
      <c r="O839" s="69">
        <v>0</v>
      </c>
      <c r="P839" s="69">
        <v>1706.98</v>
      </c>
      <c r="Q839" s="69">
        <v>35.35</v>
      </c>
      <c r="R839" s="69">
        <v>110000</v>
      </c>
      <c r="S839" s="69">
        <v>0</v>
      </c>
      <c r="T839" s="69">
        <v>0</v>
      </c>
      <c r="U839" s="69">
        <v>0</v>
      </c>
      <c r="V839" s="69">
        <v>0</v>
      </c>
      <c r="W839" s="69">
        <v>0</v>
      </c>
      <c r="X839" s="69">
        <v>0</v>
      </c>
      <c r="Y839" s="69">
        <v>0</v>
      </c>
      <c r="Z839" s="69">
        <v>0</v>
      </c>
      <c r="AA839" s="69">
        <v>0</v>
      </c>
      <c r="AB839" s="69">
        <v>0</v>
      </c>
      <c r="AC839" s="69">
        <v>0</v>
      </c>
      <c r="AD839" s="69">
        <v>0</v>
      </c>
      <c r="AE839" s="69">
        <v>0</v>
      </c>
      <c r="AF839" s="69">
        <v>50678</v>
      </c>
      <c r="AG839" s="69">
        <v>59322</v>
      </c>
      <c r="AH839" s="69">
        <v>0</v>
      </c>
      <c r="AI839" s="69">
        <v>0</v>
      </c>
      <c r="AJ839" s="69">
        <v>0</v>
      </c>
      <c r="AK839" s="69">
        <v>0</v>
      </c>
      <c r="AL839" s="69">
        <v>680</v>
      </c>
      <c r="AM839" s="69">
        <v>438</v>
      </c>
      <c r="AN839" s="69">
        <v>-680</v>
      </c>
      <c r="AO839" s="69">
        <v>0</v>
      </c>
      <c r="AP839" s="69">
        <v>0</v>
      </c>
      <c r="AQ839" s="69">
        <v>27775</v>
      </c>
      <c r="AR839" s="69">
        <v>497</v>
      </c>
      <c r="AS839" s="69">
        <v>22690</v>
      </c>
      <c r="AT839" s="69">
        <v>50678</v>
      </c>
      <c r="AU839" s="69">
        <v>0</v>
      </c>
      <c r="AV839" s="69">
        <v>497</v>
      </c>
      <c r="AW839" s="69">
        <v>0.4607090909090909</v>
      </c>
      <c r="AX839" s="69">
        <v>0</v>
      </c>
      <c r="AY839" s="69">
        <v>0</v>
      </c>
      <c r="AZ839" s="69">
        <v>0</v>
      </c>
      <c r="BA839" s="69">
        <v>0</v>
      </c>
      <c r="BB839" s="69">
        <v>0</v>
      </c>
      <c r="BC839" s="69">
        <v>0</v>
      </c>
      <c r="BD839" s="69">
        <v>0</v>
      </c>
      <c r="BE839" s="69">
        <v>74.526470588235298</v>
      </c>
      <c r="BF839" s="69">
        <v>-74.526470588235298</v>
      </c>
      <c r="BG839" s="69">
        <v>0</v>
      </c>
      <c r="BH839" s="69">
        <v>0</v>
      </c>
      <c r="BI839" s="69">
        <v>0</v>
      </c>
      <c r="BJ839" s="69">
        <v>0</v>
      </c>
      <c r="BK839" s="69">
        <v>0</v>
      </c>
      <c r="BL839" s="69">
        <v>101.96780684104628</v>
      </c>
      <c r="BM839" s="69">
        <v>-101.96780684104628</v>
      </c>
      <c r="BN839" s="69">
        <v>0</v>
      </c>
      <c r="BO839" s="69">
        <v>2.2334949316879684</v>
      </c>
      <c r="BP839" s="69">
        <v>-2.2334949316879684</v>
      </c>
      <c r="BQ839" s="69">
        <v>2233.4949316879683</v>
      </c>
      <c r="BR839" s="69">
        <v>-2233.4949316879683</v>
      </c>
      <c r="BS839" s="69">
        <v>0</v>
      </c>
      <c r="BT839" s="69">
        <v>0</v>
      </c>
      <c r="BU839" s="69">
        <v>101.96780684104628</v>
      </c>
      <c r="BV839" s="69">
        <v>0</v>
      </c>
    </row>
    <row r="840" spans="1:74">
      <c r="A840" s="113" t="s">
        <v>1044</v>
      </c>
      <c r="B840" s="69" t="s">
        <v>194</v>
      </c>
      <c r="C840" s="69" t="s">
        <v>228</v>
      </c>
      <c r="D840" s="69" t="s">
        <v>238</v>
      </c>
      <c r="E840" s="69" t="s">
        <v>238</v>
      </c>
      <c r="F840" s="69">
        <v>0</v>
      </c>
      <c r="G840" s="69">
        <v>0</v>
      </c>
      <c r="H840" s="69">
        <v>8579</v>
      </c>
      <c r="I840" s="69">
        <v>111</v>
      </c>
      <c r="J840" s="69">
        <v>77</v>
      </c>
      <c r="K840" s="69">
        <v>6340</v>
      </c>
      <c r="L840" s="69">
        <v>4429</v>
      </c>
      <c r="M840" s="69">
        <v>86</v>
      </c>
      <c r="N840" s="69">
        <v>0</v>
      </c>
      <c r="O840" s="69">
        <v>0</v>
      </c>
      <c r="P840" s="69">
        <v>1353.15</v>
      </c>
      <c r="Q840" s="69">
        <v>33.25</v>
      </c>
      <c r="R840" s="69">
        <v>110000</v>
      </c>
      <c r="S840" s="69">
        <v>0</v>
      </c>
      <c r="T840" s="69">
        <v>0</v>
      </c>
      <c r="U840" s="69">
        <v>0</v>
      </c>
      <c r="V840" s="69">
        <v>0</v>
      </c>
      <c r="W840" s="69">
        <v>0</v>
      </c>
      <c r="X840" s="69">
        <v>0</v>
      </c>
      <c r="Y840" s="69">
        <v>0</v>
      </c>
      <c r="Z840" s="69">
        <v>0</v>
      </c>
      <c r="AA840" s="69">
        <v>0</v>
      </c>
      <c r="AB840" s="69">
        <v>0</v>
      </c>
      <c r="AC840" s="69">
        <v>0</v>
      </c>
      <c r="AD840" s="69">
        <v>0</v>
      </c>
      <c r="AE840" s="69">
        <v>0</v>
      </c>
      <c r="AF840" s="69">
        <v>59257</v>
      </c>
      <c r="AG840" s="69">
        <v>50743</v>
      </c>
      <c r="AH840" s="69">
        <v>0</v>
      </c>
      <c r="AI840" s="69">
        <v>0</v>
      </c>
      <c r="AJ840" s="69">
        <v>0</v>
      </c>
      <c r="AK840" s="69">
        <v>0</v>
      </c>
      <c r="AL840" s="69">
        <v>791</v>
      </c>
      <c r="AM840" s="69">
        <v>515</v>
      </c>
      <c r="AN840" s="69">
        <v>-791</v>
      </c>
      <c r="AO840" s="69">
        <v>0</v>
      </c>
      <c r="AP840" s="69">
        <v>0</v>
      </c>
      <c r="AQ840" s="69">
        <v>34115</v>
      </c>
      <c r="AR840" s="69">
        <v>583</v>
      </c>
      <c r="AS840" s="69">
        <v>27119</v>
      </c>
      <c r="AT840" s="69">
        <v>59257</v>
      </c>
      <c r="AU840" s="69">
        <v>0</v>
      </c>
      <c r="AV840" s="69">
        <v>583</v>
      </c>
      <c r="AW840" s="69">
        <v>0.53869999999999996</v>
      </c>
      <c r="AX840" s="69">
        <v>0</v>
      </c>
      <c r="AY840" s="69">
        <v>0</v>
      </c>
      <c r="AZ840" s="69">
        <v>0</v>
      </c>
      <c r="BA840" s="69">
        <v>0</v>
      </c>
      <c r="BB840" s="69">
        <v>0</v>
      </c>
      <c r="BC840" s="69">
        <v>0</v>
      </c>
      <c r="BD840" s="69">
        <v>0</v>
      </c>
      <c r="BE840" s="69">
        <v>74.914032869785089</v>
      </c>
      <c r="BF840" s="69">
        <v>-74.914032869785089</v>
      </c>
      <c r="BG840" s="69">
        <v>0</v>
      </c>
      <c r="BH840" s="69">
        <v>0</v>
      </c>
      <c r="BI840" s="69">
        <v>0</v>
      </c>
      <c r="BJ840" s="69">
        <v>0</v>
      </c>
      <c r="BK840" s="69">
        <v>0</v>
      </c>
      <c r="BL840" s="69">
        <v>101.64150943396227</v>
      </c>
      <c r="BM840" s="69">
        <v>-101.64150943396227</v>
      </c>
      <c r="BN840" s="69">
        <v>0</v>
      </c>
      <c r="BO840" s="69">
        <v>2.1850731959143035</v>
      </c>
      <c r="BP840" s="69">
        <v>-2.1850731959143035</v>
      </c>
      <c r="BQ840" s="69">
        <v>2185.0731959143036</v>
      </c>
      <c r="BR840" s="69">
        <v>-2185.0731959143036</v>
      </c>
      <c r="BS840" s="69">
        <v>0</v>
      </c>
      <c r="BT840" s="69">
        <v>0</v>
      </c>
      <c r="BU840" s="69">
        <v>101.64150943396227</v>
      </c>
      <c r="BV840" s="69">
        <v>0</v>
      </c>
    </row>
    <row r="841" spans="1:74">
      <c r="A841" s="113" t="s">
        <v>1045</v>
      </c>
      <c r="B841" s="69" t="s">
        <v>194</v>
      </c>
      <c r="C841" s="69" t="s">
        <v>228</v>
      </c>
      <c r="D841" s="69" t="s">
        <v>238</v>
      </c>
      <c r="E841" s="69" t="s">
        <v>238</v>
      </c>
      <c r="F841" s="69">
        <v>0</v>
      </c>
      <c r="G841" s="69">
        <v>0</v>
      </c>
      <c r="H841" s="69">
        <v>8422</v>
      </c>
      <c r="I841" s="69">
        <v>92</v>
      </c>
      <c r="J841" s="69">
        <v>72</v>
      </c>
      <c r="K841" s="69">
        <v>5940</v>
      </c>
      <c r="L841" s="69">
        <v>4389</v>
      </c>
      <c r="M841" s="69">
        <v>77</v>
      </c>
      <c r="N841" s="69">
        <v>1</v>
      </c>
      <c r="O841" s="69">
        <v>0</v>
      </c>
      <c r="P841" s="69">
        <v>1417.85</v>
      </c>
      <c r="Q841" s="69">
        <v>34.659999999999997</v>
      </c>
      <c r="R841" s="69">
        <v>110000</v>
      </c>
      <c r="S841" s="69">
        <v>0</v>
      </c>
      <c r="T841" s="69">
        <v>0</v>
      </c>
      <c r="U841" s="69">
        <v>0</v>
      </c>
      <c r="V841" s="69">
        <v>0</v>
      </c>
      <c r="W841" s="69">
        <v>0</v>
      </c>
      <c r="X841" s="69">
        <v>0</v>
      </c>
      <c r="Y841" s="69">
        <v>0</v>
      </c>
      <c r="Z841" s="69">
        <v>0</v>
      </c>
      <c r="AA841" s="69">
        <v>0</v>
      </c>
      <c r="AB841" s="69">
        <v>0</v>
      </c>
      <c r="AC841" s="69">
        <v>0</v>
      </c>
      <c r="AD841" s="69">
        <v>0</v>
      </c>
      <c r="AE841" s="69">
        <v>0</v>
      </c>
      <c r="AF841" s="69">
        <v>67679</v>
      </c>
      <c r="AG841" s="69">
        <v>42321</v>
      </c>
      <c r="AH841" s="69">
        <v>0</v>
      </c>
      <c r="AI841" s="69">
        <v>0</v>
      </c>
      <c r="AJ841" s="69">
        <v>0</v>
      </c>
      <c r="AK841" s="69">
        <v>0</v>
      </c>
      <c r="AL841" s="69">
        <v>883</v>
      </c>
      <c r="AM841" s="69">
        <v>587</v>
      </c>
      <c r="AN841" s="69">
        <v>-883</v>
      </c>
      <c r="AO841" s="69">
        <v>1</v>
      </c>
      <c r="AP841" s="69">
        <v>-1</v>
      </c>
      <c r="AQ841" s="69">
        <v>40055</v>
      </c>
      <c r="AR841" s="69">
        <v>660</v>
      </c>
      <c r="AS841" s="69">
        <v>31508</v>
      </c>
      <c r="AT841" s="69">
        <v>67679</v>
      </c>
      <c r="AU841" s="69">
        <v>0</v>
      </c>
      <c r="AV841" s="69">
        <v>660</v>
      </c>
      <c r="AW841" s="69">
        <v>0.61526363636363635</v>
      </c>
      <c r="AX841" s="69">
        <v>0</v>
      </c>
      <c r="AY841" s="69">
        <v>0</v>
      </c>
      <c r="AZ841" s="69">
        <v>0</v>
      </c>
      <c r="BA841" s="69">
        <v>0</v>
      </c>
      <c r="BB841" s="69">
        <v>0</v>
      </c>
      <c r="BC841" s="69">
        <v>0</v>
      </c>
      <c r="BD841" s="69">
        <v>0</v>
      </c>
      <c r="BE841" s="69">
        <v>76.646659116647797</v>
      </c>
      <c r="BF841" s="69">
        <v>-76.646659116647797</v>
      </c>
      <c r="BG841" s="69">
        <v>67679</v>
      </c>
      <c r="BH841" s="69">
        <v>0</v>
      </c>
      <c r="BI841" s="69">
        <v>-67679</v>
      </c>
      <c r="BJ841" s="69">
        <v>2.4965672200724004E-5</v>
      </c>
      <c r="BK841" s="69">
        <v>0</v>
      </c>
      <c r="BL841" s="69">
        <v>102.5439393939394</v>
      </c>
      <c r="BM841" s="69">
        <v>-102.5439393939394</v>
      </c>
      <c r="BN841" s="69">
        <v>0</v>
      </c>
      <c r="BO841" s="69">
        <v>2.1479941602132793</v>
      </c>
      <c r="BP841" s="69">
        <v>-2.1479941602132793</v>
      </c>
      <c r="BQ841" s="69">
        <v>2147.9941602132794</v>
      </c>
      <c r="BR841" s="69">
        <v>-2147.9941602132794</v>
      </c>
      <c r="BS841" s="69">
        <v>0</v>
      </c>
      <c r="BT841" s="69">
        <v>0</v>
      </c>
      <c r="BU841" s="69">
        <v>102.5439393939394</v>
      </c>
      <c r="BV841" s="69">
        <v>0</v>
      </c>
    </row>
    <row r="842" spans="1:74">
      <c r="A842" s="113" t="s">
        <v>1046</v>
      </c>
      <c r="B842" s="69" t="s">
        <v>194</v>
      </c>
      <c r="C842" s="69" t="s">
        <v>228</v>
      </c>
      <c r="D842" s="69" t="s">
        <v>238</v>
      </c>
      <c r="E842" s="69" t="s">
        <v>238</v>
      </c>
      <c r="F842" s="69">
        <v>0</v>
      </c>
      <c r="G842" s="69">
        <v>0</v>
      </c>
      <c r="H842" s="69">
        <v>8805</v>
      </c>
      <c r="I842" s="69">
        <v>114</v>
      </c>
      <c r="J842" s="69">
        <v>77</v>
      </c>
      <c r="K842" s="69">
        <v>5177</v>
      </c>
      <c r="L842" s="69">
        <v>4060</v>
      </c>
      <c r="M842" s="69">
        <v>85</v>
      </c>
      <c r="N842" s="69">
        <v>0</v>
      </c>
      <c r="O842" s="69">
        <v>0</v>
      </c>
      <c r="P842" s="69">
        <v>1700.79</v>
      </c>
      <c r="Q842" s="69">
        <v>34.53</v>
      </c>
      <c r="R842" s="69">
        <v>110000</v>
      </c>
      <c r="S842" s="69">
        <v>0</v>
      </c>
      <c r="T842" s="69">
        <v>0</v>
      </c>
      <c r="U842" s="69">
        <v>0</v>
      </c>
      <c r="V842" s="69">
        <v>0</v>
      </c>
      <c r="W842" s="69">
        <v>0</v>
      </c>
      <c r="X842" s="69">
        <v>0</v>
      </c>
      <c r="Y842" s="69">
        <v>0</v>
      </c>
      <c r="Z842" s="69">
        <v>0</v>
      </c>
      <c r="AA842" s="69">
        <v>0</v>
      </c>
      <c r="AB842" s="69">
        <v>0</v>
      </c>
      <c r="AC842" s="69">
        <v>0</v>
      </c>
      <c r="AD842" s="69">
        <v>0</v>
      </c>
      <c r="AE842" s="69">
        <v>0</v>
      </c>
      <c r="AF842" s="69">
        <v>76484</v>
      </c>
      <c r="AG842" s="69">
        <v>33516</v>
      </c>
      <c r="AH842" s="69">
        <v>0</v>
      </c>
      <c r="AI842" s="69">
        <v>0</v>
      </c>
      <c r="AJ842" s="69">
        <v>0</v>
      </c>
      <c r="AK842" s="69">
        <v>0</v>
      </c>
      <c r="AL842" s="69">
        <v>997</v>
      </c>
      <c r="AM842" s="69">
        <v>664</v>
      </c>
      <c r="AN842" s="69">
        <v>-997</v>
      </c>
      <c r="AO842" s="69">
        <v>1</v>
      </c>
      <c r="AP842" s="69">
        <v>-1</v>
      </c>
      <c r="AQ842" s="69">
        <v>45232</v>
      </c>
      <c r="AR842" s="69">
        <v>745</v>
      </c>
      <c r="AS842" s="69">
        <v>35568</v>
      </c>
      <c r="AT842" s="69">
        <v>76484</v>
      </c>
      <c r="AU842" s="69">
        <v>0</v>
      </c>
      <c r="AV842" s="69">
        <v>745</v>
      </c>
      <c r="AW842" s="69">
        <v>0.69530909090909088</v>
      </c>
      <c r="AX842" s="69">
        <v>0</v>
      </c>
      <c r="AY842" s="69">
        <v>0</v>
      </c>
      <c r="AZ842" s="69">
        <v>0</v>
      </c>
      <c r="BA842" s="69">
        <v>0</v>
      </c>
      <c r="BB842" s="69">
        <v>0</v>
      </c>
      <c r="BC842" s="69">
        <v>0</v>
      </c>
      <c r="BD842" s="69">
        <v>0</v>
      </c>
      <c r="BE842" s="69">
        <v>76.714142427281843</v>
      </c>
      <c r="BF842" s="69">
        <v>-76.714142427281843</v>
      </c>
      <c r="BG842" s="69">
        <v>76484</v>
      </c>
      <c r="BH842" s="69">
        <v>0</v>
      </c>
      <c r="BI842" s="69">
        <v>-76484</v>
      </c>
      <c r="BJ842" s="69">
        <v>2.2108241952599929E-5</v>
      </c>
      <c r="BK842" s="69">
        <v>0</v>
      </c>
      <c r="BL842" s="69">
        <v>102.66308724832214</v>
      </c>
      <c r="BM842" s="69">
        <v>-102.66308724832214</v>
      </c>
      <c r="BN842" s="69">
        <v>0</v>
      </c>
      <c r="BO842" s="69">
        <v>2.1503598740440846</v>
      </c>
      <c r="BP842" s="69">
        <v>-2.1503598740440846</v>
      </c>
      <c r="BQ842" s="69">
        <v>2150.3598740440848</v>
      </c>
      <c r="BR842" s="69">
        <v>-2150.3598740440848</v>
      </c>
      <c r="BS842" s="69">
        <v>0</v>
      </c>
      <c r="BT842" s="69">
        <v>0</v>
      </c>
      <c r="BU842" s="69">
        <v>102.66308724832214</v>
      </c>
      <c r="BV842" s="69">
        <v>0</v>
      </c>
    </row>
    <row r="843" spans="1:74">
      <c r="A843" s="113" t="s">
        <v>1047</v>
      </c>
      <c r="B843" s="69" t="s">
        <v>194</v>
      </c>
      <c r="C843" s="69" t="s">
        <v>228</v>
      </c>
      <c r="D843" s="69" t="s">
        <v>238</v>
      </c>
      <c r="E843" s="69" t="s">
        <v>238</v>
      </c>
      <c r="F843" s="69">
        <v>0</v>
      </c>
      <c r="G843" s="69">
        <v>0</v>
      </c>
      <c r="H843" s="69">
        <v>8317</v>
      </c>
      <c r="I843" s="69">
        <v>87</v>
      </c>
      <c r="J843" s="69">
        <v>67</v>
      </c>
      <c r="K843" s="69">
        <v>5459</v>
      </c>
      <c r="L843" s="69">
        <v>3974</v>
      </c>
      <c r="M843" s="69">
        <v>74</v>
      </c>
      <c r="N843" s="69">
        <v>0</v>
      </c>
      <c r="O843" s="69">
        <v>0</v>
      </c>
      <c r="P843" s="69">
        <v>1523.54</v>
      </c>
      <c r="Q843" s="69">
        <v>37.46</v>
      </c>
      <c r="R843" s="69">
        <v>110000</v>
      </c>
      <c r="S843" s="69">
        <v>0</v>
      </c>
      <c r="T843" s="69">
        <v>0</v>
      </c>
      <c r="U843" s="69">
        <v>0</v>
      </c>
      <c r="V843" s="69">
        <v>0</v>
      </c>
      <c r="W843" s="69">
        <v>0</v>
      </c>
      <c r="X843" s="69">
        <v>0</v>
      </c>
      <c r="Y843" s="69">
        <v>0</v>
      </c>
      <c r="Z843" s="69">
        <v>0</v>
      </c>
      <c r="AA843" s="69">
        <v>0</v>
      </c>
      <c r="AB843" s="69">
        <v>0</v>
      </c>
      <c r="AC843" s="69">
        <v>0</v>
      </c>
      <c r="AD843" s="69">
        <v>0</v>
      </c>
      <c r="AE843" s="69">
        <v>0</v>
      </c>
      <c r="AF843" s="69">
        <v>84801</v>
      </c>
      <c r="AG843" s="69">
        <v>25199</v>
      </c>
      <c r="AH843" s="69">
        <v>0</v>
      </c>
      <c r="AI843" s="69">
        <v>0</v>
      </c>
      <c r="AJ843" s="69">
        <v>0</v>
      </c>
      <c r="AK843" s="69">
        <v>0</v>
      </c>
      <c r="AL843" s="69">
        <v>1084</v>
      </c>
      <c r="AM843" s="69">
        <v>731</v>
      </c>
      <c r="AN843" s="69">
        <v>-1084</v>
      </c>
      <c r="AO843" s="69">
        <v>1</v>
      </c>
      <c r="AP843" s="69">
        <v>-1</v>
      </c>
      <c r="AQ843" s="69">
        <v>50691</v>
      </c>
      <c r="AR843" s="69">
        <v>819</v>
      </c>
      <c r="AS843" s="69">
        <v>39542</v>
      </c>
      <c r="AT843" s="69">
        <v>84801</v>
      </c>
      <c r="AU843" s="69">
        <v>0</v>
      </c>
      <c r="AV843" s="69">
        <v>819</v>
      </c>
      <c r="AW843" s="69">
        <v>0.77091818181818184</v>
      </c>
      <c r="AX843" s="69">
        <v>0</v>
      </c>
      <c r="AY843" s="69">
        <v>0</v>
      </c>
      <c r="AZ843" s="69">
        <v>0</v>
      </c>
      <c r="BA843" s="69">
        <v>0</v>
      </c>
      <c r="BB843" s="69">
        <v>0</v>
      </c>
      <c r="BC843" s="69">
        <v>0</v>
      </c>
      <c r="BD843" s="69">
        <v>0</v>
      </c>
      <c r="BE843" s="69">
        <v>78.229704797047972</v>
      </c>
      <c r="BF843" s="69">
        <v>-78.229704797047972</v>
      </c>
      <c r="BG843" s="69">
        <v>84801</v>
      </c>
      <c r="BH843" s="69">
        <v>0</v>
      </c>
      <c r="BI843" s="69">
        <v>-84801</v>
      </c>
      <c r="BJ843" s="69">
        <v>1.9727367777317474E-5</v>
      </c>
      <c r="BK843" s="69">
        <v>0</v>
      </c>
      <c r="BL843" s="69">
        <v>103.54212454212454</v>
      </c>
      <c r="BM843" s="69">
        <v>-103.54212454212454</v>
      </c>
      <c r="BN843" s="69">
        <v>0</v>
      </c>
      <c r="BO843" s="69">
        <v>2.1445804461079359</v>
      </c>
      <c r="BP843" s="69">
        <v>-2.1445804461079359</v>
      </c>
      <c r="BQ843" s="69">
        <v>2144.580446107936</v>
      </c>
      <c r="BR843" s="69">
        <v>-2144.580446107936</v>
      </c>
      <c r="BS843" s="69">
        <v>0</v>
      </c>
      <c r="BT843" s="69">
        <v>0</v>
      </c>
      <c r="BU843" s="69">
        <v>103.54212454212454</v>
      </c>
      <c r="BV843" s="69">
        <v>0</v>
      </c>
    </row>
    <row r="844" spans="1:74">
      <c r="A844" s="113" t="s">
        <v>1048</v>
      </c>
      <c r="B844" s="69" t="s">
        <v>194</v>
      </c>
      <c r="C844" s="69" t="s">
        <v>228</v>
      </c>
      <c r="D844" s="69" t="s">
        <v>238</v>
      </c>
      <c r="E844" s="69" t="s">
        <v>238</v>
      </c>
      <c r="F844" s="69">
        <v>0</v>
      </c>
      <c r="G844" s="69">
        <v>0</v>
      </c>
      <c r="H844" s="69">
        <v>8440</v>
      </c>
      <c r="I844" s="69">
        <v>102</v>
      </c>
      <c r="J844" s="69">
        <v>61</v>
      </c>
      <c r="K844" s="69">
        <v>5461</v>
      </c>
      <c r="L844" s="69">
        <v>4289</v>
      </c>
      <c r="M844" s="69">
        <v>67</v>
      </c>
      <c r="N844" s="69">
        <v>0</v>
      </c>
      <c r="O844" s="69">
        <v>0</v>
      </c>
      <c r="P844" s="69">
        <v>1545.5</v>
      </c>
      <c r="Q844" s="69">
        <v>41.99</v>
      </c>
      <c r="R844" s="69">
        <v>110000</v>
      </c>
      <c r="S844" s="69">
        <v>0</v>
      </c>
      <c r="T844" s="69">
        <v>0</v>
      </c>
      <c r="U844" s="69">
        <v>0</v>
      </c>
      <c r="V844" s="69">
        <v>0</v>
      </c>
      <c r="W844" s="69">
        <v>0</v>
      </c>
      <c r="X844" s="69">
        <v>0</v>
      </c>
      <c r="Y844" s="69">
        <v>0</v>
      </c>
      <c r="Z844" s="69">
        <v>0</v>
      </c>
      <c r="AA844" s="69">
        <v>0</v>
      </c>
      <c r="AB844" s="69">
        <v>0</v>
      </c>
      <c r="AC844" s="69">
        <v>0</v>
      </c>
      <c r="AD844" s="69">
        <v>0</v>
      </c>
      <c r="AE844" s="69">
        <v>0</v>
      </c>
      <c r="AF844" s="69">
        <v>93241</v>
      </c>
      <c r="AG844" s="69">
        <v>16759</v>
      </c>
      <c r="AH844" s="69">
        <v>0</v>
      </c>
      <c r="AI844" s="69">
        <v>0</v>
      </c>
      <c r="AJ844" s="69">
        <v>0</v>
      </c>
      <c r="AK844" s="69">
        <v>0</v>
      </c>
      <c r="AL844" s="69">
        <v>1186</v>
      </c>
      <c r="AM844" s="69">
        <v>792</v>
      </c>
      <c r="AN844" s="69">
        <v>-1186</v>
      </c>
      <c r="AO844" s="69">
        <v>1</v>
      </c>
      <c r="AP844" s="69">
        <v>-1</v>
      </c>
      <c r="AQ844" s="69">
        <v>56152</v>
      </c>
      <c r="AR844" s="69">
        <v>886</v>
      </c>
      <c r="AS844" s="69">
        <v>43831</v>
      </c>
      <c r="AT844" s="69">
        <v>93241</v>
      </c>
      <c r="AU844" s="69">
        <v>0</v>
      </c>
      <c r="AV844" s="69">
        <v>886</v>
      </c>
      <c r="AW844" s="69">
        <v>0.84764545454545459</v>
      </c>
      <c r="AX844" s="69">
        <v>0</v>
      </c>
      <c r="AY844" s="69">
        <v>0</v>
      </c>
      <c r="AZ844" s="69">
        <v>0</v>
      </c>
      <c r="BA844" s="69">
        <v>0</v>
      </c>
      <c r="BB844" s="69">
        <v>0</v>
      </c>
      <c r="BC844" s="69">
        <v>0</v>
      </c>
      <c r="BD844" s="69">
        <v>0</v>
      </c>
      <c r="BE844" s="69">
        <v>78.618043844856658</v>
      </c>
      <c r="BF844" s="69">
        <v>-78.618043844856658</v>
      </c>
      <c r="BG844" s="69">
        <v>93241</v>
      </c>
      <c r="BH844" s="69">
        <v>0</v>
      </c>
      <c r="BI844" s="69">
        <v>-93241</v>
      </c>
      <c r="BJ844" s="69">
        <v>1.7808804673030346E-5</v>
      </c>
      <c r="BK844" s="69">
        <v>0</v>
      </c>
      <c r="BL844" s="69">
        <v>105.23814898419865</v>
      </c>
      <c r="BM844" s="69">
        <v>-105.23814898419865</v>
      </c>
      <c r="BN844" s="69">
        <v>0</v>
      </c>
      <c r="BO844" s="69">
        <v>2.1272843421322807</v>
      </c>
      <c r="BP844" s="69">
        <v>-2.1272843421322807</v>
      </c>
      <c r="BQ844" s="69">
        <v>2127.2843421322805</v>
      </c>
      <c r="BR844" s="69">
        <v>-2127.2843421322805</v>
      </c>
      <c r="BS844" s="69">
        <v>0</v>
      </c>
      <c r="BT844" s="69">
        <v>0</v>
      </c>
      <c r="BU844" s="69">
        <v>105.23814898419865</v>
      </c>
      <c r="BV844" s="69">
        <v>0</v>
      </c>
    </row>
    <row r="845" spans="1:74">
      <c r="A845" s="113" t="s">
        <v>1049</v>
      </c>
      <c r="B845" s="69" t="s">
        <v>194</v>
      </c>
      <c r="C845" s="69" t="s">
        <v>228</v>
      </c>
      <c r="D845" s="69" t="s">
        <v>238</v>
      </c>
      <c r="E845" s="69" t="s">
        <v>238</v>
      </c>
      <c r="F845" s="69">
        <v>0</v>
      </c>
      <c r="G845" s="69">
        <v>0</v>
      </c>
      <c r="H845" s="69">
        <v>8682</v>
      </c>
      <c r="I845" s="69">
        <v>116</v>
      </c>
      <c r="J845" s="69">
        <v>81</v>
      </c>
      <c r="K845" s="69">
        <v>5199</v>
      </c>
      <c r="L845" s="69">
        <v>4246</v>
      </c>
      <c r="M845" s="69">
        <v>85</v>
      </c>
      <c r="N845" s="69">
        <v>0</v>
      </c>
      <c r="O845" s="69">
        <v>0</v>
      </c>
      <c r="P845" s="69">
        <v>1669.94</v>
      </c>
      <c r="Q845" s="69">
        <v>34.049999999999997</v>
      </c>
      <c r="R845" s="69">
        <v>110000</v>
      </c>
      <c r="S845" s="69">
        <v>0</v>
      </c>
      <c r="T845" s="69">
        <v>0</v>
      </c>
      <c r="U845" s="69">
        <v>0</v>
      </c>
      <c r="V845" s="69">
        <v>0</v>
      </c>
      <c r="W845" s="69">
        <v>0</v>
      </c>
      <c r="X845" s="69">
        <v>0</v>
      </c>
      <c r="Y845" s="69">
        <v>0</v>
      </c>
      <c r="Z845" s="69">
        <v>0</v>
      </c>
      <c r="AA845" s="69">
        <v>0</v>
      </c>
      <c r="AB845" s="69">
        <v>0</v>
      </c>
      <c r="AC845" s="69">
        <v>0</v>
      </c>
      <c r="AD845" s="69">
        <v>0</v>
      </c>
      <c r="AE845" s="69">
        <v>0</v>
      </c>
      <c r="AF845" s="69">
        <v>101923</v>
      </c>
      <c r="AG845" s="69">
        <v>8077</v>
      </c>
      <c r="AH845" s="69">
        <v>0</v>
      </c>
      <c r="AI845" s="69">
        <v>0</v>
      </c>
      <c r="AJ845" s="69">
        <v>0</v>
      </c>
      <c r="AK845" s="69">
        <v>0</v>
      </c>
      <c r="AL845" s="69">
        <v>1302</v>
      </c>
      <c r="AM845" s="69">
        <v>873</v>
      </c>
      <c r="AN845" s="69">
        <v>-1302</v>
      </c>
      <c r="AO845" s="69">
        <v>1</v>
      </c>
      <c r="AP845" s="69">
        <v>-1</v>
      </c>
      <c r="AQ845" s="69">
        <v>61351</v>
      </c>
      <c r="AR845" s="69">
        <v>971</v>
      </c>
      <c r="AS845" s="69">
        <v>48077</v>
      </c>
      <c r="AT845" s="69">
        <v>101923</v>
      </c>
      <c r="AU845" s="69">
        <v>0</v>
      </c>
      <c r="AV845" s="69">
        <v>971</v>
      </c>
      <c r="AW845" s="69">
        <v>0.92657272727272733</v>
      </c>
      <c r="AX845" s="69">
        <v>0</v>
      </c>
      <c r="AY845" s="69">
        <v>0</v>
      </c>
      <c r="AZ845" s="69">
        <v>0</v>
      </c>
      <c r="BA845" s="69">
        <v>0</v>
      </c>
      <c r="BB845" s="69">
        <v>0</v>
      </c>
      <c r="BC845" s="69">
        <v>0</v>
      </c>
      <c r="BD845" s="69">
        <v>0</v>
      </c>
      <c r="BE845" s="69">
        <v>78.281874039938558</v>
      </c>
      <c r="BF845" s="69">
        <v>-78.281874039938558</v>
      </c>
      <c r="BG845" s="69">
        <v>101923</v>
      </c>
      <c r="BH845" s="69">
        <v>0</v>
      </c>
      <c r="BI845" s="69">
        <v>-101923</v>
      </c>
      <c r="BJ845" s="69">
        <v>1.6299652817394988E-5</v>
      </c>
      <c r="BK845" s="69">
        <v>0</v>
      </c>
      <c r="BL845" s="69">
        <v>104.96704428424304</v>
      </c>
      <c r="BM845" s="69">
        <v>-104.96704428424304</v>
      </c>
      <c r="BN845" s="69">
        <v>0</v>
      </c>
      <c r="BO845" s="69">
        <v>2.119995008007987</v>
      </c>
      <c r="BP845" s="69">
        <v>-2.119995008007987</v>
      </c>
      <c r="BQ845" s="69">
        <v>2119.9950080079871</v>
      </c>
      <c r="BR845" s="69">
        <v>-2119.9950080079871</v>
      </c>
      <c r="BS845" s="69">
        <v>0</v>
      </c>
      <c r="BT845" s="69">
        <v>0</v>
      </c>
      <c r="BU845" s="69">
        <v>104.96704428424304</v>
      </c>
      <c r="BV845" s="69">
        <v>0</v>
      </c>
    </row>
    <row r="846" spans="1:74">
      <c r="A846" s="113" t="s">
        <v>1050</v>
      </c>
      <c r="B846" s="69" t="s">
        <v>194</v>
      </c>
      <c r="C846" s="69" t="s">
        <v>228</v>
      </c>
      <c r="D846" s="69" t="s">
        <v>238</v>
      </c>
      <c r="E846" s="69" t="s">
        <v>238</v>
      </c>
      <c r="F846" s="69">
        <v>0</v>
      </c>
      <c r="G846" s="69">
        <v>0</v>
      </c>
      <c r="H846" s="69">
        <v>8077</v>
      </c>
      <c r="I846" s="69">
        <v>106</v>
      </c>
      <c r="J846" s="69">
        <v>80</v>
      </c>
      <c r="K846" s="69">
        <v>5008</v>
      </c>
      <c r="L846" s="69">
        <v>4068</v>
      </c>
      <c r="M846" s="69">
        <v>83</v>
      </c>
      <c r="N846" s="69">
        <v>0</v>
      </c>
      <c r="O846" s="69">
        <v>0</v>
      </c>
      <c r="P846" s="69">
        <v>1612.82</v>
      </c>
      <c r="Q846" s="69">
        <v>32.44</v>
      </c>
      <c r="R846" s="69">
        <v>110000</v>
      </c>
      <c r="S846" s="69">
        <v>0</v>
      </c>
      <c r="T846" s="69">
        <v>0</v>
      </c>
      <c r="U846" s="69">
        <v>0</v>
      </c>
      <c r="V846" s="69">
        <v>0</v>
      </c>
      <c r="W846" s="69">
        <v>0</v>
      </c>
      <c r="X846" s="69">
        <v>0</v>
      </c>
      <c r="Y846" s="69">
        <v>0</v>
      </c>
      <c r="Z846" s="69">
        <v>0</v>
      </c>
      <c r="AA846" s="69">
        <v>0</v>
      </c>
      <c r="AB846" s="69">
        <v>0</v>
      </c>
      <c r="AC846" s="69">
        <v>0</v>
      </c>
      <c r="AD846" s="69">
        <v>0</v>
      </c>
      <c r="AE846" s="69">
        <v>0</v>
      </c>
      <c r="AF846" s="69">
        <v>110000</v>
      </c>
      <c r="AG846" s="69">
        <v>0</v>
      </c>
      <c r="AH846" s="69">
        <v>0</v>
      </c>
      <c r="AI846" s="69">
        <v>0</v>
      </c>
      <c r="AJ846" s="69">
        <v>0</v>
      </c>
      <c r="AK846" s="69">
        <v>0</v>
      </c>
      <c r="AL846" s="69">
        <v>1408</v>
      </c>
      <c r="AM846" s="69">
        <v>953</v>
      </c>
      <c r="AN846" s="69">
        <v>-1408</v>
      </c>
      <c r="AO846" s="69">
        <v>1</v>
      </c>
      <c r="AP846" s="69">
        <v>-1</v>
      </c>
      <c r="AQ846" s="69">
        <v>66359</v>
      </c>
      <c r="AR846" s="69">
        <v>1054</v>
      </c>
      <c r="AS846" s="69">
        <v>52145</v>
      </c>
      <c r="AT846" s="69">
        <v>110000</v>
      </c>
      <c r="AU846" s="69">
        <v>0</v>
      </c>
      <c r="AV846" s="69">
        <v>1054</v>
      </c>
      <c r="AW846" s="69">
        <v>1</v>
      </c>
      <c r="AX846" s="69">
        <v>0</v>
      </c>
      <c r="AY846" s="69">
        <v>0</v>
      </c>
      <c r="AZ846" s="69">
        <v>0</v>
      </c>
      <c r="BA846" s="69">
        <v>0</v>
      </c>
      <c r="BB846" s="69">
        <v>0</v>
      </c>
      <c r="BC846" s="69">
        <v>0</v>
      </c>
      <c r="BD846" s="69">
        <v>0</v>
      </c>
      <c r="BE846" s="69">
        <v>78.125</v>
      </c>
      <c r="BF846" s="69">
        <v>-78.125</v>
      </c>
      <c r="BG846" s="69">
        <v>110000</v>
      </c>
      <c r="BH846" s="69">
        <v>0</v>
      </c>
      <c r="BI846" s="69">
        <v>-110000</v>
      </c>
      <c r="BJ846" s="69">
        <v>1.5069545954580389E-5</v>
      </c>
      <c r="BK846" s="69">
        <v>0</v>
      </c>
      <c r="BL846" s="69">
        <v>104.36432637571157</v>
      </c>
      <c r="BM846" s="69">
        <v>-104.36432637571157</v>
      </c>
      <c r="BN846" s="69">
        <v>0</v>
      </c>
      <c r="BO846" s="69">
        <v>2.1095023492185252</v>
      </c>
      <c r="BP846" s="69">
        <v>-2.1095023492185252</v>
      </c>
      <c r="BQ846" s="69">
        <v>2109.5023492185251</v>
      </c>
      <c r="BR846" s="69">
        <v>-2109.5023492185251</v>
      </c>
      <c r="BS846" s="69">
        <v>0</v>
      </c>
      <c r="BT846" s="69">
        <v>0</v>
      </c>
      <c r="BU846" s="69">
        <v>104.36432637571157</v>
      </c>
      <c r="BV846" s="69">
        <v>0</v>
      </c>
    </row>
    <row r="847" spans="1:74">
      <c r="A847" s="113" t="s">
        <v>1038</v>
      </c>
      <c r="B847" s="69" t="s">
        <v>194</v>
      </c>
      <c r="C847" s="69" t="s">
        <v>256</v>
      </c>
      <c r="D847" s="69" t="s">
        <v>266</v>
      </c>
      <c r="E847" s="69" t="s">
        <v>735</v>
      </c>
      <c r="F847" s="69">
        <v>0</v>
      </c>
      <c r="G847" s="69">
        <v>0</v>
      </c>
      <c r="H847" s="69">
        <v>6276</v>
      </c>
      <c r="I847" s="69">
        <v>81</v>
      </c>
      <c r="J847" s="69">
        <v>64</v>
      </c>
      <c r="K847" s="69">
        <v>2669</v>
      </c>
      <c r="L847" s="69">
        <v>2270</v>
      </c>
      <c r="M847" s="69">
        <v>68</v>
      </c>
      <c r="N847" s="69">
        <v>0</v>
      </c>
      <c r="O847" s="69">
        <v>0</v>
      </c>
      <c r="P847" s="69">
        <v>2351.44</v>
      </c>
      <c r="Q847" s="69">
        <v>29.89</v>
      </c>
      <c r="R847" s="69">
        <v>110000</v>
      </c>
      <c r="S847" s="69">
        <v>0</v>
      </c>
      <c r="T847" s="69">
        <v>0</v>
      </c>
      <c r="U847" s="69">
        <v>0</v>
      </c>
      <c r="V847" s="69">
        <v>0</v>
      </c>
      <c r="W847" s="69">
        <v>0</v>
      </c>
      <c r="X847" s="69">
        <v>0</v>
      </c>
      <c r="Y847" s="69">
        <v>0</v>
      </c>
      <c r="Z847" s="69">
        <v>0</v>
      </c>
      <c r="AA847" s="69">
        <v>0</v>
      </c>
      <c r="AB847" s="69">
        <v>0</v>
      </c>
      <c r="AC847" s="69">
        <v>0</v>
      </c>
      <c r="AD847" s="69">
        <v>0</v>
      </c>
      <c r="AE847" s="69">
        <v>0</v>
      </c>
      <c r="AF847" s="69">
        <v>6276</v>
      </c>
      <c r="AG847" s="69">
        <v>103724</v>
      </c>
      <c r="AH847" s="69">
        <v>0</v>
      </c>
      <c r="AI847" s="69">
        <v>0</v>
      </c>
      <c r="AJ847" s="69">
        <v>0</v>
      </c>
      <c r="AK847" s="69">
        <v>0</v>
      </c>
      <c r="AL847" s="69">
        <v>81</v>
      </c>
      <c r="AM847" s="69">
        <v>64</v>
      </c>
      <c r="AN847" s="69">
        <v>-81</v>
      </c>
      <c r="AO847" s="69">
        <v>0</v>
      </c>
      <c r="AP847" s="69">
        <v>0</v>
      </c>
      <c r="AQ847" s="69">
        <v>2669</v>
      </c>
      <c r="AR847" s="69">
        <v>68</v>
      </c>
      <c r="AS847" s="69">
        <v>2270</v>
      </c>
      <c r="AT847" s="69">
        <v>6276</v>
      </c>
      <c r="AU847" s="69">
        <v>0</v>
      </c>
      <c r="AV847" s="69">
        <v>68</v>
      </c>
      <c r="AW847" s="69">
        <v>5.7054545454545455E-2</v>
      </c>
      <c r="AX847" s="69">
        <v>0</v>
      </c>
      <c r="AY847" s="69">
        <v>0</v>
      </c>
      <c r="AZ847" s="69">
        <v>0</v>
      </c>
      <c r="BA847" s="69">
        <v>0</v>
      </c>
      <c r="BB847" s="69">
        <v>0</v>
      </c>
      <c r="BC847" s="69">
        <v>0</v>
      </c>
      <c r="BD847" s="69">
        <v>0</v>
      </c>
      <c r="BE847" s="69">
        <v>77.481481481481481</v>
      </c>
      <c r="BF847" s="69">
        <v>-77.481481481481481</v>
      </c>
      <c r="BG847" s="69">
        <v>0</v>
      </c>
      <c r="BH847" s="69">
        <v>0</v>
      </c>
      <c r="BI847" s="69">
        <v>0</v>
      </c>
      <c r="BJ847" s="69">
        <v>0</v>
      </c>
      <c r="BK847" s="69">
        <v>0</v>
      </c>
      <c r="BL847" s="69">
        <v>92.294117647058826</v>
      </c>
      <c r="BM847" s="69">
        <v>-92.294117647058826</v>
      </c>
      <c r="BN847" s="69">
        <v>0</v>
      </c>
      <c r="BO847" s="69">
        <v>2.7647577092511013</v>
      </c>
      <c r="BP847" s="69">
        <v>-2.7647577092511013</v>
      </c>
      <c r="BQ847" s="69">
        <v>2764.7577092511015</v>
      </c>
      <c r="BR847" s="69">
        <v>-2764.7577092511015</v>
      </c>
      <c r="BS847" s="69">
        <v>0</v>
      </c>
      <c r="BT847" s="69">
        <v>0</v>
      </c>
      <c r="BU847" s="69">
        <v>92.294117647058826</v>
      </c>
      <c r="BV847" s="69">
        <v>0</v>
      </c>
    </row>
    <row r="848" spans="1:74">
      <c r="A848" s="113" t="s">
        <v>1039</v>
      </c>
      <c r="B848" s="69" t="s">
        <v>194</v>
      </c>
      <c r="C848" s="69" t="s">
        <v>256</v>
      </c>
      <c r="D848" s="69" t="s">
        <v>266</v>
      </c>
      <c r="E848" s="69" t="s">
        <v>735</v>
      </c>
      <c r="F848" s="69">
        <v>0</v>
      </c>
      <c r="G848" s="69">
        <v>0</v>
      </c>
      <c r="H848" s="69">
        <v>8262</v>
      </c>
      <c r="I848" s="69">
        <v>105</v>
      </c>
      <c r="J848" s="69">
        <v>68</v>
      </c>
      <c r="K848" s="69">
        <v>3426</v>
      </c>
      <c r="L848" s="69">
        <v>2799</v>
      </c>
      <c r="M848" s="69">
        <v>76</v>
      </c>
      <c r="N848" s="69">
        <v>0</v>
      </c>
      <c r="O848" s="69">
        <v>0</v>
      </c>
      <c r="P848" s="69">
        <v>2411.56</v>
      </c>
      <c r="Q848" s="69">
        <v>33.86</v>
      </c>
      <c r="R848" s="69">
        <v>110000</v>
      </c>
      <c r="S848" s="69">
        <v>0</v>
      </c>
      <c r="T848" s="69">
        <v>0</v>
      </c>
      <c r="U848" s="69">
        <v>0</v>
      </c>
      <c r="V848" s="69">
        <v>0</v>
      </c>
      <c r="W848" s="69">
        <v>0</v>
      </c>
      <c r="X848" s="69">
        <v>0</v>
      </c>
      <c r="Y848" s="69">
        <v>0</v>
      </c>
      <c r="Z848" s="69">
        <v>0</v>
      </c>
      <c r="AA848" s="69">
        <v>0</v>
      </c>
      <c r="AB848" s="69">
        <v>0</v>
      </c>
      <c r="AC848" s="69">
        <v>0</v>
      </c>
      <c r="AD848" s="69">
        <v>0</v>
      </c>
      <c r="AE848" s="69">
        <v>0</v>
      </c>
      <c r="AF848" s="69">
        <v>14538</v>
      </c>
      <c r="AG848" s="69">
        <v>95462</v>
      </c>
      <c r="AH848" s="69">
        <v>0</v>
      </c>
      <c r="AI848" s="69">
        <v>0</v>
      </c>
      <c r="AJ848" s="69">
        <v>0</v>
      </c>
      <c r="AK848" s="69">
        <v>0</v>
      </c>
      <c r="AL848" s="69">
        <v>186</v>
      </c>
      <c r="AM848" s="69">
        <v>132</v>
      </c>
      <c r="AN848" s="69">
        <v>-186</v>
      </c>
      <c r="AO848" s="69">
        <v>0</v>
      </c>
      <c r="AP848" s="69">
        <v>0</v>
      </c>
      <c r="AQ848" s="69">
        <v>6095</v>
      </c>
      <c r="AR848" s="69">
        <v>144</v>
      </c>
      <c r="AS848" s="69">
        <v>5069</v>
      </c>
      <c r="AT848" s="69">
        <v>14538</v>
      </c>
      <c r="AU848" s="69">
        <v>0</v>
      </c>
      <c r="AV848" s="69">
        <v>144</v>
      </c>
      <c r="AW848" s="69">
        <v>0.13216363636363637</v>
      </c>
      <c r="AX848" s="69">
        <v>0</v>
      </c>
      <c r="AY848" s="69">
        <v>0</v>
      </c>
      <c r="AZ848" s="69">
        <v>0</v>
      </c>
      <c r="BA848" s="69">
        <v>0</v>
      </c>
      <c r="BB848" s="69">
        <v>0</v>
      </c>
      <c r="BC848" s="69">
        <v>0</v>
      </c>
      <c r="BD848" s="69">
        <v>0</v>
      </c>
      <c r="BE848" s="69">
        <v>78.161290322580641</v>
      </c>
      <c r="BF848" s="69">
        <v>-78.161290322580641</v>
      </c>
      <c r="BG848" s="69">
        <v>0</v>
      </c>
      <c r="BH848" s="69">
        <v>0</v>
      </c>
      <c r="BI848" s="69">
        <v>0</v>
      </c>
      <c r="BJ848" s="69">
        <v>0</v>
      </c>
      <c r="BK848" s="69">
        <v>0</v>
      </c>
      <c r="BL848" s="69">
        <v>100.95833333333333</v>
      </c>
      <c r="BM848" s="69">
        <v>-100.95833333333333</v>
      </c>
      <c r="BN848" s="69">
        <v>0</v>
      </c>
      <c r="BO848" s="69">
        <v>2.8680213059775101</v>
      </c>
      <c r="BP848" s="69">
        <v>-2.8680213059775101</v>
      </c>
      <c r="BQ848" s="69">
        <v>2868.0213059775101</v>
      </c>
      <c r="BR848" s="69">
        <v>-2868.0213059775101</v>
      </c>
      <c r="BS848" s="69">
        <v>0</v>
      </c>
      <c r="BT848" s="69">
        <v>0</v>
      </c>
      <c r="BU848" s="69">
        <v>100.95833333333333</v>
      </c>
      <c r="BV848" s="69">
        <v>0</v>
      </c>
    </row>
    <row r="849" spans="1:74">
      <c r="A849" s="113" t="s">
        <v>1040</v>
      </c>
      <c r="B849" s="69" t="s">
        <v>194</v>
      </c>
      <c r="C849" s="69" t="s">
        <v>256</v>
      </c>
      <c r="D849" s="69" t="s">
        <v>266</v>
      </c>
      <c r="E849" s="69" t="s">
        <v>735</v>
      </c>
      <c r="F849" s="69">
        <v>0</v>
      </c>
      <c r="G849" s="69">
        <v>0</v>
      </c>
      <c r="H849" s="69">
        <v>8736</v>
      </c>
      <c r="I849" s="69">
        <v>126</v>
      </c>
      <c r="J849" s="69">
        <v>82</v>
      </c>
      <c r="K849" s="69">
        <v>3372</v>
      </c>
      <c r="L849" s="69">
        <v>2809</v>
      </c>
      <c r="M849" s="69">
        <v>87</v>
      </c>
      <c r="N849" s="69">
        <v>0</v>
      </c>
      <c r="O849" s="69">
        <v>0</v>
      </c>
      <c r="P849" s="69">
        <v>2590.75</v>
      </c>
      <c r="Q849" s="69">
        <v>33.47</v>
      </c>
      <c r="R849" s="69">
        <v>110000</v>
      </c>
      <c r="S849" s="69">
        <v>0</v>
      </c>
      <c r="T849" s="69">
        <v>0</v>
      </c>
      <c r="U849" s="69">
        <v>0</v>
      </c>
      <c r="V849" s="69">
        <v>0</v>
      </c>
      <c r="W849" s="69">
        <v>0</v>
      </c>
      <c r="X849" s="69">
        <v>0</v>
      </c>
      <c r="Y849" s="69">
        <v>0</v>
      </c>
      <c r="Z849" s="69">
        <v>0</v>
      </c>
      <c r="AA849" s="69">
        <v>0</v>
      </c>
      <c r="AB849" s="69">
        <v>0</v>
      </c>
      <c r="AC849" s="69">
        <v>0</v>
      </c>
      <c r="AD849" s="69">
        <v>0</v>
      </c>
      <c r="AE849" s="69">
        <v>0</v>
      </c>
      <c r="AF849" s="69">
        <v>23274</v>
      </c>
      <c r="AG849" s="69">
        <v>86726</v>
      </c>
      <c r="AH849" s="69">
        <v>0</v>
      </c>
      <c r="AI849" s="69">
        <v>0</v>
      </c>
      <c r="AJ849" s="69">
        <v>0</v>
      </c>
      <c r="AK849" s="69">
        <v>0</v>
      </c>
      <c r="AL849" s="69">
        <v>312</v>
      </c>
      <c r="AM849" s="69">
        <v>214</v>
      </c>
      <c r="AN849" s="69">
        <v>-312</v>
      </c>
      <c r="AO849" s="69">
        <v>0</v>
      </c>
      <c r="AP849" s="69">
        <v>0</v>
      </c>
      <c r="AQ849" s="69">
        <v>9467</v>
      </c>
      <c r="AR849" s="69">
        <v>231</v>
      </c>
      <c r="AS849" s="69">
        <v>7878</v>
      </c>
      <c r="AT849" s="69">
        <v>23274</v>
      </c>
      <c r="AU849" s="69">
        <v>0</v>
      </c>
      <c r="AV849" s="69">
        <v>231</v>
      </c>
      <c r="AW849" s="69">
        <v>0.21158181818181818</v>
      </c>
      <c r="AX849" s="69">
        <v>0</v>
      </c>
      <c r="AY849" s="69">
        <v>0</v>
      </c>
      <c r="AZ849" s="69">
        <v>0</v>
      </c>
      <c r="BA849" s="69">
        <v>0</v>
      </c>
      <c r="BB849" s="69">
        <v>0</v>
      </c>
      <c r="BC849" s="69">
        <v>0</v>
      </c>
      <c r="BD849" s="69">
        <v>0</v>
      </c>
      <c r="BE849" s="69">
        <v>74.59615384615384</v>
      </c>
      <c r="BF849" s="69">
        <v>-74.59615384615384</v>
      </c>
      <c r="BG849" s="69">
        <v>0</v>
      </c>
      <c r="BH849" s="69">
        <v>0</v>
      </c>
      <c r="BI849" s="69">
        <v>0</v>
      </c>
      <c r="BJ849" s="69">
        <v>0</v>
      </c>
      <c r="BK849" s="69">
        <v>0</v>
      </c>
      <c r="BL849" s="69">
        <v>100.75324675324676</v>
      </c>
      <c r="BM849" s="69">
        <v>-100.75324675324676</v>
      </c>
      <c r="BN849" s="69">
        <v>0</v>
      </c>
      <c r="BO849" s="69">
        <v>2.9543031226199541</v>
      </c>
      <c r="BP849" s="69">
        <v>-2.9543031226199541</v>
      </c>
      <c r="BQ849" s="69">
        <v>2954.3031226199541</v>
      </c>
      <c r="BR849" s="69">
        <v>-2954.3031226199541</v>
      </c>
      <c r="BS849" s="69">
        <v>0</v>
      </c>
      <c r="BT849" s="69">
        <v>0</v>
      </c>
      <c r="BU849" s="69">
        <v>100.75324675324676</v>
      </c>
      <c r="BV849" s="69">
        <v>0</v>
      </c>
    </row>
    <row r="850" spans="1:74">
      <c r="A850" s="113" t="s">
        <v>1041</v>
      </c>
      <c r="B850" s="69" t="s">
        <v>194</v>
      </c>
      <c r="C850" s="69" t="s">
        <v>256</v>
      </c>
      <c r="D850" s="69" t="s">
        <v>266</v>
      </c>
      <c r="E850" s="69" t="s">
        <v>735</v>
      </c>
      <c r="F850" s="69">
        <v>0</v>
      </c>
      <c r="G850" s="69">
        <v>0</v>
      </c>
      <c r="H850" s="69">
        <v>8763</v>
      </c>
      <c r="I850" s="69">
        <v>123</v>
      </c>
      <c r="J850" s="69">
        <v>68</v>
      </c>
      <c r="K850" s="69">
        <v>3946</v>
      </c>
      <c r="L850" s="69">
        <v>3237</v>
      </c>
      <c r="M850" s="69">
        <v>83</v>
      </c>
      <c r="N850" s="69">
        <v>0</v>
      </c>
      <c r="O850" s="69">
        <v>0</v>
      </c>
      <c r="P850" s="69">
        <v>2220.73</v>
      </c>
      <c r="Q850" s="69">
        <v>33.19</v>
      </c>
      <c r="R850" s="69">
        <v>110000</v>
      </c>
      <c r="S850" s="69">
        <v>0</v>
      </c>
      <c r="T850" s="69">
        <v>0</v>
      </c>
      <c r="U850" s="69">
        <v>0</v>
      </c>
      <c r="V850" s="69">
        <v>0</v>
      </c>
      <c r="W850" s="69">
        <v>0</v>
      </c>
      <c r="X850" s="69">
        <v>0</v>
      </c>
      <c r="Y850" s="69">
        <v>0</v>
      </c>
      <c r="Z850" s="69">
        <v>0</v>
      </c>
      <c r="AA850" s="69">
        <v>0</v>
      </c>
      <c r="AB850" s="69">
        <v>0</v>
      </c>
      <c r="AC850" s="69">
        <v>0</v>
      </c>
      <c r="AD850" s="69">
        <v>0</v>
      </c>
      <c r="AE850" s="69">
        <v>0</v>
      </c>
      <c r="AF850" s="69">
        <v>32037</v>
      </c>
      <c r="AG850" s="69">
        <v>77963</v>
      </c>
      <c r="AH850" s="69">
        <v>0</v>
      </c>
      <c r="AI850" s="69">
        <v>0</v>
      </c>
      <c r="AJ850" s="69">
        <v>0</v>
      </c>
      <c r="AK850" s="69">
        <v>0</v>
      </c>
      <c r="AL850" s="69">
        <v>435</v>
      </c>
      <c r="AM850" s="69">
        <v>282</v>
      </c>
      <c r="AN850" s="69">
        <v>-435</v>
      </c>
      <c r="AO850" s="69">
        <v>0</v>
      </c>
      <c r="AP850" s="69">
        <v>0</v>
      </c>
      <c r="AQ850" s="69">
        <v>13413</v>
      </c>
      <c r="AR850" s="69">
        <v>314</v>
      </c>
      <c r="AS850" s="69">
        <v>11115</v>
      </c>
      <c r="AT850" s="69">
        <v>32037</v>
      </c>
      <c r="AU850" s="69">
        <v>0</v>
      </c>
      <c r="AV850" s="69">
        <v>314</v>
      </c>
      <c r="AW850" s="69">
        <v>0.29124545454545453</v>
      </c>
      <c r="AX850" s="69">
        <v>0</v>
      </c>
      <c r="AY850" s="69">
        <v>0</v>
      </c>
      <c r="AZ850" s="69">
        <v>0</v>
      </c>
      <c r="BA850" s="69">
        <v>0</v>
      </c>
      <c r="BB850" s="69">
        <v>0</v>
      </c>
      <c r="BC850" s="69">
        <v>0</v>
      </c>
      <c r="BD850" s="69">
        <v>0</v>
      </c>
      <c r="BE850" s="69">
        <v>73.648275862068971</v>
      </c>
      <c r="BF850" s="69">
        <v>-73.648275862068971</v>
      </c>
      <c r="BG850" s="69">
        <v>0</v>
      </c>
      <c r="BH850" s="69">
        <v>0</v>
      </c>
      <c r="BI850" s="69">
        <v>0</v>
      </c>
      <c r="BJ850" s="69">
        <v>0</v>
      </c>
      <c r="BK850" s="69">
        <v>0</v>
      </c>
      <c r="BL850" s="69">
        <v>102.02866242038216</v>
      </c>
      <c r="BM850" s="69">
        <v>-102.02866242038216</v>
      </c>
      <c r="BN850" s="69">
        <v>0</v>
      </c>
      <c r="BO850" s="69">
        <v>2.8823211875843455</v>
      </c>
      <c r="BP850" s="69">
        <v>-2.8823211875843455</v>
      </c>
      <c r="BQ850" s="69">
        <v>2882.3211875843454</v>
      </c>
      <c r="BR850" s="69">
        <v>-2882.3211875843454</v>
      </c>
      <c r="BS850" s="69">
        <v>0</v>
      </c>
      <c r="BT850" s="69">
        <v>0</v>
      </c>
      <c r="BU850" s="69">
        <v>102.02866242038216</v>
      </c>
      <c r="BV850" s="69">
        <v>0</v>
      </c>
    </row>
    <row r="851" spans="1:74">
      <c r="A851" s="113" t="s">
        <v>1042</v>
      </c>
      <c r="B851" s="69" t="s">
        <v>194</v>
      </c>
      <c r="C851" s="69" t="s">
        <v>256</v>
      </c>
      <c r="D851" s="69" t="s">
        <v>266</v>
      </c>
      <c r="E851" s="69" t="s">
        <v>735</v>
      </c>
      <c r="F851" s="69">
        <v>0</v>
      </c>
      <c r="G851" s="69">
        <v>0</v>
      </c>
      <c r="H851" s="69">
        <v>9224</v>
      </c>
      <c r="I851" s="69">
        <v>151</v>
      </c>
      <c r="J851" s="69">
        <v>97</v>
      </c>
      <c r="K851" s="69">
        <v>4955</v>
      </c>
      <c r="L851" s="69">
        <v>4099</v>
      </c>
      <c r="M851" s="69">
        <v>111</v>
      </c>
      <c r="N851" s="69">
        <v>0</v>
      </c>
      <c r="O851" s="69">
        <v>0</v>
      </c>
      <c r="P851" s="69">
        <v>1861.55</v>
      </c>
      <c r="Q851" s="69">
        <v>27.7</v>
      </c>
      <c r="R851" s="69">
        <v>110000</v>
      </c>
      <c r="S851" s="69">
        <v>0</v>
      </c>
      <c r="T851" s="69">
        <v>0</v>
      </c>
      <c r="U851" s="69">
        <v>0</v>
      </c>
      <c r="V851" s="69">
        <v>0</v>
      </c>
      <c r="W851" s="69">
        <v>0</v>
      </c>
      <c r="X851" s="69">
        <v>0</v>
      </c>
      <c r="Y851" s="69">
        <v>0</v>
      </c>
      <c r="Z851" s="69">
        <v>0</v>
      </c>
      <c r="AA851" s="69">
        <v>0</v>
      </c>
      <c r="AB851" s="69">
        <v>0</v>
      </c>
      <c r="AC851" s="69">
        <v>0</v>
      </c>
      <c r="AD851" s="69">
        <v>0</v>
      </c>
      <c r="AE851" s="69">
        <v>0</v>
      </c>
      <c r="AF851" s="69">
        <v>41261</v>
      </c>
      <c r="AG851" s="69">
        <v>68739</v>
      </c>
      <c r="AH851" s="69">
        <v>0</v>
      </c>
      <c r="AI851" s="69">
        <v>0</v>
      </c>
      <c r="AJ851" s="69">
        <v>0</v>
      </c>
      <c r="AK851" s="69">
        <v>0</v>
      </c>
      <c r="AL851" s="69">
        <v>586</v>
      </c>
      <c r="AM851" s="69">
        <v>379</v>
      </c>
      <c r="AN851" s="69">
        <v>-586</v>
      </c>
      <c r="AO851" s="69">
        <v>0</v>
      </c>
      <c r="AP851" s="69">
        <v>0</v>
      </c>
      <c r="AQ851" s="69">
        <v>18368</v>
      </c>
      <c r="AR851" s="69">
        <v>425</v>
      </c>
      <c r="AS851" s="69">
        <v>15214</v>
      </c>
      <c r="AT851" s="69">
        <v>41261</v>
      </c>
      <c r="AU851" s="69">
        <v>0</v>
      </c>
      <c r="AV851" s="69">
        <v>425</v>
      </c>
      <c r="AW851" s="69">
        <v>0.37509999999999999</v>
      </c>
      <c r="AX851" s="69">
        <v>0</v>
      </c>
      <c r="AY851" s="69">
        <v>0</v>
      </c>
      <c r="AZ851" s="69">
        <v>0</v>
      </c>
      <c r="BA851" s="69">
        <v>0</v>
      </c>
      <c r="BB851" s="69">
        <v>0</v>
      </c>
      <c r="BC851" s="69">
        <v>0</v>
      </c>
      <c r="BD851" s="69">
        <v>0</v>
      </c>
      <c r="BE851" s="69">
        <v>70.411262798634809</v>
      </c>
      <c r="BF851" s="69">
        <v>-70.411262798634809</v>
      </c>
      <c r="BG851" s="69">
        <v>0</v>
      </c>
      <c r="BH851" s="69">
        <v>0</v>
      </c>
      <c r="BI851" s="69">
        <v>0</v>
      </c>
      <c r="BJ851" s="69">
        <v>0</v>
      </c>
      <c r="BK851" s="69">
        <v>0</v>
      </c>
      <c r="BL851" s="69">
        <v>97.084705882352935</v>
      </c>
      <c r="BM851" s="69">
        <v>-97.084705882352935</v>
      </c>
      <c r="BN851" s="69">
        <v>0</v>
      </c>
      <c r="BO851" s="69">
        <v>2.7120415406862102</v>
      </c>
      <c r="BP851" s="69">
        <v>-2.7120415406862102</v>
      </c>
      <c r="BQ851" s="69">
        <v>2712.0415406862103</v>
      </c>
      <c r="BR851" s="69">
        <v>-2712.0415406862103</v>
      </c>
      <c r="BS851" s="69">
        <v>0</v>
      </c>
      <c r="BT851" s="69">
        <v>0</v>
      </c>
      <c r="BU851" s="69">
        <v>97.084705882352935</v>
      </c>
      <c r="BV851" s="69">
        <v>0</v>
      </c>
    </row>
    <row r="852" spans="1:74">
      <c r="A852" s="113" t="s">
        <v>1043</v>
      </c>
      <c r="B852" s="69" t="s">
        <v>194</v>
      </c>
      <c r="C852" s="69" t="s">
        <v>256</v>
      </c>
      <c r="D852" s="69" t="s">
        <v>266</v>
      </c>
      <c r="E852" s="69" t="s">
        <v>735</v>
      </c>
      <c r="F852" s="69">
        <v>0</v>
      </c>
      <c r="G852" s="69">
        <v>0</v>
      </c>
      <c r="H852" s="69">
        <v>8811</v>
      </c>
      <c r="I852" s="69">
        <v>106</v>
      </c>
      <c r="J852" s="69">
        <v>60</v>
      </c>
      <c r="K852" s="69">
        <v>3819</v>
      </c>
      <c r="L852" s="69">
        <v>3334</v>
      </c>
      <c r="M852" s="69">
        <v>67</v>
      </c>
      <c r="N852" s="69">
        <v>0</v>
      </c>
      <c r="O852" s="69">
        <v>0</v>
      </c>
      <c r="P852" s="69">
        <v>2307.15</v>
      </c>
      <c r="Q852" s="69">
        <v>42.57</v>
      </c>
      <c r="R852" s="69">
        <v>110000</v>
      </c>
      <c r="S852" s="69">
        <v>0</v>
      </c>
      <c r="T852" s="69">
        <v>0</v>
      </c>
      <c r="U852" s="69">
        <v>0</v>
      </c>
      <c r="V852" s="69">
        <v>0</v>
      </c>
      <c r="W852" s="69">
        <v>0</v>
      </c>
      <c r="X852" s="69">
        <v>0</v>
      </c>
      <c r="Y852" s="69">
        <v>0</v>
      </c>
      <c r="Z852" s="69">
        <v>0</v>
      </c>
      <c r="AA852" s="69">
        <v>0</v>
      </c>
      <c r="AB852" s="69">
        <v>0</v>
      </c>
      <c r="AC852" s="69">
        <v>0</v>
      </c>
      <c r="AD852" s="69">
        <v>0</v>
      </c>
      <c r="AE852" s="69">
        <v>0</v>
      </c>
      <c r="AF852" s="69">
        <v>50072</v>
      </c>
      <c r="AG852" s="69">
        <v>59928</v>
      </c>
      <c r="AH852" s="69">
        <v>0</v>
      </c>
      <c r="AI852" s="69">
        <v>0</v>
      </c>
      <c r="AJ852" s="69">
        <v>0</v>
      </c>
      <c r="AK852" s="69">
        <v>0</v>
      </c>
      <c r="AL852" s="69">
        <v>692</v>
      </c>
      <c r="AM852" s="69">
        <v>439</v>
      </c>
      <c r="AN852" s="69">
        <v>-692</v>
      </c>
      <c r="AO852" s="69">
        <v>0</v>
      </c>
      <c r="AP852" s="69">
        <v>0</v>
      </c>
      <c r="AQ852" s="69">
        <v>22187</v>
      </c>
      <c r="AR852" s="69">
        <v>492</v>
      </c>
      <c r="AS852" s="69">
        <v>18548</v>
      </c>
      <c r="AT852" s="69">
        <v>50072</v>
      </c>
      <c r="AU852" s="69">
        <v>0</v>
      </c>
      <c r="AV852" s="69">
        <v>492</v>
      </c>
      <c r="AW852" s="69">
        <v>0.45519999999999999</v>
      </c>
      <c r="AX852" s="69">
        <v>0</v>
      </c>
      <c r="AY852" s="69">
        <v>0</v>
      </c>
      <c r="AZ852" s="69">
        <v>0</v>
      </c>
      <c r="BA852" s="69">
        <v>0</v>
      </c>
      <c r="BB852" s="69">
        <v>0</v>
      </c>
      <c r="BC852" s="69">
        <v>0</v>
      </c>
      <c r="BD852" s="69">
        <v>0</v>
      </c>
      <c r="BE852" s="69">
        <v>72.358381502890168</v>
      </c>
      <c r="BF852" s="69">
        <v>-72.358381502890168</v>
      </c>
      <c r="BG852" s="69">
        <v>0</v>
      </c>
      <c r="BH852" s="69">
        <v>0</v>
      </c>
      <c r="BI852" s="69">
        <v>0</v>
      </c>
      <c r="BJ852" s="69">
        <v>0</v>
      </c>
      <c r="BK852" s="69">
        <v>0</v>
      </c>
      <c r="BL852" s="69">
        <v>101.77235772357723</v>
      </c>
      <c r="BM852" s="69">
        <v>-101.77235772357723</v>
      </c>
      <c r="BN852" s="69">
        <v>0</v>
      </c>
      <c r="BO852" s="69">
        <v>2.6995902523183091</v>
      </c>
      <c r="BP852" s="69">
        <v>-2.6995902523183091</v>
      </c>
      <c r="BQ852" s="69">
        <v>2699.590252318309</v>
      </c>
      <c r="BR852" s="69">
        <v>-2699.590252318309</v>
      </c>
      <c r="BS852" s="69">
        <v>0</v>
      </c>
      <c r="BT852" s="69">
        <v>0</v>
      </c>
      <c r="BU852" s="69">
        <v>101.77235772357723</v>
      </c>
      <c r="BV852" s="69">
        <v>0</v>
      </c>
    </row>
    <row r="853" spans="1:74">
      <c r="A853" s="113" t="s">
        <v>1044</v>
      </c>
      <c r="B853" s="69" t="s">
        <v>194</v>
      </c>
      <c r="C853" s="69" t="s">
        <v>256</v>
      </c>
      <c r="D853" s="69" t="s">
        <v>266</v>
      </c>
      <c r="E853" s="69" t="s">
        <v>735</v>
      </c>
      <c r="F853" s="69">
        <v>0</v>
      </c>
      <c r="G853" s="69">
        <v>0</v>
      </c>
      <c r="H853" s="69">
        <v>8735</v>
      </c>
      <c r="I853" s="69">
        <v>134</v>
      </c>
      <c r="J853" s="69">
        <v>80</v>
      </c>
      <c r="K853" s="69">
        <v>3878</v>
      </c>
      <c r="L853" s="69">
        <v>3289</v>
      </c>
      <c r="M853" s="69">
        <v>90</v>
      </c>
      <c r="N853" s="69">
        <v>0</v>
      </c>
      <c r="O853" s="69">
        <v>0</v>
      </c>
      <c r="P853" s="69">
        <v>2252.4499999999998</v>
      </c>
      <c r="Q853" s="69">
        <v>31.76</v>
      </c>
      <c r="R853" s="69">
        <v>110000</v>
      </c>
      <c r="S853" s="69">
        <v>0</v>
      </c>
      <c r="T853" s="69">
        <v>0</v>
      </c>
      <c r="U853" s="69">
        <v>0</v>
      </c>
      <c r="V853" s="69">
        <v>0</v>
      </c>
      <c r="W853" s="69">
        <v>0</v>
      </c>
      <c r="X853" s="69">
        <v>0</v>
      </c>
      <c r="Y853" s="69">
        <v>0</v>
      </c>
      <c r="Z853" s="69">
        <v>0</v>
      </c>
      <c r="AA853" s="69">
        <v>0</v>
      </c>
      <c r="AB853" s="69">
        <v>0</v>
      </c>
      <c r="AC853" s="69">
        <v>0</v>
      </c>
      <c r="AD853" s="69">
        <v>0</v>
      </c>
      <c r="AE853" s="69">
        <v>0</v>
      </c>
      <c r="AF853" s="69">
        <v>58807</v>
      </c>
      <c r="AG853" s="69">
        <v>51193</v>
      </c>
      <c r="AH853" s="69">
        <v>0</v>
      </c>
      <c r="AI853" s="69">
        <v>0</v>
      </c>
      <c r="AJ853" s="69">
        <v>0</v>
      </c>
      <c r="AK853" s="69">
        <v>0</v>
      </c>
      <c r="AL853" s="69">
        <v>826</v>
      </c>
      <c r="AM853" s="69">
        <v>519</v>
      </c>
      <c r="AN853" s="69">
        <v>-826</v>
      </c>
      <c r="AO853" s="69">
        <v>0</v>
      </c>
      <c r="AP853" s="69">
        <v>0</v>
      </c>
      <c r="AQ853" s="69">
        <v>26065</v>
      </c>
      <c r="AR853" s="69">
        <v>582</v>
      </c>
      <c r="AS853" s="69">
        <v>21837</v>
      </c>
      <c r="AT853" s="69">
        <v>58807</v>
      </c>
      <c r="AU853" s="69">
        <v>0</v>
      </c>
      <c r="AV853" s="69">
        <v>582</v>
      </c>
      <c r="AW853" s="69">
        <v>0.53460909090909092</v>
      </c>
      <c r="AX853" s="69">
        <v>0</v>
      </c>
      <c r="AY853" s="69">
        <v>0</v>
      </c>
      <c r="AZ853" s="69">
        <v>0</v>
      </c>
      <c r="BA853" s="69">
        <v>0</v>
      </c>
      <c r="BB853" s="69">
        <v>0</v>
      </c>
      <c r="BC853" s="69">
        <v>0</v>
      </c>
      <c r="BD853" s="69">
        <v>0</v>
      </c>
      <c r="BE853" s="69">
        <v>71.194915254237287</v>
      </c>
      <c r="BF853" s="69">
        <v>-71.194915254237287</v>
      </c>
      <c r="BG853" s="69">
        <v>0</v>
      </c>
      <c r="BH853" s="69">
        <v>0</v>
      </c>
      <c r="BI853" s="69">
        <v>0</v>
      </c>
      <c r="BJ853" s="69">
        <v>0</v>
      </c>
      <c r="BK853" s="69">
        <v>0</v>
      </c>
      <c r="BL853" s="69">
        <v>101.04295532646049</v>
      </c>
      <c r="BM853" s="69">
        <v>-101.04295532646049</v>
      </c>
      <c r="BN853" s="69">
        <v>0</v>
      </c>
      <c r="BO853" s="69">
        <v>2.692998122452718</v>
      </c>
      <c r="BP853" s="69">
        <v>-2.692998122452718</v>
      </c>
      <c r="BQ853" s="69">
        <v>2692.9981224527178</v>
      </c>
      <c r="BR853" s="69">
        <v>-2692.9981224527178</v>
      </c>
      <c r="BS853" s="69">
        <v>0</v>
      </c>
      <c r="BT853" s="69">
        <v>0</v>
      </c>
      <c r="BU853" s="69">
        <v>101.04295532646049</v>
      </c>
      <c r="BV853" s="69">
        <v>0</v>
      </c>
    </row>
    <row r="854" spans="1:74">
      <c r="A854" s="113" t="s">
        <v>1045</v>
      </c>
      <c r="B854" s="69" t="s">
        <v>194</v>
      </c>
      <c r="C854" s="69" t="s">
        <v>256</v>
      </c>
      <c r="D854" s="69" t="s">
        <v>266</v>
      </c>
      <c r="E854" s="69" t="s">
        <v>735</v>
      </c>
      <c r="F854" s="69">
        <v>0</v>
      </c>
      <c r="G854" s="69">
        <v>0</v>
      </c>
      <c r="H854" s="69">
        <v>8604</v>
      </c>
      <c r="I854" s="69">
        <v>96</v>
      </c>
      <c r="J854" s="69">
        <v>63</v>
      </c>
      <c r="K854" s="69">
        <v>3627</v>
      </c>
      <c r="L854" s="69">
        <v>3083</v>
      </c>
      <c r="M854" s="69">
        <v>70</v>
      </c>
      <c r="N854" s="69">
        <v>0</v>
      </c>
      <c r="O854" s="69">
        <v>0</v>
      </c>
      <c r="P854" s="69">
        <v>2372.21</v>
      </c>
      <c r="Q854" s="69">
        <v>38.24</v>
      </c>
      <c r="R854" s="69">
        <v>110000</v>
      </c>
      <c r="S854" s="69">
        <v>0</v>
      </c>
      <c r="T854" s="69">
        <v>0</v>
      </c>
      <c r="U854" s="69">
        <v>0</v>
      </c>
      <c r="V854" s="69">
        <v>0</v>
      </c>
      <c r="W854" s="69">
        <v>0</v>
      </c>
      <c r="X854" s="69">
        <v>0</v>
      </c>
      <c r="Y854" s="69">
        <v>0</v>
      </c>
      <c r="Z854" s="69">
        <v>0</v>
      </c>
      <c r="AA854" s="69">
        <v>0</v>
      </c>
      <c r="AB854" s="69">
        <v>0</v>
      </c>
      <c r="AC854" s="69">
        <v>0</v>
      </c>
      <c r="AD854" s="69">
        <v>0</v>
      </c>
      <c r="AE854" s="69">
        <v>0</v>
      </c>
      <c r="AF854" s="69">
        <v>67411</v>
      </c>
      <c r="AG854" s="69">
        <v>42589</v>
      </c>
      <c r="AH854" s="69">
        <v>0</v>
      </c>
      <c r="AI854" s="69">
        <v>0</v>
      </c>
      <c r="AJ854" s="69">
        <v>0</v>
      </c>
      <c r="AK854" s="69">
        <v>0</v>
      </c>
      <c r="AL854" s="69">
        <v>922</v>
      </c>
      <c r="AM854" s="69">
        <v>582</v>
      </c>
      <c r="AN854" s="69">
        <v>-922</v>
      </c>
      <c r="AO854" s="69">
        <v>0</v>
      </c>
      <c r="AP854" s="69">
        <v>0</v>
      </c>
      <c r="AQ854" s="69">
        <v>29692</v>
      </c>
      <c r="AR854" s="69">
        <v>652</v>
      </c>
      <c r="AS854" s="69">
        <v>24920</v>
      </c>
      <c r="AT854" s="69">
        <v>67411</v>
      </c>
      <c r="AU854" s="69">
        <v>0</v>
      </c>
      <c r="AV854" s="69">
        <v>652</v>
      </c>
      <c r="AW854" s="69">
        <v>0.61282727272727278</v>
      </c>
      <c r="AX854" s="69">
        <v>0</v>
      </c>
      <c r="AY854" s="69">
        <v>0</v>
      </c>
      <c r="AZ854" s="69">
        <v>0</v>
      </c>
      <c r="BA854" s="69">
        <v>0</v>
      </c>
      <c r="BB854" s="69">
        <v>0</v>
      </c>
      <c r="BC854" s="69">
        <v>0</v>
      </c>
      <c r="BD854" s="69">
        <v>0</v>
      </c>
      <c r="BE854" s="69">
        <v>73.113882863340564</v>
      </c>
      <c r="BF854" s="69">
        <v>-73.113882863340564</v>
      </c>
      <c r="BG854" s="69">
        <v>0</v>
      </c>
      <c r="BH854" s="69">
        <v>0</v>
      </c>
      <c r="BI854" s="69">
        <v>0</v>
      </c>
      <c r="BJ854" s="69">
        <v>0</v>
      </c>
      <c r="BK854" s="69">
        <v>0</v>
      </c>
      <c r="BL854" s="69">
        <v>103.39110429447852</v>
      </c>
      <c r="BM854" s="69">
        <v>-103.39110429447852</v>
      </c>
      <c r="BN854" s="69">
        <v>0</v>
      </c>
      <c r="BO854" s="69">
        <v>2.7050963081861958</v>
      </c>
      <c r="BP854" s="69">
        <v>-2.7050963081861958</v>
      </c>
      <c r="BQ854" s="69">
        <v>2705.096308186196</v>
      </c>
      <c r="BR854" s="69">
        <v>-2705.096308186196</v>
      </c>
      <c r="BS854" s="69">
        <v>0</v>
      </c>
      <c r="BT854" s="69">
        <v>0</v>
      </c>
      <c r="BU854" s="69">
        <v>103.39110429447852</v>
      </c>
      <c r="BV854" s="69">
        <v>0</v>
      </c>
    </row>
    <row r="855" spans="1:74">
      <c r="A855" s="113" t="s">
        <v>1046</v>
      </c>
      <c r="B855" s="69" t="s">
        <v>194</v>
      </c>
      <c r="C855" s="69" t="s">
        <v>256</v>
      </c>
      <c r="D855" s="69" t="s">
        <v>266</v>
      </c>
      <c r="E855" s="69" t="s">
        <v>735</v>
      </c>
      <c r="F855" s="69">
        <v>0</v>
      </c>
      <c r="G855" s="69">
        <v>0</v>
      </c>
      <c r="H855" s="69">
        <v>8456</v>
      </c>
      <c r="I855" s="69">
        <v>107</v>
      </c>
      <c r="J855" s="69">
        <v>72</v>
      </c>
      <c r="K855" s="69">
        <v>3717</v>
      </c>
      <c r="L855" s="69">
        <v>3139</v>
      </c>
      <c r="M855" s="69">
        <v>81</v>
      </c>
      <c r="N855" s="69">
        <v>0</v>
      </c>
      <c r="O855" s="69">
        <v>0</v>
      </c>
      <c r="P855" s="69">
        <v>2274.9499999999998</v>
      </c>
      <c r="Q855" s="69">
        <v>33.96</v>
      </c>
      <c r="R855" s="69">
        <v>110000</v>
      </c>
      <c r="S855" s="69">
        <v>0</v>
      </c>
      <c r="T855" s="69">
        <v>0</v>
      </c>
      <c r="U855" s="69">
        <v>0</v>
      </c>
      <c r="V855" s="69">
        <v>0</v>
      </c>
      <c r="W855" s="69">
        <v>0</v>
      </c>
      <c r="X855" s="69">
        <v>0</v>
      </c>
      <c r="Y855" s="69">
        <v>0</v>
      </c>
      <c r="Z855" s="69">
        <v>0</v>
      </c>
      <c r="AA855" s="69">
        <v>0</v>
      </c>
      <c r="AB855" s="69">
        <v>0</v>
      </c>
      <c r="AC855" s="69">
        <v>0</v>
      </c>
      <c r="AD855" s="69">
        <v>0</v>
      </c>
      <c r="AE855" s="69">
        <v>0</v>
      </c>
      <c r="AF855" s="69">
        <v>75867</v>
      </c>
      <c r="AG855" s="69">
        <v>34133</v>
      </c>
      <c r="AH855" s="69">
        <v>0</v>
      </c>
      <c r="AI855" s="69">
        <v>0</v>
      </c>
      <c r="AJ855" s="69">
        <v>0</v>
      </c>
      <c r="AK855" s="69">
        <v>0</v>
      </c>
      <c r="AL855" s="69">
        <v>1029</v>
      </c>
      <c r="AM855" s="69">
        <v>654</v>
      </c>
      <c r="AN855" s="69">
        <v>-1029</v>
      </c>
      <c r="AO855" s="69">
        <v>0</v>
      </c>
      <c r="AP855" s="69">
        <v>0</v>
      </c>
      <c r="AQ855" s="69">
        <v>33409</v>
      </c>
      <c r="AR855" s="69">
        <v>733</v>
      </c>
      <c r="AS855" s="69">
        <v>28059</v>
      </c>
      <c r="AT855" s="69">
        <v>75867</v>
      </c>
      <c r="AU855" s="69">
        <v>0</v>
      </c>
      <c r="AV855" s="69">
        <v>733</v>
      </c>
      <c r="AW855" s="69">
        <v>0.68969999999999998</v>
      </c>
      <c r="AX855" s="69">
        <v>0</v>
      </c>
      <c r="AY855" s="69">
        <v>0</v>
      </c>
      <c r="AZ855" s="69">
        <v>0</v>
      </c>
      <c r="BA855" s="69">
        <v>0</v>
      </c>
      <c r="BB855" s="69">
        <v>0</v>
      </c>
      <c r="BC855" s="69">
        <v>0</v>
      </c>
      <c r="BD855" s="69">
        <v>0</v>
      </c>
      <c r="BE855" s="69">
        <v>73.72886297376094</v>
      </c>
      <c r="BF855" s="69">
        <v>-73.72886297376094</v>
      </c>
      <c r="BG855" s="69">
        <v>0</v>
      </c>
      <c r="BH855" s="69">
        <v>0</v>
      </c>
      <c r="BI855" s="69">
        <v>0</v>
      </c>
      <c r="BJ855" s="69">
        <v>0</v>
      </c>
      <c r="BK855" s="69">
        <v>0</v>
      </c>
      <c r="BL855" s="69">
        <v>103.50204638472033</v>
      </c>
      <c r="BM855" s="69">
        <v>-103.50204638472033</v>
      </c>
      <c r="BN855" s="69">
        <v>0</v>
      </c>
      <c r="BO855" s="69">
        <v>2.7038383406393671</v>
      </c>
      <c r="BP855" s="69">
        <v>-2.7038383406393671</v>
      </c>
      <c r="BQ855" s="69">
        <v>2703.8383406393673</v>
      </c>
      <c r="BR855" s="69">
        <v>-2703.8383406393673</v>
      </c>
      <c r="BS855" s="69">
        <v>0</v>
      </c>
      <c r="BT855" s="69">
        <v>0</v>
      </c>
      <c r="BU855" s="69">
        <v>103.50204638472033</v>
      </c>
      <c r="BV855" s="69">
        <v>0</v>
      </c>
    </row>
    <row r="856" spans="1:74">
      <c r="A856" s="113" t="s">
        <v>1047</v>
      </c>
      <c r="B856" s="69" t="s">
        <v>194</v>
      </c>
      <c r="C856" s="69" t="s">
        <v>256</v>
      </c>
      <c r="D856" s="69" t="s">
        <v>266</v>
      </c>
      <c r="E856" s="69" t="s">
        <v>735</v>
      </c>
      <c r="F856" s="69">
        <v>0</v>
      </c>
      <c r="G856" s="69">
        <v>0</v>
      </c>
      <c r="H856" s="69">
        <v>8387</v>
      </c>
      <c r="I856" s="69">
        <v>108</v>
      </c>
      <c r="J856" s="69">
        <v>71</v>
      </c>
      <c r="K856" s="69">
        <v>4384</v>
      </c>
      <c r="L856" s="69">
        <v>3510</v>
      </c>
      <c r="M856" s="69">
        <v>78</v>
      </c>
      <c r="N856" s="69">
        <v>0</v>
      </c>
      <c r="O856" s="69">
        <v>0</v>
      </c>
      <c r="P856" s="69">
        <v>1913.09</v>
      </c>
      <c r="Q856" s="69">
        <v>34.229999999999997</v>
      </c>
      <c r="R856" s="69">
        <v>110000</v>
      </c>
      <c r="S856" s="69">
        <v>0</v>
      </c>
      <c r="T856" s="69">
        <v>0</v>
      </c>
      <c r="U856" s="69">
        <v>0</v>
      </c>
      <c r="V856" s="69">
        <v>0</v>
      </c>
      <c r="W856" s="69">
        <v>0</v>
      </c>
      <c r="X856" s="69">
        <v>0</v>
      </c>
      <c r="Y856" s="69">
        <v>0</v>
      </c>
      <c r="Z856" s="69">
        <v>0</v>
      </c>
      <c r="AA856" s="69">
        <v>0</v>
      </c>
      <c r="AB856" s="69">
        <v>0</v>
      </c>
      <c r="AC856" s="69">
        <v>0</v>
      </c>
      <c r="AD856" s="69">
        <v>0</v>
      </c>
      <c r="AE856" s="69">
        <v>0</v>
      </c>
      <c r="AF856" s="69">
        <v>84254</v>
      </c>
      <c r="AG856" s="69">
        <v>25746</v>
      </c>
      <c r="AH856" s="69">
        <v>0</v>
      </c>
      <c r="AI856" s="69">
        <v>0</v>
      </c>
      <c r="AJ856" s="69">
        <v>0</v>
      </c>
      <c r="AK856" s="69">
        <v>0</v>
      </c>
      <c r="AL856" s="69">
        <v>1137</v>
      </c>
      <c r="AM856" s="69">
        <v>725</v>
      </c>
      <c r="AN856" s="69">
        <v>-1137</v>
      </c>
      <c r="AO856" s="69">
        <v>0</v>
      </c>
      <c r="AP856" s="69">
        <v>0</v>
      </c>
      <c r="AQ856" s="69">
        <v>37793</v>
      </c>
      <c r="AR856" s="69">
        <v>811</v>
      </c>
      <c r="AS856" s="69">
        <v>31569</v>
      </c>
      <c r="AT856" s="69">
        <v>84254</v>
      </c>
      <c r="AU856" s="69">
        <v>0</v>
      </c>
      <c r="AV856" s="69">
        <v>811</v>
      </c>
      <c r="AW856" s="69">
        <v>0.7659454545454546</v>
      </c>
      <c r="AX856" s="69">
        <v>0</v>
      </c>
      <c r="AY856" s="69">
        <v>0</v>
      </c>
      <c r="AZ856" s="69">
        <v>0</v>
      </c>
      <c r="BA856" s="69">
        <v>0</v>
      </c>
      <c r="BB856" s="69">
        <v>0</v>
      </c>
      <c r="BC856" s="69">
        <v>0</v>
      </c>
      <c r="BD856" s="69">
        <v>0</v>
      </c>
      <c r="BE856" s="69">
        <v>74.102022867194364</v>
      </c>
      <c r="BF856" s="69">
        <v>-74.102022867194364</v>
      </c>
      <c r="BG856" s="69">
        <v>0</v>
      </c>
      <c r="BH856" s="69">
        <v>0</v>
      </c>
      <c r="BI856" s="69">
        <v>0</v>
      </c>
      <c r="BJ856" s="69">
        <v>0</v>
      </c>
      <c r="BK856" s="69">
        <v>0</v>
      </c>
      <c r="BL856" s="69">
        <v>103.88902589395808</v>
      </c>
      <c r="BM856" s="69">
        <v>-103.88902589395808</v>
      </c>
      <c r="BN856" s="69">
        <v>0</v>
      </c>
      <c r="BO856" s="69">
        <v>2.6688840318033513</v>
      </c>
      <c r="BP856" s="69">
        <v>-2.6688840318033513</v>
      </c>
      <c r="BQ856" s="69">
        <v>2668.8840318033513</v>
      </c>
      <c r="BR856" s="69">
        <v>-2668.8840318033513</v>
      </c>
      <c r="BS856" s="69">
        <v>0</v>
      </c>
      <c r="BT856" s="69">
        <v>0</v>
      </c>
      <c r="BU856" s="69">
        <v>103.88902589395808</v>
      </c>
      <c r="BV856" s="69">
        <v>0</v>
      </c>
    </row>
    <row r="857" spans="1:74">
      <c r="A857" s="113" t="s">
        <v>1048</v>
      </c>
      <c r="B857" s="69" t="s">
        <v>194</v>
      </c>
      <c r="C857" s="69" t="s">
        <v>256</v>
      </c>
      <c r="D857" s="69" t="s">
        <v>266</v>
      </c>
      <c r="E857" s="69" t="s">
        <v>735</v>
      </c>
      <c r="F857" s="69">
        <v>0</v>
      </c>
      <c r="G857" s="69">
        <v>0</v>
      </c>
      <c r="H857" s="69">
        <v>8729</v>
      </c>
      <c r="I857" s="69">
        <v>100</v>
      </c>
      <c r="J857" s="69">
        <v>68</v>
      </c>
      <c r="K857" s="69">
        <v>4222</v>
      </c>
      <c r="L857" s="69">
        <v>3570</v>
      </c>
      <c r="M857" s="69">
        <v>69</v>
      </c>
      <c r="N857" s="69">
        <v>0</v>
      </c>
      <c r="O857" s="69">
        <v>0</v>
      </c>
      <c r="P857" s="69">
        <v>2067.5</v>
      </c>
      <c r="Q857" s="69">
        <v>40.98</v>
      </c>
      <c r="R857" s="69">
        <v>110000</v>
      </c>
      <c r="S857" s="69">
        <v>0</v>
      </c>
      <c r="T857" s="69">
        <v>0</v>
      </c>
      <c r="U857" s="69">
        <v>0</v>
      </c>
      <c r="V857" s="69">
        <v>0</v>
      </c>
      <c r="W857" s="69">
        <v>0</v>
      </c>
      <c r="X857" s="69">
        <v>0</v>
      </c>
      <c r="Y857" s="69">
        <v>0</v>
      </c>
      <c r="Z857" s="69">
        <v>0</v>
      </c>
      <c r="AA857" s="69">
        <v>0</v>
      </c>
      <c r="AB857" s="69">
        <v>0</v>
      </c>
      <c r="AC857" s="69">
        <v>0</v>
      </c>
      <c r="AD857" s="69">
        <v>0</v>
      </c>
      <c r="AE857" s="69">
        <v>0</v>
      </c>
      <c r="AF857" s="69">
        <v>92983</v>
      </c>
      <c r="AG857" s="69">
        <v>17017</v>
      </c>
      <c r="AH857" s="69">
        <v>0</v>
      </c>
      <c r="AI857" s="69">
        <v>0</v>
      </c>
      <c r="AJ857" s="69">
        <v>0</v>
      </c>
      <c r="AK857" s="69">
        <v>0</v>
      </c>
      <c r="AL857" s="69">
        <v>1237</v>
      </c>
      <c r="AM857" s="69">
        <v>793</v>
      </c>
      <c r="AN857" s="69">
        <v>-1237</v>
      </c>
      <c r="AO857" s="69">
        <v>0</v>
      </c>
      <c r="AP857" s="69">
        <v>0</v>
      </c>
      <c r="AQ857" s="69">
        <v>42015</v>
      </c>
      <c r="AR857" s="69">
        <v>880</v>
      </c>
      <c r="AS857" s="69">
        <v>35139</v>
      </c>
      <c r="AT857" s="69">
        <v>92983</v>
      </c>
      <c r="AU857" s="69">
        <v>0</v>
      </c>
      <c r="AV857" s="69">
        <v>880</v>
      </c>
      <c r="AW857" s="69">
        <v>0.84530000000000005</v>
      </c>
      <c r="AX857" s="69">
        <v>0</v>
      </c>
      <c r="AY857" s="69">
        <v>0</v>
      </c>
      <c r="AZ857" s="69">
        <v>0</v>
      </c>
      <c r="BA857" s="69">
        <v>0</v>
      </c>
      <c r="BB857" s="69">
        <v>0</v>
      </c>
      <c r="BC857" s="69">
        <v>0</v>
      </c>
      <c r="BD857" s="69">
        <v>0</v>
      </c>
      <c r="BE857" s="69">
        <v>75.16814874696847</v>
      </c>
      <c r="BF857" s="69">
        <v>-75.16814874696847</v>
      </c>
      <c r="BG857" s="69">
        <v>0</v>
      </c>
      <c r="BH857" s="69">
        <v>0</v>
      </c>
      <c r="BI857" s="69">
        <v>0</v>
      </c>
      <c r="BJ857" s="69">
        <v>0</v>
      </c>
      <c r="BK857" s="69">
        <v>0</v>
      </c>
      <c r="BL857" s="69">
        <v>105.66249999999999</v>
      </c>
      <c r="BM857" s="69">
        <v>-105.66249999999999</v>
      </c>
      <c r="BN857" s="69">
        <v>0</v>
      </c>
      <c r="BO857" s="69">
        <v>2.6461481544722387</v>
      </c>
      <c r="BP857" s="69">
        <v>-2.6461481544722387</v>
      </c>
      <c r="BQ857" s="69">
        <v>2646.1481544722387</v>
      </c>
      <c r="BR857" s="69">
        <v>-2646.1481544722387</v>
      </c>
      <c r="BS857" s="69">
        <v>0</v>
      </c>
      <c r="BT857" s="69">
        <v>0</v>
      </c>
      <c r="BU857" s="69">
        <v>105.66249999999999</v>
      </c>
      <c r="BV857" s="69">
        <v>0</v>
      </c>
    </row>
    <row r="858" spans="1:74">
      <c r="A858" s="113" t="s">
        <v>1049</v>
      </c>
      <c r="B858" s="69" t="s">
        <v>194</v>
      </c>
      <c r="C858" s="69" t="s">
        <v>256</v>
      </c>
      <c r="D858" s="69" t="s">
        <v>266</v>
      </c>
      <c r="E858" s="69" t="s">
        <v>735</v>
      </c>
      <c r="F858" s="69">
        <v>0</v>
      </c>
      <c r="G858" s="69">
        <v>0</v>
      </c>
      <c r="H858" s="69">
        <v>8765</v>
      </c>
      <c r="I858" s="69">
        <v>99</v>
      </c>
      <c r="J858" s="69">
        <v>73</v>
      </c>
      <c r="K858" s="69">
        <v>4883</v>
      </c>
      <c r="L858" s="69">
        <v>4044</v>
      </c>
      <c r="M858" s="69">
        <v>74</v>
      </c>
      <c r="N858" s="69">
        <v>0</v>
      </c>
      <c r="O858" s="69">
        <v>0</v>
      </c>
      <c r="P858" s="69">
        <v>1795</v>
      </c>
      <c r="Q858" s="69">
        <v>38.61</v>
      </c>
      <c r="R858" s="69">
        <v>110000</v>
      </c>
      <c r="S858" s="69">
        <v>0</v>
      </c>
      <c r="T858" s="69">
        <v>0</v>
      </c>
      <c r="U858" s="69">
        <v>0</v>
      </c>
      <c r="V858" s="69">
        <v>0</v>
      </c>
      <c r="W858" s="69">
        <v>0</v>
      </c>
      <c r="X858" s="69">
        <v>0</v>
      </c>
      <c r="Y858" s="69">
        <v>0</v>
      </c>
      <c r="Z858" s="69">
        <v>0</v>
      </c>
      <c r="AA858" s="69">
        <v>0</v>
      </c>
      <c r="AB858" s="69">
        <v>0</v>
      </c>
      <c r="AC858" s="69">
        <v>0</v>
      </c>
      <c r="AD858" s="69">
        <v>0</v>
      </c>
      <c r="AE858" s="69">
        <v>0</v>
      </c>
      <c r="AF858" s="69">
        <v>101748</v>
      </c>
      <c r="AG858" s="69">
        <v>8252</v>
      </c>
      <c r="AH858" s="69">
        <v>0</v>
      </c>
      <c r="AI858" s="69">
        <v>0</v>
      </c>
      <c r="AJ858" s="69">
        <v>0</v>
      </c>
      <c r="AK858" s="69">
        <v>0</v>
      </c>
      <c r="AL858" s="69">
        <v>1336</v>
      </c>
      <c r="AM858" s="69">
        <v>866</v>
      </c>
      <c r="AN858" s="69">
        <v>-1336</v>
      </c>
      <c r="AO858" s="69">
        <v>0</v>
      </c>
      <c r="AP858" s="69">
        <v>0</v>
      </c>
      <c r="AQ858" s="69">
        <v>46898</v>
      </c>
      <c r="AR858" s="69">
        <v>954</v>
      </c>
      <c r="AS858" s="69">
        <v>39183</v>
      </c>
      <c r="AT858" s="69">
        <v>101748</v>
      </c>
      <c r="AU858" s="69">
        <v>0</v>
      </c>
      <c r="AV858" s="69">
        <v>954</v>
      </c>
      <c r="AW858" s="69">
        <v>0.92498181818181813</v>
      </c>
      <c r="AX858" s="69">
        <v>0</v>
      </c>
      <c r="AY858" s="69">
        <v>0</v>
      </c>
      <c r="AZ858" s="69">
        <v>0</v>
      </c>
      <c r="BA858" s="69">
        <v>0</v>
      </c>
      <c r="BB858" s="69">
        <v>0</v>
      </c>
      <c r="BC858" s="69">
        <v>0</v>
      </c>
      <c r="BD858" s="69">
        <v>0</v>
      </c>
      <c r="BE858" s="69">
        <v>76.158682634730539</v>
      </c>
      <c r="BF858" s="69">
        <v>-76.158682634730539</v>
      </c>
      <c r="BG858" s="69">
        <v>0</v>
      </c>
      <c r="BH858" s="69">
        <v>0</v>
      </c>
      <c r="BI858" s="69">
        <v>0</v>
      </c>
      <c r="BJ858" s="69">
        <v>0</v>
      </c>
      <c r="BK858" s="69">
        <v>0</v>
      </c>
      <c r="BL858" s="69">
        <v>106.65408805031447</v>
      </c>
      <c r="BM858" s="69">
        <v>-106.65408805031447</v>
      </c>
      <c r="BN858" s="69">
        <v>0</v>
      </c>
      <c r="BO858" s="69">
        <v>2.5967383814409311</v>
      </c>
      <c r="BP858" s="69">
        <v>-2.5967383814409311</v>
      </c>
      <c r="BQ858" s="69">
        <v>2596.7383814409309</v>
      </c>
      <c r="BR858" s="69">
        <v>-2596.7383814409309</v>
      </c>
      <c r="BS858" s="69">
        <v>0</v>
      </c>
      <c r="BT858" s="69">
        <v>0</v>
      </c>
      <c r="BU858" s="69">
        <v>106.65408805031447</v>
      </c>
      <c r="BV858" s="69">
        <v>0</v>
      </c>
    </row>
    <row r="859" spans="1:74">
      <c r="A859" s="113" t="s">
        <v>1050</v>
      </c>
      <c r="B859" s="69" t="s">
        <v>194</v>
      </c>
      <c r="C859" s="69" t="s">
        <v>256</v>
      </c>
      <c r="D859" s="69" t="s">
        <v>266</v>
      </c>
      <c r="E859" s="69" t="s">
        <v>735</v>
      </c>
      <c r="F859" s="69">
        <v>0</v>
      </c>
      <c r="G859" s="69">
        <v>0</v>
      </c>
      <c r="H859" s="69">
        <v>8252</v>
      </c>
      <c r="I859" s="69">
        <v>94</v>
      </c>
      <c r="J859" s="69">
        <v>64</v>
      </c>
      <c r="K859" s="69">
        <v>5372</v>
      </c>
      <c r="L859" s="69">
        <v>4196</v>
      </c>
      <c r="M859" s="69">
        <v>69</v>
      </c>
      <c r="N859" s="69">
        <v>1</v>
      </c>
      <c r="O859" s="69">
        <v>0</v>
      </c>
      <c r="P859" s="69">
        <v>1536.11</v>
      </c>
      <c r="Q859" s="69">
        <v>37.68</v>
      </c>
      <c r="R859" s="69">
        <v>110000</v>
      </c>
      <c r="S859" s="69">
        <v>0</v>
      </c>
      <c r="T859" s="69">
        <v>0</v>
      </c>
      <c r="U859" s="69">
        <v>0</v>
      </c>
      <c r="V859" s="69">
        <v>0</v>
      </c>
      <c r="W859" s="69">
        <v>0</v>
      </c>
      <c r="X859" s="69">
        <v>0</v>
      </c>
      <c r="Y859" s="69">
        <v>0</v>
      </c>
      <c r="Z859" s="69">
        <v>0</v>
      </c>
      <c r="AA859" s="69">
        <v>0</v>
      </c>
      <c r="AB859" s="69">
        <v>0</v>
      </c>
      <c r="AC859" s="69">
        <v>0</v>
      </c>
      <c r="AD859" s="69">
        <v>0</v>
      </c>
      <c r="AE859" s="69">
        <v>0</v>
      </c>
      <c r="AF859" s="69">
        <v>110000</v>
      </c>
      <c r="AG859" s="69">
        <v>0</v>
      </c>
      <c r="AH859" s="69">
        <v>0</v>
      </c>
      <c r="AI859" s="69">
        <v>0</v>
      </c>
      <c r="AJ859" s="69">
        <v>0</v>
      </c>
      <c r="AK859" s="69">
        <v>0</v>
      </c>
      <c r="AL859" s="69">
        <v>1430</v>
      </c>
      <c r="AM859" s="69">
        <v>930</v>
      </c>
      <c r="AN859" s="69">
        <v>-1430</v>
      </c>
      <c r="AO859" s="69">
        <v>1</v>
      </c>
      <c r="AP859" s="69">
        <v>-1</v>
      </c>
      <c r="AQ859" s="69">
        <v>52270</v>
      </c>
      <c r="AR859" s="69">
        <v>1023</v>
      </c>
      <c r="AS859" s="69">
        <v>43379</v>
      </c>
      <c r="AT859" s="69">
        <v>110000</v>
      </c>
      <c r="AU859" s="69">
        <v>0</v>
      </c>
      <c r="AV859" s="69">
        <v>1023</v>
      </c>
      <c r="AW859" s="69">
        <v>1</v>
      </c>
      <c r="AX859" s="69">
        <v>0</v>
      </c>
      <c r="AY859" s="69">
        <v>0</v>
      </c>
      <c r="AZ859" s="69">
        <v>0</v>
      </c>
      <c r="BA859" s="69">
        <v>0</v>
      </c>
      <c r="BB859" s="69">
        <v>0</v>
      </c>
      <c r="BC859" s="69">
        <v>0</v>
      </c>
      <c r="BD859" s="69">
        <v>0</v>
      </c>
      <c r="BE859" s="69">
        <v>76.92307692307692</v>
      </c>
      <c r="BF859" s="69">
        <v>-76.92307692307692</v>
      </c>
      <c r="BG859" s="69">
        <v>110000</v>
      </c>
      <c r="BH859" s="69">
        <v>0</v>
      </c>
      <c r="BI859" s="69">
        <v>-110000</v>
      </c>
      <c r="BJ859" s="69">
        <v>1.9131432944327531E-5</v>
      </c>
      <c r="BK859" s="69">
        <v>0</v>
      </c>
      <c r="BL859" s="69">
        <v>107.52688172043011</v>
      </c>
      <c r="BM859" s="69">
        <v>-107.52688172043011</v>
      </c>
      <c r="BN859" s="69">
        <v>0</v>
      </c>
      <c r="BO859" s="69">
        <v>2.5357892067590311</v>
      </c>
      <c r="BP859" s="69">
        <v>-2.5357892067590311</v>
      </c>
      <c r="BQ859" s="69">
        <v>2535.789206759031</v>
      </c>
      <c r="BR859" s="69">
        <v>-2535.789206759031</v>
      </c>
      <c r="BS859" s="69">
        <v>0</v>
      </c>
      <c r="BT859" s="69">
        <v>0</v>
      </c>
      <c r="BU859" s="69">
        <v>107.52688172043011</v>
      </c>
      <c r="BV859" s="69">
        <v>0</v>
      </c>
    </row>
    <row r="860" spans="1:74">
      <c r="A860" s="113" t="s">
        <v>1051</v>
      </c>
      <c r="B860" s="69" t="s">
        <v>184</v>
      </c>
      <c r="C860" s="69" t="s">
        <v>218</v>
      </c>
      <c r="D860" s="69" t="s">
        <v>403</v>
      </c>
      <c r="E860" s="69" t="s">
        <v>693</v>
      </c>
      <c r="F860" s="69">
        <v>0</v>
      </c>
      <c r="G860" s="69">
        <v>0</v>
      </c>
      <c r="H860" s="69">
        <v>18911</v>
      </c>
      <c r="I860" s="69">
        <v>711</v>
      </c>
      <c r="J860" s="69">
        <v>326</v>
      </c>
      <c r="K860" s="69">
        <v>18102</v>
      </c>
      <c r="L860" s="69">
        <v>15374</v>
      </c>
      <c r="M860" s="69">
        <v>345</v>
      </c>
      <c r="N860" s="69">
        <v>0</v>
      </c>
      <c r="O860" s="69">
        <v>0</v>
      </c>
      <c r="P860" s="69">
        <v>1044.69</v>
      </c>
      <c r="Q860" s="69">
        <v>18.18</v>
      </c>
      <c r="R860" s="69">
        <v>4754717</v>
      </c>
      <c r="S860" s="69">
        <v>0</v>
      </c>
      <c r="T860" s="69">
        <v>0</v>
      </c>
      <c r="U860" s="69">
        <v>0</v>
      </c>
      <c r="V860" s="69">
        <v>101868</v>
      </c>
      <c r="W860" s="69">
        <v>47</v>
      </c>
      <c r="X860" s="69">
        <v>0</v>
      </c>
      <c r="Y860" s="69">
        <v>0</v>
      </c>
      <c r="Z860" s="69">
        <v>0</v>
      </c>
      <c r="AA860" s="69">
        <v>0</v>
      </c>
      <c r="AB860" s="69">
        <v>0</v>
      </c>
      <c r="AC860" s="69">
        <v>0</v>
      </c>
      <c r="AD860" s="69">
        <v>0</v>
      </c>
      <c r="AE860" s="69">
        <v>0</v>
      </c>
      <c r="AF860" s="69">
        <v>18911</v>
      </c>
      <c r="AG860" s="69">
        <v>4735806</v>
      </c>
      <c r="AH860" s="69">
        <v>0</v>
      </c>
      <c r="AI860" s="69">
        <v>0</v>
      </c>
      <c r="AJ860" s="69">
        <v>0</v>
      </c>
      <c r="AK860" s="69">
        <v>0</v>
      </c>
      <c r="AL860" s="69">
        <v>711</v>
      </c>
      <c r="AM860" s="69">
        <v>326</v>
      </c>
      <c r="AN860" s="69">
        <v>101157</v>
      </c>
      <c r="AO860" s="69">
        <v>0</v>
      </c>
      <c r="AP860" s="69">
        <v>0</v>
      </c>
      <c r="AQ860" s="69">
        <v>18102</v>
      </c>
      <c r="AR860" s="69">
        <v>345</v>
      </c>
      <c r="AS860" s="69">
        <v>15374</v>
      </c>
      <c r="AT860" s="69">
        <v>18911</v>
      </c>
      <c r="AU860" s="69">
        <v>0</v>
      </c>
      <c r="AV860" s="69">
        <v>345</v>
      </c>
      <c r="AW860" s="69">
        <v>3.9773134762805017E-3</v>
      </c>
      <c r="AX860" s="69">
        <v>0</v>
      </c>
      <c r="AY860" s="69">
        <v>0</v>
      </c>
      <c r="AZ860" s="69">
        <v>0</v>
      </c>
      <c r="BA860" s="69">
        <v>0</v>
      </c>
      <c r="BB860" s="69">
        <v>0</v>
      </c>
      <c r="BC860" s="69">
        <v>0</v>
      </c>
      <c r="BD860" s="69">
        <v>6.9796206855931202E-3</v>
      </c>
      <c r="BE860" s="69">
        <v>26.59774964838256</v>
      </c>
      <c r="BF860" s="69">
        <v>20.40225035161744</v>
      </c>
      <c r="BG860" s="69">
        <v>0</v>
      </c>
      <c r="BH860" s="69">
        <v>0</v>
      </c>
      <c r="BI860" s="69">
        <v>0</v>
      </c>
      <c r="BJ860" s="69">
        <v>0</v>
      </c>
      <c r="BK860" s="69">
        <v>0</v>
      </c>
      <c r="BL860" s="69">
        <v>54.814492753623192</v>
      </c>
      <c r="BM860" s="69">
        <v>-54.814492753623192</v>
      </c>
      <c r="BN860" s="69">
        <v>0</v>
      </c>
      <c r="BO860" s="69">
        <v>1.2300637439833486</v>
      </c>
      <c r="BP860" s="69">
        <v>-1.2300637439833486</v>
      </c>
      <c r="BQ860" s="69">
        <v>1230.0637439833486</v>
      </c>
      <c r="BR860" s="69">
        <v>-1230.0637439833486</v>
      </c>
      <c r="BS860" s="69">
        <v>0</v>
      </c>
      <c r="BT860" s="69">
        <v>0</v>
      </c>
      <c r="BU860" s="69">
        <v>54.814492753623192</v>
      </c>
      <c r="BV860" s="69">
        <v>3.9277427908518396E-2</v>
      </c>
    </row>
    <row r="861" spans="1:74">
      <c r="A861" s="113" t="s">
        <v>1052</v>
      </c>
      <c r="B861" s="69" t="s">
        <v>184</v>
      </c>
      <c r="C861" s="69" t="s">
        <v>218</v>
      </c>
      <c r="D861" s="69" t="s">
        <v>403</v>
      </c>
      <c r="E861" s="69" t="s">
        <v>693</v>
      </c>
      <c r="F861" s="69">
        <v>0</v>
      </c>
      <c r="G861" s="69">
        <v>0</v>
      </c>
      <c r="H861" s="69">
        <v>61645</v>
      </c>
      <c r="I861" s="69">
        <v>2058</v>
      </c>
      <c r="J861" s="69">
        <v>985</v>
      </c>
      <c r="K861" s="69">
        <v>70550</v>
      </c>
      <c r="L861" s="69">
        <v>56817</v>
      </c>
      <c r="M861" s="69">
        <v>1043</v>
      </c>
      <c r="N861" s="69">
        <v>1</v>
      </c>
      <c r="O861" s="69">
        <v>1</v>
      </c>
      <c r="P861" s="69">
        <v>873.78</v>
      </c>
      <c r="Q861" s="69">
        <v>18.95</v>
      </c>
      <c r="R861" s="69">
        <v>4754717</v>
      </c>
      <c r="S861" s="69">
        <v>0</v>
      </c>
      <c r="T861" s="69">
        <v>0</v>
      </c>
      <c r="U861" s="69">
        <v>0</v>
      </c>
      <c r="V861" s="69">
        <v>101868</v>
      </c>
      <c r="W861" s="69">
        <v>47</v>
      </c>
      <c r="X861" s="69">
        <v>0</v>
      </c>
      <c r="Y861" s="69">
        <v>0</v>
      </c>
      <c r="Z861" s="69">
        <v>0</v>
      </c>
      <c r="AA861" s="69">
        <v>0</v>
      </c>
      <c r="AB861" s="69">
        <v>0</v>
      </c>
      <c r="AC861" s="69">
        <v>0</v>
      </c>
      <c r="AD861" s="69">
        <v>0</v>
      </c>
      <c r="AE861" s="69">
        <v>0</v>
      </c>
      <c r="AF861" s="69">
        <v>136451</v>
      </c>
      <c r="AG861" s="69">
        <v>4618266</v>
      </c>
      <c r="AH861" s="69">
        <v>0</v>
      </c>
      <c r="AI861" s="69">
        <v>0</v>
      </c>
      <c r="AJ861" s="69">
        <v>2</v>
      </c>
      <c r="AK861" s="69">
        <v>-2</v>
      </c>
      <c r="AL861" s="69">
        <v>5302</v>
      </c>
      <c r="AM861" s="69">
        <v>2304</v>
      </c>
      <c r="AN861" s="69">
        <v>96566</v>
      </c>
      <c r="AO861" s="69">
        <v>2</v>
      </c>
      <c r="AP861" s="69">
        <v>-2</v>
      </c>
      <c r="AQ861" s="69">
        <v>142278</v>
      </c>
      <c r="AR861" s="69">
        <v>2436</v>
      </c>
      <c r="AS861" s="69">
        <v>119281</v>
      </c>
      <c r="AT861" s="69">
        <v>80556</v>
      </c>
      <c r="AU861" s="69">
        <v>0</v>
      </c>
      <c r="AV861" s="69">
        <v>1388</v>
      </c>
      <c r="AW861" s="69">
        <v>2.8698027663896716E-2</v>
      </c>
      <c r="AX861" s="69">
        <v>0</v>
      </c>
      <c r="AY861" s="69">
        <v>0</v>
      </c>
      <c r="AZ861" s="69">
        <v>0</v>
      </c>
      <c r="BA861" s="69">
        <v>68225.5</v>
      </c>
      <c r="BB861" s="69">
        <v>0</v>
      </c>
      <c r="BC861" s="69">
        <v>-68225.5</v>
      </c>
      <c r="BD861" s="69">
        <v>5.2047748066124791E-2</v>
      </c>
      <c r="BE861" s="69">
        <v>25.735760090531876</v>
      </c>
      <c r="BF861" s="69">
        <v>21.264239909468124</v>
      </c>
      <c r="BG861" s="69">
        <v>68225.5</v>
      </c>
      <c r="BH861" s="69">
        <v>0</v>
      </c>
      <c r="BI861" s="69">
        <v>-68225.5</v>
      </c>
      <c r="BJ861" s="69">
        <v>1.4056987025400975E-5</v>
      </c>
      <c r="BK861" s="69">
        <v>0</v>
      </c>
      <c r="BL861" s="69">
        <v>56.014367816091955</v>
      </c>
      <c r="BM861" s="69">
        <v>-56.014367816091955</v>
      </c>
      <c r="BN861" s="69">
        <v>0</v>
      </c>
      <c r="BO861" s="69">
        <v>1.1439458086367484</v>
      </c>
      <c r="BP861" s="69">
        <v>-1.1439458086367484</v>
      </c>
      <c r="BQ861" s="69">
        <v>1143.9458086367486</v>
      </c>
      <c r="BR861" s="69">
        <v>-1143.9458086367486</v>
      </c>
      <c r="BS861" s="69">
        <v>0</v>
      </c>
      <c r="BT861" s="69">
        <v>0</v>
      </c>
      <c r="BU861" s="69">
        <v>58.037463976945247</v>
      </c>
      <c r="BV861" s="69">
        <v>3.7265072604337986E-2</v>
      </c>
    </row>
    <row r="862" spans="1:74">
      <c r="A862" s="113" t="s">
        <v>1053</v>
      </c>
      <c r="B862" s="69" t="s">
        <v>184</v>
      </c>
      <c r="C862" s="69" t="s">
        <v>218</v>
      </c>
      <c r="D862" s="69" t="s">
        <v>403</v>
      </c>
      <c r="E862" s="69" t="s">
        <v>693</v>
      </c>
      <c r="F862" s="69">
        <v>0</v>
      </c>
      <c r="G862" s="69">
        <v>0</v>
      </c>
      <c r="H862" s="69">
        <v>64485</v>
      </c>
      <c r="I862" s="69">
        <v>2212</v>
      </c>
      <c r="J862" s="69">
        <v>1086</v>
      </c>
      <c r="K862" s="69">
        <v>107024</v>
      </c>
      <c r="L862" s="69">
        <v>86071</v>
      </c>
      <c r="M862" s="69">
        <v>1142</v>
      </c>
      <c r="N862" s="69">
        <v>2</v>
      </c>
      <c r="O862" s="69">
        <v>0</v>
      </c>
      <c r="P862" s="69">
        <v>602.53</v>
      </c>
      <c r="Q862" s="69">
        <v>18.420000000000002</v>
      </c>
      <c r="R862" s="69">
        <v>4754717</v>
      </c>
      <c r="S862" s="69">
        <v>0</v>
      </c>
      <c r="T862" s="69">
        <v>0</v>
      </c>
      <c r="U862" s="69">
        <v>0</v>
      </c>
      <c r="V862" s="69">
        <v>101868</v>
      </c>
      <c r="W862" s="69">
        <v>47</v>
      </c>
      <c r="X862" s="69">
        <v>0</v>
      </c>
      <c r="Y862" s="69">
        <v>0</v>
      </c>
      <c r="Z862" s="69">
        <v>0</v>
      </c>
      <c r="AA862" s="69">
        <v>0</v>
      </c>
      <c r="AB862" s="69">
        <v>0</v>
      </c>
      <c r="AC862" s="69">
        <v>0</v>
      </c>
      <c r="AD862" s="69">
        <v>0</v>
      </c>
      <c r="AE862" s="69">
        <v>0</v>
      </c>
      <c r="AF862" s="69">
        <v>318418</v>
      </c>
      <c r="AG862" s="69">
        <v>4436299</v>
      </c>
      <c r="AH862" s="69">
        <v>0</v>
      </c>
      <c r="AI862" s="69">
        <v>0</v>
      </c>
      <c r="AJ862" s="69">
        <v>2</v>
      </c>
      <c r="AK862" s="69">
        <v>-2</v>
      </c>
      <c r="AL862" s="69">
        <v>11467</v>
      </c>
      <c r="AM862" s="69">
        <v>5236</v>
      </c>
      <c r="AN862" s="69">
        <v>90401</v>
      </c>
      <c r="AO862" s="69">
        <v>5</v>
      </c>
      <c r="AP862" s="69">
        <v>-5</v>
      </c>
      <c r="AQ862" s="69">
        <v>383173</v>
      </c>
      <c r="AR862" s="69">
        <v>5528</v>
      </c>
      <c r="AS862" s="69">
        <v>308345</v>
      </c>
      <c r="AT862" s="69">
        <v>145041</v>
      </c>
      <c r="AU862" s="69">
        <v>0</v>
      </c>
      <c r="AV862" s="69">
        <v>2530</v>
      </c>
      <c r="AW862" s="69">
        <v>6.6968864813615622E-2</v>
      </c>
      <c r="AX862" s="69">
        <v>0</v>
      </c>
      <c r="AY862" s="69">
        <v>0</v>
      </c>
      <c r="AZ862" s="69">
        <v>0</v>
      </c>
      <c r="BA862" s="69">
        <v>159209</v>
      </c>
      <c r="BB862" s="69">
        <v>0</v>
      </c>
      <c r="BC862" s="69">
        <v>-159209</v>
      </c>
      <c r="BD862" s="69">
        <v>0.11256724388424236</v>
      </c>
      <c r="BE862" s="69">
        <v>27.768204412662424</v>
      </c>
      <c r="BF862" s="69">
        <v>19.231795587337576</v>
      </c>
      <c r="BG862" s="69">
        <v>63683.6</v>
      </c>
      <c r="BH862" s="69">
        <v>0</v>
      </c>
      <c r="BI862" s="69">
        <v>-63683.6</v>
      </c>
      <c r="BJ862" s="69">
        <v>1.3048936120238117E-5</v>
      </c>
      <c r="BK862" s="69">
        <v>0</v>
      </c>
      <c r="BL862" s="69">
        <v>57.600940665701884</v>
      </c>
      <c r="BM862" s="69">
        <v>-57.600940665701884</v>
      </c>
      <c r="BN862" s="69">
        <v>0</v>
      </c>
      <c r="BO862" s="69">
        <v>1.0326679531044771</v>
      </c>
      <c r="BP862" s="69">
        <v>-1.0326679531044771</v>
      </c>
      <c r="BQ862" s="69">
        <v>1032.6679531044772</v>
      </c>
      <c r="BR862" s="69">
        <v>-1032.6679531044772</v>
      </c>
      <c r="BS862" s="69">
        <v>0</v>
      </c>
      <c r="BT862" s="69">
        <v>0</v>
      </c>
      <c r="BU862" s="69">
        <v>57.328458498023714</v>
      </c>
      <c r="BV862" s="69">
        <v>2.9926430098154096E-2</v>
      </c>
    </row>
    <row r="863" spans="1:74">
      <c r="A863" s="113" t="s">
        <v>1054</v>
      </c>
      <c r="B863" s="69" t="s">
        <v>184</v>
      </c>
      <c r="C863" s="69" t="s">
        <v>218</v>
      </c>
      <c r="D863" s="69" t="s">
        <v>403</v>
      </c>
      <c r="E863" s="69" t="s">
        <v>693</v>
      </c>
      <c r="F863" s="69">
        <v>0</v>
      </c>
      <c r="G863" s="69">
        <v>0</v>
      </c>
      <c r="H863" s="69">
        <v>22694</v>
      </c>
      <c r="I863" s="69">
        <v>793</v>
      </c>
      <c r="J863" s="69">
        <v>405</v>
      </c>
      <c r="K863" s="69">
        <v>33696</v>
      </c>
      <c r="L863" s="69">
        <v>28629</v>
      </c>
      <c r="M863" s="69">
        <v>443</v>
      </c>
      <c r="N863" s="69">
        <v>0</v>
      </c>
      <c r="O863" s="69">
        <v>0</v>
      </c>
      <c r="P863" s="69">
        <v>673.49</v>
      </c>
      <c r="Q863" s="69">
        <v>16.11</v>
      </c>
      <c r="R863" s="69">
        <v>4754717</v>
      </c>
      <c r="S863" s="69">
        <v>0</v>
      </c>
      <c r="T863" s="69">
        <v>0</v>
      </c>
      <c r="U863" s="69">
        <v>0</v>
      </c>
      <c r="V863" s="69">
        <v>101868</v>
      </c>
      <c r="W863" s="69">
        <v>47</v>
      </c>
      <c r="X863" s="69">
        <v>0</v>
      </c>
      <c r="Y863" s="69">
        <v>0</v>
      </c>
      <c r="Z863" s="69">
        <v>0</v>
      </c>
      <c r="AA863" s="69">
        <v>0</v>
      </c>
      <c r="AB863" s="69">
        <v>0</v>
      </c>
      <c r="AC863" s="69">
        <v>0</v>
      </c>
      <c r="AD863" s="69">
        <v>0</v>
      </c>
      <c r="AE863" s="69">
        <v>0</v>
      </c>
      <c r="AF863" s="69">
        <v>454135</v>
      </c>
      <c r="AG863" s="69">
        <v>4300582</v>
      </c>
      <c r="AH863" s="69">
        <v>0</v>
      </c>
      <c r="AI863" s="69">
        <v>0</v>
      </c>
      <c r="AJ863" s="69">
        <v>2</v>
      </c>
      <c r="AK863" s="69">
        <v>-2</v>
      </c>
      <c r="AL863" s="69">
        <v>16298</v>
      </c>
      <c r="AM863" s="69">
        <v>7564</v>
      </c>
      <c r="AN863" s="69">
        <v>85570</v>
      </c>
      <c r="AO863" s="69">
        <v>5</v>
      </c>
      <c r="AP863" s="69">
        <v>-5</v>
      </c>
      <c r="AQ863" s="69">
        <v>603173</v>
      </c>
      <c r="AR863" s="69">
        <v>7984</v>
      </c>
      <c r="AS863" s="69">
        <v>484672</v>
      </c>
      <c r="AT863" s="69">
        <v>167735</v>
      </c>
      <c r="AU863" s="69">
        <v>0</v>
      </c>
      <c r="AV863" s="69">
        <v>2973</v>
      </c>
      <c r="AW863" s="69">
        <v>9.5512519462251907E-2</v>
      </c>
      <c r="AX863" s="69">
        <v>0</v>
      </c>
      <c r="AY863" s="69">
        <v>0</v>
      </c>
      <c r="AZ863" s="69">
        <v>0</v>
      </c>
      <c r="BA863" s="69">
        <v>227067.5</v>
      </c>
      <c r="BB863" s="69">
        <v>0</v>
      </c>
      <c r="BC863" s="69">
        <v>-227067.5</v>
      </c>
      <c r="BD863" s="69">
        <v>0.15999136136961559</v>
      </c>
      <c r="BE863" s="69">
        <v>27.864461897165295</v>
      </c>
      <c r="BF863" s="69">
        <v>19.135538102834705</v>
      </c>
      <c r="BG863" s="69">
        <v>90827</v>
      </c>
      <c r="BH863" s="69">
        <v>0</v>
      </c>
      <c r="BI863" s="69">
        <v>-90827</v>
      </c>
      <c r="BJ863" s="69">
        <v>8.2894957168175631E-6</v>
      </c>
      <c r="BK863" s="69">
        <v>0</v>
      </c>
      <c r="BL863" s="69">
        <v>56.88063627254509</v>
      </c>
      <c r="BM863" s="69">
        <v>-56.88063627254509</v>
      </c>
      <c r="BN863" s="69">
        <v>0</v>
      </c>
      <c r="BO863" s="69">
        <v>0.93699450349927371</v>
      </c>
      <c r="BP863" s="69">
        <v>-0.93699450349927371</v>
      </c>
      <c r="BQ863" s="69">
        <v>936.99450349927372</v>
      </c>
      <c r="BR863" s="69">
        <v>-936.99450349927372</v>
      </c>
      <c r="BS863" s="69">
        <v>0</v>
      </c>
      <c r="BT863" s="69">
        <v>0</v>
      </c>
      <c r="BU863" s="69">
        <v>56.419441641439626</v>
      </c>
      <c r="BV863" s="69">
        <v>2.7020440238538529E-2</v>
      </c>
    </row>
    <row r="864" spans="1:74">
      <c r="A864" s="113" t="s">
        <v>1055</v>
      </c>
      <c r="B864" s="69" t="s">
        <v>184</v>
      </c>
      <c r="C864" s="69" t="s">
        <v>218</v>
      </c>
      <c r="D864" s="69" t="s">
        <v>403</v>
      </c>
      <c r="E864" s="69" t="s">
        <v>693</v>
      </c>
      <c r="F864" s="69">
        <v>0</v>
      </c>
      <c r="G864" s="69">
        <v>0</v>
      </c>
      <c r="H864" s="69">
        <v>4478</v>
      </c>
      <c r="I864" s="69">
        <v>262</v>
      </c>
      <c r="J864" s="69">
        <v>99</v>
      </c>
      <c r="K864" s="69">
        <v>4488</v>
      </c>
      <c r="L864" s="69">
        <v>3835</v>
      </c>
      <c r="M864" s="69">
        <v>136</v>
      </c>
      <c r="N864" s="69">
        <v>0</v>
      </c>
      <c r="O864" s="69">
        <v>0</v>
      </c>
      <c r="P864" s="69">
        <v>997.77</v>
      </c>
      <c r="Q864" s="69">
        <v>10.46</v>
      </c>
      <c r="R864" s="69">
        <v>4754717</v>
      </c>
      <c r="S864" s="69">
        <v>0</v>
      </c>
      <c r="T864" s="69">
        <v>0</v>
      </c>
      <c r="U864" s="69">
        <v>0</v>
      </c>
      <c r="V864" s="69">
        <v>101868</v>
      </c>
      <c r="W864" s="69">
        <v>47</v>
      </c>
      <c r="X864" s="69">
        <v>0</v>
      </c>
      <c r="Y864" s="69">
        <v>0</v>
      </c>
      <c r="Z864" s="69">
        <v>0</v>
      </c>
      <c r="AA864" s="69">
        <v>0</v>
      </c>
      <c r="AB864" s="69">
        <v>0</v>
      </c>
      <c r="AC864" s="69">
        <v>0</v>
      </c>
      <c r="AD864" s="69">
        <v>0</v>
      </c>
      <c r="AE864" s="69">
        <v>0</v>
      </c>
      <c r="AF864" s="69">
        <v>584730</v>
      </c>
      <c r="AG864" s="69">
        <v>4169987</v>
      </c>
      <c r="AH864" s="69">
        <v>0</v>
      </c>
      <c r="AI864" s="69">
        <v>0</v>
      </c>
      <c r="AJ864" s="69">
        <v>3</v>
      </c>
      <c r="AK864" s="69">
        <v>-3</v>
      </c>
      <c r="AL864" s="69">
        <v>22364</v>
      </c>
      <c r="AM864" s="69">
        <v>10374</v>
      </c>
      <c r="AN864" s="69">
        <v>79504</v>
      </c>
      <c r="AO864" s="69">
        <v>5</v>
      </c>
      <c r="AP864" s="69">
        <v>-5</v>
      </c>
      <c r="AQ864" s="69">
        <v>718119</v>
      </c>
      <c r="AR864" s="69">
        <v>11035</v>
      </c>
      <c r="AS864" s="69">
        <v>583102</v>
      </c>
      <c r="AT864" s="69">
        <v>172213</v>
      </c>
      <c r="AU864" s="69">
        <v>0</v>
      </c>
      <c r="AV864" s="69">
        <v>3109</v>
      </c>
      <c r="AW864" s="69">
        <v>0.12297892808341696</v>
      </c>
      <c r="AX864" s="69">
        <v>0</v>
      </c>
      <c r="AY864" s="69">
        <v>0</v>
      </c>
      <c r="AZ864" s="69">
        <v>0</v>
      </c>
      <c r="BA864" s="69">
        <v>194910</v>
      </c>
      <c r="BB864" s="69">
        <v>0</v>
      </c>
      <c r="BC864" s="69">
        <v>-194910</v>
      </c>
      <c r="BD864" s="69">
        <v>0.219539011269486</v>
      </c>
      <c r="BE864" s="69">
        <v>26.146038275800393</v>
      </c>
      <c r="BF864" s="69">
        <v>20.853961724199607</v>
      </c>
      <c r="BG864" s="69">
        <v>116946</v>
      </c>
      <c r="BH864" s="69">
        <v>0</v>
      </c>
      <c r="BI864" s="69">
        <v>-116946</v>
      </c>
      <c r="BJ864" s="69">
        <v>6.9626343266227465E-6</v>
      </c>
      <c r="BK864" s="69">
        <v>0</v>
      </c>
      <c r="BL864" s="69">
        <v>52.988672405980971</v>
      </c>
      <c r="BM864" s="69">
        <v>-52.988672405980971</v>
      </c>
      <c r="BN864" s="69">
        <v>0</v>
      </c>
      <c r="BO864" s="69">
        <v>1.0027919643561505</v>
      </c>
      <c r="BP864" s="69">
        <v>-1.0027919643561505</v>
      </c>
      <c r="BQ864" s="69">
        <v>1002.7919643561505</v>
      </c>
      <c r="BR864" s="69">
        <v>-1002.7919643561505</v>
      </c>
      <c r="BS864" s="69">
        <v>0</v>
      </c>
      <c r="BT864" s="69">
        <v>0</v>
      </c>
      <c r="BU864" s="69">
        <v>55.391765841106462</v>
      </c>
      <c r="BV864" s="69">
        <v>3.114247081611822E-2</v>
      </c>
    </row>
    <row r="865" spans="1:74">
      <c r="A865" s="113" t="s">
        <v>1056</v>
      </c>
      <c r="B865" s="69" t="s">
        <v>184</v>
      </c>
      <c r="C865" s="69" t="s">
        <v>218</v>
      </c>
      <c r="D865" s="69" t="s">
        <v>403</v>
      </c>
      <c r="E865" s="69" t="s">
        <v>693</v>
      </c>
      <c r="F865" s="69">
        <v>0</v>
      </c>
      <c r="G865" s="69">
        <v>0</v>
      </c>
      <c r="H865" s="69">
        <v>13235</v>
      </c>
      <c r="I865" s="69">
        <v>708</v>
      </c>
      <c r="J865" s="69">
        <v>264</v>
      </c>
      <c r="K865" s="69">
        <v>16291</v>
      </c>
      <c r="L865" s="69">
        <v>14084</v>
      </c>
      <c r="M865" s="69">
        <v>317</v>
      </c>
      <c r="N865" s="69">
        <v>1</v>
      </c>
      <c r="O865" s="69">
        <v>0</v>
      </c>
      <c r="P865" s="69">
        <v>812.41</v>
      </c>
      <c r="Q865" s="69">
        <v>13.73</v>
      </c>
      <c r="R865" s="69">
        <v>4754717</v>
      </c>
      <c r="S865" s="69">
        <v>0</v>
      </c>
      <c r="T865" s="69">
        <v>0</v>
      </c>
      <c r="U865" s="69">
        <v>0</v>
      </c>
      <c r="V865" s="69">
        <v>101868</v>
      </c>
      <c r="W865" s="69">
        <v>47</v>
      </c>
      <c r="X865" s="69">
        <v>0</v>
      </c>
      <c r="Y865" s="69">
        <v>0</v>
      </c>
      <c r="Z865" s="69">
        <v>0</v>
      </c>
      <c r="AA865" s="69">
        <v>0</v>
      </c>
      <c r="AB865" s="69">
        <v>0</v>
      </c>
      <c r="AC865" s="69">
        <v>0</v>
      </c>
      <c r="AD865" s="69">
        <v>0</v>
      </c>
      <c r="AE865" s="69">
        <v>0</v>
      </c>
      <c r="AF865" s="69">
        <v>724640</v>
      </c>
      <c r="AG865" s="69">
        <v>4030077</v>
      </c>
      <c r="AH865" s="69">
        <v>0</v>
      </c>
      <c r="AI865" s="69">
        <v>0</v>
      </c>
      <c r="AJ865" s="69">
        <v>4</v>
      </c>
      <c r="AK865" s="69">
        <v>-4</v>
      </c>
      <c r="AL865" s="69">
        <v>28628</v>
      </c>
      <c r="AM865" s="69">
        <v>13340</v>
      </c>
      <c r="AN865" s="69">
        <v>73240</v>
      </c>
      <c r="AO865" s="69">
        <v>7</v>
      </c>
      <c r="AP865" s="69">
        <v>-7</v>
      </c>
      <c r="AQ865" s="69">
        <v>831307</v>
      </c>
      <c r="AR865" s="69">
        <v>14267</v>
      </c>
      <c r="AS865" s="69">
        <v>682436</v>
      </c>
      <c r="AT865" s="69">
        <v>185448</v>
      </c>
      <c r="AU865" s="69">
        <v>0</v>
      </c>
      <c r="AV865" s="69">
        <v>3426</v>
      </c>
      <c r="AW865" s="69">
        <v>0.15240444383966489</v>
      </c>
      <c r="AX865" s="69">
        <v>0</v>
      </c>
      <c r="AY865" s="69">
        <v>0</v>
      </c>
      <c r="AZ865" s="69">
        <v>0</v>
      </c>
      <c r="BA865" s="69">
        <v>181160</v>
      </c>
      <c r="BB865" s="69">
        <v>0</v>
      </c>
      <c r="BC865" s="69">
        <v>-181160</v>
      </c>
      <c r="BD865" s="69">
        <v>0.28103035300585072</v>
      </c>
      <c r="BE865" s="69">
        <v>25.312281682269106</v>
      </c>
      <c r="BF865" s="69">
        <v>21.687718317730894</v>
      </c>
      <c r="BG865" s="69">
        <v>103520</v>
      </c>
      <c r="BH865" s="69">
        <v>0</v>
      </c>
      <c r="BI865" s="69">
        <v>-103520</v>
      </c>
      <c r="BJ865" s="69">
        <v>8.4204752275633431E-6</v>
      </c>
      <c r="BK865" s="69">
        <v>0</v>
      </c>
      <c r="BL865" s="69">
        <v>50.791336651012827</v>
      </c>
      <c r="BM865" s="69">
        <v>-50.791336651012827</v>
      </c>
      <c r="BN865" s="69">
        <v>0</v>
      </c>
      <c r="BO865" s="69">
        <v>1.0618431618496094</v>
      </c>
      <c r="BP865" s="69">
        <v>-1.0618431618496094</v>
      </c>
      <c r="BQ865" s="69">
        <v>1061.8431618496093</v>
      </c>
      <c r="BR865" s="69">
        <v>-1061.8431618496093</v>
      </c>
      <c r="BS865" s="69">
        <v>0</v>
      </c>
      <c r="BT865" s="69">
        <v>0</v>
      </c>
      <c r="BU865" s="69">
        <v>54.129597197898427</v>
      </c>
      <c r="BV865" s="69">
        <v>3.4437337830669053E-2</v>
      </c>
    </row>
    <row r="866" spans="1:74">
      <c r="A866" s="113" t="s">
        <v>1057</v>
      </c>
      <c r="B866" s="69" t="s">
        <v>184</v>
      </c>
      <c r="C866" s="69" t="s">
        <v>218</v>
      </c>
      <c r="D866" s="69" t="s">
        <v>403</v>
      </c>
      <c r="E866" s="69" t="s">
        <v>693</v>
      </c>
      <c r="F866" s="69">
        <v>0</v>
      </c>
      <c r="G866" s="69">
        <v>0</v>
      </c>
      <c r="H866" s="69">
        <v>15218</v>
      </c>
      <c r="I866" s="69">
        <v>762</v>
      </c>
      <c r="J866" s="69">
        <v>318</v>
      </c>
      <c r="K866" s="69">
        <v>22508</v>
      </c>
      <c r="L866" s="69">
        <v>18929</v>
      </c>
      <c r="M866" s="69">
        <v>391</v>
      </c>
      <c r="N866" s="69">
        <v>2</v>
      </c>
      <c r="O866" s="69">
        <v>0</v>
      </c>
      <c r="P866" s="69">
        <v>676.12</v>
      </c>
      <c r="Q866" s="69">
        <v>12.35</v>
      </c>
      <c r="R866" s="69">
        <v>4754717</v>
      </c>
      <c r="S866" s="69">
        <v>0</v>
      </c>
      <c r="T866" s="69">
        <v>0</v>
      </c>
      <c r="U866" s="69">
        <v>0</v>
      </c>
      <c r="V866" s="69">
        <v>101868</v>
      </c>
      <c r="W866" s="69">
        <v>47</v>
      </c>
      <c r="X866" s="69">
        <v>0</v>
      </c>
      <c r="Y866" s="69">
        <v>0</v>
      </c>
      <c r="Z866" s="69">
        <v>0</v>
      </c>
      <c r="AA866" s="69">
        <v>0</v>
      </c>
      <c r="AB866" s="69">
        <v>0</v>
      </c>
      <c r="AC866" s="69">
        <v>0</v>
      </c>
      <c r="AD866" s="69">
        <v>0</v>
      </c>
      <c r="AE866" s="69">
        <v>0</v>
      </c>
      <c r="AF866" s="69">
        <v>874708</v>
      </c>
      <c r="AG866" s="69">
        <v>3880009</v>
      </c>
      <c r="AH866" s="69">
        <v>0</v>
      </c>
      <c r="AI866" s="69">
        <v>0</v>
      </c>
      <c r="AJ866" s="69">
        <v>4</v>
      </c>
      <c r="AK866" s="69">
        <v>-4</v>
      </c>
      <c r="AL866" s="69">
        <v>34622</v>
      </c>
      <c r="AM866" s="69">
        <v>16405</v>
      </c>
      <c r="AN866" s="69">
        <v>67246</v>
      </c>
      <c r="AO866" s="69">
        <v>11</v>
      </c>
      <c r="AP866" s="69">
        <v>-11</v>
      </c>
      <c r="AQ866" s="69">
        <v>989152</v>
      </c>
      <c r="AR866" s="69">
        <v>17672</v>
      </c>
      <c r="AS866" s="69">
        <v>811783</v>
      </c>
      <c r="AT866" s="69">
        <v>200666</v>
      </c>
      <c r="AU866" s="69">
        <v>0</v>
      </c>
      <c r="AV866" s="69">
        <v>3817</v>
      </c>
      <c r="AW866" s="69">
        <v>0.18396636434933983</v>
      </c>
      <c r="AX866" s="69">
        <v>0</v>
      </c>
      <c r="AY866" s="69">
        <v>0</v>
      </c>
      <c r="AZ866" s="69">
        <v>0</v>
      </c>
      <c r="BA866" s="69">
        <v>218677</v>
      </c>
      <c r="BB866" s="69">
        <v>0</v>
      </c>
      <c r="BC866" s="69">
        <v>-218677</v>
      </c>
      <c r="BD866" s="69">
        <v>0.33987120587426867</v>
      </c>
      <c r="BE866" s="69">
        <v>25.264513892900467</v>
      </c>
      <c r="BF866" s="69">
        <v>21.735486107099533</v>
      </c>
      <c r="BG866" s="69">
        <v>79518.909090909088</v>
      </c>
      <c r="BH866" s="69">
        <v>0</v>
      </c>
      <c r="BI866" s="69">
        <v>-79518.909090909088</v>
      </c>
      <c r="BJ866" s="69">
        <v>1.1120636666558831E-5</v>
      </c>
      <c r="BK866" s="69">
        <v>0</v>
      </c>
      <c r="BL866" s="69">
        <v>49.496831145314623</v>
      </c>
      <c r="BM866" s="69">
        <v>-49.496831145314623</v>
      </c>
      <c r="BN866" s="69">
        <v>0</v>
      </c>
      <c r="BO866" s="69">
        <v>1.0775145574617848</v>
      </c>
      <c r="BP866" s="69">
        <v>-1.0775145574617848</v>
      </c>
      <c r="BQ866" s="69">
        <v>1077.5145574617848</v>
      </c>
      <c r="BR866" s="69">
        <v>-1077.5145574617848</v>
      </c>
      <c r="BS866" s="69">
        <v>0</v>
      </c>
      <c r="BT866" s="69">
        <v>0</v>
      </c>
      <c r="BU866" s="69">
        <v>52.571653130730944</v>
      </c>
      <c r="BV866" s="69">
        <v>3.5001698424509071E-2</v>
      </c>
    </row>
    <row r="867" spans="1:74">
      <c r="A867" s="113" t="s">
        <v>1058</v>
      </c>
      <c r="B867" s="69" t="s">
        <v>184</v>
      </c>
      <c r="C867" s="69" t="s">
        <v>218</v>
      </c>
      <c r="D867" s="69" t="s">
        <v>403</v>
      </c>
      <c r="E867" s="69" t="s">
        <v>693</v>
      </c>
      <c r="F867" s="69">
        <v>0</v>
      </c>
      <c r="G867" s="69">
        <v>0</v>
      </c>
      <c r="H867" s="69">
        <v>11052</v>
      </c>
      <c r="I867" s="69">
        <v>484</v>
      </c>
      <c r="J867" s="69">
        <v>199</v>
      </c>
      <c r="K867" s="69">
        <v>17539</v>
      </c>
      <c r="L867" s="69">
        <v>14915</v>
      </c>
      <c r="M867" s="69">
        <v>231</v>
      </c>
      <c r="N867" s="69">
        <v>0</v>
      </c>
      <c r="O867" s="69">
        <v>1</v>
      </c>
      <c r="P867" s="69">
        <v>630.14</v>
      </c>
      <c r="Q867" s="69">
        <v>14.78</v>
      </c>
      <c r="R867" s="69">
        <v>4754717</v>
      </c>
      <c r="S867" s="69">
        <v>0</v>
      </c>
      <c r="T867" s="69">
        <v>0</v>
      </c>
      <c r="U867" s="69">
        <v>0</v>
      </c>
      <c r="V867" s="69">
        <v>101868</v>
      </c>
      <c r="W867" s="69">
        <v>47</v>
      </c>
      <c r="X867" s="69">
        <v>0</v>
      </c>
      <c r="Y867" s="69">
        <v>0</v>
      </c>
      <c r="Z867" s="69">
        <v>0</v>
      </c>
      <c r="AA867" s="69">
        <v>0</v>
      </c>
      <c r="AB867" s="69">
        <v>0</v>
      </c>
      <c r="AC867" s="69">
        <v>0</v>
      </c>
      <c r="AD867" s="69">
        <v>0</v>
      </c>
      <c r="AE867" s="69">
        <v>0</v>
      </c>
      <c r="AF867" s="69">
        <v>1022815</v>
      </c>
      <c r="AG867" s="69">
        <v>3731902</v>
      </c>
      <c r="AH867" s="69">
        <v>0</v>
      </c>
      <c r="AI867" s="69">
        <v>0</v>
      </c>
      <c r="AJ867" s="69">
        <v>6</v>
      </c>
      <c r="AK867" s="69">
        <v>-6</v>
      </c>
      <c r="AL867" s="69">
        <v>40208</v>
      </c>
      <c r="AM867" s="69">
        <v>19423</v>
      </c>
      <c r="AN867" s="69">
        <v>61660</v>
      </c>
      <c r="AO867" s="69">
        <v>14</v>
      </c>
      <c r="AP867" s="69">
        <v>-14</v>
      </c>
      <c r="AQ867" s="69">
        <v>1168283</v>
      </c>
      <c r="AR867" s="69">
        <v>20945</v>
      </c>
      <c r="AS867" s="69">
        <v>961200</v>
      </c>
      <c r="AT867" s="69">
        <v>211718</v>
      </c>
      <c r="AU867" s="69">
        <v>0</v>
      </c>
      <c r="AV867" s="69">
        <v>4048</v>
      </c>
      <c r="AW867" s="69">
        <v>0.21511585232096883</v>
      </c>
      <c r="AX867" s="69">
        <v>0</v>
      </c>
      <c r="AY867" s="69">
        <v>0</v>
      </c>
      <c r="AZ867" s="69">
        <v>0</v>
      </c>
      <c r="BA867" s="69">
        <v>170469.16666666666</v>
      </c>
      <c r="BB867" s="69">
        <v>0</v>
      </c>
      <c r="BC867" s="69">
        <v>-170469.16666666666</v>
      </c>
      <c r="BD867" s="69">
        <v>0.39470687556445594</v>
      </c>
      <c r="BE867" s="69">
        <v>25.43809689614007</v>
      </c>
      <c r="BF867" s="69">
        <v>21.56190310385993</v>
      </c>
      <c r="BG867" s="69">
        <v>73058.21428571429</v>
      </c>
      <c r="BH867" s="69">
        <v>0</v>
      </c>
      <c r="BI867" s="69">
        <v>-73058.21428571429</v>
      </c>
      <c r="BJ867" s="69">
        <v>1.1983397858224421E-5</v>
      </c>
      <c r="BK867" s="69">
        <v>0</v>
      </c>
      <c r="BL867" s="69">
        <v>48.833373120076388</v>
      </c>
      <c r="BM867" s="69">
        <v>-48.833373120076388</v>
      </c>
      <c r="BN867" s="69">
        <v>0</v>
      </c>
      <c r="BO867" s="69">
        <v>1.0641021639617145</v>
      </c>
      <c r="BP867" s="69">
        <v>-1.0641021639617145</v>
      </c>
      <c r="BQ867" s="69">
        <v>1064.1021639617145</v>
      </c>
      <c r="BR867" s="69">
        <v>-1064.1021639617145</v>
      </c>
      <c r="BS867" s="69">
        <v>0</v>
      </c>
      <c r="BT867" s="69">
        <v>0</v>
      </c>
      <c r="BU867" s="69">
        <v>52.301877470355734</v>
      </c>
      <c r="BV867" s="69">
        <v>3.4416318648820533E-2</v>
      </c>
    </row>
    <row r="868" spans="1:74">
      <c r="A868" s="113" t="s">
        <v>1059</v>
      </c>
      <c r="B868" s="69" t="s">
        <v>184</v>
      </c>
      <c r="C868" s="69" t="s">
        <v>218</v>
      </c>
      <c r="D868" s="69" t="s">
        <v>403</v>
      </c>
      <c r="E868" s="69" t="s">
        <v>693</v>
      </c>
      <c r="F868" s="69">
        <v>0</v>
      </c>
      <c r="G868" s="69">
        <v>0</v>
      </c>
      <c r="H868" s="69">
        <v>8945</v>
      </c>
      <c r="I868" s="69">
        <v>307</v>
      </c>
      <c r="J868" s="69">
        <v>160</v>
      </c>
      <c r="K868" s="69">
        <v>12518</v>
      </c>
      <c r="L868" s="69">
        <v>10540</v>
      </c>
      <c r="M868" s="69">
        <v>178</v>
      </c>
      <c r="N868" s="69">
        <v>0</v>
      </c>
      <c r="O868" s="69">
        <v>1</v>
      </c>
      <c r="P868" s="69">
        <v>714.57</v>
      </c>
      <c r="Q868" s="69">
        <v>14.83</v>
      </c>
      <c r="R868" s="69">
        <v>4754717</v>
      </c>
      <c r="S868" s="69">
        <v>0</v>
      </c>
      <c r="T868" s="69">
        <v>0</v>
      </c>
      <c r="U868" s="69">
        <v>0</v>
      </c>
      <c r="V868" s="69">
        <v>101868</v>
      </c>
      <c r="W868" s="69">
        <v>47</v>
      </c>
      <c r="X868" s="69">
        <v>0</v>
      </c>
      <c r="Y868" s="69">
        <v>0</v>
      </c>
      <c r="Z868" s="69">
        <v>0</v>
      </c>
      <c r="AA868" s="69">
        <v>0</v>
      </c>
      <c r="AB868" s="69">
        <v>0</v>
      </c>
      <c r="AC868" s="69">
        <v>0</v>
      </c>
      <c r="AD868" s="69">
        <v>0</v>
      </c>
      <c r="AE868" s="69">
        <v>0</v>
      </c>
      <c r="AF868" s="69">
        <v>1169167</v>
      </c>
      <c r="AG868" s="69">
        <v>3585550</v>
      </c>
      <c r="AH868" s="69">
        <v>0</v>
      </c>
      <c r="AI868" s="69">
        <v>0</v>
      </c>
      <c r="AJ868" s="69">
        <v>9</v>
      </c>
      <c r="AK868" s="69">
        <v>-9</v>
      </c>
      <c r="AL868" s="69">
        <v>45310</v>
      </c>
      <c r="AM868" s="69">
        <v>22132</v>
      </c>
      <c r="AN868" s="69">
        <v>56558</v>
      </c>
      <c r="AO868" s="69">
        <v>18</v>
      </c>
      <c r="AP868" s="69">
        <v>-18</v>
      </c>
      <c r="AQ868" s="69">
        <v>1352842</v>
      </c>
      <c r="AR868" s="69">
        <v>23856</v>
      </c>
      <c r="AS868" s="69">
        <v>1118358</v>
      </c>
      <c r="AT868" s="69">
        <v>220663</v>
      </c>
      <c r="AU868" s="69">
        <v>0</v>
      </c>
      <c r="AV868" s="69">
        <v>4226</v>
      </c>
      <c r="AW868" s="69">
        <v>0.24589623315120543</v>
      </c>
      <c r="AX868" s="69">
        <v>0</v>
      </c>
      <c r="AY868" s="69">
        <v>0</v>
      </c>
      <c r="AZ868" s="69">
        <v>0</v>
      </c>
      <c r="BA868" s="69">
        <v>129907.44444444444</v>
      </c>
      <c r="BB868" s="69">
        <v>0</v>
      </c>
      <c r="BC868" s="69">
        <v>-129907.44444444444</v>
      </c>
      <c r="BD868" s="69">
        <v>0.44479129854321281</v>
      </c>
      <c r="BE868" s="69">
        <v>25.803729860957844</v>
      </c>
      <c r="BF868" s="69">
        <v>21.196270139042156</v>
      </c>
      <c r="BG868" s="69">
        <v>64953.722222222219</v>
      </c>
      <c r="BH868" s="69">
        <v>0</v>
      </c>
      <c r="BI868" s="69">
        <v>-64953.722222222219</v>
      </c>
      <c r="BJ868" s="69">
        <v>1.3305323164124118E-5</v>
      </c>
      <c r="BK868" s="69">
        <v>0</v>
      </c>
      <c r="BL868" s="69">
        <v>49.009347753185779</v>
      </c>
      <c r="BM868" s="69">
        <v>-49.009347753185779</v>
      </c>
      <c r="BN868" s="69">
        <v>0</v>
      </c>
      <c r="BO868" s="69">
        <v>1.0454317848130921</v>
      </c>
      <c r="BP868" s="69">
        <v>-1.0454317848130921</v>
      </c>
      <c r="BQ868" s="69">
        <v>1045.431784813092</v>
      </c>
      <c r="BR868" s="69">
        <v>-1045.431784813092</v>
      </c>
      <c r="BS868" s="69">
        <v>0</v>
      </c>
      <c r="BT868" s="69">
        <v>0</v>
      </c>
      <c r="BU868" s="69">
        <v>52.215570279223854</v>
      </c>
      <c r="BV868" s="69">
        <v>3.3492455142581319E-2</v>
      </c>
    </row>
    <row r="869" spans="1:74">
      <c r="A869" s="113" t="s">
        <v>1031</v>
      </c>
      <c r="B869" s="69" t="s">
        <v>184</v>
      </c>
      <c r="C869" s="69" t="s">
        <v>218</v>
      </c>
      <c r="D869" s="69" t="s">
        <v>403</v>
      </c>
      <c r="E869" s="69" t="s">
        <v>693</v>
      </c>
      <c r="F869" s="69">
        <v>0</v>
      </c>
      <c r="G869" s="69">
        <v>0</v>
      </c>
      <c r="H869" s="69">
        <v>5671</v>
      </c>
      <c r="I869" s="69">
        <v>183</v>
      </c>
      <c r="J869" s="69">
        <v>86</v>
      </c>
      <c r="K869" s="69">
        <v>9413</v>
      </c>
      <c r="L869" s="69">
        <v>7444</v>
      </c>
      <c r="M869" s="69">
        <v>102</v>
      </c>
      <c r="N869" s="69">
        <v>0</v>
      </c>
      <c r="O869" s="69">
        <v>0</v>
      </c>
      <c r="P869" s="69">
        <v>602.46</v>
      </c>
      <c r="Q869" s="69">
        <v>17.670000000000002</v>
      </c>
      <c r="R869" s="69">
        <v>4754717</v>
      </c>
      <c r="S869" s="69">
        <v>0</v>
      </c>
      <c r="T869" s="69">
        <v>0</v>
      </c>
      <c r="U869" s="69">
        <v>0</v>
      </c>
      <c r="V869" s="69">
        <v>101868</v>
      </c>
      <c r="W869" s="69">
        <v>47</v>
      </c>
      <c r="X869" s="69">
        <v>0</v>
      </c>
      <c r="Y869" s="69">
        <v>0</v>
      </c>
      <c r="Z869" s="69">
        <v>0</v>
      </c>
      <c r="AA869" s="69">
        <v>0</v>
      </c>
      <c r="AB869" s="69">
        <v>0</v>
      </c>
      <c r="AC869" s="69">
        <v>0</v>
      </c>
      <c r="AD869" s="69">
        <v>0</v>
      </c>
      <c r="AE869" s="69">
        <v>0</v>
      </c>
      <c r="AF869" s="69">
        <v>1340571</v>
      </c>
      <c r="AG869" s="69">
        <v>3414146</v>
      </c>
      <c r="AH869" s="69">
        <v>0</v>
      </c>
      <c r="AI869" s="69">
        <v>0</v>
      </c>
      <c r="AJ869" s="69">
        <v>10</v>
      </c>
      <c r="AK869" s="69">
        <v>-10</v>
      </c>
      <c r="AL869" s="69">
        <v>50142</v>
      </c>
      <c r="AM869" s="69">
        <v>24835</v>
      </c>
      <c r="AN869" s="69">
        <v>51726</v>
      </c>
      <c r="AO869" s="69">
        <v>20</v>
      </c>
      <c r="AP869" s="69">
        <v>-20</v>
      </c>
      <c r="AQ869" s="69">
        <v>1528882</v>
      </c>
      <c r="AR869" s="69">
        <v>26778</v>
      </c>
      <c r="AS869" s="69">
        <v>1271691</v>
      </c>
      <c r="AT869" s="69">
        <v>226334</v>
      </c>
      <c r="AU869" s="69">
        <v>0</v>
      </c>
      <c r="AV869" s="69">
        <v>4328</v>
      </c>
      <c r="AW869" s="69">
        <v>0.28194548697640681</v>
      </c>
      <c r="AX869" s="69">
        <v>0</v>
      </c>
      <c r="AY869" s="69">
        <v>0</v>
      </c>
      <c r="AZ869" s="69">
        <v>0</v>
      </c>
      <c r="BA869" s="69">
        <v>134057.1</v>
      </c>
      <c r="BB869" s="69">
        <v>0</v>
      </c>
      <c r="BC869" s="69">
        <v>-134057.1</v>
      </c>
      <c r="BD869" s="69">
        <v>0.49222523265402285</v>
      </c>
      <c r="BE869" s="69">
        <v>26.735491204977862</v>
      </c>
      <c r="BF869" s="69">
        <v>20.264508795022138</v>
      </c>
      <c r="BG869" s="69">
        <v>67028.55</v>
      </c>
      <c r="BH869" s="69">
        <v>0</v>
      </c>
      <c r="BI869" s="69">
        <v>-67028.55</v>
      </c>
      <c r="BJ869" s="69">
        <v>1.3081454291436487E-5</v>
      </c>
      <c r="BK869" s="69">
        <v>0</v>
      </c>
      <c r="BL869" s="69">
        <v>50.062401971767869</v>
      </c>
      <c r="BM869" s="69">
        <v>-50.062401971767869</v>
      </c>
      <c r="BN869" s="69">
        <v>0</v>
      </c>
      <c r="BO869" s="69">
        <v>1.0541641011849576</v>
      </c>
      <c r="BP869" s="69">
        <v>-1.0541641011849576</v>
      </c>
      <c r="BQ869" s="69">
        <v>1054.1641011849576</v>
      </c>
      <c r="BR869" s="69">
        <v>-1054.1641011849576</v>
      </c>
      <c r="BS869" s="69">
        <v>0</v>
      </c>
      <c r="BT869" s="69">
        <v>0</v>
      </c>
      <c r="BU869" s="69">
        <v>52.295286506469502</v>
      </c>
      <c r="BV869" s="69">
        <v>3.2796514054060415E-2</v>
      </c>
    </row>
    <row r="870" spans="1:74">
      <c r="A870" s="113" t="s">
        <v>1032</v>
      </c>
      <c r="B870" s="69" t="s">
        <v>184</v>
      </c>
      <c r="C870" s="69" t="s">
        <v>218</v>
      </c>
      <c r="D870" s="69" t="s">
        <v>403</v>
      </c>
      <c r="E870" s="69" t="s">
        <v>693</v>
      </c>
      <c r="F870" s="69">
        <v>0</v>
      </c>
      <c r="G870" s="69">
        <v>0</v>
      </c>
      <c r="H870" s="69">
        <v>4703</v>
      </c>
      <c r="I870" s="69">
        <v>149</v>
      </c>
      <c r="J870" s="69">
        <v>57</v>
      </c>
      <c r="K870" s="69">
        <v>7837</v>
      </c>
      <c r="L870" s="69">
        <v>6064</v>
      </c>
      <c r="M870" s="69">
        <v>72</v>
      </c>
      <c r="N870" s="69">
        <v>0</v>
      </c>
      <c r="O870" s="69">
        <v>1</v>
      </c>
      <c r="P870" s="69">
        <v>600.1</v>
      </c>
      <c r="Q870" s="69">
        <v>20.72</v>
      </c>
      <c r="R870" s="69">
        <v>4754717</v>
      </c>
      <c r="S870" s="69">
        <v>0</v>
      </c>
      <c r="T870" s="69">
        <v>0</v>
      </c>
      <c r="U870" s="69">
        <v>0</v>
      </c>
      <c r="V870" s="69">
        <v>101868</v>
      </c>
      <c r="W870" s="69">
        <v>47</v>
      </c>
      <c r="X870" s="69">
        <v>0</v>
      </c>
      <c r="Y870" s="69">
        <v>0</v>
      </c>
      <c r="Z870" s="69">
        <v>0</v>
      </c>
      <c r="AA870" s="69">
        <v>0</v>
      </c>
      <c r="AB870" s="69">
        <v>0</v>
      </c>
      <c r="AC870" s="69">
        <v>0</v>
      </c>
      <c r="AD870" s="69">
        <v>0</v>
      </c>
      <c r="AE870" s="69">
        <v>0</v>
      </c>
      <c r="AF870" s="69">
        <v>1495575</v>
      </c>
      <c r="AG870" s="69">
        <v>3259142</v>
      </c>
      <c r="AH870" s="69">
        <v>0</v>
      </c>
      <c r="AI870" s="69">
        <v>0</v>
      </c>
      <c r="AJ870" s="69">
        <v>12</v>
      </c>
      <c r="AK870" s="69">
        <v>-12</v>
      </c>
      <c r="AL870" s="69">
        <v>54573</v>
      </c>
      <c r="AM870" s="69">
        <v>27203</v>
      </c>
      <c r="AN870" s="69">
        <v>47295</v>
      </c>
      <c r="AO870" s="69">
        <v>23</v>
      </c>
      <c r="AP870" s="69">
        <v>-23</v>
      </c>
      <c r="AQ870" s="69">
        <v>1694344</v>
      </c>
      <c r="AR870" s="69">
        <v>29339</v>
      </c>
      <c r="AS870" s="69">
        <v>1414758</v>
      </c>
      <c r="AT870" s="69">
        <v>231037</v>
      </c>
      <c r="AU870" s="69">
        <v>0</v>
      </c>
      <c r="AV870" s="69">
        <v>4400</v>
      </c>
      <c r="AW870" s="69">
        <v>0.31454553446608913</v>
      </c>
      <c r="AX870" s="69">
        <v>0</v>
      </c>
      <c r="AY870" s="69">
        <v>0</v>
      </c>
      <c r="AZ870" s="69">
        <v>0</v>
      </c>
      <c r="BA870" s="69">
        <v>124631.25</v>
      </c>
      <c r="BB870" s="69">
        <v>0</v>
      </c>
      <c r="BC870" s="69">
        <v>-124631.25</v>
      </c>
      <c r="BD870" s="69">
        <v>0.53572269996466015</v>
      </c>
      <c r="BE870" s="69">
        <v>27.405035457094169</v>
      </c>
      <c r="BF870" s="69">
        <v>19.594964542905831</v>
      </c>
      <c r="BG870" s="69">
        <v>65025</v>
      </c>
      <c r="BH870" s="69">
        <v>0</v>
      </c>
      <c r="BI870" s="69">
        <v>-65025</v>
      </c>
      <c r="BJ870" s="69">
        <v>1.357457517481692E-5</v>
      </c>
      <c r="BK870" s="69">
        <v>0</v>
      </c>
      <c r="BL870" s="69">
        <v>50.975663792221958</v>
      </c>
      <c r="BM870" s="69">
        <v>-50.975663792221958</v>
      </c>
      <c r="BN870" s="69">
        <v>0</v>
      </c>
      <c r="BO870" s="69">
        <v>1.0571242572934736</v>
      </c>
      <c r="BP870" s="69">
        <v>-1.0571242572934736</v>
      </c>
      <c r="BQ870" s="69">
        <v>1057.1242572934736</v>
      </c>
      <c r="BR870" s="69">
        <v>-1057.1242572934736</v>
      </c>
      <c r="BS870" s="69">
        <v>0</v>
      </c>
      <c r="BT870" s="69">
        <v>0</v>
      </c>
      <c r="BU870" s="69">
        <v>52.50840909090909</v>
      </c>
      <c r="BV870" s="69">
        <v>3.2208925696316684E-2</v>
      </c>
    </row>
    <row r="871" spans="1:74">
      <c r="A871" s="113" t="s">
        <v>1033</v>
      </c>
      <c r="B871" s="69" t="s">
        <v>184</v>
      </c>
      <c r="C871" s="69" t="s">
        <v>218</v>
      </c>
      <c r="D871" s="69" t="s">
        <v>403</v>
      </c>
      <c r="E871" s="69" t="s">
        <v>693</v>
      </c>
      <c r="F871" s="69">
        <v>0</v>
      </c>
      <c r="G871" s="69">
        <v>0</v>
      </c>
      <c r="H871" s="69">
        <v>3735</v>
      </c>
      <c r="I871" s="69">
        <v>133</v>
      </c>
      <c r="J871" s="69">
        <v>61</v>
      </c>
      <c r="K871" s="69">
        <v>5266</v>
      </c>
      <c r="L871" s="69">
        <v>4137</v>
      </c>
      <c r="M871" s="69">
        <v>76</v>
      </c>
      <c r="N871" s="69">
        <v>0</v>
      </c>
      <c r="O871" s="69">
        <v>0</v>
      </c>
      <c r="P871" s="69">
        <v>709.27</v>
      </c>
      <c r="Q871" s="69">
        <v>13.94</v>
      </c>
      <c r="R871" s="69">
        <v>4754717</v>
      </c>
      <c r="S871" s="69">
        <v>0</v>
      </c>
      <c r="T871" s="69">
        <v>0</v>
      </c>
      <c r="U871" s="69">
        <v>0</v>
      </c>
      <c r="V871" s="69">
        <v>101868</v>
      </c>
      <c r="W871" s="69">
        <v>47</v>
      </c>
      <c r="X871" s="69">
        <v>0</v>
      </c>
      <c r="Y871" s="69">
        <v>0</v>
      </c>
      <c r="Z871" s="69">
        <v>0</v>
      </c>
      <c r="AA871" s="69">
        <v>0</v>
      </c>
      <c r="AB871" s="69">
        <v>0</v>
      </c>
      <c r="AC871" s="69">
        <v>0</v>
      </c>
      <c r="AD871" s="69">
        <v>0</v>
      </c>
      <c r="AE871" s="69">
        <v>0</v>
      </c>
      <c r="AF871" s="69">
        <v>1655111</v>
      </c>
      <c r="AG871" s="69">
        <v>3099606</v>
      </c>
      <c r="AH871" s="69">
        <v>0</v>
      </c>
      <c r="AI871" s="69">
        <v>0</v>
      </c>
      <c r="AJ871" s="69">
        <v>12</v>
      </c>
      <c r="AK871" s="69">
        <v>-12</v>
      </c>
      <c r="AL871" s="69">
        <v>58951</v>
      </c>
      <c r="AM871" s="69">
        <v>29678</v>
      </c>
      <c r="AN871" s="69">
        <v>42917</v>
      </c>
      <c r="AO871" s="69">
        <v>25</v>
      </c>
      <c r="AP871" s="69">
        <v>-25</v>
      </c>
      <c r="AQ871" s="69">
        <v>1867197</v>
      </c>
      <c r="AR871" s="69">
        <v>32015</v>
      </c>
      <c r="AS871" s="69">
        <v>1561677</v>
      </c>
      <c r="AT871" s="69">
        <v>234772</v>
      </c>
      <c r="AU871" s="69">
        <v>0</v>
      </c>
      <c r="AV871" s="69">
        <v>4476</v>
      </c>
      <c r="AW871" s="69">
        <v>0.34809874068214786</v>
      </c>
      <c r="AX871" s="69">
        <v>0</v>
      </c>
      <c r="AY871" s="69">
        <v>0</v>
      </c>
      <c r="AZ871" s="69">
        <v>0</v>
      </c>
      <c r="BA871" s="69">
        <v>137925.91666666666</v>
      </c>
      <c r="BB871" s="69">
        <v>0</v>
      </c>
      <c r="BC871" s="69">
        <v>-137925.91666666666</v>
      </c>
      <c r="BD871" s="69">
        <v>0.57869988612714496</v>
      </c>
      <c r="BE871" s="69">
        <v>28.076046207867552</v>
      </c>
      <c r="BF871" s="69">
        <v>18.923953792132448</v>
      </c>
      <c r="BG871" s="69">
        <v>66204.44</v>
      </c>
      <c r="BH871" s="69">
        <v>0</v>
      </c>
      <c r="BI871" s="69">
        <v>-66204.44</v>
      </c>
      <c r="BJ871" s="69">
        <v>1.3389053217202041E-5</v>
      </c>
      <c r="BK871" s="69">
        <v>0</v>
      </c>
      <c r="BL871" s="69">
        <v>51.697985319381537</v>
      </c>
      <c r="BM871" s="69">
        <v>-51.697985319381537</v>
      </c>
      <c r="BN871" s="69">
        <v>0</v>
      </c>
      <c r="BO871" s="69">
        <v>1.0598292732748194</v>
      </c>
      <c r="BP871" s="69">
        <v>-1.0598292732748194</v>
      </c>
      <c r="BQ871" s="69">
        <v>1059.8292732748193</v>
      </c>
      <c r="BR871" s="69">
        <v>-1059.8292732748193</v>
      </c>
      <c r="BS871" s="69">
        <v>0</v>
      </c>
      <c r="BT871" s="69">
        <v>0</v>
      </c>
      <c r="BU871" s="69">
        <v>52.451295799821267</v>
      </c>
      <c r="BV871" s="69">
        <v>3.1571923048291102E-2</v>
      </c>
    </row>
    <row r="872" spans="1:74">
      <c r="A872" s="113" t="s">
        <v>1034</v>
      </c>
      <c r="B872" s="69" t="s">
        <v>184</v>
      </c>
      <c r="C872" s="69" t="s">
        <v>218</v>
      </c>
      <c r="D872" s="69" t="s">
        <v>403</v>
      </c>
      <c r="E872" s="69" t="s">
        <v>693</v>
      </c>
      <c r="F872" s="69">
        <v>0</v>
      </c>
      <c r="G872" s="69">
        <v>0</v>
      </c>
      <c r="H872" s="69">
        <v>2578</v>
      </c>
      <c r="I872" s="69">
        <v>101</v>
      </c>
      <c r="J872" s="69">
        <v>49</v>
      </c>
      <c r="K872" s="69">
        <v>3304</v>
      </c>
      <c r="L872" s="69">
        <v>2708</v>
      </c>
      <c r="M872" s="69">
        <v>59</v>
      </c>
      <c r="N872" s="69">
        <v>1</v>
      </c>
      <c r="O872" s="69">
        <v>0</v>
      </c>
      <c r="P872" s="69">
        <v>780.27</v>
      </c>
      <c r="Q872" s="69">
        <v>12.95</v>
      </c>
      <c r="R872" s="69">
        <v>4754717</v>
      </c>
      <c r="S872" s="69">
        <v>0</v>
      </c>
      <c r="T872" s="69">
        <v>0</v>
      </c>
      <c r="U872" s="69">
        <v>0</v>
      </c>
      <c r="V872" s="69">
        <v>101868</v>
      </c>
      <c r="W872" s="69">
        <v>47</v>
      </c>
      <c r="X872" s="69">
        <v>0</v>
      </c>
      <c r="Y872" s="69">
        <v>0</v>
      </c>
      <c r="Z872" s="69">
        <v>0</v>
      </c>
      <c r="AA872" s="69">
        <v>0</v>
      </c>
      <c r="AB872" s="69">
        <v>0</v>
      </c>
      <c r="AC872" s="69">
        <v>0</v>
      </c>
      <c r="AD872" s="69">
        <v>0</v>
      </c>
      <c r="AE872" s="69">
        <v>0</v>
      </c>
      <c r="AF872" s="69">
        <v>1812117</v>
      </c>
      <c r="AG872" s="69">
        <v>2942600</v>
      </c>
      <c r="AH872" s="69">
        <v>0</v>
      </c>
      <c r="AI872" s="69">
        <v>0</v>
      </c>
      <c r="AJ872" s="69">
        <v>12</v>
      </c>
      <c r="AK872" s="69">
        <v>-12</v>
      </c>
      <c r="AL872" s="69">
        <v>63134</v>
      </c>
      <c r="AM872" s="69">
        <v>32026</v>
      </c>
      <c r="AN872" s="69">
        <v>38734</v>
      </c>
      <c r="AO872" s="69">
        <v>27</v>
      </c>
      <c r="AP872" s="69">
        <v>-27</v>
      </c>
      <c r="AQ872" s="69">
        <v>2025468</v>
      </c>
      <c r="AR872" s="69">
        <v>34569</v>
      </c>
      <c r="AS872" s="69">
        <v>1696201</v>
      </c>
      <c r="AT872" s="69">
        <v>237350</v>
      </c>
      <c r="AU872" s="69">
        <v>0</v>
      </c>
      <c r="AV872" s="69">
        <v>4535</v>
      </c>
      <c r="AW872" s="69">
        <v>0.38111984372571489</v>
      </c>
      <c r="AX872" s="69">
        <v>0</v>
      </c>
      <c r="AY872" s="69">
        <v>0</v>
      </c>
      <c r="AZ872" s="69">
        <v>0</v>
      </c>
      <c r="BA872" s="69">
        <v>151009.75</v>
      </c>
      <c r="BB872" s="69">
        <v>0</v>
      </c>
      <c r="BC872" s="69">
        <v>-151009.75</v>
      </c>
      <c r="BD872" s="69">
        <v>0.6197628303294459</v>
      </c>
      <c r="BE872" s="69">
        <v>28.702711692590363</v>
      </c>
      <c r="BF872" s="69">
        <v>18.297288307409637</v>
      </c>
      <c r="BG872" s="69">
        <v>67115.444444444438</v>
      </c>
      <c r="BH872" s="69">
        <v>0</v>
      </c>
      <c r="BI872" s="69">
        <v>-67115.444444444438</v>
      </c>
      <c r="BJ872" s="69">
        <v>1.333025256385191E-5</v>
      </c>
      <c r="BK872" s="69">
        <v>0</v>
      </c>
      <c r="BL872" s="69">
        <v>52.420289855072461</v>
      </c>
      <c r="BM872" s="69">
        <v>-52.420289855072461</v>
      </c>
      <c r="BN872" s="69">
        <v>0</v>
      </c>
      <c r="BO872" s="69">
        <v>1.0683385990221679</v>
      </c>
      <c r="BP872" s="69">
        <v>-1.0683385990221679</v>
      </c>
      <c r="BQ872" s="69">
        <v>1068.338599022168</v>
      </c>
      <c r="BR872" s="69">
        <v>-1068.338599022168</v>
      </c>
      <c r="BS872" s="69">
        <v>0</v>
      </c>
      <c r="BT872" s="69">
        <v>0</v>
      </c>
      <c r="BU872" s="69">
        <v>52.337375964718852</v>
      </c>
      <c r="BV872" s="69">
        <v>3.1170080198749128E-2</v>
      </c>
    </row>
    <row r="873" spans="1:74">
      <c r="A873" s="113" t="s">
        <v>1035</v>
      </c>
      <c r="B873" s="69" t="s">
        <v>184</v>
      </c>
      <c r="C873" s="69" t="s">
        <v>218</v>
      </c>
      <c r="D873" s="69" t="s">
        <v>403</v>
      </c>
      <c r="E873" s="69" t="s">
        <v>693</v>
      </c>
      <c r="F873" s="69">
        <v>0</v>
      </c>
      <c r="G873" s="69">
        <v>0</v>
      </c>
      <c r="H873" s="69">
        <v>8076</v>
      </c>
      <c r="I873" s="69">
        <v>299</v>
      </c>
      <c r="J873" s="69">
        <v>136</v>
      </c>
      <c r="K873" s="69">
        <v>8695</v>
      </c>
      <c r="L873" s="69">
        <v>7111</v>
      </c>
      <c r="M873" s="69">
        <v>166</v>
      </c>
      <c r="N873" s="69">
        <v>0</v>
      </c>
      <c r="O873" s="69">
        <v>0</v>
      </c>
      <c r="P873" s="69">
        <v>928.81</v>
      </c>
      <c r="Q873" s="69">
        <v>15.3</v>
      </c>
      <c r="R873" s="69">
        <v>4754717</v>
      </c>
      <c r="S873" s="69">
        <v>0</v>
      </c>
      <c r="T873" s="69">
        <v>0</v>
      </c>
      <c r="U873" s="69">
        <v>0</v>
      </c>
      <c r="V873" s="69">
        <v>101868</v>
      </c>
      <c r="W873" s="69">
        <v>47</v>
      </c>
      <c r="X873" s="69">
        <v>0</v>
      </c>
      <c r="Y873" s="69">
        <v>0</v>
      </c>
      <c r="Z873" s="69">
        <v>0</v>
      </c>
      <c r="AA873" s="69">
        <v>0</v>
      </c>
      <c r="AB873" s="69">
        <v>0</v>
      </c>
      <c r="AC873" s="69">
        <v>0</v>
      </c>
      <c r="AD873" s="69">
        <v>0</v>
      </c>
      <c r="AE873" s="69">
        <v>0</v>
      </c>
      <c r="AF873" s="69">
        <v>1979434</v>
      </c>
      <c r="AG873" s="69">
        <v>2775283</v>
      </c>
      <c r="AH873" s="69">
        <v>0</v>
      </c>
      <c r="AI873" s="69">
        <v>0</v>
      </c>
      <c r="AJ873" s="69">
        <v>13</v>
      </c>
      <c r="AK873" s="69">
        <v>-13</v>
      </c>
      <c r="AL873" s="69">
        <v>67672</v>
      </c>
      <c r="AM873" s="69">
        <v>34584</v>
      </c>
      <c r="AN873" s="69">
        <v>34196</v>
      </c>
      <c r="AO873" s="69">
        <v>27</v>
      </c>
      <c r="AP873" s="69">
        <v>-27</v>
      </c>
      <c r="AQ873" s="69">
        <v>2205458</v>
      </c>
      <c r="AR873" s="69">
        <v>37351</v>
      </c>
      <c r="AS873" s="69">
        <v>1848721</v>
      </c>
      <c r="AT873" s="69">
        <v>245426</v>
      </c>
      <c r="AU873" s="69">
        <v>0</v>
      </c>
      <c r="AV873" s="69">
        <v>4701</v>
      </c>
      <c r="AW873" s="69">
        <v>0.41630953009400978</v>
      </c>
      <c r="AX873" s="69">
        <v>0</v>
      </c>
      <c r="AY873" s="69">
        <v>0</v>
      </c>
      <c r="AZ873" s="69">
        <v>0</v>
      </c>
      <c r="BA873" s="69">
        <v>152264.15384615384</v>
      </c>
      <c r="BB873" s="69">
        <v>0</v>
      </c>
      <c r="BC873" s="69">
        <v>-152264.15384615384</v>
      </c>
      <c r="BD873" s="69">
        <v>0.66431067656182508</v>
      </c>
      <c r="BE873" s="69">
        <v>29.250413760491785</v>
      </c>
      <c r="BF873" s="69">
        <v>17.749586239508215</v>
      </c>
      <c r="BG873" s="69">
        <v>73312.370370370365</v>
      </c>
      <c r="BH873" s="69">
        <v>0</v>
      </c>
      <c r="BI873" s="69">
        <v>-73312.370370370365</v>
      </c>
      <c r="BJ873" s="69">
        <v>1.2242355102658948E-5</v>
      </c>
      <c r="BK873" s="69">
        <v>0</v>
      </c>
      <c r="BL873" s="69">
        <v>52.995475355412168</v>
      </c>
      <c r="BM873" s="69">
        <v>-52.995475355412168</v>
      </c>
      <c r="BN873" s="69">
        <v>0</v>
      </c>
      <c r="BO873" s="69">
        <v>1.070704557366958</v>
      </c>
      <c r="BP873" s="69">
        <v>-1.070704557366958</v>
      </c>
      <c r="BQ873" s="69">
        <v>1070.7045573669579</v>
      </c>
      <c r="BR873" s="69">
        <v>-1070.7045573669579</v>
      </c>
      <c r="BS873" s="69">
        <v>0</v>
      </c>
      <c r="BT873" s="69">
        <v>0</v>
      </c>
      <c r="BU873" s="69">
        <v>52.207189959583069</v>
      </c>
      <c r="BV873" s="69">
        <v>3.0683876092856902E-2</v>
      </c>
    </row>
    <row r="874" spans="1:74">
      <c r="A874" s="113" t="s">
        <v>1036</v>
      </c>
      <c r="B874" s="69" t="s">
        <v>184</v>
      </c>
      <c r="C874" s="69" t="s">
        <v>218</v>
      </c>
      <c r="D874" s="69" t="s">
        <v>403</v>
      </c>
      <c r="E874" s="69" t="s">
        <v>693</v>
      </c>
      <c r="F874" s="69">
        <v>0</v>
      </c>
      <c r="G874" s="69">
        <v>0</v>
      </c>
      <c r="H874" s="69">
        <v>69098</v>
      </c>
      <c r="I874" s="69">
        <v>2115</v>
      </c>
      <c r="J874" s="69">
        <v>960</v>
      </c>
      <c r="K874" s="69">
        <v>79297</v>
      </c>
      <c r="L874" s="69">
        <v>68970</v>
      </c>
      <c r="M874" s="69">
        <v>1091</v>
      </c>
      <c r="N874" s="69">
        <v>1</v>
      </c>
      <c r="O874" s="69">
        <v>0</v>
      </c>
      <c r="P874" s="69">
        <v>871.38</v>
      </c>
      <c r="Q874" s="69">
        <v>20.7</v>
      </c>
      <c r="R874" s="69">
        <v>4754717</v>
      </c>
      <c r="S874" s="69">
        <v>0</v>
      </c>
      <c r="T874" s="69">
        <v>0</v>
      </c>
      <c r="U874" s="69">
        <v>0</v>
      </c>
      <c r="V874" s="69">
        <v>101868</v>
      </c>
      <c r="W874" s="69">
        <v>47</v>
      </c>
      <c r="X874" s="69">
        <v>0</v>
      </c>
      <c r="Y874" s="69">
        <v>0</v>
      </c>
      <c r="Z874" s="69">
        <v>0</v>
      </c>
      <c r="AA874" s="69">
        <v>0</v>
      </c>
      <c r="AB874" s="69">
        <v>0</v>
      </c>
      <c r="AC874" s="69">
        <v>0</v>
      </c>
      <c r="AD874" s="69">
        <v>0</v>
      </c>
      <c r="AE874" s="69">
        <v>0</v>
      </c>
      <c r="AF874" s="69">
        <v>2215801</v>
      </c>
      <c r="AG874" s="69">
        <v>2538916</v>
      </c>
      <c r="AH874" s="69">
        <v>0</v>
      </c>
      <c r="AI874" s="69">
        <v>0</v>
      </c>
      <c r="AJ874" s="69">
        <v>14</v>
      </c>
      <c r="AK874" s="69">
        <v>-14</v>
      </c>
      <c r="AL874" s="69">
        <v>74088</v>
      </c>
      <c r="AM874" s="69">
        <v>38032</v>
      </c>
      <c r="AN874" s="69">
        <v>27780</v>
      </c>
      <c r="AO874" s="69">
        <v>30</v>
      </c>
      <c r="AP874" s="69">
        <v>-30</v>
      </c>
      <c r="AQ874" s="69">
        <v>2469504</v>
      </c>
      <c r="AR874" s="69">
        <v>41144</v>
      </c>
      <c r="AS874" s="69">
        <v>2078365</v>
      </c>
      <c r="AT874" s="69">
        <v>314524</v>
      </c>
      <c r="AU874" s="69">
        <v>0</v>
      </c>
      <c r="AV874" s="69">
        <v>5792</v>
      </c>
      <c r="AW874" s="69">
        <v>0.4660216370395967</v>
      </c>
      <c r="AX874" s="69">
        <v>0</v>
      </c>
      <c r="AY874" s="69">
        <v>0</v>
      </c>
      <c r="AZ874" s="69">
        <v>0</v>
      </c>
      <c r="BA874" s="69">
        <v>158271.5</v>
      </c>
      <c r="BB874" s="69">
        <v>0</v>
      </c>
      <c r="BC874" s="69">
        <v>-158271.5</v>
      </c>
      <c r="BD874" s="69">
        <v>0.72729414536458947</v>
      </c>
      <c r="BE874" s="69">
        <v>29.907690854119426</v>
      </c>
      <c r="BF874" s="69">
        <v>17.092309145880574</v>
      </c>
      <c r="BG874" s="69">
        <v>73860.03333333334</v>
      </c>
      <c r="BH874" s="69">
        <v>0</v>
      </c>
      <c r="BI874" s="69">
        <v>-73860.03333333334</v>
      </c>
      <c r="BJ874" s="69">
        <v>1.2148188462136526E-5</v>
      </c>
      <c r="BK874" s="69">
        <v>0</v>
      </c>
      <c r="BL874" s="69">
        <v>53.854778339490572</v>
      </c>
      <c r="BM874" s="69">
        <v>-53.854778339490572</v>
      </c>
      <c r="BN874" s="69">
        <v>0</v>
      </c>
      <c r="BO874" s="69">
        <v>1.0661269796210002</v>
      </c>
      <c r="BP874" s="69">
        <v>-1.0661269796210002</v>
      </c>
      <c r="BQ874" s="69">
        <v>1066.1269796210001</v>
      </c>
      <c r="BR874" s="69">
        <v>-1066.1269796210001</v>
      </c>
      <c r="BS874" s="69">
        <v>0</v>
      </c>
      <c r="BT874" s="69">
        <v>0</v>
      </c>
      <c r="BU874" s="69">
        <v>54.303176795580107</v>
      </c>
      <c r="BV874" s="69">
        <v>3.0001166226092366E-2</v>
      </c>
    </row>
    <row r="875" spans="1:74">
      <c r="A875" s="113" t="s">
        <v>1037</v>
      </c>
      <c r="B875" s="69" t="s">
        <v>184</v>
      </c>
      <c r="C875" s="69" t="s">
        <v>218</v>
      </c>
      <c r="D875" s="69" t="s">
        <v>403</v>
      </c>
      <c r="E875" s="69" t="s">
        <v>693</v>
      </c>
      <c r="F875" s="69">
        <v>0</v>
      </c>
      <c r="G875" s="69">
        <v>0</v>
      </c>
      <c r="H875" s="69">
        <v>141726</v>
      </c>
      <c r="I875" s="69">
        <v>3879</v>
      </c>
      <c r="J875" s="69">
        <v>1810</v>
      </c>
      <c r="K875" s="69">
        <v>167677</v>
      </c>
      <c r="L875" s="69">
        <v>142097</v>
      </c>
      <c r="M875" s="69">
        <v>2034</v>
      </c>
      <c r="N875" s="69">
        <v>2</v>
      </c>
      <c r="O875" s="69">
        <v>0</v>
      </c>
      <c r="P875" s="69">
        <v>845.23</v>
      </c>
      <c r="Q875" s="69">
        <v>22.47</v>
      </c>
      <c r="R875" s="69">
        <v>4754717</v>
      </c>
      <c r="S875" s="69">
        <v>0</v>
      </c>
      <c r="T875" s="69">
        <v>0</v>
      </c>
      <c r="U875" s="69">
        <v>0</v>
      </c>
      <c r="V875" s="69">
        <v>101868</v>
      </c>
      <c r="W875" s="69">
        <v>47</v>
      </c>
      <c r="X875" s="69">
        <v>0</v>
      </c>
      <c r="Y875" s="69">
        <v>0</v>
      </c>
      <c r="Z875" s="69">
        <v>0</v>
      </c>
      <c r="AA875" s="69">
        <v>0</v>
      </c>
      <c r="AB875" s="69">
        <v>0</v>
      </c>
      <c r="AC875" s="69">
        <v>0</v>
      </c>
      <c r="AD875" s="69">
        <v>0</v>
      </c>
      <c r="AE875" s="69">
        <v>0</v>
      </c>
      <c r="AF875" s="69">
        <v>2440926</v>
      </c>
      <c r="AG875" s="69">
        <v>2313791</v>
      </c>
      <c r="AH875" s="69">
        <v>0</v>
      </c>
      <c r="AI875" s="69">
        <v>0</v>
      </c>
      <c r="AJ875" s="69">
        <v>14</v>
      </c>
      <c r="AK875" s="69">
        <v>-14</v>
      </c>
      <c r="AL875" s="69">
        <v>79910</v>
      </c>
      <c r="AM875" s="69">
        <v>40982</v>
      </c>
      <c r="AN875" s="69">
        <v>21958</v>
      </c>
      <c r="AO875" s="69">
        <v>32</v>
      </c>
      <c r="AP875" s="69">
        <v>-32</v>
      </c>
      <c r="AQ875" s="69">
        <v>2732495</v>
      </c>
      <c r="AR875" s="69">
        <v>44405</v>
      </c>
      <c r="AS875" s="69">
        <v>2306236</v>
      </c>
      <c r="AT875" s="69">
        <v>456250</v>
      </c>
      <c r="AU875" s="69">
        <v>0</v>
      </c>
      <c r="AV875" s="69">
        <v>7826</v>
      </c>
      <c r="AW875" s="69">
        <v>0.51336935510567716</v>
      </c>
      <c r="AX875" s="69">
        <v>0</v>
      </c>
      <c r="AY875" s="69">
        <v>0</v>
      </c>
      <c r="AZ875" s="69">
        <v>0</v>
      </c>
      <c r="BA875" s="69">
        <v>174351.85714285713</v>
      </c>
      <c r="BB875" s="69">
        <v>0</v>
      </c>
      <c r="BC875" s="69">
        <v>-174351.85714285713</v>
      </c>
      <c r="BD875" s="69">
        <v>0.78444653865787095</v>
      </c>
      <c r="BE875" s="69">
        <v>30.545939181579278</v>
      </c>
      <c r="BF875" s="69">
        <v>16.454060818420722</v>
      </c>
      <c r="BG875" s="69">
        <v>76278.9375</v>
      </c>
      <c r="BH875" s="69">
        <v>0</v>
      </c>
      <c r="BI875" s="69">
        <v>-76278.9375</v>
      </c>
      <c r="BJ875" s="69">
        <v>1.1710908894618288E-5</v>
      </c>
      <c r="BK875" s="69">
        <v>0</v>
      </c>
      <c r="BL875" s="69">
        <v>54.96962053822768</v>
      </c>
      <c r="BM875" s="69">
        <v>-54.96962053822768</v>
      </c>
      <c r="BN875" s="69">
        <v>0</v>
      </c>
      <c r="BO875" s="69">
        <v>1.0584025225518985</v>
      </c>
      <c r="BP875" s="69">
        <v>-1.0584025225518985</v>
      </c>
      <c r="BQ875" s="69">
        <v>1058.4025225518985</v>
      </c>
      <c r="BR875" s="69">
        <v>-1058.4025225518985</v>
      </c>
      <c r="BS875" s="69">
        <v>0</v>
      </c>
      <c r="BT875" s="69">
        <v>0</v>
      </c>
      <c r="BU875" s="69">
        <v>58.299258880654229</v>
      </c>
      <c r="BV875" s="69">
        <v>2.9244335305279607E-2</v>
      </c>
    </row>
    <row r="876" spans="1:74">
      <c r="A876" s="113" t="s">
        <v>1038</v>
      </c>
      <c r="B876" s="69" t="s">
        <v>184</v>
      </c>
      <c r="C876" s="69" t="s">
        <v>218</v>
      </c>
      <c r="D876" s="69" t="s">
        <v>403</v>
      </c>
      <c r="E876" s="69" t="s">
        <v>693</v>
      </c>
      <c r="F876" s="69">
        <v>0</v>
      </c>
      <c r="G876" s="69">
        <v>0</v>
      </c>
      <c r="H876" s="69">
        <v>154068</v>
      </c>
      <c r="I876" s="69">
        <v>3295</v>
      </c>
      <c r="J876" s="69">
        <v>1680</v>
      </c>
      <c r="K876" s="69">
        <v>174127</v>
      </c>
      <c r="L876" s="69">
        <v>150067</v>
      </c>
      <c r="M876" s="69">
        <v>1870</v>
      </c>
      <c r="N876" s="69">
        <v>0</v>
      </c>
      <c r="O876" s="69">
        <v>2</v>
      </c>
      <c r="P876" s="69">
        <v>884.8</v>
      </c>
      <c r="Q876" s="69">
        <v>26.35</v>
      </c>
      <c r="R876" s="69">
        <v>4754717</v>
      </c>
      <c r="S876" s="69">
        <v>0</v>
      </c>
      <c r="T876" s="69">
        <v>0</v>
      </c>
      <c r="U876" s="69">
        <v>0</v>
      </c>
      <c r="V876" s="69">
        <v>101868</v>
      </c>
      <c r="W876" s="69">
        <v>47</v>
      </c>
      <c r="X876" s="69">
        <v>0</v>
      </c>
      <c r="Y876" s="69">
        <v>0</v>
      </c>
      <c r="Z876" s="69">
        <v>0</v>
      </c>
      <c r="AA876" s="69">
        <v>0</v>
      </c>
      <c r="AB876" s="69">
        <v>0</v>
      </c>
      <c r="AC876" s="69">
        <v>0</v>
      </c>
      <c r="AD876" s="69">
        <v>0</v>
      </c>
      <c r="AE876" s="69">
        <v>0</v>
      </c>
      <c r="AF876" s="69">
        <v>2606349</v>
      </c>
      <c r="AG876" s="69">
        <v>2148368</v>
      </c>
      <c r="AH876" s="69">
        <v>0</v>
      </c>
      <c r="AI876" s="69">
        <v>0</v>
      </c>
      <c r="AJ876" s="69">
        <v>17</v>
      </c>
      <c r="AK876" s="69">
        <v>-17</v>
      </c>
      <c r="AL876" s="69">
        <v>83442</v>
      </c>
      <c r="AM876" s="69">
        <v>42809</v>
      </c>
      <c r="AN876" s="69">
        <v>18426</v>
      </c>
      <c r="AO876" s="69">
        <v>32</v>
      </c>
      <c r="AP876" s="69">
        <v>-32</v>
      </c>
      <c r="AQ876" s="69">
        <v>2917133</v>
      </c>
      <c r="AR876" s="69">
        <v>46428</v>
      </c>
      <c r="AS876" s="69">
        <v>2465841</v>
      </c>
      <c r="AT876" s="69">
        <v>610318</v>
      </c>
      <c r="AU876" s="69">
        <v>0</v>
      </c>
      <c r="AV876" s="69">
        <v>9696</v>
      </c>
      <c r="AW876" s="69">
        <v>0.5481607002057115</v>
      </c>
      <c r="AX876" s="69">
        <v>0</v>
      </c>
      <c r="AY876" s="69">
        <v>0</v>
      </c>
      <c r="AZ876" s="69">
        <v>0</v>
      </c>
      <c r="BA876" s="69">
        <v>153314.64705882352</v>
      </c>
      <c r="BB876" s="69">
        <v>0</v>
      </c>
      <c r="BC876" s="69">
        <v>-153314.64705882352</v>
      </c>
      <c r="BD876" s="69">
        <v>0.81911885970078924</v>
      </c>
      <c r="BE876" s="69">
        <v>31.235456964118789</v>
      </c>
      <c r="BF876" s="69">
        <v>15.764543035881211</v>
      </c>
      <c r="BG876" s="69">
        <v>81448.40625</v>
      </c>
      <c r="BH876" s="69">
        <v>0</v>
      </c>
      <c r="BI876" s="69">
        <v>-81448.40625</v>
      </c>
      <c r="BJ876" s="69">
        <v>1.0969674677157332E-5</v>
      </c>
      <c r="BK876" s="69">
        <v>0</v>
      </c>
      <c r="BL876" s="69">
        <v>56.137438614629104</v>
      </c>
      <c r="BM876" s="69">
        <v>-56.137438614629104</v>
      </c>
      <c r="BN876" s="69">
        <v>0</v>
      </c>
      <c r="BO876" s="69">
        <v>1.0569817761972486</v>
      </c>
      <c r="BP876" s="69">
        <v>-1.0569817761972486</v>
      </c>
      <c r="BQ876" s="69">
        <v>1056.9817761972486</v>
      </c>
      <c r="BR876" s="69">
        <v>-1056.9817761972486</v>
      </c>
      <c r="BS876" s="69">
        <v>0</v>
      </c>
      <c r="BT876" s="69">
        <v>0</v>
      </c>
      <c r="BU876" s="69">
        <v>62.945338283828384</v>
      </c>
      <c r="BV876" s="69">
        <v>2.8604112325355067E-2</v>
      </c>
    </row>
    <row r="877" spans="1:74">
      <c r="A877" s="113" t="s">
        <v>1039</v>
      </c>
      <c r="B877" s="69" t="s">
        <v>184</v>
      </c>
      <c r="C877" s="69" t="s">
        <v>218</v>
      </c>
      <c r="D877" s="69" t="s">
        <v>403</v>
      </c>
      <c r="E877" s="69" t="s">
        <v>693</v>
      </c>
      <c r="F877" s="69">
        <v>0</v>
      </c>
      <c r="G877" s="69">
        <v>0</v>
      </c>
      <c r="H877" s="69">
        <v>8151</v>
      </c>
      <c r="I877" s="69">
        <v>175</v>
      </c>
      <c r="J877" s="69">
        <v>147</v>
      </c>
      <c r="K877" s="69">
        <v>9182</v>
      </c>
      <c r="L877" s="69">
        <v>8655</v>
      </c>
      <c r="M877" s="69">
        <v>165</v>
      </c>
      <c r="N877" s="69">
        <v>2</v>
      </c>
      <c r="O877" s="69">
        <v>1</v>
      </c>
      <c r="P877" s="69">
        <v>887.72</v>
      </c>
      <c r="Q877" s="69">
        <v>12.9</v>
      </c>
      <c r="R877" s="69">
        <v>4754717</v>
      </c>
      <c r="S877" s="69">
        <v>0</v>
      </c>
      <c r="T877" s="69">
        <v>0</v>
      </c>
      <c r="U877" s="69">
        <v>0</v>
      </c>
      <c r="V877" s="69">
        <v>101868</v>
      </c>
      <c r="W877" s="69">
        <v>47</v>
      </c>
      <c r="X877" s="69">
        <v>0</v>
      </c>
      <c r="Y877" s="69">
        <v>0</v>
      </c>
      <c r="Z877" s="69">
        <v>0</v>
      </c>
      <c r="AA877" s="69">
        <v>0</v>
      </c>
      <c r="AB877" s="69">
        <v>0</v>
      </c>
      <c r="AC877" s="69">
        <v>0</v>
      </c>
      <c r="AD877" s="69">
        <v>0</v>
      </c>
      <c r="AE877" s="69">
        <v>0</v>
      </c>
      <c r="AF877" s="69">
        <v>2621355</v>
      </c>
      <c r="AG877" s="69">
        <v>2133362</v>
      </c>
      <c r="AH877" s="69">
        <v>0</v>
      </c>
      <c r="AI877" s="69">
        <v>0</v>
      </c>
      <c r="AJ877" s="69">
        <v>18</v>
      </c>
      <c r="AK877" s="69">
        <v>-18</v>
      </c>
      <c r="AL877" s="69">
        <v>83731</v>
      </c>
      <c r="AM877" s="69">
        <v>43028</v>
      </c>
      <c r="AN877" s="69">
        <v>18137</v>
      </c>
      <c r="AO877" s="69">
        <v>34</v>
      </c>
      <c r="AP877" s="69">
        <v>-34</v>
      </c>
      <c r="AQ877" s="69">
        <v>2932324</v>
      </c>
      <c r="AR877" s="69">
        <v>46673</v>
      </c>
      <c r="AS877" s="69">
        <v>2479930</v>
      </c>
      <c r="AT877" s="69">
        <v>618469</v>
      </c>
      <c r="AU877" s="69">
        <v>0</v>
      </c>
      <c r="AV877" s="69">
        <v>9861</v>
      </c>
      <c r="AW877" s="69">
        <v>0.55131672400271137</v>
      </c>
      <c r="AX877" s="69">
        <v>0</v>
      </c>
      <c r="AY877" s="69">
        <v>0</v>
      </c>
      <c r="AZ877" s="69">
        <v>0</v>
      </c>
      <c r="BA877" s="69">
        <v>145630.83333333334</v>
      </c>
      <c r="BB877" s="69">
        <v>0</v>
      </c>
      <c r="BC877" s="69">
        <v>-145630.83333333334</v>
      </c>
      <c r="BD877" s="69">
        <v>0.82195586445203594</v>
      </c>
      <c r="BE877" s="69">
        <v>31.306863646678053</v>
      </c>
      <c r="BF877" s="69">
        <v>15.693136353321947</v>
      </c>
      <c r="BG877" s="69">
        <v>77098.676470588238</v>
      </c>
      <c r="BH877" s="69">
        <v>0</v>
      </c>
      <c r="BI877" s="69">
        <v>-77098.676470588238</v>
      </c>
      <c r="BJ877" s="69">
        <v>1.159489879017462E-5</v>
      </c>
      <c r="BK877" s="69">
        <v>0</v>
      </c>
      <c r="BL877" s="69">
        <v>56.164270563280695</v>
      </c>
      <c r="BM877" s="69">
        <v>-56.164270563280695</v>
      </c>
      <c r="BN877" s="69">
        <v>0</v>
      </c>
      <c r="BO877" s="69">
        <v>1.0570278193336102</v>
      </c>
      <c r="BP877" s="69">
        <v>-1.0570278193336102</v>
      </c>
      <c r="BQ877" s="69">
        <v>1057.0278193336103</v>
      </c>
      <c r="BR877" s="69">
        <v>-1057.0278193336103</v>
      </c>
      <c r="BS877" s="69">
        <v>0</v>
      </c>
      <c r="BT877" s="69">
        <v>0</v>
      </c>
      <c r="BU877" s="69">
        <v>62.71868978805395</v>
      </c>
      <c r="BV877" s="69">
        <v>2.8554484429415029E-2</v>
      </c>
    </row>
    <row r="878" spans="1:74">
      <c r="A878" s="113" t="s">
        <v>1040</v>
      </c>
      <c r="B878" s="69" t="s">
        <v>184</v>
      </c>
      <c r="C878" s="69" t="s">
        <v>218</v>
      </c>
      <c r="D878" s="69" t="s">
        <v>403</v>
      </c>
      <c r="E878" s="69" t="s">
        <v>693</v>
      </c>
      <c r="F878" s="69">
        <v>0</v>
      </c>
      <c r="G878" s="69">
        <v>0</v>
      </c>
      <c r="H878" s="69">
        <v>57799</v>
      </c>
      <c r="I878" s="69">
        <v>1450</v>
      </c>
      <c r="J878" s="69">
        <v>659</v>
      </c>
      <c r="K878" s="69">
        <v>69312</v>
      </c>
      <c r="L878" s="69">
        <v>62746</v>
      </c>
      <c r="M878" s="69">
        <v>743</v>
      </c>
      <c r="N878" s="69">
        <v>0</v>
      </c>
      <c r="O878" s="69">
        <v>0</v>
      </c>
      <c r="P878" s="69">
        <v>833.9</v>
      </c>
      <c r="Q878" s="69">
        <v>25.31</v>
      </c>
      <c r="R878" s="69">
        <v>4754717</v>
      </c>
      <c r="S878" s="69">
        <v>0</v>
      </c>
      <c r="T878" s="69">
        <v>0</v>
      </c>
      <c r="U878" s="69">
        <v>0</v>
      </c>
      <c r="V878" s="69">
        <v>101868</v>
      </c>
      <c r="W878" s="69">
        <v>47</v>
      </c>
      <c r="X878" s="69">
        <v>0</v>
      </c>
      <c r="Y878" s="69">
        <v>0</v>
      </c>
      <c r="Z878" s="69">
        <v>0</v>
      </c>
      <c r="AA878" s="69">
        <v>0</v>
      </c>
      <c r="AB878" s="69">
        <v>0</v>
      </c>
      <c r="AC878" s="69">
        <v>0</v>
      </c>
      <c r="AD878" s="69">
        <v>0</v>
      </c>
      <c r="AE878" s="69">
        <v>0</v>
      </c>
      <c r="AF878" s="69">
        <v>2829373</v>
      </c>
      <c r="AG878" s="69">
        <v>1925344</v>
      </c>
      <c r="AH878" s="69">
        <v>0</v>
      </c>
      <c r="AI878" s="69">
        <v>0</v>
      </c>
      <c r="AJ878" s="69">
        <v>18</v>
      </c>
      <c r="AK878" s="69">
        <v>-18</v>
      </c>
      <c r="AL878" s="69">
        <v>88080</v>
      </c>
      <c r="AM878" s="69">
        <v>45261</v>
      </c>
      <c r="AN878" s="69">
        <v>13788</v>
      </c>
      <c r="AO878" s="69">
        <v>35</v>
      </c>
      <c r="AP878" s="69">
        <v>-35</v>
      </c>
      <c r="AQ878" s="69">
        <v>3146754</v>
      </c>
      <c r="AR878" s="69">
        <v>49134</v>
      </c>
      <c r="AS878" s="69">
        <v>2671299</v>
      </c>
      <c r="AT878" s="69">
        <v>676268</v>
      </c>
      <c r="AU878" s="69">
        <v>0</v>
      </c>
      <c r="AV878" s="69">
        <v>10604</v>
      </c>
      <c r="AW878" s="69">
        <v>0.59506654128941849</v>
      </c>
      <c r="AX878" s="69">
        <v>0</v>
      </c>
      <c r="AY878" s="69">
        <v>0</v>
      </c>
      <c r="AZ878" s="69">
        <v>0</v>
      </c>
      <c r="BA878" s="69">
        <v>157187.38888888888</v>
      </c>
      <c r="BB878" s="69">
        <v>0</v>
      </c>
      <c r="BC878" s="69">
        <v>-157187.38888888888</v>
      </c>
      <c r="BD878" s="69">
        <v>0.86464836847685245</v>
      </c>
      <c r="BE878" s="69">
        <v>32.1227633969119</v>
      </c>
      <c r="BF878" s="69">
        <v>14.8772366030881</v>
      </c>
      <c r="BG878" s="69">
        <v>80839.228571428568</v>
      </c>
      <c r="BH878" s="69">
        <v>0</v>
      </c>
      <c r="BI878" s="69">
        <v>-80839.228571428568</v>
      </c>
      <c r="BJ878" s="69">
        <v>1.1122572657411414E-5</v>
      </c>
      <c r="BK878" s="69">
        <v>0</v>
      </c>
      <c r="BL878" s="69">
        <v>57.584829242479749</v>
      </c>
      <c r="BM878" s="69">
        <v>-57.584829242479749</v>
      </c>
      <c r="BN878" s="69">
        <v>0</v>
      </c>
      <c r="BO878" s="69">
        <v>1.0591749557050709</v>
      </c>
      <c r="BP878" s="69">
        <v>-1.0591749557050709</v>
      </c>
      <c r="BQ878" s="69">
        <v>1059.1749557050709</v>
      </c>
      <c r="BR878" s="69">
        <v>-1059.1749557050709</v>
      </c>
      <c r="BS878" s="69">
        <v>0</v>
      </c>
      <c r="BT878" s="69">
        <v>0</v>
      </c>
      <c r="BU878" s="69">
        <v>63.774801961523956</v>
      </c>
      <c r="BV878" s="69">
        <v>2.7990748561851356E-2</v>
      </c>
    </row>
    <row r="879" spans="1:74">
      <c r="A879" s="113" t="s">
        <v>1041</v>
      </c>
      <c r="B879" s="69" t="s">
        <v>184</v>
      </c>
      <c r="C879" s="69" t="s">
        <v>218</v>
      </c>
      <c r="D879" s="69" t="s">
        <v>403</v>
      </c>
      <c r="E879" s="69" t="s">
        <v>693</v>
      </c>
      <c r="F879" s="69">
        <v>0</v>
      </c>
      <c r="G879" s="69">
        <v>0</v>
      </c>
      <c r="H879" s="69">
        <v>102414</v>
      </c>
      <c r="I879" s="69">
        <v>2633</v>
      </c>
      <c r="J879" s="69">
        <v>1328</v>
      </c>
      <c r="K879" s="69">
        <v>135822</v>
      </c>
      <c r="L879" s="69">
        <v>114655</v>
      </c>
      <c r="M879" s="69">
        <v>1455</v>
      </c>
      <c r="N879" s="69">
        <v>3</v>
      </c>
      <c r="O879" s="69">
        <v>0</v>
      </c>
      <c r="P879" s="69">
        <v>754.03</v>
      </c>
      <c r="Q879" s="69">
        <v>22.95</v>
      </c>
      <c r="R879" s="69">
        <v>4754717</v>
      </c>
      <c r="S879" s="69">
        <v>0</v>
      </c>
      <c r="T879" s="69">
        <v>0</v>
      </c>
      <c r="U879" s="69">
        <v>0</v>
      </c>
      <c r="V879" s="69">
        <v>101868</v>
      </c>
      <c r="W879" s="69">
        <v>47</v>
      </c>
      <c r="X879" s="69">
        <v>0</v>
      </c>
      <c r="Y879" s="69">
        <v>0</v>
      </c>
      <c r="Z879" s="69">
        <v>0</v>
      </c>
      <c r="AA879" s="69">
        <v>0</v>
      </c>
      <c r="AB879" s="69">
        <v>0</v>
      </c>
      <c r="AC879" s="69">
        <v>0</v>
      </c>
      <c r="AD879" s="69">
        <v>0</v>
      </c>
      <c r="AE879" s="69">
        <v>0</v>
      </c>
      <c r="AF879" s="69">
        <v>3024359</v>
      </c>
      <c r="AG879" s="69">
        <v>1730358</v>
      </c>
      <c r="AH879" s="69">
        <v>0</v>
      </c>
      <c r="AI879" s="69">
        <v>0</v>
      </c>
      <c r="AJ879" s="69">
        <v>18</v>
      </c>
      <c r="AK879" s="69">
        <v>-18</v>
      </c>
      <c r="AL879" s="69">
        <v>92661</v>
      </c>
      <c r="AM879" s="69">
        <v>47763</v>
      </c>
      <c r="AN879" s="69">
        <v>9207</v>
      </c>
      <c r="AO879" s="69">
        <v>39</v>
      </c>
      <c r="AP879" s="69">
        <v>-39</v>
      </c>
      <c r="AQ879" s="69">
        <v>3376015</v>
      </c>
      <c r="AR879" s="69">
        <v>51836</v>
      </c>
      <c r="AS879" s="69">
        <v>2863646</v>
      </c>
      <c r="AT879" s="69">
        <v>778682</v>
      </c>
      <c r="AU879" s="69">
        <v>0</v>
      </c>
      <c r="AV879" s="69">
        <v>12059</v>
      </c>
      <c r="AW879" s="69">
        <v>0.63607550144414482</v>
      </c>
      <c r="AX879" s="69">
        <v>0</v>
      </c>
      <c r="AY879" s="69">
        <v>0</v>
      </c>
      <c r="AZ879" s="69">
        <v>0</v>
      </c>
      <c r="BA879" s="69">
        <v>168019.94444444444</v>
      </c>
      <c r="BB879" s="69">
        <v>0</v>
      </c>
      <c r="BC879" s="69">
        <v>-168019.94444444444</v>
      </c>
      <c r="BD879" s="69">
        <v>0.9096183296030157</v>
      </c>
      <c r="BE879" s="69">
        <v>32.638963533741268</v>
      </c>
      <c r="BF879" s="69">
        <v>14.361036466258732</v>
      </c>
      <c r="BG879" s="69">
        <v>77547.666666666672</v>
      </c>
      <c r="BH879" s="69">
        <v>0</v>
      </c>
      <c r="BI879" s="69">
        <v>-77547.666666666672</v>
      </c>
      <c r="BJ879" s="69">
        <v>1.1552081374046028E-5</v>
      </c>
      <c r="BK879" s="69">
        <v>0</v>
      </c>
      <c r="BL879" s="69">
        <v>58.34476039817887</v>
      </c>
      <c r="BM879" s="69">
        <v>-58.34476039817887</v>
      </c>
      <c r="BN879" s="69">
        <v>0</v>
      </c>
      <c r="BO879" s="69">
        <v>1.0561218111456514</v>
      </c>
      <c r="BP879" s="69">
        <v>-1.0561218111456514</v>
      </c>
      <c r="BQ879" s="69">
        <v>1056.1218111456515</v>
      </c>
      <c r="BR879" s="69">
        <v>-1056.1218111456515</v>
      </c>
      <c r="BS879" s="69">
        <v>0</v>
      </c>
      <c r="BT879" s="69">
        <v>0</v>
      </c>
      <c r="BU879" s="69">
        <v>64.572684302180946</v>
      </c>
      <c r="BV879" s="69">
        <v>2.7446856723089205E-2</v>
      </c>
    </row>
    <row r="880" spans="1:74">
      <c r="A880" s="113" t="s">
        <v>1042</v>
      </c>
      <c r="B880" s="69" t="s">
        <v>184</v>
      </c>
      <c r="C880" s="69" t="s">
        <v>218</v>
      </c>
      <c r="D880" s="69" t="s">
        <v>403</v>
      </c>
      <c r="E880" s="69" t="s">
        <v>693</v>
      </c>
      <c r="F880" s="69">
        <v>0</v>
      </c>
      <c r="G880" s="69">
        <v>0</v>
      </c>
      <c r="H880" s="69">
        <v>30183</v>
      </c>
      <c r="I880" s="69">
        <v>675</v>
      </c>
      <c r="J880" s="69">
        <v>416</v>
      </c>
      <c r="K880" s="69">
        <v>35883</v>
      </c>
      <c r="L880" s="69">
        <v>32401</v>
      </c>
      <c r="M880" s="69">
        <v>464</v>
      </c>
      <c r="N880" s="69">
        <v>0</v>
      </c>
      <c r="O880" s="69">
        <v>0</v>
      </c>
      <c r="P880" s="69">
        <v>841.15</v>
      </c>
      <c r="Q880" s="69">
        <v>19.03</v>
      </c>
      <c r="R880" s="69">
        <v>4754717</v>
      </c>
      <c r="S880" s="69">
        <v>0</v>
      </c>
      <c r="T880" s="69">
        <v>0</v>
      </c>
      <c r="U880" s="69">
        <v>0</v>
      </c>
      <c r="V880" s="69">
        <v>101868</v>
      </c>
      <c r="W880" s="69">
        <v>47</v>
      </c>
      <c r="X880" s="69">
        <v>0</v>
      </c>
      <c r="Y880" s="69">
        <v>0</v>
      </c>
      <c r="Z880" s="69">
        <v>0</v>
      </c>
      <c r="AA880" s="69">
        <v>0</v>
      </c>
      <c r="AB880" s="69">
        <v>0</v>
      </c>
      <c r="AC880" s="69">
        <v>0</v>
      </c>
      <c r="AD880" s="69">
        <v>0</v>
      </c>
      <c r="AE880" s="69">
        <v>0</v>
      </c>
      <c r="AF880" s="69">
        <v>3098751</v>
      </c>
      <c r="AG880" s="69">
        <v>1655966</v>
      </c>
      <c r="AH880" s="69">
        <v>0</v>
      </c>
      <c r="AI880" s="69">
        <v>0</v>
      </c>
      <c r="AJ880" s="69">
        <v>19</v>
      </c>
      <c r="AK880" s="69">
        <v>-19</v>
      </c>
      <c r="AL880" s="69">
        <v>94301</v>
      </c>
      <c r="AM880" s="69">
        <v>48735</v>
      </c>
      <c r="AN880" s="69">
        <v>7567</v>
      </c>
      <c r="AO880" s="69">
        <v>39</v>
      </c>
      <c r="AP880" s="69">
        <v>-39</v>
      </c>
      <c r="AQ880" s="69">
        <v>3460813</v>
      </c>
      <c r="AR880" s="69">
        <v>52897</v>
      </c>
      <c r="AS880" s="69">
        <v>2940607</v>
      </c>
      <c r="AT880" s="69">
        <v>808865</v>
      </c>
      <c r="AU880" s="69">
        <v>0</v>
      </c>
      <c r="AV880" s="69">
        <v>12523</v>
      </c>
      <c r="AW880" s="69">
        <v>0.65172143788999426</v>
      </c>
      <c r="AX880" s="69">
        <v>0</v>
      </c>
      <c r="AY880" s="69">
        <v>0</v>
      </c>
      <c r="AZ880" s="69">
        <v>0</v>
      </c>
      <c r="BA880" s="69">
        <v>163092.15789473685</v>
      </c>
      <c r="BB880" s="69">
        <v>0</v>
      </c>
      <c r="BC880" s="69">
        <v>-163092.15789473685</v>
      </c>
      <c r="BD880" s="69">
        <v>0.92571759531943298</v>
      </c>
      <c r="BE880" s="69">
        <v>32.860213571436148</v>
      </c>
      <c r="BF880" s="69">
        <v>14.139786428563852</v>
      </c>
      <c r="BG880" s="69">
        <v>79455.153846153844</v>
      </c>
      <c r="BH880" s="69">
        <v>0</v>
      </c>
      <c r="BI880" s="69">
        <v>-79455.153846153844</v>
      </c>
      <c r="BJ880" s="69">
        <v>1.1269028404597417E-5</v>
      </c>
      <c r="BK880" s="69">
        <v>0</v>
      </c>
      <c r="BL880" s="69">
        <v>58.580845794657542</v>
      </c>
      <c r="BM880" s="69">
        <v>-58.580845794657542</v>
      </c>
      <c r="BN880" s="69">
        <v>0</v>
      </c>
      <c r="BO880" s="69">
        <v>1.0537793727621543</v>
      </c>
      <c r="BP880" s="69">
        <v>-1.0537793727621543</v>
      </c>
      <c r="BQ880" s="69">
        <v>1053.7793727621543</v>
      </c>
      <c r="BR880" s="69">
        <v>-1053.7793727621543</v>
      </c>
      <c r="BS880" s="69">
        <v>0</v>
      </c>
      <c r="BT880" s="69">
        <v>0</v>
      </c>
      <c r="BU880" s="69">
        <v>64.590353749101652</v>
      </c>
      <c r="BV880" s="69">
        <v>2.7248221732870281E-2</v>
      </c>
    </row>
    <row r="881" spans="1:74">
      <c r="A881" s="113" t="s">
        <v>1043</v>
      </c>
      <c r="B881" s="69" t="s">
        <v>184</v>
      </c>
      <c r="C881" s="69" t="s">
        <v>218</v>
      </c>
      <c r="D881" s="69" t="s">
        <v>403</v>
      </c>
      <c r="E881" s="69" t="s">
        <v>693</v>
      </c>
      <c r="F881" s="69">
        <v>0</v>
      </c>
      <c r="G881" s="69">
        <v>0</v>
      </c>
      <c r="H881" s="69">
        <v>2059</v>
      </c>
      <c r="I881" s="69">
        <v>47</v>
      </c>
      <c r="J881" s="69">
        <v>31</v>
      </c>
      <c r="K881" s="69">
        <v>2171</v>
      </c>
      <c r="L881" s="69">
        <v>1946</v>
      </c>
      <c r="M881" s="69">
        <v>32</v>
      </c>
      <c r="N881" s="69">
        <v>0</v>
      </c>
      <c r="O881" s="69">
        <v>0</v>
      </c>
      <c r="P881" s="69">
        <v>948.41</v>
      </c>
      <c r="Q881" s="69">
        <v>19.420000000000002</v>
      </c>
      <c r="R881" s="69">
        <v>4754717</v>
      </c>
      <c r="S881" s="69">
        <v>0</v>
      </c>
      <c r="T881" s="69">
        <v>0</v>
      </c>
      <c r="U881" s="69">
        <v>0</v>
      </c>
      <c r="V881" s="69">
        <v>101868</v>
      </c>
      <c r="W881" s="69">
        <v>47</v>
      </c>
      <c r="X881" s="69">
        <v>0</v>
      </c>
      <c r="Y881" s="69">
        <v>0</v>
      </c>
      <c r="Z881" s="69">
        <v>0</v>
      </c>
      <c r="AA881" s="69">
        <v>0</v>
      </c>
      <c r="AB881" s="69">
        <v>0</v>
      </c>
      <c r="AC881" s="69">
        <v>0</v>
      </c>
      <c r="AD881" s="69">
        <v>0</v>
      </c>
      <c r="AE881" s="69">
        <v>0</v>
      </c>
      <c r="AF881" s="69">
        <v>3241932</v>
      </c>
      <c r="AG881" s="69">
        <v>1512785</v>
      </c>
      <c r="AH881" s="69">
        <v>0</v>
      </c>
      <c r="AI881" s="69">
        <v>0</v>
      </c>
      <c r="AJ881" s="69">
        <v>20</v>
      </c>
      <c r="AK881" s="69">
        <v>-20</v>
      </c>
      <c r="AL881" s="69">
        <v>98032</v>
      </c>
      <c r="AM881" s="69">
        <v>50786</v>
      </c>
      <c r="AN881" s="69">
        <v>3836</v>
      </c>
      <c r="AO881" s="69">
        <v>39</v>
      </c>
      <c r="AP881" s="69">
        <v>-39</v>
      </c>
      <c r="AQ881" s="69">
        <v>3613768</v>
      </c>
      <c r="AR881" s="69">
        <v>55085</v>
      </c>
      <c r="AS881" s="69">
        <v>3071304</v>
      </c>
      <c r="AT881" s="69">
        <v>810924</v>
      </c>
      <c r="AU881" s="69">
        <v>0</v>
      </c>
      <c r="AV881" s="69">
        <v>12555</v>
      </c>
      <c r="AW881" s="69">
        <v>0.68183490205621067</v>
      </c>
      <c r="AX881" s="69">
        <v>0</v>
      </c>
      <c r="AY881" s="69">
        <v>0</v>
      </c>
      <c r="AZ881" s="69">
        <v>0</v>
      </c>
      <c r="BA881" s="69">
        <v>162096.6</v>
      </c>
      <c r="BB881" s="69">
        <v>0</v>
      </c>
      <c r="BC881" s="69">
        <v>-162096.6</v>
      </c>
      <c r="BD881" s="69">
        <v>0.96234342482428237</v>
      </c>
      <c r="BE881" s="69">
        <v>33.070140362330669</v>
      </c>
      <c r="BF881" s="69">
        <v>13.929859637669331</v>
      </c>
      <c r="BG881" s="69">
        <v>83126.461538461532</v>
      </c>
      <c r="BH881" s="69">
        <v>0</v>
      </c>
      <c r="BI881" s="69">
        <v>-83126.461538461532</v>
      </c>
      <c r="BJ881" s="69">
        <v>1.0792059700567385E-5</v>
      </c>
      <c r="BK881" s="69">
        <v>0</v>
      </c>
      <c r="BL881" s="69">
        <v>58.853263138785515</v>
      </c>
      <c r="BM881" s="69">
        <v>-58.853263138785515</v>
      </c>
      <c r="BN881" s="69">
        <v>0</v>
      </c>
      <c r="BO881" s="69">
        <v>1.0555555555555556</v>
      </c>
      <c r="BP881" s="69">
        <v>-1.0555555555555556</v>
      </c>
      <c r="BQ881" s="69">
        <v>1055.5555555555557</v>
      </c>
      <c r="BR881" s="69">
        <v>-1055.5555555555557</v>
      </c>
      <c r="BS881" s="69">
        <v>0</v>
      </c>
      <c r="BT881" s="69">
        <v>0</v>
      </c>
      <c r="BU881" s="69">
        <v>64.589725209080044</v>
      </c>
      <c r="BV881" s="69">
        <v>2.7127364014513385E-2</v>
      </c>
    </row>
    <row r="882" spans="1:74">
      <c r="A882" s="113" t="s">
        <v>1044</v>
      </c>
      <c r="B882" s="69" t="s">
        <v>184</v>
      </c>
      <c r="C882" s="69" t="s">
        <v>218</v>
      </c>
      <c r="D882" s="69" t="s">
        <v>403</v>
      </c>
      <c r="E882" s="69" t="s">
        <v>693</v>
      </c>
      <c r="F882" s="69">
        <v>0</v>
      </c>
      <c r="G882" s="69">
        <v>0</v>
      </c>
      <c r="H882" s="69">
        <v>923</v>
      </c>
      <c r="I882" s="69">
        <v>20</v>
      </c>
      <c r="J882" s="69">
        <v>10</v>
      </c>
      <c r="K882" s="69">
        <v>1009</v>
      </c>
      <c r="L882" s="69">
        <v>883</v>
      </c>
      <c r="M882" s="69">
        <v>11</v>
      </c>
      <c r="N882" s="69">
        <v>0</v>
      </c>
      <c r="O882" s="69">
        <v>0</v>
      </c>
      <c r="P882" s="69">
        <v>914.77</v>
      </c>
      <c r="Q882" s="69">
        <v>19.23</v>
      </c>
      <c r="R882" s="114">
        <v>4754717</v>
      </c>
      <c r="S882" s="69">
        <v>0</v>
      </c>
      <c r="T882" s="69">
        <v>0</v>
      </c>
      <c r="U882" s="69">
        <v>0</v>
      </c>
      <c r="V882" s="69">
        <v>101868</v>
      </c>
      <c r="W882" s="69">
        <v>47</v>
      </c>
      <c r="X882" s="69">
        <v>0</v>
      </c>
      <c r="Y882" s="69">
        <v>0</v>
      </c>
      <c r="Z882" s="69">
        <v>0</v>
      </c>
      <c r="AA882" s="69">
        <v>0</v>
      </c>
      <c r="AB882" s="69">
        <v>0</v>
      </c>
      <c r="AC882" s="69">
        <v>0</v>
      </c>
      <c r="AD882" s="69">
        <v>0</v>
      </c>
      <c r="AE882" s="69">
        <v>0</v>
      </c>
      <c r="AF882" s="69">
        <v>3380788</v>
      </c>
      <c r="AG882" s="69">
        <v>1373929</v>
      </c>
      <c r="AH882" s="69">
        <v>0</v>
      </c>
      <c r="AI882" s="69">
        <v>0</v>
      </c>
      <c r="AJ882" s="69">
        <v>21</v>
      </c>
      <c r="AK882" s="69">
        <v>-21</v>
      </c>
      <c r="AL882" s="69">
        <v>100449</v>
      </c>
      <c r="AM882" s="69">
        <v>52139</v>
      </c>
      <c r="AN882" s="69">
        <v>1419</v>
      </c>
      <c r="AO882" s="69">
        <v>41</v>
      </c>
      <c r="AP882" s="69">
        <v>-41</v>
      </c>
      <c r="AQ882" s="69">
        <v>3749473</v>
      </c>
      <c r="AR882" s="69">
        <v>56572</v>
      </c>
      <c r="AS882" s="69">
        <v>3188538</v>
      </c>
      <c r="AT882" s="69">
        <v>811847</v>
      </c>
      <c r="AU882" s="69">
        <v>0</v>
      </c>
      <c r="AV882" s="69">
        <v>12566</v>
      </c>
      <c r="AW882" s="69">
        <v>0.71103874321016369</v>
      </c>
      <c r="AX882" s="69">
        <v>0</v>
      </c>
      <c r="AY882" s="69">
        <v>0</v>
      </c>
      <c r="AZ882" s="69">
        <v>0</v>
      </c>
      <c r="BA882" s="69">
        <v>160989.90476190476</v>
      </c>
      <c r="BB882" s="69">
        <v>0</v>
      </c>
      <c r="BC882" s="69">
        <v>-160989.90476190476</v>
      </c>
      <c r="BD882" s="69">
        <v>0.98607020850512428</v>
      </c>
      <c r="BE882" s="69">
        <v>33.656761142470309</v>
      </c>
      <c r="BF882" s="69">
        <v>13.343238857529691</v>
      </c>
      <c r="BG882" s="69">
        <v>82458.243902439019</v>
      </c>
      <c r="BH882" s="69">
        <v>0</v>
      </c>
      <c r="BI882" s="69">
        <v>-82458.243902439019</v>
      </c>
      <c r="BJ882" s="69">
        <v>1.0934870047070614E-5</v>
      </c>
      <c r="BK882" s="69">
        <v>0</v>
      </c>
      <c r="BL882" s="69">
        <v>59.760800395955599</v>
      </c>
      <c r="BM882" s="69">
        <v>-59.760800395955599</v>
      </c>
      <c r="BN882" s="69">
        <v>0</v>
      </c>
      <c r="BO882" s="69">
        <v>1.060294090896831</v>
      </c>
      <c r="BP882" s="69">
        <v>-1.060294090896831</v>
      </c>
      <c r="BQ882" s="69">
        <v>1060.294090896831</v>
      </c>
      <c r="BR882" s="69">
        <v>-1060.294090896831</v>
      </c>
      <c r="BS882" s="69">
        <v>0</v>
      </c>
      <c r="BT882" s="69">
        <v>0</v>
      </c>
      <c r="BU882" s="69">
        <v>64.606636956867732</v>
      </c>
      <c r="BV882" s="69">
        <v>2.6790164911175519E-2</v>
      </c>
    </row>
    <row r="883" spans="1:74">
      <c r="A883" s="113" t="s">
        <v>1045</v>
      </c>
      <c r="B883" s="69" t="s">
        <v>184</v>
      </c>
      <c r="C883" s="69" t="s">
        <v>218</v>
      </c>
      <c r="D883" s="69" t="s">
        <v>403</v>
      </c>
      <c r="E883" s="69" t="s">
        <v>693</v>
      </c>
      <c r="F883" s="69">
        <v>0</v>
      </c>
      <c r="G883" s="69">
        <v>0</v>
      </c>
      <c r="H883" s="69">
        <v>93717</v>
      </c>
      <c r="I883" s="69">
        <v>2273</v>
      </c>
      <c r="J883" s="69">
        <v>1080</v>
      </c>
      <c r="K883" s="69">
        <v>106224</v>
      </c>
      <c r="L883" s="69">
        <v>89714</v>
      </c>
      <c r="M883" s="69">
        <v>1210</v>
      </c>
      <c r="N883" s="69">
        <v>1</v>
      </c>
      <c r="O883" s="69">
        <v>2</v>
      </c>
      <c r="P883" s="69">
        <v>882.26</v>
      </c>
      <c r="Q883" s="69">
        <v>25.26</v>
      </c>
      <c r="R883" s="114">
        <v>4754717</v>
      </c>
      <c r="S883" s="69">
        <v>0</v>
      </c>
      <c r="T883" s="69">
        <v>0</v>
      </c>
      <c r="U883" s="69">
        <v>0</v>
      </c>
      <c r="V883" s="69">
        <v>101868</v>
      </c>
      <c r="W883" s="69">
        <v>47</v>
      </c>
      <c r="X883" s="69">
        <v>0</v>
      </c>
      <c r="Y883" s="69">
        <v>0</v>
      </c>
      <c r="Z883" s="69">
        <v>0</v>
      </c>
      <c r="AA883" s="69">
        <v>0</v>
      </c>
      <c r="AB883" s="69">
        <v>0</v>
      </c>
      <c r="AC883" s="69">
        <v>0</v>
      </c>
      <c r="AD883" s="69">
        <v>0</v>
      </c>
      <c r="AE883" s="69">
        <v>0</v>
      </c>
      <c r="AF883" s="69">
        <v>3638499</v>
      </c>
      <c r="AG883" s="69">
        <v>1116218</v>
      </c>
      <c r="AH883" s="69">
        <v>0</v>
      </c>
      <c r="AI883" s="69">
        <v>0</v>
      </c>
      <c r="AJ883" s="69">
        <v>24</v>
      </c>
      <c r="AK883" s="69">
        <v>-24</v>
      </c>
      <c r="AL883" s="69">
        <v>106423</v>
      </c>
      <c r="AM883" s="69">
        <v>55355</v>
      </c>
      <c r="AN883" s="69">
        <v>-4555</v>
      </c>
      <c r="AO883" s="69">
        <v>45</v>
      </c>
      <c r="AP883" s="69">
        <v>-45</v>
      </c>
      <c r="AQ883" s="69">
        <v>4024702</v>
      </c>
      <c r="AR883" s="69">
        <v>60055</v>
      </c>
      <c r="AS883" s="69">
        <v>3423172</v>
      </c>
      <c r="AT883" s="69">
        <v>905564</v>
      </c>
      <c r="AU883" s="69">
        <v>0</v>
      </c>
      <c r="AV883" s="69">
        <v>13776</v>
      </c>
      <c r="AW883" s="69">
        <v>0.76523986601095295</v>
      </c>
      <c r="AX883" s="69">
        <v>0</v>
      </c>
      <c r="AY883" s="69">
        <v>0</v>
      </c>
      <c r="AZ883" s="69">
        <v>0</v>
      </c>
      <c r="BA883" s="69">
        <v>151604.125</v>
      </c>
      <c r="BB883" s="69">
        <v>0</v>
      </c>
      <c r="BC883" s="69">
        <v>-151604.125</v>
      </c>
      <c r="BD883" s="69">
        <v>1.0447147288648055</v>
      </c>
      <c r="BE883" s="69">
        <v>34.189028687407799</v>
      </c>
      <c r="BF883" s="69">
        <v>12.810971312592201</v>
      </c>
      <c r="BG883" s="69">
        <v>80855.53333333334</v>
      </c>
      <c r="BH883" s="69">
        <v>0</v>
      </c>
      <c r="BI883" s="69">
        <v>-80855.53333333334</v>
      </c>
      <c r="BJ883" s="69">
        <v>1.1180952030734201E-5</v>
      </c>
      <c r="BK883" s="69">
        <v>0</v>
      </c>
      <c r="BL883" s="69">
        <v>60.586112729997502</v>
      </c>
      <c r="BM883" s="69">
        <v>-60.586112729997502</v>
      </c>
      <c r="BN883" s="69">
        <v>0</v>
      </c>
      <c r="BO883" s="69">
        <v>1.0629027697118345</v>
      </c>
      <c r="BP883" s="69">
        <v>-1.0629027697118345</v>
      </c>
      <c r="BQ883" s="69">
        <v>1062.9027697118345</v>
      </c>
      <c r="BR883" s="69">
        <v>-1062.9027697118345</v>
      </c>
      <c r="BS883" s="69">
        <v>0</v>
      </c>
      <c r="BT883" s="69">
        <v>0</v>
      </c>
      <c r="BU883" s="69">
        <v>65.7349012775842</v>
      </c>
      <c r="BV883" s="69">
        <v>2.644245462148502E-2</v>
      </c>
    </row>
    <row r="884" spans="1:74">
      <c r="A884" s="113" t="s">
        <v>1046</v>
      </c>
      <c r="B884" s="69" t="s">
        <v>184</v>
      </c>
      <c r="C884" s="69" t="s">
        <v>218</v>
      </c>
      <c r="D884" s="69" t="s">
        <v>403</v>
      </c>
      <c r="E884" s="69" t="s">
        <v>693</v>
      </c>
      <c r="F884" s="69">
        <v>0</v>
      </c>
      <c r="G884" s="69">
        <v>0</v>
      </c>
      <c r="H884" s="69">
        <v>18140</v>
      </c>
      <c r="I884" s="69">
        <v>393</v>
      </c>
      <c r="J884" s="69">
        <v>252</v>
      </c>
      <c r="K884" s="69">
        <v>19420</v>
      </c>
      <c r="L884" s="69">
        <v>17691</v>
      </c>
      <c r="M884" s="69">
        <v>278</v>
      </c>
      <c r="N884" s="69">
        <v>0</v>
      </c>
      <c r="O884" s="69">
        <v>0</v>
      </c>
      <c r="P884" s="69">
        <v>934.09</v>
      </c>
      <c r="Q884" s="69">
        <v>20.29</v>
      </c>
      <c r="R884" s="114">
        <v>4754717</v>
      </c>
      <c r="S884" s="69">
        <v>0</v>
      </c>
      <c r="T884" s="69">
        <v>0</v>
      </c>
      <c r="U884" s="69">
        <v>0</v>
      </c>
      <c r="V884" s="69">
        <v>101868</v>
      </c>
      <c r="W884" s="69">
        <v>47</v>
      </c>
      <c r="X884" s="69">
        <v>0</v>
      </c>
      <c r="Y884" s="69">
        <v>0</v>
      </c>
      <c r="Z884" s="69">
        <v>0</v>
      </c>
      <c r="AA884" s="69">
        <v>0</v>
      </c>
      <c r="AB884" s="69">
        <v>0</v>
      </c>
      <c r="AC884" s="69">
        <v>0</v>
      </c>
      <c r="AD884" s="69">
        <v>0</v>
      </c>
      <c r="AE884" s="69">
        <v>0</v>
      </c>
      <c r="AF884" s="69">
        <v>3708049</v>
      </c>
      <c r="AG884" s="69">
        <v>1046668</v>
      </c>
      <c r="AH884" s="69">
        <v>0</v>
      </c>
      <c r="AI884" s="69">
        <v>0</v>
      </c>
      <c r="AJ884" s="69">
        <v>24</v>
      </c>
      <c r="AK884" s="69">
        <v>-24</v>
      </c>
      <c r="AL884" s="69">
        <v>108004</v>
      </c>
      <c r="AM884" s="69">
        <v>56273</v>
      </c>
      <c r="AN884" s="69">
        <v>-6136</v>
      </c>
      <c r="AO884" s="69">
        <v>46</v>
      </c>
      <c r="AP884" s="69">
        <v>-46</v>
      </c>
      <c r="AQ884" s="69">
        <v>4097421</v>
      </c>
      <c r="AR884" s="69">
        <v>61047</v>
      </c>
      <c r="AS884" s="69">
        <v>3489428</v>
      </c>
      <c r="AT884" s="69">
        <v>923704</v>
      </c>
      <c r="AU884" s="69">
        <v>0</v>
      </c>
      <c r="AV884" s="69">
        <v>14054</v>
      </c>
      <c r="AW884" s="69">
        <v>0.77986744531798635</v>
      </c>
      <c r="AX884" s="69">
        <v>0</v>
      </c>
      <c r="AY884" s="69">
        <v>0</v>
      </c>
      <c r="AZ884" s="69">
        <v>0</v>
      </c>
      <c r="BA884" s="69">
        <v>154502.04166666666</v>
      </c>
      <c r="BB884" s="69">
        <v>0</v>
      </c>
      <c r="BC884" s="69">
        <v>-154502.04166666666</v>
      </c>
      <c r="BD884" s="69">
        <v>1.0602348136804491</v>
      </c>
      <c r="BE884" s="69">
        <v>34.332515462390283</v>
      </c>
      <c r="BF884" s="69">
        <v>12.667484537609717</v>
      </c>
      <c r="BG884" s="69">
        <v>80609.760869565216</v>
      </c>
      <c r="BH884" s="69">
        <v>0</v>
      </c>
      <c r="BI884" s="69">
        <v>-80609.760869565216</v>
      </c>
      <c r="BJ884" s="69">
        <v>1.122657398397675E-5</v>
      </c>
      <c r="BK884" s="69">
        <v>0</v>
      </c>
      <c r="BL884" s="69">
        <v>60.740888168132749</v>
      </c>
      <c r="BM884" s="69">
        <v>-60.740888168132749</v>
      </c>
      <c r="BN884" s="69">
        <v>0</v>
      </c>
      <c r="BO884" s="69">
        <v>1.062652388872904</v>
      </c>
      <c r="BP884" s="69">
        <v>-1.062652388872904</v>
      </c>
      <c r="BQ884" s="69">
        <v>1062.6523888729041</v>
      </c>
      <c r="BR884" s="69">
        <v>-1062.6523888729041</v>
      </c>
      <c r="BS884" s="69">
        <v>0</v>
      </c>
      <c r="BT884" s="69">
        <v>0</v>
      </c>
      <c r="BU884" s="69">
        <v>65.725345097481139</v>
      </c>
      <c r="BV884" s="69">
        <v>2.6359019490552717E-2</v>
      </c>
    </row>
    <row r="885" spans="1:74">
      <c r="A885" s="113" t="s">
        <v>1047</v>
      </c>
      <c r="B885" s="69" t="s">
        <v>184</v>
      </c>
      <c r="C885" s="69" t="s">
        <v>218</v>
      </c>
      <c r="D885" s="69" t="s">
        <v>403</v>
      </c>
      <c r="E885" s="69" t="s">
        <v>693</v>
      </c>
      <c r="F885" s="69">
        <v>0</v>
      </c>
      <c r="G885" s="69">
        <v>0</v>
      </c>
      <c r="H885" s="69">
        <v>1720</v>
      </c>
      <c r="I885" s="69">
        <v>44</v>
      </c>
      <c r="J885" s="69">
        <v>24</v>
      </c>
      <c r="K885" s="69">
        <v>1663</v>
      </c>
      <c r="L885" s="69">
        <v>1484</v>
      </c>
      <c r="M885" s="69">
        <v>27</v>
      </c>
      <c r="N885" s="69">
        <v>0</v>
      </c>
      <c r="O885" s="69">
        <v>0</v>
      </c>
      <c r="P885" s="69">
        <v>1034.28</v>
      </c>
      <c r="Q885" s="69">
        <v>17.920000000000002</v>
      </c>
      <c r="R885" s="114">
        <v>4754717</v>
      </c>
      <c r="S885" s="69">
        <v>0</v>
      </c>
      <c r="T885" s="69">
        <v>0</v>
      </c>
      <c r="U885" s="69">
        <v>0</v>
      </c>
      <c r="V885" s="69">
        <v>101868</v>
      </c>
      <c r="W885" s="69">
        <v>47</v>
      </c>
      <c r="X885" s="69">
        <v>0</v>
      </c>
      <c r="Y885" s="69">
        <v>0</v>
      </c>
      <c r="Z885" s="69">
        <v>0</v>
      </c>
      <c r="AA885" s="69">
        <v>0</v>
      </c>
      <c r="AB885" s="69">
        <v>0</v>
      </c>
      <c r="AC885" s="69">
        <v>0</v>
      </c>
      <c r="AD885" s="69">
        <v>0</v>
      </c>
      <c r="AE885" s="69">
        <v>0</v>
      </c>
      <c r="AF885" s="69">
        <v>3852618</v>
      </c>
      <c r="AG885" s="69">
        <v>902099</v>
      </c>
      <c r="AH885" s="69">
        <v>0</v>
      </c>
      <c r="AI885" s="69">
        <v>0</v>
      </c>
      <c r="AJ885" s="69">
        <v>24</v>
      </c>
      <c r="AK885" s="69">
        <v>-24</v>
      </c>
      <c r="AL885" s="69">
        <v>111641</v>
      </c>
      <c r="AM885" s="69">
        <v>58188</v>
      </c>
      <c r="AN885" s="69">
        <v>-9773</v>
      </c>
      <c r="AO885" s="69">
        <v>48</v>
      </c>
      <c r="AP885" s="69">
        <v>-48</v>
      </c>
      <c r="AQ885" s="69">
        <v>4251179</v>
      </c>
      <c r="AR885" s="69">
        <v>63113</v>
      </c>
      <c r="AS885" s="69">
        <v>3621602</v>
      </c>
      <c r="AT885" s="69">
        <v>925424</v>
      </c>
      <c r="AU885" s="69">
        <v>0</v>
      </c>
      <c r="AV885" s="69">
        <v>14081</v>
      </c>
      <c r="AW885" s="69">
        <v>0.81027283011796492</v>
      </c>
      <c r="AX885" s="69">
        <v>0</v>
      </c>
      <c r="AY885" s="69">
        <v>0</v>
      </c>
      <c r="AZ885" s="69">
        <v>0</v>
      </c>
      <c r="BA885" s="69">
        <v>160525.75</v>
      </c>
      <c r="BB885" s="69">
        <v>0</v>
      </c>
      <c r="BC885" s="69">
        <v>-160525.75</v>
      </c>
      <c r="BD885" s="69">
        <v>1.0959378803942357</v>
      </c>
      <c r="BE885" s="69">
        <v>34.508988633208233</v>
      </c>
      <c r="BF885" s="69">
        <v>12.491011366791767</v>
      </c>
      <c r="BG885" s="69">
        <v>80262.875</v>
      </c>
      <c r="BH885" s="69">
        <v>0</v>
      </c>
      <c r="BI885" s="69">
        <v>-80262.875</v>
      </c>
      <c r="BJ885" s="69">
        <v>1.1290985394875162E-5</v>
      </c>
      <c r="BK885" s="69">
        <v>0</v>
      </c>
      <c r="BL885" s="69">
        <v>61.04317652464627</v>
      </c>
      <c r="BM885" s="69">
        <v>-61.04317652464627</v>
      </c>
      <c r="BN885" s="69">
        <v>0</v>
      </c>
      <c r="BO885" s="69">
        <v>1.063788345599544</v>
      </c>
      <c r="BP885" s="69">
        <v>-1.063788345599544</v>
      </c>
      <c r="BQ885" s="69">
        <v>1063.7883455995441</v>
      </c>
      <c r="BR885" s="69">
        <v>-1063.7883455995441</v>
      </c>
      <c r="BS885" s="69">
        <v>0</v>
      </c>
      <c r="BT885" s="69">
        <v>0</v>
      </c>
      <c r="BU885" s="69">
        <v>65.721468645692781</v>
      </c>
      <c r="BV885" s="69">
        <v>2.6261185426442877E-2</v>
      </c>
    </row>
    <row r="886" spans="1:74">
      <c r="A886" s="113" t="s">
        <v>1048</v>
      </c>
      <c r="B886" s="69" t="s">
        <v>184</v>
      </c>
      <c r="C886" s="69" t="s">
        <v>218</v>
      </c>
      <c r="D886" s="69" t="s">
        <v>403</v>
      </c>
      <c r="E886" s="69" t="s">
        <v>693</v>
      </c>
      <c r="F886" s="69">
        <v>0</v>
      </c>
      <c r="G886" s="69">
        <v>0</v>
      </c>
      <c r="H886" s="69">
        <v>3338</v>
      </c>
      <c r="I886" s="69">
        <v>61</v>
      </c>
      <c r="J886" s="69">
        <v>37</v>
      </c>
      <c r="K886" s="69">
        <v>3081</v>
      </c>
      <c r="L886" s="69">
        <v>2798</v>
      </c>
      <c r="M886" s="69">
        <v>41</v>
      </c>
      <c r="N886" s="69">
        <v>0</v>
      </c>
      <c r="O886" s="69">
        <v>0</v>
      </c>
      <c r="P886" s="69">
        <v>1083.4100000000001</v>
      </c>
      <c r="Q886" s="69">
        <v>26.08</v>
      </c>
      <c r="R886" s="114">
        <v>4754717</v>
      </c>
      <c r="S886" s="69">
        <v>0</v>
      </c>
      <c r="T886" s="69">
        <v>0</v>
      </c>
      <c r="U886" s="69">
        <v>0</v>
      </c>
      <c r="V886" s="69">
        <v>101868</v>
      </c>
      <c r="W886" s="69">
        <v>47</v>
      </c>
      <c r="X886" s="69">
        <v>0</v>
      </c>
      <c r="Y886" s="69">
        <v>0</v>
      </c>
      <c r="Z886" s="69">
        <v>0</v>
      </c>
      <c r="AA886" s="69">
        <v>0</v>
      </c>
      <c r="AB886" s="69">
        <v>0</v>
      </c>
      <c r="AC886" s="69">
        <v>0</v>
      </c>
      <c r="AD886" s="69">
        <v>0</v>
      </c>
      <c r="AE886" s="69">
        <v>0</v>
      </c>
      <c r="AF886" s="69">
        <v>3984072</v>
      </c>
      <c r="AG886" s="69">
        <v>770645</v>
      </c>
      <c r="AH886" s="69">
        <v>0</v>
      </c>
      <c r="AI886" s="69">
        <v>0</v>
      </c>
      <c r="AJ886" s="69">
        <v>24</v>
      </c>
      <c r="AK886" s="69">
        <v>-24</v>
      </c>
      <c r="AL886" s="69">
        <v>113907</v>
      </c>
      <c r="AM886" s="69">
        <v>59513</v>
      </c>
      <c r="AN886" s="69">
        <v>-12039</v>
      </c>
      <c r="AO886" s="69">
        <v>49</v>
      </c>
      <c r="AP886" s="69">
        <v>-49</v>
      </c>
      <c r="AQ886" s="69">
        <v>4362191</v>
      </c>
      <c r="AR886" s="69">
        <v>64541</v>
      </c>
      <c r="AS886" s="69">
        <v>3717506</v>
      </c>
      <c r="AT886" s="69">
        <v>928762</v>
      </c>
      <c r="AU886" s="69">
        <v>0</v>
      </c>
      <c r="AV886" s="69">
        <v>14122</v>
      </c>
      <c r="AW886" s="69">
        <v>0.83791990143682582</v>
      </c>
      <c r="AX886" s="69">
        <v>0</v>
      </c>
      <c r="AY886" s="69">
        <v>0</v>
      </c>
      <c r="AZ886" s="69">
        <v>0</v>
      </c>
      <c r="BA886" s="69">
        <v>166003</v>
      </c>
      <c r="BB886" s="69">
        <v>0</v>
      </c>
      <c r="BC886" s="69">
        <v>-166003</v>
      </c>
      <c r="BD886" s="69">
        <v>1.1181823536341147</v>
      </c>
      <c r="BE886" s="69">
        <v>34.976533487845344</v>
      </c>
      <c r="BF886" s="69">
        <v>12.023466512154656</v>
      </c>
      <c r="BG886" s="69">
        <v>81307.591836734689</v>
      </c>
      <c r="BH886" s="69">
        <v>0</v>
      </c>
      <c r="BI886" s="69">
        <v>-81307.591836734689</v>
      </c>
      <c r="BJ886" s="69">
        <v>1.1232887326575108E-5</v>
      </c>
      <c r="BK886" s="69">
        <v>0</v>
      </c>
      <c r="BL886" s="69">
        <v>61.729319347391581</v>
      </c>
      <c r="BM886" s="69">
        <v>-61.729319347391581</v>
      </c>
      <c r="BN886" s="69">
        <v>0</v>
      </c>
      <c r="BO886" s="69">
        <v>1.0717056004751573</v>
      </c>
      <c r="BP886" s="69">
        <v>-1.0717056004751573</v>
      </c>
      <c r="BQ886" s="69">
        <v>1071.7056004751573</v>
      </c>
      <c r="BR886" s="69">
        <v>-1071.7056004751573</v>
      </c>
      <c r="BS886" s="69">
        <v>0</v>
      </c>
      <c r="BT886" s="69">
        <v>0</v>
      </c>
      <c r="BU886" s="69">
        <v>65.767030165698912</v>
      </c>
      <c r="BV886" s="69">
        <v>2.6112336667514099E-2</v>
      </c>
    </row>
    <row r="887" spans="1:74">
      <c r="A887" s="113" t="s">
        <v>1049</v>
      </c>
      <c r="B887" s="69" t="s">
        <v>184</v>
      </c>
      <c r="C887" s="69" t="s">
        <v>218</v>
      </c>
      <c r="D887" s="69" t="s">
        <v>403</v>
      </c>
      <c r="E887" s="69" t="s">
        <v>693</v>
      </c>
      <c r="F887" s="69">
        <v>0</v>
      </c>
      <c r="G887" s="69">
        <v>0</v>
      </c>
      <c r="H887" s="69">
        <v>117814</v>
      </c>
      <c r="I887" s="69">
        <v>3308</v>
      </c>
      <c r="J887" s="69">
        <v>1571</v>
      </c>
      <c r="K887" s="69">
        <v>138667</v>
      </c>
      <c r="L887" s="69">
        <v>122737</v>
      </c>
      <c r="M887" s="69">
        <v>1769</v>
      </c>
      <c r="N887" s="69">
        <v>2</v>
      </c>
      <c r="O887" s="69">
        <v>2</v>
      </c>
      <c r="P887" s="69">
        <v>849.62</v>
      </c>
      <c r="Q887" s="69">
        <v>21.87</v>
      </c>
      <c r="R887" s="114">
        <v>4754717</v>
      </c>
      <c r="S887" s="69">
        <v>0</v>
      </c>
      <c r="T887" s="69">
        <v>0</v>
      </c>
      <c r="U887" s="69">
        <v>0</v>
      </c>
      <c r="V887" s="69">
        <v>101868</v>
      </c>
      <c r="W887" s="69">
        <v>47</v>
      </c>
      <c r="X887" s="69">
        <v>0</v>
      </c>
      <c r="Y887" s="69">
        <v>0</v>
      </c>
      <c r="Z887" s="69">
        <v>0</v>
      </c>
      <c r="AA887" s="69">
        <v>0</v>
      </c>
      <c r="AB887" s="69">
        <v>0</v>
      </c>
      <c r="AC887" s="69">
        <v>0</v>
      </c>
      <c r="AD887" s="69">
        <v>0</v>
      </c>
      <c r="AE887" s="69">
        <v>0</v>
      </c>
      <c r="AF887" s="69">
        <v>4260419</v>
      </c>
      <c r="AG887" s="69">
        <v>494298</v>
      </c>
      <c r="AH887" s="69">
        <v>0</v>
      </c>
      <c r="AI887" s="69">
        <v>0</v>
      </c>
      <c r="AJ887" s="69">
        <v>27</v>
      </c>
      <c r="AK887" s="69">
        <v>-27</v>
      </c>
      <c r="AL887" s="69">
        <v>119669</v>
      </c>
      <c r="AM887" s="69">
        <v>62490</v>
      </c>
      <c r="AN887" s="69">
        <v>-17801</v>
      </c>
      <c r="AO887" s="69">
        <v>51</v>
      </c>
      <c r="AP887" s="69">
        <v>-51</v>
      </c>
      <c r="AQ887" s="69">
        <v>4641631</v>
      </c>
      <c r="AR887" s="69">
        <v>67833</v>
      </c>
      <c r="AS887" s="69">
        <v>3954675</v>
      </c>
      <c r="AT887" s="69">
        <v>1046576</v>
      </c>
      <c r="AU887" s="69">
        <v>0</v>
      </c>
      <c r="AV887" s="69">
        <v>15891</v>
      </c>
      <c r="AW887" s="69">
        <v>0.89604050041253769</v>
      </c>
      <c r="AX887" s="69">
        <v>0</v>
      </c>
      <c r="AY887" s="69">
        <v>0</v>
      </c>
      <c r="AZ887" s="69">
        <v>0</v>
      </c>
      <c r="BA887" s="69">
        <v>157793.29629629629</v>
      </c>
      <c r="BB887" s="69">
        <v>0</v>
      </c>
      <c r="BC887" s="69">
        <v>-157793.29629629629</v>
      </c>
      <c r="BD887" s="69">
        <v>1.1747457494011859</v>
      </c>
      <c r="BE887" s="69">
        <v>35.601693003200495</v>
      </c>
      <c r="BF887" s="69">
        <v>11.398306996799505</v>
      </c>
      <c r="BG887" s="69">
        <v>83537.627450980392</v>
      </c>
      <c r="BH887" s="69">
        <v>0</v>
      </c>
      <c r="BI887" s="69">
        <v>-83537.627450980392</v>
      </c>
      <c r="BJ887" s="69">
        <v>1.098751710336302E-5</v>
      </c>
      <c r="BK887" s="69">
        <v>0</v>
      </c>
      <c r="BL887" s="69">
        <v>62.807468341367773</v>
      </c>
      <c r="BM887" s="69">
        <v>-62.807468341367773</v>
      </c>
      <c r="BN887" s="69">
        <v>0</v>
      </c>
      <c r="BO887" s="69">
        <v>1.0773120420767826</v>
      </c>
      <c r="BP887" s="69">
        <v>-1.0773120420767826</v>
      </c>
      <c r="BQ887" s="69">
        <v>1077.3120420767825</v>
      </c>
      <c r="BR887" s="69">
        <v>-1077.3120420767825</v>
      </c>
      <c r="BS887" s="69">
        <v>0</v>
      </c>
      <c r="BT887" s="69">
        <v>0</v>
      </c>
      <c r="BU887" s="69">
        <v>65.859668995028628</v>
      </c>
      <c r="BV887" s="69">
        <v>2.5781670279261752E-2</v>
      </c>
    </row>
    <row r="888" spans="1:74">
      <c r="A888" s="113" t="s">
        <v>1050</v>
      </c>
      <c r="B888" s="69" t="s">
        <v>184</v>
      </c>
      <c r="C888" s="69" t="s">
        <v>218</v>
      </c>
      <c r="D888" s="69" t="s">
        <v>403</v>
      </c>
      <c r="E888" s="69" t="s">
        <v>693</v>
      </c>
      <c r="F888" s="69">
        <v>0</v>
      </c>
      <c r="G888" s="69">
        <v>0</v>
      </c>
      <c r="H888" s="69">
        <v>905</v>
      </c>
      <c r="I888" s="69">
        <v>32</v>
      </c>
      <c r="J888" s="69">
        <v>69</v>
      </c>
      <c r="K888" s="69">
        <v>1468</v>
      </c>
      <c r="L888" s="69">
        <v>1437</v>
      </c>
      <c r="M888" s="69">
        <v>71</v>
      </c>
      <c r="N888" s="69">
        <v>0</v>
      </c>
      <c r="O888" s="69">
        <v>0</v>
      </c>
      <c r="P888" s="69">
        <v>616.49</v>
      </c>
      <c r="Q888" s="69">
        <v>2.74</v>
      </c>
      <c r="R888" s="114">
        <v>4754717</v>
      </c>
      <c r="S888" s="69">
        <v>0</v>
      </c>
      <c r="T888" s="69">
        <v>0</v>
      </c>
      <c r="U888" s="69">
        <v>0</v>
      </c>
      <c r="V888" s="69">
        <v>101868</v>
      </c>
      <c r="W888" s="69">
        <v>47</v>
      </c>
      <c r="X888" s="69">
        <v>0</v>
      </c>
      <c r="Y888" s="69">
        <v>0</v>
      </c>
      <c r="Z888" s="69">
        <v>0</v>
      </c>
      <c r="AA888" s="69">
        <v>0</v>
      </c>
      <c r="AB888" s="69">
        <v>0</v>
      </c>
      <c r="AC888" s="69">
        <v>0</v>
      </c>
      <c r="AD888" s="69">
        <v>0</v>
      </c>
      <c r="AE888" s="69">
        <v>0</v>
      </c>
      <c r="AF888" s="69">
        <v>4306904</v>
      </c>
      <c r="AG888" s="69">
        <v>447813</v>
      </c>
      <c r="AH888" s="69">
        <v>0</v>
      </c>
      <c r="AI888" s="69">
        <v>0</v>
      </c>
      <c r="AJ888" s="69">
        <v>28</v>
      </c>
      <c r="AK888" s="69">
        <v>-28</v>
      </c>
      <c r="AL888" s="69">
        <v>120466</v>
      </c>
      <c r="AM888" s="69">
        <v>63030</v>
      </c>
      <c r="AN888" s="69">
        <v>-18598</v>
      </c>
      <c r="AO888" s="69">
        <v>51</v>
      </c>
      <c r="AP888" s="69">
        <v>-51</v>
      </c>
      <c r="AQ888" s="69">
        <v>4681619</v>
      </c>
      <c r="AR888" s="69">
        <v>68418</v>
      </c>
      <c r="AS888" s="69">
        <v>3990932</v>
      </c>
      <c r="AT888" s="69">
        <v>1047481</v>
      </c>
      <c r="AU888" s="69">
        <v>0</v>
      </c>
      <c r="AV888" s="69">
        <v>15962</v>
      </c>
      <c r="AW888" s="69">
        <v>0.90581710751659883</v>
      </c>
      <c r="AX888" s="69">
        <v>0</v>
      </c>
      <c r="AY888" s="69">
        <v>0</v>
      </c>
      <c r="AZ888" s="69">
        <v>0</v>
      </c>
      <c r="BA888" s="69">
        <v>153818</v>
      </c>
      <c r="BB888" s="69">
        <v>0</v>
      </c>
      <c r="BC888" s="69">
        <v>-153818</v>
      </c>
      <c r="BD888" s="69">
        <v>1.1825695998743473</v>
      </c>
      <c r="BE888" s="69">
        <v>35.752029618315539</v>
      </c>
      <c r="BF888" s="69">
        <v>11.247970381684461</v>
      </c>
      <c r="BG888" s="69">
        <v>84449.098039215693</v>
      </c>
      <c r="BH888" s="69">
        <v>0</v>
      </c>
      <c r="BI888" s="69">
        <v>-84449.098039215693</v>
      </c>
      <c r="BJ888" s="69">
        <v>1.0893667340294031E-5</v>
      </c>
      <c r="BK888" s="69">
        <v>0</v>
      </c>
      <c r="BL888" s="69">
        <v>62.949866994065886</v>
      </c>
      <c r="BM888" s="69">
        <v>-62.949866994065886</v>
      </c>
      <c r="BN888" s="69">
        <v>0</v>
      </c>
      <c r="BO888" s="69">
        <v>1.0791724840212762</v>
      </c>
      <c r="BP888" s="69">
        <v>-1.0791724840212762</v>
      </c>
      <c r="BQ888" s="69">
        <v>1079.1724840212762</v>
      </c>
      <c r="BR888" s="69">
        <v>-1079.1724840212762</v>
      </c>
      <c r="BS888" s="69">
        <v>0</v>
      </c>
      <c r="BT888" s="69">
        <v>0</v>
      </c>
      <c r="BU888" s="69">
        <v>65.623418118030315</v>
      </c>
      <c r="BV888" s="69">
        <v>2.5731696663056091E-2</v>
      </c>
    </row>
    <row r="889" spans="1:74">
      <c r="A889" s="113" t="s">
        <v>1054</v>
      </c>
      <c r="B889" s="69" t="s">
        <v>184</v>
      </c>
      <c r="C889" s="69" t="s">
        <v>218</v>
      </c>
      <c r="D889" s="69" t="s">
        <v>403</v>
      </c>
      <c r="E889" s="69" t="s">
        <v>705</v>
      </c>
      <c r="F889" s="69">
        <v>0</v>
      </c>
      <c r="G889" s="69">
        <v>0</v>
      </c>
      <c r="H889" s="69">
        <v>99588</v>
      </c>
      <c r="I889" s="69">
        <v>4833</v>
      </c>
      <c r="J889" s="69">
        <v>2221</v>
      </c>
      <c r="K889" s="69">
        <v>70860</v>
      </c>
      <c r="L889" s="69">
        <v>61613</v>
      </c>
      <c r="M889" s="69">
        <v>2392</v>
      </c>
      <c r="N889" s="69">
        <v>0</v>
      </c>
      <c r="O889" s="69">
        <v>1</v>
      </c>
      <c r="P889" s="69">
        <v>1405.42</v>
      </c>
      <c r="Q889" s="69">
        <v>13.8</v>
      </c>
      <c r="R889" s="114">
        <v>4754717</v>
      </c>
      <c r="S889" s="69">
        <v>0</v>
      </c>
      <c r="T889" s="69">
        <v>0</v>
      </c>
      <c r="U889" s="69">
        <v>0</v>
      </c>
      <c r="V889" s="69">
        <v>101868</v>
      </c>
      <c r="W889" s="69">
        <v>47</v>
      </c>
      <c r="X889" s="69">
        <v>0</v>
      </c>
      <c r="Y889" s="69">
        <v>0</v>
      </c>
      <c r="Z889" s="69">
        <v>0</v>
      </c>
      <c r="AA889" s="69">
        <v>0</v>
      </c>
      <c r="AB889" s="69">
        <v>0</v>
      </c>
      <c r="AC889" s="69">
        <v>0</v>
      </c>
      <c r="AD889" s="69">
        <v>0</v>
      </c>
      <c r="AE889" s="69">
        <v>0</v>
      </c>
      <c r="AF889" s="69">
        <v>553723</v>
      </c>
      <c r="AG889" s="69">
        <v>4200994</v>
      </c>
      <c r="AH889" s="69">
        <v>0</v>
      </c>
      <c r="AI889" s="69">
        <v>0</v>
      </c>
      <c r="AJ889" s="69">
        <v>3</v>
      </c>
      <c r="AK889" s="69">
        <v>-3</v>
      </c>
      <c r="AL889" s="69">
        <v>21131</v>
      </c>
      <c r="AM889" s="69">
        <v>9785</v>
      </c>
      <c r="AN889" s="69">
        <v>80737</v>
      </c>
      <c r="AO889" s="69">
        <v>5</v>
      </c>
      <c r="AP889" s="69">
        <v>-5</v>
      </c>
      <c r="AQ889" s="69">
        <v>674033</v>
      </c>
      <c r="AR889" s="69">
        <v>10376</v>
      </c>
      <c r="AS889" s="69">
        <v>546285</v>
      </c>
      <c r="AT889" s="69">
        <v>99588</v>
      </c>
      <c r="AU889" s="69">
        <v>0</v>
      </c>
      <c r="AV889" s="69">
        <v>2392</v>
      </c>
      <c r="AW889" s="69">
        <v>0.11645761461723168</v>
      </c>
      <c r="AX889" s="69">
        <v>0</v>
      </c>
      <c r="AY889" s="69">
        <v>0</v>
      </c>
      <c r="AZ889" s="69">
        <v>0</v>
      </c>
      <c r="BA889" s="69">
        <v>184574.33333333334</v>
      </c>
      <c r="BB889" s="69">
        <v>0</v>
      </c>
      <c r="BC889" s="69">
        <v>-184574.33333333334</v>
      </c>
      <c r="BD889" s="69">
        <v>0.20743511210586249</v>
      </c>
      <c r="BE889" s="69">
        <v>26.204297004401116</v>
      </c>
      <c r="BF889" s="69">
        <v>20.795702995598884</v>
      </c>
      <c r="BG889" s="69">
        <v>110744.6</v>
      </c>
      <c r="BH889" s="69">
        <v>0</v>
      </c>
      <c r="BI889" s="69">
        <v>-110744.6</v>
      </c>
      <c r="BJ889" s="69">
        <v>7.4180344285813898E-6</v>
      </c>
      <c r="BK889" s="69">
        <v>0</v>
      </c>
      <c r="BL889" s="69">
        <v>53.365747879722434</v>
      </c>
      <c r="BM889" s="69">
        <v>-53.365747879722434</v>
      </c>
      <c r="BN889" s="69">
        <v>0</v>
      </c>
      <c r="BO889" s="69">
        <v>1.0136156035768875</v>
      </c>
      <c r="BP889" s="69">
        <v>-1.0136156035768875</v>
      </c>
      <c r="BQ889" s="69">
        <v>1013.6156035768876</v>
      </c>
      <c r="BR889" s="69">
        <v>-1013.6156035768876</v>
      </c>
      <c r="BS889" s="69">
        <v>0</v>
      </c>
      <c r="BT889" s="69">
        <v>0</v>
      </c>
      <c r="BU889" s="69">
        <v>41.633779264214049</v>
      </c>
      <c r="BV889" s="69">
        <v>3.1350097102070672E-2</v>
      </c>
    </row>
    <row r="890" spans="1:74">
      <c r="A890" s="113" t="s">
        <v>1055</v>
      </c>
      <c r="B890" s="69" t="s">
        <v>184</v>
      </c>
      <c r="C890" s="69" t="s">
        <v>218</v>
      </c>
      <c r="D890" s="69" t="s">
        <v>403</v>
      </c>
      <c r="E890" s="69" t="s">
        <v>705</v>
      </c>
      <c r="F890" s="69">
        <v>0</v>
      </c>
      <c r="G890" s="69">
        <v>0</v>
      </c>
      <c r="H890" s="69">
        <v>125967</v>
      </c>
      <c r="I890" s="69">
        <v>5524</v>
      </c>
      <c r="J890" s="69">
        <v>2692</v>
      </c>
      <c r="K890" s="69">
        <v>96239</v>
      </c>
      <c r="L890" s="69">
        <v>84671</v>
      </c>
      <c r="M890" s="69">
        <v>2899</v>
      </c>
      <c r="N890" s="69">
        <v>1</v>
      </c>
      <c r="O890" s="69">
        <v>0</v>
      </c>
      <c r="P890" s="69">
        <v>1308.9000000000001</v>
      </c>
      <c r="Q890" s="69">
        <v>14.4</v>
      </c>
      <c r="R890" s="114">
        <v>4754717</v>
      </c>
      <c r="S890" s="69">
        <v>0</v>
      </c>
      <c r="T890" s="69">
        <v>0</v>
      </c>
      <c r="U890" s="69">
        <v>0</v>
      </c>
      <c r="V890" s="69">
        <v>101868</v>
      </c>
      <c r="W890" s="69">
        <v>47</v>
      </c>
      <c r="X890" s="69">
        <v>0</v>
      </c>
      <c r="Y890" s="69">
        <v>0</v>
      </c>
      <c r="Z890" s="69">
        <v>0</v>
      </c>
      <c r="AA890" s="69">
        <v>0</v>
      </c>
      <c r="AB890" s="69">
        <v>0</v>
      </c>
      <c r="AC890" s="69">
        <v>0</v>
      </c>
      <c r="AD890" s="69">
        <v>0</v>
      </c>
      <c r="AE890" s="69">
        <v>0</v>
      </c>
      <c r="AF890" s="69">
        <v>710697</v>
      </c>
      <c r="AG890" s="69">
        <v>4044020</v>
      </c>
      <c r="AH890" s="69">
        <v>0</v>
      </c>
      <c r="AI890" s="69">
        <v>0</v>
      </c>
      <c r="AJ890" s="69">
        <v>3</v>
      </c>
      <c r="AK890" s="69">
        <v>-3</v>
      </c>
      <c r="AL890" s="69">
        <v>27888</v>
      </c>
      <c r="AM890" s="69">
        <v>13066</v>
      </c>
      <c r="AN890" s="69">
        <v>73980</v>
      </c>
      <c r="AO890" s="69">
        <v>6</v>
      </c>
      <c r="AP890" s="69">
        <v>-6</v>
      </c>
      <c r="AQ890" s="69">
        <v>814358</v>
      </c>
      <c r="AR890" s="69">
        <v>13934</v>
      </c>
      <c r="AS890" s="69">
        <v>667773</v>
      </c>
      <c r="AT890" s="69">
        <v>225555</v>
      </c>
      <c r="AU890" s="69">
        <v>0</v>
      </c>
      <c r="AV890" s="69">
        <v>5291</v>
      </c>
      <c r="AW890" s="69">
        <v>0.14947198750209528</v>
      </c>
      <c r="AX890" s="69">
        <v>0</v>
      </c>
      <c r="AY890" s="69">
        <v>0</v>
      </c>
      <c r="AZ890" s="69">
        <v>0</v>
      </c>
      <c r="BA890" s="69">
        <v>236899</v>
      </c>
      <c r="BB890" s="69">
        <v>0</v>
      </c>
      <c r="BC890" s="69">
        <v>-236899</v>
      </c>
      <c r="BD890" s="69">
        <v>0.27376605018258926</v>
      </c>
      <c r="BE890" s="69">
        <v>25.483971600688466</v>
      </c>
      <c r="BF890" s="69">
        <v>21.516028399311534</v>
      </c>
      <c r="BG890" s="69">
        <v>118449.5</v>
      </c>
      <c r="BH890" s="69">
        <v>0</v>
      </c>
      <c r="BI890" s="69">
        <v>-118449.5</v>
      </c>
      <c r="BJ890" s="69">
        <v>7.3677670017363368E-6</v>
      </c>
      <c r="BK890" s="69">
        <v>0</v>
      </c>
      <c r="BL890" s="69">
        <v>51.004521314769626</v>
      </c>
      <c r="BM890" s="69">
        <v>-51.004521314769626</v>
      </c>
      <c r="BN890" s="69">
        <v>0</v>
      </c>
      <c r="BO890" s="69">
        <v>1.0642793284544299</v>
      </c>
      <c r="BP890" s="69">
        <v>-1.0642793284544299</v>
      </c>
      <c r="BQ890" s="69">
        <v>1064.2793284544298</v>
      </c>
      <c r="BR890" s="69">
        <v>-1064.2793284544298</v>
      </c>
      <c r="BS890" s="69">
        <v>0</v>
      </c>
      <c r="BT890" s="69">
        <v>0</v>
      </c>
      <c r="BU890" s="69">
        <v>42.629937629937629</v>
      </c>
      <c r="BV890" s="69">
        <v>3.4245381024070494E-2</v>
      </c>
    </row>
    <row r="891" spans="1:74">
      <c r="A891" s="113" t="s">
        <v>1056</v>
      </c>
      <c r="B891" s="69" t="s">
        <v>184</v>
      </c>
      <c r="C891" s="69" t="s">
        <v>218</v>
      </c>
      <c r="D891" s="69" t="s">
        <v>403</v>
      </c>
      <c r="E891" s="69" t="s">
        <v>705</v>
      </c>
      <c r="F891" s="69">
        <v>0</v>
      </c>
      <c r="G891" s="69">
        <v>0</v>
      </c>
      <c r="H891" s="69">
        <v>134184</v>
      </c>
      <c r="I891" s="69">
        <v>5206</v>
      </c>
      <c r="J891" s="69">
        <v>2734</v>
      </c>
      <c r="K891" s="69">
        <v>134390</v>
      </c>
      <c r="L891" s="69">
        <v>109676</v>
      </c>
      <c r="M891" s="69">
        <v>2997</v>
      </c>
      <c r="N891" s="69">
        <v>2</v>
      </c>
      <c r="O891" s="69">
        <v>0</v>
      </c>
      <c r="P891" s="69">
        <v>998.47</v>
      </c>
      <c r="Q891" s="69">
        <v>14.76</v>
      </c>
      <c r="R891" s="114">
        <v>4754717</v>
      </c>
      <c r="S891" s="69">
        <v>0</v>
      </c>
      <c r="T891" s="69">
        <v>0</v>
      </c>
      <c r="U891" s="69">
        <v>0</v>
      </c>
      <c r="V891" s="69">
        <v>101868</v>
      </c>
      <c r="W891" s="69">
        <v>47</v>
      </c>
      <c r="X891" s="69">
        <v>0</v>
      </c>
      <c r="Y891" s="69">
        <v>0</v>
      </c>
      <c r="Z891" s="69">
        <v>0</v>
      </c>
      <c r="AA891" s="69">
        <v>0</v>
      </c>
      <c r="AB891" s="69">
        <v>0</v>
      </c>
      <c r="AC891" s="69">
        <v>0</v>
      </c>
      <c r="AD891" s="69">
        <v>0</v>
      </c>
      <c r="AE891" s="69">
        <v>0</v>
      </c>
      <c r="AF891" s="69">
        <v>858824</v>
      </c>
      <c r="AG891" s="69">
        <v>3895893</v>
      </c>
      <c r="AH891" s="69">
        <v>0</v>
      </c>
      <c r="AI891" s="69">
        <v>0</v>
      </c>
      <c r="AJ891" s="69">
        <v>4</v>
      </c>
      <c r="AK891" s="69">
        <v>-4</v>
      </c>
      <c r="AL891" s="69">
        <v>33834</v>
      </c>
      <c r="AM891" s="69">
        <v>16074</v>
      </c>
      <c r="AN891" s="69">
        <v>68034</v>
      </c>
      <c r="AO891" s="69">
        <v>9</v>
      </c>
      <c r="AP891" s="69">
        <v>-9</v>
      </c>
      <c r="AQ891" s="69">
        <v>965697</v>
      </c>
      <c r="AR891" s="69">
        <v>17264</v>
      </c>
      <c r="AS891" s="69">
        <v>792112</v>
      </c>
      <c r="AT891" s="69">
        <v>359739</v>
      </c>
      <c r="AU891" s="69">
        <v>0</v>
      </c>
      <c r="AV891" s="69">
        <v>8288</v>
      </c>
      <c r="AW891" s="69">
        <v>0.18062568182291397</v>
      </c>
      <c r="AX891" s="69">
        <v>0</v>
      </c>
      <c r="AY891" s="69">
        <v>0</v>
      </c>
      <c r="AZ891" s="69">
        <v>0</v>
      </c>
      <c r="BA891" s="69">
        <v>214706</v>
      </c>
      <c r="BB891" s="69">
        <v>0</v>
      </c>
      <c r="BC891" s="69">
        <v>-214706</v>
      </c>
      <c r="BD891" s="69">
        <v>0.33213570503003886</v>
      </c>
      <c r="BE891" s="69">
        <v>25.383460424425135</v>
      </c>
      <c r="BF891" s="69">
        <v>21.616539575574865</v>
      </c>
      <c r="BG891" s="69">
        <v>95424.888888888891</v>
      </c>
      <c r="BH891" s="69">
        <v>0</v>
      </c>
      <c r="BI891" s="69">
        <v>-95424.888888888891</v>
      </c>
      <c r="BJ891" s="69">
        <v>9.3196934442169754E-6</v>
      </c>
      <c r="BK891" s="69">
        <v>0</v>
      </c>
      <c r="BL891" s="69">
        <v>49.746524559777569</v>
      </c>
      <c r="BM891" s="69">
        <v>-49.746524559777569</v>
      </c>
      <c r="BN891" s="69">
        <v>0</v>
      </c>
      <c r="BO891" s="69">
        <v>1.0842204132748905</v>
      </c>
      <c r="BP891" s="69">
        <v>-1.0842204132748905</v>
      </c>
      <c r="BQ891" s="69">
        <v>1084.2204132748905</v>
      </c>
      <c r="BR891" s="69">
        <v>-1084.2204132748905</v>
      </c>
      <c r="BS891" s="69">
        <v>0</v>
      </c>
      <c r="BT891" s="69">
        <v>0</v>
      </c>
      <c r="BU891" s="69">
        <v>43.404802123552123</v>
      </c>
      <c r="BV891" s="69">
        <v>3.5035834221293014E-2</v>
      </c>
    </row>
    <row r="892" spans="1:74">
      <c r="A892" s="113" t="s">
        <v>1057</v>
      </c>
      <c r="B892" s="69" t="s">
        <v>184</v>
      </c>
      <c r="C892" s="69" t="s">
        <v>218</v>
      </c>
      <c r="D892" s="69" t="s">
        <v>403</v>
      </c>
      <c r="E892" s="69" t="s">
        <v>705</v>
      </c>
      <c r="F892" s="69">
        <v>0</v>
      </c>
      <c r="G892" s="69">
        <v>0</v>
      </c>
      <c r="H892" s="69">
        <v>136269</v>
      </c>
      <c r="I892" s="69">
        <v>5057</v>
      </c>
      <c r="J892" s="69">
        <v>2807</v>
      </c>
      <c r="K892" s="69">
        <v>160260</v>
      </c>
      <c r="L892" s="69">
        <v>133358</v>
      </c>
      <c r="M892" s="69">
        <v>3022</v>
      </c>
      <c r="N892" s="69">
        <v>3</v>
      </c>
      <c r="O892" s="69">
        <v>1</v>
      </c>
      <c r="P892" s="69">
        <v>850.3</v>
      </c>
      <c r="Q892" s="69">
        <v>14.72</v>
      </c>
      <c r="R892" s="114">
        <v>4754717</v>
      </c>
      <c r="S892" s="69">
        <v>0</v>
      </c>
      <c r="T892" s="69">
        <v>0</v>
      </c>
      <c r="U892" s="69">
        <v>0</v>
      </c>
      <c r="V892" s="69">
        <v>101868</v>
      </c>
      <c r="W892" s="69">
        <v>47</v>
      </c>
      <c r="X892" s="69">
        <v>0</v>
      </c>
      <c r="Y892" s="69">
        <v>0</v>
      </c>
      <c r="Z892" s="69">
        <v>0</v>
      </c>
      <c r="AA892" s="69">
        <v>0</v>
      </c>
      <c r="AB892" s="69">
        <v>0</v>
      </c>
      <c r="AC892" s="69">
        <v>0</v>
      </c>
      <c r="AD892" s="69">
        <v>0</v>
      </c>
      <c r="AE892" s="69">
        <v>0</v>
      </c>
      <c r="AF892" s="69">
        <v>1010977</v>
      </c>
      <c r="AG892" s="69">
        <v>3743740</v>
      </c>
      <c r="AH892" s="69">
        <v>0</v>
      </c>
      <c r="AI892" s="69">
        <v>0</v>
      </c>
      <c r="AJ892" s="69">
        <v>5</v>
      </c>
      <c r="AK892" s="69">
        <v>-5</v>
      </c>
      <c r="AL892" s="69">
        <v>39679</v>
      </c>
      <c r="AM892" s="69">
        <v>19212</v>
      </c>
      <c r="AN892" s="69">
        <v>62189</v>
      </c>
      <c r="AO892" s="69">
        <v>14</v>
      </c>
      <c r="AP892" s="69">
        <v>-14</v>
      </c>
      <c r="AQ892" s="69">
        <v>1149412</v>
      </c>
      <c r="AR892" s="69">
        <v>20694</v>
      </c>
      <c r="AS892" s="69">
        <v>945141</v>
      </c>
      <c r="AT892" s="69">
        <v>496008</v>
      </c>
      <c r="AU892" s="69">
        <v>0</v>
      </c>
      <c r="AV892" s="69">
        <v>11310</v>
      </c>
      <c r="AW892" s="69">
        <v>0.21262611423561065</v>
      </c>
      <c r="AX892" s="69">
        <v>0</v>
      </c>
      <c r="AY892" s="69">
        <v>0</v>
      </c>
      <c r="AZ892" s="69">
        <v>0</v>
      </c>
      <c r="BA892" s="69">
        <v>202195.4</v>
      </c>
      <c r="BB892" s="69">
        <v>0</v>
      </c>
      <c r="BC892" s="69">
        <v>-202195.4</v>
      </c>
      <c r="BD892" s="69">
        <v>0.38951388070836768</v>
      </c>
      <c r="BE892" s="69">
        <v>25.478893117266061</v>
      </c>
      <c r="BF892" s="69">
        <v>21.521106882733939</v>
      </c>
      <c r="BG892" s="69">
        <v>72212.642857142855</v>
      </c>
      <c r="BH892" s="69">
        <v>0</v>
      </c>
      <c r="BI892" s="69">
        <v>-72212.642857142855</v>
      </c>
      <c r="BJ892" s="69">
        <v>1.2180140802427675E-5</v>
      </c>
      <c r="BK892" s="69">
        <v>0</v>
      </c>
      <c r="BL892" s="69">
        <v>48.853629071228376</v>
      </c>
      <c r="BM892" s="69">
        <v>-48.853629071228376</v>
      </c>
      <c r="BN892" s="69">
        <v>0</v>
      </c>
      <c r="BO892" s="69">
        <v>1.0696573315515887</v>
      </c>
      <c r="BP892" s="69">
        <v>-1.0696573315515887</v>
      </c>
      <c r="BQ892" s="69">
        <v>1069.6573315515886</v>
      </c>
      <c r="BR892" s="69">
        <v>-1069.6573315515886</v>
      </c>
      <c r="BS892" s="69">
        <v>0</v>
      </c>
      <c r="BT892" s="69">
        <v>0</v>
      </c>
      <c r="BU892" s="69">
        <v>43.855702917771886</v>
      </c>
      <c r="BV892" s="69">
        <v>3.4521129064251983E-2</v>
      </c>
    </row>
    <row r="893" spans="1:74">
      <c r="A893" s="113" t="s">
        <v>1058</v>
      </c>
      <c r="B893" s="69" t="s">
        <v>184</v>
      </c>
      <c r="C893" s="69" t="s">
        <v>218</v>
      </c>
      <c r="D893" s="69" t="s">
        <v>403</v>
      </c>
      <c r="E893" s="69" t="s">
        <v>705</v>
      </c>
      <c r="F893" s="69">
        <v>0</v>
      </c>
      <c r="G893" s="69">
        <v>0</v>
      </c>
      <c r="H893" s="69">
        <v>136797</v>
      </c>
      <c r="I893" s="69">
        <v>4769</v>
      </c>
      <c r="J893" s="69">
        <v>2538</v>
      </c>
      <c r="K893" s="69">
        <v>171175</v>
      </c>
      <c r="L893" s="69">
        <v>145900</v>
      </c>
      <c r="M893" s="69">
        <v>2718</v>
      </c>
      <c r="N893" s="69">
        <v>3</v>
      </c>
      <c r="O893" s="69">
        <v>1</v>
      </c>
      <c r="P893" s="69">
        <v>799.16</v>
      </c>
      <c r="Q893" s="69">
        <v>16.3</v>
      </c>
      <c r="R893" s="114">
        <v>4754717</v>
      </c>
      <c r="S893" s="69">
        <v>0</v>
      </c>
      <c r="T893" s="69">
        <v>0</v>
      </c>
      <c r="U893" s="69">
        <v>0</v>
      </c>
      <c r="V893" s="69">
        <v>101868</v>
      </c>
      <c r="W893" s="69">
        <v>47</v>
      </c>
      <c r="X893" s="69">
        <v>0</v>
      </c>
      <c r="Y893" s="69">
        <v>0</v>
      </c>
      <c r="Z893" s="69">
        <v>0</v>
      </c>
      <c r="AA893" s="69">
        <v>0</v>
      </c>
      <c r="AB893" s="69">
        <v>0</v>
      </c>
      <c r="AC893" s="69">
        <v>0</v>
      </c>
      <c r="AD893" s="69">
        <v>0</v>
      </c>
      <c r="AE893" s="69">
        <v>0</v>
      </c>
      <c r="AF893" s="69">
        <v>1159612</v>
      </c>
      <c r="AG893" s="69">
        <v>3595105</v>
      </c>
      <c r="AH893" s="69">
        <v>0</v>
      </c>
      <c r="AI893" s="69">
        <v>0</v>
      </c>
      <c r="AJ893" s="69">
        <v>7</v>
      </c>
      <c r="AK893" s="69">
        <v>-7</v>
      </c>
      <c r="AL893" s="69">
        <v>44977</v>
      </c>
      <c r="AM893" s="69">
        <v>21961</v>
      </c>
      <c r="AN893" s="69">
        <v>56891</v>
      </c>
      <c r="AO893" s="69">
        <v>17</v>
      </c>
      <c r="AP893" s="69">
        <v>-17</v>
      </c>
      <c r="AQ893" s="69">
        <v>1339458</v>
      </c>
      <c r="AR893" s="69">
        <v>23663</v>
      </c>
      <c r="AS893" s="69">
        <v>1107100</v>
      </c>
      <c r="AT893" s="69">
        <v>632805</v>
      </c>
      <c r="AU893" s="69">
        <v>0</v>
      </c>
      <c r="AV893" s="69">
        <v>14028</v>
      </c>
      <c r="AW893" s="69">
        <v>0.24388664982584662</v>
      </c>
      <c r="AX893" s="69">
        <v>0</v>
      </c>
      <c r="AY893" s="69">
        <v>0</v>
      </c>
      <c r="AZ893" s="69">
        <v>0</v>
      </c>
      <c r="BA893" s="69">
        <v>165658.85714285713</v>
      </c>
      <c r="BB893" s="69">
        <v>0</v>
      </c>
      <c r="BC893" s="69">
        <v>-165658.85714285713</v>
      </c>
      <c r="BD893" s="69">
        <v>0.44152236227274511</v>
      </c>
      <c r="BE893" s="69">
        <v>25.782333192520621</v>
      </c>
      <c r="BF893" s="69">
        <v>21.217666807479379</v>
      </c>
      <c r="BG893" s="69">
        <v>68212.470588235301</v>
      </c>
      <c r="BH893" s="69">
        <v>0</v>
      </c>
      <c r="BI893" s="69">
        <v>-68212.470588235301</v>
      </c>
      <c r="BJ893" s="69">
        <v>1.2691700672958763E-5</v>
      </c>
      <c r="BK893" s="69">
        <v>0</v>
      </c>
      <c r="BL893" s="69">
        <v>49.005282508557663</v>
      </c>
      <c r="BM893" s="69">
        <v>-49.005282508557663</v>
      </c>
      <c r="BN893" s="69">
        <v>0</v>
      </c>
      <c r="BO893" s="69">
        <v>1.0474320296269533</v>
      </c>
      <c r="BP893" s="69">
        <v>-1.0474320296269533</v>
      </c>
      <c r="BQ893" s="69">
        <v>1047.4320296269532</v>
      </c>
      <c r="BR893" s="69">
        <v>-1047.4320296269532</v>
      </c>
      <c r="BS893" s="69">
        <v>0</v>
      </c>
      <c r="BT893" s="69">
        <v>0</v>
      </c>
      <c r="BU893" s="69">
        <v>45.110136869118904</v>
      </c>
      <c r="BV893" s="69">
        <v>3.3578507127509781E-2</v>
      </c>
    </row>
    <row r="894" spans="1:74">
      <c r="A894" s="113" t="s">
        <v>1059</v>
      </c>
      <c r="B894" s="69" t="s">
        <v>184</v>
      </c>
      <c r="C894" s="69" t="s">
        <v>218</v>
      </c>
      <c r="D894" s="69" t="s">
        <v>403</v>
      </c>
      <c r="E894" s="69" t="s">
        <v>705</v>
      </c>
      <c r="F894" s="69">
        <v>0</v>
      </c>
      <c r="G894" s="69">
        <v>0</v>
      </c>
      <c r="H894" s="69">
        <v>164676</v>
      </c>
      <c r="I894" s="69">
        <v>4613</v>
      </c>
      <c r="J894" s="69">
        <v>2598</v>
      </c>
      <c r="K894" s="69">
        <v>165341</v>
      </c>
      <c r="L894" s="69">
        <v>144811</v>
      </c>
      <c r="M894" s="69">
        <v>2797</v>
      </c>
      <c r="N894" s="69">
        <v>2</v>
      </c>
      <c r="O894" s="69">
        <v>1</v>
      </c>
      <c r="P894" s="69">
        <v>995.98</v>
      </c>
      <c r="Q894" s="69">
        <v>19.23</v>
      </c>
      <c r="R894" s="114">
        <v>4754717</v>
      </c>
      <c r="S894" s="69">
        <v>0</v>
      </c>
      <c r="T894" s="69">
        <v>0</v>
      </c>
      <c r="U894" s="69">
        <v>0</v>
      </c>
      <c r="V894" s="69">
        <v>101868</v>
      </c>
      <c r="W894" s="69">
        <v>47</v>
      </c>
      <c r="X894" s="69">
        <v>0</v>
      </c>
      <c r="Y894" s="69">
        <v>0</v>
      </c>
      <c r="Z894" s="69">
        <v>0</v>
      </c>
      <c r="AA894" s="69">
        <v>0</v>
      </c>
      <c r="AB894" s="69">
        <v>0</v>
      </c>
      <c r="AC894" s="69">
        <v>0</v>
      </c>
      <c r="AD894" s="69">
        <v>0</v>
      </c>
      <c r="AE894" s="69">
        <v>0</v>
      </c>
      <c r="AF894" s="69">
        <v>1333843</v>
      </c>
      <c r="AG894" s="69">
        <v>3420874</v>
      </c>
      <c r="AH894" s="69">
        <v>0</v>
      </c>
      <c r="AI894" s="69">
        <v>0</v>
      </c>
      <c r="AJ894" s="69">
        <v>10</v>
      </c>
      <c r="AK894" s="69">
        <v>-10</v>
      </c>
      <c r="AL894" s="69">
        <v>49923</v>
      </c>
      <c r="AM894" s="69">
        <v>24730</v>
      </c>
      <c r="AN894" s="69">
        <v>51945</v>
      </c>
      <c r="AO894" s="69">
        <v>20</v>
      </c>
      <c r="AP894" s="69">
        <v>-20</v>
      </c>
      <c r="AQ894" s="69">
        <v>1518183</v>
      </c>
      <c r="AR894" s="69">
        <v>26653</v>
      </c>
      <c r="AS894" s="69">
        <v>1263169</v>
      </c>
      <c r="AT894" s="69">
        <v>797481</v>
      </c>
      <c r="AU894" s="69">
        <v>0</v>
      </c>
      <c r="AV894" s="69">
        <v>16825</v>
      </c>
      <c r="AW894" s="69">
        <v>0.28053047110900609</v>
      </c>
      <c r="AX894" s="69">
        <v>0</v>
      </c>
      <c r="AY894" s="69">
        <v>0</v>
      </c>
      <c r="AZ894" s="69">
        <v>0</v>
      </c>
      <c r="BA894" s="69">
        <v>133384.29999999999</v>
      </c>
      <c r="BB894" s="69">
        <v>0</v>
      </c>
      <c r="BC894" s="69">
        <v>-133384.29999999999</v>
      </c>
      <c r="BD894" s="69">
        <v>0.49007539168335496</v>
      </c>
      <c r="BE894" s="69">
        <v>26.718005728822387</v>
      </c>
      <c r="BF894" s="69">
        <v>20.281994271177613</v>
      </c>
      <c r="BG894" s="69">
        <v>66692.149999999994</v>
      </c>
      <c r="BH894" s="69">
        <v>0</v>
      </c>
      <c r="BI894" s="69">
        <v>-66692.149999999994</v>
      </c>
      <c r="BJ894" s="69">
        <v>1.3173642439679538E-5</v>
      </c>
      <c r="BK894" s="69">
        <v>0</v>
      </c>
      <c r="BL894" s="69">
        <v>50.044760439725358</v>
      </c>
      <c r="BM894" s="69">
        <v>-50.044760439725358</v>
      </c>
      <c r="BN894" s="69">
        <v>0</v>
      </c>
      <c r="BO894" s="69">
        <v>1.0559497581083765</v>
      </c>
      <c r="BP894" s="69">
        <v>-1.0559497581083765</v>
      </c>
      <c r="BQ894" s="69">
        <v>1055.9497581083765</v>
      </c>
      <c r="BR894" s="69">
        <v>-1055.9497581083765</v>
      </c>
      <c r="BS894" s="69">
        <v>0</v>
      </c>
      <c r="BT894" s="69">
        <v>0</v>
      </c>
      <c r="BU894" s="69">
        <v>47.398573551262999</v>
      </c>
      <c r="BV894" s="69">
        <v>3.2883387575806076E-2</v>
      </c>
    </row>
    <row r="895" spans="1:74">
      <c r="A895" s="113" t="s">
        <v>1031</v>
      </c>
      <c r="B895" s="69" t="s">
        <v>184</v>
      </c>
      <c r="C895" s="69" t="s">
        <v>218</v>
      </c>
      <c r="D895" s="69" t="s">
        <v>403</v>
      </c>
      <c r="E895" s="69" t="s">
        <v>705</v>
      </c>
      <c r="F895" s="69">
        <v>0</v>
      </c>
      <c r="G895" s="69">
        <v>0</v>
      </c>
      <c r="H895" s="69">
        <v>148926</v>
      </c>
      <c r="I895" s="69">
        <v>4240</v>
      </c>
      <c r="J895" s="69">
        <v>2294</v>
      </c>
      <c r="K895" s="69">
        <v>155950</v>
      </c>
      <c r="L895" s="69">
        <v>135653</v>
      </c>
      <c r="M895" s="69">
        <v>2462</v>
      </c>
      <c r="N895" s="69">
        <v>3</v>
      </c>
      <c r="O895" s="69">
        <v>1</v>
      </c>
      <c r="P895" s="69">
        <v>954.96</v>
      </c>
      <c r="Q895" s="69">
        <v>19.62</v>
      </c>
      <c r="R895" s="114">
        <v>4754717</v>
      </c>
      <c r="S895" s="69">
        <v>0</v>
      </c>
      <c r="T895" s="69">
        <v>0</v>
      </c>
      <c r="U895" s="69">
        <v>0</v>
      </c>
      <c r="V895" s="69">
        <v>101868</v>
      </c>
      <c r="W895" s="69">
        <v>47</v>
      </c>
      <c r="X895" s="69">
        <v>0</v>
      </c>
      <c r="Y895" s="69">
        <v>0</v>
      </c>
      <c r="Z895" s="69">
        <v>0</v>
      </c>
      <c r="AA895" s="69">
        <v>0</v>
      </c>
      <c r="AB895" s="69">
        <v>0</v>
      </c>
      <c r="AC895" s="69">
        <v>0</v>
      </c>
      <c r="AD895" s="69">
        <v>0</v>
      </c>
      <c r="AE895" s="69">
        <v>0</v>
      </c>
      <c r="AF895" s="69">
        <v>1489497</v>
      </c>
      <c r="AG895" s="69">
        <v>3265220</v>
      </c>
      <c r="AH895" s="69">
        <v>0</v>
      </c>
      <c r="AI895" s="69">
        <v>0</v>
      </c>
      <c r="AJ895" s="69">
        <v>11</v>
      </c>
      <c r="AK895" s="69">
        <v>-11</v>
      </c>
      <c r="AL895" s="69">
        <v>54382</v>
      </c>
      <c r="AM895" s="69">
        <v>27129</v>
      </c>
      <c r="AN895" s="69">
        <v>47486</v>
      </c>
      <c r="AO895" s="69">
        <v>23</v>
      </c>
      <c r="AP895" s="69">
        <v>-23</v>
      </c>
      <c r="AQ895" s="69">
        <v>1684832</v>
      </c>
      <c r="AR895" s="69">
        <v>29240</v>
      </c>
      <c r="AS895" s="69">
        <v>1407344</v>
      </c>
      <c r="AT895" s="69">
        <v>946407</v>
      </c>
      <c r="AU895" s="69">
        <v>0</v>
      </c>
      <c r="AV895" s="69">
        <v>19287</v>
      </c>
      <c r="AW895" s="69">
        <v>0.31326722494735226</v>
      </c>
      <c r="AX895" s="69">
        <v>0</v>
      </c>
      <c r="AY895" s="69">
        <v>0</v>
      </c>
      <c r="AZ895" s="69">
        <v>0</v>
      </c>
      <c r="BA895" s="69">
        <v>135408.81818181818</v>
      </c>
      <c r="BB895" s="69">
        <v>0</v>
      </c>
      <c r="BC895" s="69">
        <v>-135408.81818181818</v>
      </c>
      <c r="BD895" s="69">
        <v>0.53384772450622375</v>
      </c>
      <c r="BE895" s="69">
        <v>27.389522268397631</v>
      </c>
      <c r="BF895" s="69">
        <v>19.610477731602369</v>
      </c>
      <c r="BG895" s="69">
        <v>64760.739130434784</v>
      </c>
      <c r="BH895" s="69">
        <v>0</v>
      </c>
      <c r="BI895" s="69">
        <v>-64760.739130434784</v>
      </c>
      <c r="BJ895" s="69">
        <v>1.3651212702512772E-5</v>
      </c>
      <c r="BK895" s="69">
        <v>0</v>
      </c>
      <c r="BL895" s="69">
        <v>50.940389876880985</v>
      </c>
      <c r="BM895" s="69">
        <v>-50.940389876880985</v>
      </c>
      <c r="BN895" s="69">
        <v>0</v>
      </c>
      <c r="BO895" s="69">
        <v>1.0583744983458203</v>
      </c>
      <c r="BP895" s="69">
        <v>-1.0583744983458203</v>
      </c>
      <c r="BQ895" s="69">
        <v>1058.3744983458203</v>
      </c>
      <c r="BR895" s="69">
        <v>-1058.3744983458203</v>
      </c>
      <c r="BS895" s="69">
        <v>0</v>
      </c>
      <c r="BT895" s="69">
        <v>0</v>
      </c>
      <c r="BU895" s="69">
        <v>49.069684243272668</v>
      </c>
      <c r="BV895" s="69">
        <v>3.2277402138610856E-2</v>
      </c>
    </row>
    <row r="896" spans="1:74">
      <c r="A896" s="113" t="s">
        <v>1032</v>
      </c>
      <c r="B896" s="69" t="s">
        <v>184</v>
      </c>
      <c r="C896" s="69" t="s">
        <v>218</v>
      </c>
      <c r="D896" s="69" t="s">
        <v>403</v>
      </c>
      <c r="E896" s="69" t="s">
        <v>705</v>
      </c>
      <c r="F896" s="69">
        <v>0</v>
      </c>
      <c r="G896" s="69">
        <v>0</v>
      </c>
      <c r="H896" s="69">
        <v>154344</v>
      </c>
      <c r="I896" s="69">
        <v>4201</v>
      </c>
      <c r="J896" s="69">
        <v>2391</v>
      </c>
      <c r="K896" s="69">
        <v>165829</v>
      </c>
      <c r="L896" s="69">
        <v>141399</v>
      </c>
      <c r="M896" s="69">
        <v>2573</v>
      </c>
      <c r="N896" s="69">
        <v>2</v>
      </c>
      <c r="O896" s="69">
        <v>0</v>
      </c>
      <c r="P896" s="69">
        <v>930.74</v>
      </c>
      <c r="Q896" s="69">
        <v>19.39</v>
      </c>
      <c r="R896" s="114">
        <v>4754717</v>
      </c>
      <c r="S896" s="69">
        <v>0</v>
      </c>
      <c r="T896" s="69">
        <v>0</v>
      </c>
      <c r="U896" s="69">
        <v>0</v>
      </c>
      <c r="V896" s="69">
        <v>101868</v>
      </c>
      <c r="W896" s="69">
        <v>47</v>
      </c>
      <c r="X896" s="69">
        <v>0</v>
      </c>
      <c r="Y896" s="69">
        <v>0</v>
      </c>
      <c r="Z896" s="69">
        <v>0</v>
      </c>
      <c r="AA896" s="69">
        <v>0</v>
      </c>
      <c r="AB896" s="69">
        <v>0</v>
      </c>
      <c r="AC896" s="69">
        <v>0</v>
      </c>
      <c r="AD896" s="69">
        <v>0</v>
      </c>
      <c r="AE896" s="69">
        <v>0</v>
      </c>
      <c r="AF896" s="69">
        <v>1649919</v>
      </c>
      <c r="AG896" s="69">
        <v>3104798</v>
      </c>
      <c r="AH896" s="69">
        <v>0</v>
      </c>
      <c r="AI896" s="69">
        <v>0</v>
      </c>
      <c r="AJ896" s="69">
        <v>12</v>
      </c>
      <c r="AK896" s="69">
        <v>-12</v>
      </c>
      <c r="AL896" s="69">
        <v>58774</v>
      </c>
      <c r="AM896" s="69">
        <v>29594</v>
      </c>
      <c r="AN896" s="69">
        <v>43094</v>
      </c>
      <c r="AO896" s="69">
        <v>25</v>
      </c>
      <c r="AP896" s="69">
        <v>-25</v>
      </c>
      <c r="AQ896" s="69">
        <v>1860173</v>
      </c>
      <c r="AR896" s="69">
        <v>31912</v>
      </c>
      <c r="AS896" s="69">
        <v>1556157</v>
      </c>
      <c r="AT896" s="69">
        <v>1100751</v>
      </c>
      <c r="AU896" s="69">
        <v>0</v>
      </c>
      <c r="AV896" s="69">
        <v>21860</v>
      </c>
      <c r="AW896" s="69">
        <v>0.34700677243251282</v>
      </c>
      <c r="AX896" s="69">
        <v>0</v>
      </c>
      <c r="AY896" s="69">
        <v>0</v>
      </c>
      <c r="AZ896" s="69">
        <v>0</v>
      </c>
      <c r="BA896" s="69">
        <v>137493.25</v>
      </c>
      <c r="BB896" s="69">
        <v>0</v>
      </c>
      <c r="BC896" s="69">
        <v>-137493.25</v>
      </c>
      <c r="BD896" s="69">
        <v>0.57696234342482433</v>
      </c>
      <c r="BE896" s="69">
        <v>28.072259842787627</v>
      </c>
      <c r="BF896" s="69">
        <v>18.927740157212373</v>
      </c>
      <c r="BG896" s="69">
        <v>65996.759999999995</v>
      </c>
      <c r="BH896" s="69">
        <v>0</v>
      </c>
      <c r="BI896" s="69">
        <v>-65996.759999999995</v>
      </c>
      <c r="BJ896" s="69">
        <v>1.3439610186794455E-5</v>
      </c>
      <c r="BK896" s="69">
        <v>0</v>
      </c>
      <c r="BL896" s="69">
        <v>51.702149661569315</v>
      </c>
      <c r="BM896" s="69">
        <v>-51.702149661569315</v>
      </c>
      <c r="BN896" s="69">
        <v>0</v>
      </c>
      <c r="BO896" s="69">
        <v>1.0602522753166936</v>
      </c>
      <c r="BP896" s="69">
        <v>-1.0602522753166936</v>
      </c>
      <c r="BQ896" s="69">
        <v>1060.2522753166936</v>
      </c>
      <c r="BR896" s="69">
        <v>-1060.2522753166936</v>
      </c>
      <c r="BS896" s="69">
        <v>0</v>
      </c>
      <c r="BT896" s="69">
        <v>0</v>
      </c>
      <c r="BU896" s="69">
        <v>50.354574565416286</v>
      </c>
      <c r="BV896" s="69">
        <v>3.159598596474629E-2</v>
      </c>
    </row>
    <row r="897" spans="1:74">
      <c r="A897" s="113" t="s">
        <v>1033</v>
      </c>
      <c r="B897" s="69" t="s">
        <v>184</v>
      </c>
      <c r="C897" s="69" t="s">
        <v>218</v>
      </c>
      <c r="D897" s="69" t="s">
        <v>403</v>
      </c>
      <c r="E897" s="69" t="s">
        <v>705</v>
      </c>
      <c r="F897" s="69">
        <v>0</v>
      </c>
      <c r="G897" s="69">
        <v>0</v>
      </c>
      <c r="H897" s="69">
        <v>152876</v>
      </c>
      <c r="I897" s="69">
        <v>4028</v>
      </c>
      <c r="J897" s="69">
        <v>2278</v>
      </c>
      <c r="K897" s="69">
        <v>153424</v>
      </c>
      <c r="L897" s="69">
        <v>130550</v>
      </c>
      <c r="M897" s="69">
        <v>2466</v>
      </c>
      <c r="N897" s="69">
        <v>1</v>
      </c>
      <c r="O897" s="69">
        <v>0</v>
      </c>
      <c r="P897" s="69">
        <v>996.43</v>
      </c>
      <c r="Q897" s="69">
        <v>20.02</v>
      </c>
      <c r="R897" s="114">
        <v>4754717</v>
      </c>
      <c r="S897" s="69">
        <v>0</v>
      </c>
      <c r="T897" s="69">
        <v>0</v>
      </c>
      <c r="U897" s="69">
        <v>0</v>
      </c>
      <c r="V897" s="69">
        <v>101868</v>
      </c>
      <c r="W897" s="69">
        <v>47</v>
      </c>
      <c r="X897" s="69">
        <v>0</v>
      </c>
      <c r="Y897" s="69">
        <v>0</v>
      </c>
      <c r="Z897" s="69">
        <v>0</v>
      </c>
      <c r="AA897" s="69">
        <v>0</v>
      </c>
      <c r="AB897" s="69">
        <v>0</v>
      </c>
      <c r="AC897" s="69">
        <v>0</v>
      </c>
      <c r="AD897" s="69">
        <v>0</v>
      </c>
      <c r="AE897" s="69">
        <v>0</v>
      </c>
      <c r="AF897" s="69">
        <v>1807987</v>
      </c>
      <c r="AG897" s="69">
        <v>2946730</v>
      </c>
      <c r="AH897" s="69">
        <v>0</v>
      </c>
      <c r="AI897" s="69">
        <v>0</v>
      </c>
      <c r="AJ897" s="69">
        <v>12</v>
      </c>
      <c r="AK897" s="69">
        <v>-12</v>
      </c>
      <c r="AL897" s="69">
        <v>62979</v>
      </c>
      <c r="AM897" s="69">
        <v>31956</v>
      </c>
      <c r="AN897" s="69">
        <v>38889</v>
      </c>
      <c r="AO897" s="69">
        <v>26</v>
      </c>
      <c r="AP897" s="69">
        <v>-26</v>
      </c>
      <c r="AQ897" s="69">
        <v>2020621</v>
      </c>
      <c r="AR897" s="69">
        <v>34481</v>
      </c>
      <c r="AS897" s="69">
        <v>1692227</v>
      </c>
      <c r="AT897" s="69">
        <v>1253627</v>
      </c>
      <c r="AU897" s="69">
        <v>0</v>
      </c>
      <c r="AV897" s="69">
        <v>24326</v>
      </c>
      <c r="AW897" s="69">
        <v>0.38025123261805066</v>
      </c>
      <c r="AX897" s="69">
        <v>0</v>
      </c>
      <c r="AY897" s="69">
        <v>0</v>
      </c>
      <c r="AZ897" s="69">
        <v>0</v>
      </c>
      <c r="BA897" s="69">
        <v>150665.58333333334</v>
      </c>
      <c r="BB897" s="69">
        <v>0</v>
      </c>
      <c r="BC897" s="69">
        <v>-150665.58333333334</v>
      </c>
      <c r="BD897" s="69">
        <v>0.61824125338673575</v>
      </c>
      <c r="BE897" s="69">
        <v>28.707775607742263</v>
      </c>
      <c r="BF897" s="69">
        <v>18.292224392257737</v>
      </c>
      <c r="BG897" s="69">
        <v>69537.961538461532</v>
      </c>
      <c r="BH897" s="69">
        <v>0</v>
      </c>
      <c r="BI897" s="69">
        <v>-69537.961538461532</v>
      </c>
      <c r="BJ897" s="69">
        <v>1.2867331379808485E-5</v>
      </c>
      <c r="BK897" s="69">
        <v>0</v>
      </c>
      <c r="BL897" s="69">
        <v>52.434297149154609</v>
      </c>
      <c r="BM897" s="69">
        <v>-52.434297149154609</v>
      </c>
      <c r="BN897" s="69">
        <v>0</v>
      </c>
      <c r="BO897" s="69">
        <v>1.0684068981289154</v>
      </c>
      <c r="BP897" s="69">
        <v>-1.0684068981289154</v>
      </c>
      <c r="BQ897" s="69">
        <v>1068.4068981289154</v>
      </c>
      <c r="BR897" s="69">
        <v>-1068.4068981289154</v>
      </c>
      <c r="BS897" s="69">
        <v>0</v>
      </c>
      <c r="BT897" s="69">
        <v>0</v>
      </c>
      <c r="BU897" s="69">
        <v>51.534448737975829</v>
      </c>
      <c r="BV897" s="69">
        <v>3.1168140883421482E-2</v>
      </c>
    </row>
    <row r="898" spans="1:74">
      <c r="A898" s="113" t="s">
        <v>1034</v>
      </c>
      <c r="B898" s="69" t="s">
        <v>184</v>
      </c>
      <c r="C898" s="69" t="s">
        <v>218</v>
      </c>
      <c r="D898" s="69" t="s">
        <v>403</v>
      </c>
      <c r="E898" s="69" t="s">
        <v>705</v>
      </c>
      <c r="F898" s="69">
        <v>0</v>
      </c>
      <c r="G898" s="69">
        <v>0</v>
      </c>
      <c r="H898" s="69">
        <v>158262</v>
      </c>
      <c r="I898" s="69">
        <v>4197</v>
      </c>
      <c r="J898" s="69">
        <v>2403</v>
      </c>
      <c r="K898" s="69">
        <v>170254</v>
      </c>
      <c r="L898" s="69">
        <v>144550</v>
      </c>
      <c r="M898" s="69">
        <v>2593</v>
      </c>
      <c r="N898" s="69">
        <v>0</v>
      </c>
      <c r="O898" s="69">
        <v>1</v>
      </c>
      <c r="P898" s="69">
        <v>929.56</v>
      </c>
      <c r="Q898" s="69">
        <v>19.739999999999998</v>
      </c>
      <c r="R898" s="114">
        <v>4754717</v>
      </c>
      <c r="S898" s="69">
        <v>0</v>
      </c>
      <c r="T898" s="69">
        <v>0</v>
      </c>
      <c r="U898" s="69">
        <v>0</v>
      </c>
      <c r="V898" s="69">
        <v>101868</v>
      </c>
      <c r="W898" s="69">
        <v>47</v>
      </c>
      <c r="X898" s="69">
        <v>0</v>
      </c>
      <c r="Y898" s="69">
        <v>0</v>
      </c>
      <c r="Z898" s="69">
        <v>0</v>
      </c>
      <c r="AA898" s="69">
        <v>0</v>
      </c>
      <c r="AB898" s="69">
        <v>0</v>
      </c>
      <c r="AC898" s="69">
        <v>0</v>
      </c>
      <c r="AD898" s="69">
        <v>0</v>
      </c>
      <c r="AE898" s="69">
        <v>0</v>
      </c>
      <c r="AF898" s="69">
        <v>1970379</v>
      </c>
      <c r="AG898" s="69">
        <v>2784338</v>
      </c>
      <c r="AH898" s="69">
        <v>0</v>
      </c>
      <c r="AI898" s="69">
        <v>0</v>
      </c>
      <c r="AJ898" s="69">
        <v>13</v>
      </c>
      <c r="AK898" s="69">
        <v>-13</v>
      </c>
      <c r="AL898" s="69">
        <v>67331</v>
      </c>
      <c r="AM898" s="69">
        <v>34429</v>
      </c>
      <c r="AN898" s="69">
        <v>34537</v>
      </c>
      <c r="AO898" s="69">
        <v>27</v>
      </c>
      <c r="AP898" s="69">
        <v>-27</v>
      </c>
      <c r="AQ898" s="69">
        <v>2195722</v>
      </c>
      <c r="AR898" s="69">
        <v>37162</v>
      </c>
      <c r="AS898" s="69">
        <v>1840751</v>
      </c>
      <c r="AT898" s="69">
        <v>1411889</v>
      </c>
      <c r="AU898" s="69">
        <v>0</v>
      </c>
      <c r="AV898" s="69">
        <v>26919</v>
      </c>
      <c r="AW898" s="69">
        <v>0.41440510549839243</v>
      </c>
      <c r="AX898" s="69">
        <v>0</v>
      </c>
      <c r="AY898" s="69">
        <v>0</v>
      </c>
      <c r="AZ898" s="69">
        <v>0</v>
      </c>
      <c r="BA898" s="69">
        <v>151567.61538461538</v>
      </c>
      <c r="BB898" s="69">
        <v>0</v>
      </c>
      <c r="BC898" s="69">
        <v>-151567.61538461538</v>
      </c>
      <c r="BD898" s="69">
        <v>0.66096320728786273</v>
      </c>
      <c r="BE898" s="69">
        <v>29.264068556831177</v>
      </c>
      <c r="BF898" s="69">
        <v>17.735931443168823</v>
      </c>
      <c r="BG898" s="69">
        <v>72977</v>
      </c>
      <c r="BH898" s="69">
        <v>0</v>
      </c>
      <c r="BI898" s="69">
        <v>-72977</v>
      </c>
      <c r="BJ898" s="69">
        <v>1.2296638645511591E-5</v>
      </c>
      <c r="BK898" s="69">
        <v>0</v>
      </c>
      <c r="BL898" s="69">
        <v>53.021339002206552</v>
      </c>
      <c r="BM898" s="69">
        <v>-53.021339002206552</v>
      </c>
      <c r="BN898" s="69">
        <v>0</v>
      </c>
      <c r="BO898" s="69">
        <v>1.0704212574106982</v>
      </c>
      <c r="BP898" s="69">
        <v>-1.0704212574106982</v>
      </c>
      <c r="BQ898" s="69">
        <v>1070.4212574106982</v>
      </c>
      <c r="BR898" s="69">
        <v>-1070.4212574106982</v>
      </c>
      <c r="BS898" s="69">
        <v>0</v>
      </c>
      <c r="BT898" s="69">
        <v>0</v>
      </c>
      <c r="BU898" s="69">
        <v>52.449533786544819</v>
      </c>
      <c r="BV898" s="69">
        <v>3.0664628764479292E-2</v>
      </c>
    </row>
    <row r="899" spans="1:74">
      <c r="A899" s="113" t="s">
        <v>1035</v>
      </c>
      <c r="B899" s="69" t="s">
        <v>184</v>
      </c>
      <c r="C899" s="69" t="s">
        <v>218</v>
      </c>
      <c r="D899" s="69" t="s">
        <v>403</v>
      </c>
      <c r="E899" s="69" t="s">
        <v>705</v>
      </c>
      <c r="F899" s="69">
        <v>0</v>
      </c>
      <c r="G899" s="69">
        <v>0</v>
      </c>
      <c r="H899" s="69">
        <v>165077</v>
      </c>
      <c r="I899" s="69">
        <v>4222</v>
      </c>
      <c r="J899" s="69">
        <v>2444</v>
      </c>
      <c r="K899" s="69">
        <v>182480</v>
      </c>
      <c r="L899" s="69">
        <v>158829</v>
      </c>
      <c r="M899" s="69">
        <v>2647</v>
      </c>
      <c r="N899" s="69">
        <v>2</v>
      </c>
      <c r="O899" s="69">
        <v>1</v>
      </c>
      <c r="P899" s="69">
        <v>904.63</v>
      </c>
      <c r="Q899" s="69">
        <v>20.36</v>
      </c>
      <c r="R899" s="114">
        <v>4754717</v>
      </c>
      <c r="S899" s="69">
        <v>0</v>
      </c>
      <c r="T899" s="69">
        <v>0</v>
      </c>
      <c r="U899" s="69">
        <v>0</v>
      </c>
      <c r="V899" s="69">
        <v>101868</v>
      </c>
      <c r="W899" s="69">
        <v>47</v>
      </c>
      <c r="X899" s="69">
        <v>0</v>
      </c>
      <c r="Y899" s="69">
        <v>0</v>
      </c>
      <c r="Z899" s="69">
        <v>0</v>
      </c>
      <c r="AA899" s="69">
        <v>0</v>
      </c>
      <c r="AB899" s="69">
        <v>0</v>
      </c>
      <c r="AC899" s="69">
        <v>0</v>
      </c>
      <c r="AD899" s="69">
        <v>0</v>
      </c>
      <c r="AE899" s="69">
        <v>0</v>
      </c>
      <c r="AF899" s="69">
        <v>2144511</v>
      </c>
      <c r="AG899" s="69">
        <v>2610206</v>
      </c>
      <c r="AH899" s="69">
        <v>0</v>
      </c>
      <c r="AI899" s="69">
        <v>0</v>
      </c>
      <c r="AJ899" s="69">
        <v>14</v>
      </c>
      <c r="AK899" s="69">
        <v>-14</v>
      </c>
      <c r="AL899" s="69">
        <v>71894</v>
      </c>
      <c r="AM899" s="69">
        <v>37028</v>
      </c>
      <c r="AN899" s="69">
        <v>29974</v>
      </c>
      <c r="AO899" s="69">
        <v>29</v>
      </c>
      <c r="AP899" s="69">
        <v>-29</v>
      </c>
      <c r="AQ899" s="69">
        <v>2387938</v>
      </c>
      <c r="AR899" s="69">
        <v>39998</v>
      </c>
      <c r="AS899" s="69">
        <v>2007550</v>
      </c>
      <c r="AT899" s="69">
        <v>1576966</v>
      </c>
      <c r="AU899" s="69">
        <v>0</v>
      </c>
      <c r="AV899" s="69">
        <v>29566</v>
      </c>
      <c r="AW899" s="69">
        <v>0.45102810535306309</v>
      </c>
      <c r="AX899" s="69">
        <v>0</v>
      </c>
      <c r="AY899" s="69">
        <v>0</v>
      </c>
      <c r="AZ899" s="69">
        <v>0</v>
      </c>
      <c r="BA899" s="69">
        <v>153179.35714285713</v>
      </c>
      <c r="BB899" s="69">
        <v>0</v>
      </c>
      <c r="BC899" s="69">
        <v>-153179.35714285713</v>
      </c>
      <c r="BD899" s="69">
        <v>0.70575646915616286</v>
      </c>
      <c r="BE899" s="69">
        <v>29.828789606921301</v>
      </c>
      <c r="BF899" s="69">
        <v>17.171210393078699</v>
      </c>
      <c r="BG899" s="69">
        <v>73948.655172413797</v>
      </c>
      <c r="BH899" s="69">
        <v>0</v>
      </c>
      <c r="BI899" s="69">
        <v>-73948.655172413797</v>
      </c>
      <c r="BJ899" s="69">
        <v>1.2144368907400443E-5</v>
      </c>
      <c r="BK899" s="69">
        <v>0</v>
      </c>
      <c r="BL899" s="69">
        <v>53.615455772788643</v>
      </c>
      <c r="BM899" s="69">
        <v>-53.615455772788643</v>
      </c>
      <c r="BN899" s="69">
        <v>0</v>
      </c>
      <c r="BO899" s="69">
        <v>1.0682229583322955</v>
      </c>
      <c r="BP899" s="69">
        <v>-1.0682229583322955</v>
      </c>
      <c r="BQ899" s="69">
        <v>1068.2229583322955</v>
      </c>
      <c r="BR899" s="69">
        <v>-1068.2229583322955</v>
      </c>
      <c r="BS899" s="69">
        <v>0</v>
      </c>
      <c r="BT899" s="69">
        <v>0</v>
      </c>
      <c r="BU899" s="69">
        <v>53.33714401677603</v>
      </c>
      <c r="BV899" s="69">
        <v>3.0107146835470604E-2</v>
      </c>
    </row>
    <row r="900" spans="1:74">
      <c r="A900" s="113" t="s">
        <v>1036</v>
      </c>
      <c r="B900" s="69" t="s">
        <v>184</v>
      </c>
      <c r="C900" s="69" t="s">
        <v>218</v>
      </c>
      <c r="D900" s="69" t="s">
        <v>403</v>
      </c>
      <c r="E900" s="69" t="s">
        <v>705</v>
      </c>
      <c r="F900" s="69">
        <v>0</v>
      </c>
      <c r="G900" s="69">
        <v>0</v>
      </c>
      <c r="H900" s="69">
        <v>82282</v>
      </c>
      <c r="I900" s="69">
        <v>1899</v>
      </c>
      <c r="J900" s="69">
        <v>1119</v>
      </c>
      <c r="K900" s="69">
        <v>93910</v>
      </c>
      <c r="L900" s="69">
        <v>84607</v>
      </c>
      <c r="M900" s="69">
        <v>1204</v>
      </c>
      <c r="N900" s="69">
        <v>0</v>
      </c>
      <c r="O900" s="69">
        <v>0</v>
      </c>
      <c r="P900" s="69">
        <v>876.18</v>
      </c>
      <c r="Q900" s="69">
        <v>21.81</v>
      </c>
      <c r="R900" s="114">
        <v>4754717</v>
      </c>
      <c r="S900" s="69">
        <v>0</v>
      </c>
      <c r="T900" s="69">
        <v>0</v>
      </c>
      <c r="U900" s="69">
        <v>0</v>
      </c>
      <c r="V900" s="69">
        <v>101868</v>
      </c>
      <c r="W900" s="69">
        <v>47</v>
      </c>
      <c r="X900" s="69">
        <v>0</v>
      </c>
      <c r="Y900" s="69">
        <v>0</v>
      </c>
      <c r="Z900" s="69">
        <v>0</v>
      </c>
      <c r="AA900" s="69">
        <v>0</v>
      </c>
      <c r="AB900" s="69">
        <v>0</v>
      </c>
      <c r="AC900" s="69">
        <v>0</v>
      </c>
      <c r="AD900" s="69">
        <v>0</v>
      </c>
      <c r="AE900" s="69">
        <v>0</v>
      </c>
      <c r="AF900" s="69">
        <v>2298083</v>
      </c>
      <c r="AG900" s="69">
        <v>2456634</v>
      </c>
      <c r="AH900" s="69">
        <v>0</v>
      </c>
      <c r="AI900" s="69">
        <v>0</v>
      </c>
      <c r="AJ900" s="69">
        <v>14</v>
      </c>
      <c r="AK900" s="69">
        <v>-14</v>
      </c>
      <c r="AL900" s="69">
        <v>75987</v>
      </c>
      <c r="AM900" s="69">
        <v>39151</v>
      </c>
      <c r="AN900" s="69">
        <v>25881</v>
      </c>
      <c r="AO900" s="69">
        <v>30</v>
      </c>
      <c r="AP900" s="69">
        <v>-30</v>
      </c>
      <c r="AQ900" s="69">
        <v>2563414</v>
      </c>
      <c r="AR900" s="69">
        <v>42348</v>
      </c>
      <c r="AS900" s="69">
        <v>2162972</v>
      </c>
      <c r="AT900" s="69">
        <v>1659248</v>
      </c>
      <c r="AU900" s="69">
        <v>0</v>
      </c>
      <c r="AV900" s="69">
        <v>30770</v>
      </c>
      <c r="AW900" s="69">
        <v>0.48332697824076598</v>
      </c>
      <c r="AX900" s="69">
        <v>0</v>
      </c>
      <c r="AY900" s="69">
        <v>0</v>
      </c>
      <c r="AZ900" s="69">
        <v>0</v>
      </c>
      <c r="BA900" s="69">
        <v>164148.78571428571</v>
      </c>
      <c r="BB900" s="69">
        <v>0</v>
      </c>
      <c r="BC900" s="69">
        <v>-164148.78571428571</v>
      </c>
      <c r="BD900" s="69">
        <v>0.7459359170691483</v>
      </c>
      <c r="BE900" s="69">
        <v>30.243107373629702</v>
      </c>
      <c r="BF900" s="69">
        <v>16.756892626370298</v>
      </c>
      <c r="BG900" s="69">
        <v>76602.766666666663</v>
      </c>
      <c r="BH900" s="69">
        <v>0</v>
      </c>
      <c r="BI900" s="69">
        <v>-76602.766666666663</v>
      </c>
      <c r="BJ900" s="69">
        <v>1.1703142761957297E-5</v>
      </c>
      <c r="BK900" s="69">
        <v>0</v>
      </c>
      <c r="BL900" s="69">
        <v>54.266624161707753</v>
      </c>
      <c r="BM900" s="69">
        <v>-54.266624161707753</v>
      </c>
      <c r="BN900" s="69">
        <v>0</v>
      </c>
      <c r="BO900" s="69">
        <v>1.0624654410690475</v>
      </c>
      <c r="BP900" s="69">
        <v>-1.0624654410690475</v>
      </c>
      <c r="BQ900" s="69">
        <v>1062.4654410690475</v>
      </c>
      <c r="BR900" s="69">
        <v>-1062.4654410690475</v>
      </c>
      <c r="BS900" s="69">
        <v>0</v>
      </c>
      <c r="BT900" s="69">
        <v>0</v>
      </c>
      <c r="BU900" s="69">
        <v>53.92421189470263</v>
      </c>
      <c r="BV900" s="69">
        <v>2.9642890301761635E-2</v>
      </c>
    </row>
    <row r="901" spans="1:74">
      <c r="A901" s="113" t="s">
        <v>1037</v>
      </c>
      <c r="B901" s="69" t="s">
        <v>184</v>
      </c>
      <c r="C901" s="69" t="s">
        <v>218</v>
      </c>
      <c r="D901" s="69" t="s">
        <v>403</v>
      </c>
      <c r="E901" s="69" t="s">
        <v>705</v>
      </c>
      <c r="F901" s="69">
        <v>0</v>
      </c>
      <c r="G901" s="69">
        <v>0</v>
      </c>
      <c r="H901" s="69">
        <v>11175</v>
      </c>
      <c r="I901" s="69">
        <v>232</v>
      </c>
      <c r="J901" s="69">
        <v>146</v>
      </c>
      <c r="K901" s="69">
        <v>10349</v>
      </c>
      <c r="L901" s="69">
        <v>9391</v>
      </c>
      <c r="M901" s="69">
        <v>150</v>
      </c>
      <c r="N901" s="69">
        <v>0</v>
      </c>
      <c r="O901" s="69">
        <v>1</v>
      </c>
      <c r="P901" s="69">
        <v>1079.81</v>
      </c>
      <c r="Q901" s="69">
        <v>21.37</v>
      </c>
      <c r="R901" s="114">
        <v>4754717</v>
      </c>
      <c r="S901" s="69">
        <v>0</v>
      </c>
      <c r="T901" s="69">
        <v>0</v>
      </c>
      <c r="U901" s="69">
        <v>0</v>
      </c>
      <c r="V901" s="69">
        <v>101868</v>
      </c>
      <c r="W901" s="69">
        <v>47</v>
      </c>
      <c r="X901" s="69">
        <v>0</v>
      </c>
      <c r="Y901" s="69">
        <v>0</v>
      </c>
      <c r="Z901" s="69">
        <v>0</v>
      </c>
      <c r="AA901" s="69">
        <v>0</v>
      </c>
      <c r="AB901" s="69">
        <v>0</v>
      </c>
      <c r="AC901" s="69">
        <v>0</v>
      </c>
      <c r="AD901" s="69">
        <v>0</v>
      </c>
      <c r="AE901" s="69">
        <v>0</v>
      </c>
      <c r="AF901" s="69">
        <v>2452101</v>
      </c>
      <c r="AG901" s="69">
        <v>2302616</v>
      </c>
      <c r="AH901" s="69">
        <v>0</v>
      </c>
      <c r="AI901" s="69">
        <v>0</v>
      </c>
      <c r="AJ901" s="69">
        <v>15</v>
      </c>
      <c r="AK901" s="69">
        <v>-15</v>
      </c>
      <c r="AL901" s="69">
        <v>80142</v>
      </c>
      <c r="AM901" s="69">
        <v>41128</v>
      </c>
      <c r="AN901" s="69">
        <v>21726</v>
      </c>
      <c r="AO901" s="69">
        <v>32</v>
      </c>
      <c r="AP901" s="69">
        <v>-32</v>
      </c>
      <c r="AQ901" s="69">
        <v>2742844</v>
      </c>
      <c r="AR901" s="69">
        <v>44555</v>
      </c>
      <c r="AS901" s="69">
        <v>2315627</v>
      </c>
      <c r="AT901" s="69">
        <v>1670423</v>
      </c>
      <c r="AU901" s="69">
        <v>0</v>
      </c>
      <c r="AV901" s="69">
        <v>30920</v>
      </c>
      <c r="AW901" s="69">
        <v>0.51571965271539821</v>
      </c>
      <c r="AX901" s="69">
        <v>0</v>
      </c>
      <c r="AY901" s="69">
        <v>0</v>
      </c>
      <c r="AZ901" s="69">
        <v>0</v>
      </c>
      <c r="BA901" s="69">
        <v>163473.4</v>
      </c>
      <c r="BB901" s="69">
        <v>0</v>
      </c>
      <c r="BC901" s="69">
        <v>-163473.4</v>
      </c>
      <c r="BD901" s="69">
        <v>0.78672399575921781</v>
      </c>
      <c r="BE901" s="69">
        <v>30.596952908587259</v>
      </c>
      <c r="BF901" s="69">
        <v>16.403047091412741</v>
      </c>
      <c r="BG901" s="69">
        <v>76628.15625</v>
      </c>
      <c r="BH901" s="69">
        <v>0</v>
      </c>
      <c r="BI901" s="69">
        <v>-76628.15625</v>
      </c>
      <c r="BJ901" s="69">
        <v>1.1666722569712314E-5</v>
      </c>
      <c r="BK901" s="69">
        <v>0</v>
      </c>
      <c r="BL901" s="69">
        <v>55.035372012119851</v>
      </c>
      <c r="BM901" s="69">
        <v>-55.035372012119851</v>
      </c>
      <c r="BN901" s="69">
        <v>0</v>
      </c>
      <c r="BO901" s="69">
        <v>1.0589360894479118</v>
      </c>
      <c r="BP901" s="69">
        <v>-1.0589360894479118</v>
      </c>
      <c r="BQ901" s="69">
        <v>1058.9360894479119</v>
      </c>
      <c r="BR901" s="69">
        <v>-1058.9360894479119</v>
      </c>
      <c r="BS901" s="69">
        <v>0</v>
      </c>
      <c r="BT901" s="69">
        <v>0</v>
      </c>
      <c r="BU901" s="69">
        <v>54.024029754204399</v>
      </c>
      <c r="BV901" s="69">
        <v>2.9218577505683883E-2</v>
      </c>
    </row>
    <row r="902" spans="1:74">
      <c r="A902" s="113" t="s">
        <v>1038</v>
      </c>
      <c r="B902" s="69" t="s">
        <v>184</v>
      </c>
      <c r="C902" s="69" t="s">
        <v>218</v>
      </c>
      <c r="D902" s="69" t="s">
        <v>403</v>
      </c>
      <c r="E902" s="69" t="s">
        <v>705</v>
      </c>
      <c r="F902" s="69">
        <v>0</v>
      </c>
      <c r="G902" s="69">
        <v>0</v>
      </c>
      <c r="H902" s="69">
        <v>6716</v>
      </c>
      <c r="I902" s="69">
        <v>110</v>
      </c>
      <c r="J902" s="69">
        <v>72</v>
      </c>
      <c r="K902" s="69">
        <v>5880</v>
      </c>
      <c r="L902" s="69">
        <v>5322</v>
      </c>
      <c r="M902" s="69">
        <v>80</v>
      </c>
      <c r="N902" s="69">
        <v>0</v>
      </c>
      <c r="O902" s="69">
        <v>0</v>
      </c>
      <c r="P902" s="69">
        <v>1142.18</v>
      </c>
      <c r="Q902" s="69">
        <v>24.42</v>
      </c>
      <c r="R902" s="114">
        <v>4754717</v>
      </c>
      <c r="S902" s="69">
        <v>0</v>
      </c>
      <c r="T902" s="69">
        <v>0</v>
      </c>
      <c r="U902" s="69">
        <v>0</v>
      </c>
      <c r="V902" s="69">
        <v>101868</v>
      </c>
      <c r="W902" s="69">
        <v>47</v>
      </c>
      <c r="X902" s="69">
        <v>0</v>
      </c>
      <c r="Y902" s="69">
        <v>0</v>
      </c>
      <c r="Z902" s="69">
        <v>0</v>
      </c>
      <c r="AA902" s="69">
        <v>0</v>
      </c>
      <c r="AB902" s="69">
        <v>0</v>
      </c>
      <c r="AC902" s="69">
        <v>0</v>
      </c>
      <c r="AD902" s="69">
        <v>0</v>
      </c>
      <c r="AE902" s="69">
        <v>0</v>
      </c>
      <c r="AF902" s="69">
        <v>2613065</v>
      </c>
      <c r="AG902" s="69">
        <v>2141652</v>
      </c>
      <c r="AH902" s="69">
        <v>0</v>
      </c>
      <c r="AI902" s="69">
        <v>0</v>
      </c>
      <c r="AJ902" s="69">
        <v>17</v>
      </c>
      <c r="AK902" s="69">
        <v>-17</v>
      </c>
      <c r="AL902" s="69">
        <v>83552</v>
      </c>
      <c r="AM902" s="69">
        <v>42881</v>
      </c>
      <c r="AN902" s="69">
        <v>18316</v>
      </c>
      <c r="AO902" s="69">
        <v>32</v>
      </c>
      <c r="AP902" s="69">
        <v>-32</v>
      </c>
      <c r="AQ902" s="69">
        <v>2923013</v>
      </c>
      <c r="AR902" s="69">
        <v>46508</v>
      </c>
      <c r="AS902" s="69">
        <v>2471163</v>
      </c>
      <c r="AT902" s="69">
        <v>1677139</v>
      </c>
      <c r="AU902" s="69">
        <v>0</v>
      </c>
      <c r="AV902" s="69">
        <v>31000</v>
      </c>
      <c r="AW902" s="69">
        <v>0.54957319226359846</v>
      </c>
      <c r="AX902" s="69">
        <v>0</v>
      </c>
      <c r="AY902" s="69">
        <v>0</v>
      </c>
      <c r="AZ902" s="69">
        <v>0</v>
      </c>
      <c r="BA902" s="69">
        <v>153709.70588235295</v>
      </c>
      <c r="BB902" s="69">
        <v>0</v>
      </c>
      <c r="BC902" s="69">
        <v>-153709.70588235295</v>
      </c>
      <c r="BD902" s="69">
        <v>0.82019868849884159</v>
      </c>
      <c r="BE902" s="69">
        <v>31.274715147453083</v>
      </c>
      <c r="BF902" s="69">
        <v>15.725284852546917</v>
      </c>
      <c r="BG902" s="69">
        <v>81658.28125</v>
      </c>
      <c r="BH902" s="69">
        <v>0</v>
      </c>
      <c r="BI902" s="69">
        <v>-81658.28125</v>
      </c>
      <c r="BJ902" s="69">
        <v>1.0947607827950133E-5</v>
      </c>
      <c r="BK902" s="69">
        <v>0</v>
      </c>
      <c r="BL902" s="69">
        <v>56.185279951836243</v>
      </c>
      <c r="BM902" s="69">
        <v>-56.185279951836243</v>
      </c>
      <c r="BN902" s="69">
        <v>0</v>
      </c>
      <c r="BO902" s="69">
        <v>1.0574231647204171</v>
      </c>
      <c r="BP902" s="69">
        <v>-1.0574231647204171</v>
      </c>
      <c r="BQ902" s="69">
        <v>1057.4231647204172</v>
      </c>
      <c r="BR902" s="69">
        <v>-1057.4231647204172</v>
      </c>
      <c r="BS902" s="69">
        <v>0</v>
      </c>
      <c r="BT902" s="69">
        <v>0</v>
      </c>
      <c r="BU902" s="69">
        <v>54.101258064516131</v>
      </c>
      <c r="BV902" s="69">
        <v>2.8584204038777795E-2</v>
      </c>
    </row>
    <row r="903" spans="1:74">
      <c r="A903" s="113" t="s">
        <v>1039</v>
      </c>
      <c r="B903" s="69" t="s">
        <v>184</v>
      </c>
      <c r="C903" s="69" t="s">
        <v>218</v>
      </c>
      <c r="D903" s="69" t="s">
        <v>403</v>
      </c>
      <c r="E903" s="69" t="s">
        <v>705</v>
      </c>
      <c r="F903" s="69">
        <v>0</v>
      </c>
      <c r="G903" s="69">
        <v>0</v>
      </c>
      <c r="H903" s="69">
        <v>93156</v>
      </c>
      <c r="I903" s="69">
        <v>1908</v>
      </c>
      <c r="J903" s="69">
        <v>1077</v>
      </c>
      <c r="K903" s="69">
        <v>90041</v>
      </c>
      <c r="L903" s="69">
        <v>77739</v>
      </c>
      <c r="M903" s="69">
        <v>1152</v>
      </c>
      <c r="N903" s="69">
        <v>0</v>
      </c>
      <c r="O903" s="69">
        <v>0</v>
      </c>
      <c r="P903" s="69">
        <v>1034.5999999999999</v>
      </c>
      <c r="Q903" s="69">
        <v>26.75</v>
      </c>
      <c r="R903" s="114">
        <v>4754717</v>
      </c>
      <c r="S903" s="69">
        <v>0</v>
      </c>
      <c r="T903" s="69">
        <v>0</v>
      </c>
      <c r="U903" s="69">
        <v>0</v>
      </c>
      <c r="V903" s="69">
        <v>101868</v>
      </c>
      <c r="W903" s="69">
        <v>47</v>
      </c>
      <c r="X903" s="69">
        <v>0</v>
      </c>
      <c r="Y903" s="69">
        <v>0</v>
      </c>
      <c r="Z903" s="69">
        <v>0</v>
      </c>
      <c r="AA903" s="69">
        <v>0</v>
      </c>
      <c r="AB903" s="69">
        <v>0</v>
      </c>
      <c r="AC903" s="69">
        <v>0</v>
      </c>
      <c r="AD903" s="69">
        <v>0</v>
      </c>
      <c r="AE903" s="69">
        <v>0</v>
      </c>
      <c r="AF903" s="69">
        <v>2714511</v>
      </c>
      <c r="AG903" s="69">
        <v>2040206</v>
      </c>
      <c r="AH903" s="69">
        <v>0</v>
      </c>
      <c r="AI903" s="69">
        <v>0</v>
      </c>
      <c r="AJ903" s="69">
        <v>18</v>
      </c>
      <c r="AK903" s="69">
        <v>-18</v>
      </c>
      <c r="AL903" s="69">
        <v>85639</v>
      </c>
      <c r="AM903" s="69">
        <v>44105</v>
      </c>
      <c r="AN903" s="69">
        <v>16229</v>
      </c>
      <c r="AO903" s="69">
        <v>34</v>
      </c>
      <c r="AP903" s="69">
        <v>-34</v>
      </c>
      <c r="AQ903" s="69">
        <v>3022365</v>
      </c>
      <c r="AR903" s="69">
        <v>47825</v>
      </c>
      <c r="AS903" s="69">
        <v>2557669</v>
      </c>
      <c r="AT903" s="69">
        <v>1770295</v>
      </c>
      <c r="AU903" s="69">
        <v>0</v>
      </c>
      <c r="AV903" s="69">
        <v>32152</v>
      </c>
      <c r="AW903" s="69">
        <v>0.57090905725829744</v>
      </c>
      <c r="AX903" s="69">
        <v>0</v>
      </c>
      <c r="AY903" s="69">
        <v>0</v>
      </c>
      <c r="AZ903" s="69">
        <v>0</v>
      </c>
      <c r="BA903" s="69">
        <v>150806.16666666666</v>
      </c>
      <c r="BB903" s="69">
        <v>0</v>
      </c>
      <c r="BC903" s="69">
        <v>-150806.16666666666</v>
      </c>
      <c r="BD903" s="69">
        <v>0.84068598578552634</v>
      </c>
      <c r="BE903" s="69">
        <v>31.697135650813298</v>
      </c>
      <c r="BF903" s="69">
        <v>15.302864349186702</v>
      </c>
      <c r="BG903" s="69">
        <v>79838.558823529413</v>
      </c>
      <c r="BH903" s="69">
        <v>0</v>
      </c>
      <c r="BI903" s="69">
        <v>-79838.558823529413</v>
      </c>
      <c r="BJ903" s="69">
        <v>1.1249468545327915E-5</v>
      </c>
      <c r="BK903" s="69">
        <v>0</v>
      </c>
      <c r="BL903" s="69">
        <v>56.759247255619449</v>
      </c>
      <c r="BM903" s="69">
        <v>-56.759247255619449</v>
      </c>
      <c r="BN903" s="69">
        <v>0</v>
      </c>
      <c r="BO903" s="69">
        <v>1.0613222430267559</v>
      </c>
      <c r="BP903" s="69">
        <v>-1.0613222430267559</v>
      </c>
      <c r="BQ903" s="69">
        <v>1061.322243026756</v>
      </c>
      <c r="BR903" s="69">
        <v>-1061.322243026756</v>
      </c>
      <c r="BS903" s="69">
        <v>0</v>
      </c>
      <c r="BT903" s="69">
        <v>0</v>
      </c>
      <c r="BU903" s="69">
        <v>55.060182881313757</v>
      </c>
      <c r="BV903" s="69">
        <v>2.8335095198627563E-2</v>
      </c>
    </row>
    <row r="904" spans="1:74">
      <c r="A904" s="113" t="s">
        <v>1040</v>
      </c>
      <c r="B904" s="69" t="s">
        <v>184</v>
      </c>
      <c r="C904" s="69" t="s">
        <v>218</v>
      </c>
      <c r="D904" s="69" t="s">
        <v>403</v>
      </c>
      <c r="E904" s="69" t="s">
        <v>705</v>
      </c>
      <c r="F904" s="69">
        <v>0</v>
      </c>
      <c r="G904" s="69">
        <v>0</v>
      </c>
      <c r="H904" s="69">
        <v>91799</v>
      </c>
      <c r="I904" s="69">
        <v>1943</v>
      </c>
      <c r="J904" s="69">
        <v>1154</v>
      </c>
      <c r="K904" s="69">
        <v>92307</v>
      </c>
      <c r="L904" s="69">
        <v>76646</v>
      </c>
      <c r="M904" s="69">
        <v>1225</v>
      </c>
      <c r="N904" s="69">
        <v>1</v>
      </c>
      <c r="O904" s="69">
        <v>0</v>
      </c>
      <c r="P904" s="69">
        <v>994.5</v>
      </c>
      <c r="Q904" s="69">
        <v>24.35</v>
      </c>
      <c r="R904" s="114">
        <v>4754717</v>
      </c>
      <c r="S904" s="69">
        <v>0</v>
      </c>
      <c r="T904" s="69">
        <v>0</v>
      </c>
      <c r="U904" s="69">
        <v>0</v>
      </c>
      <c r="V904" s="69">
        <v>101868</v>
      </c>
      <c r="W904" s="69">
        <v>47</v>
      </c>
      <c r="X904" s="69">
        <v>0</v>
      </c>
      <c r="Y904" s="69">
        <v>0</v>
      </c>
      <c r="Z904" s="69">
        <v>0</v>
      </c>
      <c r="AA904" s="69">
        <v>0</v>
      </c>
      <c r="AB904" s="69">
        <v>0</v>
      </c>
      <c r="AC904" s="69">
        <v>0</v>
      </c>
      <c r="AD904" s="69">
        <v>0</v>
      </c>
      <c r="AE904" s="69">
        <v>0</v>
      </c>
      <c r="AF904" s="69">
        <v>2921172</v>
      </c>
      <c r="AG904" s="69">
        <v>1833545</v>
      </c>
      <c r="AH904" s="69">
        <v>0</v>
      </c>
      <c r="AI904" s="69">
        <v>0</v>
      </c>
      <c r="AJ904" s="69">
        <v>18</v>
      </c>
      <c r="AK904" s="69">
        <v>-18</v>
      </c>
      <c r="AL904" s="69">
        <v>90023</v>
      </c>
      <c r="AM904" s="69">
        <v>46415</v>
      </c>
      <c r="AN904" s="69">
        <v>11845</v>
      </c>
      <c r="AO904" s="69">
        <v>36</v>
      </c>
      <c r="AP904" s="69">
        <v>-36</v>
      </c>
      <c r="AQ904" s="69">
        <v>3239061</v>
      </c>
      <c r="AR904" s="69">
        <v>50359</v>
      </c>
      <c r="AS904" s="69">
        <v>2747945</v>
      </c>
      <c r="AT904" s="69">
        <v>1862094</v>
      </c>
      <c r="AU904" s="69">
        <v>0</v>
      </c>
      <c r="AV904" s="69">
        <v>33377</v>
      </c>
      <c r="AW904" s="69">
        <v>0.61437347375248619</v>
      </c>
      <c r="AX904" s="69">
        <v>0</v>
      </c>
      <c r="AY904" s="69">
        <v>0</v>
      </c>
      <c r="AZ904" s="69">
        <v>0</v>
      </c>
      <c r="BA904" s="69">
        <v>162287.33333333334</v>
      </c>
      <c r="BB904" s="69">
        <v>0</v>
      </c>
      <c r="BC904" s="69">
        <v>-162287.33333333334</v>
      </c>
      <c r="BD904" s="69">
        <v>0.88372207170063222</v>
      </c>
      <c r="BE904" s="69">
        <v>32.449174099952238</v>
      </c>
      <c r="BF904" s="69">
        <v>14.550825900047762</v>
      </c>
      <c r="BG904" s="69">
        <v>81143.666666666672</v>
      </c>
      <c r="BH904" s="69">
        <v>0</v>
      </c>
      <c r="BI904" s="69">
        <v>-81143.666666666672</v>
      </c>
      <c r="BJ904" s="69">
        <v>1.1114332209242123E-5</v>
      </c>
      <c r="BK904" s="69">
        <v>0</v>
      </c>
      <c r="BL904" s="69">
        <v>58.006950098294247</v>
      </c>
      <c r="BM904" s="69">
        <v>-58.006950098294247</v>
      </c>
      <c r="BN904" s="69">
        <v>0</v>
      </c>
      <c r="BO904" s="69">
        <v>1.0630387434974136</v>
      </c>
      <c r="BP904" s="69">
        <v>-1.0630387434974136</v>
      </c>
      <c r="BQ904" s="69">
        <v>1063.0387434974136</v>
      </c>
      <c r="BR904" s="69">
        <v>-1063.0387434974136</v>
      </c>
      <c r="BS904" s="69">
        <v>0</v>
      </c>
      <c r="BT904" s="69">
        <v>0</v>
      </c>
      <c r="BU904" s="69">
        <v>55.789735446564997</v>
      </c>
      <c r="BV904" s="69">
        <v>2.7792931346461214E-2</v>
      </c>
    </row>
    <row r="905" spans="1:74">
      <c r="A905" s="113" t="s">
        <v>1041</v>
      </c>
      <c r="B905" s="69" t="s">
        <v>184</v>
      </c>
      <c r="C905" s="69" t="s">
        <v>218</v>
      </c>
      <c r="D905" s="69" t="s">
        <v>403</v>
      </c>
      <c r="E905" s="69" t="s">
        <v>705</v>
      </c>
      <c r="F905" s="69">
        <v>0</v>
      </c>
      <c r="G905" s="69">
        <v>0</v>
      </c>
      <c r="H905" s="69">
        <v>44133</v>
      </c>
      <c r="I905" s="69">
        <v>963</v>
      </c>
      <c r="J905" s="69">
        <v>555</v>
      </c>
      <c r="K905" s="69">
        <v>48766</v>
      </c>
      <c r="L905" s="69">
        <v>44445</v>
      </c>
      <c r="M905" s="69">
        <v>596</v>
      </c>
      <c r="N905" s="69">
        <v>0</v>
      </c>
      <c r="O905" s="69">
        <v>1</v>
      </c>
      <c r="P905" s="69">
        <v>905</v>
      </c>
      <c r="Q905" s="69">
        <v>23.61</v>
      </c>
      <c r="R905" s="114">
        <v>4754717</v>
      </c>
      <c r="S905" s="69">
        <v>0</v>
      </c>
      <c r="T905" s="69">
        <v>0</v>
      </c>
      <c r="U905" s="69">
        <v>0</v>
      </c>
      <c r="V905" s="69">
        <v>101868</v>
      </c>
      <c r="W905" s="69">
        <v>47</v>
      </c>
      <c r="X905" s="69">
        <v>0</v>
      </c>
      <c r="Y905" s="69">
        <v>0</v>
      </c>
      <c r="Z905" s="69">
        <v>0</v>
      </c>
      <c r="AA905" s="69">
        <v>0</v>
      </c>
      <c r="AB905" s="69">
        <v>0</v>
      </c>
      <c r="AC905" s="69">
        <v>0</v>
      </c>
      <c r="AD905" s="69">
        <v>0</v>
      </c>
      <c r="AE905" s="69">
        <v>0</v>
      </c>
      <c r="AF905" s="69">
        <v>3068492</v>
      </c>
      <c r="AG905" s="69">
        <v>1686225</v>
      </c>
      <c r="AH905" s="69">
        <v>0</v>
      </c>
      <c r="AI905" s="69">
        <v>0</v>
      </c>
      <c r="AJ905" s="69">
        <v>19</v>
      </c>
      <c r="AK905" s="69">
        <v>-19</v>
      </c>
      <c r="AL905" s="69">
        <v>93624</v>
      </c>
      <c r="AM905" s="69">
        <v>48318</v>
      </c>
      <c r="AN905" s="69">
        <v>8244</v>
      </c>
      <c r="AO905" s="69">
        <v>39</v>
      </c>
      <c r="AP905" s="69">
        <v>-39</v>
      </c>
      <c r="AQ905" s="69">
        <v>3424781</v>
      </c>
      <c r="AR905" s="69">
        <v>52432</v>
      </c>
      <c r="AS905" s="69">
        <v>2908091</v>
      </c>
      <c r="AT905" s="69">
        <v>1906227</v>
      </c>
      <c r="AU905" s="69">
        <v>0</v>
      </c>
      <c r="AV905" s="69">
        <v>33973</v>
      </c>
      <c r="AW905" s="69">
        <v>0.64535744188350219</v>
      </c>
      <c r="AX905" s="69">
        <v>0</v>
      </c>
      <c r="AY905" s="69">
        <v>0</v>
      </c>
      <c r="AZ905" s="69">
        <v>0</v>
      </c>
      <c r="BA905" s="69">
        <v>161499.57894736843</v>
      </c>
      <c r="BB905" s="69">
        <v>0</v>
      </c>
      <c r="BC905" s="69">
        <v>-161499.57894736843</v>
      </c>
      <c r="BD905" s="69">
        <v>0.9190717398986924</v>
      </c>
      <c r="BE905" s="69">
        <v>32.77463043664018</v>
      </c>
      <c r="BF905" s="69">
        <v>14.22536956335982</v>
      </c>
      <c r="BG905" s="69">
        <v>78679.282051282047</v>
      </c>
      <c r="BH905" s="69">
        <v>0</v>
      </c>
      <c r="BI905" s="69">
        <v>-78679.282051282047</v>
      </c>
      <c r="BJ905" s="69">
        <v>1.1387589454624983E-5</v>
      </c>
      <c r="BK905" s="69">
        <v>0</v>
      </c>
      <c r="BL905" s="69">
        <v>58.523268233140065</v>
      </c>
      <c r="BM905" s="69">
        <v>-58.523268233140065</v>
      </c>
      <c r="BN905" s="69">
        <v>0</v>
      </c>
      <c r="BO905" s="69">
        <v>1.0551568021770983</v>
      </c>
      <c r="BP905" s="69">
        <v>-1.0551568021770983</v>
      </c>
      <c r="BQ905" s="69">
        <v>1055.1568021770984</v>
      </c>
      <c r="BR905" s="69">
        <v>-1055.1568021770984</v>
      </c>
      <c r="BS905" s="69">
        <v>0</v>
      </c>
      <c r="BT905" s="69">
        <v>0</v>
      </c>
      <c r="BU905" s="69">
        <v>56.110057987225147</v>
      </c>
      <c r="BV905" s="69">
        <v>2.7337222438456647E-2</v>
      </c>
    </row>
    <row r="906" spans="1:74">
      <c r="A906" s="113" t="s">
        <v>1042</v>
      </c>
      <c r="B906" s="69" t="s">
        <v>184</v>
      </c>
      <c r="C906" s="69" t="s">
        <v>218</v>
      </c>
      <c r="D906" s="69" t="s">
        <v>403</v>
      </c>
      <c r="E906" s="69" t="s">
        <v>705</v>
      </c>
      <c r="F906" s="69">
        <v>0</v>
      </c>
      <c r="G906" s="69">
        <v>0</v>
      </c>
      <c r="H906" s="69">
        <v>141083</v>
      </c>
      <c r="I906" s="69">
        <v>3684</v>
      </c>
      <c r="J906" s="69">
        <v>2020</v>
      </c>
      <c r="K906" s="69">
        <v>150702</v>
      </c>
      <c r="L906" s="69">
        <v>128682</v>
      </c>
      <c r="M906" s="69">
        <v>2156</v>
      </c>
      <c r="N906" s="69">
        <v>0</v>
      </c>
      <c r="O906" s="69">
        <v>1</v>
      </c>
      <c r="P906" s="69">
        <v>936.17</v>
      </c>
      <c r="Q906" s="69">
        <v>21.5</v>
      </c>
      <c r="R906" s="114">
        <v>4754717</v>
      </c>
      <c r="S906" s="69">
        <v>0</v>
      </c>
      <c r="T906" s="69">
        <v>0</v>
      </c>
      <c r="U906" s="69">
        <v>0</v>
      </c>
      <c r="V906" s="69">
        <v>101868</v>
      </c>
      <c r="W906" s="69">
        <v>47</v>
      </c>
      <c r="X906" s="69">
        <v>0</v>
      </c>
      <c r="Y906" s="69">
        <v>0</v>
      </c>
      <c r="Z906" s="69">
        <v>0</v>
      </c>
      <c r="AA906" s="69">
        <v>0</v>
      </c>
      <c r="AB906" s="69">
        <v>0</v>
      </c>
      <c r="AC906" s="69">
        <v>0</v>
      </c>
      <c r="AD906" s="69">
        <v>0</v>
      </c>
      <c r="AE906" s="69">
        <v>0</v>
      </c>
      <c r="AF906" s="69">
        <v>3239834</v>
      </c>
      <c r="AG906" s="69">
        <v>1514883</v>
      </c>
      <c r="AH906" s="69">
        <v>0</v>
      </c>
      <c r="AI906" s="69">
        <v>0</v>
      </c>
      <c r="AJ906" s="69">
        <v>20</v>
      </c>
      <c r="AK906" s="69">
        <v>-20</v>
      </c>
      <c r="AL906" s="69">
        <v>97985</v>
      </c>
      <c r="AM906" s="69">
        <v>50755</v>
      </c>
      <c r="AN906" s="69">
        <v>3883</v>
      </c>
      <c r="AO906" s="69">
        <v>39</v>
      </c>
      <c r="AP906" s="69">
        <v>-39</v>
      </c>
      <c r="AQ906" s="69">
        <v>3611515</v>
      </c>
      <c r="AR906" s="69">
        <v>55053</v>
      </c>
      <c r="AS906" s="69">
        <v>3069289</v>
      </c>
      <c r="AT906" s="69">
        <v>2047310</v>
      </c>
      <c r="AU906" s="69">
        <v>0</v>
      </c>
      <c r="AV906" s="69">
        <v>36129</v>
      </c>
      <c r="AW906" s="69">
        <v>0.6813936560262156</v>
      </c>
      <c r="AX906" s="69">
        <v>0</v>
      </c>
      <c r="AY906" s="69">
        <v>0</v>
      </c>
      <c r="AZ906" s="69">
        <v>0</v>
      </c>
      <c r="BA906" s="69">
        <v>161991.70000000001</v>
      </c>
      <c r="BB906" s="69">
        <v>0</v>
      </c>
      <c r="BC906" s="69">
        <v>-161991.70000000001</v>
      </c>
      <c r="BD906" s="69">
        <v>0.96188204342875094</v>
      </c>
      <c r="BE906" s="69">
        <v>33.064591519110067</v>
      </c>
      <c r="BF906" s="69">
        <v>13.935408480889933</v>
      </c>
      <c r="BG906" s="69">
        <v>83072.666666666672</v>
      </c>
      <c r="BH906" s="69">
        <v>0</v>
      </c>
      <c r="BI906" s="69">
        <v>-83072.666666666672</v>
      </c>
      <c r="BJ906" s="69">
        <v>1.0798792196626624E-5</v>
      </c>
      <c r="BK906" s="69">
        <v>0</v>
      </c>
      <c r="BL906" s="69">
        <v>58.849363340780705</v>
      </c>
      <c r="BM906" s="69">
        <v>-58.849363340780705</v>
      </c>
      <c r="BN906" s="69">
        <v>0</v>
      </c>
      <c r="BO906" s="69">
        <v>1.0555649858973855</v>
      </c>
      <c r="BP906" s="69">
        <v>-1.0555649858973855</v>
      </c>
      <c r="BQ906" s="69">
        <v>1055.5649858973854</v>
      </c>
      <c r="BR906" s="69">
        <v>-1055.5649858973854</v>
      </c>
      <c r="BS906" s="69">
        <v>0</v>
      </c>
      <c r="BT906" s="69">
        <v>0</v>
      </c>
      <c r="BU906" s="69">
        <v>56.666666666666664</v>
      </c>
      <c r="BV906" s="69">
        <v>2.7131273163755378E-2</v>
      </c>
    </row>
    <row r="907" spans="1:74">
      <c r="A907" s="113" t="s">
        <v>1043</v>
      </c>
      <c r="B907" s="69" t="s">
        <v>184</v>
      </c>
      <c r="C907" s="69" t="s">
        <v>218</v>
      </c>
      <c r="D907" s="69" t="s">
        <v>403</v>
      </c>
      <c r="E907" s="69" t="s">
        <v>705</v>
      </c>
      <c r="F907" s="69">
        <v>0</v>
      </c>
      <c r="G907" s="69">
        <v>0</v>
      </c>
      <c r="H907" s="69">
        <v>27969</v>
      </c>
      <c r="I907" s="69">
        <v>550</v>
      </c>
      <c r="J907" s="69">
        <v>366</v>
      </c>
      <c r="K907" s="69">
        <v>28604</v>
      </c>
      <c r="L907" s="69">
        <v>27022</v>
      </c>
      <c r="M907" s="69">
        <v>388</v>
      </c>
      <c r="N907" s="69">
        <v>0</v>
      </c>
      <c r="O907" s="69">
        <v>1</v>
      </c>
      <c r="P907" s="69">
        <v>977.8</v>
      </c>
      <c r="Q907" s="69">
        <v>21.95</v>
      </c>
      <c r="R907" s="114">
        <v>4754717</v>
      </c>
      <c r="S907" s="69">
        <v>0</v>
      </c>
      <c r="T907" s="69">
        <v>0</v>
      </c>
      <c r="U907" s="69">
        <v>0</v>
      </c>
      <c r="V907" s="69">
        <v>101868</v>
      </c>
      <c r="W907" s="69">
        <v>47</v>
      </c>
      <c r="X907" s="69">
        <v>0</v>
      </c>
      <c r="Y907" s="69">
        <v>0</v>
      </c>
      <c r="Z907" s="69">
        <v>0</v>
      </c>
      <c r="AA907" s="69">
        <v>0</v>
      </c>
      <c r="AB907" s="69">
        <v>0</v>
      </c>
      <c r="AC907" s="69">
        <v>0</v>
      </c>
      <c r="AD907" s="69">
        <v>0</v>
      </c>
      <c r="AE907" s="69">
        <v>0</v>
      </c>
      <c r="AF907" s="69">
        <v>3269901</v>
      </c>
      <c r="AG907" s="69">
        <v>1484816</v>
      </c>
      <c r="AH907" s="69">
        <v>0</v>
      </c>
      <c r="AI907" s="69">
        <v>0</v>
      </c>
      <c r="AJ907" s="69">
        <v>21</v>
      </c>
      <c r="AK907" s="69">
        <v>-21</v>
      </c>
      <c r="AL907" s="69">
        <v>98582</v>
      </c>
      <c r="AM907" s="69">
        <v>51152</v>
      </c>
      <c r="AN907" s="69">
        <v>3286</v>
      </c>
      <c r="AO907" s="69">
        <v>39</v>
      </c>
      <c r="AP907" s="69">
        <v>-39</v>
      </c>
      <c r="AQ907" s="69">
        <v>3642372</v>
      </c>
      <c r="AR907" s="69">
        <v>55473</v>
      </c>
      <c r="AS907" s="69">
        <v>3098326</v>
      </c>
      <c r="AT907" s="69">
        <v>2075279</v>
      </c>
      <c r="AU907" s="69">
        <v>0</v>
      </c>
      <c r="AV907" s="69">
        <v>36517</v>
      </c>
      <c r="AW907" s="69">
        <v>0.68771727108048697</v>
      </c>
      <c r="AX907" s="69">
        <v>0</v>
      </c>
      <c r="AY907" s="69">
        <v>0</v>
      </c>
      <c r="AZ907" s="69">
        <v>0</v>
      </c>
      <c r="BA907" s="69">
        <v>155709.57142857142</v>
      </c>
      <c r="BB907" s="69">
        <v>0</v>
      </c>
      <c r="BC907" s="69">
        <v>-155709.57142857142</v>
      </c>
      <c r="BD907" s="69">
        <v>0.96774256881454435</v>
      </c>
      <c r="BE907" s="69">
        <v>33.169351402893021</v>
      </c>
      <c r="BF907" s="69">
        <v>13.830648597106979</v>
      </c>
      <c r="BG907" s="69">
        <v>83843.61538461539</v>
      </c>
      <c r="BH907" s="69">
        <v>0</v>
      </c>
      <c r="BI907" s="69">
        <v>-83843.61538461539</v>
      </c>
      <c r="BJ907" s="69">
        <v>1.0707308314471998E-5</v>
      </c>
      <c r="BK907" s="69">
        <v>0</v>
      </c>
      <c r="BL907" s="69">
        <v>58.94581147585312</v>
      </c>
      <c r="BM907" s="69">
        <v>-58.94581147585312</v>
      </c>
      <c r="BN907" s="69">
        <v>0</v>
      </c>
      <c r="BO907" s="69">
        <v>1.0553766775994522</v>
      </c>
      <c r="BP907" s="69">
        <v>-1.0553766775994522</v>
      </c>
      <c r="BQ907" s="69">
        <v>1055.3766775994523</v>
      </c>
      <c r="BR907" s="69">
        <v>-1055.3766775994523</v>
      </c>
      <c r="BS907" s="69">
        <v>0</v>
      </c>
      <c r="BT907" s="69">
        <v>0</v>
      </c>
      <c r="BU907" s="69">
        <v>56.830489908809596</v>
      </c>
      <c r="BV907" s="69">
        <v>2.7065329955314833E-2</v>
      </c>
    </row>
    <row r="908" spans="1:74">
      <c r="A908" s="113" t="s">
        <v>1044</v>
      </c>
      <c r="B908" s="69" t="s">
        <v>184</v>
      </c>
      <c r="C908" s="69" t="s">
        <v>218</v>
      </c>
      <c r="D908" s="69" t="s">
        <v>403</v>
      </c>
      <c r="E908" s="69" t="s">
        <v>705</v>
      </c>
      <c r="F908" s="69">
        <v>0</v>
      </c>
      <c r="G908" s="69">
        <v>0</v>
      </c>
      <c r="H908" s="69">
        <v>147320</v>
      </c>
      <c r="I908" s="69">
        <v>3454</v>
      </c>
      <c r="J908" s="69">
        <v>1950</v>
      </c>
      <c r="K908" s="69">
        <v>153017</v>
      </c>
      <c r="L908" s="69">
        <v>130258</v>
      </c>
      <c r="M908" s="69">
        <v>2066</v>
      </c>
      <c r="N908" s="69">
        <v>3</v>
      </c>
      <c r="O908" s="69">
        <v>1</v>
      </c>
      <c r="P908" s="69">
        <v>962.77</v>
      </c>
      <c r="Q908" s="69">
        <v>23.45</v>
      </c>
      <c r="R908" s="114">
        <v>4754717</v>
      </c>
      <c r="S908" s="69">
        <v>0</v>
      </c>
      <c r="T908" s="69">
        <v>0</v>
      </c>
      <c r="U908" s="69">
        <v>0</v>
      </c>
      <c r="V908" s="69">
        <v>101868</v>
      </c>
      <c r="W908" s="69">
        <v>47</v>
      </c>
      <c r="X908" s="69">
        <v>0</v>
      </c>
      <c r="Y908" s="69">
        <v>0</v>
      </c>
      <c r="Z908" s="69">
        <v>0</v>
      </c>
      <c r="AA908" s="69">
        <v>0</v>
      </c>
      <c r="AB908" s="69">
        <v>0</v>
      </c>
      <c r="AC908" s="69">
        <v>0</v>
      </c>
      <c r="AD908" s="69">
        <v>0</v>
      </c>
      <c r="AE908" s="69">
        <v>0</v>
      </c>
      <c r="AF908" s="69">
        <v>3528108</v>
      </c>
      <c r="AG908" s="69">
        <v>1226609</v>
      </c>
      <c r="AH908" s="69">
        <v>0</v>
      </c>
      <c r="AI908" s="69">
        <v>0</v>
      </c>
      <c r="AJ908" s="69">
        <v>22</v>
      </c>
      <c r="AK908" s="69">
        <v>-22</v>
      </c>
      <c r="AL908" s="69">
        <v>103903</v>
      </c>
      <c r="AM908" s="69">
        <v>54089</v>
      </c>
      <c r="AN908" s="69">
        <v>-2035</v>
      </c>
      <c r="AO908" s="69">
        <v>44</v>
      </c>
      <c r="AP908" s="69">
        <v>-44</v>
      </c>
      <c r="AQ908" s="69">
        <v>3902490</v>
      </c>
      <c r="AR908" s="69">
        <v>58638</v>
      </c>
      <c r="AS908" s="69">
        <v>3318796</v>
      </c>
      <c r="AT908" s="69">
        <v>2222599</v>
      </c>
      <c r="AU908" s="69">
        <v>0</v>
      </c>
      <c r="AV908" s="69">
        <v>38583</v>
      </c>
      <c r="AW908" s="69">
        <v>0.7420227113411797</v>
      </c>
      <c r="AX908" s="69">
        <v>0</v>
      </c>
      <c r="AY908" s="69">
        <v>0</v>
      </c>
      <c r="AZ908" s="69">
        <v>0</v>
      </c>
      <c r="BA908" s="69">
        <v>160368.54545454544</v>
      </c>
      <c r="BB908" s="69">
        <v>0</v>
      </c>
      <c r="BC908" s="69">
        <v>-160368.54545454544</v>
      </c>
      <c r="BD908" s="69">
        <v>1.0199768327639691</v>
      </c>
      <c r="BE908" s="69">
        <v>33.955785684725178</v>
      </c>
      <c r="BF908" s="69">
        <v>13.044214315274822</v>
      </c>
      <c r="BG908" s="69">
        <v>80184.272727272721</v>
      </c>
      <c r="BH908" s="69">
        <v>0</v>
      </c>
      <c r="BI908" s="69">
        <v>-80184.272727272721</v>
      </c>
      <c r="BJ908" s="69">
        <v>1.1274852722236315E-5</v>
      </c>
      <c r="BK908" s="69">
        <v>0</v>
      </c>
      <c r="BL908" s="69">
        <v>60.167604624987213</v>
      </c>
      <c r="BM908" s="69">
        <v>-60.167604624987213</v>
      </c>
      <c r="BN908" s="69">
        <v>0</v>
      </c>
      <c r="BO908" s="69">
        <v>1.0630686550182658</v>
      </c>
      <c r="BP908" s="69">
        <v>-1.0630686550182658</v>
      </c>
      <c r="BQ908" s="69">
        <v>1063.0686550182656</v>
      </c>
      <c r="BR908" s="69">
        <v>-1063.0686550182656</v>
      </c>
      <c r="BS908" s="69">
        <v>0</v>
      </c>
      <c r="BT908" s="69">
        <v>0</v>
      </c>
      <c r="BU908" s="69">
        <v>57.605655340434907</v>
      </c>
      <c r="BV908" s="69">
        <v>2.6624795963602725E-2</v>
      </c>
    </row>
    <row r="909" spans="1:74">
      <c r="A909" s="113" t="s">
        <v>1045</v>
      </c>
      <c r="B909" s="69" t="s">
        <v>184</v>
      </c>
      <c r="C909" s="69" t="s">
        <v>218</v>
      </c>
      <c r="D909" s="69" t="s">
        <v>403</v>
      </c>
      <c r="E909" s="69" t="s">
        <v>705</v>
      </c>
      <c r="F909" s="69">
        <v>0</v>
      </c>
      <c r="G909" s="69">
        <v>0</v>
      </c>
      <c r="H909" s="69">
        <v>51352</v>
      </c>
      <c r="I909" s="69">
        <v>1188</v>
      </c>
      <c r="J909" s="69">
        <v>666</v>
      </c>
      <c r="K909" s="69">
        <v>53155</v>
      </c>
      <c r="L909" s="69">
        <v>48466</v>
      </c>
      <c r="M909" s="69">
        <v>714</v>
      </c>
      <c r="N909" s="69">
        <v>1</v>
      </c>
      <c r="O909" s="69">
        <v>0</v>
      </c>
      <c r="P909" s="69">
        <v>966.08</v>
      </c>
      <c r="Q909" s="69">
        <v>22.48</v>
      </c>
      <c r="R909" s="114">
        <v>4754717</v>
      </c>
      <c r="S909" s="69">
        <v>0</v>
      </c>
      <c r="T909" s="69">
        <v>0</v>
      </c>
      <c r="U909" s="69">
        <v>0</v>
      </c>
      <c r="V909" s="69">
        <v>101868</v>
      </c>
      <c r="W909" s="69">
        <v>47</v>
      </c>
      <c r="X909" s="69">
        <v>0</v>
      </c>
      <c r="Y909" s="69">
        <v>0</v>
      </c>
      <c r="Z909" s="69">
        <v>0</v>
      </c>
      <c r="AA909" s="69">
        <v>0</v>
      </c>
      <c r="AB909" s="69">
        <v>0</v>
      </c>
      <c r="AC909" s="69">
        <v>0</v>
      </c>
      <c r="AD909" s="69">
        <v>0</v>
      </c>
      <c r="AE909" s="69">
        <v>0</v>
      </c>
      <c r="AF909" s="69">
        <v>3689851</v>
      </c>
      <c r="AG909" s="69">
        <v>1064866</v>
      </c>
      <c r="AH909" s="69">
        <v>0</v>
      </c>
      <c r="AI909" s="69">
        <v>0</v>
      </c>
      <c r="AJ909" s="69">
        <v>24</v>
      </c>
      <c r="AK909" s="69">
        <v>-24</v>
      </c>
      <c r="AL909" s="69">
        <v>107611</v>
      </c>
      <c r="AM909" s="69">
        <v>56021</v>
      </c>
      <c r="AN909" s="69">
        <v>-5743</v>
      </c>
      <c r="AO909" s="69">
        <v>46</v>
      </c>
      <c r="AP909" s="69">
        <v>-46</v>
      </c>
      <c r="AQ909" s="69">
        <v>4077857</v>
      </c>
      <c r="AR909" s="69">
        <v>60769</v>
      </c>
      <c r="AS909" s="69">
        <v>3471638</v>
      </c>
      <c r="AT909" s="69">
        <v>2273951</v>
      </c>
      <c r="AU909" s="69">
        <v>0</v>
      </c>
      <c r="AV909" s="69">
        <v>39297</v>
      </c>
      <c r="AW909" s="69">
        <v>0.77604008819031711</v>
      </c>
      <c r="AX909" s="69">
        <v>0</v>
      </c>
      <c r="AY909" s="69">
        <v>0</v>
      </c>
      <c r="AZ909" s="69">
        <v>0</v>
      </c>
      <c r="BA909" s="69">
        <v>153743.79166666666</v>
      </c>
      <c r="BB909" s="69">
        <v>0</v>
      </c>
      <c r="BC909" s="69">
        <v>-153743.79166666666</v>
      </c>
      <c r="BD909" s="69">
        <v>1.0563768798837712</v>
      </c>
      <c r="BE909" s="69">
        <v>34.288790179442621</v>
      </c>
      <c r="BF909" s="69">
        <v>12.711209820557379</v>
      </c>
      <c r="BG909" s="69">
        <v>80214.15217391304</v>
      </c>
      <c r="BH909" s="69">
        <v>0</v>
      </c>
      <c r="BI909" s="69">
        <v>-80214.15217391304</v>
      </c>
      <c r="BJ909" s="69">
        <v>1.1280434797002446E-5</v>
      </c>
      <c r="BK909" s="69">
        <v>0</v>
      </c>
      <c r="BL909" s="69">
        <v>60.719297668218992</v>
      </c>
      <c r="BM909" s="69">
        <v>-60.719297668218992</v>
      </c>
      <c r="BN909" s="69">
        <v>0</v>
      </c>
      <c r="BO909" s="69">
        <v>1.0628559198856562</v>
      </c>
      <c r="BP909" s="69">
        <v>-1.0628559198856562</v>
      </c>
      <c r="BQ909" s="69">
        <v>1062.8559198856562</v>
      </c>
      <c r="BR909" s="69">
        <v>-1062.8559198856562</v>
      </c>
      <c r="BS909" s="69">
        <v>0</v>
      </c>
      <c r="BT909" s="69">
        <v>0</v>
      </c>
      <c r="BU909" s="69">
        <v>57.865765834542074</v>
      </c>
      <c r="BV909" s="69">
        <v>2.6389105846526741E-2</v>
      </c>
    </row>
    <row r="910" spans="1:74">
      <c r="A910" s="113" t="s">
        <v>1046</v>
      </c>
      <c r="B910" s="69" t="s">
        <v>184</v>
      </c>
      <c r="C910" s="69" t="s">
        <v>218</v>
      </c>
      <c r="D910" s="69" t="s">
        <v>403</v>
      </c>
      <c r="E910" s="69" t="s">
        <v>705</v>
      </c>
      <c r="F910" s="69">
        <v>0</v>
      </c>
      <c r="G910" s="69">
        <v>0</v>
      </c>
      <c r="H910" s="69">
        <v>142824</v>
      </c>
      <c r="I910" s="69">
        <v>3591</v>
      </c>
      <c r="J910" s="69">
        <v>1890</v>
      </c>
      <c r="K910" s="69">
        <v>151990</v>
      </c>
      <c r="L910" s="69">
        <v>130625</v>
      </c>
      <c r="M910" s="69">
        <v>2038</v>
      </c>
      <c r="N910" s="69">
        <v>2</v>
      </c>
      <c r="O910" s="69">
        <v>0</v>
      </c>
      <c r="P910" s="69">
        <v>939.69</v>
      </c>
      <c r="Q910" s="69">
        <v>23.21</v>
      </c>
      <c r="R910" s="114">
        <v>4754717</v>
      </c>
      <c r="S910" s="69">
        <v>0</v>
      </c>
      <c r="T910" s="69">
        <v>0</v>
      </c>
      <c r="U910" s="69">
        <v>0</v>
      </c>
      <c r="V910" s="69">
        <v>101868</v>
      </c>
      <c r="W910" s="69">
        <v>47</v>
      </c>
      <c r="X910" s="69">
        <v>0</v>
      </c>
      <c r="Y910" s="69">
        <v>0</v>
      </c>
      <c r="Z910" s="69">
        <v>0</v>
      </c>
      <c r="AA910" s="69">
        <v>0</v>
      </c>
      <c r="AB910" s="69">
        <v>0</v>
      </c>
      <c r="AC910" s="69">
        <v>0</v>
      </c>
      <c r="AD910" s="69">
        <v>0</v>
      </c>
      <c r="AE910" s="69">
        <v>0</v>
      </c>
      <c r="AF910" s="69">
        <v>3850873</v>
      </c>
      <c r="AG910" s="69">
        <v>903844</v>
      </c>
      <c r="AH910" s="69">
        <v>0</v>
      </c>
      <c r="AI910" s="69">
        <v>0</v>
      </c>
      <c r="AJ910" s="69">
        <v>24</v>
      </c>
      <c r="AK910" s="69">
        <v>-24</v>
      </c>
      <c r="AL910" s="69">
        <v>111595</v>
      </c>
      <c r="AM910" s="69">
        <v>58163</v>
      </c>
      <c r="AN910" s="69">
        <v>-9727</v>
      </c>
      <c r="AO910" s="69">
        <v>48</v>
      </c>
      <c r="AP910" s="69">
        <v>-48</v>
      </c>
      <c r="AQ910" s="69">
        <v>4249411</v>
      </c>
      <c r="AR910" s="69">
        <v>63085</v>
      </c>
      <c r="AS910" s="69">
        <v>3620053</v>
      </c>
      <c r="AT910" s="69">
        <v>2416775</v>
      </c>
      <c r="AU910" s="69">
        <v>0</v>
      </c>
      <c r="AV910" s="69">
        <v>41335</v>
      </c>
      <c r="AW910" s="69">
        <v>0.80990582615116735</v>
      </c>
      <c r="AX910" s="69">
        <v>0</v>
      </c>
      <c r="AY910" s="69">
        <v>0</v>
      </c>
      <c r="AZ910" s="69">
        <v>0</v>
      </c>
      <c r="BA910" s="69">
        <v>160453.04166666666</v>
      </c>
      <c r="BB910" s="69">
        <v>0</v>
      </c>
      <c r="BC910" s="69">
        <v>-160453.04166666666</v>
      </c>
      <c r="BD910" s="69">
        <v>1.095486315624141</v>
      </c>
      <c r="BE910" s="69">
        <v>34.507576504323673</v>
      </c>
      <c r="BF910" s="69">
        <v>12.492423495676327</v>
      </c>
      <c r="BG910" s="69">
        <v>80226.520833333328</v>
      </c>
      <c r="BH910" s="69">
        <v>0</v>
      </c>
      <c r="BI910" s="69">
        <v>-80226.520833333328</v>
      </c>
      <c r="BJ910" s="69">
        <v>1.1295683095845518E-5</v>
      </c>
      <c r="BK910" s="69">
        <v>0</v>
      </c>
      <c r="BL910" s="69">
        <v>61.042609178093052</v>
      </c>
      <c r="BM910" s="69">
        <v>-61.042609178093052</v>
      </c>
      <c r="BN910" s="69">
        <v>0</v>
      </c>
      <c r="BO910" s="69">
        <v>1.0637614974145406</v>
      </c>
      <c r="BP910" s="69">
        <v>-1.0637614974145406</v>
      </c>
      <c r="BQ910" s="69">
        <v>1063.7614974145406</v>
      </c>
      <c r="BR910" s="69">
        <v>-1063.7614974145406</v>
      </c>
      <c r="BS910" s="69">
        <v>0</v>
      </c>
      <c r="BT910" s="69">
        <v>0</v>
      </c>
      <c r="BU910" s="69">
        <v>58.468005322366032</v>
      </c>
      <c r="BV910" s="69">
        <v>2.6261286564185013E-2</v>
      </c>
    </row>
    <row r="911" spans="1:74">
      <c r="A911" s="113" t="s">
        <v>1047</v>
      </c>
      <c r="B911" s="69" t="s">
        <v>184</v>
      </c>
      <c r="C911" s="69" t="s">
        <v>218</v>
      </c>
      <c r="D911" s="69" t="s">
        <v>403</v>
      </c>
      <c r="E911" s="69" t="s">
        <v>705</v>
      </c>
      <c r="F911" s="69">
        <v>0</v>
      </c>
      <c r="G911" s="69">
        <v>0</v>
      </c>
      <c r="H911" s="69">
        <v>43220</v>
      </c>
      <c r="I911" s="69">
        <v>896</v>
      </c>
      <c r="J911" s="69">
        <v>555</v>
      </c>
      <c r="K911" s="69">
        <v>38070</v>
      </c>
      <c r="L911" s="69">
        <v>35928</v>
      </c>
      <c r="M911" s="69">
        <v>597</v>
      </c>
      <c r="N911" s="69">
        <v>1</v>
      </c>
      <c r="O911" s="69">
        <v>0</v>
      </c>
      <c r="P911" s="69">
        <v>1135.28</v>
      </c>
      <c r="Q911" s="69">
        <v>23.11</v>
      </c>
      <c r="R911" s="114">
        <v>4754717</v>
      </c>
      <c r="S911" s="69">
        <v>0</v>
      </c>
      <c r="T911" s="69">
        <v>0</v>
      </c>
      <c r="U911" s="69">
        <v>0</v>
      </c>
      <c r="V911" s="69">
        <v>101868</v>
      </c>
      <c r="W911" s="69">
        <v>47</v>
      </c>
      <c r="X911" s="69">
        <v>0</v>
      </c>
      <c r="Y911" s="69">
        <v>0</v>
      </c>
      <c r="Z911" s="69">
        <v>0</v>
      </c>
      <c r="AA911" s="69">
        <v>0</v>
      </c>
      <c r="AB911" s="69">
        <v>0</v>
      </c>
      <c r="AC911" s="69">
        <v>0</v>
      </c>
      <c r="AD911" s="69">
        <v>0</v>
      </c>
      <c r="AE911" s="69">
        <v>0</v>
      </c>
      <c r="AF911" s="69">
        <v>3895838</v>
      </c>
      <c r="AG911" s="69">
        <v>858879</v>
      </c>
      <c r="AH911" s="69">
        <v>0</v>
      </c>
      <c r="AI911" s="69">
        <v>0</v>
      </c>
      <c r="AJ911" s="69">
        <v>24</v>
      </c>
      <c r="AK911" s="69">
        <v>-24</v>
      </c>
      <c r="AL911" s="69">
        <v>112537</v>
      </c>
      <c r="AM911" s="69">
        <v>58743</v>
      </c>
      <c r="AN911" s="69">
        <v>-10669</v>
      </c>
      <c r="AO911" s="69">
        <v>49</v>
      </c>
      <c r="AP911" s="69">
        <v>-49</v>
      </c>
      <c r="AQ911" s="69">
        <v>4289249</v>
      </c>
      <c r="AR911" s="69">
        <v>63710</v>
      </c>
      <c r="AS911" s="69">
        <v>3657530</v>
      </c>
      <c r="AT911" s="69">
        <v>2459995</v>
      </c>
      <c r="AU911" s="69">
        <v>0</v>
      </c>
      <c r="AV911" s="69">
        <v>41932</v>
      </c>
      <c r="AW911" s="69">
        <v>0.81936275071681453</v>
      </c>
      <c r="AX911" s="69">
        <v>0</v>
      </c>
      <c r="AY911" s="69">
        <v>0</v>
      </c>
      <c r="AZ911" s="69">
        <v>0</v>
      </c>
      <c r="BA911" s="69">
        <v>162326.58333333334</v>
      </c>
      <c r="BB911" s="69">
        <v>0</v>
      </c>
      <c r="BC911" s="69">
        <v>-162326.58333333334</v>
      </c>
      <c r="BD911" s="69">
        <v>1.1047335767856441</v>
      </c>
      <c r="BE911" s="69">
        <v>34.618285541644084</v>
      </c>
      <c r="BF911" s="69">
        <v>12.381714458355916</v>
      </c>
      <c r="BG911" s="69">
        <v>79506.897959183669</v>
      </c>
      <c r="BH911" s="69">
        <v>0</v>
      </c>
      <c r="BI911" s="69">
        <v>-79506.897959183669</v>
      </c>
      <c r="BJ911" s="69">
        <v>1.1423911272113137E-5</v>
      </c>
      <c r="BK911" s="69">
        <v>0</v>
      </c>
      <c r="BL911" s="69">
        <v>61.149552660492859</v>
      </c>
      <c r="BM911" s="69">
        <v>-61.149552660492859</v>
      </c>
      <c r="BN911" s="69">
        <v>0</v>
      </c>
      <c r="BO911" s="69">
        <v>1.0651554464351625</v>
      </c>
      <c r="BP911" s="69">
        <v>-1.0651554464351625</v>
      </c>
      <c r="BQ911" s="69">
        <v>1065.1554464351625</v>
      </c>
      <c r="BR911" s="69">
        <v>-1065.1554464351625</v>
      </c>
      <c r="BS911" s="69">
        <v>0</v>
      </c>
      <c r="BT911" s="69">
        <v>0</v>
      </c>
      <c r="BU911" s="69">
        <v>58.666293045883812</v>
      </c>
      <c r="BV911" s="69">
        <v>2.6236993935301961E-2</v>
      </c>
    </row>
    <row r="912" spans="1:74">
      <c r="A912" s="113" t="s">
        <v>1048</v>
      </c>
      <c r="B912" s="69" t="s">
        <v>184</v>
      </c>
      <c r="C912" s="69" t="s">
        <v>218</v>
      </c>
      <c r="D912" s="69" t="s">
        <v>403</v>
      </c>
      <c r="E912" s="69" t="s">
        <v>705</v>
      </c>
      <c r="F912" s="69">
        <v>0</v>
      </c>
      <c r="G912" s="69">
        <v>0</v>
      </c>
      <c r="H912" s="69">
        <v>22657</v>
      </c>
      <c r="I912" s="69">
        <v>373</v>
      </c>
      <c r="J912" s="69">
        <v>207</v>
      </c>
      <c r="K912" s="69">
        <v>17779</v>
      </c>
      <c r="L912" s="69">
        <v>15824</v>
      </c>
      <c r="M912" s="69">
        <v>230</v>
      </c>
      <c r="N912" s="69">
        <v>0</v>
      </c>
      <c r="O912" s="69">
        <v>0</v>
      </c>
      <c r="P912" s="69">
        <v>1274.3699999999999</v>
      </c>
      <c r="Q912" s="69">
        <v>32.369999999999997</v>
      </c>
      <c r="R912" s="114">
        <v>4754717</v>
      </c>
      <c r="S912" s="69">
        <v>0</v>
      </c>
      <c r="T912" s="69">
        <v>0</v>
      </c>
      <c r="U912" s="69">
        <v>0</v>
      </c>
      <c r="V912" s="69">
        <v>101868</v>
      </c>
      <c r="W912" s="69">
        <v>47</v>
      </c>
      <c r="X912" s="69">
        <v>0</v>
      </c>
      <c r="Y912" s="69">
        <v>0</v>
      </c>
      <c r="Z912" s="69">
        <v>0</v>
      </c>
      <c r="AA912" s="69">
        <v>0</v>
      </c>
      <c r="AB912" s="69">
        <v>0</v>
      </c>
      <c r="AC912" s="69">
        <v>0</v>
      </c>
      <c r="AD912" s="69">
        <v>0</v>
      </c>
      <c r="AE912" s="69">
        <v>0</v>
      </c>
      <c r="AF912" s="69">
        <v>4006729</v>
      </c>
      <c r="AG912" s="69">
        <v>747988</v>
      </c>
      <c r="AH912" s="69">
        <v>0</v>
      </c>
      <c r="AI912" s="69">
        <v>0</v>
      </c>
      <c r="AJ912" s="69">
        <v>24</v>
      </c>
      <c r="AK912" s="69">
        <v>-24</v>
      </c>
      <c r="AL912" s="69">
        <v>114280</v>
      </c>
      <c r="AM912" s="69">
        <v>59720</v>
      </c>
      <c r="AN912" s="69">
        <v>-12412</v>
      </c>
      <c r="AO912" s="69">
        <v>49</v>
      </c>
      <c r="AP912" s="69">
        <v>-49</v>
      </c>
      <c r="AQ912" s="69">
        <v>4379970</v>
      </c>
      <c r="AR912" s="69">
        <v>64771</v>
      </c>
      <c r="AS912" s="69">
        <v>3733330</v>
      </c>
      <c r="AT912" s="69">
        <v>2482652</v>
      </c>
      <c r="AU912" s="69">
        <v>0</v>
      </c>
      <c r="AV912" s="69">
        <v>42162</v>
      </c>
      <c r="AW912" s="69">
        <v>0.84268506411632915</v>
      </c>
      <c r="AX912" s="69">
        <v>0</v>
      </c>
      <c r="AY912" s="69">
        <v>0</v>
      </c>
      <c r="AZ912" s="69">
        <v>0</v>
      </c>
      <c r="BA912" s="69">
        <v>166947.04166666666</v>
      </c>
      <c r="BB912" s="69">
        <v>0</v>
      </c>
      <c r="BC912" s="69">
        <v>-166947.04166666666</v>
      </c>
      <c r="BD912" s="69">
        <v>1.121843954922056</v>
      </c>
      <c r="BE912" s="69">
        <v>35.06063178158908</v>
      </c>
      <c r="BF912" s="69">
        <v>11.93936821841092</v>
      </c>
      <c r="BG912" s="69">
        <v>81769.979591836731</v>
      </c>
      <c r="BH912" s="69">
        <v>0</v>
      </c>
      <c r="BI912" s="69">
        <v>-81769.979591836731</v>
      </c>
      <c r="BJ912" s="69">
        <v>1.1187291237154593E-5</v>
      </c>
      <c r="BK912" s="69">
        <v>0</v>
      </c>
      <c r="BL912" s="69">
        <v>61.859921878618515</v>
      </c>
      <c r="BM912" s="69">
        <v>-61.859921878618515</v>
      </c>
      <c r="BN912" s="69">
        <v>0</v>
      </c>
      <c r="BO912" s="69">
        <v>1.0732319403856612</v>
      </c>
      <c r="BP912" s="69">
        <v>-1.0732319403856612</v>
      </c>
      <c r="BQ912" s="69">
        <v>1073.2319403856611</v>
      </c>
      <c r="BR912" s="69">
        <v>-1073.2319403856611</v>
      </c>
      <c r="BS912" s="69">
        <v>0</v>
      </c>
      <c r="BT912" s="69">
        <v>0</v>
      </c>
      <c r="BU912" s="69">
        <v>58.883639296048571</v>
      </c>
      <c r="BV912" s="69">
        <v>2.6091502909837281E-2</v>
      </c>
    </row>
    <row r="913" spans="1:74">
      <c r="A913" s="113" t="s">
        <v>1049</v>
      </c>
      <c r="B913" s="69" t="s">
        <v>184</v>
      </c>
      <c r="C913" s="69" t="s">
        <v>218</v>
      </c>
      <c r="D913" s="69" t="s">
        <v>403</v>
      </c>
      <c r="E913" s="69" t="s">
        <v>705</v>
      </c>
      <c r="F913" s="69">
        <v>0</v>
      </c>
      <c r="G913" s="69">
        <v>0</v>
      </c>
      <c r="H913" s="69">
        <v>19103</v>
      </c>
      <c r="I913" s="69">
        <v>364</v>
      </c>
      <c r="J913" s="69">
        <v>198</v>
      </c>
      <c r="K913" s="69">
        <v>15419</v>
      </c>
      <c r="L913" s="69">
        <v>13880</v>
      </c>
      <c r="M913" s="69">
        <v>219</v>
      </c>
      <c r="N913" s="69">
        <v>0</v>
      </c>
      <c r="O913" s="69">
        <v>1</v>
      </c>
      <c r="P913" s="69">
        <v>1238.93</v>
      </c>
      <c r="Q913" s="69">
        <v>28.05</v>
      </c>
      <c r="R913" s="114">
        <v>4754717</v>
      </c>
      <c r="S913" s="69">
        <v>0</v>
      </c>
      <c r="T913" s="69">
        <v>0</v>
      </c>
      <c r="U913" s="69">
        <v>0</v>
      </c>
      <c r="V913" s="69">
        <v>101868</v>
      </c>
      <c r="W913" s="69">
        <v>47</v>
      </c>
      <c r="X913" s="69">
        <v>0</v>
      </c>
      <c r="Y913" s="69">
        <v>0</v>
      </c>
      <c r="Z913" s="69">
        <v>0</v>
      </c>
      <c r="AA913" s="69">
        <v>0</v>
      </c>
      <c r="AB913" s="69">
        <v>0</v>
      </c>
      <c r="AC913" s="69">
        <v>0</v>
      </c>
      <c r="AD913" s="69">
        <v>0</v>
      </c>
      <c r="AE913" s="69">
        <v>0</v>
      </c>
      <c r="AF913" s="69">
        <v>4279522</v>
      </c>
      <c r="AG913" s="69">
        <v>475195</v>
      </c>
      <c r="AH913" s="69">
        <v>0</v>
      </c>
      <c r="AI913" s="69">
        <v>0</v>
      </c>
      <c r="AJ913" s="69">
        <v>28</v>
      </c>
      <c r="AK913" s="69">
        <v>-28</v>
      </c>
      <c r="AL913" s="69">
        <v>120033</v>
      </c>
      <c r="AM913" s="69">
        <v>62688</v>
      </c>
      <c r="AN913" s="69">
        <v>-18165</v>
      </c>
      <c r="AO913" s="69">
        <v>51</v>
      </c>
      <c r="AP913" s="69">
        <v>-51</v>
      </c>
      <c r="AQ913" s="69">
        <v>4657050</v>
      </c>
      <c r="AR913" s="69">
        <v>68052</v>
      </c>
      <c r="AS913" s="69">
        <v>3968555</v>
      </c>
      <c r="AT913" s="69">
        <v>2501755</v>
      </c>
      <c r="AU913" s="69">
        <v>0</v>
      </c>
      <c r="AV913" s="69">
        <v>42381</v>
      </c>
      <c r="AW913" s="69">
        <v>0.90005819484103888</v>
      </c>
      <c r="AX913" s="69">
        <v>0</v>
      </c>
      <c r="AY913" s="69">
        <v>0</v>
      </c>
      <c r="AZ913" s="69">
        <v>0</v>
      </c>
      <c r="BA913" s="69">
        <v>152840.07142857142</v>
      </c>
      <c r="BB913" s="69">
        <v>0</v>
      </c>
      <c r="BC913" s="69">
        <v>-152840.07142857142</v>
      </c>
      <c r="BD913" s="69">
        <v>1.1783190010601956</v>
      </c>
      <c r="BE913" s="69">
        <v>35.652878791665628</v>
      </c>
      <c r="BF913" s="69">
        <v>11.347121208334372</v>
      </c>
      <c r="BG913" s="69">
        <v>83912.196078431371</v>
      </c>
      <c r="BH913" s="69">
        <v>0</v>
      </c>
      <c r="BI913" s="69">
        <v>-83912.196078431371</v>
      </c>
      <c r="BJ913" s="69">
        <v>1.0951138596321706E-5</v>
      </c>
      <c r="BK913" s="69">
        <v>0</v>
      </c>
      <c r="BL913" s="69">
        <v>62.886057720566626</v>
      </c>
      <c r="BM913" s="69">
        <v>-62.886057720566626</v>
      </c>
      <c r="BN913" s="69">
        <v>0</v>
      </c>
      <c r="BO913" s="69">
        <v>1.0783577397818602</v>
      </c>
      <c r="BP913" s="69">
        <v>-1.0783577397818602</v>
      </c>
      <c r="BQ913" s="69">
        <v>1078.3577397818601</v>
      </c>
      <c r="BR913" s="69">
        <v>-1078.3577397818601</v>
      </c>
      <c r="BS913" s="69">
        <v>0</v>
      </c>
      <c r="BT913" s="69">
        <v>0</v>
      </c>
      <c r="BU913" s="69">
        <v>59.030107831339514</v>
      </c>
      <c r="BV913" s="69">
        <v>2.5774470963378104E-2</v>
      </c>
    </row>
    <row r="914" spans="1:74">
      <c r="A914" s="113" t="s">
        <v>1050</v>
      </c>
      <c r="B914" s="69" t="s">
        <v>184</v>
      </c>
      <c r="C914" s="69" t="s">
        <v>218</v>
      </c>
      <c r="D914" s="69" t="s">
        <v>403</v>
      </c>
      <c r="E914" s="69" t="s">
        <v>705</v>
      </c>
      <c r="F914" s="69">
        <v>0</v>
      </c>
      <c r="G914" s="69">
        <v>0</v>
      </c>
      <c r="H914" s="69">
        <v>76</v>
      </c>
      <c r="I914" s="69">
        <v>2</v>
      </c>
      <c r="J914" s="69">
        <v>6</v>
      </c>
      <c r="K914" s="69">
        <v>92</v>
      </c>
      <c r="L914" s="69">
        <v>90</v>
      </c>
      <c r="M914" s="69">
        <v>6</v>
      </c>
      <c r="N914" s="69">
        <v>0</v>
      </c>
      <c r="O914" s="69">
        <v>1</v>
      </c>
      <c r="P914" s="69">
        <v>826.09</v>
      </c>
      <c r="Q914" s="69">
        <v>3.45</v>
      </c>
      <c r="R914" s="114">
        <v>4754717</v>
      </c>
      <c r="S914" s="69">
        <v>0</v>
      </c>
      <c r="T914" s="69">
        <v>0</v>
      </c>
      <c r="U914" s="69">
        <v>0</v>
      </c>
      <c r="V914" s="69">
        <v>101868</v>
      </c>
      <c r="W914" s="69">
        <v>47</v>
      </c>
      <c r="X914" s="69">
        <v>0</v>
      </c>
      <c r="Y914" s="69">
        <v>0</v>
      </c>
      <c r="Z914" s="69">
        <v>0</v>
      </c>
      <c r="AA914" s="69">
        <v>0</v>
      </c>
      <c r="AB914" s="69">
        <v>0</v>
      </c>
      <c r="AC914" s="69">
        <v>0</v>
      </c>
      <c r="AD914" s="69">
        <v>0</v>
      </c>
      <c r="AE914" s="69">
        <v>0</v>
      </c>
      <c r="AF914" s="69">
        <v>4306980</v>
      </c>
      <c r="AG914" s="69">
        <v>447737</v>
      </c>
      <c r="AH914" s="69">
        <v>0</v>
      </c>
      <c r="AI914" s="69">
        <v>0</v>
      </c>
      <c r="AJ914" s="69">
        <v>29</v>
      </c>
      <c r="AK914" s="69">
        <v>-29</v>
      </c>
      <c r="AL914" s="69">
        <v>120468</v>
      </c>
      <c r="AM914" s="69">
        <v>63036</v>
      </c>
      <c r="AN914" s="69">
        <v>-18600</v>
      </c>
      <c r="AO914" s="69">
        <v>51</v>
      </c>
      <c r="AP914" s="69">
        <v>-51</v>
      </c>
      <c r="AQ914" s="69">
        <v>4681711</v>
      </c>
      <c r="AR914" s="69">
        <v>68424</v>
      </c>
      <c r="AS914" s="69">
        <v>3991022</v>
      </c>
      <c r="AT914" s="69">
        <v>2501831</v>
      </c>
      <c r="AU914" s="69">
        <v>0</v>
      </c>
      <c r="AV914" s="69">
        <v>42387</v>
      </c>
      <c r="AW914" s="69">
        <v>0.90583309164351944</v>
      </c>
      <c r="AX914" s="69">
        <v>0</v>
      </c>
      <c r="AY914" s="69">
        <v>0</v>
      </c>
      <c r="AZ914" s="69">
        <v>0</v>
      </c>
      <c r="BA914" s="69">
        <v>148516.55172413794</v>
      </c>
      <c r="BB914" s="69">
        <v>0</v>
      </c>
      <c r="BC914" s="69">
        <v>-148516.55172413794</v>
      </c>
      <c r="BD914" s="69">
        <v>1.1825892331252208</v>
      </c>
      <c r="BE914" s="69">
        <v>35.752066938938142</v>
      </c>
      <c r="BF914" s="69">
        <v>11.247933061061858</v>
      </c>
      <c r="BG914" s="69">
        <v>84450.588235294112</v>
      </c>
      <c r="BH914" s="69">
        <v>0</v>
      </c>
      <c r="BI914" s="69">
        <v>-84450.588235294112</v>
      </c>
      <c r="BJ914" s="69">
        <v>1.089345326954184E-5</v>
      </c>
      <c r="BK914" s="69">
        <v>0</v>
      </c>
      <c r="BL914" s="69">
        <v>62.945457734128375</v>
      </c>
      <c r="BM914" s="69">
        <v>-62.945457734128375</v>
      </c>
      <c r="BN914" s="69">
        <v>0</v>
      </c>
      <c r="BO914" s="69">
        <v>1.0791671907596601</v>
      </c>
      <c r="BP914" s="69">
        <v>-1.0791671907596601</v>
      </c>
      <c r="BQ914" s="69">
        <v>1079.1671907596601</v>
      </c>
      <c r="BR914" s="69">
        <v>-1079.1671907596601</v>
      </c>
      <c r="BS914" s="69">
        <v>0</v>
      </c>
      <c r="BT914" s="69">
        <v>0</v>
      </c>
      <c r="BU914" s="69">
        <v>59.023544954821055</v>
      </c>
      <c r="BV914" s="69">
        <v>2.5731618205395421E-2</v>
      </c>
    </row>
    <row r="915" spans="1:74">
      <c r="A915" s="113" t="s">
        <v>1051</v>
      </c>
      <c r="B915" s="69" t="s">
        <v>184</v>
      </c>
      <c r="C915" s="69" t="s">
        <v>218</v>
      </c>
      <c r="D915" s="69" t="s">
        <v>403</v>
      </c>
      <c r="E915" s="69" t="s">
        <v>694</v>
      </c>
      <c r="F915" s="69">
        <v>0</v>
      </c>
      <c r="G915" s="69">
        <v>0</v>
      </c>
      <c r="H915" s="69">
        <v>55895</v>
      </c>
      <c r="I915" s="69">
        <v>2533</v>
      </c>
      <c r="J915" s="69">
        <v>993</v>
      </c>
      <c r="K915" s="69">
        <v>53626</v>
      </c>
      <c r="L915" s="69">
        <v>47090</v>
      </c>
      <c r="M915" s="69">
        <v>1048</v>
      </c>
      <c r="N915" s="69">
        <v>1</v>
      </c>
      <c r="O915" s="69">
        <v>1</v>
      </c>
      <c r="P915" s="69">
        <v>1042.31</v>
      </c>
      <c r="Q915" s="69">
        <v>17.5</v>
      </c>
      <c r="R915" s="114">
        <v>4754717</v>
      </c>
      <c r="S915" s="69">
        <v>0</v>
      </c>
      <c r="T915" s="69">
        <v>0</v>
      </c>
      <c r="U915" s="69">
        <v>0</v>
      </c>
      <c r="V915" s="69">
        <v>101868</v>
      </c>
      <c r="W915" s="69">
        <v>47</v>
      </c>
      <c r="X915" s="69">
        <v>0</v>
      </c>
      <c r="Y915" s="69">
        <v>0</v>
      </c>
      <c r="Z915" s="69">
        <v>0</v>
      </c>
      <c r="AA915" s="69">
        <v>0</v>
      </c>
      <c r="AB915" s="69">
        <v>0</v>
      </c>
      <c r="AC915" s="69">
        <v>0</v>
      </c>
      <c r="AD915" s="69">
        <v>0</v>
      </c>
      <c r="AE915" s="69">
        <v>0</v>
      </c>
      <c r="AF915" s="69">
        <v>74806</v>
      </c>
      <c r="AG915" s="69">
        <v>4679911</v>
      </c>
      <c r="AH915" s="69">
        <v>0</v>
      </c>
      <c r="AI915" s="69">
        <v>0</v>
      </c>
      <c r="AJ915" s="69">
        <v>1</v>
      </c>
      <c r="AK915" s="69">
        <v>-1</v>
      </c>
      <c r="AL915" s="69">
        <v>3244</v>
      </c>
      <c r="AM915" s="69">
        <v>1319</v>
      </c>
      <c r="AN915" s="69">
        <v>98624</v>
      </c>
      <c r="AO915" s="69">
        <v>1</v>
      </c>
      <c r="AP915" s="69">
        <v>-1</v>
      </c>
      <c r="AQ915" s="69">
        <v>71728</v>
      </c>
      <c r="AR915" s="69">
        <v>1393</v>
      </c>
      <c r="AS915" s="69">
        <v>62464</v>
      </c>
      <c r="AT915" s="69">
        <v>55895</v>
      </c>
      <c r="AU915" s="69">
        <v>0</v>
      </c>
      <c r="AV915" s="69">
        <v>1048</v>
      </c>
      <c r="AW915" s="69">
        <v>1.5733007874075364E-2</v>
      </c>
      <c r="AX915" s="69">
        <v>0</v>
      </c>
      <c r="AY915" s="69">
        <v>0</v>
      </c>
      <c r="AZ915" s="69">
        <v>0</v>
      </c>
      <c r="BA915" s="69">
        <v>74806</v>
      </c>
      <c r="BB915" s="69">
        <v>0</v>
      </c>
      <c r="BC915" s="69">
        <v>-74806</v>
      </c>
      <c r="BD915" s="69">
        <v>3.1845132917108415E-2</v>
      </c>
      <c r="BE915" s="69">
        <v>23.059802712700371</v>
      </c>
      <c r="BF915" s="69">
        <v>23.940197287299629</v>
      </c>
      <c r="BG915" s="69">
        <v>74806</v>
      </c>
      <c r="BH915" s="69">
        <v>0</v>
      </c>
      <c r="BI915" s="69">
        <v>-74806</v>
      </c>
      <c r="BJ915" s="69">
        <v>1.3941556993084989E-5</v>
      </c>
      <c r="BK915" s="69">
        <v>0</v>
      </c>
      <c r="BL915" s="69">
        <v>53.701363962670499</v>
      </c>
      <c r="BM915" s="69">
        <v>-53.701363962670499</v>
      </c>
      <c r="BN915" s="69">
        <v>0</v>
      </c>
      <c r="BO915" s="69">
        <v>1.1975858094262295</v>
      </c>
      <c r="BP915" s="69">
        <v>-1.1975858094262295</v>
      </c>
      <c r="BQ915" s="69">
        <v>1197.5858094262294</v>
      </c>
      <c r="BR915" s="69">
        <v>-1197.5858094262294</v>
      </c>
      <c r="BS915" s="69">
        <v>0</v>
      </c>
      <c r="BT915" s="69">
        <v>0</v>
      </c>
      <c r="BU915" s="69">
        <v>53.334923664122137</v>
      </c>
      <c r="BV915" s="69">
        <v>4.5226410885567697E-2</v>
      </c>
    </row>
    <row r="916" spans="1:74">
      <c r="A916" s="113" t="s">
        <v>1052</v>
      </c>
      <c r="B916" s="69" t="s">
        <v>184</v>
      </c>
      <c r="C916" s="69" t="s">
        <v>218</v>
      </c>
      <c r="D916" s="69" t="s">
        <v>403</v>
      </c>
      <c r="E916" s="69" t="s">
        <v>694</v>
      </c>
      <c r="F916" s="69">
        <v>0</v>
      </c>
      <c r="G916" s="69">
        <v>0</v>
      </c>
      <c r="H916" s="69">
        <v>117482</v>
      </c>
      <c r="I916" s="69">
        <v>3953</v>
      </c>
      <c r="J916" s="69">
        <v>1846</v>
      </c>
      <c r="K916" s="69">
        <v>133871</v>
      </c>
      <c r="L916" s="69">
        <v>102993</v>
      </c>
      <c r="M916" s="69">
        <v>1950</v>
      </c>
      <c r="N916" s="69">
        <v>1</v>
      </c>
      <c r="O916" s="69">
        <v>0</v>
      </c>
      <c r="P916" s="69">
        <v>877.58</v>
      </c>
      <c r="Q916" s="69">
        <v>19.71</v>
      </c>
      <c r="R916" s="114">
        <v>4754717</v>
      </c>
      <c r="S916" s="69">
        <v>0</v>
      </c>
      <c r="T916" s="69">
        <v>0</v>
      </c>
      <c r="U916" s="69">
        <v>0</v>
      </c>
      <c r="V916" s="69">
        <v>101868</v>
      </c>
      <c r="W916" s="69">
        <v>47</v>
      </c>
      <c r="X916" s="69">
        <v>0</v>
      </c>
      <c r="Y916" s="69">
        <v>0</v>
      </c>
      <c r="Z916" s="69">
        <v>0</v>
      </c>
      <c r="AA916" s="69">
        <v>0</v>
      </c>
      <c r="AB916" s="69">
        <v>0</v>
      </c>
      <c r="AC916" s="69">
        <v>0</v>
      </c>
      <c r="AD916" s="69">
        <v>0</v>
      </c>
      <c r="AE916" s="69">
        <v>0</v>
      </c>
      <c r="AF916" s="69">
        <v>253933</v>
      </c>
      <c r="AG916" s="69">
        <v>4500784</v>
      </c>
      <c r="AH916" s="69">
        <v>0</v>
      </c>
      <c r="AI916" s="69">
        <v>0</v>
      </c>
      <c r="AJ916" s="69">
        <v>2</v>
      </c>
      <c r="AK916" s="69">
        <v>-2</v>
      </c>
      <c r="AL916" s="69">
        <v>9255</v>
      </c>
      <c r="AM916" s="69">
        <v>4150</v>
      </c>
      <c r="AN916" s="69">
        <v>92613</v>
      </c>
      <c r="AO916" s="69">
        <v>3</v>
      </c>
      <c r="AP916" s="69">
        <v>-3</v>
      </c>
      <c r="AQ916" s="69">
        <v>276149</v>
      </c>
      <c r="AR916" s="69">
        <v>4386</v>
      </c>
      <c r="AS916" s="69">
        <v>222274</v>
      </c>
      <c r="AT916" s="69">
        <v>173377</v>
      </c>
      <c r="AU916" s="69">
        <v>0</v>
      </c>
      <c r="AV916" s="69">
        <v>2998</v>
      </c>
      <c r="AW916" s="69">
        <v>5.3406543438862926E-2</v>
      </c>
      <c r="AX916" s="69">
        <v>0</v>
      </c>
      <c r="AY916" s="69">
        <v>0</v>
      </c>
      <c r="AZ916" s="69">
        <v>0</v>
      </c>
      <c r="BA916" s="69">
        <v>126966.5</v>
      </c>
      <c r="BB916" s="69">
        <v>0</v>
      </c>
      <c r="BC916" s="69">
        <v>-126966.5</v>
      </c>
      <c r="BD916" s="69">
        <v>9.0852868417952648E-2</v>
      </c>
      <c r="BE916" s="69">
        <v>27.437385197190707</v>
      </c>
      <c r="BF916" s="69">
        <v>19.562614802809293</v>
      </c>
      <c r="BG916" s="69">
        <v>84644.333333333328</v>
      </c>
      <c r="BH916" s="69">
        <v>0</v>
      </c>
      <c r="BI916" s="69">
        <v>-84644.333333333328</v>
      </c>
      <c r="BJ916" s="69">
        <v>1.0863700393628078E-5</v>
      </c>
      <c r="BK916" s="69">
        <v>0</v>
      </c>
      <c r="BL916" s="69">
        <v>57.896260829913359</v>
      </c>
      <c r="BM916" s="69">
        <v>-57.896260829913359</v>
      </c>
      <c r="BN916" s="69">
        <v>0</v>
      </c>
      <c r="BO916" s="69">
        <v>1.1424323132710079</v>
      </c>
      <c r="BP916" s="69">
        <v>-1.1424323132710079</v>
      </c>
      <c r="BQ916" s="69">
        <v>1142.4323132710078</v>
      </c>
      <c r="BR916" s="69">
        <v>-1142.4323132710078</v>
      </c>
      <c r="BS916" s="69">
        <v>0</v>
      </c>
      <c r="BT916" s="69">
        <v>0</v>
      </c>
      <c r="BU916" s="69">
        <v>57.830887258172112</v>
      </c>
      <c r="BV916" s="69">
        <v>3.3514515714342621E-2</v>
      </c>
    </row>
    <row r="917" spans="1:74">
      <c r="A917" s="113" t="s">
        <v>1053</v>
      </c>
      <c r="B917" s="69" t="s">
        <v>184</v>
      </c>
      <c r="C917" s="69" t="s">
        <v>218</v>
      </c>
      <c r="D917" s="69" t="s">
        <v>403</v>
      </c>
      <c r="E917" s="69" t="s">
        <v>694</v>
      </c>
      <c r="F917" s="69">
        <v>0</v>
      </c>
      <c r="G917" s="69">
        <v>0</v>
      </c>
      <c r="H917" s="69">
        <v>113023</v>
      </c>
      <c r="I917" s="69">
        <v>4038</v>
      </c>
      <c r="J917" s="69">
        <v>1923</v>
      </c>
      <c r="K917" s="69">
        <v>186304</v>
      </c>
      <c r="L917" s="69">
        <v>147698</v>
      </c>
      <c r="M917" s="69">
        <v>2013</v>
      </c>
      <c r="N917" s="69">
        <v>0</v>
      </c>
      <c r="O917" s="69">
        <v>0</v>
      </c>
      <c r="P917" s="69">
        <v>606.66</v>
      </c>
      <c r="Q917" s="69">
        <v>18.21</v>
      </c>
      <c r="R917" s="114">
        <v>4754717</v>
      </c>
      <c r="S917" s="69">
        <v>0</v>
      </c>
      <c r="T917" s="69">
        <v>0</v>
      </c>
      <c r="U917" s="69">
        <v>0</v>
      </c>
      <c r="V917" s="69">
        <v>101868</v>
      </c>
      <c r="W917" s="69">
        <v>47</v>
      </c>
      <c r="X917" s="69">
        <v>0</v>
      </c>
      <c r="Y917" s="69">
        <v>0</v>
      </c>
      <c r="Z917" s="69">
        <v>0</v>
      </c>
      <c r="AA917" s="69">
        <v>0</v>
      </c>
      <c r="AB917" s="69">
        <v>0</v>
      </c>
      <c r="AC917" s="69">
        <v>0</v>
      </c>
      <c r="AD917" s="69">
        <v>0</v>
      </c>
      <c r="AE917" s="69">
        <v>0</v>
      </c>
      <c r="AF917" s="69">
        <v>431441</v>
      </c>
      <c r="AG917" s="69">
        <v>4323276</v>
      </c>
      <c r="AH917" s="69">
        <v>0</v>
      </c>
      <c r="AI917" s="69">
        <v>0</v>
      </c>
      <c r="AJ917" s="69">
        <v>2</v>
      </c>
      <c r="AK917" s="69">
        <v>-2</v>
      </c>
      <c r="AL917" s="69">
        <v>15505</v>
      </c>
      <c r="AM917" s="69">
        <v>7159</v>
      </c>
      <c r="AN917" s="69">
        <v>86363</v>
      </c>
      <c r="AO917" s="69">
        <v>5</v>
      </c>
      <c r="AP917" s="69">
        <v>-5</v>
      </c>
      <c r="AQ917" s="69">
        <v>569477</v>
      </c>
      <c r="AR917" s="69">
        <v>7541</v>
      </c>
      <c r="AS917" s="69">
        <v>456043</v>
      </c>
      <c r="AT917" s="69">
        <v>286400</v>
      </c>
      <c r="AU917" s="69">
        <v>0</v>
      </c>
      <c r="AV917" s="69">
        <v>5011</v>
      </c>
      <c r="AW917" s="69">
        <v>9.0739575036747719E-2</v>
      </c>
      <c r="AX917" s="69">
        <v>0</v>
      </c>
      <c r="AY917" s="69">
        <v>0</v>
      </c>
      <c r="AZ917" s="69">
        <v>0</v>
      </c>
      <c r="BA917" s="69">
        <v>215720.5</v>
      </c>
      <c r="BB917" s="69">
        <v>0</v>
      </c>
      <c r="BC917" s="69">
        <v>-215720.5</v>
      </c>
      <c r="BD917" s="69">
        <v>0.1522067773982016</v>
      </c>
      <c r="BE917" s="69">
        <v>27.825927120283779</v>
      </c>
      <c r="BF917" s="69">
        <v>19.174072879716221</v>
      </c>
      <c r="BG917" s="69">
        <v>86288.2</v>
      </c>
      <c r="BH917" s="69">
        <v>0</v>
      </c>
      <c r="BI917" s="69">
        <v>-86288.2</v>
      </c>
      <c r="BJ917" s="69">
        <v>8.7799858466628155E-6</v>
      </c>
      <c r="BK917" s="69">
        <v>0</v>
      </c>
      <c r="BL917" s="69">
        <v>57.212703885426336</v>
      </c>
      <c r="BM917" s="69">
        <v>-57.212703885426336</v>
      </c>
      <c r="BN917" s="69">
        <v>0</v>
      </c>
      <c r="BO917" s="69">
        <v>0.94605333269011915</v>
      </c>
      <c r="BP917" s="69">
        <v>-0.94605333269011915</v>
      </c>
      <c r="BQ917" s="69">
        <v>946.05333269011919</v>
      </c>
      <c r="BR917" s="69">
        <v>-946.05333269011919</v>
      </c>
      <c r="BS917" s="69">
        <v>0</v>
      </c>
      <c r="BT917" s="69">
        <v>0</v>
      </c>
      <c r="BU917" s="69">
        <v>57.154260626621436</v>
      </c>
      <c r="BV917" s="69">
        <v>2.7226736110501391E-2</v>
      </c>
    </row>
    <row r="918" spans="1:74">
      <c r="A918" s="113" t="s">
        <v>1054</v>
      </c>
      <c r="B918" s="69" t="s">
        <v>184</v>
      </c>
      <c r="C918" s="69" t="s">
        <v>218</v>
      </c>
      <c r="D918" s="69" t="s">
        <v>403</v>
      </c>
      <c r="E918" s="69" t="s">
        <v>694</v>
      </c>
      <c r="F918" s="69">
        <v>0</v>
      </c>
      <c r="G918" s="69">
        <v>0</v>
      </c>
      <c r="H918" s="69">
        <v>26529</v>
      </c>
      <c r="I918" s="69">
        <v>971</v>
      </c>
      <c r="J918" s="69">
        <v>490</v>
      </c>
      <c r="K918" s="69">
        <v>39598</v>
      </c>
      <c r="L918" s="69">
        <v>32982</v>
      </c>
      <c r="M918" s="69">
        <v>523</v>
      </c>
      <c r="N918" s="69">
        <v>0</v>
      </c>
      <c r="O918" s="69">
        <v>0</v>
      </c>
      <c r="P918" s="69">
        <v>669.96</v>
      </c>
      <c r="Q918" s="69">
        <v>16.11</v>
      </c>
      <c r="R918" s="114">
        <v>4754717</v>
      </c>
      <c r="S918" s="69">
        <v>0</v>
      </c>
      <c r="T918" s="69">
        <v>0</v>
      </c>
      <c r="U918" s="69">
        <v>0</v>
      </c>
      <c r="V918" s="69">
        <v>101868</v>
      </c>
      <c r="W918" s="69">
        <v>47</v>
      </c>
      <c r="X918" s="69">
        <v>0</v>
      </c>
      <c r="Y918" s="69">
        <v>0</v>
      </c>
      <c r="Z918" s="69">
        <v>0</v>
      </c>
      <c r="AA918" s="69">
        <v>0</v>
      </c>
      <c r="AB918" s="69">
        <v>0</v>
      </c>
      <c r="AC918" s="69">
        <v>0</v>
      </c>
      <c r="AD918" s="69">
        <v>0</v>
      </c>
      <c r="AE918" s="69">
        <v>0</v>
      </c>
      <c r="AF918" s="69">
        <v>580252</v>
      </c>
      <c r="AG918" s="69">
        <v>4174465</v>
      </c>
      <c r="AH918" s="69">
        <v>0</v>
      </c>
      <c r="AI918" s="69">
        <v>0</v>
      </c>
      <c r="AJ918" s="69">
        <v>3</v>
      </c>
      <c r="AK918" s="69">
        <v>-3</v>
      </c>
      <c r="AL918" s="69">
        <v>22102</v>
      </c>
      <c r="AM918" s="69">
        <v>10275</v>
      </c>
      <c r="AN918" s="69">
        <v>79766</v>
      </c>
      <c r="AO918" s="69">
        <v>5</v>
      </c>
      <c r="AP918" s="69">
        <v>-5</v>
      </c>
      <c r="AQ918" s="69">
        <v>713631</v>
      </c>
      <c r="AR918" s="69">
        <v>10899</v>
      </c>
      <c r="AS918" s="69">
        <v>579267</v>
      </c>
      <c r="AT918" s="69">
        <v>312929</v>
      </c>
      <c r="AU918" s="69">
        <v>0</v>
      </c>
      <c r="AV918" s="69">
        <v>5534</v>
      </c>
      <c r="AW918" s="69">
        <v>0.12203712649985267</v>
      </c>
      <c r="AX918" s="69">
        <v>0</v>
      </c>
      <c r="AY918" s="69">
        <v>0</v>
      </c>
      <c r="AZ918" s="69">
        <v>0</v>
      </c>
      <c r="BA918" s="69">
        <v>193417.33333333334</v>
      </c>
      <c r="BB918" s="69">
        <v>0</v>
      </c>
      <c r="BC918" s="69">
        <v>-193417.33333333334</v>
      </c>
      <c r="BD918" s="69">
        <v>0.21696705540503397</v>
      </c>
      <c r="BE918" s="69">
        <v>26.253370735680029</v>
      </c>
      <c r="BF918" s="69">
        <v>20.746629264319971</v>
      </c>
      <c r="BG918" s="69">
        <v>116050.4</v>
      </c>
      <c r="BH918" s="69">
        <v>0</v>
      </c>
      <c r="BI918" s="69">
        <v>-116050.4</v>
      </c>
      <c r="BJ918" s="69">
        <v>7.0064220864844717E-6</v>
      </c>
      <c r="BK918" s="69">
        <v>0</v>
      </c>
      <c r="BL918" s="69">
        <v>53.239012753463619</v>
      </c>
      <c r="BM918" s="69">
        <v>-53.239012753463619</v>
      </c>
      <c r="BN918" s="69">
        <v>0</v>
      </c>
      <c r="BO918" s="69">
        <v>1.0017004248472638</v>
      </c>
      <c r="BP918" s="69">
        <v>-1.0017004248472638</v>
      </c>
      <c r="BQ918" s="69">
        <v>1001.7004248472639</v>
      </c>
      <c r="BR918" s="69">
        <v>-1001.7004248472639</v>
      </c>
      <c r="BS918" s="69">
        <v>0</v>
      </c>
      <c r="BT918" s="69">
        <v>0</v>
      </c>
      <c r="BU918" s="69">
        <v>56.546620889049514</v>
      </c>
      <c r="BV918" s="69">
        <v>3.0971188191095959E-2</v>
      </c>
    </row>
    <row r="919" spans="1:74">
      <c r="A919" s="113" t="s">
        <v>1055</v>
      </c>
      <c r="B919" s="69" t="s">
        <v>184</v>
      </c>
      <c r="C919" s="69" t="s">
        <v>218</v>
      </c>
      <c r="D919" s="69" t="s">
        <v>403</v>
      </c>
      <c r="E919" s="69" t="s">
        <v>694</v>
      </c>
      <c r="F919" s="69">
        <v>0</v>
      </c>
      <c r="G919" s="69">
        <v>0</v>
      </c>
      <c r="H919" s="69">
        <v>708</v>
      </c>
      <c r="I919" s="69">
        <v>32</v>
      </c>
      <c r="J919" s="69">
        <v>10</v>
      </c>
      <c r="K919" s="69">
        <v>658</v>
      </c>
      <c r="L919" s="69">
        <v>579</v>
      </c>
      <c r="M919" s="69">
        <v>16</v>
      </c>
      <c r="N919" s="69">
        <v>0</v>
      </c>
      <c r="O919" s="69">
        <v>1</v>
      </c>
      <c r="P919" s="69">
        <v>1075.99</v>
      </c>
      <c r="Q919" s="69">
        <v>10.57</v>
      </c>
      <c r="R919" s="114">
        <v>4754717</v>
      </c>
      <c r="S919" s="69">
        <v>0</v>
      </c>
      <c r="T919" s="69">
        <v>0</v>
      </c>
      <c r="U919" s="69">
        <v>0</v>
      </c>
      <c r="V919" s="69">
        <v>101868</v>
      </c>
      <c r="W919" s="69">
        <v>47</v>
      </c>
      <c r="X919" s="69">
        <v>0</v>
      </c>
      <c r="Y919" s="69">
        <v>0</v>
      </c>
      <c r="Z919" s="69">
        <v>0</v>
      </c>
      <c r="AA919" s="69">
        <v>0</v>
      </c>
      <c r="AB919" s="69">
        <v>0</v>
      </c>
      <c r="AC919" s="69">
        <v>0</v>
      </c>
      <c r="AD919" s="69">
        <v>0</v>
      </c>
      <c r="AE919" s="69">
        <v>0</v>
      </c>
      <c r="AF919" s="69">
        <v>711405</v>
      </c>
      <c r="AG919" s="69">
        <v>4043312</v>
      </c>
      <c r="AH919" s="69">
        <v>0</v>
      </c>
      <c r="AI919" s="69">
        <v>0</v>
      </c>
      <c r="AJ919" s="69">
        <v>4</v>
      </c>
      <c r="AK919" s="69">
        <v>-4</v>
      </c>
      <c r="AL919" s="69">
        <v>27920</v>
      </c>
      <c r="AM919" s="69">
        <v>13076</v>
      </c>
      <c r="AN919" s="69">
        <v>73948</v>
      </c>
      <c r="AO919" s="69">
        <v>6</v>
      </c>
      <c r="AP919" s="69">
        <v>-6</v>
      </c>
      <c r="AQ919" s="69">
        <v>815016</v>
      </c>
      <c r="AR919" s="69">
        <v>13950</v>
      </c>
      <c r="AS919" s="69">
        <v>668352</v>
      </c>
      <c r="AT919" s="69">
        <v>313637</v>
      </c>
      <c r="AU919" s="69">
        <v>0</v>
      </c>
      <c r="AV919" s="69">
        <v>5550</v>
      </c>
      <c r="AW919" s="69">
        <v>0.14962089226340916</v>
      </c>
      <c r="AX919" s="69">
        <v>0</v>
      </c>
      <c r="AY919" s="69">
        <v>0</v>
      </c>
      <c r="AZ919" s="69">
        <v>0</v>
      </c>
      <c r="BA919" s="69">
        <v>177851.25</v>
      </c>
      <c r="BB919" s="69">
        <v>0</v>
      </c>
      <c r="BC919" s="69">
        <v>-177851.25</v>
      </c>
      <c r="BD919" s="69">
        <v>0.2740801821965681</v>
      </c>
      <c r="BE919" s="69">
        <v>25.480121776504298</v>
      </c>
      <c r="BF919" s="69">
        <v>21.519878223495702</v>
      </c>
      <c r="BG919" s="69">
        <v>118567.5</v>
      </c>
      <c r="BH919" s="69">
        <v>0</v>
      </c>
      <c r="BI919" s="69">
        <v>-118567.5</v>
      </c>
      <c r="BJ919" s="69">
        <v>7.3618186636826764E-6</v>
      </c>
      <c r="BK919" s="69">
        <v>0</v>
      </c>
      <c r="BL919" s="69">
        <v>50.99677419354839</v>
      </c>
      <c r="BM919" s="69">
        <v>-50.99677419354839</v>
      </c>
      <c r="BN919" s="69">
        <v>0</v>
      </c>
      <c r="BO919" s="69">
        <v>1.0644166546969263</v>
      </c>
      <c r="BP919" s="69">
        <v>-1.0644166546969263</v>
      </c>
      <c r="BQ919" s="69">
        <v>1064.4166546969263</v>
      </c>
      <c r="BR919" s="69">
        <v>-1064.4166546969263</v>
      </c>
      <c r="BS919" s="69">
        <v>0</v>
      </c>
      <c r="BT919" s="69">
        <v>0</v>
      </c>
      <c r="BU919" s="69">
        <v>56.511171171171171</v>
      </c>
      <c r="BV919" s="69">
        <v>3.4256996181670052E-2</v>
      </c>
    </row>
    <row r="920" spans="1:74">
      <c r="A920" s="113" t="s">
        <v>1056</v>
      </c>
      <c r="B920" s="69" t="s">
        <v>184</v>
      </c>
      <c r="C920" s="69" t="s">
        <v>218</v>
      </c>
      <c r="D920" s="69" t="s">
        <v>403</v>
      </c>
      <c r="E920" s="69" t="s">
        <v>694</v>
      </c>
      <c r="F920" s="69">
        <v>0</v>
      </c>
      <c r="G920" s="69">
        <v>0</v>
      </c>
      <c r="H920" s="69">
        <v>666</v>
      </c>
      <c r="I920" s="69">
        <v>26</v>
      </c>
      <c r="J920" s="69">
        <v>13</v>
      </c>
      <c r="K920" s="69">
        <v>947</v>
      </c>
      <c r="L920" s="69">
        <v>742</v>
      </c>
      <c r="M920" s="69">
        <v>17</v>
      </c>
      <c r="N920" s="69">
        <v>0</v>
      </c>
      <c r="O920" s="69">
        <v>0</v>
      </c>
      <c r="P920" s="69">
        <v>703.27</v>
      </c>
      <c r="Q920" s="69">
        <v>10.09</v>
      </c>
      <c r="R920" s="114">
        <v>4754717</v>
      </c>
      <c r="S920" s="69">
        <v>0</v>
      </c>
      <c r="T920" s="69">
        <v>0</v>
      </c>
      <c r="U920" s="69">
        <v>0</v>
      </c>
      <c r="V920" s="69">
        <v>101868</v>
      </c>
      <c r="W920" s="69">
        <v>47</v>
      </c>
      <c r="X920" s="69">
        <v>0</v>
      </c>
      <c r="Y920" s="69">
        <v>0</v>
      </c>
      <c r="Z920" s="69">
        <v>0</v>
      </c>
      <c r="AA920" s="69">
        <v>0</v>
      </c>
      <c r="AB920" s="69">
        <v>0</v>
      </c>
      <c r="AC920" s="69">
        <v>0</v>
      </c>
      <c r="AD920" s="69">
        <v>0</v>
      </c>
      <c r="AE920" s="69">
        <v>0</v>
      </c>
      <c r="AF920" s="69">
        <v>859490</v>
      </c>
      <c r="AG920" s="69">
        <v>3895227</v>
      </c>
      <c r="AH920" s="69">
        <v>0</v>
      </c>
      <c r="AI920" s="69">
        <v>0</v>
      </c>
      <c r="AJ920" s="69">
        <v>4</v>
      </c>
      <c r="AK920" s="69">
        <v>-4</v>
      </c>
      <c r="AL920" s="69">
        <v>33860</v>
      </c>
      <c r="AM920" s="69">
        <v>16087</v>
      </c>
      <c r="AN920" s="69">
        <v>68008</v>
      </c>
      <c r="AO920" s="69">
        <v>9</v>
      </c>
      <c r="AP920" s="69">
        <v>-9</v>
      </c>
      <c r="AQ920" s="69">
        <v>966644</v>
      </c>
      <c r="AR920" s="69">
        <v>17281</v>
      </c>
      <c r="AS920" s="69">
        <v>792854</v>
      </c>
      <c r="AT920" s="69">
        <v>314303</v>
      </c>
      <c r="AU920" s="69">
        <v>0</v>
      </c>
      <c r="AV920" s="69">
        <v>5567</v>
      </c>
      <c r="AW920" s="69">
        <v>0.18076575325092956</v>
      </c>
      <c r="AX920" s="69">
        <v>0</v>
      </c>
      <c r="AY920" s="69">
        <v>0</v>
      </c>
      <c r="AZ920" s="69">
        <v>0</v>
      </c>
      <c r="BA920" s="69">
        <v>214872.5</v>
      </c>
      <c r="BB920" s="69">
        <v>0</v>
      </c>
      <c r="BC920" s="69">
        <v>-214872.5</v>
      </c>
      <c r="BD920" s="69">
        <v>0.33239093729139668</v>
      </c>
      <c r="BE920" s="69">
        <v>25.383638511518015</v>
      </c>
      <c r="BF920" s="69">
        <v>21.616361488481985</v>
      </c>
      <c r="BG920" s="69">
        <v>95498.888888888891</v>
      </c>
      <c r="BH920" s="69">
        <v>0</v>
      </c>
      <c r="BI920" s="69">
        <v>-95498.888888888891</v>
      </c>
      <c r="BJ920" s="69">
        <v>9.310563144239244E-6</v>
      </c>
      <c r="BK920" s="69">
        <v>0</v>
      </c>
      <c r="BL920" s="69">
        <v>49.73612638157514</v>
      </c>
      <c r="BM920" s="69">
        <v>-49.73612638157514</v>
      </c>
      <c r="BN920" s="69">
        <v>0</v>
      </c>
      <c r="BO920" s="69">
        <v>1.0840457385596844</v>
      </c>
      <c r="BP920" s="69">
        <v>-1.0840457385596844</v>
      </c>
      <c r="BQ920" s="69">
        <v>1084.0457385596844</v>
      </c>
      <c r="BR920" s="69">
        <v>-1084.0457385596844</v>
      </c>
      <c r="BS920" s="69">
        <v>0</v>
      </c>
      <c r="BT920" s="69">
        <v>0</v>
      </c>
      <c r="BU920" s="69">
        <v>56.458236033770433</v>
      </c>
      <c r="BV920" s="69">
        <v>3.502840756266009E-2</v>
      </c>
    </row>
    <row r="921" spans="1:74">
      <c r="A921" s="113" t="s">
        <v>1057</v>
      </c>
      <c r="B921" s="69" t="s">
        <v>184</v>
      </c>
      <c r="C921" s="69" t="s">
        <v>218</v>
      </c>
      <c r="D921" s="69" t="s">
        <v>403</v>
      </c>
      <c r="E921" s="69" t="s">
        <v>694</v>
      </c>
      <c r="F921" s="69">
        <v>0</v>
      </c>
      <c r="G921" s="69">
        <v>0</v>
      </c>
      <c r="H921" s="69">
        <v>786</v>
      </c>
      <c r="I921" s="69">
        <v>45</v>
      </c>
      <c r="J921" s="69">
        <v>12</v>
      </c>
      <c r="K921" s="69">
        <v>1332</v>
      </c>
      <c r="L921" s="69">
        <v>1144</v>
      </c>
      <c r="M921" s="69">
        <v>20</v>
      </c>
      <c r="N921" s="69">
        <v>0</v>
      </c>
      <c r="O921" s="69">
        <v>0</v>
      </c>
      <c r="P921" s="69">
        <v>590.09</v>
      </c>
      <c r="Q921" s="69">
        <v>12.09</v>
      </c>
      <c r="R921" s="114">
        <v>4754717</v>
      </c>
      <c r="S921" s="69">
        <v>0</v>
      </c>
      <c r="T921" s="69">
        <v>0</v>
      </c>
      <c r="U921" s="69">
        <v>0</v>
      </c>
      <c r="V921" s="69">
        <v>101868</v>
      </c>
      <c r="W921" s="69">
        <v>47</v>
      </c>
      <c r="X921" s="69">
        <v>0</v>
      </c>
      <c r="Y921" s="69">
        <v>0</v>
      </c>
      <c r="Z921" s="69">
        <v>0</v>
      </c>
      <c r="AA921" s="69">
        <v>0</v>
      </c>
      <c r="AB921" s="69">
        <v>0</v>
      </c>
      <c r="AC921" s="69">
        <v>0</v>
      </c>
      <c r="AD921" s="69">
        <v>0</v>
      </c>
      <c r="AE921" s="69">
        <v>0</v>
      </c>
      <c r="AF921" s="69">
        <v>1011763</v>
      </c>
      <c r="AG921" s="69">
        <v>3742954</v>
      </c>
      <c r="AH921" s="69">
        <v>0</v>
      </c>
      <c r="AI921" s="69">
        <v>0</v>
      </c>
      <c r="AJ921" s="69">
        <v>5</v>
      </c>
      <c r="AK921" s="69">
        <v>-5</v>
      </c>
      <c r="AL921" s="69">
        <v>39724</v>
      </c>
      <c r="AM921" s="69">
        <v>19224</v>
      </c>
      <c r="AN921" s="69">
        <v>62144</v>
      </c>
      <c r="AO921" s="69">
        <v>14</v>
      </c>
      <c r="AP921" s="69">
        <v>-14</v>
      </c>
      <c r="AQ921" s="69">
        <v>1150744</v>
      </c>
      <c r="AR921" s="69">
        <v>20714</v>
      </c>
      <c r="AS921" s="69">
        <v>946285</v>
      </c>
      <c r="AT921" s="69">
        <v>315089</v>
      </c>
      <c r="AU921" s="69">
        <v>0</v>
      </c>
      <c r="AV921" s="69">
        <v>5587</v>
      </c>
      <c r="AW921" s="69">
        <v>0.2127914237587642</v>
      </c>
      <c r="AX921" s="69">
        <v>0</v>
      </c>
      <c r="AY921" s="69">
        <v>0</v>
      </c>
      <c r="AZ921" s="69">
        <v>0</v>
      </c>
      <c r="BA921" s="69">
        <v>202352.6</v>
      </c>
      <c r="BB921" s="69">
        <v>0</v>
      </c>
      <c r="BC921" s="69">
        <v>-202352.6</v>
      </c>
      <c r="BD921" s="69">
        <v>0.38995562885302548</v>
      </c>
      <c r="BE921" s="69">
        <v>25.469816735474776</v>
      </c>
      <c r="BF921" s="69">
        <v>21.530183264525224</v>
      </c>
      <c r="BG921" s="69">
        <v>72268.78571428571</v>
      </c>
      <c r="BH921" s="69">
        <v>0</v>
      </c>
      <c r="BI921" s="69">
        <v>-72268.78571428571</v>
      </c>
      <c r="BJ921" s="69">
        <v>1.2166042143169984E-5</v>
      </c>
      <c r="BK921" s="69">
        <v>0</v>
      </c>
      <c r="BL921" s="69">
        <v>48.844404750410348</v>
      </c>
      <c r="BM921" s="69">
        <v>-48.844404750410348</v>
      </c>
      <c r="BN921" s="69">
        <v>0</v>
      </c>
      <c r="BO921" s="69">
        <v>1.069194798607185</v>
      </c>
      <c r="BP921" s="69">
        <v>-1.069194798607185</v>
      </c>
      <c r="BQ921" s="69">
        <v>1069.194798607185</v>
      </c>
      <c r="BR921" s="69">
        <v>-1069.194798607185</v>
      </c>
      <c r="BS921" s="69">
        <v>0</v>
      </c>
      <c r="BT921" s="69">
        <v>0</v>
      </c>
      <c r="BU921" s="69">
        <v>56.39681403257562</v>
      </c>
      <c r="BV921" s="69">
        <v>3.4520275578234602E-2</v>
      </c>
    </row>
    <row r="922" spans="1:74">
      <c r="A922" s="113" t="s">
        <v>1058</v>
      </c>
      <c r="B922" s="69" t="s">
        <v>184</v>
      </c>
      <c r="C922" s="69" t="s">
        <v>218</v>
      </c>
      <c r="D922" s="69" t="s">
        <v>403</v>
      </c>
      <c r="E922" s="69" t="s">
        <v>694</v>
      </c>
      <c r="F922" s="69">
        <v>0</v>
      </c>
      <c r="G922" s="69">
        <v>0</v>
      </c>
      <c r="H922" s="69">
        <v>610</v>
      </c>
      <c r="I922" s="69">
        <v>26</v>
      </c>
      <c r="J922" s="69">
        <v>11</v>
      </c>
      <c r="K922" s="69">
        <v>866</v>
      </c>
      <c r="L922" s="69">
        <v>718</v>
      </c>
      <c r="M922" s="69">
        <v>15</v>
      </c>
      <c r="N922" s="69">
        <v>1</v>
      </c>
      <c r="O922" s="69">
        <v>1</v>
      </c>
      <c r="P922" s="69">
        <v>704.39</v>
      </c>
      <c r="Q922" s="69">
        <v>6.16</v>
      </c>
      <c r="R922" s="114">
        <v>4754717</v>
      </c>
      <c r="S922" s="69">
        <v>0</v>
      </c>
      <c r="T922" s="69">
        <v>0</v>
      </c>
      <c r="U922" s="69">
        <v>0</v>
      </c>
      <c r="V922" s="69">
        <v>101868</v>
      </c>
      <c r="W922" s="69">
        <v>47</v>
      </c>
      <c r="X922" s="69">
        <v>0</v>
      </c>
      <c r="Y922" s="69">
        <v>0</v>
      </c>
      <c r="Z922" s="69">
        <v>0</v>
      </c>
      <c r="AA922" s="69">
        <v>0</v>
      </c>
      <c r="AB922" s="69">
        <v>0</v>
      </c>
      <c r="AC922" s="69">
        <v>0</v>
      </c>
      <c r="AD922" s="69">
        <v>0</v>
      </c>
      <c r="AE922" s="69">
        <v>0</v>
      </c>
      <c r="AF922" s="69">
        <v>1160222</v>
      </c>
      <c r="AG922" s="69">
        <v>3594495</v>
      </c>
      <c r="AH922" s="69">
        <v>0</v>
      </c>
      <c r="AI922" s="69">
        <v>0</v>
      </c>
      <c r="AJ922" s="69">
        <v>8</v>
      </c>
      <c r="AK922" s="69">
        <v>-8</v>
      </c>
      <c r="AL922" s="69">
        <v>45003</v>
      </c>
      <c r="AM922" s="69">
        <v>21972</v>
      </c>
      <c r="AN922" s="69">
        <v>56865</v>
      </c>
      <c r="AO922" s="69">
        <v>18</v>
      </c>
      <c r="AP922" s="69">
        <v>-18</v>
      </c>
      <c r="AQ922" s="69">
        <v>1340324</v>
      </c>
      <c r="AR922" s="69">
        <v>23678</v>
      </c>
      <c r="AS922" s="69">
        <v>1107818</v>
      </c>
      <c r="AT922" s="69">
        <v>315699</v>
      </c>
      <c r="AU922" s="69">
        <v>0</v>
      </c>
      <c r="AV922" s="69">
        <v>5602</v>
      </c>
      <c r="AW922" s="69">
        <v>0.24401494347613117</v>
      </c>
      <c r="AX922" s="69">
        <v>0</v>
      </c>
      <c r="AY922" s="69">
        <v>0</v>
      </c>
      <c r="AZ922" s="69">
        <v>0</v>
      </c>
      <c r="BA922" s="69">
        <v>145027.75</v>
      </c>
      <c r="BB922" s="69">
        <v>0</v>
      </c>
      <c r="BC922" s="69">
        <v>-145027.75</v>
      </c>
      <c r="BD922" s="69">
        <v>0.44177759453410298</v>
      </c>
      <c r="BE922" s="69">
        <v>25.780992378285891</v>
      </c>
      <c r="BF922" s="69">
        <v>21.219007621714109</v>
      </c>
      <c r="BG922" s="69">
        <v>64456.777777777781</v>
      </c>
      <c r="BH922" s="69">
        <v>0</v>
      </c>
      <c r="BI922" s="69">
        <v>-64456.777777777781</v>
      </c>
      <c r="BJ922" s="69">
        <v>1.3429588666620906E-5</v>
      </c>
      <c r="BK922" s="69">
        <v>0</v>
      </c>
      <c r="BL922" s="69">
        <v>49</v>
      </c>
      <c r="BM922" s="69">
        <v>-49</v>
      </c>
      <c r="BN922" s="69">
        <v>0</v>
      </c>
      <c r="BO922" s="69">
        <v>1.0473037989994747</v>
      </c>
      <c r="BP922" s="69">
        <v>-1.0473037989994747</v>
      </c>
      <c r="BQ922" s="69">
        <v>1047.3037989994746</v>
      </c>
      <c r="BR922" s="69">
        <v>-1047.3037989994746</v>
      </c>
      <c r="BS922" s="69">
        <v>0</v>
      </c>
      <c r="BT922" s="69">
        <v>0</v>
      </c>
      <c r="BU922" s="69">
        <v>56.354694751874334</v>
      </c>
      <c r="BV922" s="69">
        <v>3.3576209931330037E-2</v>
      </c>
    </row>
    <row r="923" spans="1:74">
      <c r="A923" s="113" t="s">
        <v>1059</v>
      </c>
      <c r="B923" s="69" t="s">
        <v>184</v>
      </c>
      <c r="C923" s="69" t="s">
        <v>218</v>
      </c>
      <c r="D923" s="69" t="s">
        <v>403</v>
      </c>
      <c r="E923" s="69" t="s">
        <v>694</v>
      </c>
      <c r="F923" s="69">
        <v>0</v>
      </c>
      <c r="G923" s="69">
        <v>0</v>
      </c>
      <c r="H923" s="69">
        <v>1057</v>
      </c>
      <c r="I923" s="69">
        <v>36</v>
      </c>
      <c r="J923" s="69">
        <v>19</v>
      </c>
      <c r="K923" s="69">
        <v>1286</v>
      </c>
      <c r="L923" s="69">
        <v>1078</v>
      </c>
      <c r="M923" s="69">
        <v>23</v>
      </c>
      <c r="N923" s="69">
        <v>0</v>
      </c>
      <c r="O923" s="69">
        <v>0</v>
      </c>
      <c r="P923" s="69">
        <v>821.93</v>
      </c>
      <c r="Q923" s="69">
        <v>11.88</v>
      </c>
      <c r="R923" s="114">
        <v>4754717</v>
      </c>
      <c r="S923" s="69">
        <v>0</v>
      </c>
      <c r="T923" s="69">
        <v>0</v>
      </c>
      <c r="U923" s="69">
        <v>0</v>
      </c>
      <c r="V923" s="69">
        <v>101868</v>
      </c>
      <c r="W923" s="69">
        <v>47</v>
      </c>
      <c r="X923" s="69">
        <v>0</v>
      </c>
      <c r="Y923" s="69">
        <v>0</v>
      </c>
      <c r="Z923" s="69">
        <v>0</v>
      </c>
      <c r="AA923" s="69">
        <v>0</v>
      </c>
      <c r="AB923" s="69">
        <v>0</v>
      </c>
      <c r="AC923" s="69">
        <v>0</v>
      </c>
      <c r="AD923" s="69">
        <v>0</v>
      </c>
      <c r="AE923" s="69">
        <v>0</v>
      </c>
      <c r="AF923" s="69">
        <v>1334900</v>
      </c>
      <c r="AG923" s="69">
        <v>3419817</v>
      </c>
      <c r="AH923" s="69">
        <v>0</v>
      </c>
      <c r="AI923" s="69">
        <v>0</v>
      </c>
      <c r="AJ923" s="69">
        <v>10</v>
      </c>
      <c r="AK923" s="69">
        <v>-10</v>
      </c>
      <c r="AL923" s="69">
        <v>49959</v>
      </c>
      <c r="AM923" s="69">
        <v>24749</v>
      </c>
      <c r="AN923" s="69">
        <v>51909</v>
      </c>
      <c r="AO923" s="69">
        <v>20</v>
      </c>
      <c r="AP923" s="69">
        <v>-20</v>
      </c>
      <c r="AQ923" s="69">
        <v>1519469</v>
      </c>
      <c r="AR923" s="69">
        <v>26676</v>
      </c>
      <c r="AS923" s="69">
        <v>1264247</v>
      </c>
      <c r="AT923" s="69">
        <v>316756</v>
      </c>
      <c r="AU923" s="69">
        <v>0</v>
      </c>
      <c r="AV923" s="69">
        <v>5625</v>
      </c>
      <c r="AW923" s="69">
        <v>0.28075277666367948</v>
      </c>
      <c r="AX923" s="69">
        <v>0</v>
      </c>
      <c r="AY923" s="69">
        <v>0</v>
      </c>
      <c r="AZ923" s="69">
        <v>0</v>
      </c>
      <c r="BA923" s="69">
        <v>133490</v>
      </c>
      <c r="BB923" s="69">
        <v>0</v>
      </c>
      <c r="BC923" s="69">
        <v>-133490</v>
      </c>
      <c r="BD923" s="69">
        <v>0.49042879019908114</v>
      </c>
      <c r="BE923" s="69">
        <v>26.719910326467705</v>
      </c>
      <c r="BF923" s="69">
        <v>20.280089673532295</v>
      </c>
      <c r="BG923" s="69">
        <v>66745</v>
      </c>
      <c r="BH923" s="69">
        <v>0</v>
      </c>
      <c r="BI923" s="69">
        <v>-66745</v>
      </c>
      <c r="BJ923" s="69">
        <v>1.3162492949839714E-5</v>
      </c>
      <c r="BK923" s="69">
        <v>0</v>
      </c>
      <c r="BL923" s="69">
        <v>50.041235567551354</v>
      </c>
      <c r="BM923" s="69">
        <v>-50.041235567551354</v>
      </c>
      <c r="BN923" s="69">
        <v>0</v>
      </c>
      <c r="BO923" s="69">
        <v>1.055885440107827</v>
      </c>
      <c r="BP923" s="69">
        <v>-1.055885440107827</v>
      </c>
      <c r="BQ923" s="69">
        <v>1055.885440107827</v>
      </c>
      <c r="BR923" s="69">
        <v>-1055.885440107827</v>
      </c>
      <c r="BS923" s="69">
        <v>0</v>
      </c>
      <c r="BT923" s="69">
        <v>0</v>
      </c>
      <c r="BU923" s="69">
        <v>56.312177777777777</v>
      </c>
      <c r="BV923" s="69">
        <v>3.2879249264052113E-2</v>
      </c>
    </row>
    <row r="924" spans="1:74">
      <c r="A924" s="113" t="s">
        <v>1031</v>
      </c>
      <c r="B924" s="69" t="s">
        <v>184</v>
      </c>
      <c r="C924" s="69" t="s">
        <v>218</v>
      </c>
      <c r="D924" s="69" t="s">
        <v>403</v>
      </c>
      <c r="E924" s="69" t="s">
        <v>694</v>
      </c>
      <c r="F924" s="69">
        <v>0</v>
      </c>
      <c r="G924" s="69">
        <v>0</v>
      </c>
      <c r="H924" s="69">
        <v>1375</v>
      </c>
      <c r="I924" s="69">
        <v>42</v>
      </c>
      <c r="J924" s="69">
        <v>17</v>
      </c>
      <c r="K924" s="69">
        <v>1675</v>
      </c>
      <c r="L924" s="69">
        <v>1350</v>
      </c>
      <c r="M924" s="69">
        <v>27</v>
      </c>
      <c r="N924" s="69">
        <v>0</v>
      </c>
      <c r="O924" s="69">
        <v>0</v>
      </c>
      <c r="P924" s="69">
        <v>820.9</v>
      </c>
      <c r="Q924" s="69">
        <v>15.99</v>
      </c>
      <c r="R924" s="114">
        <v>4754717</v>
      </c>
      <c r="S924" s="69">
        <v>0</v>
      </c>
      <c r="T924" s="69">
        <v>0</v>
      </c>
      <c r="U924" s="69">
        <v>0</v>
      </c>
      <c r="V924" s="69">
        <v>101868</v>
      </c>
      <c r="W924" s="69">
        <v>47</v>
      </c>
      <c r="X924" s="69">
        <v>0</v>
      </c>
      <c r="Y924" s="69">
        <v>0</v>
      </c>
      <c r="Z924" s="69">
        <v>0</v>
      </c>
      <c r="AA924" s="69">
        <v>0</v>
      </c>
      <c r="AB924" s="69">
        <v>0</v>
      </c>
      <c r="AC924" s="69">
        <v>0</v>
      </c>
      <c r="AD924" s="69">
        <v>0</v>
      </c>
      <c r="AE924" s="69">
        <v>0</v>
      </c>
      <c r="AF924" s="69">
        <v>1490872</v>
      </c>
      <c r="AG924" s="69">
        <v>3263845</v>
      </c>
      <c r="AH924" s="69">
        <v>0</v>
      </c>
      <c r="AI924" s="69">
        <v>0</v>
      </c>
      <c r="AJ924" s="69">
        <v>11</v>
      </c>
      <c r="AK924" s="69">
        <v>-11</v>
      </c>
      <c r="AL924" s="69">
        <v>54424</v>
      </c>
      <c r="AM924" s="69">
        <v>27146</v>
      </c>
      <c r="AN924" s="69">
        <v>47444</v>
      </c>
      <c r="AO924" s="69">
        <v>23</v>
      </c>
      <c r="AP924" s="69">
        <v>-23</v>
      </c>
      <c r="AQ924" s="69">
        <v>1686507</v>
      </c>
      <c r="AR924" s="69">
        <v>29267</v>
      </c>
      <c r="AS924" s="69">
        <v>1408694</v>
      </c>
      <c r="AT924" s="69">
        <v>318131</v>
      </c>
      <c r="AU924" s="69">
        <v>0</v>
      </c>
      <c r="AV924" s="69">
        <v>5652</v>
      </c>
      <c r="AW924" s="69">
        <v>0.3135564114541412</v>
      </c>
      <c r="AX924" s="69">
        <v>0</v>
      </c>
      <c r="AY924" s="69">
        <v>0</v>
      </c>
      <c r="AZ924" s="69">
        <v>0</v>
      </c>
      <c r="BA924" s="69">
        <v>135533.81818181818</v>
      </c>
      <c r="BB924" s="69">
        <v>0</v>
      </c>
      <c r="BC924" s="69">
        <v>-135533.81818181818</v>
      </c>
      <c r="BD924" s="69">
        <v>0.53426002277457096</v>
      </c>
      <c r="BE924" s="69">
        <v>27.393649860355726</v>
      </c>
      <c r="BF924" s="69">
        <v>19.606350139644274</v>
      </c>
      <c r="BG924" s="69">
        <v>64820.521739130432</v>
      </c>
      <c r="BH924" s="69">
        <v>0</v>
      </c>
      <c r="BI924" s="69">
        <v>-64820.521739130432</v>
      </c>
      <c r="BJ924" s="69">
        <v>1.3637654631732924E-5</v>
      </c>
      <c r="BK924" s="69">
        <v>0</v>
      </c>
      <c r="BL924" s="69">
        <v>50.940376533296885</v>
      </c>
      <c r="BM924" s="69">
        <v>-50.940376533296885</v>
      </c>
      <c r="BN924" s="69">
        <v>0</v>
      </c>
      <c r="BO924" s="69">
        <v>1.0583363029870221</v>
      </c>
      <c r="BP924" s="69">
        <v>-1.0583363029870221</v>
      </c>
      <c r="BQ924" s="69">
        <v>1058.336302987022</v>
      </c>
      <c r="BR924" s="69">
        <v>-1058.336302987022</v>
      </c>
      <c r="BS924" s="69">
        <v>0</v>
      </c>
      <c r="BT924" s="69">
        <v>0</v>
      </c>
      <c r="BU924" s="69">
        <v>56.28644727530078</v>
      </c>
      <c r="BV924" s="69">
        <v>3.2270248507714462E-2</v>
      </c>
    </row>
    <row r="925" spans="1:74">
      <c r="A925" s="113" t="s">
        <v>1032</v>
      </c>
      <c r="B925" s="69" t="s">
        <v>184</v>
      </c>
      <c r="C925" s="69" t="s">
        <v>218</v>
      </c>
      <c r="D925" s="69" t="s">
        <v>403</v>
      </c>
      <c r="E925" s="69" t="s">
        <v>694</v>
      </c>
      <c r="F925" s="69">
        <v>0</v>
      </c>
      <c r="G925" s="69">
        <v>0</v>
      </c>
      <c r="H925" s="69">
        <v>1457</v>
      </c>
      <c r="I925" s="69">
        <v>44</v>
      </c>
      <c r="J925" s="69">
        <v>23</v>
      </c>
      <c r="K925" s="69">
        <v>1758</v>
      </c>
      <c r="L925" s="69">
        <v>1383</v>
      </c>
      <c r="M925" s="69">
        <v>27</v>
      </c>
      <c r="N925" s="69">
        <v>0</v>
      </c>
      <c r="O925" s="69">
        <v>0</v>
      </c>
      <c r="P925" s="69">
        <v>828.78</v>
      </c>
      <c r="Q925" s="69">
        <v>17.989999999999998</v>
      </c>
      <c r="R925" s="114">
        <v>4754717</v>
      </c>
      <c r="S925" s="69">
        <v>0</v>
      </c>
      <c r="T925" s="69">
        <v>0</v>
      </c>
      <c r="U925" s="69">
        <v>0</v>
      </c>
      <c r="V925" s="69">
        <v>101868</v>
      </c>
      <c r="W925" s="69">
        <v>47</v>
      </c>
      <c r="X925" s="69">
        <v>0</v>
      </c>
      <c r="Y925" s="69">
        <v>0</v>
      </c>
      <c r="Z925" s="69">
        <v>0</v>
      </c>
      <c r="AA925" s="69">
        <v>0</v>
      </c>
      <c r="AB925" s="69">
        <v>0</v>
      </c>
      <c r="AC925" s="69">
        <v>0</v>
      </c>
      <c r="AD925" s="69">
        <v>0</v>
      </c>
      <c r="AE925" s="69">
        <v>0</v>
      </c>
      <c r="AF925" s="69">
        <v>1651376</v>
      </c>
      <c r="AG925" s="69">
        <v>3103341</v>
      </c>
      <c r="AH925" s="69">
        <v>0</v>
      </c>
      <c r="AI925" s="69">
        <v>0</v>
      </c>
      <c r="AJ925" s="69">
        <v>12</v>
      </c>
      <c r="AK925" s="69">
        <v>-12</v>
      </c>
      <c r="AL925" s="69">
        <v>58818</v>
      </c>
      <c r="AM925" s="69">
        <v>29617</v>
      </c>
      <c r="AN925" s="69">
        <v>43050</v>
      </c>
      <c r="AO925" s="69">
        <v>25</v>
      </c>
      <c r="AP925" s="69">
        <v>-25</v>
      </c>
      <c r="AQ925" s="69">
        <v>1861931</v>
      </c>
      <c r="AR925" s="69">
        <v>31939</v>
      </c>
      <c r="AS925" s="69">
        <v>1557540</v>
      </c>
      <c r="AT925" s="69">
        <v>319588</v>
      </c>
      <c r="AU925" s="69">
        <v>0</v>
      </c>
      <c r="AV925" s="69">
        <v>5679</v>
      </c>
      <c r="AW925" s="69">
        <v>0.34731320497097934</v>
      </c>
      <c r="AX925" s="69">
        <v>0</v>
      </c>
      <c r="AY925" s="69">
        <v>0</v>
      </c>
      <c r="AZ925" s="69">
        <v>0</v>
      </c>
      <c r="BA925" s="69">
        <v>137614.66666666666</v>
      </c>
      <c r="BB925" s="69">
        <v>0</v>
      </c>
      <c r="BC925" s="69">
        <v>-137614.66666666666</v>
      </c>
      <c r="BD925" s="69">
        <v>0.57739427494404527</v>
      </c>
      <c r="BE925" s="69">
        <v>28.076031146927811</v>
      </c>
      <c r="BF925" s="69">
        <v>18.923968853072189</v>
      </c>
      <c r="BG925" s="69">
        <v>66055.039999999994</v>
      </c>
      <c r="BH925" s="69">
        <v>0</v>
      </c>
      <c r="BI925" s="69">
        <v>-66055.039999999994</v>
      </c>
      <c r="BJ925" s="69">
        <v>1.3426920761295666E-5</v>
      </c>
      <c r="BK925" s="69">
        <v>0</v>
      </c>
      <c r="BL925" s="69">
        <v>51.704060866025863</v>
      </c>
      <c r="BM925" s="69">
        <v>-51.704060866025863</v>
      </c>
      <c r="BN925" s="69">
        <v>0</v>
      </c>
      <c r="BO925" s="69">
        <v>1.0602462858096742</v>
      </c>
      <c r="BP925" s="69">
        <v>-1.0602462858096742</v>
      </c>
      <c r="BQ925" s="69">
        <v>1060.2462858096742</v>
      </c>
      <c r="BR925" s="69">
        <v>-1060.2462858096742</v>
      </c>
      <c r="BS925" s="69">
        <v>0</v>
      </c>
      <c r="BT925" s="69">
        <v>0</v>
      </c>
      <c r="BU925" s="69">
        <v>56.275400598696955</v>
      </c>
      <c r="BV925" s="69">
        <v>3.1589785013515538E-2</v>
      </c>
    </row>
    <row r="926" spans="1:74">
      <c r="A926" s="113" t="s">
        <v>1033</v>
      </c>
      <c r="B926" s="69" t="s">
        <v>184</v>
      </c>
      <c r="C926" s="69" t="s">
        <v>218</v>
      </c>
      <c r="D926" s="69" t="s">
        <v>403</v>
      </c>
      <c r="E926" s="69" t="s">
        <v>694</v>
      </c>
      <c r="F926" s="69">
        <v>0</v>
      </c>
      <c r="G926" s="69">
        <v>0</v>
      </c>
      <c r="H926" s="69">
        <v>1552</v>
      </c>
      <c r="I926" s="69">
        <v>54</v>
      </c>
      <c r="J926" s="69">
        <v>21</v>
      </c>
      <c r="K926" s="69">
        <v>1543</v>
      </c>
      <c r="L926" s="69">
        <v>1266</v>
      </c>
      <c r="M926" s="69">
        <v>29</v>
      </c>
      <c r="N926" s="69">
        <v>0</v>
      </c>
      <c r="O926" s="69">
        <v>0</v>
      </c>
      <c r="P926" s="69">
        <v>1005.83</v>
      </c>
      <c r="Q926" s="69">
        <v>17.84</v>
      </c>
      <c r="R926" s="114">
        <v>4754717</v>
      </c>
      <c r="S926" s="69">
        <v>0</v>
      </c>
      <c r="T926" s="69">
        <v>0</v>
      </c>
      <c r="U926" s="69">
        <v>0</v>
      </c>
      <c r="V926" s="69">
        <v>101868</v>
      </c>
      <c r="W926" s="69">
        <v>47</v>
      </c>
      <c r="X926" s="69">
        <v>0</v>
      </c>
      <c r="Y926" s="69">
        <v>0</v>
      </c>
      <c r="Z926" s="69">
        <v>0</v>
      </c>
      <c r="AA926" s="69">
        <v>0</v>
      </c>
      <c r="AB926" s="69">
        <v>0</v>
      </c>
      <c r="AC926" s="69">
        <v>0</v>
      </c>
      <c r="AD926" s="69">
        <v>0</v>
      </c>
      <c r="AE926" s="69">
        <v>0</v>
      </c>
      <c r="AF926" s="69">
        <v>1809539</v>
      </c>
      <c r="AG926" s="69">
        <v>2945178</v>
      </c>
      <c r="AH926" s="69">
        <v>0</v>
      </c>
      <c r="AI926" s="69">
        <v>0</v>
      </c>
      <c r="AJ926" s="69">
        <v>12</v>
      </c>
      <c r="AK926" s="69">
        <v>-12</v>
      </c>
      <c r="AL926" s="69">
        <v>63033</v>
      </c>
      <c r="AM926" s="69">
        <v>31977</v>
      </c>
      <c r="AN926" s="69">
        <v>38835</v>
      </c>
      <c r="AO926" s="69">
        <v>26</v>
      </c>
      <c r="AP926" s="69">
        <v>-26</v>
      </c>
      <c r="AQ926" s="69">
        <v>2022164</v>
      </c>
      <c r="AR926" s="69">
        <v>34510</v>
      </c>
      <c r="AS926" s="69">
        <v>1693493</v>
      </c>
      <c r="AT926" s="69">
        <v>321140</v>
      </c>
      <c r="AU926" s="69">
        <v>0</v>
      </c>
      <c r="AV926" s="69">
        <v>5708</v>
      </c>
      <c r="AW926" s="69">
        <v>0.38057764531516808</v>
      </c>
      <c r="AX926" s="69">
        <v>0</v>
      </c>
      <c r="AY926" s="69">
        <v>0</v>
      </c>
      <c r="AZ926" s="69">
        <v>0</v>
      </c>
      <c r="BA926" s="69">
        <v>150794.91666666666</v>
      </c>
      <c r="BB926" s="69">
        <v>0</v>
      </c>
      <c r="BC926" s="69">
        <v>-150794.91666666666</v>
      </c>
      <c r="BD926" s="69">
        <v>0.61877135116032511</v>
      </c>
      <c r="BE926" s="69">
        <v>28.707803848777626</v>
      </c>
      <c r="BF926" s="69">
        <v>18.292196151222374</v>
      </c>
      <c r="BG926" s="69">
        <v>69597.653846153844</v>
      </c>
      <c r="BH926" s="69">
        <v>0</v>
      </c>
      <c r="BI926" s="69">
        <v>-69597.653846153844</v>
      </c>
      <c r="BJ926" s="69">
        <v>1.2857513040485341E-5</v>
      </c>
      <c r="BK926" s="69">
        <v>0</v>
      </c>
      <c r="BL926" s="69">
        <v>52.435207186322806</v>
      </c>
      <c r="BM926" s="69">
        <v>-52.435207186322806</v>
      </c>
      <c r="BN926" s="69">
        <v>0</v>
      </c>
      <c r="BO926" s="69">
        <v>1.0685246410820712</v>
      </c>
      <c r="BP926" s="69">
        <v>-1.0685246410820712</v>
      </c>
      <c r="BQ926" s="69">
        <v>1068.5246410820712</v>
      </c>
      <c r="BR926" s="69">
        <v>-1068.5246410820712</v>
      </c>
      <c r="BS926" s="69">
        <v>0</v>
      </c>
      <c r="BT926" s="69">
        <v>0</v>
      </c>
      <c r="BU926" s="69">
        <v>56.261387526278909</v>
      </c>
      <c r="BV926" s="69">
        <v>3.1171062287727404E-2</v>
      </c>
    </row>
    <row r="927" spans="1:74">
      <c r="A927" s="113" t="s">
        <v>1034</v>
      </c>
      <c r="B927" s="69" t="s">
        <v>184</v>
      </c>
      <c r="C927" s="69" t="s">
        <v>218</v>
      </c>
      <c r="D927" s="69" t="s">
        <v>403</v>
      </c>
      <c r="E927" s="69" t="s">
        <v>694</v>
      </c>
      <c r="F927" s="69">
        <v>0</v>
      </c>
      <c r="G927" s="69">
        <v>0</v>
      </c>
      <c r="H927" s="69">
        <v>979</v>
      </c>
      <c r="I927" s="69">
        <v>42</v>
      </c>
      <c r="J927" s="69">
        <v>19</v>
      </c>
      <c r="K927" s="69">
        <v>1041</v>
      </c>
      <c r="L927" s="69">
        <v>859</v>
      </c>
      <c r="M927" s="69">
        <v>23</v>
      </c>
      <c r="N927" s="69">
        <v>0</v>
      </c>
      <c r="O927" s="69">
        <v>0</v>
      </c>
      <c r="P927" s="69">
        <v>940.44</v>
      </c>
      <c r="Q927" s="69">
        <v>14.19</v>
      </c>
      <c r="R927" s="114">
        <v>4754717</v>
      </c>
      <c r="S927" s="69">
        <v>0</v>
      </c>
      <c r="T927" s="69">
        <v>0</v>
      </c>
      <c r="U927" s="69">
        <v>0</v>
      </c>
      <c r="V927" s="69">
        <v>101868</v>
      </c>
      <c r="W927" s="69">
        <v>47</v>
      </c>
      <c r="X927" s="69">
        <v>0</v>
      </c>
      <c r="Y927" s="69">
        <v>0</v>
      </c>
      <c r="Z927" s="69">
        <v>0</v>
      </c>
      <c r="AA927" s="69">
        <v>0</v>
      </c>
      <c r="AB927" s="69">
        <v>0</v>
      </c>
      <c r="AC927" s="69">
        <v>0</v>
      </c>
      <c r="AD927" s="69">
        <v>0</v>
      </c>
      <c r="AE927" s="69">
        <v>0</v>
      </c>
      <c r="AF927" s="69">
        <v>1971358</v>
      </c>
      <c r="AG927" s="69">
        <v>2783359</v>
      </c>
      <c r="AH927" s="69">
        <v>0</v>
      </c>
      <c r="AI927" s="69">
        <v>0</v>
      </c>
      <c r="AJ927" s="69">
        <v>13</v>
      </c>
      <c r="AK927" s="69">
        <v>-13</v>
      </c>
      <c r="AL927" s="69">
        <v>67373</v>
      </c>
      <c r="AM927" s="69">
        <v>34448</v>
      </c>
      <c r="AN927" s="69">
        <v>34495</v>
      </c>
      <c r="AO927" s="69">
        <v>27</v>
      </c>
      <c r="AP927" s="69">
        <v>-27</v>
      </c>
      <c r="AQ927" s="69">
        <v>2196763</v>
      </c>
      <c r="AR927" s="69">
        <v>37185</v>
      </c>
      <c r="AS927" s="69">
        <v>1841610</v>
      </c>
      <c r="AT927" s="69">
        <v>322119</v>
      </c>
      <c r="AU927" s="69">
        <v>0</v>
      </c>
      <c r="AV927" s="69">
        <v>5731</v>
      </c>
      <c r="AW927" s="69">
        <v>0.41461100629122616</v>
      </c>
      <c r="AX927" s="69">
        <v>0</v>
      </c>
      <c r="AY927" s="69">
        <v>0</v>
      </c>
      <c r="AZ927" s="69">
        <v>0</v>
      </c>
      <c r="BA927" s="69">
        <v>151642.92307692306</v>
      </c>
      <c r="BB927" s="69">
        <v>0</v>
      </c>
      <c r="BC927" s="69">
        <v>-151642.92307692306</v>
      </c>
      <c r="BD927" s="69">
        <v>0.66137550555621005</v>
      </c>
      <c r="BE927" s="69">
        <v>29.260356522642603</v>
      </c>
      <c r="BF927" s="69">
        <v>17.739643477357397</v>
      </c>
      <c r="BG927" s="69">
        <v>73013.259259259255</v>
      </c>
      <c r="BH927" s="69">
        <v>0</v>
      </c>
      <c r="BI927" s="69">
        <v>-73013.259259259255</v>
      </c>
      <c r="BJ927" s="69">
        <v>1.2290811525867833E-5</v>
      </c>
      <c r="BK927" s="69">
        <v>0</v>
      </c>
      <c r="BL927" s="69">
        <v>53.014871588005917</v>
      </c>
      <c r="BM927" s="69">
        <v>-53.014871588005917</v>
      </c>
      <c r="BN927" s="69">
        <v>0</v>
      </c>
      <c r="BO927" s="69">
        <v>1.0704535705171019</v>
      </c>
      <c r="BP927" s="69">
        <v>-1.0704535705171019</v>
      </c>
      <c r="BQ927" s="69">
        <v>1070.453570517102</v>
      </c>
      <c r="BR927" s="69">
        <v>-1070.453570517102</v>
      </c>
      <c r="BS927" s="69">
        <v>0</v>
      </c>
      <c r="BT927" s="69">
        <v>0</v>
      </c>
      <c r="BU927" s="69">
        <v>56.206421217937532</v>
      </c>
      <c r="BV927" s="69">
        <v>3.0669216478973835E-2</v>
      </c>
    </row>
    <row r="928" spans="1:74">
      <c r="A928" s="113" t="s">
        <v>1035</v>
      </c>
      <c r="B928" s="69" t="s">
        <v>184</v>
      </c>
      <c r="C928" s="69" t="s">
        <v>218</v>
      </c>
      <c r="D928" s="69" t="s">
        <v>403</v>
      </c>
      <c r="E928" s="69" t="s">
        <v>694</v>
      </c>
      <c r="F928" s="69">
        <v>0</v>
      </c>
      <c r="G928" s="69">
        <v>0</v>
      </c>
      <c r="H928" s="69">
        <v>2192</v>
      </c>
      <c r="I928" s="69">
        <v>79</v>
      </c>
      <c r="J928" s="69">
        <v>44</v>
      </c>
      <c r="K928" s="69">
        <v>2269</v>
      </c>
      <c r="L928" s="69">
        <v>1845</v>
      </c>
      <c r="M928" s="69">
        <v>55</v>
      </c>
      <c r="N928" s="69">
        <v>0</v>
      </c>
      <c r="O928" s="69">
        <v>0</v>
      </c>
      <c r="P928" s="69">
        <v>966.06</v>
      </c>
      <c r="Q928" s="69">
        <v>12.89</v>
      </c>
      <c r="R928" s="114">
        <v>4754717</v>
      </c>
      <c r="S928" s="69">
        <v>0</v>
      </c>
      <c r="T928" s="69">
        <v>0</v>
      </c>
      <c r="U928" s="69">
        <v>0</v>
      </c>
      <c r="V928" s="69">
        <v>101868</v>
      </c>
      <c r="W928" s="69">
        <v>47</v>
      </c>
      <c r="X928" s="69">
        <v>0</v>
      </c>
      <c r="Y928" s="69">
        <v>0</v>
      </c>
      <c r="Z928" s="69">
        <v>0</v>
      </c>
      <c r="AA928" s="69">
        <v>0</v>
      </c>
      <c r="AB928" s="69">
        <v>0</v>
      </c>
      <c r="AC928" s="69">
        <v>0</v>
      </c>
      <c r="AD928" s="69">
        <v>0</v>
      </c>
      <c r="AE928" s="69">
        <v>0</v>
      </c>
      <c r="AF928" s="69">
        <v>2146703</v>
      </c>
      <c r="AG928" s="69">
        <v>2608014</v>
      </c>
      <c r="AH928" s="69">
        <v>0</v>
      </c>
      <c r="AI928" s="69">
        <v>0</v>
      </c>
      <c r="AJ928" s="69">
        <v>14</v>
      </c>
      <c r="AK928" s="69">
        <v>-14</v>
      </c>
      <c r="AL928" s="69">
        <v>71973</v>
      </c>
      <c r="AM928" s="69">
        <v>37072</v>
      </c>
      <c r="AN928" s="69">
        <v>29895</v>
      </c>
      <c r="AO928" s="69">
        <v>29</v>
      </c>
      <c r="AP928" s="69">
        <v>-29</v>
      </c>
      <c r="AQ928" s="69">
        <v>2390207</v>
      </c>
      <c r="AR928" s="69">
        <v>40053</v>
      </c>
      <c r="AS928" s="69">
        <v>2009395</v>
      </c>
      <c r="AT928" s="69">
        <v>324311</v>
      </c>
      <c r="AU928" s="69">
        <v>0</v>
      </c>
      <c r="AV928" s="69">
        <v>5786</v>
      </c>
      <c r="AW928" s="69">
        <v>0.4514891212242495</v>
      </c>
      <c r="AX928" s="69">
        <v>0</v>
      </c>
      <c r="AY928" s="69">
        <v>0</v>
      </c>
      <c r="AZ928" s="69">
        <v>0</v>
      </c>
      <c r="BA928" s="69">
        <v>153335.92857142858</v>
      </c>
      <c r="BB928" s="69">
        <v>0</v>
      </c>
      <c r="BC928" s="69">
        <v>-153335.92857142858</v>
      </c>
      <c r="BD928" s="69">
        <v>0.70653198256567318</v>
      </c>
      <c r="BE928" s="69">
        <v>29.82650438358829</v>
      </c>
      <c r="BF928" s="69">
        <v>17.17349561641171</v>
      </c>
      <c r="BG928" s="69">
        <v>74024.241379310348</v>
      </c>
      <c r="BH928" s="69">
        <v>0</v>
      </c>
      <c r="BI928" s="69">
        <v>-74024.241379310348</v>
      </c>
      <c r="BJ928" s="69">
        <v>1.2132840377423378E-5</v>
      </c>
      <c r="BK928" s="69">
        <v>0</v>
      </c>
      <c r="BL928" s="69">
        <v>53.596559558584872</v>
      </c>
      <c r="BM928" s="69">
        <v>-53.596559558584872</v>
      </c>
      <c r="BN928" s="69">
        <v>0</v>
      </c>
      <c r="BO928" s="69">
        <v>1.0683330057056974</v>
      </c>
      <c r="BP928" s="69">
        <v>-1.0683330057056974</v>
      </c>
      <c r="BQ928" s="69">
        <v>1068.3330057056974</v>
      </c>
      <c r="BR928" s="69">
        <v>-1068.3330057056974</v>
      </c>
      <c r="BS928" s="69">
        <v>0</v>
      </c>
      <c r="BT928" s="69">
        <v>0</v>
      </c>
      <c r="BU928" s="69">
        <v>56.050985136536468</v>
      </c>
      <c r="BV928" s="69">
        <v>3.0111617947734235E-2</v>
      </c>
    </row>
    <row r="929" spans="1:74">
      <c r="A929" s="113" t="s">
        <v>1036</v>
      </c>
      <c r="B929" s="69" t="s">
        <v>184</v>
      </c>
      <c r="C929" s="69" t="s">
        <v>218</v>
      </c>
      <c r="D929" s="69" t="s">
        <v>403</v>
      </c>
      <c r="E929" s="69" t="s">
        <v>694</v>
      </c>
      <c r="F929" s="69">
        <v>0</v>
      </c>
      <c r="G929" s="69">
        <v>0</v>
      </c>
      <c r="H929" s="69">
        <v>1117</v>
      </c>
      <c r="I929" s="69">
        <v>44</v>
      </c>
      <c r="J929" s="69">
        <v>21</v>
      </c>
      <c r="K929" s="69">
        <v>1404</v>
      </c>
      <c r="L929" s="69">
        <v>1167</v>
      </c>
      <c r="M929" s="69">
        <v>23</v>
      </c>
      <c r="N929" s="69">
        <v>0</v>
      </c>
      <c r="O929" s="69">
        <v>0</v>
      </c>
      <c r="P929" s="69">
        <v>795.58</v>
      </c>
      <c r="Q929" s="69">
        <v>16.190000000000001</v>
      </c>
      <c r="R929" s="114">
        <v>4754717</v>
      </c>
      <c r="S929" s="69">
        <v>0</v>
      </c>
      <c r="T929" s="69">
        <v>0</v>
      </c>
      <c r="U929" s="69">
        <v>0</v>
      </c>
      <c r="V929" s="69">
        <v>101868</v>
      </c>
      <c r="W929" s="69">
        <v>47</v>
      </c>
      <c r="X929" s="69">
        <v>0</v>
      </c>
      <c r="Y929" s="69">
        <v>0</v>
      </c>
      <c r="Z929" s="69">
        <v>0</v>
      </c>
      <c r="AA929" s="69">
        <v>0</v>
      </c>
      <c r="AB929" s="69">
        <v>0</v>
      </c>
      <c r="AC929" s="69">
        <v>0</v>
      </c>
      <c r="AD929" s="69">
        <v>0</v>
      </c>
      <c r="AE929" s="69">
        <v>0</v>
      </c>
      <c r="AF929" s="69">
        <v>2299200</v>
      </c>
      <c r="AG929" s="69">
        <v>2455517</v>
      </c>
      <c r="AH929" s="69">
        <v>0</v>
      </c>
      <c r="AI929" s="69">
        <v>0</v>
      </c>
      <c r="AJ929" s="69">
        <v>14</v>
      </c>
      <c r="AK929" s="69">
        <v>-14</v>
      </c>
      <c r="AL929" s="69">
        <v>76031</v>
      </c>
      <c r="AM929" s="69">
        <v>39172</v>
      </c>
      <c r="AN929" s="69">
        <v>25837</v>
      </c>
      <c r="AO929" s="69">
        <v>30</v>
      </c>
      <c r="AP929" s="69">
        <v>-30</v>
      </c>
      <c r="AQ929" s="69">
        <v>2564818</v>
      </c>
      <c r="AR929" s="69">
        <v>42371</v>
      </c>
      <c r="AS929" s="69">
        <v>2164139</v>
      </c>
      <c r="AT929" s="69">
        <v>325428</v>
      </c>
      <c r="AU929" s="69">
        <v>0</v>
      </c>
      <c r="AV929" s="69">
        <v>5809</v>
      </c>
      <c r="AW929" s="69">
        <v>0.48356190284300832</v>
      </c>
      <c r="AX929" s="69">
        <v>0</v>
      </c>
      <c r="AY929" s="69">
        <v>0</v>
      </c>
      <c r="AZ929" s="69">
        <v>0</v>
      </c>
      <c r="BA929" s="69">
        <v>164228.57142857142</v>
      </c>
      <c r="BB929" s="69">
        <v>0</v>
      </c>
      <c r="BC929" s="69">
        <v>-164228.57142857142</v>
      </c>
      <c r="BD929" s="69">
        <v>0.74636784858836924</v>
      </c>
      <c r="BE929" s="69">
        <v>30.240296721074298</v>
      </c>
      <c r="BF929" s="69">
        <v>16.759703278925702</v>
      </c>
      <c r="BG929" s="69">
        <v>76640</v>
      </c>
      <c r="BH929" s="69">
        <v>0</v>
      </c>
      <c r="BI929" s="69">
        <v>-76640</v>
      </c>
      <c r="BJ929" s="69">
        <v>1.1696736376616196E-5</v>
      </c>
      <c r="BK929" s="69">
        <v>0</v>
      </c>
      <c r="BL929" s="69">
        <v>54.263529300700952</v>
      </c>
      <c r="BM929" s="69">
        <v>-54.263529300700952</v>
      </c>
      <c r="BN929" s="69">
        <v>0</v>
      </c>
      <c r="BO929" s="69">
        <v>1.0624086530486259</v>
      </c>
      <c r="BP929" s="69">
        <v>-1.0624086530486259</v>
      </c>
      <c r="BQ929" s="69">
        <v>1062.4086530486259</v>
      </c>
      <c r="BR929" s="69">
        <v>-1062.4086530486259</v>
      </c>
      <c r="BS929" s="69">
        <v>0</v>
      </c>
      <c r="BT929" s="69">
        <v>0</v>
      </c>
      <c r="BU929" s="69">
        <v>56.021346186951284</v>
      </c>
      <c r="BV929" s="69">
        <v>2.9643818781683536E-2</v>
      </c>
    </row>
    <row r="930" spans="1:74">
      <c r="A930" s="113" t="s">
        <v>1037</v>
      </c>
      <c r="B930" s="69" t="s">
        <v>184</v>
      </c>
      <c r="C930" s="69" t="s">
        <v>218</v>
      </c>
      <c r="D930" s="69" t="s">
        <v>403</v>
      </c>
      <c r="E930" s="69" t="s">
        <v>694</v>
      </c>
      <c r="F930" s="69">
        <v>0</v>
      </c>
      <c r="G930" s="69">
        <v>0</v>
      </c>
      <c r="H930" s="69">
        <v>180</v>
      </c>
      <c r="I930" s="69">
        <v>5</v>
      </c>
      <c r="J930" s="69">
        <v>1</v>
      </c>
      <c r="K930" s="69">
        <v>162</v>
      </c>
      <c r="L930" s="69">
        <v>147</v>
      </c>
      <c r="M930" s="69">
        <v>3</v>
      </c>
      <c r="N930" s="69">
        <v>0</v>
      </c>
      <c r="O930" s="69">
        <v>0</v>
      </c>
      <c r="P930" s="69">
        <v>1111.1099999999999</v>
      </c>
      <c r="Q930" s="69">
        <v>20</v>
      </c>
      <c r="R930" s="114">
        <v>4754717</v>
      </c>
      <c r="S930" s="69">
        <v>0</v>
      </c>
      <c r="T930" s="69">
        <v>0</v>
      </c>
      <c r="U930" s="69">
        <v>0</v>
      </c>
      <c r="V930" s="69">
        <v>101868</v>
      </c>
      <c r="W930" s="69">
        <v>47</v>
      </c>
      <c r="X930" s="69">
        <v>0</v>
      </c>
      <c r="Y930" s="69">
        <v>0</v>
      </c>
      <c r="Z930" s="69">
        <v>0</v>
      </c>
      <c r="AA930" s="69">
        <v>0</v>
      </c>
      <c r="AB930" s="69">
        <v>0</v>
      </c>
      <c r="AC930" s="69">
        <v>0</v>
      </c>
      <c r="AD930" s="69">
        <v>0</v>
      </c>
      <c r="AE930" s="69">
        <v>0</v>
      </c>
      <c r="AF930" s="69">
        <v>2452281</v>
      </c>
      <c r="AG930" s="69">
        <v>2302436</v>
      </c>
      <c r="AH930" s="69">
        <v>0</v>
      </c>
      <c r="AI930" s="69">
        <v>0</v>
      </c>
      <c r="AJ930" s="69">
        <v>15</v>
      </c>
      <c r="AK930" s="69">
        <v>-15</v>
      </c>
      <c r="AL930" s="69">
        <v>80147</v>
      </c>
      <c r="AM930" s="69">
        <v>41129</v>
      </c>
      <c r="AN930" s="69">
        <v>21721</v>
      </c>
      <c r="AO930" s="69">
        <v>32</v>
      </c>
      <c r="AP930" s="69">
        <v>-32</v>
      </c>
      <c r="AQ930" s="69">
        <v>2743006</v>
      </c>
      <c r="AR930" s="69">
        <v>44558</v>
      </c>
      <c r="AS930" s="69">
        <v>2315774</v>
      </c>
      <c r="AT930" s="69">
        <v>325608</v>
      </c>
      <c r="AU930" s="69">
        <v>0</v>
      </c>
      <c r="AV930" s="69">
        <v>5812</v>
      </c>
      <c r="AW930" s="69">
        <v>0.51575750985810509</v>
      </c>
      <c r="AX930" s="69">
        <v>0</v>
      </c>
      <c r="AY930" s="69">
        <v>0</v>
      </c>
      <c r="AZ930" s="69">
        <v>0</v>
      </c>
      <c r="BA930" s="69">
        <v>163485.4</v>
      </c>
      <c r="BB930" s="69">
        <v>0</v>
      </c>
      <c r="BC930" s="69">
        <v>-163485.4</v>
      </c>
      <c r="BD930" s="69">
        <v>0.78677307888640202</v>
      </c>
      <c r="BE930" s="69">
        <v>30.597289979662371</v>
      </c>
      <c r="BF930" s="69">
        <v>16.402710020337629</v>
      </c>
      <c r="BG930" s="69">
        <v>76633.78125</v>
      </c>
      <c r="BH930" s="69">
        <v>0</v>
      </c>
      <c r="BI930" s="69">
        <v>-76633.78125</v>
      </c>
      <c r="BJ930" s="69">
        <v>1.1666033541304686E-5</v>
      </c>
      <c r="BK930" s="69">
        <v>0</v>
      </c>
      <c r="BL930" s="69">
        <v>55.035706270478926</v>
      </c>
      <c r="BM930" s="69">
        <v>-55.035706270478926</v>
      </c>
      <c r="BN930" s="69">
        <v>0</v>
      </c>
      <c r="BO930" s="69">
        <v>1.0589465984159077</v>
      </c>
      <c r="BP930" s="69">
        <v>-1.0589465984159077</v>
      </c>
      <c r="BQ930" s="69">
        <v>1058.9465984159076</v>
      </c>
      <c r="BR930" s="69">
        <v>-1058.9465984159076</v>
      </c>
      <c r="BS930" s="69">
        <v>0</v>
      </c>
      <c r="BT930" s="69">
        <v>0</v>
      </c>
      <c r="BU930" s="69">
        <v>56.023399862353749</v>
      </c>
      <c r="BV930" s="69">
        <v>2.9218674694842083E-2</v>
      </c>
    </row>
    <row r="931" spans="1:74">
      <c r="A931" s="113" t="s">
        <v>1038</v>
      </c>
      <c r="B931" s="69" t="s">
        <v>184</v>
      </c>
      <c r="C931" s="69" t="s">
        <v>218</v>
      </c>
      <c r="D931" s="69" t="s">
        <v>403</v>
      </c>
      <c r="E931" s="69" t="s">
        <v>694</v>
      </c>
      <c r="F931" s="69">
        <v>0</v>
      </c>
      <c r="G931" s="69">
        <v>0</v>
      </c>
      <c r="H931" s="69">
        <v>139</v>
      </c>
      <c r="I931" s="69">
        <v>4</v>
      </c>
      <c r="J931" s="69">
        <v>0</v>
      </c>
      <c r="K931" s="69">
        <v>129</v>
      </c>
      <c r="L931" s="69">
        <v>112</v>
      </c>
      <c r="M931" s="69">
        <v>0</v>
      </c>
      <c r="N931" s="69">
        <v>0</v>
      </c>
      <c r="O931" s="69">
        <v>0</v>
      </c>
      <c r="P931" s="69">
        <v>1077.52</v>
      </c>
      <c r="Q931" s="69">
        <v>0</v>
      </c>
      <c r="R931" s="114">
        <v>4754717</v>
      </c>
      <c r="S931" s="69">
        <v>0</v>
      </c>
      <c r="T931" s="69">
        <v>0</v>
      </c>
      <c r="U931" s="69">
        <v>0</v>
      </c>
      <c r="V931" s="69">
        <v>101868</v>
      </c>
      <c r="W931" s="69">
        <v>47</v>
      </c>
      <c r="X931" s="69">
        <v>0</v>
      </c>
      <c r="Y931" s="69">
        <v>0</v>
      </c>
      <c r="Z931" s="69">
        <v>0</v>
      </c>
      <c r="AA931" s="69">
        <v>0</v>
      </c>
      <c r="AB931" s="69">
        <v>0</v>
      </c>
      <c r="AC931" s="69">
        <v>0</v>
      </c>
      <c r="AD931" s="69">
        <v>0</v>
      </c>
      <c r="AE931" s="69">
        <v>0</v>
      </c>
      <c r="AF931" s="69">
        <v>2613204</v>
      </c>
      <c r="AG931" s="69">
        <v>2141513</v>
      </c>
      <c r="AH931" s="69">
        <v>0</v>
      </c>
      <c r="AI931" s="69">
        <v>0</v>
      </c>
      <c r="AJ931" s="69">
        <v>17</v>
      </c>
      <c r="AK931" s="69">
        <v>-17</v>
      </c>
      <c r="AL931" s="69">
        <v>83556</v>
      </c>
      <c r="AM931" s="69">
        <v>42881</v>
      </c>
      <c r="AN931" s="69">
        <v>18312</v>
      </c>
      <c r="AO931" s="69">
        <v>32</v>
      </c>
      <c r="AP931" s="69">
        <v>-32</v>
      </c>
      <c r="AQ931" s="69">
        <v>2923142</v>
      </c>
      <c r="AR931" s="69">
        <v>46508</v>
      </c>
      <c r="AS931" s="69">
        <v>2471275</v>
      </c>
      <c r="AT931" s="69">
        <v>325747</v>
      </c>
      <c r="AU931" s="69">
        <v>0</v>
      </c>
      <c r="AV931" s="69">
        <v>5812</v>
      </c>
      <c r="AW931" s="69">
        <v>0.54960242639046653</v>
      </c>
      <c r="AX931" s="69">
        <v>0</v>
      </c>
      <c r="AY931" s="69">
        <v>0</v>
      </c>
      <c r="AZ931" s="69">
        <v>0</v>
      </c>
      <c r="BA931" s="69">
        <v>153717.88235294117</v>
      </c>
      <c r="BB931" s="69">
        <v>0</v>
      </c>
      <c r="BC931" s="69">
        <v>-153717.88235294117</v>
      </c>
      <c r="BD931" s="69">
        <v>0.82023795500058905</v>
      </c>
      <c r="BE931" s="69">
        <v>31.274881516587676</v>
      </c>
      <c r="BF931" s="69">
        <v>15.725118483412324</v>
      </c>
      <c r="BG931" s="69">
        <v>81662.625</v>
      </c>
      <c r="BH931" s="69">
        <v>0</v>
      </c>
      <c r="BI931" s="69">
        <v>-81662.625</v>
      </c>
      <c r="BJ931" s="69">
        <v>1.0947124703486864E-5</v>
      </c>
      <c r="BK931" s="69">
        <v>0</v>
      </c>
      <c r="BL931" s="69">
        <v>56.188268684957428</v>
      </c>
      <c r="BM931" s="69">
        <v>-56.188268684957428</v>
      </c>
      <c r="BN931" s="69">
        <v>0</v>
      </c>
      <c r="BO931" s="69">
        <v>1.0574314877947617</v>
      </c>
      <c r="BP931" s="69">
        <v>-1.0574314877947617</v>
      </c>
      <c r="BQ931" s="69">
        <v>1057.4314877947618</v>
      </c>
      <c r="BR931" s="69">
        <v>-1057.4314877947618</v>
      </c>
      <c r="BS931" s="69">
        <v>0</v>
      </c>
      <c r="BT931" s="69">
        <v>0</v>
      </c>
      <c r="BU931" s="69">
        <v>56.047315898141775</v>
      </c>
      <c r="BV931" s="69">
        <v>2.858431099139214E-2</v>
      </c>
    </row>
    <row r="932" spans="1:74">
      <c r="A932" s="113" t="s">
        <v>1039</v>
      </c>
      <c r="B932" s="69" t="s">
        <v>184</v>
      </c>
      <c r="C932" s="69" t="s">
        <v>218</v>
      </c>
      <c r="D932" s="69" t="s">
        <v>403</v>
      </c>
      <c r="E932" s="69" t="s">
        <v>694</v>
      </c>
      <c r="F932" s="69">
        <v>0</v>
      </c>
      <c r="G932" s="69">
        <v>0</v>
      </c>
      <c r="H932" s="69">
        <v>57063</v>
      </c>
      <c r="I932" s="69">
        <v>991</v>
      </c>
      <c r="J932" s="69">
        <v>497</v>
      </c>
      <c r="K932" s="69">
        <v>55077</v>
      </c>
      <c r="L932" s="69">
        <v>50884</v>
      </c>
      <c r="M932" s="69">
        <v>566</v>
      </c>
      <c r="N932" s="69">
        <v>1</v>
      </c>
      <c r="O932" s="69">
        <v>0</v>
      </c>
      <c r="P932" s="69">
        <v>1036.06</v>
      </c>
      <c r="Q932" s="69">
        <v>33.47</v>
      </c>
      <c r="R932" s="114">
        <v>4754717</v>
      </c>
      <c r="S932" s="69">
        <v>0</v>
      </c>
      <c r="T932" s="69">
        <v>0</v>
      </c>
      <c r="U932" s="69">
        <v>0</v>
      </c>
      <c r="V932" s="69">
        <v>101868</v>
      </c>
      <c r="W932" s="69">
        <v>47</v>
      </c>
      <c r="X932" s="69">
        <v>0</v>
      </c>
      <c r="Y932" s="69">
        <v>0</v>
      </c>
      <c r="Z932" s="69">
        <v>0</v>
      </c>
      <c r="AA932" s="69">
        <v>0</v>
      </c>
      <c r="AB932" s="69">
        <v>0</v>
      </c>
      <c r="AC932" s="69">
        <v>0</v>
      </c>
      <c r="AD932" s="69">
        <v>0</v>
      </c>
      <c r="AE932" s="69">
        <v>0</v>
      </c>
      <c r="AF932" s="69">
        <v>2771574</v>
      </c>
      <c r="AG932" s="69">
        <v>1983143</v>
      </c>
      <c r="AH932" s="69">
        <v>0</v>
      </c>
      <c r="AI932" s="69">
        <v>0</v>
      </c>
      <c r="AJ932" s="69">
        <v>18</v>
      </c>
      <c r="AK932" s="69">
        <v>-18</v>
      </c>
      <c r="AL932" s="69">
        <v>86630</v>
      </c>
      <c r="AM932" s="69">
        <v>44602</v>
      </c>
      <c r="AN932" s="69">
        <v>15238</v>
      </c>
      <c r="AO932" s="69">
        <v>35</v>
      </c>
      <c r="AP932" s="69">
        <v>-35</v>
      </c>
      <c r="AQ932" s="69">
        <v>3077442</v>
      </c>
      <c r="AR932" s="69">
        <v>48391</v>
      </c>
      <c r="AS932" s="69">
        <v>2608553</v>
      </c>
      <c r="AT932" s="69">
        <v>382810</v>
      </c>
      <c r="AU932" s="69">
        <v>0</v>
      </c>
      <c r="AV932" s="69">
        <v>6378</v>
      </c>
      <c r="AW932" s="69">
        <v>0.58291040244876824</v>
      </c>
      <c r="AX932" s="69">
        <v>0</v>
      </c>
      <c r="AY932" s="69">
        <v>0</v>
      </c>
      <c r="AZ932" s="69">
        <v>0</v>
      </c>
      <c r="BA932" s="69">
        <v>153976.33333333334</v>
      </c>
      <c r="BB932" s="69">
        <v>0</v>
      </c>
      <c r="BC932" s="69">
        <v>-153976.33333333334</v>
      </c>
      <c r="BD932" s="69">
        <v>0.85041426159343469</v>
      </c>
      <c r="BE932" s="69">
        <v>31.993235599676787</v>
      </c>
      <c r="BF932" s="69">
        <v>15.006764400323213</v>
      </c>
      <c r="BG932" s="69">
        <v>79187.828571428574</v>
      </c>
      <c r="BH932" s="69">
        <v>0</v>
      </c>
      <c r="BI932" s="69">
        <v>-79187.828571428574</v>
      </c>
      <c r="BJ932" s="69">
        <v>1.1373081929732551E-5</v>
      </c>
      <c r="BK932" s="69">
        <v>0</v>
      </c>
      <c r="BL932" s="69">
        <v>57.274575850881362</v>
      </c>
      <c r="BM932" s="69">
        <v>-57.274575850881362</v>
      </c>
      <c r="BN932" s="69">
        <v>0</v>
      </c>
      <c r="BO932" s="69">
        <v>1.0624948007573547</v>
      </c>
      <c r="BP932" s="69">
        <v>-1.0624948007573547</v>
      </c>
      <c r="BQ932" s="69">
        <v>1062.4948007573546</v>
      </c>
      <c r="BR932" s="69">
        <v>-1062.4948007573546</v>
      </c>
      <c r="BS932" s="69">
        <v>0</v>
      </c>
      <c r="BT932" s="69">
        <v>0</v>
      </c>
      <c r="BU932" s="69">
        <v>60.020382565067422</v>
      </c>
      <c r="BV932" s="69">
        <v>2.8150002502078025E-2</v>
      </c>
    </row>
    <row r="933" spans="1:74">
      <c r="A933" s="113" t="s">
        <v>1040</v>
      </c>
      <c r="B933" s="69" t="s">
        <v>184</v>
      </c>
      <c r="C933" s="69" t="s">
        <v>218</v>
      </c>
      <c r="D933" s="69" t="s">
        <v>403</v>
      </c>
      <c r="E933" s="69" t="s">
        <v>694</v>
      </c>
      <c r="F933" s="69">
        <v>0</v>
      </c>
      <c r="G933" s="69">
        <v>0</v>
      </c>
      <c r="H933" s="69">
        <v>773</v>
      </c>
      <c r="I933" s="69">
        <v>5</v>
      </c>
      <c r="J933" s="69">
        <v>20</v>
      </c>
      <c r="K933" s="69">
        <v>1132</v>
      </c>
      <c r="L933" s="69">
        <v>1046</v>
      </c>
      <c r="M933" s="69">
        <v>22</v>
      </c>
      <c r="N933" s="69">
        <v>0</v>
      </c>
      <c r="O933" s="69">
        <v>0</v>
      </c>
      <c r="P933" s="69">
        <v>682.86</v>
      </c>
      <c r="Q933" s="69">
        <v>8.69</v>
      </c>
      <c r="R933" s="114">
        <v>4754717</v>
      </c>
      <c r="S933" s="69">
        <v>0</v>
      </c>
      <c r="T933" s="69">
        <v>0</v>
      </c>
      <c r="U933" s="69">
        <v>0</v>
      </c>
      <c r="V933" s="69">
        <v>101868</v>
      </c>
      <c r="W933" s="69">
        <v>47</v>
      </c>
      <c r="X933" s="69">
        <v>0</v>
      </c>
      <c r="Y933" s="69">
        <v>0</v>
      </c>
      <c r="Z933" s="69">
        <v>0</v>
      </c>
      <c r="AA933" s="69">
        <v>0</v>
      </c>
      <c r="AB933" s="69">
        <v>0</v>
      </c>
      <c r="AC933" s="69">
        <v>0</v>
      </c>
      <c r="AD933" s="69">
        <v>0</v>
      </c>
      <c r="AE933" s="69">
        <v>0</v>
      </c>
      <c r="AF933" s="69">
        <v>2921945</v>
      </c>
      <c r="AG933" s="69">
        <v>1832772</v>
      </c>
      <c r="AH933" s="69">
        <v>0</v>
      </c>
      <c r="AI933" s="69">
        <v>0</v>
      </c>
      <c r="AJ933" s="69">
        <v>18</v>
      </c>
      <c r="AK933" s="69">
        <v>-18</v>
      </c>
      <c r="AL933" s="69">
        <v>90028</v>
      </c>
      <c r="AM933" s="69">
        <v>46435</v>
      </c>
      <c r="AN933" s="69">
        <v>11840</v>
      </c>
      <c r="AO933" s="69">
        <v>36</v>
      </c>
      <c r="AP933" s="69">
        <v>-36</v>
      </c>
      <c r="AQ933" s="69">
        <v>3240193</v>
      </c>
      <c r="AR933" s="69">
        <v>50381</v>
      </c>
      <c r="AS933" s="69">
        <v>2748991</v>
      </c>
      <c r="AT933" s="69">
        <v>383583</v>
      </c>
      <c r="AU933" s="69">
        <v>0</v>
      </c>
      <c r="AV933" s="69">
        <v>6400</v>
      </c>
      <c r="AW933" s="69">
        <v>0.61453604914866644</v>
      </c>
      <c r="AX933" s="69">
        <v>0</v>
      </c>
      <c r="AY933" s="69">
        <v>0</v>
      </c>
      <c r="AZ933" s="69">
        <v>0</v>
      </c>
      <c r="BA933" s="69">
        <v>162330.27777777778</v>
      </c>
      <c r="BB933" s="69">
        <v>0</v>
      </c>
      <c r="BC933" s="69">
        <v>-162330.27777777778</v>
      </c>
      <c r="BD933" s="69">
        <v>0.88377115482781643</v>
      </c>
      <c r="BE933" s="69">
        <v>32.455958146354469</v>
      </c>
      <c r="BF933" s="69">
        <v>14.544041853645531</v>
      </c>
      <c r="BG933" s="69">
        <v>81165.138888888891</v>
      </c>
      <c r="BH933" s="69">
        <v>0</v>
      </c>
      <c r="BI933" s="69">
        <v>-81165.138888888891</v>
      </c>
      <c r="BJ933" s="69">
        <v>1.1110449284965433E-5</v>
      </c>
      <c r="BK933" s="69">
        <v>0</v>
      </c>
      <c r="BL933" s="69">
        <v>57.996963140866598</v>
      </c>
      <c r="BM933" s="69">
        <v>-57.996963140866598</v>
      </c>
      <c r="BN933" s="69">
        <v>0</v>
      </c>
      <c r="BO933" s="69">
        <v>1.0629154478861518</v>
      </c>
      <c r="BP933" s="69">
        <v>-1.0629154478861518</v>
      </c>
      <c r="BQ933" s="69">
        <v>1062.9154478861517</v>
      </c>
      <c r="BR933" s="69">
        <v>-1062.9154478861517</v>
      </c>
      <c r="BS933" s="69">
        <v>0</v>
      </c>
      <c r="BT933" s="69">
        <v>0</v>
      </c>
      <c r="BU933" s="69">
        <v>59.934843749999999</v>
      </c>
      <c r="BV933" s="69">
        <v>2.7784764672968556E-2</v>
      </c>
    </row>
    <row r="934" spans="1:74">
      <c r="A934" s="113" t="s">
        <v>1041</v>
      </c>
      <c r="B934" s="69" t="s">
        <v>184</v>
      </c>
      <c r="C934" s="69" t="s">
        <v>218</v>
      </c>
      <c r="D934" s="69" t="s">
        <v>403</v>
      </c>
      <c r="E934" s="69" t="s">
        <v>694</v>
      </c>
      <c r="F934" s="69">
        <v>0</v>
      </c>
      <c r="G934" s="69">
        <v>0</v>
      </c>
      <c r="H934" s="69">
        <v>76</v>
      </c>
      <c r="I934" s="69">
        <v>2</v>
      </c>
      <c r="J934" s="69">
        <v>1</v>
      </c>
      <c r="K934" s="69">
        <v>149</v>
      </c>
      <c r="L934" s="69">
        <v>115</v>
      </c>
      <c r="M934" s="69">
        <v>1</v>
      </c>
      <c r="N934" s="69">
        <v>0</v>
      </c>
      <c r="O934" s="69">
        <v>0</v>
      </c>
      <c r="P934" s="69">
        <v>510.07</v>
      </c>
      <c r="Q934" s="69">
        <v>25.33</v>
      </c>
      <c r="R934" s="69">
        <v>4754717</v>
      </c>
      <c r="S934" s="69">
        <v>0</v>
      </c>
      <c r="T934" s="69">
        <v>0</v>
      </c>
      <c r="U934" s="69">
        <v>0</v>
      </c>
      <c r="V934" s="69">
        <v>101868</v>
      </c>
      <c r="W934" s="69">
        <v>47</v>
      </c>
      <c r="X934" s="69">
        <v>0</v>
      </c>
      <c r="Y934" s="69">
        <v>0</v>
      </c>
      <c r="Z934" s="69">
        <v>0</v>
      </c>
      <c r="AA934" s="69">
        <v>0</v>
      </c>
      <c r="AB934" s="69">
        <v>0</v>
      </c>
      <c r="AC934" s="69">
        <v>0</v>
      </c>
      <c r="AD934" s="69">
        <v>0</v>
      </c>
      <c r="AE934" s="69">
        <v>0</v>
      </c>
      <c r="AF934" s="69">
        <v>3068568</v>
      </c>
      <c r="AG934" s="69">
        <v>1686149</v>
      </c>
      <c r="AH934" s="69">
        <v>0</v>
      </c>
      <c r="AI934" s="69">
        <v>0</v>
      </c>
      <c r="AJ934" s="69">
        <v>19</v>
      </c>
      <c r="AK934" s="69">
        <v>-19</v>
      </c>
      <c r="AL934" s="69">
        <v>93626</v>
      </c>
      <c r="AM934" s="69">
        <v>48319</v>
      </c>
      <c r="AN934" s="69">
        <v>8242</v>
      </c>
      <c r="AO934" s="69">
        <v>39</v>
      </c>
      <c r="AP934" s="69">
        <v>-39</v>
      </c>
      <c r="AQ934" s="69">
        <v>3424930</v>
      </c>
      <c r="AR934" s="69">
        <v>52433</v>
      </c>
      <c r="AS934" s="69">
        <v>2908206</v>
      </c>
      <c r="AT934" s="69">
        <v>383659</v>
      </c>
      <c r="AU934" s="69">
        <v>0</v>
      </c>
      <c r="AV934" s="69">
        <v>6401</v>
      </c>
      <c r="AW934" s="69">
        <v>0.64537342601042291</v>
      </c>
      <c r="AX934" s="69">
        <v>0</v>
      </c>
      <c r="AY934" s="69">
        <v>0</v>
      </c>
      <c r="AZ934" s="69">
        <v>0</v>
      </c>
      <c r="BA934" s="69">
        <v>161503.57894736843</v>
      </c>
      <c r="BB934" s="69">
        <v>0</v>
      </c>
      <c r="BC934" s="69">
        <v>-161503.57894736843</v>
      </c>
      <c r="BD934" s="69">
        <v>0.91909137314956613</v>
      </c>
      <c r="BE934" s="69">
        <v>32.774742058829816</v>
      </c>
      <c r="BF934" s="69">
        <v>14.225257941170184</v>
      </c>
      <c r="BG934" s="69">
        <v>78681.230769230766</v>
      </c>
      <c r="BH934" s="69">
        <v>0</v>
      </c>
      <c r="BI934" s="69">
        <v>-78681.230769230766</v>
      </c>
      <c r="BJ934" s="69">
        <v>1.1387094042797954E-5</v>
      </c>
      <c r="BK934" s="69">
        <v>0</v>
      </c>
      <c r="BL934" s="69">
        <v>58.523601548643029</v>
      </c>
      <c r="BM934" s="69">
        <v>-58.523601548643029</v>
      </c>
      <c r="BN934" s="69">
        <v>0</v>
      </c>
      <c r="BO934" s="69">
        <v>1.0551412107670501</v>
      </c>
      <c r="BP934" s="69">
        <v>-1.0551412107670501</v>
      </c>
      <c r="BQ934" s="69">
        <v>1055.1412107670501</v>
      </c>
      <c r="BR934" s="69">
        <v>-1055.1412107670501</v>
      </c>
      <c r="BS934" s="69">
        <v>0</v>
      </c>
      <c r="BT934" s="69">
        <v>0</v>
      </c>
      <c r="BU934" s="69">
        <v>59.937353538509605</v>
      </c>
      <c r="BV934" s="69">
        <v>2.7336617098743625E-2</v>
      </c>
    </row>
    <row r="935" spans="1:74">
      <c r="A935" s="113" t="s">
        <v>1042</v>
      </c>
      <c r="B935" s="69" t="s">
        <v>184</v>
      </c>
      <c r="C935" s="69" t="s">
        <v>218</v>
      </c>
      <c r="D935" s="69" t="s">
        <v>403</v>
      </c>
      <c r="E935" s="69" t="s">
        <v>694</v>
      </c>
      <c r="F935" s="69">
        <v>0</v>
      </c>
      <c r="G935" s="69">
        <v>0</v>
      </c>
      <c r="H935" s="69">
        <v>39</v>
      </c>
      <c r="I935" s="69">
        <v>0</v>
      </c>
      <c r="J935" s="69">
        <v>0</v>
      </c>
      <c r="K935" s="69">
        <v>82</v>
      </c>
      <c r="L935" s="69">
        <v>69</v>
      </c>
      <c r="M935" s="69">
        <v>0</v>
      </c>
      <c r="N935" s="69">
        <v>0</v>
      </c>
      <c r="O935" s="69">
        <v>0</v>
      </c>
      <c r="P935" s="69">
        <v>475.61</v>
      </c>
      <c r="Q935" s="69">
        <v>0</v>
      </c>
      <c r="R935" s="69">
        <v>4754717</v>
      </c>
      <c r="S935" s="69">
        <v>0</v>
      </c>
      <c r="T935" s="69">
        <v>0</v>
      </c>
      <c r="U935" s="69">
        <v>0</v>
      </c>
      <c r="V935" s="69">
        <v>101868</v>
      </c>
      <c r="W935" s="69">
        <v>47</v>
      </c>
      <c r="X935" s="69">
        <v>0</v>
      </c>
      <c r="Y935" s="69">
        <v>0</v>
      </c>
      <c r="Z935" s="69">
        <v>0</v>
      </c>
      <c r="AA935" s="69">
        <v>0</v>
      </c>
      <c r="AB935" s="69">
        <v>0</v>
      </c>
      <c r="AC935" s="69">
        <v>0</v>
      </c>
      <c r="AD935" s="69">
        <v>0</v>
      </c>
      <c r="AE935" s="69">
        <v>0</v>
      </c>
      <c r="AF935" s="69">
        <v>3239873</v>
      </c>
      <c r="AG935" s="69">
        <v>1514844</v>
      </c>
      <c r="AH935" s="69">
        <v>0</v>
      </c>
      <c r="AI935" s="69">
        <v>0</v>
      </c>
      <c r="AJ935" s="69">
        <v>20</v>
      </c>
      <c r="AK935" s="69">
        <v>-20</v>
      </c>
      <c r="AL935" s="69">
        <v>97985</v>
      </c>
      <c r="AM935" s="69">
        <v>50755</v>
      </c>
      <c r="AN935" s="69">
        <v>3883</v>
      </c>
      <c r="AO935" s="69">
        <v>39</v>
      </c>
      <c r="AP935" s="69">
        <v>-39</v>
      </c>
      <c r="AQ935" s="69">
        <v>3611597</v>
      </c>
      <c r="AR935" s="69">
        <v>55053</v>
      </c>
      <c r="AS935" s="69">
        <v>3069358</v>
      </c>
      <c r="AT935" s="69">
        <v>383698</v>
      </c>
      <c r="AU935" s="69">
        <v>0</v>
      </c>
      <c r="AV935" s="69">
        <v>6401</v>
      </c>
      <c r="AW935" s="69">
        <v>0.68140185840713552</v>
      </c>
      <c r="AX935" s="69">
        <v>0</v>
      </c>
      <c r="AY935" s="69">
        <v>0</v>
      </c>
      <c r="AZ935" s="69">
        <v>0</v>
      </c>
      <c r="BA935" s="69">
        <v>161993.65</v>
      </c>
      <c r="BB935" s="69">
        <v>0</v>
      </c>
      <c r="BC935" s="69">
        <v>-161993.65</v>
      </c>
      <c r="BD935" s="69">
        <v>0.96188204342875094</v>
      </c>
      <c r="BE935" s="69">
        <v>33.064989539215183</v>
      </c>
      <c r="BF935" s="69">
        <v>13.935010460784817</v>
      </c>
      <c r="BG935" s="69">
        <v>83073.666666666672</v>
      </c>
      <c r="BH935" s="69">
        <v>0</v>
      </c>
      <c r="BI935" s="69">
        <v>-83073.666666666672</v>
      </c>
      <c r="BJ935" s="69">
        <v>1.0798547013966398E-5</v>
      </c>
      <c r="BK935" s="69">
        <v>0</v>
      </c>
      <c r="BL935" s="69">
        <v>58.850071749041831</v>
      </c>
      <c r="BM935" s="69">
        <v>-58.850071749041831</v>
      </c>
      <c r="BN935" s="69">
        <v>0</v>
      </c>
      <c r="BO935" s="69">
        <v>1.0555539627505166</v>
      </c>
      <c r="BP935" s="69">
        <v>-1.0555539627505166</v>
      </c>
      <c r="BQ935" s="69">
        <v>1055.5539627505166</v>
      </c>
      <c r="BR935" s="69">
        <v>-1055.5539627505166</v>
      </c>
      <c r="BS935" s="69">
        <v>0</v>
      </c>
      <c r="BT935" s="69">
        <v>0</v>
      </c>
      <c r="BU935" s="69">
        <v>59.943446336509922</v>
      </c>
      <c r="BV935" s="69">
        <v>2.7130657158038397E-2</v>
      </c>
    </row>
    <row r="936" spans="1:74">
      <c r="A936" s="113" t="s">
        <v>1043</v>
      </c>
      <c r="B936" s="69" t="s">
        <v>184</v>
      </c>
      <c r="C936" s="69" t="s">
        <v>218</v>
      </c>
      <c r="D936" s="69" t="s">
        <v>403</v>
      </c>
      <c r="E936" s="69" t="s">
        <v>694</v>
      </c>
      <c r="F936" s="69">
        <v>0</v>
      </c>
      <c r="G936" s="69">
        <v>0</v>
      </c>
      <c r="H936" s="69">
        <v>109964</v>
      </c>
      <c r="I936" s="69">
        <v>1847</v>
      </c>
      <c r="J936" s="69">
        <v>977</v>
      </c>
      <c r="K936" s="69">
        <v>106092</v>
      </c>
      <c r="L936" s="69">
        <v>89329</v>
      </c>
      <c r="M936" s="69">
        <v>1088</v>
      </c>
      <c r="N936" s="69">
        <v>2</v>
      </c>
      <c r="O936" s="69">
        <v>0</v>
      </c>
      <c r="P936" s="69">
        <v>1036.5</v>
      </c>
      <c r="Q936" s="69">
        <v>33.6</v>
      </c>
      <c r="R936" s="69">
        <v>4754717</v>
      </c>
      <c r="S936" s="69">
        <v>0</v>
      </c>
      <c r="T936" s="69">
        <v>0</v>
      </c>
      <c r="U936" s="69">
        <v>0</v>
      </c>
      <c r="V936" s="69">
        <v>101868</v>
      </c>
      <c r="W936" s="69">
        <v>47</v>
      </c>
      <c r="X936" s="69">
        <v>0</v>
      </c>
      <c r="Y936" s="69">
        <v>0</v>
      </c>
      <c r="Z936" s="69">
        <v>0</v>
      </c>
      <c r="AA936" s="69">
        <v>0</v>
      </c>
      <c r="AB936" s="69">
        <v>0</v>
      </c>
      <c r="AC936" s="69">
        <v>0</v>
      </c>
      <c r="AD936" s="69">
        <v>0</v>
      </c>
      <c r="AE936" s="69">
        <v>0</v>
      </c>
      <c r="AF936" s="69">
        <v>3379865</v>
      </c>
      <c r="AG936" s="69">
        <v>1374852</v>
      </c>
      <c r="AH936" s="69">
        <v>0</v>
      </c>
      <c r="AI936" s="69">
        <v>0</v>
      </c>
      <c r="AJ936" s="69">
        <v>21</v>
      </c>
      <c r="AK936" s="69">
        <v>-21</v>
      </c>
      <c r="AL936" s="69">
        <v>100429</v>
      </c>
      <c r="AM936" s="69">
        <v>52129</v>
      </c>
      <c r="AN936" s="69">
        <v>1439</v>
      </c>
      <c r="AO936" s="69">
        <v>41</v>
      </c>
      <c r="AP936" s="69">
        <v>-41</v>
      </c>
      <c r="AQ936" s="69">
        <v>3748464</v>
      </c>
      <c r="AR936" s="69">
        <v>56561</v>
      </c>
      <c r="AS936" s="69">
        <v>3187655</v>
      </c>
      <c r="AT936" s="69">
        <v>493662</v>
      </c>
      <c r="AU936" s="69">
        <v>0</v>
      </c>
      <c r="AV936" s="69">
        <v>7489</v>
      </c>
      <c r="AW936" s="69">
        <v>0.71084462019506101</v>
      </c>
      <c r="AX936" s="69">
        <v>0</v>
      </c>
      <c r="AY936" s="69">
        <v>0</v>
      </c>
      <c r="AZ936" s="69">
        <v>0</v>
      </c>
      <c r="BA936" s="69">
        <v>160945.95238095237</v>
      </c>
      <c r="BB936" s="69">
        <v>0</v>
      </c>
      <c r="BC936" s="69">
        <v>-160945.95238095237</v>
      </c>
      <c r="BD936" s="69">
        <v>0.98587387599638743</v>
      </c>
      <c r="BE936" s="69">
        <v>33.654273168108816</v>
      </c>
      <c r="BF936" s="69">
        <v>13.345726831891184</v>
      </c>
      <c r="BG936" s="69">
        <v>82435.731707317071</v>
      </c>
      <c r="BH936" s="69">
        <v>0</v>
      </c>
      <c r="BI936" s="69">
        <v>-82435.731707317071</v>
      </c>
      <c r="BJ936" s="69">
        <v>1.0937813461727258E-5</v>
      </c>
      <c r="BK936" s="69">
        <v>0</v>
      </c>
      <c r="BL936" s="69">
        <v>59.756104029278127</v>
      </c>
      <c r="BM936" s="69">
        <v>-59.756104029278127</v>
      </c>
      <c r="BN936" s="69">
        <v>0</v>
      </c>
      <c r="BO936" s="69">
        <v>1.0602982443206683</v>
      </c>
      <c r="BP936" s="69">
        <v>-1.0602982443206683</v>
      </c>
      <c r="BQ936" s="69">
        <v>1060.2982443206683</v>
      </c>
      <c r="BR936" s="69">
        <v>-1060.2982443206683</v>
      </c>
      <c r="BS936" s="69">
        <v>0</v>
      </c>
      <c r="BT936" s="69">
        <v>0</v>
      </c>
      <c r="BU936" s="69">
        <v>65.918280144211508</v>
      </c>
      <c r="BV936" s="69">
        <v>2.6792040686531869E-2</v>
      </c>
    </row>
    <row r="937" spans="1:74">
      <c r="A937" s="113" t="s">
        <v>1044</v>
      </c>
      <c r="B937" s="69" t="s">
        <v>184</v>
      </c>
      <c r="C937" s="69" t="s">
        <v>218</v>
      </c>
      <c r="D937" s="69" t="s">
        <v>403</v>
      </c>
      <c r="E937" s="69" t="s">
        <v>694</v>
      </c>
      <c r="F937" s="69">
        <v>0</v>
      </c>
      <c r="G937" s="69">
        <v>0</v>
      </c>
      <c r="H937" s="69">
        <v>16674</v>
      </c>
      <c r="I937" s="69">
        <v>247</v>
      </c>
      <c r="J937" s="69">
        <v>186</v>
      </c>
      <c r="K937" s="69">
        <v>15988</v>
      </c>
      <c r="L937" s="69">
        <v>14662</v>
      </c>
      <c r="M937" s="69">
        <v>207</v>
      </c>
      <c r="N937" s="69">
        <v>0</v>
      </c>
      <c r="O937" s="69">
        <v>0</v>
      </c>
      <c r="P937" s="69">
        <v>1042.9100000000001</v>
      </c>
      <c r="Q937" s="69">
        <v>25.81</v>
      </c>
      <c r="R937" s="69">
        <v>4754717</v>
      </c>
      <c r="S937" s="69">
        <v>0</v>
      </c>
      <c r="T937" s="69">
        <v>0</v>
      </c>
      <c r="U937" s="69">
        <v>0</v>
      </c>
      <c r="V937" s="69">
        <v>101868</v>
      </c>
      <c r="W937" s="69">
        <v>47</v>
      </c>
      <c r="X937" s="69">
        <v>0</v>
      </c>
      <c r="Y937" s="69">
        <v>0</v>
      </c>
      <c r="Z937" s="69">
        <v>0</v>
      </c>
      <c r="AA937" s="69">
        <v>0</v>
      </c>
      <c r="AB937" s="69">
        <v>0</v>
      </c>
      <c r="AC937" s="69">
        <v>0</v>
      </c>
      <c r="AD937" s="69">
        <v>0</v>
      </c>
      <c r="AE937" s="69">
        <v>0</v>
      </c>
      <c r="AF937" s="69">
        <v>3544782</v>
      </c>
      <c r="AG937" s="69">
        <v>1209935</v>
      </c>
      <c r="AH937" s="69">
        <v>0</v>
      </c>
      <c r="AI937" s="69">
        <v>0</v>
      </c>
      <c r="AJ937" s="69">
        <v>22</v>
      </c>
      <c r="AK937" s="69">
        <v>-22</v>
      </c>
      <c r="AL937" s="69">
        <v>104150</v>
      </c>
      <c r="AM937" s="69">
        <v>54275</v>
      </c>
      <c r="AN937" s="69">
        <v>-2282</v>
      </c>
      <c r="AO937" s="69">
        <v>44</v>
      </c>
      <c r="AP937" s="69">
        <v>-44</v>
      </c>
      <c r="AQ937" s="69">
        <v>3918478</v>
      </c>
      <c r="AR937" s="69">
        <v>58845</v>
      </c>
      <c r="AS937" s="69">
        <v>3333458</v>
      </c>
      <c r="AT937" s="69">
        <v>510336</v>
      </c>
      <c r="AU937" s="69">
        <v>0</v>
      </c>
      <c r="AV937" s="69">
        <v>7696</v>
      </c>
      <c r="AW937" s="69">
        <v>0.74552954466059707</v>
      </c>
      <c r="AX937" s="69">
        <v>0</v>
      </c>
      <c r="AY937" s="69">
        <v>0</v>
      </c>
      <c r="AZ937" s="69">
        <v>0</v>
      </c>
      <c r="BA937" s="69">
        <v>161126.45454545456</v>
      </c>
      <c r="BB937" s="69">
        <v>0</v>
      </c>
      <c r="BC937" s="69">
        <v>-161126.45454545456</v>
      </c>
      <c r="BD937" s="69">
        <v>1.0224015392468686</v>
      </c>
      <c r="BE937" s="69">
        <v>34.035352856457031</v>
      </c>
      <c r="BF937" s="69">
        <v>12.964647143542969</v>
      </c>
      <c r="BG937" s="69">
        <v>80563.227272727279</v>
      </c>
      <c r="BH937" s="69">
        <v>0</v>
      </c>
      <c r="BI937" s="69">
        <v>-80563.227272727279</v>
      </c>
      <c r="BJ937" s="69">
        <v>1.1228849568633535E-5</v>
      </c>
      <c r="BK937" s="69">
        <v>0</v>
      </c>
      <c r="BL937" s="69">
        <v>60.23930665307163</v>
      </c>
      <c r="BM937" s="69">
        <v>-60.23930665307163</v>
      </c>
      <c r="BN937" s="69">
        <v>0</v>
      </c>
      <c r="BO937" s="69">
        <v>1.0633948290333941</v>
      </c>
      <c r="BP937" s="69">
        <v>-1.0633948290333941</v>
      </c>
      <c r="BQ937" s="69">
        <v>1063.3948290333942</v>
      </c>
      <c r="BR937" s="69">
        <v>-1063.3948290333942</v>
      </c>
      <c r="BS937" s="69">
        <v>0</v>
      </c>
      <c r="BT937" s="69">
        <v>0</v>
      </c>
      <c r="BU937" s="69">
        <v>66.311850311850307</v>
      </c>
      <c r="BV937" s="69">
        <v>2.6579197331208698E-2</v>
      </c>
    </row>
    <row r="938" spans="1:74">
      <c r="A938" s="113" t="s">
        <v>1045</v>
      </c>
      <c r="B938" s="69" t="s">
        <v>184</v>
      </c>
      <c r="C938" s="69" t="s">
        <v>218</v>
      </c>
      <c r="D938" s="69" t="s">
        <v>403</v>
      </c>
      <c r="E938" s="69" t="s">
        <v>694</v>
      </c>
      <c r="F938" s="69">
        <v>0</v>
      </c>
      <c r="G938" s="69">
        <v>0</v>
      </c>
      <c r="H938" s="69">
        <v>58</v>
      </c>
      <c r="I938" s="69">
        <v>0</v>
      </c>
      <c r="J938" s="69">
        <v>0</v>
      </c>
      <c r="K938" s="69">
        <v>144</v>
      </c>
      <c r="L938" s="69">
        <v>99</v>
      </c>
      <c r="M938" s="69">
        <v>0</v>
      </c>
      <c r="N938" s="69">
        <v>0</v>
      </c>
      <c r="O938" s="69">
        <v>0</v>
      </c>
      <c r="P938" s="69">
        <v>402.78</v>
      </c>
      <c r="Q938" s="69">
        <v>11.6</v>
      </c>
      <c r="R938" s="69">
        <v>4754717</v>
      </c>
      <c r="S938" s="69">
        <v>0</v>
      </c>
      <c r="T938" s="69">
        <v>0</v>
      </c>
      <c r="U938" s="69">
        <v>0</v>
      </c>
      <c r="V938" s="69">
        <v>101868</v>
      </c>
      <c r="W938" s="69">
        <v>47</v>
      </c>
      <c r="X938" s="69">
        <v>0</v>
      </c>
      <c r="Y938" s="69">
        <v>0</v>
      </c>
      <c r="Z938" s="69">
        <v>0</v>
      </c>
      <c r="AA938" s="69">
        <v>0</v>
      </c>
      <c r="AB938" s="69">
        <v>0</v>
      </c>
      <c r="AC938" s="69">
        <v>0</v>
      </c>
      <c r="AD938" s="69">
        <v>0</v>
      </c>
      <c r="AE938" s="69">
        <v>0</v>
      </c>
      <c r="AF938" s="69">
        <v>3689909</v>
      </c>
      <c r="AG938" s="69">
        <v>1064808</v>
      </c>
      <c r="AH938" s="69">
        <v>0</v>
      </c>
      <c r="AI938" s="69">
        <v>0</v>
      </c>
      <c r="AJ938" s="69">
        <v>24</v>
      </c>
      <c r="AK938" s="69">
        <v>-24</v>
      </c>
      <c r="AL938" s="69">
        <v>107611</v>
      </c>
      <c r="AM938" s="69">
        <v>56021</v>
      </c>
      <c r="AN938" s="69">
        <v>-5743</v>
      </c>
      <c r="AO938" s="69">
        <v>46</v>
      </c>
      <c r="AP938" s="69">
        <v>-46</v>
      </c>
      <c r="AQ938" s="69">
        <v>4078001</v>
      </c>
      <c r="AR938" s="69">
        <v>60769</v>
      </c>
      <c r="AS938" s="69">
        <v>3471737</v>
      </c>
      <c r="AT938" s="69">
        <v>510394</v>
      </c>
      <c r="AU938" s="69">
        <v>0</v>
      </c>
      <c r="AV938" s="69">
        <v>7696</v>
      </c>
      <c r="AW938" s="69">
        <v>0.7760522866029671</v>
      </c>
      <c r="AX938" s="69">
        <v>0</v>
      </c>
      <c r="AY938" s="69">
        <v>0</v>
      </c>
      <c r="AZ938" s="69">
        <v>0</v>
      </c>
      <c r="BA938" s="69">
        <v>153746.20833333334</v>
      </c>
      <c r="BB938" s="69">
        <v>0</v>
      </c>
      <c r="BC938" s="69">
        <v>-153746.20833333334</v>
      </c>
      <c r="BD938" s="69">
        <v>1.0563768798837712</v>
      </c>
      <c r="BE938" s="69">
        <v>34.289329157799855</v>
      </c>
      <c r="BF938" s="69">
        <v>12.710670842200145</v>
      </c>
      <c r="BG938" s="69">
        <v>80215.413043478256</v>
      </c>
      <c r="BH938" s="69">
        <v>0</v>
      </c>
      <c r="BI938" s="69">
        <v>-80215.413043478256</v>
      </c>
      <c r="BJ938" s="69">
        <v>1.1280036468848341E-5</v>
      </c>
      <c r="BK938" s="69">
        <v>0</v>
      </c>
      <c r="BL938" s="69">
        <v>60.720252102223171</v>
      </c>
      <c r="BM938" s="69">
        <v>-60.720252102223171</v>
      </c>
      <c r="BN938" s="69">
        <v>0</v>
      </c>
      <c r="BO938" s="69">
        <v>1.0628423178368638</v>
      </c>
      <c r="BP938" s="69">
        <v>-1.0628423178368638</v>
      </c>
      <c r="BQ938" s="69">
        <v>1062.8423178368637</v>
      </c>
      <c r="BR938" s="69">
        <v>-1062.8423178368637</v>
      </c>
      <c r="BS938" s="69">
        <v>0</v>
      </c>
      <c r="BT938" s="69">
        <v>0</v>
      </c>
      <c r="BU938" s="69">
        <v>66.319386694386694</v>
      </c>
      <c r="BV938" s="69">
        <v>2.638817400976606E-2</v>
      </c>
    </row>
    <row r="939" spans="1:74">
      <c r="A939" s="113" t="s">
        <v>1046</v>
      </c>
      <c r="B939" s="69" t="s">
        <v>184</v>
      </c>
      <c r="C939" s="69" t="s">
        <v>218</v>
      </c>
      <c r="D939" s="69" t="s">
        <v>403</v>
      </c>
      <c r="E939" s="69" t="s">
        <v>694</v>
      </c>
      <c r="F939" s="69">
        <v>0</v>
      </c>
      <c r="G939" s="69">
        <v>0</v>
      </c>
      <c r="H939" s="69">
        <v>25</v>
      </c>
      <c r="I939" s="69">
        <v>2</v>
      </c>
      <c r="J939" s="69">
        <v>1</v>
      </c>
      <c r="K939" s="69">
        <v>105</v>
      </c>
      <c r="L939" s="69">
        <v>65</v>
      </c>
      <c r="M939" s="69">
        <v>1</v>
      </c>
      <c r="N939" s="69">
        <v>0</v>
      </c>
      <c r="O939" s="69">
        <v>0</v>
      </c>
      <c r="P939" s="69">
        <v>238.1</v>
      </c>
      <c r="Q939" s="69">
        <v>8.33</v>
      </c>
      <c r="R939" s="69">
        <v>4754717</v>
      </c>
      <c r="S939" s="69">
        <v>0</v>
      </c>
      <c r="T939" s="69">
        <v>0</v>
      </c>
      <c r="U939" s="69">
        <v>0</v>
      </c>
      <c r="V939" s="69">
        <v>101868</v>
      </c>
      <c r="W939" s="69">
        <v>47</v>
      </c>
      <c r="X939" s="69">
        <v>0</v>
      </c>
      <c r="Y939" s="69">
        <v>0</v>
      </c>
      <c r="Z939" s="69">
        <v>0</v>
      </c>
      <c r="AA939" s="69">
        <v>0</v>
      </c>
      <c r="AB939" s="69">
        <v>0</v>
      </c>
      <c r="AC939" s="69">
        <v>0</v>
      </c>
      <c r="AD939" s="69">
        <v>0</v>
      </c>
      <c r="AE939" s="69">
        <v>0</v>
      </c>
      <c r="AF939" s="69">
        <v>3850898</v>
      </c>
      <c r="AG939" s="69">
        <v>903819</v>
      </c>
      <c r="AH939" s="69">
        <v>0</v>
      </c>
      <c r="AI939" s="69">
        <v>0</v>
      </c>
      <c r="AJ939" s="69">
        <v>24</v>
      </c>
      <c r="AK939" s="69">
        <v>-24</v>
      </c>
      <c r="AL939" s="69">
        <v>111597</v>
      </c>
      <c r="AM939" s="69">
        <v>58164</v>
      </c>
      <c r="AN939" s="69">
        <v>-9729</v>
      </c>
      <c r="AO939" s="69">
        <v>48</v>
      </c>
      <c r="AP939" s="69">
        <v>-48</v>
      </c>
      <c r="AQ939" s="69">
        <v>4249516</v>
      </c>
      <c r="AR939" s="69">
        <v>63086</v>
      </c>
      <c r="AS939" s="69">
        <v>3620118</v>
      </c>
      <c r="AT939" s="69">
        <v>510419</v>
      </c>
      <c r="AU939" s="69">
        <v>0</v>
      </c>
      <c r="AV939" s="69">
        <v>7697</v>
      </c>
      <c r="AW939" s="69">
        <v>0.80991108408765444</v>
      </c>
      <c r="AX939" s="69">
        <v>0</v>
      </c>
      <c r="AY939" s="69">
        <v>0</v>
      </c>
      <c r="AZ939" s="69">
        <v>0</v>
      </c>
      <c r="BA939" s="69">
        <v>160454.08333333334</v>
      </c>
      <c r="BB939" s="69">
        <v>0</v>
      </c>
      <c r="BC939" s="69">
        <v>-160454.08333333334</v>
      </c>
      <c r="BD939" s="69">
        <v>1.0955059488750147</v>
      </c>
      <c r="BE939" s="69">
        <v>34.507182092708582</v>
      </c>
      <c r="BF939" s="69">
        <v>12.492817907291418</v>
      </c>
      <c r="BG939" s="69">
        <v>80227.041666666672</v>
      </c>
      <c r="BH939" s="69">
        <v>0</v>
      </c>
      <c r="BI939" s="69">
        <v>-80227.041666666672</v>
      </c>
      <c r="BJ939" s="69">
        <v>1.129540399424311E-5</v>
      </c>
      <c r="BK939" s="69">
        <v>0</v>
      </c>
      <c r="BL939" s="69">
        <v>61.042037853089433</v>
      </c>
      <c r="BM939" s="69">
        <v>-61.042037853089433</v>
      </c>
      <c r="BN939" s="69">
        <v>0</v>
      </c>
      <c r="BO939" s="69">
        <v>1.0637493031995089</v>
      </c>
      <c r="BP939" s="69">
        <v>-1.0637493031995089</v>
      </c>
      <c r="BQ939" s="69">
        <v>1063.7493031995089</v>
      </c>
      <c r="BR939" s="69">
        <v>-1063.7493031995089</v>
      </c>
      <c r="BS939" s="69">
        <v>0</v>
      </c>
      <c r="BT939" s="69">
        <v>0</v>
      </c>
      <c r="BU939" s="69">
        <v>66.314018448746268</v>
      </c>
      <c r="BV939" s="69">
        <v>2.6261108323865589E-2</v>
      </c>
    </row>
    <row r="940" spans="1:74">
      <c r="A940" s="113" t="s">
        <v>1047</v>
      </c>
      <c r="B940" s="69" t="s">
        <v>184</v>
      </c>
      <c r="C940" s="69" t="s">
        <v>218</v>
      </c>
      <c r="D940" s="69" t="s">
        <v>403</v>
      </c>
      <c r="E940" s="69" t="s">
        <v>694</v>
      </c>
      <c r="F940" s="69">
        <v>0</v>
      </c>
      <c r="G940" s="69">
        <v>0</v>
      </c>
      <c r="H940" s="69">
        <v>84896</v>
      </c>
      <c r="I940" s="69">
        <v>1309</v>
      </c>
      <c r="J940" s="69">
        <v>733</v>
      </c>
      <c r="K940" s="69">
        <v>69861</v>
      </c>
      <c r="L940" s="69">
        <v>57178</v>
      </c>
      <c r="M940" s="69">
        <v>790</v>
      </c>
      <c r="N940" s="69">
        <v>0</v>
      </c>
      <c r="O940" s="69">
        <v>0</v>
      </c>
      <c r="P940" s="69">
        <v>1215.21</v>
      </c>
      <c r="Q940" s="69">
        <v>35.81</v>
      </c>
      <c r="R940" s="69">
        <v>4754717</v>
      </c>
      <c r="S940" s="69">
        <v>0</v>
      </c>
      <c r="T940" s="69">
        <v>0</v>
      </c>
      <c r="U940" s="69">
        <v>0</v>
      </c>
      <c r="V940" s="69">
        <v>101868</v>
      </c>
      <c r="W940" s="69">
        <v>47</v>
      </c>
      <c r="X940" s="69">
        <v>0</v>
      </c>
      <c r="Y940" s="69">
        <v>0</v>
      </c>
      <c r="Z940" s="69">
        <v>0</v>
      </c>
      <c r="AA940" s="69">
        <v>0</v>
      </c>
      <c r="AB940" s="69">
        <v>0</v>
      </c>
      <c r="AC940" s="69">
        <v>0</v>
      </c>
      <c r="AD940" s="69">
        <v>0</v>
      </c>
      <c r="AE940" s="69">
        <v>0</v>
      </c>
      <c r="AF940" s="69">
        <v>3980734</v>
      </c>
      <c r="AG940" s="69">
        <v>773983</v>
      </c>
      <c r="AH940" s="69">
        <v>0</v>
      </c>
      <c r="AI940" s="69">
        <v>0</v>
      </c>
      <c r="AJ940" s="69">
        <v>24</v>
      </c>
      <c r="AK940" s="69">
        <v>-24</v>
      </c>
      <c r="AL940" s="69">
        <v>113846</v>
      </c>
      <c r="AM940" s="69">
        <v>59476</v>
      </c>
      <c r="AN940" s="69">
        <v>-11978</v>
      </c>
      <c r="AO940" s="69">
        <v>49</v>
      </c>
      <c r="AP940" s="69">
        <v>-49</v>
      </c>
      <c r="AQ940" s="69">
        <v>4359110</v>
      </c>
      <c r="AR940" s="69">
        <v>64500</v>
      </c>
      <c r="AS940" s="69">
        <v>3714708</v>
      </c>
      <c r="AT940" s="69">
        <v>595315</v>
      </c>
      <c r="AU940" s="69">
        <v>0</v>
      </c>
      <c r="AV940" s="69">
        <v>8487</v>
      </c>
      <c r="AW940" s="69">
        <v>0.83721786175707202</v>
      </c>
      <c r="AX940" s="69">
        <v>0</v>
      </c>
      <c r="AY940" s="69">
        <v>0</v>
      </c>
      <c r="AZ940" s="69">
        <v>0</v>
      </c>
      <c r="BA940" s="69">
        <v>165863.91666666666</v>
      </c>
      <c r="BB940" s="69">
        <v>0</v>
      </c>
      <c r="BC940" s="69">
        <v>-165863.91666666666</v>
      </c>
      <c r="BD940" s="69">
        <v>1.1175835394824676</v>
      </c>
      <c r="BE940" s="69">
        <v>34.965954008045955</v>
      </c>
      <c r="BF940" s="69">
        <v>12.034045991954045</v>
      </c>
      <c r="BG940" s="69">
        <v>81239.469387755104</v>
      </c>
      <c r="BH940" s="69">
        <v>0</v>
      </c>
      <c r="BI940" s="69">
        <v>-81239.469387755104</v>
      </c>
      <c r="BJ940" s="69">
        <v>1.124082668251088E-5</v>
      </c>
      <c r="BK940" s="69">
        <v>0</v>
      </c>
      <c r="BL940" s="69">
        <v>61.716806201550391</v>
      </c>
      <c r="BM940" s="69">
        <v>-61.716806201550391</v>
      </c>
      <c r="BN940" s="69">
        <v>0</v>
      </c>
      <c r="BO940" s="69">
        <v>1.0716142426268767</v>
      </c>
      <c r="BP940" s="69">
        <v>-1.0716142426268767</v>
      </c>
      <c r="BQ940" s="69">
        <v>1071.6142426268766</v>
      </c>
      <c r="BR940" s="69">
        <v>-1071.6142426268766</v>
      </c>
      <c r="BS940" s="69">
        <v>0</v>
      </c>
      <c r="BT940" s="69">
        <v>0</v>
      </c>
      <c r="BU940" s="69">
        <v>70.144338399905735</v>
      </c>
      <c r="BV940" s="69">
        <v>2.6116799071370073E-2</v>
      </c>
    </row>
    <row r="941" spans="1:74">
      <c r="A941" s="113" t="s">
        <v>1048</v>
      </c>
      <c r="B941" s="69" t="s">
        <v>184</v>
      </c>
      <c r="C941" s="69" t="s">
        <v>218</v>
      </c>
      <c r="D941" s="69" t="s">
        <v>403</v>
      </c>
      <c r="E941" s="69" t="s">
        <v>694</v>
      </c>
      <c r="F941" s="69">
        <v>0</v>
      </c>
      <c r="G941" s="69">
        <v>0</v>
      </c>
      <c r="H941" s="69">
        <v>135876</v>
      </c>
      <c r="I941" s="69">
        <v>2081</v>
      </c>
      <c r="J941" s="69">
        <v>1199</v>
      </c>
      <c r="K941" s="69">
        <v>122994</v>
      </c>
      <c r="L941" s="69">
        <v>98608</v>
      </c>
      <c r="M941" s="69">
        <v>1293</v>
      </c>
      <c r="N941" s="69">
        <v>0</v>
      </c>
      <c r="O941" s="69">
        <v>1</v>
      </c>
      <c r="P941" s="69">
        <v>1104.74</v>
      </c>
      <c r="Q941" s="69">
        <v>34.5</v>
      </c>
      <c r="R941" s="69">
        <v>4754717</v>
      </c>
      <c r="S941" s="69">
        <v>0</v>
      </c>
      <c r="T941" s="69">
        <v>0</v>
      </c>
      <c r="U941" s="69">
        <v>0</v>
      </c>
      <c r="V941" s="69">
        <v>101868</v>
      </c>
      <c r="W941" s="69">
        <v>47</v>
      </c>
      <c r="X941" s="69">
        <v>0</v>
      </c>
      <c r="Y941" s="69">
        <v>0</v>
      </c>
      <c r="Z941" s="69">
        <v>0</v>
      </c>
      <c r="AA941" s="69">
        <v>0</v>
      </c>
      <c r="AB941" s="69">
        <v>0</v>
      </c>
      <c r="AC941" s="69">
        <v>0</v>
      </c>
      <c r="AD941" s="69">
        <v>0</v>
      </c>
      <c r="AE941" s="69">
        <v>0</v>
      </c>
      <c r="AF941" s="69">
        <v>4142605</v>
      </c>
      <c r="AG941" s="69">
        <v>612112</v>
      </c>
      <c r="AH941" s="69">
        <v>0</v>
      </c>
      <c r="AI941" s="69">
        <v>0</v>
      </c>
      <c r="AJ941" s="69">
        <v>25</v>
      </c>
      <c r="AK941" s="69">
        <v>-25</v>
      </c>
      <c r="AL941" s="69">
        <v>116361</v>
      </c>
      <c r="AM941" s="69">
        <v>60919</v>
      </c>
      <c r="AN941" s="69">
        <v>-14493</v>
      </c>
      <c r="AO941" s="69">
        <v>49</v>
      </c>
      <c r="AP941" s="69">
        <v>-49</v>
      </c>
      <c r="AQ941" s="69">
        <v>4502964</v>
      </c>
      <c r="AR941" s="69">
        <v>66064</v>
      </c>
      <c r="AS941" s="69">
        <v>3831938</v>
      </c>
      <c r="AT941" s="69">
        <v>731191</v>
      </c>
      <c r="AU941" s="69">
        <v>0</v>
      </c>
      <c r="AV941" s="69">
        <v>9780</v>
      </c>
      <c r="AW941" s="69">
        <v>0.87126215924102313</v>
      </c>
      <c r="AX941" s="69">
        <v>0</v>
      </c>
      <c r="AY941" s="69">
        <v>0</v>
      </c>
      <c r="AZ941" s="69">
        <v>0</v>
      </c>
      <c r="BA941" s="69">
        <v>165704.20000000001</v>
      </c>
      <c r="BB941" s="69">
        <v>0</v>
      </c>
      <c r="BC941" s="69">
        <v>-165704.20000000001</v>
      </c>
      <c r="BD941" s="69">
        <v>1.1422723524561196</v>
      </c>
      <c r="BE941" s="69">
        <v>35.601318311117986</v>
      </c>
      <c r="BF941" s="69">
        <v>11.398681688882014</v>
      </c>
      <c r="BG941" s="69">
        <v>84542.959183673476</v>
      </c>
      <c r="BH941" s="69">
        <v>0</v>
      </c>
      <c r="BI941" s="69">
        <v>-84542.959183673476</v>
      </c>
      <c r="BJ941" s="69">
        <v>1.0881721461686125E-5</v>
      </c>
      <c r="BK941" s="69">
        <v>0</v>
      </c>
      <c r="BL941" s="69">
        <v>62.705936667473964</v>
      </c>
      <c r="BM941" s="69">
        <v>-62.705936667473964</v>
      </c>
      <c r="BN941" s="69">
        <v>0</v>
      </c>
      <c r="BO941" s="69">
        <v>1.0810730758169886</v>
      </c>
      <c r="BP941" s="69">
        <v>-1.0810730758169886</v>
      </c>
      <c r="BQ941" s="69">
        <v>1081.0730758169886</v>
      </c>
      <c r="BR941" s="69">
        <v>-1081.0730758169886</v>
      </c>
      <c r="BS941" s="69">
        <v>0</v>
      </c>
      <c r="BT941" s="69">
        <v>0</v>
      </c>
      <c r="BU941" s="69">
        <v>74.763905930470344</v>
      </c>
      <c r="BV941" s="69">
        <v>2.584097940822978E-2</v>
      </c>
    </row>
    <row r="942" spans="1:74">
      <c r="A942" s="113" t="s">
        <v>1049</v>
      </c>
      <c r="B942" s="69" t="s">
        <v>184</v>
      </c>
      <c r="C942" s="69" t="s">
        <v>218</v>
      </c>
      <c r="D942" s="69" t="s">
        <v>403</v>
      </c>
      <c r="E942" s="69" t="s">
        <v>694</v>
      </c>
      <c r="F942" s="69">
        <v>0</v>
      </c>
      <c r="G942" s="69">
        <v>0</v>
      </c>
      <c r="H942" s="69">
        <v>26477</v>
      </c>
      <c r="I942" s="69">
        <v>401</v>
      </c>
      <c r="J942" s="69">
        <v>273</v>
      </c>
      <c r="K942" s="69">
        <v>23101</v>
      </c>
      <c r="L942" s="69">
        <v>20940</v>
      </c>
      <c r="M942" s="69">
        <v>295</v>
      </c>
      <c r="N942" s="69">
        <v>0</v>
      </c>
      <c r="O942" s="69">
        <v>0</v>
      </c>
      <c r="P942" s="69">
        <v>1146.1400000000001</v>
      </c>
      <c r="Q942" s="69">
        <v>28.94</v>
      </c>
      <c r="R942" s="69">
        <v>4754717</v>
      </c>
      <c r="S942" s="69">
        <v>0</v>
      </c>
      <c r="T942" s="69">
        <v>0</v>
      </c>
      <c r="U942" s="69">
        <v>0</v>
      </c>
      <c r="V942" s="69">
        <v>101868</v>
      </c>
      <c r="W942" s="69">
        <v>47</v>
      </c>
      <c r="X942" s="69">
        <v>0</v>
      </c>
      <c r="Y942" s="69">
        <v>0</v>
      </c>
      <c r="Z942" s="69">
        <v>0</v>
      </c>
      <c r="AA942" s="69">
        <v>0</v>
      </c>
      <c r="AB942" s="69">
        <v>0</v>
      </c>
      <c r="AC942" s="69">
        <v>0</v>
      </c>
      <c r="AD942" s="69">
        <v>0</v>
      </c>
      <c r="AE942" s="69">
        <v>0</v>
      </c>
      <c r="AF942" s="69">
        <v>4305999</v>
      </c>
      <c r="AG942" s="69">
        <v>448718</v>
      </c>
      <c r="AH942" s="69">
        <v>0</v>
      </c>
      <c r="AI942" s="69">
        <v>0</v>
      </c>
      <c r="AJ942" s="69">
        <v>28</v>
      </c>
      <c r="AK942" s="69">
        <v>-28</v>
      </c>
      <c r="AL942" s="69">
        <v>120434</v>
      </c>
      <c r="AM942" s="69">
        <v>62961</v>
      </c>
      <c r="AN942" s="69">
        <v>-18566</v>
      </c>
      <c r="AO942" s="69">
        <v>51</v>
      </c>
      <c r="AP942" s="69">
        <v>-51</v>
      </c>
      <c r="AQ942" s="69">
        <v>4680151</v>
      </c>
      <c r="AR942" s="69">
        <v>68347</v>
      </c>
      <c r="AS942" s="69">
        <v>3989495</v>
      </c>
      <c r="AT942" s="69">
        <v>757668</v>
      </c>
      <c r="AU942" s="69">
        <v>0</v>
      </c>
      <c r="AV942" s="69">
        <v>10075</v>
      </c>
      <c r="AW942" s="69">
        <v>0.90562677021576676</v>
      </c>
      <c r="AX942" s="69">
        <v>0</v>
      </c>
      <c r="AY942" s="69">
        <v>0</v>
      </c>
      <c r="AZ942" s="69">
        <v>0</v>
      </c>
      <c r="BA942" s="69">
        <v>153785.67857142858</v>
      </c>
      <c r="BB942" s="69">
        <v>0</v>
      </c>
      <c r="BC942" s="69">
        <v>-153785.67857142858</v>
      </c>
      <c r="BD942" s="69">
        <v>1.1822554678603683</v>
      </c>
      <c r="BE942" s="69">
        <v>35.754014647026587</v>
      </c>
      <c r="BF942" s="69">
        <v>11.245985352973413</v>
      </c>
      <c r="BG942" s="69">
        <v>84431.352941176476</v>
      </c>
      <c r="BH942" s="69">
        <v>0</v>
      </c>
      <c r="BI942" s="69">
        <v>-84431.352941176476</v>
      </c>
      <c r="BJ942" s="69">
        <v>1.0897084303476534E-5</v>
      </c>
      <c r="BK942" s="69">
        <v>0</v>
      </c>
      <c r="BL942" s="69">
        <v>63.002019108373446</v>
      </c>
      <c r="BM942" s="69">
        <v>-63.002019108373446</v>
      </c>
      <c r="BN942" s="69">
        <v>0</v>
      </c>
      <c r="BO942" s="69">
        <v>1.0793343518415237</v>
      </c>
      <c r="BP942" s="69">
        <v>-1.0793343518415237</v>
      </c>
      <c r="BQ942" s="69">
        <v>1079.3343518415238</v>
      </c>
      <c r="BR942" s="69">
        <v>-1079.3343518415238</v>
      </c>
      <c r="BS942" s="69">
        <v>0</v>
      </c>
      <c r="BT942" s="69">
        <v>0</v>
      </c>
      <c r="BU942" s="69">
        <v>75.202779156327537</v>
      </c>
      <c r="BV942" s="69">
        <v>2.5732930411860644E-2</v>
      </c>
    </row>
    <row r="943" spans="1:74">
      <c r="A943" s="113" t="s">
        <v>1050</v>
      </c>
      <c r="B943" s="69" t="s">
        <v>184</v>
      </c>
      <c r="C943" s="69" t="s">
        <v>218</v>
      </c>
      <c r="D943" s="69" t="s">
        <v>403</v>
      </c>
      <c r="E943" s="69" t="s">
        <v>694</v>
      </c>
      <c r="F943" s="69">
        <v>0</v>
      </c>
      <c r="G943" s="69">
        <v>0</v>
      </c>
      <c r="H943" s="69">
        <v>1</v>
      </c>
      <c r="I943" s="69">
        <v>0</v>
      </c>
      <c r="J943" s="69">
        <v>0</v>
      </c>
      <c r="K943" s="69">
        <v>2</v>
      </c>
      <c r="L943" s="69">
        <v>2</v>
      </c>
      <c r="M943" s="69">
        <v>0</v>
      </c>
      <c r="N943" s="69">
        <v>0</v>
      </c>
      <c r="O943" s="69">
        <v>0</v>
      </c>
      <c r="P943" s="69">
        <v>500</v>
      </c>
      <c r="Q943" s="69">
        <v>0.05</v>
      </c>
      <c r="R943" s="69">
        <v>4754717</v>
      </c>
      <c r="S943" s="69">
        <v>0</v>
      </c>
      <c r="T943" s="69">
        <v>0</v>
      </c>
      <c r="U943" s="69">
        <v>0</v>
      </c>
      <c r="V943" s="69">
        <v>101868</v>
      </c>
      <c r="W943" s="69">
        <v>47</v>
      </c>
      <c r="X943" s="69">
        <v>0</v>
      </c>
      <c r="Y943" s="69">
        <v>0</v>
      </c>
      <c r="Z943" s="69">
        <v>0</v>
      </c>
      <c r="AA943" s="69">
        <v>0</v>
      </c>
      <c r="AB943" s="69">
        <v>0</v>
      </c>
      <c r="AC943" s="69">
        <v>0</v>
      </c>
      <c r="AD943" s="69">
        <v>0</v>
      </c>
      <c r="AE943" s="69">
        <v>0</v>
      </c>
      <c r="AF943" s="69">
        <v>4306981</v>
      </c>
      <c r="AG943" s="69">
        <v>447736</v>
      </c>
      <c r="AH943" s="69">
        <v>0</v>
      </c>
      <c r="AI943" s="69">
        <v>0</v>
      </c>
      <c r="AJ943" s="69">
        <v>29</v>
      </c>
      <c r="AK943" s="69">
        <v>-29</v>
      </c>
      <c r="AL943" s="69">
        <v>120468</v>
      </c>
      <c r="AM943" s="69">
        <v>63036</v>
      </c>
      <c r="AN943" s="69">
        <v>-18600</v>
      </c>
      <c r="AO943" s="69">
        <v>51</v>
      </c>
      <c r="AP943" s="69">
        <v>-51</v>
      </c>
      <c r="AQ943" s="69">
        <v>4681713</v>
      </c>
      <c r="AR943" s="69">
        <v>68424</v>
      </c>
      <c r="AS943" s="69">
        <v>3991024</v>
      </c>
      <c r="AT943" s="69">
        <v>757669</v>
      </c>
      <c r="AU943" s="69">
        <v>0</v>
      </c>
      <c r="AV943" s="69">
        <v>10075</v>
      </c>
      <c r="AW943" s="69">
        <v>0.905833301960979</v>
      </c>
      <c r="AX943" s="69">
        <v>0</v>
      </c>
      <c r="AY943" s="69">
        <v>0</v>
      </c>
      <c r="AZ943" s="69">
        <v>0</v>
      </c>
      <c r="BA943" s="69">
        <v>148516.58620689655</v>
      </c>
      <c r="BB943" s="69">
        <v>0</v>
      </c>
      <c r="BC943" s="69">
        <v>-148516.58620689655</v>
      </c>
      <c r="BD943" s="69">
        <v>1.1825892331252208</v>
      </c>
      <c r="BE943" s="69">
        <v>35.752075239897735</v>
      </c>
      <c r="BF943" s="69">
        <v>11.247924760102265</v>
      </c>
      <c r="BG943" s="69">
        <v>84450.607843137259</v>
      </c>
      <c r="BH943" s="69">
        <v>0</v>
      </c>
      <c r="BI943" s="69">
        <v>-84450.607843137259</v>
      </c>
      <c r="BJ943" s="69">
        <v>1.0893448615923275E-5</v>
      </c>
      <c r="BK943" s="69">
        <v>0</v>
      </c>
      <c r="BL943" s="69">
        <v>62.945472348883435</v>
      </c>
      <c r="BM943" s="69">
        <v>-62.945472348883435</v>
      </c>
      <c r="BN943" s="69">
        <v>0</v>
      </c>
      <c r="BO943" s="69">
        <v>1.0791669005247777</v>
      </c>
      <c r="BP943" s="69">
        <v>-1.0791669005247777</v>
      </c>
      <c r="BQ943" s="69">
        <v>1079.1669005247777</v>
      </c>
      <c r="BR943" s="69">
        <v>-1079.1669005247777</v>
      </c>
      <c r="BS943" s="69">
        <v>0</v>
      </c>
      <c r="BT943" s="69">
        <v>0</v>
      </c>
      <c r="BU943" s="69">
        <v>75.202878411910675</v>
      </c>
      <c r="BV943" s="69">
        <v>2.5731607213000881E-2</v>
      </c>
    </row>
    <row r="944" spans="1:74">
      <c r="A944" s="113" t="s">
        <v>1038</v>
      </c>
      <c r="B944" s="69" t="s">
        <v>194</v>
      </c>
      <c r="C944" s="69" t="s">
        <v>256</v>
      </c>
      <c r="D944" s="69" t="s">
        <v>259</v>
      </c>
      <c r="E944" s="69" t="s">
        <v>736</v>
      </c>
      <c r="F944" s="69">
        <v>0</v>
      </c>
      <c r="G944" s="69">
        <v>0</v>
      </c>
      <c r="H944" s="69">
        <v>7914</v>
      </c>
      <c r="I944" s="69">
        <v>81</v>
      </c>
      <c r="J944" s="69">
        <v>57</v>
      </c>
      <c r="K944" s="69">
        <v>3698</v>
      </c>
      <c r="L944" s="69">
        <v>3351</v>
      </c>
      <c r="M944" s="69">
        <v>61</v>
      </c>
      <c r="N944" s="69">
        <v>0</v>
      </c>
      <c r="O944" s="69">
        <v>0</v>
      </c>
      <c r="P944" s="69">
        <v>2140.08</v>
      </c>
      <c r="Q944" s="69">
        <v>43.25</v>
      </c>
      <c r="R944" s="69">
        <v>110000</v>
      </c>
      <c r="S944" s="69">
        <v>0</v>
      </c>
      <c r="T944" s="69">
        <v>0</v>
      </c>
      <c r="U944" s="69">
        <v>0</v>
      </c>
      <c r="V944" s="69">
        <v>0</v>
      </c>
      <c r="W944" s="69">
        <v>0</v>
      </c>
      <c r="X944" s="69">
        <v>0</v>
      </c>
      <c r="Y944" s="69">
        <v>0</v>
      </c>
      <c r="Z944" s="69">
        <v>0</v>
      </c>
      <c r="AA944" s="69">
        <v>0</v>
      </c>
      <c r="AB944" s="69">
        <v>0</v>
      </c>
      <c r="AC944" s="69">
        <v>0</v>
      </c>
      <c r="AD944" s="69">
        <v>0</v>
      </c>
      <c r="AE944" s="69">
        <v>0</v>
      </c>
      <c r="AF944" s="69">
        <v>7914</v>
      </c>
      <c r="AG944" s="69">
        <v>102086</v>
      </c>
      <c r="AH944" s="69">
        <v>0</v>
      </c>
      <c r="AI944" s="69">
        <v>0</v>
      </c>
      <c r="AJ944" s="69">
        <v>0</v>
      </c>
      <c r="AK944" s="69">
        <v>0</v>
      </c>
      <c r="AL944" s="69">
        <v>81</v>
      </c>
      <c r="AM944" s="69">
        <v>57</v>
      </c>
      <c r="AN944" s="69">
        <v>-81</v>
      </c>
      <c r="AO944" s="69">
        <v>0</v>
      </c>
      <c r="AP944" s="69">
        <v>0</v>
      </c>
      <c r="AQ944" s="69">
        <v>3698</v>
      </c>
      <c r="AR944" s="69">
        <v>61</v>
      </c>
      <c r="AS944" s="69">
        <v>3351</v>
      </c>
      <c r="AT944" s="69">
        <v>7914</v>
      </c>
      <c r="AU944" s="69">
        <v>0</v>
      </c>
      <c r="AV944" s="69">
        <v>61</v>
      </c>
      <c r="AW944" s="69">
        <v>7.1945454545454549E-2</v>
      </c>
      <c r="AX944" s="69">
        <v>0</v>
      </c>
      <c r="AY944" s="69">
        <v>0</v>
      </c>
      <c r="AZ944" s="69">
        <v>0</v>
      </c>
      <c r="BA944" s="69">
        <v>0</v>
      </c>
      <c r="BB944" s="69">
        <v>0</v>
      </c>
      <c r="BC944" s="69">
        <v>0</v>
      </c>
      <c r="BD944" s="69">
        <v>0</v>
      </c>
      <c r="BE944" s="69">
        <v>97.703703703703709</v>
      </c>
      <c r="BF944" s="69">
        <v>-97.703703703703709</v>
      </c>
      <c r="BG944" s="69">
        <v>0</v>
      </c>
      <c r="BH944" s="69">
        <v>0</v>
      </c>
      <c r="BI944" s="69">
        <v>0</v>
      </c>
      <c r="BJ944" s="69">
        <v>0</v>
      </c>
      <c r="BK944" s="69">
        <v>0</v>
      </c>
      <c r="BL944" s="69">
        <v>129.73770491803279</v>
      </c>
      <c r="BM944" s="69">
        <v>-129.73770491803279</v>
      </c>
      <c r="BN944" s="69">
        <v>0</v>
      </c>
      <c r="BO944" s="69">
        <v>2.3616830796777082</v>
      </c>
      <c r="BP944" s="69">
        <v>-2.3616830796777082</v>
      </c>
      <c r="BQ944" s="69">
        <v>2361.6830796777081</v>
      </c>
      <c r="BR944" s="69">
        <v>-2361.6830796777081</v>
      </c>
      <c r="BS944" s="69">
        <v>0</v>
      </c>
      <c r="BT944" s="69">
        <v>0</v>
      </c>
      <c r="BU944" s="69">
        <v>129.73770491803279</v>
      </c>
      <c r="BV944" s="69">
        <v>0</v>
      </c>
    </row>
    <row r="945" spans="1:74">
      <c r="A945" s="113" t="s">
        <v>1039</v>
      </c>
      <c r="B945" s="69" t="s">
        <v>194</v>
      </c>
      <c r="C945" s="69" t="s">
        <v>256</v>
      </c>
      <c r="D945" s="69" t="s">
        <v>259</v>
      </c>
      <c r="E945" s="69" t="s">
        <v>736</v>
      </c>
      <c r="F945" s="69">
        <v>0</v>
      </c>
      <c r="G945" s="69">
        <v>0</v>
      </c>
      <c r="H945" s="69">
        <v>8395</v>
      </c>
      <c r="I945" s="69">
        <v>99</v>
      </c>
      <c r="J945" s="69">
        <v>77</v>
      </c>
      <c r="K945" s="69">
        <v>4948</v>
      </c>
      <c r="L945" s="69">
        <v>3953</v>
      </c>
      <c r="M945" s="69">
        <v>86</v>
      </c>
      <c r="N945" s="69">
        <v>0</v>
      </c>
      <c r="O945" s="69">
        <v>0</v>
      </c>
      <c r="P945" s="69">
        <v>1696.65</v>
      </c>
      <c r="Q945" s="69">
        <v>32.54</v>
      </c>
      <c r="R945" s="69">
        <v>110000</v>
      </c>
      <c r="S945" s="69">
        <v>0</v>
      </c>
      <c r="T945" s="69">
        <v>0</v>
      </c>
      <c r="U945" s="69">
        <v>0</v>
      </c>
      <c r="V945" s="69">
        <v>0</v>
      </c>
      <c r="W945" s="69">
        <v>0</v>
      </c>
      <c r="X945" s="69">
        <v>0</v>
      </c>
      <c r="Y945" s="69">
        <v>0</v>
      </c>
      <c r="Z945" s="69">
        <v>0</v>
      </c>
      <c r="AA945" s="69">
        <v>0</v>
      </c>
      <c r="AB945" s="69">
        <v>0</v>
      </c>
      <c r="AC945" s="69">
        <v>0</v>
      </c>
      <c r="AD945" s="69">
        <v>0</v>
      </c>
      <c r="AE945" s="69">
        <v>0</v>
      </c>
      <c r="AF945" s="69">
        <v>16309</v>
      </c>
      <c r="AG945" s="69">
        <v>93691</v>
      </c>
      <c r="AH945" s="69">
        <v>0</v>
      </c>
      <c r="AI945" s="69">
        <v>0</v>
      </c>
      <c r="AJ945" s="69">
        <v>0</v>
      </c>
      <c r="AK945" s="69">
        <v>0</v>
      </c>
      <c r="AL945" s="69">
        <v>180</v>
      </c>
      <c r="AM945" s="69">
        <v>134</v>
      </c>
      <c r="AN945" s="69">
        <v>-180</v>
      </c>
      <c r="AO945" s="69">
        <v>0</v>
      </c>
      <c r="AP945" s="69">
        <v>0</v>
      </c>
      <c r="AQ945" s="69">
        <v>8646</v>
      </c>
      <c r="AR945" s="69">
        <v>147</v>
      </c>
      <c r="AS945" s="69">
        <v>7304</v>
      </c>
      <c r="AT945" s="69">
        <v>16309</v>
      </c>
      <c r="AU945" s="69">
        <v>0</v>
      </c>
      <c r="AV945" s="69">
        <v>147</v>
      </c>
      <c r="AW945" s="69">
        <v>0.14826363636363638</v>
      </c>
      <c r="AX945" s="69">
        <v>0</v>
      </c>
      <c r="AY945" s="69">
        <v>0</v>
      </c>
      <c r="AZ945" s="69">
        <v>0</v>
      </c>
      <c r="BA945" s="69">
        <v>0</v>
      </c>
      <c r="BB945" s="69">
        <v>0</v>
      </c>
      <c r="BC945" s="69">
        <v>0</v>
      </c>
      <c r="BD945" s="69">
        <v>0</v>
      </c>
      <c r="BE945" s="69">
        <v>90.605555555555554</v>
      </c>
      <c r="BF945" s="69">
        <v>-90.605555555555554</v>
      </c>
      <c r="BG945" s="69">
        <v>0</v>
      </c>
      <c r="BH945" s="69">
        <v>0</v>
      </c>
      <c r="BI945" s="69">
        <v>0</v>
      </c>
      <c r="BJ945" s="69">
        <v>0</v>
      </c>
      <c r="BK945" s="69">
        <v>0</v>
      </c>
      <c r="BL945" s="69">
        <v>110.94557823129252</v>
      </c>
      <c r="BM945" s="69">
        <v>-110.94557823129252</v>
      </c>
      <c r="BN945" s="69">
        <v>0</v>
      </c>
      <c r="BO945" s="69">
        <v>2.2328860898138005</v>
      </c>
      <c r="BP945" s="69">
        <v>-2.2328860898138005</v>
      </c>
      <c r="BQ945" s="69">
        <v>2232.8860898138005</v>
      </c>
      <c r="BR945" s="69">
        <v>-2232.8860898138005</v>
      </c>
      <c r="BS945" s="69">
        <v>0</v>
      </c>
      <c r="BT945" s="69">
        <v>0</v>
      </c>
      <c r="BU945" s="69">
        <v>110.94557823129252</v>
      </c>
      <c r="BV945" s="69">
        <v>0</v>
      </c>
    </row>
    <row r="946" spans="1:74">
      <c r="A946" s="113" t="s">
        <v>1040</v>
      </c>
      <c r="B946" s="69" t="s">
        <v>194</v>
      </c>
      <c r="C946" s="69" t="s">
        <v>256</v>
      </c>
      <c r="D946" s="69" t="s">
        <v>259</v>
      </c>
      <c r="E946" s="69" t="s">
        <v>736</v>
      </c>
      <c r="F946" s="69">
        <v>0</v>
      </c>
      <c r="G946" s="69">
        <v>0</v>
      </c>
      <c r="H946" s="69">
        <v>8574</v>
      </c>
      <c r="I946" s="69">
        <v>106</v>
      </c>
      <c r="J946" s="69">
        <v>81</v>
      </c>
      <c r="K946" s="69">
        <v>4845</v>
      </c>
      <c r="L946" s="69">
        <v>4070</v>
      </c>
      <c r="M946" s="69">
        <v>94</v>
      </c>
      <c r="N946" s="69">
        <v>0</v>
      </c>
      <c r="O946" s="69">
        <v>0</v>
      </c>
      <c r="P946" s="69">
        <v>1769.66</v>
      </c>
      <c r="Q946" s="69">
        <v>28.3</v>
      </c>
      <c r="R946" s="69">
        <v>110000</v>
      </c>
      <c r="S946" s="69">
        <v>0</v>
      </c>
      <c r="T946" s="69">
        <v>0</v>
      </c>
      <c r="U946" s="69">
        <v>0</v>
      </c>
      <c r="V946" s="69">
        <v>0</v>
      </c>
      <c r="W946" s="69">
        <v>0</v>
      </c>
      <c r="X946" s="69">
        <v>0</v>
      </c>
      <c r="Y946" s="69">
        <v>0</v>
      </c>
      <c r="Z946" s="69">
        <v>0</v>
      </c>
      <c r="AA946" s="69">
        <v>0</v>
      </c>
      <c r="AB946" s="69">
        <v>0</v>
      </c>
      <c r="AC946" s="69">
        <v>0</v>
      </c>
      <c r="AD946" s="69">
        <v>0</v>
      </c>
      <c r="AE946" s="69">
        <v>0</v>
      </c>
      <c r="AF946" s="69">
        <v>24883</v>
      </c>
      <c r="AG946" s="69">
        <v>85117</v>
      </c>
      <c r="AH946" s="69">
        <v>0</v>
      </c>
      <c r="AI946" s="69">
        <v>0</v>
      </c>
      <c r="AJ946" s="69">
        <v>0</v>
      </c>
      <c r="AK946" s="69">
        <v>0</v>
      </c>
      <c r="AL946" s="69">
        <v>286</v>
      </c>
      <c r="AM946" s="69">
        <v>215</v>
      </c>
      <c r="AN946" s="69">
        <v>-286</v>
      </c>
      <c r="AO946" s="69">
        <v>0</v>
      </c>
      <c r="AP946" s="69">
        <v>0</v>
      </c>
      <c r="AQ946" s="69">
        <v>13491</v>
      </c>
      <c r="AR946" s="69">
        <v>241</v>
      </c>
      <c r="AS946" s="69">
        <v>11374</v>
      </c>
      <c r="AT946" s="69">
        <v>24883</v>
      </c>
      <c r="AU946" s="69">
        <v>0</v>
      </c>
      <c r="AV946" s="69">
        <v>241</v>
      </c>
      <c r="AW946" s="69">
        <v>0.22620909090909092</v>
      </c>
      <c r="AX946" s="69">
        <v>0</v>
      </c>
      <c r="AY946" s="69">
        <v>0</v>
      </c>
      <c r="AZ946" s="69">
        <v>0</v>
      </c>
      <c r="BA946" s="69">
        <v>0</v>
      </c>
      <c r="BB946" s="69">
        <v>0</v>
      </c>
      <c r="BC946" s="69">
        <v>0</v>
      </c>
      <c r="BD946" s="69">
        <v>0</v>
      </c>
      <c r="BE946" s="69">
        <v>87.003496503496507</v>
      </c>
      <c r="BF946" s="69">
        <v>-87.003496503496507</v>
      </c>
      <c r="BG946" s="69">
        <v>0</v>
      </c>
      <c r="BH946" s="69">
        <v>0</v>
      </c>
      <c r="BI946" s="69">
        <v>0</v>
      </c>
      <c r="BJ946" s="69">
        <v>0</v>
      </c>
      <c r="BK946" s="69">
        <v>0</v>
      </c>
      <c r="BL946" s="69">
        <v>103.24896265560166</v>
      </c>
      <c r="BM946" s="69">
        <v>-103.24896265560166</v>
      </c>
      <c r="BN946" s="69">
        <v>0</v>
      </c>
      <c r="BO946" s="69">
        <v>2.187708809565676</v>
      </c>
      <c r="BP946" s="69">
        <v>-2.187708809565676</v>
      </c>
      <c r="BQ946" s="69">
        <v>2187.7088095656759</v>
      </c>
      <c r="BR946" s="69">
        <v>-2187.7088095656759</v>
      </c>
      <c r="BS946" s="69">
        <v>0</v>
      </c>
      <c r="BT946" s="69">
        <v>0</v>
      </c>
      <c r="BU946" s="69">
        <v>103.24896265560166</v>
      </c>
      <c r="BV946" s="69">
        <v>0</v>
      </c>
    </row>
    <row r="947" spans="1:74">
      <c r="A947" s="113" t="s">
        <v>1041</v>
      </c>
      <c r="B947" s="69" t="s">
        <v>194</v>
      </c>
      <c r="C947" s="69" t="s">
        <v>256</v>
      </c>
      <c r="D947" s="69" t="s">
        <v>259</v>
      </c>
      <c r="E947" s="69" t="s">
        <v>736</v>
      </c>
      <c r="F947" s="69">
        <v>0</v>
      </c>
      <c r="G947" s="69">
        <v>0</v>
      </c>
      <c r="H947" s="69">
        <v>8790</v>
      </c>
      <c r="I947" s="69">
        <v>101</v>
      </c>
      <c r="J947" s="69">
        <v>77</v>
      </c>
      <c r="K947" s="69">
        <v>5357</v>
      </c>
      <c r="L947" s="69">
        <v>4551</v>
      </c>
      <c r="M947" s="69">
        <v>87</v>
      </c>
      <c r="N947" s="69">
        <v>0</v>
      </c>
      <c r="O947" s="69">
        <v>0</v>
      </c>
      <c r="P947" s="69">
        <v>1640.84</v>
      </c>
      <c r="Q947" s="69">
        <v>31.85</v>
      </c>
      <c r="R947" s="69">
        <v>110000</v>
      </c>
      <c r="S947" s="69">
        <v>0</v>
      </c>
      <c r="T947" s="69">
        <v>0</v>
      </c>
      <c r="U947" s="69">
        <v>0</v>
      </c>
      <c r="V947" s="69">
        <v>0</v>
      </c>
      <c r="W947" s="69">
        <v>0</v>
      </c>
      <c r="X947" s="69">
        <v>0</v>
      </c>
      <c r="Y947" s="69">
        <v>0</v>
      </c>
      <c r="Z947" s="69">
        <v>0</v>
      </c>
      <c r="AA947" s="69">
        <v>0</v>
      </c>
      <c r="AB947" s="69">
        <v>0</v>
      </c>
      <c r="AC947" s="69">
        <v>0</v>
      </c>
      <c r="AD947" s="69">
        <v>0</v>
      </c>
      <c r="AE947" s="69">
        <v>0</v>
      </c>
      <c r="AF947" s="69">
        <v>33673</v>
      </c>
      <c r="AG947" s="69">
        <v>76327</v>
      </c>
      <c r="AH947" s="69">
        <v>0</v>
      </c>
      <c r="AI947" s="69">
        <v>0</v>
      </c>
      <c r="AJ947" s="69">
        <v>0</v>
      </c>
      <c r="AK947" s="69">
        <v>0</v>
      </c>
      <c r="AL947" s="69">
        <v>387</v>
      </c>
      <c r="AM947" s="69">
        <v>292</v>
      </c>
      <c r="AN947" s="69">
        <v>-387</v>
      </c>
      <c r="AO947" s="69">
        <v>0</v>
      </c>
      <c r="AP947" s="69">
        <v>0</v>
      </c>
      <c r="AQ947" s="69">
        <v>18848</v>
      </c>
      <c r="AR947" s="69">
        <v>328</v>
      </c>
      <c r="AS947" s="69">
        <v>15925</v>
      </c>
      <c r="AT947" s="69">
        <v>33673</v>
      </c>
      <c r="AU947" s="69">
        <v>0</v>
      </c>
      <c r="AV947" s="69">
        <v>328</v>
      </c>
      <c r="AW947" s="69">
        <v>0.30611818181818184</v>
      </c>
      <c r="AX947" s="69">
        <v>0</v>
      </c>
      <c r="AY947" s="69">
        <v>0</v>
      </c>
      <c r="AZ947" s="69">
        <v>0</v>
      </c>
      <c r="BA947" s="69">
        <v>0</v>
      </c>
      <c r="BB947" s="69">
        <v>0</v>
      </c>
      <c r="BC947" s="69">
        <v>0</v>
      </c>
      <c r="BD947" s="69">
        <v>0</v>
      </c>
      <c r="BE947" s="69">
        <v>87.010335917312659</v>
      </c>
      <c r="BF947" s="69">
        <v>-87.010335917312659</v>
      </c>
      <c r="BG947" s="69">
        <v>0</v>
      </c>
      <c r="BH947" s="69">
        <v>0</v>
      </c>
      <c r="BI947" s="69">
        <v>0</v>
      </c>
      <c r="BJ947" s="69">
        <v>0</v>
      </c>
      <c r="BK947" s="69">
        <v>0</v>
      </c>
      <c r="BL947" s="69">
        <v>102.66158536585365</v>
      </c>
      <c r="BM947" s="69">
        <v>-102.66158536585365</v>
      </c>
      <c r="BN947" s="69">
        <v>0</v>
      </c>
      <c r="BO947" s="69">
        <v>2.1144740973312404</v>
      </c>
      <c r="BP947" s="69">
        <v>-2.1144740973312404</v>
      </c>
      <c r="BQ947" s="69">
        <v>2114.4740973312405</v>
      </c>
      <c r="BR947" s="69">
        <v>-2114.4740973312405</v>
      </c>
      <c r="BS947" s="69">
        <v>0</v>
      </c>
      <c r="BT947" s="69">
        <v>0</v>
      </c>
      <c r="BU947" s="69">
        <v>102.66158536585365</v>
      </c>
      <c r="BV947" s="69">
        <v>0</v>
      </c>
    </row>
    <row r="948" spans="1:74">
      <c r="A948" s="113" t="s">
        <v>1042</v>
      </c>
      <c r="B948" s="69" t="s">
        <v>194</v>
      </c>
      <c r="C948" s="69" t="s">
        <v>256</v>
      </c>
      <c r="D948" s="69" t="s">
        <v>259</v>
      </c>
      <c r="E948" s="69" t="s">
        <v>736</v>
      </c>
      <c r="F948" s="69">
        <v>0</v>
      </c>
      <c r="G948" s="69">
        <v>0</v>
      </c>
      <c r="H948" s="69">
        <v>9097</v>
      </c>
      <c r="I948" s="69">
        <v>111</v>
      </c>
      <c r="J948" s="69">
        <v>79</v>
      </c>
      <c r="K948" s="69">
        <v>5176</v>
      </c>
      <c r="L948" s="69">
        <v>4534</v>
      </c>
      <c r="M948" s="69">
        <v>92</v>
      </c>
      <c r="N948" s="69">
        <v>0</v>
      </c>
      <c r="O948" s="69">
        <v>0</v>
      </c>
      <c r="P948" s="69">
        <v>1757.53</v>
      </c>
      <c r="Q948" s="69">
        <v>32.369999999999997</v>
      </c>
      <c r="R948" s="69">
        <v>110000</v>
      </c>
      <c r="S948" s="69">
        <v>0</v>
      </c>
      <c r="T948" s="69">
        <v>0</v>
      </c>
      <c r="U948" s="69">
        <v>0</v>
      </c>
      <c r="V948" s="69">
        <v>0</v>
      </c>
      <c r="W948" s="69">
        <v>0</v>
      </c>
      <c r="X948" s="69">
        <v>0</v>
      </c>
      <c r="Y948" s="69">
        <v>0</v>
      </c>
      <c r="Z948" s="69">
        <v>0</v>
      </c>
      <c r="AA948" s="69">
        <v>0</v>
      </c>
      <c r="AB948" s="69">
        <v>0</v>
      </c>
      <c r="AC948" s="69">
        <v>0</v>
      </c>
      <c r="AD948" s="69">
        <v>0</v>
      </c>
      <c r="AE948" s="69">
        <v>0</v>
      </c>
      <c r="AF948" s="69">
        <v>42770</v>
      </c>
      <c r="AG948" s="69">
        <v>67230</v>
      </c>
      <c r="AH948" s="69">
        <v>0</v>
      </c>
      <c r="AI948" s="69">
        <v>0</v>
      </c>
      <c r="AJ948" s="69">
        <v>0</v>
      </c>
      <c r="AK948" s="69">
        <v>0</v>
      </c>
      <c r="AL948" s="69">
        <v>498</v>
      </c>
      <c r="AM948" s="69">
        <v>371</v>
      </c>
      <c r="AN948" s="69">
        <v>-498</v>
      </c>
      <c r="AO948" s="69">
        <v>0</v>
      </c>
      <c r="AP948" s="69">
        <v>0</v>
      </c>
      <c r="AQ948" s="69">
        <v>24024</v>
      </c>
      <c r="AR948" s="69">
        <v>420</v>
      </c>
      <c r="AS948" s="69">
        <v>20459</v>
      </c>
      <c r="AT948" s="69">
        <v>42770</v>
      </c>
      <c r="AU948" s="69">
        <v>0</v>
      </c>
      <c r="AV948" s="69">
        <v>420</v>
      </c>
      <c r="AW948" s="69">
        <v>0.38881818181818184</v>
      </c>
      <c r="AX948" s="69">
        <v>0</v>
      </c>
      <c r="AY948" s="69">
        <v>0</v>
      </c>
      <c r="AZ948" s="69">
        <v>0</v>
      </c>
      <c r="BA948" s="69">
        <v>0</v>
      </c>
      <c r="BB948" s="69">
        <v>0</v>
      </c>
      <c r="BC948" s="69">
        <v>0</v>
      </c>
      <c r="BD948" s="69">
        <v>0</v>
      </c>
      <c r="BE948" s="69">
        <v>85.883534136546189</v>
      </c>
      <c r="BF948" s="69">
        <v>-85.883534136546189</v>
      </c>
      <c r="BG948" s="69">
        <v>0</v>
      </c>
      <c r="BH948" s="69">
        <v>0</v>
      </c>
      <c r="BI948" s="69">
        <v>0</v>
      </c>
      <c r="BJ948" s="69">
        <v>0</v>
      </c>
      <c r="BK948" s="69">
        <v>0</v>
      </c>
      <c r="BL948" s="69">
        <v>101.83333333333333</v>
      </c>
      <c r="BM948" s="69">
        <v>-101.83333333333333</v>
      </c>
      <c r="BN948" s="69">
        <v>0</v>
      </c>
      <c r="BO948" s="69">
        <v>2.0905225084314973</v>
      </c>
      <c r="BP948" s="69">
        <v>-2.0905225084314973</v>
      </c>
      <c r="BQ948" s="69">
        <v>2090.5225084314975</v>
      </c>
      <c r="BR948" s="69">
        <v>-2090.5225084314975</v>
      </c>
      <c r="BS948" s="69">
        <v>0</v>
      </c>
      <c r="BT948" s="69">
        <v>0</v>
      </c>
      <c r="BU948" s="69">
        <v>101.83333333333333</v>
      </c>
      <c r="BV948" s="69">
        <v>0</v>
      </c>
    </row>
    <row r="949" spans="1:74">
      <c r="A949" s="113" t="s">
        <v>1043</v>
      </c>
      <c r="B949" s="69" t="s">
        <v>194</v>
      </c>
      <c r="C949" s="69" t="s">
        <v>256</v>
      </c>
      <c r="D949" s="69" t="s">
        <v>259</v>
      </c>
      <c r="E949" s="69" t="s">
        <v>736</v>
      </c>
      <c r="F949" s="69">
        <v>0</v>
      </c>
      <c r="G949" s="69">
        <v>0</v>
      </c>
      <c r="H949" s="69">
        <v>8786</v>
      </c>
      <c r="I949" s="69">
        <v>96</v>
      </c>
      <c r="J949" s="69">
        <v>74</v>
      </c>
      <c r="K949" s="69">
        <v>5573</v>
      </c>
      <c r="L949" s="69">
        <v>4693</v>
      </c>
      <c r="M949" s="69">
        <v>83</v>
      </c>
      <c r="N949" s="69">
        <v>0</v>
      </c>
      <c r="O949" s="69">
        <v>0</v>
      </c>
      <c r="P949" s="69">
        <v>1576.53</v>
      </c>
      <c r="Q949" s="69">
        <v>29.78</v>
      </c>
      <c r="R949" s="69">
        <v>110000</v>
      </c>
      <c r="S949" s="69">
        <v>0</v>
      </c>
      <c r="T949" s="69">
        <v>0</v>
      </c>
      <c r="U949" s="69">
        <v>0</v>
      </c>
      <c r="V949" s="69">
        <v>0</v>
      </c>
      <c r="W949" s="69">
        <v>0</v>
      </c>
      <c r="X949" s="69">
        <v>0</v>
      </c>
      <c r="Y949" s="69">
        <v>0</v>
      </c>
      <c r="Z949" s="69">
        <v>0</v>
      </c>
      <c r="AA949" s="69">
        <v>0</v>
      </c>
      <c r="AB949" s="69">
        <v>0</v>
      </c>
      <c r="AC949" s="69">
        <v>0</v>
      </c>
      <c r="AD949" s="69">
        <v>0</v>
      </c>
      <c r="AE949" s="69">
        <v>0</v>
      </c>
      <c r="AF949" s="69">
        <v>51556</v>
      </c>
      <c r="AG949" s="69">
        <v>58444</v>
      </c>
      <c r="AH949" s="69">
        <v>0</v>
      </c>
      <c r="AI949" s="69">
        <v>0</v>
      </c>
      <c r="AJ949" s="69">
        <v>0</v>
      </c>
      <c r="AK949" s="69">
        <v>0</v>
      </c>
      <c r="AL949" s="69">
        <v>594</v>
      </c>
      <c r="AM949" s="69">
        <v>445</v>
      </c>
      <c r="AN949" s="69">
        <v>-594</v>
      </c>
      <c r="AO949" s="69">
        <v>0</v>
      </c>
      <c r="AP949" s="69">
        <v>0</v>
      </c>
      <c r="AQ949" s="69">
        <v>29597</v>
      </c>
      <c r="AR949" s="69">
        <v>503</v>
      </c>
      <c r="AS949" s="69">
        <v>25152</v>
      </c>
      <c r="AT949" s="69">
        <v>51556</v>
      </c>
      <c r="AU949" s="69">
        <v>0</v>
      </c>
      <c r="AV949" s="69">
        <v>503</v>
      </c>
      <c r="AW949" s="69">
        <v>0.4686909090909091</v>
      </c>
      <c r="AX949" s="69">
        <v>0</v>
      </c>
      <c r="AY949" s="69">
        <v>0</v>
      </c>
      <c r="AZ949" s="69">
        <v>0</v>
      </c>
      <c r="BA949" s="69">
        <v>0</v>
      </c>
      <c r="BB949" s="69">
        <v>0</v>
      </c>
      <c r="BC949" s="69">
        <v>0</v>
      </c>
      <c r="BD949" s="69">
        <v>0</v>
      </c>
      <c r="BE949" s="69">
        <v>86.794612794612789</v>
      </c>
      <c r="BF949" s="69">
        <v>-86.794612794612789</v>
      </c>
      <c r="BG949" s="69">
        <v>0</v>
      </c>
      <c r="BH949" s="69">
        <v>0</v>
      </c>
      <c r="BI949" s="69">
        <v>0</v>
      </c>
      <c r="BJ949" s="69">
        <v>0</v>
      </c>
      <c r="BK949" s="69">
        <v>0</v>
      </c>
      <c r="BL949" s="69">
        <v>102.49701789264414</v>
      </c>
      <c r="BM949" s="69">
        <v>-102.49701789264414</v>
      </c>
      <c r="BN949" s="69">
        <v>0</v>
      </c>
      <c r="BO949" s="69">
        <v>2.0497773536895676</v>
      </c>
      <c r="BP949" s="69">
        <v>-2.0497773536895676</v>
      </c>
      <c r="BQ949" s="69">
        <v>2049.7773536895675</v>
      </c>
      <c r="BR949" s="69">
        <v>-2049.7773536895675</v>
      </c>
      <c r="BS949" s="69">
        <v>0</v>
      </c>
      <c r="BT949" s="69">
        <v>0</v>
      </c>
      <c r="BU949" s="69">
        <v>102.49701789264414</v>
      </c>
      <c r="BV949" s="69">
        <v>0</v>
      </c>
    </row>
    <row r="950" spans="1:74">
      <c r="A950" s="113" t="s">
        <v>1044</v>
      </c>
      <c r="B950" s="69" t="s">
        <v>194</v>
      </c>
      <c r="C950" s="69" t="s">
        <v>256</v>
      </c>
      <c r="D950" s="69" t="s">
        <v>259</v>
      </c>
      <c r="E950" s="69" t="s">
        <v>736</v>
      </c>
      <c r="F950" s="69">
        <v>0</v>
      </c>
      <c r="G950" s="69">
        <v>0</v>
      </c>
      <c r="H950" s="69">
        <v>8866</v>
      </c>
      <c r="I950" s="69">
        <v>94</v>
      </c>
      <c r="J950" s="69">
        <v>65</v>
      </c>
      <c r="K950" s="69">
        <v>5250</v>
      </c>
      <c r="L950" s="69">
        <v>4456</v>
      </c>
      <c r="M950" s="69">
        <v>75</v>
      </c>
      <c r="N950" s="69">
        <v>0</v>
      </c>
      <c r="O950" s="69">
        <v>1</v>
      </c>
      <c r="P950" s="69">
        <v>1688.76</v>
      </c>
      <c r="Q950" s="69">
        <v>38.22</v>
      </c>
      <c r="R950" s="69">
        <v>110000</v>
      </c>
      <c r="S950" s="69">
        <v>0</v>
      </c>
      <c r="T950" s="69">
        <v>0</v>
      </c>
      <c r="U950" s="69">
        <v>0</v>
      </c>
      <c r="V950" s="69">
        <v>0</v>
      </c>
      <c r="W950" s="69">
        <v>0</v>
      </c>
      <c r="X950" s="69">
        <v>0</v>
      </c>
      <c r="Y950" s="69">
        <v>0</v>
      </c>
      <c r="Z950" s="69">
        <v>0</v>
      </c>
      <c r="AA950" s="69">
        <v>0</v>
      </c>
      <c r="AB950" s="69">
        <v>0</v>
      </c>
      <c r="AC950" s="69">
        <v>0</v>
      </c>
      <c r="AD950" s="69">
        <v>0</v>
      </c>
      <c r="AE950" s="69">
        <v>0</v>
      </c>
      <c r="AF950" s="69">
        <v>60422</v>
      </c>
      <c r="AG950" s="69">
        <v>49578</v>
      </c>
      <c r="AH950" s="69">
        <v>0</v>
      </c>
      <c r="AI950" s="69">
        <v>0</v>
      </c>
      <c r="AJ950" s="69">
        <v>1</v>
      </c>
      <c r="AK950" s="69">
        <v>-1</v>
      </c>
      <c r="AL950" s="69">
        <v>688</v>
      </c>
      <c r="AM950" s="69">
        <v>510</v>
      </c>
      <c r="AN950" s="69">
        <v>-688</v>
      </c>
      <c r="AO950" s="69">
        <v>0</v>
      </c>
      <c r="AP950" s="69">
        <v>0</v>
      </c>
      <c r="AQ950" s="69">
        <v>34847</v>
      </c>
      <c r="AR950" s="69">
        <v>578</v>
      </c>
      <c r="AS950" s="69">
        <v>29608</v>
      </c>
      <c r="AT950" s="69">
        <v>60422</v>
      </c>
      <c r="AU950" s="69">
        <v>0</v>
      </c>
      <c r="AV950" s="69">
        <v>578</v>
      </c>
      <c r="AW950" s="69">
        <v>0.54929090909090905</v>
      </c>
      <c r="AX950" s="69">
        <v>0</v>
      </c>
      <c r="AY950" s="69">
        <v>0</v>
      </c>
      <c r="AZ950" s="69">
        <v>0</v>
      </c>
      <c r="BA950" s="69">
        <v>60422</v>
      </c>
      <c r="BB950" s="69">
        <v>0</v>
      </c>
      <c r="BC950" s="69">
        <v>-60422</v>
      </c>
      <c r="BD950" s="69">
        <v>0</v>
      </c>
      <c r="BE950" s="69">
        <v>87.822674418604649</v>
      </c>
      <c r="BF950" s="69">
        <v>-87.822674418604649</v>
      </c>
      <c r="BG950" s="69">
        <v>0</v>
      </c>
      <c r="BH950" s="69">
        <v>0</v>
      </c>
      <c r="BI950" s="69">
        <v>0</v>
      </c>
      <c r="BJ950" s="69">
        <v>0</v>
      </c>
      <c r="BK950" s="69">
        <v>0</v>
      </c>
      <c r="BL950" s="69">
        <v>104.5363321799308</v>
      </c>
      <c r="BM950" s="69">
        <v>-104.5363321799308</v>
      </c>
      <c r="BN950" s="69">
        <v>0</v>
      </c>
      <c r="BO950" s="69">
        <v>2.040732234531208</v>
      </c>
      <c r="BP950" s="69">
        <v>-2.040732234531208</v>
      </c>
      <c r="BQ950" s="69">
        <v>2040.732234531208</v>
      </c>
      <c r="BR950" s="69">
        <v>-2040.732234531208</v>
      </c>
      <c r="BS950" s="69">
        <v>0</v>
      </c>
      <c r="BT950" s="69">
        <v>0</v>
      </c>
      <c r="BU950" s="69">
        <v>104.5363321799308</v>
      </c>
      <c r="BV950" s="69">
        <v>0</v>
      </c>
    </row>
    <row r="951" spans="1:74">
      <c r="A951" s="113" t="s">
        <v>1045</v>
      </c>
      <c r="B951" s="69" t="s">
        <v>194</v>
      </c>
      <c r="C951" s="69" t="s">
        <v>256</v>
      </c>
      <c r="D951" s="69" t="s">
        <v>259</v>
      </c>
      <c r="E951" s="69" t="s">
        <v>736</v>
      </c>
      <c r="F951" s="69">
        <v>0</v>
      </c>
      <c r="G951" s="69">
        <v>0</v>
      </c>
      <c r="H951" s="69">
        <v>8438</v>
      </c>
      <c r="I951" s="69">
        <v>87</v>
      </c>
      <c r="J951" s="69">
        <v>68</v>
      </c>
      <c r="K951" s="69">
        <v>4903</v>
      </c>
      <c r="L951" s="69">
        <v>4129</v>
      </c>
      <c r="M951" s="69">
        <v>74</v>
      </c>
      <c r="N951" s="69">
        <v>0</v>
      </c>
      <c r="O951" s="69">
        <v>0</v>
      </c>
      <c r="P951" s="69">
        <v>1720.99</v>
      </c>
      <c r="Q951" s="69">
        <v>37.17</v>
      </c>
      <c r="R951" s="69">
        <v>110000</v>
      </c>
      <c r="S951" s="69">
        <v>0</v>
      </c>
      <c r="T951" s="69">
        <v>0</v>
      </c>
      <c r="U951" s="69">
        <v>0</v>
      </c>
      <c r="V951" s="69">
        <v>0</v>
      </c>
      <c r="W951" s="69">
        <v>0</v>
      </c>
      <c r="X951" s="69">
        <v>0</v>
      </c>
      <c r="Y951" s="69">
        <v>0</v>
      </c>
      <c r="Z951" s="69">
        <v>0</v>
      </c>
      <c r="AA951" s="69">
        <v>0</v>
      </c>
      <c r="AB951" s="69">
        <v>0</v>
      </c>
      <c r="AC951" s="69">
        <v>0</v>
      </c>
      <c r="AD951" s="69">
        <v>0</v>
      </c>
      <c r="AE951" s="69">
        <v>0</v>
      </c>
      <c r="AF951" s="69">
        <v>68860</v>
      </c>
      <c r="AG951" s="69">
        <v>41140</v>
      </c>
      <c r="AH951" s="69">
        <v>0</v>
      </c>
      <c r="AI951" s="69">
        <v>0</v>
      </c>
      <c r="AJ951" s="69">
        <v>1</v>
      </c>
      <c r="AK951" s="69">
        <v>-1</v>
      </c>
      <c r="AL951" s="69">
        <v>775</v>
      </c>
      <c r="AM951" s="69">
        <v>578</v>
      </c>
      <c r="AN951" s="69">
        <v>-775</v>
      </c>
      <c r="AO951" s="69">
        <v>0</v>
      </c>
      <c r="AP951" s="69">
        <v>0</v>
      </c>
      <c r="AQ951" s="69">
        <v>39750</v>
      </c>
      <c r="AR951" s="69">
        <v>652</v>
      </c>
      <c r="AS951" s="69">
        <v>33737</v>
      </c>
      <c r="AT951" s="69">
        <v>68860</v>
      </c>
      <c r="AU951" s="69">
        <v>0</v>
      </c>
      <c r="AV951" s="69">
        <v>652</v>
      </c>
      <c r="AW951" s="69">
        <v>0.626</v>
      </c>
      <c r="AX951" s="69">
        <v>0</v>
      </c>
      <c r="AY951" s="69">
        <v>0</v>
      </c>
      <c r="AZ951" s="69">
        <v>0</v>
      </c>
      <c r="BA951" s="69">
        <v>68860</v>
      </c>
      <c r="BB951" s="69">
        <v>0</v>
      </c>
      <c r="BC951" s="69">
        <v>-68860</v>
      </c>
      <c r="BD951" s="69">
        <v>0</v>
      </c>
      <c r="BE951" s="69">
        <v>88.851612903225814</v>
      </c>
      <c r="BF951" s="69">
        <v>-88.851612903225814</v>
      </c>
      <c r="BG951" s="69">
        <v>0</v>
      </c>
      <c r="BH951" s="69">
        <v>0</v>
      </c>
      <c r="BI951" s="69">
        <v>0</v>
      </c>
      <c r="BJ951" s="69">
        <v>0</v>
      </c>
      <c r="BK951" s="69">
        <v>0</v>
      </c>
      <c r="BL951" s="69">
        <v>105.61349693251533</v>
      </c>
      <c r="BM951" s="69">
        <v>-105.61349693251533</v>
      </c>
      <c r="BN951" s="69">
        <v>0</v>
      </c>
      <c r="BO951" s="69">
        <v>2.0410824910335834</v>
      </c>
      <c r="BP951" s="69">
        <v>-2.0410824910335834</v>
      </c>
      <c r="BQ951" s="69">
        <v>2041.0824910335834</v>
      </c>
      <c r="BR951" s="69">
        <v>-2041.0824910335834</v>
      </c>
      <c r="BS951" s="69">
        <v>0</v>
      </c>
      <c r="BT951" s="69">
        <v>0</v>
      </c>
      <c r="BU951" s="69">
        <v>105.61349693251533</v>
      </c>
      <c r="BV951" s="69">
        <v>0</v>
      </c>
    </row>
    <row r="952" spans="1:74">
      <c r="A952" s="113" t="s">
        <v>1046</v>
      </c>
      <c r="B952" s="69" t="s">
        <v>194</v>
      </c>
      <c r="C952" s="69" t="s">
        <v>256</v>
      </c>
      <c r="D952" s="69" t="s">
        <v>259</v>
      </c>
      <c r="E952" s="69" t="s">
        <v>736</v>
      </c>
      <c r="F952" s="69">
        <v>0</v>
      </c>
      <c r="G952" s="69">
        <v>0</v>
      </c>
      <c r="H952" s="69">
        <v>8443</v>
      </c>
      <c r="I952" s="69">
        <v>98</v>
      </c>
      <c r="J952" s="69">
        <v>61</v>
      </c>
      <c r="K952" s="69">
        <v>4531</v>
      </c>
      <c r="L952" s="69">
        <v>3765</v>
      </c>
      <c r="M952" s="69">
        <v>67</v>
      </c>
      <c r="N952" s="69">
        <v>0</v>
      </c>
      <c r="O952" s="69">
        <v>0</v>
      </c>
      <c r="P952" s="69">
        <v>1863.39</v>
      </c>
      <c r="Q952" s="69">
        <v>41.39</v>
      </c>
      <c r="R952" s="69">
        <v>110000</v>
      </c>
      <c r="S952" s="69">
        <v>0</v>
      </c>
      <c r="T952" s="69">
        <v>0</v>
      </c>
      <c r="U952" s="69">
        <v>0</v>
      </c>
      <c r="V952" s="69">
        <v>0</v>
      </c>
      <c r="W952" s="69">
        <v>0</v>
      </c>
      <c r="X952" s="69">
        <v>0</v>
      </c>
      <c r="Y952" s="69">
        <v>0</v>
      </c>
      <c r="Z952" s="69">
        <v>0</v>
      </c>
      <c r="AA952" s="69">
        <v>0</v>
      </c>
      <c r="AB952" s="69">
        <v>0</v>
      </c>
      <c r="AC952" s="69">
        <v>0</v>
      </c>
      <c r="AD952" s="69">
        <v>0</v>
      </c>
      <c r="AE952" s="69">
        <v>0</v>
      </c>
      <c r="AF952" s="69">
        <v>77303</v>
      </c>
      <c r="AG952" s="69">
        <v>32697</v>
      </c>
      <c r="AH952" s="69">
        <v>0</v>
      </c>
      <c r="AI952" s="69">
        <v>0</v>
      </c>
      <c r="AJ952" s="69">
        <v>1</v>
      </c>
      <c r="AK952" s="69">
        <v>-1</v>
      </c>
      <c r="AL952" s="69">
        <v>873</v>
      </c>
      <c r="AM952" s="69">
        <v>639</v>
      </c>
      <c r="AN952" s="69">
        <v>-873</v>
      </c>
      <c r="AO952" s="69">
        <v>0</v>
      </c>
      <c r="AP952" s="69">
        <v>0</v>
      </c>
      <c r="AQ952" s="69">
        <v>44281</v>
      </c>
      <c r="AR952" s="69">
        <v>719</v>
      </c>
      <c r="AS952" s="69">
        <v>37502</v>
      </c>
      <c r="AT952" s="69">
        <v>77303</v>
      </c>
      <c r="AU952" s="69">
        <v>0</v>
      </c>
      <c r="AV952" s="69">
        <v>719</v>
      </c>
      <c r="AW952" s="69">
        <v>0.70275454545454541</v>
      </c>
      <c r="AX952" s="69">
        <v>0</v>
      </c>
      <c r="AY952" s="69">
        <v>0</v>
      </c>
      <c r="AZ952" s="69">
        <v>0</v>
      </c>
      <c r="BA952" s="69">
        <v>77303</v>
      </c>
      <c r="BB952" s="69">
        <v>0</v>
      </c>
      <c r="BC952" s="69">
        <v>-77303</v>
      </c>
      <c r="BD952" s="69">
        <v>0</v>
      </c>
      <c r="BE952" s="69">
        <v>88.548682703321873</v>
      </c>
      <c r="BF952" s="69">
        <v>-88.548682703321873</v>
      </c>
      <c r="BG952" s="69">
        <v>0</v>
      </c>
      <c r="BH952" s="69">
        <v>0</v>
      </c>
      <c r="BI952" s="69">
        <v>0</v>
      </c>
      <c r="BJ952" s="69">
        <v>0</v>
      </c>
      <c r="BK952" s="69">
        <v>0</v>
      </c>
      <c r="BL952" s="69">
        <v>107.51460361613351</v>
      </c>
      <c r="BM952" s="69">
        <v>-107.51460361613351</v>
      </c>
      <c r="BN952" s="69">
        <v>0</v>
      </c>
      <c r="BO952" s="69">
        <v>2.0613033971521517</v>
      </c>
      <c r="BP952" s="69">
        <v>-2.0613033971521517</v>
      </c>
      <c r="BQ952" s="69">
        <v>2061.3033971521518</v>
      </c>
      <c r="BR952" s="69">
        <v>-2061.3033971521518</v>
      </c>
      <c r="BS952" s="69">
        <v>0</v>
      </c>
      <c r="BT952" s="69">
        <v>0</v>
      </c>
      <c r="BU952" s="69">
        <v>107.51460361613351</v>
      </c>
      <c r="BV952" s="69">
        <v>0</v>
      </c>
    </row>
    <row r="953" spans="1:74">
      <c r="A953" s="113" t="s">
        <v>1047</v>
      </c>
      <c r="B953" s="69" t="s">
        <v>194</v>
      </c>
      <c r="C953" s="69" t="s">
        <v>256</v>
      </c>
      <c r="D953" s="69" t="s">
        <v>259</v>
      </c>
      <c r="E953" s="69" t="s">
        <v>736</v>
      </c>
      <c r="F953" s="69">
        <v>0</v>
      </c>
      <c r="G953" s="69">
        <v>0</v>
      </c>
      <c r="H953" s="69">
        <v>8594</v>
      </c>
      <c r="I953" s="69">
        <v>78</v>
      </c>
      <c r="J953" s="69">
        <v>67</v>
      </c>
      <c r="K953" s="69">
        <v>4453</v>
      </c>
      <c r="L953" s="69">
        <v>3764</v>
      </c>
      <c r="M953" s="69">
        <v>73</v>
      </c>
      <c r="N953" s="69">
        <v>0</v>
      </c>
      <c r="O953" s="69">
        <v>0</v>
      </c>
      <c r="P953" s="69">
        <v>1929.93</v>
      </c>
      <c r="Q953" s="69">
        <v>38.369999999999997</v>
      </c>
      <c r="R953" s="69">
        <v>110000</v>
      </c>
      <c r="S953" s="69">
        <v>0</v>
      </c>
      <c r="T953" s="69">
        <v>0</v>
      </c>
      <c r="U953" s="69">
        <v>0</v>
      </c>
      <c r="V953" s="69">
        <v>0</v>
      </c>
      <c r="W953" s="69">
        <v>0</v>
      </c>
      <c r="X953" s="69">
        <v>0</v>
      </c>
      <c r="Y953" s="69">
        <v>0</v>
      </c>
      <c r="Z953" s="69">
        <v>0</v>
      </c>
      <c r="AA953" s="69">
        <v>0</v>
      </c>
      <c r="AB953" s="69">
        <v>0</v>
      </c>
      <c r="AC953" s="69">
        <v>0</v>
      </c>
      <c r="AD953" s="69">
        <v>0</v>
      </c>
      <c r="AE953" s="69">
        <v>0</v>
      </c>
      <c r="AF953" s="69">
        <v>85897</v>
      </c>
      <c r="AG953" s="69">
        <v>24103</v>
      </c>
      <c r="AH953" s="69">
        <v>0</v>
      </c>
      <c r="AI953" s="69">
        <v>0</v>
      </c>
      <c r="AJ953" s="69">
        <v>1</v>
      </c>
      <c r="AK953" s="69">
        <v>-1</v>
      </c>
      <c r="AL953" s="69">
        <v>951</v>
      </c>
      <c r="AM953" s="69">
        <v>706</v>
      </c>
      <c r="AN953" s="69">
        <v>-951</v>
      </c>
      <c r="AO953" s="69">
        <v>0</v>
      </c>
      <c r="AP953" s="69">
        <v>0</v>
      </c>
      <c r="AQ953" s="69">
        <v>48734</v>
      </c>
      <c r="AR953" s="69">
        <v>792</v>
      </c>
      <c r="AS953" s="69">
        <v>41266</v>
      </c>
      <c r="AT953" s="69">
        <v>85897</v>
      </c>
      <c r="AU953" s="69">
        <v>0</v>
      </c>
      <c r="AV953" s="69">
        <v>792</v>
      </c>
      <c r="AW953" s="69">
        <v>0.78088181818181823</v>
      </c>
      <c r="AX953" s="69">
        <v>0</v>
      </c>
      <c r="AY953" s="69">
        <v>0</v>
      </c>
      <c r="AZ953" s="69">
        <v>0</v>
      </c>
      <c r="BA953" s="69">
        <v>85897</v>
      </c>
      <c r="BB953" s="69">
        <v>0</v>
      </c>
      <c r="BC953" s="69">
        <v>-85897</v>
      </c>
      <c r="BD953" s="69">
        <v>0</v>
      </c>
      <c r="BE953" s="69">
        <v>90.322818086225027</v>
      </c>
      <c r="BF953" s="69">
        <v>-90.322818086225027</v>
      </c>
      <c r="BG953" s="69">
        <v>0</v>
      </c>
      <c r="BH953" s="69">
        <v>0</v>
      </c>
      <c r="BI953" s="69">
        <v>0</v>
      </c>
      <c r="BJ953" s="69">
        <v>0</v>
      </c>
      <c r="BK953" s="69">
        <v>0</v>
      </c>
      <c r="BL953" s="69">
        <v>108.45580808080808</v>
      </c>
      <c r="BM953" s="69">
        <v>-108.45580808080808</v>
      </c>
      <c r="BN953" s="69">
        <v>0</v>
      </c>
      <c r="BO953" s="69">
        <v>2.0815441283380993</v>
      </c>
      <c r="BP953" s="69">
        <v>-2.0815441283380993</v>
      </c>
      <c r="BQ953" s="69">
        <v>2081.5441283380992</v>
      </c>
      <c r="BR953" s="69">
        <v>-2081.5441283380992</v>
      </c>
      <c r="BS953" s="69">
        <v>0</v>
      </c>
      <c r="BT953" s="69">
        <v>0</v>
      </c>
      <c r="BU953" s="69">
        <v>108.45580808080808</v>
      </c>
      <c r="BV953" s="69">
        <v>0</v>
      </c>
    </row>
    <row r="954" spans="1:74">
      <c r="A954" s="113" t="s">
        <v>1048</v>
      </c>
      <c r="B954" s="69" t="s">
        <v>194</v>
      </c>
      <c r="C954" s="69" t="s">
        <v>256</v>
      </c>
      <c r="D954" s="69" t="s">
        <v>259</v>
      </c>
      <c r="E954" s="69" t="s">
        <v>736</v>
      </c>
      <c r="F954" s="69">
        <v>0</v>
      </c>
      <c r="G954" s="69">
        <v>0</v>
      </c>
      <c r="H954" s="69">
        <v>8271</v>
      </c>
      <c r="I954" s="69">
        <v>117</v>
      </c>
      <c r="J954" s="69">
        <v>86</v>
      </c>
      <c r="K954" s="69">
        <v>4328</v>
      </c>
      <c r="L954" s="69">
        <v>3776</v>
      </c>
      <c r="M954" s="69">
        <v>89</v>
      </c>
      <c r="N954" s="69">
        <v>0</v>
      </c>
      <c r="O954" s="69">
        <v>0</v>
      </c>
      <c r="P954" s="69">
        <v>1911.04</v>
      </c>
      <c r="Q954" s="69">
        <v>30.98</v>
      </c>
      <c r="R954" s="69">
        <v>110000</v>
      </c>
      <c r="S954" s="69">
        <v>0</v>
      </c>
      <c r="T954" s="69">
        <v>0</v>
      </c>
      <c r="U954" s="69">
        <v>0</v>
      </c>
      <c r="V954" s="69">
        <v>0</v>
      </c>
      <c r="W954" s="69">
        <v>0</v>
      </c>
      <c r="X954" s="69">
        <v>0</v>
      </c>
      <c r="Y954" s="69">
        <v>0</v>
      </c>
      <c r="Z954" s="69">
        <v>0</v>
      </c>
      <c r="AA954" s="69">
        <v>0</v>
      </c>
      <c r="AB954" s="69">
        <v>0</v>
      </c>
      <c r="AC954" s="69">
        <v>0</v>
      </c>
      <c r="AD954" s="69">
        <v>0</v>
      </c>
      <c r="AE954" s="69">
        <v>0</v>
      </c>
      <c r="AF954" s="69">
        <v>94168</v>
      </c>
      <c r="AG954" s="69">
        <v>15832</v>
      </c>
      <c r="AH954" s="69">
        <v>0</v>
      </c>
      <c r="AI954" s="69">
        <v>0</v>
      </c>
      <c r="AJ954" s="69">
        <v>1</v>
      </c>
      <c r="AK954" s="69">
        <v>-1</v>
      </c>
      <c r="AL954" s="69">
        <v>1068</v>
      </c>
      <c r="AM954" s="69">
        <v>792</v>
      </c>
      <c r="AN954" s="69">
        <v>-1068</v>
      </c>
      <c r="AO954" s="69">
        <v>0</v>
      </c>
      <c r="AP954" s="69">
        <v>0</v>
      </c>
      <c r="AQ954" s="69">
        <v>53062</v>
      </c>
      <c r="AR954" s="69">
        <v>881</v>
      </c>
      <c r="AS954" s="69">
        <v>45042</v>
      </c>
      <c r="AT954" s="69">
        <v>94168</v>
      </c>
      <c r="AU954" s="69">
        <v>0</v>
      </c>
      <c r="AV954" s="69">
        <v>881</v>
      </c>
      <c r="AW954" s="69">
        <v>0.85607272727272732</v>
      </c>
      <c r="AX954" s="69">
        <v>0</v>
      </c>
      <c r="AY954" s="69">
        <v>0</v>
      </c>
      <c r="AZ954" s="69">
        <v>0</v>
      </c>
      <c r="BA954" s="69">
        <v>94168</v>
      </c>
      <c r="BB954" s="69">
        <v>0</v>
      </c>
      <c r="BC954" s="69">
        <v>-94168</v>
      </c>
      <c r="BD954" s="69">
        <v>0</v>
      </c>
      <c r="BE954" s="69">
        <v>88.172284644194761</v>
      </c>
      <c r="BF954" s="69">
        <v>-88.172284644194761</v>
      </c>
      <c r="BG954" s="69">
        <v>0</v>
      </c>
      <c r="BH954" s="69">
        <v>0</v>
      </c>
      <c r="BI954" s="69">
        <v>0</v>
      </c>
      <c r="BJ954" s="69">
        <v>0</v>
      </c>
      <c r="BK954" s="69">
        <v>0</v>
      </c>
      <c r="BL954" s="69">
        <v>106.88762769580023</v>
      </c>
      <c r="BM954" s="69">
        <v>-106.88762769580023</v>
      </c>
      <c r="BN954" s="69">
        <v>0</v>
      </c>
      <c r="BO954" s="69">
        <v>2.0906709293548245</v>
      </c>
      <c r="BP954" s="69">
        <v>-2.0906709293548245</v>
      </c>
      <c r="BQ954" s="69">
        <v>2090.6709293548242</v>
      </c>
      <c r="BR954" s="69">
        <v>-2090.6709293548242</v>
      </c>
      <c r="BS954" s="69">
        <v>0</v>
      </c>
      <c r="BT954" s="69">
        <v>0</v>
      </c>
      <c r="BU954" s="69">
        <v>106.88762769580023</v>
      </c>
      <c r="BV954" s="69">
        <v>0</v>
      </c>
    </row>
    <row r="955" spans="1:74">
      <c r="A955" s="113" t="s">
        <v>1049</v>
      </c>
      <c r="B955" s="69" t="s">
        <v>194</v>
      </c>
      <c r="C955" s="69" t="s">
        <v>256</v>
      </c>
      <c r="D955" s="69" t="s">
        <v>259</v>
      </c>
      <c r="E955" s="69" t="s">
        <v>736</v>
      </c>
      <c r="F955" s="69">
        <v>0</v>
      </c>
      <c r="G955" s="69">
        <v>0</v>
      </c>
      <c r="H955" s="69">
        <v>8388</v>
      </c>
      <c r="I955" s="69">
        <v>104</v>
      </c>
      <c r="J955" s="69">
        <v>62</v>
      </c>
      <c r="K955" s="69">
        <v>4201</v>
      </c>
      <c r="L955" s="69">
        <v>3646</v>
      </c>
      <c r="M955" s="69">
        <v>69</v>
      </c>
      <c r="N955" s="69">
        <v>0</v>
      </c>
      <c r="O955" s="69">
        <v>0</v>
      </c>
      <c r="P955" s="69">
        <v>1996.67</v>
      </c>
      <c r="Q955" s="69">
        <v>40.520000000000003</v>
      </c>
      <c r="R955" s="69">
        <v>110000</v>
      </c>
      <c r="S955" s="69">
        <v>0</v>
      </c>
      <c r="T955" s="69">
        <v>0</v>
      </c>
      <c r="U955" s="69">
        <v>0</v>
      </c>
      <c r="V955" s="69">
        <v>0</v>
      </c>
      <c r="W955" s="69">
        <v>0</v>
      </c>
      <c r="X955" s="69">
        <v>0</v>
      </c>
      <c r="Y955" s="69">
        <v>0</v>
      </c>
      <c r="Z955" s="69">
        <v>0</v>
      </c>
      <c r="AA955" s="69">
        <v>0</v>
      </c>
      <c r="AB955" s="69">
        <v>0</v>
      </c>
      <c r="AC955" s="69">
        <v>0</v>
      </c>
      <c r="AD955" s="69">
        <v>0</v>
      </c>
      <c r="AE955" s="69">
        <v>0</v>
      </c>
      <c r="AF955" s="69">
        <v>102556</v>
      </c>
      <c r="AG955" s="69">
        <v>7444</v>
      </c>
      <c r="AH955" s="69">
        <v>0</v>
      </c>
      <c r="AI955" s="69">
        <v>0</v>
      </c>
      <c r="AJ955" s="69">
        <v>1</v>
      </c>
      <c r="AK955" s="69">
        <v>-1</v>
      </c>
      <c r="AL955" s="69">
        <v>1172</v>
      </c>
      <c r="AM955" s="69">
        <v>854</v>
      </c>
      <c r="AN955" s="69">
        <v>-1172</v>
      </c>
      <c r="AO955" s="69">
        <v>0</v>
      </c>
      <c r="AP955" s="69">
        <v>0</v>
      </c>
      <c r="AQ955" s="69">
        <v>57263</v>
      </c>
      <c r="AR955" s="69">
        <v>950</v>
      </c>
      <c r="AS955" s="69">
        <v>48688</v>
      </c>
      <c r="AT955" s="69">
        <v>102556</v>
      </c>
      <c r="AU955" s="69">
        <v>0</v>
      </c>
      <c r="AV955" s="69">
        <v>950</v>
      </c>
      <c r="AW955" s="69">
        <v>0.93232727272727278</v>
      </c>
      <c r="AX955" s="69">
        <v>0</v>
      </c>
      <c r="AY955" s="69">
        <v>0</v>
      </c>
      <c r="AZ955" s="69">
        <v>0</v>
      </c>
      <c r="BA955" s="69">
        <v>102556</v>
      </c>
      <c r="BB955" s="69">
        <v>0</v>
      </c>
      <c r="BC955" s="69">
        <v>-102556</v>
      </c>
      <c r="BD955" s="69">
        <v>0</v>
      </c>
      <c r="BE955" s="69">
        <v>87.50511945392492</v>
      </c>
      <c r="BF955" s="69">
        <v>-87.50511945392492</v>
      </c>
      <c r="BG955" s="69">
        <v>0</v>
      </c>
      <c r="BH955" s="69">
        <v>0</v>
      </c>
      <c r="BI955" s="69">
        <v>0</v>
      </c>
      <c r="BJ955" s="69">
        <v>0</v>
      </c>
      <c r="BK955" s="69">
        <v>0</v>
      </c>
      <c r="BL955" s="69">
        <v>107.95368421052632</v>
      </c>
      <c r="BM955" s="69">
        <v>-107.95368421052632</v>
      </c>
      <c r="BN955" s="69">
        <v>0</v>
      </c>
      <c r="BO955" s="69">
        <v>2.1063917186986525</v>
      </c>
      <c r="BP955" s="69">
        <v>-2.1063917186986525</v>
      </c>
      <c r="BQ955" s="69">
        <v>2106.3917186986523</v>
      </c>
      <c r="BR955" s="69">
        <v>-2106.3917186986523</v>
      </c>
      <c r="BS955" s="69">
        <v>0</v>
      </c>
      <c r="BT955" s="69">
        <v>0</v>
      </c>
      <c r="BU955" s="69">
        <v>107.95368421052632</v>
      </c>
      <c r="BV955" s="69">
        <v>0</v>
      </c>
    </row>
    <row r="956" spans="1:74">
      <c r="A956" s="113" t="s">
        <v>1050</v>
      </c>
      <c r="B956" s="69" t="s">
        <v>194</v>
      </c>
      <c r="C956" s="69" t="s">
        <v>256</v>
      </c>
      <c r="D956" s="69" t="s">
        <v>259</v>
      </c>
      <c r="E956" s="69" t="s">
        <v>736</v>
      </c>
      <c r="F956" s="69">
        <v>0</v>
      </c>
      <c r="G956" s="69">
        <v>0</v>
      </c>
      <c r="H956" s="69">
        <v>7444</v>
      </c>
      <c r="I956" s="69">
        <v>119</v>
      </c>
      <c r="J956" s="69">
        <v>74</v>
      </c>
      <c r="K956" s="69">
        <v>4762</v>
      </c>
      <c r="L956" s="69">
        <v>3926</v>
      </c>
      <c r="M956" s="69">
        <v>81</v>
      </c>
      <c r="N956" s="69">
        <v>0</v>
      </c>
      <c r="O956" s="69">
        <v>0</v>
      </c>
      <c r="P956" s="69">
        <v>1563.21</v>
      </c>
      <c r="Q956" s="69">
        <v>30.63</v>
      </c>
      <c r="R956" s="69">
        <v>110000</v>
      </c>
      <c r="S956" s="69">
        <v>0</v>
      </c>
      <c r="T956" s="69">
        <v>0</v>
      </c>
      <c r="U956" s="69">
        <v>0</v>
      </c>
      <c r="V956" s="69">
        <v>0</v>
      </c>
      <c r="W956" s="69">
        <v>0</v>
      </c>
      <c r="X956" s="69">
        <v>0</v>
      </c>
      <c r="Y956" s="69">
        <v>0</v>
      </c>
      <c r="Z956" s="69">
        <v>0</v>
      </c>
      <c r="AA956" s="69">
        <v>0</v>
      </c>
      <c r="AB956" s="69">
        <v>0</v>
      </c>
      <c r="AC956" s="69">
        <v>0</v>
      </c>
      <c r="AD956" s="69">
        <v>0</v>
      </c>
      <c r="AE956" s="69">
        <v>0</v>
      </c>
      <c r="AF956" s="69">
        <v>110000</v>
      </c>
      <c r="AG956" s="69">
        <v>0</v>
      </c>
      <c r="AH956" s="69">
        <v>0</v>
      </c>
      <c r="AI956" s="69">
        <v>0</v>
      </c>
      <c r="AJ956" s="69">
        <v>1</v>
      </c>
      <c r="AK956" s="69">
        <v>-1</v>
      </c>
      <c r="AL956" s="69">
        <v>1291</v>
      </c>
      <c r="AM956" s="69">
        <v>928</v>
      </c>
      <c r="AN956" s="69">
        <v>-1291</v>
      </c>
      <c r="AO956" s="69">
        <v>0</v>
      </c>
      <c r="AP956" s="69">
        <v>0</v>
      </c>
      <c r="AQ956" s="69">
        <v>62025</v>
      </c>
      <c r="AR956" s="69">
        <v>1031</v>
      </c>
      <c r="AS956" s="69">
        <v>52614</v>
      </c>
      <c r="AT956" s="69">
        <v>110000</v>
      </c>
      <c r="AU956" s="69">
        <v>0</v>
      </c>
      <c r="AV956" s="69">
        <v>1031</v>
      </c>
      <c r="AW956" s="69">
        <v>1</v>
      </c>
      <c r="AX956" s="69">
        <v>0</v>
      </c>
      <c r="AY956" s="69">
        <v>0</v>
      </c>
      <c r="AZ956" s="69">
        <v>0</v>
      </c>
      <c r="BA956" s="69">
        <v>110000</v>
      </c>
      <c r="BB956" s="69">
        <v>0</v>
      </c>
      <c r="BC956" s="69">
        <v>-110000</v>
      </c>
      <c r="BD956" s="69">
        <v>0</v>
      </c>
      <c r="BE956" s="69">
        <v>85.205267234701779</v>
      </c>
      <c r="BF956" s="69">
        <v>-85.205267234701779</v>
      </c>
      <c r="BG956" s="69">
        <v>0</v>
      </c>
      <c r="BH956" s="69">
        <v>0</v>
      </c>
      <c r="BI956" s="69">
        <v>0</v>
      </c>
      <c r="BJ956" s="69">
        <v>0</v>
      </c>
      <c r="BK956" s="69">
        <v>0</v>
      </c>
      <c r="BL956" s="69">
        <v>106.6925315227934</v>
      </c>
      <c r="BM956" s="69">
        <v>-106.6925315227934</v>
      </c>
      <c r="BN956" s="69">
        <v>0</v>
      </c>
      <c r="BO956" s="69">
        <v>2.0906982932299387</v>
      </c>
      <c r="BP956" s="69">
        <v>-2.0906982932299387</v>
      </c>
      <c r="BQ956" s="69">
        <v>2090.6982932299388</v>
      </c>
      <c r="BR956" s="69">
        <v>-2090.6982932299388</v>
      </c>
      <c r="BS956" s="69">
        <v>0</v>
      </c>
      <c r="BT956" s="69">
        <v>0</v>
      </c>
      <c r="BU956" s="69">
        <v>106.6925315227934</v>
      </c>
      <c r="BV956" s="69">
        <v>0</v>
      </c>
    </row>
    <row r="957" spans="1:74">
      <c r="A957" s="113" t="s">
        <v>1038</v>
      </c>
      <c r="B957" s="69" t="s">
        <v>194</v>
      </c>
      <c r="C957" s="69" t="s">
        <v>228</v>
      </c>
      <c r="D957" s="69" t="s">
        <v>230</v>
      </c>
      <c r="E957" s="69" t="s">
        <v>640</v>
      </c>
      <c r="F957" s="69">
        <v>0</v>
      </c>
      <c r="G957" s="69">
        <v>0</v>
      </c>
      <c r="H957" s="69">
        <v>7017</v>
      </c>
      <c r="I957" s="69">
        <v>98</v>
      </c>
      <c r="J957" s="69">
        <v>67</v>
      </c>
      <c r="K957" s="69">
        <v>4832</v>
      </c>
      <c r="L957" s="69">
        <v>3469</v>
      </c>
      <c r="M957" s="69">
        <v>73</v>
      </c>
      <c r="N957" s="69">
        <v>0</v>
      </c>
      <c r="O957" s="69">
        <v>0</v>
      </c>
      <c r="P957" s="69">
        <v>1452.19</v>
      </c>
      <c r="Q957" s="69">
        <v>32.04</v>
      </c>
      <c r="R957" s="69">
        <v>110000</v>
      </c>
      <c r="S957" s="69">
        <v>0</v>
      </c>
      <c r="T957" s="69">
        <v>0</v>
      </c>
      <c r="U957" s="69">
        <v>0</v>
      </c>
      <c r="V957" s="69">
        <v>0</v>
      </c>
      <c r="W957" s="69">
        <v>0</v>
      </c>
      <c r="X957" s="69">
        <v>0</v>
      </c>
      <c r="Y957" s="69">
        <v>0</v>
      </c>
      <c r="Z957" s="69">
        <v>0</v>
      </c>
      <c r="AA957" s="69">
        <v>0</v>
      </c>
      <c r="AB957" s="69">
        <v>0</v>
      </c>
      <c r="AC957" s="69">
        <v>0</v>
      </c>
      <c r="AD957" s="69">
        <v>0</v>
      </c>
      <c r="AE957" s="69">
        <v>0</v>
      </c>
      <c r="AF957" s="69">
        <v>7017</v>
      </c>
      <c r="AG957" s="69">
        <v>102983</v>
      </c>
      <c r="AH957" s="69">
        <v>0</v>
      </c>
      <c r="AI957" s="69">
        <v>0</v>
      </c>
      <c r="AJ957" s="69">
        <v>0</v>
      </c>
      <c r="AK957" s="69">
        <v>0</v>
      </c>
      <c r="AL957" s="69">
        <v>98</v>
      </c>
      <c r="AM957" s="69">
        <v>67</v>
      </c>
      <c r="AN957" s="69">
        <v>-98</v>
      </c>
      <c r="AO957" s="69">
        <v>0</v>
      </c>
      <c r="AP957" s="69">
        <v>0</v>
      </c>
      <c r="AQ957" s="69">
        <v>4832</v>
      </c>
      <c r="AR957" s="69">
        <v>73</v>
      </c>
      <c r="AS957" s="69">
        <v>3469</v>
      </c>
      <c r="AT957" s="69">
        <v>7017</v>
      </c>
      <c r="AU957" s="69">
        <v>0</v>
      </c>
      <c r="AV957" s="69">
        <v>73</v>
      </c>
      <c r="AW957" s="69">
        <v>6.3790909090909093E-2</v>
      </c>
      <c r="AX957" s="69">
        <v>0</v>
      </c>
      <c r="AY957" s="69">
        <v>0</v>
      </c>
      <c r="AZ957" s="69">
        <v>0</v>
      </c>
      <c r="BA957" s="69">
        <v>0</v>
      </c>
      <c r="BB957" s="69">
        <v>0</v>
      </c>
      <c r="BC957" s="69">
        <v>0</v>
      </c>
      <c r="BD957" s="69">
        <v>0</v>
      </c>
      <c r="BE957" s="69">
        <v>71.602040816326536</v>
      </c>
      <c r="BF957" s="69">
        <v>-71.602040816326536</v>
      </c>
      <c r="BG957" s="69">
        <v>0</v>
      </c>
      <c r="BH957" s="69">
        <v>0</v>
      </c>
      <c r="BI957" s="69">
        <v>0</v>
      </c>
      <c r="BJ957" s="69">
        <v>0</v>
      </c>
      <c r="BK957" s="69">
        <v>0</v>
      </c>
      <c r="BL957" s="69">
        <v>96.123287671232873</v>
      </c>
      <c r="BM957" s="69">
        <v>-96.123287671232873</v>
      </c>
      <c r="BN957" s="69">
        <v>0</v>
      </c>
      <c r="BO957" s="69">
        <v>2.022773133467858</v>
      </c>
      <c r="BP957" s="69">
        <v>-2.022773133467858</v>
      </c>
      <c r="BQ957" s="69">
        <v>2022.7731334678581</v>
      </c>
      <c r="BR957" s="69">
        <v>-2022.7731334678581</v>
      </c>
      <c r="BS957" s="69">
        <v>0</v>
      </c>
      <c r="BT957" s="69">
        <v>0</v>
      </c>
      <c r="BU957" s="69">
        <v>96.123287671232873</v>
      </c>
      <c r="BV957" s="69">
        <v>0</v>
      </c>
    </row>
    <row r="958" spans="1:74">
      <c r="A958" s="113" t="s">
        <v>1039</v>
      </c>
      <c r="B958" s="69" t="s">
        <v>194</v>
      </c>
      <c r="C958" s="69" t="s">
        <v>228</v>
      </c>
      <c r="D958" s="69" t="s">
        <v>230</v>
      </c>
      <c r="E958" s="69" t="s">
        <v>640</v>
      </c>
      <c r="F958" s="69">
        <v>0</v>
      </c>
      <c r="G958" s="69">
        <v>0</v>
      </c>
      <c r="H958" s="69">
        <v>8558</v>
      </c>
      <c r="I958" s="69">
        <v>115</v>
      </c>
      <c r="J958" s="69">
        <v>72</v>
      </c>
      <c r="K958" s="69">
        <v>5085</v>
      </c>
      <c r="L958" s="69">
        <v>3568</v>
      </c>
      <c r="M958" s="69">
        <v>77</v>
      </c>
      <c r="N958" s="69">
        <v>0</v>
      </c>
      <c r="O958" s="69">
        <v>0</v>
      </c>
      <c r="P958" s="69">
        <v>1682.99</v>
      </c>
      <c r="Q958" s="69">
        <v>31.58</v>
      </c>
      <c r="R958" s="69">
        <v>110000</v>
      </c>
      <c r="S958" s="69">
        <v>0</v>
      </c>
      <c r="T958" s="69">
        <v>0</v>
      </c>
      <c r="U958" s="69">
        <v>0</v>
      </c>
      <c r="V958" s="69">
        <v>0</v>
      </c>
      <c r="W958" s="69">
        <v>0</v>
      </c>
      <c r="X958" s="69">
        <v>0</v>
      </c>
      <c r="Y958" s="69">
        <v>0</v>
      </c>
      <c r="Z958" s="69">
        <v>0</v>
      </c>
      <c r="AA958" s="69">
        <v>0</v>
      </c>
      <c r="AB958" s="69">
        <v>0</v>
      </c>
      <c r="AC958" s="69">
        <v>0</v>
      </c>
      <c r="AD958" s="69">
        <v>0</v>
      </c>
      <c r="AE958" s="69">
        <v>0</v>
      </c>
      <c r="AF958" s="69">
        <v>15575</v>
      </c>
      <c r="AG958" s="69">
        <v>94425</v>
      </c>
      <c r="AH958" s="69">
        <v>0</v>
      </c>
      <c r="AI958" s="69">
        <v>0</v>
      </c>
      <c r="AJ958" s="69">
        <v>0</v>
      </c>
      <c r="AK958" s="69">
        <v>0</v>
      </c>
      <c r="AL958" s="69">
        <v>213</v>
      </c>
      <c r="AM958" s="69">
        <v>139</v>
      </c>
      <c r="AN958" s="69">
        <v>-213</v>
      </c>
      <c r="AO958" s="69">
        <v>0</v>
      </c>
      <c r="AP958" s="69">
        <v>0</v>
      </c>
      <c r="AQ958" s="69">
        <v>9917</v>
      </c>
      <c r="AR958" s="69">
        <v>150</v>
      </c>
      <c r="AS958" s="69">
        <v>7037</v>
      </c>
      <c r="AT958" s="69">
        <v>15575</v>
      </c>
      <c r="AU958" s="69">
        <v>0</v>
      </c>
      <c r="AV958" s="69">
        <v>150</v>
      </c>
      <c r="AW958" s="69">
        <v>0.1415909090909091</v>
      </c>
      <c r="AX958" s="69">
        <v>0</v>
      </c>
      <c r="AY958" s="69">
        <v>0</v>
      </c>
      <c r="AZ958" s="69">
        <v>0</v>
      </c>
      <c r="BA958" s="69">
        <v>0</v>
      </c>
      <c r="BB958" s="69">
        <v>0</v>
      </c>
      <c r="BC958" s="69">
        <v>0</v>
      </c>
      <c r="BD958" s="69">
        <v>0</v>
      </c>
      <c r="BE958" s="69">
        <v>73.122065727699535</v>
      </c>
      <c r="BF958" s="69">
        <v>-73.122065727699535</v>
      </c>
      <c r="BG958" s="69">
        <v>0</v>
      </c>
      <c r="BH958" s="69">
        <v>0</v>
      </c>
      <c r="BI958" s="69">
        <v>0</v>
      </c>
      <c r="BJ958" s="69">
        <v>0</v>
      </c>
      <c r="BK958" s="69">
        <v>0</v>
      </c>
      <c r="BL958" s="69">
        <v>103.83333333333333</v>
      </c>
      <c r="BM958" s="69">
        <v>-103.83333333333333</v>
      </c>
      <c r="BN958" s="69">
        <v>0</v>
      </c>
      <c r="BO958" s="69">
        <v>2.2133011226374877</v>
      </c>
      <c r="BP958" s="69">
        <v>-2.2133011226374877</v>
      </c>
      <c r="BQ958" s="69">
        <v>2213.3011226374879</v>
      </c>
      <c r="BR958" s="69">
        <v>-2213.3011226374879</v>
      </c>
      <c r="BS958" s="69">
        <v>0</v>
      </c>
      <c r="BT958" s="69">
        <v>0</v>
      </c>
      <c r="BU958" s="69">
        <v>103.83333333333333</v>
      </c>
      <c r="BV958" s="69">
        <v>0</v>
      </c>
    </row>
    <row r="959" spans="1:74">
      <c r="A959" s="113" t="s">
        <v>1040</v>
      </c>
      <c r="B959" s="69" t="s">
        <v>194</v>
      </c>
      <c r="C959" s="69" t="s">
        <v>228</v>
      </c>
      <c r="D959" s="69" t="s">
        <v>230</v>
      </c>
      <c r="E959" s="69" t="s">
        <v>640</v>
      </c>
      <c r="F959" s="69">
        <v>0</v>
      </c>
      <c r="G959" s="69">
        <v>0</v>
      </c>
      <c r="H959" s="69">
        <v>8850</v>
      </c>
      <c r="I959" s="69">
        <v>138</v>
      </c>
      <c r="J959" s="69">
        <v>74</v>
      </c>
      <c r="K959" s="69">
        <v>4537</v>
      </c>
      <c r="L959" s="69">
        <v>3472</v>
      </c>
      <c r="M959" s="69">
        <v>86</v>
      </c>
      <c r="N959" s="69">
        <v>0</v>
      </c>
      <c r="O959" s="69">
        <v>0</v>
      </c>
      <c r="P959" s="69">
        <v>1950.63</v>
      </c>
      <c r="Q959" s="69">
        <v>30.62</v>
      </c>
      <c r="R959" s="69">
        <v>110000</v>
      </c>
      <c r="S959" s="69">
        <v>0</v>
      </c>
      <c r="T959" s="69">
        <v>0</v>
      </c>
      <c r="U959" s="69">
        <v>0</v>
      </c>
      <c r="V959" s="69">
        <v>0</v>
      </c>
      <c r="W959" s="69">
        <v>0</v>
      </c>
      <c r="X959" s="69">
        <v>0</v>
      </c>
      <c r="Y959" s="69">
        <v>0</v>
      </c>
      <c r="Z959" s="69">
        <v>0</v>
      </c>
      <c r="AA959" s="69">
        <v>0</v>
      </c>
      <c r="AB959" s="69">
        <v>0</v>
      </c>
      <c r="AC959" s="69">
        <v>0</v>
      </c>
      <c r="AD959" s="69">
        <v>0</v>
      </c>
      <c r="AE959" s="69">
        <v>0</v>
      </c>
      <c r="AF959" s="69">
        <v>24425</v>
      </c>
      <c r="AG959" s="69">
        <v>85575</v>
      </c>
      <c r="AH959" s="69">
        <v>0</v>
      </c>
      <c r="AI959" s="69">
        <v>0</v>
      </c>
      <c r="AJ959" s="69">
        <v>0</v>
      </c>
      <c r="AK959" s="69">
        <v>0</v>
      </c>
      <c r="AL959" s="69">
        <v>351</v>
      </c>
      <c r="AM959" s="69">
        <v>213</v>
      </c>
      <c r="AN959" s="69">
        <v>-351</v>
      </c>
      <c r="AO959" s="69">
        <v>0</v>
      </c>
      <c r="AP959" s="69">
        <v>0</v>
      </c>
      <c r="AQ959" s="69">
        <v>14454</v>
      </c>
      <c r="AR959" s="69">
        <v>236</v>
      </c>
      <c r="AS959" s="69">
        <v>10509</v>
      </c>
      <c r="AT959" s="69">
        <v>24425</v>
      </c>
      <c r="AU959" s="69">
        <v>0</v>
      </c>
      <c r="AV959" s="69">
        <v>236</v>
      </c>
      <c r="AW959" s="69">
        <v>0.22204545454545455</v>
      </c>
      <c r="AX959" s="69">
        <v>0</v>
      </c>
      <c r="AY959" s="69">
        <v>0</v>
      </c>
      <c r="AZ959" s="69">
        <v>0</v>
      </c>
      <c r="BA959" s="69">
        <v>0</v>
      </c>
      <c r="BB959" s="69">
        <v>0</v>
      </c>
      <c r="BC959" s="69">
        <v>0</v>
      </c>
      <c r="BD959" s="69">
        <v>0</v>
      </c>
      <c r="BE959" s="69">
        <v>69.586894586894587</v>
      </c>
      <c r="BF959" s="69">
        <v>-69.586894586894587</v>
      </c>
      <c r="BG959" s="69">
        <v>0</v>
      </c>
      <c r="BH959" s="69">
        <v>0</v>
      </c>
      <c r="BI959" s="69">
        <v>0</v>
      </c>
      <c r="BJ959" s="69">
        <v>0</v>
      </c>
      <c r="BK959" s="69">
        <v>0</v>
      </c>
      <c r="BL959" s="69">
        <v>103.4957627118644</v>
      </c>
      <c r="BM959" s="69">
        <v>-103.4957627118644</v>
      </c>
      <c r="BN959" s="69">
        <v>0</v>
      </c>
      <c r="BO959" s="69">
        <v>2.3241983062137215</v>
      </c>
      <c r="BP959" s="69">
        <v>-2.3241983062137215</v>
      </c>
      <c r="BQ959" s="69">
        <v>2324.1983062137215</v>
      </c>
      <c r="BR959" s="69">
        <v>-2324.1983062137215</v>
      </c>
      <c r="BS959" s="69">
        <v>0</v>
      </c>
      <c r="BT959" s="69">
        <v>0</v>
      </c>
      <c r="BU959" s="69">
        <v>103.4957627118644</v>
      </c>
      <c r="BV959" s="69">
        <v>0</v>
      </c>
    </row>
    <row r="960" spans="1:74">
      <c r="A960" s="113" t="s">
        <v>1041</v>
      </c>
      <c r="B960" s="69" t="s">
        <v>194</v>
      </c>
      <c r="C960" s="69" t="s">
        <v>228</v>
      </c>
      <c r="D960" s="69" t="s">
        <v>230</v>
      </c>
      <c r="E960" s="69" t="s">
        <v>640</v>
      </c>
      <c r="F960" s="69">
        <v>0</v>
      </c>
      <c r="G960" s="69">
        <v>0</v>
      </c>
      <c r="H960" s="69">
        <v>8775</v>
      </c>
      <c r="I960" s="69">
        <v>137</v>
      </c>
      <c r="J960" s="69">
        <v>76</v>
      </c>
      <c r="K960" s="69">
        <v>4553</v>
      </c>
      <c r="L960" s="69">
        <v>3551</v>
      </c>
      <c r="M960" s="69">
        <v>86</v>
      </c>
      <c r="N960" s="69">
        <v>0</v>
      </c>
      <c r="O960" s="69">
        <v>0</v>
      </c>
      <c r="P960" s="69">
        <v>1927.3</v>
      </c>
      <c r="Q960" s="69">
        <v>34.01</v>
      </c>
      <c r="R960" s="69">
        <v>110000</v>
      </c>
      <c r="S960" s="69">
        <v>0</v>
      </c>
      <c r="T960" s="69">
        <v>0</v>
      </c>
      <c r="U960" s="69">
        <v>0</v>
      </c>
      <c r="V960" s="69">
        <v>0</v>
      </c>
      <c r="W960" s="69">
        <v>0</v>
      </c>
      <c r="X960" s="69">
        <v>0</v>
      </c>
      <c r="Y960" s="69">
        <v>0</v>
      </c>
      <c r="Z960" s="69">
        <v>0</v>
      </c>
      <c r="AA960" s="69">
        <v>0</v>
      </c>
      <c r="AB960" s="69">
        <v>0</v>
      </c>
      <c r="AC960" s="69">
        <v>0</v>
      </c>
      <c r="AD960" s="69">
        <v>0</v>
      </c>
      <c r="AE960" s="69">
        <v>0</v>
      </c>
      <c r="AF960" s="69">
        <v>33200</v>
      </c>
      <c r="AG960" s="69">
        <v>76800</v>
      </c>
      <c r="AH960" s="69">
        <v>0</v>
      </c>
      <c r="AI960" s="69">
        <v>0</v>
      </c>
      <c r="AJ960" s="69">
        <v>0</v>
      </c>
      <c r="AK960" s="69">
        <v>0</v>
      </c>
      <c r="AL960" s="69">
        <v>488</v>
      </c>
      <c r="AM960" s="69">
        <v>289</v>
      </c>
      <c r="AN960" s="69">
        <v>-488</v>
      </c>
      <c r="AO960" s="69">
        <v>0</v>
      </c>
      <c r="AP960" s="69">
        <v>0</v>
      </c>
      <c r="AQ960" s="69">
        <v>19007</v>
      </c>
      <c r="AR960" s="69">
        <v>322</v>
      </c>
      <c r="AS960" s="69">
        <v>14060</v>
      </c>
      <c r="AT960" s="69">
        <v>33200</v>
      </c>
      <c r="AU960" s="69">
        <v>0</v>
      </c>
      <c r="AV960" s="69">
        <v>322</v>
      </c>
      <c r="AW960" s="69">
        <v>0.30181818181818182</v>
      </c>
      <c r="AX960" s="69">
        <v>0</v>
      </c>
      <c r="AY960" s="69">
        <v>0</v>
      </c>
      <c r="AZ960" s="69">
        <v>0</v>
      </c>
      <c r="BA960" s="69">
        <v>0</v>
      </c>
      <c r="BB960" s="69">
        <v>0</v>
      </c>
      <c r="BC960" s="69">
        <v>0</v>
      </c>
      <c r="BD960" s="69">
        <v>0</v>
      </c>
      <c r="BE960" s="69">
        <v>68.032786885245898</v>
      </c>
      <c r="BF960" s="69">
        <v>-68.032786885245898</v>
      </c>
      <c r="BG960" s="69">
        <v>0</v>
      </c>
      <c r="BH960" s="69">
        <v>0</v>
      </c>
      <c r="BI960" s="69">
        <v>0</v>
      </c>
      <c r="BJ960" s="69">
        <v>0</v>
      </c>
      <c r="BK960" s="69">
        <v>0</v>
      </c>
      <c r="BL960" s="69">
        <v>103.1055900621118</v>
      </c>
      <c r="BM960" s="69">
        <v>-103.1055900621118</v>
      </c>
      <c r="BN960" s="69">
        <v>0</v>
      </c>
      <c r="BO960" s="69">
        <v>2.3613086770981506</v>
      </c>
      <c r="BP960" s="69">
        <v>-2.3613086770981506</v>
      </c>
      <c r="BQ960" s="69">
        <v>2361.3086770981508</v>
      </c>
      <c r="BR960" s="69">
        <v>-2361.3086770981508</v>
      </c>
      <c r="BS960" s="69">
        <v>0</v>
      </c>
      <c r="BT960" s="69">
        <v>0</v>
      </c>
      <c r="BU960" s="69">
        <v>103.1055900621118</v>
      </c>
      <c r="BV960" s="69">
        <v>0</v>
      </c>
    </row>
    <row r="961" spans="1:74">
      <c r="A961" s="113" t="s">
        <v>1042</v>
      </c>
      <c r="B961" s="69" t="s">
        <v>194</v>
      </c>
      <c r="C961" s="69" t="s">
        <v>228</v>
      </c>
      <c r="D961" s="69" t="s">
        <v>230</v>
      </c>
      <c r="E961" s="69" t="s">
        <v>640</v>
      </c>
      <c r="F961" s="69">
        <v>0</v>
      </c>
      <c r="G961" s="69">
        <v>0</v>
      </c>
      <c r="H961" s="69">
        <v>9217</v>
      </c>
      <c r="I961" s="69">
        <v>113</v>
      </c>
      <c r="J961" s="69">
        <v>82</v>
      </c>
      <c r="K961" s="69">
        <v>4810</v>
      </c>
      <c r="L961" s="69">
        <v>3997</v>
      </c>
      <c r="M961" s="69">
        <v>91</v>
      </c>
      <c r="N961" s="69">
        <v>0</v>
      </c>
      <c r="O961" s="69">
        <v>0</v>
      </c>
      <c r="P961" s="69">
        <v>1916.22</v>
      </c>
      <c r="Q961" s="69">
        <v>33.15</v>
      </c>
      <c r="R961" s="69">
        <v>110000</v>
      </c>
      <c r="S961" s="69">
        <v>0</v>
      </c>
      <c r="T961" s="69">
        <v>0</v>
      </c>
      <c r="U961" s="69">
        <v>0</v>
      </c>
      <c r="V961" s="69">
        <v>0</v>
      </c>
      <c r="W961" s="69">
        <v>0</v>
      </c>
      <c r="X961" s="69">
        <v>0</v>
      </c>
      <c r="Y961" s="69">
        <v>0</v>
      </c>
      <c r="Z961" s="69">
        <v>0</v>
      </c>
      <c r="AA961" s="69">
        <v>0</v>
      </c>
      <c r="AB961" s="69">
        <v>0</v>
      </c>
      <c r="AC961" s="69">
        <v>0</v>
      </c>
      <c r="AD961" s="69">
        <v>0</v>
      </c>
      <c r="AE961" s="69">
        <v>0</v>
      </c>
      <c r="AF961" s="69">
        <v>42417</v>
      </c>
      <c r="AG961" s="69">
        <v>67583</v>
      </c>
      <c r="AH961" s="69">
        <v>0</v>
      </c>
      <c r="AI961" s="69">
        <v>0</v>
      </c>
      <c r="AJ961" s="69">
        <v>0</v>
      </c>
      <c r="AK961" s="69">
        <v>0</v>
      </c>
      <c r="AL961" s="69">
        <v>601</v>
      </c>
      <c r="AM961" s="69">
        <v>371</v>
      </c>
      <c r="AN961" s="69">
        <v>-601</v>
      </c>
      <c r="AO961" s="69">
        <v>0</v>
      </c>
      <c r="AP961" s="69">
        <v>0</v>
      </c>
      <c r="AQ961" s="69">
        <v>23817</v>
      </c>
      <c r="AR961" s="69">
        <v>413</v>
      </c>
      <c r="AS961" s="69">
        <v>18057</v>
      </c>
      <c r="AT961" s="69">
        <v>42417</v>
      </c>
      <c r="AU961" s="69">
        <v>0</v>
      </c>
      <c r="AV961" s="69">
        <v>413</v>
      </c>
      <c r="AW961" s="69">
        <v>0.3856090909090909</v>
      </c>
      <c r="AX961" s="69">
        <v>0</v>
      </c>
      <c r="AY961" s="69">
        <v>0</v>
      </c>
      <c r="AZ961" s="69">
        <v>0</v>
      </c>
      <c r="BA961" s="69">
        <v>0</v>
      </c>
      <c r="BB961" s="69">
        <v>0</v>
      </c>
      <c r="BC961" s="69">
        <v>0</v>
      </c>
      <c r="BD961" s="69">
        <v>0</v>
      </c>
      <c r="BE961" s="69">
        <v>70.577371048252914</v>
      </c>
      <c r="BF961" s="69">
        <v>-70.577371048252914</v>
      </c>
      <c r="BG961" s="69">
        <v>0</v>
      </c>
      <c r="BH961" s="69">
        <v>0</v>
      </c>
      <c r="BI961" s="69">
        <v>0</v>
      </c>
      <c r="BJ961" s="69">
        <v>0</v>
      </c>
      <c r="BK961" s="69">
        <v>0</v>
      </c>
      <c r="BL961" s="69">
        <v>102.7046004842615</v>
      </c>
      <c r="BM961" s="69">
        <v>-102.7046004842615</v>
      </c>
      <c r="BN961" s="69">
        <v>0</v>
      </c>
      <c r="BO961" s="69">
        <v>2.3490613058647618</v>
      </c>
      <c r="BP961" s="69">
        <v>-2.3490613058647618</v>
      </c>
      <c r="BQ961" s="69">
        <v>2349.0613058647618</v>
      </c>
      <c r="BR961" s="69">
        <v>-2349.0613058647618</v>
      </c>
      <c r="BS961" s="69">
        <v>0</v>
      </c>
      <c r="BT961" s="69">
        <v>0</v>
      </c>
      <c r="BU961" s="69">
        <v>102.7046004842615</v>
      </c>
      <c r="BV961" s="69">
        <v>0</v>
      </c>
    </row>
    <row r="962" spans="1:74">
      <c r="A962" s="113" t="s">
        <v>1043</v>
      </c>
      <c r="B962" s="69" t="s">
        <v>194</v>
      </c>
      <c r="C962" s="69" t="s">
        <v>228</v>
      </c>
      <c r="D962" s="69" t="s">
        <v>230</v>
      </c>
      <c r="E962" s="69" t="s">
        <v>640</v>
      </c>
      <c r="F962" s="69">
        <v>0</v>
      </c>
      <c r="G962" s="69">
        <v>0</v>
      </c>
      <c r="H962" s="69">
        <v>8371</v>
      </c>
      <c r="I962" s="69">
        <v>107</v>
      </c>
      <c r="J962" s="69">
        <v>75</v>
      </c>
      <c r="K962" s="69">
        <v>4943</v>
      </c>
      <c r="L962" s="69">
        <v>3737</v>
      </c>
      <c r="M962" s="69">
        <v>82</v>
      </c>
      <c r="N962" s="69">
        <v>0</v>
      </c>
      <c r="O962" s="69">
        <v>0</v>
      </c>
      <c r="P962" s="69">
        <v>1693.51</v>
      </c>
      <c r="Q962" s="69">
        <v>33.35</v>
      </c>
      <c r="R962" s="69">
        <v>110000</v>
      </c>
      <c r="S962" s="69">
        <v>0</v>
      </c>
      <c r="T962" s="69">
        <v>0</v>
      </c>
      <c r="U962" s="69">
        <v>0</v>
      </c>
      <c r="V962" s="69">
        <v>0</v>
      </c>
      <c r="W962" s="69">
        <v>0</v>
      </c>
      <c r="X962" s="69">
        <v>0</v>
      </c>
      <c r="Y962" s="69">
        <v>0</v>
      </c>
      <c r="Z962" s="69">
        <v>0</v>
      </c>
      <c r="AA962" s="69">
        <v>0</v>
      </c>
      <c r="AB962" s="69">
        <v>0</v>
      </c>
      <c r="AC962" s="69">
        <v>0</v>
      </c>
      <c r="AD962" s="69">
        <v>0</v>
      </c>
      <c r="AE962" s="69">
        <v>0</v>
      </c>
      <c r="AF962" s="69">
        <v>50788</v>
      </c>
      <c r="AG962" s="69">
        <v>59212</v>
      </c>
      <c r="AH962" s="69">
        <v>0</v>
      </c>
      <c r="AI962" s="69">
        <v>0</v>
      </c>
      <c r="AJ962" s="69">
        <v>0</v>
      </c>
      <c r="AK962" s="69">
        <v>0</v>
      </c>
      <c r="AL962" s="69">
        <v>708</v>
      </c>
      <c r="AM962" s="69">
        <v>446</v>
      </c>
      <c r="AN962" s="69">
        <v>-708</v>
      </c>
      <c r="AO962" s="69">
        <v>0</v>
      </c>
      <c r="AP962" s="69">
        <v>0</v>
      </c>
      <c r="AQ962" s="69">
        <v>28760</v>
      </c>
      <c r="AR962" s="69">
        <v>495</v>
      </c>
      <c r="AS962" s="69">
        <v>21794</v>
      </c>
      <c r="AT962" s="69">
        <v>50788</v>
      </c>
      <c r="AU962" s="69">
        <v>0</v>
      </c>
      <c r="AV962" s="69">
        <v>495</v>
      </c>
      <c r="AW962" s="69">
        <v>0.4617090909090909</v>
      </c>
      <c r="AX962" s="69">
        <v>0</v>
      </c>
      <c r="AY962" s="69">
        <v>0</v>
      </c>
      <c r="AZ962" s="69">
        <v>0</v>
      </c>
      <c r="BA962" s="69">
        <v>0</v>
      </c>
      <c r="BB962" s="69">
        <v>0</v>
      </c>
      <c r="BC962" s="69">
        <v>0</v>
      </c>
      <c r="BD962" s="69">
        <v>0</v>
      </c>
      <c r="BE962" s="69">
        <v>71.734463276836152</v>
      </c>
      <c r="BF962" s="69">
        <v>-71.734463276836152</v>
      </c>
      <c r="BG962" s="69">
        <v>0</v>
      </c>
      <c r="BH962" s="69">
        <v>0</v>
      </c>
      <c r="BI962" s="69">
        <v>0</v>
      </c>
      <c r="BJ962" s="69">
        <v>0</v>
      </c>
      <c r="BK962" s="69">
        <v>0</v>
      </c>
      <c r="BL962" s="69">
        <v>102.6020202020202</v>
      </c>
      <c r="BM962" s="69">
        <v>-102.6020202020202</v>
      </c>
      <c r="BN962" s="69">
        <v>0</v>
      </c>
      <c r="BO962" s="69">
        <v>2.3303661558227033</v>
      </c>
      <c r="BP962" s="69">
        <v>-2.3303661558227033</v>
      </c>
      <c r="BQ962" s="69">
        <v>2330.3661558227031</v>
      </c>
      <c r="BR962" s="69">
        <v>-2330.3661558227031</v>
      </c>
      <c r="BS962" s="69">
        <v>0</v>
      </c>
      <c r="BT962" s="69">
        <v>0</v>
      </c>
      <c r="BU962" s="69">
        <v>102.6020202020202</v>
      </c>
      <c r="BV962" s="69">
        <v>0</v>
      </c>
    </row>
    <row r="963" spans="1:74">
      <c r="A963" s="113" t="s">
        <v>1044</v>
      </c>
      <c r="B963" s="69" t="s">
        <v>194</v>
      </c>
      <c r="C963" s="69" t="s">
        <v>228</v>
      </c>
      <c r="D963" s="69" t="s">
        <v>230</v>
      </c>
      <c r="E963" s="69" t="s">
        <v>640</v>
      </c>
      <c r="F963" s="69">
        <v>0</v>
      </c>
      <c r="G963" s="69">
        <v>0</v>
      </c>
      <c r="H963" s="69">
        <v>8969</v>
      </c>
      <c r="I963" s="69">
        <v>133</v>
      </c>
      <c r="J963" s="69">
        <v>88</v>
      </c>
      <c r="K963" s="69">
        <v>5258</v>
      </c>
      <c r="L963" s="69">
        <v>4119</v>
      </c>
      <c r="M963" s="69">
        <v>99</v>
      </c>
      <c r="N963" s="69">
        <v>0</v>
      </c>
      <c r="O963" s="69">
        <v>0</v>
      </c>
      <c r="P963" s="69">
        <v>1705.78</v>
      </c>
      <c r="Q963" s="69">
        <v>28.29</v>
      </c>
      <c r="R963" s="69">
        <v>110000</v>
      </c>
      <c r="S963" s="69">
        <v>0</v>
      </c>
      <c r="T963" s="69">
        <v>0</v>
      </c>
      <c r="U963" s="69">
        <v>0</v>
      </c>
      <c r="V963" s="69">
        <v>0</v>
      </c>
      <c r="W963" s="69">
        <v>0</v>
      </c>
      <c r="X963" s="69">
        <v>0</v>
      </c>
      <c r="Y963" s="69">
        <v>0</v>
      </c>
      <c r="Z963" s="69">
        <v>0</v>
      </c>
      <c r="AA963" s="69">
        <v>0</v>
      </c>
      <c r="AB963" s="69">
        <v>0</v>
      </c>
      <c r="AC963" s="69">
        <v>0</v>
      </c>
      <c r="AD963" s="69">
        <v>0</v>
      </c>
      <c r="AE963" s="69">
        <v>0</v>
      </c>
      <c r="AF963" s="69">
        <v>59757</v>
      </c>
      <c r="AG963" s="69">
        <v>50243</v>
      </c>
      <c r="AH963" s="69">
        <v>0</v>
      </c>
      <c r="AI963" s="69">
        <v>0</v>
      </c>
      <c r="AJ963" s="69">
        <v>0</v>
      </c>
      <c r="AK963" s="69">
        <v>0</v>
      </c>
      <c r="AL963" s="69">
        <v>841</v>
      </c>
      <c r="AM963" s="69">
        <v>534</v>
      </c>
      <c r="AN963" s="69">
        <v>-841</v>
      </c>
      <c r="AO963" s="69">
        <v>0</v>
      </c>
      <c r="AP963" s="69">
        <v>0</v>
      </c>
      <c r="AQ963" s="69">
        <v>34018</v>
      </c>
      <c r="AR963" s="69">
        <v>594</v>
      </c>
      <c r="AS963" s="69">
        <v>25913</v>
      </c>
      <c r="AT963" s="69">
        <v>59757</v>
      </c>
      <c r="AU963" s="69">
        <v>0</v>
      </c>
      <c r="AV963" s="69">
        <v>594</v>
      </c>
      <c r="AW963" s="69">
        <v>0.54324545454545459</v>
      </c>
      <c r="AX963" s="69">
        <v>0</v>
      </c>
      <c r="AY963" s="69">
        <v>0</v>
      </c>
      <c r="AZ963" s="69">
        <v>0</v>
      </c>
      <c r="BA963" s="69">
        <v>0</v>
      </c>
      <c r="BB963" s="69">
        <v>0</v>
      </c>
      <c r="BC963" s="69">
        <v>0</v>
      </c>
      <c r="BD963" s="69">
        <v>0</v>
      </c>
      <c r="BE963" s="69">
        <v>71.054696789536266</v>
      </c>
      <c r="BF963" s="69">
        <v>-71.054696789536266</v>
      </c>
      <c r="BG963" s="69">
        <v>0</v>
      </c>
      <c r="BH963" s="69">
        <v>0</v>
      </c>
      <c r="BI963" s="69">
        <v>0</v>
      </c>
      <c r="BJ963" s="69">
        <v>0</v>
      </c>
      <c r="BK963" s="69">
        <v>0</v>
      </c>
      <c r="BL963" s="69">
        <v>100.6010101010101</v>
      </c>
      <c r="BM963" s="69">
        <v>-100.6010101010101</v>
      </c>
      <c r="BN963" s="69">
        <v>0</v>
      </c>
      <c r="BO963" s="69">
        <v>2.306062594064755</v>
      </c>
      <c r="BP963" s="69">
        <v>-2.306062594064755</v>
      </c>
      <c r="BQ963" s="69">
        <v>2306.0625940647551</v>
      </c>
      <c r="BR963" s="69">
        <v>-2306.0625940647551</v>
      </c>
      <c r="BS963" s="69">
        <v>0</v>
      </c>
      <c r="BT963" s="69">
        <v>0</v>
      </c>
      <c r="BU963" s="69">
        <v>100.6010101010101</v>
      </c>
      <c r="BV963" s="69">
        <v>0</v>
      </c>
    </row>
    <row r="964" spans="1:74">
      <c r="A964" s="113" t="s">
        <v>1045</v>
      </c>
      <c r="B964" s="69" t="s">
        <v>194</v>
      </c>
      <c r="C964" s="69" t="s">
        <v>228</v>
      </c>
      <c r="D964" s="69" t="s">
        <v>230</v>
      </c>
      <c r="E964" s="69" t="s">
        <v>640</v>
      </c>
      <c r="F964" s="69">
        <v>0</v>
      </c>
      <c r="G964" s="69">
        <v>0</v>
      </c>
      <c r="H964" s="69">
        <v>8601</v>
      </c>
      <c r="I964" s="69">
        <v>108</v>
      </c>
      <c r="J964" s="69">
        <v>74</v>
      </c>
      <c r="K964" s="69">
        <v>4425</v>
      </c>
      <c r="L964" s="69">
        <v>3604</v>
      </c>
      <c r="M964" s="69">
        <v>80</v>
      </c>
      <c r="N964" s="69">
        <v>0</v>
      </c>
      <c r="O964" s="69">
        <v>0</v>
      </c>
      <c r="P964" s="69">
        <v>1943.73</v>
      </c>
      <c r="Q964" s="69">
        <v>33.729999999999997</v>
      </c>
      <c r="R964" s="69">
        <v>110000</v>
      </c>
      <c r="S964" s="69">
        <v>0</v>
      </c>
      <c r="T964" s="69">
        <v>0</v>
      </c>
      <c r="U964" s="69">
        <v>0</v>
      </c>
      <c r="V964" s="69">
        <v>0</v>
      </c>
      <c r="W964" s="69">
        <v>0</v>
      </c>
      <c r="X964" s="69">
        <v>0</v>
      </c>
      <c r="Y964" s="69">
        <v>0</v>
      </c>
      <c r="Z964" s="69">
        <v>0</v>
      </c>
      <c r="AA964" s="69">
        <v>0</v>
      </c>
      <c r="AB964" s="69">
        <v>0</v>
      </c>
      <c r="AC964" s="69">
        <v>0</v>
      </c>
      <c r="AD964" s="69">
        <v>0</v>
      </c>
      <c r="AE964" s="69">
        <v>0</v>
      </c>
      <c r="AF964" s="69">
        <v>68358</v>
      </c>
      <c r="AG964" s="69">
        <v>41642</v>
      </c>
      <c r="AH964" s="69">
        <v>0</v>
      </c>
      <c r="AI964" s="69">
        <v>0</v>
      </c>
      <c r="AJ964" s="69">
        <v>0</v>
      </c>
      <c r="AK964" s="69">
        <v>0</v>
      </c>
      <c r="AL964" s="69">
        <v>949</v>
      </c>
      <c r="AM964" s="69">
        <v>608</v>
      </c>
      <c r="AN964" s="69">
        <v>-949</v>
      </c>
      <c r="AO964" s="69">
        <v>0</v>
      </c>
      <c r="AP964" s="69">
        <v>0</v>
      </c>
      <c r="AQ964" s="69">
        <v>38443</v>
      </c>
      <c r="AR964" s="69">
        <v>674</v>
      </c>
      <c r="AS964" s="69">
        <v>29517</v>
      </c>
      <c r="AT964" s="69">
        <v>68358</v>
      </c>
      <c r="AU964" s="69">
        <v>0</v>
      </c>
      <c r="AV964" s="69">
        <v>674</v>
      </c>
      <c r="AW964" s="69">
        <v>0.62143636363636368</v>
      </c>
      <c r="AX964" s="69">
        <v>0</v>
      </c>
      <c r="AY964" s="69">
        <v>0</v>
      </c>
      <c r="AZ964" s="69">
        <v>0</v>
      </c>
      <c r="BA964" s="69">
        <v>0</v>
      </c>
      <c r="BB964" s="69">
        <v>0</v>
      </c>
      <c r="BC964" s="69">
        <v>0</v>
      </c>
      <c r="BD964" s="69">
        <v>0</v>
      </c>
      <c r="BE964" s="69">
        <v>72.03161222339304</v>
      </c>
      <c r="BF964" s="69">
        <v>-72.03161222339304</v>
      </c>
      <c r="BG964" s="69">
        <v>0</v>
      </c>
      <c r="BH964" s="69">
        <v>0</v>
      </c>
      <c r="BI964" s="69">
        <v>0</v>
      </c>
      <c r="BJ964" s="69">
        <v>0</v>
      </c>
      <c r="BK964" s="69">
        <v>0</v>
      </c>
      <c r="BL964" s="69">
        <v>101.42136498516321</v>
      </c>
      <c r="BM964" s="69">
        <v>-101.42136498516321</v>
      </c>
      <c r="BN964" s="69">
        <v>0</v>
      </c>
      <c r="BO964" s="69">
        <v>2.3158857607480434</v>
      </c>
      <c r="BP964" s="69">
        <v>-2.3158857607480434</v>
      </c>
      <c r="BQ964" s="69">
        <v>2315.8857607480436</v>
      </c>
      <c r="BR964" s="69">
        <v>-2315.8857607480436</v>
      </c>
      <c r="BS964" s="69">
        <v>0</v>
      </c>
      <c r="BT964" s="69">
        <v>0</v>
      </c>
      <c r="BU964" s="69">
        <v>101.42136498516321</v>
      </c>
      <c r="BV964" s="69">
        <v>0</v>
      </c>
    </row>
    <row r="965" spans="1:74">
      <c r="A965" s="113" t="s">
        <v>1046</v>
      </c>
      <c r="B965" s="69" t="s">
        <v>194</v>
      </c>
      <c r="C965" s="69" t="s">
        <v>228</v>
      </c>
      <c r="D965" s="69" t="s">
        <v>230</v>
      </c>
      <c r="E965" s="69" t="s">
        <v>640</v>
      </c>
      <c r="F965" s="69">
        <v>0</v>
      </c>
      <c r="G965" s="69">
        <v>0</v>
      </c>
      <c r="H965" s="69">
        <v>8464</v>
      </c>
      <c r="I965" s="69">
        <v>110</v>
      </c>
      <c r="J965" s="69">
        <v>81</v>
      </c>
      <c r="K965" s="69">
        <v>4237</v>
      </c>
      <c r="L965" s="69">
        <v>3511</v>
      </c>
      <c r="M965" s="69">
        <v>86</v>
      </c>
      <c r="N965" s="69">
        <v>0</v>
      </c>
      <c r="O965" s="69">
        <v>1</v>
      </c>
      <c r="P965" s="69">
        <v>1997.64</v>
      </c>
      <c r="Q965" s="69">
        <v>31.35</v>
      </c>
      <c r="R965" s="69">
        <v>110000</v>
      </c>
      <c r="S965" s="69">
        <v>0</v>
      </c>
      <c r="T965" s="69">
        <v>0</v>
      </c>
      <c r="U965" s="69">
        <v>0</v>
      </c>
      <c r="V965" s="69">
        <v>0</v>
      </c>
      <c r="W965" s="69">
        <v>0</v>
      </c>
      <c r="X965" s="69">
        <v>0</v>
      </c>
      <c r="Y965" s="69">
        <v>0</v>
      </c>
      <c r="Z965" s="69">
        <v>0</v>
      </c>
      <c r="AA965" s="69">
        <v>0</v>
      </c>
      <c r="AB965" s="69">
        <v>0</v>
      </c>
      <c r="AC965" s="69">
        <v>0</v>
      </c>
      <c r="AD965" s="69">
        <v>0</v>
      </c>
      <c r="AE965" s="69">
        <v>0</v>
      </c>
      <c r="AF965" s="69">
        <v>76822</v>
      </c>
      <c r="AG965" s="69">
        <v>33178</v>
      </c>
      <c r="AH965" s="69">
        <v>0</v>
      </c>
      <c r="AI965" s="69">
        <v>0</v>
      </c>
      <c r="AJ965" s="69">
        <v>1</v>
      </c>
      <c r="AK965" s="69">
        <v>-1</v>
      </c>
      <c r="AL965" s="69">
        <v>1059</v>
      </c>
      <c r="AM965" s="69">
        <v>689</v>
      </c>
      <c r="AN965" s="69">
        <v>-1059</v>
      </c>
      <c r="AO965" s="69">
        <v>0</v>
      </c>
      <c r="AP965" s="69">
        <v>0</v>
      </c>
      <c r="AQ965" s="69">
        <v>42680</v>
      </c>
      <c r="AR965" s="69">
        <v>760</v>
      </c>
      <c r="AS965" s="69">
        <v>33028</v>
      </c>
      <c r="AT965" s="69">
        <v>76822</v>
      </c>
      <c r="AU965" s="69">
        <v>0</v>
      </c>
      <c r="AV965" s="69">
        <v>760</v>
      </c>
      <c r="AW965" s="69">
        <v>0.69838181818181821</v>
      </c>
      <c r="AX965" s="69">
        <v>0</v>
      </c>
      <c r="AY965" s="69">
        <v>0</v>
      </c>
      <c r="AZ965" s="69">
        <v>0</v>
      </c>
      <c r="BA965" s="69">
        <v>76822</v>
      </c>
      <c r="BB965" s="69">
        <v>0</v>
      </c>
      <c r="BC965" s="69">
        <v>-76822</v>
      </c>
      <c r="BD965" s="69">
        <v>0</v>
      </c>
      <c r="BE965" s="69">
        <v>72.54202077431539</v>
      </c>
      <c r="BF965" s="69">
        <v>-72.54202077431539</v>
      </c>
      <c r="BG965" s="69">
        <v>0</v>
      </c>
      <c r="BH965" s="69">
        <v>0</v>
      </c>
      <c r="BI965" s="69">
        <v>0</v>
      </c>
      <c r="BJ965" s="69">
        <v>0</v>
      </c>
      <c r="BK965" s="69">
        <v>0</v>
      </c>
      <c r="BL965" s="69">
        <v>101.08157894736843</v>
      </c>
      <c r="BM965" s="69">
        <v>-101.08157894736843</v>
      </c>
      <c r="BN965" s="69">
        <v>0</v>
      </c>
      <c r="BO965" s="69">
        <v>2.3259658471599853</v>
      </c>
      <c r="BP965" s="69">
        <v>-2.3259658471599853</v>
      </c>
      <c r="BQ965" s="69">
        <v>2325.9658471599855</v>
      </c>
      <c r="BR965" s="69">
        <v>-2325.9658471599855</v>
      </c>
      <c r="BS965" s="69">
        <v>0</v>
      </c>
      <c r="BT965" s="69">
        <v>0</v>
      </c>
      <c r="BU965" s="69">
        <v>101.08157894736843</v>
      </c>
      <c r="BV965" s="69">
        <v>0</v>
      </c>
    </row>
    <row r="966" spans="1:74">
      <c r="A966" s="113" t="s">
        <v>1047</v>
      </c>
      <c r="B966" s="69" t="s">
        <v>194</v>
      </c>
      <c r="C966" s="69" t="s">
        <v>228</v>
      </c>
      <c r="D966" s="69" t="s">
        <v>230</v>
      </c>
      <c r="E966" s="69" t="s">
        <v>640</v>
      </c>
      <c r="F966" s="69">
        <v>0</v>
      </c>
      <c r="G966" s="69">
        <v>0</v>
      </c>
      <c r="H966" s="69">
        <v>8531</v>
      </c>
      <c r="I966" s="69">
        <v>109</v>
      </c>
      <c r="J966" s="69">
        <v>61</v>
      </c>
      <c r="K966" s="69">
        <v>4236</v>
      </c>
      <c r="L966" s="69">
        <v>3440</v>
      </c>
      <c r="M966" s="69">
        <v>75</v>
      </c>
      <c r="N966" s="69">
        <v>0</v>
      </c>
      <c r="O966" s="69">
        <v>0</v>
      </c>
      <c r="P966" s="69">
        <v>2013.93</v>
      </c>
      <c r="Q966" s="69">
        <v>36.299999999999997</v>
      </c>
      <c r="R966" s="69">
        <v>110000</v>
      </c>
      <c r="S966" s="69">
        <v>0</v>
      </c>
      <c r="T966" s="69">
        <v>0</v>
      </c>
      <c r="U966" s="69">
        <v>0</v>
      </c>
      <c r="V966" s="69">
        <v>0</v>
      </c>
      <c r="W966" s="69">
        <v>0</v>
      </c>
      <c r="X966" s="69">
        <v>0</v>
      </c>
      <c r="Y966" s="69">
        <v>0</v>
      </c>
      <c r="Z966" s="69">
        <v>0</v>
      </c>
      <c r="AA966" s="69">
        <v>0</v>
      </c>
      <c r="AB966" s="69">
        <v>0</v>
      </c>
      <c r="AC966" s="69">
        <v>0</v>
      </c>
      <c r="AD966" s="69">
        <v>0</v>
      </c>
      <c r="AE966" s="69">
        <v>0</v>
      </c>
      <c r="AF966" s="69">
        <v>85353</v>
      </c>
      <c r="AG966" s="69">
        <v>24647</v>
      </c>
      <c r="AH966" s="69">
        <v>0</v>
      </c>
      <c r="AI966" s="69">
        <v>0</v>
      </c>
      <c r="AJ966" s="69">
        <v>1</v>
      </c>
      <c r="AK966" s="69">
        <v>-1</v>
      </c>
      <c r="AL966" s="69">
        <v>1168</v>
      </c>
      <c r="AM966" s="69">
        <v>750</v>
      </c>
      <c r="AN966" s="69">
        <v>-1168</v>
      </c>
      <c r="AO966" s="69">
        <v>0</v>
      </c>
      <c r="AP966" s="69">
        <v>0</v>
      </c>
      <c r="AQ966" s="69">
        <v>46916</v>
      </c>
      <c r="AR966" s="69">
        <v>835</v>
      </c>
      <c r="AS966" s="69">
        <v>36468</v>
      </c>
      <c r="AT966" s="69">
        <v>85353</v>
      </c>
      <c r="AU966" s="69">
        <v>0</v>
      </c>
      <c r="AV966" s="69">
        <v>835</v>
      </c>
      <c r="AW966" s="69">
        <v>0.77593636363636365</v>
      </c>
      <c r="AX966" s="69">
        <v>0</v>
      </c>
      <c r="AY966" s="69">
        <v>0</v>
      </c>
      <c r="AZ966" s="69">
        <v>0</v>
      </c>
      <c r="BA966" s="69">
        <v>85353</v>
      </c>
      <c r="BB966" s="69">
        <v>0</v>
      </c>
      <c r="BC966" s="69">
        <v>-85353</v>
      </c>
      <c r="BD966" s="69">
        <v>0</v>
      </c>
      <c r="BE966" s="69">
        <v>73.076198630136986</v>
      </c>
      <c r="BF966" s="69">
        <v>-73.076198630136986</v>
      </c>
      <c r="BG966" s="69">
        <v>0</v>
      </c>
      <c r="BH966" s="69">
        <v>0</v>
      </c>
      <c r="BI966" s="69">
        <v>0</v>
      </c>
      <c r="BJ966" s="69">
        <v>0</v>
      </c>
      <c r="BK966" s="69">
        <v>0</v>
      </c>
      <c r="BL966" s="69">
        <v>102.21916167664671</v>
      </c>
      <c r="BM966" s="69">
        <v>-102.21916167664671</v>
      </c>
      <c r="BN966" s="69">
        <v>0</v>
      </c>
      <c r="BO966" s="69">
        <v>2.3404902928594931</v>
      </c>
      <c r="BP966" s="69">
        <v>-2.3404902928594931</v>
      </c>
      <c r="BQ966" s="69">
        <v>2340.4902928594929</v>
      </c>
      <c r="BR966" s="69">
        <v>-2340.4902928594929</v>
      </c>
      <c r="BS966" s="69">
        <v>0</v>
      </c>
      <c r="BT966" s="69">
        <v>0</v>
      </c>
      <c r="BU966" s="69">
        <v>102.21916167664671</v>
      </c>
      <c r="BV966" s="69">
        <v>0</v>
      </c>
    </row>
    <row r="967" spans="1:74">
      <c r="A967" s="113" t="s">
        <v>1048</v>
      </c>
      <c r="B967" s="69" t="s">
        <v>194</v>
      </c>
      <c r="C967" s="69" t="s">
        <v>228</v>
      </c>
      <c r="D967" s="69" t="s">
        <v>230</v>
      </c>
      <c r="E967" s="69" t="s">
        <v>640</v>
      </c>
      <c r="F967" s="69">
        <v>0</v>
      </c>
      <c r="G967" s="69">
        <v>0</v>
      </c>
      <c r="H967" s="69">
        <v>8360</v>
      </c>
      <c r="I967" s="69">
        <v>114</v>
      </c>
      <c r="J967" s="69">
        <v>79</v>
      </c>
      <c r="K967" s="69">
        <v>4140</v>
      </c>
      <c r="L967" s="69">
        <v>3542</v>
      </c>
      <c r="M967" s="69">
        <v>83</v>
      </c>
      <c r="N967" s="69">
        <v>0</v>
      </c>
      <c r="O967" s="69">
        <v>1</v>
      </c>
      <c r="P967" s="69">
        <v>2019.32</v>
      </c>
      <c r="Q967" s="69">
        <v>31.91</v>
      </c>
      <c r="R967" s="69">
        <v>110000</v>
      </c>
      <c r="S967" s="69">
        <v>0</v>
      </c>
      <c r="T967" s="69">
        <v>0</v>
      </c>
      <c r="U967" s="69">
        <v>0</v>
      </c>
      <c r="V967" s="69">
        <v>0</v>
      </c>
      <c r="W967" s="69">
        <v>0</v>
      </c>
      <c r="X967" s="69">
        <v>0</v>
      </c>
      <c r="Y967" s="69">
        <v>0</v>
      </c>
      <c r="Z967" s="69">
        <v>0</v>
      </c>
      <c r="AA967" s="69">
        <v>0</v>
      </c>
      <c r="AB967" s="69">
        <v>0</v>
      </c>
      <c r="AC967" s="69">
        <v>0</v>
      </c>
      <c r="AD967" s="69">
        <v>0</v>
      </c>
      <c r="AE967" s="69">
        <v>0</v>
      </c>
      <c r="AF967" s="69">
        <v>93713</v>
      </c>
      <c r="AG967" s="69">
        <v>16287</v>
      </c>
      <c r="AH967" s="69">
        <v>0</v>
      </c>
      <c r="AI967" s="69">
        <v>0</v>
      </c>
      <c r="AJ967" s="69">
        <v>2</v>
      </c>
      <c r="AK967" s="69">
        <v>-2</v>
      </c>
      <c r="AL967" s="69">
        <v>1282</v>
      </c>
      <c r="AM967" s="69">
        <v>829</v>
      </c>
      <c r="AN967" s="69">
        <v>-1282</v>
      </c>
      <c r="AO967" s="69">
        <v>0</v>
      </c>
      <c r="AP967" s="69">
        <v>0</v>
      </c>
      <c r="AQ967" s="69">
        <v>51056</v>
      </c>
      <c r="AR967" s="69">
        <v>918</v>
      </c>
      <c r="AS967" s="69">
        <v>40010</v>
      </c>
      <c r="AT967" s="69">
        <v>93713</v>
      </c>
      <c r="AU967" s="69">
        <v>0</v>
      </c>
      <c r="AV967" s="69">
        <v>918</v>
      </c>
      <c r="AW967" s="69">
        <v>0.8519363636363636</v>
      </c>
      <c r="AX967" s="69">
        <v>0</v>
      </c>
      <c r="AY967" s="69">
        <v>0</v>
      </c>
      <c r="AZ967" s="69">
        <v>0</v>
      </c>
      <c r="BA967" s="69">
        <v>46856.5</v>
      </c>
      <c r="BB967" s="69">
        <v>0</v>
      </c>
      <c r="BC967" s="69">
        <v>-46856.5</v>
      </c>
      <c r="BD967" s="69">
        <v>0</v>
      </c>
      <c r="BE967" s="69">
        <v>73.099063962558503</v>
      </c>
      <c r="BF967" s="69">
        <v>-73.099063962558503</v>
      </c>
      <c r="BG967" s="69">
        <v>0</v>
      </c>
      <c r="BH967" s="69">
        <v>0</v>
      </c>
      <c r="BI967" s="69">
        <v>0</v>
      </c>
      <c r="BJ967" s="69">
        <v>0</v>
      </c>
      <c r="BK967" s="69">
        <v>0</v>
      </c>
      <c r="BL967" s="69">
        <v>102.08387799564269</v>
      </c>
      <c r="BM967" s="69">
        <v>-102.08387799564269</v>
      </c>
      <c r="BN967" s="69">
        <v>0</v>
      </c>
      <c r="BO967" s="69">
        <v>2.3422394401399651</v>
      </c>
      <c r="BP967" s="69">
        <v>-2.3422394401399651</v>
      </c>
      <c r="BQ967" s="69">
        <v>2342.2394401399652</v>
      </c>
      <c r="BR967" s="69">
        <v>-2342.2394401399652</v>
      </c>
      <c r="BS967" s="69">
        <v>0</v>
      </c>
      <c r="BT967" s="69">
        <v>0</v>
      </c>
      <c r="BU967" s="69">
        <v>102.08387799564269</v>
      </c>
      <c r="BV967" s="69">
        <v>0</v>
      </c>
    </row>
    <row r="968" spans="1:74">
      <c r="A968" s="113" t="s">
        <v>1049</v>
      </c>
      <c r="B968" s="69" t="s">
        <v>194</v>
      </c>
      <c r="C968" s="69" t="s">
        <v>228</v>
      </c>
      <c r="D968" s="69" t="s">
        <v>230</v>
      </c>
      <c r="E968" s="69" t="s">
        <v>640</v>
      </c>
      <c r="F968" s="69">
        <v>0</v>
      </c>
      <c r="G968" s="69">
        <v>0</v>
      </c>
      <c r="H968" s="69">
        <v>8514</v>
      </c>
      <c r="I968" s="69">
        <v>91</v>
      </c>
      <c r="J968" s="69">
        <v>65</v>
      </c>
      <c r="K968" s="69">
        <v>5229</v>
      </c>
      <c r="L968" s="69">
        <v>4105</v>
      </c>
      <c r="M968" s="69">
        <v>70</v>
      </c>
      <c r="N968" s="69">
        <v>0</v>
      </c>
      <c r="O968" s="69">
        <v>0</v>
      </c>
      <c r="P968" s="69">
        <v>1628.23</v>
      </c>
      <c r="Q968" s="69">
        <v>38.700000000000003</v>
      </c>
      <c r="R968" s="69">
        <v>110000</v>
      </c>
      <c r="S968" s="69">
        <v>0</v>
      </c>
      <c r="T968" s="69">
        <v>0</v>
      </c>
      <c r="U968" s="69">
        <v>0</v>
      </c>
      <c r="V968" s="69">
        <v>0</v>
      </c>
      <c r="W968" s="69">
        <v>0</v>
      </c>
      <c r="X968" s="69">
        <v>0</v>
      </c>
      <c r="Y968" s="69">
        <v>0</v>
      </c>
      <c r="Z968" s="69">
        <v>0</v>
      </c>
      <c r="AA968" s="69">
        <v>0</v>
      </c>
      <c r="AB968" s="69">
        <v>0</v>
      </c>
      <c r="AC968" s="69">
        <v>0</v>
      </c>
      <c r="AD968" s="69">
        <v>0</v>
      </c>
      <c r="AE968" s="69">
        <v>0</v>
      </c>
      <c r="AF968" s="69">
        <v>102227</v>
      </c>
      <c r="AG968" s="69">
        <v>7773</v>
      </c>
      <c r="AH968" s="69">
        <v>0</v>
      </c>
      <c r="AI968" s="69">
        <v>0</v>
      </c>
      <c r="AJ968" s="69">
        <v>2</v>
      </c>
      <c r="AK968" s="69">
        <v>-2</v>
      </c>
      <c r="AL968" s="69">
        <v>1373</v>
      </c>
      <c r="AM968" s="69">
        <v>894</v>
      </c>
      <c r="AN968" s="69">
        <v>-1373</v>
      </c>
      <c r="AO968" s="69">
        <v>0</v>
      </c>
      <c r="AP968" s="69">
        <v>0</v>
      </c>
      <c r="AQ968" s="69">
        <v>56285</v>
      </c>
      <c r="AR968" s="69">
        <v>988</v>
      </c>
      <c r="AS968" s="69">
        <v>44115</v>
      </c>
      <c r="AT968" s="69">
        <v>102227</v>
      </c>
      <c r="AU968" s="69">
        <v>0</v>
      </c>
      <c r="AV968" s="69">
        <v>988</v>
      </c>
      <c r="AW968" s="69">
        <v>0.92933636363636363</v>
      </c>
      <c r="AX968" s="69">
        <v>0</v>
      </c>
      <c r="AY968" s="69">
        <v>0</v>
      </c>
      <c r="AZ968" s="69">
        <v>0</v>
      </c>
      <c r="BA968" s="69">
        <v>51113.5</v>
      </c>
      <c r="BB968" s="69">
        <v>0</v>
      </c>
      <c r="BC968" s="69">
        <v>-51113.5</v>
      </c>
      <c r="BD968" s="69">
        <v>0</v>
      </c>
      <c r="BE968" s="69">
        <v>74.45520757465404</v>
      </c>
      <c r="BF968" s="69">
        <v>-74.45520757465404</v>
      </c>
      <c r="BG968" s="69">
        <v>0</v>
      </c>
      <c r="BH968" s="69">
        <v>0</v>
      </c>
      <c r="BI968" s="69">
        <v>0</v>
      </c>
      <c r="BJ968" s="69">
        <v>0</v>
      </c>
      <c r="BK968" s="69">
        <v>0</v>
      </c>
      <c r="BL968" s="69">
        <v>103.46862348178138</v>
      </c>
      <c r="BM968" s="69">
        <v>-103.46862348178138</v>
      </c>
      <c r="BN968" s="69">
        <v>0</v>
      </c>
      <c r="BO968" s="69">
        <v>2.3172843703955572</v>
      </c>
      <c r="BP968" s="69">
        <v>-2.3172843703955572</v>
      </c>
      <c r="BQ968" s="69">
        <v>2317.2843703955573</v>
      </c>
      <c r="BR968" s="69">
        <v>-2317.2843703955573</v>
      </c>
      <c r="BS968" s="69">
        <v>0</v>
      </c>
      <c r="BT968" s="69">
        <v>0</v>
      </c>
      <c r="BU968" s="69">
        <v>103.46862348178138</v>
      </c>
      <c r="BV968" s="69">
        <v>0</v>
      </c>
    </row>
    <row r="969" spans="1:74">
      <c r="A969" s="113" t="s">
        <v>1050</v>
      </c>
      <c r="B969" s="69" t="s">
        <v>194</v>
      </c>
      <c r="C969" s="69" t="s">
        <v>228</v>
      </c>
      <c r="D969" s="69" t="s">
        <v>230</v>
      </c>
      <c r="E969" s="69" t="s">
        <v>640</v>
      </c>
      <c r="F969" s="69">
        <v>0</v>
      </c>
      <c r="G969" s="69">
        <v>0</v>
      </c>
      <c r="H969" s="69">
        <v>7773</v>
      </c>
      <c r="I969" s="69">
        <v>106</v>
      </c>
      <c r="J969" s="69">
        <v>81</v>
      </c>
      <c r="K969" s="69">
        <v>5278</v>
      </c>
      <c r="L969" s="69">
        <v>4087</v>
      </c>
      <c r="M969" s="69">
        <v>82</v>
      </c>
      <c r="N969" s="69">
        <v>0</v>
      </c>
      <c r="O969" s="69">
        <v>0</v>
      </c>
      <c r="P969" s="69">
        <v>1472.72</v>
      </c>
      <c r="Q969" s="69">
        <v>29.78</v>
      </c>
      <c r="R969" s="69">
        <v>110000</v>
      </c>
      <c r="S969" s="69">
        <v>0</v>
      </c>
      <c r="T969" s="69">
        <v>0</v>
      </c>
      <c r="U969" s="69">
        <v>0</v>
      </c>
      <c r="V969" s="69">
        <v>0</v>
      </c>
      <c r="W969" s="69">
        <v>0</v>
      </c>
      <c r="X969" s="69">
        <v>0</v>
      </c>
      <c r="Y969" s="69">
        <v>0</v>
      </c>
      <c r="Z969" s="69">
        <v>0</v>
      </c>
      <c r="AA969" s="69">
        <v>0</v>
      </c>
      <c r="AB969" s="69">
        <v>0</v>
      </c>
      <c r="AC969" s="69">
        <v>0</v>
      </c>
      <c r="AD969" s="69">
        <v>0</v>
      </c>
      <c r="AE969" s="69">
        <v>0</v>
      </c>
      <c r="AF969" s="69">
        <v>110000</v>
      </c>
      <c r="AG969" s="69">
        <v>0</v>
      </c>
      <c r="AH969" s="69">
        <v>0</v>
      </c>
      <c r="AI969" s="69">
        <v>0</v>
      </c>
      <c r="AJ969" s="69">
        <v>2</v>
      </c>
      <c r="AK969" s="69">
        <v>-2</v>
      </c>
      <c r="AL969" s="69">
        <v>1479</v>
      </c>
      <c r="AM969" s="69">
        <v>975</v>
      </c>
      <c r="AN969" s="69">
        <v>-1479</v>
      </c>
      <c r="AO969" s="69">
        <v>0</v>
      </c>
      <c r="AP969" s="69">
        <v>0</v>
      </c>
      <c r="AQ969" s="69">
        <v>61563</v>
      </c>
      <c r="AR969" s="69">
        <v>1070</v>
      </c>
      <c r="AS969" s="69">
        <v>48202</v>
      </c>
      <c r="AT969" s="69">
        <v>110000</v>
      </c>
      <c r="AU969" s="69">
        <v>0</v>
      </c>
      <c r="AV969" s="69">
        <v>1070</v>
      </c>
      <c r="AW969" s="69">
        <v>1</v>
      </c>
      <c r="AX969" s="69">
        <v>0</v>
      </c>
      <c r="AY969" s="69">
        <v>0</v>
      </c>
      <c r="AZ969" s="69">
        <v>0</v>
      </c>
      <c r="BA969" s="69">
        <v>55000</v>
      </c>
      <c r="BB969" s="69">
        <v>0</v>
      </c>
      <c r="BC969" s="69">
        <v>-55000</v>
      </c>
      <c r="BD969" s="69">
        <v>0</v>
      </c>
      <c r="BE969" s="69">
        <v>74.374577417173768</v>
      </c>
      <c r="BF969" s="69">
        <v>-74.374577417173768</v>
      </c>
      <c r="BG969" s="69">
        <v>0</v>
      </c>
      <c r="BH969" s="69">
        <v>0</v>
      </c>
      <c r="BI969" s="69">
        <v>0</v>
      </c>
      <c r="BJ969" s="69">
        <v>0</v>
      </c>
      <c r="BK969" s="69">
        <v>0</v>
      </c>
      <c r="BL969" s="69">
        <v>102.80373831775701</v>
      </c>
      <c r="BM969" s="69">
        <v>-102.80373831775701</v>
      </c>
      <c r="BN969" s="69">
        <v>0</v>
      </c>
      <c r="BO969" s="69">
        <v>2.2820629849383844</v>
      </c>
      <c r="BP969" s="69">
        <v>-2.2820629849383844</v>
      </c>
      <c r="BQ969" s="69">
        <v>2282.0629849383845</v>
      </c>
      <c r="BR969" s="69">
        <v>-2282.0629849383845</v>
      </c>
      <c r="BS969" s="69">
        <v>0</v>
      </c>
      <c r="BT969" s="69">
        <v>0</v>
      </c>
      <c r="BU969" s="69">
        <v>102.80373831775701</v>
      </c>
      <c r="BV969" s="69">
        <v>0</v>
      </c>
    </row>
    <row r="970" spans="1:74">
      <c r="A970" s="113" t="s">
        <v>1038</v>
      </c>
      <c r="B970" s="69" t="s">
        <v>194</v>
      </c>
      <c r="C970" s="69" t="s">
        <v>256</v>
      </c>
      <c r="D970" s="69" t="s">
        <v>263</v>
      </c>
      <c r="E970" s="69" t="s">
        <v>737</v>
      </c>
      <c r="F970" s="69">
        <v>0</v>
      </c>
      <c r="G970" s="69">
        <v>0</v>
      </c>
      <c r="H970" s="69">
        <v>6392</v>
      </c>
      <c r="I970" s="69">
        <v>65</v>
      </c>
      <c r="J970" s="69">
        <v>40</v>
      </c>
      <c r="K970" s="69">
        <v>2737</v>
      </c>
      <c r="L970" s="69">
        <v>2269</v>
      </c>
      <c r="M970" s="69">
        <v>46</v>
      </c>
      <c r="N970" s="69">
        <v>0</v>
      </c>
      <c r="O970" s="69">
        <v>0</v>
      </c>
      <c r="P970" s="69">
        <v>2335.4</v>
      </c>
      <c r="Q970" s="69">
        <v>44.7</v>
      </c>
      <c r="R970" s="69">
        <v>110000</v>
      </c>
      <c r="S970" s="69">
        <v>0</v>
      </c>
      <c r="T970" s="69">
        <v>0</v>
      </c>
      <c r="U970" s="69">
        <v>0</v>
      </c>
      <c r="V970" s="69">
        <v>0</v>
      </c>
      <c r="W970" s="69">
        <v>0</v>
      </c>
      <c r="X970" s="69">
        <v>0</v>
      </c>
      <c r="Y970" s="69">
        <v>0</v>
      </c>
      <c r="Z970" s="69">
        <v>0</v>
      </c>
      <c r="AA970" s="69">
        <v>0</v>
      </c>
      <c r="AB970" s="69">
        <v>0</v>
      </c>
      <c r="AC970" s="69">
        <v>0</v>
      </c>
      <c r="AD970" s="69">
        <v>0</v>
      </c>
      <c r="AE970" s="69">
        <v>0</v>
      </c>
      <c r="AF970" s="69">
        <v>6392</v>
      </c>
      <c r="AG970" s="69">
        <v>103608</v>
      </c>
      <c r="AH970" s="69">
        <v>0</v>
      </c>
      <c r="AI970" s="69">
        <v>0</v>
      </c>
      <c r="AJ970" s="69">
        <v>0</v>
      </c>
      <c r="AK970" s="69">
        <v>0</v>
      </c>
      <c r="AL970" s="69">
        <v>65</v>
      </c>
      <c r="AM970" s="69">
        <v>40</v>
      </c>
      <c r="AN970" s="69">
        <v>-65</v>
      </c>
      <c r="AO970" s="69">
        <v>0</v>
      </c>
      <c r="AP970" s="69">
        <v>0</v>
      </c>
      <c r="AQ970" s="69">
        <v>2737</v>
      </c>
      <c r="AR970" s="69">
        <v>46</v>
      </c>
      <c r="AS970" s="69">
        <v>2269</v>
      </c>
      <c r="AT970" s="69">
        <v>6392</v>
      </c>
      <c r="AU970" s="69">
        <v>0</v>
      </c>
      <c r="AV970" s="69">
        <v>46</v>
      </c>
      <c r="AW970" s="69">
        <v>5.8109090909090909E-2</v>
      </c>
      <c r="AX970" s="69">
        <v>0</v>
      </c>
      <c r="AY970" s="69">
        <v>0</v>
      </c>
      <c r="AZ970" s="69">
        <v>0</v>
      </c>
      <c r="BA970" s="69">
        <v>0</v>
      </c>
      <c r="BB970" s="69">
        <v>0</v>
      </c>
      <c r="BC970" s="69">
        <v>0</v>
      </c>
      <c r="BD970" s="69">
        <v>0</v>
      </c>
      <c r="BE970" s="69">
        <v>98.338461538461544</v>
      </c>
      <c r="BF970" s="69">
        <v>-98.338461538461544</v>
      </c>
      <c r="BG970" s="69">
        <v>0</v>
      </c>
      <c r="BH970" s="69">
        <v>0</v>
      </c>
      <c r="BI970" s="69">
        <v>0</v>
      </c>
      <c r="BJ970" s="69">
        <v>0</v>
      </c>
      <c r="BK970" s="69">
        <v>0</v>
      </c>
      <c r="BL970" s="69">
        <v>138.95652173913044</v>
      </c>
      <c r="BM970" s="69">
        <v>-138.95652173913044</v>
      </c>
      <c r="BN970" s="69">
        <v>0</v>
      </c>
      <c r="BO970" s="69">
        <v>2.8171000440722787</v>
      </c>
      <c r="BP970" s="69">
        <v>-2.8171000440722787</v>
      </c>
      <c r="BQ970" s="69">
        <v>2817.1000440722787</v>
      </c>
      <c r="BR970" s="69">
        <v>-2817.1000440722787</v>
      </c>
      <c r="BS970" s="69">
        <v>0</v>
      </c>
      <c r="BT970" s="69">
        <v>0</v>
      </c>
      <c r="BU970" s="69">
        <v>138.95652173913044</v>
      </c>
      <c r="BV970" s="69">
        <v>0</v>
      </c>
    </row>
    <row r="971" spans="1:74">
      <c r="A971" s="113" t="s">
        <v>1039</v>
      </c>
      <c r="B971" s="69" t="s">
        <v>194</v>
      </c>
      <c r="C971" s="69" t="s">
        <v>256</v>
      </c>
      <c r="D971" s="69" t="s">
        <v>263</v>
      </c>
      <c r="E971" s="69" t="s">
        <v>737</v>
      </c>
      <c r="F971" s="69">
        <v>0</v>
      </c>
      <c r="G971" s="69">
        <v>0</v>
      </c>
      <c r="H971" s="69">
        <v>8298</v>
      </c>
      <c r="I971" s="69">
        <v>88</v>
      </c>
      <c r="J971" s="69">
        <v>67</v>
      </c>
      <c r="K971" s="69">
        <v>4739</v>
      </c>
      <c r="L971" s="69">
        <v>3815</v>
      </c>
      <c r="M971" s="69">
        <v>72</v>
      </c>
      <c r="N971" s="69">
        <v>0</v>
      </c>
      <c r="O971" s="69">
        <v>0</v>
      </c>
      <c r="P971" s="69">
        <v>1751</v>
      </c>
      <c r="Q971" s="69">
        <v>34.43</v>
      </c>
      <c r="R971" s="69">
        <v>110000</v>
      </c>
      <c r="S971" s="69">
        <v>0</v>
      </c>
      <c r="T971" s="69">
        <v>0</v>
      </c>
      <c r="U971" s="69">
        <v>0</v>
      </c>
      <c r="V971" s="69">
        <v>0</v>
      </c>
      <c r="W971" s="69">
        <v>0</v>
      </c>
      <c r="X971" s="69">
        <v>0</v>
      </c>
      <c r="Y971" s="69">
        <v>0</v>
      </c>
      <c r="Z971" s="69">
        <v>0</v>
      </c>
      <c r="AA971" s="69">
        <v>0</v>
      </c>
      <c r="AB971" s="69">
        <v>0</v>
      </c>
      <c r="AC971" s="69">
        <v>0</v>
      </c>
      <c r="AD971" s="69">
        <v>0</v>
      </c>
      <c r="AE971" s="69">
        <v>0</v>
      </c>
      <c r="AF971" s="69">
        <v>14690</v>
      </c>
      <c r="AG971" s="69">
        <v>95310</v>
      </c>
      <c r="AH971" s="69">
        <v>0</v>
      </c>
      <c r="AI971" s="69">
        <v>0</v>
      </c>
      <c r="AJ971" s="69">
        <v>0</v>
      </c>
      <c r="AK971" s="69">
        <v>0</v>
      </c>
      <c r="AL971" s="69">
        <v>153</v>
      </c>
      <c r="AM971" s="69">
        <v>107</v>
      </c>
      <c r="AN971" s="69">
        <v>-153</v>
      </c>
      <c r="AO971" s="69">
        <v>0</v>
      </c>
      <c r="AP971" s="69">
        <v>0</v>
      </c>
      <c r="AQ971" s="69">
        <v>7476</v>
      </c>
      <c r="AR971" s="69">
        <v>118</v>
      </c>
      <c r="AS971" s="69">
        <v>6084</v>
      </c>
      <c r="AT971" s="69">
        <v>14690</v>
      </c>
      <c r="AU971" s="69">
        <v>0</v>
      </c>
      <c r="AV971" s="69">
        <v>118</v>
      </c>
      <c r="AW971" s="69">
        <v>0.13354545454545455</v>
      </c>
      <c r="AX971" s="69">
        <v>0</v>
      </c>
      <c r="AY971" s="69">
        <v>0</v>
      </c>
      <c r="AZ971" s="69">
        <v>0</v>
      </c>
      <c r="BA971" s="69">
        <v>0</v>
      </c>
      <c r="BB971" s="69">
        <v>0</v>
      </c>
      <c r="BC971" s="69">
        <v>0</v>
      </c>
      <c r="BD971" s="69">
        <v>0</v>
      </c>
      <c r="BE971" s="69">
        <v>96.013071895424844</v>
      </c>
      <c r="BF971" s="69">
        <v>-96.013071895424844</v>
      </c>
      <c r="BG971" s="69">
        <v>0</v>
      </c>
      <c r="BH971" s="69">
        <v>0</v>
      </c>
      <c r="BI971" s="69">
        <v>0</v>
      </c>
      <c r="BJ971" s="69">
        <v>0</v>
      </c>
      <c r="BK971" s="69">
        <v>0</v>
      </c>
      <c r="BL971" s="69">
        <v>124.49152542372882</v>
      </c>
      <c r="BM971" s="69">
        <v>-124.49152542372882</v>
      </c>
      <c r="BN971" s="69">
        <v>0</v>
      </c>
      <c r="BO971" s="69">
        <v>2.4145299145299144</v>
      </c>
      <c r="BP971" s="69">
        <v>-2.4145299145299144</v>
      </c>
      <c r="BQ971" s="69">
        <v>2414.5299145299145</v>
      </c>
      <c r="BR971" s="69">
        <v>-2414.5299145299145</v>
      </c>
      <c r="BS971" s="69">
        <v>0</v>
      </c>
      <c r="BT971" s="69">
        <v>0</v>
      </c>
      <c r="BU971" s="69">
        <v>124.49152542372882</v>
      </c>
      <c r="BV971" s="69">
        <v>0</v>
      </c>
    </row>
    <row r="972" spans="1:74">
      <c r="A972" s="113" t="s">
        <v>1040</v>
      </c>
      <c r="B972" s="69" t="s">
        <v>194</v>
      </c>
      <c r="C972" s="69" t="s">
        <v>256</v>
      </c>
      <c r="D972" s="69" t="s">
        <v>263</v>
      </c>
      <c r="E972" s="69" t="s">
        <v>737</v>
      </c>
      <c r="F972" s="69">
        <v>0</v>
      </c>
      <c r="G972" s="69">
        <v>0</v>
      </c>
      <c r="H972" s="69">
        <v>8968</v>
      </c>
      <c r="I972" s="69">
        <v>88</v>
      </c>
      <c r="J972" s="69">
        <v>62</v>
      </c>
      <c r="K972" s="69">
        <v>4772</v>
      </c>
      <c r="L972" s="69">
        <v>3758</v>
      </c>
      <c r="M972" s="69">
        <v>68</v>
      </c>
      <c r="N972" s="69">
        <v>0</v>
      </c>
      <c r="O972" s="69">
        <v>0</v>
      </c>
      <c r="P972" s="69">
        <v>1879.3</v>
      </c>
      <c r="Q972" s="69">
        <v>42.91</v>
      </c>
      <c r="R972" s="69">
        <v>110000</v>
      </c>
      <c r="S972" s="69">
        <v>0</v>
      </c>
      <c r="T972" s="69">
        <v>0</v>
      </c>
      <c r="U972" s="69">
        <v>0</v>
      </c>
      <c r="V972" s="69">
        <v>0</v>
      </c>
      <c r="W972" s="69">
        <v>0</v>
      </c>
      <c r="X972" s="69">
        <v>0</v>
      </c>
      <c r="Y972" s="69">
        <v>0</v>
      </c>
      <c r="Z972" s="69">
        <v>0</v>
      </c>
      <c r="AA972" s="69">
        <v>0</v>
      </c>
      <c r="AB972" s="69">
        <v>0</v>
      </c>
      <c r="AC972" s="69">
        <v>0</v>
      </c>
      <c r="AD972" s="69">
        <v>0</v>
      </c>
      <c r="AE972" s="69">
        <v>0</v>
      </c>
      <c r="AF972" s="69">
        <v>23658</v>
      </c>
      <c r="AG972" s="69">
        <v>86342</v>
      </c>
      <c r="AH972" s="69">
        <v>0</v>
      </c>
      <c r="AI972" s="69">
        <v>0</v>
      </c>
      <c r="AJ972" s="69">
        <v>0</v>
      </c>
      <c r="AK972" s="69">
        <v>0</v>
      </c>
      <c r="AL972" s="69">
        <v>241</v>
      </c>
      <c r="AM972" s="69">
        <v>169</v>
      </c>
      <c r="AN972" s="69">
        <v>-241</v>
      </c>
      <c r="AO972" s="69">
        <v>0</v>
      </c>
      <c r="AP972" s="69">
        <v>0</v>
      </c>
      <c r="AQ972" s="69">
        <v>12248</v>
      </c>
      <c r="AR972" s="69">
        <v>186</v>
      </c>
      <c r="AS972" s="69">
        <v>9842</v>
      </c>
      <c r="AT972" s="69">
        <v>23658</v>
      </c>
      <c r="AU972" s="69">
        <v>0</v>
      </c>
      <c r="AV972" s="69">
        <v>186</v>
      </c>
      <c r="AW972" s="69">
        <v>0.21507272727272728</v>
      </c>
      <c r="AX972" s="69">
        <v>0</v>
      </c>
      <c r="AY972" s="69">
        <v>0</v>
      </c>
      <c r="AZ972" s="69">
        <v>0</v>
      </c>
      <c r="BA972" s="69">
        <v>0</v>
      </c>
      <c r="BB972" s="69">
        <v>0</v>
      </c>
      <c r="BC972" s="69">
        <v>0</v>
      </c>
      <c r="BD972" s="69">
        <v>0</v>
      </c>
      <c r="BE972" s="69">
        <v>98.165975103734439</v>
      </c>
      <c r="BF972" s="69">
        <v>-98.165975103734439</v>
      </c>
      <c r="BG972" s="69">
        <v>0</v>
      </c>
      <c r="BH972" s="69">
        <v>0</v>
      </c>
      <c r="BI972" s="69">
        <v>0</v>
      </c>
      <c r="BJ972" s="69">
        <v>0</v>
      </c>
      <c r="BK972" s="69">
        <v>0</v>
      </c>
      <c r="BL972" s="69">
        <v>127.19354838709677</v>
      </c>
      <c r="BM972" s="69">
        <v>-127.19354838709677</v>
      </c>
      <c r="BN972" s="69">
        <v>0</v>
      </c>
      <c r="BO972" s="69">
        <v>2.4037797195691932</v>
      </c>
      <c r="BP972" s="69">
        <v>-2.4037797195691932</v>
      </c>
      <c r="BQ972" s="69">
        <v>2403.7797195691933</v>
      </c>
      <c r="BR972" s="69">
        <v>-2403.7797195691933</v>
      </c>
      <c r="BS972" s="69">
        <v>0</v>
      </c>
      <c r="BT972" s="69">
        <v>0</v>
      </c>
      <c r="BU972" s="69">
        <v>127.19354838709677</v>
      </c>
      <c r="BV972" s="69">
        <v>0</v>
      </c>
    </row>
    <row r="973" spans="1:74">
      <c r="A973" s="113" t="s">
        <v>1041</v>
      </c>
      <c r="B973" s="69" t="s">
        <v>194</v>
      </c>
      <c r="C973" s="69" t="s">
        <v>256</v>
      </c>
      <c r="D973" s="69" t="s">
        <v>263</v>
      </c>
      <c r="E973" s="69" t="s">
        <v>737</v>
      </c>
      <c r="F973" s="69">
        <v>0</v>
      </c>
      <c r="G973" s="69">
        <v>0</v>
      </c>
      <c r="H973" s="69">
        <v>8900</v>
      </c>
      <c r="I973" s="69">
        <v>114</v>
      </c>
      <c r="J973" s="69">
        <v>81</v>
      </c>
      <c r="K973" s="69">
        <v>4446</v>
      </c>
      <c r="L973" s="69">
        <v>3587</v>
      </c>
      <c r="M973" s="69">
        <v>86</v>
      </c>
      <c r="N973" s="69">
        <v>0</v>
      </c>
      <c r="O973" s="69">
        <v>0</v>
      </c>
      <c r="P973" s="69">
        <v>2001.8</v>
      </c>
      <c r="Q973" s="69">
        <v>33.840000000000003</v>
      </c>
      <c r="R973" s="69">
        <v>110000</v>
      </c>
      <c r="S973" s="69">
        <v>0</v>
      </c>
      <c r="T973" s="69">
        <v>0</v>
      </c>
      <c r="U973" s="69">
        <v>0</v>
      </c>
      <c r="V973" s="69">
        <v>0</v>
      </c>
      <c r="W973" s="69">
        <v>0</v>
      </c>
      <c r="X973" s="69">
        <v>0</v>
      </c>
      <c r="Y973" s="69">
        <v>0</v>
      </c>
      <c r="Z973" s="69">
        <v>0</v>
      </c>
      <c r="AA973" s="69">
        <v>0</v>
      </c>
      <c r="AB973" s="69">
        <v>0</v>
      </c>
      <c r="AC973" s="69">
        <v>0</v>
      </c>
      <c r="AD973" s="69">
        <v>0</v>
      </c>
      <c r="AE973" s="69">
        <v>0</v>
      </c>
      <c r="AF973" s="69">
        <v>32558</v>
      </c>
      <c r="AG973" s="69">
        <v>77442</v>
      </c>
      <c r="AH973" s="69">
        <v>0</v>
      </c>
      <c r="AI973" s="69">
        <v>0</v>
      </c>
      <c r="AJ973" s="69">
        <v>0</v>
      </c>
      <c r="AK973" s="69">
        <v>0</v>
      </c>
      <c r="AL973" s="69">
        <v>355</v>
      </c>
      <c r="AM973" s="69">
        <v>250</v>
      </c>
      <c r="AN973" s="69">
        <v>-355</v>
      </c>
      <c r="AO973" s="69">
        <v>0</v>
      </c>
      <c r="AP973" s="69">
        <v>0</v>
      </c>
      <c r="AQ973" s="69">
        <v>16694</v>
      </c>
      <c r="AR973" s="69">
        <v>272</v>
      </c>
      <c r="AS973" s="69">
        <v>13429</v>
      </c>
      <c r="AT973" s="69">
        <v>32558</v>
      </c>
      <c r="AU973" s="69">
        <v>0</v>
      </c>
      <c r="AV973" s="69">
        <v>272</v>
      </c>
      <c r="AW973" s="69">
        <v>0.29598181818181818</v>
      </c>
      <c r="AX973" s="69">
        <v>0</v>
      </c>
      <c r="AY973" s="69">
        <v>0</v>
      </c>
      <c r="AZ973" s="69">
        <v>0</v>
      </c>
      <c r="BA973" s="69">
        <v>0</v>
      </c>
      <c r="BB973" s="69">
        <v>0</v>
      </c>
      <c r="BC973" s="69">
        <v>0</v>
      </c>
      <c r="BD973" s="69">
        <v>0</v>
      </c>
      <c r="BE973" s="69">
        <v>91.712676056338026</v>
      </c>
      <c r="BF973" s="69">
        <v>-91.712676056338026</v>
      </c>
      <c r="BG973" s="69">
        <v>0</v>
      </c>
      <c r="BH973" s="69">
        <v>0</v>
      </c>
      <c r="BI973" s="69">
        <v>0</v>
      </c>
      <c r="BJ973" s="69">
        <v>0</v>
      </c>
      <c r="BK973" s="69">
        <v>0</v>
      </c>
      <c r="BL973" s="69">
        <v>119.69852941176471</v>
      </c>
      <c r="BM973" s="69">
        <v>-119.69852941176471</v>
      </c>
      <c r="BN973" s="69">
        <v>0</v>
      </c>
      <c r="BO973" s="69">
        <v>2.4244545386849357</v>
      </c>
      <c r="BP973" s="69">
        <v>-2.4244545386849357</v>
      </c>
      <c r="BQ973" s="69">
        <v>2424.4545386849359</v>
      </c>
      <c r="BR973" s="69">
        <v>-2424.4545386849359</v>
      </c>
      <c r="BS973" s="69">
        <v>0</v>
      </c>
      <c r="BT973" s="69">
        <v>0</v>
      </c>
      <c r="BU973" s="69">
        <v>119.69852941176471</v>
      </c>
      <c r="BV973" s="69">
        <v>0</v>
      </c>
    </row>
    <row r="974" spans="1:74">
      <c r="A974" s="113" t="s">
        <v>1042</v>
      </c>
      <c r="B974" s="69" t="s">
        <v>194</v>
      </c>
      <c r="C974" s="69" t="s">
        <v>256</v>
      </c>
      <c r="D974" s="69" t="s">
        <v>263</v>
      </c>
      <c r="E974" s="69" t="s">
        <v>737</v>
      </c>
      <c r="F974" s="69">
        <v>0</v>
      </c>
      <c r="G974" s="69">
        <v>0</v>
      </c>
      <c r="H974" s="69">
        <v>9723</v>
      </c>
      <c r="I974" s="69">
        <v>127</v>
      </c>
      <c r="J974" s="69">
        <v>97</v>
      </c>
      <c r="K974" s="69">
        <v>4137</v>
      </c>
      <c r="L974" s="69">
        <v>3651</v>
      </c>
      <c r="M974" s="69">
        <v>102</v>
      </c>
      <c r="N974" s="69">
        <v>0</v>
      </c>
      <c r="O974" s="69">
        <v>0</v>
      </c>
      <c r="P974" s="69">
        <v>2350.25</v>
      </c>
      <c r="Q974" s="69">
        <v>31.77</v>
      </c>
      <c r="R974" s="69">
        <v>110000</v>
      </c>
      <c r="S974" s="69">
        <v>0</v>
      </c>
      <c r="T974" s="69">
        <v>0</v>
      </c>
      <c r="U974" s="69">
        <v>0</v>
      </c>
      <c r="V974" s="69">
        <v>0</v>
      </c>
      <c r="W974" s="69">
        <v>0</v>
      </c>
      <c r="X974" s="69">
        <v>0</v>
      </c>
      <c r="Y974" s="69">
        <v>0</v>
      </c>
      <c r="Z974" s="69">
        <v>0</v>
      </c>
      <c r="AA974" s="69">
        <v>0</v>
      </c>
      <c r="AB974" s="69">
        <v>0</v>
      </c>
      <c r="AC974" s="69">
        <v>0</v>
      </c>
      <c r="AD974" s="69">
        <v>0</v>
      </c>
      <c r="AE974" s="69">
        <v>0</v>
      </c>
      <c r="AF974" s="69">
        <v>42281</v>
      </c>
      <c r="AG974" s="69">
        <v>67719</v>
      </c>
      <c r="AH974" s="69">
        <v>0</v>
      </c>
      <c r="AI974" s="69">
        <v>0</v>
      </c>
      <c r="AJ974" s="69">
        <v>0</v>
      </c>
      <c r="AK974" s="69">
        <v>0</v>
      </c>
      <c r="AL974" s="69">
        <v>482</v>
      </c>
      <c r="AM974" s="69">
        <v>347</v>
      </c>
      <c r="AN974" s="69">
        <v>-482</v>
      </c>
      <c r="AO974" s="69">
        <v>0</v>
      </c>
      <c r="AP974" s="69">
        <v>0</v>
      </c>
      <c r="AQ974" s="69">
        <v>20831</v>
      </c>
      <c r="AR974" s="69">
        <v>374</v>
      </c>
      <c r="AS974" s="69">
        <v>17080</v>
      </c>
      <c r="AT974" s="69">
        <v>42281</v>
      </c>
      <c r="AU974" s="69">
        <v>0</v>
      </c>
      <c r="AV974" s="69">
        <v>374</v>
      </c>
      <c r="AW974" s="69">
        <v>0.38437272727272725</v>
      </c>
      <c r="AX974" s="69">
        <v>0</v>
      </c>
      <c r="AY974" s="69">
        <v>0</v>
      </c>
      <c r="AZ974" s="69">
        <v>0</v>
      </c>
      <c r="BA974" s="69">
        <v>0</v>
      </c>
      <c r="BB974" s="69">
        <v>0</v>
      </c>
      <c r="BC974" s="69">
        <v>0</v>
      </c>
      <c r="BD974" s="69">
        <v>0</v>
      </c>
      <c r="BE974" s="69">
        <v>87.719917012448136</v>
      </c>
      <c r="BF974" s="69">
        <v>-87.719917012448136</v>
      </c>
      <c r="BG974" s="69">
        <v>0</v>
      </c>
      <c r="BH974" s="69">
        <v>0</v>
      </c>
      <c r="BI974" s="69">
        <v>0</v>
      </c>
      <c r="BJ974" s="69">
        <v>0</v>
      </c>
      <c r="BK974" s="69">
        <v>0</v>
      </c>
      <c r="BL974" s="69">
        <v>113.05080213903743</v>
      </c>
      <c r="BM974" s="69">
        <v>-113.05080213903743</v>
      </c>
      <c r="BN974" s="69">
        <v>0</v>
      </c>
      <c r="BO974" s="69">
        <v>2.4754683840749414</v>
      </c>
      <c r="BP974" s="69">
        <v>-2.4754683840749414</v>
      </c>
      <c r="BQ974" s="69">
        <v>2475.4683840749412</v>
      </c>
      <c r="BR974" s="69">
        <v>-2475.4683840749412</v>
      </c>
      <c r="BS974" s="69">
        <v>0</v>
      </c>
      <c r="BT974" s="69">
        <v>0</v>
      </c>
      <c r="BU974" s="69">
        <v>113.05080213903743</v>
      </c>
      <c r="BV974" s="69">
        <v>0</v>
      </c>
    </row>
    <row r="975" spans="1:74">
      <c r="A975" s="113" t="s">
        <v>1043</v>
      </c>
      <c r="B975" s="69" t="s">
        <v>194</v>
      </c>
      <c r="C975" s="69" t="s">
        <v>256</v>
      </c>
      <c r="D975" s="69" t="s">
        <v>263</v>
      </c>
      <c r="E975" s="69" t="s">
        <v>737</v>
      </c>
      <c r="F975" s="69">
        <v>0</v>
      </c>
      <c r="G975" s="69">
        <v>0</v>
      </c>
      <c r="H975" s="69">
        <v>8778</v>
      </c>
      <c r="I975" s="69">
        <v>99</v>
      </c>
      <c r="J975" s="69">
        <v>75</v>
      </c>
      <c r="K975" s="69">
        <v>3999</v>
      </c>
      <c r="L975" s="69">
        <v>3383</v>
      </c>
      <c r="M975" s="69">
        <v>80</v>
      </c>
      <c r="N975" s="69">
        <v>0</v>
      </c>
      <c r="O975" s="69">
        <v>0</v>
      </c>
      <c r="P975" s="69">
        <v>2195.0500000000002</v>
      </c>
      <c r="Q975" s="69">
        <v>36.58</v>
      </c>
      <c r="R975" s="69">
        <v>110000</v>
      </c>
      <c r="S975" s="69">
        <v>0</v>
      </c>
      <c r="T975" s="69">
        <v>0</v>
      </c>
      <c r="U975" s="69">
        <v>0</v>
      </c>
      <c r="V975" s="69">
        <v>0</v>
      </c>
      <c r="W975" s="69">
        <v>0</v>
      </c>
      <c r="X975" s="69">
        <v>0</v>
      </c>
      <c r="Y975" s="69">
        <v>0</v>
      </c>
      <c r="Z975" s="69">
        <v>0</v>
      </c>
      <c r="AA975" s="69">
        <v>0</v>
      </c>
      <c r="AB975" s="69">
        <v>0</v>
      </c>
      <c r="AC975" s="69">
        <v>0</v>
      </c>
      <c r="AD975" s="69">
        <v>0</v>
      </c>
      <c r="AE975" s="69">
        <v>0</v>
      </c>
      <c r="AF975" s="69">
        <v>51059</v>
      </c>
      <c r="AG975" s="69">
        <v>58941</v>
      </c>
      <c r="AH975" s="69">
        <v>0</v>
      </c>
      <c r="AI975" s="69">
        <v>0</v>
      </c>
      <c r="AJ975" s="69">
        <v>0</v>
      </c>
      <c r="AK975" s="69">
        <v>0</v>
      </c>
      <c r="AL975" s="69">
        <v>581</v>
      </c>
      <c r="AM975" s="69">
        <v>422</v>
      </c>
      <c r="AN975" s="69">
        <v>-581</v>
      </c>
      <c r="AO975" s="69">
        <v>0</v>
      </c>
      <c r="AP975" s="69">
        <v>0</v>
      </c>
      <c r="AQ975" s="69">
        <v>24830</v>
      </c>
      <c r="AR975" s="69">
        <v>454</v>
      </c>
      <c r="AS975" s="69">
        <v>20463</v>
      </c>
      <c r="AT975" s="69">
        <v>51059</v>
      </c>
      <c r="AU975" s="69">
        <v>0</v>
      </c>
      <c r="AV975" s="69">
        <v>454</v>
      </c>
      <c r="AW975" s="69">
        <v>0.46417272727272729</v>
      </c>
      <c r="AX975" s="69">
        <v>0</v>
      </c>
      <c r="AY975" s="69">
        <v>0</v>
      </c>
      <c r="AZ975" s="69">
        <v>0</v>
      </c>
      <c r="BA975" s="69">
        <v>0</v>
      </c>
      <c r="BB975" s="69">
        <v>0</v>
      </c>
      <c r="BC975" s="69">
        <v>0</v>
      </c>
      <c r="BD975" s="69">
        <v>0</v>
      </c>
      <c r="BE975" s="69">
        <v>87.881239242685027</v>
      </c>
      <c r="BF975" s="69">
        <v>-87.881239242685027</v>
      </c>
      <c r="BG975" s="69">
        <v>0</v>
      </c>
      <c r="BH975" s="69">
        <v>0</v>
      </c>
      <c r="BI975" s="69">
        <v>0</v>
      </c>
      <c r="BJ975" s="69">
        <v>0</v>
      </c>
      <c r="BK975" s="69">
        <v>0</v>
      </c>
      <c r="BL975" s="69">
        <v>112.4647577092511</v>
      </c>
      <c r="BM975" s="69">
        <v>-112.4647577092511</v>
      </c>
      <c r="BN975" s="69">
        <v>0</v>
      </c>
      <c r="BO975" s="69">
        <v>2.4951864340517029</v>
      </c>
      <c r="BP975" s="69">
        <v>-2.4951864340517029</v>
      </c>
      <c r="BQ975" s="69">
        <v>2495.1864340517031</v>
      </c>
      <c r="BR975" s="69">
        <v>-2495.1864340517031</v>
      </c>
      <c r="BS975" s="69">
        <v>0</v>
      </c>
      <c r="BT975" s="69">
        <v>0</v>
      </c>
      <c r="BU975" s="69">
        <v>112.4647577092511</v>
      </c>
      <c r="BV975" s="69">
        <v>0</v>
      </c>
    </row>
    <row r="976" spans="1:74">
      <c r="A976" s="113" t="s">
        <v>1044</v>
      </c>
      <c r="B976" s="69" t="s">
        <v>194</v>
      </c>
      <c r="C976" s="69" t="s">
        <v>256</v>
      </c>
      <c r="D976" s="69" t="s">
        <v>263</v>
      </c>
      <c r="E976" s="69" t="s">
        <v>737</v>
      </c>
      <c r="F976" s="69">
        <v>0</v>
      </c>
      <c r="G976" s="69">
        <v>0</v>
      </c>
      <c r="H976" s="69">
        <v>8744</v>
      </c>
      <c r="I976" s="69">
        <v>95</v>
      </c>
      <c r="J976" s="69">
        <v>71</v>
      </c>
      <c r="K976" s="69">
        <v>3832</v>
      </c>
      <c r="L976" s="69">
        <v>3223</v>
      </c>
      <c r="M976" s="69">
        <v>72</v>
      </c>
      <c r="N976" s="69">
        <v>0</v>
      </c>
      <c r="O976" s="69">
        <v>0</v>
      </c>
      <c r="P976" s="69">
        <v>2281.84</v>
      </c>
      <c r="Q976" s="69">
        <v>40.479999999999997</v>
      </c>
      <c r="R976" s="69">
        <v>110000</v>
      </c>
      <c r="S976" s="69">
        <v>0</v>
      </c>
      <c r="T976" s="69">
        <v>0</v>
      </c>
      <c r="U976" s="69">
        <v>0</v>
      </c>
      <c r="V976" s="69">
        <v>0</v>
      </c>
      <c r="W976" s="69">
        <v>0</v>
      </c>
      <c r="X976" s="69">
        <v>0</v>
      </c>
      <c r="Y976" s="69">
        <v>0</v>
      </c>
      <c r="Z976" s="69">
        <v>0</v>
      </c>
      <c r="AA976" s="69">
        <v>0</v>
      </c>
      <c r="AB976" s="69">
        <v>0</v>
      </c>
      <c r="AC976" s="69">
        <v>0</v>
      </c>
      <c r="AD976" s="69">
        <v>0</v>
      </c>
      <c r="AE976" s="69">
        <v>0</v>
      </c>
      <c r="AF976" s="69">
        <v>59803</v>
      </c>
      <c r="AG976" s="69">
        <v>50197</v>
      </c>
      <c r="AH976" s="69">
        <v>0</v>
      </c>
      <c r="AI976" s="69">
        <v>0</v>
      </c>
      <c r="AJ976" s="69">
        <v>0</v>
      </c>
      <c r="AK976" s="69">
        <v>0</v>
      </c>
      <c r="AL976" s="69">
        <v>676</v>
      </c>
      <c r="AM976" s="69">
        <v>493</v>
      </c>
      <c r="AN976" s="69">
        <v>-676</v>
      </c>
      <c r="AO976" s="69">
        <v>0</v>
      </c>
      <c r="AP976" s="69">
        <v>0</v>
      </c>
      <c r="AQ976" s="69">
        <v>28662</v>
      </c>
      <c r="AR976" s="69">
        <v>526</v>
      </c>
      <c r="AS976" s="69">
        <v>23686</v>
      </c>
      <c r="AT976" s="69">
        <v>59803</v>
      </c>
      <c r="AU976" s="69">
        <v>0</v>
      </c>
      <c r="AV976" s="69">
        <v>526</v>
      </c>
      <c r="AW976" s="69">
        <v>0.54366363636363635</v>
      </c>
      <c r="AX976" s="69">
        <v>0</v>
      </c>
      <c r="AY976" s="69">
        <v>0</v>
      </c>
      <c r="AZ976" s="69">
        <v>0</v>
      </c>
      <c r="BA976" s="69">
        <v>0</v>
      </c>
      <c r="BB976" s="69">
        <v>0</v>
      </c>
      <c r="BC976" s="69">
        <v>0</v>
      </c>
      <c r="BD976" s="69">
        <v>0</v>
      </c>
      <c r="BE976" s="69">
        <v>88.465976331360949</v>
      </c>
      <c r="BF976" s="69">
        <v>-88.465976331360949</v>
      </c>
      <c r="BG976" s="69">
        <v>0</v>
      </c>
      <c r="BH976" s="69">
        <v>0</v>
      </c>
      <c r="BI976" s="69">
        <v>0</v>
      </c>
      <c r="BJ976" s="69">
        <v>0</v>
      </c>
      <c r="BK976" s="69">
        <v>0</v>
      </c>
      <c r="BL976" s="69">
        <v>113.69391634980988</v>
      </c>
      <c r="BM976" s="69">
        <v>-113.69391634980988</v>
      </c>
      <c r="BN976" s="69">
        <v>0</v>
      </c>
      <c r="BO976" s="69">
        <v>2.5248247910157899</v>
      </c>
      <c r="BP976" s="69">
        <v>-2.5248247910157899</v>
      </c>
      <c r="BQ976" s="69">
        <v>2524.8247910157897</v>
      </c>
      <c r="BR976" s="69">
        <v>-2524.8247910157897</v>
      </c>
      <c r="BS976" s="69">
        <v>0</v>
      </c>
      <c r="BT976" s="69">
        <v>0</v>
      </c>
      <c r="BU976" s="69">
        <v>113.69391634980988</v>
      </c>
      <c r="BV976" s="69">
        <v>0</v>
      </c>
    </row>
    <row r="977" spans="1:74">
      <c r="A977" s="113" t="s">
        <v>1045</v>
      </c>
      <c r="B977" s="69" t="s">
        <v>194</v>
      </c>
      <c r="C977" s="69" t="s">
        <v>256</v>
      </c>
      <c r="D977" s="69" t="s">
        <v>263</v>
      </c>
      <c r="E977" s="69" t="s">
        <v>737</v>
      </c>
      <c r="F977" s="69">
        <v>0</v>
      </c>
      <c r="G977" s="69">
        <v>0</v>
      </c>
      <c r="H977" s="69">
        <v>8463</v>
      </c>
      <c r="I977" s="69">
        <v>77</v>
      </c>
      <c r="J977" s="69">
        <v>59</v>
      </c>
      <c r="K977" s="69">
        <v>3196</v>
      </c>
      <c r="L977" s="69">
        <v>2729</v>
      </c>
      <c r="M977" s="69">
        <v>59</v>
      </c>
      <c r="N977" s="69">
        <v>0</v>
      </c>
      <c r="O977" s="69">
        <v>0</v>
      </c>
      <c r="P977" s="69">
        <v>2648</v>
      </c>
      <c r="Q977" s="69">
        <v>47.81</v>
      </c>
      <c r="R977" s="69">
        <v>110000</v>
      </c>
      <c r="S977" s="69">
        <v>0</v>
      </c>
      <c r="T977" s="69">
        <v>0</v>
      </c>
      <c r="U977" s="69">
        <v>0</v>
      </c>
      <c r="V977" s="69">
        <v>0</v>
      </c>
      <c r="W977" s="69">
        <v>0</v>
      </c>
      <c r="X977" s="69">
        <v>0</v>
      </c>
      <c r="Y977" s="69">
        <v>0</v>
      </c>
      <c r="Z977" s="69">
        <v>0</v>
      </c>
      <c r="AA977" s="69">
        <v>0</v>
      </c>
      <c r="AB977" s="69">
        <v>0</v>
      </c>
      <c r="AC977" s="69">
        <v>0</v>
      </c>
      <c r="AD977" s="69">
        <v>0</v>
      </c>
      <c r="AE977" s="69">
        <v>0</v>
      </c>
      <c r="AF977" s="69">
        <v>68266</v>
      </c>
      <c r="AG977" s="69">
        <v>41734</v>
      </c>
      <c r="AH977" s="69">
        <v>0</v>
      </c>
      <c r="AI977" s="69">
        <v>0</v>
      </c>
      <c r="AJ977" s="69">
        <v>0</v>
      </c>
      <c r="AK977" s="69">
        <v>0</v>
      </c>
      <c r="AL977" s="69">
        <v>753</v>
      </c>
      <c r="AM977" s="69">
        <v>552</v>
      </c>
      <c r="AN977" s="69">
        <v>-753</v>
      </c>
      <c r="AO977" s="69">
        <v>0</v>
      </c>
      <c r="AP977" s="69">
        <v>0</v>
      </c>
      <c r="AQ977" s="69">
        <v>31858</v>
      </c>
      <c r="AR977" s="69">
        <v>585</v>
      </c>
      <c r="AS977" s="69">
        <v>26415</v>
      </c>
      <c r="AT977" s="69">
        <v>68266</v>
      </c>
      <c r="AU977" s="69">
        <v>0</v>
      </c>
      <c r="AV977" s="69">
        <v>585</v>
      </c>
      <c r="AW977" s="69">
        <v>0.62060000000000004</v>
      </c>
      <c r="AX977" s="69">
        <v>0</v>
      </c>
      <c r="AY977" s="69">
        <v>0</v>
      </c>
      <c r="AZ977" s="69">
        <v>0</v>
      </c>
      <c r="BA977" s="69">
        <v>0</v>
      </c>
      <c r="BB977" s="69">
        <v>0</v>
      </c>
      <c r="BC977" s="69">
        <v>0</v>
      </c>
      <c r="BD977" s="69">
        <v>0</v>
      </c>
      <c r="BE977" s="69">
        <v>90.658698539176626</v>
      </c>
      <c r="BF977" s="69">
        <v>-90.658698539176626</v>
      </c>
      <c r="BG977" s="69">
        <v>0</v>
      </c>
      <c r="BH977" s="69">
        <v>0</v>
      </c>
      <c r="BI977" s="69">
        <v>0</v>
      </c>
      <c r="BJ977" s="69">
        <v>0</v>
      </c>
      <c r="BK977" s="69">
        <v>0</v>
      </c>
      <c r="BL977" s="69">
        <v>116.6940170940171</v>
      </c>
      <c r="BM977" s="69">
        <v>-116.6940170940171</v>
      </c>
      <c r="BN977" s="69">
        <v>0</v>
      </c>
      <c r="BO977" s="69">
        <v>2.584364944160515</v>
      </c>
      <c r="BP977" s="69">
        <v>-2.584364944160515</v>
      </c>
      <c r="BQ977" s="69">
        <v>2584.3649441605148</v>
      </c>
      <c r="BR977" s="69">
        <v>-2584.3649441605148</v>
      </c>
      <c r="BS977" s="69">
        <v>0</v>
      </c>
      <c r="BT977" s="69">
        <v>0</v>
      </c>
      <c r="BU977" s="69">
        <v>116.6940170940171</v>
      </c>
      <c r="BV977" s="69">
        <v>0</v>
      </c>
    </row>
    <row r="978" spans="1:74">
      <c r="A978" s="113" t="s">
        <v>1046</v>
      </c>
      <c r="B978" s="69" t="s">
        <v>194</v>
      </c>
      <c r="C978" s="69" t="s">
        <v>256</v>
      </c>
      <c r="D978" s="69" t="s">
        <v>263</v>
      </c>
      <c r="E978" s="69" t="s">
        <v>737</v>
      </c>
      <c r="F978" s="69">
        <v>0</v>
      </c>
      <c r="G978" s="69">
        <v>0</v>
      </c>
      <c r="H978" s="69">
        <v>8562</v>
      </c>
      <c r="I978" s="69">
        <v>79</v>
      </c>
      <c r="J978" s="69">
        <v>65</v>
      </c>
      <c r="K978" s="69">
        <v>3234</v>
      </c>
      <c r="L978" s="69">
        <v>2759</v>
      </c>
      <c r="M978" s="69">
        <v>67</v>
      </c>
      <c r="N978" s="69">
        <v>0</v>
      </c>
      <c r="O978" s="69">
        <v>0</v>
      </c>
      <c r="P978" s="69">
        <v>2647.5</v>
      </c>
      <c r="Q978" s="69">
        <v>42.6</v>
      </c>
      <c r="R978" s="69">
        <v>110000</v>
      </c>
      <c r="S978" s="69">
        <v>0</v>
      </c>
      <c r="T978" s="69">
        <v>0</v>
      </c>
      <c r="U978" s="69">
        <v>0</v>
      </c>
      <c r="V978" s="69">
        <v>0</v>
      </c>
      <c r="W978" s="69">
        <v>0</v>
      </c>
      <c r="X978" s="69">
        <v>0</v>
      </c>
      <c r="Y978" s="69">
        <v>0</v>
      </c>
      <c r="Z978" s="69">
        <v>0</v>
      </c>
      <c r="AA978" s="69">
        <v>0</v>
      </c>
      <c r="AB978" s="69">
        <v>0</v>
      </c>
      <c r="AC978" s="69">
        <v>0</v>
      </c>
      <c r="AD978" s="69">
        <v>0</v>
      </c>
      <c r="AE978" s="69">
        <v>0</v>
      </c>
      <c r="AF978" s="69">
        <v>76828</v>
      </c>
      <c r="AG978" s="69">
        <v>33172</v>
      </c>
      <c r="AH978" s="69">
        <v>0</v>
      </c>
      <c r="AI978" s="69">
        <v>0</v>
      </c>
      <c r="AJ978" s="69">
        <v>0</v>
      </c>
      <c r="AK978" s="69">
        <v>0</v>
      </c>
      <c r="AL978" s="69">
        <v>832</v>
      </c>
      <c r="AM978" s="69">
        <v>617</v>
      </c>
      <c r="AN978" s="69">
        <v>-832</v>
      </c>
      <c r="AO978" s="69">
        <v>0</v>
      </c>
      <c r="AP978" s="69">
        <v>0</v>
      </c>
      <c r="AQ978" s="69">
        <v>35092</v>
      </c>
      <c r="AR978" s="69">
        <v>652</v>
      </c>
      <c r="AS978" s="69">
        <v>29174</v>
      </c>
      <c r="AT978" s="69">
        <v>76828</v>
      </c>
      <c r="AU978" s="69">
        <v>0</v>
      </c>
      <c r="AV978" s="69">
        <v>652</v>
      </c>
      <c r="AW978" s="69">
        <v>0.69843636363636363</v>
      </c>
      <c r="AX978" s="69">
        <v>0</v>
      </c>
      <c r="AY978" s="69">
        <v>0</v>
      </c>
      <c r="AZ978" s="69">
        <v>0</v>
      </c>
      <c r="BA978" s="69">
        <v>0</v>
      </c>
      <c r="BB978" s="69">
        <v>0</v>
      </c>
      <c r="BC978" s="69">
        <v>0</v>
      </c>
      <c r="BD978" s="69">
        <v>0</v>
      </c>
      <c r="BE978" s="69">
        <v>92.34134615384616</v>
      </c>
      <c r="BF978" s="69">
        <v>-92.34134615384616</v>
      </c>
      <c r="BG978" s="69">
        <v>0</v>
      </c>
      <c r="BH978" s="69">
        <v>0</v>
      </c>
      <c r="BI978" s="69">
        <v>0</v>
      </c>
      <c r="BJ978" s="69">
        <v>0</v>
      </c>
      <c r="BK978" s="69">
        <v>0</v>
      </c>
      <c r="BL978" s="69">
        <v>117.83435582822086</v>
      </c>
      <c r="BM978" s="69">
        <v>-117.83435582822086</v>
      </c>
      <c r="BN978" s="69">
        <v>0</v>
      </c>
      <c r="BO978" s="69">
        <v>2.633440734900939</v>
      </c>
      <c r="BP978" s="69">
        <v>-2.633440734900939</v>
      </c>
      <c r="BQ978" s="69">
        <v>2633.4407349009389</v>
      </c>
      <c r="BR978" s="69">
        <v>-2633.4407349009389</v>
      </c>
      <c r="BS978" s="69">
        <v>0</v>
      </c>
      <c r="BT978" s="69">
        <v>0</v>
      </c>
      <c r="BU978" s="69">
        <v>117.83435582822086</v>
      </c>
      <c r="BV978" s="69">
        <v>0</v>
      </c>
    </row>
    <row r="979" spans="1:74">
      <c r="A979" s="113" t="s">
        <v>1047</v>
      </c>
      <c r="B979" s="69" t="s">
        <v>194</v>
      </c>
      <c r="C979" s="69" t="s">
        <v>256</v>
      </c>
      <c r="D979" s="69" t="s">
        <v>263</v>
      </c>
      <c r="E979" s="69" t="s">
        <v>737</v>
      </c>
      <c r="F979" s="69">
        <v>0</v>
      </c>
      <c r="G979" s="69">
        <v>0</v>
      </c>
      <c r="H979" s="69">
        <v>8563</v>
      </c>
      <c r="I979" s="69">
        <v>89</v>
      </c>
      <c r="J979" s="69">
        <v>61</v>
      </c>
      <c r="K979" s="69">
        <v>3035</v>
      </c>
      <c r="L979" s="69">
        <v>2533</v>
      </c>
      <c r="M979" s="69">
        <v>67</v>
      </c>
      <c r="N979" s="69">
        <v>0</v>
      </c>
      <c r="O979" s="69">
        <v>0</v>
      </c>
      <c r="P979" s="69">
        <v>2821.42</v>
      </c>
      <c r="Q979" s="69">
        <v>37.72</v>
      </c>
      <c r="R979" s="69">
        <v>110000</v>
      </c>
      <c r="S979" s="69">
        <v>0</v>
      </c>
      <c r="T979" s="69">
        <v>0</v>
      </c>
      <c r="U979" s="69">
        <v>0</v>
      </c>
      <c r="V979" s="69">
        <v>0</v>
      </c>
      <c r="W979" s="69">
        <v>0</v>
      </c>
      <c r="X979" s="69">
        <v>0</v>
      </c>
      <c r="Y979" s="69">
        <v>0</v>
      </c>
      <c r="Z979" s="69">
        <v>0</v>
      </c>
      <c r="AA979" s="69">
        <v>0</v>
      </c>
      <c r="AB979" s="69">
        <v>0</v>
      </c>
      <c r="AC979" s="69">
        <v>0</v>
      </c>
      <c r="AD979" s="69">
        <v>0</v>
      </c>
      <c r="AE979" s="69">
        <v>0</v>
      </c>
      <c r="AF979" s="69">
        <v>85391</v>
      </c>
      <c r="AG979" s="69">
        <v>24609</v>
      </c>
      <c r="AH979" s="69">
        <v>0</v>
      </c>
      <c r="AI979" s="69">
        <v>0</v>
      </c>
      <c r="AJ979" s="69">
        <v>0</v>
      </c>
      <c r="AK979" s="69">
        <v>0</v>
      </c>
      <c r="AL979" s="69">
        <v>921</v>
      </c>
      <c r="AM979" s="69">
        <v>678</v>
      </c>
      <c r="AN979" s="69">
        <v>-921</v>
      </c>
      <c r="AO979" s="69">
        <v>0</v>
      </c>
      <c r="AP979" s="69">
        <v>0</v>
      </c>
      <c r="AQ979" s="69">
        <v>38127</v>
      </c>
      <c r="AR979" s="69">
        <v>719</v>
      </c>
      <c r="AS979" s="69">
        <v>31707</v>
      </c>
      <c r="AT979" s="69">
        <v>85391</v>
      </c>
      <c r="AU979" s="69">
        <v>0</v>
      </c>
      <c r="AV979" s="69">
        <v>719</v>
      </c>
      <c r="AW979" s="69">
        <v>0.77628181818181818</v>
      </c>
      <c r="AX979" s="69">
        <v>0</v>
      </c>
      <c r="AY979" s="69">
        <v>0</v>
      </c>
      <c r="AZ979" s="69">
        <v>0</v>
      </c>
      <c r="BA979" s="69">
        <v>0</v>
      </c>
      <c r="BB979" s="69">
        <v>0</v>
      </c>
      <c r="BC979" s="69">
        <v>0</v>
      </c>
      <c r="BD979" s="69">
        <v>0</v>
      </c>
      <c r="BE979" s="69">
        <v>92.715526601520082</v>
      </c>
      <c r="BF979" s="69">
        <v>-92.715526601520082</v>
      </c>
      <c r="BG979" s="69">
        <v>0</v>
      </c>
      <c r="BH979" s="69">
        <v>0</v>
      </c>
      <c r="BI979" s="69">
        <v>0</v>
      </c>
      <c r="BJ979" s="69">
        <v>0</v>
      </c>
      <c r="BK979" s="69">
        <v>0</v>
      </c>
      <c r="BL979" s="69">
        <v>118.76356050069541</v>
      </c>
      <c r="BM979" s="69">
        <v>-118.76356050069541</v>
      </c>
      <c r="BN979" s="69">
        <v>0</v>
      </c>
      <c r="BO979" s="69">
        <v>2.6931277005077745</v>
      </c>
      <c r="BP979" s="69">
        <v>-2.6931277005077745</v>
      </c>
      <c r="BQ979" s="69">
        <v>2693.1277005077745</v>
      </c>
      <c r="BR979" s="69">
        <v>-2693.1277005077745</v>
      </c>
      <c r="BS979" s="69">
        <v>0</v>
      </c>
      <c r="BT979" s="69">
        <v>0</v>
      </c>
      <c r="BU979" s="69">
        <v>118.76356050069541</v>
      </c>
      <c r="BV979" s="69">
        <v>0</v>
      </c>
    </row>
    <row r="980" spans="1:74">
      <c r="A980" s="113" t="s">
        <v>1048</v>
      </c>
      <c r="B980" s="69" t="s">
        <v>194</v>
      </c>
      <c r="C980" s="69" t="s">
        <v>256</v>
      </c>
      <c r="D980" s="69" t="s">
        <v>263</v>
      </c>
      <c r="E980" s="69" t="s">
        <v>737</v>
      </c>
      <c r="F980" s="69">
        <v>0</v>
      </c>
      <c r="G980" s="69">
        <v>0</v>
      </c>
      <c r="H980" s="69">
        <v>8315</v>
      </c>
      <c r="I980" s="69">
        <v>67</v>
      </c>
      <c r="J980" s="69">
        <v>50</v>
      </c>
      <c r="K980" s="69">
        <v>3387</v>
      </c>
      <c r="L980" s="69">
        <v>2935</v>
      </c>
      <c r="M980" s="69">
        <v>53</v>
      </c>
      <c r="N980" s="69">
        <v>0</v>
      </c>
      <c r="O980" s="69">
        <v>0</v>
      </c>
      <c r="P980" s="69">
        <v>2454.9699999999998</v>
      </c>
      <c r="Q980" s="69">
        <v>52.3</v>
      </c>
      <c r="R980" s="69">
        <v>110000</v>
      </c>
      <c r="S980" s="69">
        <v>0</v>
      </c>
      <c r="T980" s="69">
        <v>0</v>
      </c>
      <c r="U980" s="69">
        <v>0</v>
      </c>
      <c r="V980" s="69">
        <v>0</v>
      </c>
      <c r="W980" s="69">
        <v>0</v>
      </c>
      <c r="X980" s="69">
        <v>0</v>
      </c>
      <c r="Y980" s="69">
        <v>0</v>
      </c>
      <c r="Z980" s="69">
        <v>0</v>
      </c>
      <c r="AA980" s="69">
        <v>0</v>
      </c>
      <c r="AB980" s="69">
        <v>0</v>
      </c>
      <c r="AC980" s="69">
        <v>0</v>
      </c>
      <c r="AD980" s="69">
        <v>0</v>
      </c>
      <c r="AE980" s="69">
        <v>0</v>
      </c>
      <c r="AF980" s="69">
        <v>93706</v>
      </c>
      <c r="AG980" s="69">
        <v>16294</v>
      </c>
      <c r="AH980" s="69">
        <v>0</v>
      </c>
      <c r="AI980" s="69">
        <v>0</v>
      </c>
      <c r="AJ980" s="69">
        <v>0</v>
      </c>
      <c r="AK980" s="69">
        <v>0</v>
      </c>
      <c r="AL980" s="69">
        <v>988</v>
      </c>
      <c r="AM980" s="69">
        <v>728</v>
      </c>
      <c r="AN980" s="69">
        <v>-988</v>
      </c>
      <c r="AO980" s="69">
        <v>0</v>
      </c>
      <c r="AP980" s="69">
        <v>0</v>
      </c>
      <c r="AQ980" s="69">
        <v>41514</v>
      </c>
      <c r="AR980" s="69">
        <v>772</v>
      </c>
      <c r="AS980" s="69">
        <v>34642</v>
      </c>
      <c r="AT980" s="69">
        <v>93706</v>
      </c>
      <c r="AU980" s="69">
        <v>0</v>
      </c>
      <c r="AV980" s="69">
        <v>772</v>
      </c>
      <c r="AW980" s="69">
        <v>0.85187272727272723</v>
      </c>
      <c r="AX980" s="69">
        <v>0</v>
      </c>
      <c r="AY980" s="69">
        <v>0</v>
      </c>
      <c r="AZ980" s="69">
        <v>0</v>
      </c>
      <c r="BA980" s="69">
        <v>0</v>
      </c>
      <c r="BB980" s="69">
        <v>0</v>
      </c>
      <c r="BC980" s="69">
        <v>0</v>
      </c>
      <c r="BD980" s="69">
        <v>0</v>
      </c>
      <c r="BE980" s="69">
        <v>94.844129554655865</v>
      </c>
      <c r="BF980" s="69">
        <v>-94.844129554655865</v>
      </c>
      <c r="BG980" s="69">
        <v>0</v>
      </c>
      <c r="BH980" s="69">
        <v>0</v>
      </c>
      <c r="BI980" s="69">
        <v>0</v>
      </c>
      <c r="BJ980" s="69">
        <v>0</v>
      </c>
      <c r="BK980" s="69">
        <v>0</v>
      </c>
      <c r="BL980" s="69">
        <v>121.38082901554404</v>
      </c>
      <c r="BM980" s="69">
        <v>-121.38082901554404</v>
      </c>
      <c r="BN980" s="69">
        <v>0</v>
      </c>
      <c r="BO980" s="69">
        <v>2.7049823913168987</v>
      </c>
      <c r="BP980" s="69">
        <v>-2.7049823913168987</v>
      </c>
      <c r="BQ980" s="69">
        <v>2704.9823913168989</v>
      </c>
      <c r="BR980" s="69">
        <v>-2704.9823913168989</v>
      </c>
      <c r="BS980" s="69">
        <v>0</v>
      </c>
      <c r="BT980" s="69">
        <v>0</v>
      </c>
      <c r="BU980" s="69">
        <v>121.38082901554404</v>
      </c>
      <c r="BV980" s="69">
        <v>0</v>
      </c>
    </row>
    <row r="981" spans="1:74">
      <c r="A981" s="113" t="s">
        <v>1049</v>
      </c>
      <c r="B981" s="69" t="s">
        <v>194</v>
      </c>
      <c r="C981" s="69" t="s">
        <v>256</v>
      </c>
      <c r="D981" s="69" t="s">
        <v>263</v>
      </c>
      <c r="E981" s="69" t="s">
        <v>737</v>
      </c>
      <c r="F981" s="69">
        <v>0</v>
      </c>
      <c r="G981" s="69">
        <v>0</v>
      </c>
      <c r="H981" s="69">
        <v>8565</v>
      </c>
      <c r="I981" s="69">
        <v>96</v>
      </c>
      <c r="J981" s="69">
        <v>67</v>
      </c>
      <c r="K981" s="69">
        <v>4039</v>
      </c>
      <c r="L981" s="69">
        <v>3198</v>
      </c>
      <c r="M981" s="69">
        <v>73</v>
      </c>
      <c r="N981" s="69">
        <v>1</v>
      </c>
      <c r="O981" s="69">
        <v>0</v>
      </c>
      <c r="P981" s="69">
        <v>2120.5700000000002</v>
      </c>
      <c r="Q981" s="69">
        <v>37.9</v>
      </c>
      <c r="R981" s="69">
        <v>110000</v>
      </c>
      <c r="S981" s="69">
        <v>0</v>
      </c>
      <c r="T981" s="69">
        <v>0</v>
      </c>
      <c r="U981" s="69">
        <v>0</v>
      </c>
      <c r="V981" s="69">
        <v>0</v>
      </c>
      <c r="W981" s="69">
        <v>0</v>
      </c>
      <c r="X981" s="69">
        <v>0</v>
      </c>
      <c r="Y981" s="69">
        <v>0</v>
      </c>
      <c r="Z981" s="69">
        <v>0</v>
      </c>
      <c r="AA981" s="69">
        <v>0</v>
      </c>
      <c r="AB981" s="69">
        <v>0</v>
      </c>
      <c r="AC981" s="69">
        <v>0</v>
      </c>
      <c r="AD981" s="69">
        <v>0</v>
      </c>
      <c r="AE981" s="69">
        <v>0</v>
      </c>
      <c r="AF981" s="69">
        <v>102271</v>
      </c>
      <c r="AG981" s="69">
        <v>7729</v>
      </c>
      <c r="AH981" s="69">
        <v>0</v>
      </c>
      <c r="AI981" s="69">
        <v>0</v>
      </c>
      <c r="AJ981" s="69">
        <v>0</v>
      </c>
      <c r="AK981" s="69">
        <v>0</v>
      </c>
      <c r="AL981" s="69">
        <v>1084</v>
      </c>
      <c r="AM981" s="69">
        <v>795</v>
      </c>
      <c r="AN981" s="69">
        <v>-1084</v>
      </c>
      <c r="AO981" s="69">
        <v>1</v>
      </c>
      <c r="AP981" s="69">
        <v>-1</v>
      </c>
      <c r="AQ981" s="69">
        <v>45553</v>
      </c>
      <c r="AR981" s="69">
        <v>845</v>
      </c>
      <c r="AS981" s="69">
        <v>37840</v>
      </c>
      <c r="AT981" s="69">
        <v>102271</v>
      </c>
      <c r="AU981" s="69">
        <v>0</v>
      </c>
      <c r="AV981" s="69">
        <v>845</v>
      </c>
      <c r="AW981" s="69">
        <v>0.92973636363636358</v>
      </c>
      <c r="AX981" s="69">
        <v>0</v>
      </c>
      <c r="AY981" s="69">
        <v>0</v>
      </c>
      <c r="AZ981" s="69">
        <v>0</v>
      </c>
      <c r="BA981" s="69">
        <v>0</v>
      </c>
      <c r="BB981" s="69">
        <v>0</v>
      </c>
      <c r="BC981" s="69">
        <v>0</v>
      </c>
      <c r="BD981" s="69">
        <v>0</v>
      </c>
      <c r="BE981" s="69">
        <v>94.345940959409589</v>
      </c>
      <c r="BF981" s="69">
        <v>-94.345940959409589</v>
      </c>
      <c r="BG981" s="69">
        <v>102271</v>
      </c>
      <c r="BH981" s="69">
        <v>0</v>
      </c>
      <c r="BI981" s="69">
        <v>-102271</v>
      </c>
      <c r="BJ981" s="69">
        <v>2.1952450991153161E-5</v>
      </c>
      <c r="BK981" s="69">
        <v>0</v>
      </c>
      <c r="BL981" s="69">
        <v>121.03076923076924</v>
      </c>
      <c r="BM981" s="69">
        <v>-121.03076923076924</v>
      </c>
      <c r="BN981" s="69">
        <v>0</v>
      </c>
      <c r="BO981" s="69">
        <v>2.7027219873150106</v>
      </c>
      <c r="BP981" s="69">
        <v>-2.7027219873150106</v>
      </c>
      <c r="BQ981" s="69">
        <v>2702.7219873150107</v>
      </c>
      <c r="BR981" s="69">
        <v>-2702.7219873150107</v>
      </c>
      <c r="BS981" s="69">
        <v>0</v>
      </c>
      <c r="BT981" s="69">
        <v>0</v>
      </c>
      <c r="BU981" s="69">
        <v>121.03076923076924</v>
      </c>
      <c r="BV981" s="69">
        <v>0</v>
      </c>
    </row>
    <row r="982" spans="1:74">
      <c r="A982" s="113" t="s">
        <v>1050</v>
      </c>
      <c r="B982" s="69" t="s">
        <v>194</v>
      </c>
      <c r="C982" s="69" t="s">
        <v>256</v>
      </c>
      <c r="D982" s="69" t="s">
        <v>263</v>
      </c>
      <c r="E982" s="69" t="s">
        <v>737</v>
      </c>
      <c r="F982" s="69">
        <v>0</v>
      </c>
      <c r="G982" s="69">
        <v>0</v>
      </c>
      <c r="H982" s="69">
        <v>7729</v>
      </c>
      <c r="I982" s="69">
        <v>83</v>
      </c>
      <c r="J982" s="69">
        <v>72</v>
      </c>
      <c r="K982" s="69">
        <v>3991</v>
      </c>
      <c r="L982" s="69">
        <v>3096</v>
      </c>
      <c r="M982" s="69">
        <v>75</v>
      </c>
      <c r="N982" s="69">
        <v>0</v>
      </c>
      <c r="O982" s="69">
        <v>0</v>
      </c>
      <c r="P982" s="69">
        <v>1936.61</v>
      </c>
      <c r="Q982" s="69">
        <v>34.35</v>
      </c>
      <c r="R982" s="69">
        <v>110000</v>
      </c>
      <c r="S982" s="69">
        <v>0</v>
      </c>
      <c r="T982" s="69">
        <v>0</v>
      </c>
      <c r="U982" s="69">
        <v>0</v>
      </c>
      <c r="V982" s="69">
        <v>0</v>
      </c>
      <c r="W982" s="69">
        <v>0</v>
      </c>
      <c r="X982" s="69">
        <v>0</v>
      </c>
      <c r="Y982" s="69">
        <v>0</v>
      </c>
      <c r="Z982" s="69">
        <v>0</v>
      </c>
      <c r="AA982" s="69">
        <v>0</v>
      </c>
      <c r="AB982" s="69">
        <v>0</v>
      </c>
      <c r="AC982" s="69">
        <v>0</v>
      </c>
      <c r="AD982" s="69">
        <v>0</v>
      </c>
      <c r="AE982" s="69">
        <v>0</v>
      </c>
      <c r="AF982" s="69">
        <v>110000</v>
      </c>
      <c r="AG982" s="69">
        <v>0</v>
      </c>
      <c r="AH982" s="69">
        <v>0</v>
      </c>
      <c r="AI982" s="69">
        <v>0</v>
      </c>
      <c r="AJ982" s="69">
        <v>0</v>
      </c>
      <c r="AK982" s="69">
        <v>0</v>
      </c>
      <c r="AL982" s="69">
        <v>1167</v>
      </c>
      <c r="AM982" s="69">
        <v>867</v>
      </c>
      <c r="AN982" s="69">
        <v>-1167</v>
      </c>
      <c r="AO982" s="69">
        <v>1</v>
      </c>
      <c r="AP982" s="69">
        <v>-1</v>
      </c>
      <c r="AQ982" s="69">
        <v>49544</v>
      </c>
      <c r="AR982" s="69">
        <v>920</v>
      </c>
      <c r="AS982" s="69">
        <v>40936</v>
      </c>
      <c r="AT982" s="69">
        <v>110000</v>
      </c>
      <c r="AU982" s="69">
        <v>0</v>
      </c>
      <c r="AV982" s="69">
        <v>920</v>
      </c>
      <c r="AW982" s="69">
        <v>1</v>
      </c>
      <c r="AX982" s="69">
        <v>0</v>
      </c>
      <c r="AY982" s="69">
        <v>0</v>
      </c>
      <c r="AZ982" s="69">
        <v>0</v>
      </c>
      <c r="BA982" s="69">
        <v>0</v>
      </c>
      <c r="BB982" s="69">
        <v>0</v>
      </c>
      <c r="BC982" s="69">
        <v>0</v>
      </c>
      <c r="BD982" s="69">
        <v>0</v>
      </c>
      <c r="BE982" s="69">
        <v>94.258783204798632</v>
      </c>
      <c r="BF982" s="69">
        <v>-94.258783204798632</v>
      </c>
      <c r="BG982" s="69">
        <v>110000</v>
      </c>
      <c r="BH982" s="69">
        <v>0</v>
      </c>
      <c r="BI982" s="69">
        <v>-110000</v>
      </c>
      <c r="BJ982" s="69">
        <v>2.0184078798643631E-5</v>
      </c>
      <c r="BK982" s="69">
        <v>0</v>
      </c>
      <c r="BL982" s="69">
        <v>119.56521739130434</v>
      </c>
      <c r="BM982" s="69">
        <v>-119.56521739130434</v>
      </c>
      <c r="BN982" s="69">
        <v>0</v>
      </c>
      <c r="BO982" s="69">
        <v>2.6871213601719757</v>
      </c>
      <c r="BP982" s="69">
        <v>-2.6871213601719757</v>
      </c>
      <c r="BQ982" s="69">
        <v>2687.1213601719755</v>
      </c>
      <c r="BR982" s="69">
        <v>-2687.1213601719755</v>
      </c>
      <c r="BS982" s="69">
        <v>0</v>
      </c>
      <c r="BT982" s="69">
        <v>0</v>
      </c>
      <c r="BU982" s="69">
        <v>119.56521739130434</v>
      </c>
      <c r="BV982" s="69">
        <v>0</v>
      </c>
    </row>
    <row r="983" spans="1:74">
      <c r="A983" s="113" t="s">
        <v>1060</v>
      </c>
      <c r="B983" s="69" t="s">
        <v>100</v>
      </c>
      <c r="C983" s="69" t="s">
        <v>127</v>
      </c>
      <c r="D983" s="69" t="s">
        <v>369</v>
      </c>
      <c r="E983" s="69" t="s">
        <v>654</v>
      </c>
      <c r="F983" s="69">
        <v>0</v>
      </c>
      <c r="G983" s="69">
        <v>24</v>
      </c>
      <c r="H983" s="69">
        <v>49095</v>
      </c>
      <c r="I983" s="69">
        <v>241</v>
      </c>
      <c r="J983" s="69">
        <v>110</v>
      </c>
      <c r="K983" s="69">
        <v>18015</v>
      </c>
      <c r="L983" s="69">
        <v>15749</v>
      </c>
      <c r="M983" s="69">
        <v>118</v>
      </c>
      <c r="N983" s="69">
        <v>0</v>
      </c>
      <c r="O983" s="69">
        <v>1</v>
      </c>
      <c r="P983" s="69">
        <v>2725.23</v>
      </c>
      <c r="Q983" s="69">
        <v>121.52</v>
      </c>
      <c r="R983" s="69">
        <v>2050000</v>
      </c>
      <c r="S983" s="69">
        <v>2500</v>
      </c>
      <c r="T983" s="69">
        <v>820</v>
      </c>
      <c r="U983" s="69">
        <v>0</v>
      </c>
      <c r="V983" s="69">
        <v>0</v>
      </c>
      <c r="W983" s="69">
        <v>0</v>
      </c>
      <c r="X983" s="69">
        <v>0</v>
      </c>
      <c r="Y983" s="69">
        <v>0</v>
      </c>
      <c r="Z983" s="69">
        <v>0</v>
      </c>
      <c r="AA983" s="69">
        <v>0</v>
      </c>
      <c r="AB983" s="69">
        <v>0</v>
      </c>
      <c r="AC983" s="69">
        <v>0</v>
      </c>
      <c r="AD983" s="69">
        <v>0</v>
      </c>
      <c r="AE983" s="69">
        <v>0</v>
      </c>
      <c r="AF983" s="69">
        <v>49095</v>
      </c>
      <c r="AG983" s="69">
        <v>2000905</v>
      </c>
      <c r="AH983" s="69">
        <v>24</v>
      </c>
      <c r="AI983" s="69">
        <v>796</v>
      </c>
      <c r="AJ983" s="69">
        <v>1</v>
      </c>
      <c r="AK983" s="69">
        <v>-1</v>
      </c>
      <c r="AL983" s="69">
        <v>241</v>
      </c>
      <c r="AM983" s="69">
        <v>110</v>
      </c>
      <c r="AN983" s="69">
        <v>-241</v>
      </c>
      <c r="AO983" s="69">
        <v>0</v>
      </c>
      <c r="AP983" s="69">
        <v>0</v>
      </c>
      <c r="AQ983" s="69">
        <v>18015</v>
      </c>
      <c r="AR983" s="69">
        <v>118</v>
      </c>
      <c r="AS983" s="69">
        <v>15749</v>
      </c>
      <c r="AT983" s="69">
        <v>49095</v>
      </c>
      <c r="AU983" s="69">
        <v>24</v>
      </c>
      <c r="AV983" s="69">
        <v>118</v>
      </c>
      <c r="AW983" s="69">
        <v>2.3948780487804879E-2</v>
      </c>
      <c r="AX983" s="69">
        <v>2.9268292682926831E-2</v>
      </c>
      <c r="AY983" s="69">
        <v>2045.625</v>
      </c>
      <c r="AZ983" s="69">
        <v>454.375</v>
      </c>
      <c r="BA983" s="69">
        <v>49095</v>
      </c>
      <c r="BB983" s="69">
        <v>0</v>
      </c>
      <c r="BC983" s="69">
        <v>-49095</v>
      </c>
      <c r="BD983" s="69">
        <v>0</v>
      </c>
      <c r="BE983" s="69">
        <v>203.7136929460581</v>
      </c>
      <c r="BF983" s="69">
        <v>-203.7136929460581</v>
      </c>
      <c r="BG983" s="69">
        <v>0</v>
      </c>
      <c r="BH983" s="69">
        <v>0</v>
      </c>
      <c r="BI983" s="69">
        <v>0</v>
      </c>
      <c r="BJ983" s="69">
        <v>0</v>
      </c>
      <c r="BK983" s="69">
        <v>0</v>
      </c>
      <c r="BL983" s="69">
        <v>416.0593220338983</v>
      </c>
      <c r="BM983" s="69">
        <v>-416.0593220338983</v>
      </c>
      <c r="BN983" s="69">
        <v>0</v>
      </c>
      <c r="BO983" s="69">
        <v>3.1173407835418123</v>
      </c>
      <c r="BP983" s="69">
        <v>-3.1173407835418123</v>
      </c>
      <c r="BQ983" s="69">
        <v>3117.3407835418125</v>
      </c>
      <c r="BR983" s="69">
        <v>-3117.3407835418125</v>
      </c>
      <c r="BS983" s="69">
        <v>0.21818181818181817</v>
      </c>
      <c r="BT983" s="69">
        <v>2045.625</v>
      </c>
      <c r="BU983" s="69">
        <v>416.0593220338983</v>
      </c>
      <c r="BV983" s="69">
        <v>6.1060227588121008E-3</v>
      </c>
    </row>
    <row r="984" spans="1:74">
      <c r="A984" s="113" t="s">
        <v>1051</v>
      </c>
      <c r="B984" s="69" t="s">
        <v>100</v>
      </c>
      <c r="C984" s="69" t="s">
        <v>127</v>
      </c>
      <c r="D984" s="69" t="s">
        <v>369</v>
      </c>
      <c r="E984" s="69" t="s">
        <v>654</v>
      </c>
      <c r="F984" s="69">
        <v>0</v>
      </c>
      <c r="G984" s="69">
        <v>24</v>
      </c>
      <c r="H984" s="69">
        <v>48813</v>
      </c>
      <c r="I984" s="69">
        <v>236</v>
      </c>
      <c r="J984" s="69">
        <v>129</v>
      </c>
      <c r="K984" s="69">
        <v>19735</v>
      </c>
      <c r="L984" s="69">
        <v>17654</v>
      </c>
      <c r="M984" s="69">
        <v>142</v>
      </c>
      <c r="N984" s="69">
        <v>1</v>
      </c>
      <c r="O984" s="69">
        <v>0</v>
      </c>
      <c r="P984" s="69">
        <v>2473.42</v>
      </c>
      <c r="Q984" s="69">
        <v>101.91</v>
      </c>
      <c r="R984" s="69">
        <v>2050000</v>
      </c>
      <c r="S984" s="69">
        <v>2500</v>
      </c>
      <c r="T984" s="69">
        <v>820</v>
      </c>
      <c r="U984" s="69">
        <v>0</v>
      </c>
      <c r="V984" s="69">
        <v>0</v>
      </c>
      <c r="W984" s="69">
        <v>0</v>
      </c>
      <c r="X984" s="69">
        <v>0</v>
      </c>
      <c r="Y984" s="69">
        <v>0</v>
      </c>
      <c r="Z984" s="69">
        <v>0</v>
      </c>
      <c r="AA984" s="69">
        <v>0</v>
      </c>
      <c r="AB984" s="69">
        <v>0</v>
      </c>
      <c r="AC984" s="69">
        <v>0</v>
      </c>
      <c r="AD984" s="69">
        <v>0</v>
      </c>
      <c r="AE984" s="69">
        <v>0</v>
      </c>
      <c r="AF984" s="69">
        <v>157961</v>
      </c>
      <c r="AG984" s="69">
        <v>1892039</v>
      </c>
      <c r="AH984" s="69">
        <v>76</v>
      </c>
      <c r="AI984" s="69">
        <v>744</v>
      </c>
      <c r="AJ984" s="69">
        <v>2</v>
      </c>
      <c r="AK984" s="69">
        <v>-2</v>
      </c>
      <c r="AL984" s="69">
        <v>770</v>
      </c>
      <c r="AM984" s="69">
        <v>373</v>
      </c>
      <c r="AN984" s="69">
        <v>-770</v>
      </c>
      <c r="AO984" s="69">
        <v>1</v>
      </c>
      <c r="AP984" s="69">
        <v>-1</v>
      </c>
      <c r="AQ984" s="69">
        <v>58006</v>
      </c>
      <c r="AR984" s="69">
        <v>415</v>
      </c>
      <c r="AS984" s="69">
        <v>50601</v>
      </c>
      <c r="AT984" s="69">
        <v>97908</v>
      </c>
      <c r="AU984" s="69">
        <v>48</v>
      </c>
      <c r="AV984" s="69">
        <v>260</v>
      </c>
      <c r="AW984" s="69">
        <v>7.7054146341463417E-2</v>
      </c>
      <c r="AX984" s="69">
        <v>9.2682926829268292E-2</v>
      </c>
      <c r="AY984" s="69">
        <v>2078.4342105263158</v>
      </c>
      <c r="AZ984" s="69">
        <v>421.56578947368416</v>
      </c>
      <c r="BA984" s="69">
        <v>78980.5</v>
      </c>
      <c r="BB984" s="69">
        <v>0</v>
      </c>
      <c r="BC984" s="69">
        <v>-78980.5</v>
      </c>
      <c r="BD984" s="69">
        <v>0</v>
      </c>
      <c r="BE984" s="69">
        <v>205.14415584415585</v>
      </c>
      <c r="BF984" s="69">
        <v>-205.14415584415585</v>
      </c>
      <c r="BG984" s="69">
        <v>157961</v>
      </c>
      <c r="BH984" s="69">
        <v>0</v>
      </c>
      <c r="BI984" s="69">
        <v>-157961</v>
      </c>
      <c r="BJ984" s="69">
        <v>1.7239595903872012E-5</v>
      </c>
      <c r="BK984" s="69">
        <v>0</v>
      </c>
      <c r="BL984" s="69">
        <v>380.62891566265063</v>
      </c>
      <c r="BM984" s="69">
        <v>-380.62891566265063</v>
      </c>
      <c r="BN984" s="69">
        <v>0</v>
      </c>
      <c r="BO984" s="69">
        <v>3.121697199660086</v>
      </c>
      <c r="BP984" s="69">
        <v>-3.121697199660086</v>
      </c>
      <c r="BQ984" s="69">
        <v>3121.697199660086</v>
      </c>
      <c r="BR984" s="69">
        <v>-3121.697199660086</v>
      </c>
      <c r="BS984" s="69">
        <v>0.20375335120643431</v>
      </c>
      <c r="BT984" s="69">
        <v>2039.75</v>
      </c>
      <c r="BU984" s="69">
        <v>376.56923076923078</v>
      </c>
      <c r="BV984" s="69">
        <v>6.4303692721442611E-3</v>
      </c>
    </row>
    <row r="985" spans="1:74">
      <c r="A985" s="113" t="s">
        <v>1052</v>
      </c>
      <c r="B985" s="69" t="s">
        <v>100</v>
      </c>
      <c r="C985" s="69" t="s">
        <v>127</v>
      </c>
      <c r="D985" s="69" t="s">
        <v>369</v>
      </c>
      <c r="E985" s="69" t="s">
        <v>654</v>
      </c>
      <c r="F985" s="69">
        <v>0</v>
      </c>
      <c r="G985" s="69">
        <v>23</v>
      </c>
      <c r="H985" s="69">
        <v>47899</v>
      </c>
      <c r="I985" s="69">
        <v>206</v>
      </c>
      <c r="J985" s="69">
        <v>115</v>
      </c>
      <c r="K985" s="69">
        <v>19275</v>
      </c>
      <c r="L985" s="69">
        <v>16981</v>
      </c>
      <c r="M985" s="69">
        <v>122</v>
      </c>
      <c r="N985" s="69">
        <v>0</v>
      </c>
      <c r="O985" s="69">
        <v>0</v>
      </c>
      <c r="P985" s="69">
        <v>2485.0300000000002</v>
      </c>
      <c r="Q985" s="69">
        <v>115.98</v>
      </c>
      <c r="R985" s="69">
        <v>2050000</v>
      </c>
      <c r="S985" s="69">
        <v>2500</v>
      </c>
      <c r="T985" s="69">
        <v>820</v>
      </c>
      <c r="U985" s="69">
        <v>0</v>
      </c>
      <c r="V985" s="69">
        <v>0</v>
      </c>
      <c r="W985" s="69">
        <v>0</v>
      </c>
      <c r="X985" s="69">
        <v>0</v>
      </c>
      <c r="Y985" s="69">
        <v>0</v>
      </c>
      <c r="Z985" s="69">
        <v>0</v>
      </c>
      <c r="AA985" s="69">
        <v>0</v>
      </c>
      <c r="AB985" s="69">
        <v>0</v>
      </c>
      <c r="AC985" s="69">
        <v>0</v>
      </c>
      <c r="AD985" s="69">
        <v>0</v>
      </c>
      <c r="AE985" s="69">
        <v>0</v>
      </c>
      <c r="AF985" s="69">
        <v>260508</v>
      </c>
      <c r="AG985" s="69">
        <v>1789492</v>
      </c>
      <c r="AH985" s="69">
        <v>121</v>
      </c>
      <c r="AI985" s="69">
        <v>699</v>
      </c>
      <c r="AJ985" s="69">
        <v>2</v>
      </c>
      <c r="AK985" s="69">
        <v>-2</v>
      </c>
      <c r="AL985" s="69">
        <v>1228</v>
      </c>
      <c r="AM985" s="69">
        <v>610</v>
      </c>
      <c r="AN985" s="69">
        <v>-1228</v>
      </c>
      <c r="AO985" s="69">
        <v>3</v>
      </c>
      <c r="AP985" s="69">
        <v>-3</v>
      </c>
      <c r="AQ985" s="69">
        <v>92633</v>
      </c>
      <c r="AR985" s="69">
        <v>667</v>
      </c>
      <c r="AS985" s="69">
        <v>81020</v>
      </c>
      <c r="AT985" s="69">
        <v>145807</v>
      </c>
      <c r="AU985" s="69">
        <v>71</v>
      </c>
      <c r="AV985" s="69">
        <v>382</v>
      </c>
      <c r="AW985" s="69">
        <v>0.12707707317073172</v>
      </c>
      <c r="AX985" s="69">
        <v>0.14756097560975609</v>
      </c>
      <c r="AY985" s="69">
        <v>2152.9586776859505</v>
      </c>
      <c r="AZ985" s="69">
        <v>347.04132231404947</v>
      </c>
      <c r="BA985" s="69">
        <v>130254</v>
      </c>
      <c r="BB985" s="69">
        <v>0</v>
      </c>
      <c r="BC985" s="69">
        <v>-130254</v>
      </c>
      <c r="BD985" s="69">
        <v>0</v>
      </c>
      <c r="BE985" s="69">
        <v>212.14006514657981</v>
      </c>
      <c r="BF985" s="69">
        <v>-212.14006514657981</v>
      </c>
      <c r="BG985" s="69">
        <v>86836</v>
      </c>
      <c r="BH985" s="69">
        <v>0</v>
      </c>
      <c r="BI985" s="69">
        <v>-86836</v>
      </c>
      <c r="BJ985" s="69">
        <v>3.2385866807725107E-5</v>
      </c>
      <c r="BK985" s="69">
        <v>0</v>
      </c>
      <c r="BL985" s="69">
        <v>390.56671664167914</v>
      </c>
      <c r="BM985" s="69">
        <v>-390.56671664167914</v>
      </c>
      <c r="BN985" s="69">
        <v>0</v>
      </c>
      <c r="BO985" s="69">
        <v>3.2153542335225871</v>
      </c>
      <c r="BP985" s="69">
        <v>-3.2153542335225871</v>
      </c>
      <c r="BQ985" s="69">
        <v>3215.354233522587</v>
      </c>
      <c r="BR985" s="69">
        <v>-3215.354233522587</v>
      </c>
      <c r="BS985" s="69">
        <v>0.19836065573770492</v>
      </c>
      <c r="BT985" s="69">
        <v>2053.6197183098593</v>
      </c>
      <c r="BU985" s="69">
        <v>381.69371727748688</v>
      </c>
      <c r="BV985" s="69">
        <v>6.5851262509041058E-3</v>
      </c>
    </row>
    <row r="986" spans="1:74">
      <c r="A986" s="113" t="s">
        <v>1053</v>
      </c>
      <c r="B986" s="69" t="s">
        <v>100</v>
      </c>
      <c r="C986" s="69" t="s">
        <v>127</v>
      </c>
      <c r="D986" s="69" t="s">
        <v>369</v>
      </c>
      <c r="E986" s="69" t="s">
        <v>654</v>
      </c>
      <c r="F986" s="69">
        <v>0</v>
      </c>
      <c r="G986" s="69">
        <v>22</v>
      </c>
      <c r="H986" s="69">
        <v>46782</v>
      </c>
      <c r="I986" s="69">
        <v>222</v>
      </c>
      <c r="J986" s="69">
        <v>132</v>
      </c>
      <c r="K986" s="69">
        <v>16493</v>
      </c>
      <c r="L986" s="69">
        <v>14052</v>
      </c>
      <c r="M986" s="69">
        <v>139</v>
      </c>
      <c r="N986" s="69">
        <v>2</v>
      </c>
      <c r="O986" s="69">
        <v>1</v>
      </c>
      <c r="P986" s="69">
        <v>2836.48</v>
      </c>
      <c r="Q986" s="69">
        <v>99.11</v>
      </c>
      <c r="R986" s="69">
        <v>2050000</v>
      </c>
      <c r="S986" s="69">
        <v>2500</v>
      </c>
      <c r="T986" s="69">
        <v>820</v>
      </c>
      <c r="U986" s="69">
        <v>0</v>
      </c>
      <c r="V986" s="69">
        <v>0</v>
      </c>
      <c r="W986" s="69">
        <v>0</v>
      </c>
      <c r="X986" s="69">
        <v>0</v>
      </c>
      <c r="Y986" s="69">
        <v>0</v>
      </c>
      <c r="Z986" s="69">
        <v>0</v>
      </c>
      <c r="AA986" s="69">
        <v>0</v>
      </c>
      <c r="AB986" s="69">
        <v>0</v>
      </c>
      <c r="AC986" s="69">
        <v>0</v>
      </c>
      <c r="AD986" s="69">
        <v>0</v>
      </c>
      <c r="AE986" s="69">
        <v>0</v>
      </c>
      <c r="AF986" s="69">
        <v>366398</v>
      </c>
      <c r="AG986" s="69">
        <v>1683602</v>
      </c>
      <c r="AH986" s="69">
        <v>169</v>
      </c>
      <c r="AI986" s="69">
        <v>651</v>
      </c>
      <c r="AJ986" s="69">
        <v>3</v>
      </c>
      <c r="AK986" s="69">
        <v>-3</v>
      </c>
      <c r="AL986" s="69">
        <v>1705</v>
      </c>
      <c r="AM986" s="69">
        <v>878</v>
      </c>
      <c r="AN986" s="69">
        <v>-1705</v>
      </c>
      <c r="AO986" s="69">
        <v>5</v>
      </c>
      <c r="AP986" s="69">
        <v>-5</v>
      </c>
      <c r="AQ986" s="69">
        <v>126255</v>
      </c>
      <c r="AR986" s="69">
        <v>958</v>
      </c>
      <c r="AS986" s="69">
        <v>110168</v>
      </c>
      <c r="AT986" s="69">
        <v>192589</v>
      </c>
      <c r="AU986" s="69">
        <v>93</v>
      </c>
      <c r="AV986" s="69">
        <v>521</v>
      </c>
      <c r="AW986" s="69">
        <v>0.17873073170731707</v>
      </c>
      <c r="AX986" s="69">
        <v>0.20609756097560974</v>
      </c>
      <c r="AY986" s="69">
        <v>2168.0355029585799</v>
      </c>
      <c r="AZ986" s="69">
        <v>331.96449704142015</v>
      </c>
      <c r="BA986" s="69">
        <v>122132.66666666667</v>
      </c>
      <c r="BB986" s="69">
        <v>0</v>
      </c>
      <c r="BC986" s="69">
        <v>-122132.66666666667</v>
      </c>
      <c r="BD986" s="69">
        <v>0</v>
      </c>
      <c r="BE986" s="69">
        <v>214.89618768328447</v>
      </c>
      <c r="BF986" s="69">
        <v>-214.89618768328447</v>
      </c>
      <c r="BG986" s="69">
        <v>73279.600000000006</v>
      </c>
      <c r="BH986" s="69">
        <v>0</v>
      </c>
      <c r="BI986" s="69">
        <v>-73279.600000000006</v>
      </c>
      <c r="BJ986" s="69">
        <v>3.9602391984475862E-5</v>
      </c>
      <c r="BK986" s="69">
        <v>0</v>
      </c>
      <c r="BL986" s="69">
        <v>382.46137787056369</v>
      </c>
      <c r="BM986" s="69">
        <v>-382.46137787056369</v>
      </c>
      <c r="BN986" s="69">
        <v>0</v>
      </c>
      <c r="BO986" s="69">
        <v>3.325811487909375</v>
      </c>
      <c r="BP986" s="69">
        <v>-3.325811487909375</v>
      </c>
      <c r="BQ986" s="69">
        <v>3325.811487909375</v>
      </c>
      <c r="BR986" s="69">
        <v>-3325.811487909375</v>
      </c>
      <c r="BS986" s="69">
        <v>0.19248291571753987</v>
      </c>
      <c r="BT986" s="69">
        <v>2070.8494623655915</v>
      </c>
      <c r="BU986" s="69">
        <v>369.65259117082536</v>
      </c>
      <c r="BV986" s="69">
        <v>6.9541800324739618E-3</v>
      </c>
    </row>
    <row r="987" spans="1:74">
      <c r="A987" s="113" t="s">
        <v>1054</v>
      </c>
      <c r="B987" s="69" t="s">
        <v>100</v>
      </c>
      <c r="C987" s="69" t="s">
        <v>127</v>
      </c>
      <c r="D987" s="69" t="s">
        <v>369</v>
      </c>
      <c r="E987" s="69" t="s">
        <v>654</v>
      </c>
      <c r="F987" s="69">
        <v>0</v>
      </c>
      <c r="G987" s="69">
        <v>16</v>
      </c>
      <c r="H987" s="69">
        <v>46477</v>
      </c>
      <c r="I987" s="69">
        <v>180</v>
      </c>
      <c r="J987" s="69">
        <v>108</v>
      </c>
      <c r="K987" s="69">
        <v>16785</v>
      </c>
      <c r="L987" s="69">
        <v>14543</v>
      </c>
      <c r="M987" s="69">
        <v>115</v>
      </c>
      <c r="N987" s="69">
        <v>0</v>
      </c>
      <c r="O987" s="69">
        <v>0</v>
      </c>
      <c r="P987" s="69">
        <v>2768.96</v>
      </c>
      <c r="Q987" s="69">
        <v>122.63</v>
      </c>
      <c r="R987" s="69">
        <v>2050000</v>
      </c>
      <c r="S987" s="69">
        <v>2500</v>
      </c>
      <c r="T987" s="69">
        <v>820</v>
      </c>
      <c r="U987" s="69">
        <v>0</v>
      </c>
      <c r="V987" s="69">
        <v>0</v>
      </c>
      <c r="W987" s="69">
        <v>0</v>
      </c>
      <c r="X987" s="69">
        <v>0</v>
      </c>
      <c r="Y987" s="69">
        <v>0</v>
      </c>
      <c r="Z987" s="69">
        <v>0</v>
      </c>
      <c r="AA987" s="69">
        <v>0</v>
      </c>
      <c r="AB987" s="69">
        <v>0</v>
      </c>
      <c r="AC987" s="69">
        <v>0</v>
      </c>
      <c r="AD987" s="69">
        <v>0</v>
      </c>
      <c r="AE987" s="69">
        <v>0</v>
      </c>
      <c r="AF987" s="69">
        <v>471517</v>
      </c>
      <c r="AG987" s="69">
        <v>1578483</v>
      </c>
      <c r="AH987" s="69">
        <v>200</v>
      </c>
      <c r="AI987" s="69">
        <v>620</v>
      </c>
      <c r="AJ987" s="69">
        <v>3</v>
      </c>
      <c r="AK987" s="69">
        <v>-3</v>
      </c>
      <c r="AL987" s="69">
        <v>2085</v>
      </c>
      <c r="AM987" s="69">
        <v>1085</v>
      </c>
      <c r="AN987" s="69">
        <v>-2085</v>
      </c>
      <c r="AO987" s="69">
        <v>5</v>
      </c>
      <c r="AP987" s="69">
        <v>-5</v>
      </c>
      <c r="AQ987" s="69">
        <v>158611</v>
      </c>
      <c r="AR987" s="69">
        <v>1176</v>
      </c>
      <c r="AS987" s="69">
        <v>138212</v>
      </c>
      <c r="AT987" s="69">
        <v>239066</v>
      </c>
      <c r="AU987" s="69">
        <v>109</v>
      </c>
      <c r="AV987" s="69">
        <v>636</v>
      </c>
      <c r="AW987" s="69">
        <v>0.23000829268292683</v>
      </c>
      <c r="AX987" s="69">
        <v>0.24390243902439024</v>
      </c>
      <c r="AY987" s="69">
        <v>2357.585</v>
      </c>
      <c r="AZ987" s="69">
        <v>142.41499999999996</v>
      </c>
      <c r="BA987" s="69">
        <v>157172.33333333334</v>
      </c>
      <c r="BB987" s="69">
        <v>0</v>
      </c>
      <c r="BC987" s="69">
        <v>-157172.33333333334</v>
      </c>
      <c r="BD987" s="69">
        <v>0</v>
      </c>
      <c r="BE987" s="69">
        <v>226.14724220623501</v>
      </c>
      <c r="BF987" s="69">
        <v>-226.14724220623501</v>
      </c>
      <c r="BG987" s="69">
        <v>94303.4</v>
      </c>
      <c r="BH987" s="69">
        <v>0</v>
      </c>
      <c r="BI987" s="69">
        <v>-94303.4</v>
      </c>
      <c r="BJ987" s="69">
        <v>3.1523664815176756E-5</v>
      </c>
      <c r="BK987" s="69">
        <v>0</v>
      </c>
      <c r="BL987" s="69">
        <v>400.94982993197277</v>
      </c>
      <c r="BM987" s="69">
        <v>-400.94982993197277</v>
      </c>
      <c r="BN987" s="69">
        <v>0</v>
      </c>
      <c r="BO987" s="69">
        <v>3.4115489248401007</v>
      </c>
      <c r="BP987" s="69">
        <v>-3.4115489248401007</v>
      </c>
      <c r="BQ987" s="69">
        <v>3411.5489248401009</v>
      </c>
      <c r="BR987" s="69">
        <v>-3411.5489248401009</v>
      </c>
      <c r="BS987" s="69">
        <v>0.18433179723502305</v>
      </c>
      <c r="BT987" s="69">
        <v>2193.2660550458718</v>
      </c>
      <c r="BU987" s="69">
        <v>375.88993710691824</v>
      </c>
      <c r="BV987" s="69">
        <v>6.8406352648933558E-3</v>
      </c>
    </row>
    <row r="988" spans="1:74">
      <c r="A988" s="113" t="s">
        <v>1055</v>
      </c>
      <c r="B988" s="69" t="s">
        <v>100</v>
      </c>
      <c r="C988" s="69" t="s">
        <v>127</v>
      </c>
      <c r="D988" s="69" t="s">
        <v>369</v>
      </c>
      <c r="E988" s="69" t="s">
        <v>654</v>
      </c>
      <c r="F988" s="69">
        <v>0</v>
      </c>
      <c r="G988" s="69">
        <v>9</v>
      </c>
      <c r="H988" s="69">
        <v>36166</v>
      </c>
      <c r="I988" s="69">
        <v>118</v>
      </c>
      <c r="J988" s="69">
        <v>69</v>
      </c>
      <c r="K988" s="69">
        <v>12571</v>
      </c>
      <c r="L988" s="69">
        <v>10973</v>
      </c>
      <c r="M988" s="69">
        <v>76</v>
      </c>
      <c r="N988" s="69">
        <v>1</v>
      </c>
      <c r="O988" s="69">
        <v>1</v>
      </c>
      <c r="P988" s="69">
        <v>2876.94</v>
      </c>
      <c r="Q988" s="69">
        <v>143.52000000000001</v>
      </c>
      <c r="R988" s="69">
        <v>2050000</v>
      </c>
      <c r="S988" s="69">
        <v>2500</v>
      </c>
      <c r="T988" s="69">
        <v>820</v>
      </c>
      <c r="U988" s="69">
        <v>0</v>
      </c>
      <c r="V988" s="69">
        <v>0</v>
      </c>
      <c r="W988" s="69">
        <v>0</v>
      </c>
      <c r="X988" s="69">
        <v>0</v>
      </c>
      <c r="Y988" s="69">
        <v>0</v>
      </c>
      <c r="Z988" s="69">
        <v>0</v>
      </c>
      <c r="AA988" s="69">
        <v>0</v>
      </c>
      <c r="AB988" s="69">
        <v>0</v>
      </c>
      <c r="AC988" s="69">
        <v>0</v>
      </c>
      <c r="AD988" s="69">
        <v>0</v>
      </c>
      <c r="AE988" s="69">
        <v>0</v>
      </c>
      <c r="AF988" s="69">
        <v>565893</v>
      </c>
      <c r="AG988" s="69">
        <v>1484107</v>
      </c>
      <c r="AH988" s="69">
        <v>226</v>
      </c>
      <c r="AI988" s="69">
        <v>594</v>
      </c>
      <c r="AJ988" s="69">
        <v>4</v>
      </c>
      <c r="AK988" s="69">
        <v>-4</v>
      </c>
      <c r="AL988" s="69">
        <v>2375</v>
      </c>
      <c r="AM988" s="69">
        <v>1245</v>
      </c>
      <c r="AN988" s="69">
        <v>-2375</v>
      </c>
      <c r="AO988" s="69">
        <v>6</v>
      </c>
      <c r="AP988" s="69">
        <v>-6</v>
      </c>
      <c r="AQ988" s="69">
        <v>185046</v>
      </c>
      <c r="AR988" s="69">
        <v>1350</v>
      </c>
      <c r="AS988" s="69">
        <v>161554</v>
      </c>
      <c r="AT988" s="69">
        <v>275232</v>
      </c>
      <c r="AU988" s="69">
        <v>118</v>
      </c>
      <c r="AV988" s="69">
        <v>712</v>
      </c>
      <c r="AW988" s="69">
        <v>0.27604536585365852</v>
      </c>
      <c r="AX988" s="69">
        <v>0.275609756097561</v>
      </c>
      <c r="AY988" s="69">
        <v>2503.9513274336282</v>
      </c>
      <c r="AZ988" s="69">
        <v>-3.9513274336281938</v>
      </c>
      <c r="BA988" s="69">
        <v>141473.25</v>
      </c>
      <c r="BB988" s="69">
        <v>0</v>
      </c>
      <c r="BC988" s="69">
        <v>-141473.25</v>
      </c>
      <c r="BD988" s="69">
        <v>0</v>
      </c>
      <c r="BE988" s="69">
        <v>238.27073684210526</v>
      </c>
      <c r="BF988" s="69">
        <v>-238.27073684210526</v>
      </c>
      <c r="BG988" s="69">
        <v>94315.5</v>
      </c>
      <c r="BH988" s="69">
        <v>0</v>
      </c>
      <c r="BI988" s="69">
        <v>-94315.5</v>
      </c>
      <c r="BJ988" s="69">
        <v>3.2424370156609709E-5</v>
      </c>
      <c r="BK988" s="69">
        <v>0</v>
      </c>
      <c r="BL988" s="69">
        <v>419.18</v>
      </c>
      <c r="BM988" s="69">
        <v>-419.18</v>
      </c>
      <c r="BN988" s="69">
        <v>0</v>
      </c>
      <c r="BO988" s="69">
        <v>3.5028102058754347</v>
      </c>
      <c r="BP988" s="69">
        <v>-3.5028102058754347</v>
      </c>
      <c r="BQ988" s="69">
        <v>3502.8102058754348</v>
      </c>
      <c r="BR988" s="69">
        <v>-3502.8102058754348</v>
      </c>
      <c r="BS988" s="69">
        <v>0.18152610441767067</v>
      </c>
      <c r="BT988" s="69">
        <v>2332.4745762711864</v>
      </c>
      <c r="BU988" s="69">
        <v>386.56179775280901</v>
      </c>
      <c r="BV988" s="69">
        <v>6.7280568074965146E-3</v>
      </c>
    </row>
    <row r="989" spans="1:74">
      <c r="A989" s="113" t="s">
        <v>1056</v>
      </c>
      <c r="B989" s="69" t="s">
        <v>100</v>
      </c>
      <c r="C989" s="69" t="s">
        <v>127</v>
      </c>
      <c r="D989" s="69" t="s">
        <v>369</v>
      </c>
      <c r="E989" s="69" t="s">
        <v>654</v>
      </c>
      <c r="F989" s="69">
        <v>0</v>
      </c>
      <c r="G989" s="69">
        <v>31</v>
      </c>
      <c r="H989" s="69">
        <v>52767</v>
      </c>
      <c r="I989" s="69">
        <v>257</v>
      </c>
      <c r="J989" s="69">
        <v>127</v>
      </c>
      <c r="K989" s="69">
        <v>20420</v>
      </c>
      <c r="L989" s="69">
        <v>18573</v>
      </c>
      <c r="M989" s="69">
        <v>142</v>
      </c>
      <c r="N989" s="69">
        <v>0</v>
      </c>
      <c r="O989" s="69">
        <v>0</v>
      </c>
      <c r="P989" s="69">
        <v>2584.08</v>
      </c>
      <c r="Q989" s="69">
        <v>107.69</v>
      </c>
      <c r="R989" s="69">
        <v>2050000</v>
      </c>
      <c r="S989" s="69">
        <v>2500</v>
      </c>
      <c r="T989" s="69">
        <v>820</v>
      </c>
      <c r="U989" s="69">
        <v>0</v>
      </c>
      <c r="V989" s="69">
        <v>0</v>
      </c>
      <c r="W989" s="69">
        <v>0</v>
      </c>
      <c r="X989" s="69">
        <v>0</v>
      </c>
      <c r="Y989" s="69">
        <v>0</v>
      </c>
      <c r="Z989" s="69">
        <v>0</v>
      </c>
      <c r="AA989" s="69">
        <v>0</v>
      </c>
      <c r="AB989" s="69">
        <v>0</v>
      </c>
      <c r="AC989" s="69">
        <v>0</v>
      </c>
      <c r="AD989" s="69">
        <v>0</v>
      </c>
      <c r="AE989" s="69">
        <v>0</v>
      </c>
      <c r="AF989" s="69">
        <v>675286</v>
      </c>
      <c r="AG989" s="69">
        <v>1374714</v>
      </c>
      <c r="AH989" s="69">
        <v>272</v>
      </c>
      <c r="AI989" s="69">
        <v>548</v>
      </c>
      <c r="AJ989" s="69">
        <v>6</v>
      </c>
      <c r="AK989" s="69">
        <v>-6</v>
      </c>
      <c r="AL989" s="69">
        <v>2784</v>
      </c>
      <c r="AM989" s="69">
        <v>1458</v>
      </c>
      <c r="AN989" s="69">
        <v>-2784</v>
      </c>
      <c r="AO989" s="69">
        <v>6</v>
      </c>
      <c r="AP989" s="69">
        <v>-6</v>
      </c>
      <c r="AQ989" s="69">
        <v>221822</v>
      </c>
      <c r="AR989" s="69">
        <v>1586</v>
      </c>
      <c r="AS989" s="69">
        <v>194854</v>
      </c>
      <c r="AT989" s="69">
        <v>327999</v>
      </c>
      <c r="AU989" s="69">
        <v>149</v>
      </c>
      <c r="AV989" s="69">
        <v>854</v>
      </c>
      <c r="AW989" s="69">
        <v>0.32940780487804877</v>
      </c>
      <c r="AX989" s="69">
        <v>0.33170731707317075</v>
      </c>
      <c r="AY989" s="69">
        <v>2482.669117647059</v>
      </c>
      <c r="AZ989" s="69">
        <v>17.330882352940989</v>
      </c>
      <c r="BA989" s="69">
        <v>112547.66666666667</v>
      </c>
      <c r="BB989" s="69">
        <v>0</v>
      </c>
      <c r="BC989" s="69">
        <v>-112547.66666666667</v>
      </c>
      <c r="BD989" s="69">
        <v>0</v>
      </c>
      <c r="BE989" s="69">
        <v>242.5596264367816</v>
      </c>
      <c r="BF989" s="69">
        <v>-242.5596264367816</v>
      </c>
      <c r="BG989" s="69">
        <v>112547.66666666667</v>
      </c>
      <c r="BH989" s="69">
        <v>0</v>
      </c>
      <c r="BI989" s="69">
        <v>-112547.66666666667</v>
      </c>
      <c r="BJ989" s="69">
        <v>2.7048714735238163E-5</v>
      </c>
      <c r="BK989" s="69">
        <v>0</v>
      </c>
      <c r="BL989" s="69">
        <v>425.77931904161414</v>
      </c>
      <c r="BM989" s="69">
        <v>-425.77931904161414</v>
      </c>
      <c r="BN989" s="69">
        <v>0</v>
      </c>
      <c r="BO989" s="69">
        <v>3.4655998850421339</v>
      </c>
      <c r="BP989" s="69">
        <v>-3.4655998850421339</v>
      </c>
      <c r="BQ989" s="69">
        <v>3465.5998850421338</v>
      </c>
      <c r="BR989" s="69">
        <v>-3465.5998850421338</v>
      </c>
      <c r="BS989" s="69">
        <v>0.18655692729766804</v>
      </c>
      <c r="BT989" s="69">
        <v>2201.3355704697988</v>
      </c>
      <c r="BU989" s="69">
        <v>384.07377049180326</v>
      </c>
      <c r="BV989" s="69">
        <v>6.5728376806628739E-3</v>
      </c>
    </row>
    <row r="990" spans="1:74">
      <c r="A990" s="113" t="s">
        <v>1057</v>
      </c>
      <c r="B990" s="69" t="s">
        <v>100</v>
      </c>
      <c r="C990" s="69" t="s">
        <v>127</v>
      </c>
      <c r="D990" s="69" t="s">
        <v>369</v>
      </c>
      <c r="E990" s="69" t="s">
        <v>654</v>
      </c>
      <c r="F990" s="69">
        <v>0</v>
      </c>
      <c r="G990" s="69">
        <v>15</v>
      </c>
      <c r="H990" s="69">
        <v>48252</v>
      </c>
      <c r="I990" s="69">
        <v>187</v>
      </c>
      <c r="J990" s="69">
        <v>106</v>
      </c>
      <c r="K990" s="69">
        <v>18089</v>
      </c>
      <c r="L990" s="69">
        <v>16266</v>
      </c>
      <c r="M990" s="69">
        <v>113</v>
      </c>
      <c r="N990" s="69">
        <v>0</v>
      </c>
      <c r="O990" s="69">
        <v>1</v>
      </c>
      <c r="P990" s="69">
        <v>2667.48</v>
      </c>
      <c r="Q990" s="69">
        <v>130.06</v>
      </c>
      <c r="R990" s="69">
        <v>2050000</v>
      </c>
      <c r="S990" s="69">
        <v>2500</v>
      </c>
      <c r="T990" s="69">
        <v>820</v>
      </c>
      <c r="U990" s="69">
        <v>0</v>
      </c>
      <c r="V990" s="69">
        <v>0</v>
      </c>
      <c r="W990" s="69">
        <v>0</v>
      </c>
      <c r="X990" s="69">
        <v>0</v>
      </c>
      <c r="Y990" s="69">
        <v>0</v>
      </c>
      <c r="Z990" s="69">
        <v>0</v>
      </c>
      <c r="AA990" s="69">
        <v>0</v>
      </c>
      <c r="AB990" s="69">
        <v>0</v>
      </c>
      <c r="AC990" s="69">
        <v>0</v>
      </c>
      <c r="AD990" s="69">
        <v>0</v>
      </c>
      <c r="AE990" s="69">
        <v>0</v>
      </c>
      <c r="AF990" s="69">
        <v>778984</v>
      </c>
      <c r="AG990" s="69">
        <v>1271016</v>
      </c>
      <c r="AH990" s="69">
        <v>315</v>
      </c>
      <c r="AI990" s="69">
        <v>505</v>
      </c>
      <c r="AJ990" s="69">
        <v>7</v>
      </c>
      <c r="AK990" s="69">
        <v>-7</v>
      </c>
      <c r="AL990" s="69">
        <v>3208</v>
      </c>
      <c r="AM990" s="69">
        <v>1685</v>
      </c>
      <c r="AN990" s="69">
        <v>-3208</v>
      </c>
      <c r="AO990" s="69">
        <v>6</v>
      </c>
      <c r="AP990" s="69">
        <v>-6</v>
      </c>
      <c r="AQ990" s="69">
        <v>257020</v>
      </c>
      <c r="AR990" s="69">
        <v>1833</v>
      </c>
      <c r="AS990" s="69">
        <v>226200</v>
      </c>
      <c r="AT990" s="69">
        <v>376251</v>
      </c>
      <c r="AU990" s="69">
        <v>164</v>
      </c>
      <c r="AV990" s="69">
        <v>967</v>
      </c>
      <c r="AW990" s="69">
        <v>0.3799921951219512</v>
      </c>
      <c r="AX990" s="69">
        <v>0.38414634146341464</v>
      </c>
      <c r="AY990" s="69">
        <v>2472.9650793650794</v>
      </c>
      <c r="AZ990" s="69">
        <v>27.034920634920582</v>
      </c>
      <c r="BA990" s="69">
        <v>111283.42857142857</v>
      </c>
      <c r="BB990" s="69">
        <v>0</v>
      </c>
      <c r="BC990" s="69">
        <v>-111283.42857142857</v>
      </c>
      <c r="BD990" s="69">
        <v>0</v>
      </c>
      <c r="BE990" s="69">
        <v>242.82543640897757</v>
      </c>
      <c r="BF990" s="69">
        <v>-242.82543640897757</v>
      </c>
      <c r="BG990" s="69">
        <v>129830.66666666667</v>
      </c>
      <c r="BH990" s="69">
        <v>0</v>
      </c>
      <c r="BI990" s="69">
        <v>-129830.66666666667</v>
      </c>
      <c r="BJ990" s="69">
        <v>2.3344486810364954E-5</v>
      </c>
      <c r="BK990" s="69">
        <v>0</v>
      </c>
      <c r="BL990" s="69">
        <v>424.97763229678122</v>
      </c>
      <c r="BM990" s="69">
        <v>-424.97763229678122</v>
      </c>
      <c r="BN990" s="69">
        <v>0</v>
      </c>
      <c r="BO990" s="69">
        <v>3.4437842617152961</v>
      </c>
      <c r="BP990" s="69">
        <v>-3.4437842617152961</v>
      </c>
      <c r="BQ990" s="69">
        <v>3443.784261715296</v>
      </c>
      <c r="BR990" s="69">
        <v>-3443.784261715296</v>
      </c>
      <c r="BS990" s="69">
        <v>0.18694362017804153</v>
      </c>
      <c r="BT990" s="69">
        <v>2294.2134146341464</v>
      </c>
      <c r="BU990" s="69">
        <v>389.09100310237847</v>
      </c>
      <c r="BV990" s="69">
        <v>6.5559100459108245E-3</v>
      </c>
    </row>
    <row r="991" spans="1:74">
      <c r="A991" s="113" t="s">
        <v>1058</v>
      </c>
      <c r="B991" s="69" t="s">
        <v>100</v>
      </c>
      <c r="C991" s="69" t="s">
        <v>127</v>
      </c>
      <c r="D991" s="69" t="s">
        <v>369</v>
      </c>
      <c r="E991" s="69" t="s">
        <v>654</v>
      </c>
      <c r="F991" s="69">
        <v>0</v>
      </c>
      <c r="G991" s="69">
        <v>34</v>
      </c>
      <c r="H991" s="69">
        <v>48676</v>
      </c>
      <c r="I991" s="69">
        <v>218</v>
      </c>
      <c r="J991" s="69">
        <v>117</v>
      </c>
      <c r="K991" s="69">
        <v>16558</v>
      </c>
      <c r="L991" s="69">
        <v>14716</v>
      </c>
      <c r="M991" s="69">
        <v>123</v>
      </c>
      <c r="N991" s="69">
        <v>0</v>
      </c>
      <c r="O991" s="69">
        <v>1</v>
      </c>
      <c r="P991" s="69">
        <v>2939.73</v>
      </c>
      <c r="Q991" s="69">
        <v>110.38</v>
      </c>
      <c r="R991" s="69">
        <v>2050000</v>
      </c>
      <c r="S991" s="69">
        <v>2500</v>
      </c>
      <c r="T991" s="69">
        <v>820</v>
      </c>
      <c r="U991" s="69">
        <v>0</v>
      </c>
      <c r="V991" s="69">
        <v>0</v>
      </c>
      <c r="W991" s="69">
        <v>0</v>
      </c>
      <c r="X991" s="69">
        <v>0</v>
      </c>
      <c r="Y991" s="69">
        <v>0</v>
      </c>
      <c r="Z991" s="69">
        <v>0</v>
      </c>
      <c r="AA991" s="69">
        <v>0</v>
      </c>
      <c r="AB991" s="69">
        <v>0</v>
      </c>
      <c r="AC991" s="69">
        <v>0</v>
      </c>
      <c r="AD991" s="69">
        <v>0</v>
      </c>
      <c r="AE991" s="69">
        <v>0</v>
      </c>
      <c r="AF991" s="69">
        <v>886052</v>
      </c>
      <c r="AG991" s="69">
        <v>1163948</v>
      </c>
      <c r="AH991" s="69">
        <v>372</v>
      </c>
      <c r="AI991" s="69">
        <v>448</v>
      </c>
      <c r="AJ991" s="69">
        <v>8</v>
      </c>
      <c r="AK991" s="69">
        <v>-8</v>
      </c>
      <c r="AL991" s="69">
        <v>3658</v>
      </c>
      <c r="AM991" s="69">
        <v>1928</v>
      </c>
      <c r="AN991" s="69">
        <v>-3658</v>
      </c>
      <c r="AO991" s="69">
        <v>6</v>
      </c>
      <c r="AP991" s="69">
        <v>-6</v>
      </c>
      <c r="AQ991" s="69">
        <v>292146</v>
      </c>
      <c r="AR991" s="69">
        <v>2093</v>
      </c>
      <c r="AS991" s="69">
        <v>257377</v>
      </c>
      <c r="AT991" s="69">
        <v>424927</v>
      </c>
      <c r="AU991" s="69">
        <v>198</v>
      </c>
      <c r="AV991" s="69">
        <v>1090</v>
      </c>
      <c r="AW991" s="69">
        <v>0.43222048780487804</v>
      </c>
      <c r="AX991" s="69">
        <v>0.45365853658536587</v>
      </c>
      <c r="AY991" s="69">
        <v>2381.8602150537636</v>
      </c>
      <c r="AZ991" s="69">
        <v>118.13978494623643</v>
      </c>
      <c r="BA991" s="69">
        <v>110756.5</v>
      </c>
      <c r="BB991" s="69">
        <v>0</v>
      </c>
      <c r="BC991" s="69">
        <v>-110756.5</v>
      </c>
      <c r="BD991" s="69">
        <v>0</v>
      </c>
      <c r="BE991" s="69">
        <v>242.22307271733189</v>
      </c>
      <c r="BF991" s="69">
        <v>-242.22307271733189</v>
      </c>
      <c r="BG991" s="69">
        <v>147675.33333333334</v>
      </c>
      <c r="BH991" s="69">
        <v>0</v>
      </c>
      <c r="BI991" s="69">
        <v>-147675.33333333334</v>
      </c>
      <c r="BJ991" s="69">
        <v>2.0537676367295803E-5</v>
      </c>
      <c r="BK991" s="69">
        <v>0</v>
      </c>
      <c r="BL991" s="69">
        <v>423.34065934065933</v>
      </c>
      <c r="BM991" s="69">
        <v>-423.34065934065933</v>
      </c>
      <c r="BN991" s="69">
        <v>0</v>
      </c>
      <c r="BO991" s="69">
        <v>3.4426230782082317</v>
      </c>
      <c r="BP991" s="69">
        <v>-3.4426230782082317</v>
      </c>
      <c r="BQ991" s="69">
        <v>3442.6230782082316</v>
      </c>
      <c r="BR991" s="69">
        <v>-3442.6230782082316</v>
      </c>
      <c r="BS991" s="69">
        <v>0.19294605809128632</v>
      </c>
      <c r="BT991" s="69">
        <v>2146.0959595959598</v>
      </c>
      <c r="BU991" s="69">
        <v>389.8412844036697</v>
      </c>
      <c r="BV991" s="69">
        <v>6.5994400060243848E-3</v>
      </c>
    </row>
    <row r="992" spans="1:74">
      <c r="A992" s="113" t="s">
        <v>1059</v>
      </c>
      <c r="B992" s="69" t="s">
        <v>100</v>
      </c>
      <c r="C992" s="69" t="s">
        <v>127</v>
      </c>
      <c r="D992" s="69" t="s">
        <v>369</v>
      </c>
      <c r="E992" s="69" t="s">
        <v>654</v>
      </c>
      <c r="F992" s="69">
        <v>0</v>
      </c>
      <c r="G992" s="69">
        <v>22</v>
      </c>
      <c r="H992" s="69">
        <v>47689</v>
      </c>
      <c r="I992" s="69">
        <v>210</v>
      </c>
      <c r="J992" s="69">
        <v>116</v>
      </c>
      <c r="K992" s="69">
        <v>12736</v>
      </c>
      <c r="L992" s="69">
        <v>10777</v>
      </c>
      <c r="M992" s="69">
        <v>127</v>
      </c>
      <c r="N992" s="69">
        <v>0</v>
      </c>
      <c r="O992" s="69">
        <v>0</v>
      </c>
      <c r="P992" s="69">
        <v>3744.43</v>
      </c>
      <c r="Q992" s="69">
        <v>111.95</v>
      </c>
      <c r="R992" s="69">
        <v>2050000</v>
      </c>
      <c r="S992" s="69">
        <v>2500</v>
      </c>
      <c r="T992" s="69">
        <v>820</v>
      </c>
      <c r="U992" s="69">
        <v>0</v>
      </c>
      <c r="V992" s="69">
        <v>0</v>
      </c>
      <c r="W992" s="69">
        <v>0</v>
      </c>
      <c r="X992" s="69">
        <v>0</v>
      </c>
      <c r="Y992" s="69">
        <v>0</v>
      </c>
      <c r="Z992" s="69">
        <v>0</v>
      </c>
      <c r="AA992" s="69">
        <v>0</v>
      </c>
      <c r="AB992" s="69">
        <v>0</v>
      </c>
      <c r="AC992" s="69">
        <v>0</v>
      </c>
      <c r="AD992" s="69">
        <v>0</v>
      </c>
      <c r="AE992" s="69">
        <v>0</v>
      </c>
      <c r="AF992" s="69">
        <v>973994</v>
      </c>
      <c r="AG992" s="69">
        <v>1076006</v>
      </c>
      <c r="AH992" s="69">
        <v>410</v>
      </c>
      <c r="AI992" s="69">
        <v>410</v>
      </c>
      <c r="AJ992" s="69">
        <v>9</v>
      </c>
      <c r="AK992" s="69">
        <v>-9</v>
      </c>
      <c r="AL992" s="69">
        <v>4018</v>
      </c>
      <c r="AM992" s="69">
        <v>2121</v>
      </c>
      <c r="AN992" s="69">
        <v>-4018</v>
      </c>
      <c r="AO992" s="69">
        <v>6</v>
      </c>
      <c r="AP992" s="69">
        <v>-6</v>
      </c>
      <c r="AQ992" s="69">
        <v>316827</v>
      </c>
      <c r="AR992" s="69">
        <v>2300</v>
      </c>
      <c r="AS992" s="69">
        <v>278668</v>
      </c>
      <c r="AT992" s="69">
        <v>472616</v>
      </c>
      <c r="AU992" s="69">
        <v>220</v>
      </c>
      <c r="AV992" s="69">
        <v>1217</v>
      </c>
      <c r="AW992" s="69">
        <v>0.47511902439024389</v>
      </c>
      <c r="AX992" s="69">
        <v>0.5</v>
      </c>
      <c r="AY992" s="69">
        <v>2375.5951219512194</v>
      </c>
      <c r="AZ992" s="69">
        <v>124.40487804878057</v>
      </c>
      <c r="BA992" s="69">
        <v>108221.55555555556</v>
      </c>
      <c r="BB992" s="69">
        <v>0</v>
      </c>
      <c r="BC992" s="69">
        <v>-108221.55555555556</v>
      </c>
      <c r="BD992" s="69">
        <v>0</v>
      </c>
      <c r="BE992" s="69">
        <v>242.40766550522648</v>
      </c>
      <c r="BF992" s="69">
        <v>-242.40766550522648</v>
      </c>
      <c r="BG992" s="69">
        <v>162332.33333333334</v>
      </c>
      <c r="BH992" s="69">
        <v>0</v>
      </c>
      <c r="BI992" s="69">
        <v>-162332.33333333334</v>
      </c>
      <c r="BJ992" s="69">
        <v>1.8937779924059504E-5</v>
      </c>
      <c r="BK992" s="69">
        <v>0</v>
      </c>
      <c r="BL992" s="69">
        <v>423.47565217391303</v>
      </c>
      <c r="BM992" s="69">
        <v>-423.47565217391303</v>
      </c>
      <c r="BN992" s="69">
        <v>0</v>
      </c>
      <c r="BO992" s="69">
        <v>3.4951770565691072</v>
      </c>
      <c r="BP992" s="69">
        <v>-3.4951770565691072</v>
      </c>
      <c r="BQ992" s="69">
        <v>3495.1770565691072</v>
      </c>
      <c r="BR992" s="69">
        <v>-3495.1770565691072</v>
      </c>
      <c r="BS992" s="69">
        <v>0.19330504479019331</v>
      </c>
      <c r="BT992" s="69">
        <v>2148.2545454545457</v>
      </c>
      <c r="BU992" s="69">
        <v>388.34511092851272</v>
      </c>
      <c r="BV992" s="69">
        <v>6.6945052031550344E-3</v>
      </c>
    </row>
    <row r="993" spans="1:74">
      <c r="A993" s="113" t="s">
        <v>1031</v>
      </c>
      <c r="B993" s="69" t="s">
        <v>100</v>
      </c>
      <c r="C993" s="69" t="s">
        <v>127</v>
      </c>
      <c r="D993" s="69" t="s">
        <v>369</v>
      </c>
      <c r="E993" s="69" t="s">
        <v>654</v>
      </c>
      <c r="F993" s="69">
        <v>0</v>
      </c>
      <c r="G993" s="69">
        <v>21</v>
      </c>
      <c r="H993" s="69">
        <v>47251</v>
      </c>
      <c r="I993" s="69">
        <v>189</v>
      </c>
      <c r="J993" s="69">
        <v>107</v>
      </c>
      <c r="K993" s="69">
        <v>12675</v>
      </c>
      <c r="L993" s="69">
        <v>10793</v>
      </c>
      <c r="M993" s="69">
        <v>117</v>
      </c>
      <c r="N993" s="69">
        <v>0</v>
      </c>
      <c r="O993" s="69">
        <v>1</v>
      </c>
      <c r="P993" s="69">
        <v>3727.89</v>
      </c>
      <c r="Q993" s="69">
        <v>119.62</v>
      </c>
      <c r="R993" s="69">
        <v>2050000</v>
      </c>
      <c r="S993" s="69">
        <v>2500</v>
      </c>
      <c r="T993" s="69">
        <v>820</v>
      </c>
      <c r="U993" s="69">
        <v>0</v>
      </c>
      <c r="V993" s="69">
        <v>0</v>
      </c>
      <c r="W993" s="69">
        <v>0</v>
      </c>
      <c r="X993" s="69">
        <v>0</v>
      </c>
      <c r="Y993" s="69">
        <v>0</v>
      </c>
      <c r="Z993" s="69">
        <v>0</v>
      </c>
      <c r="AA993" s="69">
        <v>0</v>
      </c>
      <c r="AB993" s="69">
        <v>0</v>
      </c>
      <c r="AC993" s="69">
        <v>0</v>
      </c>
      <c r="AD993" s="69">
        <v>0</v>
      </c>
      <c r="AE993" s="69">
        <v>0</v>
      </c>
      <c r="AF993" s="69">
        <v>1021245</v>
      </c>
      <c r="AG993" s="69">
        <v>1028755</v>
      </c>
      <c r="AH993" s="69">
        <v>431</v>
      </c>
      <c r="AI993" s="69">
        <v>389</v>
      </c>
      <c r="AJ993" s="69">
        <v>10</v>
      </c>
      <c r="AK993" s="69">
        <v>-10</v>
      </c>
      <c r="AL993" s="69">
        <v>4207</v>
      </c>
      <c r="AM993" s="69">
        <v>2228</v>
      </c>
      <c r="AN993" s="69">
        <v>-4207</v>
      </c>
      <c r="AO993" s="69">
        <v>6</v>
      </c>
      <c r="AP993" s="69">
        <v>-6</v>
      </c>
      <c r="AQ993" s="69">
        <v>329502</v>
      </c>
      <c r="AR993" s="69">
        <v>2417</v>
      </c>
      <c r="AS993" s="69">
        <v>289461</v>
      </c>
      <c r="AT993" s="69">
        <v>519867</v>
      </c>
      <c r="AU993" s="69">
        <v>241</v>
      </c>
      <c r="AV993" s="69">
        <v>1334</v>
      </c>
      <c r="AW993" s="69">
        <v>0.49816829268292684</v>
      </c>
      <c r="AX993" s="69">
        <v>0.525609756097561</v>
      </c>
      <c r="AY993" s="69">
        <v>2369.4779582366591</v>
      </c>
      <c r="AZ993" s="69">
        <v>130.52204176334089</v>
      </c>
      <c r="BA993" s="69">
        <v>102124.5</v>
      </c>
      <c r="BB993" s="69">
        <v>0</v>
      </c>
      <c r="BC993" s="69">
        <v>-102124.5</v>
      </c>
      <c r="BD993" s="69">
        <v>0</v>
      </c>
      <c r="BE993" s="69">
        <v>242.74898977893986</v>
      </c>
      <c r="BF993" s="69">
        <v>-242.74898977893986</v>
      </c>
      <c r="BG993" s="69">
        <v>170207.5</v>
      </c>
      <c r="BH993" s="69">
        <v>0</v>
      </c>
      <c r="BI993" s="69">
        <v>-170207.5</v>
      </c>
      <c r="BJ993" s="69">
        <v>1.8209297667388969E-5</v>
      </c>
      <c r="BK993" s="69">
        <v>0</v>
      </c>
      <c r="BL993" s="69">
        <v>422.52585850227553</v>
      </c>
      <c r="BM993" s="69">
        <v>-422.52585850227553</v>
      </c>
      <c r="BN993" s="69">
        <v>0</v>
      </c>
      <c r="BO993" s="69">
        <v>3.5280918672981851</v>
      </c>
      <c r="BP993" s="69">
        <v>-3.5280918672981851</v>
      </c>
      <c r="BQ993" s="69">
        <v>3528.0918672981852</v>
      </c>
      <c r="BR993" s="69">
        <v>-3528.0918672981852</v>
      </c>
      <c r="BS993" s="69">
        <v>0.19344703770197486</v>
      </c>
      <c r="BT993" s="69">
        <v>2157.1244813278008</v>
      </c>
      <c r="BU993" s="69">
        <v>389.70539730134931</v>
      </c>
      <c r="BV993" s="69">
        <v>6.761719200490437E-3</v>
      </c>
    </row>
    <row r="994" spans="1:74">
      <c r="A994" s="113" t="s">
        <v>1032</v>
      </c>
      <c r="B994" s="69" t="s">
        <v>100</v>
      </c>
      <c r="C994" s="69" t="s">
        <v>127</v>
      </c>
      <c r="D994" s="69" t="s">
        <v>369</v>
      </c>
      <c r="E994" s="69" t="s">
        <v>654</v>
      </c>
      <c r="F994" s="69">
        <v>0</v>
      </c>
      <c r="G994" s="69">
        <v>24</v>
      </c>
      <c r="H994" s="69">
        <v>46032</v>
      </c>
      <c r="I994" s="69">
        <v>194</v>
      </c>
      <c r="J994" s="69">
        <v>105</v>
      </c>
      <c r="K994" s="69">
        <v>11845</v>
      </c>
      <c r="L994" s="69">
        <v>10395</v>
      </c>
      <c r="M994" s="69">
        <v>113</v>
      </c>
      <c r="N994" s="69">
        <v>1</v>
      </c>
      <c r="O994" s="69">
        <v>0</v>
      </c>
      <c r="P994" s="69">
        <v>3886.2</v>
      </c>
      <c r="Q994" s="69">
        <v>118.33</v>
      </c>
      <c r="R994" s="69">
        <v>2050000</v>
      </c>
      <c r="S994" s="69">
        <v>2500</v>
      </c>
      <c r="T994" s="69">
        <v>820</v>
      </c>
      <c r="U994" s="69">
        <v>0</v>
      </c>
      <c r="V994" s="69">
        <v>0</v>
      </c>
      <c r="W994" s="69">
        <v>0</v>
      </c>
      <c r="X994" s="69">
        <v>0</v>
      </c>
      <c r="Y994" s="69">
        <v>0</v>
      </c>
      <c r="Z994" s="69">
        <v>0</v>
      </c>
      <c r="AA994" s="69">
        <v>0</v>
      </c>
      <c r="AB994" s="69">
        <v>0</v>
      </c>
      <c r="AC994" s="69">
        <v>0</v>
      </c>
      <c r="AD994" s="69">
        <v>0</v>
      </c>
      <c r="AE994" s="69">
        <v>0</v>
      </c>
      <c r="AF994" s="69">
        <v>1067277</v>
      </c>
      <c r="AG994" s="69">
        <v>982723</v>
      </c>
      <c r="AH994" s="69">
        <v>455</v>
      </c>
      <c r="AI994" s="69">
        <v>365</v>
      </c>
      <c r="AJ994" s="69">
        <v>10</v>
      </c>
      <c r="AK994" s="69">
        <v>-10</v>
      </c>
      <c r="AL994" s="69">
        <v>4401</v>
      </c>
      <c r="AM994" s="69">
        <v>2333</v>
      </c>
      <c r="AN994" s="69">
        <v>-4401</v>
      </c>
      <c r="AO994" s="69">
        <v>7</v>
      </c>
      <c r="AP994" s="69">
        <v>-7</v>
      </c>
      <c r="AQ994" s="69">
        <v>341347</v>
      </c>
      <c r="AR994" s="69">
        <v>2530</v>
      </c>
      <c r="AS994" s="69">
        <v>299856</v>
      </c>
      <c r="AT994" s="69">
        <v>565899</v>
      </c>
      <c r="AU994" s="69">
        <v>265</v>
      </c>
      <c r="AV994" s="69">
        <v>1447</v>
      </c>
      <c r="AW994" s="69">
        <v>0.52062292682926825</v>
      </c>
      <c r="AX994" s="69">
        <v>0.55487804878048785</v>
      </c>
      <c r="AY994" s="69">
        <v>2345.6637362637362</v>
      </c>
      <c r="AZ994" s="69">
        <v>154.33626373626385</v>
      </c>
      <c r="BA994" s="69">
        <v>106727.7</v>
      </c>
      <c r="BB994" s="69">
        <v>0</v>
      </c>
      <c r="BC994" s="69">
        <v>-106727.7</v>
      </c>
      <c r="BD994" s="69">
        <v>0</v>
      </c>
      <c r="BE994" s="69">
        <v>242.50783912747102</v>
      </c>
      <c r="BF994" s="69">
        <v>-242.50783912747102</v>
      </c>
      <c r="BG994" s="69">
        <v>152468.14285714287</v>
      </c>
      <c r="BH994" s="69">
        <v>0</v>
      </c>
      <c r="BI994" s="69">
        <v>-152468.14285714287</v>
      </c>
      <c r="BJ994" s="69">
        <v>2.0506991419288875E-5</v>
      </c>
      <c r="BK994" s="69">
        <v>0</v>
      </c>
      <c r="BL994" s="69">
        <v>421.84861660079054</v>
      </c>
      <c r="BM994" s="69">
        <v>-421.84861660079054</v>
      </c>
      <c r="BN994" s="69">
        <v>0</v>
      </c>
      <c r="BO994" s="69">
        <v>3.5592984632623659</v>
      </c>
      <c r="BP994" s="69">
        <v>-3.5592984632623659</v>
      </c>
      <c r="BQ994" s="69">
        <v>3559.2984632623657</v>
      </c>
      <c r="BR994" s="69">
        <v>-3559.2984632623657</v>
      </c>
      <c r="BS994" s="69">
        <v>0.19502786112301757</v>
      </c>
      <c r="BT994" s="69">
        <v>2135.4679245283019</v>
      </c>
      <c r="BU994" s="69">
        <v>391.08431237042157</v>
      </c>
      <c r="BV994" s="69">
        <v>6.8346872830287071E-3</v>
      </c>
    </row>
    <row r="995" spans="1:74">
      <c r="A995" s="113" t="s">
        <v>1033</v>
      </c>
      <c r="B995" s="69" t="s">
        <v>100</v>
      </c>
      <c r="C995" s="69" t="s">
        <v>127</v>
      </c>
      <c r="D995" s="69" t="s">
        <v>369</v>
      </c>
      <c r="E995" s="69" t="s">
        <v>654</v>
      </c>
      <c r="F995" s="69">
        <v>0</v>
      </c>
      <c r="G995" s="69">
        <v>23</v>
      </c>
      <c r="H995" s="69">
        <v>45514</v>
      </c>
      <c r="I995" s="69">
        <v>204</v>
      </c>
      <c r="J995" s="69">
        <v>103</v>
      </c>
      <c r="K995" s="69">
        <v>12604</v>
      </c>
      <c r="L995" s="69">
        <v>11210</v>
      </c>
      <c r="M995" s="69">
        <v>118</v>
      </c>
      <c r="N995" s="69">
        <v>1</v>
      </c>
      <c r="O995" s="69">
        <v>0</v>
      </c>
      <c r="P995" s="69">
        <v>3611.08</v>
      </c>
      <c r="Q995" s="69">
        <v>112.66</v>
      </c>
      <c r="R995" s="69">
        <v>2050000</v>
      </c>
      <c r="S995" s="69">
        <v>2500</v>
      </c>
      <c r="T995" s="69">
        <v>820</v>
      </c>
      <c r="U995" s="69">
        <v>0</v>
      </c>
      <c r="V995" s="69">
        <v>0</v>
      </c>
      <c r="W995" s="69">
        <v>0</v>
      </c>
      <c r="X995" s="69">
        <v>0</v>
      </c>
      <c r="Y995" s="69">
        <v>0</v>
      </c>
      <c r="Z995" s="69">
        <v>0</v>
      </c>
      <c r="AA995" s="69">
        <v>0</v>
      </c>
      <c r="AB995" s="69">
        <v>0</v>
      </c>
      <c r="AC995" s="69">
        <v>0</v>
      </c>
      <c r="AD995" s="69">
        <v>0</v>
      </c>
      <c r="AE995" s="69">
        <v>0</v>
      </c>
      <c r="AF995" s="69">
        <v>1112791</v>
      </c>
      <c r="AG995" s="69">
        <v>937209</v>
      </c>
      <c r="AH995" s="69">
        <v>478</v>
      </c>
      <c r="AI995" s="69">
        <v>342</v>
      </c>
      <c r="AJ995" s="69">
        <v>10</v>
      </c>
      <c r="AK995" s="69">
        <v>-10</v>
      </c>
      <c r="AL995" s="69">
        <v>4605</v>
      </c>
      <c r="AM995" s="69">
        <v>2436</v>
      </c>
      <c r="AN995" s="69">
        <v>-4605</v>
      </c>
      <c r="AO995" s="69">
        <v>8</v>
      </c>
      <c r="AP995" s="69">
        <v>-8</v>
      </c>
      <c r="AQ995" s="69">
        <v>353951</v>
      </c>
      <c r="AR995" s="69">
        <v>2648</v>
      </c>
      <c r="AS995" s="69">
        <v>311066</v>
      </c>
      <c r="AT995" s="69">
        <v>611413</v>
      </c>
      <c r="AU995" s="69">
        <v>288</v>
      </c>
      <c r="AV995" s="69">
        <v>1565</v>
      </c>
      <c r="AW995" s="69">
        <v>0.54282487804878043</v>
      </c>
      <c r="AX995" s="69">
        <v>0.58292682926829265</v>
      </c>
      <c r="AY995" s="69">
        <v>2328.0146443514645</v>
      </c>
      <c r="AZ995" s="69">
        <v>171.98535564853546</v>
      </c>
      <c r="BA995" s="69">
        <v>111279.1</v>
      </c>
      <c r="BB995" s="69">
        <v>0</v>
      </c>
      <c r="BC995" s="69">
        <v>-111279.1</v>
      </c>
      <c r="BD995" s="69">
        <v>0</v>
      </c>
      <c r="BE995" s="69">
        <v>241.64842562432139</v>
      </c>
      <c r="BF995" s="69">
        <v>-241.64842562432139</v>
      </c>
      <c r="BG995" s="69">
        <v>139098.875</v>
      </c>
      <c r="BH995" s="69">
        <v>0</v>
      </c>
      <c r="BI995" s="69">
        <v>-139098.875</v>
      </c>
      <c r="BJ995" s="69">
        <v>2.2601998581724589E-5</v>
      </c>
      <c r="BK995" s="69">
        <v>0</v>
      </c>
      <c r="BL995" s="69">
        <v>420.23829305135951</v>
      </c>
      <c r="BM995" s="69">
        <v>-420.23829305135951</v>
      </c>
      <c r="BN995" s="69">
        <v>0</v>
      </c>
      <c r="BO995" s="69">
        <v>3.5773469295905049</v>
      </c>
      <c r="BP995" s="69">
        <v>-3.5773469295905049</v>
      </c>
      <c r="BQ995" s="69">
        <v>3577.3469295905047</v>
      </c>
      <c r="BR995" s="69">
        <v>-3577.3469295905047</v>
      </c>
      <c r="BS995" s="69">
        <v>0.1962233169129721</v>
      </c>
      <c r="BT995" s="69">
        <v>2122.9618055555557</v>
      </c>
      <c r="BU995" s="69">
        <v>390.67923322683708</v>
      </c>
      <c r="BV995" s="69">
        <v>6.8823085681351372E-3</v>
      </c>
    </row>
    <row r="996" spans="1:74">
      <c r="A996" s="113" t="s">
        <v>1034</v>
      </c>
      <c r="B996" s="69" t="s">
        <v>100</v>
      </c>
      <c r="C996" s="69" t="s">
        <v>127</v>
      </c>
      <c r="D996" s="69" t="s">
        <v>369</v>
      </c>
      <c r="E996" s="69" t="s">
        <v>654</v>
      </c>
      <c r="F996" s="69">
        <v>0</v>
      </c>
      <c r="G996" s="69">
        <v>25</v>
      </c>
      <c r="H996" s="69">
        <v>44544</v>
      </c>
      <c r="I996" s="69">
        <v>205</v>
      </c>
      <c r="J996" s="69">
        <v>114</v>
      </c>
      <c r="K996" s="69">
        <v>12128</v>
      </c>
      <c r="L996" s="69">
        <v>10893</v>
      </c>
      <c r="M996" s="69">
        <v>125</v>
      </c>
      <c r="N996" s="69">
        <v>1</v>
      </c>
      <c r="O996" s="69">
        <v>0</v>
      </c>
      <c r="P996" s="69">
        <v>3672.82</v>
      </c>
      <c r="Q996" s="69">
        <v>104.32</v>
      </c>
      <c r="R996" s="69">
        <v>2050000</v>
      </c>
      <c r="S996" s="69">
        <v>2500</v>
      </c>
      <c r="T996" s="69">
        <v>820</v>
      </c>
      <c r="U996" s="69">
        <v>0</v>
      </c>
      <c r="V996" s="69">
        <v>0</v>
      </c>
      <c r="W996" s="69">
        <v>0</v>
      </c>
      <c r="X996" s="69">
        <v>0</v>
      </c>
      <c r="Y996" s="69">
        <v>0</v>
      </c>
      <c r="Z996" s="69">
        <v>0</v>
      </c>
      <c r="AA996" s="69">
        <v>0</v>
      </c>
      <c r="AB996" s="69">
        <v>0</v>
      </c>
      <c r="AC996" s="69">
        <v>0</v>
      </c>
      <c r="AD996" s="69">
        <v>0</v>
      </c>
      <c r="AE996" s="69">
        <v>0</v>
      </c>
      <c r="AF996" s="69">
        <v>1157335</v>
      </c>
      <c r="AG996" s="69">
        <v>892665</v>
      </c>
      <c r="AH996" s="69">
        <v>503</v>
      </c>
      <c r="AI996" s="69">
        <v>317</v>
      </c>
      <c r="AJ996" s="69">
        <v>10</v>
      </c>
      <c r="AK996" s="69">
        <v>-10</v>
      </c>
      <c r="AL996" s="69">
        <v>4810</v>
      </c>
      <c r="AM996" s="69">
        <v>2550</v>
      </c>
      <c r="AN996" s="69">
        <v>-4810</v>
      </c>
      <c r="AO996" s="69">
        <v>9</v>
      </c>
      <c r="AP996" s="69">
        <v>-9</v>
      </c>
      <c r="AQ996" s="69">
        <v>366079</v>
      </c>
      <c r="AR996" s="69">
        <v>2773</v>
      </c>
      <c r="AS996" s="69">
        <v>321959</v>
      </c>
      <c r="AT996" s="69">
        <v>655957</v>
      </c>
      <c r="AU996" s="69">
        <v>313</v>
      </c>
      <c r="AV996" s="69">
        <v>1690</v>
      </c>
      <c r="AW996" s="69">
        <v>0.56455365853658535</v>
      </c>
      <c r="AX996" s="69">
        <v>0.61341463414634145</v>
      </c>
      <c r="AY996" s="69">
        <v>2300.8648111332009</v>
      </c>
      <c r="AZ996" s="69">
        <v>199.13518886679913</v>
      </c>
      <c r="BA996" s="69">
        <v>115733.5</v>
      </c>
      <c r="BB996" s="69">
        <v>0</v>
      </c>
      <c r="BC996" s="69">
        <v>-115733.5</v>
      </c>
      <c r="BD996" s="69">
        <v>0</v>
      </c>
      <c r="BE996" s="69">
        <v>240.6101871101871</v>
      </c>
      <c r="BF996" s="69">
        <v>-240.6101871101871</v>
      </c>
      <c r="BG996" s="69">
        <v>128592.77777777778</v>
      </c>
      <c r="BH996" s="69">
        <v>0</v>
      </c>
      <c r="BI996" s="69">
        <v>-128592.77777777778</v>
      </c>
      <c r="BJ996" s="69">
        <v>2.4584857366852509E-5</v>
      </c>
      <c r="BK996" s="69">
        <v>0</v>
      </c>
      <c r="BL996" s="69">
        <v>417.35845654525787</v>
      </c>
      <c r="BM996" s="69">
        <v>-417.35845654525787</v>
      </c>
      <c r="BN996" s="69">
        <v>0</v>
      </c>
      <c r="BO996" s="69">
        <v>3.594665780425458</v>
      </c>
      <c r="BP996" s="69">
        <v>-3.594665780425458</v>
      </c>
      <c r="BQ996" s="69">
        <v>3594.6657804254583</v>
      </c>
      <c r="BR996" s="69">
        <v>-3594.6657804254583</v>
      </c>
      <c r="BS996" s="69">
        <v>0.19725490196078432</v>
      </c>
      <c r="BT996" s="69">
        <v>2095.7092651757189</v>
      </c>
      <c r="BU996" s="69">
        <v>388.14023668639055</v>
      </c>
      <c r="BV996" s="69">
        <v>6.9657095872748776E-3</v>
      </c>
    </row>
    <row r="997" spans="1:74">
      <c r="A997" s="113" t="s">
        <v>1035</v>
      </c>
      <c r="B997" s="69" t="s">
        <v>100</v>
      </c>
      <c r="C997" s="69" t="s">
        <v>127</v>
      </c>
      <c r="D997" s="69" t="s">
        <v>369</v>
      </c>
      <c r="E997" s="69" t="s">
        <v>654</v>
      </c>
      <c r="F997" s="69">
        <v>0</v>
      </c>
      <c r="G997" s="69">
        <v>49</v>
      </c>
      <c r="H997" s="69">
        <v>58604</v>
      </c>
      <c r="I997" s="69">
        <v>449</v>
      </c>
      <c r="J997" s="69">
        <v>230</v>
      </c>
      <c r="K997" s="69">
        <v>41597</v>
      </c>
      <c r="L997" s="69">
        <v>38587</v>
      </c>
      <c r="M997" s="69">
        <v>250</v>
      </c>
      <c r="N997" s="69">
        <v>1</v>
      </c>
      <c r="O997" s="69">
        <v>1</v>
      </c>
      <c r="P997" s="69">
        <v>1408.85</v>
      </c>
      <c r="Q997" s="69">
        <v>68.3</v>
      </c>
      <c r="R997" s="69">
        <v>2050000</v>
      </c>
      <c r="S997" s="69">
        <v>2500</v>
      </c>
      <c r="T997" s="69">
        <v>820</v>
      </c>
      <c r="U997" s="69">
        <v>0</v>
      </c>
      <c r="V997" s="69">
        <v>0</v>
      </c>
      <c r="W997" s="69">
        <v>0</v>
      </c>
      <c r="X997" s="69">
        <v>0</v>
      </c>
      <c r="Y997" s="69">
        <v>0</v>
      </c>
      <c r="Z997" s="69">
        <v>0</v>
      </c>
      <c r="AA997" s="69">
        <v>0</v>
      </c>
      <c r="AB997" s="69">
        <v>0</v>
      </c>
      <c r="AC997" s="69">
        <v>0</v>
      </c>
      <c r="AD997" s="69">
        <v>0</v>
      </c>
      <c r="AE997" s="69">
        <v>0</v>
      </c>
      <c r="AF997" s="69">
        <v>1215939</v>
      </c>
      <c r="AG997" s="69">
        <v>834061</v>
      </c>
      <c r="AH997" s="69">
        <v>552</v>
      </c>
      <c r="AI997" s="69">
        <v>268</v>
      </c>
      <c r="AJ997" s="69">
        <v>11</v>
      </c>
      <c r="AK997" s="69">
        <v>-11</v>
      </c>
      <c r="AL997" s="69">
        <v>5259</v>
      </c>
      <c r="AM997" s="69">
        <v>2780</v>
      </c>
      <c r="AN997" s="69">
        <v>-5259</v>
      </c>
      <c r="AO997" s="69">
        <v>10</v>
      </c>
      <c r="AP997" s="69">
        <v>-10</v>
      </c>
      <c r="AQ997" s="69">
        <v>407676</v>
      </c>
      <c r="AR997" s="69">
        <v>3023</v>
      </c>
      <c r="AS997" s="69">
        <v>360546</v>
      </c>
      <c r="AT997" s="69">
        <v>714561</v>
      </c>
      <c r="AU997" s="69">
        <v>362</v>
      </c>
      <c r="AV997" s="69">
        <v>1940</v>
      </c>
      <c r="AW997" s="69">
        <v>0.59314097560975609</v>
      </c>
      <c r="AX997" s="69">
        <v>0.67317073170731712</v>
      </c>
      <c r="AY997" s="69">
        <v>2202.788043478261</v>
      </c>
      <c r="AZ997" s="69">
        <v>297.21195652173901</v>
      </c>
      <c r="BA997" s="69">
        <v>110539.90909090909</v>
      </c>
      <c r="BB997" s="69">
        <v>0</v>
      </c>
      <c r="BC997" s="69">
        <v>-110539.90909090909</v>
      </c>
      <c r="BD997" s="69">
        <v>0</v>
      </c>
      <c r="BE997" s="69">
        <v>231.21106674272676</v>
      </c>
      <c r="BF997" s="69">
        <v>-231.21106674272676</v>
      </c>
      <c r="BG997" s="69">
        <v>121593.9</v>
      </c>
      <c r="BH997" s="69">
        <v>0</v>
      </c>
      <c r="BI997" s="69">
        <v>-121593.9</v>
      </c>
      <c r="BJ997" s="69">
        <v>2.4529283058114777E-5</v>
      </c>
      <c r="BK997" s="69">
        <v>0</v>
      </c>
      <c r="BL997" s="69">
        <v>402.22924247436322</v>
      </c>
      <c r="BM997" s="69">
        <v>-402.22924247436322</v>
      </c>
      <c r="BN997" s="69">
        <v>0</v>
      </c>
      <c r="BO997" s="69">
        <v>3.3724933850327004</v>
      </c>
      <c r="BP997" s="69">
        <v>-3.3724933850327004</v>
      </c>
      <c r="BQ997" s="69">
        <v>3372.4933850327002</v>
      </c>
      <c r="BR997" s="69">
        <v>-3372.4933850327002</v>
      </c>
      <c r="BS997" s="69">
        <v>0.19856115107913669</v>
      </c>
      <c r="BT997" s="69">
        <v>1973.9254143646408</v>
      </c>
      <c r="BU997" s="69">
        <v>368.330412371134</v>
      </c>
      <c r="BV997" s="69">
        <v>6.8191406901559077E-3</v>
      </c>
    </row>
    <row r="998" spans="1:74">
      <c r="A998" s="113" t="s">
        <v>1036</v>
      </c>
      <c r="B998" s="69" t="s">
        <v>100</v>
      </c>
      <c r="C998" s="69" t="s">
        <v>127</v>
      </c>
      <c r="D998" s="69" t="s">
        <v>369</v>
      </c>
      <c r="E998" s="69" t="s">
        <v>654</v>
      </c>
      <c r="F998" s="69">
        <v>0</v>
      </c>
      <c r="G998" s="69">
        <v>21</v>
      </c>
      <c r="H998" s="69">
        <v>50995</v>
      </c>
      <c r="I998" s="69">
        <v>223</v>
      </c>
      <c r="J998" s="69">
        <v>120</v>
      </c>
      <c r="K998" s="69">
        <v>12442</v>
      </c>
      <c r="L998" s="69">
        <v>11027</v>
      </c>
      <c r="M998" s="69">
        <v>129</v>
      </c>
      <c r="N998" s="69">
        <v>0</v>
      </c>
      <c r="O998" s="69">
        <v>0</v>
      </c>
      <c r="P998" s="69">
        <v>4098.62</v>
      </c>
      <c r="Q998" s="69">
        <v>118.59</v>
      </c>
      <c r="R998" s="69">
        <v>2050000</v>
      </c>
      <c r="S998" s="69">
        <v>2500</v>
      </c>
      <c r="T998" s="69">
        <v>820</v>
      </c>
      <c r="U998" s="69">
        <v>0</v>
      </c>
      <c r="V998" s="69">
        <v>0</v>
      </c>
      <c r="W998" s="69">
        <v>0</v>
      </c>
      <c r="X998" s="69">
        <v>0</v>
      </c>
      <c r="Y998" s="69">
        <v>0</v>
      </c>
      <c r="Z998" s="69">
        <v>0</v>
      </c>
      <c r="AA998" s="69">
        <v>0</v>
      </c>
      <c r="AB998" s="69">
        <v>0</v>
      </c>
      <c r="AC998" s="69">
        <v>0</v>
      </c>
      <c r="AD998" s="69">
        <v>0</v>
      </c>
      <c r="AE998" s="69">
        <v>0</v>
      </c>
      <c r="AF998" s="69">
        <v>1266934</v>
      </c>
      <c r="AG998" s="69">
        <v>783066</v>
      </c>
      <c r="AH998" s="69">
        <v>573</v>
      </c>
      <c r="AI998" s="69">
        <v>247</v>
      </c>
      <c r="AJ998" s="69">
        <v>11</v>
      </c>
      <c r="AK998" s="69">
        <v>-11</v>
      </c>
      <c r="AL998" s="69">
        <v>5482</v>
      </c>
      <c r="AM998" s="69">
        <v>2900</v>
      </c>
      <c r="AN998" s="69">
        <v>-5482</v>
      </c>
      <c r="AO998" s="69">
        <v>10</v>
      </c>
      <c r="AP998" s="69">
        <v>-10</v>
      </c>
      <c r="AQ998" s="69">
        <v>420118</v>
      </c>
      <c r="AR998" s="69">
        <v>3152</v>
      </c>
      <c r="AS998" s="69">
        <v>371573</v>
      </c>
      <c r="AT998" s="69">
        <v>765556</v>
      </c>
      <c r="AU998" s="69">
        <v>383</v>
      </c>
      <c r="AV998" s="69">
        <v>2069</v>
      </c>
      <c r="AW998" s="69">
        <v>0.61801658536585369</v>
      </c>
      <c r="AX998" s="69">
        <v>0.698780487804878</v>
      </c>
      <c r="AY998" s="69">
        <v>2211.0541012216404</v>
      </c>
      <c r="AZ998" s="69">
        <v>288.94589877835961</v>
      </c>
      <c r="BA998" s="69">
        <v>115175.81818181818</v>
      </c>
      <c r="BB998" s="69">
        <v>0</v>
      </c>
      <c r="BC998" s="69">
        <v>-115175.81818181818</v>
      </c>
      <c r="BD998" s="69">
        <v>0</v>
      </c>
      <c r="BE998" s="69">
        <v>231.10798978475009</v>
      </c>
      <c r="BF998" s="69">
        <v>-231.10798978475009</v>
      </c>
      <c r="BG998" s="69">
        <v>126693.4</v>
      </c>
      <c r="BH998" s="69">
        <v>0</v>
      </c>
      <c r="BI998" s="69">
        <v>-126693.4</v>
      </c>
      <c r="BJ998" s="69">
        <v>2.3802836345978986E-5</v>
      </c>
      <c r="BK998" s="69">
        <v>0</v>
      </c>
      <c r="BL998" s="69">
        <v>401.94606598984774</v>
      </c>
      <c r="BM998" s="69">
        <v>-401.94606598984774</v>
      </c>
      <c r="BN998" s="69">
        <v>0</v>
      </c>
      <c r="BO998" s="69">
        <v>3.4096503244315381</v>
      </c>
      <c r="BP998" s="69">
        <v>-3.4096503244315381</v>
      </c>
      <c r="BQ998" s="69">
        <v>3409.6503244315381</v>
      </c>
      <c r="BR998" s="69">
        <v>-3409.6503244315381</v>
      </c>
      <c r="BS998" s="69">
        <v>0.19758620689655174</v>
      </c>
      <c r="BT998" s="69">
        <v>1998.8407310704961</v>
      </c>
      <c r="BU998" s="69">
        <v>370.01256645722572</v>
      </c>
      <c r="BV998" s="69">
        <v>6.9028225403339064E-3</v>
      </c>
    </row>
    <row r="999" spans="1:74">
      <c r="A999" s="113" t="s">
        <v>1037</v>
      </c>
      <c r="B999" s="69" t="s">
        <v>100</v>
      </c>
      <c r="C999" s="69" t="s">
        <v>127</v>
      </c>
      <c r="D999" s="69" t="s">
        <v>369</v>
      </c>
      <c r="E999" s="69" t="s">
        <v>654</v>
      </c>
      <c r="F999" s="69">
        <v>0</v>
      </c>
      <c r="G999" s="69">
        <v>22</v>
      </c>
      <c r="H999" s="69">
        <v>51436</v>
      </c>
      <c r="I999" s="69">
        <v>230</v>
      </c>
      <c r="J999" s="69">
        <v>114</v>
      </c>
      <c r="K999" s="69">
        <v>12835</v>
      </c>
      <c r="L999" s="69">
        <v>11412</v>
      </c>
      <c r="M999" s="69">
        <v>130</v>
      </c>
      <c r="N999" s="69">
        <v>1</v>
      </c>
      <c r="O999" s="69">
        <v>1</v>
      </c>
      <c r="P999" s="69">
        <v>4007.48</v>
      </c>
      <c r="Q999" s="69">
        <v>117.43</v>
      </c>
      <c r="R999" s="69">
        <v>2050000</v>
      </c>
      <c r="S999" s="69">
        <v>2500</v>
      </c>
      <c r="T999" s="69">
        <v>820</v>
      </c>
      <c r="U999" s="69">
        <v>0</v>
      </c>
      <c r="V999" s="69">
        <v>0</v>
      </c>
      <c r="W999" s="69">
        <v>0</v>
      </c>
      <c r="X999" s="69">
        <v>0</v>
      </c>
      <c r="Y999" s="69">
        <v>0</v>
      </c>
      <c r="Z999" s="69">
        <v>0</v>
      </c>
      <c r="AA999" s="69">
        <v>0</v>
      </c>
      <c r="AB999" s="69">
        <v>0</v>
      </c>
      <c r="AC999" s="69">
        <v>0</v>
      </c>
      <c r="AD999" s="69">
        <v>0</v>
      </c>
      <c r="AE999" s="69">
        <v>0</v>
      </c>
      <c r="AF999" s="69">
        <v>1318370</v>
      </c>
      <c r="AG999" s="69">
        <v>731630</v>
      </c>
      <c r="AH999" s="69">
        <v>595</v>
      </c>
      <c r="AI999" s="69">
        <v>225</v>
      </c>
      <c r="AJ999" s="69">
        <v>12</v>
      </c>
      <c r="AK999" s="69">
        <v>-12</v>
      </c>
      <c r="AL999" s="69">
        <v>5712</v>
      </c>
      <c r="AM999" s="69">
        <v>3014</v>
      </c>
      <c r="AN999" s="69">
        <v>-5712</v>
      </c>
      <c r="AO999" s="69">
        <v>11</v>
      </c>
      <c r="AP999" s="69">
        <v>-11</v>
      </c>
      <c r="AQ999" s="69">
        <v>432953</v>
      </c>
      <c r="AR999" s="69">
        <v>3282</v>
      </c>
      <c r="AS999" s="69">
        <v>382985</v>
      </c>
      <c r="AT999" s="69">
        <v>816992</v>
      </c>
      <c r="AU999" s="69">
        <v>405</v>
      </c>
      <c r="AV999" s="69">
        <v>2199</v>
      </c>
      <c r="AW999" s="69">
        <v>0.6431073170731707</v>
      </c>
      <c r="AX999" s="69">
        <v>0.72560975609756095</v>
      </c>
      <c r="AY999" s="69">
        <v>2215.747899159664</v>
      </c>
      <c r="AZ999" s="69">
        <v>284.25210084033597</v>
      </c>
      <c r="BA999" s="69">
        <v>109864.16666666667</v>
      </c>
      <c r="BB999" s="69">
        <v>0</v>
      </c>
      <c r="BC999" s="69">
        <v>-109864.16666666667</v>
      </c>
      <c r="BD999" s="69">
        <v>0</v>
      </c>
      <c r="BE999" s="69">
        <v>230.80707282913164</v>
      </c>
      <c r="BF999" s="69">
        <v>-230.80707282913164</v>
      </c>
      <c r="BG999" s="69">
        <v>119851.81818181818</v>
      </c>
      <c r="BH999" s="69">
        <v>0</v>
      </c>
      <c r="BI999" s="69">
        <v>-119851.81818181818</v>
      </c>
      <c r="BJ999" s="69">
        <v>2.5406914838331182E-5</v>
      </c>
      <c r="BK999" s="69">
        <v>0</v>
      </c>
      <c r="BL999" s="69">
        <v>401.69713589274835</v>
      </c>
      <c r="BM999" s="69">
        <v>-401.69713589274835</v>
      </c>
      <c r="BN999" s="69">
        <v>0</v>
      </c>
      <c r="BO999" s="69">
        <v>3.4423541391960519</v>
      </c>
      <c r="BP999" s="69">
        <v>-3.4423541391960519</v>
      </c>
      <c r="BQ999" s="69">
        <v>3442.3541391960521</v>
      </c>
      <c r="BR999" s="69">
        <v>-3442.3541391960521</v>
      </c>
      <c r="BS999" s="69">
        <v>0.19741207697412078</v>
      </c>
      <c r="BT999" s="69">
        <v>2017.2641975308643</v>
      </c>
      <c r="BU999" s="69">
        <v>371.5288767621646</v>
      </c>
      <c r="BV999" s="69">
        <v>6.9614946657027433E-3</v>
      </c>
    </row>
    <row r="1000" spans="1:74">
      <c r="A1000" s="113" t="s">
        <v>1038</v>
      </c>
      <c r="B1000" s="69" t="s">
        <v>100</v>
      </c>
      <c r="C1000" s="69" t="s">
        <v>127</v>
      </c>
      <c r="D1000" s="69" t="s">
        <v>369</v>
      </c>
      <c r="E1000" s="69" t="s">
        <v>654</v>
      </c>
      <c r="F1000" s="69">
        <v>0</v>
      </c>
      <c r="G1000" s="69">
        <v>17</v>
      </c>
      <c r="H1000" s="69">
        <v>50372</v>
      </c>
      <c r="I1000" s="69">
        <v>182</v>
      </c>
      <c r="J1000" s="69">
        <v>94</v>
      </c>
      <c r="K1000" s="69">
        <v>13526</v>
      </c>
      <c r="L1000" s="69">
        <v>12121</v>
      </c>
      <c r="M1000" s="69">
        <v>103</v>
      </c>
      <c r="N1000" s="69">
        <v>0</v>
      </c>
      <c r="O1000" s="69">
        <v>0</v>
      </c>
      <c r="P1000" s="69">
        <v>3724.09</v>
      </c>
      <c r="Q1000" s="69">
        <v>145.58000000000001</v>
      </c>
      <c r="R1000" s="69">
        <v>2050000</v>
      </c>
      <c r="S1000" s="69">
        <v>2500</v>
      </c>
      <c r="T1000" s="69">
        <v>820</v>
      </c>
      <c r="U1000" s="69">
        <v>0</v>
      </c>
      <c r="V1000" s="69">
        <v>0</v>
      </c>
      <c r="W1000" s="69">
        <v>0</v>
      </c>
      <c r="X1000" s="69">
        <v>0</v>
      </c>
      <c r="Y1000" s="69">
        <v>0</v>
      </c>
      <c r="Z1000" s="69">
        <v>0</v>
      </c>
      <c r="AA1000" s="69">
        <v>0</v>
      </c>
      <c r="AB1000" s="69">
        <v>0</v>
      </c>
      <c r="AC1000" s="69">
        <v>0</v>
      </c>
      <c r="AD1000" s="69">
        <v>0</v>
      </c>
      <c r="AE1000" s="69">
        <v>0</v>
      </c>
      <c r="AF1000" s="69">
        <v>1368742</v>
      </c>
      <c r="AG1000" s="69">
        <v>681258</v>
      </c>
      <c r="AH1000" s="69">
        <v>612</v>
      </c>
      <c r="AI1000" s="69">
        <v>208</v>
      </c>
      <c r="AJ1000" s="69">
        <v>12</v>
      </c>
      <c r="AK1000" s="69">
        <v>-12</v>
      </c>
      <c r="AL1000" s="69">
        <v>5894</v>
      </c>
      <c r="AM1000" s="69">
        <v>3108</v>
      </c>
      <c r="AN1000" s="69">
        <v>-5894</v>
      </c>
      <c r="AO1000" s="69">
        <v>11</v>
      </c>
      <c r="AP1000" s="69">
        <v>-11</v>
      </c>
      <c r="AQ1000" s="69">
        <v>446479</v>
      </c>
      <c r="AR1000" s="69">
        <v>3385</v>
      </c>
      <c r="AS1000" s="69">
        <v>395106</v>
      </c>
      <c r="AT1000" s="69">
        <v>867364</v>
      </c>
      <c r="AU1000" s="69">
        <v>422</v>
      </c>
      <c r="AV1000" s="69">
        <v>2302</v>
      </c>
      <c r="AW1000" s="69">
        <v>0.66767902439024385</v>
      </c>
      <c r="AX1000" s="69">
        <v>0.74634146341463414</v>
      </c>
      <c r="AY1000" s="69">
        <v>2236.5065359477126</v>
      </c>
      <c r="AZ1000" s="69">
        <v>263.49346405228744</v>
      </c>
      <c r="BA1000" s="69">
        <v>114061.83333333333</v>
      </c>
      <c r="BB1000" s="69">
        <v>0</v>
      </c>
      <c r="BC1000" s="69">
        <v>-114061.83333333333</v>
      </c>
      <c r="BD1000" s="69">
        <v>0</v>
      </c>
      <c r="BE1000" s="69">
        <v>232.22633186291142</v>
      </c>
      <c r="BF1000" s="69">
        <v>-232.22633186291142</v>
      </c>
      <c r="BG1000" s="69">
        <v>124431.09090909091</v>
      </c>
      <c r="BH1000" s="69">
        <v>0</v>
      </c>
      <c r="BI1000" s="69">
        <v>-124431.09090909091</v>
      </c>
      <c r="BJ1000" s="69">
        <v>2.4637216979969943E-5</v>
      </c>
      <c r="BK1000" s="69">
        <v>0</v>
      </c>
      <c r="BL1000" s="69">
        <v>404.35509601181684</v>
      </c>
      <c r="BM1000" s="69">
        <v>-404.35509601181684</v>
      </c>
      <c r="BN1000" s="69">
        <v>0</v>
      </c>
      <c r="BO1000" s="69">
        <v>3.4642399761076774</v>
      </c>
      <c r="BP1000" s="69">
        <v>-3.4642399761076774</v>
      </c>
      <c r="BQ1000" s="69">
        <v>3464.2399761076776</v>
      </c>
      <c r="BR1000" s="69">
        <v>-3464.2399761076776</v>
      </c>
      <c r="BS1000" s="69">
        <v>0.19691119691119691</v>
      </c>
      <c r="BT1000" s="69">
        <v>2055.3649289099526</v>
      </c>
      <c r="BU1000" s="69">
        <v>376.78714161598612</v>
      </c>
      <c r="BV1000" s="69">
        <v>6.9611336703405986E-3</v>
      </c>
    </row>
    <row r="1001" spans="1:74">
      <c r="A1001" s="113" t="s">
        <v>1039</v>
      </c>
      <c r="B1001" s="69" t="s">
        <v>100</v>
      </c>
      <c r="C1001" s="69" t="s">
        <v>127</v>
      </c>
      <c r="D1001" s="69" t="s">
        <v>369</v>
      </c>
      <c r="E1001" s="69" t="s">
        <v>654</v>
      </c>
      <c r="F1001" s="69">
        <v>0</v>
      </c>
      <c r="G1001" s="69">
        <v>16</v>
      </c>
      <c r="H1001" s="69">
        <v>45850</v>
      </c>
      <c r="I1001" s="69">
        <v>182</v>
      </c>
      <c r="J1001" s="69">
        <v>91</v>
      </c>
      <c r="K1001" s="69">
        <v>12175</v>
      </c>
      <c r="L1001" s="69">
        <v>10783</v>
      </c>
      <c r="M1001" s="69">
        <v>104</v>
      </c>
      <c r="N1001" s="69">
        <v>0</v>
      </c>
      <c r="O1001" s="69">
        <v>1</v>
      </c>
      <c r="P1001" s="69">
        <v>3765.91</v>
      </c>
      <c r="Q1001" s="69">
        <v>130.26</v>
      </c>
      <c r="R1001" s="69">
        <v>2050000</v>
      </c>
      <c r="S1001" s="69">
        <v>2500</v>
      </c>
      <c r="T1001" s="69">
        <v>820</v>
      </c>
      <c r="U1001" s="69">
        <v>0</v>
      </c>
      <c r="V1001" s="69">
        <v>0</v>
      </c>
      <c r="W1001" s="69">
        <v>0</v>
      </c>
      <c r="X1001" s="69">
        <v>0</v>
      </c>
      <c r="Y1001" s="69">
        <v>0</v>
      </c>
      <c r="Z1001" s="69">
        <v>0</v>
      </c>
      <c r="AA1001" s="69">
        <v>0</v>
      </c>
      <c r="AB1001" s="69">
        <v>0</v>
      </c>
      <c r="AC1001" s="69">
        <v>0</v>
      </c>
      <c r="AD1001" s="69">
        <v>0</v>
      </c>
      <c r="AE1001" s="69">
        <v>0</v>
      </c>
      <c r="AF1001" s="69">
        <v>1415057</v>
      </c>
      <c r="AG1001" s="69">
        <v>634943</v>
      </c>
      <c r="AH1001" s="69">
        <v>628</v>
      </c>
      <c r="AI1001" s="69">
        <v>192</v>
      </c>
      <c r="AJ1001" s="69">
        <v>13</v>
      </c>
      <c r="AK1001" s="69">
        <v>-13</v>
      </c>
      <c r="AL1001" s="69">
        <v>6077</v>
      </c>
      <c r="AM1001" s="69">
        <v>3199</v>
      </c>
      <c r="AN1001" s="69">
        <v>-6077</v>
      </c>
      <c r="AO1001" s="69">
        <v>11</v>
      </c>
      <c r="AP1001" s="69">
        <v>-11</v>
      </c>
      <c r="AQ1001" s="69">
        <v>458721</v>
      </c>
      <c r="AR1001" s="69">
        <v>3489</v>
      </c>
      <c r="AS1001" s="69">
        <v>405954</v>
      </c>
      <c r="AT1001" s="69">
        <v>913214</v>
      </c>
      <c r="AU1001" s="69">
        <v>438</v>
      </c>
      <c r="AV1001" s="69">
        <v>2406</v>
      </c>
      <c r="AW1001" s="69">
        <v>0.69027170731707321</v>
      </c>
      <c r="AX1001" s="69">
        <v>0.76585365853658538</v>
      </c>
      <c r="AY1001" s="69">
        <v>2253.2754777070063</v>
      </c>
      <c r="AZ1001" s="69">
        <v>246.7245222929937</v>
      </c>
      <c r="BA1001" s="69">
        <v>108850.53846153847</v>
      </c>
      <c r="BB1001" s="69">
        <v>0</v>
      </c>
      <c r="BC1001" s="69">
        <v>-108850.53846153847</v>
      </c>
      <c r="BD1001" s="69">
        <v>0</v>
      </c>
      <c r="BE1001" s="69">
        <v>232.85453348691789</v>
      </c>
      <c r="BF1001" s="69">
        <v>-232.85453348691789</v>
      </c>
      <c r="BG1001" s="69">
        <v>128641.54545454546</v>
      </c>
      <c r="BH1001" s="69">
        <v>0</v>
      </c>
      <c r="BI1001" s="69">
        <v>-128641.54545454546</v>
      </c>
      <c r="BJ1001" s="69">
        <v>2.3979717518927627E-5</v>
      </c>
      <c r="BK1001" s="69">
        <v>0</v>
      </c>
      <c r="BL1001" s="69">
        <v>405.57666953281745</v>
      </c>
      <c r="BM1001" s="69">
        <v>-405.57666953281745</v>
      </c>
      <c r="BN1001" s="69">
        <v>0</v>
      </c>
      <c r="BO1001" s="69">
        <v>3.4857570069515265</v>
      </c>
      <c r="BP1001" s="69">
        <v>-3.4857570069515265</v>
      </c>
      <c r="BQ1001" s="69">
        <v>3485.7570069515264</v>
      </c>
      <c r="BR1001" s="69">
        <v>-3485.7570069515264</v>
      </c>
      <c r="BS1001" s="69">
        <v>0.19631134729603</v>
      </c>
      <c r="BT1001" s="69">
        <v>2084.9634703196348</v>
      </c>
      <c r="BU1001" s="69">
        <v>379.55694098088111</v>
      </c>
      <c r="BV1001" s="69">
        <v>6.9737378493681347E-3</v>
      </c>
    </row>
    <row r="1002" spans="1:74">
      <c r="A1002" s="113" t="s">
        <v>1040</v>
      </c>
      <c r="B1002" s="69" t="s">
        <v>100</v>
      </c>
      <c r="C1002" s="69" t="s">
        <v>127</v>
      </c>
      <c r="D1002" s="69" t="s">
        <v>369</v>
      </c>
      <c r="E1002" s="69" t="s">
        <v>654</v>
      </c>
      <c r="F1002" s="69">
        <v>0</v>
      </c>
      <c r="G1002" s="69">
        <v>31</v>
      </c>
      <c r="H1002" s="69">
        <v>48614</v>
      </c>
      <c r="I1002" s="69">
        <v>218</v>
      </c>
      <c r="J1002" s="69">
        <v>117</v>
      </c>
      <c r="K1002" s="69">
        <v>11732</v>
      </c>
      <c r="L1002" s="69">
        <v>9978</v>
      </c>
      <c r="M1002" s="69">
        <v>125</v>
      </c>
      <c r="N1002" s="69">
        <v>0</v>
      </c>
      <c r="O1002" s="69">
        <v>0</v>
      </c>
      <c r="P1002" s="69">
        <v>4143.71</v>
      </c>
      <c r="Q1002" s="69">
        <v>110.74</v>
      </c>
      <c r="R1002" s="69">
        <v>2050000</v>
      </c>
      <c r="S1002" s="69">
        <v>2500</v>
      </c>
      <c r="T1002" s="69">
        <v>820</v>
      </c>
      <c r="U1002" s="69">
        <v>0</v>
      </c>
      <c r="V1002" s="69">
        <v>0</v>
      </c>
      <c r="W1002" s="69">
        <v>0</v>
      </c>
      <c r="X1002" s="69">
        <v>0</v>
      </c>
      <c r="Y1002" s="69">
        <v>0</v>
      </c>
      <c r="Z1002" s="69">
        <v>0</v>
      </c>
      <c r="AA1002" s="69">
        <v>0</v>
      </c>
      <c r="AB1002" s="69">
        <v>0</v>
      </c>
      <c r="AC1002" s="69">
        <v>0</v>
      </c>
      <c r="AD1002" s="69">
        <v>0</v>
      </c>
      <c r="AE1002" s="69">
        <v>0</v>
      </c>
      <c r="AF1002" s="69">
        <v>1467636</v>
      </c>
      <c r="AG1002" s="69">
        <v>582364</v>
      </c>
      <c r="AH1002" s="69">
        <v>659</v>
      </c>
      <c r="AI1002" s="69">
        <v>161</v>
      </c>
      <c r="AJ1002" s="69">
        <v>13</v>
      </c>
      <c r="AK1002" s="69">
        <v>-13</v>
      </c>
      <c r="AL1002" s="69">
        <v>6300</v>
      </c>
      <c r="AM1002" s="69">
        <v>3317</v>
      </c>
      <c r="AN1002" s="69">
        <v>-6300</v>
      </c>
      <c r="AO1002" s="69">
        <v>11</v>
      </c>
      <c r="AP1002" s="69">
        <v>-11</v>
      </c>
      <c r="AQ1002" s="69">
        <v>471018</v>
      </c>
      <c r="AR1002" s="69">
        <v>3616</v>
      </c>
      <c r="AS1002" s="69">
        <v>416438</v>
      </c>
      <c r="AT1002" s="69">
        <v>961828</v>
      </c>
      <c r="AU1002" s="69">
        <v>469</v>
      </c>
      <c r="AV1002" s="69">
        <v>2531</v>
      </c>
      <c r="AW1002" s="69">
        <v>0.71592</v>
      </c>
      <c r="AX1002" s="69">
        <v>0.8036585365853659</v>
      </c>
      <c r="AY1002" s="69">
        <v>2227.0652503793626</v>
      </c>
      <c r="AZ1002" s="69">
        <v>272.93474962063738</v>
      </c>
      <c r="BA1002" s="69">
        <v>112895.07692307692</v>
      </c>
      <c r="BB1002" s="69">
        <v>0</v>
      </c>
      <c r="BC1002" s="69">
        <v>-112895.07692307692</v>
      </c>
      <c r="BD1002" s="69">
        <v>0</v>
      </c>
      <c r="BE1002" s="69">
        <v>232.95809523809524</v>
      </c>
      <c r="BF1002" s="69">
        <v>-232.95809523809524</v>
      </c>
      <c r="BG1002" s="69">
        <v>133421.45454545456</v>
      </c>
      <c r="BH1002" s="69">
        <v>0</v>
      </c>
      <c r="BI1002" s="69">
        <v>-133421.45454545456</v>
      </c>
      <c r="BJ1002" s="69">
        <v>2.3353672258809643E-5</v>
      </c>
      <c r="BK1002" s="69">
        <v>0</v>
      </c>
      <c r="BL1002" s="69">
        <v>405.87278761061947</v>
      </c>
      <c r="BM1002" s="69">
        <v>-405.87278761061947</v>
      </c>
      <c r="BN1002" s="69">
        <v>0</v>
      </c>
      <c r="BO1002" s="69">
        <v>3.5242605141701766</v>
      </c>
      <c r="BP1002" s="69">
        <v>-3.5242605141701766</v>
      </c>
      <c r="BQ1002" s="69">
        <v>3524.2605141701765</v>
      </c>
      <c r="BR1002" s="69">
        <v>-3524.2605141701765</v>
      </c>
      <c r="BS1002" s="69">
        <v>0.19867350015073862</v>
      </c>
      <c r="BT1002" s="69">
        <v>2050.8059701492539</v>
      </c>
      <c r="BU1002" s="69">
        <v>380.01896483603321</v>
      </c>
      <c r="BV1002" s="69">
        <v>7.0421937165883255E-3</v>
      </c>
    </row>
    <row r="1003" spans="1:74">
      <c r="A1003" s="113" t="s">
        <v>1041</v>
      </c>
      <c r="B1003" s="69" t="s">
        <v>100</v>
      </c>
      <c r="C1003" s="69" t="s">
        <v>127</v>
      </c>
      <c r="D1003" s="69" t="s">
        <v>369</v>
      </c>
      <c r="E1003" s="69" t="s">
        <v>654</v>
      </c>
      <c r="F1003" s="69">
        <v>0</v>
      </c>
      <c r="G1003" s="69">
        <v>21</v>
      </c>
      <c r="H1003" s="69">
        <v>46971</v>
      </c>
      <c r="I1003" s="69">
        <v>191</v>
      </c>
      <c r="J1003" s="69">
        <v>93</v>
      </c>
      <c r="K1003" s="69">
        <v>14761</v>
      </c>
      <c r="L1003" s="69">
        <v>12983</v>
      </c>
      <c r="M1003" s="69">
        <v>103</v>
      </c>
      <c r="N1003" s="69">
        <v>2</v>
      </c>
      <c r="O1003" s="69">
        <v>1</v>
      </c>
      <c r="P1003" s="69">
        <v>3182.1</v>
      </c>
      <c r="Q1003" s="69">
        <v>131.19999999999999</v>
      </c>
      <c r="R1003" s="69">
        <v>2050000</v>
      </c>
      <c r="S1003" s="69">
        <v>2500</v>
      </c>
      <c r="T1003" s="69">
        <v>820</v>
      </c>
      <c r="U1003" s="69">
        <v>0</v>
      </c>
      <c r="V1003" s="69">
        <v>0</v>
      </c>
      <c r="W1003" s="69">
        <v>0</v>
      </c>
      <c r="X1003" s="69">
        <v>0</v>
      </c>
      <c r="Y1003" s="69">
        <v>0</v>
      </c>
      <c r="Z1003" s="69">
        <v>0</v>
      </c>
      <c r="AA1003" s="69">
        <v>0</v>
      </c>
      <c r="AB1003" s="69">
        <v>0</v>
      </c>
      <c r="AC1003" s="69">
        <v>0</v>
      </c>
      <c r="AD1003" s="69">
        <v>0</v>
      </c>
      <c r="AE1003" s="69">
        <v>0</v>
      </c>
      <c r="AF1003" s="69">
        <v>1514627</v>
      </c>
      <c r="AG1003" s="69">
        <v>535373</v>
      </c>
      <c r="AH1003" s="69">
        <v>680</v>
      </c>
      <c r="AI1003" s="69">
        <v>140</v>
      </c>
      <c r="AJ1003" s="69">
        <v>14</v>
      </c>
      <c r="AK1003" s="69">
        <v>-14</v>
      </c>
      <c r="AL1003" s="69">
        <v>6491</v>
      </c>
      <c r="AM1003" s="69">
        <v>3410</v>
      </c>
      <c r="AN1003" s="69">
        <v>-6491</v>
      </c>
      <c r="AO1003" s="69">
        <v>13</v>
      </c>
      <c r="AP1003" s="69">
        <v>-13</v>
      </c>
      <c r="AQ1003" s="69">
        <v>485783</v>
      </c>
      <c r="AR1003" s="69">
        <v>3719</v>
      </c>
      <c r="AS1003" s="69">
        <v>429425</v>
      </c>
      <c r="AT1003" s="69">
        <v>1008799</v>
      </c>
      <c r="AU1003" s="69">
        <v>490</v>
      </c>
      <c r="AV1003" s="69">
        <v>2634</v>
      </c>
      <c r="AW1003" s="69">
        <v>0.73884243902439029</v>
      </c>
      <c r="AX1003" s="69">
        <v>0.82926829268292679</v>
      </c>
      <c r="AY1003" s="69">
        <v>2227.3926470588235</v>
      </c>
      <c r="AZ1003" s="69">
        <v>272.60735294117649</v>
      </c>
      <c r="BA1003" s="69">
        <v>108187.64285714286</v>
      </c>
      <c r="BB1003" s="69">
        <v>0</v>
      </c>
      <c r="BC1003" s="69">
        <v>-108187.64285714286</v>
      </c>
      <c r="BD1003" s="69">
        <v>0</v>
      </c>
      <c r="BE1003" s="69">
        <v>233.34262825450625</v>
      </c>
      <c r="BF1003" s="69">
        <v>-233.34262825450625</v>
      </c>
      <c r="BG1003" s="69">
        <v>116509.76923076923</v>
      </c>
      <c r="BH1003" s="69">
        <v>0</v>
      </c>
      <c r="BI1003" s="69">
        <v>-116509.76923076923</v>
      </c>
      <c r="BJ1003" s="69">
        <v>2.6760919999258929E-5</v>
      </c>
      <c r="BK1003" s="69">
        <v>0</v>
      </c>
      <c r="BL1003" s="69">
        <v>407.26727614950255</v>
      </c>
      <c r="BM1003" s="69">
        <v>-407.26727614950255</v>
      </c>
      <c r="BN1003" s="69">
        <v>0</v>
      </c>
      <c r="BO1003" s="69">
        <v>3.527104849508063</v>
      </c>
      <c r="BP1003" s="69">
        <v>-3.527104849508063</v>
      </c>
      <c r="BQ1003" s="69">
        <v>3527.1048495080631</v>
      </c>
      <c r="BR1003" s="69">
        <v>-3527.1048495080631</v>
      </c>
      <c r="BS1003" s="69">
        <v>0.19941348973607037</v>
      </c>
      <c r="BT1003" s="69">
        <v>2058.7734693877551</v>
      </c>
      <c r="BU1003" s="69">
        <v>382.99126803340926</v>
      </c>
      <c r="BV1003" s="69">
        <v>7.0195951690363804E-3</v>
      </c>
    </row>
    <row r="1004" spans="1:74">
      <c r="A1004" s="113" t="s">
        <v>1042</v>
      </c>
      <c r="B1004" s="69" t="s">
        <v>100</v>
      </c>
      <c r="C1004" s="69" t="s">
        <v>127</v>
      </c>
      <c r="D1004" s="69" t="s">
        <v>369</v>
      </c>
      <c r="E1004" s="69" t="s">
        <v>654</v>
      </c>
      <c r="F1004" s="69">
        <v>0</v>
      </c>
      <c r="G1004" s="69">
        <v>15</v>
      </c>
      <c r="H1004" s="69">
        <v>34521</v>
      </c>
      <c r="I1004" s="69">
        <v>125</v>
      </c>
      <c r="J1004" s="69">
        <v>63</v>
      </c>
      <c r="K1004" s="69">
        <v>10652</v>
      </c>
      <c r="L1004" s="69">
        <v>9757</v>
      </c>
      <c r="M1004" s="69">
        <v>67</v>
      </c>
      <c r="N1004" s="69">
        <v>1</v>
      </c>
      <c r="O1004" s="69">
        <v>0</v>
      </c>
      <c r="P1004" s="69">
        <v>3240.8</v>
      </c>
      <c r="Q1004" s="69">
        <v>148.16</v>
      </c>
      <c r="R1004" s="114">
        <v>2050000</v>
      </c>
      <c r="S1004" s="69">
        <v>2500</v>
      </c>
      <c r="T1004" s="69">
        <v>820</v>
      </c>
      <c r="U1004" s="69">
        <v>0</v>
      </c>
      <c r="V1004" s="69">
        <v>0</v>
      </c>
      <c r="W1004" s="69">
        <v>0</v>
      </c>
      <c r="X1004" s="69">
        <v>0</v>
      </c>
      <c r="Y1004" s="69">
        <v>0</v>
      </c>
      <c r="Z1004" s="69">
        <v>0</v>
      </c>
      <c r="AA1004" s="69">
        <v>0</v>
      </c>
      <c r="AB1004" s="69">
        <v>0</v>
      </c>
      <c r="AC1004" s="69">
        <v>0</v>
      </c>
      <c r="AD1004" s="69">
        <v>0</v>
      </c>
      <c r="AE1004" s="69">
        <v>0</v>
      </c>
      <c r="AF1004" s="69">
        <v>1549155</v>
      </c>
      <c r="AG1004" s="69">
        <v>500845</v>
      </c>
      <c r="AH1004" s="69">
        <v>695</v>
      </c>
      <c r="AI1004" s="69">
        <v>125</v>
      </c>
      <c r="AJ1004" s="69">
        <v>14</v>
      </c>
      <c r="AK1004" s="69">
        <v>-14</v>
      </c>
      <c r="AL1004" s="69">
        <v>6616</v>
      </c>
      <c r="AM1004" s="69">
        <v>3473</v>
      </c>
      <c r="AN1004" s="69">
        <v>-6616</v>
      </c>
      <c r="AO1004" s="69">
        <v>14</v>
      </c>
      <c r="AP1004" s="69">
        <v>-14</v>
      </c>
      <c r="AQ1004" s="69">
        <v>496437</v>
      </c>
      <c r="AR1004" s="69">
        <v>3786</v>
      </c>
      <c r="AS1004" s="69">
        <v>439184</v>
      </c>
      <c r="AT1004" s="69">
        <v>1043320</v>
      </c>
      <c r="AU1004" s="69">
        <v>505</v>
      </c>
      <c r="AV1004" s="69">
        <v>2701</v>
      </c>
      <c r="AW1004" s="69">
        <v>0.75568536585365853</v>
      </c>
      <c r="AX1004" s="69">
        <v>0.84756097560975607</v>
      </c>
      <c r="AY1004" s="69">
        <v>2229</v>
      </c>
      <c r="AZ1004" s="69">
        <v>271</v>
      </c>
      <c r="BA1004" s="69">
        <v>110653.92857142857</v>
      </c>
      <c r="BB1004" s="69">
        <v>0</v>
      </c>
      <c r="BC1004" s="69">
        <v>-110653.92857142857</v>
      </c>
      <c r="BD1004" s="69">
        <v>0</v>
      </c>
      <c r="BE1004" s="69">
        <v>234.15281136638453</v>
      </c>
      <c r="BF1004" s="69">
        <v>-234.15281136638453</v>
      </c>
      <c r="BG1004" s="69">
        <v>110653.92857142857</v>
      </c>
      <c r="BH1004" s="69">
        <v>0</v>
      </c>
      <c r="BI1004" s="69">
        <v>-110653.92857142857</v>
      </c>
      <c r="BJ1004" s="69">
        <v>2.8200960041253974E-5</v>
      </c>
      <c r="BK1004" s="69">
        <v>0</v>
      </c>
      <c r="BL1004" s="69">
        <v>409.1798732171157</v>
      </c>
      <c r="BM1004" s="69">
        <v>-409.1798732171157</v>
      </c>
      <c r="BN1004" s="69">
        <v>0</v>
      </c>
      <c r="BO1004" s="69">
        <v>3.5273484462093339</v>
      </c>
      <c r="BP1004" s="69">
        <v>-3.5273484462093339</v>
      </c>
      <c r="BQ1004" s="69">
        <v>3527.3484462093338</v>
      </c>
      <c r="BR1004" s="69">
        <v>-3527.3484462093338</v>
      </c>
      <c r="BS1004" s="69">
        <v>0.20011517420097899</v>
      </c>
      <c r="BT1004" s="69">
        <v>2065.9801980198022</v>
      </c>
      <c r="BU1004" s="69">
        <v>386.27175120325808</v>
      </c>
      <c r="BV1004" s="69">
        <v>6.9958524445196471E-3</v>
      </c>
    </row>
    <row r="1005" spans="1:74">
      <c r="A1005" s="113" t="s">
        <v>1043</v>
      </c>
      <c r="B1005" s="69" t="s">
        <v>100</v>
      </c>
      <c r="C1005" s="69" t="s">
        <v>127</v>
      </c>
      <c r="D1005" s="69" t="s">
        <v>369</v>
      </c>
      <c r="E1005" s="69" t="s">
        <v>654</v>
      </c>
      <c r="F1005" s="69">
        <v>0</v>
      </c>
      <c r="G1005" s="69">
        <v>20</v>
      </c>
      <c r="H1005" s="69">
        <v>51890</v>
      </c>
      <c r="I1005" s="69">
        <v>211</v>
      </c>
      <c r="J1005" s="69">
        <v>113</v>
      </c>
      <c r="K1005" s="69">
        <v>15475</v>
      </c>
      <c r="L1005" s="69">
        <v>13557</v>
      </c>
      <c r="M1005" s="69">
        <v>119</v>
      </c>
      <c r="N1005" s="69">
        <v>2</v>
      </c>
      <c r="O1005" s="69">
        <v>1</v>
      </c>
      <c r="P1005" s="69">
        <v>3353.15</v>
      </c>
      <c r="Q1005" s="69">
        <v>128.44</v>
      </c>
      <c r="R1005" s="114">
        <v>2050000</v>
      </c>
      <c r="S1005" s="69">
        <v>2500</v>
      </c>
      <c r="T1005" s="69">
        <v>820</v>
      </c>
      <c r="U1005" s="69">
        <v>0</v>
      </c>
      <c r="V1005" s="69">
        <v>0</v>
      </c>
      <c r="W1005" s="69">
        <v>0</v>
      </c>
      <c r="X1005" s="69">
        <v>0</v>
      </c>
      <c r="Y1005" s="69">
        <v>0</v>
      </c>
      <c r="Z1005" s="69">
        <v>0</v>
      </c>
      <c r="AA1005" s="69">
        <v>0</v>
      </c>
      <c r="AB1005" s="69">
        <v>0</v>
      </c>
      <c r="AC1005" s="69">
        <v>0</v>
      </c>
      <c r="AD1005" s="69">
        <v>0</v>
      </c>
      <c r="AE1005" s="69">
        <v>0</v>
      </c>
      <c r="AF1005" s="69">
        <v>1621103</v>
      </c>
      <c r="AG1005" s="69">
        <v>428897</v>
      </c>
      <c r="AH1005" s="69">
        <v>720</v>
      </c>
      <c r="AI1005" s="69">
        <v>100</v>
      </c>
      <c r="AJ1005" s="69">
        <v>15</v>
      </c>
      <c r="AK1005" s="69">
        <v>-15</v>
      </c>
      <c r="AL1005" s="69">
        <v>6880</v>
      </c>
      <c r="AM1005" s="69">
        <v>3618</v>
      </c>
      <c r="AN1005" s="69">
        <v>-6880</v>
      </c>
      <c r="AO1005" s="69">
        <v>16</v>
      </c>
      <c r="AP1005" s="69">
        <v>-16</v>
      </c>
      <c r="AQ1005" s="69">
        <v>516686</v>
      </c>
      <c r="AR1005" s="69">
        <v>3942</v>
      </c>
      <c r="AS1005" s="69">
        <v>457006</v>
      </c>
      <c r="AT1005" s="69">
        <v>1095210</v>
      </c>
      <c r="AU1005" s="69">
        <v>525</v>
      </c>
      <c r="AV1005" s="69">
        <v>2820</v>
      </c>
      <c r="AW1005" s="69">
        <v>0.79078195121951222</v>
      </c>
      <c r="AX1005" s="69">
        <v>0.87804878048780488</v>
      </c>
      <c r="AY1005" s="69">
        <v>2251.5319444444444</v>
      </c>
      <c r="AZ1005" s="69">
        <v>248.46805555555557</v>
      </c>
      <c r="BA1005" s="69">
        <v>108073.53333333334</v>
      </c>
      <c r="BB1005" s="69">
        <v>0</v>
      </c>
      <c r="BC1005" s="69">
        <v>-108073.53333333334</v>
      </c>
      <c r="BD1005" s="69">
        <v>0</v>
      </c>
      <c r="BE1005" s="69">
        <v>235.62543604651162</v>
      </c>
      <c r="BF1005" s="69">
        <v>-235.62543604651162</v>
      </c>
      <c r="BG1005" s="69">
        <v>101318.9375</v>
      </c>
      <c r="BH1005" s="69">
        <v>0</v>
      </c>
      <c r="BI1005" s="69">
        <v>-101318.9375</v>
      </c>
      <c r="BJ1005" s="69">
        <v>3.0966583185919493E-5</v>
      </c>
      <c r="BK1005" s="69">
        <v>0</v>
      </c>
      <c r="BL1005" s="69">
        <v>411.23871131405377</v>
      </c>
      <c r="BM1005" s="69">
        <v>-411.23871131405377</v>
      </c>
      <c r="BN1005" s="69">
        <v>0</v>
      </c>
      <c r="BO1005" s="69">
        <v>3.5472247629133973</v>
      </c>
      <c r="BP1005" s="69">
        <v>-3.5472247629133973</v>
      </c>
      <c r="BQ1005" s="69">
        <v>3547.2247629133972</v>
      </c>
      <c r="BR1005" s="69">
        <v>-3547.2247629133972</v>
      </c>
      <c r="BS1005" s="69">
        <v>0.19900497512437812</v>
      </c>
      <c r="BT1005" s="69">
        <v>2086.1142857142859</v>
      </c>
      <c r="BU1005" s="69">
        <v>388.37234042553189</v>
      </c>
      <c r="BV1005" s="69">
        <v>7.0023186229160456E-3</v>
      </c>
    </row>
    <row r="1006" spans="1:74">
      <c r="A1006" s="113" t="s">
        <v>1044</v>
      </c>
      <c r="B1006" s="69" t="s">
        <v>100</v>
      </c>
      <c r="C1006" s="69" t="s">
        <v>127</v>
      </c>
      <c r="D1006" s="69" t="s">
        <v>369</v>
      </c>
      <c r="E1006" s="69" t="s">
        <v>654</v>
      </c>
      <c r="F1006" s="69">
        <v>0</v>
      </c>
      <c r="G1006" s="69">
        <v>16</v>
      </c>
      <c r="H1006" s="69">
        <v>32360</v>
      </c>
      <c r="I1006" s="69">
        <v>123</v>
      </c>
      <c r="J1006" s="69">
        <v>61</v>
      </c>
      <c r="K1006" s="69">
        <v>8405</v>
      </c>
      <c r="L1006" s="69">
        <v>7084</v>
      </c>
      <c r="M1006" s="69">
        <v>67</v>
      </c>
      <c r="N1006" s="69">
        <v>0</v>
      </c>
      <c r="O1006" s="69">
        <v>0</v>
      </c>
      <c r="P1006" s="69">
        <v>3850.09</v>
      </c>
      <c r="Q1006" s="69">
        <v>138.88</v>
      </c>
      <c r="R1006" s="114">
        <v>2050000</v>
      </c>
      <c r="S1006" s="69">
        <v>2500</v>
      </c>
      <c r="T1006" s="69">
        <v>820</v>
      </c>
      <c r="U1006" s="69">
        <v>0</v>
      </c>
      <c r="V1006" s="69">
        <v>0</v>
      </c>
      <c r="W1006" s="69">
        <v>0</v>
      </c>
      <c r="X1006" s="69">
        <v>0</v>
      </c>
      <c r="Y1006" s="69">
        <v>0</v>
      </c>
      <c r="Z1006" s="69">
        <v>0</v>
      </c>
      <c r="AA1006" s="69">
        <v>0</v>
      </c>
      <c r="AB1006" s="69">
        <v>0</v>
      </c>
      <c r="AC1006" s="69">
        <v>0</v>
      </c>
      <c r="AD1006" s="69">
        <v>0</v>
      </c>
      <c r="AE1006" s="69">
        <v>0</v>
      </c>
      <c r="AF1006" s="69">
        <v>1656024</v>
      </c>
      <c r="AG1006" s="69">
        <v>393976</v>
      </c>
      <c r="AH1006" s="69">
        <v>737</v>
      </c>
      <c r="AI1006" s="69">
        <v>83</v>
      </c>
      <c r="AJ1006" s="69">
        <v>15</v>
      </c>
      <c r="AK1006" s="69">
        <v>-15</v>
      </c>
      <c r="AL1006" s="69">
        <v>7008</v>
      </c>
      <c r="AM1006" s="69">
        <v>3682</v>
      </c>
      <c r="AN1006" s="69">
        <v>-7008</v>
      </c>
      <c r="AO1006" s="69">
        <v>16</v>
      </c>
      <c r="AP1006" s="69">
        <v>-16</v>
      </c>
      <c r="AQ1006" s="69">
        <v>525609</v>
      </c>
      <c r="AR1006" s="69">
        <v>4015</v>
      </c>
      <c r="AS1006" s="69">
        <v>464577</v>
      </c>
      <c r="AT1006" s="69">
        <v>1127570</v>
      </c>
      <c r="AU1006" s="69">
        <v>541</v>
      </c>
      <c r="AV1006" s="69">
        <v>2887</v>
      </c>
      <c r="AW1006" s="69">
        <v>0.80781658536585366</v>
      </c>
      <c r="AX1006" s="69">
        <v>0.89878048780487807</v>
      </c>
      <c r="AY1006" s="69">
        <v>2246.979647218453</v>
      </c>
      <c r="AZ1006" s="69">
        <v>253.02035278154699</v>
      </c>
      <c r="BA1006" s="69">
        <v>110401.60000000001</v>
      </c>
      <c r="BB1006" s="69">
        <v>0</v>
      </c>
      <c r="BC1006" s="69">
        <v>-110401.60000000001</v>
      </c>
      <c r="BD1006" s="69">
        <v>0</v>
      </c>
      <c r="BE1006" s="69">
        <v>236.30479452054794</v>
      </c>
      <c r="BF1006" s="69">
        <v>-236.30479452054794</v>
      </c>
      <c r="BG1006" s="69">
        <v>103501.5</v>
      </c>
      <c r="BH1006" s="69">
        <v>0</v>
      </c>
      <c r="BI1006" s="69">
        <v>-103501.5</v>
      </c>
      <c r="BJ1006" s="69">
        <v>3.0440879056484952E-5</v>
      </c>
      <c r="BK1006" s="69">
        <v>0</v>
      </c>
      <c r="BL1006" s="69">
        <v>412.45927770859277</v>
      </c>
      <c r="BM1006" s="69">
        <v>-412.45927770859277</v>
      </c>
      <c r="BN1006" s="69">
        <v>0</v>
      </c>
      <c r="BO1006" s="69">
        <v>3.564584557565269</v>
      </c>
      <c r="BP1006" s="69">
        <v>-3.564584557565269</v>
      </c>
      <c r="BQ1006" s="69">
        <v>3564.5845575652688</v>
      </c>
      <c r="BR1006" s="69">
        <v>-3564.5845575652688</v>
      </c>
      <c r="BS1006" s="69">
        <v>0.20016295491580663</v>
      </c>
      <c r="BT1006" s="69">
        <v>2084.2329020332718</v>
      </c>
      <c r="BU1006" s="69">
        <v>390.5680637339799</v>
      </c>
      <c r="BV1006" s="69">
        <v>7.0052072928735998E-3</v>
      </c>
    </row>
    <row r="1007" spans="1:74">
      <c r="A1007" s="113" t="s">
        <v>1045</v>
      </c>
      <c r="B1007" s="69" t="s">
        <v>100</v>
      </c>
      <c r="C1007" s="69" t="s">
        <v>127</v>
      </c>
      <c r="D1007" s="69" t="s">
        <v>369</v>
      </c>
      <c r="E1007" s="69" t="s">
        <v>654</v>
      </c>
      <c r="F1007" s="69">
        <v>0</v>
      </c>
      <c r="G1007" s="69">
        <v>29</v>
      </c>
      <c r="H1007" s="69">
        <v>66479</v>
      </c>
      <c r="I1007" s="69">
        <v>265</v>
      </c>
      <c r="J1007" s="69">
        <v>150</v>
      </c>
      <c r="K1007" s="69">
        <v>21625</v>
      </c>
      <c r="L1007" s="69">
        <v>19489</v>
      </c>
      <c r="M1007" s="69">
        <v>159</v>
      </c>
      <c r="N1007" s="69">
        <v>0</v>
      </c>
      <c r="O1007" s="69">
        <v>0</v>
      </c>
      <c r="P1007" s="69">
        <v>3074.17</v>
      </c>
      <c r="Q1007" s="69">
        <v>124.26</v>
      </c>
      <c r="R1007" s="114">
        <v>2050000</v>
      </c>
      <c r="S1007" s="69">
        <v>2500</v>
      </c>
      <c r="T1007" s="69">
        <v>820</v>
      </c>
      <c r="U1007" s="69">
        <v>0</v>
      </c>
      <c r="V1007" s="69">
        <v>0</v>
      </c>
      <c r="W1007" s="69">
        <v>0</v>
      </c>
      <c r="X1007" s="69">
        <v>0</v>
      </c>
      <c r="Y1007" s="69">
        <v>0</v>
      </c>
      <c r="Z1007" s="69">
        <v>0</v>
      </c>
      <c r="AA1007" s="69">
        <v>0</v>
      </c>
      <c r="AB1007" s="69">
        <v>0</v>
      </c>
      <c r="AC1007" s="69">
        <v>0</v>
      </c>
      <c r="AD1007" s="69">
        <v>0</v>
      </c>
      <c r="AE1007" s="69">
        <v>0</v>
      </c>
      <c r="AF1007" s="69">
        <v>1722503</v>
      </c>
      <c r="AG1007" s="69">
        <v>327497</v>
      </c>
      <c r="AH1007" s="69">
        <v>766</v>
      </c>
      <c r="AI1007" s="69">
        <v>54</v>
      </c>
      <c r="AJ1007" s="69">
        <v>15</v>
      </c>
      <c r="AK1007" s="69">
        <v>-15</v>
      </c>
      <c r="AL1007" s="69">
        <v>7273</v>
      </c>
      <c r="AM1007" s="69">
        <v>3832</v>
      </c>
      <c r="AN1007" s="69">
        <v>-7273</v>
      </c>
      <c r="AO1007" s="69">
        <v>16</v>
      </c>
      <c r="AP1007" s="69">
        <v>-16</v>
      </c>
      <c r="AQ1007" s="69">
        <v>547234</v>
      </c>
      <c r="AR1007" s="69">
        <v>4174</v>
      </c>
      <c r="AS1007" s="69">
        <v>484066</v>
      </c>
      <c r="AT1007" s="69">
        <v>1194049</v>
      </c>
      <c r="AU1007" s="69">
        <v>570</v>
      </c>
      <c r="AV1007" s="69">
        <v>3046</v>
      </c>
      <c r="AW1007" s="69">
        <v>0.8402453658536585</v>
      </c>
      <c r="AX1007" s="69">
        <v>0.93414634146341469</v>
      </c>
      <c r="AY1007" s="69">
        <v>2248.6984334203657</v>
      </c>
      <c r="AZ1007" s="69">
        <v>251.30156657963425</v>
      </c>
      <c r="BA1007" s="69">
        <v>114833.53333333334</v>
      </c>
      <c r="BB1007" s="69">
        <v>0</v>
      </c>
      <c r="BC1007" s="69">
        <v>-114833.53333333334</v>
      </c>
      <c r="BD1007" s="69">
        <v>0</v>
      </c>
      <c r="BE1007" s="69">
        <v>236.83528117695587</v>
      </c>
      <c r="BF1007" s="69">
        <v>-236.83528117695587</v>
      </c>
      <c r="BG1007" s="69">
        <v>107656.4375</v>
      </c>
      <c r="BH1007" s="69">
        <v>0</v>
      </c>
      <c r="BI1007" s="69">
        <v>-107656.4375</v>
      </c>
      <c r="BJ1007" s="69">
        <v>2.9237949396419081E-5</v>
      </c>
      <c r="BK1007" s="69">
        <v>0</v>
      </c>
      <c r="BL1007" s="69">
        <v>412.6744130330618</v>
      </c>
      <c r="BM1007" s="69">
        <v>-412.6744130330618</v>
      </c>
      <c r="BN1007" s="69">
        <v>0</v>
      </c>
      <c r="BO1007" s="69">
        <v>3.5584052587870247</v>
      </c>
      <c r="BP1007" s="69">
        <v>-3.5584052587870247</v>
      </c>
      <c r="BQ1007" s="69">
        <v>3558.4052587870246</v>
      </c>
      <c r="BR1007" s="69">
        <v>-3558.4052587870246</v>
      </c>
      <c r="BS1007" s="69">
        <v>0.19989561586638832</v>
      </c>
      <c r="BT1007" s="69">
        <v>2094.8228070175437</v>
      </c>
      <c r="BU1007" s="69">
        <v>392.00558108995403</v>
      </c>
      <c r="BV1007" s="69">
        <v>7.0024888804423703E-3</v>
      </c>
    </row>
    <row r="1008" spans="1:74">
      <c r="A1008" s="113" t="s">
        <v>1046</v>
      </c>
      <c r="B1008" s="69" t="s">
        <v>100</v>
      </c>
      <c r="C1008" s="69" t="s">
        <v>127</v>
      </c>
      <c r="D1008" s="69" t="s">
        <v>369</v>
      </c>
      <c r="E1008" s="69" t="s">
        <v>654</v>
      </c>
      <c r="F1008" s="69">
        <v>0</v>
      </c>
      <c r="G1008" s="69">
        <v>8</v>
      </c>
      <c r="H1008" s="69">
        <v>18306</v>
      </c>
      <c r="I1008" s="69">
        <v>81</v>
      </c>
      <c r="J1008" s="69">
        <v>44</v>
      </c>
      <c r="K1008" s="69">
        <v>4527</v>
      </c>
      <c r="L1008" s="69">
        <v>4037</v>
      </c>
      <c r="M1008" s="69">
        <v>46</v>
      </c>
      <c r="N1008" s="69">
        <v>0</v>
      </c>
      <c r="O1008" s="69">
        <v>0</v>
      </c>
      <c r="P1008" s="69">
        <v>4043.74</v>
      </c>
      <c r="Q1008" s="69">
        <v>118.87</v>
      </c>
      <c r="R1008" s="114">
        <v>2050000</v>
      </c>
      <c r="S1008" s="69">
        <v>2500</v>
      </c>
      <c r="T1008" s="69">
        <v>820</v>
      </c>
      <c r="U1008" s="69">
        <v>0</v>
      </c>
      <c r="V1008" s="69">
        <v>0</v>
      </c>
      <c r="W1008" s="69">
        <v>0</v>
      </c>
      <c r="X1008" s="69">
        <v>0</v>
      </c>
      <c r="Y1008" s="69">
        <v>0</v>
      </c>
      <c r="Z1008" s="69">
        <v>0</v>
      </c>
      <c r="AA1008" s="69">
        <v>0</v>
      </c>
      <c r="AB1008" s="69">
        <v>0</v>
      </c>
      <c r="AC1008" s="69">
        <v>0</v>
      </c>
      <c r="AD1008" s="69">
        <v>0</v>
      </c>
      <c r="AE1008" s="69">
        <v>0</v>
      </c>
      <c r="AF1008" s="69">
        <v>1740809</v>
      </c>
      <c r="AG1008" s="69">
        <v>309191</v>
      </c>
      <c r="AH1008" s="69">
        <v>774</v>
      </c>
      <c r="AI1008" s="69">
        <v>46</v>
      </c>
      <c r="AJ1008" s="69">
        <v>15</v>
      </c>
      <c r="AK1008" s="69">
        <v>-15</v>
      </c>
      <c r="AL1008" s="69">
        <v>7354</v>
      </c>
      <c r="AM1008" s="69">
        <v>3876</v>
      </c>
      <c r="AN1008" s="69">
        <v>-7354</v>
      </c>
      <c r="AO1008" s="69">
        <v>16</v>
      </c>
      <c r="AP1008" s="69">
        <v>-16</v>
      </c>
      <c r="AQ1008" s="69">
        <v>551761</v>
      </c>
      <c r="AR1008" s="69">
        <v>4220</v>
      </c>
      <c r="AS1008" s="69">
        <v>488103</v>
      </c>
      <c r="AT1008" s="69">
        <v>1212355</v>
      </c>
      <c r="AU1008" s="69">
        <v>578</v>
      </c>
      <c r="AV1008" s="69">
        <v>3092</v>
      </c>
      <c r="AW1008" s="69">
        <v>0.84917512195121947</v>
      </c>
      <c r="AX1008" s="69">
        <v>0.94390243902439019</v>
      </c>
      <c r="AY1008" s="69">
        <v>2249.107235142119</v>
      </c>
      <c r="AZ1008" s="69">
        <v>250.89276485788105</v>
      </c>
      <c r="BA1008" s="69">
        <v>116053.93333333333</v>
      </c>
      <c r="BB1008" s="69">
        <v>0</v>
      </c>
      <c r="BC1008" s="69">
        <v>-116053.93333333333</v>
      </c>
      <c r="BD1008" s="69">
        <v>0</v>
      </c>
      <c r="BE1008" s="69">
        <v>236.71593690508567</v>
      </c>
      <c r="BF1008" s="69">
        <v>-236.71593690508567</v>
      </c>
      <c r="BG1008" s="69">
        <v>108800.5625</v>
      </c>
      <c r="BH1008" s="69">
        <v>0</v>
      </c>
      <c r="BI1008" s="69">
        <v>-108800.5625</v>
      </c>
      <c r="BJ1008" s="69">
        <v>2.8998062566944744E-5</v>
      </c>
      <c r="BK1008" s="69">
        <v>0</v>
      </c>
      <c r="BL1008" s="69">
        <v>412.51398104265405</v>
      </c>
      <c r="BM1008" s="69">
        <v>-412.51398104265405</v>
      </c>
      <c r="BN1008" s="69">
        <v>0</v>
      </c>
      <c r="BO1008" s="69">
        <v>3.5664787964835289</v>
      </c>
      <c r="BP1008" s="69">
        <v>-3.5664787964835289</v>
      </c>
      <c r="BQ1008" s="69">
        <v>3566.4787964835291</v>
      </c>
      <c r="BR1008" s="69">
        <v>-3566.4787964835291</v>
      </c>
      <c r="BS1008" s="69">
        <v>0.19969040247678019</v>
      </c>
      <c r="BT1008" s="69">
        <v>2097.5</v>
      </c>
      <c r="BU1008" s="69">
        <v>392.09411384217333</v>
      </c>
      <c r="BV1008" s="69">
        <v>7.0247806568423648E-3</v>
      </c>
    </row>
    <row r="1009" spans="1:74">
      <c r="A1009" s="113" t="s">
        <v>1038</v>
      </c>
      <c r="B1009" s="69" t="s">
        <v>100</v>
      </c>
      <c r="C1009" s="69" t="s">
        <v>127</v>
      </c>
      <c r="D1009" s="69" t="s">
        <v>369</v>
      </c>
      <c r="E1009" s="69" t="s">
        <v>746</v>
      </c>
      <c r="F1009" s="69">
        <v>0</v>
      </c>
      <c r="G1009" s="69">
        <v>0</v>
      </c>
      <c r="H1009" s="69">
        <v>465</v>
      </c>
      <c r="I1009" s="69">
        <v>1</v>
      </c>
      <c r="J1009" s="69">
        <v>0</v>
      </c>
      <c r="K1009" s="69">
        <v>67</v>
      </c>
      <c r="L1009" s="69">
        <v>65</v>
      </c>
      <c r="M1009" s="69">
        <v>0</v>
      </c>
      <c r="N1009" s="69">
        <v>0</v>
      </c>
      <c r="O1009" s="69">
        <v>0</v>
      </c>
      <c r="P1009" s="69">
        <v>6940.3</v>
      </c>
      <c r="Q1009" s="69">
        <v>0</v>
      </c>
      <c r="R1009" s="114">
        <v>2050000</v>
      </c>
      <c r="S1009" s="69">
        <v>2500</v>
      </c>
      <c r="T1009" s="69">
        <v>820</v>
      </c>
      <c r="U1009" s="69">
        <v>0</v>
      </c>
      <c r="V1009" s="69">
        <v>0</v>
      </c>
      <c r="W1009" s="69">
        <v>0</v>
      </c>
      <c r="X1009" s="69">
        <v>0</v>
      </c>
      <c r="Y1009" s="69">
        <v>0</v>
      </c>
      <c r="Z1009" s="69">
        <v>0</v>
      </c>
      <c r="AA1009" s="69">
        <v>0</v>
      </c>
      <c r="AB1009" s="69">
        <v>0</v>
      </c>
      <c r="AC1009" s="69">
        <v>0</v>
      </c>
      <c r="AD1009" s="69">
        <v>0</v>
      </c>
      <c r="AE1009" s="69">
        <v>0</v>
      </c>
      <c r="AF1009" s="69">
        <v>1369207</v>
      </c>
      <c r="AG1009" s="69">
        <v>680793</v>
      </c>
      <c r="AH1009" s="69">
        <v>612</v>
      </c>
      <c r="AI1009" s="69">
        <v>208</v>
      </c>
      <c r="AJ1009" s="69">
        <v>12</v>
      </c>
      <c r="AK1009" s="69">
        <v>-12</v>
      </c>
      <c r="AL1009" s="69">
        <v>5895</v>
      </c>
      <c r="AM1009" s="69">
        <v>3108</v>
      </c>
      <c r="AN1009" s="69">
        <v>-5895</v>
      </c>
      <c r="AO1009" s="69">
        <v>11</v>
      </c>
      <c r="AP1009" s="69">
        <v>-11</v>
      </c>
      <c r="AQ1009" s="69">
        <v>446546</v>
      </c>
      <c r="AR1009" s="69">
        <v>3385</v>
      </c>
      <c r="AS1009" s="69">
        <v>395171</v>
      </c>
      <c r="AT1009" s="69">
        <v>465</v>
      </c>
      <c r="AU1009" s="69">
        <v>0</v>
      </c>
      <c r="AV1009" s="69">
        <v>0</v>
      </c>
      <c r="AW1009" s="69">
        <v>0.66790585365853661</v>
      </c>
      <c r="AX1009" s="69">
        <v>0.74634146341463414</v>
      </c>
      <c r="AY1009" s="69">
        <v>2237.2663398692812</v>
      </c>
      <c r="AZ1009" s="69">
        <v>262.73366013071882</v>
      </c>
      <c r="BA1009" s="69">
        <v>114100.58333333333</v>
      </c>
      <c r="BB1009" s="69">
        <v>0</v>
      </c>
      <c r="BC1009" s="69">
        <v>-114100.58333333333</v>
      </c>
      <c r="BD1009" s="69">
        <v>0</v>
      </c>
      <c r="BE1009" s="69">
        <v>232.26581849024598</v>
      </c>
      <c r="BF1009" s="69">
        <v>-232.26581849024598</v>
      </c>
      <c r="BG1009" s="69">
        <v>124473.36363636363</v>
      </c>
      <c r="BH1009" s="69">
        <v>0</v>
      </c>
      <c r="BI1009" s="69">
        <v>-124473.36363636363</v>
      </c>
      <c r="BJ1009" s="69">
        <v>2.4633520398794301E-5</v>
      </c>
      <c r="BK1009" s="69">
        <v>0</v>
      </c>
      <c r="BL1009" s="69">
        <v>404.49246676514031</v>
      </c>
      <c r="BM1009" s="69">
        <v>-404.49246676514031</v>
      </c>
      <c r="BN1009" s="69">
        <v>0</v>
      </c>
      <c r="BO1009" s="69">
        <v>3.4648468637627761</v>
      </c>
      <c r="BP1009" s="69">
        <v>-3.4648468637627761</v>
      </c>
      <c r="BQ1009" s="69">
        <v>3464.8468637627761</v>
      </c>
      <c r="BR1009" s="69">
        <v>-3464.8468637627761</v>
      </c>
      <c r="BS1009" s="69">
        <v>0.19691119691119691</v>
      </c>
      <c r="BT1009" s="69">
        <v>0</v>
      </c>
      <c r="BU1009" s="69">
        <v>0</v>
      </c>
      <c r="BV1009" s="69">
        <v>6.9600892181320628E-3</v>
      </c>
    </row>
    <row r="1010" spans="1:74">
      <c r="A1010" s="113" t="s">
        <v>1039</v>
      </c>
      <c r="B1010" s="69" t="s">
        <v>100</v>
      </c>
      <c r="C1010" s="69" t="s">
        <v>127</v>
      </c>
      <c r="D1010" s="69" t="s">
        <v>369</v>
      </c>
      <c r="E1010" s="69" t="s">
        <v>746</v>
      </c>
      <c r="F1010" s="69">
        <v>0</v>
      </c>
      <c r="G1010" s="69">
        <v>0</v>
      </c>
      <c r="H1010" s="69">
        <v>3965</v>
      </c>
      <c r="I1010" s="69">
        <v>5</v>
      </c>
      <c r="J1010" s="69">
        <v>1</v>
      </c>
      <c r="K1010" s="69">
        <v>565</v>
      </c>
      <c r="L1010" s="69">
        <v>506</v>
      </c>
      <c r="M1010" s="69">
        <v>2</v>
      </c>
      <c r="N1010" s="69">
        <v>0</v>
      </c>
      <c r="O1010" s="69">
        <v>0</v>
      </c>
      <c r="P1010" s="69">
        <v>7017.7</v>
      </c>
      <c r="Q1010" s="69">
        <v>660.83</v>
      </c>
      <c r="R1010" s="114">
        <v>2050000</v>
      </c>
      <c r="S1010" s="69">
        <v>2500</v>
      </c>
      <c r="T1010" s="69">
        <v>820</v>
      </c>
      <c r="U1010" s="69">
        <v>0</v>
      </c>
      <c r="V1010" s="69">
        <v>0</v>
      </c>
      <c r="W1010" s="69">
        <v>0</v>
      </c>
      <c r="X1010" s="69">
        <v>0</v>
      </c>
      <c r="Y1010" s="69">
        <v>0</v>
      </c>
      <c r="Z1010" s="69">
        <v>0</v>
      </c>
      <c r="AA1010" s="69">
        <v>0</v>
      </c>
      <c r="AB1010" s="69">
        <v>0</v>
      </c>
      <c r="AC1010" s="69">
        <v>0</v>
      </c>
      <c r="AD1010" s="69">
        <v>0</v>
      </c>
      <c r="AE1010" s="69">
        <v>0</v>
      </c>
      <c r="AF1010" s="69">
        <v>1419022</v>
      </c>
      <c r="AG1010" s="69">
        <v>630978</v>
      </c>
      <c r="AH1010" s="69">
        <v>628</v>
      </c>
      <c r="AI1010" s="69">
        <v>192</v>
      </c>
      <c r="AJ1010" s="69">
        <v>13</v>
      </c>
      <c r="AK1010" s="69">
        <v>-13</v>
      </c>
      <c r="AL1010" s="69">
        <v>6082</v>
      </c>
      <c r="AM1010" s="69">
        <v>3200</v>
      </c>
      <c r="AN1010" s="69">
        <v>-6082</v>
      </c>
      <c r="AO1010" s="69">
        <v>11</v>
      </c>
      <c r="AP1010" s="69">
        <v>-11</v>
      </c>
      <c r="AQ1010" s="69">
        <v>459286</v>
      </c>
      <c r="AR1010" s="69">
        <v>3491</v>
      </c>
      <c r="AS1010" s="69">
        <v>406460</v>
      </c>
      <c r="AT1010" s="69">
        <v>4430</v>
      </c>
      <c r="AU1010" s="69">
        <v>0</v>
      </c>
      <c r="AV1010" s="69">
        <v>2</v>
      </c>
      <c r="AW1010" s="69">
        <v>0.6922058536585366</v>
      </c>
      <c r="AX1010" s="69">
        <v>0.76585365853658538</v>
      </c>
      <c r="AY1010" s="69">
        <v>2259.5891719745223</v>
      </c>
      <c r="AZ1010" s="69">
        <v>240.41082802547771</v>
      </c>
      <c r="BA1010" s="69">
        <v>109155.53846153847</v>
      </c>
      <c r="BB1010" s="69">
        <v>0</v>
      </c>
      <c r="BC1010" s="69">
        <v>-109155.53846153847</v>
      </c>
      <c r="BD1010" s="69">
        <v>0</v>
      </c>
      <c r="BE1010" s="69">
        <v>233.31502795133179</v>
      </c>
      <c r="BF1010" s="69">
        <v>-233.31502795133179</v>
      </c>
      <c r="BG1010" s="69">
        <v>129002</v>
      </c>
      <c r="BH1010" s="69">
        <v>0</v>
      </c>
      <c r="BI1010" s="69">
        <v>-129002</v>
      </c>
      <c r="BJ1010" s="69">
        <v>2.3950218382445797E-5</v>
      </c>
      <c r="BK1010" s="69">
        <v>0</v>
      </c>
      <c r="BL1010" s="69">
        <v>406.4800916642796</v>
      </c>
      <c r="BM1010" s="69">
        <v>-406.4800916642796</v>
      </c>
      <c r="BN1010" s="69">
        <v>0</v>
      </c>
      <c r="BO1010" s="69">
        <v>3.4911725631058408</v>
      </c>
      <c r="BP1010" s="69">
        <v>-3.4911725631058408</v>
      </c>
      <c r="BQ1010" s="69">
        <v>3491.1725631058407</v>
      </c>
      <c r="BR1010" s="69">
        <v>-3491.1725631058407</v>
      </c>
      <c r="BS1010" s="69">
        <v>0.19625000000000001</v>
      </c>
      <c r="BT1010" s="69">
        <v>0</v>
      </c>
      <c r="BU1010" s="69">
        <v>2215</v>
      </c>
      <c r="BV1010" s="69">
        <v>6.9673362567115047E-3</v>
      </c>
    </row>
    <row r="1011" spans="1:74">
      <c r="A1011" s="113" t="s">
        <v>1040</v>
      </c>
      <c r="B1011" s="69" t="s">
        <v>100</v>
      </c>
      <c r="C1011" s="69" t="s">
        <v>127</v>
      </c>
      <c r="D1011" s="69" t="s">
        <v>369</v>
      </c>
      <c r="E1011" s="69" t="s">
        <v>746</v>
      </c>
      <c r="F1011" s="69">
        <v>0</v>
      </c>
      <c r="G1011" s="69">
        <v>0</v>
      </c>
      <c r="H1011" s="69">
        <v>20</v>
      </c>
      <c r="I1011" s="69">
        <v>0</v>
      </c>
      <c r="J1011" s="69">
        <v>0</v>
      </c>
      <c r="K1011" s="69">
        <v>4</v>
      </c>
      <c r="L1011" s="69">
        <v>4</v>
      </c>
      <c r="M1011" s="69">
        <v>0</v>
      </c>
      <c r="N1011" s="69">
        <v>0</v>
      </c>
      <c r="O1011" s="69">
        <v>0</v>
      </c>
      <c r="P1011" s="69">
        <v>5000</v>
      </c>
      <c r="Q1011" s="69">
        <v>0</v>
      </c>
      <c r="R1011" s="114">
        <v>2050000</v>
      </c>
      <c r="S1011" s="69">
        <v>2500</v>
      </c>
      <c r="T1011" s="69">
        <v>820</v>
      </c>
      <c r="U1011" s="69">
        <v>0</v>
      </c>
      <c r="V1011" s="69">
        <v>0</v>
      </c>
      <c r="W1011" s="69">
        <v>0</v>
      </c>
      <c r="X1011" s="69">
        <v>0</v>
      </c>
      <c r="Y1011" s="69">
        <v>0</v>
      </c>
      <c r="Z1011" s="69">
        <v>0</v>
      </c>
      <c r="AA1011" s="69">
        <v>0</v>
      </c>
      <c r="AB1011" s="69">
        <v>0</v>
      </c>
      <c r="AC1011" s="69">
        <v>0</v>
      </c>
      <c r="AD1011" s="69">
        <v>0</v>
      </c>
      <c r="AE1011" s="69">
        <v>0</v>
      </c>
      <c r="AF1011" s="69">
        <v>1467656</v>
      </c>
      <c r="AG1011" s="69">
        <v>582344</v>
      </c>
      <c r="AH1011" s="69">
        <v>659</v>
      </c>
      <c r="AI1011" s="69">
        <v>161</v>
      </c>
      <c r="AJ1011" s="69">
        <v>13</v>
      </c>
      <c r="AK1011" s="69">
        <v>-13</v>
      </c>
      <c r="AL1011" s="69">
        <v>6300</v>
      </c>
      <c r="AM1011" s="69">
        <v>3317</v>
      </c>
      <c r="AN1011" s="69">
        <v>-6300</v>
      </c>
      <c r="AO1011" s="69">
        <v>11</v>
      </c>
      <c r="AP1011" s="69">
        <v>-11</v>
      </c>
      <c r="AQ1011" s="69">
        <v>471022</v>
      </c>
      <c r="AR1011" s="69">
        <v>3616</v>
      </c>
      <c r="AS1011" s="69">
        <v>416442</v>
      </c>
      <c r="AT1011" s="69">
        <v>4450</v>
      </c>
      <c r="AU1011" s="69">
        <v>0</v>
      </c>
      <c r="AV1011" s="69">
        <v>2</v>
      </c>
      <c r="AW1011" s="69">
        <v>0.71592975609756093</v>
      </c>
      <c r="AX1011" s="69">
        <v>0.8036585365853659</v>
      </c>
      <c r="AY1011" s="69">
        <v>2227.0955993930197</v>
      </c>
      <c r="AZ1011" s="69">
        <v>272.90440060698029</v>
      </c>
      <c r="BA1011" s="69">
        <v>112896.61538461539</v>
      </c>
      <c r="BB1011" s="69">
        <v>0</v>
      </c>
      <c r="BC1011" s="69">
        <v>-112896.61538461539</v>
      </c>
      <c r="BD1011" s="69">
        <v>0</v>
      </c>
      <c r="BE1011" s="69">
        <v>232.96126984126985</v>
      </c>
      <c r="BF1011" s="69">
        <v>-232.96126984126985</v>
      </c>
      <c r="BG1011" s="69">
        <v>133423.27272727274</v>
      </c>
      <c r="BH1011" s="69">
        <v>0</v>
      </c>
      <c r="BI1011" s="69">
        <v>-133423.27272727274</v>
      </c>
      <c r="BJ1011" s="69">
        <v>2.3353473935400044E-5</v>
      </c>
      <c r="BK1011" s="69">
        <v>0</v>
      </c>
      <c r="BL1011" s="69">
        <v>405.87831858407077</v>
      </c>
      <c r="BM1011" s="69">
        <v>-405.87831858407077</v>
      </c>
      <c r="BN1011" s="69">
        <v>0</v>
      </c>
      <c r="BO1011" s="69">
        <v>3.5242746889122616</v>
      </c>
      <c r="BP1011" s="69">
        <v>-3.5242746889122616</v>
      </c>
      <c r="BQ1011" s="69">
        <v>3524.2746889122618</v>
      </c>
      <c r="BR1011" s="69">
        <v>-3524.2746889122618</v>
      </c>
      <c r="BS1011" s="69">
        <v>0.19867350015073862</v>
      </c>
      <c r="BT1011" s="69">
        <v>0</v>
      </c>
      <c r="BU1011" s="69">
        <v>2225</v>
      </c>
      <c r="BV1011" s="69">
        <v>7.0421339130656317E-3</v>
      </c>
    </row>
    <row r="1012" spans="1:74">
      <c r="A1012" s="113" t="s">
        <v>1041</v>
      </c>
      <c r="B1012" s="69" t="s">
        <v>100</v>
      </c>
      <c r="C1012" s="69" t="s">
        <v>127</v>
      </c>
      <c r="D1012" s="69" t="s">
        <v>369</v>
      </c>
      <c r="E1012" s="69" t="s">
        <v>746</v>
      </c>
      <c r="F1012" s="69">
        <v>0</v>
      </c>
      <c r="G1012" s="69">
        <v>0</v>
      </c>
      <c r="H1012" s="69">
        <v>7</v>
      </c>
      <c r="I1012" s="69">
        <v>0</v>
      </c>
      <c r="J1012" s="69">
        <v>0</v>
      </c>
      <c r="K1012" s="69">
        <v>2</v>
      </c>
      <c r="L1012" s="69">
        <v>2</v>
      </c>
      <c r="M1012" s="69">
        <v>0</v>
      </c>
      <c r="N1012" s="69">
        <v>0</v>
      </c>
      <c r="O1012" s="69">
        <v>0</v>
      </c>
      <c r="P1012" s="69">
        <v>3500</v>
      </c>
      <c r="Q1012" s="69">
        <v>0</v>
      </c>
      <c r="R1012" s="114">
        <v>2050000</v>
      </c>
      <c r="S1012" s="69">
        <v>2500</v>
      </c>
      <c r="T1012" s="69">
        <v>820</v>
      </c>
      <c r="U1012" s="69">
        <v>0</v>
      </c>
      <c r="V1012" s="69">
        <v>0</v>
      </c>
      <c r="W1012" s="69">
        <v>0</v>
      </c>
      <c r="X1012" s="69">
        <v>0</v>
      </c>
      <c r="Y1012" s="69">
        <v>0</v>
      </c>
      <c r="Z1012" s="69">
        <v>0</v>
      </c>
      <c r="AA1012" s="69">
        <v>0</v>
      </c>
      <c r="AB1012" s="69">
        <v>0</v>
      </c>
      <c r="AC1012" s="69">
        <v>0</v>
      </c>
      <c r="AD1012" s="69">
        <v>0</v>
      </c>
      <c r="AE1012" s="69">
        <v>0</v>
      </c>
      <c r="AF1012" s="69">
        <v>1514634</v>
      </c>
      <c r="AG1012" s="69">
        <v>535366</v>
      </c>
      <c r="AH1012" s="69">
        <v>680</v>
      </c>
      <c r="AI1012" s="69">
        <v>140</v>
      </c>
      <c r="AJ1012" s="69">
        <v>14</v>
      </c>
      <c r="AK1012" s="69">
        <v>-14</v>
      </c>
      <c r="AL1012" s="69">
        <v>6491</v>
      </c>
      <c r="AM1012" s="69">
        <v>3410</v>
      </c>
      <c r="AN1012" s="69">
        <v>-6491</v>
      </c>
      <c r="AO1012" s="69">
        <v>13</v>
      </c>
      <c r="AP1012" s="69">
        <v>-13</v>
      </c>
      <c r="AQ1012" s="69">
        <v>485785</v>
      </c>
      <c r="AR1012" s="69">
        <v>3719</v>
      </c>
      <c r="AS1012" s="69">
        <v>429427</v>
      </c>
      <c r="AT1012" s="69">
        <v>4457</v>
      </c>
      <c r="AU1012" s="69">
        <v>0</v>
      </c>
      <c r="AV1012" s="69">
        <v>2</v>
      </c>
      <c r="AW1012" s="69">
        <v>0.73884585365853661</v>
      </c>
      <c r="AX1012" s="69">
        <v>0.82926829268292679</v>
      </c>
      <c r="AY1012" s="69">
        <v>2227.4029411764704</v>
      </c>
      <c r="AZ1012" s="69">
        <v>272.59705882352955</v>
      </c>
      <c r="BA1012" s="69">
        <v>108188.14285714286</v>
      </c>
      <c r="BB1012" s="69">
        <v>0</v>
      </c>
      <c r="BC1012" s="69">
        <v>-108188.14285714286</v>
      </c>
      <c r="BD1012" s="69">
        <v>0</v>
      </c>
      <c r="BE1012" s="69">
        <v>233.34370667077491</v>
      </c>
      <c r="BF1012" s="69">
        <v>-233.34370667077491</v>
      </c>
      <c r="BG1012" s="69">
        <v>116510.30769230769</v>
      </c>
      <c r="BH1012" s="69">
        <v>0</v>
      </c>
      <c r="BI1012" s="69">
        <v>-116510.30769230769</v>
      </c>
      <c r="BJ1012" s="69">
        <v>2.6760809823275731E-5</v>
      </c>
      <c r="BK1012" s="69">
        <v>0</v>
      </c>
      <c r="BL1012" s="69">
        <v>407.26915837590752</v>
      </c>
      <c r="BM1012" s="69">
        <v>-407.26915837590752</v>
      </c>
      <c r="BN1012" s="69">
        <v>0</v>
      </c>
      <c r="BO1012" s="69">
        <v>3.5271047232707771</v>
      </c>
      <c r="BP1012" s="69">
        <v>-3.5271047232707771</v>
      </c>
      <c r="BQ1012" s="69">
        <v>3527.104723270777</v>
      </c>
      <c r="BR1012" s="69">
        <v>-3527.104723270777</v>
      </c>
      <c r="BS1012" s="69">
        <v>0.19941348973607037</v>
      </c>
      <c r="BT1012" s="69">
        <v>0</v>
      </c>
      <c r="BU1012" s="69">
        <v>2228.5</v>
      </c>
      <c r="BV1012" s="69">
        <v>7.0195662690284797E-3</v>
      </c>
    </row>
    <row r="1013" spans="1:74">
      <c r="A1013" s="113" t="s">
        <v>1042</v>
      </c>
      <c r="B1013" s="69" t="s">
        <v>100</v>
      </c>
      <c r="C1013" s="69" t="s">
        <v>127</v>
      </c>
      <c r="D1013" s="69" t="s">
        <v>369</v>
      </c>
      <c r="E1013" s="69" t="s">
        <v>746</v>
      </c>
      <c r="F1013" s="69">
        <v>0</v>
      </c>
      <c r="G1013" s="69">
        <v>5</v>
      </c>
      <c r="H1013" s="69">
        <v>20058</v>
      </c>
      <c r="I1013" s="69">
        <v>53</v>
      </c>
      <c r="J1013" s="69">
        <v>32</v>
      </c>
      <c r="K1013" s="69">
        <v>4774</v>
      </c>
      <c r="L1013" s="69">
        <v>4265</v>
      </c>
      <c r="M1013" s="69">
        <v>37</v>
      </c>
      <c r="N1013" s="69">
        <v>0</v>
      </c>
      <c r="O1013" s="69">
        <v>0</v>
      </c>
      <c r="P1013" s="69">
        <v>4201.51</v>
      </c>
      <c r="Q1013" s="69">
        <v>164.41</v>
      </c>
      <c r="R1013" s="114">
        <v>2050000</v>
      </c>
      <c r="S1013" s="69">
        <v>2500</v>
      </c>
      <c r="T1013" s="69">
        <v>820</v>
      </c>
      <c r="U1013" s="69">
        <v>0</v>
      </c>
      <c r="V1013" s="69">
        <v>0</v>
      </c>
      <c r="W1013" s="69">
        <v>0</v>
      </c>
      <c r="X1013" s="69">
        <v>0</v>
      </c>
      <c r="Y1013" s="69">
        <v>0</v>
      </c>
      <c r="Z1013" s="69">
        <v>0</v>
      </c>
      <c r="AA1013" s="69">
        <v>0</v>
      </c>
      <c r="AB1013" s="69">
        <v>0</v>
      </c>
      <c r="AC1013" s="69">
        <v>0</v>
      </c>
      <c r="AD1013" s="69">
        <v>0</v>
      </c>
      <c r="AE1013" s="69">
        <v>0</v>
      </c>
      <c r="AF1013" s="69">
        <v>1569213</v>
      </c>
      <c r="AG1013" s="69">
        <v>480787</v>
      </c>
      <c r="AH1013" s="69">
        <v>700</v>
      </c>
      <c r="AI1013" s="69">
        <v>120</v>
      </c>
      <c r="AJ1013" s="69">
        <v>14</v>
      </c>
      <c r="AK1013" s="69">
        <v>-14</v>
      </c>
      <c r="AL1013" s="69">
        <v>6669</v>
      </c>
      <c r="AM1013" s="69">
        <v>3505</v>
      </c>
      <c r="AN1013" s="69">
        <v>-6669</v>
      </c>
      <c r="AO1013" s="69">
        <v>14</v>
      </c>
      <c r="AP1013" s="69">
        <v>-14</v>
      </c>
      <c r="AQ1013" s="69">
        <v>501211</v>
      </c>
      <c r="AR1013" s="69">
        <v>3823</v>
      </c>
      <c r="AS1013" s="69">
        <v>443449</v>
      </c>
      <c r="AT1013" s="69">
        <v>24515</v>
      </c>
      <c r="AU1013" s="69">
        <v>5</v>
      </c>
      <c r="AV1013" s="69">
        <v>39</v>
      </c>
      <c r="AW1013" s="69">
        <v>0.76546975609756096</v>
      </c>
      <c r="AX1013" s="69">
        <v>0.85365853658536583</v>
      </c>
      <c r="AY1013" s="69">
        <v>2241.732857142857</v>
      </c>
      <c r="AZ1013" s="69">
        <v>258.26714285714297</v>
      </c>
      <c r="BA1013" s="69">
        <v>112086.64285714286</v>
      </c>
      <c r="BB1013" s="69">
        <v>0</v>
      </c>
      <c r="BC1013" s="69">
        <v>-112086.64285714286</v>
      </c>
      <c r="BD1013" s="69">
        <v>0</v>
      </c>
      <c r="BE1013" s="69">
        <v>235.29959514170039</v>
      </c>
      <c r="BF1013" s="69">
        <v>-235.29959514170039</v>
      </c>
      <c r="BG1013" s="69">
        <v>112086.64285714286</v>
      </c>
      <c r="BH1013" s="69">
        <v>0</v>
      </c>
      <c r="BI1013" s="69">
        <v>-112086.64285714286</v>
      </c>
      <c r="BJ1013" s="69">
        <v>2.7932347853498826E-5</v>
      </c>
      <c r="BK1013" s="69">
        <v>0</v>
      </c>
      <c r="BL1013" s="69">
        <v>410.4663876536751</v>
      </c>
      <c r="BM1013" s="69">
        <v>-410.4663876536751</v>
      </c>
      <c r="BN1013" s="69">
        <v>0</v>
      </c>
      <c r="BO1013" s="69">
        <v>3.5386549524297046</v>
      </c>
      <c r="BP1013" s="69">
        <v>-3.5386549524297046</v>
      </c>
      <c r="BQ1013" s="69">
        <v>3538.6549524297047</v>
      </c>
      <c r="BR1013" s="69">
        <v>-3538.6549524297047</v>
      </c>
      <c r="BS1013" s="69">
        <v>0.19971469329529243</v>
      </c>
      <c r="BT1013" s="69">
        <v>4903</v>
      </c>
      <c r="BU1013" s="69">
        <v>628.58974358974353</v>
      </c>
      <c r="BV1013" s="69">
        <v>6.993062801893813E-3</v>
      </c>
    </row>
    <row r="1014" spans="1:74">
      <c r="A1014" s="113" t="s">
        <v>1043</v>
      </c>
      <c r="B1014" s="69" t="s">
        <v>100</v>
      </c>
      <c r="C1014" s="69" t="s">
        <v>127</v>
      </c>
      <c r="D1014" s="69" t="s">
        <v>369</v>
      </c>
      <c r="E1014" s="69" t="s">
        <v>746</v>
      </c>
      <c r="F1014" s="69">
        <v>0</v>
      </c>
      <c r="G1014" s="69">
        <v>1</v>
      </c>
      <c r="H1014" s="69">
        <v>2561</v>
      </c>
      <c r="I1014" s="69">
        <v>5</v>
      </c>
      <c r="J1014" s="69">
        <v>3</v>
      </c>
      <c r="K1014" s="69">
        <v>518</v>
      </c>
      <c r="L1014" s="69">
        <v>487</v>
      </c>
      <c r="M1014" s="69">
        <v>6</v>
      </c>
      <c r="N1014" s="69">
        <v>0</v>
      </c>
      <c r="O1014" s="69">
        <v>0</v>
      </c>
      <c r="P1014" s="69">
        <v>4944.0200000000004</v>
      </c>
      <c r="Q1014" s="69">
        <v>128.05000000000001</v>
      </c>
      <c r="R1014" s="114">
        <v>2050000</v>
      </c>
      <c r="S1014" s="69">
        <v>2500</v>
      </c>
      <c r="T1014" s="69">
        <v>820</v>
      </c>
      <c r="U1014" s="69">
        <v>0</v>
      </c>
      <c r="V1014" s="69">
        <v>0</v>
      </c>
      <c r="W1014" s="69">
        <v>0</v>
      </c>
      <c r="X1014" s="69">
        <v>0</v>
      </c>
      <c r="Y1014" s="69">
        <v>0</v>
      </c>
      <c r="Z1014" s="69">
        <v>0</v>
      </c>
      <c r="AA1014" s="69">
        <v>0</v>
      </c>
      <c r="AB1014" s="69">
        <v>0</v>
      </c>
      <c r="AC1014" s="69">
        <v>0</v>
      </c>
      <c r="AD1014" s="69">
        <v>0</v>
      </c>
      <c r="AE1014" s="69">
        <v>0</v>
      </c>
      <c r="AF1014" s="69">
        <v>1623664</v>
      </c>
      <c r="AG1014" s="69">
        <v>426336</v>
      </c>
      <c r="AH1014" s="69">
        <v>721</v>
      </c>
      <c r="AI1014" s="69">
        <v>99</v>
      </c>
      <c r="AJ1014" s="69">
        <v>15</v>
      </c>
      <c r="AK1014" s="69">
        <v>-15</v>
      </c>
      <c r="AL1014" s="69">
        <v>6885</v>
      </c>
      <c r="AM1014" s="69">
        <v>3621</v>
      </c>
      <c r="AN1014" s="69">
        <v>-6885</v>
      </c>
      <c r="AO1014" s="69">
        <v>16</v>
      </c>
      <c r="AP1014" s="69">
        <v>-16</v>
      </c>
      <c r="AQ1014" s="69">
        <v>517204</v>
      </c>
      <c r="AR1014" s="69">
        <v>3948</v>
      </c>
      <c r="AS1014" s="69">
        <v>457493</v>
      </c>
      <c r="AT1014" s="69">
        <v>27076</v>
      </c>
      <c r="AU1014" s="69">
        <v>6</v>
      </c>
      <c r="AV1014" s="69">
        <v>45</v>
      </c>
      <c r="AW1014" s="69">
        <v>0.79203121951219513</v>
      </c>
      <c r="AX1014" s="69">
        <v>0.87926829268292683</v>
      </c>
      <c r="AY1014" s="69">
        <v>2251.9611650485435</v>
      </c>
      <c r="AZ1014" s="69">
        <v>248.03883495145647</v>
      </c>
      <c r="BA1014" s="69">
        <v>108244.26666666666</v>
      </c>
      <c r="BB1014" s="69">
        <v>0</v>
      </c>
      <c r="BC1014" s="69">
        <v>-108244.26666666666</v>
      </c>
      <c r="BD1014" s="69">
        <v>0</v>
      </c>
      <c r="BE1014" s="69">
        <v>235.82628903413217</v>
      </c>
      <c r="BF1014" s="69">
        <v>-235.82628903413217</v>
      </c>
      <c r="BG1014" s="69">
        <v>101479</v>
      </c>
      <c r="BH1014" s="69">
        <v>0</v>
      </c>
      <c r="BI1014" s="69">
        <v>-101479</v>
      </c>
      <c r="BJ1014" s="69">
        <v>3.093556894378234E-5</v>
      </c>
      <c r="BK1014" s="69">
        <v>0</v>
      </c>
      <c r="BL1014" s="69">
        <v>411.26241134751774</v>
      </c>
      <c r="BM1014" s="69">
        <v>-411.26241134751774</v>
      </c>
      <c r="BN1014" s="69">
        <v>0</v>
      </c>
      <c r="BO1014" s="69">
        <v>3.5490466520799226</v>
      </c>
      <c r="BP1014" s="69">
        <v>-3.5490466520799226</v>
      </c>
      <c r="BQ1014" s="69">
        <v>3549.0466520799228</v>
      </c>
      <c r="BR1014" s="69">
        <v>-3549.0466520799228</v>
      </c>
      <c r="BS1014" s="69">
        <v>0.19911626622479978</v>
      </c>
      <c r="BT1014" s="69">
        <v>4512.666666666667</v>
      </c>
      <c r="BU1014" s="69">
        <v>601.68888888888887</v>
      </c>
      <c r="BV1014" s="69">
        <v>7.0011059465897403E-3</v>
      </c>
    </row>
    <row r="1015" spans="1:74">
      <c r="A1015" s="113" t="s">
        <v>1060</v>
      </c>
      <c r="B1015" s="69" t="s">
        <v>100</v>
      </c>
      <c r="C1015" s="69" t="s">
        <v>127</v>
      </c>
      <c r="D1015" s="69" t="s">
        <v>370</v>
      </c>
      <c r="E1015" s="69" t="s">
        <v>655</v>
      </c>
      <c r="F1015" s="69">
        <v>0</v>
      </c>
      <c r="G1015" s="69">
        <v>28</v>
      </c>
      <c r="H1015" s="69">
        <v>60053</v>
      </c>
      <c r="I1015" s="69">
        <v>293</v>
      </c>
      <c r="J1015" s="69">
        <v>134</v>
      </c>
      <c r="K1015" s="69">
        <v>20256</v>
      </c>
      <c r="L1015" s="69">
        <v>17198</v>
      </c>
      <c r="M1015" s="69">
        <v>155</v>
      </c>
      <c r="N1015" s="69">
        <v>0</v>
      </c>
      <c r="O1015" s="69">
        <v>1</v>
      </c>
      <c r="P1015" s="69">
        <v>2964.7</v>
      </c>
      <c r="Q1015" s="69">
        <v>114.17</v>
      </c>
      <c r="R1015" s="114">
        <v>2050000</v>
      </c>
      <c r="S1015" s="69">
        <v>2500</v>
      </c>
      <c r="T1015" s="69">
        <v>820</v>
      </c>
      <c r="U1015" s="69">
        <v>0</v>
      </c>
      <c r="V1015" s="69">
        <v>0</v>
      </c>
      <c r="W1015" s="69">
        <v>0</v>
      </c>
      <c r="X1015" s="69">
        <v>0</v>
      </c>
      <c r="Y1015" s="69">
        <v>0</v>
      </c>
      <c r="Z1015" s="69">
        <v>0</v>
      </c>
      <c r="AA1015" s="69">
        <v>0</v>
      </c>
      <c r="AB1015" s="69">
        <v>0</v>
      </c>
      <c r="AC1015" s="69">
        <v>0</v>
      </c>
      <c r="AD1015" s="69">
        <v>0</v>
      </c>
      <c r="AE1015" s="69">
        <v>0</v>
      </c>
      <c r="AF1015" s="69">
        <v>109148</v>
      </c>
      <c r="AG1015" s="69">
        <v>1940852</v>
      </c>
      <c r="AH1015" s="69">
        <v>52</v>
      </c>
      <c r="AI1015" s="69">
        <v>768</v>
      </c>
      <c r="AJ1015" s="69">
        <v>2</v>
      </c>
      <c r="AK1015" s="69">
        <v>-2</v>
      </c>
      <c r="AL1015" s="69">
        <v>534</v>
      </c>
      <c r="AM1015" s="69">
        <v>244</v>
      </c>
      <c r="AN1015" s="69">
        <v>-534</v>
      </c>
      <c r="AO1015" s="69">
        <v>0</v>
      </c>
      <c r="AP1015" s="69">
        <v>0</v>
      </c>
      <c r="AQ1015" s="69">
        <v>38271</v>
      </c>
      <c r="AR1015" s="69">
        <v>273</v>
      </c>
      <c r="AS1015" s="69">
        <v>32947</v>
      </c>
      <c r="AT1015" s="69">
        <v>60053</v>
      </c>
      <c r="AU1015" s="69">
        <v>28</v>
      </c>
      <c r="AV1015" s="69">
        <v>155</v>
      </c>
      <c r="AW1015" s="69">
        <v>5.3242926829268296E-2</v>
      </c>
      <c r="AX1015" s="69">
        <v>6.3414634146341464E-2</v>
      </c>
      <c r="AY1015" s="69">
        <v>2099</v>
      </c>
      <c r="AZ1015" s="69">
        <v>401</v>
      </c>
      <c r="BA1015" s="69">
        <v>54574</v>
      </c>
      <c r="BB1015" s="69">
        <v>0</v>
      </c>
      <c r="BC1015" s="69">
        <v>-54574</v>
      </c>
      <c r="BD1015" s="69">
        <v>0</v>
      </c>
      <c r="BE1015" s="69">
        <v>204.39700374531836</v>
      </c>
      <c r="BF1015" s="69">
        <v>-204.39700374531836</v>
      </c>
      <c r="BG1015" s="69">
        <v>0</v>
      </c>
      <c r="BH1015" s="69">
        <v>0</v>
      </c>
      <c r="BI1015" s="69">
        <v>0</v>
      </c>
      <c r="BJ1015" s="69">
        <v>0</v>
      </c>
      <c r="BK1015" s="69">
        <v>0</v>
      </c>
      <c r="BL1015" s="69">
        <v>399.8095238095238</v>
      </c>
      <c r="BM1015" s="69">
        <v>-399.8095238095238</v>
      </c>
      <c r="BN1015" s="69">
        <v>0</v>
      </c>
      <c r="BO1015" s="69">
        <v>3.3128357665341306</v>
      </c>
      <c r="BP1015" s="69">
        <v>-3.3128357665341306</v>
      </c>
      <c r="BQ1015" s="69">
        <v>3312.8357665341305</v>
      </c>
      <c r="BR1015" s="69">
        <v>-3312.8357665341305</v>
      </c>
      <c r="BS1015" s="69">
        <v>0.21311475409836064</v>
      </c>
      <c r="BT1015" s="69">
        <v>2144.75</v>
      </c>
      <c r="BU1015" s="69">
        <v>387.43870967741935</v>
      </c>
      <c r="BV1015" s="69">
        <v>6.3755846463379581E-3</v>
      </c>
    </row>
    <row r="1016" spans="1:74">
      <c r="A1016" s="113" t="s">
        <v>1051</v>
      </c>
      <c r="B1016" s="69" t="s">
        <v>100</v>
      </c>
      <c r="C1016" s="69" t="s">
        <v>127</v>
      </c>
      <c r="D1016" s="69" t="s">
        <v>370</v>
      </c>
      <c r="E1016" s="69" t="s">
        <v>655</v>
      </c>
      <c r="F1016" s="69">
        <v>0</v>
      </c>
      <c r="G1016" s="69">
        <v>22</v>
      </c>
      <c r="H1016" s="69">
        <v>54648</v>
      </c>
      <c r="I1016" s="69">
        <v>252</v>
      </c>
      <c r="J1016" s="69">
        <v>122</v>
      </c>
      <c r="K1016" s="69">
        <v>15352</v>
      </c>
      <c r="L1016" s="69">
        <v>13438</v>
      </c>
      <c r="M1016" s="69">
        <v>130</v>
      </c>
      <c r="N1016" s="69">
        <v>2</v>
      </c>
      <c r="O1016" s="69">
        <v>0</v>
      </c>
      <c r="P1016" s="69">
        <v>3559.67</v>
      </c>
      <c r="Q1016" s="69">
        <v>124.48</v>
      </c>
      <c r="R1016" s="114">
        <v>2050000</v>
      </c>
      <c r="S1016" s="69">
        <v>2500</v>
      </c>
      <c r="T1016" s="69">
        <v>820</v>
      </c>
      <c r="U1016" s="69">
        <v>0</v>
      </c>
      <c r="V1016" s="69">
        <v>0</v>
      </c>
      <c r="W1016" s="69">
        <v>0</v>
      </c>
      <c r="X1016" s="69">
        <v>0</v>
      </c>
      <c r="Y1016" s="69">
        <v>0</v>
      </c>
      <c r="Z1016" s="69">
        <v>0</v>
      </c>
      <c r="AA1016" s="69">
        <v>0</v>
      </c>
      <c r="AB1016" s="69">
        <v>0</v>
      </c>
      <c r="AC1016" s="69">
        <v>0</v>
      </c>
      <c r="AD1016" s="69">
        <v>0</v>
      </c>
      <c r="AE1016" s="69">
        <v>0</v>
      </c>
      <c r="AF1016" s="69">
        <v>212609</v>
      </c>
      <c r="AG1016" s="69">
        <v>1837391</v>
      </c>
      <c r="AH1016" s="69">
        <v>98</v>
      </c>
      <c r="AI1016" s="69">
        <v>722</v>
      </c>
      <c r="AJ1016" s="69">
        <v>2</v>
      </c>
      <c r="AK1016" s="69">
        <v>-2</v>
      </c>
      <c r="AL1016" s="69">
        <v>1022</v>
      </c>
      <c r="AM1016" s="69">
        <v>495</v>
      </c>
      <c r="AN1016" s="69">
        <v>-1022</v>
      </c>
      <c r="AO1016" s="69">
        <v>3</v>
      </c>
      <c r="AP1016" s="69">
        <v>-3</v>
      </c>
      <c r="AQ1016" s="69">
        <v>73358</v>
      </c>
      <c r="AR1016" s="69">
        <v>545</v>
      </c>
      <c r="AS1016" s="69">
        <v>64039</v>
      </c>
      <c r="AT1016" s="69">
        <v>114701</v>
      </c>
      <c r="AU1016" s="69">
        <v>50</v>
      </c>
      <c r="AV1016" s="69">
        <v>285</v>
      </c>
      <c r="AW1016" s="69">
        <v>0.10371170731707317</v>
      </c>
      <c r="AX1016" s="69">
        <v>0.11951219512195121</v>
      </c>
      <c r="AY1016" s="69">
        <v>2169.4795918367345</v>
      </c>
      <c r="AZ1016" s="69">
        <v>330.52040816326553</v>
      </c>
      <c r="BA1016" s="69">
        <v>106304.5</v>
      </c>
      <c r="BB1016" s="69">
        <v>0</v>
      </c>
      <c r="BC1016" s="69">
        <v>-106304.5</v>
      </c>
      <c r="BD1016" s="69">
        <v>0</v>
      </c>
      <c r="BE1016" s="69">
        <v>208.03228962818005</v>
      </c>
      <c r="BF1016" s="69">
        <v>-208.03228962818005</v>
      </c>
      <c r="BG1016" s="69">
        <v>70869.666666666672</v>
      </c>
      <c r="BH1016" s="69">
        <v>0</v>
      </c>
      <c r="BI1016" s="69">
        <v>-70869.666666666672</v>
      </c>
      <c r="BJ1016" s="69">
        <v>4.0895335205430898E-5</v>
      </c>
      <c r="BK1016" s="69">
        <v>0</v>
      </c>
      <c r="BL1016" s="69">
        <v>390.10825688073396</v>
      </c>
      <c r="BM1016" s="69">
        <v>-390.10825688073396</v>
      </c>
      <c r="BN1016" s="69">
        <v>0</v>
      </c>
      <c r="BO1016" s="69">
        <v>3.3199925045675291</v>
      </c>
      <c r="BP1016" s="69">
        <v>-3.3199925045675291</v>
      </c>
      <c r="BQ1016" s="69">
        <v>3319.9925045675291</v>
      </c>
      <c r="BR1016" s="69">
        <v>-3319.9925045675291</v>
      </c>
      <c r="BS1016" s="69">
        <v>0.19797979797979798</v>
      </c>
      <c r="BT1016" s="69">
        <v>2294.02</v>
      </c>
      <c r="BU1016" s="69">
        <v>402.45964912280704</v>
      </c>
      <c r="BV1016" s="69">
        <v>6.7477303088960983E-3</v>
      </c>
    </row>
    <row r="1017" spans="1:74">
      <c r="A1017" s="113" t="s">
        <v>1052</v>
      </c>
      <c r="B1017" s="69" t="s">
        <v>100</v>
      </c>
      <c r="C1017" s="69" t="s">
        <v>127</v>
      </c>
      <c r="D1017" s="69" t="s">
        <v>370</v>
      </c>
      <c r="E1017" s="69" t="s">
        <v>655</v>
      </c>
      <c r="F1017" s="69">
        <v>0</v>
      </c>
      <c r="G1017" s="69">
        <v>26</v>
      </c>
      <c r="H1017" s="69">
        <v>59108</v>
      </c>
      <c r="I1017" s="69">
        <v>255</v>
      </c>
      <c r="J1017" s="69">
        <v>136</v>
      </c>
      <c r="K1017" s="69">
        <v>17129</v>
      </c>
      <c r="L1017" s="69">
        <v>15096</v>
      </c>
      <c r="M1017" s="69">
        <v>152</v>
      </c>
      <c r="N1017" s="69">
        <v>0</v>
      </c>
      <c r="O1017" s="69">
        <v>0</v>
      </c>
      <c r="P1017" s="69">
        <v>3450.76</v>
      </c>
      <c r="Q1017" s="69">
        <v>116.35</v>
      </c>
      <c r="R1017" s="114">
        <v>2050000</v>
      </c>
      <c r="S1017" s="69">
        <v>2500</v>
      </c>
      <c r="T1017" s="69">
        <v>820</v>
      </c>
      <c r="U1017" s="69">
        <v>0</v>
      </c>
      <c r="V1017" s="69">
        <v>0</v>
      </c>
      <c r="W1017" s="69">
        <v>0</v>
      </c>
      <c r="X1017" s="69">
        <v>0</v>
      </c>
      <c r="Y1017" s="69">
        <v>0</v>
      </c>
      <c r="Z1017" s="69">
        <v>0</v>
      </c>
      <c r="AA1017" s="69">
        <v>0</v>
      </c>
      <c r="AB1017" s="69">
        <v>0</v>
      </c>
      <c r="AC1017" s="69">
        <v>0</v>
      </c>
      <c r="AD1017" s="69">
        <v>0</v>
      </c>
      <c r="AE1017" s="69">
        <v>0</v>
      </c>
      <c r="AF1017" s="69">
        <v>319616</v>
      </c>
      <c r="AG1017" s="69">
        <v>1730384</v>
      </c>
      <c r="AH1017" s="69">
        <v>147</v>
      </c>
      <c r="AI1017" s="69">
        <v>673</v>
      </c>
      <c r="AJ1017" s="69">
        <v>2</v>
      </c>
      <c r="AK1017" s="69">
        <v>-2</v>
      </c>
      <c r="AL1017" s="69">
        <v>1483</v>
      </c>
      <c r="AM1017" s="69">
        <v>746</v>
      </c>
      <c r="AN1017" s="69">
        <v>-1483</v>
      </c>
      <c r="AO1017" s="69">
        <v>3</v>
      </c>
      <c r="AP1017" s="69">
        <v>-3</v>
      </c>
      <c r="AQ1017" s="69">
        <v>109762</v>
      </c>
      <c r="AR1017" s="69">
        <v>819</v>
      </c>
      <c r="AS1017" s="69">
        <v>96116</v>
      </c>
      <c r="AT1017" s="69">
        <v>173809</v>
      </c>
      <c r="AU1017" s="69">
        <v>76</v>
      </c>
      <c r="AV1017" s="69">
        <v>437</v>
      </c>
      <c r="AW1017" s="69">
        <v>0.15591024390243902</v>
      </c>
      <c r="AX1017" s="69">
        <v>0.17926829268292682</v>
      </c>
      <c r="AY1017" s="69">
        <v>2174.2585034013605</v>
      </c>
      <c r="AZ1017" s="69">
        <v>325.74149659863951</v>
      </c>
      <c r="BA1017" s="69">
        <v>159808</v>
      </c>
      <c r="BB1017" s="69">
        <v>0</v>
      </c>
      <c r="BC1017" s="69">
        <v>-159808</v>
      </c>
      <c r="BD1017" s="69">
        <v>0</v>
      </c>
      <c r="BE1017" s="69">
        <v>215.51989211058665</v>
      </c>
      <c r="BF1017" s="69">
        <v>-215.51989211058665</v>
      </c>
      <c r="BG1017" s="69">
        <v>106538.66666666667</v>
      </c>
      <c r="BH1017" s="69">
        <v>0</v>
      </c>
      <c r="BI1017" s="69">
        <v>-106538.66666666667</v>
      </c>
      <c r="BJ1017" s="69">
        <v>2.7331863486452506E-5</v>
      </c>
      <c r="BK1017" s="69">
        <v>0</v>
      </c>
      <c r="BL1017" s="69">
        <v>390.25152625152623</v>
      </c>
      <c r="BM1017" s="69">
        <v>-390.25152625152623</v>
      </c>
      <c r="BN1017" s="69">
        <v>0</v>
      </c>
      <c r="BO1017" s="69">
        <v>3.3253152440800697</v>
      </c>
      <c r="BP1017" s="69">
        <v>-3.3253152440800697</v>
      </c>
      <c r="BQ1017" s="69">
        <v>3325.3152440800695</v>
      </c>
      <c r="BR1017" s="69">
        <v>-3325.3152440800695</v>
      </c>
      <c r="BS1017" s="69">
        <v>0.1970509383378016</v>
      </c>
      <c r="BT1017" s="69">
        <v>2286.9605263157896</v>
      </c>
      <c r="BU1017" s="69">
        <v>397.73226544622423</v>
      </c>
      <c r="BV1017" s="69">
        <v>6.7965233869645234E-3</v>
      </c>
    </row>
    <row r="1018" spans="1:74">
      <c r="A1018" s="113" t="s">
        <v>1053</v>
      </c>
      <c r="B1018" s="69" t="s">
        <v>100</v>
      </c>
      <c r="C1018" s="69" t="s">
        <v>127</v>
      </c>
      <c r="D1018" s="69" t="s">
        <v>370</v>
      </c>
      <c r="E1018" s="69" t="s">
        <v>655</v>
      </c>
      <c r="F1018" s="69">
        <v>0</v>
      </c>
      <c r="G1018" s="69">
        <v>15</v>
      </c>
      <c r="H1018" s="69">
        <v>58642</v>
      </c>
      <c r="I1018" s="69">
        <v>200</v>
      </c>
      <c r="J1018" s="69">
        <v>99</v>
      </c>
      <c r="K1018" s="69">
        <v>15571</v>
      </c>
      <c r="L1018" s="69">
        <v>13501</v>
      </c>
      <c r="M1018" s="69">
        <v>103</v>
      </c>
      <c r="N1018" s="69">
        <v>0</v>
      </c>
      <c r="O1018" s="69">
        <v>0</v>
      </c>
      <c r="P1018" s="69">
        <v>3766.1</v>
      </c>
      <c r="Q1018" s="69">
        <v>172.99</v>
      </c>
      <c r="R1018" s="114">
        <v>2050000</v>
      </c>
      <c r="S1018" s="69">
        <v>2500</v>
      </c>
      <c r="T1018" s="69">
        <v>820</v>
      </c>
      <c r="U1018" s="69">
        <v>0</v>
      </c>
      <c r="V1018" s="69">
        <v>0</v>
      </c>
      <c r="W1018" s="69">
        <v>0</v>
      </c>
      <c r="X1018" s="69">
        <v>0</v>
      </c>
      <c r="Y1018" s="69">
        <v>0</v>
      </c>
      <c r="Z1018" s="69">
        <v>0</v>
      </c>
      <c r="AA1018" s="69">
        <v>0</v>
      </c>
      <c r="AB1018" s="69">
        <v>0</v>
      </c>
      <c r="AC1018" s="69">
        <v>0</v>
      </c>
      <c r="AD1018" s="69">
        <v>0</v>
      </c>
      <c r="AE1018" s="69">
        <v>0</v>
      </c>
      <c r="AF1018" s="69">
        <v>425040</v>
      </c>
      <c r="AG1018" s="69">
        <v>1624960</v>
      </c>
      <c r="AH1018" s="69">
        <v>184</v>
      </c>
      <c r="AI1018" s="69">
        <v>636</v>
      </c>
      <c r="AJ1018" s="69">
        <v>3</v>
      </c>
      <c r="AK1018" s="69">
        <v>-3</v>
      </c>
      <c r="AL1018" s="69">
        <v>1905</v>
      </c>
      <c r="AM1018" s="69">
        <v>977</v>
      </c>
      <c r="AN1018" s="69">
        <v>-1905</v>
      </c>
      <c r="AO1018" s="69">
        <v>5</v>
      </c>
      <c r="AP1018" s="69">
        <v>-5</v>
      </c>
      <c r="AQ1018" s="69">
        <v>141826</v>
      </c>
      <c r="AR1018" s="69">
        <v>1061</v>
      </c>
      <c r="AS1018" s="69">
        <v>123669</v>
      </c>
      <c r="AT1018" s="69">
        <v>232451</v>
      </c>
      <c r="AU1018" s="69">
        <v>91</v>
      </c>
      <c r="AV1018" s="69">
        <v>540</v>
      </c>
      <c r="AW1018" s="69">
        <v>0.20733658536585367</v>
      </c>
      <c r="AX1018" s="69">
        <v>0.22439024390243903</v>
      </c>
      <c r="AY1018" s="69">
        <v>2310</v>
      </c>
      <c r="AZ1018" s="69">
        <v>190</v>
      </c>
      <c r="BA1018" s="69">
        <v>141680</v>
      </c>
      <c r="BB1018" s="69">
        <v>0</v>
      </c>
      <c r="BC1018" s="69">
        <v>-141680</v>
      </c>
      <c r="BD1018" s="69">
        <v>0</v>
      </c>
      <c r="BE1018" s="69">
        <v>223.11811023622047</v>
      </c>
      <c r="BF1018" s="69">
        <v>-223.11811023622047</v>
      </c>
      <c r="BG1018" s="69">
        <v>85008</v>
      </c>
      <c r="BH1018" s="69">
        <v>0</v>
      </c>
      <c r="BI1018" s="69">
        <v>-85008</v>
      </c>
      <c r="BJ1018" s="69">
        <v>3.5254466740936073E-5</v>
      </c>
      <c r="BK1018" s="69">
        <v>0</v>
      </c>
      <c r="BL1018" s="69">
        <v>400.60320452403391</v>
      </c>
      <c r="BM1018" s="69">
        <v>-400.60320452403391</v>
      </c>
      <c r="BN1018" s="69">
        <v>0</v>
      </c>
      <c r="BO1018" s="69">
        <v>3.4369162845984036</v>
      </c>
      <c r="BP1018" s="69">
        <v>-3.4369162845984036</v>
      </c>
      <c r="BQ1018" s="69">
        <v>3436.9162845984038</v>
      </c>
      <c r="BR1018" s="69">
        <v>-3436.9162845984038</v>
      </c>
      <c r="BS1018" s="69">
        <v>0.18833162743091095</v>
      </c>
      <c r="BT1018" s="69">
        <v>2554.4065934065934</v>
      </c>
      <c r="BU1018" s="69">
        <v>430.46481481481482</v>
      </c>
      <c r="BV1018" s="69">
        <v>6.8887228011789096E-3</v>
      </c>
    </row>
    <row r="1019" spans="1:74">
      <c r="A1019" s="113" t="s">
        <v>1054</v>
      </c>
      <c r="B1019" s="69" t="s">
        <v>100</v>
      </c>
      <c r="C1019" s="69" t="s">
        <v>127</v>
      </c>
      <c r="D1019" s="69" t="s">
        <v>370</v>
      </c>
      <c r="E1019" s="69" t="s">
        <v>655</v>
      </c>
      <c r="F1019" s="69">
        <v>0</v>
      </c>
      <c r="G1019" s="69">
        <v>17</v>
      </c>
      <c r="H1019" s="69">
        <v>58210</v>
      </c>
      <c r="I1019" s="69">
        <v>172</v>
      </c>
      <c r="J1019" s="69">
        <v>91</v>
      </c>
      <c r="K1019" s="69">
        <v>13864</v>
      </c>
      <c r="L1019" s="69">
        <v>12369</v>
      </c>
      <c r="M1019" s="69">
        <v>98</v>
      </c>
      <c r="N1019" s="69">
        <v>0</v>
      </c>
      <c r="O1019" s="69">
        <v>0</v>
      </c>
      <c r="P1019" s="69">
        <v>4198.6400000000003</v>
      </c>
      <c r="Q1019" s="69">
        <v>177.47</v>
      </c>
      <c r="R1019" s="114">
        <v>2050000</v>
      </c>
      <c r="S1019" s="69">
        <v>2500</v>
      </c>
      <c r="T1019" s="69">
        <v>820</v>
      </c>
      <c r="U1019" s="69">
        <v>0</v>
      </c>
      <c r="V1019" s="69">
        <v>0</v>
      </c>
      <c r="W1019" s="69">
        <v>0</v>
      </c>
      <c r="X1019" s="69">
        <v>0</v>
      </c>
      <c r="Y1019" s="69">
        <v>0</v>
      </c>
      <c r="Z1019" s="69">
        <v>0</v>
      </c>
      <c r="AA1019" s="69">
        <v>0</v>
      </c>
      <c r="AB1019" s="69">
        <v>0</v>
      </c>
      <c r="AC1019" s="69">
        <v>0</v>
      </c>
      <c r="AD1019" s="69">
        <v>0</v>
      </c>
      <c r="AE1019" s="69">
        <v>0</v>
      </c>
      <c r="AF1019" s="69">
        <v>529727</v>
      </c>
      <c r="AG1019" s="69">
        <v>1520273</v>
      </c>
      <c r="AH1019" s="69">
        <v>217</v>
      </c>
      <c r="AI1019" s="69">
        <v>603</v>
      </c>
      <c r="AJ1019" s="69">
        <v>3</v>
      </c>
      <c r="AK1019" s="69">
        <v>-3</v>
      </c>
      <c r="AL1019" s="69">
        <v>2257</v>
      </c>
      <c r="AM1019" s="69">
        <v>1176</v>
      </c>
      <c r="AN1019" s="69">
        <v>-2257</v>
      </c>
      <c r="AO1019" s="69">
        <v>5</v>
      </c>
      <c r="AP1019" s="69">
        <v>-5</v>
      </c>
      <c r="AQ1019" s="69">
        <v>172475</v>
      </c>
      <c r="AR1019" s="69">
        <v>1274</v>
      </c>
      <c r="AS1019" s="69">
        <v>150581</v>
      </c>
      <c r="AT1019" s="69">
        <v>290661</v>
      </c>
      <c r="AU1019" s="69">
        <v>108</v>
      </c>
      <c r="AV1019" s="69">
        <v>638</v>
      </c>
      <c r="AW1019" s="69">
        <v>0.25840341463414634</v>
      </c>
      <c r="AX1019" s="69">
        <v>0.26463414634146343</v>
      </c>
      <c r="AY1019" s="69">
        <v>2441.1382488479262</v>
      </c>
      <c r="AZ1019" s="69">
        <v>58.861751152073793</v>
      </c>
      <c r="BA1019" s="69">
        <v>176575.66666666666</v>
      </c>
      <c r="BB1019" s="69">
        <v>0</v>
      </c>
      <c r="BC1019" s="69">
        <v>-176575.66666666666</v>
      </c>
      <c r="BD1019" s="69">
        <v>0</v>
      </c>
      <c r="BE1019" s="69">
        <v>234.70403190075322</v>
      </c>
      <c r="BF1019" s="69">
        <v>-234.70403190075322</v>
      </c>
      <c r="BG1019" s="69">
        <v>105945.4</v>
      </c>
      <c r="BH1019" s="69">
        <v>0</v>
      </c>
      <c r="BI1019" s="69">
        <v>-105945.4</v>
      </c>
      <c r="BJ1019" s="69">
        <v>2.8989708653428032E-5</v>
      </c>
      <c r="BK1019" s="69">
        <v>0</v>
      </c>
      <c r="BL1019" s="69">
        <v>415.79827315541604</v>
      </c>
      <c r="BM1019" s="69">
        <v>-415.79827315541604</v>
      </c>
      <c r="BN1019" s="69">
        <v>0</v>
      </c>
      <c r="BO1019" s="69">
        <v>3.5178873828703487</v>
      </c>
      <c r="BP1019" s="69">
        <v>-3.5178873828703487</v>
      </c>
      <c r="BQ1019" s="69">
        <v>3517.8873828703486</v>
      </c>
      <c r="BR1019" s="69">
        <v>-3517.8873828703486</v>
      </c>
      <c r="BS1019" s="69">
        <v>0.18452380952380953</v>
      </c>
      <c r="BT1019" s="69">
        <v>2691.3055555555557</v>
      </c>
      <c r="BU1019" s="69">
        <v>455.58150470219437</v>
      </c>
      <c r="BV1019" s="69">
        <v>6.8183794752862733E-3</v>
      </c>
    </row>
    <row r="1020" spans="1:74">
      <c r="A1020" s="113" t="s">
        <v>1055</v>
      </c>
      <c r="B1020" s="69" t="s">
        <v>100</v>
      </c>
      <c r="C1020" s="69" t="s">
        <v>127</v>
      </c>
      <c r="D1020" s="69" t="s">
        <v>370</v>
      </c>
      <c r="E1020" s="69" t="s">
        <v>655</v>
      </c>
      <c r="F1020" s="69">
        <v>0</v>
      </c>
      <c r="G1020" s="69">
        <v>15</v>
      </c>
      <c r="H1020" s="69">
        <v>56626</v>
      </c>
      <c r="I1020" s="69">
        <v>152</v>
      </c>
      <c r="J1020" s="69">
        <v>86</v>
      </c>
      <c r="K1020" s="69">
        <v>16356</v>
      </c>
      <c r="L1020" s="69">
        <v>14727</v>
      </c>
      <c r="M1020" s="69">
        <v>94</v>
      </c>
      <c r="N1020" s="69">
        <v>0</v>
      </c>
      <c r="O1020" s="69">
        <v>2</v>
      </c>
      <c r="P1020" s="69">
        <v>3462.09</v>
      </c>
      <c r="Q1020" s="69">
        <v>177.51</v>
      </c>
      <c r="R1020" s="114">
        <v>2050000</v>
      </c>
      <c r="S1020" s="69">
        <v>2500</v>
      </c>
      <c r="T1020" s="69">
        <v>820</v>
      </c>
      <c r="U1020" s="69">
        <v>0</v>
      </c>
      <c r="V1020" s="69">
        <v>0</v>
      </c>
      <c r="W1020" s="69">
        <v>0</v>
      </c>
      <c r="X1020" s="69">
        <v>0</v>
      </c>
      <c r="Y1020" s="69">
        <v>0</v>
      </c>
      <c r="Z1020" s="69">
        <v>0</v>
      </c>
      <c r="AA1020" s="69">
        <v>0</v>
      </c>
      <c r="AB1020" s="69">
        <v>0</v>
      </c>
      <c r="AC1020" s="69">
        <v>0</v>
      </c>
      <c r="AD1020" s="69">
        <v>0</v>
      </c>
      <c r="AE1020" s="69">
        <v>0</v>
      </c>
      <c r="AF1020" s="69">
        <v>622519</v>
      </c>
      <c r="AG1020" s="69">
        <v>1427481</v>
      </c>
      <c r="AH1020" s="69">
        <v>241</v>
      </c>
      <c r="AI1020" s="69">
        <v>579</v>
      </c>
      <c r="AJ1020" s="69">
        <v>6</v>
      </c>
      <c r="AK1020" s="69">
        <v>-6</v>
      </c>
      <c r="AL1020" s="69">
        <v>2527</v>
      </c>
      <c r="AM1020" s="69">
        <v>1331</v>
      </c>
      <c r="AN1020" s="69">
        <v>-2527</v>
      </c>
      <c r="AO1020" s="69">
        <v>6</v>
      </c>
      <c r="AP1020" s="69">
        <v>-6</v>
      </c>
      <c r="AQ1020" s="69">
        <v>201402</v>
      </c>
      <c r="AR1020" s="69">
        <v>1444</v>
      </c>
      <c r="AS1020" s="69">
        <v>176281</v>
      </c>
      <c r="AT1020" s="69">
        <v>347287</v>
      </c>
      <c r="AU1020" s="69">
        <v>123</v>
      </c>
      <c r="AV1020" s="69">
        <v>732</v>
      </c>
      <c r="AW1020" s="69">
        <v>0.30366780487804879</v>
      </c>
      <c r="AX1020" s="69">
        <v>0.29390243902439023</v>
      </c>
      <c r="AY1020" s="69">
        <v>2583.0663900414938</v>
      </c>
      <c r="AZ1020" s="69">
        <v>-83.066390041493833</v>
      </c>
      <c r="BA1020" s="69">
        <v>103753.16666666667</v>
      </c>
      <c r="BB1020" s="69">
        <v>0</v>
      </c>
      <c r="BC1020" s="69">
        <v>-103753.16666666667</v>
      </c>
      <c r="BD1020" s="69">
        <v>0</v>
      </c>
      <c r="BE1020" s="69">
        <v>246.34705184012662</v>
      </c>
      <c r="BF1020" s="69">
        <v>-246.34705184012662</v>
      </c>
      <c r="BG1020" s="69">
        <v>103753.16666666667</v>
      </c>
      <c r="BH1020" s="69">
        <v>0</v>
      </c>
      <c r="BI1020" s="69">
        <v>-103753.16666666667</v>
      </c>
      <c r="BJ1020" s="69">
        <v>2.9791163940775167E-5</v>
      </c>
      <c r="BK1020" s="69">
        <v>0</v>
      </c>
      <c r="BL1020" s="69">
        <v>431.1073407202216</v>
      </c>
      <c r="BM1020" s="69">
        <v>-431.1073407202216</v>
      </c>
      <c r="BN1020" s="69">
        <v>0</v>
      </c>
      <c r="BO1020" s="69">
        <v>3.531401569085721</v>
      </c>
      <c r="BP1020" s="69">
        <v>-3.531401569085721</v>
      </c>
      <c r="BQ1020" s="69">
        <v>3531.4015690857209</v>
      </c>
      <c r="BR1020" s="69">
        <v>-3531.4015690857209</v>
      </c>
      <c r="BS1020" s="69">
        <v>0.18106686701728025</v>
      </c>
      <c r="BT1020" s="69">
        <v>2823.4715447154472</v>
      </c>
      <c r="BU1020" s="69">
        <v>474.4357923497268</v>
      </c>
      <c r="BV1020" s="69">
        <v>6.6086732008619579E-3</v>
      </c>
    </row>
    <row r="1021" spans="1:74">
      <c r="A1021" s="113" t="s">
        <v>1056</v>
      </c>
      <c r="B1021" s="69" t="s">
        <v>100</v>
      </c>
      <c r="C1021" s="69" t="s">
        <v>127</v>
      </c>
      <c r="D1021" s="69" t="s">
        <v>370</v>
      </c>
      <c r="E1021" s="69" t="s">
        <v>655</v>
      </c>
      <c r="F1021" s="69">
        <v>0</v>
      </c>
      <c r="G1021" s="69">
        <v>28</v>
      </c>
      <c r="H1021" s="69">
        <v>55446</v>
      </c>
      <c r="I1021" s="69">
        <v>237</v>
      </c>
      <c r="J1021" s="69">
        <v>121</v>
      </c>
      <c r="K1021" s="69">
        <v>17109</v>
      </c>
      <c r="L1021" s="69">
        <v>15080</v>
      </c>
      <c r="M1021" s="69">
        <v>134</v>
      </c>
      <c r="N1021" s="69">
        <v>0</v>
      </c>
      <c r="O1021" s="69">
        <v>0</v>
      </c>
      <c r="P1021" s="69">
        <v>3240.75</v>
      </c>
      <c r="Q1021" s="69">
        <v>121.06</v>
      </c>
      <c r="R1021" s="114">
        <v>2050000</v>
      </c>
      <c r="S1021" s="69">
        <v>2500</v>
      </c>
      <c r="T1021" s="69">
        <v>820</v>
      </c>
      <c r="U1021" s="69">
        <v>0</v>
      </c>
      <c r="V1021" s="69">
        <v>0</v>
      </c>
      <c r="W1021" s="69">
        <v>0</v>
      </c>
      <c r="X1021" s="69">
        <v>0</v>
      </c>
      <c r="Y1021" s="69">
        <v>0</v>
      </c>
      <c r="Z1021" s="69">
        <v>0</v>
      </c>
      <c r="AA1021" s="69">
        <v>0</v>
      </c>
      <c r="AB1021" s="69">
        <v>0</v>
      </c>
      <c r="AC1021" s="69">
        <v>0</v>
      </c>
      <c r="AD1021" s="69">
        <v>0</v>
      </c>
      <c r="AE1021" s="69">
        <v>0</v>
      </c>
      <c r="AF1021" s="69">
        <v>730732</v>
      </c>
      <c r="AG1021" s="69">
        <v>1319268</v>
      </c>
      <c r="AH1021" s="69">
        <v>300</v>
      </c>
      <c r="AI1021" s="69">
        <v>520</v>
      </c>
      <c r="AJ1021" s="69">
        <v>6</v>
      </c>
      <c r="AK1021" s="69">
        <v>-6</v>
      </c>
      <c r="AL1021" s="69">
        <v>3021</v>
      </c>
      <c r="AM1021" s="69">
        <v>1579</v>
      </c>
      <c r="AN1021" s="69">
        <v>-3021</v>
      </c>
      <c r="AO1021" s="69">
        <v>6</v>
      </c>
      <c r="AP1021" s="69">
        <v>-6</v>
      </c>
      <c r="AQ1021" s="69">
        <v>238931</v>
      </c>
      <c r="AR1021" s="69">
        <v>1720</v>
      </c>
      <c r="AS1021" s="69">
        <v>209934</v>
      </c>
      <c r="AT1021" s="69">
        <v>402733</v>
      </c>
      <c r="AU1021" s="69">
        <v>151</v>
      </c>
      <c r="AV1021" s="69">
        <v>866</v>
      </c>
      <c r="AW1021" s="69">
        <v>0.35645463414634149</v>
      </c>
      <c r="AX1021" s="69">
        <v>0.36585365853658536</v>
      </c>
      <c r="AY1021" s="69">
        <v>2435.7733333333335</v>
      </c>
      <c r="AZ1021" s="69">
        <v>64.226666666666461</v>
      </c>
      <c r="BA1021" s="69">
        <v>121788.66666666667</v>
      </c>
      <c r="BB1021" s="69">
        <v>0</v>
      </c>
      <c r="BC1021" s="69">
        <v>-121788.66666666667</v>
      </c>
      <c r="BD1021" s="69">
        <v>0</v>
      </c>
      <c r="BE1021" s="69">
        <v>241.88414432307184</v>
      </c>
      <c r="BF1021" s="69">
        <v>-241.88414432307184</v>
      </c>
      <c r="BG1021" s="69">
        <v>121788.66666666667</v>
      </c>
      <c r="BH1021" s="69">
        <v>0</v>
      </c>
      <c r="BI1021" s="69">
        <v>-121788.66666666667</v>
      </c>
      <c r="BJ1021" s="69">
        <v>2.5111852375790502E-5</v>
      </c>
      <c r="BK1021" s="69">
        <v>0</v>
      </c>
      <c r="BL1021" s="69">
        <v>424.84418604651165</v>
      </c>
      <c r="BM1021" s="69">
        <v>-424.84418604651165</v>
      </c>
      <c r="BN1021" s="69">
        <v>0</v>
      </c>
      <c r="BO1021" s="69">
        <v>3.4807701468080445</v>
      </c>
      <c r="BP1021" s="69">
        <v>-3.4807701468080445</v>
      </c>
      <c r="BQ1021" s="69">
        <v>3480.7701468080445</v>
      </c>
      <c r="BR1021" s="69">
        <v>-3480.7701468080445</v>
      </c>
      <c r="BS1021" s="69">
        <v>0.18999366687777075</v>
      </c>
      <c r="BT1021" s="69">
        <v>2667.1059602649007</v>
      </c>
      <c r="BU1021" s="69">
        <v>465.04965357967666</v>
      </c>
      <c r="BV1021" s="69">
        <v>6.6086024835621997E-3</v>
      </c>
    </row>
    <row r="1022" spans="1:74">
      <c r="A1022" s="113" t="s">
        <v>1057</v>
      </c>
      <c r="B1022" s="69" t="s">
        <v>100</v>
      </c>
      <c r="C1022" s="69" t="s">
        <v>127</v>
      </c>
      <c r="D1022" s="69" t="s">
        <v>370</v>
      </c>
      <c r="E1022" s="69" t="s">
        <v>655</v>
      </c>
      <c r="F1022" s="69">
        <v>0</v>
      </c>
      <c r="G1022" s="69">
        <v>23</v>
      </c>
      <c r="H1022" s="69">
        <v>58392</v>
      </c>
      <c r="I1022" s="69">
        <v>232</v>
      </c>
      <c r="J1022" s="69">
        <v>126</v>
      </c>
      <c r="K1022" s="69">
        <v>18568</v>
      </c>
      <c r="L1022" s="69">
        <v>16461</v>
      </c>
      <c r="M1022" s="69">
        <v>137</v>
      </c>
      <c r="N1022" s="69">
        <v>0</v>
      </c>
      <c r="O1022" s="69">
        <v>0</v>
      </c>
      <c r="P1022" s="69">
        <v>3144.77</v>
      </c>
      <c r="Q1022" s="69">
        <v>127.77</v>
      </c>
      <c r="R1022" s="114">
        <v>2050000</v>
      </c>
      <c r="S1022" s="69">
        <v>2500</v>
      </c>
      <c r="T1022" s="69">
        <v>820</v>
      </c>
      <c r="U1022" s="69">
        <v>0</v>
      </c>
      <c r="V1022" s="69">
        <v>0</v>
      </c>
      <c r="W1022" s="69">
        <v>0</v>
      </c>
      <c r="X1022" s="69">
        <v>0</v>
      </c>
      <c r="Y1022" s="69">
        <v>0</v>
      </c>
      <c r="Z1022" s="69">
        <v>0</v>
      </c>
      <c r="AA1022" s="69">
        <v>0</v>
      </c>
      <c r="AB1022" s="69">
        <v>0</v>
      </c>
      <c r="AC1022" s="69">
        <v>0</v>
      </c>
      <c r="AD1022" s="69">
        <v>0</v>
      </c>
      <c r="AE1022" s="69">
        <v>0</v>
      </c>
      <c r="AF1022" s="69">
        <v>837376</v>
      </c>
      <c r="AG1022" s="69">
        <v>1212624</v>
      </c>
      <c r="AH1022" s="69">
        <v>338</v>
      </c>
      <c r="AI1022" s="69">
        <v>482</v>
      </c>
      <c r="AJ1022" s="69">
        <v>7</v>
      </c>
      <c r="AK1022" s="69">
        <v>-7</v>
      </c>
      <c r="AL1022" s="69">
        <v>3440</v>
      </c>
      <c r="AM1022" s="69">
        <v>1811</v>
      </c>
      <c r="AN1022" s="69">
        <v>-3440</v>
      </c>
      <c r="AO1022" s="69">
        <v>6</v>
      </c>
      <c r="AP1022" s="69">
        <v>-6</v>
      </c>
      <c r="AQ1022" s="69">
        <v>275588</v>
      </c>
      <c r="AR1022" s="69">
        <v>1970</v>
      </c>
      <c r="AS1022" s="69">
        <v>242661</v>
      </c>
      <c r="AT1022" s="69">
        <v>461125</v>
      </c>
      <c r="AU1022" s="69">
        <v>174</v>
      </c>
      <c r="AV1022" s="69">
        <v>1003</v>
      </c>
      <c r="AW1022" s="69">
        <v>0.40847609756097564</v>
      </c>
      <c r="AX1022" s="69">
        <v>0.41219512195121949</v>
      </c>
      <c r="AY1022" s="69">
        <v>2477.4437869822486</v>
      </c>
      <c r="AZ1022" s="69">
        <v>22.556213017751361</v>
      </c>
      <c r="BA1022" s="69">
        <v>119625.14285714286</v>
      </c>
      <c r="BB1022" s="69">
        <v>0</v>
      </c>
      <c r="BC1022" s="69">
        <v>-119625.14285714286</v>
      </c>
      <c r="BD1022" s="69">
        <v>0</v>
      </c>
      <c r="BE1022" s="69">
        <v>243.42325581395349</v>
      </c>
      <c r="BF1022" s="69">
        <v>-243.42325581395349</v>
      </c>
      <c r="BG1022" s="69">
        <v>139562.66666666666</v>
      </c>
      <c r="BH1022" s="69">
        <v>0</v>
      </c>
      <c r="BI1022" s="69">
        <v>-139562.66666666666</v>
      </c>
      <c r="BJ1022" s="69">
        <v>2.1771630114518775E-5</v>
      </c>
      <c r="BK1022" s="69">
        <v>0</v>
      </c>
      <c r="BL1022" s="69">
        <v>425.06395939086292</v>
      </c>
      <c r="BM1022" s="69">
        <v>-425.06395939086292</v>
      </c>
      <c r="BN1022" s="69">
        <v>0</v>
      </c>
      <c r="BO1022" s="69">
        <v>3.4508058567301707</v>
      </c>
      <c r="BP1022" s="69">
        <v>-3.4508058567301707</v>
      </c>
      <c r="BQ1022" s="69">
        <v>3450.8058567301705</v>
      </c>
      <c r="BR1022" s="69">
        <v>-3450.8058567301705</v>
      </c>
      <c r="BS1022" s="69">
        <v>0.18663721700717836</v>
      </c>
      <c r="BT1022" s="69">
        <v>2650.1436781609195</v>
      </c>
      <c r="BU1022" s="69">
        <v>459.74576271186442</v>
      </c>
      <c r="BV1022" s="69">
        <v>6.5714036895655834E-3</v>
      </c>
    </row>
    <row r="1023" spans="1:74">
      <c r="A1023" s="113" t="s">
        <v>1058</v>
      </c>
      <c r="B1023" s="69" t="s">
        <v>100</v>
      </c>
      <c r="C1023" s="69" t="s">
        <v>127</v>
      </c>
      <c r="D1023" s="69" t="s">
        <v>370</v>
      </c>
      <c r="E1023" s="69" t="s">
        <v>655</v>
      </c>
      <c r="F1023" s="69">
        <v>0</v>
      </c>
      <c r="G1023" s="69">
        <v>16</v>
      </c>
      <c r="H1023" s="69">
        <v>40253</v>
      </c>
      <c r="I1023" s="69">
        <v>150</v>
      </c>
      <c r="J1023" s="69">
        <v>77</v>
      </c>
      <c r="K1023" s="69">
        <v>11945</v>
      </c>
      <c r="L1023" s="69">
        <v>10514</v>
      </c>
      <c r="M1023" s="69">
        <v>80</v>
      </c>
      <c r="N1023" s="69">
        <v>0</v>
      </c>
      <c r="O1023" s="69">
        <v>1</v>
      </c>
      <c r="P1023" s="69">
        <v>3369.86</v>
      </c>
      <c r="Q1023" s="69">
        <v>145.32</v>
      </c>
      <c r="R1023" s="114">
        <v>2050000</v>
      </c>
      <c r="S1023" s="69">
        <v>2500</v>
      </c>
      <c r="T1023" s="69">
        <v>820</v>
      </c>
      <c r="U1023" s="69">
        <v>0</v>
      </c>
      <c r="V1023" s="69">
        <v>0</v>
      </c>
      <c r="W1023" s="69">
        <v>0</v>
      </c>
      <c r="X1023" s="69">
        <v>0</v>
      </c>
      <c r="Y1023" s="69">
        <v>0</v>
      </c>
      <c r="Z1023" s="69">
        <v>0</v>
      </c>
      <c r="AA1023" s="69">
        <v>0</v>
      </c>
      <c r="AB1023" s="69">
        <v>0</v>
      </c>
      <c r="AC1023" s="69">
        <v>0</v>
      </c>
      <c r="AD1023" s="69">
        <v>0</v>
      </c>
      <c r="AE1023" s="69">
        <v>0</v>
      </c>
      <c r="AF1023" s="69">
        <v>926305</v>
      </c>
      <c r="AG1023" s="69">
        <v>1123695</v>
      </c>
      <c r="AH1023" s="69">
        <v>388</v>
      </c>
      <c r="AI1023" s="69">
        <v>432</v>
      </c>
      <c r="AJ1023" s="69">
        <v>9</v>
      </c>
      <c r="AK1023" s="69">
        <v>-9</v>
      </c>
      <c r="AL1023" s="69">
        <v>3808</v>
      </c>
      <c r="AM1023" s="69">
        <v>2005</v>
      </c>
      <c r="AN1023" s="69">
        <v>-3808</v>
      </c>
      <c r="AO1023" s="69">
        <v>6</v>
      </c>
      <c r="AP1023" s="69">
        <v>-6</v>
      </c>
      <c r="AQ1023" s="69">
        <v>304091</v>
      </c>
      <c r="AR1023" s="69">
        <v>2173</v>
      </c>
      <c r="AS1023" s="69">
        <v>267891</v>
      </c>
      <c r="AT1023" s="69">
        <v>501378</v>
      </c>
      <c r="AU1023" s="69">
        <v>190</v>
      </c>
      <c r="AV1023" s="69">
        <v>1083</v>
      </c>
      <c r="AW1023" s="69">
        <v>0.45185609756097561</v>
      </c>
      <c r="AX1023" s="69">
        <v>0.47317073170731705</v>
      </c>
      <c r="AY1023" s="69">
        <v>2387.3840206185569</v>
      </c>
      <c r="AZ1023" s="69">
        <v>112.61597938144314</v>
      </c>
      <c r="BA1023" s="69">
        <v>102922.77777777778</v>
      </c>
      <c r="BB1023" s="69">
        <v>0</v>
      </c>
      <c r="BC1023" s="69">
        <v>-102922.77777777778</v>
      </c>
      <c r="BD1023" s="69">
        <v>0</v>
      </c>
      <c r="BE1023" s="69">
        <v>243.25236344537817</v>
      </c>
      <c r="BF1023" s="69">
        <v>-243.25236344537817</v>
      </c>
      <c r="BG1023" s="69">
        <v>154384.16666666666</v>
      </c>
      <c r="BH1023" s="69">
        <v>0</v>
      </c>
      <c r="BI1023" s="69">
        <v>-154384.16666666666</v>
      </c>
      <c r="BJ1023" s="69">
        <v>1.9730935805400356E-5</v>
      </c>
      <c r="BK1023" s="69">
        <v>0</v>
      </c>
      <c r="BL1023" s="69">
        <v>426.27933732167509</v>
      </c>
      <c r="BM1023" s="69">
        <v>-426.27933732167509</v>
      </c>
      <c r="BN1023" s="69">
        <v>0</v>
      </c>
      <c r="BO1023" s="69">
        <v>3.4577682714238254</v>
      </c>
      <c r="BP1023" s="69">
        <v>-3.4577682714238254</v>
      </c>
      <c r="BQ1023" s="69">
        <v>3457.7682714238254</v>
      </c>
      <c r="BR1023" s="69">
        <v>-3457.7682714238254</v>
      </c>
      <c r="BS1023" s="69">
        <v>0.19351620947630924</v>
      </c>
      <c r="BT1023" s="69">
        <v>2638.8315789473686</v>
      </c>
      <c r="BU1023" s="69">
        <v>462.95290858725764</v>
      </c>
      <c r="BV1023" s="69">
        <v>6.5934210483046193E-3</v>
      </c>
    </row>
    <row r="1024" spans="1:74">
      <c r="A1024" s="113" t="s">
        <v>1038</v>
      </c>
      <c r="B1024" s="69" t="s">
        <v>194</v>
      </c>
      <c r="C1024" s="69" t="s">
        <v>448</v>
      </c>
      <c r="D1024" s="69" t="s">
        <v>449</v>
      </c>
      <c r="E1024" s="69" t="s">
        <v>637</v>
      </c>
      <c r="F1024" s="69">
        <v>0</v>
      </c>
      <c r="G1024" s="69">
        <v>0</v>
      </c>
      <c r="H1024" s="69">
        <v>17923</v>
      </c>
      <c r="I1024" s="69">
        <v>285</v>
      </c>
      <c r="J1024" s="69">
        <v>176</v>
      </c>
      <c r="K1024" s="69">
        <v>7661</v>
      </c>
      <c r="L1024" s="69">
        <v>7165</v>
      </c>
      <c r="M1024" s="69">
        <v>189</v>
      </c>
      <c r="N1024" s="69">
        <v>0</v>
      </c>
      <c r="O1024" s="69">
        <v>0</v>
      </c>
      <c r="P1024" s="69">
        <v>2339.5100000000002</v>
      </c>
      <c r="Q1024" s="69">
        <v>31.61</v>
      </c>
      <c r="R1024" s="114">
        <v>0</v>
      </c>
      <c r="S1024" s="69">
        <v>0</v>
      </c>
      <c r="T1024" s="69">
        <v>0</v>
      </c>
      <c r="U1024" s="69">
        <v>0</v>
      </c>
      <c r="V1024" s="69">
        <v>0</v>
      </c>
      <c r="W1024" s="69">
        <v>0</v>
      </c>
      <c r="X1024" s="69">
        <v>0</v>
      </c>
      <c r="Y1024" s="69">
        <v>0</v>
      </c>
      <c r="Z1024" s="69">
        <v>0</v>
      </c>
      <c r="AA1024" s="69">
        <v>0</v>
      </c>
      <c r="AB1024" s="69">
        <v>0</v>
      </c>
      <c r="AC1024" s="69">
        <v>0</v>
      </c>
      <c r="AD1024" s="69">
        <v>0</v>
      </c>
      <c r="AE1024" s="69">
        <v>0</v>
      </c>
      <c r="AF1024" s="69">
        <v>10598576</v>
      </c>
      <c r="AG1024" s="69">
        <v>-10598576</v>
      </c>
      <c r="AH1024" s="69">
        <v>0</v>
      </c>
      <c r="AI1024" s="69">
        <v>0</v>
      </c>
      <c r="AJ1024" s="69">
        <v>19</v>
      </c>
      <c r="AK1024" s="69">
        <v>-19</v>
      </c>
      <c r="AL1024" s="69">
        <v>147422</v>
      </c>
      <c r="AM1024" s="69">
        <v>104819</v>
      </c>
      <c r="AN1024" s="69">
        <v>-147422</v>
      </c>
      <c r="AO1024" s="69">
        <v>42</v>
      </c>
      <c r="AP1024" s="69">
        <v>-42</v>
      </c>
      <c r="AQ1024" s="69">
        <v>11344105</v>
      </c>
      <c r="AR1024" s="69">
        <v>127098</v>
      </c>
      <c r="AS1024" s="69">
        <v>7634453</v>
      </c>
      <c r="AT1024" s="69">
        <v>17923</v>
      </c>
      <c r="AU1024" s="69">
        <v>0</v>
      </c>
      <c r="AV1024" s="69">
        <v>189</v>
      </c>
      <c r="AW1024" s="69">
        <v>0</v>
      </c>
      <c r="AX1024" s="69">
        <v>0</v>
      </c>
      <c r="AY1024" s="69">
        <v>0</v>
      </c>
      <c r="AZ1024" s="69">
        <v>0</v>
      </c>
      <c r="BA1024" s="69">
        <v>557819.78947368416</v>
      </c>
      <c r="BB1024" s="69">
        <v>0</v>
      </c>
      <c r="BC1024" s="69">
        <v>-557819.78947368416</v>
      </c>
      <c r="BD1024" s="69">
        <v>0</v>
      </c>
      <c r="BE1024" s="69">
        <v>71.892770414185122</v>
      </c>
      <c r="BF1024" s="69">
        <v>-71.892770414185122</v>
      </c>
      <c r="BG1024" s="69">
        <v>252347.04761904763</v>
      </c>
      <c r="BH1024" s="69">
        <v>0</v>
      </c>
      <c r="BI1024" s="69">
        <v>-252347.04761904763</v>
      </c>
      <c r="BJ1024" s="69">
        <v>3.7023634742449935E-6</v>
      </c>
      <c r="BK1024" s="69">
        <v>0</v>
      </c>
      <c r="BL1024" s="69">
        <v>83.389006908055208</v>
      </c>
      <c r="BM1024" s="69">
        <v>-83.389006908055208</v>
      </c>
      <c r="BN1024" s="69">
        <v>0</v>
      </c>
      <c r="BO1024" s="69">
        <v>1.388256106888077</v>
      </c>
      <c r="BP1024" s="69">
        <v>-1.388256106888077</v>
      </c>
      <c r="BQ1024" s="69">
        <v>1388.2561068880771</v>
      </c>
      <c r="BR1024" s="69">
        <v>-1388.2561068880771</v>
      </c>
      <c r="BS1024" s="69">
        <v>0</v>
      </c>
      <c r="BT1024" s="69">
        <v>0</v>
      </c>
      <c r="BU1024" s="69">
        <v>94.830687830687836</v>
      </c>
      <c r="BV1024" s="69">
        <v>0</v>
      </c>
    </row>
    <row r="1025" spans="1:74">
      <c r="A1025" s="113" t="s">
        <v>1039</v>
      </c>
      <c r="B1025" s="69" t="s">
        <v>194</v>
      </c>
      <c r="C1025" s="69" t="s">
        <v>448</v>
      </c>
      <c r="D1025" s="69" t="s">
        <v>449</v>
      </c>
      <c r="E1025" s="69" t="s">
        <v>637</v>
      </c>
      <c r="F1025" s="69">
        <v>0</v>
      </c>
      <c r="G1025" s="69">
        <v>0</v>
      </c>
      <c r="H1025" s="69">
        <v>37463</v>
      </c>
      <c r="I1025" s="69">
        <v>522</v>
      </c>
      <c r="J1025" s="69">
        <v>351</v>
      </c>
      <c r="K1025" s="69">
        <v>17209</v>
      </c>
      <c r="L1025" s="69">
        <v>15688</v>
      </c>
      <c r="M1025" s="69">
        <v>362</v>
      </c>
      <c r="N1025" s="69">
        <v>0</v>
      </c>
      <c r="O1025" s="69">
        <v>0</v>
      </c>
      <c r="P1025" s="69">
        <v>2176.94</v>
      </c>
      <c r="Q1025" s="69">
        <v>34.5</v>
      </c>
      <c r="R1025" s="114">
        <v>0</v>
      </c>
      <c r="S1025" s="69">
        <v>0</v>
      </c>
      <c r="T1025" s="69">
        <v>0</v>
      </c>
      <c r="U1025" s="69">
        <v>0</v>
      </c>
      <c r="V1025" s="69">
        <v>0</v>
      </c>
      <c r="W1025" s="69">
        <v>0</v>
      </c>
      <c r="X1025" s="69">
        <v>0</v>
      </c>
      <c r="Y1025" s="69">
        <v>0</v>
      </c>
      <c r="Z1025" s="69">
        <v>0</v>
      </c>
      <c r="AA1025" s="69">
        <v>0</v>
      </c>
      <c r="AB1025" s="69">
        <v>0</v>
      </c>
      <c r="AC1025" s="69">
        <v>0</v>
      </c>
      <c r="AD1025" s="69">
        <v>0</v>
      </c>
      <c r="AE1025" s="69">
        <v>0</v>
      </c>
      <c r="AF1025" s="69">
        <v>11260134</v>
      </c>
      <c r="AG1025" s="69">
        <v>-11260134</v>
      </c>
      <c r="AH1025" s="69">
        <v>0</v>
      </c>
      <c r="AI1025" s="69">
        <v>0</v>
      </c>
      <c r="AJ1025" s="69">
        <v>20</v>
      </c>
      <c r="AK1025" s="69">
        <v>-20</v>
      </c>
      <c r="AL1025" s="69">
        <v>155137</v>
      </c>
      <c r="AM1025" s="69">
        <v>109013</v>
      </c>
      <c r="AN1025" s="69">
        <v>-155137</v>
      </c>
      <c r="AO1025" s="69">
        <v>52</v>
      </c>
      <c r="AP1025" s="69">
        <v>-52</v>
      </c>
      <c r="AQ1025" s="69">
        <v>11984009</v>
      </c>
      <c r="AR1025" s="69">
        <v>131646</v>
      </c>
      <c r="AS1025" s="69">
        <v>8129183</v>
      </c>
      <c r="AT1025" s="69">
        <v>55386</v>
      </c>
      <c r="AU1025" s="69">
        <v>0</v>
      </c>
      <c r="AV1025" s="69">
        <v>551</v>
      </c>
      <c r="AW1025" s="69">
        <v>0</v>
      </c>
      <c r="AX1025" s="69">
        <v>0</v>
      </c>
      <c r="AY1025" s="69">
        <v>0</v>
      </c>
      <c r="AZ1025" s="69">
        <v>0</v>
      </c>
      <c r="BA1025" s="69">
        <v>563006.69999999995</v>
      </c>
      <c r="BB1025" s="69">
        <v>0</v>
      </c>
      <c r="BC1025" s="69">
        <v>-563006.69999999995</v>
      </c>
      <c r="BD1025" s="69">
        <v>0</v>
      </c>
      <c r="BE1025" s="69">
        <v>72.581872796302619</v>
      </c>
      <c r="BF1025" s="69">
        <v>-72.581872796302619</v>
      </c>
      <c r="BG1025" s="69">
        <v>216541.03846153847</v>
      </c>
      <c r="BH1025" s="69">
        <v>0</v>
      </c>
      <c r="BI1025" s="69">
        <v>-216541.03846153847</v>
      </c>
      <c r="BJ1025" s="69">
        <v>4.3391155664185499E-6</v>
      </c>
      <c r="BK1025" s="69">
        <v>0</v>
      </c>
      <c r="BL1025" s="69">
        <v>85.533430563784691</v>
      </c>
      <c r="BM1025" s="69">
        <v>-85.533430563784691</v>
      </c>
      <c r="BN1025" s="69">
        <v>0</v>
      </c>
      <c r="BO1025" s="69">
        <v>1.3851495285565598</v>
      </c>
      <c r="BP1025" s="69">
        <v>-1.3851495285565598</v>
      </c>
      <c r="BQ1025" s="69">
        <v>1385.1495285565597</v>
      </c>
      <c r="BR1025" s="69">
        <v>-1385.1495285565597</v>
      </c>
      <c r="BS1025" s="69">
        <v>0</v>
      </c>
      <c r="BT1025" s="69">
        <v>0</v>
      </c>
      <c r="BU1025" s="69">
        <v>100.51905626134301</v>
      </c>
      <c r="BV1025" s="69">
        <v>0</v>
      </c>
    </row>
    <row r="1026" spans="1:74">
      <c r="A1026" s="113" t="s">
        <v>1040</v>
      </c>
      <c r="B1026" s="69" t="s">
        <v>194</v>
      </c>
      <c r="C1026" s="69" t="s">
        <v>448</v>
      </c>
      <c r="D1026" s="69" t="s">
        <v>449</v>
      </c>
      <c r="E1026" s="69" t="s">
        <v>637</v>
      </c>
      <c r="F1026" s="69">
        <v>0</v>
      </c>
      <c r="G1026" s="69">
        <v>0</v>
      </c>
      <c r="H1026" s="69">
        <v>5698</v>
      </c>
      <c r="I1026" s="69">
        <v>78</v>
      </c>
      <c r="J1026" s="69">
        <v>66</v>
      </c>
      <c r="K1026" s="69">
        <v>2003</v>
      </c>
      <c r="L1026" s="69">
        <v>1864</v>
      </c>
      <c r="M1026" s="69">
        <v>67</v>
      </c>
      <c r="N1026" s="69">
        <v>0</v>
      </c>
      <c r="O1026" s="69">
        <v>0</v>
      </c>
      <c r="P1026" s="69">
        <v>2844.73</v>
      </c>
      <c r="Q1026" s="69">
        <v>28.35</v>
      </c>
      <c r="R1026" s="114">
        <v>0</v>
      </c>
      <c r="S1026" s="69">
        <v>0</v>
      </c>
      <c r="T1026" s="69">
        <v>0</v>
      </c>
      <c r="U1026" s="69">
        <v>0</v>
      </c>
      <c r="V1026" s="69">
        <v>0</v>
      </c>
      <c r="W1026" s="69">
        <v>0</v>
      </c>
      <c r="X1026" s="69">
        <v>0</v>
      </c>
      <c r="Y1026" s="69">
        <v>0</v>
      </c>
      <c r="Z1026" s="69">
        <v>0</v>
      </c>
      <c r="AA1026" s="69">
        <v>0</v>
      </c>
      <c r="AB1026" s="69">
        <v>0</v>
      </c>
      <c r="AC1026" s="69">
        <v>0</v>
      </c>
      <c r="AD1026" s="69">
        <v>0</v>
      </c>
      <c r="AE1026" s="69">
        <v>0</v>
      </c>
      <c r="AF1026" s="69">
        <v>11883433</v>
      </c>
      <c r="AG1026" s="69">
        <v>-11883433</v>
      </c>
      <c r="AH1026" s="69">
        <v>0</v>
      </c>
      <c r="AI1026" s="69">
        <v>0</v>
      </c>
      <c r="AJ1026" s="69">
        <v>20</v>
      </c>
      <c r="AK1026" s="69">
        <v>-20</v>
      </c>
      <c r="AL1026" s="69">
        <v>161372</v>
      </c>
      <c r="AM1026" s="69">
        <v>112873</v>
      </c>
      <c r="AN1026" s="69">
        <v>-161372</v>
      </c>
      <c r="AO1026" s="69">
        <v>55</v>
      </c>
      <c r="AP1026" s="69">
        <v>-55</v>
      </c>
      <c r="AQ1026" s="69">
        <v>12604809</v>
      </c>
      <c r="AR1026" s="69">
        <v>135820</v>
      </c>
      <c r="AS1026" s="69">
        <v>8590597</v>
      </c>
      <c r="AT1026" s="69">
        <v>61084</v>
      </c>
      <c r="AU1026" s="69">
        <v>0</v>
      </c>
      <c r="AV1026" s="69">
        <v>618</v>
      </c>
      <c r="AW1026" s="69">
        <v>0</v>
      </c>
      <c r="AX1026" s="69">
        <v>0</v>
      </c>
      <c r="AY1026" s="69">
        <v>0</v>
      </c>
      <c r="AZ1026" s="69">
        <v>0</v>
      </c>
      <c r="BA1026" s="69">
        <v>594171.65</v>
      </c>
      <c r="BB1026" s="69">
        <v>0</v>
      </c>
      <c r="BC1026" s="69">
        <v>-594171.65</v>
      </c>
      <c r="BD1026" s="69">
        <v>0</v>
      </c>
      <c r="BE1026" s="69">
        <v>73.639993307389133</v>
      </c>
      <c r="BF1026" s="69">
        <v>-73.639993307389133</v>
      </c>
      <c r="BG1026" s="69">
        <v>216062.41818181818</v>
      </c>
      <c r="BH1026" s="69">
        <v>0</v>
      </c>
      <c r="BI1026" s="69">
        <v>-216062.41818181818</v>
      </c>
      <c r="BJ1026" s="69">
        <v>4.3634139954044528E-6</v>
      </c>
      <c r="BK1026" s="69">
        <v>0</v>
      </c>
      <c r="BL1026" s="69">
        <v>87.493984685613313</v>
      </c>
      <c r="BM1026" s="69">
        <v>-87.493984685613313</v>
      </c>
      <c r="BN1026" s="69">
        <v>0</v>
      </c>
      <c r="BO1026" s="69">
        <v>1.383307004158151</v>
      </c>
      <c r="BP1026" s="69">
        <v>-1.383307004158151</v>
      </c>
      <c r="BQ1026" s="69">
        <v>1383.3070041581509</v>
      </c>
      <c r="BR1026" s="69">
        <v>-1383.3070041581509</v>
      </c>
      <c r="BS1026" s="69">
        <v>0</v>
      </c>
      <c r="BT1026" s="69">
        <v>0</v>
      </c>
      <c r="BU1026" s="69">
        <v>98.841423948220068</v>
      </c>
      <c r="BV1026" s="69">
        <v>0</v>
      </c>
    </row>
    <row r="1027" spans="1:74">
      <c r="A1027" s="113" t="s">
        <v>1045</v>
      </c>
      <c r="B1027" s="69" t="s">
        <v>194</v>
      </c>
      <c r="C1027" s="69" t="s">
        <v>448</v>
      </c>
      <c r="D1027" s="69" t="s">
        <v>449</v>
      </c>
      <c r="E1027" s="69" t="s">
        <v>637</v>
      </c>
      <c r="F1027" s="69">
        <v>0</v>
      </c>
      <c r="G1027" s="69">
        <v>0</v>
      </c>
      <c r="H1027" s="69">
        <v>52684</v>
      </c>
      <c r="I1027" s="69">
        <v>542</v>
      </c>
      <c r="J1027" s="69">
        <v>355</v>
      </c>
      <c r="K1027" s="69">
        <v>25864</v>
      </c>
      <c r="L1027" s="69">
        <v>23833</v>
      </c>
      <c r="M1027" s="69">
        <v>366</v>
      </c>
      <c r="N1027" s="69">
        <v>0</v>
      </c>
      <c r="O1027" s="69">
        <v>0</v>
      </c>
      <c r="P1027" s="69">
        <v>2036.96</v>
      </c>
      <c r="Q1027" s="69">
        <v>47.76</v>
      </c>
      <c r="R1027" s="114">
        <v>0</v>
      </c>
      <c r="S1027" s="69">
        <v>0</v>
      </c>
      <c r="T1027" s="69">
        <v>0</v>
      </c>
      <c r="U1027" s="69">
        <v>0</v>
      </c>
      <c r="V1027" s="69">
        <v>0</v>
      </c>
      <c r="W1027" s="69">
        <v>0</v>
      </c>
      <c r="X1027" s="69">
        <v>0</v>
      </c>
      <c r="Y1027" s="69">
        <v>0</v>
      </c>
      <c r="Z1027" s="69">
        <v>0</v>
      </c>
      <c r="AA1027" s="69">
        <v>0</v>
      </c>
      <c r="AB1027" s="69">
        <v>0</v>
      </c>
      <c r="AC1027" s="69">
        <v>0</v>
      </c>
      <c r="AD1027" s="69">
        <v>0</v>
      </c>
      <c r="AE1027" s="69">
        <v>0</v>
      </c>
      <c r="AF1027" s="69">
        <v>14791823</v>
      </c>
      <c r="AG1027" s="69">
        <v>-14791823</v>
      </c>
      <c r="AH1027" s="69">
        <v>0</v>
      </c>
      <c r="AI1027" s="69">
        <v>0</v>
      </c>
      <c r="AJ1027" s="69">
        <v>28</v>
      </c>
      <c r="AK1027" s="69">
        <v>-28</v>
      </c>
      <c r="AL1027" s="69">
        <v>192175</v>
      </c>
      <c r="AM1027" s="69">
        <v>130798</v>
      </c>
      <c r="AN1027" s="69">
        <v>-192175</v>
      </c>
      <c r="AO1027" s="69">
        <v>76</v>
      </c>
      <c r="AP1027" s="69">
        <v>-76</v>
      </c>
      <c r="AQ1027" s="69">
        <v>15486530</v>
      </c>
      <c r="AR1027" s="69">
        <v>155268</v>
      </c>
      <c r="AS1027" s="69">
        <v>10796450</v>
      </c>
      <c r="AT1027" s="69">
        <v>113768</v>
      </c>
      <c r="AU1027" s="69">
        <v>0</v>
      </c>
      <c r="AV1027" s="69">
        <v>984</v>
      </c>
      <c r="AW1027" s="69">
        <v>0</v>
      </c>
      <c r="AX1027" s="69">
        <v>0</v>
      </c>
      <c r="AY1027" s="69">
        <v>0</v>
      </c>
      <c r="AZ1027" s="69">
        <v>0</v>
      </c>
      <c r="BA1027" s="69">
        <v>528279.39285714284</v>
      </c>
      <c r="BB1027" s="69">
        <v>0</v>
      </c>
      <c r="BC1027" s="69">
        <v>-528279.39285714284</v>
      </c>
      <c r="BD1027" s="69">
        <v>0</v>
      </c>
      <c r="BE1027" s="69">
        <v>76.970589306621562</v>
      </c>
      <c r="BF1027" s="69">
        <v>-76.970589306621562</v>
      </c>
      <c r="BG1027" s="69">
        <v>194629.25</v>
      </c>
      <c r="BH1027" s="69">
        <v>0</v>
      </c>
      <c r="BI1027" s="69">
        <v>-194629.25</v>
      </c>
      <c r="BJ1027" s="69">
        <v>4.9074905740666241E-6</v>
      </c>
      <c r="BK1027" s="69">
        <v>0</v>
      </c>
      <c r="BL1027" s="69">
        <v>95.266397454723446</v>
      </c>
      <c r="BM1027" s="69">
        <v>-95.266397454723446</v>
      </c>
      <c r="BN1027" s="69">
        <v>0</v>
      </c>
      <c r="BO1027" s="69">
        <v>1.3700635857156751</v>
      </c>
      <c r="BP1027" s="69">
        <v>-1.3700635857156751</v>
      </c>
      <c r="BQ1027" s="69">
        <v>1370.0635857156751</v>
      </c>
      <c r="BR1027" s="69">
        <v>-1370.0635857156751</v>
      </c>
      <c r="BS1027" s="69">
        <v>0</v>
      </c>
      <c r="BT1027" s="69">
        <v>0</v>
      </c>
      <c r="BU1027" s="69">
        <v>115.6178861788618</v>
      </c>
      <c r="BV1027" s="69">
        <v>0</v>
      </c>
    </row>
    <row r="1028" spans="1:74">
      <c r="A1028" s="113" t="s">
        <v>1046</v>
      </c>
      <c r="B1028" s="69" t="s">
        <v>194</v>
      </c>
      <c r="C1028" s="69" t="s">
        <v>448</v>
      </c>
      <c r="D1028" s="69" t="s">
        <v>449</v>
      </c>
      <c r="E1028" s="69" t="s">
        <v>637</v>
      </c>
      <c r="F1028" s="69">
        <v>0</v>
      </c>
      <c r="G1028" s="69">
        <v>0</v>
      </c>
      <c r="H1028" s="69">
        <v>77529</v>
      </c>
      <c r="I1028" s="69">
        <v>854</v>
      </c>
      <c r="J1028" s="69">
        <v>549</v>
      </c>
      <c r="K1028" s="69">
        <v>43833</v>
      </c>
      <c r="L1028" s="69">
        <v>34334</v>
      </c>
      <c r="M1028" s="69">
        <v>573</v>
      </c>
      <c r="N1028" s="69">
        <v>0</v>
      </c>
      <c r="O1028" s="69">
        <v>0</v>
      </c>
      <c r="P1028" s="69">
        <v>1768.74</v>
      </c>
      <c r="Q1028" s="69">
        <v>44.84</v>
      </c>
      <c r="R1028" s="69">
        <v>0</v>
      </c>
      <c r="S1028" s="69">
        <v>0</v>
      </c>
      <c r="T1028" s="69">
        <v>0</v>
      </c>
      <c r="U1028" s="69">
        <v>0</v>
      </c>
      <c r="V1028" s="69">
        <v>0</v>
      </c>
      <c r="W1028" s="69">
        <v>0</v>
      </c>
      <c r="X1028" s="69">
        <v>0</v>
      </c>
      <c r="Y1028" s="69">
        <v>0</v>
      </c>
      <c r="Z1028" s="69">
        <v>0</v>
      </c>
      <c r="AA1028" s="69">
        <v>0</v>
      </c>
      <c r="AB1028" s="69">
        <v>0</v>
      </c>
      <c r="AC1028" s="69">
        <v>0</v>
      </c>
      <c r="AD1028" s="69">
        <v>0</v>
      </c>
      <c r="AE1028" s="69">
        <v>0</v>
      </c>
      <c r="AF1028" s="69">
        <v>15473740</v>
      </c>
      <c r="AG1028" s="69">
        <v>-15473740</v>
      </c>
      <c r="AH1028" s="69">
        <v>0</v>
      </c>
      <c r="AI1028" s="69">
        <v>0</v>
      </c>
      <c r="AJ1028" s="69">
        <v>29</v>
      </c>
      <c r="AK1028" s="69">
        <v>-29</v>
      </c>
      <c r="AL1028" s="69">
        <v>198519</v>
      </c>
      <c r="AM1028" s="69">
        <v>134821</v>
      </c>
      <c r="AN1028" s="69">
        <v>-198519</v>
      </c>
      <c r="AO1028" s="69">
        <v>79</v>
      </c>
      <c r="AP1028" s="69">
        <v>-79</v>
      </c>
      <c r="AQ1028" s="69">
        <v>16076764</v>
      </c>
      <c r="AR1028" s="69">
        <v>159475</v>
      </c>
      <c r="AS1028" s="69">
        <v>11235976</v>
      </c>
      <c r="AT1028" s="69">
        <v>191297</v>
      </c>
      <c r="AU1028" s="69">
        <v>0</v>
      </c>
      <c r="AV1028" s="69">
        <v>1557</v>
      </c>
      <c r="AW1028" s="69">
        <v>0</v>
      </c>
      <c r="AX1028" s="69">
        <v>0</v>
      </c>
      <c r="AY1028" s="69">
        <v>0</v>
      </c>
      <c r="AZ1028" s="69">
        <v>0</v>
      </c>
      <c r="BA1028" s="69">
        <v>533577.24137931038</v>
      </c>
      <c r="BB1028" s="69">
        <v>0</v>
      </c>
      <c r="BC1028" s="69">
        <v>-533577.24137931038</v>
      </c>
      <c r="BD1028" s="69">
        <v>0</v>
      </c>
      <c r="BE1028" s="69">
        <v>77.945889310343091</v>
      </c>
      <c r="BF1028" s="69">
        <v>-77.945889310343091</v>
      </c>
      <c r="BG1028" s="69">
        <v>195870.12658227849</v>
      </c>
      <c r="BH1028" s="69">
        <v>0</v>
      </c>
      <c r="BI1028" s="69">
        <v>-195870.12658227849</v>
      </c>
      <c r="BJ1028" s="69">
        <v>4.9139242200731437E-6</v>
      </c>
      <c r="BK1028" s="69">
        <v>0</v>
      </c>
      <c r="BL1028" s="69">
        <v>97.029252233892464</v>
      </c>
      <c r="BM1028" s="69">
        <v>-97.029252233892464</v>
      </c>
      <c r="BN1028" s="69">
        <v>0</v>
      </c>
      <c r="BO1028" s="69">
        <v>1.3771602929732139</v>
      </c>
      <c r="BP1028" s="69">
        <v>-1.3771602929732139</v>
      </c>
      <c r="BQ1028" s="69">
        <v>1377.1602929732139</v>
      </c>
      <c r="BR1028" s="69">
        <v>-1377.1602929732139</v>
      </c>
      <c r="BS1028" s="69">
        <v>0</v>
      </c>
      <c r="BT1028" s="69">
        <v>0</v>
      </c>
      <c r="BU1028" s="69">
        <v>122.86255619781632</v>
      </c>
      <c r="BV1028" s="69">
        <v>0</v>
      </c>
    </row>
    <row r="1029" spans="1:74">
      <c r="A1029" s="113" t="s">
        <v>1047</v>
      </c>
      <c r="B1029" s="69" t="s">
        <v>194</v>
      </c>
      <c r="C1029" s="69" t="s">
        <v>448</v>
      </c>
      <c r="D1029" s="69" t="s">
        <v>449</v>
      </c>
      <c r="E1029" s="69" t="s">
        <v>637</v>
      </c>
      <c r="F1029" s="69">
        <v>0</v>
      </c>
      <c r="G1029" s="69">
        <v>0</v>
      </c>
      <c r="H1029" s="69">
        <v>77356</v>
      </c>
      <c r="I1029" s="69">
        <v>843</v>
      </c>
      <c r="J1029" s="69">
        <v>536</v>
      </c>
      <c r="K1029" s="69">
        <v>49928</v>
      </c>
      <c r="L1029" s="69">
        <v>36693</v>
      </c>
      <c r="M1029" s="69">
        <v>558</v>
      </c>
      <c r="N1029" s="69">
        <v>0</v>
      </c>
      <c r="O1029" s="69">
        <v>0</v>
      </c>
      <c r="P1029" s="69">
        <v>1549.35</v>
      </c>
      <c r="Q1029" s="69">
        <v>45.94</v>
      </c>
      <c r="R1029" s="69">
        <v>0</v>
      </c>
      <c r="S1029" s="69">
        <v>0</v>
      </c>
      <c r="T1029" s="69">
        <v>0</v>
      </c>
      <c r="U1029" s="69">
        <v>0</v>
      </c>
      <c r="V1029" s="69">
        <v>0</v>
      </c>
      <c r="W1029" s="69">
        <v>0</v>
      </c>
      <c r="X1029" s="69">
        <v>0</v>
      </c>
      <c r="Y1029" s="69">
        <v>0</v>
      </c>
      <c r="Z1029" s="69">
        <v>0</v>
      </c>
      <c r="AA1029" s="69">
        <v>0</v>
      </c>
      <c r="AB1029" s="69">
        <v>0</v>
      </c>
      <c r="AC1029" s="69">
        <v>0</v>
      </c>
      <c r="AD1029" s="69">
        <v>0</v>
      </c>
      <c r="AE1029" s="69">
        <v>0</v>
      </c>
      <c r="AF1029" s="69">
        <v>16423008</v>
      </c>
      <c r="AG1029" s="69">
        <v>-16423008</v>
      </c>
      <c r="AH1029" s="69">
        <v>0</v>
      </c>
      <c r="AI1029" s="69">
        <v>0</v>
      </c>
      <c r="AJ1029" s="69">
        <v>29</v>
      </c>
      <c r="AK1029" s="69">
        <v>-29</v>
      </c>
      <c r="AL1029" s="69">
        <v>205240</v>
      </c>
      <c r="AM1029" s="69">
        <v>138884</v>
      </c>
      <c r="AN1029" s="69">
        <v>-205240</v>
      </c>
      <c r="AO1029" s="69">
        <v>82</v>
      </c>
      <c r="AP1029" s="69">
        <v>-82</v>
      </c>
      <c r="AQ1029" s="69">
        <v>16899584</v>
      </c>
      <c r="AR1029" s="69">
        <v>163872</v>
      </c>
      <c r="AS1029" s="69">
        <v>11903358</v>
      </c>
      <c r="AT1029" s="69">
        <v>268653</v>
      </c>
      <c r="AU1029" s="69">
        <v>0</v>
      </c>
      <c r="AV1029" s="69">
        <v>2115</v>
      </c>
      <c r="AW1029" s="69">
        <v>0</v>
      </c>
      <c r="AX1029" s="69">
        <v>0</v>
      </c>
      <c r="AY1029" s="69">
        <v>0</v>
      </c>
      <c r="AZ1029" s="69">
        <v>0</v>
      </c>
      <c r="BA1029" s="69">
        <v>566310.62068965519</v>
      </c>
      <c r="BB1029" s="69">
        <v>0</v>
      </c>
      <c r="BC1029" s="69">
        <v>-566310.62068965519</v>
      </c>
      <c r="BD1029" s="69">
        <v>0</v>
      </c>
      <c r="BE1029" s="69">
        <v>80.018553888130967</v>
      </c>
      <c r="BF1029" s="69">
        <v>-80.018553888130967</v>
      </c>
      <c r="BG1029" s="69">
        <v>200280.58536585365</v>
      </c>
      <c r="BH1029" s="69">
        <v>0</v>
      </c>
      <c r="BI1029" s="69">
        <v>-200280.58536585365</v>
      </c>
      <c r="BJ1029" s="69">
        <v>4.8521904444511767E-6</v>
      </c>
      <c r="BK1029" s="69">
        <v>0</v>
      </c>
      <c r="BL1029" s="69">
        <v>100.21851200937317</v>
      </c>
      <c r="BM1029" s="69">
        <v>-100.21851200937317</v>
      </c>
      <c r="BN1029" s="69">
        <v>0</v>
      </c>
      <c r="BO1029" s="69">
        <v>1.3796953767163853</v>
      </c>
      <c r="BP1029" s="69">
        <v>-1.3796953767163853</v>
      </c>
      <c r="BQ1029" s="69">
        <v>1379.6953767163852</v>
      </c>
      <c r="BR1029" s="69">
        <v>-1379.6953767163852</v>
      </c>
      <c r="BS1029" s="69">
        <v>0</v>
      </c>
      <c r="BT1029" s="69">
        <v>0</v>
      </c>
      <c r="BU1029" s="69">
        <v>127.022695035461</v>
      </c>
      <c r="BV1029" s="69">
        <v>0</v>
      </c>
    </row>
    <row r="1030" spans="1:74">
      <c r="A1030" s="113" t="s">
        <v>1048</v>
      </c>
      <c r="B1030" s="69" t="s">
        <v>194</v>
      </c>
      <c r="C1030" s="69" t="s">
        <v>448</v>
      </c>
      <c r="D1030" s="69" t="s">
        <v>449</v>
      </c>
      <c r="E1030" s="69" t="s">
        <v>637</v>
      </c>
      <c r="F1030" s="69">
        <v>0</v>
      </c>
      <c r="G1030" s="69">
        <v>0</v>
      </c>
      <c r="H1030" s="69">
        <v>77111</v>
      </c>
      <c r="I1030" s="69">
        <v>909</v>
      </c>
      <c r="J1030" s="69">
        <v>604</v>
      </c>
      <c r="K1030" s="69">
        <v>45175</v>
      </c>
      <c r="L1030" s="69">
        <v>36127</v>
      </c>
      <c r="M1030" s="69">
        <v>622</v>
      </c>
      <c r="N1030" s="69">
        <v>0</v>
      </c>
      <c r="O1030" s="69">
        <v>0</v>
      </c>
      <c r="P1030" s="69">
        <v>1706.94</v>
      </c>
      <c r="Q1030" s="69">
        <v>41.1</v>
      </c>
      <c r="R1030" s="69">
        <v>0</v>
      </c>
      <c r="S1030" s="69">
        <v>0</v>
      </c>
      <c r="T1030" s="69">
        <v>0</v>
      </c>
      <c r="U1030" s="69">
        <v>0</v>
      </c>
      <c r="V1030" s="69">
        <v>0</v>
      </c>
      <c r="W1030" s="69">
        <v>0</v>
      </c>
      <c r="X1030" s="69">
        <v>0</v>
      </c>
      <c r="Y1030" s="69">
        <v>0</v>
      </c>
      <c r="Z1030" s="69">
        <v>0</v>
      </c>
      <c r="AA1030" s="69">
        <v>0</v>
      </c>
      <c r="AB1030" s="69">
        <v>0</v>
      </c>
      <c r="AC1030" s="69">
        <v>0</v>
      </c>
      <c r="AD1030" s="69">
        <v>0</v>
      </c>
      <c r="AE1030" s="69">
        <v>0</v>
      </c>
      <c r="AF1030" s="69">
        <v>17692423</v>
      </c>
      <c r="AG1030" s="69">
        <v>-17692423</v>
      </c>
      <c r="AH1030" s="69">
        <v>0</v>
      </c>
      <c r="AI1030" s="69">
        <v>0</v>
      </c>
      <c r="AJ1030" s="69">
        <v>31</v>
      </c>
      <c r="AK1030" s="69">
        <v>-31</v>
      </c>
      <c r="AL1030" s="69">
        <v>213923</v>
      </c>
      <c r="AM1030" s="69">
        <v>143427</v>
      </c>
      <c r="AN1030" s="69">
        <v>-213923</v>
      </c>
      <c r="AO1030" s="69">
        <v>82</v>
      </c>
      <c r="AP1030" s="69">
        <v>-82</v>
      </c>
      <c r="AQ1030" s="69">
        <v>18242480</v>
      </c>
      <c r="AR1030" s="69">
        <v>169312</v>
      </c>
      <c r="AS1030" s="69">
        <v>13075884</v>
      </c>
      <c r="AT1030" s="69">
        <v>345764</v>
      </c>
      <c r="AU1030" s="69">
        <v>0</v>
      </c>
      <c r="AV1030" s="69">
        <v>2737</v>
      </c>
      <c r="AW1030" s="69">
        <v>0</v>
      </c>
      <c r="AX1030" s="69">
        <v>0</v>
      </c>
      <c r="AY1030" s="69">
        <v>0</v>
      </c>
      <c r="AZ1030" s="69">
        <v>0</v>
      </c>
      <c r="BA1030" s="69">
        <v>570723.32258064521</v>
      </c>
      <c r="BB1030" s="69">
        <v>0</v>
      </c>
      <c r="BC1030" s="69">
        <v>-570723.32258064521</v>
      </c>
      <c r="BD1030" s="69">
        <v>0</v>
      </c>
      <c r="BE1030" s="69">
        <v>82.704632040500556</v>
      </c>
      <c r="BF1030" s="69">
        <v>-82.704632040500556</v>
      </c>
      <c r="BG1030" s="69">
        <v>215761.25609756098</v>
      </c>
      <c r="BH1030" s="69">
        <v>0</v>
      </c>
      <c r="BI1030" s="69">
        <v>-215761.25609756098</v>
      </c>
      <c r="BJ1030" s="69">
        <v>4.4950028724164696E-6</v>
      </c>
      <c r="BK1030" s="69">
        <v>0</v>
      </c>
      <c r="BL1030" s="69">
        <v>104.49597783972784</v>
      </c>
      <c r="BM1030" s="69">
        <v>-104.49597783972784</v>
      </c>
      <c r="BN1030" s="69">
        <v>0</v>
      </c>
      <c r="BO1030" s="69">
        <v>1.3530575064752792</v>
      </c>
      <c r="BP1030" s="69">
        <v>-1.3530575064752792</v>
      </c>
      <c r="BQ1030" s="69">
        <v>1353.0575064752793</v>
      </c>
      <c r="BR1030" s="69">
        <v>-1353.0575064752793</v>
      </c>
      <c r="BS1030" s="69">
        <v>0</v>
      </c>
      <c r="BT1030" s="69">
        <v>0</v>
      </c>
      <c r="BU1030" s="69">
        <v>126.32955791012057</v>
      </c>
      <c r="BV1030" s="69">
        <v>0</v>
      </c>
    </row>
    <row r="1031" spans="1:74">
      <c r="A1031" s="113" t="s">
        <v>1049</v>
      </c>
      <c r="B1031" s="69" t="s">
        <v>194</v>
      </c>
      <c r="C1031" s="69" t="s">
        <v>448</v>
      </c>
      <c r="D1031" s="69" t="s">
        <v>449</v>
      </c>
      <c r="E1031" s="69" t="s">
        <v>637</v>
      </c>
      <c r="F1031" s="69">
        <v>0</v>
      </c>
      <c r="G1031" s="69">
        <v>0</v>
      </c>
      <c r="H1031" s="69">
        <v>80301</v>
      </c>
      <c r="I1031" s="69">
        <v>901</v>
      </c>
      <c r="J1031" s="69">
        <v>624</v>
      </c>
      <c r="K1031" s="69">
        <v>47126</v>
      </c>
      <c r="L1031" s="69">
        <v>39889</v>
      </c>
      <c r="M1031" s="69">
        <v>635</v>
      </c>
      <c r="N1031" s="69">
        <v>0</v>
      </c>
      <c r="O1031" s="69">
        <v>0</v>
      </c>
      <c r="P1031" s="69">
        <v>1703.96</v>
      </c>
      <c r="Q1031" s="69">
        <v>41.82</v>
      </c>
      <c r="R1031" s="69">
        <v>0</v>
      </c>
      <c r="S1031" s="69">
        <v>0</v>
      </c>
      <c r="T1031" s="69">
        <v>0</v>
      </c>
      <c r="U1031" s="69">
        <v>0</v>
      </c>
      <c r="V1031" s="69">
        <v>0</v>
      </c>
      <c r="W1031" s="69">
        <v>0</v>
      </c>
      <c r="X1031" s="69">
        <v>0</v>
      </c>
      <c r="Y1031" s="69">
        <v>0</v>
      </c>
      <c r="Z1031" s="69">
        <v>0</v>
      </c>
      <c r="AA1031" s="69">
        <v>0</v>
      </c>
      <c r="AB1031" s="69">
        <v>0</v>
      </c>
      <c r="AC1031" s="69">
        <v>0</v>
      </c>
      <c r="AD1031" s="69">
        <v>0</v>
      </c>
      <c r="AE1031" s="69">
        <v>0</v>
      </c>
      <c r="AF1031" s="69">
        <v>18994916</v>
      </c>
      <c r="AG1031" s="69">
        <v>-18994916</v>
      </c>
      <c r="AH1031" s="69">
        <v>0</v>
      </c>
      <c r="AI1031" s="69">
        <v>0</v>
      </c>
      <c r="AJ1031" s="69">
        <v>33</v>
      </c>
      <c r="AK1031" s="69">
        <v>-33</v>
      </c>
      <c r="AL1031" s="69">
        <v>224140</v>
      </c>
      <c r="AM1031" s="69">
        <v>148431</v>
      </c>
      <c r="AN1031" s="69">
        <v>-224140</v>
      </c>
      <c r="AO1031" s="69">
        <v>84</v>
      </c>
      <c r="AP1031" s="69">
        <v>-84</v>
      </c>
      <c r="AQ1031" s="69">
        <v>19618197</v>
      </c>
      <c r="AR1031" s="69">
        <v>175295</v>
      </c>
      <c r="AS1031" s="69">
        <v>14294695</v>
      </c>
      <c r="AT1031" s="69">
        <v>426065</v>
      </c>
      <c r="AU1031" s="69">
        <v>0</v>
      </c>
      <c r="AV1031" s="69">
        <v>3372</v>
      </c>
      <c r="AW1031" s="69">
        <v>0</v>
      </c>
      <c r="AX1031" s="69">
        <v>0</v>
      </c>
      <c r="AY1031" s="69">
        <v>0</v>
      </c>
      <c r="AZ1031" s="69">
        <v>0</v>
      </c>
      <c r="BA1031" s="69">
        <v>575603.51515151514</v>
      </c>
      <c r="BB1031" s="69">
        <v>0</v>
      </c>
      <c r="BC1031" s="69">
        <v>-575603.51515151514</v>
      </c>
      <c r="BD1031" s="69">
        <v>0</v>
      </c>
      <c r="BE1031" s="69">
        <v>84.74576603908271</v>
      </c>
      <c r="BF1031" s="69">
        <v>-84.74576603908271</v>
      </c>
      <c r="BG1031" s="69">
        <v>226129.95238095237</v>
      </c>
      <c r="BH1031" s="69">
        <v>0</v>
      </c>
      <c r="BI1031" s="69">
        <v>-226129.95238095237</v>
      </c>
      <c r="BJ1031" s="69">
        <v>4.2817390405448575E-6</v>
      </c>
      <c r="BK1031" s="69">
        <v>0</v>
      </c>
      <c r="BL1031" s="69">
        <v>108.35971362560255</v>
      </c>
      <c r="BM1031" s="69">
        <v>-108.35971362560255</v>
      </c>
      <c r="BN1031" s="69">
        <v>0</v>
      </c>
      <c r="BO1031" s="69">
        <v>1.3288087643702786</v>
      </c>
      <c r="BP1031" s="69">
        <v>-1.3288087643702786</v>
      </c>
      <c r="BQ1031" s="69">
        <v>1328.8087643702786</v>
      </c>
      <c r="BR1031" s="69">
        <v>-1328.8087643702786</v>
      </c>
      <c r="BS1031" s="69">
        <v>0</v>
      </c>
      <c r="BT1031" s="69">
        <v>0</v>
      </c>
      <c r="BU1031" s="69">
        <v>126.35379596678528</v>
      </c>
      <c r="BV1031" s="69">
        <v>0</v>
      </c>
    </row>
    <row r="1032" spans="1:74">
      <c r="A1032" s="113" t="s">
        <v>1050</v>
      </c>
      <c r="B1032" s="69" t="s">
        <v>194</v>
      </c>
      <c r="C1032" s="69" t="s">
        <v>448</v>
      </c>
      <c r="D1032" s="69" t="s">
        <v>449</v>
      </c>
      <c r="E1032" s="69" t="s">
        <v>637</v>
      </c>
      <c r="F1032" s="69">
        <v>0</v>
      </c>
      <c r="G1032" s="69">
        <v>0</v>
      </c>
      <c r="H1032" s="69">
        <v>73935</v>
      </c>
      <c r="I1032" s="69">
        <v>927</v>
      </c>
      <c r="J1032" s="69">
        <v>621</v>
      </c>
      <c r="K1032" s="69">
        <v>41725</v>
      </c>
      <c r="L1032" s="69">
        <v>36126</v>
      </c>
      <c r="M1032" s="69">
        <v>643</v>
      </c>
      <c r="N1032" s="69">
        <v>0</v>
      </c>
      <c r="O1032" s="69">
        <v>0</v>
      </c>
      <c r="P1032" s="69">
        <v>1771.96</v>
      </c>
      <c r="Q1032" s="69">
        <v>38.229999999999997</v>
      </c>
      <c r="R1032" s="69">
        <v>0</v>
      </c>
      <c r="S1032" s="69">
        <v>0</v>
      </c>
      <c r="T1032" s="69">
        <v>0</v>
      </c>
      <c r="U1032" s="69">
        <v>0</v>
      </c>
      <c r="V1032" s="69">
        <v>0</v>
      </c>
      <c r="W1032" s="69">
        <v>0</v>
      </c>
      <c r="X1032" s="69">
        <v>0</v>
      </c>
      <c r="Y1032" s="69">
        <v>0</v>
      </c>
      <c r="Z1032" s="69">
        <v>0</v>
      </c>
      <c r="AA1032" s="69">
        <v>0</v>
      </c>
      <c r="AB1032" s="69">
        <v>0</v>
      </c>
      <c r="AC1032" s="69">
        <v>0</v>
      </c>
      <c r="AD1032" s="69">
        <v>0</v>
      </c>
      <c r="AE1032" s="69">
        <v>0</v>
      </c>
      <c r="AF1032" s="69">
        <v>19697185</v>
      </c>
      <c r="AG1032" s="69">
        <v>-19697185</v>
      </c>
      <c r="AH1032" s="69">
        <v>0</v>
      </c>
      <c r="AI1032" s="69">
        <v>0</v>
      </c>
      <c r="AJ1032" s="69">
        <v>33</v>
      </c>
      <c r="AK1032" s="69">
        <v>-33</v>
      </c>
      <c r="AL1032" s="69">
        <v>232346</v>
      </c>
      <c r="AM1032" s="69">
        <v>153189</v>
      </c>
      <c r="AN1032" s="69">
        <v>-232346</v>
      </c>
      <c r="AO1032" s="69">
        <v>84</v>
      </c>
      <c r="AP1032" s="69">
        <v>-84</v>
      </c>
      <c r="AQ1032" s="69">
        <v>20273184</v>
      </c>
      <c r="AR1032" s="69">
        <v>180331</v>
      </c>
      <c r="AS1032" s="69">
        <v>14809648</v>
      </c>
      <c r="AT1032" s="69">
        <v>500000</v>
      </c>
      <c r="AU1032" s="69">
        <v>0</v>
      </c>
      <c r="AV1032" s="69">
        <v>4015</v>
      </c>
      <c r="AW1032" s="69">
        <v>0</v>
      </c>
      <c r="AX1032" s="69">
        <v>0</v>
      </c>
      <c r="AY1032" s="69">
        <v>0</v>
      </c>
      <c r="AZ1032" s="69">
        <v>0</v>
      </c>
      <c r="BA1032" s="69">
        <v>596884.39393939392</v>
      </c>
      <c r="BB1032" s="69">
        <v>0</v>
      </c>
      <c r="BC1032" s="69">
        <v>-596884.39393939392</v>
      </c>
      <c r="BD1032" s="69">
        <v>0</v>
      </c>
      <c r="BE1032" s="69">
        <v>84.775227462491287</v>
      </c>
      <c r="BF1032" s="69">
        <v>-84.775227462491287</v>
      </c>
      <c r="BG1032" s="69">
        <v>234490.29761904763</v>
      </c>
      <c r="BH1032" s="69">
        <v>0</v>
      </c>
      <c r="BI1032" s="69">
        <v>-234490.29761904763</v>
      </c>
      <c r="BJ1032" s="69">
        <v>4.1434044104764202E-6</v>
      </c>
      <c r="BK1032" s="69">
        <v>0</v>
      </c>
      <c r="BL1032" s="69">
        <v>109.22794749654801</v>
      </c>
      <c r="BM1032" s="69">
        <v>-109.22794749654801</v>
      </c>
      <c r="BN1032" s="69">
        <v>0</v>
      </c>
      <c r="BO1032" s="69">
        <v>1.330023846616746</v>
      </c>
      <c r="BP1032" s="69">
        <v>-1.330023846616746</v>
      </c>
      <c r="BQ1032" s="69">
        <v>1330.0238466167459</v>
      </c>
      <c r="BR1032" s="69">
        <v>-1330.0238466167459</v>
      </c>
      <c r="BS1032" s="69">
        <v>0</v>
      </c>
      <c r="BT1032" s="69">
        <v>0</v>
      </c>
      <c r="BU1032" s="69">
        <v>124.53300124533001</v>
      </c>
      <c r="BV1032" s="69">
        <v>0</v>
      </c>
    </row>
    <row r="1033" spans="1:74">
      <c r="A1033" s="113" t="s">
        <v>1032</v>
      </c>
      <c r="B1033" s="69" t="s">
        <v>194</v>
      </c>
      <c r="C1033" s="69" t="s">
        <v>450</v>
      </c>
      <c r="D1033" s="69" t="s">
        <v>451</v>
      </c>
      <c r="E1033" s="69" t="s">
        <v>638</v>
      </c>
      <c r="F1033" s="69">
        <v>0</v>
      </c>
      <c r="G1033" s="69">
        <v>0</v>
      </c>
      <c r="H1033" s="69">
        <v>13334</v>
      </c>
      <c r="I1033" s="69">
        <v>210</v>
      </c>
      <c r="J1033" s="69">
        <v>174</v>
      </c>
      <c r="K1033" s="69">
        <v>16819</v>
      </c>
      <c r="L1033" s="69">
        <v>8530</v>
      </c>
      <c r="M1033" s="69">
        <v>176</v>
      </c>
      <c r="N1033" s="69">
        <v>0</v>
      </c>
      <c r="O1033" s="69">
        <v>0</v>
      </c>
      <c r="P1033" s="69">
        <v>792.79</v>
      </c>
      <c r="Q1033" s="69">
        <v>25.25</v>
      </c>
      <c r="R1033" s="69">
        <v>0</v>
      </c>
      <c r="S1033" s="69">
        <v>0</v>
      </c>
      <c r="T1033" s="69">
        <v>0</v>
      </c>
      <c r="U1033" s="69">
        <v>0</v>
      </c>
      <c r="V1033" s="69">
        <v>0</v>
      </c>
      <c r="W1033" s="69">
        <v>0</v>
      </c>
      <c r="X1033" s="69">
        <v>0</v>
      </c>
      <c r="Y1033" s="69">
        <v>0</v>
      </c>
      <c r="Z1033" s="69">
        <v>0</v>
      </c>
      <c r="AA1033" s="69">
        <v>0</v>
      </c>
      <c r="AB1033" s="69">
        <v>0</v>
      </c>
      <c r="AC1033" s="69">
        <v>0</v>
      </c>
      <c r="AD1033" s="69">
        <v>0</v>
      </c>
      <c r="AE1033" s="69">
        <v>0</v>
      </c>
      <c r="AF1033" s="69">
        <v>6794654</v>
      </c>
      <c r="AG1033" s="69">
        <v>-6794654</v>
      </c>
      <c r="AH1033" s="69">
        <v>0</v>
      </c>
      <c r="AI1033" s="69">
        <v>0</v>
      </c>
      <c r="AJ1033" s="69">
        <v>12</v>
      </c>
      <c r="AK1033" s="69">
        <v>-12</v>
      </c>
      <c r="AL1033" s="69">
        <v>103601</v>
      </c>
      <c r="AM1033" s="69">
        <v>73968</v>
      </c>
      <c r="AN1033" s="69">
        <v>-103601</v>
      </c>
      <c r="AO1033" s="69">
        <v>33</v>
      </c>
      <c r="AP1033" s="69">
        <v>-33</v>
      </c>
      <c r="AQ1033" s="69">
        <v>7457498</v>
      </c>
      <c r="AR1033" s="69">
        <v>94799</v>
      </c>
      <c r="AS1033" s="69">
        <v>4898035</v>
      </c>
      <c r="AT1033" s="69">
        <v>13334</v>
      </c>
      <c r="AU1033" s="69">
        <v>0</v>
      </c>
      <c r="AV1033" s="69">
        <v>176</v>
      </c>
      <c r="AW1033" s="69">
        <v>0</v>
      </c>
      <c r="AX1033" s="69">
        <v>0</v>
      </c>
      <c r="AY1033" s="69">
        <v>0</v>
      </c>
      <c r="AZ1033" s="69">
        <v>0</v>
      </c>
      <c r="BA1033" s="69">
        <v>566221.16666666663</v>
      </c>
      <c r="BB1033" s="69">
        <v>0</v>
      </c>
      <c r="BC1033" s="69">
        <v>-566221.16666666663</v>
      </c>
      <c r="BD1033" s="69">
        <v>0</v>
      </c>
      <c r="BE1033" s="69">
        <v>65.584830262256162</v>
      </c>
      <c r="BF1033" s="69">
        <v>-65.584830262256162</v>
      </c>
      <c r="BG1033" s="69">
        <v>205898.60606060605</v>
      </c>
      <c r="BH1033" s="69">
        <v>0</v>
      </c>
      <c r="BI1033" s="69">
        <v>-205898.60606060605</v>
      </c>
      <c r="BJ1033" s="69">
        <v>4.4250766141673791E-6</v>
      </c>
      <c r="BK1033" s="69">
        <v>0</v>
      </c>
      <c r="BL1033" s="69">
        <v>71.674321459087125</v>
      </c>
      <c r="BM1033" s="69">
        <v>-71.674321459087125</v>
      </c>
      <c r="BN1033" s="69">
        <v>0</v>
      </c>
      <c r="BO1033" s="69">
        <v>1.3872203853177856</v>
      </c>
      <c r="BP1033" s="69">
        <v>-1.3872203853177856</v>
      </c>
      <c r="BQ1033" s="69">
        <v>1387.2203853177855</v>
      </c>
      <c r="BR1033" s="69">
        <v>-1387.2203853177855</v>
      </c>
      <c r="BS1033" s="69">
        <v>0</v>
      </c>
      <c r="BT1033" s="69">
        <v>0</v>
      </c>
      <c r="BU1033" s="69">
        <v>75.76136363636364</v>
      </c>
      <c r="BV1033" s="69">
        <v>0</v>
      </c>
    </row>
    <row r="1034" spans="1:74">
      <c r="A1034" s="113" t="s">
        <v>1033</v>
      </c>
      <c r="B1034" s="69" t="s">
        <v>194</v>
      </c>
      <c r="C1034" s="69" t="s">
        <v>450</v>
      </c>
      <c r="D1034" s="69" t="s">
        <v>451</v>
      </c>
      <c r="E1034" s="69" t="s">
        <v>638</v>
      </c>
      <c r="F1034" s="69">
        <v>0</v>
      </c>
      <c r="G1034" s="69">
        <v>0</v>
      </c>
      <c r="H1034" s="69">
        <v>26736</v>
      </c>
      <c r="I1034" s="69">
        <v>341</v>
      </c>
      <c r="J1034" s="69">
        <v>317</v>
      </c>
      <c r="K1034" s="69">
        <v>40785</v>
      </c>
      <c r="L1034" s="69">
        <v>17975</v>
      </c>
      <c r="M1034" s="69">
        <v>319</v>
      </c>
      <c r="N1034" s="69">
        <v>0</v>
      </c>
      <c r="O1034" s="69">
        <v>0</v>
      </c>
      <c r="P1034" s="69">
        <v>655.54</v>
      </c>
      <c r="Q1034" s="69">
        <v>27.94</v>
      </c>
      <c r="R1034" s="69">
        <v>0</v>
      </c>
      <c r="S1034" s="69">
        <v>0</v>
      </c>
      <c r="T1034" s="69">
        <v>0</v>
      </c>
      <c r="U1034" s="69">
        <v>0</v>
      </c>
      <c r="V1034" s="69">
        <v>0</v>
      </c>
      <c r="W1034" s="69">
        <v>0</v>
      </c>
      <c r="X1034" s="69">
        <v>0</v>
      </c>
      <c r="Y1034" s="69">
        <v>0</v>
      </c>
      <c r="Z1034" s="69">
        <v>0</v>
      </c>
      <c r="AA1034" s="69">
        <v>0</v>
      </c>
      <c r="AB1034" s="69">
        <v>0</v>
      </c>
      <c r="AC1034" s="69">
        <v>0</v>
      </c>
      <c r="AD1034" s="69">
        <v>0</v>
      </c>
      <c r="AE1034" s="69">
        <v>0</v>
      </c>
      <c r="AF1034" s="69">
        <v>7439257</v>
      </c>
      <c r="AG1034" s="69">
        <v>-7439257</v>
      </c>
      <c r="AH1034" s="69">
        <v>0</v>
      </c>
      <c r="AI1034" s="69">
        <v>0</v>
      </c>
      <c r="AJ1034" s="69">
        <v>13</v>
      </c>
      <c r="AK1034" s="69">
        <v>-13</v>
      </c>
      <c r="AL1034" s="69">
        <v>111091</v>
      </c>
      <c r="AM1034" s="69">
        <v>79664</v>
      </c>
      <c r="AN1034" s="69">
        <v>-111091</v>
      </c>
      <c r="AO1034" s="69">
        <v>34</v>
      </c>
      <c r="AP1034" s="69">
        <v>-34</v>
      </c>
      <c r="AQ1034" s="69">
        <v>8070114</v>
      </c>
      <c r="AR1034" s="69">
        <v>100697</v>
      </c>
      <c r="AS1034" s="69">
        <v>5303367</v>
      </c>
      <c r="AT1034" s="69">
        <v>40070</v>
      </c>
      <c r="AU1034" s="69">
        <v>0</v>
      </c>
      <c r="AV1034" s="69">
        <v>495</v>
      </c>
      <c r="AW1034" s="69">
        <v>0</v>
      </c>
      <c r="AX1034" s="69">
        <v>0</v>
      </c>
      <c r="AY1034" s="69">
        <v>0</v>
      </c>
      <c r="AZ1034" s="69">
        <v>0</v>
      </c>
      <c r="BA1034" s="69">
        <v>572250.5384615385</v>
      </c>
      <c r="BB1034" s="69">
        <v>0</v>
      </c>
      <c r="BC1034" s="69">
        <v>-572250.5384615385</v>
      </c>
      <c r="BD1034" s="69">
        <v>0</v>
      </c>
      <c r="BE1034" s="69">
        <v>66.965433743507575</v>
      </c>
      <c r="BF1034" s="69">
        <v>-66.965433743507575</v>
      </c>
      <c r="BG1034" s="69">
        <v>218801.67647058822</v>
      </c>
      <c r="BH1034" s="69">
        <v>0</v>
      </c>
      <c r="BI1034" s="69">
        <v>-218801.67647058822</v>
      </c>
      <c r="BJ1034" s="69">
        <v>4.2130755525882286E-6</v>
      </c>
      <c r="BK1034" s="69">
        <v>0</v>
      </c>
      <c r="BL1034" s="69">
        <v>73.877642829478532</v>
      </c>
      <c r="BM1034" s="69">
        <v>-73.877642829478532</v>
      </c>
      <c r="BN1034" s="69">
        <v>0</v>
      </c>
      <c r="BO1034" s="69">
        <v>1.402742257890129</v>
      </c>
      <c r="BP1034" s="69">
        <v>-1.402742257890129</v>
      </c>
      <c r="BQ1034" s="69">
        <v>1402.7422578901289</v>
      </c>
      <c r="BR1034" s="69">
        <v>-1402.7422578901289</v>
      </c>
      <c r="BS1034" s="69">
        <v>0</v>
      </c>
      <c r="BT1034" s="69">
        <v>0</v>
      </c>
      <c r="BU1034" s="69">
        <v>80.949494949494948</v>
      </c>
      <c r="BV1034" s="69">
        <v>0</v>
      </c>
    </row>
    <row r="1035" spans="1:74">
      <c r="A1035" s="113" t="s">
        <v>1034</v>
      </c>
      <c r="B1035" s="69" t="s">
        <v>194</v>
      </c>
      <c r="C1035" s="69" t="s">
        <v>450</v>
      </c>
      <c r="D1035" s="69" t="s">
        <v>451</v>
      </c>
      <c r="E1035" s="69" t="s">
        <v>638</v>
      </c>
      <c r="F1035" s="69">
        <v>0</v>
      </c>
      <c r="G1035" s="69">
        <v>0</v>
      </c>
      <c r="H1035" s="69">
        <v>27561</v>
      </c>
      <c r="I1035" s="69">
        <v>414</v>
      </c>
      <c r="J1035" s="69">
        <v>394</v>
      </c>
      <c r="K1035" s="69">
        <v>54125</v>
      </c>
      <c r="L1035" s="69">
        <v>22698</v>
      </c>
      <c r="M1035" s="69">
        <v>395</v>
      </c>
      <c r="N1035" s="69">
        <v>0</v>
      </c>
      <c r="O1035" s="69">
        <v>0</v>
      </c>
      <c r="P1035" s="69">
        <v>509.21</v>
      </c>
      <c r="Q1035" s="69">
        <v>23.16</v>
      </c>
      <c r="R1035" s="69">
        <v>0</v>
      </c>
      <c r="S1035" s="69">
        <v>0</v>
      </c>
      <c r="T1035" s="69">
        <v>0</v>
      </c>
      <c r="U1035" s="69">
        <v>0</v>
      </c>
      <c r="V1035" s="69">
        <v>0</v>
      </c>
      <c r="W1035" s="69">
        <v>0</v>
      </c>
      <c r="X1035" s="69">
        <v>0</v>
      </c>
      <c r="Y1035" s="69">
        <v>0</v>
      </c>
      <c r="Z1035" s="69">
        <v>0</v>
      </c>
      <c r="AA1035" s="69">
        <v>0</v>
      </c>
      <c r="AB1035" s="69">
        <v>0</v>
      </c>
      <c r="AC1035" s="69">
        <v>0</v>
      </c>
      <c r="AD1035" s="69">
        <v>0</v>
      </c>
      <c r="AE1035" s="69">
        <v>0</v>
      </c>
      <c r="AF1035" s="69">
        <v>8096749</v>
      </c>
      <c r="AG1035" s="69">
        <v>-8096749</v>
      </c>
      <c r="AH1035" s="69">
        <v>0</v>
      </c>
      <c r="AI1035" s="69">
        <v>0</v>
      </c>
      <c r="AJ1035" s="69">
        <v>14</v>
      </c>
      <c r="AK1035" s="69">
        <v>-14</v>
      </c>
      <c r="AL1035" s="69">
        <v>118854</v>
      </c>
      <c r="AM1035" s="69">
        <v>85799</v>
      </c>
      <c r="AN1035" s="69">
        <v>-118854</v>
      </c>
      <c r="AO1035" s="69">
        <v>37</v>
      </c>
      <c r="AP1035" s="69">
        <v>-37</v>
      </c>
      <c r="AQ1035" s="69">
        <v>8756188</v>
      </c>
      <c r="AR1035" s="69">
        <v>107033</v>
      </c>
      <c r="AS1035" s="69">
        <v>5748272</v>
      </c>
      <c r="AT1035" s="69">
        <v>67631</v>
      </c>
      <c r="AU1035" s="69">
        <v>0</v>
      </c>
      <c r="AV1035" s="69">
        <v>890</v>
      </c>
      <c r="AW1035" s="69">
        <v>0</v>
      </c>
      <c r="AX1035" s="69">
        <v>0</v>
      </c>
      <c r="AY1035" s="69">
        <v>0</v>
      </c>
      <c r="AZ1035" s="69">
        <v>0</v>
      </c>
      <c r="BA1035" s="69">
        <v>578339.21428571432</v>
      </c>
      <c r="BB1035" s="69">
        <v>0</v>
      </c>
      <c r="BC1035" s="69">
        <v>-578339.21428571432</v>
      </c>
      <c r="BD1035" s="69">
        <v>0</v>
      </c>
      <c r="BE1035" s="69">
        <v>68.12348764029818</v>
      </c>
      <c r="BF1035" s="69">
        <v>-68.12348764029818</v>
      </c>
      <c r="BG1035" s="69">
        <v>218831.05405405405</v>
      </c>
      <c r="BH1035" s="69">
        <v>0</v>
      </c>
      <c r="BI1035" s="69">
        <v>-218831.05405405405</v>
      </c>
      <c r="BJ1035" s="69">
        <v>4.2255830962057921E-6</v>
      </c>
      <c r="BK1035" s="69">
        <v>0</v>
      </c>
      <c r="BL1035" s="69">
        <v>75.647220950547961</v>
      </c>
      <c r="BM1035" s="69">
        <v>-75.647220950547961</v>
      </c>
      <c r="BN1035" s="69">
        <v>0</v>
      </c>
      <c r="BO1035" s="69">
        <v>1.4085535618356264</v>
      </c>
      <c r="BP1035" s="69">
        <v>-1.4085535618356264</v>
      </c>
      <c r="BQ1035" s="69">
        <v>1408.5535618356264</v>
      </c>
      <c r="BR1035" s="69">
        <v>-1408.5535618356264</v>
      </c>
      <c r="BS1035" s="69">
        <v>0</v>
      </c>
      <c r="BT1035" s="69">
        <v>0</v>
      </c>
      <c r="BU1035" s="69">
        <v>75.989887640449439</v>
      </c>
      <c r="BV1035" s="69">
        <v>0</v>
      </c>
    </row>
    <row r="1036" spans="1:74">
      <c r="A1036" s="113" t="s">
        <v>1035</v>
      </c>
      <c r="B1036" s="69" t="s">
        <v>194</v>
      </c>
      <c r="C1036" s="69" t="s">
        <v>450</v>
      </c>
      <c r="D1036" s="69" t="s">
        <v>451</v>
      </c>
      <c r="E1036" s="69" t="s">
        <v>638</v>
      </c>
      <c r="F1036" s="69">
        <v>0</v>
      </c>
      <c r="G1036" s="69">
        <v>0</v>
      </c>
      <c r="H1036" s="69">
        <v>29679</v>
      </c>
      <c r="I1036" s="69">
        <v>456</v>
      </c>
      <c r="J1036" s="69">
        <v>401</v>
      </c>
      <c r="K1036" s="69">
        <v>52047</v>
      </c>
      <c r="L1036" s="69">
        <v>24186</v>
      </c>
      <c r="M1036" s="69">
        <v>407</v>
      </c>
      <c r="N1036" s="69">
        <v>0</v>
      </c>
      <c r="O1036" s="69">
        <v>0</v>
      </c>
      <c r="P1036" s="69">
        <v>570.23</v>
      </c>
      <c r="Q1036" s="69">
        <v>24.31</v>
      </c>
      <c r="R1036" s="69">
        <v>0</v>
      </c>
      <c r="S1036" s="69">
        <v>0</v>
      </c>
      <c r="T1036" s="69">
        <v>0</v>
      </c>
      <c r="U1036" s="69">
        <v>0</v>
      </c>
      <c r="V1036" s="69">
        <v>0</v>
      </c>
      <c r="W1036" s="69">
        <v>0</v>
      </c>
      <c r="X1036" s="69">
        <v>0</v>
      </c>
      <c r="Y1036" s="69">
        <v>0</v>
      </c>
      <c r="Z1036" s="69">
        <v>0</v>
      </c>
      <c r="AA1036" s="69">
        <v>0</v>
      </c>
      <c r="AB1036" s="69">
        <v>0</v>
      </c>
      <c r="AC1036" s="69">
        <v>0</v>
      </c>
      <c r="AD1036" s="69">
        <v>0</v>
      </c>
      <c r="AE1036" s="69">
        <v>0</v>
      </c>
      <c r="AF1036" s="69">
        <v>8759899</v>
      </c>
      <c r="AG1036" s="69">
        <v>-8759899</v>
      </c>
      <c r="AH1036" s="69">
        <v>0</v>
      </c>
      <c r="AI1036" s="69">
        <v>0</v>
      </c>
      <c r="AJ1036" s="69">
        <v>14</v>
      </c>
      <c r="AK1036" s="69">
        <v>-14</v>
      </c>
      <c r="AL1036" s="69">
        <v>126294</v>
      </c>
      <c r="AM1036" s="69">
        <v>91848</v>
      </c>
      <c r="AN1036" s="69">
        <v>-126294</v>
      </c>
      <c r="AO1036" s="69">
        <v>37</v>
      </c>
      <c r="AP1036" s="69">
        <v>-37</v>
      </c>
      <c r="AQ1036" s="69">
        <v>9398140</v>
      </c>
      <c r="AR1036" s="69">
        <v>113268</v>
      </c>
      <c r="AS1036" s="69">
        <v>6174197</v>
      </c>
      <c r="AT1036" s="69">
        <v>97310</v>
      </c>
      <c r="AU1036" s="69">
        <v>0</v>
      </c>
      <c r="AV1036" s="69">
        <v>1297</v>
      </c>
      <c r="AW1036" s="69">
        <v>0</v>
      </c>
      <c r="AX1036" s="69">
        <v>0</v>
      </c>
      <c r="AY1036" s="69">
        <v>0</v>
      </c>
      <c r="AZ1036" s="69">
        <v>0</v>
      </c>
      <c r="BA1036" s="69">
        <v>625707.07142857148</v>
      </c>
      <c r="BB1036" s="69">
        <v>0</v>
      </c>
      <c r="BC1036" s="69">
        <v>-625707.07142857148</v>
      </c>
      <c r="BD1036" s="69">
        <v>0</v>
      </c>
      <c r="BE1036" s="69">
        <v>69.361165217666709</v>
      </c>
      <c r="BF1036" s="69">
        <v>-69.361165217666709</v>
      </c>
      <c r="BG1036" s="69">
        <v>236754.02702702704</v>
      </c>
      <c r="BH1036" s="69">
        <v>0</v>
      </c>
      <c r="BI1036" s="69">
        <v>-236754.02702702704</v>
      </c>
      <c r="BJ1036" s="69">
        <v>3.9369492261234669E-6</v>
      </c>
      <c r="BK1036" s="69">
        <v>0</v>
      </c>
      <c r="BL1036" s="69">
        <v>77.33780944309072</v>
      </c>
      <c r="BM1036" s="69">
        <v>-77.33780944309072</v>
      </c>
      <c r="BN1036" s="69">
        <v>0</v>
      </c>
      <c r="BO1036" s="69">
        <v>1.418791625858391</v>
      </c>
      <c r="BP1036" s="69">
        <v>-1.418791625858391</v>
      </c>
      <c r="BQ1036" s="69">
        <v>1418.7916258583909</v>
      </c>
      <c r="BR1036" s="69">
        <v>-1418.7916258583909</v>
      </c>
      <c r="BS1036" s="69">
        <v>0</v>
      </c>
      <c r="BT1036" s="69">
        <v>0</v>
      </c>
      <c r="BU1036" s="69">
        <v>75.026985350809554</v>
      </c>
      <c r="BV1036" s="69">
        <v>0</v>
      </c>
    </row>
    <row r="1037" spans="1:74">
      <c r="A1037" s="113" t="s">
        <v>1036</v>
      </c>
      <c r="B1037" s="69" t="s">
        <v>194</v>
      </c>
      <c r="C1037" s="69" t="s">
        <v>450</v>
      </c>
      <c r="D1037" s="69" t="s">
        <v>451</v>
      </c>
      <c r="E1037" s="69" t="s">
        <v>638</v>
      </c>
      <c r="F1037" s="69">
        <v>0</v>
      </c>
      <c r="G1037" s="69">
        <v>0</v>
      </c>
      <c r="H1037" s="69">
        <v>26692</v>
      </c>
      <c r="I1037" s="69">
        <v>385</v>
      </c>
      <c r="J1037" s="69">
        <v>360</v>
      </c>
      <c r="K1037" s="69">
        <v>49090</v>
      </c>
      <c r="L1037" s="69">
        <v>20765</v>
      </c>
      <c r="M1037" s="69">
        <v>360</v>
      </c>
      <c r="N1037" s="69">
        <v>0</v>
      </c>
      <c r="O1037" s="69">
        <v>0</v>
      </c>
      <c r="P1037" s="69">
        <v>543.74</v>
      </c>
      <c r="Q1037" s="69">
        <v>24.6</v>
      </c>
      <c r="R1037" s="69">
        <v>0</v>
      </c>
      <c r="S1037" s="69">
        <v>0</v>
      </c>
      <c r="T1037" s="69">
        <v>0</v>
      </c>
      <c r="U1037" s="69">
        <v>0</v>
      </c>
      <c r="V1037" s="69">
        <v>0</v>
      </c>
      <c r="W1037" s="69">
        <v>0</v>
      </c>
      <c r="X1037" s="69">
        <v>0</v>
      </c>
      <c r="Y1037" s="69">
        <v>0</v>
      </c>
      <c r="Z1037" s="69">
        <v>0</v>
      </c>
      <c r="AA1037" s="69">
        <v>0</v>
      </c>
      <c r="AB1037" s="69">
        <v>0</v>
      </c>
      <c r="AC1037" s="69">
        <v>0</v>
      </c>
      <c r="AD1037" s="69">
        <v>0</v>
      </c>
      <c r="AE1037" s="69">
        <v>0</v>
      </c>
      <c r="AF1037" s="69">
        <v>9368096</v>
      </c>
      <c r="AG1037" s="69">
        <v>-9368096</v>
      </c>
      <c r="AH1037" s="69">
        <v>0</v>
      </c>
      <c r="AI1037" s="69">
        <v>0</v>
      </c>
      <c r="AJ1037" s="69">
        <v>15</v>
      </c>
      <c r="AK1037" s="69">
        <v>-15</v>
      </c>
      <c r="AL1037" s="69">
        <v>134078</v>
      </c>
      <c r="AM1037" s="69">
        <v>97050</v>
      </c>
      <c r="AN1037" s="69">
        <v>-134078</v>
      </c>
      <c r="AO1037" s="69">
        <v>39</v>
      </c>
      <c r="AP1037" s="69">
        <v>-39</v>
      </c>
      <c r="AQ1037" s="69">
        <v>10060529</v>
      </c>
      <c r="AR1037" s="69">
        <v>118687</v>
      </c>
      <c r="AS1037" s="69">
        <v>6614652</v>
      </c>
      <c r="AT1037" s="69">
        <v>124002</v>
      </c>
      <c r="AU1037" s="69">
        <v>0</v>
      </c>
      <c r="AV1037" s="69">
        <v>1657</v>
      </c>
      <c r="AW1037" s="69">
        <v>0</v>
      </c>
      <c r="AX1037" s="69">
        <v>0</v>
      </c>
      <c r="AY1037" s="69">
        <v>0</v>
      </c>
      <c r="AZ1037" s="69">
        <v>0</v>
      </c>
      <c r="BA1037" s="69">
        <v>624539.73333333328</v>
      </c>
      <c r="BB1037" s="69">
        <v>0</v>
      </c>
      <c r="BC1037" s="69">
        <v>-624539.73333333328</v>
      </c>
      <c r="BD1037" s="69">
        <v>0</v>
      </c>
      <c r="BE1037" s="69">
        <v>69.870493294947721</v>
      </c>
      <c r="BF1037" s="69">
        <v>-69.870493294947721</v>
      </c>
      <c r="BG1037" s="69">
        <v>240207.58974358975</v>
      </c>
      <c r="BH1037" s="69">
        <v>0</v>
      </c>
      <c r="BI1037" s="69">
        <v>-240207.58974358975</v>
      </c>
      <c r="BJ1037" s="69">
        <v>3.8765357169588197E-6</v>
      </c>
      <c r="BK1037" s="69">
        <v>0</v>
      </c>
      <c r="BL1037" s="69">
        <v>78.931104501756721</v>
      </c>
      <c r="BM1037" s="69">
        <v>-78.931104501756721</v>
      </c>
      <c r="BN1037" s="69">
        <v>0</v>
      </c>
      <c r="BO1037" s="69">
        <v>1.4162643779294815</v>
      </c>
      <c r="BP1037" s="69">
        <v>-1.4162643779294815</v>
      </c>
      <c r="BQ1037" s="69">
        <v>1416.2643779294815</v>
      </c>
      <c r="BR1037" s="69">
        <v>-1416.2643779294815</v>
      </c>
      <c r="BS1037" s="69">
        <v>0</v>
      </c>
      <c r="BT1037" s="69">
        <v>0</v>
      </c>
      <c r="BU1037" s="69">
        <v>74.835244417622206</v>
      </c>
      <c r="BV1037" s="69">
        <v>0</v>
      </c>
    </row>
    <row r="1038" spans="1:74">
      <c r="A1038" s="113" t="s">
        <v>1037</v>
      </c>
      <c r="B1038" s="69" t="s">
        <v>194</v>
      </c>
      <c r="C1038" s="69" t="s">
        <v>450</v>
      </c>
      <c r="D1038" s="69" t="s">
        <v>451</v>
      </c>
      <c r="E1038" s="69" t="s">
        <v>638</v>
      </c>
      <c r="F1038" s="69">
        <v>0</v>
      </c>
      <c r="G1038" s="69">
        <v>0</v>
      </c>
      <c r="H1038" s="69">
        <v>26594</v>
      </c>
      <c r="I1038" s="69">
        <v>352</v>
      </c>
      <c r="J1038" s="69">
        <v>343</v>
      </c>
      <c r="K1038" s="69">
        <v>55637</v>
      </c>
      <c r="L1038" s="69">
        <v>21994</v>
      </c>
      <c r="M1038" s="69">
        <v>344</v>
      </c>
      <c r="N1038" s="69">
        <v>0</v>
      </c>
      <c r="O1038" s="69">
        <v>0</v>
      </c>
      <c r="P1038" s="69">
        <v>477.99</v>
      </c>
      <c r="Q1038" s="69">
        <v>25.77</v>
      </c>
      <c r="R1038" s="69">
        <v>0</v>
      </c>
      <c r="S1038" s="69">
        <v>0</v>
      </c>
      <c r="T1038" s="69">
        <v>0</v>
      </c>
      <c r="U1038" s="69">
        <v>0</v>
      </c>
      <c r="V1038" s="69">
        <v>0</v>
      </c>
      <c r="W1038" s="69">
        <v>0</v>
      </c>
      <c r="X1038" s="69">
        <v>0</v>
      </c>
      <c r="Y1038" s="69">
        <v>0</v>
      </c>
      <c r="Z1038" s="69">
        <v>0</v>
      </c>
      <c r="AA1038" s="69">
        <v>0</v>
      </c>
      <c r="AB1038" s="69">
        <v>0</v>
      </c>
      <c r="AC1038" s="69">
        <v>0</v>
      </c>
      <c r="AD1038" s="69">
        <v>0</v>
      </c>
      <c r="AE1038" s="69">
        <v>0</v>
      </c>
      <c r="AF1038" s="69">
        <v>9943351</v>
      </c>
      <c r="AG1038" s="69">
        <v>-9943351</v>
      </c>
      <c r="AH1038" s="69">
        <v>0</v>
      </c>
      <c r="AI1038" s="69">
        <v>0</v>
      </c>
      <c r="AJ1038" s="69">
        <v>18</v>
      </c>
      <c r="AK1038" s="69">
        <v>-18</v>
      </c>
      <c r="AL1038" s="69">
        <v>140003</v>
      </c>
      <c r="AM1038" s="69">
        <v>100847</v>
      </c>
      <c r="AN1038" s="69">
        <v>-140003</v>
      </c>
      <c r="AO1038" s="69">
        <v>40</v>
      </c>
      <c r="AP1038" s="69">
        <v>-40</v>
      </c>
      <c r="AQ1038" s="69">
        <v>10684777</v>
      </c>
      <c r="AR1038" s="69">
        <v>122797</v>
      </c>
      <c r="AS1038" s="69">
        <v>7098700</v>
      </c>
      <c r="AT1038" s="69">
        <v>150596</v>
      </c>
      <c r="AU1038" s="69">
        <v>0</v>
      </c>
      <c r="AV1038" s="69">
        <v>2001</v>
      </c>
      <c r="AW1038" s="69">
        <v>0</v>
      </c>
      <c r="AX1038" s="69">
        <v>0</v>
      </c>
      <c r="AY1038" s="69">
        <v>0</v>
      </c>
      <c r="AZ1038" s="69">
        <v>0</v>
      </c>
      <c r="BA1038" s="69">
        <v>552408.38888888888</v>
      </c>
      <c r="BB1038" s="69">
        <v>0</v>
      </c>
      <c r="BC1038" s="69">
        <v>-552408.38888888888</v>
      </c>
      <c r="BD1038" s="69">
        <v>0</v>
      </c>
      <c r="BE1038" s="69">
        <v>71.022413805418452</v>
      </c>
      <c r="BF1038" s="69">
        <v>-71.022413805418452</v>
      </c>
      <c r="BG1038" s="69">
        <v>248583.77499999999</v>
      </c>
      <c r="BH1038" s="69">
        <v>0</v>
      </c>
      <c r="BI1038" s="69">
        <v>-248583.77499999999</v>
      </c>
      <c r="BJ1038" s="69">
        <v>3.743643877640123E-6</v>
      </c>
      <c r="BK1038" s="69">
        <v>0</v>
      </c>
      <c r="BL1038" s="69">
        <v>80.973891870322561</v>
      </c>
      <c r="BM1038" s="69">
        <v>-80.973891870322561</v>
      </c>
      <c r="BN1038" s="69">
        <v>0</v>
      </c>
      <c r="BO1038" s="69">
        <v>1.4007284432360856</v>
      </c>
      <c r="BP1038" s="69">
        <v>-1.4007284432360856</v>
      </c>
      <c r="BQ1038" s="69">
        <v>1400.7284432360857</v>
      </c>
      <c r="BR1038" s="69">
        <v>-1400.7284432360857</v>
      </c>
      <c r="BS1038" s="69">
        <v>0</v>
      </c>
      <c r="BT1038" s="69">
        <v>0</v>
      </c>
      <c r="BU1038" s="69">
        <v>75.26036981509246</v>
      </c>
      <c r="BV1038" s="69">
        <v>0</v>
      </c>
    </row>
    <row r="1039" spans="1:74">
      <c r="A1039" s="113" t="s">
        <v>1038</v>
      </c>
      <c r="B1039" s="69" t="s">
        <v>194</v>
      </c>
      <c r="C1039" s="69" t="s">
        <v>450</v>
      </c>
      <c r="D1039" s="69" t="s">
        <v>451</v>
      </c>
      <c r="E1039" s="69" t="s">
        <v>638</v>
      </c>
      <c r="F1039" s="69">
        <v>0</v>
      </c>
      <c r="G1039" s="69">
        <v>0</v>
      </c>
      <c r="H1039" s="69">
        <v>25177</v>
      </c>
      <c r="I1039" s="69">
        <v>346</v>
      </c>
      <c r="J1039" s="69">
        <v>329</v>
      </c>
      <c r="K1039" s="69">
        <v>47769</v>
      </c>
      <c r="L1039" s="69">
        <v>19878</v>
      </c>
      <c r="M1039" s="69">
        <v>329</v>
      </c>
      <c r="N1039" s="69">
        <v>0</v>
      </c>
      <c r="O1039" s="69">
        <v>0</v>
      </c>
      <c r="P1039" s="69">
        <v>527.05999999999995</v>
      </c>
      <c r="Q1039" s="69">
        <v>25.51</v>
      </c>
      <c r="R1039" s="69">
        <v>0</v>
      </c>
      <c r="S1039" s="69">
        <v>0</v>
      </c>
      <c r="T1039" s="69">
        <v>0</v>
      </c>
      <c r="U1039" s="69">
        <v>0</v>
      </c>
      <c r="V1039" s="69">
        <v>0</v>
      </c>
      <c r="W1039" s="69">
        <v>0</v>
      </c>
      <c r="X1039" s="69">
        <v>0</v>
      </c>
      <c r="Y1039" s="69">
        <v>0</v>
      </c>
      <c r="Z1039" s="69">
        <v>0</v>
      </c>
      <c r="AA1039" s="69">
        <v>0</v>
      </c>
      <c r="AB1039" s="69">
        <v>0</v>
      </c>
      <c r="AC1039" s="69">
        <v>0</v>
      </c>
      <c r="AD1039" s="69">
        <v>0</v>
      </c>
      <c r="AE1039" s="69">
        <v>0</v>
      </c>
      <c r="AF1039" s="69">
        <v>10623753</v>
      </c>
      <c r="AG1039" s="69">
        <v>-10623753</v>
      </c>
      <c r="AH1039" s="69">
        <v>0</v>
      </c>
      <c r="AI1039" s="69">
        <v>0</v>
      </c>
      <c r="AJ1039" s="69">
        <v>19</v>
      </c>
      <c r="AK1039" s="69">
        <v>-19</v>
      </c>
      <c r="AL1039" s="69">
        <v>147768</v>
      </c>
      <c r="AM1039" s="69">
        <v>105148</v>
      </c>
      <c r="AN1039" s="69">
        <v>-147768</v>
      </c>
      <c r="AO1039" s="69">
        <v>42</v>
      </c>
      <c r="AP1039" s="69">
        <v>-42</v>
      </c>
      <c r="AQ1039" s="69">
        <v>11391874</v>
      </c>
      <c r="AR1039" s="69">
        <v>127427</v>
      </c>
      <c r="AS1039" s="69">
        <v>7654331</v>
      </c>
      <c r="AT1039" s="69">
        <v>175773</v>
      </c>
      <c r="AU1039" s="69">
        <v>0</v>
      </c>
      <c r="AV1039" s="69">
        <v>2330</v>
      </c>
      <c r="AW1039" s="69">
        <v>0</v>
      </c>
      <c r="AX1039" s="69">
        <v>0</v>
      </c>
      <c r="AY1039" s="69">
        <v>0</v>
      </c>
      <c r="AZ1039" s="69">
        <v>0</v>
      </c>
      <c r="BA1039" s="69">
        <v>559144.89473684214</v>
      </c>
      <c r="BB1039" s="69">
        <v>0</v>
      </c>
      <c r="BC1039" s="69">
        <v>-559144.89473684214</v>
      </c>
      <c r="BD1039" s="69">
        <v>0</v>
      </c>
      <c r="BE1039" s="69">
        <v>71.894814844891997</v>
      </c>
      <c r="BF1039" s="69">
        <v>-71.894814844891997</v>
      </c>
      <c r="BG1039" s="69">
        <v>252946.5</v>
      </c>
      <c r="BH1039" s="69">
        <v>0</v>
      </c>
      <c r="BI1039" s="69">
        <v>-252946.5</v>
      </c>
      <c r="BJ1039" s="69">
        <v>3.6868385306930184E-6</v>
      </c>
      <c r="BK1039" s="69">
        <v>0</v>
      </c>
      <c r="BL1039" s="69">
        <v>83.371287089863216</v>
      </c>
      <c r="BM1039" s="69">
        <v>-83.371287089863216</v>
      </c>
      <c r="BN1039" s="69">
        <v>0</v>
      </c>
      <c r="BO1039" s="69">
        <v>1.3879401086783416</v>
      </c>
      <c r="BP1039" s="69">
        <v>-1.3879401086783416</v>
      </c>
      <c r="BQ1039" s="69">
        <v>1387.9401086783416</v>
      </c>
      <c r="BR1039" s="69">
        <v>-1387.9401086783416</v>
      </c>
      <c r="BS1039" s="69">
        <v>0</v>
      </c>
      <c r="BT1039" s="69">
        <v>0</v>
      </c>
      <c r="BU1039" s="69">
        <v>75.439055793991415</v>
      </c>
      <c r="BV1039" s="69">
        <v>0</v>
      </c>
    </row>
    <row r="1040" spans="1:74">
      <c r="A1040" s="113" t="s">
        <v>1039</v>
      </c>
      <c r="B1040" s="69" t="s">
        <v>194</v>
      </c>
      <c r="C1040" s="69" t="s">
        <v>450</v>
      </c>
      <c r="D1040" s="69" t="s">
        <v>451</v>
      </c>
      <c r="E1040" s="69" t="s">
        <v>638</v>
      </c>
      <c r="F1040" s="69">
        <v>0</v>
      </c>
      <c r="G1040" s="69">
        <v>0</v>
      </c>
      <c r="H1040" s="69">
        <v>26882</v>
      </c>
      <c r="I1040" s="69">
        <v>328</v>
      </c>
      <c r="J1040" s="69">
        <v>304</v>
      </c>
      <c r="K1040" s="69">
        <v>53161</v>
      </c>
      <c r="L1040" s="69">
        <v>22041</v>
      </c>
      <c r="M1040" s="69">
        <v>307</v>
      </c>
      <c r="N1040" s="69">
        <v>0</v>
      </c>
      <c r="O1040" s="69">
        <v>0</v>
      </c>
      <c r="P1040" s="69">
        <v>505.67</v>
      </c>
      <c r="Q1040" s="69">
        <v>29.19</v>
      </c>
      <c r="R1040" s="69">
        <v>0</v>
      </c>
      <c r="S1040" s="69">
        <v>0</v>
      </c>
      <c r="T1040" s="69">
        <v>0</v>
      </c>
      <c r="U1040" s="69">
        <v>0</v>
      </c>
      <c r="V1040" s="69">
        <v>0</v>
      </c>
      <c r="W1040" s="69">
        <v>0</v>
      </c>
      <c r="X1040" s="69">
        <v>0</v>
      </c>
      <c r="Y1040" s="69">
        <v>0</v>
      </c>
      <c r="Z1040" s="69">
        <v>0</v>
      </c>
      <c r="AA1040" s="69">
        <v>0</v>
      </c>
      <c r="AB1040" s="69">
        <v>0</v>
      </c>
      <c r="AC1040" s="69">
        <v>0</v>
      </c>
      <c r="AD1040" s="69">
        <v>0</v>
      </c>
      <c r="AE1040" s="69">
        <v>0</v>
      </c>
      <c r="AF1040" s="69">
        <v>11287016</v>
      </c>
      <c r="AG1040" s="69">
        <v>-11287016</v>
      </c>
      <c r="AH1040" s="69">
        <v>0</v>
      </c>
      <c r="AI1040" s="69">
        <v>0</v>
      </c>
      <c r="AJ1040" s="69">
        <v>20</v>
      </c>
      <c r="AK1040" s="69">
        <v>-20</v>
      </c>
      <c r="AL1040" s="69">
        <v>155465</v>
      </c>
      <c r="AM1040" s="69">
        <v>109317</v>
      </c>
      <c r="AN1040" s="69">
        <v>-155465</v>
      </c>
      <c r="AO1040" s="69">
        <v>52</v>
      </c>
      <c r="AP1040" s="69">
        <v>-52</v>
      </c>
      <c r="AQ1040" s="69">
        <v>12037170</v>
      </c>
      <c r="AR1040" s="69">
        <v>131953</v>
      </c>
      <c r="AS1040" s="69">
        <v>8151224</v>
      </c>
      <c r="AT1040" s="69">
        <v>202655</v>
      </c>
      <c r="AU1040" s="69">
        <v>0</v>
      </c>
      <c r="AV1040" s="69">
        <v>2637</v>
      </c>
      <c r="AW1040" s="69">
        <v>0</v>
      </c>
      <c r="AX1040" s="69">
        <v>0</v>
      </c>
      <c r="AY1040" s="69">
        <v>0</v>
      </c>
      <c r="AZ1040" s="69">
        <v>0</v>
      </c>
      <c r="BA1040" s="69">
        <v>564350.80000000005</v>
      </c>
      <c r="BB1040" s="69">
        <v>0</v>
      </c>
      <c r="BC1040" s="69">
        <v>-564350.80000000005</v>
      </c>
      <c r="BD1040" s="69">
        <v>0</v>
      </c>
      <c r="BE1040" s="69">
        <v>72.601653105200526</v>
      </c>
      <c r="BF1040" s="69">
        <v>-72.601653105200526</v>
      </c>
      <c r="BG1040" s="69">
        <v>217058</v>
      </c>
      <c r="BH1040" s="69">
        <v>0</v>
      </c>
      <c r="BI1040" s="69">
        <v>-217058</v>
      </c>
      <c r="BJ1040" s="69">
        <v>4.3199522811424948E-6</v>
      </c>
      <c r="BK1040" s="69">
        <v>0</v>
      </c>
      <c r="BL1040" s="69">
        <v>85.538153736557717</v>
      </c>
      <c r="BM1040" s="69">
        <v>-85.538153736557717</v>
      </c>
      <c r="BN1040" s="69">
        <v>0</v>
      </c>
      <c r="BO1040" s="69">
        <v>1.3847019785004069</v>
      </c>
      <c r="BP1040" s="69">
        <v>-1.3847019785004069</v>
      </c>
      <c r="BQ1040" s="69">
        <v>1384.701978500407</v>
      </c>
      <c r="BR1040" s="69">
        <v>-1384.701978500407</v>
      </c>
      <c r="BS1040" s="69">
        <v>0</v>
      </c>
      <c r="BT1040" s="69">
        <v>0</v>
      </c>
      <c r="BU1040" s="69">
        <v>76.850587789154346</v>
      </c>
      <c r="BV1040" s="69">
        <v>0</v>
      </c>
    </row>
    <row r="1041" spans="1:74">
      <c r="A1041" s="113" t="s">
        <v>1040</v>
      </c>
      <c r="B1041" s="69" t="s">
        <v>194</v>
      </c>
      <c r="C1041" s="69" t="s">
        <v>450</v>
      </c>
      <c r="D1041" s="69" t="s">
        <v>451</v>
      </c>
      <c r="E1041" s="69" t="s">
        <v>638</v>
      </c>
      <c r="F1041" s="69">
        <v>0</v>
      </c>
      <c r="G1041" s="69">
        <v>0</v>
      </c>
      <c r="H1041" s="69">
        <v>4580</v>
      </c>
      <c r="I1041" s="69">
        <v>56</v>
      </c>
      <c r="J1041" s="69">
        <v>58</v>
      </c>
      <c r="K1041" s="69">
        <v>7203</v>
      </c>
      <c r="L1041" s="69">
        <v>4359</v>
      </c>
      <c r="M1041" s="69">
        <v>58</v>
      </c>
      <c r="N1041" s="69">
        <v>0</v>
      </c>
      <c r="O1041" s="69">
        <v>0</v>
      </c>
      <c r="P1041" s="69">
        <v>635.85</v>
      </c>
      <c r="Q1041" s="69">
        <v>26.32</v>
      </c>
      <c r="R1041" s="69">
        <v>0</v>
      </c>
      <c r="S1041" s="69">
        <v>0</v>
      </c>
      <c r="T1041" s="69">
        <v>0</v>
      </c>
      <c r="U1041" s="69">
        <v>0</v>
      </c>
      <c r="V1041" s="69">
        <v>0</v>
      </c>
      <c r="W1041" s="69">
        <v>0</v>
      </c>
      <c r="X1041" s="69">
        <v>0</v>
      </c>
      <c r="Y1041" s="69">
        <v>0</v>
      </c>
      <c r="Z1041" s="69">
        <v>0</v>
      </c>
      <c r="AA1041" s="69">
        <v>0</v>
      </c>
      <c r="AB1041" s="69">
        <v>0</v>
      </c>
      <c r="AC1041" s="69">
        <v>0</v>
      </c>
      <c r="AD1041" s="69">
        <v>0</v>
      </c>
      <c r="AE1041" s="69">
        <v>0</v>
      </c>
      <c r="AF1041" s="69">
        <v>11888013</v>
      </c>
      <c r="AG1041" s="69">
        <v>-11888013</v>
      </c>
      <c r="AH1041" s="69">
        <v>0</v>
      </c>
      <c r="AI1041" s="69">
        <v>0</v>
      </c>
      <c r="AJ1041" s="69">
        <v>20</v>
      </c>
      <c r="AK1041" s="69">
        <v>-20</v>
      </c>
      <c r="AL1041" s="69">
        <v>161428</v>
      </c>
      <c r="AM1041" s="69">
        <v>112931</v>
      </c>
      <c r="AN1041" s="69">
        <v>-161428</v>
      </c>
      <c r="AO1041" s="69">
        <v>55</v>
      </c>
      <c r="AP1041" s="69">
        <v>-55</v>
      </c>
      <c r="AQ1041" s="69">
        <v>12612012</v>
      </c>
      <c r="AR1041" s="69">
        <v>135878</v>
      </c>
      <c r="AS1041" s="69">
        <v>8594956</v>
      </c>
      <c r="AT1041" s="69">
        <v>207235</v>
      </c>
      <c r="AU1041" s="69">
        <v>0</v>
      </c>
      <c r="AV1041" s="69">
        <v>2695</v>
      </c>
      <c r="AW1041" s="69">
        <v>0</v>
      </c>
      <c r="AX1041" s="69">
        <v>0</v>
      </c>
      <c r="AY1041" s="69">
        <v>0</v>
      </c>
      <c r="AZ1041" s="69">
        <v>0</v>
      </c>
      <c r="BA1041" s="69">
        <v>594400.65</v>
      </c>
      <c r="BB1041" s="69">
        <v>0</v>
      </c>
      <c r="BC1041" s="69">
        <v>-594400.65</v>
      </c>
      <c r="BD1041" s="69">
        <v>0</v>
      </c>
      <c r="BE1041" s="69">
        <v>73.642819089625092</v>
      </c>
      <c r="BF1041" s="69">
        <v>-73.642819089625092</v>
      </c>
      <c r="BG1041" s="69">
        <v>216145.69090909092</v>
      </c>
      <c r="BH1041" s="69">
        <v>0</v>
      </c>
      <c r="BI1041" s="69">
        <v>-216145.69090909092</v>
      </c>
      <c r="BJ1041" s="69">
        <v>4.3609219528176791E-6</v>
      </c>
      <c r="BK1041" s="69">
        <v>0</v>
      </c>
      <c r="BL1041" s="69">
        <v>87.490344279427134</v>
      </c>
      <c r="BM1041" s="69">
        <v>-87.490344279427134</v>
      </c>
      <c r="BN1041" s="69">
        <v>0</v>
      </c>
      <c r="BO1041" s="69">
        <v>1.3831383197307816</v>
      </c>
      <c r="BP1041" s="69">
        <v>-1.3831383197307816</v>
      </c>
      <c r="BQ1041" s="69">
        <v>1383.1383197307816</v>
      </c>
      <c r="BR1041" s="69">
        <v>-1383.1383197307816</v>
      </c>
      <c r="BS1041" s="69">
        <v>0</v>
      </c>
      <c r="BT1041" s="69">
        <v>0</v>
      </c>
      <c r="BU1041" s="69">
        <v>76.896103896103895</v>
      </c>
      <c r="BV1041" s="69">
        <v>0</v>
      </c>
    </row>
    <row r="1042" spans="1:74">
      <c r="A1042" s="113" t="s">
        <v>1045</v>
      </c>
      <c r="B1042" s="69" t="s">
        <v>194</v>
      </c>
      <c r="C1042" s="69" t="s">
        <v>450</v>
      </c>
      <c r="D1042" s="69" t="s">
        <v>451</v>
      </c>
      <c r="E1042" s="69" t="s">
        <v>638</v>
      </c>
      <c r="F1042" s="69">
        <v>0</v>
      </c>
      <c r="G1042" s="69">
        <v>0</v>
      </c>
      <c r="H1042" s="69">
        <v>26206</v>
      </c>
      <c r="I1042" s="69">
        <v>259</v>
      </c>
      <c r="J1042" s="69">
        <v>222</v>
      </c>
      <c r="K1042" s="69">
        <v>32920</v>
      </c>
      <c r="L1042" s="69">
        <v>17128</v>
      </c>
      <c r="M1042" s="69">
        <v>225</v>
      </c>
      <c r="N1042" s="69">
        <v>0</v>
      </c>
      <c r="O1042" s="69">
        <v>0</v>
      </c>
      <c r="P1042" s="69">
        <v>796.05</v>
      </c>
      <c r="Q1042" s="69">
        <v>38.82</v>
      </c>
      <c r="R1042" s="69">
        <v>0</v>
      </c>
      <c r="S1042" s="69">
        <v>0</v>
      </c>
      <c r="T1042" s="69">
        <v>0</v>
      </c>
      <c r="U1042" s="69">
        <v>0</v>
      </c>
      <c r="V1042" s="69">
        <v>0</v>
      </c>
      <c r="W1042" s="69">
        <v>0</v>
      </c>
      <c r="X1042" s="69">
        <v>0</v>
      </c>
      <c r="Y1042" s="69">
        <v>0</v>
      </c>
      <c r="Z1042" s="69">
        <v>0</v>
      </c>
      <c r="AA1042" s="69">
        <v>0</v>
      </c>
      <c r="AB1042" s="69">
        <v>0</v>
      </c>
      <c r="AC1042" s="69">
        <v>0</v>
      </c>
      <c r="AD1042" s="69">
        <v>0</v>
      </c>
      <c r="AE1042" s="69">
        <v>0</v>
      </c>
      <c r="AF1042" s="69">
        <v>14818029</v>
      </c>
      <c r="AG1042" s="69">
        <v>-14818029</v>
      </c>
      <c r="AH1042" s="69">
        <v>0</v>
      </c>
      <c r="AI1042" s="69">
        <v>0</v>
      </c>
      <c r="AJ1042" s="69">
        <v>28</v>
      </c>
      <c r="AK1042" s="69">
        <v>-28</v>
      </c>
      <c r="AL1042" s="69">
        <v>192434</v>
      </c>
      <c r="AM1042" s="69">
        <v>131020</v>
      </c>
      <c r="AN1042" s="69">
        <v>-192434</v>
      </c>
      <c r="AO1042" s="69">
        <v>76</v>
      </c>
      <c r="AP1042" s="69">
        <v>-76</v>
      </c>
      <c r="AQ1042" s="69">
        <v>15519450</v>
      </c>
      <c r="AR1042" s="69">
        <v>155493</v>
      </c>
      <c r="AS1042" s="69">
        <v>10813578</v>
      </c>
      <c r="AT1042" s="69">
        <v>233441</v>
      </c>
      <c r="AU1042" s="69">
        <v>0</v>
      </c>
      <c r="AV1042" s="69">
        <v>2920</v>
      </c>
      <c r="AW1042" s="69">
        <v>0</v>
      </c>
      <c r="AX1042" s="69">
        <v>0</v>
      </c>
      <c r="AY1042" s="69">
        <v>0</v>
      </c>
      <c r="AZ1042" s="69">
        <v>0</v>
      </c>
      <c r="BA1042" s="69">
        <v>529215.32142857148</v>
      </c>
      <c r="BB1042" s="69">
        <v>0</v>
      </c>
      <c r="BC1042" s="69">
        <v>-529215.32142857148</v>
      </c>
      <c r="BD1042" s="69">
        <v>0</v>
      </c>
      <c r="BE1042" s="69">
        <v>77.003175114584735</v>
      </c>
      <c r="BF1042" s="69">
        <v>-77.003175114584735</v>
      </c>
      <c r="BG1042" s="69">
        <v>194974.06578947368</v>
      </c>
      <c r="BH1042" s="69">
        <v>0</v>
      </c>
      <c r="BI1042" s="69">
        <v>-194974.06578947368</v>
      </c>
      <c r="BJ1042" s="69">
        <v>4.8970807599496115E-6</v>
      </c>
      <c r="BK1042" s="69">
        <v>0</v>
      </c>
      <c r="BL1042" s="69">
        <v>95.297080897532368</v>
      </c>
      <c r="BM1042" s="69">
        <v>-95.297080897532368</v>
      </c>
      <c r="BN1042" s="69">
        <v>0</v>
      </c>
      <c r="BO1042" s="69">
        <v>1.3703169293271849</v>
      </c>
      <c r="BP1042" s="69">
        <v>-1.3703169293271849</v>
      </c>
      <c r="BQ1042" s="69">
        <v>1370.3169293271849</v>
      </c>
      <c r="BR1042" s="69">
        <v>-1370.3169293271849</v>
      </c>
      <c r="BS1042" s="69">
        <v>0</v>
      </c>
      <c r="BT1042" s="69">
        <v>0</v>
      </c>
      <c r="BU1042" s="69">
        <v>79.945547945205476</v>
      </c>
      <c r="BV1042" s="69">
        <v>0</v>
      </c>
    </row>
    <row r="1043" spans="1:74">
      <c r="A1043" s="113" t="s">
        <v>1046</v>
      </c>
      <c r="B1043" s="69" t="s">
        <v>194</v>
      </c>
      <c r="C1043" s="69" t="s">
        <v>450</v>
      </c>
      <c r="D1043" s="69" t="s">
        <v>451</v>
      </c>
      <c r="E1043" s="69" t="s">
        <v>638</v>
      </c>
      <c r="F1043" s="69">
        <v>0</v>
      </c>
      <c r="G1043" s="69">
        <v>0</v>
      </c>
      <c r="H1043" s="69">
        <v>51417</v>
      </c>
      <c r="I1043" s="69">
        <v>490</v>
      </c>
      <c r="J1043" s="69">
        <v>460</v>
      </c>
      <c r="K1043" s="69">
        <v>66241</v>
      </c>
      <c r="L1043" s="69">
        <v>27375</v>
      </c>
      <c r="M1043" s="69">
        <v>463</v>
      </c>
      <c r="N1043" s="69">
        <v>0</v>
      </c>
      <c r="O1043" s="69">
        <v>0</v>
      </c>
      <c r="P1043" s="69">
        <v>776.21</v>
      </c>
      <c r="Q1043" s="69">
        <v>36.880000000000003</v>
      </c>
      <c r="R1043" s="69">
        <v>0</v>
      </c>
      <c r="S1043" s="69">
        <v>0</v>
      </c>
      <c r="T1043" s="69">
        <v>0</v>
      </c>
      <c r="U1043" s="69">
        <v>0</v>
      </c>
      <c r="V1043" s="69">
        <v>0</v>
      </c>
      <c r="W1043" s="69">
        <v>0</v>
      </c>
      <c r="X1043" s="69">
        <v>0</v>
      </c>
      <c r="Y1043" s="69">
        <v>0</v>
      </c>
      <c r="Z1043" s="69">
        <v>0</v>
      </c>
      <c r="AA1043" s="69">
        <v>0</v>
      </c>
      <c r="AB1043" s="69">
        <v>0</v>
      </c>
      <c r="AC1043" s="69">
        <v>0</v>
      </c>
      <c r="AD1043" s="69">
        <v>0</v>
      </c>
      <c r="AE1043" s="69">
        <v>0</v>
      </c>
      <c r="AF1043" s="69">
        <v>15525157</v>
      </c>
      <c r="AG1043" s="69">
        <v>-15525157</v>
      </c>
      <c r="AH1043" s="69">
        <v>0</v>
      </c>
      <c r="AI1043" s="69">
        <v>0</v>
      </c>
      <c r="AJ1043" s="69">
        <v>29</v>
      </c>
      <c r="AK1043" s="69">
        <v>-29</v>
      </c>
      <c r="AL1043" s="69">
        <v>199009</v>
      </c>
      <c r="AM1043" s="69">
        <v>135281</v>
      </c>
      <c r="AN1043" s="69">
        <v>-199009</v>
      </c>
      <c r="AO1043" s="69">
        <v>79</v>
      </c>
      <c r="AP1043" s="69">
        <v>-79</v>
      </c>
      <c r="AQ1043" s="69">
        <v>16143005</v>
      </c>
      <c r="AR1043" s="69">
        <v>159938</v>
      </c>
      <c r="AS1043" s="69">
        <v>11263351</v>
      </c>
      <c r="AT1043" s="69">
        <v>284858</v>
      </c>
      <c r="AU1043" s="69">
        <v>0</v>
      </c>
      <c r="AV1043" s="69">
        <v>3383</v>
      </c>
      <c r="AW1043" s="69">
        <v>0</v>
      </c>
      <c r="AX1043" s="69">
        <v>0</v>
      </c>
      <c r="AY1043" s="69">
        <v>0</v>
      </c>
      <c r="AZ1043" s="69">
        <v>0</v>
      </c>
      <c r="BA1043" s="69">
        <v>535350.24137931038</v>
      </c>
      <c r="BB1043" s="69">
        <v>0</v>
      </c>
      <c r="BC1043" s="69">
        <v>-535350.24137931038</v>
      </c>
      <c r="BD1043" s="69">
        <v>0</v>
      </c>
      <c r="BE1043" s="69">
        <v>78.012336125501861</v>
      </c>
      <c r="BF1043" s="69">
        <v>-78.012336125501861</v>
      </c>
      <c r="BG1043" s="69">
        <v>196520.97468354431</v>
      </c>
      <c r="BH1043" s="69">
        <v>0</v>
      </c>
      <c r="BI1043" s="69">
        <v>-196520.97468354431</v>
      </c>
      <c r="BJ1043" s="69">
        <v>4.8937604863530676E-6</v>
      </c>
      <c r="BK1043" s="69">
        <v>0</v>
      </c>
      <c r="BL1043" s="69">
        <v>97.069845815253416</v>
      </c>
      <c r="BM1043" s="69">
        <v>-97.069845815253416</v>
      </c>
      <c r="BN1043" s="69">
        <v>0</v>
      </c>
      <c r="BO1043" s="69">
        <v>1.3783781576193443</v>
      </c>
      <c r="BP1043" s="69">
        <v>-1.3783781576193443</v>
      </c>
      <c r="BQ1043" s="69">
        <v>1378.3781576193444</v>
      </c>
      <c r="BR1043" s="69">
        <v>-1378.3781576193444</v>
      </c>
      <c r="BS1043" s="69">
        <v>0</v>
      </c>
      <c r="BT1043" s="69">
        <v>0</v>
      </c>
      <c r="BU1043" s="69">
        <v>84.202778598876733</v>
      </c>
      <c r="BV1043" s="69">
        <v>0</v>
      </c>
    </row>
    <row r="1044" spans="1:74">
      <c r="A1044" s="113" t="s">
        <v>1047</v>
      </c>
      <c r="B1044" s="69" t="s">
        <v>194</v>
      </c>
      <c r="C1044" s="69" t="s">
        <v>450</v>
      </c>
      <c r="D1044" s="69" t="s">
        <v>451</v>
      </c>
      <c r="E1044" s="69" t="s">
        <v>638</v>
      </c>
      <c r="F1044" s="69">
        <v>0</v>
      </c>
      <c r="G1044" s="69">
        <v>0</v>
      </c>
      <c r="H1044" s="69">
        <v>51382</v>
      </c>
      <c r="I1044" s="69">
        <v>478</v>
      </c>
      <c r="J1044" s="69">
        <v>455</v>
      </c>
      <c r="K1044" s="69">
        <v>68996</v>
      </c>
      <c r="L1044" s="69">
        <v>30740</v>
      </c>
      <c r="M1044" s="69">
        <v>456</v>
      </c>
      <c r="N1044" s="69">
        <v>0</v>
      </c>
      <c r="O1044" s="69">
        <v>0</v>
      </c>
      <c r="P1044" s="69">
        <v>744.71</v>
      </c>
      <c r="Q1044" s="69">
        <v>37.15</v>
      </c>
      <c r="R1044" s="69">
        <v>0</v>
      </c>
      <c r="S1044" s="69">
        <v>0</v>
      </c>
      <c r="T1044" s="69">
        <v>0</v>
      </c>
      <c r="U1044" s="69">
        <v>0</v>
      </c>
      <c r="V1044" s="69">
        <v>0</v>
      </c>
      <c r="W1044" s="69">
        <v>0</v>
      </c>
      <c r="X1044" s="69">
        <v>0</v>
      </c>
      <c r="Y1044" s="69">
        <v>0</v>
      </c>
      <c r="Z1044" s="69">
        <v>0</v>
      </c>
      <c r="AA1044" s="69">
        <v>0</v>
      </c>
      <c r="AB1044" s="69">
        <v>0</v>
      </c>
      <c r="AC1044" s="69">
        <v>0</v>
      </c>
      <c r="AD1044" s="69">
        <v>0</v>
      </c>
      <c r="AE1044" s="69">
        <v>0</v>
      </c>
      <c r="AF1044" s="69">
        <v>16474390</v>
      </c>
      <c r="AG1044" s="69">
        <v>-16474390</v>
      </c>
      <c r="AH1044" s="69">
        <v>0</v>
      </c>
      <c r="AI1044" s="69">
        <v>0</v>
      </c>
      <c r="AJ1044" s="69">
        <v>29</v>
      </c>
      <c r="AK1044" s="69">
        <v>-29</v>
      </c>
      <c r="AL1044" s="69">
        <v>205718</v>
      </c>
      <c r="AM1044" s="69">
        <v>139339</v>
      </c>
      <c r="AN1044" s="69">
        <v>-205718</v>
      </c>
      <c r="AO1044" s="69">
        <v>82</v>
      </c>
      <c r="AP1044" s="69">
        <v>-82</v>
      </c>
      <c r="AQ1044" s="69">
        <v>16968580</v>
      </c>
      <c r="AR1044" s="69">
        <v>164328</v>
      </c>
      <c r="AS1044" s="69">
        <v>11934098</v>
      </c>
      <c r="AT1044" s="69">
        <v>336240</v>
      </c>
      <c r="AU1044" s="69">
        <v>0</v>
      </c>
      <c r="AV1044" s="69">
        <v>3839</v>
      </c>
      <c r="AW1044" s="69">
        <v>0</v>
      </c>
      <c r="AX1044" s="69">
        <v>0</v>
      </c>
      <c r="AY1044" s="69">
        <v>0</v>
      </c>
      <c r="AZ1044" s="69">
        <v>0</v>
      </c>
      <c r="BA1044" s="69">
        <v>568082.41379310342</v>
      </c>
      <c r="BB1044" s="69">
        <v>0</v>
      </c>
      <c r="BC1044" s="69">
        <v>-568082.41379310342</v>
      </c>
      <c r="BD1044" s="69">
        <v>0</v>
      </c>
      <c r="BE1044" s="69">
        <v>80.082394345657647</v>
      </c>
      <c r="BF1044" s="69">
        <v>-80.082394345657647</v>
      </c>
      <c r="BG1044" s="69">
        <v>200907.19512195123</v>
      </c>
      <c r="BH1044" s="69">
        <v>0</v>
      </c>
      <c r="BI1044" s="69">
        <v>-200907.19512195123</v>
      </c>
      <c r="BJ1044" s="69">
        <v>4.8324609366252218E-6</v>
      </c>
      <c r="BK1044" s="69">
        <v>0</v>
      </c>
      <c r="BL1044" s="69">
        <v>100.25309137821917</v>
      </c>
      <c r="BM1044" s="69">
        <v>-100.25309137821917</v>
      </c>
      <c r="BN1044" s="69">
        <v>0</v>
      </c>
      <c r="BO1044" s="69">
        <v>1.3804470182832418</v>
      </c>
      <c r="BP1044" s="69">
        <v>-1.3804470182832418</v>
      </c>
      <c r="BQ1044" s="69">
        <v>1380.4470182832417</v>
      </c>
      <c r="BR1044" s="69">
        <v>-1380.4470182832417</v>
      </c>
      <c r="BS1044" s="69">
        <v>0</v>
      </c>
      <c r="BT1044" s="69">
        <v>0</v>
      </c>
      <c r="BU1044" s="69">
        <v>87.585308674133884</v>
      </c>
      <c r="BV1044" s="69">
        <v>0</v>
      </c>
    </row>
    <row r="1045" spans="1:74">
      <c r="A1045" s="113" t="s">
        <v>1048</v>
      </c>
      <c r="B1045" s="69" t="s">
        <v>194</v>
      </c>
      <c r="C1045" s="69" t="s">
        <v>450</v>
      </c>
      <c r="D1045" s="69" t="s">
        <v>451</v>
      </c>
      <c r="E1045" s="69" t="s">
        <v>638</v>
      </c>
      <c r="F1045" s="69">
        <v>0</v>
      </c>
      <c r="G1045" s="69">
        <v>0</v>
      </c>
      <c r="H1045" s="69">
        <v>53878</v>
      </c>
      <c r="I1045" s="69">
        <v>499</v>
      </c>
      <c r="J1045" s="69">
        <v>468</v>
      </c>
      <c r="K1045" s="69">
        <v>73285</v>
      </c>
      <c r="L1045" s="69">
        <v>33470</v>
      </c>
      <c r="M1045" s="69">
        <v>469</v>
      </c>
      <c r="N1045" s="69">
        <v>0</v>
      </c>
      <c r="O1045" s="69">
        <v>0</v>
      </c>
      <c r="P1045" s="69">
        <v>735.18</v>
      </c>
      <c r="Q1045" s="69">
        <v>38.29</v>
      </c>
      <c r="R1045" s="69">
        <v>0</v>
      </c>
      <c r="S1045" s="69">
        <v>0</v>
      </c>
      <c r="T1045" s="69">
        <v>0</v>
      </c>
      <c r="U1045" s="69">
        <v>0</v>
      </c>
      <c r="V1045" s="69">
        <v>0</v>
      </c>
      <c r="W1045" s="69">
        <v>0</v>
      </c>
      <c r="X1045" s="69">
        <v>0</v>
      </c>
      <c r="Y1045" s="69">
        <v>0</v>
      </c>
      <c r="Z1045" s="69">
        <v>0</v>
      </c>
      <c r="AA1045" s="69">
        <v>0</v>
      </c>
      <c r="AB1045" s="69">
        <v>0</v>
      </c>
      <c r="AC1045" s="69">
        <v>0</v>
      </c>
      <c r="AD1045" s="69">
        <v>0</v>
      </c>
      <c r="AE1045" s="69">
        <v>0</v>
      </c>
      <c r="AF1045" s="69">
        <v>17746301</v>
      </c>
      <c r="AG1045" s="69">
        <v>-17746301</v>
      </c>
      <c r="AH1045" s="69">
        <v>0</v>
      </c>
      <c r="AI1045" s="69">
        <v>0</v>
      </c>
      <c r="AJ1045" s="69">
        <v>31</v>
      </c>
      <c r="AK1045" s="69">
        <v>-31</v>
      </c>
      <c r="AL1045" s="69">
        <v>214422</v>
      </c>
      <c r="AM1045" s="69">
        <v>143895</v>
      </c>
      <c r="AN1045" s="69">
        <v>-214422</v>
      </c>
      <c r="AO1045" s="69">
        <v>82</v>
      </c>
      <c r="AP1045" s="69">
        <v>-82</v>
      </c>
      <c r="AQ1045" s="69">
        <v>18315765</v>
      </c>
      <c r="AR1045" s="69">
        <v>169781</v>
      </c>
      <c r="AS1045" s="69">
        <v>13109354</v>
      </c>
      <c r="AT1045" s="69">
        <v>390118</v>
      </c>
      <c r="AU1045" s="69">
        <v>0</v>
      </c>
      <c r="AV1045" s="69">
        <v>4308</v>
      </c>
      <c r="AW1045" s="69">
        <v>0</v>
      </c>
      <c r="AX1045" s="69">
        <v>0</v>
      </c>
      <c r="AY1045" s="69">
        <v>0</v>
      </c>
      <c r="AZ1045" s="69">
        <v>0</v>
      </c>
      <c r="BA1045" s="69">
        <v>572461.32258064521</v>
      </c>
      <c r="BB1045" s="69">
        <v>0</v>
      </c>
      <c r="BC1045" s="69">
        <v>-572461.32258064521</v>
      </c>
      <c r="BD1045" s="69">
        <v>0</v>
      </c>
      <c r="BE1045" s="69">
        <v>82.763433789443241</v>
      </c>
      <c r="BF1045" s="69">
        <v>-82.763433789443241</v>
      </c>
      <c r="BG1045" s="69">
        <v>216418.30487804877</v>
      </c>
      <c r="BH1045" s="69">
        <v>0</v>
      </c>
      <c r="BI1045" s="69">
        <v>-216418.30487804877</v>
      </c>
      <c r="BJ1045" s="69">
        <v>4.4770174764745019E-6</v>
      </c>
      <c r="BK1045" s="69">
        <v>0</v>
      </c>
      <c r="BL1045" s="69">
        <v>104.52465823619839</v>
      </c>
      <c r="BM1045" s="69">
        <v>-104.52465823619839</v>
      </c>
      <c r="BN1045" s="69">
        <v>0</v>
      </c>
      <c r="BO1045" s="69">
        <v>1.3537128526699331</v>
      </c>
      <c r="BP1045" s="69">
        <v>-1.3537128526699331</v>
      </c>
      <c r="BQ1045" s="69">
        <v>1353.7128526699332</v>
      </c>
      <c r="BR1045" s="69">
        <v>-1353.7128526699332</v>
      </c>
      <c r="BS1045" s="69">
        <v>0</v>
      </c>
      <c r="BT1045" s="69">
        <v>0</v>
      </c>
      <c r="BU1045" s="69">
        <v>90.556638811513466</v>
      </c>
      <c r="BV1045" s="69">
        <v>0</v>
      </c>
    </row>
    <row r="1046" spans="1:74">
      <c r="A1046" s="113" t="s">
        <v>1049</v>
      </c>
      <c r="B1046" s="69" t="s">
        <v>194</v>
      </c>
      <c r="C1046" s="69" t="s">
        <v>450</v>
      </c>
      <c r="D1046" s="69" t="s">
        <v>451</v>
      </c>
      <c r="E1046" s="69" t="s">
        <v>638</v>
      </c>
      <c r="F1046" s="69">
        <v>0</v>
      </c>
      <c r="G1046" s="69">
        <v>0</v>
      </c>
      <c r="H1046" s="69">
        <v>56241</v>
      </c>
      <c r="I1046" s="69">
        <v>594</v>
      </c>
      <c r="J1046" s="69">
        <v>552</v>
      </c>
      <c r="K1046" s="69">
        <v>81131</v>
      </c>
      <c r="L1046" s="69">
        <v>36505</v>
      </c>
      <c r="M1046" s="69">
        <v>554</v>
      </c>
      <c r="N1046" s="69">
        <v>0</v>
      </c>
      <c r="O1046" s="69">
        <v>0</v>
      </c>
      <c r="P1046" s="69">
        <v>693.21</v>
      </c>
      <c r="Q1046" s="69">
        <v>33.74</v>
      </c>
      <c r="R1046" s="69">
        <v>0</v>
      </c>
      <c r="S1046" s="69">
        <v>0</v>
      </c>
      <c r="T1046" s="69">
        <v>0</v>
      </c>
      <c r="U1046" s="69">
        <v>0</v>
      </c>
      <c r="V1046" s="69">
        <v>0</v>
      </c>
      <c r="W1046" s="69">
        <v>0</v>
      </c>
      <c r="X1046" s="69">
        <v>0</v>
      </c>
      <c r="Y1046" s="69">
        <v>0</v>
      </c>
      <c r="Z1046" s="69">
        <v>0</v>
      </c>
      <c r="AA1046" s="69">
        <v>0</v>
      </c>
      <c r="AB1046" s="69">
        <v>0</v>
      </c>
      <c r="AC1046" s="69">
        <v>0</v>
      </c>
      <c r="AD1046" s="69">
        <v>0</v>
      </c>
      <c r="AE1046" s="69">
        <v>0</v>
      </c>
      <c r="AF1046" s="69">
        <v>19051157</v>
      </c>
      <c r="AG1046" s="69">
        <v>-19051157</v>
      </c>
      <c r="AH1046" s="69">
        <v>0</v>
      </c>
      <c r="AI1046" s="69">
        <v>0</v>
      </c>
      <c r="AJ1046" s="69">
        <v>33</v>
      </c>
      <c r="AK1046" s="69">
        <v>-33</v>
      </c>
      <c r="AL1046" s="69">
        <v>224734</v>
      </c>
      <c r="AM1046" s="69">
        <v>148983</v>
      </c>
      <c r="AN1046" s="69">
        <v>-224734</v>
      </c>
      <c r="AO1046" s="69">
        <v>84</v>
      </c>
      <c r="AP1046" s="69">
        <v>-84</v>
      </c>
      <c r="AQ1046" s="69">
        <v>19699328</v>
      </c>
      <c r="AR1046" s="69">
        <v>175849</v>
      </c>
      <c r="AS1046" s="69">
        <v>14331200</v>
      </c>
      <c r="AT1046" s="69">
        <v>446359</v>
      </c>
      <c r="AU1046" s="69">
        <v>0</v>
      </c>
      <c r="AV1046" s="69">
        <v>4862</v>
      </c>
      <c r="AW1046" s="69">
        <v>0</v>
      </c>
      <c r="AX1046" s="69">
        <v>0</v>
      </c>
      <c r="AY1046" s="69">
        <v>0</v>
      </c>
      <c r="AZ1046" s="69">
        <v>0</v>
      </c>
      <c r="BA1046" s="69">
        <v>577307.78787878784</v>
      </c>
      <c r="BB1046" s="69">
        <v>0</v>
      </c>
      <c r="BC1046" s="69">
        <v>-577307.78787878784</v>
      </c>
      <c r="BD1046" s="69">
        <v>0</v>
      </c>
      <c r="BE1046" s="69">
        <v>84.772028264526057</v>
      </c>
      <c r="BF1046" s="69">
        <v>-84.772028264526057</v>
      </c>
      <c r="BG1046" s="69">
        <v>226799.48809523811</v>
      </c>
      <c r="BH1046" s="69">
        <v>0</v>
      </c>
      <c r="BI1046" s="69">
        <v>-226799.48809523811</v>
      </c>
      <c r="BJ1046" s="69">
        <v>4.2641048466221791E-6</v>
      </c>
      <c r="BK1046" s="69">
        <v>0</v>
      </c>
      <c r="BL1046" s="69">
        <v>108.33815944361355</v>
      </c>
      <c r="BM1046" s="69">
        <v>-108.33815944361355</v>
      </c>
      <c r="BN1046" s="69">
        <v>0</v>
      </c>
      <c r="BO1046" s="69">
        <v>1.3293483448699341</v>
      </c>
      <c r="BP1046" s="69">
        <v>-1.3293483448699341</v>
      </c>
      <c r="BQ1046" s="69">
        <v>1329.3483448699342</v>
      </c>
      <c r="BR1046" s="69">
        <v>-1329.3483448699342</v>
      </c>
      <c r="BS1046" s="69">
        <v>0</v>
      </c>
      <c r="BT1046" s="69">
        <v>0</v>
      </c>
      <c r="BU1046" s="69">
        <v>91.805635540929657</v>
      </c>
      <c r="BV1046" s="69">
        <v>0</v>
      </c>
    </row>
    <row r="1047" spans="1:74">
      <c r="A1047" s="113" t="s">
        <v>1050</v>
      </c>
      <c r="B1047" s="69" t="s">
        <v>194</v>
      </c>
      <c r="C1047" s="69" t="s">
        <v>450</v>
      </c>
      <c r="D1047" s="69" t="s">
        <v>451</v>
      </c>
      <c r="E1047" s="69" t="s">
        <v>638</v>
      </c>
      <c r="F1047" s="69">
        <v>0</v>
      </c>
      <c r="G1047" s="69">
        <v>0</v>
      </c>
      <c r="H1047" s="69">
        <v>53641</v>
      </c>
      <c r="I1047" s="69">
        <v>664</v>
      </c>
      <c r="J1047" s="69">
        <v>622</v>
      </c>
      <c r="K1047" s="69">
        <v>95339</v>
      </c>
      <c r="L1047" s="69">
        <v>39085</v>
      </c>
      <c r="M1047" s="69">
        <v>625</v>
      </c>
      <c r="N1047" s="69">
        <v>0</v>
      </c>
      <c r="O1047" s="69">
        <v>0</v>
      </c>
      <c r="P1047" s="69">
        <v>562.63</v>
      </c>
      <c r="Q1047" s="69">
        <v>28.46</v>
      </c>
      <c r="R1047" s="69">
        <v>0</v>
      </c>
      <c r="S1047" s="69">
        <v>0</v>
      </c>
      <c r="T1047" s="69">
        <v>0</v>
      </c>
      <c r="U1047" s="69">
        <v>0</v>
      </c>
      <c r="V1047" s="69">
        <v>0</v>
      </c>
      <c r="W1047" s="69">
        <v>0</v>
      </c>
      <c r="X1047" s="69">
        <v>0</v>
      </c>
      <c r="Y1047" s="69">
        <v>0</v>
      </c>
      <c r="Z1047" s="69">
        <v>0</v>
      </c>
      <c r="AA1047" s="69">
        <v>0</v>
      </c>
      <c r="AB1047" s="69">
        <v>0</v>
      </c>
      <c r="AC1047" s="69">
        <v>0</v>
      </c>
      <c r="AD1047" s="69">
        <v>0</v>
      </c>
      <c r="AE1047" s="69">
        <v>0</v>
      </c>
      <c r="AF1047" s="69">
        <v>19750826</v>
      </c>
      <c r="AG1047" s="69">
        <v>-19750826</v>
      </c>
      <c r="AH1047" s="69">
        <v>0</v>
      </c>
      <c r="AI1047" s="69">
        <v>0</v>
      </c>
      <c r="AJ1047" s="69">
        <v>33</v>
      </c>
      <c r="AK1047" s="69">
        <v>-33</v>
      </c>
      <c r="AL1047" s="69">
        <v>233010</v>
      </c>
      <c r="AM1047" s="69">
        <v>153811</v>
      </c>
      <c r="AN1047" s="69">
        <v>-233010</v>
      </c>
      <c r="AO1047" s="69">
        <v>84</v>
      </c>
      <c r="AP1047" s="69">
        <v>-84</v>
      </c>
      <c r="AQ1047" s="69">
        <v>20368523</v>
      </c>
      <c r="AR1047" s="69">
        <v>180956</v>
      </c>
      <c r="AS1047" s="69">
        <v>14848733</v>
      </c>
      <c r="AT1047" s="69">
        <v>500000</v>
      </c>
      <c r="AU1047" s="69">
        <v>0</v>
      </c>
      <c r="AV1047" s="69">
        <v>5487</v>
      </c>
      <c r="AW1047" s="69">
        <v>0</v>
      </c>
      <c r="AX1047" s="69">
        <v>0</v>
      </c>
      <c r="AY1047" s="69">
        <v>0</v>
      </c>
      <c r="AZ1047" s="69">
        <v>0</v>
      </c>
      <c r="BA1047" s="69">
        <v>598509.87878787878</v>
      </c>
      <c r="BB1047" s="69">
        <v>0</v>
      </c>
      <c r="BC1047" s="69">
        <v>-598509.87878787878</v>
      </c>
      <c r="BD1047" s="69">
        <v>0</v>
      </c>
      <c r="BE1047" s="69">
        <v>84.763855628513795</v>
      </c>
      <c r="BF1047" s="69">
        <v>-84.763855628513795</v>
      </c>
      <c r="BG1047" s="69">
        <v>235128.88095238095</v>
      </c>
      <c r="BH1047" s="69">
        <v>0</v>
      </c>
      <c r="BI1047" s="69">
        <v>-235128.88095238095</v>
      </c>
      <c r="BJ1047" s="69">
        <v>4.1240103663873909E-6</v>
      </c>
      <c r="BK1047" s="69">
        <v>0</v>
      </c>
      <c r="BL1047" s="69">
        <v>109.14711863657463</v>
      </c>
      <c r="BM1047" s="69">
        <v>-109.14711863657463</v>
      </c>
      <c r="BN1047" s="69">
        <v>0</v>
      </c>
      <c r="BO1047" s="69">
        <v>1.330135439838537</v>
      </c>
      <c r="BP1047" s="69">
        <v>-1.330135439838537</v>
      </c>
      <c r="BQ1047" s="69">
        <v>1330.135439838537</v>
      </c>
      <c r="BR1047" s="69">
        <v>-1330.135439838537</v>
      </c>
      <c r="BS1047" s="69">
        <v>0</v>
      </c>
      <c r="BT1047" s="69">
        <v>0</v>
      </c>
      <c r="BU1047" s="69">
        <v>91.124476034262798</v>
      </c>
      <c r="BV1047" s="69">
        <v>0</v>
      </c>
    </row>
    <row r="1048" spans="1:74">
      <c r="A1048" s="113" t="s">
        <v>1058</v>
      </c>
      <c r="B1048" s="69" t="s">
        <v>194</v>
      </c>
      <c r="C1048" s="69" t="s">
        <v>455</v>
      </c>
      <c r="D1048" s="69" t="s">
        <v>456</v>
      </c>
      <c r="E1048" s="69" t="s">
        <v>720</v>
      </c>
      <c r="F1048" s="69">
        <v>0</v>
      </c>
      <c r="G1048" s="69">
        <v>0</v>
      </c>
      <c r="H1048" s="69">
        <v>6749</v>
      </c>
      <c r="I1048" s="69">
        <v>106</v>
      </c>
      <c r="J1048" s="69">
        <v>66</v>
      </c>
      <c r="K1048" s="69">
        <v>5337</v>
      </c>
      <c r="L1048" s="69">
        <v>4808</v>
      </c>
      <c r="M1048" s="69">
        <v>69</v>
      </c>
      <c r="N1048" s="69">
        <v>0</v>
      </c>
      <c r="O1048" s="69">
        <v>0</v>
      </c>
      <c r="P1048" s="69">
        <v>1264.57</v>
      </c>
      <c r="Q1048" s="69">
        <v>32.6</v>
      </c>
      <c r="R1048" s="69">
        <v>0</v>
      </c>
      <c r="S1048" s="69">
        <v>0</v>
      </c>
      <c r="T1048" s="69">
        <v>0</v>
      </c>
      <c r="U1048" s="69">
        <v>0</v>
      </c>
      <c r="V1048" s="69">
        <v>0</v>
      </c>
      <c r="W1048" s="69">
        <v>0</v>
      </c>
      <c r="X1048" s="69">
        <v>0</v>
      </c>
      <c r="Y1048" s="69">
        <v>0</v>
      </c>
      <c r="Z1048" s="69">
        <v>0</v>
      </c>
      <c r="AA1048" s="69">
        <v>0</v>
      </c>
      <c r="AB1048" s="69">
        <v>0</v>
      </c>
      <c r="AC1048" s="69">
        <v>0</v>
      </c>
      <c r="AD1048" s="69">
        <v>0</v>
      </c>
      <c r="AE1048" s="69">
        <v>0</v>
      </c>
      <c r="AF1048" s="69">
        <v>5107417</v>
      </c>
      <c r="AG1048" s="69">
        <v>-5107417</v>
      </c>
      <c r="AH1048" s="69">
        <v>0</v>
      </c>
      <c r="AI1048" s="69">
        <v>0</v>
      </c>
      <c r="AJ1048" s="69">
        <v>12</v>
      </c>
      <c r="AK1048" s="69">
        <v>-12</v>
      </c>
      <c r="AL1048" s="69">
        <v>83958</v>
      </c>
      <c r="AM1048" s="69">
        <v>58213</v>
      </c>
      <c r="AN1048" s="69">
        <v>-83958</v>
      </c>
      <c r="AO1048" s="69">
        <v>30</v>
      </c>
      <c r="AP1048" s="69">
        <v>-30</v>
      </c>
      <c r="AQ1048" s="69">
        <v>6007814</v>
      </c>
      <c r="AR1048" s="69">
        <v>78501</v>
      </c>
      <c r="AS1048" s="69">
        <v>3950180</v>
      </c>
      <c r="AT1048" s="69">
        <v>6749</v>
      </c>
      <c r="AU1048" s="69">
        <v>0</v>
      </c>
      <c r="AV1048" s="69">
        <v>69</v>
      </c>
      <c r="AW1048" s="69">
        <v>0</v>
      </c>
      <c r="AX1048" s="69">
        <v>0</v>
      </c>
      <c r="AY1048" s="69">
        <v>0</v>
      </c>
      <c r="AZ1048" s="69">
        <v>0</v>
      </c>
      <c r="BA1048" s="69">
        <v>425618.08333333331</v>
      </c>
      <c r="BB1048" s="69">
        <v>0</v>
      </c>
      <c r="BC1048" s="69">
        <v>-425618.08333333331</v>
      </c>
      <c r="BD1048" s="69">
        <v>0</v>
      </c>
      <c r="BE1048" s="69">
        <v>60.832999833249957</v>
      </c>
      <c r="BF1048" s="69">
        <v>-60.832999833249957</v>
      </c>
      <c r="BG1048" s="69">
        <v>170247.23333333334</v>
      </c>
      <c r="BH1048" s="69">
        <v>0</v>
      </c>
      <c r="BI1048" s="69">
        <v>-170247.23333333334</v>
      </c>
      <c r="BJ1048" s="69">
        <v>4.9934968026639974E-6</v>
      </c>
      <c r="BK1048" s="69">
        <v>0</v>
      </c>
      <c r="BL1048" s="69">
        <v>65.061808129832741</v>
      </c>
      <c r="BM1048" s="69">
        <v>-65.061808129832741</v>
      </c>
      <c r="BN1048" s="69">
        <v>0</v>
      </c>
      <c r="BO1048" s="69">
        <v>1.2929580424183202</v>
      </c>
      <c r="BP1048" s="69">
        <v>-1.2929580424183202</v>
      </c>
      <c r="BQ1048" s="69">
        <v>1292.9580424183202</v>
      </c>
      <c r="BR1048" s="69">
        <v>-1292.9580424183202</v>
      </c>
      <c r="BS1048" s="69">
        <v>0</v>
      </c>
      <c r="BT1048" s="69">
        <v>0</v>
      </c>
      <c r="BU1048" s="69">
        <v>97.811594202898547</v>
      </c>
      <c r="BV1048" s="69">
        <v>0</v>
      </c>
    </row>
    <row r="1049" spans="1:74">
      <c r="A1049" s="113" t="s">
        <v>1059</v>
      </c>
      <c r="B1049" s="69" t="s">
        <v>194</v>
      </c>
      <c r="C1049" s="69" t="s">
        <v>455</v>
      </c>
      <c r="D1049" s="69" t="s">
        <v>456</v>
      </c>
      <c r="E1049" s="69" t="s">
        <v>720</v>
      </c>
      <c r="F1049" s="69">
        <v>0</v>
      </c>
      <c r="G1049" s="69">
        <v>0</v>
      </c>
      <c r="H1049" s="69">
        <v>16093</v>
      </c>
      <c r="I1049" s="69">
        <v>252</v>
      </c>
      <c r="J1049" s="69">
        <v>150</v>
      </c>
      <c r="K1049" s="69">
        <v>17010</v>
      </c>
      <c r="L1049" s="69">
        <v>13948</v>
      </c>
      <c r="M1049" s="69">
        <v>164</v>
      </c>
      <c r="N1049" s="69">
        <v>0</v>
      </c>
      <c r="O1049" s="69">
        <v>0</v>
      </c>
      <c r="P1049" s="69">
        <v>946.09</v>
      </c>
      <c r="Q1049" s="69">
        <v>31.74</v>
      </c>
      <c r="R1049" s="69">
        <v>0</v>
      </c>
      <c r="S1049" s="69">
        <v>0</v>
      </c>
      <c r="T1049" s="69">
        <v>0</v>
      </c>
      <c r="U1049" s="69">
        <v>0</v>
      </c>
      <c r="V1049" s="69">
        <v>0</v>
      </c>
      <c r="W1049" s="69">
        <v>0</v>
      </c>
      <c r="X1049" s="69">
        <v>0</v>
      </c>
      <c r="Y1049" s="69">
        <v>0</v>
      </c>
      <c r="Z1049" s="69">
        <v>0</v>
      </c>
      <c r="AA1049" s="69">
        <v>0</v>
      </c>
      <c r="AB1049" s="69">
        <v>0</v>
      </c>
      <c r="AC1049" s="69">
        <v>0</v>
      </c>
      <c r="AD1049" s="69">
        <v>0</v>
      </c>
      <c r="AE1049" s="69">
        <v>0</v>
      </c>
      <c r="AF1049" s="69">
        <v>5623176</v>
      </c>
      <c r="AG1049" s="69">
        <v>-5623176</v>
      </c>
      <c r="AH1049" s="69">
        <v>0</v>
      </c>
      <c r="AI1049" s="69">
        <v>0</v>
      </c>
      <c r="AJ1049" s="69">
        <v>12</v>
      </c>
      <c r="AK1049" s="69">
        <v>-12</v>
      </c>
      <c r="AL1049" s="69">
        <v>90502</v>
      </c>
      <c r="AM1049" s="69">
        <v>63499</v>
      </c>
      <c r="AN1049" s="69">
        <v>-90502</v>
      </c>
      <c r="AO1049" s="69">
        <v>30</v>
      </c>
      <c r="AP1049" s="69">
        <v>-30</v>
      </c>
      <c r="AQ1049" s="69">
        <v>6433980</v>
      </c>
      <c r="AR1049" s="69">
        <v>83958</v>
      </c>
      <c r="AS1049" s="69">
        <v>4213343</v>
      </c>
      <c r="AT1049" s="69">
        <v>22842</v>
      </c>
      <c r="AU1049" s="69">
        <v>0</v>
      </c>
      <c r="AV1049" s="69">
        <v>233</v>
      </c>
      <c r="AW1049" s="69">
        <v>0</v>
      </c>
      <c r="AX1049" s="69">
        <v>0</v>
      </c>
      <c r="AY1049" s="69">
        <v>0</v>
      </c>
      <c r="AZ1049" s="69">
        <v>0</v>
      </c>
      <c r="BA1049" s="69">
        <v>468598</v>
      </c>
      <c r="BB1049" s="69">
        <v>0</v>
      </c>
      <c r="BC1049" s="69">
        <v>-468598</v>
      </c>
      <c r="BD1049" s="69">
        <v>0</v>
      </c>
      <c r="BE1049" s="69">
        <v>62.133168327771763</v>
      </c>
      <c r="BF1049" s="69">
        <v>-62.133168327771763</v>
      </c>
      <c r="BG1049" s="69">
        <v>187439.2</v>
      </c>
      <c r="BH1049" s="69">
        <v>0</v>
      </c>
      <c r="BI1049" s="69">
        <v>-187439.2</v>
      </c>
      <c r="BJ1049" s="69">
        <v>4.662743744929266E-6</v>
      </c>
      <c r="BK1049" s="69">
        <v>0</v>
      </c>
      <c r="BL1049" s="69">
        <v>66.976059458300583</v>
      </c>
      <c r="BM1049" s="69">
        <v>-66.976059458300583</v>
      </c>
      <c r="BN1049" s="69">
        <v>0</v>
      </c>
      <c r="BO1049" s="69">
        <v>1.3346114949578043</v>
      </c>
      <c r="BP1049" s="69">
        <v>-1.3346114949578043</v>
      </c>
      <c r="BQ1049" s="69">
        <v>1334.6114949578043</v>
      </c>
      <c r="BR1049" s="69">
        <v>-1334.6114949578043</v>
      </c>
      <c r="BS1049" s="69">
        <v>0</v>
      </c>
      <c r="BT1049" s="69">
        <v>0</v>
      </c>
      <c r="BU1049" s="69">
        <v>98.034334763948493</v>
      </c>
      <c r="BV1049" s="69">
        <v>0</v>
      </c>
    </row>
    <row r="1050" spans="1:74">
      <c r="A1050" s="113" t="s">
        <v>1031</v>
      </c>
      <c r="B1050" s="69" t="s">
        <v>194</v>
      </c>
      <c r="C1050" s="69" t="s">
        <v>455</v>
      </c>
      <c r="D1050" s="69" t="s">
        <v>456</v>
      </c>
      <c r="E1050" s="69" t="s">
        <v>720</v>
      </c>
      <c r="F1050" s="69">
        <v>0</v>
      </c>
      <c r="G1050" s="69">
        <v>0</v>
      </c>
      <c r="H1050" s="69">
        <v>15219</v>
      </c>
      <c r="I1050" s="69">
        <v>189</v>
      </c>
      <c r="J1050" s="69">
        <v>119</v>
      </c>
      <c r="K1050" s="69">
        <v>14457</v>
      </c>
      <c r="L1050" s="69">
        <v>10910</v>
      </c>
      <c r="M1050" s="69">
        <v>126</v>
      </c>
      <c r="N1050" s="69">
        <v>0</v>
      </c>
      <c r="O1050" s="69">
        <v>0</v>
      </c>
      <c r="P1050" s="69">
        <v>1052.71</v>
      </c>
      <c r="Q1050" s="69">
        <v>40.26</v>
      </c>
      <c r="R1050" s="69">
        <v>0</v>
      </c>
      <c r="S1050" s="69">
        <v>0</v>
      </c>
      <c r="T1050" s="69">
        <v>0</v>
      </c>
      <c r="U1050" s="69">
        <v>0</v>
      </c>
      <c r="V1050" s="69">
        <v>0</v>
      </c>
      <c r="W1050" s="69">
        <v>0</v>
      </c>
      <c r="X1050" s="69">
        <v>0</v>
      </c>
      <c r="Y1050" s="69">
        <v>0</v>
      </c>
      <c r="Z1050" s="69">
        <v>0</v>
      </c>
      <c r="AA1050" s="69">
        <v>0</v>
      </c>
      <c r="AB1050" s="69">
        <v>0</v>
      </c>
      <c r="AC1050" s="69">
        <v>0</v>
      </c>
      <c r="AD1050" s="69">
        <v>0</v>
      </c>
      <c r="AE1050" s="69">
        <v>0</v>
      </c>
      <c r="AF1050" s="69">
        <v>6182684</v>
      </c>
      <c r="AG1050" s="69">
        <v>-6182684</v>
      </c>
      <c r="AH1050" s="69">
        <v>0</v>
      </c>
      <c r="AI1050" s="69">
        <v>0</v>
      </c>
      <c r="AJ1050" s="69">
        <v>12</v>
      </c>
      <c r="AK1050" s="69">
        <v>-12</v>
      </c>
      <c r="AL1050" s="69">
        <v>96665</v>
      </c>
      <c r="AM1050" s="69">
        <v>68558</v>
      </c>
      <c r="AN1050" s="69">
        <v>-96665</v>
      </c>
      <c r="AO1050" s="69">
        <v>31</v>
      </c>
      <c r="AP1050" s="69">
        <v>-31</v>
      </c>
      <c r="AQ1050" s="69">
        <v>6908360</v>
      </c>
      <c r="AR1050" s="69">
        <v>89219</v>
      </c>
      <c r="AS1050" s="69">
        <v>4527421</v>
      </c>
      <c r="AT1050" s="69">
        <v>38061</v>
      </c>
      <c r="AU1050" s="69">
        <v>0</v>
      </c>
      <c r="AV1050" s="69">
        <v>359</v>
      </c>
      <c r="AW1050" s="69">
        <v>0</v>
      </c>
      <c r="AX1050" s="69">
        <v>0</v>
      </c>
      <c r="AY1050" s="69">
        <v>0</v>
      </c>
      <c r="AZ1050" s="69">
        <v>0</v>
      </c>
      <c r="BA1050" s="69">
        <v>515223.66666666669</v>
      </c>
      <c r="BB1050" s="69">
        <v>0</v>
      </c>
      <c r="BC1050" s="69">
        <v>-515223.66666666669</v>
      </c>
      <c r="BD1050" s="69">
        <v>0</v>
      </c>
      <c r="BE1050" s="69">
        <v>63.959902756944082</v>
      </c>
      <c r="BF1050" s="69">
        <v>-63.959902756944082</v>
      </c>
      <c r="BG1050" s="69">
        <v>199441.4193548387</v>
      </c>
      <c r="BH1050" s="69">
        <v>0</v>
      </c>
      <c r="BI1050" s="69">
        <v>-199441.4193548387</v>
      </c>
      <c r="BJ1050" s="69">
        <v>4.4873168161473924E-6</v>
      </c>
      <c r="BK1050" s="69">
        <v>0</v>
      </c>
      <c r="BL1050" s="69">
        <v>69.297840146157213</v>
      </c>
      <c r="BM1050" s="69">
        <v>-69.297840146157213</v>
      </c>
      <c r="BN1050" s="69">
        <v>0</v>
      </c>
      <c r="BO1050" s="69">
        <v>1.3656083673243553</v>
      </c>
      <c r="BP1050" s="69">
        <v>-1.3656083673243553</v>
      </c>
      <c r="BQ1050" s="69">
        <v>1365.6083673243554</v>
      </c>
      <c r="BR1050" s="69">
        <v>-1365.6083673243554</v>
      </c>
      <c r="BS1050" s="69">
        <v>0</v>
      </c>
      <c r="BT1050" s="69">
        <v>0</v>
      </c>
      <c r="BU1050" s="69">
        <v>106.01949860724234</v>
      </c>
      <c r="BV1050" s="69">
        <v>0</v>
      </c>
    </row>
    <row r="1051" spans="1:74">
      <c r="A1051" s="113" t="s">
        <v>1032</v>
      </c>
      <c r="B1051" s="69" t="s">
        <v>194</v>
      </c>
      <c r="C1051" s="69" t="s">
        <v>455</v>
      </c>
      <c r="D1051" s="69" t="s">
        <v>456</v>
      </c>
      <c r="E1051" s="69" t="s">
        <v>720</v>
      </c>
      <c r="F1051" s="69">
        <v>0</v>
      </c>
      <c r="G1051" s="69">
        <v>0</v>
      </c>
      <c r="H1051" s="69">
        <v>16778</v>
      </c>
      <c r="I1051" s="69">
        <v>222</v>
      </c>
      <c r="J1051" s="69">
        <v>142</v>
      </c>
      <c r="K1051" s="69">
        <v>17669</v>
      </c>
      <c r="L1051" s="69">
        <v>12415</v>
      </c>
      <c r="M1051" s="69">
        <v>148</v>
      </c>
      <c r="N1051" s="69">
        <v>0</v>
      </c>
      <c r="O1051" s="69">
        <v>0</v>
      </c>
      <c r="P1051" s="69">
        <v>949.57</v>
      </c>
      <c r="Q1051" s="69">
        <v>37.369999999999997</v>
      </c>
      <c r="R1051" s="69">
        <v>0</v>
      </c>
      <c r="S1051" s="69">
        <v>0</v>
      </c>
      <c r="T1051" s="69">
        <v>0</v>
      </c>
      <c r="U1051" s="69">
        <v>0</v>
      </c>
      <c r="V1051" s="69">
        <v>0</v>
      </c>
      <c r="W1051" s="69">
        <v>0</v>
      </c>
      <c r="X1051" s="69">
        <v>0</v>
      </c>
      <c r="Y1051" s="69">
        <v>0</v>
      </c>
      <c r="Z1051" s="69">
        <v>0</v>
      </c>
      <c r="AA1051" s="69">
        <v>0</v>
      </c>
      <c r="AB1051" s="69">
        <v>0</v>
      </c>
      <c r="AC1051" s="69">
        <v>0</v>
      </c>
      <c r="AD1051" s="69">
        <v>0</v>
      </c>
      <c r="AE1051" s="69">
        <v>0</v>
      </c>
      <c r="AF1051" s="69">
        <v>6811432</v>
      </c>
      <c r="AG1051" s="69">
        <v>-6811432</v>
      </c>
      <c r="AH1051" s="69">
        <v>0</v>
      </c>
      <c r="AI1051" s="69">
        <v>0</v>
      </c>
      <c r="AJ1051" s="69">
        <v>12</v>
      </c>
      <c r="AK1051" s="69">
        <v>-12</v>
      </c>
      <c r="AL1051" s="69">
        <v>103823</v>
      </c>
      <c r="AM1051" s="69">
        <v>74110</v>
      </c>
      <c r="AN1051" s="69">
        <v>-103823</v>
      </c>
      <c r="AO1051" s="69">
        <v>33</v>
      </c>
      <c r="AP1051" s="69">
        <v>-33</v>
      </c>
      <c r="AQ1051" s="69">
        <v>7475167</v>
      </c>
      <c r="AR1051" s="69">
        <v>94947</v>
      </c>
      <c r="AS1051" s="69">
        <v>4910450</v>
      </c>
      <c r="AT1051" s="69">
        <v>54839</v>
      </c>
      <c r="AU1051" s="69">
        <v>0</v>
      </c>
      <c r="AV1051" s="69">
        <v>507</v>
      </c>
      <c r="AW1051" s="69">
        <v>0</v>
      </c>
      <c r="AX1051" s="69">
        <v>0</v>
      </c>
      <c r="AY1051" s="69">
        <v>0</v>
      </c>
      <c r="AZ1051" s="69">
        <v>0</v>
      </c>
      <c r="BA1051" s="69">
        <v>567619.33333333337</v>
      </c>
      <c r="BB1051" s="69">
        <v>0</v>
      </c>
      <c r="BC1051" s="69">
        <v>-567619.33333333337</v>
      </c>
      <c r="BD1051" s="69">
        <v>0</v>
      </c>
      <c r="BE1051" s="69">
        <v>65.606195159068804</v>
      </c>
      <c r="BF1051" s="69">
        <v>-65.606195159068804</v>
      </c>
      <c r="BG1051" s="69">
        <v>206407.0303030303</v>
      </c>
      <c r="BH1051" s="69">
        <v>0</v>
      </c>
      <c r="BI1051" s="69">
        <v>-206407.0303030303</v>
      </c>
      <c r="BJ1051" s="69">
        <v>4.414617091497755E-6</v>
      </c>
      <c r="BK1051" s="69">
        <v>0</v>
      </c>
      <c r="BL1051" s="69">
        <v>71.739307192433671</v>
      </c>
      <c r="BM1051" s="69">
        <v>-71.739307192433671</v>
      </c>
      <c r="BN1051" s="69">
        <v>0</v>
      </c>
      <c r="BO1051" s="69">
        <v>1.387129896445336</v>
      </c>
      <c r="BP1051" s="69">
        <v>-1.387129896445336</v>
      </c>
      <c r="BQ1051" s="69">
        <v>1387.129896445336</v>
      </c>
      <c r="BR1051" s="69">
        <v>-1387.129896445336</v>
      </c>
      <c r="BS1051" s="69">
        <v>0</v>
      </c>
      <c r="BT1051" s="69">
        <v>0</v>
      </c>
      <c r="BU1051" s="69">
        <v>108.16370808678501</v>
      </c>
      <c r="BV1051" s="69">
        <v>0</v>
      </c>
    </row>
    <row r="1052" spans="1:74">
      <c r="A1052" s="113" t="s">
        <v>1033</v>
      </c>
      <c r="B1052" s="69" t="s">
        <v>194</v>
      </c>
      <c r="C1052" s="69" t="s">
        <v>455</v>
      </c>
      <c r="D1052" s="69" t="s">
        <v>456</v>
      </c>
      <c r="E1052" s="69" t="s">
        <v>720</v>
      </c>
      <c r="F1052" s="69">
        <v>0</v>
      </c>
      <c r="G1052" s="69">
        <v>0</v>
      </c>
      <c r="H1052" s="69">
        <v>15752</v>
      </c>
      <c r="I1052" s="69">
        <v>204</v>
      </c>
      <c r="J1052" s="69">
        <v>146</v>
      </c>
      <c r="K1052" s="69">
        <v>15033</v>
      </c>
      <c r="L1052" s="69">
        <v>10816</v>
      </c>
      <c r="M1052" s="69">
        <v>149</v>
      </c>
      <c r="N1052" s="69">
        <v>1</v>
      </c>
      <c r="O1052" s="69">
        <v>0</v>
      </c>
      <c r="P1052" s="69">
        <v>1047.83</v>
      </c>
      <c r="Q1052" s="69">
        <v>35.08</v>
      </c>
      <c r="R1052" s="69">
        <v>0</v>
      </c>
      <c r="S1052" s="69">
        <v>0</v>
      </c>
      <c r="T1052" s="69">
        <v>0</v>
      </c>
      <c r="U1052" s="69">
        <v>0</v>
      </c>
      <c r="V1052" s="69">
        <v>0</v>
      </c>
      <c r="W1052" s="69">
        <v>0</v>
      </c>
      <c r="X1052" s="69">
        <v>0</v>
      </c>
      <c r="Y1052" s="69">
        <v>0</v>
      </c>
      <c r="Z1052" s="69">
        <v>0</v>
      </c>
      <c r="AA1052" s="69">
        <v>0</v>
      </c>
      <c r="AB1052" s="69">
        <v>0</v>
      </c>
      <c r="AC1052" s="69">
        <v>0</v>
      </c>
      <c r="AD1052" s="69">
        <v>0</v>
      </c>
      <c r="AE1052" s="69">
        <v>0</v>
      </c>
      <c r="AF1052" s="69">
        <v>7455009</v>
      </c>
      <c r="AG1052" s="69">
        <v>-7455009</v>
      </c>
      <c r="AH1052" s="69">
        <v>0</v>
      </c>
      <c r="AI1052" s="69">
        <v>0</v>
      </c>
      <c r="AJ1052" s="69">
        <v>13</v>
      </c>
      <c r="AK1052" s="69">
        <v>-13</v>
      </c>
      <c r="AL1052" s="69">
        <v>111295</v>
      </c>
      <c r="AM1052" s="69">
        <v>79810</v>
      </c>
      <c r="AN1052" s="69">
        <v>-111295</v>
      </c>
      <c r="AO1052" s="69">
        <v>35</v>
      </c>
      <c r="AP1052" s="69">
        <v>-35</v>
      </c>
      <c r="AQ1052" s="69">
        <v>8085147</v>
      </c>
      <c r="AR1052" s="69">
        <v>100846</v>
      </c>
      <c r="AS1052" s="69">
        <v>5314183</v>
      </c>
      <c r="AT1052" s="69">
        <v>70591</v>
      </c>
      <c r="AU1052" s="69">
        <v>0</v>
      </c>
      <c r="AV1052" s="69">
        <v>656</v>
      </c>
      <c r="AW1052" s="69">
        <v>0</v>
      </c>
      <c r="AX1052" s="69">
        <v>0</v>
      </c>
      <c r="AY1052" s="69">
        <v>0</v>
      </c>
      <c r="AZ1052" s="69">
        <v>0</v>
      </c>
      <c r="BA1052" s="69">
        <v>573462.23076923075</v>
      </c>
      <c r="BB1052" s="69">
        <v>0</v>
      </c>
      <c r="BC1052" s="69">
        <v>-573462.23076923075</v>
      </c>
      <c r="BD1052" s="69">
        <v>0</v>
      </c>
      <c r="BE1052" s="69">
        <v>66.98422211240397</v>
      </c>
      <c r="BF1052" s="69">
        <v>-66.98422211240397</v>
      </c>
      <c r="BG1052" s="69">
        <v>213000.25714285715</v>
      </c>
      <c r="BH1052" s="69">
        <v>0</v>
      </c>
      <c r="BI1052" s="69">
        <v>-213000.25714285715</v>
      </c>
      <c r="BJ1052" s="69">
        <v>4.3289256212657607E-6</v>
      </c>
      <c r="BK1052" s="69">
        <v>0</v>
      </c>
      <c r="BL1052" s="69">
        <v>73.924687146738592</v>
      </c>
      <c r="BM1052" s="69">
        <v>-73.924687146738592</v>
      </c>
      <c r="BN1052" s="69">
        <v>0</v>
      </c>
      <c r="BO1052" s="69">
        <v>1.4028513884448466</v>
      </c>
      <c r="BP1052" s="69">
        <v>-1.4028513884448466</v>
      </c>
      <c r="BQ1052" s="69">
        <v>1402.8513884448466</v>
      </c>
      <c r="BR1052" s="69">
        <v>-1402.8513884448466</v>
      </c>
      <c r="BS1052" s="69">
        <v>0</v>
      </c>
      <c r="BT1052" s="69">
        <v>0</v>
      </c>
      <c r="BU1052" s="69">
        <v>107.60823170731707</v>
      </c>
      <c r="BV1052" s="69">
        <v>0</v>
      </c>
    </row>
    <row r="1053" spans="1:74">
      <c r="A1053" s="113" t="s">
        <v>1034</v>
      </c>
      <c r="B1053" s="69" t="s">
        <v>194</v>
      </c>
      <c r="C1053" s="69" t="s">
        <v>455</v>
      </c>
      <c r="D1053" s="69" t="s">
        <v>456</v>
      </c>
      <c r="E1053" s="69" t="s">
        <v>720</v>
      </c>
      <c r="F1053" s="69">
        <v>0</v>
      </c>
      <c r="G1053" s="69">
        <v>0</v>
      </c>
      <c r="H1053" s="69">
        <v>17160</v>
      </c>
      <c r="I1053" s="69">
        <v>202</v>
      </c>
      <c r="J1053" s="69">
        <v>143</v>
      </c>
      <c r="K1053" s="69">
        <v>19606</v>
      </c>
      <c r="L1053" s="69">
        <v>14140</v>
      </c>
      <c r="M1053" s="69">
        <v>152</v>
      </c>
      <c r="N1053" s="69">
        <v>0</v>
      </c>
      <c r="O1053" s="69">
        <v>0</v>
      </c>
      <c r="P1053" s="69">
        <v>875.24</v>
      </c>
      <c r="Q1053" s="69">
        <v>37.630000000000003</v>
      </c>
      <c r="R1053" s="69">
        <v>0</v>
      </c>
      <c r="S1053" s="69">
        <v>0</v>
      </c>
      <c r="T1053" s="69">
        <v>0</v>
      </c>
      <c r="U1053" s="69">
        <v>0</v>
      </c>
      <c r="V1053" s="69">
        <v>0</v>
      </c>
      <c r="W1053" s="69">
        <v>0</v>
      </c>
      <c r="X1053" s="69">
        <v>0</v>
      </c>
      <c r="Y1053" s="69">
        <v>0</v>
      </c>
      <c r="Z1053" s="69">
        <v>0</v>
      </c>
      <c r="AA1053" s="69">
        <v>0</v>
      </c>
      <c r="AB1053" s="69">
        <v>0</v>
      </c>
      <c r="AC1053" s="69">
        <v>0</v>
      </c>
      <c r="AD1053" s="69">
        <v>0</v>
      </c>
      <c r="AE1053" s="69">
        <v>0</v>
      </c>
      <c r="AF1053" s="69">
        <v>8113909</v>
      </c>
      <c r="AG1053" s="69">
        <v>-8113909</v>
      </c>
      <c r="AH1053" s="69">
        <v>0</v>
      </c>
      <c r="AI1053" s="69">
        <v>0</v>
      </c>
      <c r="AJ1053" s="69">
        <v>14</v>
      </c>
      <c r="AK1053" s="69">
        <v>-14</v>
      </c>
      <c r="AL1053" s="69">
        <v>119056</v>
      </c>
      <c r="AM1053" s="69">
        <v>85942</v>
      </c>
      <c r="AN1053" s="69">
        <v>-119056</v>
      </c>
      <c r="AO1053" s="69">
        <v>37</v>
      </c>
      <c r="AP1053" s="69">
        <v>-37</v>
      </c>
      <c r="AQ1053" s="69">
        <v>8775794</v>
      </c>
      <c r="AR1053" s="69">
        <v>107185</v>
      </c>
      <c r="AS1053" s="69">
        <v>5762412</v>
      </c>
      <c r="AT1053" s="69">
        <v>87751</v>
      </c>
      <c r="AU1053" s="69">
        <v>0</v>
      </c>
      <c r="AV1053" s="69">
        <v>808</v>
      </c>
      <c r="AW1053" s="69">
        <v>0</v>
      </c>
      <c r="AX1053" s="69">
        <v>0</v>
      </c>
      <c r="AY1053" s="69">
        <v>0</v>
      </c>
      <c r="AZ1053" s="69">
        <v>0</v>
      </c>
      <c r="BA1053" s="69">
        <v>579564.92857142852</v>
      </c>
      <c r="BB1053" s="69">
        <v>0</v>
      </c>
      <c r="BC1053" s="69">
        <v>-579564.92857142852</v>
      </c>
      <c r="BD1053" s="69">
        <v>0</v>
      </c>
      <c r="BE1053" s="69">
        <v>68.152037696546159</v>
      </c>
      <c r="BF1053" s="69">
        <v>-68.152037696546159</v>
      </c>
      <c r="BG1053" s="69">
        <v>219294.83783783784</v>
      </c>
      <c r="BH1053" s="69">
        <v>0</v>
      </c>
      <c r="BI1053" s="69">
        <v>-219294.83783783784</v>
      </c>
      <c r="BJ1053" s="69">
        <v>4.2161427216728199E-6</v>
      </c>
      <c r="BK1053" s="69">
        <v>0</v>
      </c>
      <c r="BL1053" s="69">
        <v>75.7000419834865</v>
      </c>
      <c r="BM1053" s="69">
        <v>-75.7000419834865</v>
      </c>
      <c r="BN1053" s="69">
        <v>0</v>
      </c>
      <c r="BO1053" s="69">
        <v>1.4080751254856474</v>
      </c>
      <c r="BP1053" s="69">
        <v>-1.4080751254856474</v>
      </c>
      <c r="BQ1053" s="69">
        <v>1408.0751254856475</v>
      </c>
      <c r="BR1053" s="69">
        <v>-1408.0751254856475</v>
      </c>
      <c r="BS1053" s="69">
        <v>0</v>
      </c>
      <c r="BT1053" s="69">
        <v>0</v>
      </c>
      <c r="BU1053" s="69">
        <v>108.60272277227723</v>
      </c>
      <c r="BV1053" s="69">
        <v>0</v>
      </c>
    </row>
    <row r="1054" spans="1:74">
      <c r="A1054" s="113" t="s">
        <v>1035</v>
      </c>
      <c r="B1054" s="69" t="s">
        <v>194</v>
      </c>
      <c r="C1054" s="69" t="s">
        <v>455</v>
      </c>
      <c r="D1054" s="69" t="s">
        <v>456</v>
      </c>
      <c r="E1054" s="69" t="s">
        <v>720</v>
      </c>
      <c r="F1054" s="69">
        <v>0</v>
      </c>
      <c r="G1054" s="69">
        <v>0</v>
      </c>
      <c r="H1054" s="69">
        <v>16427</v>
      </c>
      <c r="I1054" s="69">
        <v>215</v>
      </c>
      <c r="J1054" s="69">
        <v>161</v>
      </c>
      <c r="K1054" s="69">
        <v>16949</v>
      </c>
      <c r="L1054" s="69">
        <v>12531</v>
      </c>
      <c r="M1054" s="69">
        <v>166</v>
      </c>
      <c r="N1054" s="69">
        <v>0</v>
      </c>
      <c r="O1054" s="69">
        <v>0</v>
      </c>
      <c r="P1054" s="69">
        <v>969.2</v>
      </c>
      <c r="Q1054" s="69">
        <v>32.99</v>
      </c>
      <c r="R1054" s="69">
        <v>0</v>
      </c>
      <c r="S1054" s="69">
        <v>0</v>
      </c>
      <c r="T1054" s="69">
        <v>0</v>
      </c>
      <c r="U1054" s="69">
        <v>0</v>
      </c>
      <c r="V1054" s="69">
        <v>0</v>
      </c>
      <c r="W1054" s="69">
        <v>0</v>
      </c>
      <c r="X1054" s="69">
        <v>0</v>
      </c>
      <c r="Y1054" s="69">
        <v>0</v>
      </c>
      <c r="Z1054" s="69">
        <v>0</v>
      </c>
      <c r="AA1054" s="69">
        <v>0</v>
      </c>
      <c r="AB1054" s="69">
        <v>0</v>
      </c>
      <c r="AC1054" s="69">
        <v>0</v>
      </c>
      <c r="AD1054" s="69">
        <v>0</v>
      </c>
      <c r="AE1054" s="69">
        <v>0</v>
      </c>
      <c r="AF1054" s="69">
        <v>8776326</v>
      </c>
      <c r="AG1054" s="69">
        <v>-8776326</v>
      </c>
      <c r="AH1054" s="69">
        <v>0</v>
      </c>
      <c r="AI1054" s="69">
        <v>0</v>
      </c>
      <c r="AJ1054" s="69">
        <v>14</v>
      </c>
      <c r="AK1054" s="69">
        <v>-14</v>
      </c>
      <c r="AL1054" s="69">
        <v>126509</v>
      </c>
      <c r="AM1054" s="69">
        <v>92009</v>
      </c>
      <c r="AN1054" s="69">
        <v>-126509</v>
      </c>
      <c r="AO1054" s="69">
        <v>37</v>
      </c>
      <c r="AP1054" s="69">
        <v>-37</v>
      </c>
      <c r="AQ1054" s="69">
        <v>9415089</v>
      </c>
      <c r="AR1054" s="69">
        <v>113434</v>
      </c>
      <c r="AS1054" s="69">
        <v>6186728</v>
      </c>
      <c r="AT1054" s="69">
        <v>104178</v>
      </c>
      <c r="AU1054" s="69">
        <v>0</v>
      </c>
      <c r="AV1054" s="69">
        <v>974</v>
      </c>
      <c r="AW1054" s="69">
        <v>0</v>
      </c>
      <c r="AX1054" s="69">
        <v>0</v>
      </c>
      <c r="AY1054" s="69">
        <v>0</v>
      </c>
      <c r="AZ1054" s="69">
        <v>0</v>
      </c>
      <c r="BA1054" s="69">
        <v>626880.42857142852</v>
      </c>
      <c r="BB1054" s="69">
        <v>0</v>
      </c>
      <c r="BC1054" s="69">
        <v>-626880.42857142852</v>
      </c>
      <c r="BD1054" s="69">
        <v>0</v>
      </c>
      <c r="BE1054" s="69">
        <v>69.373135508145666</v>
      </c>
      <c r="BF1054" s="69">
        <v>-69.373135508145666</v>
      </c>
      <c r="BG1054" s="69">
        <v>237198</v>
      </c>
      <c r="BH1054" s="69">
        <v>0</v>
      </c>
      <c r="BI1054" s="69">
        <v>-237198</v>
      </c>
      <c r="BJ1054" s="69">
        <v>3.929861948198259E-6</v>
      </c>
      <c r="BK1054" s="69">
        <v>0</v>
      </c>
      <c r="BL1054" s="69">
        <v>77.369448313556788</v>
      </c>
      <c r="BM1054" s="69">
        <v>-77.369448313556788</v>
      </c>
      <c r="BN1054" s="69">
        <v>0</v>
      </c>
      <c r="BO1054" s="69">
        <v>1.4185731132837907</v>
      </c>
      <c r="BP1054" s="69">
        <v>-1.4185731132837907</v>
      </c>
      <c r="BQ1054" s="69">
        <v>1418.5731132837907</v>
      </c>
      <c r="BR1054" s="69">
        <v>-1418.5731132837907</v>
      </c>
      <c r="BS1054" s="69">
        <v>0</v>
      </c>
      <c r="BT1054" s="69">
        <v>0</v>
      </c>
      <c r="BU1054" s="69">
        <v>106.95893223819301</v>
      </c>
      <c r="BV1054" s="69">
        <v>0</v>
      </c>
    </row>
    <row r="1055" spans="1:74">
      <c r="A1055" s="113" t="s">
        <v>1036</v>
      </c>
      <c r="B1055" s="69" t="s">
        <v>194</v>
      </c>
      <c r="C1055" s="69" t="s">
        <v>455</v>
      </c>
      <c r="D1055" s="69" t="s">
        <v>456</v>
      </c>
      <c r="E1055" s="69" t="s">
        <v>720</v>
      </c>
      <c r="F1055" s="69">
        <v>0</v>
      </c>
      <c r="G1055" s="69">
        <v>0</v>
      </c>
      <c r="H1055" s="69">
        <v>17351</v>
      </c>
      <c r="I1055" s="69">
        <v>224</v>
      </c>
      <c r="J1055" s="69">
        <v>154</v>
      </c>
      <c r="K1055" s="69">
        <v>19197</v>
      </c>
      <c r="L1055" s="69">
        <v>14491</v>
      </c>
      <c r="M1055" s="69">
        <v>160</v>
      </c>
      <c r="N1055" s="69">
        <v>0</v>
      </c>
      <c r="O1055" s="69">
        <v>0</v>
      </c>
      <c r="P1055" s="69">
        <v>903.84</v>
      </c>
      <c r="Q1055" s="69">
        <v>35.78</v>
      </c>
      <c r="R1055" s="69">
        <v>0</v>
      </c>
      <c r="S1055" s="69">
        <v>0</v>
      </c>
      <c r="T1055" s="69">
        <v>0</v>
      </c>
      <c r="U1055" s="69">
        <v>0</v>
      </c>
      <c r="V1055" s="69">
        <v>0</v>
      </c>
      <c r="W1055" s="69">
        <v>0</v>
      </c>
      <c r="X1055" s="69">
        <v>0</v>
      </c>
      <c r="Y1055" s="69">
        <v>0</v>
      </c>
      <c r="Z1055" s="69">
        <v>0</v>
      </c>
      <c r="AA1055" s="69">
        <v>0</v>
      </c>
      <c r="AB1055" s="69">
        <v>0</v>
      </c>
      <c r="AC1055" s="69">
        <v>0</v>
      </c>
      <c r="AD1055" s="69">
        <v>0</v>
      </c>
      <c r="AE1055" s="69">
        <v>0</v>
      </c>
      <c r="AF1055" s="69">
        <v>9385447</v>
      </c>
      <c r="AG1055" s="69">
        <v>-9385447</v>
      </c>
      <c r="AH1055" s="69">
        <v>0</v>
      </c>
      <c r="AI1055" s="69">
        <v>0</v>
      </c>
      <c r="AJ1055" s="69">
        <v>15</v>
      </c>
      <c r="AK1055" s="69">
        <v>-15</v>
      </c>
      <c r="AL1055" s="69">
        <v>134302</v>
      </c>
      <c r="AM1055" s="69">
        <v>97204</v>
      </c>
      <c r="AN1055" s="69">
        <v>-134302</v>
      </c>
      <c r="AO1055" s="69">
        <v>39</v>
      </c>
      <c r="AP1055" s="69">
        <v>-39</v>
      </c>
      <c r="AQ1055" s="69">
        <v>10079726</v>
      </c>
      <c r="AR1055" s="69">
        <v>118847</v>
      </c>
      <c r="AS1055" s="69">
        <v>6629143</v>
      </c>
      <c r="AT1055" s="69">
        <v>121529</v>
      </c>
      <c r="AU1055" s="69">
        <v>0</v>
      </c>
      <c r="AV1055" s="69">
        <v>1134</v>
      </c>
      <c r="AW1055" s="69">
        <v>0</v>
      </c>
      <c r="AX1055" s="69">
        <v>0</v>
      </c>
      <c r="AY1055" s="69">
        <v>0</v>
      </c>
      <c r="AZ1055" s="69">
        <v>0</v>
      </c>
      <c r="BA1055" s="69">
        <v>625696.46666666667</v>
      </c>
      <c r="BB1055" s="69">
        <v>0</v>
      </c>
      <c r="BC1055" s="69">
        <v>-625696.46666666667</v>
      </c>
      <c r="BD1055" s="69">
        <v>0</v>
      </c>
      <c r="BE1055" s="69">
        <v>69.883151405042369</v>
      </c>
      <c r="BF1055" s="69">
        <v>-69.883151405042369</v>
      </c>
      <c r="BG1055" s="69">
        <v>240652.48717948719</v>
      </c>
      <c r="BH1055" s="69">
        <v>0</v>
      </c>
      <c r="BI1055" s="69">
        <v>-240652.48717948719</v>
      </c>
      <c r="BJ1055" s="69">
        <v>3.8691527924469378E-6</v>
      </c>
      <c r="BK1055" s="69">
        <v>0</v>
      </c>
      <c r="BL1055" s="69">
        <v>78.970836453591588</v>
      </c>
      <c r="BM1055" s="69">
        <v>-78.970836453591588</v>
      </c>
      <c r="BN1055" s="69">
        <v>0</v>
      </c>
      <c r="BO1055" s="69">
        <v>1.4157858715674108</v>
      </c>
      <c r="BP1055" s="69">
        <v>-1.4157858715674108</v>
      </c>
      <c r="BQ1055" s="69">
        <v>1415.7858715674108</v>
      </c>
      <c r="BR1055" s="69">
        <v>-1415.7858715674108</v>
      </c>
      <c r="BS1055" s="69">
        <v>0</v>
      </c>
      <c r="BT1055" s="69">
        <v>0</v>
      </c>
      <c r="BU1055" s="69">
        <v>107.168430335097</v>
      </c>
      <c r="BV1055" s="69">
        <v>0</v>
      </c>
    </row>
    <row r="1056" spans="1:74">
      <c r="A1056" s="113" t="s">
        <v>1037</v>
      </c>
      <c r="B1056" s="69" t="s">
        <v>194</v>
      </c>
      <c r="C1056" s="69" t="s">
        <v>455</v>
      </c>
      <c r="D1056" s="69" t="s">
        <v>456</v>
      </c>
      <c r="E1056" s="69" t="s">
        <v>720</v>
      </c>
      <c r="F1056" s="69">
        <v>0</v>
      </c>
      <c r="G1056" s="69">
        <v>0</v>
      </c>
      <c r="H1056" s="69">
        <v>16115</v>
      </c>
      <c r="I1056" s="69">
        <v>183</v>
      </c>
      <c r="J1056" s="69">
        <v>116</v>
      </c>
      <c r="K1056" s="69">
        <v>17293</v>
      </c>
      <c r="L1056" s="69">
        <v>11624</v>
      </c>
      <c r="M1056" s="69">
        <v>122</v>
      </c>
      <c r="N1056" s="69">
        <v>0</v>
      </c>
      <c r="O1056" s="69">
        <v>0</v>
      </c>
      <c r="P1056" s="69">
        <v>931.88</v>
      </c>
      <c r="Q1056" s="69">
        <v>43.44</v>
      </c>
      <c r="R1056" s="69">
        <v>0</v>
      </c>
      <c r="S1056" s="69">
        <v>0</v>
      </c>
      <c r="T1056" s="69">
        <v>0</v>
      </c>
      <c r="U1056" s="69">
        <v>0</v>
      </c>
      <c r="V1056" s="69">
        <v>0</v>
      </c>
      <c r="W1056" s="69">
        <v>0</v>
      </c>
      <c r="X1056" s="69">
        <v>0</v>
      </c>
      <c r="Y1056" s="69">
        <v>0</v>
      </c>
      <c r="Z1056" s="69">
        <v>0</v>
      </c>
      <c r="AA1056" s="69">
        <v>0</v>
      </c>
      <c r="AB1056" s="69">
        <v>0</v>
      </c>
      <c r="AC1056" s="69">
        <v>0</v>
      </c>
      <c r="AD1056" s="69">
        <v>0</v>
      </c>
      <c r="AE1056" s="69">
        <v>0</v>
      </c>
      <c r="AF1056" s="69">
        <v>9959466</v>
      </c>
      <c r="AG1056" s="69">
        <v>-9959466</v>
      </c>
      <c r="AH1056" s="69">
        <v>0</v>
      </c>
      <c r="AI1056" s="69">
        <v>0</v>
      </c>
      <c r="AJ1056" s="69">
        <v>18</v>
      </c>
      <c r="AK1056" s="69">
        <v>-18</v>
      </c>
      <c r="AL1056" s="69">
        <v>140186</v>
      </c>
      <c r="AM1056" s="69">
        <v>100963</v>
      </c>
      <c r="AN1056" s="69">
        <v>-140186</v>
      </c>
      <c r="AO1056" s="69">
        <v>40</v>
      </c>
      <c r="AP1056" s="69">
        <v>-40</v>
      </c>
      <c r="AQ1056" s="69">
        <v>10702070</v>
      </c>
      <c r="AR1056" s="69">
        <v>122919</v>
      </c>
      <c r="AS1056" s="69">
        <v>7110324</v>
      </c>
      <c r="AT1056" s="69">
        <v>137644</v>
      </c>
      <c r="AU1056" s="69">
        <v>0</v>
      </c>
      <c r="AV1056" s="69">
        <v>1256</v>
      </c>
      <c r="AW1056" s="69">
        <v>0</v>
      </c>
      <c r="AX1056" s="69">
        <v>0</v>
      </c>
      <c r="AY1056" s="69">
        <v>0</v>
      </c>
      <c r="AZ1056" s="69">
        <v>0</v>
      </c>
      <c r="BA1056" s="69">
        <v>553303.66666666663</v>
      </c>
      <c r="BB1056" s="69">
        <v>0</v>
      </c>
      <c r="BC1056" s="69">
        <v>-553303.66666666663</v>
      </c>
      <c r="BD1056" s="69">
        <v>0</v>
      </c>
      <c r="BE1056" s="69">
        <v>71.044654958412394</v>
      </c>
      <c r="BF1056" s="69">
        <v>-71.044654958412394</v>
      </c>
      <c r="BG1056" s="69">
        <v>248986.65</v>
      </c>
      <c r="BH1056" s="69">
        <v>0</v>
      </c>
      <c r="BI1056" s="69">
        <v>-248986.65</v>
      </c>
      <c r="BJ1056" s="69">
        <v>3.7375946896254649E-6</v>
      </c>
      <c r="BK1056" s="69">
        <v>0</v>
      </c>
      <c r="BL1056" s="69">
        <v>81.024625973201864</v>
      </c>
      <c r="BM1056" s="69">
        <v>-81.024625973201864</v>
      </c>
      <c r="BN1056" s="69">
        <v>0</v>
      </c>
      <c r="BO1056" s="69">
        <v>1.4007049467787966</v>
      </c>
      <c r="BP1056" s="69">
        <v>-1.4007049467787966</v>
      </c>
      <c r="BQ1056" s="69">
        <v>1400.7049467787967</v>
      </c>
      <c r="BR1056" s="69">
        <v>-1400.7049467787967</v>
      </c>
      <c r="BS1056" s="69">
        <v>0</v>
      </c>
      <c r="BT1056" s="69">
        <v>0</v>
      </c>
      <c r="BU1056" s="69">
        <v>109.58917197452229</v>
      </c>
      <c r="BV1056" s="69">
        <v>0</v>
      </c>
    </row>
    <row r="1057" spans="1:74">
      <c r="A1057" s="113" t="s">
        <v>1038</v>
      </c>
      <c r="B1057" s="69" t="s">
        <v>194</v>
      </c>
      <c r="C1057" s="69" t="s">
        <v>455</v>
      </c>
      <c r="D1057" s="69" t="s">
        <v>456</v>
      </c>
      <c r="E1057" s="69" t="s">
        <v>720</v>
      </c>
      <c r="F1057" s="69">
        <v>0</v>
      </c>
      <c r="G1057" s="69">
        <v>0</v>
      </c>
      <c r="H1057" s="69">
        <v>16522</v>
      </c>
      <c r="I1057" s="69">
        <v>198</v>
      </c>
      <c r="J1057" s="69">
        <v>136</v>
      </c>
      <c r="K1057" s="69">
        <v>18174</v>
      </c>
      <c r="L1057" s="69">
        <v>12887</v>
      </c>
      <c r="M1057" s="69">
        <v>140</v>
      </c>
      <c r="N1057" s="69">
        <v>0</v>
      </c>
      <c r="O1057" s="69">
        <v>0</v>
      </c>
      <c r="P1057" s="69">
        <v>909.1</v>
      </c>
      <c r="Q1057" s="69">
        <v>38.42</v>
      </c>
      <c r="R1057" s="69">
        <v>0</v>
      </c>
      <c r="S1057" s="69">
        <v>0</v>
      </c>
      <c r="T1057" s="69">
        <v>0</v>
      </c>
      <c r="U1057" s="69">
        <v>0</v>
      </c>
      <c r="V1057" s="69">
        <v>0</v>
      </c>
      <c r="W1057" s="69">
        <v>0</v>
      </c>
      <c r="X1057" s="69">
        <v>0</v>
      </c>
      <c r="Y1057" s="69">
        <v>0</v>
      </c>
      <c r="Z1057" s="69">
        <v>0</v>
      </c>
      <c r="AA1057" s="69">
        <v>0</v>
      </c>
      <c r="AB1057" s="69">
        <v>0</v>
      </c>
      <c r="AC1057" s="69">
        <v>0</v>
      </c>
      <c r="AD1057" s="69">
        <v>0</v>
      </c>
      <c r="AE1057" s="69">
        <v>0</v>
      </c>
      <c r="AF1057" s="69">
        <v>10640275</v>
      </c>
      <c r="AG1057" s="69">
        <v>-10640275</v>
      </c>
      <c r="AH1057" s="69">
        <v>0</v>
      </c>
      <c r="AI1057" s="69">
        <v>0</v>
      </c>
      <c r="AJ1057" s="69">
        <v>19</v>
      </c>
      <c r="AK1057" s="69">
        <v>-19</v>
      </c>
      <c r="AL1057" s="69">
        <v>147966</v>
      </c>
      <c r="AM1057" s="69">
        <v>105284</v>
      </c>
      <c r="AN1057" s="69">
        <v>-147966</v>
      </c>
      <c r="AO1057" s="69">
        <v>42</v>
      </c>
      <c r="AP1057" s="69">
        <v>-42</v>
      </c>
      <c r="AQ1057" s="69">
        <v>11410048</v>
      </c>
      <c r="AR1057" s="69">
        <v>127567</v>
      </c>
      <c r="AS1057" s="69">
        <v>7667218</v>
      </c>
      <c r="AT1057" s="69">
        <v>154166</v>
      </c>
      <c r="AU1057" s="69">
        <v>0</v>
      </c>
      <c r="AV1057" s="69">
        <v>1396</v>
      </c>
      <c r="AW1057" s="69">
        <v>0</v>
      </c>
      <c r="AX1057" s="69">
        <v>0</v>
      </c>
      <c r="AY1057" s="69">
        <v>0</v>
      </c>
      <c r="AZ1057" s="69">
        <v>0</v>
      </c>
      <c r="BA1057" s="69">
        <v>560014.47368421056</v>
      </c>
      <c r="BB1057" s="69">
        <v>0</v>
      </c>
      <c r="BC1057" s="69">
        <v>-560014.47368421056</v>
      </c>
      <c r="BD1057" s="69">
        <v>0</v>
      </c>
      <c r="BE1057" s="69">
        <v>71.910269926875088</v>
      </c>
      <c r="BF1057" s="69">
        <v>-71.910269926875088</v>
      </c>
      <c r="BG1057" s="69">
        <v>253339.88095238095</v>
      </c>
      <c r="BH1057" s="69">
        <v>0</v>
      </c>
      <c r="BI1057" s="69">
        <v>-253339.88095238095</v>
      </c>
      <c r="BJ1057" s="69">
        <v>3.6809661098708788E-6</v>
      </c>
      <c r="BK1057" s="69">
        <v>0</v>
      </c>
      <c r="BL1057" s="69">
        <v>83.40930648208392</v>
      </c>
      <c r="BM1057" s="69">
        <v>-83.40930648208392</v>
      </c>
      <c r="BN1057" s="69">
        <v>0</v>
      </c>
      <c r="BO1057" s="69">
        <v>1.3877621583213102</v>
      </c>
      <c r="BP1057" s="69">
        <v>-1.3877621583213102</v>
      </c>
      <c r="BQ1057" s="69">
        <v>1387.7621583213102</v>
      </c>
      <c r="BR1057" s="69">
        <v>-1387.7621583213102</v>
      </c>
      <c r="BS1057" s="69">
        <v>0</v>
      </c>
      <c r="BT1057" s="69">
        <v>0</v>
      </c>
      <c r="BU1057" s="69">
        <v>110.43409742120343</v>
      </c>
      <c r="BV1057" s="69">
        <v>0</v>
      </c>
    </row>
    <row r="1058" spans="1:74">
      <c r="A1058" s="113" t="s">
        <v>1039</v>
      </c>
      <c r="B1058" s="69" t="s">
        <v>194</v>
      </c>
      <c r="C1058" s="69" t="s">
        <v>455</v>
      </c>
      <c r="D1058" s="69" t="s">
        <v>456</v>
      </c>
      <c r="E1058" s="69" t="s">
        <v>720</v>
      </c>
      <c r="F1058" s="69">
        <v>0</v>
      </c>
      <c r="G1058" s="69">
        <v>0</v>
      </c>
      <c r="H1058" s="69">
        <v>16397</v>
      </c>
      <c r="I1058" s="69">
        <v>196</v>
      </c>
      <c r="J1058" s="69">
        <v>137</v>
      </c>
      <c r="K1058" s="69">
        <v>18893</v>
      </c>
      <c r="L1058" s="69">
        <v>13837</v>
      </c>
      <c r="M1058" s="69">
        <v>144</v>
      </c>
      <c r="N1058" s="69">
        <v>0</v>
      </c>
      <c r="O1058" s="69">
        <v>0</v>
      </c>
      <c r="P1058" s="69">
        <v>867.89</v>
      </c>
      <c r="Q1058" s="69">
        <v>36.28</v>
      </c>
      <c r="R1058" s="69">
        <v>0</v>
      </c>
      <c r="S1058" s="69">
        <v>0</v>
      </c>
      <c r="T1058" s="69">
        <v>0</v>
      </c>
      <c r="U1058" s="69">
        <v>0</v>
      </c>
      <c r="V1058" s="69">
        <v>0</v>
      </c>
      <c r="W1058" s="69">
        <v>0</v>
      </c>
      <c r="X1058" s="69">
        <v>0</v>
      </c>
      <c r="Y1058" s="69">
        <v>0</v>
      </c>
      <c r="Z1058" s="69">
        <v>0</v>
      </c>
      <c r="AA1058" s="69">
        <v>0</v>
      </c>
      <c r="AB1058" s="69">
        <v>0</v>
      </c>
      <c r="AC1058" s="69">
        <v>0</v>
      </c>
      <c r="AD1058" s="69">
        <v>0</v>
      </c>
      <c r="AE1058" s="69">
        <v>0</v>
      </c>
      <c r="AF1058" s="69">
        <v>11303413</v>
      </c>
      <c r="AG1058" s="69">
        <v>-11303413</v>
      </c>
      <c r="AH1058" s="69">
        <v>0</v>
      </c>
      <c r="AI1058" s="69">
        <v>0</v>
      </c>
      <c r="AJ1058" s="69">
        <v>20</v>
      </c>
      <c r="AK1058" s="69">
        <v>-20</v>
      </c>
      <c r="AL1058" s="69">
        <v>155661</v>
      </c>
      <c r="AM1058" s="69">
        <v>109454</v>
      </c>
      <c r="AN1058" s="69">
        <v>-155661</v>
      </c>
      <c r="AO1058" s="69">
        <v>52</v>
      </c>
      <c r="AP1058" s="69">
        <v>-52</v>
      </c>
      <c r="AQ1058" s="69">
        <v>12056063</v>
      </c>
      <c r="AR1058" s="69">
        <v>132097</v>
      </c>
      <c r="AS1058" s="69">
        <v>8165061</v>
      </c>
      <c r="AT1058" s="69">
        <v>170563</v>
      </c>
      <c r="AU1058" s="69">
        <v>0</v>
      </c>
      <c r="AV1058" s="69">
        <v>1540</v>
      </c>
      <c r="AW1058" s="69">
        <v>0</v>
      </c>
      <c r="AX1058" s="69">
        <v>0</v>
      </c>
      <c r="AY1058" s="69">
        <v>0</v>
      </c>
      <c r="AZ1058" s="69">
        <v>0</v>
      </c>
      <c r="BA1058" s="69">
        <v>565170.65</v>
      </c>
      <c r="BB1058" s="69">
        <v>0</v>
      </c>
      <c r="BC1058" s="69">
        <v>-565170.65</v>
      </c>
      <c r="BD1058" s="69">
        <v>0</v>
      </c>
      <c r="BE1058" s="69">
        <v>72.615574871033843</v>
      </c>
      <c r="BF1058" s="69">
        <v>-72.615574871033843</v>
      </c>
      <c r="BG1058" s="69">
        <v>217373.32692307694</v>
      </c>
      <c r="BH1058" s="69">
        <v>0</v>
      </c>
      <c r="BI1058" s="69">
        <v>-217373.32692307694</v>
      </c>
      <c r="BJ1058" s="69">
        <v>4.3131825041060253E-6</v>
      </c>
      <c r="BK1058" s="69">
        <v>0</v>
      </c>
      <c r="BL1058" s="69">
        <v>85.569036389925586</v>
      </c>
      <c r="BM1058" s="69">
        <v>-85.569036389925586</v>
      </c>
      <c r="BN1058" s="69">
        <v>0</v>
      </c>
      <c r="BO1058" s="69">
        <v>1.3843635705844697</v>
      </c>
      <c r="BP1058" s="69">
        <v>-1.3843635705844697</v>
      </c>
      <c r="BQ1058" s="69">
        <v>1384.3635705844697</v>
      </c>
      <c r="BR1058" s="69">
        <v>-1384.3635705844697</v>
      </c>
      <c r="BS1058" s="69">
        <v>0</v>
      </c>
      <c r="BT1058" s="69">
        <v>0</v>
      </c>
      <c r="BU1058" s="69">
        <v>110.7551948051948</v>
      </c>
      <c r="BV1058" s="69">
        <v>0</v>
      </c>
    </row>
    <row r="1059" spans="1:74">
      <c r="A1059" s="113" t="s">
        <v>1040</v>
      </c>
      <c r="B1059" s="69" t="s">
        <v>194</v>
      </c>
      <c r="C1059" s="69" t="s">
        <v>455</v>
      </c>
      <c r="D1059" s="69" t="s">
        <v>456</v>
      </c>
      <c r="E1059" s="69" t="s">
        <v>720</v>
      </c>
      <c r="F1059" s="69">
        <v>0</v>
      </c>
      <c r="G1059" s="69">
        <v>0</v>
      </c>
      <c r="H1059" s="69">
        <v>2785</v>
      </c>
      <c r="I1059" s="69">
        <v>34</v>
      </c>
      <c r="J1059" s="69">
        <v>30</v>
      </c>
      <c r="K1059" s="69">
        <v>2531</v>
      </c>
      <c r="L1059" s="69">
        <v>2121</v>
      </c>
      <c r="M1059" s="69">
        <v>31</v>
      </c>
      <c r="N1059" s="69">
        <v>0</v>
      </c>
      <c r="O1059" s="69">
        <v>0</v>
      </c>
      <c r="P1059" s="69">
        <v>1100.3599999999999</v>
      </c>
      <c r="Q1059" s="69">
        <v>29.95</v>
      </c>
      <c r="R1059" s="69">
        <v>0</v>
      </c>
      <c r="S1059" s="69">
        <v>0</v>
      </c>
      <c r="T1059" s="69">
        <v>0</v>
      </c>
      <c r="U1059" s="69">
        <v>0</v>
      </c>
      <c r="V1059" s="69">
        <v>0</v>
      </c>
      <c r="W1059" s="69">
        <v>0</v>
      </c>
      <c r="X1059" s="69">
        <v>0</v>
      </c>
      <c r="Y1059" s="69">
        <v>0</v>
      </c>
      <c r="Z1059" s="69">
        <v>0</v>
      </c>
      <c r="AA1059" s="69">
        <v>0</v>
      </c>
      <c r="AB1059" s="69">
        <v>0</v>
      </c>
      <c r="AC1059" s="69">
        <v>0</v>
      </c>
      <c r="AD1059" s="69">
        <v>0</v>
      </c>
      <c r="AE1059" s="69">
        <v>0</v>
      </c>
      <c r="AF1059" s="69">
        <v>11890798</v>
      </c>
      <c r="AG1059" s="69">
        <v>-11890798</v>
      </c>
      <c r="AH1059" s="69">
        <v>0</v>
      </c>
      <c r="AI1059" s="69">
        <v>0</v>
      </c>
      <c r="AJ1059" s="69">
        <v>20</v>
      </c>
      <c r="AK1059" s="69">
        <v>-20</v>
      </c>
      <c r="AL1059" s="69">
        <v>161462</v>
      </c>
      <c r="AM1059" s="69">
        <v>112961</v>
      </c>
      <c r="AN1059" s="69">
        <v>-161462</v>
      </c>
      <c r="AO1059" s="69">
        <v>55</v>
      </c>
      <c r="AP1059" s="69">
        <v>-55</v>
      </c>
      <c r="AQ1059" s="69">
        <v>12614543</v>
      </c>
      <c r="AR1059" s="69">
        <v>135909</v>
      </c>
      <c r="AS1059" s="69">
        <v>8597077</v>
      </c>
      <c r="AT1059" s="69">
        <v>173348</v>
      </c>
      <c r="AU1059" s="69">
        <v>0</v>
      </c>
      <c r="AV1059" s="69">
        <v>1571</v>
      </c>
      <c r="AW1059" s="69">
        <v>0</v>
      </c>
      <c r="AX1059" s="69">
        <v>0</v>
      </c>
      <c r="AY1059" s="69">
        <v>0</v>
      </c>
      <c r="AZ1059" s="69">
        <v>0</v>
      </c>
      <c r="BA1059" s="69">
        <v>594539.9</v>
      </c>
      <c r="BB1059" s="69">
        <v>0</v>
      </c>
      <c r="BC1059" s="69">
        <v>-594539.9</v>
      </c>
      <c r="BD1059" s="69">
        <v>0</v>
      </c>
      <c r="BE1059" s="69">
        <v>73.64456032998477</v>
      </c>
      <c r="BF1059" s="69">
        <v>-73.64456032998477</v>
      </c>
      <c r="BG1059" s="69">
        <v>216196.32727272727</v>
      </c>
      <c r="BH1059" s="69">
        <v>0</v>
      </c>
      <c r="BI1059" s="69">
        <v>-216196.32727272727</v>
      </c>
      <c r="BJ1059" s="69">
        <v>4.3600469711823882E-6</v>
      </c>
      <c r="BK1059" s="69">
        <v>0</v>
      </c>
      <c r="BL1059" s="69">
        <v>87.490879927009985</v>
      </c>
      <c r="BM1059" s="69">
        <v>-87.490879927009985</v>
      </c>
      <c r="BN1059" s="69">
        <v>0</v>
      </c>
      <c r="BO1059" s="69">
        <v>1.38312103055492</v>
      </c>
      <c r="BP1059" s="69">
        <v>-1.38312103055492</v>
      </c>
      <c r="BQ1059" s="69">
        <v>1383.12103055492</v>
      </c>
      <c r="BR1059" s="69">
        <v>-1383.12103055492</v>
      </c>
      <c r="BS1059" s="69">
        <v>0</v>
      </c>
      <c r="BT1059" s="69">
        <v>0</v>
      </c>
      <c r="BU1059" s="69">
        <v>110.34245703373648</v>
      </c>
      <c r="BV1059" s="69">
        <v>0</v>
      </c>
    </row>
    <row r="1060" spans="1:74">
      <c r="A1060" s="113" t="s">
        <v>1032</v>
      </c>
      <c r="B1060" s="69" t="s">
        <v>194</v>
      </c>
      <c r="C1060" s="69" t="s">
        <v>430</v>
      </c>
      <c r="D1060" s="69" t="s">
        <v>431</v>
      </c>
      <c r="E1060" s="69" t="s">
        <v>726</v>
      </c>
      <c r="F1060" s="69">
        <v>0</v>
      </c>
      <c r="G1060" s="69">
        <v>0</v>
      </c>
      <c r="H1060" s="69">
        <v>13368</v>
      </c>
      <c r="I1060" s="69">
        <v>31</v>
      </c>
      <c r="J1060" s="69">
        <v>17</v>
      </c>
      <c r="K1060" s="69">
        <v>18219</v>
      </c>
      <c r="L1060" s="69">
        <v>17557</v>
      </c>
      <c r="M1060" s="69">
        <v>19</v>
      </c>
      <c r="N1060" s="69">
        <v>0</v>
      </c>
      <c r="O1060" s="69">
        <v>0</v>
      </c>
      <c r="P1060" s="69">
        <v>733.74</v>
      </c>
      <c r="Q1060" s="69">
        <v>234.53</v>
      </c>
      <c r="R1060" s="69">
        <v>0</v>
      </c>
      <c r="S1060" s="69">
        <v>0</v>
      </c>
      <c r="T1060" s="69">
        <v>0</v>
      </c>
      <c r="U1060" s="69">
        <v>0</v>
      </c>
      <c r="V1060" s="69">
        <v>0</v>
      </c>
      <c r="W1060" s="69">
        <v>0</v>
      </c>
      <c r="X1060" s="69">
        <v>0</v>
      </c>
      <c r="Y1060" s="69">
        <v>0</v>
      </c>
      <c r="Z1060" s="69">
        <v>0</v>
      </c>
      <c r="AA1060" s="69">
        <v>0</v>
      </c>
      <c r="AB1060" s="69">
        <v>0</v>
      </c>
      <c r="AC1060" s="69">
        <v>0</v>
      </c>
      <c r="AD1060" s="69">
        <v>0</v>
      </c>
      <c r="AE1060" s="69">
        <v>0</v>
      </c>
      <c r="AF1060" s="69">
        <v>6781320</v>
      </c>
      <c r="AG1060" s="69">
        <v>-6781320</v>
      </c>
      <c r="AH1060" s="69">
        <v>0</v>
      </c>
      <c r="AI1060" s="69">
        <v>0</v>
      </c>
      <c r="AJ1060" s="69">
        <v>12</v>
      </c>
      <c r="AK1060" s="69">
        <v>-12</v>
      </c>
      <c r="AL1060" s="69">
        <v>103391</v>
      </c>
      <c r="AM1060" s="69">
        <v>73794</v>
      </c>
      <c r="AN1060" s="69">
        <v>-103391</v>
      </c>
      <c r="AO1060" s="69">
        <v>33</v>
      </c>
      <c r="AP1060" s="69">
        <v>-33</v>
      </c>
      <c r="AQ1060" s="69">
        <v>7440679</v>
      </c>
      <c r="AR1060" s="69">
        <v>94623</v>
      </c>
      <c r="AS1060" s="69">
        <v>4889505</v>
      </c>
      <c r="AT1060" s="69">
        <v>13368</v>
      </c>
      <c r="AU1060" s="69">
        <v>0</v>
      </c>
      <c r="AV1060" s="69">
        <v>19</v>
      </c>
      <c r="AW1060" s="69">
        <v>0</v>
      </c>
      <c r="AX1060" s="69">
        <v>0</v>
      </c>
      <c r="AY1060" s="69">
        <v>0</v>
      </c>
      <c r="AZ1060" s="69">
        <v>0</v>
      </c>
      <c r="BA1060" s="69">
        <v>565110</v>
      </c>
      <c r="BB1060" s="69">
        <v>0</v>
      </c>
      <c r="BC1060" s="69">
        <v>-565110</v>
      </c>
      <c r="BD1060" s="69">
        <v>0</v>
      </c>
      <c r="BE1060" s="69">
        <v>65.589074484239447</v>
      </c>
      <c r="BF1060" s="69">
        <v>-65.589074484239447</v>
      </c>
      <c r="BG1060" s="69">
        <v>205494.54545454544</v>
      </c>
      <c r="BH1060" s="69">
        <v>0</v>
      </c>
      <c r="BI1060" s="69">
        <v>-205494.54545454544</v>
      </c>
      <c r="BJ1060" s="69">
        <v>4.4350791103876403E-6</v>
      </c>
      <c r="BK1060" s="69">
        <v>0</v>
      </c>
      <c r="BL1060" s="69">
        <v>71.666719507942048</v>
      </c>
      <c r="BM1060" s="69">
        <v>-71.666719507942048</v>
      </c>
      <c r="BN1060" s="69">
        <v>0</v>
      </c>
      <c r="BO1060" s="69">
        <v>1.3869133992091225</v>
      </c>
      <c r="BP1060" s="69">
        <v>-1.3869133992091225</v>
      </c>
      <c r="BQ1060" s="69">
        <v>1386.9133992091224</v>
      </c>
      <c r="BR1060" s="69">
        <v>-1386.9133992091224</v>
      </c>
      <c r="BS1060" s="69">
        <v>0</v>
      </c>
      <c r="BT1060" s="69">
        <v>0</v>
      </c>
      <c r="BU1060" s="69">
        <v>703.57894736842104</v>
      </c>
      <c r="BV1060" s="69">
        <v>0</v>
      </c>
    </row>
    <row r="1061" spans="1:74">
      <c r="A1061" s="113" t="s">
        <v>1033</v>
      </c>
      <c r="B1061" s="69" t="s">
        <v>194</v>
      </c>
      <c r="C1061" s="69" t="s">
        <v>430</v>
      </c>
      <c r="D1061" s="69" t="s">
        <v>431</v>
      </c>
      <c r="E1061" s="69" t="s">
        <v>726</v>
      </c>
      <c r="F1061" s="69">
        <v>0</v>
      </c>
      <c r="G1061" s="69">
        <v>0</v>
      </c>
      <c r="H1061" s="69">
        <v>18601</v>
      </c>
      <c r="I1061" s="69">
        <v>58</v>
      </c>
      <c r="J1061" s="69">
        <v>37</v>
      </c>
      <c r="K1061" s="69">
        <v>24666</v>
      </c>
      <c r="L1061" s="69">
        <v>23375</v>
      </c>
      <c r="M1061" s="69">
        <v>40</v>
      </c>
      <c r="N1061" s="69">
        <v>0</v>
      </c>
      <c r="O1061" s="69">
        <v>0</v>
      </c>
      <c r="P1061" s="69">
        <v>754.11</v>
      </c>
      <c r="Q1061" s="69">
        <v>137.79</v>
      </c>
      <c r="R1061" s="69">
        <v>0</v>
      </c>
      <c r="S1061" s="69">
        <v>0</v>
      </c>
      <c r="T1061" s="69">
        <v>0</v>
      </c>
      <c r="U1061" s="69">
        <v>0</v>
      </c>
      <c r="V1061" s="69">
        <v>0</v>
      </c>
      <c r="W1061" s="69">
        <v>0</v>
      </c>
      <c r="X1061" s="69">
        <v>0</v>
      </c>
      <c r="Y1061" s="69">
        <v>0</v>
      </c>
      <c r="Z1061" s="69">
        <v>0</v>
      </c>
      <c r="AA1061" s="69">
        <v>0</v>
      </c>
      <c r="AB1061" s="69">
        <v>0</v>
      </c>
      <c r="AC1061" s="69">
        <v>0</v>
      </c>
      <c r="AD1061" s="69">
        <v>0</v>
      </c>
      <c r="AE1061" s="69">
        <v>0</v>
      </c>
      <c r="AF1061" s="69">
        <v>7412521</v>
      </c>
      <c r="AG1061" s="69">
        <v>-7412521</v>
      </c>
      <c r="AH1061" s="69">
        <v>0</v>
      </c>
      <c r="AI1061" s="69">
        <v>0</v>
      </c>
      <c r="AJ1061" s="69">
        <v>13</v>
      </c>
      <c r="AK1061" s="69">
        <v>-13</v>
      </c>
      <c r="AL1061" s="69">
        <v>110750</v>
      </c>
      <c r="AM1061" s="69">
        <v>79347</v>
      </c>
      <c r="AN1061" s="69">
        <v>-110750</v>
      </c>
      <c r="AO1061" s="69">
        <v>34</v>
      </c>
      <c r="AP1061" s="69">
        <v>-34</v>
      </c>
      <c r="AQ1061" s="69">
        <v>8029329</v>
      </c>
      <c r="AR1061" s="69">
        <v>100378</v>
      </c>
      <c r="AS1061" s="69">
        <v>5285392</v>
      </c>
      <c r="AT1061" s="69">
        <v>31969</v>
      </c>
      <c r="AU1061" s="69">
        <v>0</v>
      </c>
      <c r="AV1061" s="69">
        <v>59</v>
      </c>
      <c r="AW1061" s="69">
        <v>0</v>
      </c>
      <c r="AX1061" s="69">
        <v>0</v>
      </c>
      <c r="AY1061" s="69">
        <v>0</v>
      </c>
      <c r="AZ1061" s="69">
        <v>0</v>
      </c>
      <c r="BA1061" s="69">
        <v>570193.92307692312</v>
      </c>
      <c r="BB1061" s="69">
        <v>0</v>
      </c>
      <c r="BC1061" s="69">
        <v>-570193.92307692312</v>
      </c>
      <c r="BD1061" s="69">
        <v>0</v>
      </c>
      <c r="BE1061" s="69">
        <v>66.930212189616256</v>
      </c>
      <c r="BF1061" s="69">
        <v>-66.930212189616256</v>
      </c>
      <c r="BG1061" s="69">
        <v>218015.32352941178</v>
      </c>
      <c r="BH1061" s="69">
        <v>0</v>
      </c>
      <c r="BI1061" s="69">
        <v>-218015.32352941178</v>
      </c>
      <c r="BJ1061" s="69">
        <v>4.2344758821067112E-6</v>
      </c>
      <c r="BK1061" s="69">
        <v>0</v>
      </c>
      <c r="BL1061" s="69">
        <v>73.846071848413004</v>
      </c>
      <c r="BM1061" s="69">
        <v>-73.846071848413004</v>
      </c>
      <c r="BN1061" s="69">
        <v>0</v>
      </c>
      <c r="BO1061" s="69">
        <v>1.4024543496489947</v>
      </c>
      <c r="BP1061" s="69">
        <v>-1.4024543496489947</v>
      </c>
      <c r="BQ1061" s="69">
        <v>1402.4543496489948</v>
      </c>
      <c r="BR1061" s="69">
        <v>-1402.4543496489948</v>
      </c>
      <c r="BS1061" s="69">
        <v>0</v>
      </c>
      <c r="BT1061" s="69">
        <v>0</v>
      </c>
      <c r="BU1061" s="69">
        <v>541.84745762711862</v>
      </c>
      <c r="BV1061" s="69">
        <v>0</v>
      </c>
    </row>
    <row r="1062" spans="1:74">
      <c r="A1062" s="113" t="s">
        <v>1034</v>
      </c>
      <c r="B1062" s="69" t="s">
        <v>194</v>
      </c>
      <c r="C1062" s="69" t="s">
        <v>430</v>
      </c>
      <c r="D1062" s="69" t="s">
        <v>431</v>
      </c>
      <c r="E1062" s="69" t="s">
        <v>726</v>
      </c>
      <c r="F1062" s="69">
        <v>0</v>
      </c>
      <c r="G1062" s="69">
        <v>0</v>
      </c>
      <c r="H1062" s="69">
        <v>19392</v>
      </c>
      <c r="I1062" s="69">
        <v>79</v>
      </c>
      <c r="J1062" s="69">
        <v>56</v>
      </c>
      <c r="K1062" s="69">
        <v>25490</v>
      </c>
      <c r="L1062" s="69">
        <v>24091</v>
      </c>
      <c r="M1062" s="69">
        <v>59</v>
      </c>
      <c r="N1062" s="69">
        <v>0</v>
      </c>
      <c r="O1062" s="69">
        <v>0</v>
      </c>
      <c r="P1062" s="69">
        <v>760.77</v>
      </c>
      <c r="Q1062" s="69">
        <v>106.55</v>
      </c>
      <c r="R1062" s="69">
        <v>0</v>
      </c>
      <c r="S1062" s="69">
        <v>0</v>
      </c>
      <c r="T1062" s="69">
        <v>0</v>
      </c>
      <c r="U1062" s="69">
        <v>0</v>
      </c>
      <c r="V1062" s="69">
        <v>0</v>
      </c>
      <c r="W1062" s="69">
        <v>0</v>
      </c>
      <c r="X1062" s="69">
        <v>0</v>
      </c>
      <c r="Y1062" s="69">
        <v>0</v>
      </c>
      <c r="Z1062" s="69">
        <v>0</v>
      </c>
      <c r="AA1062" s="69">
        <v>0</v>
      </c>
      <c r="AB1062" s="69">
        <v>0</v>
      </c>
      <c r="AC1062" s="69">
        <v>0</v>
      </c>
      <c r="AD1062" s="69">
        <v>0</v>
      </c>
      <c r="AE1062" s="69">
        <v>0</v>
      </c>
      <c r="AF1062" s="69">
        <v>8069188</v>
      </c>
      <c r="AG1062" s="69">
        <v>-8069188</v>
      </c>
      <c r="AH1062" s="69">
        <v>0</v>
      </c>
      <c r="AI1062" s="69">
        <v>0</v>
      </c>
      <c r="AJ1062" s="69">
        <v>14</v>
      </c>
      <c r="AK1062" s="69">
        <v>-14</v>
      </c>
      <c r="AL1062" s="69">
        <v>118440</v>
      </c>
      <c r="AM1062" s="69">
        <v>85405</v>
      </c>
      <c r="AN1062" s="69">
        <v>-118440</v>
      </c>
      <c r="AO1062" s="69">
        <v>37</v>
      </c>
      <c r="AP1062" s="69">
        <v>-37</v>
      </c>
      <c r="AQ1062" s="69">
        <v>8702063</v>
      </c>
      <c r="AR1062" s="69">
        <v>106638</v>
      </c>
      <c r="AS1062" s="69">
        <v>5725574</v>
      </c>
      <c r="AT1062" s="69">
        <v>51361</v>
      </c>
      <c r="AU1062" s="69">
        <v>0</v>
      </c>
      <c r="AV1062" s="69">
        <v>118</v>
      </c>
      <c r="AW1062" s="69">
        <v>0</v>
      </c>
      <c r="AX1062" s="69">
        <v>0</v>
      </c>
      <c r="AY1062" s="69">
        <v>0</v>
      </c>
      <c r="AZ1062" s="69">
        <v>0</v>
      </c>
      <c r="BA1062" s="69">
        <v>576370.57142857148</v>
      </c>
      <c r="BB1062" s="69">
        <v>0</v>
      </c>
      <c r="BC1062" s="69">
        <v>-576370.57142857148</v>
      </c>
      <c r="BD1062" s="69">
        <v>0</v>
      </c>
      <c r="BE1062" s="69">
        <v>68.128909152313412</v>
      </c>
      <c r="BF1062" s="69">
        <v>-68.128909152313412</v>
      </c>
      <c r="BG1062" s="69">
        <v>218086.16216216216</v>
      </c>
      <c r="BH1062" s="69">
        <v>0</v>
      </c>
      <c r="BI1062" s="69">
        <v>-218086.16216216216</v>
      </c>
      <c r="BJ1062" s="69">
        <v>4.2518653335421725E-6</v>
      </c>
      <c r="BK1062" s="69">
        <v>0</v>
      </c>
      <c r="BL1062" s="69">
        <v>75.668973536637978</v>
      </c>
      <c r="BM1062" s="69">
        <v>-75.668973536637978</v>
      </c>
      <c r="BN1062" s="69">
        <v>0</v>
      </c>
      <c r="BO1062" s="69">
        <v>1.4093238511981505</v>
      </c>
      <c r="BP1062" s="69">
        <v>-1.4093238511981505</v>
      </c>
      <c r="BQ1062" s="69">
        <v>1409.3238511981506</v>
      </c>
      <c r="BR1062" s="69">
        <v>-1409.3238511981506</v>
      </c>
      <c r="BS1062" s="69">
        <v>0</v>
      </c>
      <c r="BT1062" s="69">
        <v>0</v>
      </c>
      <c r="BU1062" s="69">
        <v>435.26271186440675</v>
      </c>
      <c r="BV1062" s="69">
        <v>0</v>
      </c>
    </row>
    <row r="1063" spans="1:74">
      <c r="A1063" s="113" t="s">
        <v>1035</v>
      </c>
      <c r="B1063" s="69" t="s">
        <v>194</v>
      </c>
      <c r="C1063" s="69" t="s">
        <v>430</v>
      </c>
      <c r="D1063" s="69" t="s">
        <v>431</v>
      </c>
      <c r="E1063" s="69" t="s">
        <v>726</v>
      </c>
      <c r="F1063" s="69">
        <v>0</v>
      </c>
      <c r="G1063" s="69">
        <v>0</v>
      </c>
      <c r="H1063" s="69">
        <v>20256</v>
      </c>
      <c r="I1063" s="69">
        <v>78</v>
      </c>
      <c r="J1063" s="69">
        <v>45</v>
      </c>
      <c r="K1063" s="69">
        <v>26830</v>
      </c>
      <c r="L1063" s="69">
        <v>26161</v>
      </c>
      <c r="M1063" s="69">
        <v>46</v>
      </c>
      <c r="N1063" s="69">
        <v>0</v>
      </c>
      <c r="O1063" s="69">
        <v>0</v>
      </c>
      <c r="P1063" s="69">
        <v>754.98</v>
      </c>
      <c r="Q1063" s="69">
        <v>141.65</v>
      </c>
      <c r="R1063" s="69">
        <v>0</v>
      </c>
      <c r="S1063" s="69">
        <v>0</v>
      </c>
      <c r="T1063" s="69">
        <v>0</v>
      </c>
      <c r="U1063" s="69">
        <v>0</v>
      </c>
      <c r="V1063" s="69">
        <v>0</v>
      </c>
      <c r="W1063" s="69">
        <v>0</v>
      </c>
      <c r="X1063" s="69">
        <v>0</v>
      </c>
      <c r="Y1063" s="69">
        <v>0</v>
      </c>
      <c r="Z1063" s="69">
        <v>0</v>
      </c>
      <c r="AA1063" s="69">
        <v>0</v>
      </c>
      <c r="AB1063" s="69">
        <v>0</v>
      </c>
      <c r="AC1063" s="69">
        <v>0</v>
      </c>
      <c r="AD1063" s="69">
        <v>0</v>
      </c>
      <c r="AE1063" s="69">
        <v>0</v>
      </c>
      <c r="AF1063" s="69">
        <v>8730220</v>
      </c>
      <c r="AG1063" s="69">
        <v>-8730220</v>
      </c>
      <c r="AH1063" s="69">
        <v>0</v>
      </c>
      <c r="AI1063" s="69">
        <v>0</v>
      </c>
      <c r="AJ1063" s="69">
        <v>14</v>
      </c>
      <c r="AK1063" s="69">
        <v>-14</v>
      </c>
      <c r="AL1063" s="69">
        <v>125838</v>
      </c>
      <c r="AM1063" s="69">
        <v>91447</v>
      </c>
      <c r="AN1063" s="69">
        <v>-125838</v>
      </c>
      <c r="AO1063" s="69">
        <v>37</v>
      </c>
      <c r="AP1063" s="69">
        <v>-37</v>
      </c>
      <c r="AQ1063" s="69">
        <v>9346093</v>
      </c>
      <c r="AR1063" s="69">
        <v>112861</v>
      </c>
      <c r="AS1063" s="69">
        <v>6150011</v>
      </c>
      <c r="AT1063" s="69">
        <v>71617</v>
      </c>
      <c r="AU1063" s="69">
        <v>0</v>
      </c>
      <c r="AV1063" s="69">
        <v>164</v>
      </c>
      <c r="AW1063" s="69">
        <v>0</v>
      </c>
      <c r="AX1063" s="69">
        <v>0</v>
      </c>
      <c r="AY1063" s="69">
        <v>0</v>
      </c>
      <c r="AZ1063" s="69">
        <v>0</v>
      </c>
      <c r="BA1063" s="69">
        <v>623587.14285714284</v>
      </c>
      <c r="BB1063" s="69">
        <v>0</v>
      </c>
      <c r="BC1063" s="69">
        <v>-623587.14285714284</v>
      </c>
      <c r="BD1063" s="69">
        <v>0</v>
      </c>
      <c r="BE1063" s="69">
        <v>69.376658878876015</v>
      </c>
      <c r="BF1063" s="69">
        <v>-69.376658878876015</v>
      </c>
      <c r="BG1063" s="69">
        <v>235951.89189189189</v>
      </c>
      <c r="BH1063" s="69">
        <v>0</v>
      </c>
      <c r="BI1063" s="69">
        <v>-235951.89189189189</v>
      </c>
      <c r="BJ1063" s="69">
        <v>3.9588735100324813E-6</v>
      </c>
      <c r="BK1063" s="69">
        <v>0</v>
      </c>
      <c r="BL1063" s="69">
        <v>77.353736011554034</v>
      </c>
      <c r="BM1063" s="69">
        <v>-77.353736011554034</v>
      </c>
      <c r="BN1063" s="69">
        <v>0</v>
      </c>
      <c r="BO1063" s="69">
        <v>1.4195454284553313</v>
      </c>
      <c r="BP1063" s="69">
        <v>-1.4195454284553313</v>
      </c>
      <c r="BQ1063" s="69">
        <v>1419.5454284553314</v>
      </c>
      <c r="BR1063" s="69">
        <v>-1419.5454284553314</v>
      </c>
      <c r="BS1063" s="69">
        <v>0</v>
      </c>
      <c r="BT1063" s="69">
        <v>0</v>
      </c>
      <c r="BU1063" s="69">
        <v>436.6890243902439</v>
      </c>
      <c r="BV1063" s="69">
        <v>0</v>
      </c>
    </row>
    <row r="1064" spans="1:74">
      <c r="A1064" s="113" t="s">
        <v>1036</v>
      </c>
      <c r="B1064" s="69" t="s">
        <v>194</v>
      </c>
      <c r="C1064" s="69" t="s">
        <v>430</v>
      </c>
      <c r="D1064" s="69" t="s">
        <v>431</v>
      </c>
      <c r="E1064" s="69" t="s">
        <v>726</v>
      </c>
      <c r="F1064" s="69">
        <v>0</v>
      </c>
      <c r="G1064" s="69">
        <v>0</v>
      </c>
      <c r="H1064" s="69">
        <v>19261</v>
      </c>
      <c r="I1064" s="69">
        <v>57</v>
      </c>
      <c r="J1064" s="69">
        <v>35</v>
      </c>
      <c r="K1064" s="69">
        <v>24741</v>
      </c>
      <c r="L1064" s="69">
        <v>23833</v>
      </c>
      <c r="M1064" s="69">
        <v>38</v>
      </c>
      <c r="N1064" s="69">
        <v>0</v>
      </c>
      <c r="O1064" s="69">
        <v>0</v>
      </c>
      <c r="P1064" s="69">
        <v>778.51</v>
      </c>
      <c r="Q1064" s="69">
        <v>161.86000000000001</v>
      </c>
      <c r="R1064" s="69">
        <v>0</v>
      </c>
      <c r="S1064" s="69">
        <v>0</v>
      </c>
      <c r="T1064" s="69">
        <v>0</v>
      </c>
      <c r="U1064" s="69">
        <v>0</v>
      </c>
      <c r="V1064" s="69">
        <v>0</v>
      </c>
      <c r="W1064" s="69">
        <v>0</v>
      </c>
      <c r="X1064" s="69">
        <v>0</v>
      </c>
      <c r="Y1064" s="69">
        <v>0</v>
      </c>
      <c r="Z1064" s="69">
        <v>0</v>
      </c>
      <c r="AA1064" s="69">
        <v>0</v>
      </c>
      <c r="AB1064" s="69">
        <v>0</v>
      </c>
      <c r="AC1064" s="69">
        <v>0</v>
      </c>
      <c r="AD1064" s="69">
        <v>0</v>
      </c>
      <c r="AE1064" s="69">
        <v>0</v>
      </c>
      <c r="AF1064" s="69">
        <v>9341404</v>
      </c>
      <c r="AG1064" s="69">
        <v>-9341404</v>
      </c>
      <c r="AH1064" s="69">
        <v>0</v>
      </c>
      <c r="AI1064" s="69">
        <v>0</v>
      </c>
      <c r="AJ1064" s="69">
        <v>15</v>
      </c>
      <c r="AK1064" s="69">
        <v>-15</v>
      </c>
      <c r="AL1064" s="69">
        <v>133693</v>
      </c>
      <c r="AM1064" s="69">
        <v>96690</v>
      </c>
      <c r="AN1064" s="69">
        <v>-133693</v>
      </c>
      <c r="AO1064" s="69">
        <v>39</v>
      </c>
      <c r="AP1064" s="69">
        <v>-39</v>
      </c>
      <c r="AQ1064" s="69">
        <v>10011439</v>
      </c>
      <c r="AR1064" s="69">
        <v>118327</v>
      </c>
      <c r="AS1064" s="69">
        <v>6593887</v>
      </c>
      <c r="AT1064" s="69">
        <v>90878</v>
      </c>
      <c r="AU1064" s="69">
        <v>0</v>
      </c>
      <c r="AV1064" s="69">
        <v>202</v>
      </c>
      <c r="AW1064" s="69">
        <v>0</v>
      </c>
      <c r="AX1064" s="69">
        <v>0</v>
      </c>
      <c r="AY1064" s="69">
        <v>0</v>
      </c>
      <c r="AZ1064" s="69">
        <v>0</v>
      </c>
      <c r="BA1064" s="69">
        <v>622760.26666666672</v>
      </c>
      <c r="BB1064" s="69">
        <v>0</v>
      </c>
      <c r="BC1064" s="69">
        <v>-622760.26666666672</v>
      </c>
      <c r="BD1064" s="69">
        <v>0</v>
      </c>
      <c r="BE1064" s="69">
        <v>69.872050144734573</v>
      </c>
      <c r="BF1064" s="69">
        <v>-69.872050144734573</v>
      </c>
      <c r="BG1064" s="69">
        <v>239523.1794871795</v>
      </c>
      <c r="BH1064" s="69">
        <v>0</v>
      </c>
      <c r="BI1064" s="69">
        <v>-239523.1794871795</v>
      </c>
      <c r="BJ1064" s="69">
        <v>3.895543887347263E-6</v>
      </c>
      <c r="BK1064" s="69">
        <v>0</v>
      </c>
      <c r="BL1064" s="69">
        <v>78.945667514599378</v>
      </c>
      <c r="BM1064" s="69">
        <v>-78.945667514599378</v>
      </c>
      <c r="BN1064" s="69">
        <v>0</v>
      </c>
      <c r="BO1064" s="69">
        <v>1.4166763852641091</v>
      </c>
      <c r="BP1064" s="69">
        <v>-1.4166763852641091</v>
      </c>
      <c r="BQ1064" s="69">
        <v>1416.6763852641091</v>
      </c>
      <c r="BR1064" s="69">
        <v>-1416.6763852641091</v>
      </c>
      <c r="BS1064" s="69">
        <v>0</v>
      </c>
      <c r="BT1064" s="69">
        <v>0</v>
      </c>
      <c r="BU1064" s="69">
        <v>449.89108910891088</v>
      </c>
      <c r="BV1064" s="69">
        <v>0</v>
      </c>
    </row>
    <row r="1065" spans="1:74">
      <c r="A1065" s="113" t="s">
        <v>1037</v>
      </c>
      <c r="B1065" s="69" t="s">
        <v>194</v>
      </c>
      <c r="C1065" s="69" t="s">
        <v>430</v>
      </c>
      <c r="D1065" s="69" t="s">
        <v>431</v>
      </c>
      <c r="E1065" s="69" t="s">
        <v>726</v>
      </c>
      <c r="F1065" s="69">
        <v>0</v>
      </c>
      <c r="G1065" s="69">
        <v>0</v>
      </c>
      <c r="H1065" s="69">
        <v>17976</v>
      </c>
      <c r="I1065" s="69">
        <v>52</v>
      </c>
      <c r="J1065" s="69">
        <v>32</v>
      </c>
      <c r="K1065" s="69">
        <v>21838</v>
      </c>
      <c r="L1065" s="69">
        <v>20933</v>
      </c>
      <c r="M1065" s="69">
        <v>38</v>
      </c>
      <c r="N1065" s="69">
        <v>0</v>
      </c>
      <c r="O1065" s="69">
        <v>0</v>
      </c>
      <c r="P1065" s="69">
        <v>823.15</v>
      </c>
      <c r="Q1065" s="69">
        <v>151.06</v>
      </c>
      <c r="R1065" s="69">
        <v>0</v>
      </c>
      <c r="S1065" s="69">
        <v>0</v>
      </c>
      <c r="T1065" s="69">
        <v>0</v>
      </c>
      <c r="U1065" s="69">
        <v>0</v>
      </c>
      <c r="V1065" s="69">
        <v>0</v>
      </c>
      <c r="W1065" s="69">
        <v>0</v>
      </c>
      <c r="X1065" s="69">
        <v>0</v>
      </c>
      <c r="Y1065" s="69">
        <v>0</v>
      </c>
      <c r="Z1065" s="69">
        <v>0</v>
      </c>
      <c r="AA1065" s="69">
        <v>0</v>
      </c>
      <c r="AB1065" s="69">
        <v>0</v>
      </c>
      <c r="AC1065" s="69">
        <v>0</v>
      </c>
      <c r="AD1065" s="69">
        <v>0</v>
      </c>
      <c r="AE1065" s="69">
        <v>0</v>
      </c>
      <c r="AF1065" s="69">
        <v>9916757</v>
      </c>
      <c r="AG1065" s="69">
        <v>-9916757</v>
      </c>
      <c r="AH1065" s="69">
        <v>0</v>
      </c>
      <c r="AI1065" s="69">
        <v>0</v>
      </c>
      <c r="AJ1065" s="69">
        <v>18</v>
      </c>
      <c r="AK1065" s="69">
        <v>-18</v>
      </c>
      <c r="AL1065" s="69">
        <v>139651</v>
      </c>
      <c r="AM1065" s="69">
        <v>100504</v>
      </c>
      <c r="AN1065" s="69">
        <v>-139651</v>
      </c>
      <c r="AO1065" s="69">
        <v>40</v>
      </c>
      <c r="AP1065" s="69">
        <v>-40</v>
      </c>
      <c r="AQ1065" s="69">
        <v>10629140</v>
      </c>
      <c r="AR1065" s="69">
        <v>122453</v>
      </c>
      <c r="AS1065" s="69">
        <v>7076706</v>
      </c>
      <c r="AT1065" s="69">
        <v>108854</v>
      </c>
      <c r="AU1065" s="69">
        <v>0</v>
      </c>
      <c r="AV1065" s="69">
        <v>240</v>
      </c>
      <c r="AW1065" s="69">
        <v>0</v>
      </c>
      <c r="AX1065" s="69">
        <v>0</v>
      </c>
      <c r="AY1065" s="69">
        <v>0</v>
      </c>
      <c r="AZ1065" s="69">
        <v>0</v>
      </c>
      <c r="BA1065" s="69">
        <v>550930.9444444445</v>
      </c>
      <c r="BB1065" s="69">
        <v>0</v>
      </c>
      <c r="BC1065" s="69">
        <v>-550930.9444444445</v>
      </c>
      <c r="BD1065" s="69">
        <v>0</v>
      </c>
      <c r="BE1065" s="69">
        <v>71.010998847126046</v>
      </c>
      <c r="BF1065" s="69">
        <v>-71.010998847126046</v>
      </c>
      <c r="BG1065" s="69">
        <v>247918.92499999999</v>
      </c>
      <c r="BH1065" s="69">
        <v>0</v>
      </c>
      <c r="BI1065" s="69">
        <v>-247918.92499999999</v>
      </c>
      <c r="BJ1065" s="69">
        <v>3.7632395471317528E-6</v>
      </c>
      <c r="BK1065" s="69">
        <v>0</v>
      </c>
      <c r="BL1065" s="69">
        <v>80.984189852433175</v>
      </c>
      <c r="BM1065" s="69">
        <v>-80.984189852433175</v>
      </c>
      <c r="BN1065" s="69">
        <v>0</v>
      </c>
      <c r="BO1065" s="69">
        <v>1.4013238645211488</v>
      </c>
      <c r="BP1065" s="69">
        <v>-1.4013238645211488</v>
      </c>
      <c r="BQ1065" s="69">
        <v>1401.3238645211488</v>
      </c>
      <c r="BR1065" s="69">
        <v>-1401.3238645211488</v>
      </c>
      <c r="BS1065" s="69">
        <v>0</v>
      </c>
      <c r="BT1065" s="69">
        <v>0</v>
      </c>
      <c r="BU1065" s="69">
        <v>453.55833333333334</v>
      </c>
      <c r="BV1065" s="69">
        <v>0</v>
      </c>
    </row>
    <row r="1066" spans="1:74">
      <c r="A1066" s="113" t="s">
        <v>1038</v>
      </c>
      <c r="B1066" s="69" t="s">
        <v>194</v>
      </c>
      <c r="C1066" s="69" t="s">
        <v>430</v>
      </c>
      <c r="D1066" s="69" t="s">
        <v>431</v>
      </c>
      <c r="E1066" s="69" t="s">
        <v>726</v>
      </c>
      <c r="F1066" s="69">
        <v>0</v>
      </c>
      <c r="G1066" s="69">
        <v>0</v>
      </c>
      <c r="H1066" s="69">
        <v>18926</v>
      </c>
      <c r="I1066" s="69">
        <v>58</v>
      </c>
      <c r="J1066" s="69">
        <v>37</v>
      </c>
      <c r="K1066" s="69">
        <v>21750</v>
      </c>
      <c r="L1066" s="69">
        <v>20973</v>
      </c>
      <c r="M1066" s="69">
        <v>37</v>
      </c>
      <c r="N1066" s="69">
        <v>0</v>
      </c>
      <c r="O1066" s="69">
        <v>0</v>
      </c>
      <c r="P1066" s="69">
        <v>870.16</v>
      </c>
      <c r="Q1066" s="69">
        <v>163.16</v>
      </c>
      <c r="R1066" s="69">
        <v>0</v>
      </c>
      <c r="S1066" s="69">
        <v>0</v>
      </c>
      <c r="T1066" s="69">
        <v>0</v>
      </c>
      <c r="U1066" s="69">
        <v>0</v>
      </c>
      <c r="V1066" s="69">
        <v>0</v>
      </c>
      <c r="W1066" s="69">
        <v>0</v>
      </c>
      <c r="X1066" s="69">
        <v>0</v>
      </c>
      <c r="Y1066" s="69">
        <v>0</v>
      </c>
      <c r="Z1066" s="69">
        <v>0</v>
      </c>
      <c r="AA1066" s="69">
        <v>0</v>
      </c>
      <c r="AB1066" s="69">
        <v>0</v>
      </c>
      <c r="AC1066" s="69">
        <v>0</v>
      </c>
      <c r="AD1066" s="69">
        <v>0</v>
      </c>
      <c r="AE1066" s="69">
        <v>0</v>
      </c>
      <c r="AF1066" s="69">
        <v>10580653</v>
      </c>
      <c r="AG1066" s="69">
        <v>-10580653</v>
      </c>
      <c r="AH1066" s="69">
        <v>0</v>
      </c>
      <c r="AI1066" s="69">
        <v>0</v>
      </c>
      <c r="AJ1066" s="69">
        <v>19</v>
      </c>
      <c r="AK1066" s="69">
        <v>-19</v>
      </c>
      <c r="AL1066" s="69">
        <v>147137</v>
      </c>
      <c r="AM1066" s="69">
        <v>104643</v>
      </c>
      <c r="AN1066" s="69">
        <v>-147137</v>
      </c>
      <c r="AO1066" s="69">
        <v>42</v>
      </c>
      <c r="AP1066" s="69">
        <v>-42</v>
      </c>
      <c r="AQ1066" s="69">
        <v>11336444</v>
      </c>
      <c r="AR1066" s="69">
        <v>126909</v>
      </c>
      <c r="AS1066" s="69">
        <v>7627288</v>
      </c>
      <c r="AT1066" s="69">
        <v>127780</v>
      </c>
      <c r="AU1066" s="69">
        <v>0</v>
      </c>
      <c r="AV1066" s="69">
        <v>277</v>
      </c>
      <c r="AW1066" s="69">
        <v>0</v>
      </c>
      <c r="AX1066" s="69">
        <v>0</v>
      </c>
      <c r="AY1066" s="69">
        <v>0</v>
      </c>
      <c r="AZ1066" s="69">
        <v>0</v>
      </c>
      <c r="BA1066" s="69">
        <v>556876.47368421056</v>
      </c>
      <c r="BB1066" s="69">
        <v>0</v>
      </c>
      <c r="BC1066" s="69">
        <v>-556876.47368421056</v>
      </c>
      <c r="BD1066" s="69">
        <v>0</v>
      </c>
      <c r="BE1066" s="69">
        <v>71.910212930805983</v>
      </c>
      <c r="BF1066" s="69">
        <v>-71.910212930805983</v>
      </c>
      <c r="BG1066" s="69">
        <v>251920.30952380953</v>
      </c>
      <c r="BH1066" s="69">
        <v>0</v>
      </c>
      <c r="BI1066" s="69">
        <v>-251920.30952380953</v>
      </c>
      <c r="BJ1066" s="69">
        <v>3.7048654763345543E-6</v>
      </c>
      <c r="BK1066" s="69">
        <v>0</v>
      </c>
      <c r="BL1066" s="69">
        <v>83.371967315162834</v>
      </c>
      <c r="BM1066" s="69">
        <v>-83.371967315162834</v>
      </c>
      <c r="BN1066" s="69">
        <v>0</v>
      </c>
      <c r="BO1066" s="69">
        <v>1.3872103688755426</v>
      </c>
      <c r="BP1066" s="69">
        <v>-1.3872103688755426</v>
      </c>
      <c r="BQ1066" s="69">
        <v>1387.2103688755426</v>
      </c>
      <c r="BR1066" s="69">
        <v>-1387.2103688755426</v>
      </c>
      <c r="BS1066" s="69">
        <v>0</v>
      </c>
      <c r="BT1066" s="69">
        <v>0</v>
      </c>
      <c r="BU1066" s="69">
        <v>461.29963898916969</v>
      </c>
      <c r="BV1066" s="69">
        <v>0</v>
      </c>
    </row>
    <row r="1067" spans="1:74">
      <c r="A1067" s="113" t="s">
        <v>1039</v>
      </c>
      <c r="B1067" s="69" t="s">
        <v>194</v>
      </c>
      <c r="C1067" s="69" t="s">
        <v>430</v>
      </c>
      <c r="D1067" s="69" t="s">
        <v>431</v>
      </c>
      <c r="E1067" s="69" t="s">
        <v>726</v>
      </c>
      <c r="F1067" s="69">
        <v>0</v>
      </c>
      <c r="G1067" s="69">
        <v>0</v>
      </c>
      <c r="H1067" s="69">
        <v>19027</v>
      </c>
      <c r="I1067" s="69">
        <v>55</v>
      </c>
      <c r="J1067" s="69">
        <v>31</v>
      </c>
      <c r="K1067" s="69">
        <v>22249</v>
      </c>
      <c r="L1067" s="69">
        <v>20835</v>
      </c>
      <c r="M1067" s="69">
        <v>35</v>
      </c>
      <c r="N1067" s="69">
        <v>0</v>
      </c>
      <c r="O1067" s="69">
        <v>0</v>
      </c>
      <c r="P1067" s="69">
        <v>855.18</v>
      </c>
      <c r="Q1067" s="69">
        <v>165.45</v>
      </c>
      <c r="R1067" s="69">
        <v>0</v>
      </c>
      <c r="S1067" s="69">
        <v>0</v>
      </c>
      <c r="T1067" s="69">
        <v>0</v>
      </c>
      <c r="U1067" s="69">
        <v>0</v>
      </c>
      <c r="V1067" s="69">
        <v>0</v>
      </c>
      <c r="W1067" s="69">
        <v>0</v>
      </c>
      <c r="X1067" s="69">
        <v>0</v>
      </c>
      <c r="Y1067" s="69">
        <v>0</v>
      </c>
      <c r="Z1067" s="69">
        <v>0</v>
      </c>
      <c r="AA1067" s="69">
        <v>0</v>
      </c>
      <c r="AB1067" s="69">
        <v>0</v>
      </c>
      <c r="AC1067" s="69">
        <v>0</v>
      </c>
      <c r="AD1067" s="69">
        <v>0</v>
      </c>
      <c r="AE1067" s="69">
        <v>0</v>
      </c>
      <c r="AF1067" s="69">
        <v>11222671</v>
      </c>
      <c r="AG1067" s="69">
        <v>-11222671</v>
      </c>
      <c r="AH1067" s="69">
        <v>0</v>
      </c>
      <c r="AI1067" s="69">
        <v>0</v>
      </c>
      <c r="AJ1067" s="69">
        <v>20</v>
      </c>
      <c r="AK1067" s="69">
        <v>-20</v>
      </c>
      <c r="AL1067" s="69">
        <v>154615</v>
      </c>
      <c r="AM1067" s="69">
        <v>108662</v>
      </c>
      <c r="AN1067" s="69">
        <v>-154615</v>
      </c>
      <c r="AO1067" s="69">
        <v>52</v>
      </c>
      <c r="AP1067" s="69">
        <v>-52</v>
      </c>
      <c r="AQ1067" s="69">
        <v>11966800</v>
      </c>
      <c r="AR1067" s="69">
        <v>131284</v>
      </c>
      <c r="AS1067" s="69">
        <v>8113495</v>
      </c>
      <c r="AT1067" s="69">
        <v>146807</v>
      </c>
      <c r="AU1067" s="69">
        <v>0</v>
      </c>
      <c r="AV1067" s="69">
        <v>312</v>
      </c>
      <c r="AW1067" s="69">
        <v>0</v>
      </c>
      <c r="AX1067" s="69">
        <v>0</v>
      </c>
      <c r="AY1067" s="69">
        <v>0</v>
      </c>
      <c r="AZ1067" s="69">
        <v>0</v>
      </c>
      <c r="BA1067" s="69">
        <v>561133.55000000005</v>
      </c>
      <c r="BB1067" s="69">
        <v>0</v>
      </c>
      <c r="BC1067" s="69">
        <v>-561133.55000000005</v>
      </c>
      <c r="BD1067" s="69">
        <v>0</v>
      </c>
      <c r="BE1067" s="69">
        <v>72.584619862238469</v>
      </c>
      <c r="BF1067" s="69">
        <v>-72.584619862238469</v>
      </c>
      <c r="BG1067" s="69">
        <v>215820.59615384616</v>
      </c>
      <c r="BH1067" s="69">
        <v>0</v>
      </c>
      <c r="BI1067" s="69">
        <v>-215820.59615384616</v>
      </c>
      <c r="BJ1067" s="69">
        <v>4.3453554835043619E-6</v>
      </c>
      <c r="BK1067" s="69">
        <v>0</v>
      </c>
      <c r="BL1067" s="69">
        <v>85.483920355869714</v>
      </c>
      <c r="BM1067" s="69">
        <v>-85.483920355869714</v>
      </c>
      <c r="BN1067" s="69">
        <v>0</v>
      </c>
      <c r="BO1067" s="69">
        <v>1.3832104413695947</v>
      </c>
      <c r="BP1067" s="69">
        <v>-1.3832104413695947</v>
      </c>
      <c r="BQ1067" s="69">
        <v>1383.2104413695947</v>
      </c>
      <c r="BR1067" s="69">
        <v>-1383.2104413695947</v>
      </c>
      <c r="BS1067" s="69">
        <v>0</v>
      </c>
      <c r="BT1067" s="69">
        <v>0</v>
      </c>
      <c r="BU1067" s="69">
        <v>470.53525641025641</v>
      </c>
      <c r="BV1067" s="69">
        <v>0</v>
      </c>
    </row>
    <row r="1068" spans="1:74">
      <c r="A1068" s="113" t="s">
        <v>1040</v>
      </c>
      <c r="B1068" s="69" t="s">
        <v>194</v>
      </c>
      <c r="C1068" s="69" t="s">
        <v>430</v>
      </c>
      <c r="D1068" s="69" t="s">
        <v>431</v>
      </c>
      <c r="E1068" s="69" t="s">
        <v>726</v>
      </c>
      <c r="F1068" s="69">
        <v>0</v>
      </c>
      <c r="G1068" s="69">
        <v>0</v>
      </c>
      <c r="H1068" s="69">
        <v>4779</v>
      </c>
      <c r="I1068" s="69">
        <v>14</v>
      </c>
      <c r="J1068" s="69">
        <v>8</v>
      </c>
      <c r="K1068" s="69">
        <v>5715</v>
      </c>
      <c r="L1068" s="69">
        <v>5346</v>
      </c>
      <c r="M1068" s="69">
        <v>12</v>
      </c>
      <c r="N1068" s="69">
        <v>0</v>
      </c>
      <c r="O1068" s="69">
        <v>0</v>
      </c>
      <c r="P1068" s="69">
        <v>836.22</v>
      </c>
      <c r="Q1068" s="69">
        <v>103.89</v>
      </c>
      <c r="R1068" s="69">
        <v>0</v>
      </c>
      <c r="S1068" s="69">
        <v>0</v>
      </c>
      <c r="T1068" s="69">
        <v>0</v>
      </c>
      <c r="U1068" s="69">
        <v>0</v>
      </c>
      <c r="V1068" s="69">
        <v>0</v>
      </c>
      <c r="W1068" s="69">
        <v>0</v>
      </c>
      <c r="X1068" s="69">
        <v>0</v>
      </c>
      <c r="Y1068" s="69">
        <v>0</v>
      </c>
      <c r="Z1068" s="69">
        <v>0</v>
      </c>
      <c r="AA1068" s="69">
        <v>0</v>
      </c>
      <c r="AB1068" s="69">
        <v>0</v>
      </c>
      <c r="AC1068" s="69">
        <v>0</v>
      </c>
      <c r="AD1068" s="69">
        <v>0</v>
      </c>
      <c r="AE1068" s="69">
        <v>0</v>
      </c>
      <c r="AF1068" s="69">
        <v>11877735</v>
      </c>
      <c r="AG1068" s="69">
        <v>-11877735</v>
      </c>
      <c r="AH1068" s="69">
        <v>0</v>
      </c>
      <c r="AI1068" s="69">
        <v>0</v>
      </c>
      <c r="AJ1068" s="69">
        <v>20</v>
      </c>
      <c r="AK1068" s="69">
        <v>-20</v>
      </c>
      <c r="AL1068" s="69">
        <v>161294</v>
      </c>
      <c r="AM1068" s="69">
        <v>112807</v>
      </c>
      <c r="AN1068" s="69">
        <v>-161294</v>
      </c>
      <c r="AO1068" s="69">
        <v>55</v>
      </c>
      <c r="AP1068" s="69">
        <v>-55</v>
      </c>
      <c r="AQ1068" s="69">
        <v>12602806</v>
      </c>
      <c r="AR1068" s="69">
        <v>135753</v>
      </c>
      <c r="AS1068" s="69">
        <v>8588733</v>
      </c>
      <c r="AT1068" s="69">
        <v>151586</v>
      </c>
      <c r="AU1068" s="69">
        <v>0</v>
      </c>
      <c r="AV1068" s="69">
        <v>324</v>
      </c>
      <c r="AW1068" s="69">
        <v>0</v>
      </c>
      <c r="AX1068" s="69">
        <v>0</v>
      </c>
      <c r="AY1068" s="69">
        <v>0</v>
      </c>
      <c r="AZ1068" s="69">
        <v>0</v>
      </c>
      <c r="BA1068" s="69">
        <v>593886.75</v>
      </c>
      <c r="BB1068" s="69">
        <v>0</v>
      </c>
      <c r="BC1068" s="69">
        <v>-593886.75</v>
      </c>
      <c r="BD1068" s="69">
        <v>0</v>
      </c>
      <c r="BE1068" s="69">
        <v>73.640278001661557</v>
      </c>
      <c r="BF1068" s="69">
        <v>-73.640278001661557</v>
      </c>
      <c r="BG1068" s="69">
        <v>215958.81818181818</v>
      </c>
      <c r="BH1068" s="69">
        <v>0</v>
      </c>
      <c r="BI1068" s="69">
        <v>-215958.81818181818</v>
      </c>
      <c r="BJ1068" s="69">
        <v>4.3641074852695507E-6</v>
      </c>
      <c r="BK1068" s="69">
        <v>0</v>
      </c>
      <c r="BL1068" s="69">
        <v>87.495193476387257</v>
      </c>
      <c r="BM1068" s="69">
        <v>-87.495193476387257</v>
      </c>
      <c r="BN1068" s="69">
        <v>0</v>
      </c>
      <c r="BO1068" s="69">
        <v>1.3829437939216414</v>
      </c>
      <c r="BP1068" s="69">
        <v>-1.3829437939216414</v>
      </c>
      <c r="BQ1068" s="69">
        <v>1382.9437939216414</v>
      </c>
      <c r="BR1068" s="69">
        <v>-1382.9437939216414</v>
      </c>
      <c r="BS1068" s="69">
        <v>0</v>
      </c>
      <c r="BT1068" s="69">
        <v>0</v>
      </c>
      <c r="BU1068" s="69">
        <v>467.85802469135803</v>
      </c>
      <c r="BV1068" s="69">
        <v>0</v>
      </c>
    </row>
    <row r="1069" spans="1:74">
      <c r="A1069" s="113" t="s">
        <v>1036</v>
      </c>
      <c r="B1069" s="69" t="s">
        <v>100</v>
      </c>
      <c r="C1069" s="69" t="s">
        <v>109</v>
      </c>
      <c r="D1069" s="69" t="s">
        <v>367</v>
      </c>
      <c r="E1069" s="69" t="s">
        <v>728</v>
      </c>
      <c r="F1069" s="69">
        <v>0</v>
      </c>
      <c r="G1069" s="69">
        <v>2</v>
      </c>
      <c r="H1069" s="69">
        <v>6321</v>
      </c>
      <c r="I1069" s="69">
        <v>41</v>
      </c>
      <c r="J1069" s="69">
        <v>21</v>
      </c>
      <c r="K1069" s="69">
        <v>1174</v>
      </c>
      <c r="L1069" s="69">
        <v>986</v>
      </c>
      <c r="M1069" s="69">
        <v>25</v>
      </c>
      <c r="N1069" s="69">
        <v>0</v>
      </c>
      <c r="O1069" s="69">
        <v>0</v>
      </c>
      <c r="P1069" s="69">
        <v>5384.16</v>
      </c>
      <c r="Q1069" s="69">
        <v>80.010000000000005</v>
      </c>
      <c r="R1069" s="69">
        <v>4788000</v>
      </c>
      <c r="S1069" s="69">
        <v>3000</v>
      </c>
      <c r="T1069" s="69">
        <v>1596</v>
      </c>
      <c r="U1069" s="69">
        <v>0</v>
      </c>
      <c r="V1069" s="69">
        <v>0</v>
      </c>
      <c r="W1069" s="69">
        <v>0</v>
      </c>
      <c r="X1069" s="69">
        <v>0</v>
      </c>
      <c r="Y1069" s="69">
        <v>0</v>
      </c>
      <c r="Z1069" s="69">
        <v>0</v>
      </c>
      <c r="AA1069" s="69">
        <v>0</v>
      </c>
      <c r="AB1069" s="69">
        <v>0</v>
      </c>
      <c r="AC1069" s="69">
        <v>0</v>
      </c>
      <c r="AD1069" s="69">
        <v>0</v>
      </c>
      <c r="AE1069" s="69">
        <v>0</v>
      </c>
      <c r="AF1069" s="69">
        <v>2866223</v>
      </c>
      <c r="AG1069" s="69">
        <v>1921777</v>
      </c>
      <c r="AH1069" s="69">
        <v>685</v>
      </c>
      <c r="AI1069" s="69">
        <v>911</v>
      </c>
      <c r="AJ1069" s="69">
        <v>15</v>
      </c>
      <c r="AK1069" s="69">
        <v>-15</v>
      </c>
      <c r="AL1069" s="69">
        <v>9711</v>
      </c>
      <c r="AM1069" s="69">
        <v>4970</v>
      </c>
      <c r="AN1069" s="69">
        <v>-9711</v>
      </c>
      <c r="AO1069" s="69">
        <v>16</v>
      </c>
      <c r="AP1069" s="69">
        <v>-16</v>
      </c>
      <c r="AQ1069" s="69">
        <v>904926</v>
      </c>
      <c r="AR1069" s="69">
        <v>5696</v>
      </c>
      <c r="AS1069" s="69">
        <v>758291</v>
      </c>
      <c r="AT1069" s="69">
        <v>6321</v>
      </c>
      <c r="AU1069" s="69">
        <v>2</v>
      </c>
      <c r="AV1069" s="69">
        <v>25</v>
      </c>
      <c r="AW1069" s="69">
        <v>0.59862635756056803</v>
      </c>
      <c r="AX1069" s="69">
        <v>0.42919799498746869</v>
      </c>
      <c r="AY1069" s="69">
        <v>4184.2671532846716</v>
      </c>
      <c r="AZ1069" s="69">
        <v>-1184.2671532846716</v>
      </c>
      <c r="BA1069" s="69">
        <v>191081.53333333333</v>
      </c>
      <c r="BB1069" s="69">
        <v>0</v>
      </c>
      <c r="BC1069" s="69">
        <v>-191081.53333333333</v>
      </c>
      <c r="BD1069" s="69">
        <v>0</v>
      </c>
      <c r="BE1069" s="69">
        <v>295.15219853774073</v>
      </c>
      <c r="BF1069" s="69">
        <v>-295.15219853774073</v>
      </c>
      <c r="BG1069" s="69">
        <v>179138.9375</v>
      </c>
      <c r="BH1069" s="69">
        <v>0</v>
      </c>
      <c r="BI1069" s="69">
        <v>-179138.9375</v>
      </c>
      <c r="BJ1069" s="69">
        <v>1.7681003750582922E-5</v>
      </c>
      <c r="BK1069" s="69">
        <v>0</v>
      </c>
      <c r="BL1069" s="69">
        <v>503.19926264044943</v>
      </c>
      <c r="BM1069" s="69">
        <v>-503.19926264044943</v>
      </c>
      <c r="BN1069" s="69">
        <v>0</v>
      </c>
      <c r="BO1069" s="69">
        <v>3.7798457320474594</v>
      </c>
      <c r="BP1069" s="69">
        <v>-3.7798457320474594</v>
      </c>
      <c r="BQ1069" s="69">
        <v>3779.8457320474595</v>
      </c>
      <c r="BR1069" s="69">
        <v>-3779.8457320474595</v>
      </c>
      <c r="BS1069" s="69">
        <v>0.13782696177062373</v>
      </c>
      <c r="BT1069" s="69">
        <v>3160.5</v>
      </c>
      <c r="BU1069" s="69">
        <v>252.84</v>
      </c>
      <c r="BV1069" s="69">
        <v>5.4921617900248196E-3</v>
      </c>
    </row>
    <row r="1070" spans="1:74">
      <c r="A1070" s="113" t="s">
        <v>1037</v>
      </c>
      <c r="B1070" s="69" t="s">
        <v>100</v>
      </c>
      <c r="C1070" s="69" t="s">
        <v>109</v>
      </c>
      <c r="D1070" s="69" t="s">
        <v>367</v>
      </c>
      <c r="E1070" s="69" t="s">
        <v>728</v>
      </c>
      <c r="F1070" s="69">
        <v>0</v>
      </c>
      <c r="G1070" s="69">
        <v>0</v>
      </c>
      <c r="H1070" s="69">
        <v>283</v>
      </c>
      <c r="I1070" s="69">
        <v>1</v>
      </c>
      <c r="J1070" s="69">
        <v>0</v>
      </c>
      <c r="K1070" s="69">
        <v>61</v>
      </c>
      <c r="L1070" s="69">
        <v>55</v>
      </c>
      <c r="M1070" s="69">
        <v>0</v>
      </c>
      <c r="N1070" s="69">
        <v>0</v>
      </c>
      <c r="O1070" s="69">
        <v>0</v>
      </c>
      <c r="P1070" s="69">
        <v>4639.34</v>
      </c>
      <c r="Q1070" s="69">
        <v>0</v>
      </c>
      <c r="R1070" s="69">
        <v>4788000</v>
      </c>
      <c r="S1070" s="69">
        <v>3000</v>
      </c>
      <c r="T1070" s="69">
        <v>1596</v>
      </c>
      <c r="U1070" s="69">
        <v>0</v>
      </c>
      <c r="V1070" s="69">
        <v>0</v>
      </c>
      <c r="W1070" s="69">
        <v>0</v>
      </c>
      <c r="X1070" s="69">
        <v>0</v>
      </c>
      <c r="Y1070" s="69">
        <v>0</v>
      </c>
      <c r="Z1070" s="69">
        <v>0</v>
      </c>
      <c r="AA1070" s="69">
        <v>0</v>
      </c>
      <c r="AB1070" s="69">
        <v>0</v>
      </c>
      <c r="AC1070" s="69">
        <v>0</v>
      </c>
      <c r="AD1070" s="69">
        <v>0</v>
      </c>
      <c r="AE1070" s="69">
        <v>0</v>
      </c>
      <c r="AF1070" s="69">
        <v>2952702</v>
      </c>
      <c r="AG1070" s="69">
        <v>1835298</v>
      </c>
      <c r="AH1070" s="69">
        <v>712</v>
      </c>
      <c r="AI1070" s="69">
        <v>884</v>
      </c>
      <c r="AJ1070" s="69">
        <v>16</v>
      </c>
      <c r="AK1070" s="69">
        <v>-16</v>
      </c>
      <c r="AL1070" s="69">
        <v>9994</v>
      </c>
      <c r="AM1070" s="69">
        <v>5127</v>
      </c>
      <c r="AN1070" s="69">
        <v>-9994</v>
      </c>
      <c r="AO1070" s="69">
        <v>16</v>
      </c>
      <c r="AP1070" s="69">
        <v>-16</v>
      </c>
      <c r="AQ1070" s="69">
        <v>923976</v>
      </c>
      <c r="AR1070" s="69">
        <v>5881</v>
      </c>
      <c r="AS1070" s="69">
        <v>773488</v>
      </c>
      <c r="AT1070" s="69">
        <v>6604</v>
      </c>
      <c r="AU1070" s="69">
        <v>2</v>
      </c>
      <c r="AV1070" s="69">
        <v>25</v>
      </c>
      <c r="AW1070" s="69">
        <v>0.61668796992481201</v>
      </c>
      <c r="AX1070" s="69">
        <v>0.44611528822055135</v>
      </c>
      <c r="AY1070" s="69">
        <v>4147.053370786517</v>
      </c>
      <c r="AZ1070" s="69">
        <v>-1147.053370786517</v>
      </c>
      <c r="BA1070" s="69">
        <v>184543.875</v>
      </c>
      <c r="BB1070" s="69">
        <v>0</v>
      </c>
      <c r="BC1070" s="69">
        <v>-184543.875</v>
      </c>
      <c r="BD1070" s="69">
        <v>0</v>
      </c>
      <c r="BE1070" s="69">
        <v>295.44746848108866</v>
      </c>
      <c r="BF1070" s="69">
        <v>-295.44746848108866</v>
      </c>
      <c r="BG1070" s="69">
        <v>184543.875</v>
      </c>
      <c r="BH1070" s="69">
        <v>0</v>
      </c>
      <c r="BI1070" s="69">
        <v>-184543.875</v>
      </c>
      <c r="BJ1070" s="69">
        <v>1.7316467094383403E-5</v>
      </c>
      <c r="BK1070" s="69">
        <v>0</v>
      </c>
      <c r="BL1070" s="69">
        <v>502.07481720795784</v>
      </c>
      <c r="BM1070" s="69">
        <v>-502.07481720795784</v>
      </c>
      <c r="BN1070" s="69">
        <v>0</v>
      </c>
      <c r="BO1070" s="69">
        <v>3.8173856607988745</v>
      </c>
      <c r="BP1070" s="69">
        <v>-3.8173856607988745</v>
      </c>
      <c r="BQ1070" s="69">
        <v>3817.3856607988746</v>
      </c>
      <c r="BR1070" s="69">
        <v>-3817.3856607988746</v>
      </c>
      <c r="BS1070" s="69">
        <v>0.13887263506924127</v>
      </c>
      <c r="BT1070" s="69">
        <v>3302</v>
      </c>
      <c r="BU1070" s="69">
        <v>264.16000000000003</v>
      </c>
      <c r="BV1070" s="69">
        <v>5.5488454245564822E-3</v>
      </c>
    </row>
    <row r="1071" spans="1:74">
      <c r="A1071" s="113" t="s">
        <v>1038</v>
      </c>
      <c r="B1071" s="69" t="s">
        <v>100</v>
      </c>
      <c r="C1071" s="69" t="s">
        <v>109</v>
      </c>
      <c r="D1071" s="69" t="s">
        <v>367</v>
      </c>
      <c r="E1071" s="69" t="s">
        <v>728</v>
      </c>
      <c r="F1071" s="69">
        <v>0</v>
      </c>
      <c r="G1071" s="69">
        <v>1</v>
      </c>
      <c r="H1071" s="69">
        <v>215</v>
      </c>
      <c r="I1071" s="69">
        <v>8</v>
      </c>
      <c r="J1071" s="69">
        <v>3</v>
      </c>
      <c r="K1071" s="69">
        <v>48</v>
      </c>
      <c r="L1071" s="69">
        <v>38</v>
      </c>
      <c r="M1071" s="69">
        <v>3</v>
      </c>
      <c r="N1071" s="69">
        <v>0</v>
      </c>
      <c r="O1071" s="69">
        <v>0</v>
      </c>
      <c r="P1071" s="69">
        <v>4479.17</v>
      </c>
      <c r="Q1071" s="69">
        <v>19.55</v>
      </c>
      <c r="R1071" s="69">
        <v>4788000</v>
      </c>
      <c r="S1071" s="69">
        <v>3000</v>
      </c>
      <c r="T1071" s="69">
        <v>1596</v>
      </c>
      <c r="U1071" s="69">
        <v>0</v>
      </c>
      <c r="V1071" s="69">
        <v>0</v>
      </c>
      <c r="W1071" s="69">
        <v>0</v>
      </c>
      <c r="X1071" s="69">
        <v>0</v>
      </c>
      <c r="Y1071" s="69">
        <v>0</v>
      </c>
      <c r="Z1071" s="69">
        <v>0</v>
      </c>
      <c r="AA1071" s="69">
        <v>0</v>
      </c>
      <c r="AB1071" s="69">
        <v>0</v>
      </c>
      <c r="AC1071" s="69">
        <v>0</v>
      </c>
      <c r="AD1071" s="69">
        <v>0</v>
      </c>
      <c r="AE1071" s="69">
        <v>0</v>
      </c>
      <c r="AF1071" s="69">
        <v>3076823</v>
      </c>
      <c r="AG1071" s="69">
        <v>1711177</v>
      </c>
      <c r="AH1071" s="69">
        <v>734</v>
      </c>
      <c r="AI1071" s="69">
        <v>862</v>
      </c>
      <c r="AJ1071" s="69">
        <v>17</v>
      </c>
      <c r="AK1071" s="69">
        <v>-17</v>
      </c>
      <c r="AL1071" s="69">
        <v>10403</v>
      </c>
      <c r="AM1071" s="69">
        <v>5327</v>
      </c>
      <c r="AN1071" s="69">
        <v>-10403</v>
      </c>
      <c r="AO1071" s="69">
        <v>16</v>
      </c>
      <c r="AP1071" s="69">
        <v>-16</v>
      </c>
      <c r="AQ1071" s="69">
        <v>953966</v>
      </c>
      <c r="AR1071" s="69">
        <v>6108</v>
      </c>
      <c r="AS1071" s="69">
        <v>797094</v>
      </c>
      <c r="AT1071" s="69">
        <v>6819</v>
      </c>
      <c r="AU1071" s="69">
        <v>3</v>
      </c>
      <c r="AV1071" s="69">
        <v>28</v>
      </c>
      <c r="AW1071" s="69">
        <v>0.64261131996658316</v>
      </c>
      <c r="AX1071" s="69">
        <v>0.45989974937343359</v>
      </c>
      <c r="AY1071" s="69">
        <v>4191.8569482288831</v>
      </c>
      <c r="AZ1071" s="69">
        <v>-1191.8569482288831</v>
      </c>
      <c r="BA1071" s="69">
        <v>180989.58823529413</v>
      </c>
      <c r="BB1071" s="69">
        <v>0</v>
      </c>
      <c r="BC1071" s="69">
        <v>-180989.58823529413</v>
      </c>
      <c r="BD1071" s="69">
        <v>0</v>
      </c>
      <c r="BE1071" s="69">
        <v>295.763049120446</v>
      </c>
      <c r="BF1071" s="69">
        <v>-295.763049120446</v>
      </c>
      <c r="BG1071" s="69">
        <v>192301.4375</v>
      </c>
      <c r="BH1071" s="69">
        <v>0</v>
      </c>
      <c r="BI1071" s="69">
        <v>-192301.4375</v>
      </c>
      <c r="BJ1071" s="69">
        <v>1.6772086216909197E-5</v>
      </c>
      <c r="BK1071" s="69">
        <v>0</v>
      </c>
      <c r="BL1071" s="69">
        <v>503.73657498362803</v>
      </c>
      <c r="BM1071" s="69">
        <v>-503.73657498362803</v>
      </c>
      <c r="BN1071" s="69">
        <v>0</v>
      </c>
      <c r="BO1071" s="69">
        <v>3.8600503830163069</v>
      </c>
      <c r="BP1071" s="69">
        <v>-3.8600503830163069</v>
      </c>
      <c r="BQ1071" s="69">
        <v>3860.050383016307</v>
      </c>
      <c r="BR1071" s="69">
        <v>-3860.050383016307</v>
      </c>
      <c r="BS1071" s="69">
        <v>0.13778862399098929</v>
      </c>
      <c r="BT1071" s="69">
        <v>2273</v>
      </c>
      <c r="BU1071" s="69">
        <v>243.53571428571428</v>
      </c>
      <c r="BV1071" s="69">
        <v>5.584056454842206E-3</v>
      </c>
    </row>
    <row r="1072" spans="1:74">
      <c r="A1072" s="113" t="s">
        <v>1039</v>
      </c>
      <c r="B1072" s="69" t="s">
        <v>100</v>
      </c>
      <c r="C1072" s="69" t="s">
        <v>109</v>
      </c>
      <c r="D1072" s="69" t="s">
        <v>367</v>
      </c>
      <c r="E1072" s="69" t="s">
        <v>728</v>
      </c>
      <c r="F1072" s="69">
        <v>0</v>
      </c>
      <c r="G1072" s="69">
        <v>0</v>
      </c>
      <c r="H1072" s="69">
        <v>1321</v>
      </c>
      <c r="I1072" s="69">
        <v>5</v>
      </c>
      <c r="J1072" s="69">
        <v>2</v>
      </c>
      <c r="K1072" s="69">
        <v>327</v>
      </c>
      <c r="L1072" s="69">
        <v>263</v>
      </c>
      <c r="M1072" s="69">
        <v>2</v>
      </c>
      <c r="N1072" s="69">
        <v>0</v>
      </c>
      <c r="O1072" s="69">
        <v>0</v>
      </c>
      <c r="P1072" s="69">
        <v>4039.76</v>
      </c>
      <c r="Q1072" s="69">
        <v>220.17</v>
      </c>
      <c r="R1072" s="69">
        <v>4788000</v>
      </c>
      <c r="S1072" s="69">
        <v>3000</v>
      </c>
      <c r="T1072" s="69">
        <v>1596</v>
      </c>
      <c r="U1072" s="69">
        <v>0</v>
      </c>
      <c r="V1072" s="69">
        <v>0</v>
      </c>
      <c r="W1072" s="69">
        <v>0</v>
      </c>
      <c r="X1072" s="69">
        <v>0</v>
      </c>
      <c r="Y1072" s="69">
        <v>0</v>
      </c>
      <c r="Z1072" s="69">
        <v>0</v>
      </c>
      <c r="AA1072" s="69">
        <v>0</v>
      </c>
      <c r="AB1072" s="69">
        <v>0</v>
      </c>
      <c r="AC1072" s="69">
        <v>0</v>
      </c>
      <c r="AD1072" s="69">
        <v>0</v>
      </c>
      <c r="AE1072" s="69">
        <v>0</v>
      </c>
      <c r="AF1072" s="69">
        <v>3200741</v>
      </c>
      <c r="AG1072" s="69">
        <v>1587259</v>
      </c>
      <c r="AH1072" s="69">
        <v>776</v>
      </c>
      <c r="AI1072" s="69">
        <v>820</v>
      </c>
      <c r="AJ1072" s="69">
        <v>17</v>
      </c>
      <c r="AK1072" s="69">
        <v>-17</v>
      </c>
      <c r="AL1072" s="69">
        <v>10859</v>
      </c>
      <c r="AM1072" s="69">
        <v>5560</v>
      </c>
      <c r="AN1072" s="69">
        <v>-10859</v>
      </c>
      <c r="AO1072" s="69">
        <v>17</v>
      </c>
      <c r="AP1072" s="69">
        <v>-17</v>
      </c>
      <c r="AQ1072" s="69">
        <v>984425</v>
      </c>
      <c r="AR1072" s="69">
        <v>6363</v>
      </c>
      <c r="AS1072" s="69">
        <v>822469</v>
      </c>
      <c r="AT1072" s="69">
        <v>8140</v>
      </c>
      <c r="AU1072" s="69">
        <v>3</v>
      </c>
      <c r="AV1072" s="69">
        <v>30</v>
      </c>
      <c r="AW1072" s="69">
        <v>0.6684922723475355</v>
      </c>
      <c r="AX1072" s="69">
        <v>0.48621553884711777</v>
      </c>
      <c r="AY1072" s="69">
        <v>4124.6662371134016</v>
      </c>
      <c r="AZ1072" s="69">
        <v>-1124.6662371134016</v>
      </c>
      <c r="BA1072" s="69">
        <v>188278.88235294117</v>
      </c>
      <c r="BB1072" s="69">
        <v>0</v>
      </c>
      <c r="BC1072" s="69">
        <v>-188278.88235294117</v>
      </c>
      <c r="BD1072" s="69">
        <v>0</v>
      </c>
      <c r="BE1072" s="69">
        <v>294.75467354268346</v>
      </c>
      <c r="BF1072" s="69">
        <v>-294.75467354268346</v>
      </c>
      <c r="BG1072" s="69">
        <v>188278.88235294117</v>
      </c>
      <c r="BH1072" s="69">
        <v>0</v>
      </c>
      <c r="BI1072" s="69">
        <v>-188278.88235294117</v>
      </c>
      <c r="BJ1072" s="69">
        <v>1.7268964116108388E-5</v>
      </c>
      <c r="BK1072" s="69">
        <v>0</v>
      </c>
      <c r="BL1072" s="69">
        <v>503.023888103096</v>
      </c>
      <c r="BM1072" s="69">
        <v>-503.023888103096</v>
      </c>
      <c r="BN1072" s="69">
        <v>0</v>
      </c>
      <c r="BO1072" s="69">
        <v>3.8916250946844198</v>
      </c>
      <c r="BP1072" s="69">
        <v>-3.8916250946844198</v>
      </c>
      <c r="BQ1072" s="69">
        <v>3891.6250946844198</v>
      </c>
      <c r="BR1072" s="69">
        <v>-3891.6250946844198</v>
      </c>
      <c r="BS1072" s="69">
        <v>0.13956834532374102</v>
      </c>
      <c r="BT1072" s="69">
        <v>2713.3333333333335</v>
      </c>
      <c r="BU1072" s="69">
        <v>271.33333333333331</v>
      </c>
      <c r="BV1072" s="69">
        <v>5.6479670873860379E-3</v>
      </c>
    </row>
    <row r="1073" spans="1:74">
      <c r="A1073" s="113" t="s">
        <v>1040</v>
      </c>
      <c r="B1073" s="69" t="s">
        <v>100</v>
      </c>
      <c r="C1073" s="69" t="s">
        <v>109</v>
      </c>
      <c r="D1073" s="69" t="s">
        <v>367</v>
      </c>
      <c r="E1073" s="69" t="s">
        <v>728</v>
      </c>
      <c r="F1073" s="69">
        <v>0</v>
      </c>
      <c r="G1073" s="69">
        <v>4</v>
      </c>
      <c r="H1073" s="69">
        <v>13590</v>
      </c>
      <c r="I1073" s="69">
        <v>61</v>
      </c>
      <c r="J1073" s="69">
        <v>20</v>
      </c>
      <c r="K1073" s="69">
        <v>2581</v>
      </c>
      <c r="L1073" s="69">
        <v>2185</v>
      </c>
      <c r="M1073" s="69">
        <v>26</v>
      </c>
      <c r="N1073" s="69">
        <v>0</v>
      </c>
      <c r="O1073" s="69">
        <v>0</v>
      </c>
      <c r="P1073" s="69">
        <v>5265.4</v>
      </c>
      <c r="Q1073" s="69">
        <v>158.02000000000001</v>
      </c>
      <c r="R1073" s="69">
        <v>4788000</v>
      </c>
      <c r="S1073" s="69">
        <v>3000</v>
      </c>
      <c r="T1073" s="69">
        <v>1596</v>
      </c>
      <c r="U1073" s="69">
        <v>0</v>
      </c>
      <c r="V1073" s="69">
        <v>0</v>
      </c>
      <c r="W1073" s="69">
        <v>0</v>
      </c>
      <c r="X1073" s="69">
        <v>0</v>
      </c>
      <c r="Y1073" s="69">
        <v>0</v>
      </c>
      <c r="Z1073" s="69">
        <v>0</v>
      </c>
      <c r="AA1073" s="69">
        <v>0</v>
      </c>
      <c r="AB1073" s="69">
        <v>0</v>
      </c>
      <c r="AC1073" s="69">
        <v>0</v>
      </c>
      <c r="AD1073" s="69">
        <v>0</v>
      </c>
      <c r="AE1073" s="69">
        <v>0</v>
      </c>
      <c r="AF1073" s="69">
        <v>3333090</v>
      </c>
      <c r="AG1073" s="69">
        <v>1454910</v>
      </c>
      <c r="AH1073" s="69">
        <v>830</v>
      </c>
      <c r="AI1073" s="69">
        <v>766</v>
      </c>
      <c r="AJ1073" s="69">
        <v>19</v>
      </c>
      <c r="AK1073" s="69">
        <v>-19</v>
      </c>
      <c r="AL1073" s="69">
        <v>11313</v>
      </c>
      <c r="AM1073" s="69">
        <v>5764</v>
      </c>
      <c r="AN1073" s="69">
        <v>-11313</v>
      </c>
      <c r="AO1073" s="69">
        <v>18</v>
      </c>
      <c r="AP1073" s="69">
        <v>-18</v>
      </c>
      <c r="AQ1073" s="69">
        <v>1013964</v>
      </c>
      <c r="AR1073" s="69">
        <v>6599</v>
      </c>
      <c r="AS1073" s="69">
        <v>845848</v>
      </c>
      <c r="AT1073" s="69">
        <v>21730</v>
      </c>
      <c r="AU1073" s="69">
        <v>7</v>
      </c>
      <c r="AV1073" s="69">
        <v>56</v>
      </c>
      <c r="AW1073" s="69">
        <v>0.69613408521303255</v>
      </c>
      <c r="AX1073" s="69">
        <v>0.52005012531328321</v>
      </c>
      <c r="AY1073" s="69">
        <v>4015.7710843373493</v>
      </c>
      <c r="AZ1073" s="69">
        <v>-1015.7710843373493</v>
      </c>
      <c r="BA1073" s="69">
        <v>175425.78947368421</v>
      </c>
      <c r="BB1073" s="69">
        <v>0</v>
      </c>
      <c r="BC1073" s="69">
        <v>-175425.78947368421</v>
      </c>
      <c r="BD1073" s="69">
        <v>0</v>
      </c>
      <c r="BE1073" s="69">
        <v>294.62476796605677</v>
      </c>
      <c r="BF1073" s="69">
        <v>-294.62476796605677</v>
      </c>
      <c r="BG1073" s="69">
        <v>185171.66666666666</v>
      </c>
      <c r="BH1073" s="69">
        <v>0</v>
      </c>
      <c r="BI1073" s="69">
        <v>-185171.66666666666</v>
      </c>
      <c r="BJ1073" s="69">
        <v>1.7752109542350616E-5</v>
      </c>
      <c r="BK1073" s="69">
        <v>0</v>
      </c>
      <c r="BL1073" s="69">
        <v>505.09016517654192</v>
      </c>
      <c r="BM1073" s="69">
        <v>-505.09016517654192</v>
      </c>
      <c r="BN1073" s="69">
        <v>0</v>
      </c>
      <c r="BO1073" s="69">
        <v>3.9405306863644531</v>
      </c>
      <c r="BP1073" s="69">
        <v>-3.9405306863644531</v>
      </c>
      <c r="BQ1073" s="69">
        <v>3940.5306863644532</v>
      </c>
      <c r="BR1073" s="69">
        <v>-3940.5306863644532</v>
      </c>
      <c r="BS1073" s="69">
        <v>0.14399722414989591</v>
      </c>
      <c r="BT1073" s="69">
        <v>3104.2857142857142</v>
      </c>
      <c r="BU1073" s="69">
        <v>388.03571428571428</v>
      </c>
      <c r="BV1073" s="69">
        <v>5.6846199667838302E-3</v>
      </c>
    </row>
    <row r="1074" spans="1:74">
      <c r="A1074" s="113" t="s">
        <v>1041</v>
      </c>
      <c r="B1074" s="69" t="s">
        <v>100</v>
      </c>
      <c r="C1074" s="69" t="s">
        <v>109</v>
      </c>
      <c r="D1074" s="69" t="s">
        <v>367</v>
      </c>
      <c r="E1074" s="69" t="s">
        <v>728</v>
      </c>
      <c r="F1074" s="69">
        <v>0</v>
      </c>
      <c r="G1074" s="69">
        <v>1</v>
      </c>
      <c r="H1074" s="69">
        <v>318</v>
      </c>
      <c r="I1074" s="69">
        <v>3</v>
      </c>
      <c r="J1074" s="69">
        <v>1</v>
      </c>
      <c r="K1074" s="69">
        <v>81</v>
      </c>
      <c r="L1074" s="69">
        <v>62</v>
      </c>
      <c r="M1074" s="69">
        <v>2</v>
      </c>
      <c r="N1074" s="69">
        <v>0</v>
      </c>
      <c r="O1074" s="69">
        <v>0</v>
      </c>
      <c r="P1074" s="69">
        <v>3925.93</v>
      </c>
      <c r="Q1074" s="69">
        <v>39.75</v>
      </c>
      <c r="R1074" s="69">
        <v>4788000</v>
      </c>
      <c r="S1074" s="69">
        <v>3000</v>
      </c>
      <c r="T1074" s="69">
        <v>1596</v>
      </c>
      <c r="U1074" s="69">
        <v>0</v>
      </c>
      <c r="V1074" s="69">
        <v>0</v>
      </c>
      <c r="W1074" s="69">
        <v>0</v>
      </c>
      <c r="X1074" s="69">
        <v>0</v>
      </c>
      <c r="Y1074" s="69">
        <v>0</v>
      </c>
      <c r="Z1074" s="69">
        <v>0</v>
      </c>
      <c r="AA1074" s="69">
        <v>0</v>
      </c>
      <c r="AB1074" s="69">
        <v>0</v>
      </c>
      <c r="AC1074" s="69">
        <v>0</v>
      </c>
      <c r="AD1074" s="69">
        <v>0</v>
      </c>
      <c r="AE1074" s="69">
        <v>0</v>
      </c>
      <c r="AF1074" s="69">
        <v>3438046</v>
      </c>
      <c r="AG1074" s="69">
        <v>1349954</v>
      </c>
      <c r="AH1074" s="69">
        <v>876</v>
      </c>
      <c r="AI1074" s="69">
        <v>720</v>
      </c>
      <c r="AJ1074" s="69">
        <v>20</v>
      </c>
      <c r="AK1074" s="69">
        <v>-20</v>
      </c>
      <c r="AL1074" s="69">
        <v>11617</v>
      </c>
      <c r="AM1074" s="69">
        <v>5907</v>
      </c>
      <c r="AN1074" s="69">
        <v>-11617</v>
      </c>
      <c r="AO1074" s="69">
        <v>19</v>
      </c>
      <c r="AP1074" s="69">
        <v>-19</v>
      </c>
      <c r="AQ1074" s="69">
        <v>1037738</v>
      </c>
      <c r="AR1074" s="69">
        <v>6764</v>
      </c>
      <c r="AS1074" s="69">
        <v>865200</v>
      </c>
      <c r="AT1074" s="69">
        <v>22048</v>
      </c>
      <c r="AU1074" s="69">
        <v>8</v>
      </c>
      <c r="AV1074" s="69">
        <v>58</v>
      </c>
      <c r="AW1074" s="69">
        <v>0.71805472013366756</v>
      </c>
      <c r="AX1074" s="69">
        <v>0.54887218045112784</v>
      </c>
      <c r="AY1074" s="69">
        <v>3924.7100456621006</v>
      </c>
      <c r="AZ1074" s="69">
        <v>-924.71004566210058</v>
      </c>
      <c r="BA1074" s="69">
        <v>171902.3</v>
      </c>
      <c r="BB1074" s="69">
        <v>0</v>
      </c>
      <c r="BC1074" s="69">
        <v>-171902.3</v>
      </c>
      <c r="BD1074" s="69">
        <v>0</v>
      </c>
      <c r="BE1074" s="69">
        <v>295.94955668416975</v>
      </c>
      <c r="BF1074" s="69">
        <v>-295.94955668416975</v>
      </c>
      <c r="BG1074" s="69">
        <v>180949.78947368421</v>
      </c>
      <c r="BH1074" s="69">
        <v>0</v>
      </c>
      <c r="BI1074" s="69">
        <v>-180949.78947368421</v>
      </c>
      <c r="BJ1074" s="69">
        <v>1.8309052959417502E-5</v>
      </c>
      <c r="BK1074" s="69">
        <v>0</v>
      </c>
      <c r="BL1074" s="69">
        <v>508.28592548787702</v>
      </c>
      <c r="BM1074" s="69">
        <v>-508.28592548787702</v>
      </c>
      <c r="BN1074" s="69">
        <v>0</v>
      </c>
      <c r="BO1074" s="69">
        <v>3.9737008784096162</v>
      </c>
      <c r="BP1074" s="69">
        <v>-3.9737008784096162</v>
      </c>
      <c r="BQ1074" s="69">
        <v>3973.7008784096161</v>
      </c>
      <c r="BR1074" s="69">
        <v>-3973.7008784096161</v>
      </c>
      <c r="BS1074" s="69">
        <v>0.14829862874555613</v>
      </c>
      <c r="BT1074" s="69">
        <v>2756</v>
      </c>
      <c r="BU1074" s="69">
        <v>380.13793103448273</v>
      </c>
      <c r="BV1074" s="69">
        <v>5.6921882016462725E-3</v>
      </c>
    </row>
    <row r="1075" spans="1:74">
      <c r="A1075" s="113" t="s">
        <v>1042</v>
      </c>
      <c r="B1075" s="69" t="s">
        <v>100</v>
      </c>
      <c r="C1075" s="69" t="s">
        <v>109</v>
      </c>
      <c r="D1075" s="69" t="s">
        <v>367</v>
      </c>
      <c r="E1075" s="69" t="s">
        <v>728</v>
      </c>
      <c r="F1075" s="69">
        <v>0</v>
      </c>
      <c r="G1075" s="69">
        <v>0</v>
      </c>
      <c r="H1075" s="69">
        <v>185</v>
      </c>
      <c r="I1075" s="69">
        <v>3</v>
      </c>
      <c r="J1075" s="69">
        <v>0</v>
      </c>
      <c r="K1075" s="69">
        <v>82</v>
      </c>
      <c r="L1075" s="69">
        <v>67</v>
      </c>
      <c r="M1075" s="69">
        <v>0</v>
      </c>
      <c r="N1075" s="69">
        <v>0</v>
      </c>
      <c r="O1075" s="69">
        <v>0</v>
      </c>
      <c r="P1075" s="69">
        <v>2256.1</v>
      </c>
      <c r="Q1075" s="69">
        <v>0</v>
      </c>
      <c r="R1075" s="69">
        <v>4788000</v>
      </c>
      <c r="S1075" s="69">
        <v>3000</v>
      </c>
      <c r="T1075" s="69">
        <v>1596</v>
      </c>
      <c r="U1075" s="69">
        <v>0</v>
      </c>
      <c r="V1075" s="69">
        <v>0</v>
      </c>
      <c r="W1075" s="69">
        <v>0</v>
      </c>
      <c r="X1075" s="69">
        <v>0</v>
      </c>
      <c r="Y1075" s="69">
        <v>0</v>
      </c>
      <c r="Z1075" s="69">
        <v>0</v>
      </c>
      <c r="AA1075" s="69">
        <v>0</v>
      </c>
      <c r="AB1075" s="69">
        <v>0</v>
      </c>
      <c r="AC1075" s="69">
        <v>0</v>
      </c>
      <c r="AD1075" s="69">
        <v>0</v>
      </c>
      <c r="AE1075" s="69">
        <v>0</v>
      </c>
      <c r="AF1075" s="69">
        <v>3550462</v>
      </c>
      <c r="AG1075" s="69">
        <v>1237538</v>
      </c>
      <c r="AH1075" s="69">
        <v>915</v>
      </c>
      <c r="AI1075" s="69">
        <v>681</v>
      </c>
      <c r="AJ1075" s="69">
        <v>21</v>
      </c>
      <c r="AK1075" s="69">
        <v>-21</v>
      </c>
      <c r="AL1075" s="69">
        <v>11984</v>
      </c>
      <c r="AM1075" s="69">
        <v>6086</v>
      </c>
      <c r="AN1075" s="69">
        <v>-11984</v>
      </c>
      <c r="AO1075" s="69">
        <v>19</v>
      </c>
      <c r="AP1075" s="69">
        <v>-19</v>
      </c>
      <c r="AQ1075" s="69">
        <v>1069922</v>
      </c>
      <c r="AR1075" s="69">
        <v>6959</v>
      </c>
      <c r="AS1075" s="69">
        <v>890410</v>
      </c>
      <c r="AT1075" s="69">
        <v>22233</v>
      </c>
      <c r="AU1075" s="69">
        <v>8</v>
      </c>
      <c r="AV1075" s="69">
        <v>58</v>
      </c>
      <c r="AW1075" s="69">
        <v>0.7415334168755221</v>
      </c>
      <c r="AX1075" s="69">
        <v>0.57330827067669177</v>
      </c>
      <c r="AY1075" s="69">
        <v>3880.2863387978141</v>
      </c>
      <c r="AZ1075" s="69">
        <v>-880.2863387978141</v>
      </c>
      <c r="BA1075" s="69">
        <v>169069.61904761905</v>
      </c>
      <c r="BB1075" s="69">
        <v>0</v>
      </c>
      <c r="BC1075" s="69">
        <v>-169069.61904761905</v>
      </c>
      <c r="BD1075" s="69">
        <v>0</v>
      </c>
      <c r="BE1075" s="69">
        <v>296.26685580774364</v>
      </c>
      <c r="BF1075" s="69">
        <v>-296.26685580774364</v>
      </c>
      <c r="BG1075" s="69">
        <v>186866.42105263157</v>
      </c>
      <c r="BH1075" s="69">
        <v>0</v>
      </c>
      <c r="BI1075" s="69">
        <v>-186866.42105263157</v>
      </c>
      <c r="BJ1075" s="69">
        <v>1.775830387635734E-5</v>
      </c>
      <c r="BK1075" s="69">
        <v>0</v>
      </c>
      <c r="BL1075" s="69">
        <v>510.19715476361546</v>
      </c>
      <c r="BM1075" s="69">
        <v>-510.19715476361546</v>
      </c>
      <c r="BN1075" s="69">
        <v>0</v>
      </c>
      <c r="BO1075" s="69">
        <v>3.9874462326344045</v>
      </c>
      <c r="BP1075" s="69">
        <v>-3.9874462326344045</v>
      </c>
      <c r="BQ1075" s="69">
        <v>3987.4462326344046</v>
      </c>
      <c r="BR1075" s="69">
        <v>-3987.4462326344046</v>
      </c>
      <c r="BS1075" s="69">
        <v>0.15034505422280645</v>
      </c>
      <c r="BT1075" s="69">
        <v>2779.125</v>
      </c>
      <c r="BU1075" s="69">
        <v>383.32758620689657</v>
      </c>
      <c r="BV1075" s="69">
        <v>5.6882651258689885E-3</v>
      </c>
    </row>
    <row r="1076" spans="1:74">
      <c r="A1076" s="113" t="s">
        <v>1043</v>
      </c>
      <c r="B1076" s="69" t="s">
        <v>100</v>
      </c>
      <c r="C1076" s="69" t="s">
        <v>109</v>
      </c>
      <c r="D1076" s="69" t="s">
        <v>367</v>
      </c>
      <c r="E1076" s="69" t="s">
        <v>728</v>
      </c>
      <c r="F1076" s="69">
        <v>0</v>
      </c>
      <c r="G1076" s="69">
        <v>0</v>
      </c>
      <c r="H1076" s="69">
        <v>55</v>
      </c>
      <c r="I1076" s="69">
        <v>0</v>
      </c>
      <c r="J1076" s="69">
        <v>0</v>
      </c>
      <c r="K1076" s="69">
        <v>26</v>
      </c>
      <c r="L1076" s="69">
        <v>20</v>
      </c>
      <c r="M1076" s="69">
        <v>0</v>
      </c>
      <c r="N1076" s="69">
        <v>0</v>
      </c>
      <c r="O1076" s="69">
        <v>0</v>
      </c>
      <c r="P1076" s="69">
        <v>2115.38</v>
      </c>
      <c r="Q1076" s="69">
        <v>0</v>
      </c>
      <c r="R1076" s="69">
        <v>4788000</v>
      </c>
      <c r="S1076" s="69">
        <v>3000</v>
      </c>
      <c r="T1076" s="69">
        <v>1596</v>
      </c>
      <c r="U1076" s="69">
        <v>0</v>
      </c>
      <c r="V1076" s="69">
        <v>0</v>
      </c>
      <c r="W1076" s="69">
        <v>0</v>
      </c>
      <c r="X1076" s="69">
        <v>0</v>
      </c>
      <c r="Y1076" s="69">
        <v>0</v>
      </c>
      <c r="Z1076" s="69">
        <v>0</v>
      </c>
      <c r="AA1076" s="69">
        <v>0</v>
      </c>
      <c r="AB1076" s="69">
        <v>0</v>
      </c>
      <c r="AC1076" s="69">
        <v>0</v>
      </c>
      <c r="AD1076" s="69">
        <v>0</v>
      </c>
      <c r="AE1076" s="69">
        <v>0</v>
      </c>
      <c r="AF1076" s="69">
        <v>3679538</v>
      </c>
      <c r="AG1076" s="69">
        <v>1108462</v>
      </c>
      <c r="AH1076" s="69">
        <v>983</v>
      </c>
      <c r="AI1076" s="69">
        <v>613</v>
      </c>
      <c r="AJ1076" s="69">
        <v>21</v>
      </c>
      <c r="AK1076" s="69">
        <v>-21</v>
      </c>
      <c r="AL1076" s="69">
        <v>12512</v>
      </c>
      <c r="AM1076" s="69">
        <v>6340</v>
      </c>
      <c r="AN1076" s="69">
        <v>-12512</v>
      </c>
      <c r="AO1076" s="69">
        <v>19</v>
      </c>
      <c r="AP1076" s="69">
        <v>-19</v>
      </c>
      <c r="AQ1076" s="69">
        <v>1112674</v>
      </c>
      <c r="AR1076" s="69">
        <v>7256</v>
      </c>
      <c r="AS1076" s="69">
        <v>925279</v>
      </c>
      <c r="AT1076" s="69">
        <v>22288</v>
      </c>
      <c r="AU1076" s="69">
        <v>8</v>
      </c>
      <c r="AV1076" s="69">
        <v>58</v>
      </c>
      <c r="AW1076" s="69">
        <v>0.7684916457811195</v>
      </c>
      <c r="AX1076" s="69">
        <v>0.61591478696741853</v>
      </c>
      <c r="AY1076" s="69">
        <v>3743.1719226856562</v>
      </c>
      <c r="AZ1076" s="69">
        <v>-743.17192268565623</v>
      </c>
      <c r="BA1076" s="69">
        <v>175216.09523809524</v>
      </c>
      <c r="BB1076" s="69">
        <v>0</v>
      </c>
      <c r="BC1076" s="69">
        <v>-175216.09523809524</v>
      </c>
      <c r="BD1076" s="69">
        <v>0</v>
      </c>
      <c r="BE1076" s="69">
        <v>294.08072250639384</v>
      </c>
      <c r="BF1076" s="69">
        <v>-294.08072250639384</v>
      </c>
      <c r="BG1076" s="69">
        <v>193659.89473684211</v>
      </c>
      <c r="BH1076" s="69">
        <v>0</v>
      </c>
      <c r="BI1076" s="69">
        <v>-193659.89473684211</v>
      </c>
      <c r="BJ1076" s="69">
        <v>1.7075980925230571E-5</v>
      </c>
      <c r="BK1076" s="69">
        <v>0</v>
      </c>
      <c r="BL1076" s="69">
        <v>507.10281146637266</v>
      </c>
      <c r="BM1076" s="69">
        <v>-507.10281146637266</v>
      </c>
      <c r="BN1076" s="69">
        <v>0</v>
      </c>
      <c r="BO1076" s="69">
        <v>3.9766794664095912</v>
      </c>
      <c r="BP1076" s="69">
        <v>-3.9766794664095912</v>
      </c>
      <c r="BQ1076" s="69">
        <v>3976.6794664095914</v>
      </c>
      <c r="BR1076" s="69">
        <v>-3976.6794664095914</v>
      </c>
      <c r="BS1076" s="69">
        <v>0.15504731861198739</v>
      </c>
      <c r="BT1076" s="69">
        <v>2786</v>
      </c>
      <c r="BU1076" s="69">
        <v>384.27586206896552</v>
      </c>
      <c r="BV1076" s="69">
        <v>5.6979852139979904E-3</v>
      </c>
    </row>
    <row r="1077" spans="1:74">
      <c r="A1077" s="113" t="s">
        <v>1060</v>
      </c>
      <c r="B1077" s="69" t="s">
        <v>100</v>
      </c>
      <c r="C1077" s="69" t="s">
        <v>109</v>
      </c>
      <c r="D1077" s="69" t="s">
        <v>367</v>
      </c>
      <c r="E1077" s="69" t="s">
        <v>650</v>
      </c>
      <c r="F1077" s="69">
        <v>0</v>
      </c>
      <c r="G1077" s="69">
        <v>26</v>
      </c>
      <c r="H1077" s="69">
        <v>90327</v>
      </c>
      <c r="I1077" s="69">
        <v>474</v>
      </c>
      <c r="J1077" s="69">
        <v>246</v>
      </c>
      <c r="K1077" s="69">
        <v>33632</v>
      </c>
      <c r="L1077" s="69">
        <v>28007</v>
      </c>
      <c r="M1077" s="69">
        <v>299</v>
      </c>
      <c r="N1077" s="69">
        <v>0</v>
      </c>
      <c r="O1077" s="69">
        <v>0</v>
      </c>
      <c r="P1077" s="69">
        <v>2685.75</v>
      </c>
      <c r="Q1077" s="69">
        <v>95.18</v>
      </c>
      <c r="R1077" s="69">
        <v>4788000</v>
      </c>
      <c r="S1077" s="69">
        <v>3000</v>
      </c>
      <c r="T1077" s="69">
        <v>1596</v>
      </c>
      <c r="U1077" s="69">
        <v>0</v>
      </c>
      <c r="V1077" s="69">
        <v>0</v>
      </c>
      <c r="W1077" s="69">
        <v>0</v>
      </c>
      <c r="X1077" s="69">
        <v>0</v>
      </c>
      <c r="Y1077" s="69">
        <v>0</v>
      </c>
      <c r="Z1077" s="69">
        <v>0</v>
      </c>
      <c r="AA1077" s="69">
        <v>0</v>
      </c>
      <c r="AB1077" s="69">
        <v>0</v>
      </c>
      <c r="AC1077" s="69">
        <v>0</v>
      </c>
      <c r="AD1077" s="69">
        <v>0</v>
      </c>
      <c r="AE1077" s="69">
        <v>0</v>
      </c>
      <c r="AF1077" s="69">
        <v>165705</v>
      </c>
      <c r="AG1077" s="69">
        <v>4622295</v>
      </c>
      <c r="AH1077" s="69">
        <v>55</v>
      </c>
      <c r="AI1077" s="69">
        <v>1541</v>
      </c>
      <c r="AJ1077" s="69">
        <v>1</v>
      </c>
      <c r="AK1077" s="69">
        <v>-1</v>
      </c>
      <c r="AL1077" s="69">
        <v>889</v>
      </c>
      <c r="AM1077" s="69">
        <v>465</v>
      </c>
      <c r="AN1077" s="69">
        <v>-889</v>
      </c>
      <c r="AO1077" s="69">
        <v>0</v>
      </c>
      <c r="AP1077" s="69">
        <v>0</v>
      </c>
      <c r="AQ1077" s="69">
        <v>68588</v>
      </c>
      <c r="AR1077" s="69">
        <v>541</v>
      </c>
      <c r="AS1077" s="69">
        <v>54917</v>
      </c>
      <c r="AT1077" s="69">
        <v>90327</v>
      </c>
      <c r="AU1077" s="69">
        <v>26</v>
      </c>
      <c r="AV1077" s="69">
        <v>299</v>
      </c>
      <c r="AW1077" s="69">
        <v>3.4608395989974935E-2</v>
      </c>
      <c r="AX1077" s="69">
        <v>3.4461152882205512E-2</v>
      </c>
      <c r="AY1077" s="69">
        <v>3012.818181818182</v>
      </c>
      <c r="AZ1077" s="69">
        <v>-12.818181818181984</v>
      </c>
      <c r="BA1077" s="69">
        <v>165705</v>
      </c>
      <c r="BB1077" s="69">
        <v>0</v>
      </c>
      <c r="BC1077" s="69">
        <v>-165705</v>
      </c>
      <c r="BD1077" s="69">
        <v>0</v>
      </c>
      <c r="BE1077" s="69">
        <v>186.39482564679415</v>
      </c>
      <c r="BF1077" s="69">
        <v>-186.39482564679415</v>
      </c>
      <c r="BG1077" s="69">
        <v>0</v>
      </c>
      <c r="BH1077" s="69">
        <v>0</v>
      </c>
      <c r="BI1077" s="69">
        <v>0</v>
      </c>
      <c r="BJ1077" s="69">
        <v>0</v>
      </c>
      <c r="BK1077" s="69">
        <v>0</v>
      </c>
      <c r="BL1077" s="69">
        <v>306.29390018484287</v>
      </c>
      <c r="BM1077" s="69">
        <v>-306.29390018484287</v>
      </c>
      <c r="BN1077" s="69">
        <v>0</v>
      </c>
      <c r="BO1077" s="69">
        <v>3.0173716699746889</v>
      </c>
      <c r="BP1077" s="69">
        <v>-3.0173716699746889</v>
      </c>
      <c r="BQ1077" s="69">
        <v>3017.3716699746888</v>
      </c>
      <c r="BR1077" s="69">
        <v>-3017.3716699746888</v>
      </c>
      <c r="BS1077" s="69">
        <v>0.11827956989247312</v>
      </c>
      <c r="BT1077" s="69">
        <v>3474.1153846153848</v>
      </c>
      <c r="BU1077" s="69">
        <v>302.09698996655516</v>
      </c>
      <c r="BV1077" s="69">
        <v>6.7796115938648163E-3</v>
      </c>
    </row>
    <row r="1078" spans="1:74">
      <c r="A1078" s="113" t="s">
        <v>1051</v>
      </c>
      <c r="B1078" s="69" t="s">
        <v>100</v>
      </c>
      <c r="C1078" s="69" t="s">
        <v>109</v>
      </c>
      <c r="D1078" s="69" t="s">
        <v>367</v>
      </c>
      <c r="E1078" s="69" t="s">
        <v>650</v>
      </c>
      <c r="F1078" s="69">
        <v>0</v>
      </c>
      <c r="G1078" s="69">
        <v>28</v>
      </c>
      <c r="H1078" s="69">
        <v>78357</v>
      </c>
      <c r="I1078" s="69">
        <v>376</v>
      </c>
      <c r="J1078" s="69">
        <v>167</v>
      </c>
      <c r="K1078" s="69">
        <v>21904</v>
      </c>
      <c r="L1078" s="69">
        <v>17717</v>
      </c>
      <c r="M1078" s="69">
        <v>212</v>
      </c>
      <c r="N1078" s="69">
        <v>3</v>
      </c>
      <c r="O1078" s="69">
        <v>1</v>
      </c>
      <c r="P1078" s="69">
        <v>3577.29</v>
      </c>
      <c r="Q1078" s="69">
        <v>110.99</v>
      </c>
      <c r="R1078" s="69">
        <v>4788000</v>
      </c>
      <c r="S1078" s="69">
        <v>3000</v>
      </c>
      <c r="T1078" s="69">
        <v>1596</v>
      </c>
      <c r="U1078" s="69">
        <v>0</v>
      </c>
      <c r="V1078" s="69">
        <v>0</v>
      </c>
      <c r="W1078" s="69">
        <v>0</v>
      </c>
      <c r="X1078" s="69">
        <v>0</v>
      </c>
      <c r="Y1078" s="69">
        <v>0</v>
      </c>
      <c r="Z1078" s="69">
        <v>0</v>
      </c>
      <c r="AA1078" s="69">
        <v>0</v>
      </c>
      <c r="AB1078" s="69">
        <v>0</v>
      </c>
      <c r="AC1078" s="69">
        <v>0</v>
      </c>
      <c r="AD1078" s="69">
        <v>0</v>
      </c>
      <c r="AE1078" s="69">
        <v>0</v>
      </c>
      <c r="AF1078" s="69">
        <v>376359</v>
      </c>
      <c r="AG1078" s="69">
        <v>4411641</v>
      </c>
      <c r="AH1078" s="69">
        <v>105</v>
      </c>
      <c r="AI1078" s="69">
        <v>1491</v>
      </c>
      <c r="AJ1078" s="69">
        <v>2</v>
      </c>
      <c r="AK1078" s="69">
        <v>-2</v>
      </c>
      <c r="AL1078" s="69">
        <v>1941</v>
      </c>
      <c r="AM1078" s="69">
        <v>976</v>
      </c>
      <c r="AN1078" s="69">
        <v>-1941</v>
      </c>
      <c r="AO1078" s="69">
        <v>4</v>
      </c>
      <c r="AP1078" s="69">
        <v>-4</v>
      </c>
      <c r="AQ1078" s="69">
        <v>156295</v>
      </c>
      <c r="AR1078" s="69">
        <v>1166</v>
      </c>
      <c r="AS1078" s="69">
        <v>128039</v>
      </c>
      <c r="AT1078" s="69">
        <v>168684</v>
      </c>
      <c r="AU1078" s="69">
        <v>54</v>
      </c>
      <c r="AV1078" s="69">
        <v>511</v>
      </c>
      <c r="AW1078" s="69">
        <v>7.8604636591478691E-2</v>
      </c>
      <c r="AX1078" s="69">
        <v>6.5789473684210523E-2</v>
      </c>
      <c r="AY1078" s="69">
        <v>3584.3714285714286</v>
      </c>
      <c r="AZ1078" s="69">
        <v>-584.37142857142862</v>
      </c>
      <c r="BA1078" s="69">
        <v>188179.5</v>
      </c>
      <c r="BB1078" s="69">
        <v>0</v>
      </c>
      <c r="BC1078" s="69">
        <v>-188179.5</v>
      </c>
      <c r="BD1078" s="69">
        <v>0</v>
      </c>
      <c r="BE1078" s="69">
        <v>193.89953632148377</v>
      </c>
      <c r="BF1078" s="69">
        <v>-193.89953632148377</v>
      </c>
      <c r="BG1078" s="69">
        <v>94089.75</v>
      </c>
      <c r="BH1078" s="69">
        <v>0</v>
      </c>
      <c r="BI1078" s="69">
        <v>-94089.75</v>
      </c>
      <c r="BJ1078" s="69">
        <v>2.5592629322755046E-5</v>
      </c>
      <c r="BK1078" s="69">
        <v>0</v>
      </c>
      <c r="BL1078" s="69">
        <v>322.77787307032588</v>
      </c>
      <c r="BM1078" s="69">
        <v>-322.77787307032588</v>
      </c>
      <c r="BN1078" s="69">
        <v>0</v>
      </c>
      <c r="BO1078" s="69">
        <v>2.9394090862940199</v>
      </c>
      <c r="BP1078" s="69">
        <v>-2.9394090862940199</v>
      </c>
      <c r="BQ1078" s="69">
        <v>2939.4090862940197</v>
      </c>
      <c r="BR1078" s="69">
        <v>-2939.4090862940197</v>
      </c>
      <c r="BS1078" s="69">
        <v>0.10758196721311475</v>
      </c>
      <c r="BT1078" s="69">
        <v>3123.7777777777778</v>
      </c>
      <c r="BU1078" s="69">
        <v>330.10567514677103</v>
      </c>
      <c r="BV1078" s="69">
        <v>6.2446015547522309E-3</v>
      </c>
    </row>
    <row r="1079" spans="1:74">
      <c r="A1079" s="113" t="s">
        <v>1052</v>
      </c>
      <c r="B1079" s="69" t="s">
        <v>100</v>
      </c>
      <c r="C1079" s="69" t="s">
        <v>109</v>
      </c>
      <c r="D1079" s="69" t="s">
        <v>367</v>
      </c>
      <c r="E1079" s="69" t="s">
        <v>650</v>
      </c>
      <c r="F1079" s="69">
        <v>0</v>
      </c>
      <c r="G1079" s="69">
        <v>48</v>
      </c>
      <c r="H1079" s="69">
        <v>118997</v>
      </c>
      <c r="I1079" s="69">
        <v>552</v>
      </c>
      <c r="J1079" s="69">
        <v>260</v>
      </c>
      <c r="K1079" s="69">
        <v>38345</v>
      </c>
      <c r="L1079" s="69">
        <v>31012</v>
      </c>
      <c r="M1079" s="69">
        <v>307</v>
      </c>
      <c r="N1079" s="69">
        <v>0</v>
      </c>
      <c r="O1079" s="69">
        <v>0</v>
      </c>
      <c r="P1079" s="69">
        <v>3103.33</v>
      </c>
      <c r="Q1079" s="69">
        <v>116.78</v>
      </c>
      <c r="R1079" s="69">
        <v>4788000</v>
      </c>
      <c r="S1079" s="69">
        <v>3000</v>
      </c>
      <c r="T1079" s="69">
        <v>1596</v>
      </c>
      <c r="U1079" s="69">
        <v>0</v>
      </c>
      <c r="V1079" s="69">
        <v>0</v>
      </c>
      <c r="W1079" s="69">
        <v>0</v>
      </c>
      <c r="X1079" s="69">
        <v>0</v>
      </c>
      <c r="Y1079" s="69">
        <v>0</v>
      </c>
      <c r="Z1079" s="69">
        <v>0</v>
      </c>
      <c r="AA1079" s="69">
        <v>0</v>
      </c>
      <c r="AB1079" s="69">
        <v>0</v>
      </c>
      <c r="AC1079" s="69">
        <v>0</v>
      </c>
      <c r="AD1079" s="69">
        <v>0</v>
      </c>
      <c r="AE1079" s="69">
        <v>0</v>
      </c>
      <c r="AF1079" s="69">
        <v>629811</v>
      </c>
      <c r="AG1079" s="69">
        <v>4158189</v>
      </c>
      <c r="AH1079" s="69">
        <v>176</v>
      </c>
      <c r="AI1079" s="69">
        <v>1420</v>
      </c>
      <c r="AJ1079" s="69">
        <v>2</v>
      </c>
      <c r="AK1079" s="69">
        <v>-2</v>
      </c>
      <c r="AL1079" s="69">
        <v>2951</v>
      </c>
      <c r="AM1079" s="69">
        <v>1460</v>
      </c>
      <c r="AN1079" s="69">
        <v>-2951</v>
      </c>
      <c r="AO1079" s="69">
        <v>4</v>
      </c>
      <c r="AP1079" s="69">
        <v>-4</v>
      </c>
      <c r="AQ1079" s="69">
        <v>238395</v>
      </c>
      <c r="AR1079" s="69">
        <v>1725</v>
      </c>
      <c r="AS1079" s="69">
        <v>197006</v>
      </c>
      <c r="AT1079" s="69">
        <v>287681</v>
      </c>
      <c r="AU1079" s="69">
        <v>102</v>
      </c>
      <c r="AV1079" s="69">
        <v>818</v>
      </c>
      <c r="AW1079" s="69">
        <v>0.13153947368421054</v>
      </c>
      <c r="AX1079" s="69">
        <v>0.11027568922305764</v>
      </c>
      <c r="AY1079" s="69">
        <v>3578.471590909091</v>
      </c>
      <c r="AZ1079" s="69">
        <v>-578.47159090909099</v>
      </c>
      <c r="BA1079" s="69">
        <v>314905.5</v>
      </c>
      <c r="BB1079" s="69">
        <v>0</v>
      </c>
      <c r="BC1079" s="69">
        <v>-314905.5</v>
      </c>
      <c r="BD1079" s="69">
        <v>0</v>
      </c>
      <c r="BE1079" s="69">
        <v>213.42290748898679</v>
      </c>
      <c r="BF1079" s="69">
        <v>-213.42290748898679</v>
      </c>
      <c r="BG1079" s="69">
        <v>157452.75</v>
      </c>
      <c r="BH1079" s="69">
        <v>0</v>
      </c>
      <c r="BI1079" s="69">
        <v>-157452.75</v>
      </c>
      <c r="BJ1079" s="69">
        <v>1.677887539587659E-5</v>
      </c>
      <c r="BK1079" s="69">
        <v>0</v>
      </c>
      <c r="BL1079" s="69">
        <v>365.10782608695655</v>
      </c>
      <c r="BM1079" s="69">
        <v>-365.10782608695655</v>
      </c>
      <c r="BN1079" s="69">
        <v>0</v>
      </c>
      <c r="BO1079" s="69">
        <v>3.1969127843822016</v>
      </c>
      <c r="BP1079" s="69">
        <v>-3.1969127843822016</v>
      </c>
      <c r="BQ1079" s="69">
        <v>3196.9127843822016</v>
      </c>
      <c r="BR1079" s="69">
        <v>-3196.9127843822016</v>
      </c>
      <c r="BS1079" s="69">
        <v>0.12054794520547946</v>
      </c>
      <c r="BT1079" s="69">
        <v>2820.4019607843138</v>
      </c>
      <c r="BU1079" s="69">
        <v>351.68826405867969</v>
      </c>
      <c r="BV1079" s="69">
        <v>6.1242895194949555E-3</v>
      </c>
    </row>
    <row r="1080" spans="1:74">
      <c r="A1080" s="113" t="s">
        <v>1053</v>
      </c>
      <c r="B1080" s="69" t="s">
        <v>100</v>
      </c>
      <c r="C1080" s="69" t="s">
        <v>109</v>
      </c>
      <c r="D1080" s="69" t="s">
        <v>367</v>
      </c>
      <c r="E1080" s="69" t="s">
        <v>650</v>
      </c>
      <c r="F1080" s="69">
        <v>0</v>
      </c>
      <c r="G1080" s="69">
        <v>38</v>
      </c>
      <c r="H1080" s="69">
        <v>129129</v>
      </c>
      <c r="I1080" s="69">
        <v>470</v>
      </c>
      <c r="J1080" s="69">
        <v>248</v>
      </c>
      <c r="K1080" s="69">
        <v>41604</v>
      </c>
      <c r="L1080" s="69">
        <v>33322</v>
      </c>
      <c r="M1080" s="69">
        <v>282</v>
      </c>
      <c r="N1080" s="69">
        <v>2</v>
      </c>
      <c r="O1080" s="69">
        <v>1</v>
      </c>
      <c r="P1080" s="69">
        <v>3103.76</v>
      </c>
      <c r="Q1080" s="69">
        <v>138.55000000000001</v>
      </c>
      <c r="R1080" s="69">
        <v>4788000</v>
      </c>
      <c r="S1080" s="69">
        <v>3000</v>
      </c>
      <c r="T1080" s="69">
        <v>1596</v>
      </c>
      <c r="U1080" s="69">
        <v>0</v>
      </c>
      <c r="V1080" s="69">
        <v>0</v>
      </c>
      <c r="W1080" s="69">
        <v>0</v>
      </c>
      <c r="X1080" s="69">
        <v>0</v>
      </c>
      <c r="Y1080" s="69">
        <v>0</v>
      </c>
      <c r="Z1080" s="69">
        <v>0</v>
      </c>
      <c r="AA1080" s="69">
        <v>0</v>
      </c>
      <c r="AB1080" s="69">
        <v>0</v>
      </c>
      <c r="AC1080" s="69">
        <v>0</v>
      </c>
      <c r="AD1080" s="69">
        <v>0</v>
      </c>
      <c r="AE1080" s="69">
        <v>0</v>
      </c>
      <c r="AF1080" s="69">
        <v>893594</v>
      </c>
      <c r="AG1080" s="69">
        <v>3894406</v>
      </c>
      <c r="AH1080" s="69">
        <v>231</v>
      </c>
      <c r="AI1080" s="69">
        <v>1365</v>
      </c>
      <c r="AJ1080" s="69">
        <v>4</v>
      </c>
      <c r="AK1080" s="69">
        <v>-4</v>
      </c>
      <c r="AL1080" s="69">
        <v>3768</v>
      </c>
      <c r="AM1080" s="69">
        <v>1894</v>
      </c>
      <c r="AN1080" s="69">
        <v>-3768</v>
      </c>
      <c r="AO1080" s="69">
        <v>6</v>
      </c>
      <c r="AP1080" s="69">
        <v>-6</v>
      </c>
      <c r="AQ1080" s="69">
        <v>312855</v>
      </c>
      <c r="AR1080" s="69">
        <v>2222</v>
      </c>
      <c r="AS1080" s="69">
        <v>258187</v>
      </c>
      <c r="AT1080" s="69">
        <v>416810</v>
      </c>
      <c r="AU1080" s="69">
        <v>140</v>
      </c>
      <c r="AV1080" s="69">
        <v>1100</v>
      </c>
      <c r="AW1080" s="69">
        <v>0.18663199665831245</v>
      </c>
      <c r="AX1080" s="69">
        <v>0.14473684210526316</v>
      </c>
      <c r="AY1080" s="69">
        <v>3868.3722943722942</v>
      </c>
      <c r="AZ1080" s="69">
        <v>-868.37229437229416</v>
      </c>
      <c r="BA1080" s="69">
        <v>223398.5</v>
      </c>
      <c r="BB1080" s="69">
        <v>0</v>
      </c>
      <c r="BC1080" s="69">
        <v>-223398.5</v>
      </c>
      <c r="BD1080" s="69">
        <v>0</v>
      </c>
      <c r="BE1080" s="69">
        <v>237.15339702760085</v>
      </c>
      <c r="BF1080" s="69">
        <v>-237.15339702760085</v>
      </c>
      <c r="BG1080" s="69">
        <v>148932.33333333334</v>
      </c>
      <c r="BH1080" s="69">
        <v>0</v>
      </c>
      <c r="BI1080" s="69">
        <v>-148932.33333333334</v>
      </c>
      <c r="BJ1080" s="69">
        <v>1.9178213549407871E-5</v>
      </c>
      <c r="BK1080" s="69">
        <v>0</v>
      </c>
      <c r="BL1080" s="69">
        <v>402.15751575157515</v>
      </c>
      <c r="BM1080" s="69">
        <v>-402.15751575157515</v>
      </c>
      <c r="BN1080" s="69">
        <v>0</v>
      </c>
      <c r="BO1080" s="69">
        <v>3.4610340567108335</v>
      </c>
      <c r="BP1080" s="69">
        <v>-3.4610340567108335</v>
      </c>
      <c r="BQ1080" s="69">
        <v>3461.0340567108337</v>
      </c>
      <c r="BR1080" s="69">
        <v>-3461.0340567108337</v>
      </c>
      <c r="BS1080" s="69">
        <v>0.12196409714889124</v>
      </c>
      <c r="BT1080" s="69">
        <v>2977.2142857142858</v>
      </c>
      <c r="BU1080" s="69">
        <v>378.91818181818184</v>
      </c>
      <c r="BV1080" s="69">
        <v>6.0539227437630848E-3</v>
      </c>
    </row>
    <row r="1081" spans="1:74">
      <c r="A1081" s="113" t="s">
        <v>1054</v>
      </c>
      <c r="B1081" s="69" t="s">
        <v>100</v>
      </c>
      <c r="C1081" s="69" t="s">
        <v>109</v>
      </c>
      <c r="D1081" s="69" t="s">
        <v>367</v>
      </c>
      <c r="E1081" s="69" t="s">
        <v>650</v>
      </c>
      <c r="F1081" s="69">
        <v>0</v>
      </c>
      <c r="G1081" s="69">
        <v>42</v>
      </c>
      <c r="H1081" s="69">
        <v>130310</v>
      </c>
      <c r="I1081" s="69">
        <v>508</v>
      </c>
      <c r="J1081" s="69">
        <v>252</v>
      </c>
      <c r="K1081" s="69">
        <v>41257</v>
      </c>
      <c r="L1081" s="69">
        <v>34253</v>
      </c>
      <c r="M1081" s="69">
        <v>283</v>
      </c>
      <c r="N1081" s="69">
        <v>0</v>
      </c>
      <c r="O1081" s="69">
        <v>1</v>
      </c>
      <c r="P1081" s="69">
        <v>3158.49</v>
      </c>
      <c r="Q1081" s="69">
        <v>138.91999999999999</v>
      </c>
      <c r="R1081" s="69">
        <v>4788000</v>
      </c>
      <c r="S1081" s="69">
        <v>3000</v>
      </c>
      <c r="T1081" s="69">
        <v>1596</v>
      </c>
      <c r="U1081" s="69">
        <v>0</v>
      </c>
      <c r="V1081" s="69">
        <v>0</v>
      </c>
      <c r="W1081" s="69">
        <v>0</v>
      </c>
      <c r="X1081" s="69">
        <v>0</v>
      </c>
      <c r="Y1081" s="69">
        <v>0</v>
      </c>
      <c r="Z1081" s="69">
        <v>0</v>
      </c>
      <c r="AA1081" s="69">
        <v>0</v>
      </c>
      <c r="AB1081" s="69">
        <v>0</v>
      </c>
      <c r="AC1081" s="69">
        <v>0</v>
      </c>
      <c r="AD1081" s="69">
        <v>0</v>
      </c>
      <c r="AE1081" s="69">
        <v>0</v>
      </c>
      <c r="AF1081" s="69">
        <v>1056777</v>
      </c>
      <c r="AG1081" s="69">
        <v>3731223</v>
      </c>
      <c r="AH1081" s="69">
        <v>277</v>
      </c>
      <c r="AI1081" s="69">
        <v>1319</v>
      </c>
      <c r="AJ1081" s="69">
        <v>5</v>
      </c>
      <c r="AK1081" s="69">
        <v>-5</v>
      </c>
      <c r="AL1081" s="69">
        <v>4363</v>
      </c>
      <c r="AM1081" s="69">
        <v>2190</v>
      </c>
      <c r="AN1081" s="69">
        <v>-4363</v>
      </c>
      <c r="AO1081" s="69">
        <v>6</v>
      </c>
      <c r="AP1081" s="69">
        <v>-6</v>
      </c>
      <c r="AQ1081" s="69">
        <v>360055</v>
      </c>
      <c r="AR1081" s="69">
        <v>2556</v>
      </c>
      <c r="AS1081" s="69">
        <v>297757</v>
      </c>
      <c r="AT1081" s="69">
        <v>547120</v>
      </c>
      <c r="AU1081" s="69">
        <v>182</v>
      </c>
      <c r="AV1081" s="69">
        <v>1383</v>
      </c>
      <c r="AW1081" s="69">
        <v>0.22071365914786967</v>
      </c>
      <c r="AX1081" s="69">
        <v>0.17355889724310777</v>
      </c>
      <c r="AY1081" s="69">
        <v>3815.0794223826715</v>
      </c>
      <c r="AZ1081" s="69">
        <v>-815.07942238267151</v>
      </c>
      <c r="BA1081" s="69">
        <v>211355.4</v>
      </c>
      <c r="BB1081" s="69">
        <v>0</v>
      </c>
      <c r="BC1081" s="69">
        <v>-211355.4</v>
      </c>
      <c r="BD1081" s="69">
        <v>0</v>
      </c>
      <c r="BE1081" s="69">
        <v>242.21338528535412</v>
      </c>
      <c r="BF1081" s="69">
        <v>-242.21338528535412</v>
      </c>
      <c r="BG1081" s="69">
        <v>176129.5</v>
      </c>
      <c r="BH1081" s="69">
        <v>0</v>
      </c>
      <c r="BI1081" s="69">
        <v>-176129.5</v>
      </c>
      <c r="BJ1081" s="69">
        <v>1.6664120759328435E-5</v>
      </c>
      <c r="BK1081" s="69">
        <v>0</v>
      </c>
      <c r="BL1081" s="69">
        <v>413.44953051643193</v>
      </c>
      <c r="BM1081" s="69">
        <v>-413.44953051643193</v>
      </c>
      <c r="BN1081" s="69">
        <v>0</v>
      </c>
      <c r="BO1081" s="69">
        <v>3.5491256292883122</v>
      </c>
      <c r="BP1081" s="69">
        <v>-3.5491256292883122</v>
      </c>
      <c r="BQ1081" s="69">
        <v>3549.1256292883122</v>
      </c>
      <c r="BR1081" s="69">
        <v>-3549.1256292883122</v>
      </c>
      <c r="BS1081" s="69">
        <v>0.12648401826484018</v>
      </c>
      <c r="BT1081" s="69">
        <v>3006.1538461538462</v>
      </c>
      <c r="BU1081" s="69">
        <v>395.60375994215474</v>
      </c>
      <c r="BV1081" s="69">
        <v>6.0824040771548793E-3</v>
      </c>
    </row>
    <row r="1082" spans="1:74">
      <c r="A1082" s="113" t="s">
        <v>1055</v>
      </c>
      <c r="B1082" s="69" t="s">
        <v>100</v>
      </c>
      <c r="C1082" s="69" t="s">
        <v>109</v>
      </c>
      <c r="D1082" s="69" t="s">
        <v>367</v>
      </c>
      <c r="E1082" s="69" t="s">
        <v>650</v>
      </c>
      <c r="F1082" s="69">
        <v>0</v>
      </c>
      <c r="G1082" s="69">
        <v>36</v>
      </c>
      <c r="H1082" s="69">
        <v>124264</v>
      </c>
      <c r="I1082" s="69">
        <v>500</v>
      </c>
      <c r="J1082" s="69">
        <v>268</v>
      </c>
      <c r="K1082" s="69">
        <v>45073</v>
      </c>
      <c r="L1082" s="69">
        <v>37074</v>
      </c>
      <c r="M1082" s="69">
        <v>301</v>
      </c>
      <c r="N1082" s="69">
        <v>0</v>
      </c>
      <c r="O1082" s="69">
        <v>2</v>
      </c>
      <c r="P1082" s="69">
        <v>2756.95</v>
      </c>
      <c r="Q1082" s="69">
        <v>126.03</v>
      </c>
      <c r="R1082" s="69">
        <v>4788000</v>
      </c>
      <c r="S1082" s="69">
        <v>3000</v>
      </c>
      <c r="T1082" s="69">
        <v>1596</v>
      </c>
      <c r="U1082" s="69">
        <v>0</v>
      </c>
      <c r="V1082" s="69">
        <v>0</v>
      </c>
      <c r="W1082" s="69">
        <v>0</v>
      </c>
      <c r="X1082" s="69">
        <v>0</v>
      </c>
      <c r="Y1082" s="69">
        <v>0</v>
      </c>
      <c r="Z1082" s="69">
        <v>0</v>
      </c>
      <c r="AA1082" s="69">
        <v>0</v>
      </c>
      <c r="AB1082" s="69">
        <v>0</v>
      </c>
      <c r="AC1082" s="69">
        <v>0</v>
      </c>
      <c r="AD1082" s="69">
        <v>0</v>
      </c>
      <c r="AE1082" s="69">
        <v>0</v>
      </c>
      <c r="AF1082" s="69">
        <v>1181041</v>
      </c>
      <c r="AG1082" s="69">
        <v>3606959</v>
      </c>
      <c r="AH1082" s="69">
        <v>313</v>
      </c>
      <c r="AI1082" s="69">
        <v>1283</v>
      </c>
      <c r="AJ1082" s="69">
        <v>7</v>
      </c>
      <c r="AK1082" s="69">
        <v>-7</v>
      </c>
      <c r="AL1082" s="69">
        <v>4863</v>
      </c>
      <c r="AM1082" s="69">
        <v>2458</v>
      </c>
      <c r="AN1082" s="69">
        <v>-4863</v>
      </c>
      <c r="AO1082" s="69">
        <v>6</v>
      </c>
      <c r="AP1082" s="69">
        <v>-6</v>
      </c>
      <c r="AQ1082" s="69">
        <v>405128</v>
      </c>
      <c r="AR1082" s="69">
        <v>2857</v>
      </c>
      <c r="AS1082" s="69">
        <v>334831</v>
      </c>
      <c r="AT1082" s="69">
        <v>671384</v>
      </c>
      <c r="AU1082" s="69">
        <v>218</v>
      </c>
      <c r="AV1082" s="69">
        <v>1684</v>
      </c>
      <c r="AW1082" s="69">
        <v>0.24666687552213867</v>
      </c>
      <c r="AX1082" s="69">
        <v>0.19611528822055138</v>
      </c>
      <c r="AY1082" s="69">
        <v>3773.2939297124599</v>
      </c>
      <c r="AZ1082" s="69">
        <v>-773.29392971245989</v>
      </c>
      <c r="BA1082" s="69">
        <v>168720.14285714287</v>
      </c>
      <c r="BB1082" s="69">
        <v>0</v>
      </c>
      <c r="BC1082" s="69">
        <v>-168720.14285714287</v>
      </c>
      <c r="BD1082" s="69">
        <v>0</v>
      </c>
      <c r="BE1082" s="69">
        <v>242.86263623277813</v>
      </c>
      <c r="BF1082" s="69">
        <v>-242.86263623277813</v>
      </c>
      <c r="BG1082" s="69">
        <v>196840.16666666666</v>
      </c>
      <c r="BH1082" s="69">
        <v>0</v>
      </c>
      <c r="BI1082" s="69">
        <v>-196840.16666666666</v>
      </c>
      <c r="BJ1082" s="69">
        <v>1.4810134081080547E-5</v>
      </c>
      <c r="BK1082" s="69">
        <v>0</v>
      </c>
      <c r="BL1082" s="69">
        <v>413.38501925096256</v>
      </c>
      <c r="BM1082" s="69">
        <v>-413.38501925096256</v>
      </c>
      <c r="BN1082" s="69">
        <v>0</v>
      </c>
      <c r="BO1082" s="69">
        <v>3.5272749536333254</v>
      </c>
      <c r="BP1082" s="69">
        <v>-3.5272749536333254</v>
      </c>
      <c r="BQ1082" s="69">
        <v>3527.2749536333254</v>
      </c>
      <c r="BR1082" s="69">
        <v>-3527.2749536333254</v>
      </c>
      <c r="BS1082" s="69">
        <v>0.12733930024410089</v>
      </c>
      <c r="BT1082" s="69">
        <v>3079.7431192660551</v>
      </c>
      <c r="BU1082" s="69">
        <v>398.68408551068882</v>
      </c>
      <c r="BV1082" s="69">
        <v>6.0672182618826641E-3</v>
      </c>
    </row>
    <row r="1083" spans="1:74">
      <c r="A1083" s="113" t="s">
        <v>1056</v>
      </c>
      <c r="B1083" s="69" t="s">
        <v>100</v>
      </c>
      <c r="C1083" s="69" t="s">
        <v>109</v>
      </c>
      <c r="D1083" s="69" t="s">
        <v>367</v>
      </c>
      <c r="E1083" s="69" t="s">
        <v>650</v>
      </c>
      <c r="F1083" s="69">
        <v>0</v>
      </c>
      <c r="G1083" s="69">
        <v>33</v>
      </c>
      <c r="H1083" s="69">
        <v>118822</v>
      </c>
      <c r="I1083" s="69">
        <v>419</v>
      </c>
      <c r="J1083" s="69">
        <v>226</v>
      </c>
      <c r="K1083" s="69">
        <v>51763</v>
      </c>
      <c r="L1083" s="69">
        <v>44334</v>
      </c>
      <c r="M1083" s="69">
        <v>252</v>
      </c>
      <c r="N1083" s="69">
        <v>1</v>
      </c>
      <c r="O1083" s="69">
        <v>0</v>
      </c>
      <c r="P1083" s="69">
        <v>2295.5</v>
      </c>
      <c r="Q1083" s="69">
        <v>144.19999999999999</v>
      </c>
      <c r="R1083" s="69">
        <v>4788000</v>
      </c>
      <c r="S1083" s="69">
        <v>3000</v>
      </c>
      <c r="T1083" s="69">
        <v>1596</v>
      </c>
      <c r="U1083" s="69">
        <v>0</v>
      </c>
      <c r="V1083" s="69">
        <v>0</v>
      </c>
      <c r="W1083" s="69">
        <v>0</v>
      </c>
      <c r="X1083" s="69">
        <v>0</v>
      </c>
      <c r="Y1083" s="69">
        <v>0</v>
      </c>
      <c r="Z1083" s="69">
        <v>0</v>
      </c>
      <c r="AA1083" s="69">
        <v>0</v>
      </c>
      <c r="AB1083" s="69">
        <v>0</v>
      </c>
      <c r="AC1083" s="69">
        <v>0</v>
      </c>
      <c r="AD1083" s="69">
        <v>0</v>
      </c>
      <c r="AE1083" s="69">
        <v>0</v>
      </c>
      <c r="AF1083" s="69">
        <v>1299863</v>
      </c>
      <c r="AG1083" s="69">
        <v>3488137</v>
      </c>
      <c r="AH1083" s="69">
        <v>346</v>
      </c>
      <c r="AI1083" s="69">
        <v>1250</v>
      </c>
      <c r="AJ1083" s="69">
        <v>7</v>
      </c>
      <c r="AK1083" s="69">
        <v>-7</v>
      </c>
      <c r="AL1083" s="69">
        <v>5282</v>
      </c>
      <c r="AM1083" s="69">
        <v>2684</v>
      </c>
      <c r="AN1083" s="69">
        <v>-5282</v>
      </c>
      <c r="AO1083" s="69">
        <v>7</v>
      </c>
      <c r="AP1083" s="69">
        <v>-7</v>
      </c>
      <c r="AQ1083" s="69">
        <v>456891</v>
      </c>
      <c r="AR1083" s="69">
        <v>3109</v>
      </c>
      <c r="AS1083" s="69">
        <v>379165</v>
      </c>
      <c r="AT1083" s="69">
        <v>790206</v>
      </c>
      <c r="AU1083" s="69">
        <v>251</v>
      </c>
      <c r="AV1083" s="69">
        <v>1936</v>
      </c>
      <c r="AW1083" s="69">
        <v>0.27148350041771097</v>
      </c>
      <c r="AX1083" s="69">
        <v>0.21679197994987467</v>
      </c>
      <c r="AY1083" s="69">
        <v>3756.8294797687863</v>
      </c>
      <c r="AZ1083" s="69">
        <v>-756.82947976878631</v>
      </c>
      <c r="BA1083" s="69">
        <v>185694.71428571429</v>
      </c>
      <c r="BB1083" s="69">
        <v>0</v>
      </c>
      <c r="BC1083" s="69">
        <v>-185694.71428571429</v>
      </c>
      <c r="BD1083" s="69">
        <v>0</v>
      </c>
      <c r="BE1083" s="69">
        <v>246.09295721317682</v>
      </c>
      <c r="BF1083" s="69">
        <v>-246.09295721317682</v>
      </c>
      <c r="BG1083" s="69">
        <v>185694.71428571429</v>
      </c>
      <c r="BH1083" s="69">
        <v>0</v>
      </c>
      <c r="BI1083" s="69">
        <v>-185694.71428571429</v>
      </c>
      <c r="BJ1083" s="69">
        <v>1.5320940880866554E-5</v>
      </c>
      <c r="BK1083" s="69">
        <v>0</v>
      </c>
      <c r="BL1083" s="69">
        <v>418.09681569636541</v>
      </c>
      <c r="BM1083" s="69">
        <v>-418.09681569636541</v>
      </c>
      <c r="BN1083" s="69">
        <v>0</v>
      </c>
      <c r="BO1083" s="69">
        <v>3.4282251790117759</v>
      </c>
      <c r="BP1083" s="69">
        <v>-3.4282251790117759</v>
      </c>
      <c r="BQ1083" s="69">
        <v>3428.2251790117757</v>
      </c>
      <c r="BR1083" s="69">
        <v>-3428.2251790117757</v>
      </c>
      <c r="BS1083" s="69">
        <v>0.12891207153502235</v>
      </c>
      <c r="BT1083" s="69">
        <v>3148.2310756972111</v>
      </c>
      <c r="BU1083" s="69">
        <v>408.16425619834712</v>
      </c>
      <c r="BV1083" s="69">
        <v>5.8744864748922609E-3</v>
      </c>
    </row>
    <row r="1084" spans="1:74">
      <c r="A1084" s="113" t="s">
        <v>1057</v>
      </c>
      <c r="B1084" s="69" t="s">
        <v>100</v>
      </c>
      <c r="C1084" s="69" t="s">
        <v>109</v>
      </c>
      <c r="D1084" s="69" t="s">
        <v>367</v>
      </c>
      <c r="E1084" s="69" t="s">
        <v>650</v>
      </c>
      <c r="F1084" s="69">
        <v>0</v>
      </c>
      <c r="G1084" s="69">
        <v>39</v>
      </c>
      <c r="H1084" s="69">
        <v>133572</v>
      </c>
      <c r="I1084" s="69">
        <v>477</v>
      </c>
      <c r="J1084" s="69">
        <v>272</v>
      </c>
      <c r="K1084" s="69">
        <v>52807</v>
      </c>
      <c r="L1084" s="69">
        <v>44956</v>
      </c>
      <c r="M1084" s="69">
        <v>293</v>
      </c>
      <c r="N1084" s="69">
        <v>2</v>
      </c>
      <c r="O1084" s="69">
        <v>1</v>
      </c>
      <c r="P1084" s="69">
        <v>2529.44</v>
      </c>
      <c r="Q1084" s="69">
        <v>138.56</v>
      </c>
      <c r="R1084" s="69">
        <v>4788000</v>
      </c>
      <c r="S1084" s="69">
        <v>3000</v>
      </c>
      <c r="T1084" s="69">
        <v>1596</v>
      </c>
      <c r="U1084" s="69">
        <v>0</v>
      </c>
      <c r="V1084" s="69">
        <v>0</v>
      </c>
      <c r="W1084" s="69">
        <v>0</v>
      </c>
      <c r="X1084" s="69">
        <v>0</v>
      </c>
      <c r="Y1084" s="69">
        <v>0</v>
      </c>
      <c r="Z1084" s="69">
        <v>0</v>
      </c>
      <c r="AA1084" s="69">
        <v>0</v>
      </c>
      <c r="AB1084" s="69">
        <v>0</v>
      </c>
      <c r="AC1084" s="69">
        <v>0</v>
      </c>
      <c r="AD1084" s="69">
        <v>0</v>
      </c>
      <c r="AE1084" s="69">
        <v>0</v>
      </c>
      <c r="AF1084" s="69">
        <v>1433435</v>
      </c>
      <c r="AG1084" s="69">
        <v>3354565</v>
      </c>
      <c r="AH1084" s="69">
        <v>385</v>
      </c>
      <c r="AI1084" s="69">
        <v>1211</v>
      </c>
      <c r="AJ1084" s="69">
        <v>8</v>
      </c>
      <c r="AK1084" s="69">
        <v>-8</v>
      </c>
      <c r="AL1084" s="69">
        <v>5759</v>
      </c>
      <c r="AM1084" s="69">
        <v>2956</v>
      </c>
      <c r="AN1084" s="69">
        <v>-5759</v>
      </c>
      <c r="AO1084" s="69">
        <v>9</v>
      </c>
      <c r="AP1084" s="69">
        <v>-9</v>
      </c>
      <c r="AQ1084" s="69">
        <v>509698</v>
      </c>
      <c r="AR1084" s="69">
        <v>3402</v>
      </c>
      <c r="AS1084" s="69">
        <v>424121</v>
      </c>
      <c r="AT1084" s="69">
        <v>923778</v>
      </c>
      <c r="AU1084" s="69">
        <v>290</v>
      </c>
      <c r="AV1084" s="69">
        <v>2229</v>
      </c>
      <c r="AW1084" s="69">
        <v>0.29938074352548039</v>
      </c>
      <c r="AX1084" s="69">
        <v>0.2412280701754386</v>
      </c>
      <c r="AY1084" s="69">
        <v>3723.2077922077924</v>
      </c>
      <c r="AZ1084" s="69">
        <v>-723.20779220779241</v>
      </c>
      <c r="BA1084" s="69">
        <v>179179.375</v>
      </c>
      <c r="BB1084" s="69">
        <v>0</v>
      </c>
      <c r="BC1084" s="69">
        <v>-179179.375</v>
      </c>
      <c r="BD1084" s="69">
        <v>0</v>
      </c>
      <c r="BE1084" s="69">
        <v>248.90345546101753</v>
      </c>
      <c r="BF1084" s="69">
        <v>-248.90345546101753</v>
      </c>
      <c r="BG1084" s="69">
        <v>159270.55555555556</v>
      </c>
      <c r="BH1084" s="69">
        <v>0</v>
      </c>
      <c r="BI1084" s="69">
        <v>-159270.55555555556</v>
      </c>
      <c r="BJ1084" s="69">
        <v>1.7657514842122199E-5</v>
      </c>
      <c r="BK1084" s="69">
        <v>0</v>
      </c>
      <c r="BL1084" s="69">
        <v>421.3506760728983</v>
      </c>
      <c r="BM1084" s="69">
        <v>-421.3506760728983</v>
      </c>
      <c r="BN1084" s="69">
        <v>0</v>
      </c>
      <c r="BO1084" s="69">
        <v>3.3797784122927181</v>
      </c>
      <c r="BP1084" s="69">
        <v>-3.3797784122927181</v>
      </c>
      <c r="BQ1084" s="69">
        <v>3379.7784122927183</v>
      </c>
      <c r="BR1084" s="69">
        <v>-3379.7784122927183</v>
      </c>
      <c r="BS1084" s="69">
        <v>0.13024357239512854</v>
      </c>
      <c r="BT1084" s="69">
        <v>3185.4413793103449</v>
      </c>
      <c r="BU1084" s="69">
        <v>414.43606998654104</v>
      </c>
      <c r="BV1084" s="69">
        <v>5.7995126525903573E-3</v>
      </c>
    </row>
    <row r="1085" spans="1:74">
      <c r="A1085" s="113" t="s">
        <v>1058</v>
      </c>
      <c r="B1085" s="69" t="s">
        <v>100</v>
      </c>
      <c r="C1085" s="69" t="s">
        <v>109</v>
      </c>
      <c r="D1085" s="69" t="s">
        <v>367</v>
      </c>
      <c r="E1085" s="69" t="s">
        <v>650</v>
      </c>
      <c r="F1085" s="69">
        <v>0</v>
      </c>
      <c r="G1085" s="69">
        <v>47</v>
      </c>
      <c r="H1085" s="69">
        <v>170804</v>
      </c>
      <c r="I1085" s="69">
        <v>604</v>
      </c>
      <c r="J1085" s="69">
        <v>308</v>
      </c>
      <c r="K1085" s="69">
        <v>60999</v>
      </c>
      <c r="L1085" s="69">
        <v>50711</v>
      </c>
      <c r="M1085" s="69">
        <v>354</v>
      </c>
      <c r="N1085" s="69">
        <v>0</v>
      </c>
      <c r="O1085" s="69">
        <v>3</v>
      </c>
      <c r="P1085" s="69">
        <v>2800.11</v>
      </c>
      <c r="Q1085" s="69">
        <v>145.12</v>
      </c>
      <c r="R1085" s="69">
        <v>4788000</v>
      </c>
      <c r="S1085" s="69">
        <v>3000</v>
      </c>
      <c r="T1085" s="69">
        <v>1596</v>
      </c>
      <c r="U1085" s="69">
        <v>0</v>
      </c>
      <c r="V1085" s="69">
        <v>0</v>
      </c>
      <c r="W1085" s="69">
        <v>0</v>
      </c>
      <c r="X1085" s="69">
        <v>0</v>
      </c>
      <c r="Y1085" s="69">
        <v>0</v>
      </c>
      <c r="Z1085" s="69">
        <v>0</v>
      </c>
      <c r="AA1085" s="69">
        <v>0</v>
      </c>
      <c r="AB1085" s="69">
        <v>0</v>
      </c>
      <c r="AC1085" s="69">
        <v>0</v>
      </c>
      <c r="AD1085" s="69">
        <v>0</v>
      </c>
      <c r="AE1085" s="69">
        <v>0</v>
      </c>
      <c r="AF1085" s="69">
        <v>1604239</v>
      </c>
      <c r="AG1085" s="69">
        <v>3183761</v>
      </c>
      <c r="AH1085" s="69">
        <v>432</v>
      </c>
      <c r="AI1085" s="69">
        <v>1164</v>
      </c>
      <c r="AJ1085" s="69">
        <v>11</v>
      </c>
      <c r="AK1085" s="69">
        <v>-11</v>
      </c>
      <c r="AL1085" s="69">
        <v>6363</v>
      </c>
      <c r="AM1085" s="69">
        <v>3264</v>
      </c>
      <c r="AN1085" s="69">
        <v>-6363</v>
      </c>
      <c r="AO1085" s="69">
        <v>9</v>
      </c>
      <c r="AP1085" s="69">
        <v>-9</v>
      </c>
      <c r="AQ1085" s="69">
        <v>570697</v>
      </c>
      <c r="AR1085" s="69">
        <v>3756</v>
      </c>
      <c r="AS1085" s="69">
        <v>474832</v>
      </c>
      <c r="AT1085" s="69">
        <v>1094582</v>
      </c>
      <c r="AU1085" s="69">
        <v>337</v>
      </c>
      <c r="AV1085" s="69">
        <v>2583</v>
      </c>
      <c r="AW1085" s="69">
        <v>0.33505409356725147</v>
      </c>
      <c r="AX1085" s="69">
        <v>0.27067669172932329</v>
      </c>
      <c r="AY1085" s="69">
        <v>3713.5162037037039</v>
      </c>
      <c r="AZ1085" s="69">
        <v>-713.51620370370392</v>
      </c>
      <c r="BA1085" s="69">
        <v>145839.90909090909</v>
      </c>
      <c r="BB1085" s="69">
        <v>0</v>
      </c>
      <c r="BC1085" s="69">
        <v>-145839.90909090909</v>
      </c>
      <c r="BD1085" s="69">
        <v>0</v>
      </c>
      <c r="BE1085" s="69">
        <v>252.11991199119913</v>
      </c>
      <c r="BF1085" s="69">
        <v>-252.11991199119913</v>
      </c>
      <c r="BG1085" s="69">
        <v>178248.77777777778</v>
      </c>
      <c r="BH1085" s="69">
        <v>0</v>
      </c>
      <c r="BI1085" s="69">
        <v>-178248.77777777778</v>
      </c>
      <c r="BJ1085" s="69">
        <v>1.5770189785472853E-5</v>
      </c>
      <c r="BK1085" s="69">
        <v>0</v>
      </c>
      <c r="BL1085" s="69">
        <v>427.11368477103304</v>
      </c>
      <c r="BM1085" s="69">
        <v>-427.11368477103304</v>
      </c>
      <c r="BN1085" s="69">
        <v>0</v>
      </c>
      <c r="BO1085" s="69">
        <v>3.3785401994810798</v>
      </c>
      <c r="BP1085" s="69">
        <v>-3.3785401994810798</v>
      </c>
      <c r="BQ1085" s="69">
        <v>3378.54019948108</v>
      </c>
      <c r="BR1085" s="69">
        <v>-3378.54019948108</v>
      </c>
      <c r="BS1085" s="69">
        <v>0.13235294117647059</v>
      </c>
      <c r="BT1085" s="69">
        <v>3248.0178041543027</v>
      </c>
      <c r="BU1085" s="69">
        <v>423.76384049554781</v>
      </c>
      <c r="BV1085" s="69">
        <v>5.719322162198154E-3</v>
      </c>
    </row>
    <row r="1086" spans="1:74">
      <c r="A1086" s="113" t="s">
        <v>1059</v>
      </c>
      <c r="B1086" s="69" t="s">
        <v>100</v>
      </c>
      <c r="C1086" s="69" t="s">
        <v>109</v>
      </c>
      <c r="D1086" s="69" t="s">
        <v>367</v>
      </c>
      <c r="E1086" s="69" t="s">
        <v>650</v>
      </c>
      <c r="F1086" s="69">
        <v>0</v>
      </c>
      <c r="G1086" s="69">
        <v>60</v>
      </c>
      <c r="H1086" s="69">
        <v>201844</v>
      </c>
      <c r="I1086" s="69">
        <v>674</v>
      </c>
      <c r="J1086" s="69">
        <v>330</v>
      </c>
      <c r="K1086" s="69">
        <v>60012</v>
      </c>
      <c r="L1086" s="69">
        <v>49884</v>
      </c>
      <c r="M1086" s="69">
        <v>374</v>
      </c>
      <c r="N1086" s="69">
        <v>3</v>
      </c>
      <c r="O1086" s="69">
        <v>1</v>
      </c>
      <c r="P1086" s="69">
        <v>3363.39</v>
      </c>
      <c r="Q1086" s="69">
        <v>160.44999999999999</v>
      </c>
      <c r="R1086" s="69">
        <v>4788000</v>
      </c>
      <c r="S1086" s="69">
        <v>3000</v>
      </c>
      <c r="T1086" s="69">
        <v>1596</v>
      </c>
      <c r="U1086" s="69">
        <v>0</v>
      </c>
      <c r="V1086" s="69">
        <v>0</v>
      </c>
      <c r="W1086" s="69">
        <v>0</v>
      </c>
      <c r="X1086" s="69">
        <v>0</v>
      </c>
      <c r="Y1086" s="69">
        <v>0</v>
      </c>
      <c r="Z1086" s="69">
        <v>0</v>
      </c>
      <c r="AA1086" s="69">
        <v>0</v>
      </c>
      <c r="AB1086" s="69">
        <v>0</v>
      </c>
      <c r="AC1086" s="69">
        <v>0</v>
      </c>
      <c r="AD1086" s="69">
        <v>0</v>
      </c>
      <c r="AE1086" s="69">
        <v>0</v>
      </c>
      <c r="AF1086" s="69">
        <v>1806083</v>
      </c>
      <c r="AG1086" s="69">
        <v>2981917</v>
      </c>
      <c r="AH1086" s="69">
        <v>492</v>
      </c>
      <c r="AI1086" s="69">
        <v>1104</v>
      </c>
      <c r="AJ1086" s="69">
        <v>12</v>
      </c>
      <c r="AK1086" s="69">
        <v>-12</v>
      </c>
      <c r="AL1086" s="69">
        <v>7037</v>
      </c>
      <c r="AM1086" s="69">
        <v>3594</v>
      </c>
      <c r="AN1086" s="69">
        <v>-7037</v>
      </c>
      <c r="AO1086" s="69">
        <v>12</v>
      </c>
      <c r="AP1086" s="69">
        <v>-12</v>
      </c>
      <c r="AQ1086" s="69">
        <v>630709</v>
      </c>
      <c r="AR1086" s="69">
        <v>4130</v>
      </c>
      <c r="AS1086" s="69">
        <v>524716</v>
      </c>
      <c r="AT1086" s="69">
        <v>1296426</v>
      </c>
      <c r="AU1086" s="69">
        <v>397</v>
      </c>
      <c r="AV1086" s="69">
        <v>2957</v>
      </c>
      <c r="AW1086" s="69">
        <v>0.37721031746031747</v>
      </c>
      <c r="AX1086" s="69">
        <v>0.30827067669172931</v>
      </c>
      <c r="AY1086" s="69">
        <v>3670.9004065040649</v>
      </c>
      <c r="AZ1086" s="69">
        <v>-670.9004065040649</v>
      </c>
      <c r="BA1086" s="69">
        <v>150506.91666666666</v>
      </c>
      <c r="BB1086" s="69">
        <v>0</v>
      </c>
      <c r="BC1086" s="69">
        <v>-150506.91666666666</v>
      </c>
      <c r="BD1086" s="69">
        <v>0</v>
      </c>
      <c r="BE1086" s="69">
        <v>256.65525081710956</v>
      </c>
      <c r="BF1086" s="69">
        <v>-256.65525081710956</v>
      </c>
      <c r="BG1086" s="69">
        <v>150506.91666666666</v>
      </c>
      <c r="BH1086" s="69">
        <v>0</v>
      </c>
      <c r="BI1086" s="69">
        <v>-150506.91666666666</v>
      </c>
      <c r="BJ1086" s="69">
        <v>1.9026207014645423E-5</v>
      </c>
      <c r="BK1086" s="69">
        <v>0</v>
      </c>
      <c r="BL1086" s="69">
        <v>437.30823244552056</v>
      </c>
      <c r="BM1086" s="69">
        <v>-437.30823244552056</v>
      </c>
      <c r="BN1086" s="69">
        <v>0</v>
      </c>
      <c r="BO1086" s="69">
        <v>3.442020064187103</v>
      </c>
      <c r="BP1086" s="69">
        <v>-3.442020064187103</v>
      </c>
      <c r="BQ1086" s="69">
        <v>3442.0200641871029</v>
      </c>
      <c r="BR1086" s="69">
        <v>-3442.0200641871029</v>
      </c>
      <c r="BS1086" s="69">
        <v>0.13689482470784642</v>
      </c>
      <c r="BT1086" s="69">
        <v>3265.5566750629723</v>
      </c>
      <c r="BU1086" s="69">
        <v>438.42610754142714</v>
      </c>
      <c r="BV1086" s="69">
        <v>5.6983490008863042E-3</v>
      </c>
    </row>
    <row r="1087" spans="1:74">
      <c r="A1087" s="113" t="s">
        <v>1031</v>
      </c>
      <c r="B1087" s="69" t="s">
        <v>100</v>
      </c>
      <c r="C1087" s="69" t="s">
        <v>109</v>
      </c>
      <c r="D1087" s="69" t="s">
        <v>367</v>
      </c>
      <c r="E1087" s="69" t="s">
        <v>650</v>
      </c>
      <c r="F1087" s="69">
        <v>0</v>
      </c>
      <c r="G1087" s="69">
        <v>49</v>
      </c>
      <c r="H1087" s="69">
        <v>198854</v>
      </c>
      <c r="I1087" s="69">
        <v>603</v>
      </c>
      <c r="J1087" s="69">
        <v>314</v>
      </c>
      <c r="K1087" s="69">
        <v>58230</v>
      </c>
      <c r="L1087" s="69">
        <v>48178</v>
      </c>
      <c r="M1087" s="69">
        <v>359</v>
      </c>
      <c r="N1087" s="69">
        <v>0</v>
      </c>
      <c r="O1087" s="69">
        <v>0</v>
      </c>
      <c r="P1087" s="69">
        <v>3414.98</v>
      </c>
      <c r="Q1087" s="69">
        <v>169.09</v>
      </c>
      <c r="R1087" s="69">
        <v>4788000</v>
      </c>
      <c r="S1087" s="69">
        <v>3000</v>
      </c>
      <c r="T1087" s="69">
        <v>1596</v>
      </c>
      <c r="U1087" s="69">
        <v>0</v>
      </c>
      <c r="V1087" s="69">
        <v>0</v>
      </c>
      <c r="W1087" s="69">
        <v>0</v>
      </c>
      <c r="X1087" s="69">
        <v>0</v>
      </c>
      <c r="Y1087" s="69">
        <v>0</v>
      </c>
      <c r="Z1087" s="69">
        <v>0</v>
      </c>
      <c r="AA1087" s="69">
        <v>0</v>
      </c>
      <c r="AB1087" s="69">
        <v>0</v>
      </c>
      <c r="AC1087" s="69">
        <v>0</v>
      </c>
      <c r="AD1087" s="69">
        <v>0</v>
      </c>
      <c r="AE1087" s="69">
        <v>0</v>
      </c>
      <c r="AF1087" s="69">
        <v>2004937</v>
      </c>
      <c r="AG1087" s="69">
        <v>2783063</v>
      </c>
      <c r="AH1087" s="69">
        <v>541</v>
      </c>
      <c r="AI1087" s="69">
        <v>1055</v>
      </c>
      <c r="AJ1087" s="69">
        <v>12</v>
      </c>
      <c r="AK1087" s="69">
        <v>-12</v>
      </c>
      <c r="AL1087" s="69">
        <v>7640</v>
      </c>
      <c r="AM1087" s="69">
        <v>3908</v>
      </c>
      <c r="AN1087" s="69">
        <v>-7640</v>
      </c>
      <c r="AO1087" s="69">
        <v>12</v>
      </c>
      <c r="AP1087" s="69">
        <v>-12</v>
      </c>
      <c r="AQ1087" s="69">
        <v>688939</v>
      </c>
      <c r="AR1087" s="69">
        <v>4489</v>
      </c>
      <c r="AS1087" s="69">
        <v>572894</v>
      </c>
      <c r="AT1087" s="69">
        <v>1495280</v>
      </c>
      <c r="AU1087" s="69">
        <v>446</v>
      </c>
      <c r="AV1087" s="69">
        <v>3316</v>
      </c>
      <c r="AW1087" s="69">
        <v>0.4187420634920635</v>
      </c>
      <c r="AX1087" s="69">
        <v>0.33897243107769426</v>
      </c>
      <c r="AY1087" s="69">
        <v>3705.9833641404807</v>
      </c>
      <c r="AZ1087" s="69">
        <v>-705.98336414048072</v>
      </c>
      <c r="BA1087" s="69">
        <v>167078.08333333334</v>
      </c>
      <c r="BB1087" s="69">
        <v>0</v>
      </c>
      <c r="BC1087" s="69">
        <v>-167078.08333333334</v>
      </c>
      <c r="BD1087" s="69">
        <v>0</v>
      </c>
      <c r="BE1087" s="69">
        <v>262.42630890052357</v>
      </c>
      <c r="BF1087" s="69">
        <v>-262.42630890052357</v>
      </c>
      <c r="BG1087" s="69">
        <v>167078.08333333334</v>
      </c>
      <c r="BH1087" s="69">
        <v>0</v>
      </c>
      <c r="BI1087" s="69">
        <v>-167078.08333333334</v>
      </c>
      <c r="BJ1087" s="69">
        <v>1.7418087813289712E-5</v>
      </c>
      <c r="BK1087" s="69">
        <v>0</v>
      </c>
      <c r="BL1087" s="69">
        <v>446.63332590777458</v>
      </c>
      <c r="BM1087" s="69">
        <v>-446.63332590777458</v>
      </c>
      <c r="BN1087" s="69">
        <v>0</v>
      </c>
      <c r="BO1087" s="69">
        <v>3.4996648594678947</v>
      </c>
      <c r="BP1087" s="69">
        <v>-3.4996648594678947</v>
      </c>
      <c r="BQ1087" s="69">
        <v>3499.6648594678945</v>
      </c>
      <c r="BR1087" s="69">
        <v>-3499.6648594678945</v>
      </c>
      <c r="BS1087" s="69">
        <v>0.13843398157625383</v>
      </c>
      <c r="BT1087" s="69">
        <v>3352.6457399103138</v>
      </c>
      <c r="BU1087" s="69">
        <v>450.92882991556093</v>
      </c>
      <c r="BV1087" s="69">
        <v>5.6724905978613495E-3</v>
      </c>
    </row>
    <row r="1088" spans="1:74">
      <c r="A1088" s="113" t="s">
        <v>1031</v>
      </c>
      <c r="B1088" s="69" t="s">
        <v>100</v>
      </c>
      <c r="C1088" s="69" t="s">
        <v>109</v>
      </c>
      <c r="D1088" s="69" t="s">
        <v>368</v>
      </c>
      <c r="E1088" s="69" t="s">
        <v>650</v>
      </c>
      <c r="F1088" s="69">
        <v>0</v>
      </c>
      <c r="G1088" s="69">
        <v>5</v>
      </c>
      <c r="H1088" s="69">
        <v>36028</v>
      </c>
      <c r="I1088" s="69">
        <v>74</v>
      </c>
      <c r="J1088" s="69">
        <v>41</v>
      </c>
      <c r="K1088" s="69">
        <v>12078</v>
      </c>
      <c r="L1088" s="69">
        <v>10965</v>
      </c>
      <c r="M1088" s="69">
        <v>49</v>
      </c>
      <c r="N1088" s="69">
        <v>1</v>
      </c>
      <c r="O1088" s="69">
        <v>0</v>
      </c>
      <c r="P1088" s="69">
        <v>2982.94</v>
      </c>
      <c r="Q1088" s="69">
        <v>226.59</v>
      </c>
      <c r="R1088" s="69">
        <v>4788000</v>
      </c>
      <c r="S1088" s="69">
        <v>3000</v>
      </c>
      <c r="T1088" s="69">
        <v>1596</v>
      </c>
      <c r="U1088" s="69">
        <v>0</v>
      </c>
      <c r="V1088" s="69">
        <v>0</v>
      </c>
      <c r="W1088" s="69">
        <v>0</v>
      </c>
      <c r="X1088" s="69">
        <v>0</v>
      </c>
      <c r="Y1088" s="69">
        <v>0</v>
      </c>
      <c r="Z1088" s="69">
        <v>0</v>
      </c>
      <c r="AA1088" s="69">
        <v>0</v>
      </c>
      <c r="AB1088" s="69">
        <v>0</v>
      </c>
      <c r="AC1088" s="69">
        <v>0</v>
      </c>
      <c r="AD1088" s="69">
        <v>0</v>
      </c>
      <c r="AE1088" s="69">
        <v>0</v>
      </c>
      <c r="AF1088" s="69">
        <v>2040965</v>
      </c>
      <c r="AG1088" s="69">
        <v>2747035</v>
      </c>
      <c r="AH1088" s="69">
        <v>546</v>
      </c>
      <c r="AI1088" s="69">
        <v>1050</v>
      </c>
      <c r="AJ1088" s="69">
        <v>12</v>
      </c>
      <c r="AK1088" s="69">
        <v>-12</v>
      </c>
      <c r="AL1088" s="69">
        <v>7714</v>
      </c>
      <c r="AM1088" s="69">
        <v>3949</v>
      </c>
      <c r="AN1088" s="69">
        <v>-7714</v>
      </c>
      <c r="AO1088" s="69">
        <v>13</v>
      </c>
      <c r="AP1088" s="69">
        <v>-13</v>
      </c>
      <c r="AQ1088" s="69">
        <v>701017</v>
      </c>
      <c r="AR1088" s="69">
        <v>4538</v>
      </c>
      <c r="AS1088" s="69">
        <v>583859</v>
      </c>
      <c r="AT1088" s="69">
        <v>1531308</v>
      </c>
      <c r="AU1088" s="69">
        <v>451</v>
      </c>
      <c r="AV1088" s="69">
        <v>3365</v>
      </c>
      <c r="AW1088" s="69">
        <v>0.42626670843776104</v>
      </c>
      <c r="AX1088" s="69">
        <v>0.34210526315789475</v>
      </c>
      <c r="AY1088" s="69">
        <v>3738.0311355311355</v>
      </c>
      <c r="AZ1088" s="69">
        <v>-738.03113553113553</v>
      </c>
      <c r="BA1088" s="69">
        <v>170080.41666666666</v>
      </c>
      <c r="BB1088" s="69">
        <v>0</v>
      </c>
      <c r="BC1088" s="69">
        <v>-170080.41666666666</v>
      </c>
      <c r="BD1088" s="69">
        <v>0</v>
      </c>
      <c r="BE1088" s="69">
        <v>264.57933627171377</v>
      </c>
      <c r="BF1088" s="69">
        <v>-264.57933627171377</v>
      </c>
      <c r="BG1088" s="69">
        <v>156997.30769230769</v>
      </c>
      <c r="BH1088" s="69">
        <v>0</v>
      </c>
      <c r="BI1088" s="69">
        <v>-156997.30769230769</v>
      </c>
      <c r="BJ1088" s="69">
        <v>1.8544486082363194E-5</v>
      </c>
      <c r="BK1088" s="69">
        <v>0</v>
      </c>
      <c r="BL1088" s="69">
        <v>449.74988981930363</v>
      </c>
      <c r="BM1088" s="69">
        <v>-449.74988981930363</v>
      </c>
      <c r="BN1088" s="69">
        <v>0</v>
      </c>
      <c r="BO1088" s="69">
        <v>3.4956470654729994</v>
      </c>
      <c r="BP1088" s="69">
        <v>-3.4956470654729994</v>
      </c>
      <c r="BQ1088" s="69">
        <v>3495.6470654729992</v>
      </c>
      <c r="BR1088" s="69">
        <v>-3495.6470654729992</v>
      </c>
      <c r="BS1088" s="69">
        <v>0.13826285135477337</v>
      </c>
      <c r="BT1088" s="69">
        <v>3395.3614190687363</v>
      </c>
      <c r="BU1088" s="69">
        <v>455.06924219910849</v>
      </c>
      <c r="BV1088" s="69">
        <v>5.6332442722501737E-3</v>
      </c>
    </row>
    <row r="1089" spans="1:74">
      <c r="A1089" s="113" t="s">
        <v>1032</v>
      </c>
      <c r="B1089" s="69" t="s">
        <v>100</v>
      </c>
      <c r="C1089" s="69" t="s">
        <v>109</v>
      </c>
      <c r="D1089" s="69" t="s">
        <v>367</v>
      </c>
      <c r="E1089" s="69" t="s">
        <v>650</v>
      </c>
      <c r="F1089" s="69">
        <v>0</v>
      </c>
      <c r="G1089" s="69">
        <v>46</v>
      </c>
      <c r="H1089" s="69">
        <v>194289</v>
      </c>
      <c r="I1089" s="69">
        <v>541</v>
      </c>
      <c r="J1089" s="69">
        <v>279</v>
      </c>
      <c r="K1089" s="69">
        <v>60328</v>
      </c>
      <c r="L1089" s="69">
        <v>51682</v>
      </c>
      <c r="M1089" s="69">
        <v>317</v>
      </c>
      <c r="N1089" s="69">
        <v>1</v>
      </c>
      <c r="O1089" s="69">
        <v>0</v>
      </c>
      <c r="P1089" s="69">
        <v>3220.54</v>
      </c>
      <c r="Q1089" s="69">
        <v>185.57</v>
      </c>
      <c r="R1089" s="69">
        <v>4788000</v>
      </c>
      <c r="S1089" s="69">
        <v>3000</v>
      </c>
      <c r="T1089" s="69">
        <v>1596</v>
      </c>
      <c r="U1089" s="69">
        <v>0</v>
      </c>
      <c r="V1089" s="69">
        <v>0</v>
      </c>
      <c r="W1089" s="69">
        <v>0</v>
      </c>
      <c r="X1089" s="69">
        <v>0</v>
      </c>
      <c r="Y1089" s="69">
        <v>0</v>
      </c>
      <c r="Z1089" s="69">
        <v>0</v>
      </c>
      <c r="AA1089" s="69">
        <v>0</v>
      </c>
      <c r="AB1089" s="69">
        <v>0</v>
      </c>
      <c r="AC1089" s="69">
        <v>0</v>
      </c>
      <c r="AD1089" s="69">
        <v>0</v>
      </c>
      <c r="AE1089" s="69">
        <v>0</v>
      </c>
      <c r="AF1089" s="69">
        <v>2235254</v>
      </c>
      <c r="AG1089" s="69">
        <v>2552746</v>
      </c>
      <c r="AH1089" s="69">
        <v>592</v>
      </c>
      <c r="AI1089" s="69">
        <v>1004</v>
      </c>
      <c r="AJ1089" s="69">
        <v>12</v>
      </c>
      <c r="AK1089" s="69">
        <v>-12</v>
      </c>
      <c r="AL1089" s="69">
        <v>8255</v>
      </c>
      <c r="AM1089" s="69">
        <v>4228</v>
      </c>
      <c r="AN1089" s="69">
        <v>-8255</v>
      </c>
      <c r="AO1089" s="69">
        <v>14</v>
      </c>
      <c r="AP1089" s="69">
        <v>-14</v>
      </c>
      <c r="AQ1089" s="69">
        <v>761345</v>
      </c>
      <c r="AR1089" s="69">
        <v>4855</v>
      </c>
      <c r="AS1089" s="69">
        <v>635541</v>
      </c>
      <c r="AT1089" s="69">
        <v>1725597</v>
      </c>
      <c r="AU1089" s="69">
        <v>497</v>
      </c>
      <c r="AV1089" s="69">
        <v>3682</v>
      </c>
      <c r="AW1089" s="69">
        <v>0.46684502923976606</v>
      </c>
      <c r="AX1089" s="69">
        <v>0.37092731829573933</v>
      </c>
      <c r="AY1089" s="69">
        <v>3775.7668918918921</v>
      </c>
      <c r="AZ1089" s="69">
        <v>-775.7668918918921</v>
      </c>
      <c r="BA1089" s="69">
        <v>186271.16666666666</v>
      </c>
      <c r="BB1089" s="69">
        <v>0</v>
      </c>
      <c r="BC1089" s="69">
        <v>-186271.16666666666</v>
      </c>
      <c r="BD1089" s="69">
        <v>0</v>
      </c>
      <c r="BE1089" s="69">
        <v>270.77577225923682</v>
      </c>
      <c r="BF1089" s="69">
        <v>-270.77577225923682</v>
      </c>
      <c r="BG1089" s="69">
        <v>159661</v>
      </c>
      <c r="BH1089" s="69">
        <v>0</v>
      </c>
      <c r="BI1089" s="69">
        <v>-159661</v>
      </c>
      <c r="BJ1089" s="69">
        <v>1.8388509808299784E-5</v>
      </c>
      <c r="BK1089" s="69">
        <v>0</v>
      </c>
      <c r="BL1089" s="69">
        <v>460.40247167868176</v>
      </c>
      <c r="BM1089" s="69">
        <v>-460.40247167868176</v>
      </c>
      <c r="BN1089" s="69">
        <v>0</v>
      </c>
      <c r="BO1089" s="69">
        <v>3.5170885906652756</v>
      </c>
      <c r="BP1089" s="69">
        <v>-3.5170885906652756</v>
      </c>
      <c r="BQ1089" s="69">
        <v>3517.0885906652757</v>
      </c>
      <c r="BR1089" s="69">
        <v>-3517.0885906652757</v>
      </c>
      <c r="BS1089" s="69">
        <v>0.14001892147587511</v>
      </c>
      <c r="BT1089" s="69">
        <v>3472.0261569416498</v>
      </c>
      <c r="BU1089" s="69">
        <v>468.65752308527976</v>
      </c>
      <c r="BV1089" s="69">
        <v>5.5533299621065351E-3</v>
      </c>
    </row>
    <row r="1090" spans="1:74">
      <c r="A1090" s="113" t="s">
        <v>1032</v>
      </c>
      <c r="B1090" s="69" t="s">
        <v>100</v>
      </c>
      <c r="C1090" s="69" t="s">
        <v>109</v>
      </c>
      <c r="D1090" s="69" t="s">
        <v>368</v>
      </c>
      <c r="E1090" s="69" t="s">
        <v>650</v>
      </c>
      <c r="F1090" s="69">
        <v>0</v>
      </c>
      <c r="G1090" s="69">
        <v>12</v>
      </c>
      <c r="H1090" s="69">
        <v>67556</v>
      </c>
      <c r="I1090" s="69">
        <v>167</v>
      </c>
      <c r="J1090" s="69">
        <v>86</v>
      </c>
      <c r="K1090" s="69">
        <v>22275</v>
      </c>
      <c r="L1090" s="69">
        <v>19693</v>
      </c>
      <c r="M1090" s="69">
        <v>107</v>
      </c>
      <c r="N1090" s="69">
        <v>1</v>
      </c>
      <c r="O1090" s="69">
        <v>1</v>
      </c>
      <c r="P1090" s="69">
        <v>3032.82</v>
      </c>
      <c r="Q1090" s="69">
        <v>190.84</v>
      </c>
      <c r="R1090" s="69">
        <v>4788000</v>
      </c>
      <c r="S1090" s="69">
        <v>3000</v>
      </c>
      <c r="T1090" s="69">
        <v>1596</v>
      </c>
      <c r="U1090" s="69">
        <v>0</v>
      </c>
      <c r="V1090" s="69">
        <v>0</v>
      </c>
      <c r="W1090" s="69">
        <v>0</v>
      </c>
      <c r="X1090" s="69">
        <v>0</v>
      </c>
      <c r="Y1090" s="69">
        <v>0</v>
      </c>
      <c r="Z1090" s="69">
        <v>0</v>
      </c>
      <c r="AA1090" s="69">
        <v>0</v>
      </c>
      <c r="AB1090" s="69">
        <v>0</v>
      </c>
      <c r="AC1090" s="69">
        <v>0</v>
      </c>
      <c r="AD1090" s="69">
        <v>0</v>
      </c>
      <c r="AE1090" s="69">
        <v>0</v>
      </c>
      <c r="AF1090" s="69">
        <v>2302810</v>
      </c>
      <c r="AG1090" s="69">
        <v>2485190</v>
      </c>
      <c r="AH1090" s="69">
        <v>604</v>
      </c>
      <c r="AI1090" s="69">
        <v>992</v>
      </c>
      <c r="AJ1090" s="69">
        <v>13</v>
      </c>
      <c r="AK1090" s="69">
        <v>-13</v>
      </c>
      <c r="AL1090" s="69">
        <v>8422</v>
      </c>
      <c r="AM1090" s="69">
        <v>4314</v>
      </c>
      <c r="AN1090" s="69">
        <v>-8422</v>
      </c>
      <c r="AO1090" s="69">
        <v>15</v>
      </c>
      <c r="AP1090" s="69">
        <v>-15</v>
      </c>
      <c r="AQ1090" s="69">
        <v>783620</v>
      </c>
      <c r="AR1090" s="69">
        <v>4962</v>
      </c>
      <c r="AS1090" s="69">
        <v>655234</v>
      </c>
      <c r="AT1090" s="69">
        <v>1793153</v>
      </c>
      <c r="AU1090" s="69">
        <v>509</v>
      </c>
      <c r="AV1090" s="69">
        <v>3789</v>
      </c>
      <c r="AW1090" s="69">
        <v>0.48095446950710108</v>
      </c>
      <c r="AX1090" s="69">
        <v>0.37844611528822053</v>
      </c>
      <c r="AY1090" s="69">
        <v>3812.5993377483442</v>
      </c>
      <c r="AZ1090" s="69">
        <v>-812.59933774834417</v>
      </c>
      <c r="BA1090" s="69">
        <v>177139.23076923078</v>
      </c>
      <c r="BB1090" s="69">
        <v>0</v>
      </c>
      <c r="BC1090" s="69">
        <v>-177139.23076923078</v>
      </c>
      <c r="BD1090" s="69">
        <v>0</v>
      </c>
      <c r="BE1090" s="69">
        <v>273.42792685822843</v>
      </c>
      <c r="BF1090" s="69">
        <v>-273.42792685822843</v>
      </c>
      <c r="BG1090" s="69">
        <v>153520.66666666666</v>
      </c>
      <c r="BH1090" s="69">
        <v>0</v>
      </c>
      <c r="BI1090" s="69">
        <v>-153520.66666666666</v>
      </c>
      <c r="BJ1090" s="69">
        <v>1.9141931038003114E-5</v>
      </c>
      <c r="BK1090" s="69">
        <v>0</v>
      </c>
      <c r="BL1090" s="69">
        <v>464.08907698508665</v>
      </c>
      <c r="BM1090" s="69">
        <v>-464.08907698508665</v>
      </c>
      <c r="BN1090" s="69">
        <v>0</v>
      </c>
      <c r="BO1090" s="69">
        <v>3.5144849015771467</v>
      </c>
      <c r="BP1090" s="69">
        <v>-3.5144849015771467</v>
      </c>
      <c r="BQ1090" s="69">
        <v>3514.4849015771465</v>
      </c>
      <c r="BR1090" s="69">
        <v>-3514.4849015771465</v>
      </c>
      <c r="BS1090" s="69">
        <v>0.14000927213722764</v>
      </c>
      <c r="BT1090" s="69">
        <v>3522.8939096267191</v>
      </c>
      <c r="BU1090" s="69">
        <v>473.25230931644234</v>
      </c>
      <c r="BV1090" s="69">
        <v>5.5052193665296959E-3</v>
      </c>
    </row>
    <row r="1091" spans="1:74">
      <c r="A1091" s="113" t="s">
        <v>1033</v>
      </c>
      <c r="B1091" s="69" t="s">
        <v>100</v>
      </c>
      <c r="C1091" s="69" t="s">
        <v>109</v>
      </c>
      <c r="D1091" s="69" t="s">
        <v>367</v>
      </c>
      <c r="E1091" s="69" t="s">
        <v>650</v>
      </c>
      <c r="F1091" s="69">
        <v>0</v>
      </c>
      <c r="G1091" s="69">
        <v>8</v>
      </c>
      <c r="H1091" s="69">
        <v>78705</v>
      </c>
      <c r="I1091" s="69">
        <v>199</v>
      </c>
      <c r="J1091" s="69">
        <v>107</v>
      </c>
      <c r="K1091" s="69">
        <v>21789</v>
      </c>
      <c r="L1091" s="69">
        <v>19174</v>
      </c>
      <c r="M1091" s="69">
        <v>123</v>
      </c>
      <c r="N1091" s="69">
        <v>1</v>
      </c>
      <c r="O1091" s="69">
        <v>1</v>
      </c>
      <c r="P1091" s="69">
        <v>3612.14</v>
      </c>
      <c r="Q1091" s="69">
        <v>200.78</v>
      </c>
      <c r="R1091" s="69">
        <v>4788000</v>
      </c>
      <c r="S1091" s="69">
        <v>3000</v>
      </c>
      <c r="T1091" s="69">
        <v>1596</v>
      </c>
      <c r="U1091" s="69">
        <v>0</v>
      </c>
      <c r="V1091" s="69">
        <v>0</v>
      </c>
      <c r="W1091" s="69">
        <v>0</v>
      </c>
      <c r="X1091" s="69">
        <v>0</v>
      </c>
      <c r="Y1091" s="69">
        <v>0</v>
      </c>
      <c r="Z1091" s="69">
        <v>0</v>
      </c>
      <c r="AA1091" s="69">
        <v>0</v>
      </c>
      <c r="AB1091" s="69">
        <v>0</v>
      </c>
      <c r="AC1091" s="69">
        <v>0</v>
      </c>
      <c r="AD1091" s="69">
        <v>0</v>
      </c>
      <c r="AE1091" s="69">
        <v>0</v>
      </c>
      <c r="AF1091" s="69">
        <v>2458906</v>
      </c>
      <c r="AG1091" s="69">
        <v>2329094</v>
      </c>
      <c r="AH1091" s="69">
        <v>627</v>
      </c>
      <c r="AI1091" s="69">
        <v>969</v>
      </c>
      <c r="AJ1091" s="69">
        <v>14</v>
      </c>
      <c r="AK1091" s="69">
        <v>-14</v>
      </c>
      <c r="AL1091" s="69">
        <v>8835</v>
      </c>
      <c r="AM1091" s="69">
        <v>4529</v>
      </c>
      <c r="AN1091" s="69">
        <v>-8835</v>
      </c>
      <c r="AO1091" s="69">
        <v>16</v>
      </c>
      <c r="AP1091" s="69">
        <v>-16</v>
      </c>
      <c r="AQ1091" s="69">
        <v>824728</v>
      </c>
      <c r="AR1091" s="69">
        <v>5201</v>
      </c>
      <c r="AS1091" s="69">
        <v>691277</v>
      </c>
      <c r="AT1091" s="69">
        <v>1871858</v>
      </c>
      <c r="AU1091" s="69">
        <v>517</v>
      </c>
      <c r="AV1091" s="69">
        <v>3912</v>
      </c>
      <c r="AW1091" s="69">
        <v>0.5135559732664996</v>
      </c>
      <c r="AX1091" s="69">
        <v>0.39285714285714285</v>
      </c>
      <c r="AY1091" s="69">
        <v>3921.7001594896333</v>
      </c>
      <c r="AZ1091" s="69">
        <v>-921.70015948963328</v>
      </c>
      <c r="BA1091" s="69">
        <v>175636.14285714287</v>
      </c>
      <c r="BB1091" s="69">
        <v>0</v>
      </c>
      <c r="BC1091" s="69">
        <v>-175636.14285714287</v>
      </c>
      <c r="BD1091" s="69">
        <v>0</v>
      </c>
      <c r="BE1091" s="69">
        <v>278.31420486700625</v>
      </c>
      <c r="BF1091" s="69">
        <v>-278.31420486700625</v>
      </c>
      <c r="BG1091" s="69">
        <v>153681.625</v>
      </c>
      <c r="BH1091" s="69">
        <v>0</v>
      </c>
      <c r="BI1091" s="69">
        <v>-153681.625</v>
      </c>
      <c r="BJ1091" s="69">
        <v>1.9400335625806326E-5</v>
      </c>
      <c r="BK1091" s="69">
        <v>0</v>
      </c>
      <c r="BL1091" s="69">
        <v>472.7756200730629</v>
      </c>
      <c r="BM1091" s="69">
        <v>-472.7756200730629</v>
      </c>
      <c r="BN1091" s="69">
        <v>0</v>
      </c>
      <c r="BO1091" s="69">
        <v>3.557048766268804</v>
      </c>
      <c r="BP1091" s="69">
        <v>-3.557048766268804</v>
      </c>
      <c r="BQ1091" s="69">
        <v>3557.0487662688038</v>
      </c>
      <c r="BR1091" s="69">
        <v>-3557.0487662688038</v>
      </c>
      <c r="BS1091" s="69">
        <v>0.13844115698829765</v>
      </c>
      <c r="BT1091" s="69">
        <v>3620.6150870406191</v>
      </c>
      <c r="BU1091" s="69">
        <v>478.49130879345603</v>
      </c>
      <c r="BV1091" s="69">
        <v>5.4915075030798031E-3</v>
      </c>
    </row>
    <row r="1092" spans="1:74">
      <c r="A1092" s="113" t="s">
        <v>1033</v>
      </c>
      <c r="B1092" s="69" t="s">
        <v>100</v>
      </c>
      <c r="C1092" s="69" t="s">
        <v>109</v>
      </c>
      <c r="D1092" s="69" t="s">
        <v>368</v>
      </c>
      <c r="E1092" s="69" t="s">
        <v>650</v>
      </c>
      <c r="F1092" s="69">
        <v>0</v>
      </c>
      <c r="G1092" s="69">
        <v>2</v>
      </c>
      <c r="H1092" s="69">
        <v>19178</v>
      </c>
      <c r="I1092" s="69">
        <v>36</v>
      </c>
      <c r="J1092" s="69">
        <v>17</v>
      </c>
      <c r="K1092" s="69">
        <v>5524</v>
      </c>
      <c r="L1092" s="69">
        <v>5103</v>
      </c>
      <c r="M1092" s="69">
        <v>20</v>
      </c>
      <c r="N1092" s="69">
        <v>0</v>
      </c>
      <c r="O1092" s="69">
        <v>0</v>
      </c>
      <c r="P1092" s="69">
        <v>3471.76</v>
      </c>
      <c r="Q1092" s="69">
        <v>299.66000000000003</v>
      </c>
      <c r="R1092" s="69">
        <v>4788000</v>
      </c>
      <c r="S1092" s="69">
        <v>3000</v>
      </c>
      <c r="T1092" s="69">
        <v>1596</v>
      </c>
      <c r="U1092" s="69">
        <v>0</v>
      </c>
      <c r="V1092" s="69">
        <v>0</v>
      </c>
      <c r="W1092" s="69">
        <v>0</v>
      </c>
      <c r="X1092" s="69">
        <v>0</v>
      </c>
      <c r="Y1092" s="69">
        <v>0</v>
      </c>
      <c r="Z1092" s="69">
        <v>0</v>
      </c>
      <c r="AA1092" s="69">
        <v>0</v>
      </c>
      <c r="AB1092" s="69">
        <v>0</v>
      </c>
      <c r="AC1092" s="69">
        <v>0</v>
      </c>
      <c r="AD1092" s="69">
        <v>0</v>
      </c>
      <c r="AE1092" s="69">
        <v>0</v>
      </c>
      <c r="AF1092" s="69">
        <v>2478084</v>
      </c>
      <c r="AG1092" s="69">
        <v>2309916</v>
      </c>
      <c r="AH1092" s="69">
        <v>629</v>
      </c>
      <c r="AI1092" s="69">
        <v>967</v>
      </c>
      <c r="AJ1092" s="69">
        <v>14</v>
      </c>
      <c r="AK1092" s="69">
        <v>-14</v>
      </c>
      <c r="AL1092" s="69">
        <v>8871</v>
      </c>
      <c r="AM1092" s="69">
        <v>4546</v>
      </c>
      <c r="AN1092" s="69">
        <v>-8871</v>
      </c>
      <c r="AO1092" s="69">
        <v>16</v>
      </c>
      <c r="AP1092" s="69">
        <v>-16</v>
      </c>
      <c r="AQ1092" s="69">
        <v>830252</v>
      </c>
      <c r="AR1092" s="69">
        <v>5221</v>
      </c>
      <c r="AS1092" s="69">
        <v>696380</v>
      </c>
      <c r="AT1092" s="69">
        <v>1891036</v>
      </c>
      <c r="AU1092" s="69">
        <v>519</v>
      </c>
      <c r="AV1092" s="69">
        <v>3932</v>
      </c>
      <c r="AW1092" s="69">
        <v>0.51756140350877189</v>
      </c>
      <c r="AX1092" s="69">
        <v>0.39411027568922308</v>
      </c>
      <c r="AY1092" s="69">
        <v>3939.7201907790145</v>
      </c>
      <c r="AZ1092" s="69">
        <v>-939.7201907790145</v>
      </c>
      <c r="BA1092" s="69">
        <v>177006</v>
      </c>
      <c r="BB1092" s="69">
        <v>0</v>
      </c>
      <c r="BC1092" s="69">
        <v>-177006</v>
      </c>
      <c r="BD1092" s="69">
        <v>0</v>
      </c>
      <c r="BE1092" s="69">
        <v>279.3466351031451</v>
      </c>
      <c r="BF1092" s="69">
        <v>-279.3466351031451</v>
      </c>
      <c r="BG1092" s="69">
        <v>154880.25</v>
      </c>
      <c r="BH1092" s="69">
        <v>0</v>
      </c>
      <c r="BI1092" s="69">
        <v>-154880.25</v>
      </c>
      <c r="BJ1092" s="69">
        <v>1.9271257401367296E-5</v>
      </c>
      <c r="BK1092" s="69">
        <v>0</v>
      </c>
      <c r="BL1092" s="69">
        <v>474.6378088488795</v>
      </c>
      <c r="BM1092" s="69">
        <v>-474.6378088488795</v>
      </c>
      <c r="BN1092" s="69">
        <v>0</v>
      </c>
      <c r="BO1092" s="69">
        <v>3.5585226456819554</v>
      </c>
      <c r="BP1092" s="69">
        <v>-3.5585226456819554</v>
      </c>
      <c r="BQ1092" s="69">
        <v>3558.5226456819555</v>
      </c>
      <c r="BR1092" s="69">
        <v>-3558.5226456819555</v>
      </c>
      <c r="BS1092" s="69">
        <v>0.13836339639243292</v>
      </c>
      <c r="BT1092" s="69">
        <v>3643.6146435452793</v>
      </c>
      <c r="BU1092" s="69">
        <v>480.9348931841302</v>
      </c>
      <c r="BV1092" s="69">
        <v>5.4754460091634826E-3</v>
      </c>
    </row>
    <row r="1093" spans="1:74">
      <c r="A1093" s="113" t="s">
        <v>1036</v>
      </c>
      <c r="B1093" s="69" t="s">
        <v>100</v>
      </c>
      <c r="C1093" s="69" t="s">
        <v>109</v>
      </c>
      <c r="D1093" s="69" t="s">
        <v>367</v>
      </c>
      <c r="E1093" s="69" t="s">
        <v>650</v>
      </c>
      <c r="F1093" s="69">
        <v>0</v>
      </c>
      <c r="G1093" s="69">
        <v>27</v>
      </c>
      <c r="H1093" s="69">
        <v>86196</v>
      </c>
      <c r="I1093" s="69">
        <v>282</v>
      </c>
      <c r="J1093" s="69">
        <v>157</v>
      </c>
      <c r="K1093" s="69">
        <v>18989</v>
      </c>
      <c r="L1093" s="69">
        <v>15142</v>
      </c>
      <c r="M1093" s="69">
        <v>185</v>
      </c>
      <c r="N1093" s="69">
        <v>0</v>
      </c>
      <c r="O1093" s="69">
        <v>1</v>
      </c>
      <c r="P1093" s="69">
        <v>4539.26</v>
      </c>
      <c r="Q1093" s="69">
        <v>140.84</v>
      </c>
      <c r="R1093" s="69">
        <v>4788000</v>
      </c>
      <c r="S1093" s="69">
        <v>3000</v>
      </c>
      <c r="T1093" s="69">
        <v>1596</v>
      </c>
      <c r="U1093" s="69">
        <v>0</v>
      </c>
      <c r="V1093" s="69">
        <v>0</v>
      </c>
      <c r="W1093" s="69">
        <v>0</v>
      </c>
      <c r="X1093" s="69">
        <v>0</v>
      </c>
      <c r="Y1093" s="69">
        <v>0</v>
      </c>
      <c r="Z1093" s="69">
        <v>0</v>
      </c>
      <c r="AA1093" s="69">
        <v>0</v>
      </c>
      <c r="AB1093" s="69">
        <v>0</v>
      </c>
      <c r="AC1093" s="69">
        <v>0</v>
      </c>
      <c r="AD1093" s="69">
        <v>0</v>
      </c>
      <c r="AE1093" s="69">
        <v>0</v>
      </c>
      <c r="AF1093" s="69">
        <v>2952419</v>
      </c>
      <c r="AG1093" s="69">
        <v>1835581</v>
      </c>
      <c r="AH1093" s="69">
        <v>712</v>
      </c>
      <c r="AI1093" s="69">
        <v>884</v>
      </c>
      <c r="AJ1093" s="69">
        <v>16</v>
      </c>
      <c r="AK1093" s="69">
        <v>-16</v>
      </c>
      <c r="AL1093" s="69">
        <v>9993</v>
      </c>
      <c r="AM1093" s="69">
        <v>5127</v>
      </c>
      <c r="AN1093" s="69">
        <v>-9993</v>
      </c>
      <c r="AO1093" s="69">
        <v>16</v>
      </c>
      <c r="AP1093" s="69">
        <v>-16</v>
      </c>
      <c r="AQ1093" s="69">
        <v>923915</v>
      </c>
      <c r="AR1093" s="69">
        <v>5881</v>
      </c>
      <c r="AS1093" s="69">
        <v>773433</v>
      </c>
      <c r="AT1093" s="69">
        <v>1977232</v>
      </c>
      <c r="AU1093" s="69">
        <v>546</v>
      </c>
      <c r="AV1093" s="69">
        <v>4117</v>
      </c>
      <c r="AW1093" s="69">
        <v>0.61662886382623228</v>
      </c>
      <c r="AX1093" s="69">
        <v>0.44611528822055135</v>
      </c>
      <c r="AY1093" s="69">
        <v>4146.6558988764045</v>
      </c>
      <c r="AZ1093" s="69">
        <v>-1146.6558988764045</v>
      </c>
      <c r="BA1093" s="69">
        <v>184526.1875</v>
      </c>
      <c r="BB1093" s="69">
        <v>0</v>
      </c>
      <c r="BC1093" s="69">
        <v>-184526.1875</v>
      </c>
      <c r="BD1093" s="69">
        <v>0</v>
      </c>
      <c r="BE1093" s="69">
        <v>295.4487140998699</v>
      </c>
      <c r="BF1093" s="69">
        <v>-295.4487140998699</v>
      </c>
      <c r="BG1093" s="69">
        <v>184526.1875</v>
      </c>
      <c r="BH1093" s="69">
        <v>0</v>
      </c>
      <c r="BI1093" s="69">
        <v>-184526.1875</v>
      </c>
      <c r="BJ1093" s="69">
        <v>1.7317610386236828E-5</v>
      </c>
      <c r="BK1093" s="69">
        <v>0</v>
      </c>
      <c r="BL1093" s="69">
        <v>502.02669614011222</v>
      </c>
      <c r="BM1093" s="69">
        <v>-502.02669614011222</v>
      </c>
      <c r="BN1093" s="69">
        <v>0</v>
      </c>
      <c r="BO1093" s="69">
        <v>3.8172912197953797</v>
      </c>
      <c r="BP1093" s="69">
        <v>-3.8172912197953797</v>
      </c>
      <c r="BQ1093" s="69">
        <v>3817.2912197953797</v>
      </c>
      <c r="BR1093" s="69">
        <v>-3817.2912197953797</v>
      </c>
      <c r="BS1093" s="69">
        <v>0.13887263506924127</v>
      </c>
      <c r="BT1093" s="69">
        <v>3621.3040293040294</v>
      </c>
      <c r="BU1093" s="69">
        <v>480.26038377459315</v>
      </c>
      <c r="BV1093" s="69">
        <v>5.5492117781397636E-3</v>
      </c>
    </row>
    <row r="1094" spans="1:74">
      <c r="A1094" s="113" t="s">
        <v>1037</v>
      </c>
      <c r="B1094" s="69" t="s">
        <v>100</v>
      </c>
      <c r="C1094" s="69" t="s">
        <v>109</v>
      </c>
      <c r="D1094" s="69" t="s">
        <v>367</v>
      </c>
      <c r="E1094" s="69" t="s">
        <v>650</v>
      </c>
      <c r="F1094" s="69">
        <v>0</v>
      </c>
      <c r="G1094" s="69">
        <v>21</v>
      </c>
      <c r="H1094" s="69">
        <v>123906</v>
      </c>
      <c r="I1094" s="69">
        <v>401</v>
      </c>
      <c r="J1094" s="69">
        <v>197</v>
      </c>
      <c r="K1094" s="69">
        <v>29942</v>
      </c>
      <c r="L1094" s="69">
        <v>23568</v>
      </c>
      <c r="M1094" s="69">
        <v>224</v>
      </c>
      <c r="N1094" s="69">
        <v>0</v>
      </c>
      <c r="O1094" s="69">
        <v>1</v>
      </c>
      <c r="P1094" s="69">
        <v>4138.2</v>
      </c>
      <c r="Q1094" s="69">
        <v>171.85</v>
      </c>
      <c r="R1094" s="69">
        <v>4788000</v>
      </c>
      <c r="S1094" s="69">
        <v>3000</v>
      </c>
      <c r="T1094" s="69">
        <v>1596</v>
      </c>
      <c r="U1094" s="69">
        <v>0</v>
      </c>
      <c r="V1094" s="69">
        <v>0</v>
      </c>
      <c r="W1094" s="69">
        <v>0</v>
      </c>
      <c r="X1094" s="69">
        <v>0</v>
      </c>
      <c r="Y1094" s="69">
        <v>0</v>
      </c>
      <c r="Z1094" s="69">
        <v>0</v>
      </c>
      <c r="AA1094" s="69">
        <v>0</v>
      </c>
      <c r="AB1094" s="69">
        <v>0</v>
      </c>
      <c r="AC1094" s="69">
        <v>0</v>
      </c>
      <c r="AD1094" s="69">
        <v>0</v>
      </c>
      <c r="AE1094" s="69">
        <v>0</v>
      </c>
      <c r="AF1094" s="69">
        <v>3076608</v>
      </c>
      <c r="AG1094" s="69">
        <v>1711392</v>
      </c>
      <c r="AH1094" s="69">
        <v>733</v>
      </c>
      <c r="AI1094" s="69">
        <v>863</v>
      </c>
      <c r="AJ1094" s="69">
        <v>17</v>
      </c>
      <c r="AK1094" s="69">
        <v>-17</v>
      </c>
      <c r="AL1094" s="69">
        <v>10395</v>
      </c>
      <c r="AM1094" s="69">
        <v>5324</v>
      </c>
      <c r="AN1094" s="69">
        <v>-10395</v>
      </c>
      <c r="AO1094" s="69">
        <v>16</v>
      </c>
      <c r="AP1094" s="69">
        <v>-16</v>
      </c>
      <c r="AQ1094" s="69">
        <v>953918</v>
      </c>
      <c r="AR1094" s="69">
        <v>6105</v>
      </c>
      <c r="AS1094" s="69">
        <v>797056</v>
      </c>
      <c r="AT1094" s="69">
        <v>2101138</v>
      </c>
      <c r="AU1094" s="69">
        <v>567</v>
      </c>
      <c r="AV1094" s="69">
        <v>4341</v>
      </c>
      <c r="AW1094" s="69">
        <v>0.64256641604010023</v>
      </c>
      <c r="AX1094" s="69">
        <v>0.4592731829573935</v>
      </c>
      <c r="AY1094" s="69">
        <v>4197.2824010914055</v>
      </c>
      <c r="AZ1094" s="69">
        <v>-1197.2824010914055</v>
      </c>
      <c r="BA1094" s="69">
        <v>180976.9411764706</v>
      </c>
      <c r="BB1094" s="69">
        <v>0</v>
      </c>
      <c r="BC1094" s="69">
        <v>-180976.9411764706</v>
      </c>
      <c r="BD1094" s="69">
        <v>0</v>
      </c>
      <c r="BE1094" s="69">
        <v>295.96998556998557</v>
      </c>
      <c r="BF1094" s="69">
        <v>-295.96998556998557</v>
      </c>
      <c r="BG1094" s="69">
        <v>192288</v>
      </c>
      <c r="BH1094" s="69">
        <v>0</v>
      </c>
      <c r="BI1094" s="69">
        <v>-192288</v>
      </c>
      <c r="BJ1094" s="69">
        <v>1.6772930168001862E-5</v>
      </c>
      <c r="BK1094" s="69">
        <v>0</v>
      </c>
      <c r="BL1094" s="69">
        <v>503.94889434889433</v>
      </c>
      <c r="BM1094" s="69">
        <v>-503.94889434889433</v>
      </c>
      <c r="BN1094" s="69">
        <v>0</v>
      </c>
      <c r="BO1094" s="69">
        <v>3.8599646699855468</v>
      </c>
      <c r="BP1094" s="69">
        <v>-3.8599646699855468</v>
      </c>
      <c r="BQ1094" s="69">
        <v>3859.9646699855466</v>
      </c>
      <c r="BR1094" s="69">
        <v>-3859.9646699855466</v>
      </c>
      <c r="BS1094" s="69">
        <v>0.13767843726521412</v>
      </c>
      <c r="BT1094" s="69">
        <v>3705.710758377425</v>
      </c>
      <c r="BU1094" s="69">
        <v>484.02165399677494</v>
      </c>
      <c r="BV1094" s="69">
        <v>5.5811925134026195E-3</v>
      </c>
    </row>
    <row r="1095" spans="1:74">
      <c r="A1095" s="113" t="s">
        <v>1038</v>
      </c>
      <c r="B1095" s="69" t="s">
        <v>100</v>
      </c>
      <c r="C1095" s="69" t="s">
        <v>109</v>
      </c>
      <c r="D1095" s="69" t="s">
        <v>367</v>
      </c>
      <c r="E1095" s="69" t="s">
        <v>650</v>
      </c>
      <c r="F1095" s="69">
        <v>0</v>
      </c>
      <c r="G1095" s="69">
        <v>30</v>
      </c>
      <c r="H1095" s="69">
        <v>89626</v>
      </c>
      <c r="I1095" s="69">
        <v>339</v>
      </c>
      <c r="J1095" s="69">
        <v>179</v>
      </c>
      <c r="K1095" s="69">
        <v>22728</v>
      </c>
      <c r="L1095" s="69">
        <v>18660</v>
      </c>
      <c r="M1095" s="69">
        <v>192</v>
      </c>
      <c r="N1095" s="69">
        <v>1</v>
      </c>
      <c r="O1095" s="69">
        <v>0</v>
      </c>
      <c r="P1095" s="69">
        <v>3943.42</v>
      </c>
      <c r="Q1095" s="69">
        <v>140.47999999999999</v>
      </c>
      <c r="R1095" s="69">
        <v>4788000</v>
      </c>
      <c r="S1095" s="69">
        <v>3000</v>
      </c>
      <c r="T1095" s="69">
        <v>1596</v>
      </c>
      <c r="U1095" s="69">
        <v>0</v>
      </c>
      <c r="V1095" s="69">
        <v>0</v>
      </c>
      <c r="W1095" s="69">
        <v>0</v>
      </c>
      <c r="X1095" s="69">
        <v>0</v>
      </c>
      <c r="Y1095" s="69">
        <v>0</v>
      </c>
      <c r="Z1095" s="69">
        <v>0</v>
      </c>
      <c r="AA1095" s="69">
        <v>0</v>
      </c>
      <c r="AB1095" s="69">
        <v>0</v>
      </c>
      <c r="AC1095" s="69">
        <v>0</v>
      </c>
      <c r="AD1095" s="69">
        <v>0</v>
      </c>
      <c r="AE1095" s="69">
        <v>0</v>
      </c>
      <c r="AF1095" s="69">
        <v>3166449</v>
      </c>
      <c r="AG1095" s="69">
        <v>1621551</v>
      </c>
      <c r="AH1095" s="69">
        <v>764</v>
      </c>
      <c r="AI1095" s="69">
        <v>832</v>
      </c>
      <c r="AJ1095" s="69">
        <v>17</v>
      </c>
      <c r="AK1095" s="69">
        <v>-17</v>
      </c>
      <c r="AL1095" s="69">
        <v>10742</v>
      </c>
      <c r="AM1095" s="69">
        <v>5506</v>
      </c>
      <c r="AN1095" s="69">
        <v>-10742</v>
      </c>
      <c r="AO1095" s="69">
        <v>17</v>
      </c>
      <c r="AP1095" s="69">
        <v>-17</v>
      </c>
      <c r="AQ1095" s="69">
        <v>976694</v>
      </c>
      <c r="AR1095" s="69">
        <v>6300</v>
      </c>
      <c r="AS1095" s="69">
        <v>815754</v>
      </c>
      <c r="AT1095" s="69">
        <v>2190764</v>
      </c>
      <c r="AU1095" s="69">
        <v>597</v>
      </c>
      <c r="AV1095" s="69">
        <v>4533</v>
      </c>
      <c r="AW1095" s="69">
        <v>0.66133020050125313</v>
      </c>
      <c r="AX1095" s="69">
        <v>0.47869674185463656</v>
      </c>
      <c r="AY1095" s="69">
        <v>4144.5667539267015</v>
      </c>
      <c r="AZ1095" s="69">
        <v>-1144.5667539267015</v>
      </c>
      <c r="BA1095" s="69">
        <v>186261.70588235295</v>
      </c>
      <c r="BB1095" s="69">
        <v>0</v>
      </c>
      <c r="BC1095" s="69">
        <v>-186261.70588235295</v>
      </c>
      <c r="BD1095" s="69">
        <v>0</v>
      </c>
      <c r="BE1095" s="69">
        <v>294.7727611245578</v>
      </c>
      <c r="BF1095" s="69">
        <v>-294.7727611245578</v>
      </c>
      <c r="BG1095" s="69">
        <v>186261.70588235295</v>
      </c>
      <c r="BH1095" s="69">
        <v>0</v>
      </c>
      <c r="BI1095" s="69">
        <v>-186261.70588235295</v>
      </c>
      <c r="BJ1095" s="69">
        <v>1.7405656223955506E-5</v>
      </c>
      <c r="BK1095" s="69">
        <v>0</v>
      </c>
      <c r="BL1095" s="69">
        <v>502.61095238095237</v>
      </c>
      <c r="BM1095" s="69">
        <v>-502.61095238095237</v>
      </c>
      <c r="BN1095" s="69">
        <v>0</v>
      </c>
      <c r="BO1095" s="69">
        <v>3.8816224008708509</v>
      </c>
      <c r="BP1095" s="69">
        <v>-3.8816224008708509</v>
      </c>
      <c r="BQ1095" s="69">
        <v>3881.6224008708509</v>
      </c>
      <c r="BR1095" s="69">
        <v>-3881.6224008708509</v>
      </c>
      <c r="BS1095" s="69">
        <v>0.13875771885216129</v>
      </c>
      <c r="BT1095" s="69">
        <v>3669.6214405360133</v>
      </c>
      <c r="BU1095" s="69">
        <v>483.29230090447828</v>
      </c>
      <c r="BV1095" s="69">
        <v>5.6373848922999428E-3</v>
      </c>
    </row>
    <row r="1096" spans="1:74">
      <c r="A1096" s="113" t="s">
        <v>1039</v>
      </c>
      <c r="B1096" s="69" t="s">
        <v>100</v>
      </c>
      <c r="C1096" s="69" t="s">
        <v>109</v>
      </c>
      <c r="D1096" s="69" t="s">
        <v>367</v>
      </c>
      <c r="E1096" s="69" t="s">
        <v>650</v>
      </c>
      <c r="F1096" s="69">
        <v>0</v>
      </c>
      <c r="G1096" s="69">
        <v>11</v>
      </c>
      <c r="H1096" s="69">
        <v>19656</v>
      </c>
      <c r="I1096" s="69">
        <v>93</v>
      </c>
      <c r="J1096" s="69">
        <v>46</v>
      </c>
      <c r="K1096" s="69">
        <v>5616</v>
      </c>
      <c r="L1096" s="69">
        <v>5081</v>
      </c>
      <c r="M1096" s="69">
        <v>49</v>
      </c>
      <c r="N1096" s="69">
        <v>0</v>
      </c>
      <c r="O1096" s="69">
        <v>0</v>
      </c>
      <c r="P1096" s="69">
        <v>3500</v>
      </c>
      <c r="Q1096" s="69">
        <v>114.95</v>
      </c>
      <c r="R1096" s="69">
        <v>4788000</v>
      </c>
      <c r="S1096" s="69">
        <v>3000</v>
      </c>
      <c r="T1096" s="69">
        <v>1596</v>
      </c>
      <c r="U1096" s="69">
        <v>0</v>
      </c>
      <c r="V1096" s="69">
        <v>0</v>
      </c>
      <c r="W1096" s="69">
        <v>0</v>
      </c>
      <c r="X1096" s="69">
        <v>0</v>
      </c>
      <c r="Y1096" s="69">
        <v>0</v>
      </c>
      <c r="Z1096" s="69">
        <v>0</v>
      </c>
      <c r="AA1096" s="69">
        <v>0</v>
      </c>
      <c r="AB1096" s="69">
        <v>0</v>
      </c>
      <c r="AC1096" s="69">
        <v>0</v>
      </c>
      <c r="AD1096" s="69">
        <v>0</v>
      </c>
      <c r="AE1096" s="69">
        <v>0</v>
      </c>
      <c r="AF1096" s="69">
        <v>3220397</v>
      </c>
      <c r="AG1096" s="69">
        <v>1567603</v>
      </c>
      <c r="AH1096" s="69">
        <v>787</v>
      </c>
      <c r="AI1096" s="69">
        <v>809</v>
      </c>
      <c r="AJ1096" s="69">
        <v>17</v>
      </c>
      <c r="AK1096" s="69">
        <v>-17</v>
      </c>
      <c r="AL1096" s="69">
        <v>10952</v>
      </c>
      <c r="AM1096" s="69">
        <v>5606</v>
      </c>
      <c r="AN1096" s="69">
        <v>-10952</v>
      </c>
      <c r="AO1096" s="69">
        <v>17</v>
      </c>
      <c r="AP1096" s="69">
        <v>-17</v>
      </c>
      <c r="AQ1096" s="69">
        <v>990041</v>
      </c>
      <c r="AR1096" s="69">
        <v>6412</v>
      </c>
      <c r="AS1096" s="69">
        <v>827550</v>
      </c>
      <c r="AT1096" s="69">
        <v>2210420</v>
      </c>
      <c r="AU1096" s="69">
        <v>608</v>
      </c>
      <c r="AV1096" s="69">
        <v>4582</v>
      </c>
      <c r="AW1096" s="69">
        <v>0.67259753550543022</v>
      </c>
      <c r="AX1096" s="69">
        <v>0.49310776942355888</v>
      </c>
      <c r="AY1096" s="69">
        <v>4091.9911054637864</v>
      </c>
      <c r="AZ1096" s="69">
        <v>-1091.9911054637864</v>
      </c>
      <c r="BA1096" s="69">
        <v>189435.11764705883</v>
      </c>
      <c r="BB1096" s="69">
        <v>0</v>
      </c>
      <c r="BC1096" s="69">
        <v>-189435.11764705883</v>
      </c>
      <c r="BD1096" s="69">
        <v>0</v>
      </c>
      <c r="BE1096" s="69">
        <v>294.04647552958363</v>
      </c>
      <c r="BF1096" s="69">
        <v>-294.04647552958363</v>
      </c>
      <c r="BG1096" s="69">
        <v>189435.11764705883</v>
      </c>
      <c r="BH1096" s="69">
        <v>0</v>
      </c>
      <c r="BI1096" s="69">
        <v>-189435.11764705883</v>
      </c>
      <c r="BJ1096" s="69">
        <v>1.7171006049244424E-5</v>
      </c>
      <c r="BK1096" s="69">
        <v>0</v>
      </c>
      <c r="BL1096" s="69">
        <v>502.24532127261386</v>
      </c>
      <c r="BM1096" s="69">
        <v>-502.24532127261386</v>
      </c>
      <c r="BN1096" s="69">
        <v>0</v>
      </c>
      <c r="BO1096" s="69">
        <v>3.891483294060782</v>
      </c>
      <c r="BP1096" s="69">
        <v>-3.891483294060782</v>
      </c>
      <c r="BQ1096" s="69">
        <v>3891.4832940607821</v>
      </c>
      <c r="BR1096" s="69">
        <v>-3891.4832940607821</v>
      </c>
      <c r="BS1096" s="69">
        <v>0.14038530146271852</v>
      </c>
      <c r="BT1096" s="69">
        <v>3635.5592105263158</v>
      </c>
      <c r="BU1096" s="69">
        <v>482.41379310344826</v>
      </c>
      <c r="BV1096" s="69">
        <v>5.6623917595331908E-3</v>
      </c>
    </row>
    <row r="1097" spans="1:74">
      <c r="A1097" s="113" t="s">
        <v>1038</v>
      </c>
      <c r="B1097" s="69" t="s">
        <v>100</v>
      </c>
      <c r="C1097" s="69" t="s">
        <v>109</v>
      </c>
      <c r="D1097" s="69" t="s">
        <v>367</v>
      </c>
      <c r="E1097" s="69" t="s">
        <v>745</v>
      </c>
      <c r="F1097" s="69">
        <v>0</v>
      </c>
      <c r="G1097" s="69">
        <v>12</v>
      </c>
      <c r="H1097" s="69">
        <v>32971</v>
      </c>
      <c r="I1097" s="69">
        <v>112</v>
      </c>
      <c r="J1097" s="69">
        <v>52</v>
      </c>
      <c r="K1097" s="69">
        <v>7404</v>
      </c>
      <c r="L1097" s="69">
        <v>6452</v>
      </c>
      <c r="M1097" s="69">
        <v>61</v>
      </c>
      <c r="N1097" s="69">
        <v>0</v>
      </c>
      <c r="O1097" s="69">
        <v>0</v>
      </c>
      <c r="P1097" s="69">
        <v>4453.13</v>
      </c>
      <c r="Q1097" s="69">
        <v>159.28</v>
      </c>
      <c r="R1097" s="69">
        <v>4788000</v>
      </c>
      <c r="S1097" s="69">
        <v>3000</v>
      </c>
      <c r="T1097" s="69">
        <v>1596</v>
      </c>
      <c r="U1097" s="69">
        <v>0</v>
      </c>
      <c r="V1097" s="69">
        <v>0</v>
      </c>
      <c r="W1097" s="69">
        <v>0</v>
      </c>
      <c r="X1097" s="69">
        <v>0</v>
      </c>
      <c r="Y1097" s="69">
        <v>0</v>
      </c>
      <c r="Z1097" s="69">
        <v>0</v>
      </c>
      <c r="AA1097" s="69">
        <v>0</v>
      </c>
      <c r="AB1097" s="69">
        <v>0</v>
      </c>
      <c r="AC1097" s="69">
        <v>0</v>
      </c>
      <c r="AD1097" s="69">
        <v>0</v>
      </c>
      <c r="AE1097" s="69">
        <v>0</v>
      </c>
      <c r="AF1097" s="69">
        <v>3199420</v>
      </c>
      <c r="AG1097" s="69">
        <v>1588580</v>
      </c>
      <c r="AH1097" s="69">
        <v>776</v>
      </c>
      <c r="AI1097" s="69">
        <v>820</v>
      </c>
      <c r="AJ1097" s="69">
        <v>17</v>
      </c>
      <c r="AK1097" s="69">
        <v>-17</v>
      </c>
      <c r="AL1097" s="69">
        <v>10854</v>
      </c>
      <c r="AM1097" s="69">
        <v>5558</v>
      </c>
      <c r="AN1097" s="69">
        <v>-10854</v>
      </c>
      <c r="AO1097" s="69">
        <v>17</v>
      </c>
      <c r="AP1097" s="69">
        <v>-17</v>
      </c>
      <c r="AQ1097" s="69">
        <v>984098</v>
      </c>
      <c r="AR1097" s="69">
        <v>6361</v>
      </c>
      <c r="AS1097" s="69">
        <v>822206</v>
      </c>
      <c r="AT1097" s="69">
        <v>32971</v>
      </c>
      <c r="AU1097" s="69">
        <v>12</v>
      </c>
      <c r="AV1097" s="69">
        <v>61</v>
      </c>
      <c r="AW1097" s="69">
        <v>0.66821637426900582</v>
      </c>
      <c r="AX1097" s="69">
        <v>0.48621553884711777</v>
      </c>
      <c r="AY1097" s="69">
        <v>4122.9639175257735</v>
      </c>
      <c r="AZ1097" s="69">
        <v>-1122.9639175257735</v>
      </c>
      <c r="BA1097" s="69">
        <v>188201.17647058822</v>
      </c>
      <c r="BB1097" s="69">
        <v>0</v>
      </c>
      <c r="BC1097" s="69">
        <v>-188201.17647058822</v>
      </c>
      <c r="BD1097" s="69">
        <v>0</v>
      </c>
      <c r="BE1097" s="69">
        <v>294.76874884835081</v>
      </c>
      <c r="BF1097" s="69">
        <v>-294.76874884835081</v>
      </c>
      <c r="BG1097" s="69">
        <v>188201.17647058822</v>
      </c>
      <c r="BH1097" s="69">
        <v>0</v>
      </c>
      <c r="BI1097" s="69">
        <v>-188201.17647058822</v>
      </c>
      <c r="BJ1097" s="69">
        <v>1.7274702316232732E-5</v>
      </c>
      <c r="BK1097" s="69">
        <v>0</v>
      </c>
      <c r="BL1097" s="69">
        <v>502.974375098255</v>
      </c>
      <c r="BM1097" s="69">
        <v>-502.974375098255</v>
      </c>
      <c r="BN1097" s="69">
        <v>0</v>
      </c>
      <c r="BO1097" s="69">
        <v>3.8912632600589148</v>
      </c>
      <c r="BP1097" s="69">
        <v>-3.8912632600589148</v>
      </c>
      <c r="BQ1097" s="69">
        <v>3891.263260058915</v>
      </c>
      <c r="BR1097" s="69">
        <v>-3891.263260058915</v>
      </c>
      <c r="BS1097" s="69">
        <v>0.13961856783015472</v>
      </c>
      <c r="BT1097" s="69">
        <v>2747.5833333333335</v>
      </c>
      <c r="BU1097" s="69">
        <v>540.50819672131149</v>
      </c>
      <c r="BV1097" s="69">
        <v>5.6478114984483251E-3</v>
      </c>
    </row>
    <row r="1098" spans="1:74">
      <c r="A1098" s="113" t="s">
        <v>1039</v>
      </c>
      <c r="B1098" s="69" t="s">
        <v>100</v>
      </c>
      <c r="C1098" s="69" t="s">
        <v>109</v>
      </c>
      <c r="D1098" s="69" t="s">
        <v>367</v>
      </c>
      <c r="E1098" s="69" t="s">
        <v>745</v>
      </c>
      <c r="F1098" s="69">
        <v>0</v>
      </c>
      <c r="G1098" s="69">
        <v>39</v>
      </c>
      <c r="H1098" s="69">
        <v>99103</v>
      </c>
      <c r="I1098" s="69">
        <v>300</v>
      </c>
      <c r="J1098" s="69">
        <v>138</v>
      </c>
      <c r="K1098" s="69">
        <v>21342</v>
      </c>
      <c r="L1098" s="69">
        <v>16113</v>
      </c>
      <c r="M1098" s="69">
        <v>161</v>
      </c>
      <c r="N1098" s="69">
        <v>1</v>
      </c>
      <c r="O1098" s="69">
        <v>2</v>
      </c>
      <c r="P1098" s="69">
        <v>4643.57</v>
      </c>
      <c r="Q1098" s="69">
        <v>172.35</v>
      </c>
      <c r="R1098" s="69">
        <v>4788000</v>
      </c>
      <c r="S1098" s="69">
        <v>3000</v>
      </c>
      <c r="T1098" s="69">
        <v>1596</v>
      </c>
      <c r="U1098" s="69">
        <v>0</v>
      </c>
      <c r="V1098" s="69">
        <v>0</v>
      </c>
      <c r="W1098" s="69">
        <v>0</v>
      </c>
      <c r="X1098" s="69">
        <v>0</v>
      </c>
      <c r="Y1098" s="69">
        <v>0</v>
      </c>
      <c r="Z1098" s="69">
        <v>0</v>
      </c>
      <c r="AA1098" s="69">
        <v>0</v>
      </c>
      <c r="AB1098" s="69">
        <v>0</v>
      </c>
      <c r="AC1098" s="69">
        <v>0</v>
      </c>
      <c r="AD1098" s="69">
        <v>0</v>
      </c>
      <c r="AE1098" s="69">
        <v>0</v>
      </c>
      <c r="AF1098" s="69">
        <v>3319500</v>
      </c>
      <c r="AG1098" s="69">
        <v>1468500</v>
      </c>
      <c r="AH1098" s="69">
        <v>826</v>
      </c>
      <c r="AI1098" s="69">
        <v>770</v>
      </c>
      <c r="AJ1098" s="69">
        <v>19</v>
      </c>
      <c r="AK1098" s="69">
        <v>-19</v>
      </c>
      <c r="AL1098" s="69">
        <v>11252</v>
      </c>
      <c r="AM1098" s="69">
        <v>5744</v>
      </c>
      <c r="AN1098" s="69">
        <v>-11252</v>
      </c>
      <c r="AO1098" s="69">
        <v>18</v>
      </c>
      <c r="AP1098" s="69">
        <v>-18</v>
      </c>
      <c r="AQ1098" s="69">
        <v>1011383</v>
      </c>
      <c r="AR1098" s="69">
        <v>6573</v>
      </c>
      <c r="AS1098" s="69">
        <v>843663</v>
      </c>
      <c r="AT1098" s="69">
        <v>132074</v>
      </c>
      <c r="AU1098" s="69">
        <v>51</v>
      </c>
      <c r="AV1098" s="69">
        <v>222</v>
      </c>
      <c r="AW1098" s="69">
        <v>0.69329573934837097</v>
      </c>
      <c r="AX1098" s="69">
        <v>0.51754385964912286</v>
      </c>
      <c r="AY1098" s="69">
        <v>4018.765133171913</v>
      </c>
      <c r="AZ1098" s="69">
        <v>-1018.765133171913</v>
      </c>
      <c r="BA1098" s="69">
        <v>174710.52631578947</v>
      </c>
      <c r="BB1098" s="69">
        <v>0</v>
      </c>
      <c r="BC1098" s="69">
        <v>-174710.52631578947</v>
      </c>
      <c r="BD1098" s="69">
        <v>0</v>
      </c>
      <c r="BE1098" s="69">
        <v>295.01421969427656</v>
      </c>
      <c r="BF1098" s="69">
        <v>-295.01421969427656</v>
      </c>
      <c r="BG1098" s="69">
        <v>184416.66666666666</v>
      </c>
      <c r="BH1098" s="69">
        <v>0</v>
      </c>
      <c r="BI1098" s="69">
        <v>-184416.66666666666</v>
      </c>
      <c r="BJ1098" s="69">
        <v>1.7797412058537667E-5</v>
      </c>
      <c r="BK1098" s="69">
        <v>0</v>
      </c>
      <c r="BL1098" s="69">
        <v>505.02053856686445</v>
      </c>
      <c r="BM1098" s="69">
        <v>-505.02053856686445</v>
      </c>
      <c r="BN1098" s="69">
        <v>0</v>
      </c>
      <c r="BO1098" s="69">
        <v>3.934627926079489</v>
      </c>
      <c r="BP1098" s="69">
        <v>-3.934627926079489</v>
      </c>
      <c r="BQ1098" s="69">
        <v>3934.627926079489</v>
      </c>
      <c r="BR1098" s="69">
        <v>-3934.627926079489</v>
      </c>
      <c r="BS1098" s="69">
        <v>0.14380222841225626</v>
      </c>
      <c r="BT1098" s="69">
        <v>2589.6862745098038</v>
      </c>
      <c r="BU1098" s="69">
        <v>594.92792792792795</v>
      </c>
      <c r="BV1098" s="69">
        <v>5.6793519369022416E-3</v>
      </c>
    </row>
    <row r="1099" spans="1:74">
      <c r="A1099" s="113" t="s">
        <v>1040</v>
      </c>
      <c r="B1099" s="69" t="s">
        <v>100</v>
      </c>
      <c r="C1099" s="69" t="s">
        <v>109</v>
      </c>
      <c r="D1099" s="69" t="s">
        <v>367</v>
      </c>
      <c r="E1099" s="69" t="s">
        <v>745</v>
      </c>
      <c r="F1099" s="69">
        <v>0</v>
      </c>
      <c r="G1099" s="69">
        <v>45</v>
      </c>
      <c r="H1099" s="69">
        <v>104638</v>
      </c>
      <c r="I1099" s="69">
        <v>301</v>
      </c>
      <c r="J1099" s="69">
        <v>142</v>
      </c>
      <c r="K1099" s="69">
        <v>23693</v>
      </c>
      <c r="L1099" s="69">
        <v>19290</v>
      </c>
      <c r="M1099" s="69">
        <v>163</v>
      </c>
      <c r="N1099" s="69">
        <v>1</v>
      </c>
      <c r="O1099" s="69">
        <v>1</v>
      </c>
      <c r="P1099" s="69">
        <v>4416.41</v>
      </c>
      <c r="Q1099" s="69">
        <v>179.48</v>
      </c>
      <c r="R1099" s="69">
        <v>4788000</v>
      </c>
      <c r="S1099" s="69">
        <v>3000</v>
      </c>
      <c r="T1099" s="69">
        <v>1596</v>
      </c>
      <c r="U1099" s="69">
        <v>0</v>
      </c>
      <c r="V1099" s="69">
        <v>0</v>
      </c>
      <c r="W1099" s="69">
        <v>0</v>
      </c>
      <c r="X1099" s="69">
        <v>0</v>
      </c>
      <c r="Y1099" s="69">
        <v>0</v>
      </c>
      <c r="Z1099" s="69">
        <v>0</v>
      </c>
      <c r="AA1099" s="69">
        <v>0</v>
      </c>
      <c r="AB1099" s="69">
        <v>0</v>
      </c>
      <c r="AC1099" s="69">
        <v>0</v>
      </c>
      <c r="AD1099" s="69">
        <v>0</v>
      </c>
      <c r="AE1099" s="69">
        <v>0</v>
      </c>
      <c r="AF1099" s="69">
        <v>3437728</v>
      </c>
      <c r="AG1099" s="69">
        <v>1350272</v>
      </c>
      <c r="AH1099" s="69">
        <v>875</v>
      </c>
      <c r="AI1099" s="69">
        <v>721</v>
      </c>
      <c r="AJ1099" s="69">
        <v>20</v>
      </c>
      <c r="AK1099" s="69">
        <v>-20</v>
      </c>
      <c r="AL1099" s="69">
        <v>11614</v>
      </c>
      <c r="AM1099" s="69">
        <v>5906</v>
      </c>
      <c r="AN1099" s="69">
        <v>-11614</v>
      </c>
      <c r="AO1099" s="69">
        <v>19</v>
      </c>
      <c r="AP1099" s="69">
        <v>-19</v>
      </c>
      <c r="AQ1099" s="69">
        <v>1037657</v>
      </c>
      <c r="AR1099" s="69">
        <v>6762</v>
      </c>
      <c r="AS1099" s="69">
        <v>865138</v>
      </c>
      <c r="AT1099" s="69">
        <v>236712</v>
      </c>
      <c r="AU1099" s="69">
        <v>96</v>
      </c>
      <c r="AV1099" s="69">
        <v>385</v>
      </c>
      <c r="AW1099" s="69">
        <v>0.71798830409356729</v>
      </c>
      <c r="AX1099" s="69">
        <v>0.54824561403508776</v>
      </c>
      <c r="AY1099" s="69">
        <v>3928.8319999999999</v>
      </c>
      <c r="AZ1099" s="69">
        <v>-928.83199999999988</v>
      </c>
      <c r="BA1099" s="69">
        <v>171886.4</v>
      </c>
      <c r="BB1099" s="69">
        <v>0</v>
      </c>
      <c r="BC1099" s="69">
        <v>-171886.4</v>
      </c>
      <c r="BD1099" s="69">
        <v>0</v>
      </c>
      <c r="BE1099" s="69">
        <v>295.99862235233337</v>
      </c>
      <c r="BF1099" s="69">
        <v>-295.99862235233337</v>
      </c>
      <c r="BG1099" s="69">
        <v>180933.05263157896</v>
      </c>
      <c r="BH1099" s="69">
        <v>0</v>
      </c>
      <c r="BI1099" s="69">
        <v>-180933.05263157896</v>
      </c>
      <c r="BJ1099" s="69">
        <v>1.8310482172818185E-5</v>
      </c>
      <c r="BK1099" s="69">
        <v>0</v>
      </c>
      <c r="BL1099" s="69">
        <v>508.38923395445136</v>
      </c>
      <c r="BM1099" s="69">
        <v>-508.38923395445136</v>
      </c>
      <c r="BN1099" s="69">
        <v>0</v>
      </c>
      <c r="BO1099" s="69">
        <v>3.9736180817395605</v>
      </c>
      <c r="BP1099" s="69">
        <v>-3.9736180817395605</v>
      </c>
      <c r="BQ1099" s="69">
        <v>3973.6180817395607</v>
      </c>
      <c r="BR1099" s="69">
        <v>-3973.6180817395607</v>
      </c>
      <c r="BS1099" s="69">
        <v>0.14815441923467659</v>
      </c>
      <c r="BT1099" s="69">
        <v>2465.75</v>
      </c>
      <c r="BU1099" s="69">
        <v>614.83636363636367</v>
      </c>
      <c r="BV1099" s="69">
        <v>5.6916688269823268E-3</v>
      </c>
    </row>
    <row r="1100" spans="1:74">
      <c r="A1100" s="113" t="s">
        <v>1041</v>
      </c>
      <c r="B1100" s="69" t="s">
        <v>100</v>
      </c>
      <c r="C1100" s="69" t="s">
        <v>109</v>
      </c>
      <c r="D1100" s="69" t="s">
        <v>367</v>
      </c>
      <c r="E1100" s="69" t="s">
        <v>745</v>
      </c>
      <c r="F1100" s="69">
        <v>0</v>
      </c>
      <c r="G1100" s="69">
        <v>39</v>
      </c>
      <c r="H1100" s="69">
        <v>112231</v>
      </c>
      <c r="I1100" s="69">
        <v>364</v>
      </c>
      <c r="J1100" s="69">
        <v>179</v>
      </c>
      <c r="K1100" s="69">
        <v>32102</v>
      </c>
      <c r="L1100" s="69">
        <v>25143</v>
      </c>
      <c r="M1100" s="69">
        <v>195</v>
      </c>
      <c r="N1100" s="69">
        <v>0</v>
      </c>
      <c r="O1100" s="69">
        <v>1</v>
      </c>
      <c r="P1100" s="69">
        <v>3496.08</v>
      </c>
      <c r="Q1100" s="69">
        <v>168.77</v>
      </c>
      <c r="R1100" s="69">
        <v>4788000</v>
      </c>
      <c r="S1100" s="69">
        <v>3000</v>
      </c>
      <c r="T1100" s="69">
        <v>1596</v>
      </c>
      <c r="U1100" s="69">
        <v>0</v>
      </c>
      <c r="V1100" s="69">
        <v>0</v>
      </c>
      <c r="W1100" s="69">
        <v>0</v>
      </c>
      <c r="X1100" s="69">
        <v>0</v>
      </c>
      <c r="Y1100" s="69">
        <v>0</v>
      </c>
      <c r="Z1100" s="69">
        <v>0</v>
      </c>
      <c r="AA1100" s="69">
        <v>0</v>
      </c>
      <c r="AB1100" s="69">
        <v>0</v>
      </c>
      <c r="AC1100" s="69">
        <v>0</v>
      </c>
      <c r="AD1100" s="69">
        <v>0</v>
      </c>
      <c r="AE1100" s="69">
        <v>0</v>
      </c>
      <c r="AF1100" s="69">
        <v>3550277</v>
      </c>
      <c r="AG1100" s="69">
        <v>1237723</v>
      </c>
      <c r="AH1100" s="69">
        <v>915</v>
      </c>
      <c r="AI1100" s="69">
        <v>681</v>
      </c>
      <c r="AJ1100" s="69">
        <v>21</v>
      </c>
      <c r="AK1100" s="69">
        <v>-21</v>
      </c>
      <c r="AL1100" s="69">
        <v>11981</v>
      </c>
      <c r="AM1100" s="69">
        <v>6086</v>
      </c>
      <c r="AN1100" s="69">
        <v>-11981</v>
      </c>
      <c r="AO1100" s="69">
        <v>19</v>
      </c>
      <c r="AP1100" s="69">
        <v>-19</v>
      </c>
      <c r="AQ1100" s="69">
        <v>1069840</v>
      </c>
      <c r="AR1100" s="69">
        <v>6959</v>
      </c>
      <c r="AS1100" s="69">
        <v>890343</v>
      </c>
      <c r="AT1100" s="69">
        <v>348943</v>
      </c>
      <c r="AU1100" s="69">
        <v>135</v>
      </c>
      <c r="AV1100" s="69">
        <v>580</v>
      </c>
      <c r="AW1100" s="69">
        <v>0.74149477861319968</v>
      </c>
      <c r="AX1100" s="69">
        <v>0.57330827067669177</v>
      </c>
      <c r="AY1100" s="69">
        <v>3880.0841530054645</v>
      </c>
      <c r="AZ1100" s="69">
        <v>-880.08415300546449</v>
      </c>
      <c r="BA1100" s="69">
        <v>169060.80952380953</v>
      </c>
      <c r="BB1100" s="69">
        <v>0</v>
      </c>
      <c r="BC1100" s="69">
        <v>-169060.80952380953</v>
      </c>
      <c r="BD1100" s="69">
        <v>0</v>
      </c>
      <c r="BE1100" s="69">
        <v>296.32559886486939</v>
      </c>
      <c r="BF1100" s="69">
        <v>-296.32559886486939</v>
      </c>
      <c r="BG1100" s="69">
        <v>186856.68421052632</v>
      </c>
      <c r="BH1100" s="69">
        <v>0</v>
      </c>
      <c r="BI1100" s="69">
        <v>-186856.68421052632</v>
      </c>
      <c r="BJ1100" s="69">
        <v>1.7759664996635012E-5</v>
      </c>
      <c r="BK1100" s="69">
        <v>0</v>
      </c>
      <c r="BL1100" s="69">
        <v>510.170570484265</v>
      </c>
      <c r="BM1100" s="69">
        <v>-510.170570484265</v>
      </c>
      <c r="BN1100" s="69">
        <v>0</v>
      </c>
      <c r="BO1100" s="69">
        <v>3.9875385104392351</v>
      </c>
      <c r="BP1100" s="69">
        <v>-3.9875385104392351</v>
      </c>
      <c r="BQ1100" s="69">
        <v>3987.5385104392353</v>
      </c>
      <c r="BR1100" s="69">
        <v>-3987.5385104392353</v>
      </c>
      <c r="BS1100" s="69">
        <v>0.15034505422280645</v>
      </c>
      <c r="BT1100" s="69">
        <v>2584.7629629629628</v>
      </c>
      <c r="BU1100" s="69">
        <v>601.62586206896549</v>
      </c>
      <c r="BV1100" s="69">
        <v>5.6887011141852984E-3</v>
      </c>
    </row>
    <row r="1101" spans="1:74">
      <c r="A1101" s="113" t="s">
        <v>1042</v>
      </c>
      <c r="B1101" s="69" t="s">
        <v>100</v>
      </c>
      <c r="C1101" s="69" t="s">
        <v>109</v>
      </c>
      <c r="D1101" s="69" t="s">
        <v>367</v>
      </c>
      <c r="E1101" s="69" t="s">
        <v>745</v>
      </c>
      <c r="F1101" s="69">
        <v>0</v>
      </c>
      <c r="G1101" s="69">
        <v>68</v>
      </c>
      <c r="H1101" s="69">
        <v>129021</v>
      </c>
      <c r="I1101" s="69">
        <v>528</v>
      </c>
      <c r="J1101" s="69">
        <v>254</v>
      </c>
      <c r="K1101" s="69">
        <v>42726</v>
      </c>
      <c r="L1101" s="69">
        <v>34849</v>
      </c>
      <c r="M1101" s="69">
        <v>297</v>
      </c>
      <c r="N1101" s="69">
        <v>0</v>
      </c>
      <c r="O1101" s="69">
        <v>0</v>
      </c>
      <c r="P1101" s="69">
        <v>3019.73</v>
      </c>
      <c r="Q1101" s="69">
        <v>125.63</v>
      </c>
      <c r="R1101" s="69">
        <v>4788000</v>
      </c>
      <c r="S1101" s="69">
        <v>3000</v>
      </c>
      <c r="T1101" s="69">
        <v>1596</v>
      </c>
      <c r="U1101" s="69">
        <v>0</v>
      </c>
      <c r="V1101" s="69">
        <v>0</v>
      </c>
      <c r="W1101" s="69">
        <v>0</v>
      </c>
      <c r="X1101" s="69">
        <v>0</v>
      </c>
      <c r="Y1101" s="69">
        <v>0</v>
      </c>
      <c r="Z1101" s="69">
        <v>0</v>
      </c>
      <c r="AA1101" s="69">
        <v>0</v>
      </c>
      <c r="AB1101" s="69">
        <v>0</v>
      </c>
      <c r="AC1101" s="69">
        <v>0</v>
      </c>
      <c r="AD1101" s="69">
        <v>0</v>
      </c>
      <c r="AE1101" s="69">
        <v>0</v>
      </c>
      <c r="AF1101" s="69">
        <v>3679483</v>
      </c>
      <c r="AG1101" s="69">
        <v>1108517</v>
      </c>
      <c r="AH1101" s="69">
        <v>983</v>
      </c>
      <c r="AI1101" s="69">
        <v>613</v>
      </c>
      <c r="AJ1101" s="69">
        <v>21</v>
      </c>
      <c r="AK1101" s="69">
        <v>-21</v>
      </c>
      <c r="AL1101" s="69">
        <v>12512</v>
      </c>
      <c r="AM1101" s="69">
        <v>6340</v>
      </c>
      <c r="AN1101" s="69">
        <v>-12512</v>
      </c>
      <c r="AO1101" s="69">
        <v>19</v>
      </c>
      <c r="AP1101" s="69">
        <v>-19</v>
      </c>
      <c r="AQ1101" s="69">
        <v>1112648</v>
      </c>
      <c r="AR1101" s="69">
        <v>7256</v>
      </c>
      <c r="AS1101" s="69">
        <v>925259</v>
      </c>
      <c r="AT1101" s="69">
        <v>477964</v>
      </c>
      <c r="AU1101" s="69">
        <v>203</v>
      </c>
      <c r="AV1101" s="69">
        <v>877</v>
      </c>
      <c r="AW1101" s="69">
        <v>0.76848015873015874</v>
      </c>
      <c r="AX1101" s="69">
        <v>0.61591478696741853</v>
      </c>
      <c r="AY1101" s="69">
        <v>3743.1159715157683</v>
      </c>
      <c r="AZ1101" s="69">
        <v>-743.11597151576825</v>
      </c>
      <c r="BA1101" s="69">
        <v>175213.47619047618</v>
      </c>
      <c r="BB1101" s="69">
        <v>0</v>
      </c>
      <c r="BC1101" s="69">
        <v>-175213.47619047618</v>
      </c>
      <c r="BD1101" s="69">
        <v>0</v>
      </c>
      <c r="BE1101" s="69">
        <v>294.0763267263427</v>
      </c>
      <c r="BF1101" s="69">
        <v>-294.0763267263427</v>
      </c>
      <c r="BG1101" s="69">
        <v>193657</v>
      </c>
      <c r="BH1101" s="69">
        <v>0</v>
      </c>
      <c r="BI1101" s="69">
        <v>-193657</v>
      </c>
      <c r="BJ1101" s="69">
        <v>1.7076379951251428E-5</v>
      </c>
      <c r="BK1101" s="69">
        <v>0</v>
      </c>
      <c r="BL1101" s="69">
        <v>507.09523153252479</v>
      </c>
      <c r="BM1101" s="69">
        <v>-507.09523153252479</v>
      </c>
      <c r="BN1101" s="69">
        <v>0</v>
      </c>
      <c r="BO1101" s="69">
        <v>3.9767059817845598</v>
      </c>
      <c r="BP1101" s="69">
        <v>-3.9767059817845598</v>
      </c>
      <c r="BQ1101" s="69">
        <v>3976.7059817845598</v>
      </c>
      <c r="BR1101" s="69">
        <v>-3976.7059817845598</v>
      </c>
      <c r="BS1101" s="69">
        <v>0.15504731861198739</v>
      </c>
      <c r="BT1101" s="69">
        <v>2354.502463054187</v>
      </c>
      <c r="BU1101" s="69">
        <v>544.9988597491448</v>
      </c>
      <c r="BV1101" s="69">
        <v>5.6981183626807399E-3</v>
      </c>
    </row>
    <row r="1102" spans="1:74">
      <c r="A1102" s="113" t="s">
        <v>1043</v>
      </c>
      <c r="B1102" s="69" t="s">
        <v>100</v>
      </c>
      <c r="C1102" s="69" t="s">
        <v>109</v>
      </c>
      <c r="D1102" s="69" t="s">
        <v>367</v>
      </c>
      <c r="E1102" s="69" t="s">
        <v>745</v>
      </c>
      <c r="F1102" s="69">
        <v>0</v>
      </c>
      <c r="G1102" s="69">
        <v>52</v>
      </c>
      <c r="H1102" s="69">
        <v>134236</v>
      </c>
      <c r="I1102" s="69">
        <v>471</v>
      </c>
      <c r="J1102" s="69">
        <v>206</v>
      </c>
      <c r="K1102" s="69">
        <v>35567</v>
      </c>
      <c r="L1102" s="69">
        <v>29340</v>
      </c>
      <c r="M1102" s="69">
        <v>241</v>
      </c>
      <c r="N1102" s="69">
        <v>1</v>
      </c>
      <c r="O1102" s="69">
        <v>3</v>
      </c>
      <c r="P1102" s="69">
        <v>3774.17</v>
      </c>
      <c r="Q1102" s="69">
        <v>159.61000000000001</v>
      </c>
      <c r="R1102" s="69">
        <v>4788000</v>
      </c>
      <c r="S1102" s="69">
        <v>3000</v>
      </c>
      <c r="T1102" s="69">
        <v>1596</v>
      </c>
      <c r="U1102" s="69">
        <v>0</v>
      </c>
      <c r="V1102" s="69">
        <v>0</v>
      </c>
      <c r="W1102" s="69">
        <v>0</v>
      </c>
      <c r="X1102" s="69">
        <v>0</v>
      </c>
      <c r="Y1102" s="69">
        <v>0</v>
      </c>
      <c r="Z1102" s="69">
        <v>0</v>
      </c>
      <c r="AA1102" s="69">
        <v>0</v>
      </c>
      <c r="AB1102" s="69">
        <v>0</v>
      </c>
      <c r="AC1102" s="69">
        <v>0</v>
      </c>
      <c r="AD1102" s="69">
        <v>0</v>
      </c>
      <c r="AE1102" s="69">
        <v>0</v>
      </c>
      <c r="AF1102" s="69">
        <v>3813774</v>
      </c>
      <c r="AG1102" s="69">
        <v>974226</v>
      </c>
      <c r="AH1102" s="69">
        <v>1035</v>
      </c>
      <c r="AI1102" s="69">
        <v>561</v>
      </c>
      <c r="AJ1102" s="69">
        <v>24</v>
      </c>
      <c r="AK1102" s="69">
        <v>-24</v>
      </c>
      <c r="AL1102" s="69">
        <v>12983</v>
      </c>
      <c r="AM1102" s="69">
        <v>6546</v>
      </c>
      <c r="AN1102" s="69">
        <v>-12983</v>
      </c>
      <c r="AO1102" s="69">
        <v>20</v>
      </c>
      <c r="AP1102" s="69">
        <v>-20</v>
      </c>
      <c r="AQ1102" s="69">
        <v>1148241</v>
      </c>
      <c r="AR1102" s="69">
        <v>7497</v>
      </c>
      <c r="AS1102" s="69">
        <v>954619</v>
      </c>
      <c r="AT1102" s="69">
        <v>612200</v>
      </c>
      <c r="AU1102" s="69">
        <v>255</v>
      </c>
      <c r="AV1102" s="69">
        <v>1118</v>
      </c>
      <c r="AW1102" s="69">
        <v>0.79652756892230581</v>
      </c>
      <c r="AX1102" s="69">
        <v>0.64849624060150379</v>
      </c>
      <c r="AY1102" s="69">
        <v>3684.8057971014491</v>
      </c>
      <c r="AZ1102" s="69">
        <v>-684.80579710144912</v>
      </c>
      <c r="BA1102" s="69">
        <v>158907.25</v>
      </c>
      <c r="BB1102" s="69">
        <v>0</v>
      </c>
      <c r="BC1102" s="69">
        <v>-158907.25</v>
      </c>
      <c r="BD1102" s="69">
        <v>0</v>
      </c>
      <c r="BE1102" s="69">
        <v>293.7513671724563</v>
      </c>
      <c r="BF1102" s="69">
        <v>-293.7513671724563</v>
      </c>
      <c r="BG1102" s="69">
        <v>190688.7</v>
      </c>
      <c r="BH1102" s="69">
        <v>0</v>
      </c>
      <c r="BI1102" s="69">
        <v>-190688.7</v>
      </c>
      <c r="BJ1102" s="69">
        <v>1.7417946232541776E-5</v>
      </c>
      <c r="BK1102" s="69">
        <v>0</v>
      </c>
      <c r="BL1102" s="69">
        <v>508.70668267306922</v>
      </c>
      <c r="BM1102" s="69">
        <v>-508.70668267306922</v>
      </c>
      <c r="BN1102" s="69">
        <v>0</v>
      </c>
      <c r="BO1102" s="69">
        <v>3.9950744747380891</v>
      </c>
      <c r="BP1102" s="69">
        <v>-3.9950744747380891</v>
      </c>
      <c r="BQ1102" s="69">
        <v>3995.0744747380891</v>
      </c>
      <c r="BR1102" s="69">
        <v>-3995.0744747380891</v>
      </c>
      <c r="BS1102" s="69">
        <v>0.15811182401466545</v>
      </c>
      <c r="BT1102" s="69">
        <v>2400.7843137254904</v>
      </c>
      <c r="BU1102" s="69">
        <v>547.58497316636851</v>
      </c>
      <c r="BV1102" s="69">
        <v>5.7008938019109225E-3</v>
      </c>
    </row>
    <row r="1103" spans="1:74">
      <c r="A1103" s="113" t="s">
        <v>1044</v>
      </c>
      <c r="B1103" s="69" t="s">
        <v>100</v>
      </c>
      <c r="C1103" s="69" t="s">
        <v>109</v>
      </c>
      <c r="D1103" s="69" t="s">
        <v>367</v>
      </c>
      <c r="E1103" s="69" t="s">
        <v>745</v>
      </c>
      <c r="F1103" s="69">
        <v>0</v>
      </c>
      <c r="G1103" s="69">
        <v>46</v>
      </c>
      <c r="H1103" s="69">
        <v>138343</v>
      </c>
      <c r="I1103" s="69">
        <v>390</v>
      </c>
      <c r="J1103" s="69">
        <v>183</v>
      </c>
      <c r="K1103" s="69">
        <v>36710</v>
      </c>
      <c r="L1103" s="69">
        <v>27877</v>
      </c>
      <c r="M1103" s="69">
        <v>211</v>
      </c>
      <c r="N1103" s="69">
        <v>0</v>
      </c>
      <c r="O1103" s="69">
        <v>1</v>
      </c>
      <c r="P1103" s="69">
        <v>3768.54</v>
      </c>
      <c r="Q1103" s="69">
        <v>188.99</v>
      </c>
      <c r="R1103" s="69">
        <v>4788000</v>
      </c>
      <c r="S1103" s="69">
        <v>3000</v>
      </c>
      <c r="T1103" s="69">
        <v>1596</v>
      </c>
      <c r="U1103" s="69">
        <v>0</v>
      </c>
      <c r="V1103" s="69">
        <v>0</v>
      </c>
      <c r="W1103" s="69">
        <v>0</v>
      </c>
      <c r="X1103" s="69">
        <v>0</v>
      </c>
      <c r="Y1103" s="69">
        <v>0</v>
      </c>
      <c r="Z1103" s="69">
        <v>0</v>
      </c>
      <c r="AA1103" s="69">
        <v>0</v>
      </c>
      <c r="AB1103" s="69">
        <v>0</v>
      </c>
      <c r="AC1103" s="69">
        <v>0</v>
      </c>
      <c r="AD1103" s="69">
        <v>0</v>
      </c>
      <c r="AE1103" s="69">
        <v>0</v>
      </c>
      <c r="AF1103" s="69">
        <v>3952117</v>
      </c>
      <c r="AG1103" s="69">
        <v>835883</v>
      </c>
      <c r="AH1103" s="69">
        <v>1081</v>
      </c>
      <c r="AI1103" s="69">
        <v>515</v>
      </c>
      <c r="AJ1103" s="69">
        <v>25</v>
      </c>
      <c r="AK1103" s="69">
        <v>-25</v>
      </c>
      <c r="AL1103" s="69">
        <v>13373</v>
      </c>
      <c r="AM1103" s="69">
        <v>6729</v>
      </c>
      <c r="AN1103" s="69">
        <v>-13373</v>
      </c>
      <c r="AO1103" s="69">
        <v>20</v>
      </c>
      <c r="AP1103" s="69">
        <v>-20</v>
      </c>
      <c r="AQ1103" s="69">
        <v>1184951</v>
      </c>
      <c r="AR1103" s="69">
        <v>7708</v>
      </c>
      <c r="AS1103" s="69">
        <v>982496</v>
      </c>
      <c r="AT1103" s="69">
        <v>750543</v>
      </c>
      <c r="AU1103" s="69">
        <v>301</v>
      </c>
      <c r="AV1103" s="69">
        <v>1329</v>
      </c>
      <c r="AW1103" s="69">
        <v>0.82542126148705097</v>
      </c>
      <c r="AX1103" s="69">
        <v>0.67731829573934832</v>
      </c>
      <c r="AY1103" s="69">
        <v>3655.9824236817763</v>
      </c>
      <c r="AZ1103" s="69">
        <v>-655.98242368177625</v>
      </c>
      <c r="BA1103" s="69">
        <v>158084.68</v>
      </c>
      <c r="BB1103" s="69">
        <v>0</v>
      </c>
      <c r="BC1103" s="69">
        <v>-158084.68</v>
      </c>
      <c r="BD1103" s="69">
        <v>0</v>
      </c>
      <c r="BE1103" s="69">
        <v>295.52957451581545</v>
      </c>
      <c r="BF1103" s="69">
        <v>-295.52957451581545</v>
      </c>
      <c r="BG1103" s="69">
        <v>197605.85</v>
      </c>
      <c r="BH1103" s="69">
        <v>0</v>
      </c>
      <c r="BI1103" s="69">
        <v>-197605.85</v>
      </c>
      <c r="BJ1103" s="69">
        <v>1.6878335053516981E-5</v>
      </c>
      <c r="BK1103" s="69">
        <v>0</v>
      </c>
      <c r="BL1103" s="69">
        <v>512.72924234561492</v>
      </c>
      <c r="BM1103" s="69">
        <v>-512.72924234561492</v>
      </c>
      <c r="BN1103" s="69">
        <v>0</v>
      </c>
      <c r="BO1103" s="69">
        <v>4.0225273181773771</v>
      </c>
      <c r="BP1103" s="69">
        <v>-4.0225273181773771</v>
      </c>
      <c r="BQ1103" s="69">
        <v>4022.5273181773769</v>
      </c>
      <c r="BR1103" s="69">
        <v>-4022.5273181773769</v>
      </c>
      <c r="BS1103" s="69">
        <v>0.16064794174468716</v>
      </c>
      <c r="BT1103" s="69">
        <v>2493.4983388704318</v>
      </c>
      <c r="BU1103" s="69">
        <v>564.74266365688493</v>
      </c>
      <c r="BV1103" s="69">
        <v>5.6787158287557879E-3</v>
      </c>
    </row>
    <row r="1104" spans="1:74">
      <c r="A1104" s="113" t="s">
        <v>1045</v>
      </c>
      <c r="B1104" s="69" t="s">
        <v>100</v>
      </c>
      <c r="C1104" s="69" t="s">
        <v>109</v>
      </c>
      <c r="D1104" s="69" t="s">
        <v>367</v>
      </c>
      <c r="E1104" s="69" t="s">
        <v>745</v>
      </c>
      <c r="F1104" s="69">
        <v>0</v>
      </c>
      <c r="G1104" s="69">
        <v>45</v>
      </c>
      <c r="H1104" s="69">
        <v>135976</v>
      </c>
      <c r="I1104" s="69">
        <v>379</v>
      </c>
      <c r="J1104" s="69">
        <v>197</v>
      </c>
      <c r="K1104" s="69">
        <v>35701</v>
      </c>
      <c r="L1104" s="69">
        <v>28084</v>
      </c>
      <c r="M1104" s="69">
        <v>219</v>
      </c>
      <c r="N1104" s="69">
        <v>0</v>
      </c>
      <c r="O1104" s="69">
        <v>1</v>
      </c>
      <c r="P1104" s="69">
        <v>3808.74</v>
      </c>
      <c r="Q1104" s="69">
        <v>181.54</v>
      </c>
      <c r="R1104" s="69">
        <v>4788000</v>
      </c>
      <c r="S1104" s="69">
        <v>3000</v>
      </c>
      <c r="T1104" s="69">
        <v>1596</v>
      </c>
      <c r="U1104" s="69">
        <v>0</v>
      </c>
      <c r="V1104" s="69">
        <v>0</v>
      </c>
      <c r="W1104" s="69">
        <v>0</v>
      </c>
      <c r="X1104" s="69">
        <v>0</v>
      </c>
      <c r="Y1104" s="69">
        <v>0</v>
      </c>
      <c r="Z1104" s="69">
        <v>0</v>
      </c>
      <c r="AA1104" s="69">
        <v>0</v>
      </c>
      <c r="AB1104" s="69">
        <v>0</v>
      </c>
      <c r="AC1104" s="69">
        <v>0</v>
      </c>
      <c r="AD1104" s="69">
        <v>0</v>
      </c>
      <c r="AE1104" s="69">
        <v>0</v>
      </c>
      <c r="AF1104" s="69">
        <v>4088093</v>
      </c>
      <c r="AG1104" s="69">
        <v>699907</v>
      </c>
      <c r="AH1104" s="69">
        <v>1126</v>
      </c>
      <c r="AI1104" s="69">
        <v>470</v>
      </c>
      <c r="AJ1104" s="69">
        <v>26</v>
      </c>
      <c r="AK1104" s="69">
        <v>-26</v>
      </c>
      <c r="AL1104" s="69">
        <v>13752</v>
      </c>
      <c r="AM1104" s="69">
        <v>6926</v>
      </c>
      <c r="AN1104" s="69">
        <v>-13752</v>
      </c>
      <c r="AO1104" s="69">
        <v>20</v>
      </c>
      <c r="AP1104" s="69">
        <v>-20</v>
      </c>
      <c r="AQ1104" s="69">
        <v>1220652</v>
      </c>
      <c r="AR1104" s="69">
        <v>7927</v>
      </c>
      <c r="AS1104" s="69">
        <v>1010580</v>
      </c>
      <c r="AT1104" s="69">
        <v>886519</v>
      </c>
      <c r="AU1104" s="69">
        <v>346</v>
      </c>
      <c r="AV1104" s="69">
        <v>1548</v>
      </c>
      <c r="AW1104" s="69">
        <v>0.85382059314954051</v>
      </c>
      <c r="AX1104" s="69">
        <v>0.70551378446115287</v>
      </c>
      <c r="AY1104" s="69">
        <v>3630.6332149200712</v>
      </c>
      <c r="AZ1104" s="69">
        <v>-630.63321492007117</v>
      </c>
      <c r="BA1104" s="69">
        <v>157234.34615384616</v>
      </c>
      <c r="BB1104" s="69">
        <v>0</v>
      </c>
      <c r="BC1104" s="69">
        <v>-157234.34615384616</v>
      </c>
      <c r="BD1104" s="69">
        <v>0</v>
      </c>
      <c r="BE1104" s="69">
        <v>297.27261489237929</v>
      </c>
      <c r="BF1104" s="69">
        <v>-297.27261489237929</v>
      </c>
      <c r="BG1104" s="69">
        <v>204404.65</v>
      </c>
      <c r="BH1104" s="69">
        <v>0</v>
      </c>
      <c r="BI1104" s="69">
        <v>-204404.65</v>
      </c>
      <c r="BJ1104" s="69">
        <v>1.6384686216874259E-5</v>
      </c>
      <c r="BK1104" s="69">
        <v>0</v>
      </c>
      <c r="BL1104" s="69">
        <v>515.71754762205126</v>
      </c>
      <c r="BM1104" s="69">
        <v>-515.71754762205126</v>
      </c>
      <c r="BN1104" s="69">
        <v>0</v>
      </c>
      <c r="BO1104" s="69">
        <v>4.0452937916839833</v>
      </c>
      <c r="BP1104" s="69">
        <v>-4.0452937916839833</v>
      </c>
      <c r="BQ1104" s="69">
        <v>4045.2937916839833</v>
      </c>
      <c r="BR1104" s="69">
        <v>-4045.2937916839833</v>
      </c>
      <c r="BS1104" s="69">
        <v>0.16257580132832805</v>
      </c>
      <c r="BT1104" s="69">
        <v>2562.1936416184972</v>
      </c>
      <c r="BU1104" s="69">
        <v>572.68669250645996</v>
      </c>
      <c r="BV1104" s="69">
        <v>5.6740168369035565E-3</v>
      </c>
    </row>
    <row r="1105" spans="1:74">
      <c r="A1105" s="113" t="s">
        <v>1046</v>
      </c>
      <c r="B1105" s="69" t="s">
        <v>100</v>
      </c>
      <c r="C1105" s="69" t="s">
        <v>109</v>
      </c>
      <c r="D1105" s="69" t="s">
        <v>367</v>
      </c>
      <c r="E1105" s="69" t="s">
        <v>745</v>
      </c>
      <c r="F1105" s="69">
        <v>0</v>
      </c>
      <c r="G1105" s="69">
        <v>39</v>
      </c>
      <c r="H1105" s="69">
        <v>134273</v>
      </c>
      <c r="I1105" s="69">
        <v>355</v>
      </c>
      <c r="J1105" s="69">
        <v>173</v>
      </c>
      <c r="K1105" s="69">
        <v>34521</v>
      </c>
      <c r="L1105" s="69">
        <v>27543</v>
      </c>
      <c r="M1105" s="69">
        <v>185</v>
      </c>
      <c r="N1105" s="69">
        <v>0</v>
      </c>
      <c r="O1105" s="69">
        <v>1</v>
      </c>
      <c r="P1105" s="69">
        <v>3889.6</v>
      </c>
      <c r="Q1105" s="69">
        <v>210.13</v>
      </c>
      <c r="R1105" s="69">
        <v>4788000</v>
      </c>
      <c r="S1105" s="69">
        <v>3000</v>
      </c>
      <c r="T1105" s="69">
        <v>1596</v>
      </c>
      <c r="U1105" s="69">
        <v>0</v>
      </c>
      <c r="V1105" s="69">
        <v>0</v>
      </c>
      <c r="W1105" s="69">
        <v>0</v>
      </c>
      <c r="X1105" s="69">
        <v>0</v>
      </c>
      <c r="Y1105" s="69">
        <v>0</v>
      </c>
      <c r="Z1105" s="69">
        <v>0</v>
      </c>
      <c r="AA1105" s="69">
        <v>0</v>
      </c>
      <c r="AB1105" s="69">
        <v>0</v>
      </c>
      <c r="AC1105" s="69">
        <v>0</v>
      </c>
      <c r="AD1105" s="69">
        <v>0</v>
      </c>
      <c r="AE1105" s="69">
        <v>0</v>
      </c>
      <c r="AF1105" s="69">
        <v>4222366</v>
      </c>
      <c r="AG1105" s="69">
        <v>565634</v>
      </c>
      <c r="AH1105" s="69">
        <v>1165</v>
      </c>
      <c r="AI1105" s="69">
        <v>431</v>
      </c>
      <c r="AJ1105" s="69">
        <v>27</v>
      </c>
      <c r="AK1105" s="69">
        <v>-27</v>
      </c>
      <c r="AL1105" s="69">
        <v>14107</v>
      </c>
      <c r="AM1105" s="69">
        <v>7099</v>
      </c>
      <c r="AN1105" s="69">
        <v>-14107</v>
      </c>
      <c r="AO1105" s="69">
        <v>20</v>
      </c>
      <c r="AP1105" s="69">
        <v>-20</v>
      </c>
      <c r="AQ1105" s="69">
        <v>1255173</v>
      </c>
      <c r="AR1105" s="69">
        <v>8112</v>
      </c>
      <c r="AS1105" s="69">
        <v>1038123</v>
      </c>
      <c r="AT1105" s="69">
        <v>1020792</v>
      </c>
      <c r="AU1105" s="69">
        <v>385</v>
      </c>
      <c r="AV1105" s="69">
        <v>1733</v>
      </c>
      <c r="AW1105" s="69">
        <v>0.88186424394319129</v>
      </c>
      <c r="AX1105" s="69">
        <v>0.72994987468671679</v>
      </c>
      <c r="AY1105" s="69">
        <v>3624.3484978540773</v>
      </c>
      <c r="AZ1105" s="69">
        <v>-624.34849785407732</v>
      </c>
      <c r="BA1105" s="69">
        <v>156383.92592592593</v>
      </c>
      <c r="BB1105" s="69">
        <v>0</v>
      </c>
      <c r="BC1105" s="69">
        <v>-156383.92592592593</v>
      </c>
      <c r="BD1105" s="69">
        <v>0</v>
      </c>
      <c r="BE1105" s="69">
        <v>299.30998794924506</v>
      </c>
      <c r="BF1105" s="69">
        <v>-299.30998794924506</v>
      </c>
      <c r="BG1105" s="69">
        <v>211118.3</v>
      </c>
      <c r="BH1105" s="69">
        <v>0</v>
      </c>
      <c r="BI1105" s="69">
        <v>-211118.3</v>
      </c>
      <c r="BJ1105" s="69">
        <v>1.5934058492335321E-5</v>
      </c>
      <c r="BK1105" s="69">
        <v>0</v>
      </c>
      <c r="BL1105" s="69">
        <v>520.50862919132146</v>
      </c>
      <c r="BM1105" s="69">
        <v>-520.50862919132146</v>
      </c>
      <c r="BN1105" s="69">
        <v>0</v>
      </c>
      <c r="BO1105" s="69">
        <v>4.0673080164874493</v>
      </c>
      <c r="BP1105" s="69">
        <v>-4.0673080164874493</v>
      </c>
      <c r="BQ1105" s="69">
        <v>4067.3080164874495</v>
      </c>
      <c r="BR1105" s="69">
        <v>-4067.3080164874495</v>
      </c>
      <c r="BS1105" s="69">
        <v>0.1641076207916608</v>
      </c>
      <c r="BT1105" s="69">
        <v>2651.4077922077922</v>
      </c>
      <c r="BU1105" s="69">
        <v>589.03173687247545</v>
      </c>
      <c r="BV1105" s="69">
        <v>5.6557940618544213E-3</v>
      </c>
    </row>
    <row r="1106" spans="1:74">
      <c r="A1106" s="113" t="s">
        <v>1047</v>
      </c>
      <c r="B1106" s="69" t="s">
        <v>100</v>
      </c>
      <c r="C1106" s="69" t="s">
        <v>109</v>
      </c>
      <c r="D1106" s="69" t="s">
        <v>367</v>
      </c>
      <c r="E1106" s="69" t="s">
        <v>745</v>
      </c>
      <c r="F1106" s="69">
        <v>0</v>
      </c>
      <c r="G1106" s="69">
        <v>32</v>
      </c>
      <c r="H1106" s="69">
        <v>123515</v>
      </c>
      <c r="I1106" s="69">
        <v>326</v>
      </c>
      <c r="J1106" s="69">
        <v>145</v>
      </c>
      <c r="K1106" s="69">
        <v>31875</v>
      </c>
      <c r="L1106" s="69">
        <v>25121</v>
      </c>
      <c r="M1106" s="69">
        <v>155</v>
      </c>
      <c r="N1106" s="69">
        <v>1</v>
      </c>
      <c r="O1106" s="69">
        <v>1</v>
      </c>
      <c r="P1106" s="69">
        <v>3874.98</v>
      </c>
      <c r="Q1106" s="69">
        <v>230.44</v>
      </c>
      <c r="R1106" s="69">
        <v>4788000</v>
      </c>
      <c r="S1106" s="69">
        <v>3000</v>
      </c>
      <c r="T1106" s="69">
        <v>1596</v>
      </c>
      <c r="U1106" s="69">
        <v>0</v>
      </c>
      <c r="V1106" s="69">
        <v>0</v>
      </c>
      <c r="W1106" s="69">
        <v>0</v>
      </c>
      <c r="X1106" s="69">
        <v>0</v>
      </c>
      <c r="Y1106" s="69">
        <v>0</v>
      </c>
      <c r="Z1106" s="69">
        <v>0</v>
      </c>
      <c r="AA1106" s="69">
        <v>0</v>
      </c>
      <c r="AB1106" s="69">
        <v>0</v>
      </c>
      <c r="AC1106" s="69">
        <v>0</v>
      </c>
      <c r="AD1106" s="69">
        <v>0</v>
      </c>
      <c r="AE1106" s="69">
        <v>0</v>
      </c>
      <c r="AF1106" s="69">
        <v>4345881</v>
      </c>
      <c r="AG1106" s="69">
        <v>442119</v>
      </c>
      <c r="AH1106" s="69">
        <v>1197</v>
      </c>
      <c r="AI1106" s="69">
        <v>399</v>
      </c>
      <c r="AJ1106" s="69">
        <v>28</v>
      </c>
      <c r="AK1106" s="69">
        <v>-28</v>
      </c>
      <c r="AL1106" s="69">
        <v>14433</v>
      </c>
      <c r="AM1106" s="69">
        <v>7244</v>
      </c>
      <c r="AN1106" s="69">
        <v>-14433</v>
      </c>
      <c r="AO1106" s="69">
        <v>21</v>
      </c>
      <c r="AP1106" s="69">
        <v>-21</v>
      </c>
      <c r="AQ1106" s="69">
        <v>1287048</v>
      </c>
      <c r="AR1106" s="69">
        <v>8267</v>
      </c>
      <c r="AS1106" s="69">
        <v>1063244</v>
      </c>
      <c r="AT1106" s="69">
        <v>1144307</v>
      </c>
      <c r="AU1106" s="69">
        <v>417</v>
      </c>
      <c r="AV1106" s="69">
        <v>1888</v>
      </c>
      <c r="AW1106" s="69">
        <v>0.90766102756892231</v>
      </c>
      <c r="AX1106" s="69">
        <v>0.75</v>
      </c>
      <c r="AY1106" s="69">
        <v>3630.6441102756894</v>
      </c>
      <c r="AZ1106" s="69">
        <v>-630.6441102756894</v>
      </c>
      <c r="BA1106" s="69">
        <v>155210.03571428571</v>
      </c>
      <c r="BB1106" s="69">
        <v>0</v>
      </c>
      <c r="BC1106" s="69">
        <v>-155210.03571428571</v>
      </c>
      <c r="BD1106" s="69">
        <v>0</v>
      </c>
      <c r="BE1106" s="69">
        <v>301.10725420910416</v>
      </c>
      <c r="BF1106" s="69">
        <v>-301.10725420910416</v>
      </c>
      <c r="BG1106" s="69">
        <v>206946.71428571429</v>
      </c>
      <c r="BH1106" s="69">
        <v>0</v>
      </c>
      <c r="BI1106" s="69">
        <v>-206946.71428571429</v>
      </c>
      <c r="BJ1106" s="69">
        <v>1.6316407779663231E-5</v>
      </c>
      <c r="BK1106" s="69">
        <v>0</v>
      </c>
      <c r="BL1106" s="69">
        <v>525.69021410427001</v>
      </c>
      <c r="BM1106" s="69">
        <v>-525.69021410427001</v>
      </c>
      <c r="BN1106" s="69">
        <v>0</v>
      </c>
      <c r="BO1106" s="69">
        <v>4.0873788142702896</v>
      </c>
      <c r="BP1106" s="69">
        <v>-4.0873788142702896</v>
      </c>
      <c r="BQ1106" s="69">
        <v>4087.3788142702897</v>
      </c>
      <c r="BR1106" s="69">
        <v>-4087.3788142702897</v>
      </c>
      <c r="BS1106" s="69">
        <v>0.16524019878520155</v>
      </c>
      <c r="BT1106" s="69">
        <v>2744.1414868105517</v>
      </c>
      <c r="BU1106" s="69">
        <v>606.09480932203394</v>
      </c>
      <c r="BV1106" s="69">
        <v>5.6283837121847823E-3</v>
      </c>
    </row>
    <row r="1107" spans="1:74">
      <c r="A1107" s="113" t="s">
        <v>1048</v>
      </c>
      <c r="B1107" s="69" t="s">
        <v>100</v>
      </c>
      <c r="C1107" s="69" t="s">
        <v>109</v>
      </c>
      <c r="D1107" s="69" t="s">
        <v>367</v>
      </c>
      <c r="E1107" s="69" t="s">
        <v>745</v>
      </c>
      <c r="F1107" s="69">
        <v>0</v>
      </c>
      <c r="G1107" s="69">
        <v>48</v>
      </c>
      <c r="H1107" s="69">
        <v>118148</v>
      </c>
      <c r="I1107" s="69">
        <v>406</v>
      </c>
      <c r="J1107" s="69">
        <v>164</v>
      </c>
      <c r="K1107" s="69">
        <v>29801</v>
      </c>
      <c r="L1107" s="69">
        <v>23933</v>
      </c>
      <c r="M1107" s="69">
        <v>191</v>
      </c>
      <c r="N1107" s="69">
        <v>1</v>
      </c>
      <c r="O1107" s="69">
        <v>1</v>
      </c>
      <c r="P1107" s="69">
        <v>3964.56</v>
      </c>
      <c r="Q1107" s="69">
        <v>174.26</v>
      </c>
      <c r="R1107" s="69">
        <v>4788000</v>
      </c>
      <c r="S1107" s="69">
        <v>3000</v>
      </c>
      <c r="T1107" s="69">
        <v>1596</v>
      </c>
      <c r="U1107" s="69">
        <v>0</v>
      </c>
      <c r="V1107" s="69">
        <v>0</v>
      </c>
      <c r="W1107" s="69">
        <v>0</v>
      </c>
      <c r="X1107" s="69">
        <v>0</v>
      </c>
      <c r="Y1107" s="69">
        <v>0</v>
      </c>
      <c r="Z1107" s="69">
        <v>0</v>
      </c>
      <c r="AA1107" s="69">
        <v>0</v>
      </c>
      <c r="AB1107" s="69">
        <v>0</v>
      </c>
      <c r="AC1107" s="69">
        <v>0</v>
      </c>
      <c r="AD1107" s="69">
        <v>0</v>
      </c>
      <c r="AE1107" s="69">
        <v>0</v>
      </c>
      <c r="AF1107" s="69">
        <v>4464029</v>
      </c>
      <c r="AG1107" s="69">
        <v>323971</v>
      </c>
      <c r="AH1107" s="69">
        <v>1245</v>
      </c>
      <c r="AI1107" s="69">
        <v>351</v>
      </c>
      <c r="AJ1107" s="69">
        <v>29</v>
      </c>
      <c r="AK1107" s="69">
        <v>-29</v>
      </c>
      <c r="AL1107" s="69">
        <v>14839</v>
      </c>
      <c r="AM1107" s="69">
        <v>7408</v>
      </c>
      <c r="AN1107" s="69">
        <v>-14839</v>
      </c>
      <c r="AO1107" s="69">
        <v>22</v>
      </c>
      <c r="AP1107" s="69">
        <v>-22</v>
      </c>
      <c r="AQ1107" s="69">
        <v>1316849</v>
      </c>
      <c r="AR1107" s="69">
        <v>8458</v>
      </c>
      <c r="AS1107" s="69">
        <v>1087177</v>
      </c>
      <c r="AT1107" s="69">
        <v>1262455</v>
      </c>
      <c r="AU1107" s="69">
        <v>465</v>
      </c>
      <c r="AV1107" s="69">
        <v>2079</v>
      </c>
      <c r="AW1107" s="69">
        <v>0.9323368838763576</v>
      </c>
      <c r="AX1107" s="69">
        <v>0.78007518796992481</v>
      </c>
      <c r="AY1107" s="69">
        <v>3585.5654618473895</v>
      </c>
      <c r="AZ1107" s="69">
        <v>-585.56546184738954</v>
      </c>
      <c r="BA1107" s="69">
        <v>153932.03448275861</v>
      </c>
      <c r="BB1107" s="69">
        <v>0</v>
      </c>
      <c r="BC1107" s="69">
        <v>-153932.03448275861</v>
      </c>
      <c r="BD1107" s="69">
        <v>0</v>
      </c>
      <c r="BE1107" s="69">
        <v>300.83085113552124</v>
      </c>
      <c r="BF1107" s="69">
        <v>-300.83085113552124</v>
      </c>
      <c r="BG1107" s="69">
        <v>202910.40909090909</v>
      </c>
      <c r="BH1107" s="69">
        <v>0</v>
      </c>
      <c r="BI1107" s="69">
        <v>-202910.40909090909</v>
      </c>
      <c r="BJ1107" s="69">
        <v>1.6706547219916633E-5</v>
      </c>
      <c r="BK1107" s="69">
        <v>0</v>
      </c>
      <c r="BL1107" s="69">
        <v>527.78777488768026</v>
      </c>
      <c r="BM1107" s="69">
        <v>-527.78777488768026</v>
      </c>
      <c r="BN1107" s="69">
        <v>0</v>
      </c>
      <c r="BO1107" s="69">
        <v>4.1060738039895988</v>
      </c>
      <c r="BP1107" s="69">
        <v>-4.1060738039895988</v>
      </c>
      <c r="BQ1107" s="69">
        <v>4106.0738039895987</v>
      </c>
      <c r="BR1107" s="69">
        <v>-4106.0738039895987</v>
      </c>
      <c r="BS1107" s="69">
        <v>0.16806155507559395</v>
      </c>
      <c r="BT1107" s="69">
        <v>2714.9569892473119</v>
      </c>
      <c r="BU1107" s="69">
        <v>607.24146224146227</v>
      </c>
      <c r="BV1107" s="69">
        <v>5.6255500820519286E-3</v>
      </c>
    </row>
    <row r="1108" spans="1:74">
      <c r="A1108" s="113" t="s">
        <v>1049</v>
      </c>
      <c r="B1108" s="69" t="s">
        <v>100</v>
      </c>
      <c r="C1108" s="69" t="s">
        <v>109</v>
      </c>
      <c r="D1108" s="69" t="s">
        <v>367</v>
      </c>
      <c r="E1108" s="69" t="s">
        <v>745</v>
      </c>
      <c r="F1108" s="69">
        <v>0</v>
      </c>
      <c r="G1108" s="69">
        <v>49</v>
      </c>
      <c r="H1108" s="69">
        <v>133423</v>
      </c>
      <c r="I1108" s="69">
        <v>432</v>
      </c>
      <c r="J1108" s="69">
        <v>189</v>
      </c>
      <c r="K1108" s="69">
        <v>36711</v>
      </c>
      <c r="L1108" s="69">
        <v>29020</v>
      </c>
      <c r="M1108" s="69">
        <v>218</v>
      </c>
      <c r="N1108" s="69">
        <v>1</v>
      </c>
      <c r="O1108" s="69">
        <v>1</v>
      </c>
      <c r="P1108" s="69">
        <v>3634.41</v>
      </c>
      <c r="Q1108" s="69">
        <v>176.49</v>
      </c>
      <c r="R1108" s="69">
        <v>4788000</v>
      </c>
      <c r="S1108" s="69">
        <v>3000</v>
      </c>
      <c r="T1108" s="69">
        <v>1596</v>
      </c>
      <c r="U1108" s="69">
        <v>0</v>
      </c>
      <c r="V1108" s="69">
        <v>0</v>
      </c>
      <c r="W1108" s="69">
        <v>0</v>
      </c>
      <c r="X1108" s="69">
        <v>0</v>
      </c>
      <c r="Y1108" s="69">
        <v>0</v>
      </c>
      <c r="Z1108" s="69">
        <v>0</v>
      </c>
      <c r="AA1108" s="69">
        <v>0</v>
      </c>
      <c r="AB1108" s="69">
        <v>0</v>
      </c>
      <c r="AC1108" s="69">
        <v>0</v>
      </c>
      <c r="AD1108" s="69">
        <v>0</v>
      </c>
      <c r="AE1108" s="69">
        <v>0</v>
      </c>
      <c r="AF1108" s="69">
        <v>4597452</v>
      </c>
      <c r="AG1108" s="69">
        <v>190548</v>
      </c>
      <c r="AH1108" s="69">
        <v>1294</v>
      </c>
      <c r="AI1108" s="69">
        <v>302</v>
      </c>
      <c r="AJ1108" s="69">
        <v>30</v>
      </c>
      <c r="AK1108" s="69">
        <v>-30</v>
      </c>
      <c r="AL1108" s="69">
        <v>15271</v>
      </c>
      <c r="AM1108" s="69">
        <v>7597</v>
      </c>
      <c r="AN1108" s="69">
        <v>-15271</v>
      </c>
      <c r="AO1108" s="69">
        <v>23</v>
      </c>
      <c r="AP1108" s="69">
        <v>-23</v>
      </c>
      <c r="AQ1108" s="69">
        <v>1353560</v>
      </c>
      <c r="AR1108" s="69">
        <v>8676</v>
      </c>
      <c r="AS1108" s="69">
        <v>1116197</v>
      </c>
      <c r="AT1108" s="69">
        <v>1395878</v>
      </c>
      <c r="AU1108" s="69">
        <v>514</v>
      </c>
      <c r="AV1108" s="69">
        <v>2297</v>
      </c>
      <c r="AW1108" s="69">
        <v>0.96020300751879695</v>
      </c>
      <c r="AX1108" s="69">
        <v>0.81077694235588971</v>
      </c>
      <c r="AY1108" s="69">
        <v>3552.899536321484</v>
      </c>
      <c r="AZ1108" s="69">
        <v>-552.89953632148399</v>
      </c>
      <c r="BA1108" s="69">
        <v>153248.4</v>
      </c>
      <c r="BB1108" s="69">
        <v>0</v>
      </c>
      <c r="BC1108" s="69">
        <v>-153248.4</v>
      </c>
      <c r="BD1108" s="69">
        <v>0</v>
      </c>
      <c r="BE1108" s="69">
        <v>301.05769104839237</v>
      </c>
      <c r="BF1108" s="69">
        <v>-301.05769104839237</v>
      </c>
      <c r="BG1108" s="69">
        <v>199889.21739130435</v>
      </c>
      <c r="BH1108" s="69">
        <v>0</v>
      </c>
      <c r="BI1108" s="69">
        <v>-199889.21739130435</v>
      </c>
      <c r="BJ1108" s="69">
        <v>1.6992227902715802E-5</v>
      </c>
      <c r="BK1108" s="69">
        <v>0</v>
      </c>
      <c r="BL1108" s="69">
        <v>529.90456431535267</v>
      </c>
      <c r="BM1108" s="69">
        <v>-529.90456431535267</v>
      </c>
      <c r="BN1108" s="69">
        <v>0</v>
      </c>
      <c r="BO1108" s="69">
        <v>4.1188535715469579</v>
      </c>
      <c r="BP1108" s="69">
        <v>-4.1188535715469579</v>
      </c>
      <c r="BQ1108" s="69">
        <v>4118.8535715469579</v>
      </c>
      <c r="BR1108" s="69">
        <v>-4118.8535715469579</v>
      </c>
      <c r="BS1108" s="69">
        <v>0.17033039357641175</v>
      </c>
      <c r="BT1108" s="69">
        <v>2715.7159533073932</v>
      </c>
      <c r="BU1108" s="69">
        <v>607.69612538093168</v>
      </c>
      <c r="BV1108" s="69">
        <v>5.6126067555187804E-3</v>
      </c>
    </row>
    <row r="1109" spans="1:74">
      <c r="A1109" s="113" t="s">
        <v>1050</v>
      </c>
      <c r="B1109" s="69" t="s">
        <v>100</v>
      </c>
      <c r="C1109" s="69" t="s">
        <v>109</v>
      </c>
      <c r="D1109" s="69" t="s">
        <v>367</v>
      </c>
      <c r="E1109" s="69" t="s">
        <v>745</v>
      </c>
      <c r="F1109" s="69">
        <v>0</v>
      </c>
      <c r="G1109" s="69">
        <v>37</v>
      </c>
      <c r="H1109" s="69">
        <v>115478</v>
      </c>
      <c r="I1109" s="69">
        <v>362</v>
      </c>
      <c r="J1109" s="69">
        <v>160</v>
      </c>
      <c r="K1109" s="69">
        <v>26719</v>
      </c>
      <c r="L1109" s="69">
        <v>22127</v>
      </c>
      <c r="M1109" s="69">
        <v>186</v>
      </c>
      <c r="N1109" s="69">
        <v>0</v>
      </c>
      <c r="O1109" s="69">
        <v>0</v>
      </c>
      <c r="P1109" s="69">
        <v>4321.9399999999996</v>
      </c>
      <c r="Q1109" s="69">
        <v>182.72</v>
      </c>
      <c r="R1109" s="69">
        <v>4788000</v>
      </c>
      <c r="S1109" s="69">
        <v>3000</v>
      </c>
      <c r="T1109" s="69">
        <v>1596</v>
      </c>
      <c r="U1109" s="69">
        <v>0</v>
      </c>
      <c r="V1109" s="69">
        <v>0</v>
      </c>
      <c r="W1109" s="69">
        <v>0</v>
      </c>
      <c r="X1109" s="69">
        <v>0</v>
      </c>
      <c r="Y1109" s="69">
        <v>0</v>
      </c>
      <c r="Z1109" s="69">
        <v>0</v>
      </c>
      <c r="AA1109" s="69">
        <v>0</v>
      </c>
      <c r="AB1109" s="69">
        <v>0</v>
      </c>
      <c r="AC1109" s="69">
        <v>0</v>
      </c>
      <c r="AD1109" s="69">
        <v>0</v>
      </c>
      <c r="AE1109" s="69">
        <v>0</v>
      </c>
      <c r="AF1109" s="69">
        <v>4712930</v>
      </c>
      <c r="AG1109" s="69">
        <v>75070</v>
      </c>
      <c r="AH1109" s="69">
        <v>1331</v>
      </c>
      <c r="AI1109" s="69">
        <v>265</v>
      </c>
      <c r="AJ1109" s="69">
        <v>30</v>
      </c>
      <c r="AK1109" s="69">
        <v>-30</v>
      </c>
      <c r="AL1109" s="69">
        <v>15633</v>
      </c>
      <c r="AM1109" s="69">
        <v>7757</v>
      </c>
      <c r="AN1109" s="69">
        <v>-15633</v>
      </c>
      <c r="AO1109" s="69">
        <v>23</v>
      </c>
      <c r="AP1109" s="69">
        <v>-23</v>
      </c>
      <c r="AQ1109" s="69">
        <v>1380279</v>
      </c>
      <c r="AR1109" s="69">
        <v>8862</v>
      </c>
      <c r="AS1109" s="69">
        <v>1138324</v>
      </c>
      <c r="AT1109" s="69">
        <v>1511356</v>
      </c>
      <c r="AU1109" s="69">
        <v>551</v>
      </c>
      <c r="AV1109" s="69">
        <v>2483</v>
      </c>
      <c r="AW1109" s="69">
        <v>0.98432121971595654</v>
      </c>
      <c r="AX1109" s="69">
        <v>0.83395989974937346</v>
      </c>
      <c r="AY1109" s="69">
        <v>3540.8940646130727</v>
      </c>
      <c r="AZ1109" s="69">
        <v>-540.89406461307271</v>
      </c>
      <c r="BA1109" s="69">
        <v>157097.66666666666</v>
      </c>
      <c r="BB1109" s="69">
        <v>0</v>
      </c>
      <c r="BC1109" s="69">
        <v>-157097.66666666666</v>
      </c>
      <c r="BD1109" s="69">
        <v>0</v>
      </c>
      <c r="BE1109" s="69">
        <v>301.47316573914156</v>
      </c>
      <c r="BF1109" s="69">
        <v>-301.47316573914156</v>
      </c>
      <c r="BG1109" s="69">
        <v>204910</v>
      </c>
      <c r="BH1109" s="69">
        <v>0</v>
      </c>
      <c r="BI1109" s="69">
        <v>-204910</v>
      </c>
      <c r="BJ1109" s="69">
        <v>1.6663297782549761E-5</v>
      </c>
      <c r="BK1109" s="69">
        <v>0</v>
      </c>
      <c r="BL1109" s="69">
        <v>531.81336041525617</v>
      </c>
      <c r="BM1109" s="69">
        <v>-531.81336041525617</v>
      </c>
      <c r="BN1109" s="69">
        <v>0</v>
      </c>
      <c r="BO1109" s="69">
        <v>4.1402359960784452</v>
      </c>
      <c r="BP1109" s="69">
        <v>-4.1402359960784452</v>
      </c>
      <c r="BQ1109" s="69">
        <v>4140.2359960784452</v>
      </c>
      <c r="BR1109" s="69">
        <v>-4140.2359960784452</v>
      </c>
      <c r="BS1109" s="69">
        <v>0.17158695371922134</v>
      </c>
      <c r="BT1109" s="69">
        <v>2742.9328493647913</v>
      </c>
      <c r="BU1109" s="69">
        <v>608.68143374949659</v>
      </c>
      <c r="BV1109" s="69">
        <v>5.6198782999668908E-3</v>
      </c>
    </row>
    <row r="1110" spans="1:74">
      <c r="A1110" s="113" t="s">
        <v>1060</v>
      </c>
      <c r="B1110" s="69" t="s">
        <v>100</v>
      </c>
      <c r="C1110" s="69" t="s">
        <v>365</v>
      </c>
      <c r="D1110" s="69" t="s">
        <v>366</v>
      </c>
      <c r="E1110" s="69" t="s">
        <v>649</v>
      </c>
      <c r="F1110" s="69">
        <v>0</v>
      </c>
      <c r="G1110" s="69">
        <v>29</v>
      </c>
      <c r="H1110" s="69">
        <v>75378</v>
      </c>
      <c r="I1110" s="69">
        <v>415</v>
      </c>
      <c r="J1110" s="69">
        <v>219</v>
      </c>
      <c r="K1110" s="69">
        <v>34956</v>
      </c>
      <c r="L1110" s="69">
        <v>26910</v>
      </c>
      <c r="M1110" s="69">
        <v>242</v>
      </c>
      <c r="N1110" s="69">
        <v>0</v>
      </c>
      <c r="O1110" s="69">
        <v>1</v>
      </c>
      <c r="P1110" s="69">
        <v>2156.37</v>
      </c>
      <c r="Q1110" s="69">
        <v>95.29</v>
      </c>
      <c r="R1110" s="69">
        <v>4788000</v>
      </c>
      <c r="S1110" s="69">
        <v>3000</v>
      </c>
      <c r="T1110" s="69">
        <v>1596</v>
      </c>
      <c r="U1110" s="69">
        <v>0</v>
      </c>
      <c r="V1110" s="69">
        <v>0</v>
      </c>
      <c r="W1110" s="69">
        <v>0</v>
      </c>
      <c r="X1110" s="69">
        <v>0</v>
      </c>
      <c r="Y1110" s="69">
        <v>0</v>
      </c>
      <c r="Z1110" s="69">
        <v>0</v>
      </c>
      <c r="AA1110" s="69">
        <v>0</v>
      </c>
      <c r="AB1110" s="69">
        <v>0</v>
      </c>
      <c r="AC1110" s="69">
        <v>0</v>
      </c>
      <c r="AD1110" s="69">
        <v>0</v>
      </c>
      <c r="AE1110" s="69">
        <v>0</v>
      </c>
      <c r="AF1110" s="69">
        <v>75378</v>
      </c>
      <c r="AG1110" s="69">
        <v>4712622</v>
      </c>
      <c r="AH1110" s="69">
        <v>29</v>
      </c>
      <c r="AI1110" s="69">
        <v>1567</v>
      </c>
      <c r="AJ1110" s="69">
        <v>1</v>
      </c>
      <c r="AK1110" s="69">
        <v>-1</v>
      </c>
      <c r="AL1110" s="69">
        <v>415</v>
      </c>
      <c r="AM1110" s="69">
        <v>219</v>
      </c>
      <c r="AN1110" s="69">
        <v>-415</v>
      </c>
      <c r="AO1110" s="69">
        <v>0</v>
      </c>
      <c r="AP1110" s="69">
        <v>0</v>
      </c>
      <c r="AQ1110" s="69">
        <v>34956</v>
      </c>
      <c r="AR1110" s="69">
        <v>242</v>
      </c>
      <c r="AS1110" s="69">
        <v>26910</v>
      </c>
      <c r="AT1110" s="69">
        <v>75378</v>
      </c>
      <c r="AU1110" s="69">
        <v>29</v>
      </c>
      <c r="AV1110" s="69">
        <v>242</v>
      </c>
      <c r="AW1110" s="69">
        <v>1.5743107769423559E-2</v>
      </c>
      <c r="AX1110" s="69">
        <v>1.8170426065162906E-2</v>
      </c>
      <c r="AY1110" s="69">
        <v>2599.2413793103447</v>
      </c>
      <c r="AZ1110" s="69">
        <v>400.75862068965534</v>
      </c>
      <c r="BA1110" s="69">
        <v>75378</v>
      </c>
      <c r="BB1110" s="69">
        <v>0</v>
      </c>
      <c r="BC1110" s="69">
        <v>-75378</v>
      </c>
      <c r="BD1110" s="69">
        <v>0</v>
      </c>
      <c r="BE1110" s="69">
        <v>181.63373493975902</v>
      </c>
      <c r="BF1110" s="69">
        <v>-181.63373493975902</v>
      </c>
      <c r="BG1110" s="69">
        <v>0</v>
      </c>
      <c r="BH1110" s="69">
        <v>0</v>
      </c>
      <c r="BI1110" s="69">
        <v>0</v>
      </c>
      <c r="BJ1110" s="69">
        <v>0</v>
      </c>
      <c r="BK1110" s="69">
        <v>0</v>
      </c>
      <c r="BL1110" s="69">
        <v>311.47933884297521</v>
      </c>
      <c r="BM1110" s="69">
        <v>-311.47933884297521</v>
      </c>
      <c r="BN1110" s="69">
        <v>0</v>
      </c>
      <c r="BO1110" s="69">
        <v>2.8011148272017836</v>
      </c>
      <c r="BP1110" s="69">
        <v>-2.8011148272017836</v>
      </c>
      <c r="BQ1110" s="69">
        <v>2801.1148272017836</v>
      </c>
      <c r="BR1110" s="69">
        <v>-2801.1148272017836</v>
      </c>
      <c r="BS1110" s="69">
        <v>0.13242009132420091</v>
      </c>
      <c r="BT1110" s="69">
        <v>2599.2413793103447</v>
      </c>
      <c r="BU1110" s="69">
        <v>311.47933884297521</v>
      </c>
      <c r="BV1110" s="69">
        <v>6.2650188808788193E-3</v>
      </c>
    </row>
    <row r="1111" spans="1:74">
      <c r="A1111" s="113" t="s">
        <v>1060</v>
      </c>
      <c r="B1111" s="69" t="s">
        <v>100</v>
      </c>
      <c r="C1111" s="69" t="s">
        <v>109</v>
      </c>
      <c r="D1111" s="69" t="s">
        <v>366</v>
      </c>
      <c r="E1111" s="69" t="s">
        <v>649</v>
      </c>
      <c r="F1111" s="69">
        <v>0</v>
      </c>
      <c r="G1111" s="69">
        <v>0</v>
      </c>
      <c r="H1111" s="69">
        <v>3028</v>
      </c>
      <c r="I1111" s="69">
        <v>25</v>
      </c>
      <c r="J1111" s="69">
        <v>10</v>
      </c>
      <c r="K1111" s="69">
        <v>2315</v>
      </c>
      <c r="L1111" s="69">
        <v>2223</v>
      </c>
      <c r="M1111" s="69">
        <v>11</v>
      </c>
      <c r="N1111" s="69">
        <v>0</v>
      </c>
      <c r="O1111" s="69">
        <v>0</v>
      </c>
      <c r="P1111" s="69">
        <v>1307.99</v>
      </c>
      <c r="Q1111" s="69">
        <v>91.76</v>
      </c>
      <c r="R1111" s="69">
        <v>4788000</v>
      </c>
      <c r="S1111" s="69">
        <v>3000</v>
      </c>
      <c r="T1111" s="69">
        <v>1596</v>
      </c>
      <c r="U1111" s="69">
        <v>0</v>
      </c>
      <c r="V1111" s="69">
        <v>0</v>
      </c>
      <c r="W1111" s="69">
        <v>0</v>
      </c>
      <c r="X1111" s="69">
        <v>0</v>
      </c>
      <c r="Y1111" s="69">
        <v>0</v>
      </c>
      <c r="Z1111" s="69">
        <v>0</v>
      </c>
      <c r="AA1111" s="69">
        <v>0</v>
      </c>
      <c r="AB1111" s="69">
        <v>0</v>
      </c>
      <c r="AC1111" s="69">
        <v>0</v>
      </c>
      <c r="AD1111" s="69">
        <v>0</v>
      </c>
      <c r="AE1111" s="69">
        <v>0</v>
      </c>
      <c r="AF1111" s="69">
        <v>168733</v>
      </c>
      <c r="AG1111" s="69">
        <v>4619267</v>
      </c>
      <c r="AH1111" s="69">
        <v>55</v>
      </c>
      <c r="AI1111" s="69">
        <v>1541</v>
      </c>
      <c r="AJ1111" s="69">
        <v>1</v>
      </c>
      <c r="AK1111" s="69">
        <v>-1</v>
      </c>
      <c r="AL1111" s="69">
        <v>914</v>
      </c>
      <c r="AM1111" s="69">
        <v>475</v>
      </c>
      <c r="AN1111" s="69">
        <v>-914</v>
      </c>
      <c r="AO1111" s="69">
        <v>0</v>
      </c>
      <c r="AP1111" s="69">
        <v>0</v>
      </c>
      <c r="AQ1111" s="69">
        <v>70903</v>
      </c>
      <c r="AR1111" s="69">
        <v>552</v>
      </c>
      <c r="AS1111" s="69">
        <v>57140</v>
      </c>
      <c r="AT1111" s="69">
        <v>78406</v>
      </c>
      <c r="AU1111" s="69">
        <v>29</v>
      </c>
      <c r="AV1111" s="69">
        <v>253</v>
      </c>
      <c r="AW1111" s="69">
        <v>3.5240810359231413E-2</v>
      </c>
      <c r="AX1111" s="69">
        <v>3.4461152882205512E-2</v>
      </c>
      <c r="AY1111" s="69">
        <v>3067.8727272727274</v>
      </c>
      <c r="AZ1111" s="69">
        <v>-67.872727272727388</v>
      </c>
      <c r="BA1111" s="69">
        <v>168733</v>
      </c>
      <c r="BB1111" s="69">
        <v>0</v>
      </c>
      <c r="BC1111" s="69">
        <v>-168733</v>
      </c>
      <c r="BD1111" s="69">
        <v>0</v>
      </c>
      <c r="BE1111" s="69">
        <v>184.60940919037199</v>
      </c>
      <c r="BF1111" s="69">
        <v>-184.60940919037199</v>
      </c>
      <c r="BG1111" s="69">
        <v>0</v>
      </c>
      <c r="BH1111" s="69">
        <v>0</v>
      </c>
      <c r="BI1111" s="69">
        <v>0</v>
      </c>
      <c r="BJ1111" s="69">
        <v>0</v>
      </c>
      <c r="BK1111" s="69">
        <v>0</v>
      </c>
      <c r="BL1111" s="69">
        <v>305.67572463768118</v>
      </c>
      <c r="BM1111" s="69">
        <v>-305.67572463768118</v>
      </c>
      <c r="BN1111" s="69">
        <v>0</v>
      </c>
      <c r="BO1111" s="69">
        <v>2.9529751487574378</v>
      </c>
      <c r="BP1111" s="69">
        <v>-2.9529751487574378</v>
      </c>
      <c r="BQ1111" s="69">
        <v>2952.9751487574376</v>
      </c>
      <c r="BR1111" s="69">
        <v>-2952.9751487574376</v>
      </c>
      <c r="BS1111" s="69">
        <v>0.11578947368421053</v>
      </c>
      <c r="BT1111" s="69">
        <v>2703.655172413793</v>
      </c>
      <c r="BU1111" s="69">
        <v>309.90513833992094</v>
      </c>
      <c r="BV1111" s="69">
        <v>6.6992934008434056E-3</v>
      </c>
    </row>
    <row r="1112" spans="1:74">
      <c r="A1112" s="113" t="s">
        <v>1051</v>
      </c>
      <c r="B1112" s="69" t="s">
        <v>100</v>
      </c>
      <c r="C1112" s="69" t="s">
        <v>109</v>
      </c>
      <c r="D1112" s="69" t="s">
        <v>366</v>
      </c>
      <c r="E1112" s="69" t="s">
        <v>649</v>
      </c>
      <c r="F1112" s="69">
        <v>0</v>
      </c>
      <c r="G1112" s="69">
        <v>4</v>
      </c>
      <c r="H1112" s="69">
        <v>29266</v>
      </c>
      <c r="I1112" s="69">
        <v>117</v>
      </c>
      <c r="J1112" s="69">
        <v>45</v>
      </c>
      <c r="K1112" s="69">
        <v>10389</v>
      </c>
      <c r="L1112" s="69">
        <v>9161</v>
      </c>
      <c r="M1112" s="69">
        <v>52</v>
      </c>
      <c r="N1112" s="69">
        <v>0</v>
      </c>
      <c r="O1112" s="69">
        <v>0</v>
      </c>
      <c r="P1112" s="69">
        <v>2817.02</v>
      </c>
      <c r="Q1112" s="69">
        <v>178.45</v>
      </c>
      <c r="R1112" s="69">
        <v>4788000</v>
      </c>
      <c r="S1112" s="69">
        <v>3000</v>
      </c>
      <c r="T1112" s="69">
        <v>1596</v>
      </c>
      <c r="U1112" s="69">
        <v>0</v>
      </c>
      <c r="V1112" s="69">
        <v>0</v>
      </c>
      <c r="W1112" s="69">
        <v>0</v>
      </c>
      <c r="X1112" s="69">
        <v>0</v>
      </c>
      <c r="Y1112" s="69">
        <v>0</v>
      </c>
      <c r="Z1112" s="69">
        <v>0</v>
      </c>
      <c r="AA1112" s="69">
        <v>0</v>
      </c>
      <c r="AB1112" s="69">
        <v>0</v>
      </c>
      <c r="AC1112" s="69">
        <v>0</v>
      </c>
      <c r="AD1112" s="69">
        <v>0</v>
      </c>
      <c r="AE1112" s="69">
        <v>0</v>
      </c>
      <c r="AF1112" s="69">
        <v>405625</v>
      </c>
      <c r="AG1112" s="69">
        <v>4382375</v>
      </c>
      <c r="AH1112" s="69">
        <v>109</v>
      </c>
      <c r="AI1112" s="69">
        <v>1487</v>
      </c>
      <c r="AJ1112" s="69">
        <v>2</v>
      </c>
      <c r="AK1112" s="69">
        <v>-2</v>
      </c>
      <c r="AL1112" s="69">
        <v>2058</v>
      </c>
      <c r="AM1112" s="69">
        <v>1021</v>
      </c>
      <c r="AN1112" s="69">
        <v>-2058</v>
      </c>
      <c r="AO1112" s="69">
        <v>4</v>
      </c>
      <c r="AP1112" s="69">
        <v>-4</v>
      </c>
      <c r="AQ1112" s="69">
        <v>166684</v>
      </c>
      <c r="AR1112" s="69">
        <v>1218</v>
      </c>
      <c r="AS1112" s="69">
        <v>137200</v>
      </c>
      <c r="AT1112" s="69">
        <v>107672</v>
      </c>
      <c r="AU1112" s="69">
        <v>33</v>
      </c>
      <c r="AV1112" s="69">
        <v>305</v>
      </c>
      <c r="AW1112" s="69">
        <v>8.4717000835421885E-2</v>
      </c>
      <c r="AX1112" s="69">
        <v>6.8295739348370924E-2</v>
      </c>
      <c r="AY1112" s="69">
        <v>3721.330275229358</v>
      </c>
      <c r="AZ1112" s="69">
        <v>-721.33027522935799</v>
      </c>
      <c r="BA1112" s="69">
        <v>202812.5</v>
      </c>
      <c r="BB1112" s="69">
        <v>0</v>
      </c>
      <c r="BC1112" s="69">
        <v>-202812.5</v>
      </c>
      <c r="BD1112" s="69">
        <v>0</v>
      </c>
      <c r="BE1112" s="69">
        <v>197.09669582118562</v>
      </c>
      <c r="BF1112" s="69">
        <v>-197.09669582118562</v>
      </c>
      <c r="BG1112" s="69">
        <v>101406.25</v>
      </c>
      <c r="BH1112" s="69">
        <v>0</v>
      </c>
      <c r="BI1112" s="69">
        <v>-101406.25</v>
      </c>
      <c r="BJ1112" s="69">
        <v>2.3997504259557007E-5</v>
      </c>
      <c r="BK1112" s="69">
        <v>0</v>
      </c>
      <c r="BL1112" s="69">
        <v>333.02545155993431</v>
      </c>
      <c r="BM1112" s="69">
        <v>-333.02545155993431</v>
      </c>
      <c r="BN1112" s="69">
        <v>0</v>
      </c>
      <c r="BO1112" s="69">
        <v>2.9564504373177845</v>
      </c>
      <c r="BP1112" s="69">
        <v>-2.9564504373177845</v>
      </c>
      <c r="BQ1112" s="69">
        <v>2956.4504373177842</v>
      </c>
      <c r="BR1112" s="69">
        <v>-2956.4504373177842</v>
      </c>
      <c r="BS1112" s="69">
        <v>0.10675808031341821</v>
      </c>
      <c r="BT1112" s="69">
        <v>3262.787878787879</v>
      </c>
      <c r="BU1112" s="69">
        <v>353.02295081967213</v>
      </c>
      <c r="BV1112" s="69">
        <v>6.1253629622519262E-3</v>
      </c>
    </row>
    <row r="1113" spans="1:74">
      <c r="A1113" s="113" t="s">
        <v>1052</v>
      </c>
      <c r="B1113" s="69" t="s">
        <v>100</v>
      </c>
      <c r="C1113" s="69" t="s">
        <v>109</v>
      </c>
      <c r="D1113" s="69" t="s">
        <v>366</v>
      </c>
      <c r="E1113" s="69" t="s">
        <v>649</v>
      </c>
      <c r="F1113" s="69">
        <v>0</v>
      </c>
      <c r="G1113" s="69">
        <v>1</v>
      </c>
      <c r="H1113" s="69">
        <v>6622</v>
      </c>
      <c r="I1113" s="69">
        <v>22</v>
      </c>
      <c r="J1113" s="69">
        <v>9</v>
      </c>
      <c r="K1113" s="69">
        <v>1672</v>
      </c>
      <c r="L1113" s="69">
        <v>1554</v>
      </c>
      <c r="M1113" s="69">
        <v>12</v>
      </c>
      <c r="N1113" s="69">
        <v>0</v>
      </c>
      <c r="O1113" s="69">
        <v>1</v>
      </c>
      <c r="P1113" s="69">
        <v>3960.53</v>
      </c>
      <c r="Q1113" s="69">
        <v>147.16</v>
      </c>
      <c r="R1113" s="69">
        <v>4788000</v>
      </c>
      <c r="S1113" s="69">
        <v>3000</v>
      </c>
      <c r="T1113" s="69">
        <v>1596</v>
      </c>
      <c r="U1113" s="69">
        <v>0</v>
      </c>
      <c r="V1113" s="69">
        <v>0</v>
      </c>
      <c r="W1113" s="69">
        <v>0</v>
      </c>
      <c r="X1113" s="69">
        <v>0</v>
      </c>
      <c r="Y1113" s="69">
        <v>0</v>
      </c>
      <c r="Z1113" s="69">
        <v>0</v>
      </c>
      <c r="AA1113" s="69">
        <v>0</v>
      </c>
      <c r="AB1113" s="69">
        <v>0</v>
      </c>
      <c r="AC1113" s="69">
        <v>0</v>
      </c>
      <c r="AD1113" s="69">
        <v>0</v>
      </c>
      <c r="AE1113" s="69">
        <v>0</v>
      </c>
      <c r="AF1113" s="69">
        <v>636433</v>
      </c>
      <c r="AG1113" s="69">
        <v>4151567</v>
      </c>
      <c r="AH1113" s="69">
        <v>177</v>
      </c>
      <c r="AI1113" s="69">
        <v>1419</v>
      </c>
      <c r="AJ1113" s="69">
        <v>3</v>
      </c>
      <c r="AK1113" s="69">
        <v>-3</v>
      </c>
      <c r="AL1113" s="69">
        <v>2973</v>
      </c>
      <c r="AM1113" s="69">
        <v>1469</v>
      </c>
      <c r="AN1113" s="69">
        <v>-2973</v>
      </c>
      <c r="AO1113" s="69">
        <v>4</v>
      </c>
      <c r="AP1113" s="69">
        <v>-4</v>
      </c>
      <c r="AQ1113" s="69">
        <v>240067</v>
      </c>
      <c r="AR1113" s="69">
        <v>1737</v>
      </c>
      <c r="AS1113" s="69">
        <v>198560</v>
      </c>
      <c r="AT1113" s="69">
        <v>114294</v>
      </c>
      <c r="AU1113" s="69">
        <v>34</v>
      </c>
      <c r="AV1113" s="69">
        <v>317</v>
      </c>
      <c r="AW1113" s="69">
        <v>0.13292251461988305</v>
      </c>
      <c r="AX1113" s="69">
        <v>0.11090225563909774</v>
      </c>
      <c r="AY1113" s="69">
        <v>3595.6666666666665</v>
      </c>
      <c r="AZ1113" s="69">
        <v>-595.66666666666652</v>
      </c>
      <c r="BA1113" s="69">
        <v>212144.33333333334</v>
      </c>
      <c r="BB1113" s="69">
        <v>0</v>
      </c>
      <c r="BC1113" s="69">
        <v>-212144.33333333334</v>
      </c>
      <c r="BD1113" s="69">
        <v>0</v>
      </c>
      <c r="BE1113" s="69">
        <v>214.07097208207199</v>
      </c>
      <c r="BF1113" s="69">
        <v>-214.07097208207199</v>
      </c>
      <c r="BG1113" s="69">
        <v>159108.25</v>
      </c>
      <c r="BH1113" s="69">
        <v>0</v>
      </c>
      <c r="BI1113" s="69">
        <v>-159108.25</v>
      </c>
      <c r="BJ1113" s="69">
        <v>1.6662015187426844E-5</v>
      </c>
      <c r="BK1113" s="69">
        <v>0</v>
      </c>
      <c r="BL1113" s="69">
        <v>366.3978123200921</v>
      </c>
      <c r="BM1113" s="69">
        <v>-366.3978123200921</v>
      </c>
      <c r="BN1113" s="69">
        <v>0</v>
      </c>
      <c r="BO1113" s="69">
        <v>3.2052427477840451</v>
      </c>
      <c r="BP1113" s="69">
        <v>-3.2052427477840451</v>
      </c>
      <c r="BQ1113" s="69">
        <v>3205.2427477840452</v>
      </c>
      <c r="BR1113" s="69">
        <v>-3205.2427477840452</v>
      </c>
      <c r="BS1113" s="69">
        <v>0.12049012933968686</v>
      </c>
      <c r="BT1113" s="69">
        <v>3361.5882352941176</v>
      </c>
      <c r="BU1113" s="69">
        <v>360.5488958990536</v>
      </c>
      <c r="BV1113" s="69">
        <v>6.1191250775825086E-3</v>
      </c>
    </row>
    <row r="1114" spans="1:74">
      <c r="A1114" s="113" t="s">
        <v>1033</v>
      </c>
      <c r="B1114" s="69" t="s">
        <v>100</v>
      </c>
      <c r="C1114" s="69" t="s">
        <v>365</v>
      </c>
      <c r="D1114" s="69" t="s">
        <v>366</v>
      </c>
      <c r="E1114" s="69" t="s">
        <v>649</v>
      </c>
      <c r="F1114" s="69">
        <v>0</v>
      </c>
      <c r="G1114" s="69">
        <v>15</v>
      </c>
      <c r="H1114" s="69">
        <v>77391</v>
      </c>
      <c r="I1114" s="69">
        <v>214</v>
      </c>
      <c r="J1114" s="69">
        <v>108</v>
      </c>
      <c r="K1114" s="69">
        <v>19319</v>
      </c>
      <c r="L1114" s="69">
        <v>16869</v>
      </c>
      <c r="M1114" s="69">
        <v>116</v>
      </c>
      <c r="N1114" s="69">
        <v>0</v>
      </c>
      <c r="O1114" s="69">
        <v>0</v>
      </c>
      <c r="P1114" s="69">
        <v>4005.95</v>
      </c>
      <c r="Q1114" s="69">
        <v>204.2</v>
      </c>
      <c r="R1114" s="69">
        <v>4788000</v>
      </c>
      <c r="S1114" s="69">
        <v>3000</v>
      </c>
      <c r="T1114" s="69">
        <v>1596</v>
      </c>
      <c r="U1114" s="69">
        <v>0</v>
      </c>
      <c r="V1114" s="69">
        <v>0</v>
      </c>
      <c r="W1114" s="69">
        <v>0</v>
      </c>
      <c r="X1114" s="69">
        <v>0</v>
      </c>
      <c r="Y1114" s="69">
        <v>0</v>
      </c>
      <c r="Z1114" s="69">
        <v>0</v>
      </c>
      <c r="AA1114" s="69">
        <v>0</v>
      </c>
      <c r="AB1114" s="69">
        <v>0</v>
      </c>
      <c r="AC1114" s="69">
        <v>0</v>
      </c>
      <c r="AD1114" s="69">
        <v>0</v>
      </c>
      <c r="AE1114" s="69">
        <v>0</v>
      </c>
      <c r="AF1114" s="69">
        <v>2380201</v>
      </c>
      <c r="AG1114" s="69">
        <v>2407799</v>
      </c>
      <c r="AH1114" s="69">
        <v>619</v>
      </c>
      <c r="AI1114" s="69">
        <v>977</v>
      </c>
      <c r="AJ1114" s="69">
        <v>13</v>
      </c>
      <c r="AK1114" s="69">
        <v>-13</v>
      </c>
      <c r="AL1114" s="69">
        <v>8636</v>
      </c>
      <c r="AM1114" s="69">
        <v>4422</v>
      </c>
      <c r="AN1114" s="69">
        <v>-8636</v>
      </c>
      <c r="AO1114" s="69">
        <v>15</v>
      </c>
      <c r="AP1114" s="69">
        <v>-15</v>
      </c>
      <c r="AQ1114" s="69">
        <v>802939</v>
      </c>
      <c r="AR1114" s="69">
        <v>5078</v>
      </c>
      <c r="AS1114" s="69">
        <v>672103</v>
      </c>
      <c r="AT1114" s="69">
        <v>191685</v>
      </c>
      <c r="AU1114" s="69">
        <v>49</v>
      </c>
      <c r="AV1114" s="69">
        <v>433</v>
      </c>
      <c r="AW1114" s="69">
        <v>0.49711800334168754</v>
      </c>
      <c r="AX1114" s="69">
        <v>0.38784461152882205</v>
      </c>
      <c r="AY1114" s="69">
        <v>3845.2358642972536</v>
      </c>
      <c r="AZ1114" s="69">
        <v>-845.23586429725356</v>
      </c>
      <c r="BA1114" s="69">
        <v>183092.38461538462</v>
      </c>
      <c r="BB1114" s="69">
        <v>0</v>
      </c>
      <c r="BC1114" s="69">
        <v>-183092.38461538462</v>
      </c>
      <c r="BD1114" s="69">
        <v>0</v>
      </c>
      <c r="BE1114" s="69">
        <v>275.61382584529878</v>
      </c>
      <c r="BF1114" s="69">
        <v>-275.61382584529878</v>
      </c>
      <c r="BG1114" s="69">
        <v>158680.06666666668</v>
      </c>
      <c r="BH1114" s="69">
        <v>0</v>
      </c>
      <c r="BI1114" s="69">
        <v>-158680.06666666668</v>
      </c>
      <c r="BJ1114" s="69">
        <v>1.8681369319462625E-5</v>
      </c>
      <c r="BK1114" s="69">
        <v>0</v>
      </c>
      <c r="BL1114" s="69">
        <v>468.72804253643164</v>
      </c>
      <c r="BM1114" s="69">
        <v>-468.72804253643164</v>
      </c>
      <c r="BN1114" s="69">
        <v>0</v>
      </c>
      <c r="BO1114" s="69">
        <v>3.5414229664203254</v>
      </c>
      <c r="BP1114" s="69">
        <v>-3.5414229664203254</v>
      </c>
      <c r="BQ1114" s="69">
        <v>3541.4229664203253</v>
      </c>
      <c r="BR1114" s="69">
        <v>-3541.4229664203253</v>
      </c>
      <c r="BS1114" s="69">
        <v>0.13998190863862506</v>
      </c>
      <c r="BT1114" s="69">
        <v>3911.9387755102039</v>
      </c>
      <c r="BU1114" s="69">
        <v>442.69053117782909</v>
      </c>
      <c r="BV1114" s="69">
        <v>5.5072676753775817E-3</v>
      </c>
    </row>
    <row r="1115" spans="1:74">
      <c r="A1115" s="113" t="s">
        <v>1034</v>
      </c>
      <c r="B1115" s="69" t="s">
        <v>100</v>
      </c>
      <c r="C1115" s="69" t="s">
        <v>365</v>
      </c>
      <c r="D1115" s="69" t="s">
        <v>366</v>
      </c>
      <c r="E1115" s="69" t="s">
        <v>649</v>
      </c>
      <c r="F1115" s="69">
        <v>0</v>
      </c>
      <c r="G1115" s="69">
        <v>24</v>
      </c>
      <c r="H1115" s="69">
        <v>130249</v>
      </c>
      <c r="I1115" s="69">
        <v>294</v>
      </c>
      <c r="J1115" s="69">
        <v>145</v>
      </c>
      <c r="K1115" s="69">
        <v>26096</v>
      </c>
      <c r="L1115" s="69">
        <v>20027</v>
      </c>
      <c r="M1115" s="69">
        <v>163</v>
      </c>
      <c r="N1115" s="69">
        <v>0</v>
      </c>
      <c r="O1115" s="69">
        <v>0</v>
      </c>
      <c r="P1115" s="69">
        <v>4991.1499999999996</v>
      </c>
      <c r="Q1115" s="69">
        <v>242.55</v>
      </c>
      <c r="R1115" s="69">
        <v>4788000</v>
      </c>
      <c r="S1115" s="69">
        <v>3000</v>
      </c>
      <c r="T1115" s="69">
        <v>1596</v>
      </c>
      <c r="U1115" s="69">
        <v>0</v>
      </c>
      <c r="V1115" s="69">
        <v>0</v>
      </c>
      <c r="W1115" s="69">
        <v>0</v>
      </c>
      <c r="X1115" s="69">
        <v>0</v>
      </c>
      <c r="Y1115" s="69">
        <v>0</v>
      </c>
      <c r="Z1115" s="69">
        <v>0</v>
      </c>
      <c r="AA1115" s="69">
        <v>0</v>
      </c>
      <c r="AB1115" s="69">
        <v>0</v>
      </c>
      <c r="AC1115" s="69">
        <v>0</v>
      </c>
      <c r="AD1115" s="69">
        <v>0</v>
      </c>
      <c r="AE1115" s="69">
        <v>0</v>
      </c>
      <c r="AF1115" s="69">
        <v>2608333</v>
      </c>
      <c r="AG1115" s="69">
        <v>2179667</v>
      </c>
      <c r="AH1115" s="69">
        <v>653</v>
      </c>
      <c r="AI1115" s="69">
        <v>943</v>
      </c>
      <c r="AJ1115" s="69">
        <v>14</v>
      </c>
      <c r="AK1115" s="69">
        <v>-14</v>
      </c>
      <c r="AL1115" s="69">
        <v>9165</v>
      </c>
      <c r="AM1115" s="69">
        <v>4691</v>
      </c>
      <c r="AN1115" s="69">
        <v>-9165</v>
      </c>
      <c r="AO1115" s="69">
        <v>16</v>
      </c>
      <c r="AP1115" s="69">
        <v>-16</v>
      </c>
      <c r="AQ1115" s="69">
        <v>856348</v>
      </c>
      <c r="AR1115" s="69">
        <v>5384</v>
      </c>
      <c r="AS1115" s="69">
        <v>716407</v>
      </c>
      <c r="AT1115" s="69">
        <v>321934</v>
      </c>
      <c r="AU1115" s="69">
        <v>73</v>
      </c>
      <c r="AV1115" s="69">
        <v>596</v>
      </c>
      <c r="AW1115" s="69">
        <v>0.54476461988304092</v>
      </c>
      <c r="AX1115" s="69">
        <v>0.40914786967418548</v>
      </c>
      <c r="AY1115" s="69">
        <v>3994.3843797856048</v>
      </c>
      <c r="AZ1115" s="69">
        <v>-994.38437978560478</v>
      </c>
      <c r="BA1115" s="69">
        <v>186309.5</v>
      </c>
      <c r="BB1115" s="69">
        <v>0</v>
      </c>
      <c r="BC1115" s="69">
        <v>-186309.5</v>
      </c>
      <c r="BD1115" s="69">
        <v>0</v>
      </c>
      <c r="BE1115" s="69">
        <v>284.59716312056736</v>
      </c>
      <c r="BF1115" s="69">
        <v>-284.59716312056736</v>
      </c>
      <c r="BG1115" s="69">
        <v>163020.8125</v>
      </c>
      <c r="BH1115" s="69">
        <v>0</v>
      </c>
      <c r="BI1115" s="69">
        <v>-163020.8125</v>
      </c>
      <c r="BJ1115" s="69">
        <v>1.8683992956134654E-5</v>
      </c>
      <c r="BK1115" s="69">
        <v>0</v>
      </c>
      <c r="BL1115" s="69">
        <v>484.46006686478455</v>
      </c>
      <c r="BM1115" s="69">
        <v>-484.46006686478455</v>
      </c>
      <c r="BN1115" s="69">
        <v>0</v>
      </c>
      <c r="BO1115" s="69">
        <v>3.6408535929995098</v>
      </c>
      <c r="BP1115" s="69">
        <v>-3.6408535929995098</v>
      </c>
      <c r="BQ1115" s="69">
        <v>3640.8535929995101</v>
      </c>
      <c r="BR1115" s="69">
        <v>-3640.8535929995101</v>
      </c>
      <c r="BS1115" s="69">
        <v>0.13920272862929012</v>
      </c>
      <c r="BT1115" s="69">
        <v>4410.0547945205481</v>
      </c>
      <c r="BU1115" s="69">
        <v>540.15771812080538</v>
      </c>
      <c r="BV1115" s="69">
        <v>5.4779131848267295E-3</v>
      </c>
    </row>
    <row r="1116" spans="1:74">
      <c r="A1116" s="113" t="s">
        <v>1035</v>
      </c>
      <c r="B1116" s="69" t="s">
        <v>100</v>
      </c>
      <c r="C1116" s="69" t="s">
        <v>365</v>
      </c>
      <c r="D1116" s="69" t="s">
        <v>366</v>
      </c>
      <c r="E1116" s="69" t="s">
        <v>649</v>
      </c>
      <c r="F1116" s="69">
        <v>0</v>
      </c>
      <c r="G1116" s="69">
        <v>14</v>
      </c>
      <c r="H1116" s="69">
        <v>194620</v>
      </c>
      <c r="I1116" s="69">
        <v>348</v>
      </c>
      <c r="J1116" s="69">
        <v>194</v>
      </c>
      <c r="K1116" s="69">
        <v>36646</v>
      </c>
      <c r="L1116" s="69">
        <v>31559</v>
      </c>
      <c r="M1116" s="69">
        <v>216</v>
      </c>
      <c r="N1116" s="69">
        <v>0</v>
      </c>
      <c r="O1116" s="69">
        <v>0</v>
      </c>
      <c r="P1116" s="69">
        <v>5310.81</v>
      </c>
      <c r="Q1116" s="69">
        <v>287.89999999999998</v>
      </c>
      <c r="R1116" s="69">
        <v>4788000</v>
      </c>
      <c r="S1116" s="69">
        <v>3000</v>
      </c>
      <c r="T1116" s="69">
        <v>1596</v>
      </c>
      <c r="U1116" s="69">
        <v>0</v>
      </c>
      <c r="V1116" s="69">
        <v>0</v>
      </c>
      <c r="W1116" s="69">
        <v>0</v>
      </c>
      <c r="X1116" s="69">
        <v>0</v>
      </c>
      <c r="Y1116" s="69">
        <v>0</v>
      </c>
      <c r="Z1116" s="69">
        <v>0</v>
      </c>
      <c r="AA1116" s="69">
        <v>0</v>
      </c>
      <c r="AB1116" s="69">
        <v>0</v>
      </c>
      <c r="AC1116" s="69">
        <v>0</v>
      </c>
      <c r="AD1116" s="69">
        <v>0</v>
      </c>
      <c r="AE1116" s="69">
        <v>0</v>
      </c>
      <c r="AF1116" s="69">
        <v>2802953</v>
      </c>
      <c r="AG1116" s="69">
        <v>1985047</v>
      </c>
      <c r="AH1116" s="69">
        <v>667</v>
      </c>
      <c r="AI1116" s="69">
        <v>929</v>
      </c>
      <c r="AJ1116" s="69">
        <v>14</v>
      </c>
      <c r="AK1116" s="69">
        <v>-14</v>
      </c>
      <c r="AL1116" s="69">
        <v>9513</v>
      </c>
      <c r="AM1116" s="69">
        <v>4885</v>
      </c>
      <c r="AN1116" s="69">
        <v>-9513</v>
      </c>
      <c r="AO1116" s="69">
        <v>16</v>
      </c>
      <c r="AP1116" s="69">
        <v>-16</v>
      </c>
      <c r="AQ1116" s="69">
        <v>892994</v>
      </c>
      <c r="AR1116" s="69">
        <v>5600</v>
      </c>
      <c r="AS1116" s="69">
        <v>747966</v>
      </c>
      <c r="AT1116" s="69">
        <v>516554</v>
      </c>
      <c r="AU1116" s="69">
        <v>87</v>
      </c>
      <c r="AV1116" s="69">
        <v>812</v>
      </c>
      <c r="AW1116" s="69">
        <v>0.58541207184628241</v>
      </c>
      <c r="AX1116" s="69">
        <v>0.41791979949874686</v>
      </c>
      <c r="AY1116" s="69">
        <v>4202.3283358320841</v>
      </c>
      <c r="AZ1116" s="69">
        <v>-1202.3283358320841</v>
      </c>
      <c r="BA1116" s="69">
        <v>200210.92857142858</v>
      </c>
      <c r="BB1116" s="69">
        <v>0</v>
      </c>
      <c r="BC1116" s="69">
        <v>-200210.92857142858</v>
      </c>
      <c r="BD1116" s="69">
        <v>0</v>
      </c>
      <c r="BE1116" s="69">
        <v>294.6444864921686</v>
      </c>
      <c r="BF1116" s="69">
        <v>-294.6444864921686</v>
      </c>
      <c r="BG1116" s="69">
        <v>175184.5625</v>
      </c>
      <c r="BH1116" s="69">
        <v>0</v>
      </c>
      <c r="BI1116" s="69">
        <v>-175184.5625</v>
      </c>
      <c r="BJ1116" s="69">
        <v>1.7917253643361544E-5</v>
      </c>
      <c r="BK1116" s="69">
        <v>0</v>
      </c>
      <c r="BL1116" s="69">
        <v>500.52732142857144</v>
      </c>
      <c r="BM1116" s="69">
        <v>-500.52732142857144</v>
      </c>
      <c r="BN1116" s="69">
        <v>0</v>
      </c>
      <c r="BO1116" s="69">
        <v>3.7474337068797245</v>
      </c>
      <c r="BP1116" s="69">
        <v>-3.7474337068797245</v>
      </c>
      <c r="BQ1116" s="69">
        <v>3747.4337068797245</v>
      </c>
      <c r="BR1116" s="69">
        <v>-3747.4337068797245</v>
      </c>
      <c r="BS1116" s="69">
        <v>0.13654042988741044</v>
      </c>
      <c r="BT1116" s="69">
        <v>5937.4022988505749</v>
      </c>
      <c r="BU1116" s="69">
        <v>636.1502463054187</v>
      </c>
      <c r="BV1116" s="69">
        <v>5.4703615029888216E-3</v>
      </c>
    </row>
    <row r="1117" spans="1:74">
      <c r="A1117" s="113" t="s">
        <v>1036</v>
      </c>
      <c r="B1117" s="69" t="s">
        <v>100</v>
      </c>
      <c r="C1117" s="69" t="s">
        <v>365</v>
      </c>
      <c r="D1117" s="69" t="s">
        <v>366</v>
      </c>
      <c r="E1117" s="69" t="s">
        <v>649</v>
      </c>
      <c r="F1117" s="69">
        <v>0</v>
      </c>
      <c r="G1117" s="69">
        <v>16</v>
      </c>
      <c r="H1117" s="69">
        <v>56949</v>
      </c>
      <c r="I1117" s="69">
        <v>157</v>
      </c>
      <c r="J1117" s="69">
        <v>64</v>
      </c>
      <c r="K1117" s="69">
        <v>10758</v>
      </c>
      <c r="L1117" s="69">
        <v>9339</v>
      </c>
      <c r="M1117" s="69">
        <v>71</v>
      </c>
      <c r="N1117" s="69">
        <v>0</v>
      </c>
      <c r="O1117" s="69">
        <v>1</v>
      </c>
      <c r="P1117" s="69">
        <v>5293.64</v>
      </c>
      <c r="Q1117" s="69">
        <v>230.56</v>
      </c>
      <c r="R1117" s="69">
        <v>4788000</v>
      </c>
      <c r="S1117" s="69">
        <v>3000</v>
      </c>
      <c r="T1117" s="69">
        <v>1596</v>
      </c>
      <c r="U1117" s="69">
        <v>0</v>
      </c>
      <c r="V1117" s="69">
        <v>0</v>
      </c>
      <c r="W1117" s="69">
        <v>0</v>
      </c>
      <c r="X1117" s="69">
        <v>0</v>
      </c>
      <c r="Y1117" s="69">
        <v>0</v>
      </c>
      <c r="Z1117" s="69">
        <v>0</v>
      </c>
      <c r="AA1117" s="69">
        <v>0</v>
      </c>
      <c r="AB1117" s="69">
        <v>0</v>
      </c>
      <c r="AC1117" s="69">
        <v>0</v>
      </c>
      <c r="AD1117" s="69">
        <v>0</v>
      </c>
      <c r="AE1117" s="69">
        <v>0</v>
      </c>
      <c r="AF1117" s="69">
        <v>2859902</v>
      </c>
      <c r="AG1117" s="69">
        <v>1928098</v>
      </c>
      <c r="AH1117" s="69">
        <v>683</v>
      </c>
      <c r="AI1117" s="69">
        <v>913</v>
      </c>
      <c r="AJ1117" s="69">
        <v>15</v>
      </c>
      <c r="AK1117" s="69">
        <v>-15</v>
      </c>
      <c r="AL1117" s="69">
        <v>9670</v>
      </c>
      <c r="AM1117" s="69">
        <v>4949</v>
      </c>
      <c r="AN1117" s="69">
        <v>-9670</v>
      </c>
      <c r="AO1117" s="69">
        <v>16</v>
      </c>
      <c r="AP1117" s="69">
        <v>-16</v>
      </c>
      <c r="AQ1117" s="69">
        <v>903752</v>
      </c>
      <c r="AR1117" s="69">
        <v>5671</v>
      </c>
      <c r="AS1117" s="69">
        <v>757305</v>
      </c>
      <c r="AT1117" s="69">
        <v>573503</v>
      </c>
      <c r="AU1117" s="69">
        <v>103</v>
      </c>
      <c r="AV1117" s="69">
        <v>883</v>
      </c>
      <c r="AW1117" s="69">
        <v>0.59730618212197162</v>
      </c>
      <c r="AX1117" s="69">
        <v>0.42794486215538846</v>
      </c>
      <c r="AY1117" s="69">
        <v>4187.2650073206441</v>
      </c>
      <c r="AZ1117" s="69">
        <v>-1187.2650073206441</v>
      </c>
      <c r="BA1117" s="69">
        <v>190660.13333333333</v>
      </c>
      <c r="BB1117" s="69">
        <v>0</v>
      </c>
      <c r="BC1117" s="69">
        <v>-190660.13333333333</v>
      </c>
      <c r="BD1117" s="69">
        <v>0</v>
      </c>
      <c r="BE1117" s="69">
        <v>295.74994829369183</v>
      </c>
      <c r="BF1117" s="69">
        <v>-295.74994829369183</v>
      </c>
      <c r="BG1117" s="69">
        <v>178743.875</v>
      </c>
      <c r="BH1117" s="69">
        <v>0</v>
      </c>
      <c r="BI1117" s="69">
        <v>-178743.875</v>
      </c>
      <c r="BJ1117" s="69">
        <v>1.7703971886092644E-5</v>
      </c>
      <c r="BK1117" s="69">
        <v>0</v>
      </c>
      <c r="BL1117" s="69">
        <v>504.30294480691236</v>
      </c>
      <c r="BM1117" s="69">
        <v>-504.30294480691236</v>
      </c>
      <c r="BN1117" s="69">
        <v>0</v>
      </c>
      <c r="BO1117" s="69">
        <v>3.776420332626881</v>
      </c>
      <c r="BP1117" s="69">
        <v>-3.776420332626881</v>
      </c>
      <c r="BQ1117" s="69">
        <v>3776.4203326268812</v>
      </c>
      <c r="BR1117" s="69">
        <v>-3776.4203326268812</v>
      </c>
      <c r="BS1117" s="69">
        <v>0.1380076783188523</v>
      </c>
      <c r="BT1117" s="69">
        <v>5567.9902912621355</v>
      </c>
      <c r="BU1117" s="69">
        <v>649.4937712344281</v>
      </c>
      <c r="BV1117" s="69">
        <v>5.476059804017031E-3</v>
      </c>
    </row>
    <row r="1118" spans="1:74">
      <c r="A1118" s="113" t="s">
        <v>1060</v>
      </c>
      <c r="B1118" s="69" t="s">
        <v>100</v>
      </c>
      <c r="C1118" s="69" t="s">
        <v>109</v>
      </c>
      <c r="D1118" s="69" t="s">
        <v>366</v>
      </c>
      <c r="E1118" s="69" t="s">
        <v>651</v>
      </c>
      <c r="F1118" s="69">
        <v>0</v>
      </c>
      <c r="G1118" s="69">
        <v>22</v>
      </c>
      <c r="H1118" s="69">
        <v>129269</v>
      </c>
      <c r="I1118" s="69">
        <v>651</v>
      </c>
      <c r="J1118" s="69">
        <v>334</v>
      </c>
      <c r="K1118" s="69">
        <v>63488</v>
      </c>
      <c r="L1118" s="69">
        <v>53182</v>
      </c>
      <c r="M1118" s="69">
        <v>402</v>
      </c>
      <c r="N1118" s="69">
        <v>1</v>
      </c>
      <c r="O1118" s="69">
        <v>0</v>
      </c>
      <c r="P1118" s="69">
        <v>2036.12</v>
      </c>
      <c r="Q1118" s="69">
        <v>103.25</v>
      </c>
      <c r="R1118" s="69">
        <v>4788000</v>
      </c>
      <c r="S1118" s="69">
        <v>3000</v>
      </c>
      <c r="T1118" s="69">
        <v>1596</v>
      </c>
      <c r="U1118" s="69">
        <v>0</v>
      </c>
      <c r="V1118" s="69">
        <v>0</v>
      </c>
      <c r="W1118" s="69">
        <v>0</v>
      </c>
      <c r="X1118" s="69">
        <v>0</v>
      </c>
      <c r="Y1118" s="69">
        <v>0</v>
      </c>
      <c r="Z1118" s="69">
        <v>0</v>
      </c>
      <c r="AA1118" s="69">
        <v>0</v>
      </c>
      <c r="AB1118" s="69">
        <v>0</v>
      </c>
      <c r="AC1118" s="69">
        <v>0</v>
      </c>
      <c r="AD1118" s="69">
        <v>0</v>
      </c>
      <c r="AE1118" s="69">
        <v>0</v>
      </c>
      <c r="AF1118" s="69">
        <v>298002</v>
      </c>
      <c r="AG1118" s="69">
        <v>4489998</v>
      </c>
      <c r="AH1118" s="69">
        <v>77</v>
      </c>
      <c r="AI1118" s="69">
        <v>1519</v>
      </c>
      <c r="AJ1118" s="69">
        <v>1</v>
      </c>
      <c r="AK1118" s="69">
        <v>-1</v>
      </c>
      <c r="AL1118" s="69">
        <v>1565</v>
      </c>
      <c r="AM1118" s="69">
        <v>809</v>
      </c>
      <c r="AN1118" s="69">
        <v>-1565</v>
      </c>
      <c r="AO1118" s="69">
        <v>1</v>
      </c>
      <c r="AP1118" s="69">
        <v>-1</v>
      </c>
      <c r="AQ1118" s="69">
        <v>134391</v>
      </c>
      <c r="AR1118" s="69">
        <v>954</v>
      </c>
      <c r="AS1118" s="69">
        <v>110322</v>
      </c>
      <c r="AT1118" s="69">
        <v>129269</v>
      </c>
      <c r="AU1118" s="69">
        <v>22</v>
      </c>
      <c r="AV1118" s="69">
        <v>402</v>
      </c>
      <c r="AW1118" s="69">
        <v>6.2239348370927317E-2</v>
      </c>
      <c r="AX1118" s="69">
        <v>4.8245614035087717E-2</v>
      </c>
      <c r="AY1118" s="69">
        <v>3870.1558441558441</v>
      </c>
      <c r="AZ1118" s="69">
        <v>-870.15584415584408</v>
      </c>
      <c r="BA1118" s="69">
        <v>298002</v>
      </c>
      <c r="BB1118" s="69">
        <v>0</v>
      </c>
      <c r="BC1118" s="69">
        <v>-298002</v>
      </c>
      <c r="BD1118" s="69">
        <v>0</v>
      </c>
      <c r="BE1118" s="69">
        <v>190.41661341853035</v>
      </c>
      <c r="BF1118" s="69">
        <v>-190.41661341853035</v>
      </c>
      <c r="BG1118" s="69">
        <v>298002</v>
      </c>
      <c r="BH1118" s="69">
        <v>0</v>
      </c>
      <c r="BI1118" s="69">
        <v>-298002</v>
      </c>
      <c r="BJ1118" s="69">
        <v>7.4409744700165937E-6</v>
      </c>
      <c r="BK1118" s="69">
        <v>0</v>
      </c>
      <c r="BL1118" s="69">
        <v>312.37106918238993</v>
      </c>
      <c r="BM1118" s="69">
        <v>-312.37106918238993</v>
      </c>
      <c r="BN1118" s="69">
        <v>0</v>
      </c>
      <c r="BO1118" s="69">
        <v>2.7012019361505413</v>
      </c>
      <c r="BP1118" s="69">
        <v>-2.7012019361505413</v>
      </c>
      <c r="BQ1118" s="69">
        <v>2701.2019361505413</v>
      </c>
      <c r="BR1118" s="69">
        <v>-2701.2019361505413</v>
      </c>
      <c r="BS1118" s="69">
        <v>9.5179233621755246E-2</v>
      </c>
      <c r="BT1118" s="69">
        <v>5875.863636363636</v>
      </c>
      <c r="BU1118" s="69">
        <v>321.56467661691545</v>
      </c>
      <c r="BV1118" s="69">
        <v>6.0197483462434238E-3</v>
      </c>
    </row>
    <row r="1119" spans="1:74">
      <c r="A1119" s="113" t="s">
        <v>1051</v>
      </c>
      <c r="B1119" s="69" t="s">
        <v>100</v>
      </c>
      <c r="C1119" s="69" t="s">
        <v>109</v>
      </c>
      <c r="D1119" s="69" t="s">
        <v>366</v>
      </c>
      <c r="E1119" s="69" t="s">
        <v>651</v>
      </c>
      <c r="F1119" s="69">
        <v>0</v>
      </c>
      <c r="G1119" s="69">
        <v>19</v>
      </c>
      <c r="H1119" s="69">
        <v>105189</v>
      </c>
      <c r="I1119" s="69">
        <v>341</v>
      </c>
      <c r="J1119" s="69">
        <v>179</v>
      </c>
      <c r="K1119" s="69">
        <v>33366</v>
      </c>
      <c r="L1119" s="69">
        <v>28794</v>
      </c>
      <c r="M1119" s="69">
        <v>200</v>
      </c>
      <c r="N1119" s="69">
        <v>0</v>
      </c>
      <c r="O1119" s="69">
        <v>0</v>
      </c>
      <c r="P1119" s="69">
        <v>3152.58</v>
      </c>
      <c r="Q1119" s="69">
        <v>164.87</v>
      </c>
      <c r="R1119" s="69">
        <v>4788000</v>
      </c>
      <c r="S1119" s="69">
        <v>3000</v>
      </c>
      <c r="T1119" s="69">
        <v>1596</v>
      </c>
      <c r="U1119" s="69">
        <v>0</v>
      </c>
      <c r="V1119" s="69">
        <v>0</v>
      </c>
      <c r="W1119" s="69">
        <v>0</v>
      </c>
      <c r="X1119" s="69">
        <v>0</v>
      </c>
      <c r="Y1119" s="69">
        <v>0</v>
      </c>
      <c r="Z1119" s="69">
        <v>0</v>
      </c>
      <c r="AA1119" s="69">
        <v>0</v>
      </c>
      <c r="AB1119" s="69">
        <v>0</v>
      </c>
      <c r="AC1119" s="69">
        <v>0</v>
      </c>
      <c r="AD1119" s="69">
        <v>0</v>
      </c>
      <c r="AE1119" s="69">
        <v>0</v>
      </c>
      <c r="AF1119" s="69">
        <v>510814</v>
      </c>
      <c r="AG1119" s="69">
        <v>4277186</v>
      </c>
      <c r="AH1119" s="69">
        <v>128</v>
      </c>
      <c r="AI1119" s="69">
        <v>1468</v>
      </c>
      <c r="AJ1119" s="69">
        <v>2</v>
      </c>
      <c r="AK1119" s="69">
        <v>-2</v>
      </c>
      <c r="AL1119" s="69">
        <v>2399</v>
      </c>
      <c r="AM1119" s="69">
        <v>1200</v>
      </c>
      <c r="AN1119" s="69">
        <v>-2399</v>
      </c>
      <c r="AO1119" s="69">
        <v>4</v>
      </c>
      <c r="AP1119" s="69">
        <v>-4</v>
      </c>
      <c r="AQ1119" s="69">
        <v>200050</v>
      </c>
      <c r="AR1119" s="69">
        <v>1418</v>
      </c>
      <c r="AS1119" s="69">
        <v>165994</v>
      </c>
      <c r="AT1119" s="69">
        <v>234458</v>
      </c>
      <c r="AU1119" s="69">
        <v>41</v>
      </c>
      <c r="AV1119" s="69">
        <v>602</v>
      </c>
      <c r="AW1119" s="69">
        <v>0.10668629908103593</v>
      </c>
      <c r="AX1119" s="69">
        <v>8.0200501253132828E-2</v>
      </c>
      <c r="AY1119" s="69">
        <v>3990.734375</v>
      </c>
      <c r="AZ1119" s="69">
        <v>-990.734375</v>
      </c>
      <c r="BA1119" s="69">
        <v>255407</v>
      </c>
      <c r="BB1119" s="69">
        <v>0</v>
      </c>
      <c r="BC1119" s="69">
        <v>-255407</v>
      </c>
      <c r="BD1119" s="69">
        <v>0</v>
      </c>
      <c r="BE1119" s="69">
        <v>212.92788661942475</v>
      </c>
      <c r="BF1119" s="69">
        <v>-212.92788661942475</v>
      </c>
      <c r="BG1119" s="69">
        <v>127703.5</v>
      </c>
      <c r="BH1119" s="69">
        <v>0</v>
      </c>
      <c r="BI1119" s="69">
        <v>-127703.5</v>
      </c>
      <c r="BJ1119" s="69">
        <v>1.999500124968758E-5</v>
      </c>
      <c r="BK1119" s="69">
        <v>0</v>
      </c>
      <c r="BL1119" s="69">
        <v>360.2355430183357</v>
      </c>
      <c r="BM1119" s="69">
        <v>-360.2355430183357</v>
      </c>
      <c r="BN1119" s="69">
        <v>0</v>
      </c>
      <c r="BO1119" s="69">
        <v>3.0773039989397208</v>
      </c>
      <c r="BP1119" s="69">
        <v>-3.0773039989397208</v>
      </c>
      <c r="BQ1119" s="69">
        <v>3077.3039989397207</v>
      </c>
      <c r="BR1119" s="69">
        <v>-3077.3039989397207</v>
      </c>
      <c r="BS1119" s="69">
        <v>0.10666666666666667</v>
      </c>
      <c r="BT1119" s="69">
        <v>5718.4878048780483</v>
      </c>
      <c r="BU1119" s="69">
        <v>389.46511627906978</v>
      </c>
      <c r="BV1119" s="69">
        <v>5.9985003749062731E-3</v>
      </c>
    </row>
    <row r="1120" spans="1:74">
      <c r="A1120" s="113" t="s">
        <v>1052</v>
      </c>
      <c r="B1120" s="69" t="s">
        <v>100</v>
      </c>
      <c r="C1120" s="69" t="s">
        <v>109</v>
      </c>
      <c r="D1120" s="69" t="s">
        <v>366</v>
      </c>
      <c r="E1120" s="69" t="s">
        <v>651</v>
      </c>
      <c r="F1120" s="69">
        <v>0</v>
      </c>
      <c r="G1120" s="69">
        <v>3</v>
      </c>
      <c r="H1120" s="69">
        <v>24455</v>
      </c>
      <c r="I1120" s="69">
        <v>65</v>
      </c>
      <c r="J1120" s="69">
        <v>32</v>
      </c>
      <c r="K1120" s="69">
        <v>5732</v>
      </c>
      <c r="L1120" s="69">
        <v>5336</v>
      </c>
      <c r="M1120" s="69">
        <v>37</v>
      </c>
      <c r="N1120" s="69">
        <v>0</v>
      </c>
      <c r="O1120" s="69">
        <v>0</v>
      </c>
      <c r="P1120" s="69">
        <v>4266.3999999999996</v>
      </c>
      <c r="Q1120" s="69">
        <v>207.25</v>
      </c>
      <c r="R1120" s="69">
        <v>4788000</v>
      </c>
      <c r="S1120" s="69">
        <v>3000</v>
      </c>
      <c r="T1120" s="69">
        <v>1596</v>
      </c>
      <c r="U1120" s="69">
        <v>0</v>
      </c>
      <c r="V1120" s="69">
        <v>0</v>
      </c>
      <c r="W1120" s="69">
        <v>0</v>
      </c>
      <c r="X1120" s="69">
        <v>0</v>
      </c>
      <c r="Y1120" s="69">
        <v>0</v>
      </c>
      <c r="Z1120" s="69">
        <v>0</v>
      </c>
      <c r="AA1120" s="69">
        <v>0</v>
      </c>
      <c r="AB1120" s="69">
        <v>0</v>
      </c>
      <c r="AC1120" s="69">
        <v>0</v>
      </c>
      <c r="AD1120" s="69">
        <v>0</v>
      </c>
      <c r="AE1120" s="69">
        <v>0</v>
      </c>
      <c r="AF1120" s="69">
        <v>660888</v>
      </c>
      <c r="AG1120" s="69">
        <v>4127112</v>
      </c>
      <c r="AH1120" s="69">
        <v>180</v>
      </c>
      <c r="AI1120" s="69">
        <v>1416</v>
      </c>
      <c r="AJ1120" s="69">
        <v>3</v>
      </c>
      <c r="AK1120" s="69">
        <v>-3</v>
      </c>
      <c r="AL1120" s="69">
        <v>3038</v>
      </c>
      <c r="AM1120" s="69">
        <v>1501</v>
      </c>
      <c r="AN1120" s="69">
        <v>-3038</v>
      </c>
      <c r="AO1120" s="69">
        <v>4</v>
      </c>
      <c r="AP1120" s="69">
        <v>-4</v>
      </c>
      <c r="AQ1120" s="69">
        <v>245799</v>
      </c>
      <c r="AR1120" s="69">
        <v>1774</v>
      </c>
      <c r="AS1120" s="69">
        <v>203896</v>
      </c>
      <c r="AT1120" s="69">
        <v>258913</v>
      </c>
      <c r="AU1120" s="69">
        <v>44</v>
      </c>
      <c r="AV1120" s="69">
        <v>639</v>
      </c>
      <c r="AW1120" s="69">
        <v>0.13803007518796992</v>
      </c>
      <c r="AX1120" s="69">
        <v>0.11278195488721804</v>
      </c>
      <c r="AY1120" s="69">
        <v>3671.6</v>
      </c>
      <c r="AZ1120" s="69">
        <v>-671.59999999999991</v>
      </c>
      <c r="BA1120" s="69">
        <v>220296</v>
      </c>
      <c r="BB1120" s="69">
        <v>0</v>
      </c>
      <c r="BC1120" s="69">
        <v>-220296</v>
      </c>
      <c r="BD1120" s="69">
        <v>0</v>
      </c>
      <c r="BE1120" s="69">
        <v>217.54048716260698</v>
      </c>
      <c r="BF1120" s="69">
        <v>-217.54048716260698</v>
      </c>
      <c r="BG1120" s="69">
        <v>165222</v>
      </c>
      <c r="BH1120" s="69">
        <v>0</v>
      </c>
      <c r="BI1120" s="69">
        <v>-165222</v>
      </c>
      <c r="BJ1120" s="69">
        <v>1.6273459208540312E-5</v>
      </c>
      <c r="BK1120" s="69">
        <v>0</v>
      </c>
      <c r="BL1120" s="69">
        <v>372.54114994363022</v>
      </c>
      <c r="BM1120" s="69">
        <v>-372.54114994363022</v>
      </c>
      <c r="BN1120" s="69">
        <v>0</v>
      </c>
      <c r="BO1120" s="69">
        <v>3.2412994860124771</v>
      </c>
      <c r="BP1120" s="69">
        <v>-3.2412994860124771</v>
      </c>
      <c r="BQ1120" s="69">
        <v>3241.2994860124772</v>
      </c>
      <c r="BR1120" s="69">
        <v>-3241.2994860124772</v>
      </c>
      <c r="BS1120" s="69">
        <v>0.11992005329780146</v>
      </c>
      <c r="BT1120" s="69">
        <v>5884.386363636364</v>
      </c>
      <c r="BU1120" s="69">
        <v>405.18466353677621</v>
      </c>
      <c r="BV1120" s="69">
        <v>6.1066155680047519E-3</v>
      </c>
    </row>
    <row r="1121" spans="1:74">
      <c r="A1121" s="113" t="s">
        <v>1052</v>
      </c>
      <c r="B1121" s="69" t="s">
        <v>100</v>
      </c>
      <c r="C1121" s="69" t="s">
        <v>109</v>
      </c>
      <c r="D1121" s="69" t="s">
        <v>366</v>
      </c>
      <c r="E1121" s="69" t="s">
        <v>703</v>
      </c>
      <c r="F1121" s="69">
        <v>0</v>
      </c>
      <c r="G1121" s="69">
        <v>13</v>
      </c>
      <c r="H1121" s="69">
        <v>103577</v>
      </c>
      <c r="I1121" s="69">
        <v>260</v>
      </c>
      <c r="J1121" s="69">
        <v>145</v>
      </c>
      <c r="K1121" s="69">
        <v>25452</v>
      </c>
      <c r="L1121" s="69">
        <v>20969</v>
      </c>
      <c r="M1121" s="69">
        <v>166</v>
      </c>
      <c r="N1121" s="69">
        <v>0</v>
      </c>
      <c r="O1121" s="69">
        <v>0</v>
      </c>
      <c r="P1121" s="69">
        <v>4069.5</v>
      </c>
      <c r="Q1121" s="69">
        <v>196.17</v>
      </c>
      <c r="R1121" s="69">
        <v>4788000</v>
      </c>
      <c r="S1121" s="69">
        <v>3000</v>
      </c>
      <c r="T1121" s="69">
        <v>1596</v>
      </c>
      <c r="U1121" s="69">
        <v>0</v>
      </c>
      <c r="V1121" s="69">
        <v>0</v>
      </c>
      <c r="W1121" s="69">
        <v>0</v>
      </c>
      <c r="X1121" s="69">
        <v>0</v>
      </c>
      <c r="Y1121" s="69">
        <v>0</v>
      </c>
      <c r="Z1121" s="69">
        <v>0</v>
      </c>
      <c r="AA1121" s="69">
        <v>0</v>
      </c>
      <c r="AB1121" s="69">
        <v>0</v>
      </c>
      <c r="AC1121" s="69">
        <v>0</v>
      </c>
      <c r="AD1121" s="69">
        <v>0</v>
      </c>
      <c r="AE1121" s="69">
        <v>0</v>
      </c>
      <c r="AF1121" s="69">
        <v>764465</v>
      </c>
      <c r="AG1121" s="69">
        <v>4023535</v>
      </c>
      <c r="AH1121" s="69">
        <v>193</v>
      </c>
      <c r="AI1121" s="69">
        <v>1403</v>
      </c>
      <c r="AJ1121" s="69">
        <v>3</v>
      </c>
      <c r="AK1121" s="69">
        <v>-3</v>
      </c>
      <c r="AL1121" s="69">
        <v>3298</v>
      </c>
      <c r="AM1121" s="69">
        <v>1646</v>
      </c>
      <c r="AN1121" s="69">
        <v>-3298</v>
      </c>
      <c r="AO1121" s="69">
        <v>4</v>
      </c>
      <c r="AP1121" s="69">
        <v>-4</v>
      </c>
      <c r="AQ1121" s="69">
        <v>271251</v>
      </c>
      <c r="AR1121" s="69">
        <v>1940</v>
      </c>
      <c r="AS1121" s="69">
        <v>224865</v>
      </c>
      <c r="AT1121" s="69">
        <v>103577</v>
      </c>
      <c r="AU1121" s="69">
        <v>13</v>
      </c>
      <c r="AV1121" s="69">
        <v>166</v>
      </c>
      <c r="AW1121" s="69">
        <v>0.15966269841269842</v>
      </c>
      <c r="AX1121" s="69">
        <v>0.12092731829573934</v>
      </c>
      <c r="AY1121" s="69">
        <v>3960.958549222798</v>
      </c>
      <c r="AZ1121" s="69">
        <v>-960.95854922279796</v>
      </c>
      <c r="BA1121" s="69">
        <v>254821.66666666666</v>
      </c>
      <c r="BB1121" s="69">
        <v>0</v>
      </c>
      <c r="BC1121" s="69">
        <v>-254821.66666666666</v>
      </c>
      <c r="BD1121" s="69">
        <v>0</v>
      </c>
      <c r="BE1121" s="69">
        <v>231.79654335961189</v>
      </c>
      <c r="BF1121" s="69">
        <v>-231.79654335961189</v>
      </c>
      <c r="BG1121" s="69">
        <v>191116.25</v>
      </c>
      <c r="BH1121" s="69">
        <v>0</v>
      </c>
      <c r="BI1121" s="69">
        <v>-191116.25</v>
      </c>
      <c r="BJ1121" s="69">
        <v>1.4746489413863912E-5</v>
      </c>
      <c r="BK1121" s="69">
        <v>0</v>
      </c>
      <c r="BL1121" s="69">
        <v>394.0541237113402</v>
      </c>
      <c r="BM1121" s="69">
        <v>-394.0541237113402</v>
      </c>
      <c r="BN1121" s="69">
        <v>0</v>
      </c>
      <c r="BO1121" s="69">
        <v>3.3996620194338827</v>
      </c>
      <c r="BP1121" s="69">
        <v>-3.3996620194338827</v>
      </c>
      <c r="BQ1121" s="69">
        <v>3399.6620194338825</v>
      </c>
      <c r="BR1121" s="69">
        <v>-3399.6620194338825</v>
      </c>
      <c r="BS1121" s="69">
        <v>0.1172539489671932</v>
      </c>
      <c r="BT1121" s="69">
        <v>7967.4615384615381</v>
      </c>
      <c r="BU1121" s="69">
        <v>623.95783132530119</v>
      </c>
      <c r="BV1121" s="69">
        <v>6.0681803938050002E-3</v>
      </c>
    </row>
    <row r="1122" spans="1:74">
      <c r="A1122" s="113" t="s">
        <v>1053</v>
      </c>
      <c r="B1122" s="69" t="s">
        <v>100</v>
      </c>
      <c r="C1122" s="69" t="s">
        <v>109</v>
      </c>
      <c r="D1122" s="69" t="s">
        <v>366</v>
      </c>
      <c r="E1122" s="69" t="s">
        <v>703</v>
      </c>
      <c r="F1122" s="69">
        <v>0</v>
      </c>
      <c r="G1122" s="69">
        <v>4</v>
      </c>
      <c r="H1122" s="69">
        <v>32873</v>
      </c>
      <c r="I1122" s="69">
        <v>87</v>
      </c>
      <c r="J1122" s="69">
        <v>44</v>
      </c>
      <c r="K1122" s="69">
        <v>5943</v>
      </c>
      <c r="L1122" s="69">
        <v>5317</v>
      </c>
      <c r="M1122" s="69">
        <v>51</v>
      </c>
      <c r="N1122" s="69">
        <v>0</v>
      </c>
      <c r="O1122" s="69">
        <v>0</v>
      </c>
      <c r="P1122" s="69">
        <v>5531.38</v>
      </c>
      <c r="Q1122" s="69">
        <v>204.18</v>
      </c>
      <c r="R1122" s="69">
        <v>4788000</v>
      </c>
      <c r="S1122" s="69">
        <v>3000</v>
      </c>
      <c r="T1122" s="69">
        <v>1596</v>
      </c>
      <c r="U1122" s="69">
        <v>0</v>
      </c>
      <c r="V1122" s="69">
        <v>0</v>
      </c>
      <c r="W1122" s="69">
        <v>0</v>
      </c>
      <c r="X1122" s="69">
        <v>0</v>
      </c>
      <c r="Y1122" s="69">
        <v>0</v>
      </c>
      <c r="Z1122" s="69">
        <v>0</v>
      </c>
      <c r="AA1122" s="69">
        <v>0</v>
      </c>
      <c r="AB1122" s="69">
        <v>0</v>
      </c>
      <c r="AC1122" s="69">
        <v>0</v>
      </c>
      <c r="AD1122" s="69">
        <v>0</v>
      </c>
      <c r="AE1122" s="69">
        <v>0</v>
      </c>
      <c r="AF1122" s="69">
        <v>926467</v>
      </c>
      <c r="AG1122" s="69">
        <v>3861533</v>
      </c>
      <c r="AH1122" s="69">
        <v>235</v>
      </c>
      <c r="AI1122" s="69">
        <v>1361</v>
      </c>
      <c r="AJ1122" s="69">
        <v>4</v>
      </c>
      <c r="AK1122" s="69">
        <v>-4</v>
      </c>
      <c r="AL1122" s="69">
        <v>3855</v>
      </c>
      <c r="AM1122" s="69">
        <v>1938</v>
      </c>
      <c r="AN1122" s="69">
        <v>-3855</v>
      </c>
      <c r="AO1122" s="69">
        <v>6</v>
      </c>
      <c r="AP1122" s="69">
        <v>-6</v>
      </c>
      <c r="AQ1122" s="69">
        <v>318798</v>
      </c>
      <c r="AR1122" s="69">
        <v>2273</v>
      </c>
      <c r="AS1122" s="69">
        <v>263504</v>
      </c>
      <c r="AT1122" s="69">
        <v>136450</v>
      </c>
      <c r="AU1122" s="69">
        <v>17</v>
      </c>
      <c r="AV1122" s="69">
        <v>217</v>
      </c>
      <c r="AW1122" s="69">
        <v>0.19349770258980786</v>
      </c>
      <c r="AX1122" s="69">
        <v>0.14724310776942356</v>
      </c>
      <c r="AY1122" s="69">
        <v>3942.4127659574469</v>
      </c>
      <c r="AZ1122" s="69">
        <v>-942.41276595744694</v>
      </c>
      <c r="BA1122" s="69">
        <v>231616.75</v>
      </c>
      <c r="BB1122" s="69">
        <v>0</v>
      </c>
      <c r="BC1122" s="69">
        <v>-231616.75</v>
      </c>
      <c r="BD1122" s="69">
        <v>0</v>
      </c>
      <c r="BE1122" s="69">
        <v>240.32866407263293</v>
      </c>
      <c r="BF1122" s="69">
        <v>-240.32866407263293</v>
      </c>
      <c r="BG1122" s="69">
        <v>154411.16666666666</v>
      </c>
      <c r="BH1122" s="69">
        <v>0</v>
      </c>
      <c r="BI1122" s="69">
        <v>-154411.16666666666</v>
      </c>
      <c r="BJ1122" s="69">
        <v>1.8820695236482035E-5</v>
      </c>
      <c r="BK1122" s="69">
        <v>0</v>
      </c>
      <c r="BL1122" s="69">
        <v>407.5965684117906</v>
      </c>
      <c r="BM1122" s="69">
        <v>-407.5965684117906</v>
      </c>
      <c r="BN1122" s="69">
        <v>0</v>
      </c>
      <c r="BO1122" s="69">
        <v>3.5159504220049791</v>
      </c>
      <c r="BP1122" s="69">
        <v>-3.5159504220049791</v>
      </c>
      <c r="BQ1122" s="69">
        <v>3515.9504220049789</v>
      </c>
      <c r="BR1122" s="69">
        <v>-3515.9504220049789</v>
      </c>
      <c r="BS1122" s="69">
        <v>0.12125902992776058</v>
      </c>
      <c r="BT1122" s="69">
        <v>8026.4705882352937</v>
      </c>
      <c r="BU1122" s="69">
        <v>628.80184331797238</v>
      </c>
      <c r="BV1122" s="69">
        <v>6.0790845613836976E-3</v>
      </c>
    </row>
    <row r="1123" spans="1:74">
      <c r="A1123" s="113" t="s">
        <v>1060</v>
      </c>
      <c r="B1123" s="69" t="s">
        <v>100</v>
      </c>
      <c r="C1123" s="69" t="s">
        <v>350</v>
      </c>
      <c r="D1123" s="69" t="s">
        <v>351</v>
      </c>
      <c r="E1123" s="69" t="s">
        <v>670</v>
      </c>
      <c r="F1123" s="69">
        <v>0</v>
      </c>
      <c r="G1123" s="69">
        <v>23</v>
      </c>
      <c r="H1123" s="69">
        <v>49276</v>
      </c>
      <c r="I1123" s="69">
        <v>248</v>
      </c>
      <c r="J1123" s="69">
        <v>112</v>
      </c>
      <c r="K1123" s="69">
        <v>14004</v>
      </c>
      <c r="L1123" s="69">
        <v>11908</v>
      </c>
      <c r="M1123" s="69">
        <v>136</v>
      </c>
      <c r="N1123" s="69">
        <v>1</v>
      </c>
      <c r="O1123" s="69">
        <v>0</v>
      </c>
      <c r="P1123" s="69">
        <v>3518.71</v>
      </c>
      <c r="Q1123" s="69">
        <v>95.5</v>
      </c>
      <c r="R1123" s="69">
        <v>1000000</v>
      </c>
      <c r="S1123" s="69">
        <v>2000</v>
      </c>
      <c r="T1123" s="69">
        <v>500</v>
      </c>
      <c r="U1123" s="69">
        <v>0</v>
      </c>
      <c r="V1123" s="69">
        <v>0</v>
      </c>
      <c r="W1123" s="69">
        <v>0</v>
      </c>
      <c r="X1123" s="69">
        <v>0</v>
      </c>
      <c r="Y1123" s="69">
        <v>0</v>
      </c>
      <c r="Z1123" s="69">
        <v>0</v>
      </c>
      <c r="AA1123" s="69">
        <v>0</v>
      </c>
      <c r="AB1123" s="69">
        <v>0</v>
      </c>
      <c r="AC1123" s="69">
        <v>0</v>
      </c>
      <c r="AD1123" s="69">
        <v>0</v>
      </c>
      <c r="AE1123" s="69">
        <v>0</v>
      </c>
      <c r="AF1123" s="69">
        <v>49276</v>
      </c>
      <c r="AG1123" s="69">
        <v>950724</v>
      </c>
      <c r="AH1123" s="69">
        <v>23</v>
      </c>
      <c r="AI1123" s="69">
        <v>477</v>
      </c>
      <c r="AJ1123" s="69">
        <v>0</v>
      </c>
      <c r="AK1123" s="69">
        <v>0</v>
      </c>
      <c r="AL1123" s="69">
        <v>248</v>
      </c>
      <c r="AM1123" s="69">
        <v>112</v>
      </c>
      <c r="AN1123" s="69">
        <v>-248</v>
      </c>
      <c r="AO1123" s="69">
        <v>1</v>
      </c>
      <c r="AP1123" s="69">
        <v>-1</v>
      </c>
      <c r="AQ1123" s="69">
        <v>14004</v>
      </c>
      <c r="AR1123" s="69">
        <v>136</v>
      </c>
      <c r="AS1123" s="69">
        <v>11908</v>
      </c>
      <c r="AT1123" s="69">
        <v>49276</v>
      </c>
      <c r="AU1123" s="69">
        <v>23</v>
      </c>
      <c r="AV1123" s="69">
        <v>136</v>
      </c>
      <c r="AW1123" s="69">
        <v>4.9276E-2</v>
      </c>
      <c r="AX1123" s="69">
        <v>4.5999999999999999E-2</v>
      </c>
      <c r="AY1123" s="69">
        <v>2142.4347826086955</v>
      </c>
      <c r="AZ1123" s="69">
        <v>-142.43478260869551</v>
      </c>
      <c r="BA1123" s="69">
        <v>0</v>
      </c>
      <c r="BB1123" s="69">
        <v>0</v>
      </c>
      <c r="BC1123" s="69">
        <v>0</v>
      </c>
      <c r="BD1123" s="69">
        <v>0</v>
      </c>
      <c r="BE1123" s="69">
        <v>198.69354838709677</v>
      </c>
      <c r="BF1123" s="69">
        <v>-198.69354838709677</v>
      </c>
      <c r="BG1123" s="69">
        <v>49276</v>
      </c>
      <c r="BH1123" s="69">
        <v>0</v>
      </c>
      <c r="BI1123" s="69">
        <v>-49276</v>
      </c>
      <c r="BJ1123" s="69">
        <v>7.1408169094544415E-5</v>
      </c>
      <c r="BK1123" s="69">
        <v>0</v>
      </c>
      <c r="BL1123" s="69">
        <v>362.3235294117647</v>
      </c>
      <c r="BM1123" s="69">
        <v>-362.3235294117647</v>
      </c>
      <c r="BN1123" s="69">
        <v>0</v>
      </c>
      <c r="BO1123" s="69">
        <v>4.1380584481021163</v>
      </c>
      <c r="BP1123" s="69">
        <v>-4.1380584481021163</v>
      </c>
      <c r="BQ1123" s="69">
        <v>4138.058448102116</v>
      </c>
      <c r="BR1123" s="69">
        <v>-4138.058448102116</v>
      </c>
      <c r="BS1123" s="69">
        <v>0.20535714285714285</v>
      </c>
      <c r="BT1123" s="69">
        <v>2142.4347826086955</v>
      </c>
      <c r="BU1123" s="69">
        <v>362.3235294117647</v>
      </c>
      <c r="BV1123" s="69">
        <v>7.9977149385889752E-3</v>
      </c>
    </row>
    <row r="1124" spans="1:74">
      <c r="A1124" s="113" t="s">
        <v>1052</v>
      </c>
      <c r="B1124" s="69" t="s">
        <v>100</v>
      </c>
      <c r="C1124" s="69" t="s">
        <v>134</v>
      </c>
      <c r="D1124" s="69" t="s">
        <v>351</v>
      </c>
      <c r="E1124" s="69" t="s">
        <v>670</v>
      </c>
      <c r="F1124" s="69">
        <v>0</v>
      </c>
      <c r="G1124" s="69">
        <v>0</v>
      </c>
      <c r="H1124" s="69">
        <v>5079</v>
      </c>
      <c r="I1124" s="69">
        <v>14</v>
      </c>
      <c r="J1124" s="69">
        <v>6</v>
      </c>
      <c r="K1124" s="69">
        <v>1182</v>
      </c>
      <c r="L1124" s="69">
        <v>955</v>
      </c>
      <c r="M1124" s="69">
        <v>10</v>
      </c>
      <c r="N1124" s="69">
        <v>0</v>
      </c>
      <c r="O1124" s="69">
        <v>0</v>
      </c>
      <c r="P1124" s="69">
        <v>4296.95</v>
      </c>
      <c r="Q1124" s="69">
        <v>169.3</v>
      </c>
      <c r="R1124" s="69">
        <v>1000000</v>
      </c>
      <c r="S1124" s="69">
        <v>2000</v>
      </c>
      <c r="T1124" s="69">
        <v>500</v>
      </c>
      <c r="U1124" s="69">
        <v>0</v>
      </c>
      <c r="V1124" s="69">
        <v>0</v>
      </c>
      <c r="W1124" s="69">
        <v>0</v>
      </c>
      <c r="X1124" s="69">
        <v>0</v>
      </c>
      <c r="Y1124" s="69">
        <v>0</v>
      </c>
      <c r="Z1124" s="69">
        <v>0</v>
      </c>
      <c r="AA1124" s="69">
        <v>0</v>
      </c>
      <c r="AB1124" s="69">
        <v>0</v>
      </c>
      <c r="AC1124" s="69">
        <v>0</v>
      </c>
      <c r="AD1124" s="69">
        <v>0</v>
      </c>
      <c r="AE1124" s="69">
        <v>0</v>
      </c>
      <c r="AF1124" s="69">
        <v>161402</v>
      </c>
      <c r="AG1124" s="69">
        <v>838598</v>
      </c>
      <c r="AH1124" s="69">
        <v>68</v>
      </c>
      <c r="AI1124" s="69">
        <v>432</v>
      </c>
      <c r="AJ1124" s="69">
        <v>0</v>
      </c>
      <c r="AK1124" s="69">
        <v>0</v>
      </c>
      <c r="AL1124" s="69">
        <v>1258</v>
      </c>
      <c r="AM1124" s="69">
        <v>577</v>
      </c>
      <c r="AN1124" s="69">
        <v>-1258</v>
      </c>
      <c r="AO1124" s="69">
        <v>3</v>
      </c>
      <c r="AP1124" s="69">
        <v>-3</v>
      </c>
      <c r="AQ1124" s="69">
        <v>52716</v>
      </c>
      <c r="AR1124" s="69">
        <v>734</v>
      </c>
      <c r="AS1124" s="69">
        <v>40081</v>
      </c>
      <c r="AT1124" s="69">
        <v>54355</v>
      </c>
      <c r="AU1124" s="69">
        <v>23</v>
      </c>
      <c r="AV1124" s="69">
        <v>146</v>
      </c>
      <c r="AW1124" s="69">
        <v>0.16140199999999999</v>
      </c>
      <c r="AX1124" s="69">
        <v>0.13600000000000001</v>
      </c>
      <c r="AY1124" s="69">
        <v>2373.5588235294117</v>
      </c>
      <c r="AZ1124" s="69">
        <v>-373.55882352941171</v>
      </c>
      <c r="BA1124" s="69">
        <v>0</v>
      </c>
      <c r="BB1124" s="69">
        <v>0</v>
      </c>
      <c r="BC1124" s="69">
        <v>0</v>
      </c>
      <c r="BD1124" s="69">
        <v>0</v>
      </c>
      <c r="BE1124" s="69">
        <v>128.30047694753577</v>
      </c>
      <c r="BF1124" s="69">
        <v>-128.30047694753577</v>
      </c>
      <c r="BG1124" s="69">
        <v>53800.666666666664</v>
      </c>
      <c r="BH1124" s="69">
        <v>0</v>
      </c>
      <c r="BI1124" s="69">
        <v>-53800.666666666664</v>
      </c>
      <c r="BJ1124" s="69">
        <v>5.6908718415661282E-5</v>
      </c>
      <c r="BK1124" s="69">
        <v>0</v>
      </c>
      <c r="BL1124" s="69">
        <v>219.89373297002726</v>
      </c>
      <c r="BM1124" s="69">
        <v>-219.89373297002726</v>
      </c>
      <c r="BN1124" s="69">
        <v>0</v>
      </c>
      <c r="BO1124" s="69">
        <v>4.0268955365385093</v>
      </c>
      <c r="BP1124" s="69">
        <v>-4.0268955365385093</v>
      </c>
      <c r="BQ1124" s="69">
        <v>4026.8955365385091</v>
      </c>
      <c r="BR1124" s="69">
        <v>-4026.8955365385091</v>
      </c>
      <c r="BS1124" s="69">
        <v>0.11785095320623917</v>
      </c>
      <c r="BT1124" s="69">
        <v>2363.2608695652175</v>
      </c>
      <c r="BU1124" s="69">
        <v>372.29452054794518</v>
      </c>
      <c r="BV1124" s="69">
        <v>1.0945443508612186E-2</v>
      </c>
    </row>
    <row r="1125" spans="1:74">
      <c r="A1125" s="113" t="s">
        <v>1053</v>
      </c>
      <c r="B1125" s="69" t="s">
        <v>100</v>
      </c>
      <c r="C1125" s="69" t="s">
        <v>134</v>
      </c>
      <c r="D1125" s="69" t="s">
        <v>351</v>
      </c>
      <c r="E1125" s="69" t="s">
        <v>670</v>
      </c>
      <c r="F1125" s="69">
        <v>0</v>
      </c>
      <c r="G1125" s="69">
        <v>2</v>
      </c>
      <c r="H1125" s="69">
        <v>5551</v>
      </c>
      <c r="I1125" s="69">
        <v>41</v>
      </c>
      <c r="J1125" s="69">
        <v>14</v>
      </c>
      <c r="K1125" s="69">
        <v>1201</v>
      </c>
      <c r="L1125" s="69">
        <v>901</v>
      </c>
      <c r="M1125" s="69">
        <v>15</v>
      </c>
      <c r="N1125" s="69">
        <v>0</v>
      </c>
      <c r="O1125" s="69">
        <v>0</v>
      </c>
      <c r="P1125" s="69">
        <v>4621.9799999999996</v>
      </c>
      <c r="Q1125" s="69">
        <v>113.29</v>
      </c>
      <c r="R1125" s="69">
        <v>1000000</v>
      </c>
      <c r="S1125" s="69">
        <v>2000</v>
      </c>
      <c r="T1125" s="69">
        <v>500</v>
      </c>
      <c r="U1125" s="69">
        <v>0</v>
      </c>
      <c r="V1125" s="69">
        <v>0</v>
      </c>
      <c r="W1125" s="69">
        <v>0</v>
      </c>
      <c r="X1125" s="69">
        <v>0</v>
      </c>
      <c r="Y1125" s="69">
        <v>0</v>
      </c>
      <c r="Z1125" s="69">
        <v>0</v>
      </c>
      <c r="AA1125" s="69">
        <v>0</v>
      </c>
      <c r="AB1125" s="69">
        <v>0</v>
      </c>
      <c r="AC1125" s="69">
        <v>0</v>
      </c>
      <c r="AD1125" s="69">
        <v>0</v>
      </c>
      <c r="AE1125" s="69">
        <v>0</v>
      </c>
      <c r="AF1125" s="69">
        <v>214737</v>
      </c>
      <c r="AG1125" s="69">
        <v>785263</v>
      </c>
      <c r="AH1125" s="69">
        <v>80</v>
      </c>
      <c r="AI1125" s="69">
        <v>420</v>
      </c>
      <c r="AJ1125" s="69">
        <v>0</v>
      </c>
      <c r="AK1125" s="69">
        <v>0</v>
      </c>
      <c r="AL1125" s="69">
        <v>1536</v>
      </c>
      <c r="AM1125" s="69">
        <v>701</v>
      </c>
      <c r="AN1125" s="69">
        <v>-1536</v>
      </c>
      <c r="AO1125" s="69">
        <v>3</v>
      </c>
      <c r="AP1125" s="69">
        <v>-3</v>
      </c>
      <c r="AQ1125" s="69">
        <v>70101</v>
      </c>
      <c r="AR1125" s="69">
        <v>887</v>
      </c>
      <c r="AS1125" s="69">
        <v>52836</v>
      </c>
      <c r="AT1125" s="69">
        <v>59906</v>
      </c>
      <c r="AU1125" s="69">
        <v>25</v>
      </c>
      <c r="AV1125" s="69">
        <v>161</v>
      </c>
      <c r="AW1125" s="69">
        <v>0.21473700000000001</v>
      </c>
      <c r="AX1125" s="69">
        <v>0.16</v>
      </c>
      <c r="AY1125" s="69">
        <v>2684.2125000000001</v>
      </c>
      <c r="AZ1125" s="69">
        <v>-684.21250000000009</v>
      </c>
      <c r="BA1125" s="69">
        <v>0</v>
      </c>
      <c r="BB1125" s="69">
        <v>0</v>
      </c>
      <c r="BC1125" s="69">
        <v>0</v>
      </c>
      <c r="BD1125" s="69">
        <v>0</v>
      </c>
      <c r="BE1125" s="69">
        <v>139.802734375</v>
      </c>
      <c r="BF1125" s="69">
        <v>-139.802734375</v>
      </c>
      <c r="BG1125" s="69">
        <v>71579</v>
      </c>
      <c r="BH1125" s="69">
        <v>0</v>
      </c>
      <c r="BI1125" s="69">
        <v>-71579</v>
      </c>
      <c r="BJ1125" s="69">
        <v>4.2795395215474814E-5</v>
      </c>
      <c r="BK1125" s="69">
        <v>0</v>
      </c>
      <c r="BL1125" s="69">
        <v>242.09357384441938</v>
      </c>
      <c r="BM1125" s="69">
        <v>-242.09357384441938</v>
      </c>
      <c r="BN1125" s="69">
        <v>0</v>
      </c>
      <c r="BO1125" s="69">
        <v>4.0642175789234614</v>
      </c>
      <c r="BP1125" s="69">
        <v>-4.0642175789234614</v>
      </c>
      <c r="BQ1125" s="69">
        <v>4064.2175789234616</v>
      </c>
      <c r="BR1125" s="69">
        <v>-4064.2175789234616</v>
      </c>
      <c r="BS1125" s="69">
        <v>0.11412268188302425</v>
      </c>
      <c r="BT1125" s="69">
        <v>2396.2399999999998</v>
      </c>
      <c r="BU1125" s="69">
        <v>372.08695652173913</v>
      </c>
      <c r="BV1125" s="69">
        <v>9.9998573486826149E-3</v>
      </c>
    </row>
    <row r="1126" spans="1:74">
      <c r="A1126" s="113" t="s">
        <v>1054</v>
      </c>
      <c r="B1126" s="69" t="s">
        <v>100</v>
      </c>
      <c r="C1126" s="69" t="s">
        <v>134</v>
      </c>
      <c r="D1126" s="69" t="s">
        <v>351</v>
      </c>
      <c r="E1126" s="69" t="s">
        <v>670</v>
      </c>
      <c r="F1126" s="69">
        <v>0</v>
      </c>
      <c r="G1126" s="69">
        <v>1</v>
      </c>
      <c r="H1126" s="69">
        <v>2485</v>
      </c>
      <c r="I1126" s="69">
        <v>13</v>
      </c>
      <c r="J1126" s="69">
        <v>4</v>
      </c>
      <c r="K1126" s="69">
        <v>556</v>
      </c>
      <c r="L1126" s="69">
        <v>467</v>
      </c>
      <c r="M1126" s="69">
        <v>7</v>
      </c>
      <c r="N1126" s="69">
        <v>0</v>
      </c>
      <c r="O1126" s="69">
        <v>0</v>
      </c>
      <c r="P1126" s="69">
        <v>4469.42</v>
      </c>
      <c r="Q1126" s="69">
        <v>108.04</v>
      </c>
      <c r="R1126" s="69">
        <v>1000000</v>
      </c>
      <c r="S1126" s="69">
        <v>2000</v>
      </c>
      <c r="T1126" s="69">
        <v>500</v>
      </c>
      <c r="U1126" s="69">
        <v>0</v>
      </c>
      <c r="V1126" s="69">
        <v>0</v>
      </c>
      <c r="W1126" s="69">
        <v>0</v>
      </c>
      <c r="X1126" s="69">
        <v>0</v>
      </c>
      <c r="Y1126" s="69">
        <v>0</v>
      </c>
      <c r="Z1126" s="69">
        <v>0</v>
      </c>
      <c r="AA1126" s="69">
        <v>0</v>
      </c>
      <c r="AB1126" s="69">
        <v>0</v>
      </c>
      <c r="AC1126" s="69">
        <v>0</v>
      </c>
      <c r="AD1126" s="69">
        <v>0</v>
      </c>
      <c r="AE1126" s="69">
        <v>0</v>
      </c>
      <c r="AF1126" s="69">
        <v>265234</v>
      </c>
      <c r="AG1126" s="69">
        <v>734766</v>
      </c>
      <c r="AH1126" s="69">
        <v>104</v>
      </c>
      <c r="AI1126" s="69">
        <v>396</v>
      </c>
      <c r="AJ1126" s="69">
        <v>0</v>
      </c>
      <c r="AK1126" s="69">
        <v>0</v>
      </c>
      <c r="AL1126" s="69">
        <v>1833</v>
      </c>
      <c r="AM1126" s="69">
        <v>844</v>
      </c>
      <c r="AN1126" s="69">
        <v>-1833</v>
      </c>
      <c r="AO1126" s="69">
        <v>4</v>
      </c>
      <c r="AP1126" s="69">
        <v>-4</v>
      </c>
      <c r="AQ1126" s="69">
        <v>84980</v>
      </c>
      <c r="AR1126" s="69">
        <v>1056</v>
      </c>
      <c r="AS1126" s="69">
        <v>63559</v>
      </c>
      <c r="AT1126" s="69">
        <v>62391</v>
      </c>
      <c r="AU1126" s="69">
        <v>26</v>
      </c>
      <c r="AV1126" s="69">
        <v>168</v>
      </c>
      <c r="AW1126" s="69">
        <v>0.26523400000000003</v>
      </c>
      <c r="AX1126" s="69">
        <v>0.20799999999999999</v>
      </c>
      <c r="AY1126" s="69">
        <v>2550.3269230769229</v>
      </c>
      <c r="AZ1126" s="69">
        <v>-550.32692307692287</v>
      </c>
      <c r="BA1126" s="69">
        <v>0</v>
      </c>
      <c r="BB1126" s="69">
        <v>0</v>
      </c>
      <c r="BC1126" s="69">
        <v>0</v>
      </c>
      <c r="BD1126" s="69">
        <v>0</v>
      </c>
      <c r="BE1126" s="69">
        <v>144.69939989088925</v>
      </c>
      <c r="BF1126" s="69">
        <v>-144.69939989088925</v>
      </c>
      <c r="BG1126" s="69">
        <v>66308.5</v>
      </c>
      <c r="BH1126" s="69">
        <v>0</v>
      </c>
      <c r="BI1126" s="69">
        <v>-66308.5</v>
      </c>
      <c r="BJ1126" s="69">
        <v>4.7069898799717581E-5</v>
      </c>
      <c r="BK1126" s="69">
        <v>0</v>
      </c>
      <c r="BL1126" s="69">
        <v>251.16856060606059</v>
      </c>
      <c r="BM1126" s="69">
        <v>-251.16856060606059</v>
      </c>
      <c r="BN1126" s="69">
        <v>0</v>
      </c>
      <c r="BO1126" s="69">
        <v>4.1730360767161221</v>
      </c>
      <c r="BP1126" s="69">
        <v>-4.1730360767161221</v>
      </c>
      <c r="BQ1126" s="69">
        <v>4173.0360767161219</v>
      </c>
      <c r="BR1126" s="69">
        <v>-4173.0360767161219</v>
      </c>
      <c r="BS1126" s="69">
        <v>0.12322274881516587</v>
      </c>
      <c r="BT1126" s="69">
        <v>2399.6538461538462</v>
      </c>
      <c r="BU1126" s="69">
        <v>371.375</v>
      </c>
      <c r="BV1126" s="69">
        <v>9.9317486467404101E-3</v>
      </c>
    </row>
    <row r="1127" spans="1:74">
      <c r="A1127" s="113" t="s">
        <v>1060</v>
      </c>
      <c r="B1127" s="69" t="s">
        <v>100</v>
      </c>
      <c r="C1127" s="69" t="s">
        <v>134</v>
      </c>
      <c r="D1127" s="69" t="s">
        <v>351</v>
      </c>
      <c r="E1127" s="69" t="s">
        <v>671</v>
      </c>
      <c r="F1127" s="69">
        <v>0</v>
      </c>
      <c r="G1127" s="69">
        <v>24</v>
      </c>
      <c r="H1127" s="69">
        <v>52975</v>
      </c>
      <c r="I1127" s="69">
        <v>609</v>
      </c>
      <c r="J1127" s="69">
        <v>276</v>
      </c>
      <c r="K1127" s="69">
        <v>19018</v>
      </c>
      <c r="L1127" s="69">
        <v>13912</v>
      </c>
      <c r="M1127" s="69">
        <v>350</v>
      </c>
      <c r="N1127" s="69">
        <v>1</v>
      </c>
      <c r="O1127" s="69">
        <v>0</v>
      </c>
      <c r="P1127" s="69">
        <v>2785.52</v>
      </c>
      <c r="Q1127" s="69">
        <v>47.6</v>
      </c>
      <c r="R1127" s="69">
        <v>1000000</v>
      </c>
      <c r="S1127" s="69">
        <v>2000</v>
      </c>
      <c r="T1127" s="69">
        <v>500</v>
      </c>
      <c r="U1127" s="69">
        <v>0</v>
      </c>
      <c r="V1127" s="69">
        <v>0</v>
      </c>
      <c r="W1127" s="69">
        <v>0</v>
      </c>
      <c r="X1127" s="69">
        <v>0</v>
      </c>
      <c r="Y1127" s="69">
        <v>0</v>
      </c>
      <c r="Z1127" s="69">
        <v>0</v>
      </c>
      <c r="AA1127" s="69">
        <v>0</v>
      </c>
      <c r="AB1127" s="69">
        <v>0</v>
      </c>
      <c r="AC1127" s="69">
        <v>0</v>
      </c>
      <c r="AD1127" s="69">
        <v>0</v>
      </c>
      <c r="AE1127" s="69">
        <v>0</v>
      </c>
      <c r="AF1127" s="69">
        <v>102251</v>
      </c>
      <c r="AG1127" s="69">
        <v>897749</v>
      </c>
      <c r="AH1127" s="69">
        <v>47</v>
      </c>
      <c r="AI1127" s="69">
        <v>453</v>
      </c>
      <c r="AJ1127" s="69">
        <v>0</v>
      </c>
      <c r="AK1127" s="69">
        <v>0</v>
      </c>
      <c r="AL1127" s="69">
        <v>857</v>
      </c>
      <c r="AM1127" s="69">
        <v>388</v>
      </c>
      <c r="AN1127" s="69">
        <v>-857</v>
      </c>
      <c r="AO1127" s="69">
        <v>2</v>
      </c>
      <c r="AP1127" s="69">
        <v>-2</v>
      </c>
      <c r="AQ1127" s="69">
        <v>33022</v>
      </c>
      <c r="AR1127" s="69">
        <v>486</v>
      </c>
      <c r="AS1127" s="69">
        <v>25820</v>
      </c>
      <c r="AT1127" s="69">
        <v>52975</v>
      </c>
      <c r="AU1127" s="69">
        <v>24</v>
      </c>
      <c r="AV1127" s="69">
        <v>350</v>
      </c>
      <c r="AW1127" s="69">
        <v>0.10225099999999999</v>
      </c>
      <c r="AX1127" s="69">
        <v>9.4E-2</v>
      </c>
      <c r="AY1127" s="69">
        <v>2175.5531914893618</v>
      </c>
      <c r="AZ1127" s="69">
        <v>-175.55319148936178</v>
      </c>
      <c r="BA1127" s="69">
        <v>0</v>
      </c>
      <c r="BB1127" s="69">
        <v>0</v>
      </c>
      <c r="BC1127" s="69">
        <v>0</v>
      </c>
      <c r="BD1127" s="69">
        <v>0</v>
      </c>
      <c r="BE1127" s="69">
        <v>119.31271878646442</v>
      </c>
      <c r="BF1127" s="69">
        <v>-119.31271878646442</v>
      </c>
      <c r="BG1127" s="69">
        <v>51125.5</v>
      </c>
      <c r="BH1127" s="69">
        <v>0</v>
      </c>
      <c r="BI1127" s="69">
        <v>-51125.5</v>
      </c>
      <c r="BJ1127" s="69">
        <v>6.0565683483738113E-5</v>
      </c>
      <c r="BK1127" s="69">
        <v>0</v>
      </c>
      <c r="BL1127" s="69">
        <v>210.39300411522635</v>
      </c>
      <c r="BM1127" s="69">
        <v>-210.39300411522635</v>
      </c>
      <c r="BN1127" s="69">
        <v>0</v>
      </c>
      <c r="BO1127" s="69">
        <v>3.9601471727343145</v>
      </c>
      <c r="BP1127" s="69">
        <v>-3.9601471727343145</v>
      </c>
      <c r="BQ1127" s="69">
        <v>3960.1471727343146</v>
      </c>
      <c r="BR1127" s="69">
        <v>-3960.1471727343146</v>
      </c>
      <c r="BS1127" s="69">
        <v>0.1211340206185567</v>
      </c>
      <c r="BT1127" s="69">
        <v>2207.2916666666665</v>
      </c>
      <c r="BU1127" s="69">
        <v>151.35714285714286</v>
      </c>
      <c r="BV1127" s="69">
        <v>1.1749742595845195E-2</v>
      </c>
    </row>
    <row r="1128" spans="1:74">
      <c r="A1128" s="113" t="s">
        <v>1051</v>
      </c>
      <c r="B1128" s="69" t="s">
        <v>100</v>
      </c>
      <c r="C1128" s="69" t="s">
        <v>134</v>
      </c>
      <c r="D1128" s="69" t="s">
        <v>351</v>
      </c>
      <c r="E1128" s="69" t="s">
        <v>671</v>
      </c>
      <c r="F1128" s="69">
        <v>0</v>
      </c>
      <c r="G1128" s="69">
        <v>21</v>
      </c>
      <c r="H1128" s="69">
        <v>54072</v>
      </c>
      <c r="I1128" s="69">
        <v>387</v>
      </c>
      <c r="J1128" s="69">
        <v>183</v>
      </c>
      <c r="K1128" s="69">
        <v>18512</v>
      </c>
      <c r="L1128" s="69">
        <v>13306</v>
      </c>
      <c r="M1128" s="69">
        <v>238</v>
      </c>
      <c r="N1128" s="69">
        <v>1</v>
      </c>
      <c r="O1128" s="69">
        <v>0</v>
      </c>
      <c r="P1128" s="69">
        <v>2920.92</v>
      </c>
      <c r="Q1128" s="69">
        <v>68.97</v>
      </c>
      <c r="R1128" s="69">
        <v>1000000</v>
      </c>
      <c r="S1128" s="69">
        <v>2000</v>
      </c>
      <c r="T1128" s="69">
        <v>500</v>
      </c>
      <c r="U1128" s="69">
        <v>0</v>
      </c>
      <c r="V1128" s="69">
        <v>0</v>
      </c>
      <c r="W1128" s="69">
        <v>0</v>
      </c>
      <c r="X1128" s="69">
        <v>0</v>
      </c>
      <c r="Y1128" s="69">
        <v>0</v>
      </c>
      <c r="Z1128" s="69">
        <v>0</v>
      </c>
      <c r="AA1128" s="69">
        <v>0</v>
      </c>
      <c r="AB1128" s="69">
        <v>0</v>
      </c>
      <c r="AC1128" s="69">
        <v>0</v>
      </c>
      <c r="AD1128" s="69">
        <v>0</v>
      </c>
      <c r="AE1128" s="69">
        <v>0</v>
      </c>
      <c r="AF1128" s="69">
        <v>156323</v>
      </c>
      <c r="AG1128" s="69">
        <v>843677</v>
      </c>
      <c r="AH1128" s="69">
        <v>68</v>
      </c>
      <c r="AI1128" s="69">
        <v>432</v>
      </c>
      <c r="AJ1128" s="69">
        <v>0</v>
      </c>
      <c r="AK1128" s="69">
        <v>0</v>
      </c>
      <c r="AL1128" s="69">
        <v>1244</v>
      </c>
      <c r="AM1128" s="69">
        <v>571</v>
      </c>
      <c r="AN1128" s="69">
        <v>-1244</v>
      </c>
      <c r="AO1128" s="69">
        <v>3</v>
      </c>
      <c r="AP1128" s="69">
        <v>-3</v>
      </c>
      <c r="AQ1128" s="69">
        <v>51534</v>
      </c>
      <c r="AR1128" s="69">
        <v>724</v>
      </c>
      <c r="AS1128" s="69">
        <v>39126</v>
      </c>
      <c r="AT1128" s="69">
        <v>107047</v>
      </c>
      <c r="AU1128" s="69">
        <v>45</v>
      </c>
      <c r="AV1128" s="69">
        <v>588</v>
      </c>
      <c r="AW1128" s="69">
        <v>0.15632299999999999</v>
      </c>
      <c r="AX1128" s="69">
        <v>0.13600000000000001</v>
      </c>
      <c r="AY1128" s="69">
        <v>2298.8676470588234</v>
      </c>
      <c r="AZ1128" s="69">
        <v>-298.86764705882342</v>
      </c>
      <c r="BA1128" s="69">
        <v>0</v>
      </c>
      <c r="BB1128" s="69">
        <v>0</v>
      </c>
      <c r="BC1128" s="69">
        <v>0</v>
      </c>
      <c r="BD1128" s="69">
        <v>0</v>
      </c>
      <c r="BE1128" s="69">
        <v>125.66157556270096</v>
      </c>
      <c r="BF1128" s="69">
        <v>-125.66157556270096</v>
      </c>
      <c r="BG1128" s="69">
        <v>52107.666666666664</v>
      </c>
      <c r="BH1128" s="69">
        <v>0</v>
      </c>
      <c r="BI1128" s="69">
        <v>-52107.666666666664</v>
      </c>
      <c r="BJ1128" s="69">
        <v>5.821399464431249E-5</v>
      </c>
      <c r="BK1128" s="69">
        <v>0</v>
      </c>
      <c r="BL1128" s="69">
        <v>215.9157458563536</v>
      </c>
      <c r="BM1128" s="69">
        <v>-215.9157458563536</v>
      </c>
      <c r="BN1128" s="69">
        <v>0</v>
      </c>
      <c r="BO1128" s="69">
        <v>3.9953739201553953</v>
      </c>
      <c r="BP1128" s="69">
        <v>-3.9953739201553953</v>
      </c>
      <c r="BQ1128" s="69">
        <v>3995.3739201553954</v>
      </c>
      <c r="BR1128" s="69">
        <v>-3995.3739201553954</v>
      </c>
      <c r="BS1128" s="69">
        <v>0.11908931698774081</v>
      </c>
      <c r="BT1128" s="69">
        <v>2378.8222222222221</v>
      </c>
      <c r="BU1128" s="69">
        <v>182.05272108843536</v>
      </c>
      <c r="BV1128" s="69">
        <v>1.1080063647300811E-2</v>
      </c>
    </row>
    <row r="1129" spans="1:74">
      <c r="A1129" s="113" t="s">
        <v>1052</v>
      </c>
      <c r="B1129" s="69" t="s">
        <v>100</v>
      </c>
      <c r="C1129" s="69" t="s">
        <v>134</v>
      </c>
      <c r="D1129" s="69" t="s">
        <v>351</v>
      </c>
      <c r="E1129" s="69" t="s">
        <v>671</v>
      </c>
      <c r="F1129" s="69">
        <v>0</v>
      </c>
      <c r="G1129" s="69">
        <v>10</v>
      </c>
      <c r="H1129" s="69">
        <v>47784</v>
      </c>
      <c r="I1129" s="69">
        <v>237</v>
      </c>
      <c r="J1129" s="69">
        <v>110</v>
      </c>
      <c r="K1129" s="69">
        <v>16184</v>
      </c>
      <c r="L1129" s="69">
        <v>11854</v>
      </c>
      <c r="M1129" s="69">
        <v>138</v>
      </c>
      <c r="N1129" s="69">
        <v>0</v>
      </c>
      <c r="O1129" s="69">
        <v>0</v>
      </c>
      <c r="P1129" s="69">
        <v>2952.55</v>
      </c>
      <c r="Q1129" s="69">
        <v>100.81</v>
      </c>
      <c r="R1129" s="69">
        <v>1000000</v>
      </c>
      <c r="S1129" s="69">
        <v>2000</v>
      </c>
      <c r="T1129" s="69">
        <v>500</v>
      </c>
      <c r="U1129" s="69">
        <v>0</v>
      </c>
      <c r="V1129" s="69">
        <v>0</v>
      </c>
      <c r="W1129" s="69">
        <v>0</v>
      </c>
      <c r="X1129" s="69">
        <v>0</v>
      </c>
      <c r="Y1129" s="69">
        <v>0</v>
      </c>
      <c r="Z1129" s="69">
        <v>0</v>
      </c>
      <c r="AA1129" s="69">
        <v>0</v>
      </c>
      <c r="AB1129" s="69">
        <v>0</v>
      </c>
      <c r="AC1129" s="69">
        <v>0</v>
      </c>
      <c r="AD1129" s="69">
        <v>0</v>
      </c>
      <c r="AE1129" s="69">
        <v>0</v>
      </c>
      <c r="AF1129" s="69">
        <v>209186</v>
      </c>
      <c r="AG1129" s="69">
        <v>790814</v>
      </c>
      <c r="AH1129" s="69">
        <v>78</v>
      </c>
      <c r="AI1129" s="69">
        <v>422</v>
      </c>
      <c r="AJ1129" s="69">
        <v>0</v>
      </c>
      <c r="AK1129" s="69">
        <v>0</v>
      </c>
      <c r="AL1129" s="69">
        <v>1495</v>
      </c>
      <c r="AM1129" s="69">
        <v>687</v>
      </c>
      <c r="AN1129" s="69">
        <v>-1495</v>
      </c>
      <c r="AO1129" s="69">
        <v>3</v>
      </c>
      <c r="AP1129" s="69">
        <v>-3</v>
      </c>
      <c r="AQ1129" s="69">
        <v>68900</v>
      </c>
      <c r="AR1129" s="69">
        <v>872</v>
      </c>
      <c r="AS1129" s="69">
        <v>51935</v>
      </c>
      <c r="AT1129" s="69">
        <v>154831</v>
      </c>
      <c r="AU1129" s="69">
        <v>55</v>
      </c>
      <c r="AV1129" s="69">
        <v>726</v>
      </c>
      <c r="AW1129" s="69">
        <v>0.20918600000000001</v>
      </c>
      <c r="AX1129" s="69">
        <v>0.156</v>
      </c>
      <c r="AY1129" s="69">
        <v>2681.8717948717949</v>
      </c>
      <c r="AZ1129" s="69">
        <v>-681.87179487179492</v>
      </c>
      <c r="BA1129" s="69">
        <v>0</v>
      </c>
      <c r="BB1129" s="69">
        <v>0</v>
      </c>
      <c r="BC1129" s="69">
        <v>0</v>
      </c>
      <c r="BD1129" s="69">
        <v>0</v>
      </c>
      <c r="BE1129" s="69">
        <v>139.92374581939799</v>
      </c>
      <c r="BF1129" s="69">
        <v>-139.92374581939799</v>
      </c>
      <c r="BG1129" s="69">
        <v>69728.666666666672</v>
      </c>
      <c r="BH1129" s="69">
        <v>0</v>
      </c>
      <c r="BI1129" s="69">
        <v>-69728.666666666672</v>
      </c>
      <c r="BJ1129" s="69">
        <v>4.3541364296081279E-5</v>
      </c>
      <c r="BK1129" s="69">
        <v>0</v>
      </c>
      <c r="BL1129" s="69">
        <v>239.89220183486239</v>
      </c>
      <c r="BM1129" s="69">
        <v>-239.89220183486239</v>
      </c>
      <c r="BN1129" s="69">
        <v>0</v>
      </c>
      <c r="BO1129" s="69">
        <v>4.0278424954269756</v>
      </c>
      <c r="BP1129" s="69">
        <v>-4.0278424954269756</v>
      </c>
      <c r="BQ1129" s="69">
        <v>4027.8424954269758</v>
      </c>
      <c r="BR1129" s="69">
        <v>-4027.8424954269758</v>
      </c>
      <c r="BS1129" s="69">
        <v>0.11353711790393013</v>
      </c>
      <c r="BT1129" s="69">
        <v>2815.1090909090908</v>
      </c>
      <c r="BU1129" s="69">
        <v>213.26584022038568</v>
      </c>
      <c r="BV1129" s="69">
        <v>9.9709724238026126E-3</v>
      </c>
    </row>
    <row r="1130" spans="1:74">
      <c r="A1130" s="113" t="s">
        <v>1053</v>
      </c>
      <c r="B1130" s="69" t="s">
        <v>100</v>
      </c>
      <c r="C1130" s="69" t="s">
        <v>134</v>
      </c>
      <c r="D1130" s="69" t="s">
        <v>351</v>
      </c>
      <c r="E1130" s="69" t="s">
        <v>671</v>
      </c>
      <c r="F1130" s="69">
        <v>0</v>
      </c>
      <c r="G1130" s="69">
        <v>23</v>
      </c>
      <c r="H1130" s="69">
        <v>48012</v>
      </c>
      <c r="I1130" s="69">
        <v>284</v>
      </c>
      <c r="J1130" s="69">
        <v>139</v>
      </c>
      <c r="K1130" s="69">
        <v>14323</v>
      </c>
      <c r="L1130" s="69">
        <v>10256</v>
      </c>
      <c r="M1130" s="69">
        <v>162</v>
      </c>
      <c r="N1130" s="69">
        <v>1</v>
      </c>
      <c r="O1130" s="69">
        <v>0</v>
      </c>
      <c r="P1130" s="69">
        <v>3352.09</v>
      </c>
      <c r="Q1130" s="69">
        <v>86.98</v>
      </c>
      <c r="R1130" s="69">
        <v>1000000</v>
      </c>
      <c r="S1130" s="69">
        <v>2000</v>
      </c>
      <c r="T1130" s="69">
        <v>500</v>
      </c>
      <c r="U1130" s="69">
        <v>0</v>
      </c>
      <c r="V1130" s="69">
        <v>0</v>
      </c>
      <c r="W1130" s="69">
        <v>0</v>
      </c>
      <c r="X1130" s="69">
        <v>0</v>
      </c>
      <c r="Y1130" s="69">
        <v>0</v>
      </c>
      <c r="Z1130" s="69">
        <v>0</v>
      </c>
      <c r="AA1130" s="69">
        <v>0</v>
      </c>
      <c r="AB1130" s="69">
        <v>0</v>
      </c>
      <c r="AC1130" s="69">
        <v>0</v>
      </c>
      <c r="AD1130" s="69">
        <v>0</v>
      </c>
      <c r="AE1130" s="69">
        <v>0</v>
      </c>
      <c r="AF1130" s="69">
        <v>262749</v>
      </c>
      <c r="AG1130" s="69">
        <v>737251</v>
      </c>
      <c r="AH1130" s="69">
        <v>103</v>
      </c>
      <c r="AI1130" s="69">
        <v>397</v>
      </c>
      <c r="AJ1130" s="69">
        <v>0</v>
      </c>
      <c r="AK1130" s="69">
        <v>0</v>
      </c>
      <c r="AL1130" s="69">
        <v>1820</v>
      </c>
      <c r="AM1130" s="69">
        <v>840</v>
      </c>
      <c r="AN1130" s="69">
        <v>-1820</v>
      </c>
      <c r="AO1130" s="69">
        <v>4</v>
      </c>
      <c r="AP1130" s="69">
        <v>-4</v>
      </c>
      <c r="AQ1130" s="69">
        <v>84424</v>
      </c>
      <c r="AR1130" s="69">
        <v>1049</v>
      </c>
      <c r="AS1130" s="69">
        <v>63092</v>
      </c>
      <c r="AT1130" s="69">
        <v>202843</v>
      </c>
      <c r="AU1130" s="69">
        <v>78</v>
      </c>
      <c r="AV1130" s="69">
        <v>888</v>
      </c>
      <c r="AW1130" s="69">
        <v>0.26274900000000001</v>
      </c>
      <c r="AX1130" s="69">
        <v>0.20599999999999999</v>
      </c>
      <c r="AY1130" s="69">
        <v>2550.9611650485435</v>
      </c>
      <c r="AZ1130" s="69">
        <v>-550.96116504854353</v>
      </c>
      <c r="BA1130" s="69">
        <v>0</v>
      </c>
      <c r="BB1130" s="69">
        <v>0</v>
      </c>
      <c r="BC1130" s="69">
        <v>0</v>
      </c>
      <c r="BD1130" s="69">
        <v>0</v>
      </c>
      <c r="BE1130" s="69">
        <v>144.36758241758241</v>
      </c>
      <c r="BF1130" s="69">
        <v>-144.36758241758241</v>
      </c>
      <c r="BG1130" s="69">
        <v>65687.25</v>
      </c>
      <c r="BH1130" s="69">
        <v>0</v>
      </c>
      <c r="BI1130" s="69">
        <v>-65687.25</v>
      </c>
      <c r="BJ1130" s="69">
        <v>4.7379891973846301E-5</v>
      </c>
      <c r="BK1130" s="69">
        <v>0</v>
      </c>
      <c r="BL1130" s="69">
        <v>250.47569113441372</v>
      </c>
      <c r="BM1130" s="69">
        <v>-250.47569113441372</v>
      </c>
      <c r="BN1130" s="69">
        <v>0</v>
      </c>
      <c r="BO1130" s="69">
        <v>4.1645375007924939</v>
      </c>
      <c r="BP1130" s="69">
        <v>-4.1645375007924939</v>
      </c>
      <c r="BQ1130" s="69">
        <v>4164.537500792494</v>
      </c>
      <c r="BR1130" s="69">
        <v>-4164.537500792494</v>
      </c>
      <c r="BS1130" s="69">
        <v>0.12261904761904761</v>
      </c>
      <c r="BT1130" s="69">
        <v>2600.5512820512822</v>
      </c>
      <c r="BU1130" s="69">
        <v>228.42680180180182</v>
      </c>
      <c r="BV1130" s="69">
        <v>9.9497773145077236E-3</v>
      </c>
    </row>
    <row r="1131" spans="1:74">
      <c r="A1131" s="113" t="s">
        <v>1054</v>
      </c>
      <c r="B1131" s="69" t="s">
        <v>100</v>
      </c>
      <c r="C1131" s="69" t="s">
        <v>134</v>
      </c>
      <c r="D1131" s="69" t="s">
        <v>351</v>
      </c>
      <c r="E1131" s="69" t="s">
        <v>671</v>
      </c>
      <c r="F1131" s="69">
        <v>0</v>
      </c>
      <c r="G1131" s="69">
        <v>17</v>
      </c>
      <c r="H1131" s="69">
        <v>42329</v>
      </c>
      <c r="I1131" s="69">
        <v>318</v>
      </c>
      <c r="J1131" s="69">
        <v>138</v>
      </c>
      <c r="K1131" s="69">
        <v>15206</v>
      </c>
      <c r="L1131" s="69">
        <v>12450</v>
      </c>
      <c r="M1131" s="69">
        <v>158</v>
      </c>
      <c r="N1131" s="69">
        <v>0</v>
      </c>
      <c r="O1131" s="69">
        <v>2</v>
      </c>
      <c r="P1131" s="69">
        <v>2783.7</v>
      </c>
      <c r="Q1131" s="69">
        <v>77.81</v>
      </c>
      <c r="R1131" s="69">
        <v>1000000</v>
      </c>
      <c r="S1131" s="69">
        <v>2000</v>
      </c>
      <c r="T1131" s="69">
        <v>500</v>
      </c>
      <c r="U1131" s="69">
        <v>0</v>
      </c>
      <c r="V1131" s="69">
        <v>0</v>
      </c>
      <c r="W1131" s="69">
        <v>0</v>
      </c>
      <c r="X1131" s="69">
        <v>0</v>
      </c>
      <c r="Y1131" s="69">
        <v>0</v>
      </c>
      <c r="Z1131" s="69">
        <v>0</v>
      </c>
      <c r="AA1131" s="69">
        <v>0</v>
      </c>
      <c r="AB1131" s="69">
        <v>0</v>
      </c>
      <c r="AC1131" s="69">
        <v>0</v>
      </c>
      <c r="AD1131" s="69">
        <v>0</v>
      </c>
      <c r="AE1131" s="69">
        <v>0</v>
      </c>
      <c r="AF1131" s="69">
        <v>307563</v>
      </c>
      <c r="AG1131" s="69">
        <v>692437</v>
      </c>
      <c r="AH1131" s="69">
        <v>121</v>
      </c>
      <c r="AI1131" s="69">
        <v>379</v>
      </c>
      <c r="AJ1131" s="69">
        <v>2</v>
      </c>
      <c r="AK1131" s="69">
        <v>-2</v>
      </c>
      <c r="AL1131" s="69">
        <v>2151</v>
      </c>
      <c r="AM1131" s="69">
        <v>982</v>
      </c>
      <c r="AN1131" s="69">
        <v>-2151</v>
      </c>
      <c r="AO1131" s="69">
        <v>4</v>
      </c>
      <c r="AP1131" s="69">
        <v>-4</v>
      </c>
      <c r="AQ1131" s="69">
        <v>100186</v>
      </c>
      <c r="AR1131" s="69">
        <v>1214</v>
      </c>
      <c r="AS1131" s="69">
        <v>76009</v>
      </c>
      <c r="AT1131" s="69">
        <v>245172</v>
      </c>
      <c r="AU1131" s="69">
        <v>95</v>
      </c>
      <c r="AV1131" s="69">
        <v>1046</v>
      </c>
      <c r="AW1131" s="69">
        <v>0.30756299999999998</v>
      </c>
      <c r="AX1131" s="69">
        <v>0.24199999999999999</v>
      </c>
      <c r="AY1131" s="69">
        <v>2541.8429752066118</v>
      </c>
      <c r="AZ1131" s="69">
        <v>-541.84297520661175</v>
      </c>
      <c r="BA1131" s="69">
        <v>153781.5</v>
      </c>
      <c r="BB1131" s="69">
        <v>0</v>
      </c>
      <c r="BC1131" s="69">
        <v>-153781.5</v>
      </c>
      <c r="BD1131" s="69">
        <v>0</v>
      </c>
      <c r="BE1131" s="69">
        <v>142.98605299860529</v>
      </c>
      <c r="BF1131" s="69">
        <v>-142.98605299860529</v>
      </c>
      <c r="BG1131" s="69">
        <v>76890.75</v>
      </c>
      <c r="BH1131" s="69">
        <v>0</v>
      </c>
      <c r="BI1131" s="69">
        <v>-76890.75</v>
      </c>
      <c r="BJ1131" s="69">
        <v>3.9925738127083626E-5</v>
      </c>
      <c r="BK1131" s="69">
        <v>0</v>
      </c>
      <c r="BL1131" s="69">
        <v>253.34678747940691</v>
      </c>
      <c r="BM1131" s="69">
        <v>-253.34678747940691</v>
      </c>
      <c r="BN1131" s="69">
        <v>0</v>
      </c>
      <c r="BO1131" s="69">
        <v>4.0464023997158227</v>
      </c>
      <c r="BP1131" s="69">
        <v>-4.0464023997158227</v>
      </c>
      <c r="BQ1131" s="69">
        <v>4046.4023997158229</v>
      </c>
      <c r="BR1131" s="69">
        <v>-4046.4023997158229</v>
      </c>
      <c r="BS1131" s="69">
        <v>0.12321792260692464</v>
      </c>
      <c r="BT1131" s="69">
        <v>2580.757894736842</v>
      </c>
      <c r="BU1131" s="69">
        <v>234.39005736137668</v>
      </c>
      <c r="BV1131" s="69">
        <v>9.8017687101990304E-3</v>
      </c>
    </row>
    <row r="1132" spans="1:74">
      <c r="A1132" s="113" t="s">
        <v>1055</v>
      </c>
      <c r="B1132" s="69" t="s">
        <v>100</v>
      </c>
      <c r="C1132" s="69" t="s">
        <v>134</v>
      </c>
      <c r="D1132" s="69" t="s">
        <v>351</v>
      </c>
      <c r="E1132" s="69" t="s">
        <v>671</v>
      </c>
      <c r="F1132" s="69">
        <v>0</v>
      </c>
      <c r="G1132" s="69">
        <v>13</v>
      </c>
      <c r="H1132" s="69">
        <v>32415</v>
      </c>
      <c r="I1132" s="69">
        <v>298</v>
      </c>
      <c r="J1132" s="69">
        <v>152</v>
      </c>
      <c r="K1132" s="69">
        <v>13886</v>
      </c>
      <c r="L1132" s="69">
        <v>11527</v>
      </c>
      <c r="M1132" s="69">
        <v>185</v>
      </c>
      <c r="N1132" s="69">
        <v>1</v>
      </c>
      <c r="O1132" s="69">
        <v>0</v>
      </c>
      <c r="P1132" s="69">
        <v>2334.37</v>
      </c>
      <c r="Q1132" s="69">
        <v>51.95</v>
      </c>
      <c r="R1132" s="69">
        <v>1000000</v>
      </c>
      <c r="S1132" s="69">
        <v>2000</v>
      </c>
      <c r="T1132" s="69">
        <v>500</v>
      </c>
      <c r="U1132" s="69">
        <v>0</v>
      </c>
      <c r="V1132" s="69">
        <v>0</v>
      </c>
      <c r="W1132" s="69">
        <v>0</v>
      </c>
      <c r="X1132" s="69">
        <v>0</v>
      </c>
      <c r="Y1132" s="69">
        <v>0</v>
      </c>
      <c r="Z1132" s="69">
        <v>0</v>
      </c>
      <c r="AA1132" s="69">
        <v>0</v>
      </c>
      <c r="AB1132" s="69">
        <v>0</v>
      </c>
      <c r="AC1132" s="69">
        <v>0</v>
      </c>
      <c r="AD1132" s="69">
        <v>0</v>
      </c>
      <c r="AE1132" s="69">
        <v>0</v>
      </c>
      <c r="AF1132" s="69">
        <v>339978</v>
      </c>
      <c r="AG1132" s="69">
        <v>660022</v>
      </c>
      <c r="AH1132" s="69">
        <v>134</v>
      </c>
      <c r="AI1132" s="69">
        <v>366</v>
      </c>
      <c r="AJ1132" s="69">
        <v>2</v>
      </c>
      <c r="AK1132" s="69">
        <v>-2</v>
      </c>
      <c r="AL1132" s="69">
        <v>2449</v>
      </c>
      <c r="AM1132" s="69">
        <v>1134</v>
      </c>
      <c r="AN1132" s="69">
        <v>-2449</v>
      </c>
      <c r="AO1132" s="69">
        <v>5</v>
      </c>
      <c r="AP1132" s="69">
        <v>-5</v>
      </c>
      <c r="AQ1132" s="69">
        <v>114072</v>
      </c>
      <c r="AR1132" s="69">
        <v>1399</v>
      </c>
      <c r="AS1132" s="69">
        <v>87536</v>
      </c>
      <c r="AT1132" s="69">
        <v>277587</v>
      </c>
      <c r="AU1132" s="69">
        <v>108</v>
      </c>
      <c r="AV1132" s="69">
        <v>1231</v>
      </c>
      <c r="AW1132" s="69">
        <v>0.339978</v>
      </c>
      <c r="AX1132" s="69">
        <v>0.26800000000000002</v>
      </c>
      <c r="AY1132" s="69">
        <v>2537.1492537313434</v>
      </c>
      <c r="AZ1132" s="69">
        <v>-537.14925373134338</v>
      </c>
      <c r="BA1132" s="69">
        <v>169989</v>
      </c>
      <c r="BB1132" s="69">
        <v>0</v>
      </c>
      <c r="BC1132" s="69">
        <v>-169989</v>
      </c>
      <c r="BD1132" s="69">
        <v>0</v>
      </c>
      <c r="BE1132" s="69">
        <v>138.82319314005716</v>
      </c>
      <c r="BF1132" s="69">
        <v>-138.82319314005716</v>
      </c>
      <c r="BG1132" s="69">
        <v>67995.600000000006</v>
      </c>
      <c r="BH1132" s="69">
        <v>0</v>
      </c>
      <c r="BI1132" s="69">
        <v>-67995.600000000006</v>
      </c>
      <c r="BJ1132" s="69">
        <v>4.3831965776001124E-5</v>
      </c>
      <c r="BK1132" s="69">
        <v>0</v>
      </c>
      <c r="BL1132" s="69">
        <v>243.01501072194424</v>
      </c>
      <c r="BM1132" s="69">
        <v>-243.01501072194424</v>
      </c>
      <c r="BN1132" s="69">
        <v>0</v>
      </c>
      <c r="BO1132" s="69">
        <v>3.8838649241454943</v>
      </c>
      <c r="BP1132" s="69">
        <v>-3.8838649241454943</v>
      </c>
      <c r="BQ1132" s="69">
        <v>3883.8649241454941</v>
      </c>
      <c r="BR1132" s="69">
        <v>-3883.8649241454941</v>
      </c>
      <c r="BS1132" s="69">
        <v>0.11816578483245149</v>
      </c>
      <c r="BT1132" s="69">
        <v>2570.25</v>
      </c>
      <c r="BU1132" s="69">
        <v>225.49715678310318</v>
      </c>
      <c r="BV1132" s="69">
        <v>9.9410898379970539E-3</v>
      </c>
    </row>
    <row r="1133" spans="1:74">
      <c r="A1133" s="113" t="s">
        <v>1056</v>
      </c>
      <c r="B1133" s="69" t="s">
        <v>100</v>
      </c>
      <c r="C1133" s="69" t="s">
        <v>134</v>
      </c>
      <c r="D1133" s="69" t="s">
        <v>351</v>
      </c>
      <c r="E1133" s="69" t="s">
        <v>671</v>
      </c>
      <c r="F1133" s="69">
        <v>0</v>
      </c>
      <c r="G1133" s="69">
        <v>6</v>
      </c>
      <c r="H1133" s="69">
        <v>29253</v>
      </c>
      <c r="I1133" s="69">
        <v>287</v>
      </c>
      <c r="J1133" s="69">
        <v>125</v>
      </c>
      <c r="K1133" s="69">
        <v>13563</v>
      </c>
      <c r="L1133" s="69">
        <v>11406</v>
      </c>
      <c r="M1133" s="69">
        <v>144</v>
      </c>
      <c r="N1133" s="69">
        <v>0</v>
      </c>
      <c r="O1133" s="69">
        <v>1</v>
      </c>
      <c r="P1133" s="69">
        <v>2156.8200000000002</v>
      </c>
      <c r="Q1133" s="69">
        <v>59.7</v>
      </c>
      <c r="R1133" s="69">
        <v>1000000</v>
      </c>
      <c r="S1133" s="69">
        <v>2000</v>
      </c>
      <c r="T1133" s="69">
        <v>500</v>
      </c>
      <c r="U1133" s="69">
        <v>0</v>
      </c>
      <c r="V1133" s="69">
        <v>0</v>
      </c>
      <c r="W1133" s="69">
        <v>0</v>
      </c>
      <c r="X1133" s="69">
        <v>0</v>
      </c>
      <c r="Y1133" s="69">
        <v>0</v>
      </c>
      <c r="Z1133" s="69">
        <v>0</v>
      </c>
      <c r="AA1133" s="69">
        <v>0</v>
      </c>
      <c r="AB1133" s="69">
        <v>0</v>
      </c>
      <c r="AC1133" s="69">
        <v>0</v>
      </c>
      <c r="AD1133" s="69">
        <v>0</v>
      </c>
      <c r="AE1133" s="69">
        <v>0</v>
      </c>
      <c r="AF1133" s="69">
        <v>369231</v>
      </c>
      <c r="AG1133" s="69">
        <v>630769</v>
      </c>
      <c r="AH1133" s="69">
        <v>140</v>
      </c>
      <c r="AI1133" s="69">
        <v>360</v>
      </c>
      <c r="AJ1133" s="69">
        <v>3</v>
      </c>
      <c r="AK1133" s="69">
        <v>-3</v>
      </c>
      <c r="AL1133" s="69">
        <v>2736</v>
      </c>
      <c r="AM1133" s="69">
        <v>1259</v>
      </c>
      <c r="AN1133" s="69">
        <v>-2736</v>
      </c>
      <c r="AO1133" s="69">
        <v>5</v>
      </c>
      <c r="AP1133" s="69">
        <v>-5</v>
      </c>
      <c r="AQ1133" s="69">
        <v>127635</v>
      </c>
      <c r="AR1133" s="69">
        <v>1543</v>
      </c>
      <c r="AS1133" s="69">
        <v>98942</v>
      </c>
      <c r="AT1133" s="69">
        <v>306840</v>
      </c>
      <c r="AU1133" s="69">
        <v>114</v>
      </c>
      <c r="AV1133" s="69">
        <v>1375</v>
      </c>
      <c r="AW1133" s="69">
        <v>0.36923099999999998</v>
      </c>
      <c r="AX1133" s="69">
        <v>0.28000000000000003</v>
      </c>
      <c r="AY1133" s="69">
        <v>2637.3642857142859</v>
      </c>
      <c r="AZ1133" s="69">
        <v>-637.36428571428587</v>
      </c>
      <c r="BA1133" s="69">
        <v>123077</v>
      </c>
      <c r="BB1133" s="69">
        <v>0</v>
      </c>
      <c r="BC1133" s="69">
        <v>-123077</v>
      </c>
      <c r="BD1133" s="69">
        <v>0</v>
      </c>
      <c r="BE1133" s="69">
        <v>134.95285087719299</v>
      </c>
      <c r="BF1133" s="69">
        <v>-134.95285087719299</v>
      </c>
      <c r="BG1133" s="69">
        <v>73846.2</v>
      </c>
      <c r="BH1133" s="69">
        <v>0</v>
      </c>
      <c r="BI1133" s="69">
        <v>-73846.2</v>
      </c>
      <c r="BJ1133" s="69">
        <v>3.9174207701649236E-5</v>
      </c>
      <c r="BK1133" s="69">
        <v>0</v>
      </c>
      <c r="BL1133" s="69">
        <v>239.29423201555412</v>
      </c>
      <c r="BM1133" s="69">
        <v>-239.29423201555412</v>
      </c>
      <c r="BN1133" s="69">
        <v>0</v>
      </c>
      <c r="BO1133" s="69">
        <v>3.7317923632026844</v>
      </c>
      <c r="BP1133" s="69">
        <v>-3.7317923632026844</v>
      </c>
      <c r="BQ1133" s="69">
        <v>3731.7923632026846</v>
      </c>
      <c r="BR1133" s="69">
        <v>-3731.7923632026846</v>
      </c>
      <c r="BS1133" s="69">
        <v>0.11119936457505956</v>
      </c>
      <c r="BT1133" s="69">
        <v>2691.5789473684213</v>
      </c>
      <c r="BU1133" s="69">
        <v>223.15636363636364</v>
      </c>
      <c r="BV1133" s="69">
        <v>9.8640654992752774E-3</v>
      </c>
    </row>
    <row r="1134" spans="1:74">
      <c r="A1134" s="113" t="s">
        <v>1057</v>
      </c>
      <c r="B1134" s="69" t="s">
        <v>100</v>
      </c>
      <c r="C1134" s="69" t="s">
        <v>134</v>
      </c>
      <c r="D1134" s="69" t="s">
        <v>351</v>
      </c>
      <c r="E1134" s="69" t="s">
        <v>671</v>
      </c>
      <c r="F1134" s="69">
        <v>0</v>
      </c>
      <c r="G1134" s="69">
        <v>25</v>
      </c>
      <c r="H1134" s="69">
        <v>47265</v>
      </c>
      <c r="I1134" s="69">
        <v>378</v>
      </c>
      <c r="J1134" s="69">
        <v>185</v>
      </c>
      <c r="K1134" s="69">
        <v>19147</v>
      </c>
      <c r="L1134" s="69">
        <v>16014</v>
      </c>
      <c r="M1134" s="69">
        <v>238</v>
      </c>
      <c r="N1134" s="69">
        <v>1</v>
      </c>
      <c r="O1134" s="69">
        <v>1</v>
      </c>
      <c r="P1134" s="69">
        <v>2468.5300000000002</v>
      </c>
      <c r="Q1134" s="69">
        <v>55.93</v>
      </c>
      <c r="R1134" s="69">
        <v>1000000</v>
      </c>
      <c r="S1134" s="69">
        <v>2000</v>
      </c>
      <c r="T1134" s="69">
        <v>500</v>
      </c>
      <c r="U1134" s="69">
        <v>0</v>
      </c>
      <c r="V1134" s="69">
        <v>0</v>
      </c>
      <c r="W1134" s="69">
        <v>0</v>
      </c>
      <c r="X1134" s="69">
        <v>0</v>
      </c>
      <c r="Y1134" s="69">
        <v>0</v>
      </c>
      <c r="Z1134" s="69">
        <v>0</v>
      </c>
      <c r="AA1134" s="69">
        <v>0</v>
      </c>
      <c r="AB1134" s="69">
        <v>0</v>
      </c>
      <c r="AC1134" s="69">
        <v>0</v>
      </c>
      <c r="AD1134" s="69">
        <v>0</v>
      </c>
      <c r="AE1134" s="69">
        <v>0</v>
      </c>
      <c r="AF1134" s="69">
        <v>416496</v>
      </c>
      <c r="AG1134" s="69">
        <v>583504</v>
      </c>
      <c r="AH1134" s="69">
        <v>165</v>
      </c>
      <c r="AI1134" s="69">
        <v>335</v>
      </c>
      <c r="AJ1134" s="69">
        <v>4</v>
      </c>
      <c r="AK1134" s="69">
        <v>-4</v>
      </c>
      <c r="AL1134" s="69">
        <v>3114</v>
      </c>
      <c r="AM1134" s="69">
        <v>1444</v>
      </c>
      <c r="AN1134" s="69">
        <v>-3114</v>
      </c>
      <c r="AO1134" s="69">
        <v>6</v>
      </c>
      <c r="AP1134" s="69">
        <v>-6</v>
      </c>
      <c r="AQ1134" s="69">
        <v>146782</v>
      </c>
      <c r="AR1134" s="69">
        <v>1781</v>
      </c>
      <c r="AS1134" s="69">
        <v>114956</v>
      </c>
      <c r="AT1134" s="69">
        <v>354105</v>
      </c>
      <c r="AU1134" s="69">
        <v>139</v>
      </c>
      <c r="AV1134" s="69">
        <v>1613</v>
      </c>
      <c r="AW1134" s="69">
        <v>0.41649599999999998</v>
      </c>
      <c r="AX1134" s="69">
        <v>0.33</v>
      </c>
      <c r="AY1134" s="69">
        <v>2524.2181818181816</v>
      </c>
      <c r="AZ1134" s="69">
        <v>-524.21818181818162</v>
      </c>
      <c r="BA1134" s="69">
        <v>104124</v>
      </c>
      <c r="BB1134" s="69">
        <v>0</v>
      </c>
      <c r="BC1134" s="69">
        <v>-104124</v>
      </c>
      <c r="BD1134" s="69">
        <v>0</v>
      </c>
      <c r="BE1134" s="69">
        <v>133.7495183044316</v>
      </c>
      <c r="BF1134" s="69">
        <v>-133.7495183044316</v>
      </c>
      <c r="BG1134" s="69">
        <v>69416</v>
      </c>
      <c r="BH1134" s="69">
        <v>0</v>
      </c>
      <c r="BI1134" s="69">
        <v>-69416</v>
      </c>
      <c r="BJ1134" s="69">
        <v>4.0876946764589666E-5</v>
      </c>
      <c r="BK1134" s="69">
        <v>0</v>
      </c>
      <c r="BL1134" s="69">
        <v>233.85513756316675</v>
      </c>
      <c r="BM1134" s="69">
        <v>-233.85513756316675</v>
      </c>
      <c r="BN1134" s="69">
        <v>0</v>
      </c>
      <c r="BO1134" s="69">
        <v>3.6230905737847525</v>
      </c>
      <c r="BP1134" s="69">
        <v>-3.6230905737847525</v>
      </c>
      <c r="BQ1134" s="69">
        <v>3623.0905737847525</v>
      </c>
      <c r="BR1134" s="69">
        <v>-3623.0905737847525</v>
      </c>
      <c r="BS1134" s="69">
        <v>0.11426592797783934</v>
      </c>
      <c r="BT1134" s="69">
        <v>2547.517985611511</v>
      </c>
      <c r="BU1134" s="69">
        <v>219.53192808431493</v>
      </c>
      <c r="BV1134" s="69">
        <v>9.8377185213445791E-3</v>
      </c>
    </row>
    <row r="1135" spans="1:74">
      <c r="A1135" s="113" t="s">
        <v>1058</v>
      </c>
      <c r="B1135" s="69" t="s">
        <v>100</v>
      </c>
      <c r="C1135" s="69" t="s">
        <v>134</v>
      </c>
      <c r="D1135" s="69" t="s">
        <v>351</v>
      </c>
      <c r="E1135" s="69" t="s">
        <v>671</v>
      </c>
      <c r="F1135" s="69">
        <v>0</v>
      </c>
      <c r="G1135" s="69">
        <v>26</v>
      </c>
      <c r="H1135" s="69">
        <v>51080</v>
      </c>
      <c r="I1135" s="69">
        <v>292</v>
      </c>
      <c r="J1135" s="69">
        <v>161</v>
      </c>
      <c r="K1135" s="69">
        <v>21004</v>
      </c>
      <c r="L1135" s="69">
        <v>18318</v>
      </c>
      <c r="M1135" s="69">
        <v>213</v>
      </c>
      <c r="N1135" s="69">
        <v>1</v>
      </c>
      <c r="O1135" s="69">
        <v>1</v>
      </c>
      <c r="P1135" s="69">
        <v>2431.92</v>
      </c>
      <c r="Q1135" s="69">
        <v>69.5</v>
      </c>
      <c r="R1135" s="69">
        <v>1000000</v>
      </c>
      <c r="S1135" s="69">
        <v>2000</v>
      </c>
      <c r="T1135" s="69">
        <v>500</v>
      </c>
      <c r="U1135" s="69">
        <v>0</v>
      </c>
      <c r="V1135" s="69">
        <v>0</v>
      </c>
      <c r="W1135" s="69">
        <v>0</v>
      </c>
      <c r="X1135" s="69">
        <v>0</v>
      </c>
      <c r="Y1135" s="69">
        <v>0</v>
      </c>
      <c r="Z1135" s="69">
        <v>0</v>
      </c>
      <c r="AA1135" s="69">
        <v>0</v>
      </c>
      <c r="AB1135" s="69">
        <v>0</v>
      </c>
      <c r="AC1135" s="69">
        <v>0</v>
      </c>
      <c r="AD1135" s="69">
        <v>0</v>
      </c>
      <c r="AE1135" s="69">
        <v>0</v>
      </c>
      <c r="AF1135" s="69">
        <v>467576</v>
      </c>
      <c r="AG1135" s="69">
        <v>532424</v>
      </c>
      <c r="AH1135" s="69">
        <v>191</v>
      </c>
      <c r="AI1135" s="69">
        <v>309</v>
      </c>
      <c r="AJ1135" s="69">
        <v>5</v>
      </c>
      <c r="AK1135" s="69">
        <v>-5</v>
      </c>
      <c r="AL1135" s="69">
        <v>3406</v>
      </c>
      <c r="AM1135" s="69">
        <v>1605</v>
      </c>
      <c r="AN1135" s="69">
        <v>-3406</v>
      </c>
      <c r="AO1135" s="69">
        <v>7</v>
      </c>
      <c r="AP1135" s="69">
        <v>-7</v>
      </c>
      <c r="AQ1135" s="69">
        <v>167786</v>
      </c>
      <c r="AR1135" s="69">
        <v>1994</v>
      </c>
      <c r="AS1135" s="69">
        <v>133274</v>
      </c>
      <c r="AT1135" s="69">
        <v>405185</v>
      </c>
      <c r="AU1135" s="69">
        <v>165</v>
      </c>
      <c r="AV1135" s="69">
        <v>1826</v>
      </c>
      <c r="AW1135" s="69">
        <v>0.46757599999999999</v>
      </c>
      <c r="AX1135" s="69">
        <v>0.38200000000000001</v>
      </c>
      <c r="AY1135" s="69">
        <v>2448.0418848167537</v>
      </c>
      <c r="AZ1135" s="69">
        <v>-448.04188481675374</v>
      </c>
      <c r="BA1135" s="69">
        <v>93515.199999999997</v>
      </c>
      <c r="BB1135" s="69">
        <v>0</v>
      </c>
      <c r="BC1135" s="69">
        <v>-93515.199999999997</v>
      </c>
      <c r="BD1135" s="69">
        <v>0</v>
      </c>
      <c r="BE1135" s="69">
        <v>137.28009395184966</v>
      </c>
      <c r="BF1135" s="69">
        <v>-137.28009395184966</v>
      </c>
      <c r="BG1135" s="69">
        <v>66796.571428571435</v>
      </c>
      <c r="BH1135" s="69">
        <v>0</v>
      </c>
      <c r="BI1135" s="69">
        <v>-66796.571428571435</v>
      </c>
      <c r="BJ1135" s="69">
        <v>4.1719809757667506E-5</v>
      </c>
      <c r="BK1135" s="69">
        <v>0</v>
      </c>
      <c r="BL1135" s="69">
        <v>234.49147442326981</v>
      </c>
      <c r="BM1135" s="69">
        <v>-234.49147442326981</v>
      </c>
      <c r="BN1135" s="69">
        <v>0</v>
      </c>
      <c r="BO1135" s="69">
        <v>3.5083812296471928</v>
      </c>
      <c r="BP1135" s="69">
        <v>-3.5083812296471928</v>
      </c>
      <c r="BQ1135" s="69">
        <v>3508.3812296471929</v>
      </c>
      <c r="BR1135" s="69">
        <v>-3508.3812296471929</v>
      </c>
      <c r="BS1135" s="69">
        <v>0.11900311526479751</v>
      </c>
      <c r="BT1135" s="69">
        <v>2455.6666666666665</v>
      </c>
      <c r="BU1135" s="69">
        <v>221.89759036144579</v>
      </c>
      <c r="BV1135" s="69">
        <v>9.5657563801509072E-3</v>
      </c>
    </row>
    <row r="1136" spans="1:74">
      <c r="A1136" s="113" t="s">
        <v>1059</v>
      </c>
      <c r="B1136" s="69" t="s">
        <v>100</v>
      </c>
      <c r="C1136" s="69" t="s">
        <v>134</v>
      </c>
      <c r="D1136" s="69" t="s">
        <v>351</v>
      </c>
      <c r="E1136" s="69" t="s">
        <v>671</v>
      </c>
      <c r="F1136" s="69">
        <v>0</v>
      </c>
      <c r="G1136" s="69">
        <v>20</v>
      </c>
      <c r="H1136" s="69">
        <v>42548</v>
      </c>
      <c r="I1136" s="69">
        <v>243</v>
      </c>
      <c r="J1136" s="69">
        <v>130</v>
      </c>
      <c r="K1136" s="69">
        <v>16924</v>
      </c>
      <c r="L1136" s="69">
        <v>14969</v>
      </c>
      <c r="M1136" s="69">
        <v>195</v>
      </c>
      <c r="N1136" s="69">
        <v>0</v>
      </c>
      <c r="O1136" s="69">
        <v>0</v>
      </c>
      <c r="P1136" s="69">
        <v>2514.06</v>
      </c>
      <c r="Q1136" s="69">
        <v>63.03</v>
      </c>
      <c r="R1136" s="69">
        <v>1000000</v>
      </c>
      <c r="S1136" s="69">
        <v>2000</v>
      </c>
      <c r="T1136" s="69">
        <v>500</v>
      </c>
      <c r="U1136" s="69">
        <v>0</v>
      </c>
      <c r="V1136" s="69">
        <v>0</v>
      </c>
      <c r="W1136" s="69">
        <v>0</v>
      </c>
      <c r="X1136" s="69">
        <v>0</v>
      </c>
      <c r="Y1136" s="69">
        <v>0</v>
      </c>
      <c r="Z1136" s="69">
        <v>0</v>
      </c>
      <c r="AA1136" s="69">
        <v>0</v>
      </c>
      <c r="AB1136" s="69">
        <v>0</v>
      </c>
      <c r="AC1136" s="69">
        <v>0</v>
      </c>
      <c r="AD1136" s="69">
        <v>0</v>
      </c>
      <c r="AE1136" s="69">
        <v>0</v>
      </c>
      <c r="AF1136" s="69">
        <v>510124</v>
      </c>
      <c r="AG1136" s="69">
        <v>489876</v>
      </c>
      <c r="AH1136" s="69">
        <v>211</v>
      </c>
      <c r="AI1136" s="69">
        <v>289</v>
      </c>
      <c r="AJ1136" s="69">
        <v>5</v>
      </c>
      <c r="AK1136" s="69">
        <v>-5</v>
      </c>
      <c r="AL1136" s="69">
        <v>3649</v>
      </c>
      <c r="AM1136" s="69">
        <v>1735</v>
      </c>
      <c r="AN1136" s="69">
        <v>-3649</v>
      </c>
      <c r="AO1136" s="69">
        <v>7</v>
      </c>
      <c r="AP1136" s="69">
        <v>-7</v>
      </c>
      <c r="AQ1136" s="69">
        <v>184710</v>
      </c>
      <c r="AR1136" s="69">
        <v>2189</v>
      </c>
      <c r="AS1136" s="69">
        <v>148243</v>
      </c>
      <c r="AT1136" s="69">
        <v>447733</v>
      </c>
      <c r="AU1136" s="69">
        <v>185</v>
      </c>
      <c r="AV1136" s="69">
        <v>2021</v>
      </c>
      <c r="AW1136" s="69">
        <v>0.51012400000000002</v>
      </c>
      <c r="AX1136" s="69">
        <v>0.42199999999999999</v>
      </c>
      <c r="AY1136" s="69">
        <v>2417.649289099526</v>
      </c>
      <c r="AZ1136" s="69">
        <v>-417.64928909952596</v>
      </c>
      <c r="BA1136" s="69">
        <v>102024.8</v>
      </c>
      <c r="BB1136" s="69">
        <v>0</v>
      </c>
      <c r="BC1136" s="69">
        <v>-102024.8</v>
      </c>
      <c r="BD1136" s="69">
        <v>0</v>
      </c>
      <c r="BE1136" s="69">
        <v>139.79830090435735</v>
      </c>
      <c r="BF1136" s="69">
        <v>-139.79830090435735</v>
      </c>
      <c r="BG1136" s="69">
        <v>72874.857142857145</v>
      </c>
      <c r="BH1136" s="69">
        <v>0</v>
      </c>
      <c r="BI1136" s="69">
        <v>-72874.857142857145</v>
      </c>
      <c r="BJ1136" s="69">
        <v>3.7897244328948078E-5</v>
      </c>
      <c r="BK1136" s="69">
        <v>0</v>
      </c>
      <c r="BL1136" s="69">
        <v>233.03974417542256</v>
      </c>
      <c r="BM1136" s="69">
        <v>-233.03974417542256</v>
      </c>
      <c r="BN1136" s="69">
        <v>0</v>
      </c>
      <c r="BO1136" s="69">
        <v>3.4411338140755383</v>
      </c>
      <c r="BP1136" s="69">
        <v>-3.4411338140755383</v>
      </c>
      <c r="BQ1136" s="69">
        <v>3441.1338140755383</v>
      </c>
      <c r="BR1136" s="69">
        <v>-3441.1338140755383</v>
      </c>
      <c r="BS1136" s="69">
        <v>0.12161383285302593</v>
      </c>
      <c r="BT1136" s="69">
        <v>2420.1783783783785</v>
      </c>
      <c r="BU1136" s="69">
        <v>221.54032657100444</v>
      </c>
      <c r="BV1136" s="69">
        <v>9.3931027015321314E-3</v>
      </c>
    </row>
    <row r="1137" spans="1:74">
      <c r="A1137" s="113" t="s">
        <v>1031</v>
      </c>
      <c r="B1137" s="69" t="s">
        <v>100</v>
      </c>
      <c r="C1137" s="69" t="s">
        <v>134</v>
      </c>
      <c r="D1137" s="69" t="s">
        <v>351</v>
      </c>
      <c r="E1137" s="69" t="s">
        <v>671</v>
      </c>
      <c r="F1137" s="69">
        <v>0</v>
      </c>
      <c r="G1137" s="69">
        <v>31</v>
      </c>
      <c r="H1137" s="69">
        <v>39403</v>
      </c>
      <c r="I1137" s="69">
        <v>257</v>
      </c>
      <c r="J1137" s="69">
        <v>142</v>
      </c>
      <c r="K1137" s="69">
        <v>15334</v>
      </c>
      <c r="L1137" s="69">
        <v>13934</v>
      </c>
      <c r="M1137" s="69">
        <v>183</v>
      </c>
      <c r="N1137" s="69">
        <v>1</v>
      </c>
      <c r="O1137" s="69">
        <v>0</v>
      </c>
      <c r="P1137" s="69">
        <v>2569.65</v>
      </c>
      <c r="Q1137" s="69">
        <v>60.34</v>
      </c>
      <c r="R1137" s="69">
        <v>1000000</v>
      </c>
      <c r="S1137" s="69">
        <v>2000</v>
      </c>
      <c r="T1137" s="69">
        <v>500</v>
      </c>
      <c r="U1137" s="69">
        <v>0</v>
      </c>
      <c r="V1137" s="69">
        <v>0</v>
      </c>
      <c r="W1137" s="69">
        <v>0</v>
      </c>
      <c r="X1137" s="69">
        <v>0</v>
      </c>
      <c r="Y1137" s="69">
        <v>0</v>
      </c>
      <c r="Z1137" s="69">
        <v>0</v>
      </c>
      <c r="AA1137" s="69">
        <v>0</v>
      </c>
      <c r="AB1137" s="69">
        <v>0</v>
      </c>
      <c r="AC1137" s="69">
        <v>0</v>
      </c>
      <c r="AD1137" s="69">
        <v>0</v>
      </c>
      <c r="AE1137" s="69">
        <v>0</v>
      </c>
      <c r="AF1137" s="69">
        <v>549527</v>
      </c>
      <c r="AG1137" s="69">
        <v>450473</v>
      </c>
      <c r="AH1137" s="69">
        <v>242</v>
      </c>
      <c r="AI1137" s="69">
        <v>258</v>
      </c>
      <c r="AJ1137" s="69">
        <v>5</v>
      </c>
      <c r="AK1137" s="69">
        <v>-5</v>
      </c>
      <c r="AL1137" s="69">
        <v>3906</v>
      </c>
      <c r="AM1137" s="69">
        <v>1877</v>
      </c>
      <c r="AN1137" s="69">
        <v>-3906</v>
      </c>
      <c r="AO1137" s="69">
        <v>8</v>
      </c>
      <c r="AP1137" s="69">
        <v>-8</v>
      </c>
      <c r="AQ1137" s="69">
        <v>200044</v>
      </c>
      <c r="AR1137" s="69">
        <v>2372</v>
      </c>
      <c r="AS1137" s="69">
        <v>162177</v>
      </c>
      <c r="AT1137" s="69">
        <v>487136</v>
      </c>
      <c r="AU1137" s="69">
        <v>216</v>
      </c>
      <c r="AV1137" s="69">
        <v>2204</v>
      </c>
      <c r="AW1137" s="69">
        <v>0.54952699999999999</v>
      </c>
      <c r="AX1137" s="69">
        <v>0.48399999999999999</v>
      </c>
      <c r="AY1137" s="69">
        <v>2270.7727272727275</v>
      </c>
      <c r="AZ1137" s="69">
        <v>-270.77272727272748</v>
      </c>
      <c r="BA1137" s="69">
        <v>109905.4</v>
      </c>
      <c r="BB1137" s="69">
        <v>0</v>
      </c>
      <c r="BC1137" s="69">
        <v>-109905.4</v>
      </c>
      <c r="BD1137" s="69">
        <v>0</v>
      </c>
      <c r="BE1137" s="69">
        <v>140.68791602662571</v>
      </c>
      <c r="BF1137" s="69">
        <v>-140.68791602662571</v>
      </c>
      <c r="BG1137" s="69">
        <v>68690.875</v>
      </c>
      <c r="BH1137" s="69">
        <v>0</v>
      </c>
      <c r="BI1137" s="69">
        <v>-68690.875</v>
      </c>
      <c r="BJ1137" s="69">
        <v>3.9991201935574176E-5</v>
      </c>
      <c r="BK1137" s="69">
        <v>0</v>
      </c>
      <c r="BL1137" s="69">
        <v>231.67242833052276</v>
      </c>
      <c r="BM1137" s="69">
        <v>-231.67242833052276</v>
      </c>
      <c r="BN1137" s="69">
        <v>0</v>
      </c>
      <c r="BO1137" s="69">
        <v>3.3884397910924484</v>
      </c>
      <c r="BP1137" s="69">
        <v>-3.3884397910924484</v>
      </c>
      <c r="BQ1137" s="69">
        <v>3388.4397910924486</v>
      </c>
      <c r="BR1137" s="69">
        <v>-3388.4397910924486</v>
      </c>
      <c r="BS1137" s="69">
        <v>0.12892914224826851</v>
      </c>
      <c r="BT1137" s="69">
        <v>2255.2592592592591</v>
      </c>
      <c r="BU1137" s="69">
        <v>221.02359346642467</v>
      </c>
      <c r="BV1137" s="69">
        <v>9.3829357541340905E-3</v>
      </c>
    </row>
    <row r="1138" spans="1:74">
      <c r="A1138" s="113" t="s">
        <v>1032</v>
      </c>
      <c r="B1138" s="69" t="s">
        <v>100</v>
      </c>
      <c r="C1138" s="69" t="s">
        <v>134</v>
      </c>
      <c r="D1138" s="69" t="s">
        <v>351</v>
      </c>
      <c r="E1138" s="69" t="s">
        <v>671</v>
      </c>
      <c r="F1138" s="69">
        <v>0</v>
      </c>
      <c r="G1138" s="69">
        <v>18</v>
      </c>
      <c r="H1138" s="69">
        <v>39962</v>
      </c>
      <c r="I1138" s="69">
        <v>221</v>
      </c>
      <c r="J1138" s="69">
        <v>109</v>
      </c>
      <c r="K1138" s="69">
        <v>14083</v>
      </c>
      <c r="L1138" s="69">
        <v>12426</v>
      </c>
      <c r="M1138" s="69">
        <v>158</v>
      </c>
      <c r="N1138" s="69">
        <v>0</v>
      </c>
      <c r="O1138" s="69">
        <v>0</v>
      </c>
      <c r="P1138" s="69">
        <v>2837.61</v>
      </c>
      <c r="Q1138" s="69">
        <v>70.11</v>
      </c>
      <c r="R1138" s="69">
        <v>1000000</v>
      </c>
      <c r="S1138" s="69">
        <v>2000</v>
      </c>
      <c r="T1138" s="69">
        <v>500</v>
      </c>
      <c r="U1138" s="69">
        <v>0</v>
      </c>
      <c r="V1138" s="69">
        <v>0</v>
      </c>
      <c r="W1138" s="69">
        <v>0</v>
      </c>
      <c r="X1138" s="69">
        <v>0</v>
      </c>
      <c r="Y1138" s="69">
        <v>0</v>
      </c>
      <c r="Z1138" s="69">
        <v>0</v>
      </c>
      <c r="AA1138" s="69">
        <v>0</v>
      </c>
      <c r="AB1138" s="69">
        <v>0</v>
      </c>
      <c r="AC1138" s="69">
        <v>0</v>
      </c>
      <c r="AD1138" s="69">
        <v>0</v>
      </c>
      <c r="AE1138" s="69">
        <v>0</v>
      </c>
      <c r="AF1138" s="69">
        <v>589489</v>
      </c>
      <c r="AG1138" s="69">
        <v>410511</v>
      </c>
      <c r="AH1138" s="69">
        <v>260</v>
      </c>
      <c r="AI1138" s="69">
        <v>240</v>
      </c>
      <c r="AJ1138" s="69">
        <v>5</v>
      </c>
      <c r="AK1138" s="69">
        <v>-5</v>
      </c>
      <c r="AL1138" s="69">
        <v>4127</v>
      </c>
      <c r="AM1138" s="69">
        <v>1986</v>
      </c>
      <c r="AN1138" s="69">
        <v>-4127</v>
      </c>
      <c r="AO1138" s="69">
        <v>8</v>
      </c>
      <c r="AP1138" s="69">
        <v>-8</v>
      </c>
      <c r="AQ1138" s="69">
        <v>214127</v>
      </c>
      <c r="AR1138" s="69">
        <v>2530</v>
      </c>
      <c r="AS1138" s="69">
        <v>174603</v>
      </c>
      <c r="AT1138" s="69">
        <v>527098</v>
      </c>
      <c r="AU1138" s="69">
        <v>234</v>
      </c>
      <c r="AV1138" s="69">
        <v>2362</v>
      </c>
      <c r="AW1138" s="69">
        <v>0.58948900000000004</v>
      </c>
      <c r="AX1138" s="69">
        <v>0.52</v>
      </c>
      <c r="AY1138" s="69">
        <v>2267.2653846153844</v>
      </c>
      <c r="AZ1138" s="69">
        <v>-267.26538461538439</v>
      </c>
      <c r="BA1138" s="69">
        <v>117897.8</v>
      </c>
      <c r="BB1138" s="69">
        <v>0</v>
      </c>
      <c r="BC1138" s="69">
        <v>-117897.8</v>
      </c>
      <c r="BD1138" s="69">
        <v>0</v>
      </c>
      <c r="BE1138" s="69">
        <v>142.83716985703902</v>
      </c>
      <c r="BF1138" s="69">
        <v>-142.83716985703902</v>
      </c>
      <c r="BG1138" s="69">
        <v>73686.125</v>
      </c>
      <c r="BH1138" s="69">
        <v>0</v>
      </c>
      <c r="BI1138" s="69">
        <v>-73686.125</v>
      </c>
      <c r="BJ1138" s="69">
        <v>3.7361005384654904E-5</v>
      </c>
      <c r="BK1138" s="69">
        <v>0</v>
      </c>
      <c r="BL1138" s="69">
        <v>232.99960474308301</v>
      </c>
      <c r="BM1138" s="69">
        <v>-232.99960474308301</v>
      </c>
      <c r="BN1138" s="69">
        <v>0</v>
      </c>
      <c r="BO1138" s="69">
        <v>3.3761676488949215</v>
      </c>
      <c r="BP1138" s="69">
        <v>-3.3761676488949215</v>
      </c>
      <c r="BQ1138" s="69">
        <v>3376.1676488949215</v>
      </c>
      <c r="BR1138" s="69">
        <v>-3376.1676488949215</v>
      </c>
      <c r="BS1138" s="69">
        <v>0.13091641490433031</v>
      </c>
      <c r="BT1138" s="69">
        <v>2252.5555555555557</v>
      </c>
      <c r="BU1138" s="69">
        <v>223.15749364944961</v>
      </c>
      <c r="BV1138" s="69">
        <v>9.2748695867405796E-3</v>
      </c>
    </row>
    <row r="1139" spans="1:74">
      <c r="A1139" s="113" t="s">
        <v>1033</v>
      </c>
      <c r="B1139" s="69" t="s">
        <v>100</v>
      </c>
      <c r="C1139" s="69" t="s">
        <v>134</v>
      </c>
      <c r="D1139" s="69" t="s">
        <v>351</v>
      </c>
      <c r="E1139" s="69" t="s">
        <v>671</v>
      </c>
      <c r="F1139" s="69">
        <v>0</v>
      </c>
      <c r="G1139" s="69">
        <v>18</v>
      </c>
      <c r="H1139" s="69">
        <v>45994</v>
      </c>
      <c r="I1139" s="69">
        <v>191</v>
      </c>
      <c r="J1139" s="69">
        <v>104</v>
      </c>
      <c r="K1139" s="69">
        <v>15335</v>
      </c>
      <c r="L1139" s="69">
        <v>14037</v>
      </c>
      <c r="M1139" s="69">
        <v>137</v>
      </c>
      <c r="N1139" s="69">
        <v>0</v>
      </c>
      <c r="O1139" s="69">
        <v>0</v>
      </c>
      <c r="P1139" s="69">
        <v>2999.28</v>
      </c>
      <c r="Q1139" s="69">
        <v>99.55</v>
      </c>
      <c r="R1139" s="69">
        <v>1000000</v>
      </c>
      <c r="S1139" s="69">
        <v>2000</v>
      </c>
      <c r="T1139" s="69">
        <v>500</v>
      </c>
      <c r="U1139" s="69">
        <v>0</v>
      </c>
      <c r="V1139" s="69">
        <v>0</v>
      </c>
      <c r="W1139" s="69">
        <v>0</v>
      </c>
      <c r="X1139" s="69">
        <v>0</v>
      </c>
      <c r="Y1139" s="69">
        <v>0</v>
      </c>
      <c r="Z1139" s="69">
        <v>0</v>
      </c>
      <c r="AA1139" s="69">
        <v>0</v>
      </c>
      <c r="AB1139" s="69">
        <v>0</v>
      </c>
      <c r="AC1139" s="69">
        <v>0</v>
      </c>
      <c r="AD1139" s="69">
        <v>0</v>
      </c>
      <c r="AE1139" s="69">
        <v>0</v>
      </c>
      <c r="AF1139" s="69">
        <v>635483</v>
      </c>
      <c r="AG1139" s="69">
        <v>364517</v>
      </c>
      <c r="AH1139" s="69">
        <v>278</v>
      </c>
      <c r="AI1139" s="69">
        <v>222</v>
      </c>
      <c r="AJ1139" s="69">
        <v>5</v>
      </c>
      <c r="AK1139" s="69">
        <v>-5</v>
      </c>
      <c r="AL1139" s="69">
        <v>4318</v>
      </c>
      <c r="AM1139" s="69">
        <v>2090</v>
      </c>
      <c r="AN1139" s="69">
        <v>-4318</v>
      </c>
      <c r="AO1139" s="69">
        <v>8</v>
      </c>
      <c r="AP1139" s="69">
        <v>-8</v>
      </c>
      <c r="AQ1139" s="69">
        <v>229462</v>
      </c>
      <c r="AR1139" s="69">
        <v>2667</v>
      </c>
      <c r="AS1139" s="69">
        <v>188640</v>
      </c>
      <c r="AT1139" s="69">
        <v>573092</v>
      </c>
      <c r="AU1139" s="69">
        <v>252</v>
      </c>
      <c r="AV1139" s="69">
        <v>2499</v>
      </c>
      <c r="AW1139" s="69">
        <v>0.63548300000000002</v>
      </c>
      <c r="AX1139" s="69">
        <v>0.55600000000000005</v>
      </c>
      <c r="AY1139" s="69">
        <v>2285.9100719424459</v>
      </c>
      <c r="AZ1139" s="69">
        <v>-285.91007194244594</v>
      </c>
      <c r="BA1139" s="69">
        <v>127096.6</v>
      </c>
      <c r="BB1139" s="69">
        <v>0</v>
      </c>
      <c r="BC1139" s="69">
        <v>-127096.6</v>
      </c>
      <c r="BD1139" s="69">
        <v>0</v>
      </c>
      <c r="BE1139" s="69">
        <v>147.17068087077351</v>
      </c>
      <c r="BF1139" s="69">
        <v>-147.17068087077351</v>
      </c>
      <c r="BG1139" s="69">
        <v>79435.375</v>
      </c>
      <c r="BH1139" s="69">
        <v>0</v>
      </c>
      <c r="BI1139" s="69">
        <v>-79435.375</v>
      </c>
      <c r="BJ1139" s="69">
        <v>3.4864160514595007E-5</v>
      </c>
      <c r="BK1139" s="69">
        <v>0</v>
      </c>
      <c r="BL1139" s="69">
        <v>238.27634045744281</v>
      </c>
      <c r="BM1139" s="69">
        <v>-238.27634045744281</v>
      </c>
      <c r="BN1139" s="69">
        <v>0</v>
      </c>
      <c r="BO1139" s="69">
        <v>3.3687606022052585</v>
      </c>
      <c r="BP1139" s="69">
        <v>-3.3687606022052585</v>
      </c>
      <c r="BQ1139" s="69">
        <v>3368.7606022052587</v>
      </c>
      <c r="BR1139" s="69">
        <v>-3368.7606022052587</v>
      </c>
      <c r="BS1139" s="69">
        <v>0.13301435406698564</v>
      </c>
      <c r="BT1139" s="69">
        <v>2274.1746031746034</v>
      </c>
      <c r="BU1139" s="69">
        <v>229.32853141256501</v>
      </c>
      <c r="BV1139" s="69">
        <v>9.1082619344379466E-3</v>
      </c>
    </row>
    <row r="1140" spans="1:74">
      <c r="A1140" s="113" t="s">
        <v>1034</v>
      </c>
      <c r="B1140" s="69" t="s">
        <v>100</v>
      </c>
      <c r="C1140" s="69" t="s">
        <v>134</v>
      </c>
      <c r="D1140" s="69" t="s">
        <v>351</v>
      </c>
      <c r="E1140" s="69" t="s">
        <v>671</v>
      </c>
      <c r="F1140" s="69">
        <v>0</v>
      </c>
      <c r="G1140" s="69">
        <v>19</v>
      </c>
      <c r="H1140" s="69">
        <v>27252</v>
      </c>
      <c r="I1140" s="69">
        <v>167</v>
      </c>
      <c r="J1140" s="69">
        <v>93</v>
      </c>
      <c r="K1140" s="69">
        <v>10302</v>
      </c>
      <c r="L1140" s="69">
        <v>9463</v>
      </c>
      <c r="M1140" s="69">
        <v>117</v>
      </c>
      <c r="N1140" s="69">
        <v>1</v>
      </c>
      <c r="O1140" s="69">
        <v>0</v>
      </c>
      <c r="P1140" s="69">
        <v>2645.31</v>
      </c>
      <c r="Q1140" s="69">
        <v>63.82</v>
      </c>
      <c r="R1140" s="69">
        <v>1000000</v>
      </c>
      <c r="S1140" s="69">
        <v>2000</v>
      </c>
      <c r="T1140" s="69">
        <v>500</v>
      </c>
      <c r="U1140" s="69">
        <v>0</v>
      </c>
      <c r="V1140" s="69">
        <v>0</v>
      </c>
      <c r="W1140" s="69">
        <v>0</v>
      </c>
      <c r="X1140" s="69">
        <v>0</v>
      </c>
      <c r="Y1140" s="69">
        <v>0</v>
      </c>
      <c r="Z1140" s="69">
        <v>0</v>
      </c>
      <c r="AA1140" s="69">
        <v>0</v>
      </c>
      <c r="AB1140" s="69">
        <v>0</v>
      </c>
      <c r="AC1140" s="69">
        <v>0</v>
      </c>
      <c r="AD1140" s="69">
        <v>0</v>
      </c>
      <c r="AE1140" s="69">
        <v>0</v>
      </c>
      <c r="AF1140" s="69">
        <v>662735</v>
      </c>
      <c r="AG1140" s="69">
        <v>337265</v>
      </c>
      <c r="AH1140" s="69">
        <v>297</v>
      </c>
      <c r="AI1140" s="69">
        <v>203</v>
      </c>
      <c r="AJ1140" s="69">
        <v>5</v>
      </c>
      <c r="AK1140" s="69">
        <v>-5</v>
      </c>
      <c r="AL1140" s="69">
        <v>4485</v>
      </c>
      <c r="AM1140" s="69">
        <v>2183</v>
      </c>
      <c r="AN1140" s="69">
        <v>-4485</v>
      </c>
      <c r="AO1140" s="69">
        <v>9</v>
      </c>
      <c r="AP1140" s="69">
        <v>-9</v>
      </c>
      <c r="AQ1140" s="69">
        <v>239764</v>
      </c>
      <c r="AR1140" s="69">
        <v>2784</v>
      </c>
      <c r="AS1140" s="69">
        <v>198103</v>
      </c>
      <c r="AT1140" s="69">
        <v>600344</v>
      </c>
      <c r="AU1140" s="69">
        <v>271</v>
      </c>
      <c r="AV1140" s="69">
        <v>2616</v>
      </c>
      <c r="AW1140" s="69">
        <v>0.66273499999999996</v>
      </c>
      <c r="AX1140" s="69">
        <v>0.59399999999999997</v>
      </c>
      <c r="AY1140" s="69">
        <v>2231.4309764309764</v>
      </c>
      <c r="AZ1140" s="69">
        <v>-231.43097643097644</v>
      </c>
      <c r="BA1140" s="69">
        <v>132547</v>
      </c>
      <c r="BB1140" s="69">
        <v>0</v>
      </c>
      <c r="BC1140" s="69">
        <v>-132547</v>
      </c>
      <c r="BD1140" s="69">
        <v>0</v>
      </c>
      <c r="BE1140" s="69">
        <v>147.7670011148272</v>
      </c>
      <c r="BF1140" s="69">
        <v>-147.7670011148272</v>
      </c>
      <c r="BG1140" s="69">
        <v>73637.222222222219</v>
      </c>
      <c r="BH1140" s="69">
        <v>0</v>
      </c>
      <c r="BI1140" s="69">
        <v>-73637.222222222219</v>
      </c>
      <c r="BJ1140" s="69">
        <v>3.7536911296107837E-5</v>
      </c>
      <c r="BK1140" s="69">
        <v>0</v>
      </c>
      <c r="BL1140" s="69">
        <v>238.05136494252875</v>
      </c>
      <c r="BM1140" s="69">
        <v>-238.05136494252875</v>
      </c>
      <c r="BN1140" s="69">
        <v>0</v>
      </c>
      <c r="BO1140" s="69">
        <v>3.3454061775944837</v>
      </c>
      <c r="BP1140" s="69">
        <v>-3.3454061775944837</v>
      </c>
      <c r="BQ1140" s="69">
        <v>3345.4061775944838</v>
      </c>
      <c r="BR1140" s="69">
        <v>-3345.4061775944838</v>
      </c>
      <c r="BS1140" s="69">
        <v>0.13605130554283096</v>
      </c>
      <c r="BT1140" s="69">
        <v>2215.2915129151293</v>
      </c>
      <c r="BU1140" s="69">
        <v>229.48929663608564</v>
      </c>
      <c r="BV1140" s="69">
        <v>9.1047863732670459E-3</v>
      </c>
    </row>
    <row r="1141" spans="1:74">
      <c r="A1141" s="113" t="s">
        <v>1035</v>
      </c>
      <c r="B1141" s="69" t="s">
        <v>100</v>
      </c>
      <c r="C1141" s="69" t="s">
        <v>134</v>
      </c>
      <c r="D1141" s="69" t="s">
        <v>351</v>
      </c>
      <c r="E1141" s="69" t="s">
        <v>671</v>
      </c>
      <c r="F1141" s="69">
        <v>0</v>
      </c>
      <c r="G1141" s="69">
        <v>25</v>
      </c>
      <c r="H1141" s="69">
        <v>50567</v>
      </c>
      <c r="I1141" s="69">
        <v>341</v>
      </c>
      <c r="J1141" s="69">
        <v>195</v>
      </c>
      <c r="K1141" s="69">
        <v>26728</v>
      </c>
      <c r="L1141" s="69">
        <v>23914</v>
      </c>
      <c r="M1141" s="69">
        <v>246</v>
      </c>
      <c r="N1141" s="69">
        <v>0</v>
      </c>
      <c r="O1141" s="69">
        <v>0</v>
      </c>
      <c r="P1141" s="69">
        <v>1891.91</v>
      </c>
      <c r="Q1141" s="69">
        <v>56.06</v>
      </c>
      <c r="R1141" s="69">
        <v>1000000</v>
      </c>
      <c r="S1141" s="69">
        <v>2000</v>
      </c>
      <c r="T1141" s="69">
        <v>500</v>
      </c>
      <c r="U1141" s="69">
        <v>0</v>
      </c>
      <c r="V1141" s="69">
        <v>0</v>
      </c>
      <c r="W1141" s="69">
        <v>0</v>
      </c>
      <c r="X1141" s="69">
        <v>0</v>
      </c>
      <c r="Y1141" s="69">
        <v>0</v>
      </c>
      <c r="Z1141" s="69">
        <v>0</v>
      </c>
      <c r="AA1141" s="69">
        <v>0</v>
      </c>
      <c r="AB1141" s="69">
        <v>0</v>
      </c>
      <c r="AC1141" s="69">
        <v>0</v>
      </c>
      <c r="AD1141" s="69">
        <v>0</v>
      </c>
      <c r="AE1141" s="69">
        <v>0</v>
      </c>
      <c r="AF1141" s="69">
        <v>713302</v>
      </c>
      <c r="AG1141" s="69">
        <v>286698</v>
      </c>
      <c r="AH1141" s="69">
        <v>322</v>
      </c>
      <c r="AI1141" s="69">
        <v>178</v>
      </c>
      <c r="AJ1141" s="69">
        <v>5</v>
      </c>
      <c r="AK1141" s="69">
        <v>-5</v>
      </c>
      <c r="AL1141" s="69">
        <v>4826</v>
      </c>
      <c r="AM1141" s="69">
        <v>2378</v>
      </c>
      <c r="AN1141" s="69">
        <v>-4826</v>
      </c>
      <c r="AO1141" s="69">
        <v>9</v>
      </c>
      <c r="AP1141" s="69">
        <v>-9</v>
      </c>
      <c r="AQ1141" s="69">
        <v>266492</v>
      </c>
      <c r="AR1141" s="69">
        <v>3030</v>
      </c>
      <c r="AS1141" s="69">
        <v>222017</v>
      </c>
      <c r="AT1141" s="69">
        <v>650911</v>
      </c>
      <c r="AU1141" s="69">
        <v>296</v>
      </c>
      <c r="AV1141" s="69">
        <v>2862</v>
      </c>
      <c r="AW1141" s="69">
        <v>0.71330199999999999</v>
      </c>
      <c r="AX1141" s="69">
        <v>0.64400000000000002</v>
      </c>
      <c r="AY1141" s="69">
        <v>2215.2236024844719</v>
      </c>
      <c r="AZ1141" s="69">
        <v>-215.22360248447194</v>
      </c>
      <c r="BA1141" s="69">
        <v>142660.4</v>
      </c>
      <c r="BB1141" s="69">
        <v>0</v>
      </c>
      <c r="BC1141" s="69">
        <v>-142660.4</v>
      </c>
      <c r="BD1141" s="69">
        <v>0</v>
      </c>
      <c r="BE1141" s="69">
        <v>147.80397845006217</v>
      </c>
      <c r="BF1141" s="69">
        <v>-147.80397845006217</v>
      </c>
      <c r="BG1141" s="69">
        <v>79255.777777777781</v>
      </c>
      <c r="BH1141" s="69">
        <v>0</v>
      </c>
      <c r="BI1141" s="69">
        <v>-79255.777777777781</v>
      </c>
      <c r="BJ1141" s="69">
        <v>3.3772120739084103E-5</v>
      </c>
      <c r="BK1141" s="69">
        <v>0</v>
      </c>
      <c r="BL1141" s="69">
        <v>235.413201320132</v>
      </c>
      <c r="BM1141" s="69">
        <v>-235.413201320132</v>
      </c>
      <c r="BN1141" s="69">
        <v>0</v>
      </c>
      <c r="BO1141" s="69">
        <v>3.2128260448524211</v>
      </c>
      <c r="BP1141" s="69">
        <v>-3.2128260448524211</v>
      </c>
      <c r="BQ1141" s="69">
        <v>3212.8260448524211</v>
      </c>
      <c r="BR1141" s="69">
        <v>-3212.8260448524211</v>
      </c>
      <c r="BS1141" s="69">
        <v>0.13540790580319595</v>
      </c>
      <c r="BT1141" s="69">
        <v>2199.0236486486488</v>
      </c>
      <c r="BU1141" s="69">
        <v>227.43221523410202</v>
      </c>
      <c r="BV1141" s="69">
        <v>8.923344790837999E-3</v>
      </c>
    </row>
    <row r="1142" spans="1:74">
      <c r="A1142" s="113" t="s">
        <v>1036</v>
      </c>
      <c r="B1142" s="69" t="s">
        <v>100</v>
      </c>
      <c r="C1142" s="69" t="s">
        <v>134</v>
      </c>
      <c r="D1142" s="69" t="s">
        <v>351</v>
      </c>
      <c r="E1142" s="69" t="s">
        <v>671</v>
      </c>
      <c r="F1142" s="69">
        <v>0</v>
      </c>
      <c r="G1142" s="69">
        <v>19</v>
      </c>
      <c r="H1142" s="69">
        <v>21252</v>
      </c>
      <c r="I1142" s="69">
        <v>147</v>
      </c>
      <c r="J1142" s="69">
        <v>83</v>
      </c>
      <c r="K1142" s="69">
        <v>8865</v>
      </c>
      <c r="L1142" s="69">
        <v>8144</v>
      </c>
      <c r="M1142" s="69">
        <v>120</v>
      </c>
      <c r="N1142" s="69">
        <v>0</v>
      </c>
      <c r="O1142" s="69">
        <v>0</v>
      </c>
      <c r="P1142" s="69">
        <v>2397.29</v>
      </c>
      <c r="Q1142" s="69">
        <v>43.55</v>
      </c>
      <c r="R1142" s="69">
        <v>1000000</v>
      </c>
      <c r="S1142" s="69">
        <v>2000</v>
      </c>
      <c r="T1142" s="69">
        <v>500</v>
      </c>
      <c r="U1142" s="69">
        <v>0</v>
      </c>
      <c r="V1142" s="69">
        <v>0</v>
      </c>
      <c r="W1142" s="69">
        <v>0</v>
      </c>
      <c r="X1142" s="69">
        <v>0</v>
      </c>
      <c r="Y1142" s="69">
        <v>0</v>
      </c>
      <c r="Z1142" s="69">
        <v>0</v>
      </c>
      <c r="AA1142" s="69">
        <v>0</v>
      </c>
      <c r="AB1142" s="69">
        <v>0</v>
      </c>
      <c r="AC1142" s="69">
        <v>0</v>
      </c>
      <c r="AD1142" s="69">
        <v>0</v>
      </c>
      <c r="AE1142" s="69">
        <v>0</v>
      </c>
      <c r="AF1142" s="69">
        <v>734554</v>
      </c>
      <c r="AG1142" s="69">
        <v>265446</v>
      </c>
      <c r="AH1142" s="69">
        <v>341</v>
      </c>
      <c r="AI1142" s="69">
        <v>159</v>
      </c>
      <c r="AJ1142" s="69">
        <v>5</v>
      </c>
      <c r="AK1142" s="69">
        <v>-5</v>
      </c>
      <c r="AL1142" s="69">
        <v>4973</v>
      </c>
      <c r="AM1142" s="69">
        <v>2461</v>
      </c>
      <c r="AN1142" s="69">
        <v>-4973</v>
      </c>
      <c r="AO1142" s="69">
        <v>9</v>
      </c>
      <c r="AP1142" s="69">
        <v>-9</v>
      </c>
      <c r="AQ1142" s="69">
        <v>275357</v>
      </c>
      <c r="AR1142" s="69">
        <v>3150</v>
      </c>
      <c r="AS1142" s="69">
        <v>230161</v>
      </c>
      <c r="AT1142" s="69">
        <v>672163</v>
      </c>
      <c r="AU1142" s="69">
        <v>315</v>
      </c>
      <c r="AV1142" s="69">
        <v>2982</v>
      </c>
      <c r="AW1142" s="69">
        <v>0.73455400000000004</v>
      </c>
      <c r="AX1142" s="69">
        <v>0.68200000000000005</v>
      </c>
      <c r="AY1142" s="69">
        <v>2154.1173020527858</v>
      </c>
      <c r="AZ1142" s="69">
        <v>-154.11730205278582</v>
      </c>
      <c r="BA1142" s="69">
        <v>146910.79999999999</v>
      </c>
      <c r="BB1142" s="69">
        <v>0</v>
      </c>
      <c r="BC1142" s="69">
        <v>-146910.79999999999</v>
      </c>
      <c r="BD1142" s="69">
        <v>0</v>
      </c>
      <c r="BE1142" s="69">
        <v>147.7084254976875</v>
      </c>
      <c r="BF1142" s="69">
        <v>-147.7084254976875</v>
      </c>
      <c r="BG1142" s="69">
        <v>81617.111111111109</v>
      </c>
      <c r="BH1142" s="69">
        <v>0</v>
      </c>
      <c r="BI1142" s="69">
        <v>-81617.111111111109</v>
      </c>
      <c r="BJ1142" s="69">
        <v>3.2684841859840134E-5</v>
      </c>
      <c r="BK1142" s="69">
        <v>0</v>
      </c>
      <c r="BL1142" s="69">
        <v>233.19174603174602</v>
      </c>
      <c r="BM1142" s="69">
        <v>-233.19174603174602</v>
      </c>
      <c r="BN1142" s="69">
        <v>0</v>
      </c>
      <c r="BO1142" s="69">
        <v>3.1914790081725402</v>
      </c>
      <c r="BP1142" s="69">
        <v>-3.1914790081725402</v>
      </c>
      <c r="BQ1142" s="69">
        <v>3191.47900817254</v>
      </c>
      <c r="BR1142" s="69">
        <v>-3191.47900817254</v>
      </c>
      <c r="BS1142" s="69">
        <v>0.13856156034132466</v>
      </c>
      <c r="BT1142" s="69">
        <v>2133.8507936507935</v>
      </c>
      <c r="BU1142" s="69">
        <v>225.40677397719651</v>
      </c>
      <c r="BV1142" s="69">
        <v>8.9374884241185081E-3</v>
      </c>
    </row>
    <row r="1143" spans="1:74">
      <c r="A1143" s="113" t="s">
        <v>1037</v>
      </c>
      <c r="B1143" s="69" t="s">
        <v>100</v>
      </c>
      <c r="C1143" s="69" t="s">
        <v>134</v>
      </c>
      <c r="D1143" s="69" t="s">
        <v>351</v>
      </c>
      <c r="E1143" s="69" t="s">
        <v>671</v>
      </c>
      <c r="F1143" s="69">
        <v>0</v>
      </c>
      <c r="G1143" s="69">
        <v>17</v>
      </c>
      <c r="H1143" s="69">
        <v>17575</v>
      </c>
      <c r="I1143" s="69">
        <v>147</v>
      </c>
      <c r="J1143" s="69">
        <v>80</v>
      </c>
      <c r="K1143" s="69">
        <v>7711</v>
      </c>
      <c r="L1143" s="69">
        <v>6907</v>
      </c>
      <c r="M1143" s="69">
        <v>95</v>
      </c>
      <c r="N1143" s="69">
        <v>0</v>
      </c>
      <c r="O1143" s="69">
        <v>0</v>
      </c>
      <c r="P1143" s="69">
        <v>2279.21</v>
      </c>
      <c r="Q1143" s="69">
        <v>47.5</v>
      </c>
      <c r="R1143" s="69">
        <v>1000000</v>
      </c>
      <c r="S1143" s="69">
        <v>2000</v>
      </c>
      <c r="T1143" s="69">
        <v>500</v>
      </c>
      <c r="U1143" s="69">
        <v>0</v>
      </c>
      <c r="V1143" s="69">
        <v>0</v>
      </c>
      <c r="W1143" s="69">
        <v>0</v>
      </c>
      <c r="X1143" s="69">
        <v>0</v>
      </c>
      <c r="Y1143" s="69">
        <v>0</v>
      </c>
      <c r="Z1143" s="69">
        <v>0</v>
      </c>
      <c r="AA1143" s="69">
        <v>0</v>
      </c>
      <c r="AB1143" s="69">
        <v>0</v>
      </c>
      <c r="AC1143" s="69">
        <v>0</v>
      </c>
      <c r="AD1143" s="69">
        <v>0</v>
      </c>
      <c r="AE1143" s="69">
        <v>0</v>
      </c>
      <c r="AF1143" s="69">
        <v>752129</v>
      </c>
      <c r="AG1143" s="69">
        <v>247871</v>
      </c>
      <c r="AH1143" s="69">
        <v>358</v>
      </c>
      <c r="AI1143" s="69">
        <v>142</v>
      </c>
      <c r="AJ1143" s="69">
        <v>5</v>
      </c>
      <c r="AK1143" s="69">
        <v>-5</v>
      </c>
      <c r="AL1143" s="69">
        <v>5120</v>
      </c>
      <c r="AM1143" s="69">
        <v>2541</v>
      </c>
      <c r="AN1143" s="69">
        <v>-5120</v>
      </c>
      <c r="AO1143" s="69">
        <v>9</v>
      </c>
      <c r="AP1143" s="69">
        <v>-9</v>
      </c>
      <c r="AQ1143" s="69">
        <v>283068</v>
      </c>
      <c r="AR1143" s="69">
        <v>3245</v>
      </c>
      <c r="AS1143" s="69">
        <v>237068</v>
      </c>
      <c r="AT1143" s="69">
        <v>689738</v>
      </c>
      <c r="AU1143" s="69">
        <v>332</v>
      </c>
      <c r="AV1143" s="69">
        <v>3077</v>
      </c>
      <c r="AW1143" s="69">
        <v>0.75212900000000005</v>
      </c>
      <c r="AX1143" s="69">
        <v>0.71599999999999997</v>
      </c>
      <c r="AY1143" s="69">
        <v>2100.9189944134077</v>
      </c>
      <c r="AZ1143" s="69">
        <v>-100.91899441340775</v>
      </c>
      <c r="BA1143" s="69">
        <v>150425.79999999999</v>
      </c>
      <c r="BB1143" s="69">
        <v>0</v>
      </c>
      <c r="BC1143" s="69">
        <v>-150425.79999999999</v>
      </c>
      <c r="BD1143" s="69">
        <v>0</v>
      </c>
      <c r="BE1143" s="69">
        <v>146.90019531249999</v>
      </c>
      <c r="BF1143" s="69">
        <v>-146.90019531249999</v>
      </c>
      <c r="BG1143" s="69">
        <v>83569.888888888891</v>
      </c>
      <c r="BH1143" s="69">
        <v>0</v>
      </c>
      <c r="BI1143" s="69">
        <v>-83569.888888888891</v>
      </c>
      <c r="BJ1143" s="69">
        <v>3.1794480478188988E-5</v>
      </c>
      <c r="BK1143" s="69">
        <v>0</v>
      </c>
      <c r="BL1143" s="69">
        <v>231.78089368258858</v>
      </c>
      <c r="BM1143" s="69">
        <v>-231.78089368258858</v>
      </c>
      <c r="BN1143" s="69">
        <v>0</v>
      </c>
      <c r="BO1143" s="69">
        <v>3.1726297939831611</v>
      </c>
      <c r="BP1143" s="69">
        <v>-3.1726297939831611</v>
      </c>
      <c r="BQ1143" s="69">
        <v>3172.6297939831611</v>
      </c>
      <c r="BR1143" s="69">
        <v>-3172.6297939831611</v>
      </c>
      <c r="BS1143" s="69">
        <v>0.14088941361668633</v>
      </c>
      <c r="BT1143" s="69">
        <v>2077.5240963855422</v>
      </c>
      <c r="BU1143" s="69">
        <v>224.15924601884953</v>
      </c>
      <c r="BV1143" s="69">
        <v>8.9766416550086901E-3</v>
      </c>
    </row>
    <row r="1144" spans="1:74">
      <c r="A1144" s="113" t="s">
        <v>1038</v>
      </c>
      <c r="B1144" s="69" t="s">
        <v>100</v>
      </c>
      <c r="C1144" s="69" t="s">
        <v>134</v>
      </c>
      <c r="D1144" s="69" t="s">
        <v>351</v>
      </c>
      <c r="E1144" s="69" t="s">
        <v>671</v>
      </c>
      <c r="F1144" s="69">
        <v>0</v>
      </c>
      <c r="G1144" s="69">
        <v>5</v>
      </c>
      <c r="H1144" s="69">
        <v>12697</v>
      </c>
      <c r="I1144" s="69">
        <v>83</v>
      </c>
      <c r="J1144" s="69">
        <v>54</v>
      </c>
      <c r="K1144" s="69">
        <v>5745</v>
      </c>
      <c r="L1144" s="69">
        <v>5272</v>
      </c>
      <c r="M1144" s="69">
        <v>65</v>
      </c>
      <c r="N1144" s="69">
        <v>0</v>
      </c>
      <c r="O1144" s="69">
        <v>1</v>
      </c>
      <c r="P1144" s="69">
        <v>2210.1</v>
      </c>
      <c r="Q1144" s="69">
        <v>55.93</v>
      </c>
      <c r="R1144" s="69">
        <v>1000000</v>
      </c>
      <c r="S1144" s="69">
        <v>2000</v>
      </c>
      <c r="T1144" s="69">
        <v>500</v>
      </c>
      <c r="U1144" s="69">
        <v>0</v>
      </c>
      <c r="V1144" s="69">
        <v>0</v>
      </c>
      <c r="W1144" s="69">
        <v>0</v>
      </c>
      <c r="X1144" s="69">
        <v>0</v>
      </c>
      <c r="Y1144" s="69">
        <v>0</v>
      </c>
      <c r="Z1144" s="69">
        <v>0</v>
      </c>
      <c r="AA1144" s="69">
        <v>0</v>
      </c>
      <c r="AB1144" s="69">
        <v>0</v>
      </c>
      <c r="AC1144" s="69">
        <v>0</v>
      </c>
      <c r="AD1144" s="69">
        <v>0</v>
      </c>
      <c r="AE1144" s="69">
        <v>0</v>
      </c>
      <c r="AF1144" s="69">
        <v>764827</v>
      </c>
      <c r="AG1144" s="69">
        <v>235173</v>
      </c>
      <c r="AH1144" s="69">
        <v>363</v>
      </c>
      <c r="AI1144" s="69">
        <v>137</v>
      </c>
      <c r="AJ1144" s="69">
        <v>6</v>
      </c>
      <c r="AK1144" s="69">
        <v>-6</v>
      </c>
      <c r="AL1144" s="69">
        <v>5203</v>
      </c>
      <c r="AM1144" s="69">
        <v>2595</v>
      </c>
      <c r="AN1144" s="69">
        <v>-5203</v>
      </c>
      <c r="AO1144" s="69">
        <v>9</v>
      </c>
      <c r="AP1144" s="69">
        <v>-9</v>
      </c>
      <c r="AQ1144" s="69">
        <v>288814</v>
      </c>
      <c r="AR1144" s="69">
        <v>3310</v>
      </c>
      <c r="AS1144" s="69">
        <v>242341</v>
      </c>
      <c r="AT1144" s="69">
        <v>702435</v>
      </c>
      <c r="AU1144" s="69">
        <v>337</v>
      </c>
      <c r="AV1144" s="69">
        <v>3142</v>
      </c>
      <c r="AW1144" s="69">
        <v>0.76482700000000003</v>
      </c>
      <c r="AX1144" s="69">
        <v>0.72599999999999998</v>
      </c>
      <c r="AY1144" s="69">
        <v>2106.9614325068869</v>
      </c>
      <c r="AZ1144" s="69">
        <v>-106.96143250688692</v>
      </c>
      <c r="BA1144" s="69">
        <v>127471.16666666667</v>
      </c>
      <c r="BB1144" s="69">
        <v>0</v>
      </c>
      <c r="BC1144" s="69">
        <v>-127471.16666666667</v>
      </c>
      <c r="BD1144" s="69">
        <v>0</v>
      </c>
      <c r="BE1144" s="69">
        <v>146.99730924466652</v>
      </c>
      <c r="BF1144" s="69">
        <v>-146.99730924466652</v>
      </c>
      <c r="BG1144" s="69">
        <v>84980.777777777781</v>
      </c>
      <c r="BH1144" s="69">
        <v>0</v>
      </c>
      <c r="BI1144" s="69">
        <v>-84980.777777777781</v>
      </c>
      <c r="BJ1144" s="69">
        <v>3.1161924283448865E-5</v>
      </c>
      <c r="BK1144" s="69">
        <v>0</v>
      </c>
      <c r="BL1144" s="69">
        <v>231.06555891238671</v>
      </c>
      <c r="BM1144" s="69">
        <v>-231.06555891238671</v>
      </c>
      <c r="BN1144" s="69">
        <v>0</v>
      </c>
      <c r="BO1144" s="69">
        <v>3.1559950648053774</v>
      </c>
      <c r="BP1144" s="69">
        <v>-3.1559950648053774</v>
      </c>
      <c r="BQ1144" s="69">
        <v>3155.9950648053773</v>
      </c>
      <c r="BR1144" s="69">
        <v>-3155.9950648053773</v>
      </c>
      <c r="BS1144" s="69">
        <v>0.13988439306358383</v>
      </c>
      <c r="BT1144" s="69">
        <v>2084.3768545994067</v>
      </c>
      <c r="BU1144" s="69">
        <v>223.56301718650542</v>
      </c>
      <c r="BV1144" s="69">
        <v>8.9850215017277558E-3</v>
      </c>
    </row>
    <row r="1145" spans="1:74">
      <c r="A1145" s="113" t="s">
        <v>1039</v>
      </c>
      <c r="B1145" s="69" t="s">
        <v>100</v>
      </c>
      <c r="C1145" s="69" t="s">
        <v>134</v>
      </c>
      <c r="D1145" s="69" t="s">
        <v>351</v>
      </c>
      <c r="E1145" s="69" t="s">
        <v>671</v>
      </c>
      <c r="F1145" s="69">
        <v>0</v>
      </c>
      <c r="G1145" s="69">
        <v>4</v>
      </c>
      <c r="H1145" s="69">
        <v>4588</v>
      </c>
      <c r="I1145" s="69">
        <v>25</v>
      </c>
      <c r="J1145" s="69">
        <v>16</v>
      </c>
      <c r="K1145" s="69">
        <v>1978</v>
      </c>
      <c r="L1145" s="69">
        <v>1831</v>
      </c>
      <c r="M1145" s="69">
        <v>24</v>
      </c>
      <c r="N1145" s="69">
        <v>0</v>
      </c>
      <c r="O1145" s="69">
        <v>0</v>
      </c>
      <c r="P1145" s="69">
        <v>2319.5100000000002</v>
      </c>
      <c r="Q1145" s="69">
        <v>57.35</v>
      </c>
      <c r="R1145" s="69">
        <v>1000000</v>
      </c>
      <c r="S1145" s="69">
        <v>2000</v>
      </c>
      <c r="T1145" s="69">
        <v>500</v>
      </c>
      <c r="U1145" s="69">
        <v>0</v>
      </c>
      <c r="V1145" s="69">
        <v>0</v>
      </c>
      <c r="W1145" s="69">
        <v>0</v>
      </c>
      <c r="X1145" s="69">
        <v>0</v>
      </c>
      <c r="Y1145" s="69">
        <v>0</v>
      </c>
      <c r="Z1145" s="69">
        <v>0</v>
      </c>
      <c r="AA1145" s="69">
        <v>0</v>
      </c>
      <c r="AB1145" s="69">
        <v>0</v>
      </c>
      <c r="AC1145" s="69">
        <v>0</v>
      </c>
      <c r="AD1145" s="69">
        <v>0</v>
      </c>
      <c r="AE1145" s="69">
        <v>0</v>
      </c>
      <c r="AF1145" s="69">
        <v>773691</v>
      </c>
      <c r="AG1145" s="69">
        <v>226309</v>
      </c>
      <c r="AH1145" s="69">
        <v>370</v>
      </c>
      <c r="AI1145" s="69">
        <v>130</v>
      </c>
      <c r="AJ1145" s="69">
        <v>6</v>
      </c>
      <c r="AK1145" s="69">
        <v>-6</v>
      </c>
      <c r="AL1145" s="69">
        <v>5242</v>
      </c>
      <c r="AM1145" s="69">
        <v>2618</v>
      </c>
      <c r="AN1145" s="69">
        <v>-5242</v>
      </c>
      <c r="AO1145" s="69">
        <v>9</v>
      </c>
      <c r="AP1145" s="69">
        <v>-9</v>
      </c>
      <c r="AQ1145" s="69">
        <v>291879</v>
      </c>
      <c r="AR1145" s="69">
        <v>3342</v>
      </c>
      <c r="AS1145" s="69">
        <v>245161</v>
      </c>
      <c r="AT1145" s="69">
        <v>707023</v>
      </c>
      <c r="AU1145" s="69">
        <v>341</v>
      </c>
      <c r="AV1145" s="69">
        <v>3166</v>
      </c>
      <c r="AW1145" s="69">
        <v>0.77369100000000002</v>
      </c>
      <c r="AX1145" s="69">
        <v>0.74</v>
      </c>
      <c r="AY1145" s="69">
        <v>2091.0567567567568</v>
      </c>
      <c r="AZ1145" s="69">
        <v>-91.05675675675684</v>
      </c>
      <c r="BA1145" s="69">
        <v>128948.5</v>
      </c>
      <c r="BB1145" s="69">
        <v>0</v>
      </c>
      <c r="BC1145" s="69">
        <v>-128948.5</v>
      </c>
      <c r="BD1145" s="69">
        <v>0</v>
      </c>
      <c r="BE1145" s="69">
        <v>147.5946203739031</v>
      </c>
      <c r="BF1145" s="69">
        <v>-147.5946203739031</v>
      </c>
      <c r="BG1145" s="69">
        <v>85965.666666666672</v>
      </c>
      <c r="BH1145" s="69">
        <v>0</v>
      </c>
      <c r="BI1145" s="69">
        <v>-85965.666666666672</v>
      </c>
      <c r="BJ1145" s="69">
        <v>3.0834695199037954E-5</v>
      </c>
      <c r="BK1145" s="69">
        <v>0</v>
      </c>
      <c r="BL1145" s="69">
        <v>231.50538599640933</v>
      </c>
      <c r="BM1145" s="69">
        <v>-231.50538599640933</v>
      </c>
      <c r="BN1145" s="69">
        <v>0</v>
      </c>
      <c r="BO1145" s="69">
        <v>3.1558486056101906</v>
      </c>
      <c r="BP1145" s="69">
        <v>-3.1558486056101906</v>
      </c>
      <c r="BQ1145" s="69">
        <v>3155.8486056101906</v>
      </c>
      <c r="BR1145" s="69">
        <v>-3155.8486056101906</v>
      </c>
      <c r="BS1145" s="69">
        <v>0.14132925897631779</v>
      </c>
      <c r="BT1145" s="69">
        <v>2073.3812316715544</v>
      </c>
      <c r="BU1145" s="69">
        <v>223.31743524952623</v>
      </c>
      <c r="BV1145" s="69">
        <v>8.9694702256757075E-3</v>
      </c>
    </row>
    <row r="1146" spans="1:74">
      <c r="A1146" s="113" t="s">
        <v>1040</v>
      </c>
      <c r="B1146" s="69" t="s">
        <v>100</v>
      </c>
      <c r="C1146" s="69" t="s">
        <v>134</v>
      </c>
      <c r="D1146" s="69" t="s">
        <v>351</v>
      </c>
      <c r="E1146" s="69" t="s">
        <v>671</v>
      </c>
      <c r="F1146" s="69">
        <v>0</v>
      </c>
      <c r="G1146" s="69">
        <v>0</v>
      </c>
      <c r="H1146" s="69">
        <v>1899</v>
      </c>
      <c r="I1146" s="69">
        <v>4</v>
      </c>
      <c r="J1146" s="69">
        <v>2</v>
      </c>
      <c r="K1146" s="69">
        <v>591</v>
      </c>
      <c r="L1146" s="69">
        <v>543</v>
      </c>
      <c r="M1146" s="69">
        <v>3</v>
      </c>
      <c r="N1146" s="69">
        <v>0</v>
      </c>
      <c r="O1146" s="69">
        <v>1</v>
      </c>
      <c r="P1146" s="69">
        <v>3213.2</v>
      </c>
      <c r="Q1146" s="69">
        <v>172.64</v>
      </c>
      <c r="R1146" s="69">
        <v>1000000</v>
      </c>
      <c r="S1146" s="69">
        <v>2000</v>
      </c>
      <c r="T1146" s="69">
        <v>500</v>
      </c>
      <c r="U1146" s="69">
        <v>0</v>
      </c>
      <c r="V1146" s="69">
        <v>0</v>
      </c>
      <c r="W1146" s="69">
        <v>0</v>
      </c>
      <c r="X1146" s="69">
        <v>0</v>
      </c>
      <c r="Y1146" s="69">
        <v>0</v>
      </c>
      <c r="Z1146" s="69">
        <v>0</v>
      </c>
      <c r="AA1146" s="69">
        <v>0</v>
      </c>
      <c r="AB1146" s="69">
        <v>0</v>
      </c>
      <c r="AC1146" s="69">
        <v>0</v>
      </c>
      <c r="AD1146" s="69">
        <v>0</v>
      </c>
      <c r="AE1146" s="69">
        <v>0</v>
      </c>
      <c r="AF1146" s="69">
        <v>787948</v>
      </c>
      <c r="AG1146" s="69">
        <v>212052</v>
      </c>
      <c r="AH1146" s="69">
        <v>373</v>
      </c>
      <c r="AI1146" s="69">
        <v>127</v>
      </c>
      <c r="AJ1146" s="69">
        <v>8</v>
      </c>
      <c r="AK1146" s="69">
        <v>-8</v>
      </c>
      <c r="AL1146" s="69">
        <v>5283</v>
      </c>
      <c r="AM1146" s="69">
        <v>2640</v>
      </c>
      <c r="AN1146" s="69">
        <v>-5283</v>
      </c>
      <c r="AO1146" s="69">
        <v>9</v>
      </c>
      <c r="AP1146" s="69">
        <v>-9</v>
      </c>
      <c r="AQ1146" s="69">
        <v>295198</v>
      </c>
      <c r="AR1146" s="69">
        <v>3368</v>
      </c>
      <c r="AS1146" s="69">
        <v>247924</v>
      </c>
      <c r="AT1146" s="69">
        <v>708922</v>
      </c>
      <c r="AU1146" s="69">
        <v>341</v>
      </c>
      <c r="AV1146" s="69">
        <v>3169</v>
      </c>
      <c r="AW1146" s="69">
        <v>0.78794799999999998</v>
      </c>
      <c r="AX1146" s="69">
        <v>0.746</v>
      </c>
      <c r="AY1146" s="69">
        <v>2112.4611260053621</v>
      </c>
      <c r="AZ1146" s="69">
        <v>-112.46112600536208</v>
      </c>
      <c r="BA1146" s="69">
        <v>98493.5</v>
      </c>
      <c r="BB1146" s="69">
        <v>0</v>
      </c>
      <c r="BC1146" s="69">
        <v>-98493.5</v>
      </c>
      <c r="BD1146" s="69">
        <v>0</v>
      </c>
      <c r="BE1146" s="69">
        <v>149.14783267083098</v>
      </c>
      <c r="BF1146" s="69">
        <v>-149.14783267083098</v>
      </c>
      <c r="BG1146" s="69">
        <v>87549.777777777781</v>
      </c>
      <c r="BH1146" s="69">
        <v>0</v>
      </c>
      <c r="BI1146" s="69">
        <v>-87549.777777777781</v>
      </c>
      <c r="BJ1146" s="69">
        <v>3.0488011436391846E-5</v>
      </c>
      <c r="BK1146" s="69">
        <v>0</v>
      </c>
      <c r="BL1146" s="69">
        <v>233.95130641330167</v>
      </c>
      <c r="BM1146" s="69">
        <v>-233.95130641330167</v>
      </c>
      <c r="BN1146" s="69">
        <v>0</v>
      </c>
      <c r="BO1146" s="69">
        <v>3.1781836369209917</v>
      </c>
      <c r="BP1146" s="69">
        <v>-3.1781836369209917</v>
      </c>
      <c r="BQ1146" s="69">
        <v>3178.1836369209918</v>
      </c>
      <c r="BR1146" s="69">
        <v>-3178.1836369209918</v>
      </c>
      <c r="BS1146" s="69">
        <v>0.1412878787878788</v>
      </c>
      <c r="BT1146" s="69">
        <v>2078.950146627566</v>
      </c>
      <c r="BU1146" s="69">
        <v>223.70526980119911</v>
      </c>
      <c r="BV1146" s="69">
        <v>8.9431500213416077E-3</v>
      </c>
    </row>
    <row r="1147" spans="1:74">
      <c r="A1147" s="113" t="s">
        <v>1041</v>
      </c>
      <c r="B1147" s="69" t="s">
        <v>100</v>
      </c>
      <c r="C1147" s="69" t="s">
        <v>134</v>
      </c>
      <c r="D1147" s="69" t="s">
        <v>351</v>
      </c>
      <c r="E1147" s="69" t="s">
        <v>671</v>
      </c>
      <c r="F1147" s="69">
        <v>0</v>
      </c>
      <c r="G1147" s="69">
        <v>0</v>
      </c>
      <c r="H1147" s="69">
        <v>920</v>
      </c>
      <c r="I1147" s="69">
        <v>1</v>
      </c>
      <c r="J1147" s="69">
        <v>1</v>
      </c>
      <c r="K1147" s="69">
        <v>256</v>
      </c>
      <c r="L1147" s="69">
        <v>236</v>
      </c>
      <c r="M1147" s="69">
        <v>3</v>
      </c>
      <c r="N1147" s="69">
        <v>0</v>
      </c>
      <c r="O1147" s="69">
        <v>0</v>
      </c>
      <c r="P1147" s="69">
        <v>3593.75</v>
      </c>
      <c r="Q1147" s="69">
        <v>65.709999999999994</v>
      </c>
      <c r="R1147" s="69">
        <v>1000000</v>
      </c>
      <c r="S1147" s="69">
        <v>2000</v>
      </c>
      <c r="T1147" s="69">
        <v>500</v>
      </c>
      <c r="U1147" s="69">
        <v>0</v>
      </c>
      <c r="V1147" s="69">
        <v>0</v>
      </c>
      <c r="W1147" s="69">
        <v>0</v>
      </c>
      <c r="X1147" s="69">
        <v>0</v>
      </c>
      <c r="Y1147" s="69">
        <v>0</v>
      </c>
      <c r="Z1147" s="69">
        <v>0</v>
      </c>
      <c r="AA1147" s="69">
        <v>0</v>
      </c>
      <c r="AB1147" s="69">
        <v>0</v>
      </c>
      <c r="AC1147" s="69">
        <v>0</v>
      </c>
      <c r="AD1147" s="69">
        <v>0</v>
      </c>
      <c r="AE1147" s="69">
        <v>0</v>
      </c>
      <c r="AF1147" s="69">
        <v>803850</v>
      </c>
      <c r="AG1147" s="69">
        <v>196150</v>
      </c>
      <c r="AH1147" s="69">
        <v>380</v>
      </c>
      <c r="AI1147" s="69">
        <v>120</v>
      </c>
      <c r="AJ1147" s="69">
        <v>8</v>
      </c>
      <c r="AK1147" s="69">
        <v>-8</v>
      </c>
      <c r="AL1147" s="69">
        <v>5340</v>
      </c>
      <c r="AM1147" s="69">
        <v>2674</v>
      </c>
      <c r="AN1147" s="69">
        <v>-5340</v>
      </c>
      <c r="AO1147" s="69">
        <v>9</v>
      </c>
      <c r="AP1147" s="69">
        <v>-9</v>
      </c>
      <c r="AQ1147" s="69">
        <v>298877</v>
      </c>
      <c r="AR1147" s="69">
        <v>3412</v>
      </c>
      <c r="AS1147" s="69">
        <v>250941</v>
      </c>
      <c r="AT1147" s="69">
        <v>709842</v>
      </c>
      <c r="AU1147" s="69">
        <v>341</v>
      </c>
      <c r="AV1147" s="69">
        <v>3172</v>
      </c>
      <c r="AW1147" s="69">
        <v>0.80384999999999995</v>
      </c>
      <c r="AX1147" s="69">
        <v>0.76</v>
      </c>
      <c r="AY1147" s="69">
        <v>2115.3947368421054</v>
      </c>
      <c r="AZ1147" s="69">
        <v>-115.39473684210543</v>
      </c>
      <c r="BA1147" s="69">
        <v>100481.25</v>
      </c>
      <c r="BB1147" s="69">
        <v>0</v>
      </c>
      <c r="BC1147" s="69">
        <v>-100481.25</v>
      </c>
      <c r="BD1147" s="69">
        <v>0</v>
      </c>
      <c r="BE1147" s="69">
        <v>150.53370786516854</v>
      </c>
      <c r="BF1147" s="69">
        <v>-150.53370786516854</v>
      </c>
      <c r="BG1147" s="69">
        <v>89316.666666666672</v>
      </c>
      <c r="BH1147" s="69">
        <v>0</v>
      </c>
      <c r="BI1147" s="69">
        <v>-89316.666666666672</v>
      </c>
      <c r="BJ1147" s="69">
        <v>3.0112721955854751E-5</v>
      </c>
      <c r="BK1147" s="69">
        <v>0</v>
      </c>
      <c r="BL1147" s="69">
        <v>235.59495896834702</v>
      </c>
      <c r="BM1147" s="69">
        <v>-235.59495896834702</v>
      </c>
      <c r="BN1147" s="69">
        <v>0</v>
      </c>
      <c r="BO1147" s="69">
        <v>3.2033426183844012</v>
      </c>
      <c r="BP1147" s="69">
        <v>-3.2033426183844012</v>
      </c>
      <c r="BQ1147" s="69">
        <v>3203.3426183844012</v>
      </c>
      <c r="BR1147" s="69">
        <v>-3203.3426183844012</v>
      </c>
      <c r="BS1147" s="69">
        <v>0.14210919970082272</v>
      </c>
      <c r="BT1147" s="69">
        <v>2081.6480938416421</v>
      </c>
      <c r="BU1147" s="69">
        <v>223.78373266078185</v>
      </c>
      <c r="BV1147" s="69">
        <v>8.9468242788839549E-3</v>
      </c>
    </row>
    <row r="1148" spans="1:74">
      <c r="A1148" s="113" t="s">
        <v>1042</v>
      </c>
      <c r="B1148" s="69" t="s">
        <v>100</v>
      </c>
      <c r="C1148" s="69" t="s">
        <v>134</v>
      </c>
      <c r="D1148" s="69" t="s">
        <v>351</v>
      </c>
      <c r="E1148" s="69" t="s">
        <v>671</v>
      </c>
      <c r="F1148" s="69">
        <v>0</v>
      </c>
      <c r="G1148" s="69">
        <v>6</v>
      </c>
      <c r="H1148" s="69">
        <v>14489</v>
      </c>
      <c r="I1148" s="69">
        <v>104</v>
      </c>
      <c r="J1148" s="69">
        <v>61</v>
      </c>
      <c r="K1148" s="69">
        <v>5628</v>
      </c>
      <c r="L1148" s="69">
        <v>4899</v>
      </c>
      <c r="M1148" s="69">
        <v>87</v>
      </c>
      <c r="N1148" s="69">
        <v>0</v>
      </c>
      <c r="O1148" s="69">
        <v>0</v>
      </c>
      <c r="P1148" s="69">
        <v>2574.4499999999998</v>
      </c>
      <c r="Q1148" s="69">
        <v>50.31</v>
      </c>
      <c r="R1148" s="69">
        <v>1000000</v>
      </c>
      <c r="S1148" s="69">
        <v>2000</v>
      </c>
      <c r="T1148" s="69">
        <v>500</v>
      </c>
      <c r="U1148" s="69">
        <v>0</v>
      </c>
      <c r="V1148" s="69">
        <v>0</v>
      </c>
      <c r="W1148" s="69">
        <v>0</v>
      </c>
      <c r="X1148" s="69">
        <v>0</v>
      </c>
      <c r="Y1148" s="69">
        <v>0</v>
      </c>
      <c r="Z1148" s="69">
        <v>0</v>
      </c>
      <c r="AA1148" s="69">
        <v>0</v>
      </c>
      <c r="AB1148" s="69">
        <v>0</v>
      </c>
      <c r="AC1148" s="69">
        <v>0</v>
      </c>
      <c r="AD1148" s="69">
        <v>0</v>
      </c>
      <c r="AE1148" s="69">
        <v>0</v>
      </c>
      <c r="AF1148" s="69">
        <v>833246</v>
      </c>
      <c r="AG1148" s="69">
        <v>166754</v>
      </c>
      <c r="AH1148" s="69">
        <v>395</v>
      </c>
      <c r="AI1148" s="69">
        <v>105</v>
      </c>
      <c r="AJ1148" s="69">
        <v>8</v>
      </c>
      <c r="AK1148" s="69">
        <v>-8</v>
      </c>
      <c r="AL1148" s="69">
        <v>5509</v>
      </c>
      <c r="AM1148" s="69">
        <v>2763</v>
      </c>
      <c r="AN1148" s="69">
        <v>-5509</v>
      </c>
      <c r="AO1148" s="69">
        <v>9</v>
      </c>
      <c r="AP1148" s="69">
        <v>-9</v>
      </c>
      <c r="AQ1148" s="69">
        <v>308164</v>
      </c>
      <c r="AR1148" s="69">
        <v>3534</v>
      </c>
      <c r="AS1148" s="69">
        <v>258870</v>
      </c>
      <c r="AT1148" s="69">
        <v>724331</v>
      </c>
      <c r="AU1148" s="69">
        <v>347</v>
      </c>
      <c r="AV1148" s="69">
        <v>3259</v>
      </c>
      <c r="AW1148" s="69">
        <v>0.83324600000000004</v>
      </c>
      <c r="AX1148" s="69">
        <v>0.79</v>
      </c>
      <c r="AY1148" s="69">
        <v>2109.4835443037973</v>
      </c>
      <c r="AZ1148" s="69">
        <v>-109.48354430379732</v>
      </c>
      <c r="BA1148" s="69">
        <v>104155.75</v>
      </c>
      <c r="BB1148" s="69">
        <v>0</v>
      </c>
      <c r="BC1148" s="69">
        <v>-104155.75</v>
      </c>
      <c r="BD1148" s="69">
        <v>0</v>
      </c>
      <c r="BE1148" s="69">
        <v>151.25176983118533</v>
      </c>
      <c r="BF1148" s="69">
        <v>-151.25176983118533</v>
      </c>
      <c r="BG1148" s="69">
        <v>92582.888888888891</v>
      </c>
      <c r="BH1148" s="69">
        <v>0</v>
      </c>
      <c r="BI1148" s="69">
        <v>-92582.888888888891</v>
      </c>
      <c r="BJ1148" s="69">
        <v>2.920522838488597E-5</v>
      </c>
      <c r="BK1148" s="69">
        <v>0</v>
      </c>
      <c r="BL1148" s="69">
        <v>235.77985285795134</v>
      </c>
      <c r="BM1148" s="69">
        <v>-235.77985285795134</v>
      </c>
      <c r="BN1148" s="69">
        <v>0</v>
      </c>
      <c r="BO1148" s="69">
        <v>3.2187816278440917</v>
      </c>
      <c r="BP1148" s="69">
        <v>-3.2187816278440917</v>
      </c>
      <c r="BQ1148" s="69">
        <v>3218.7816278440919</v>
      </c>
      <c r="BR1148" s="69">
        <v>-3218.7816278440919</v>
      </c>
      <c r="BS1148" s="69">
        <v>0.14296055012667391</v>
      </c>
      <c r="BT1148" s="69">
        <v>2087.4092219020172</v>
      </c>
      <c r="BU1148" s="69">
        <v>222.25559987726297</v>
      </c>
      <c r="BV1148" s="69">
        <v>8.9660051141599931E-3</v>
      </c>
    </row>
    <row r="1149" spans="1:74">
      <c r="A1149" s="113" t="s">
        <v>1043</v>
      </c>
      <c r="B1149" s="69" t="s">
        <v>100</v>
      </c>
      <c r="C1149" s="69" t="s">
        <v>134</v>
      </c>
      <c r="D1149" s="69" t="s">
        <v>351</v>
      </c>
      <c r="E1149" s="69" t="s">
        <v>671</v>
      </c>
      <c r="F1149" s="69">
        <v>0</v>
      </c>
      <c r="G1149" s="69">
        <v>18</v>
      </c>
      <c r="H1149" s="69">
        <v>17778</v>
      </c>
      <c r="I1149" s="69">
        <v>118</v>
      </c>
      <c r="J1149" s="69">
        <v>67</v>
      </c>
      <c r="K1149" s="69">
        <v>5055</v>
      </c>
      <c r="L1149" s="69">
        <v>4473</v>
      </c>
      <c r="M1149" s="69">
        <v>99</v>
      </c>
      <c r="N1149" s="69">
        <v>0</v>
      </c>
      <c r="O1149" s="69">
        <v>0</v>
      </c>
      <c r="P1149" s="69">
        <v>3516.91</v>
      </c>
      <c r="Q1149" s="69">
        <v>49.66</v>
      </c>
      <c r="R1149" s="69">
        <v>1000000</v>
      </c>
      <c r="S1149" s="69">
        <v>2000</v>
      </c>
      <c r="T1149" s="69">
        <v>500</v>
      </c>
      <c r="U1149" s="69">
        <v>0</v>
      </c>
      <c r="V1149" s="69">
        <v>0</v>
      </c>
      <c r="W1149" s="69">
        <v>0</v>
      </c>
      <c r="X1149" s="69">
        <v>0</v>
      </c>
      <c r="Y1149" s="69">
        <v>0</v>
      </c>
      <c r="Z1149" s="69">
        <v>0</v>
      </c>
      <c r="AA1149" s="69">
        <v>0</v>
      </c>
      <c r="AB1149" s="69">
        <v>0</v>
      </c>
      <c r="AC1149" s="69">
        <v>0</v>
      </c>
      <c r="AD1149" s="69">
        <v>0</v>
      </c>
      <c r="AE1149" s="69">
        <v>0</v>
      </c>
      <c r="AF1149" s="69">
        <v>855203</v>
      </c>
      <c r="AG1149" s="69">
        <v>144797</v>
      </c>
      <c r="AH1149" s="69">
        <v>415</v>
      </c>
      <c r="AI1149" s="69">
        <v>85</v>
      </c>
      <c r="AJ1149" s="69">
        <v>8</v>
      </c>
      <c r="AK1149" s="69">
        <v>-8</v>
      </c>
      <c r="AL1149" s="69">
        <v>5641</v>
      </c>
      <c r="AM1149" s="69">
        <v>2836</v>
      </c>
      <c r="AN1149" s="69">
        <v>-5641</v>
      </c>
      <c r="AO1149" s="69">
        <v>9</v>
      </c>
      <c r="AP1149" s="69">
        <v>-9</v>
      </c>
      <c r="AQ1149" s="69">
        <v>314130</v>
      </c>
      <c r="AR1149" s="69">
        <v>3643</v>
      </c>
      <c r="AS1149" s="69">
        <v>264149</v>
      </c>
      <c r="AT1149" s="69">
        <v>742109</v>
      </c>
      <c r="AU1149" s="69">
        <v>365</v>
      </c>
      <c r="AV1149" s="69">
        <v>3358</v>
      </c>
      <c r="AW1149" s="69">
        <v>0.85520300000000005</v>
      </c>
      <c r="AX1149" s="69">
        <v>0.83</v>
      </c>
      <c r="AY1149" s="69">
        <v>2060.7301204819278</v>
      </c>
      <c r="AZ1149" s="69">
        <v>-60.73012048192777</v>
      </c>
      <c r="BA1149" s="69">
        <v>106900.375</v>
      </c>
      <c r="BB1149" s="69">
        <v>0</v>
      </c>
      <c r="BC1149" s="69">
        <v>-106900.375</v>
      </c>
      <c r="BD1149" s="69">
        <v>0</v>
      </c>
      <c r="BE1149" s="69">
        <v>151.6048572948059</v>
      </c>
      <c r="BF1149" s="69">
        <v>-151.6048572948059</v>
      </c>
      <c r="BG1149" s="69">
        <v>95022.555555555562</v>
      </c>
      <c r="BH1149" s="69">
        <v>0</v>
      </c>
      <c r="BI1149" s="69">
        <v>-95022.555555555562</v>
      </c>
      <c r="BJ1149" s="69">
        <v>2.8650558685894373E-5</v>
      </c>
      <c r="BK1149" s="69">
        <v>0</v>
      </c>
      <c r="BL1149" s="69">
        <v>234.75240186659346</v>
      </c>
      <c r="BM1149" s="69">
        <v>-234.75240186659346</v>
      </c>
      <c r="BN1149" s="69">
        <v>0</v>
      </c>
      <c r="BO1149" s="69">
        <v>3.2375780336098186</v>
      </c>
      <c r="BP1149" s="69">
        <v>-3.2375780336098186</v>
      </c>
      <c r="BQ1149" s="69">
        <v>3237.5780336098187</v>
      </c>
      <c r="BR1149" s="69">
        <v>-3237.5780336098187</v>
      </c>
      <c r="BS1149" s="69">
        <v>0.14633286318758815</v>
      </c>
      <c r="BT1149" s="69">
        <v>2033.1753424657534</v>
      </c>
      <c r="BU1149" s="69">
        <v>220.99731983323406</v>
      </c>
      <c r="BV1149" s="69">
        <v>9.0281093814662712E-3</v>
      </c>
    </row>
    <row r="1150" spans="1:74">
      <c r="A1150" s="113" t="s">
        <v>1044</v>
      </c>
      <c r="B1150" s="69" t="s">
        <v>100</v>
      </c>
      <c r="C1150" s="69" t="s">
        <v>134</v>
      </c>
      <c r="D1150" s="69" t="s">
        <v>351</v>
      </c>
      <c r="E1150" s="69" t="s">
        <v>671</v>
      </c>
      <c r="F1150" s="69">
        <v>0</v>
      </c>
      <c r="G1150" s="69">
        <v>11</v>
      </c>
      <c r="H1150" s="69">
        <v>20332</v>
      </c>
      <c r="I1150" s="69">
        <v>126</v>
      </c>
      <c r="J1150" s="69">
        <v>68</v>
      </c>
      <c r="K1150" s="69">
        <v>5729</v>
      </c>
      <c r="L1150" s="69">
        <v>4835</v>
      </c>
      <c r="M1150" s="69">
        <v>88</v>
      </c>
      <c r="N1150" s="69">
        <v>0</v>
      </c>
      <c r="O1150" s="69">
        <v>0</v>
      </c>
      <c r="P1150" s="69">
        <v>3548.96</v>
      </c>
      <c r="Q1150" s="69">
        <v>59.98</v>
      </c>
      <c r="R1150" s="69">
        <v>1000000</v>
      </c>
      <c r="S1150" s="69">
        <v>2000</v>
      </c>
      <c r="T1150" s="69">
        <v>500</v>
      </c>
      <c r="U1150" s="69">
        <v>0</v>
      </c>
      <c r="V1150" s="69">
        <v>0</v>
      </c>
      <c r="W1150" s="69">
        <v>0</v>
      </c>
      <c r="X1150" s="69">
        <v>0</v>
      </c>
      <c r="Y1150" s="69">
        <v>0</v>
      </c>
      <c r="Z1150" s="69">
        <v>0</v>
      </c>
      <c r="AA1150" s="69">
        <v>0</v>
      </c>
      <c r="AB1150" s="69">
        <v>0</v>
      </c>
      <c r="AC1150" s="69">
        <v>0</v>
      </c>
      <c r="AD1150" s="69">
        <v>0</v>
      </c>
      <c r="AE1150" s="69">
        <v>0</v>
      </c>
      <c r="AF1150" s="69">
        <v>877129</v>
      </c>
      <c r="AG1150" s="69">
        <v>122871</v>
      </c>
      <c r="AH1150" s="69">
        <v>426</v>
      </c>
      <c r="AI1150" s="69">
        <v>74</v>
      </c>
      <c r="AJ1150" s="69">
        <v>9</v>
      </c>
      <c r="AK1150" s="69">
        <v>-9</v>
      </c>
      <c r="AL1150" s="69">
        <v>5773</v>
      </c>
      <c r="AM1150" s="69">
        <v>2908</v>
      </c>
      <c r="AN1150" s="69">
        <v>-5773</v>
      </c>
      <c r="AO1150" s="69">
        <v>9</v>
      </c>
      <c r="AP1150" s="69">
        <v>-9</v>
      </c>
      <c r="AQ1150" s="69">
        <v>320037</v>
      </c>
      <c r="AR1150" s="69">
        <v>3735</v>
      </c>
      <c r="AS1150" s="69">
        <v>269145</v>
      </c>
      <c r="AT1150" s="69">
        <v>762441</v>
      </c>
      <c r="AU1150" s="69">
        <v>376</v>
      </c>
      <c r="AV1150" s="69">
        <v>3446</v>
      </c>
      <c r="AW1150" s="69">
        <v>0.87712900000000005</v>
      </c>
      <c r="AX1150" s="69">
        <v>0.85199999999999998</v>
      </c>
      <c r="AY1150" s="69">
        <v>2058.9882629107983</v>
      </c>
      <c r="AZ1150" s="69">
        <v>-58.988262910798312</v>
      </c>
      <c r="BA1150" s="69">
        <v>97458.777777777781</v>
      </c>
      <c r="BB1150" s="69">
        <v>0</v>
      </c>
      <c r="BC1150" s="69">
        <v>-97458.777777777781</v>
      </c>
      <c r="BD1150" s="69">
        <v>0</v>
      </c>
      <c r="BE1150" s="69">
        <v>151.93642820024252</v>
      </c>
      <c r="BF1150" s="69">
        <v>-151.93642820024252</v>
      </c>
      <c r="BG1150" s="69">
        <v>97458.777777777781</v>
      </c>
      <c r="BH1150" s="69">
        <v>0</v>
      </c>
      <c r="BI1150" s="69">
        <v>-97458.777777777781</v>
      </c>
      <c r="BJ1150" s="69">
        <v>2.812174842283861E-5</v>
      </c>
      <c r="BK1150" s="69">
        <v>0</v>
      </c>
      <c r="BL1150" s="69">
        <v>234.8404283801874</v>
      </c>
      <c r="BM1150" s="69">
        <v>-234.8404283801874</v>
      </c>
      <c r="BN1150" s="69">
        <v>0</v>
      </c>
      <c r="BO1150" s="69">
        <v>3.2589459213435137</v>
      </c>
      <c r="BP1150" s="69">
        <v>-3.2589459213435137</v>
      </c>
      <c r="BQ1150" s="69">
        <v>3258.9459213435139</v>
      </c>
      <c r="BR1150" s="69">
        <v>-3258.9459213435139</v>
      </c>
      <c r="BS1150" s="69">
        <v>0.14649243466299863</v>
      </c>
      <c r="BT1150" s="69">
        <v>2027.7686170212767</v>
      </c>
      <c r="BU1150" s="69">
        <v>221.2539175856065</v>
      </c>
      <c r="BV1150" s="69">
        <v>9.086449379290519E-3</v>
      </c>
    </row>
    <row r="1151" spans="1:74">
      <c r="A1151" s="113" t="s">
        <v>1045</v>
      </c>
      <c r="B1151" s="69" t="s">
        <v>100</v>
      </c>
      <c r="C1151" s="69" t="s">
        <v>134</v>
      </c>
      <c r="D1151" s="69" t="s">
        <v>351</v>
      </c>
      <c r="E1151" s="69" t="s">
        <v>671</v>
      </c>
      <c r="F1151" s="69">
        <v>0</v>
      </c>
      <c r="G1151" s="69">
        <v>8</v>
      </c>
      <c r="H1151" s="69">
        <v>12420</v>
      </c>
      <c r="I1151" s="69">
        <v>77</v>
      </c>
      <c r="J1151" s="69">
        <v>32</v>
      </c>
      <c r="K1151" s="69">
        <v>3894</v>
      </c>
      <c r="L1151" s="69">
        <v>3379</v>
      </c>
      <c r="M1151" s="69">
        <v>52</v>
      </c>
      <c r="N1151" s="69">
        <v>0</v>
      </c>
      <c r="O1151" s="69">
        <v>0</v>
      </c>
      <c r="P1151" s="69">
        <v>3189.52</v>
      </c>
      <c r="Q1151" s="69">
        <v>60</v>
      </c>
      <c r="R1151" s="69">
        <v>1000000</v>
      </c>
      <c r="S1151" s="69">
        <v>2000</v>
      </c>
      <c r="T1151" s="69">
        <v>500</v>
      </c>
      <c r="U1151" s="69">
        <v>0</v>
      </c>
      <c r="V1151" s="69">
        <v>0</v>
      </c>
      <c r="W1151" s="69">
        <v>0</v>
      </c>
      <c r="X1151" s="69">
        <v>0</v>
      </c>
      <c r="Y1151" s="69">
        <v>0</v>
      </c>
      <c r="Z1151" s="69">
        <v>0</v>
      </c>
      <c r="AA1151" s="69">
        <v>0</v>
      </c>
      <c r="AB1151" s="69">
        <v>0</v>
      </c>
      <c r="AC1151" s="69">
        <v>0</v>
      </c>
      <c r="AD1151" s="69">
        <v>0</v>
      </c>
      <c r="AE1151" s="69">
        <v>0</v>
      </c>
      <c r="AF1151" s="69">
        <v>889577</v>
      </c>
      <c r="AG1151" s="69">
        <v>110423</v>
      </c>
      <c r="AH1151" s="69">
        <v>434</v>
      </c>
      <c r="AI1151" s="69">
        <v>66</v>
      </c>
      <c r="AJ1151" s="69">
        <v>9</v>
      </c>
      <c r="AK1151" s="69">
        <v>-9</v>
      </c>
      <c r="AL1151" s="69">
        <v>5850</v>
      </c>
      <c r="AM1151" s="69">
        <v>2940</v>
      </c>
      <c r="AN1151" s="69">
        <v>-5850</v>
      </c>
      <c r="AO1151" s="69">
        <v>9</v>
      </c>
      <c r="AP1151" s="69">
        <v>-9</v>
      </c>
      <c r="AQ1151" s="69">
        <v>323936</v>
      </c>
      <c r="AR1151" s="69">
        <v>3787</v>
      </c>
      <c r="AS1151" s="69">
        <v>272529</v>
      </c>
      <c r="AT1151" s="69">
        <v>774861</v>
      </c>
      <c r="AU1151" s="69">
        <v>384</v>
      </c>
      <c r="AV1151" s="69">
        <v>3498</v>
      </c>
      <c r="AW1151" s="69">
        <v>0.88957699999999995</v>
      </c>
      <c r="AX1151" s="69">
        <v>0.86799999999999999</v>
      </c>
      <c r="AY1151" s="69">
        <v>2049.7165898617513</v>
      </c>
      <c r="AZ1151" s="69">
        <v>-49.716589861751345</v>
      </c>
      <c r="BA1151" s="69">
        <v>98841.888888888891</v>
      </c>
      <c r="BB1151" s="69">
        <v>0</v>
      </c>
      <c r="BC1151" s="69">
        <v>-98841.888888888891</v>
      </c>
      <c r="BD1151" s="69">
        <v>0</v>
      </c>
      <c r="BE1151" s="69">
        <v>152.06444444444443</v>
      </c>
      <c r="BF1151" s="69">
        <v>-152.06444444444443</v>
      </c>
      <c r="BG1151" s="69">
        <v>98841.888888888891</v>
      </c>
      <c r="BH1151" s="69">
        <v>0</v>
      </c>
      <c r="BI1151" s="69">
        <v>-98841.888888888891</v>
      </c>
      <c r="BJ1151" s="69">
        <v>2.7783265830287465E-5</v>
      </c>
      <c r="BK1151" s="69">
        <v>0</v>
      </c>
      <c r="BL1151" s="69">
        <v>234.90282545550568</v>
      </c>
      <c r="BM1151" s="69">
        <v>-234.90282545550568</v>
      </c>
      <c r="BN1151" s="69">
        <v>0</v>
      </c>
      <c r="BO1151" s="69">
        <v>3.2641553742904423</v>
      </c>
      <c r="BP1151" s="69">
        <v>-3.2641553742904423</v>
      </c>
      <c r="BQ1151" s="69">
        <v>3264.1553742904425</v>
      </c>
      <c r="BR1151" s="69">
        <v>-3264.1553742904425</v>
      </c>
      <c r="BS1151" s="69">
        <v>0.14761904761904762</v>
      </c>
      <c r="BT1151" s="69">
        <v>2017.8671875</v>
      </c>
      <c r="BU1151" s="69">
        <v>221.51543739279589</v>
      </c>
      <c r="BV1151" s="69">
        <v>9.0758668378939054E-3</v>
      </c>
    </row>
    <row r="1152" spans="1:74">
      <c r="A1152" s="113" t="s">
        <v>1046</v>
      </c>
      <c r="B1152" s="69" t="s">
        <v>100</v>
      </c>
      <c r="C1152" s="69" t="s">
        <v>134</v>
      </c>
      <c r="D1152" s="69" t="s">
        <v>351</v>
      </c>
      <c r="E1152" s="69" t="s">
        <v>671</v>
      </c>
      <c r="F1152" s="69">
        <v>0</v>
      </c>
      <c r="G1152" s="69">
        <v>11</v>
      </c>
      <c r="H1152" s="69">
        <v>18435</v>
      </c>
      <c r="I1152" s="69">
        <v>118</v>
      </c>
      <c r="J1152" s="69">
        <v>67</v>
      </c>
      <c r="K1152" s="69">
        <v>5237</v>
      </c>
      <c r="L1152" s="69">
        <v>4458</v>
      </c>
      <c r="M1152" s="69">
        <v>86</v>
      </c>
      <c r="N1152" s="69">
        <v>0</v>
      </c>
      <c r="O1152" s="69">
        <v>0</v>
      </c>
      <c r="P1152" s="69">
        <v>3520.15</v>
      </c>
      <c r="Q1152" s="69">
        <v>58.9</v>
      </c>
      <c r="R1152" s="69">
        <v>1000000</v>
      </c>
      <c r="S1152" s="69">
        <v>2000</v>
      </c>
      <c r="T1152" s="69">
        <v>500</v>
      </c>
      <c r="U1152" s="69">
        <v>0</v>
      </c>
      <c r="V1152" s="69">
        <v>0</v>
      </c>
      <c r="W1152" s="69">
        <v>0</v>
      </c>
      <c r="X1152" s="69">
        <v>0</v>
      </c>
      <c r="Y1152" s="69">
        <v>0</v>
      </c>
      <c r="Z1152" s="69">
        <v>0</v>
      </c>
      <c r="AA1152" s="69">
        <v>0</v>
      </c>
      <c r="AB1152" s="69">
        <v>0</v>
      </c>
      <c r="AC1152" s="69">
        <v>0</v>
      </c>
      <c r="AD1152" s="69">
        <v>0</v>
      </c>
      <c r="AE1152" s="69">
        <v>0</v>
      </c>
      <c r="AF1152" s="69">
        <v>915325</v>
      </c>
      <c r="AG1152" s="69">
        <v>84675</v>
      </c>
      <c r="AH1152" s="69">
        <v>452</v>
      </c>
      <c r="AI1152" s="69">
        <v>48</v>
      </c>
      <c r="AJ1152" s="69">
        <v>9</v>
      </c>
      <c r="AK1152" s="69">
        <v>-9</v>
      </c>
      <c r="AL1152" s="69">
        <v>6004</v>
      </c>
      <c r="AM1152" s="69">
        <v>3023</v>
      </c>
      <c r="AN1152" s="69">
        <v>-6004</v>
      </c>
      <c r="AO1152" s="69">
        <v>9</v>
      </c>
      <c r="AP1152" s="69">
        <v>-9</v>
      </c>
      <c r="AQ1152" s="69">
        <v>330298</v>
      </c>
      <c r="AR1152" s="69">
        <v>3894</v>
      </c>
      <c r="AS1152" s="69">
        <v>277890</v>
      </c>
      <c r="AT1152" s="69">
        <v>793296</v>
      </c>
      <c r="AU1152" s="69">
        <v>395</v>
      </c>
      <c r="AV1152" s="69">
        <v>3584</v>
      </c>
      <c r="AW1152" s="69">
        <v>0.91532500000000006</v>
      </c>
      <c r="AX1152" s="69">
        <v>0.90400000000000003</v>
      </c>
      <c r="AY1152" s="69">
        <v>2025.0553097345132</v>
      </c>
      <c r="AZ1152" s="69">
        <v>-25.05530973451323</v>
      </c>
      <c r="BA1152" s="69">
        <v>101702.77777777778</v>
      </c>
      <c r="BB1152" s="69">
        <v>0</v>
      </c>
      <c r="BC1152" s="69">
        <v>-101702.77777777778</v>
      </c>
      <c r="BD1152" s="69">
        <v>0</v>
      </c>
      <c r="BE1152" s="69">
        <v>152.45253164556962</v>
      </c>
      <c r="BF1152" s="69">
        <v>-152.45253164556962</v>
      </c>
      <c r="BG1152" s="69">
        <v>101702.77777777778</v>
      </c>
      <c r="BH1152" s="69">
        <v>0</v>
      </c>
      <c r="BI1152" s="69">
        <v>-101702.77777777778</v>
      </c>
      <c r="BJ1152" s="69">
        <v>2.7248121393408378E-5</v>
      </c>
      <c r="BK1152" s="69">
        <v>0</v>
      </c>
      <c r="BL1152" s="69">
        <v>235.0603492552645</v>
      </c>
      <c r="BM1152" s="69">
        <v>-235.0603492552645</v>
      </c>
      <c r="BN1152" s="69">
        <v>0</v>
      </c>
      <c r="BO1152" s="69">
        <v>3.2938392889272734</v>
      </c>
      <c r="BP1152" s="69">
        <v>-3.2938392889272734</v>
      </c>
      <c r="BQ1152" s="69">
        <v>3293.8392889272736</v>
      </c>
      <c r="BR1152" s="69">
        <v>-3293.8392889272736</v>
      </c>
      <c r="BS1152" s="69">
        <v>0.14952034402911016</v>
      </c>
      <c r="BT1152" s="69">
        <v>2008.3443037974685</v>
      </c>
      <c r="BU1152" s="69">
        <v>221.34375</v>
      </c>
      <c r="BV1152" s="69">
        <v>9.1523412191415032E-3</v>
      </c>
    </row>
    <row r="1153" spans="1:74">
      <c r="A1153" s="113" t="s">
        <v>1047</v>
      </c>
      <c r="B1153" s="69" t="s">
        <v>100</v>
      </c>
      <c r="C1153" s="69" t="s">
        <v>134</v>
      </c>
      <c r="D1153" s="69" t="s">
        <v>351</v>
      </c>
      <c r="E1153" s="69" t="s">
        <v>671</v>
      </c>
      <c r="F1153" s="69">
        <v>0</v>
      </c>
      <c r="G1153" s="69">
        <v>8</v>
      </c>
      <c r="H1153" s="69">
        <v>17804</v>
      </c>
      <c r="I1153" s="69">
        <v>118</v>
      </c>
      <c r="J1153" s="69">
        <v>67</v>
      </c>
      <c r="K1153" s="69">
        <v>5148</v>
      </c>
      <c r="L1153" s="69">
        <v>4263</v>
      </c>
      <c r="M1153" s="69">
        <v>86</v>
      </c>
      <c r="N1153" s="69">
        <v>0</v>
      </c>
      <c r="O1153" s="69">
        <v>0</v>
      </c>
      <c r="P1153" s="69">
        <v>3458.43</v>
      </c>
      <c r="Q1153" s="69">
        <v>60.56</v>
      </c>
      <c r="R1153" s="69">
        <v>1000000</v>
      </c>
      <c r="S1153" s="69">
        <v>2000</v>
      </c>
      <c r="T1153" s="69">
        <v>500</v>
      </c>
      <c r="U1153" s="69">
        <v>0</v>
      </c>
      <c r="V1153" s="69">
        <v>0</v>
      </c>
      <c r="W1153" s="69">
        <v>0</v>
      </c>
      <c r="X1153" s="69">
        <v>0</v>
      </c>
      <c r="Y1153" s="69">
        <v>0</v>
      </c>
      <c r="Z1153" s="69">
        <v>0</v>
      </c>
      <c r="AA1153" s="69">
        <v>0</v>
      </c>
      <c r="AB1153" s="69">
        <v>0</v>
      </c>
      <c r="AC1153" s="69">
        <v>0</v>
      </c>
      <c r="AD1153" s="69">
        <v>0</v>
      </c>
      <c r="AE1153" s="69">
        <v>0</v>
      </c>
      <c r="AF1153" s="69">
        <v>934057</v>
      </c>
      <c r="AG1153" s="69">
        <v>65943</v>
      </c>
      <c r="AH1153" s="69">
        <v>461</v>
      </c>
      <c r="AI1153" s="69">
        <v>39</v>
      </c>
      <c r="AJ1153" s="69">
        <v>9</v>
      </c>
      <c r="AK1153" s="69">
        <v>-9</v>
      </c>
      <c r="AL1153" s="69">
        <v>6127</v>
      </c>
      <c r="AM1153" s="69">
        <v>3093</v>
      </c>
      <c r="AN1153" s="69">
        <v>-6127</v>
      </c>
      <c r="AO1153" s="69">
        <v>9</v>
      </c>
      <c r="AP1153" s="69">
        <v>-9</v>
      </c>
      <c r="AQ1153" s="69">
        <v>335607</v>
      </c>
      <c r="AR1153" s="69">
        <v>3983</v>
      </c>
      <c r="AS1153" s="69">
        <v>282302</v>
      </c>
      <c r="AT1153" s="69">
        <v>811100</v>
      </c>
      <c r="AU1153" s="69">
        <v>403</v>
      </c>
      <c r="AV1153" s="69">
        <v>3670</v>
      </c>
      <c r="AW1153" s="69">
        <v>0.93405700000000003</v>
      </c>
      <c r="AX1153" s="69">
        <v>0.92200000000000004</v>
      </c>
      <c r="AY1153" s="69">
        <v>2026.1540130151843</v>
      </c>
      <c r="AZ1153" s="69">
        <v>-26.154013015184319</v>
      </c>
      <c r="BA1153" s="69">
        <v>103784.11111111111</v>
      </c>
      <c r="BB1153" s="69">
        <v>0</v>
      </c>
      <c r="BC1153" s="69">
        <v>-103784.11111111111</v>
      </c>
      <c r="BD1153" s="69">
        <v>0</v>
      </c>
      <c r="BE1153" s="69">
        <v>152.44932267014852</v>
      </c>
      <c r="BF1153" s="69">
        <v>-152.44932267014852</v>
      </c>
      <c r="BG1153" s="69">
        <v>103784.11111111111</v>
      </c>
      <c r="BH1153" s="69">
        <v>0</v>
      </c>
      <c r="BI1153" s="69">
        <v>-103784.11111111111</v>
      </c>
      <c r="BJ1153" s="69">
        <v>2.6817080692595805E-5</v>
      </c>
      <c r="BK1153" s="69">
        <v>0</v>
      </c>
      <c r="BL1153" s="69">
        <v>234.51092141601808</v>
      </c>
      <c r="BM1153" s="69">
        <v>-234.51092141601808</v>
      </c>
      <c r="BN1153" s="69">
        <v>0</v>
      </c>
      <c r="BO1153" s="69">
        <v>3.3087154890861559</v>
      </c>
      <c r="BP1153" s="69">
        <v>-3.3087154890861559</v>
      </c>
      <c r="BQ1153" s="69">
        <v>3308.7154890861557</v>
      </c>
      <c r="BR1153" s="69">
        <v>-3308.7154890861557</v>
      </c>
      <c r="BS1153" s="69">
        <v>0.14904623343032655</v>
      </c>
      <c r="BT1153" s="69">
        <v>2012.6550868486352</v>
      </c>
      <c r="BU1153" s="69">
        <v>221.00817438692098</v>
      </c>
      <c r="BV1153" s="69">
        <v>9.2161367313554239E-3</v>
      </c>
    </row>
    <row r="1154" spans="1:74">
      <c r="A1154" s="113" t="s">
        <v>1048</v>
      </c>
      <c r="B1154" s="69" t="s">
        <v>100</v>
      </c>
      <c r="C1154" s="69" t="s">
        <v>134</v>
      </c>
      <c r="D1154" s="69" t="s">
        <v>351</v>
      </c>
      <c r="E1154" s="69" t="s">
        <v>671</v>
      </c>
      <c r="F1154" s="69">
        <v>0</v>
      </c>
      <c r="G1154" s="69">
        <v>5</v>
      </c>
      <c r="H1154" s="69">
        <v>18203</v>
      </c>
      <c r="I1154" s="69">
        <v>102</v>
      </c>
      <c r="J1154" s="69">
        <v>58</v>
      </c>
      <c r="K1154" s="69">
        <v>6301</v>
      </c>
      <c r="L1154" s="69">
        <v>5173</v>
      </c>
      <c r="M1154" s="69">
        <v>74</v>
      </c>
      <c r="N1154" s="69">
        <v>0</v>
      </c>
      <c r="O1154" s="69">
        <v>0</v>
      </c>
      <c r="P1154" s="69">
        <v>2888.91</v>
      </c>
      <c r="Q1154" s="69">
        <v>69.48</v>
      </c>
      <c r="R1154" s="69">
        <v>1000000</v>
      </c>
      <c r="S1154" s="69">
        <v>2000</v>
      </c>
      <c r="T1154" s="69">
        <v>500</v>
      </c>
      <c r="U1154" s="69">
        <v>0</v>
      </c>
      <c r="V1154" s="69">
        <v>0</v>
      </c>
      <c r="W1154" s="69">
        <v>0</v>
      </c>
      <c r="X1154" s="69">
        <v>0</v>
      </c>
      <c r="Y1154" s="69">
        <v>0</v>
      </c>
      <c r="Z1154" s="69">
        <v>0</v>
      </c>
      <c r="AA1154" s="69">
        <v>0</v>
      </c>
      <c r="AB1154" s="69">
        <v>0</v>
      </c>
      <c r="AC1154" s="69">
        <v>0</v>
      </c>
      <c r="AD1154" s="69">
        <v>0</v>
      </c>
      <c r="AE1154" s="69">
        <v>0</v>
      </c>
      <c r="AF1154" s="69">
        <v>952309</v>
      </c>
      <c r="AG1154" s="69">
        <v>47691</v>
      </c>
      <c r="AH1154" s="69">
        <v>466</v>
      </c>
      <c r="AI1154" s="69">
        <v>34</v>
      </c>
      <c r="AJ1154" s="69">
        <v>9</v>
      </c>
      <c r="AK1154" s="69">
        <v>-9</v>
      </c>
      <c r="AL1154" s="69">
        <v>6229</v>
      </c>
      <c r="AM1154" s="69">
        <v>3151</v>
      </c>
      <c r="AN1154" s="69">
        <v>-6229</v>
      </c>
      <c r="AO1154" s="69">
        <v>9</v>
      </c>
      <c r="AP1154" s="69">
        <v>-9</v>
      </c>
      <c r="AQ1154" s="69">
        <v>341916</v>
      </c>
      <c r="AR1154" s="69">
        <v>4057</v>
      </c>
      <c r="AS1154" s="69">
        <v>287483</v>
      </c>
      <c r="AT1154" s="69">
        <v>829303</v>
      </c>
      <c r="AU1154" s="69">
        <v>408</v>
      </c>
      <c r="AV1154" s="69">
        <v>3744</v>
      </c>
      <c r="AW1154" s="69">
        <v>0.95230899999999996</v>
      </c>
      <c r="AX1154" s="69">
        <v>0.93200000000000005</v>
      </c>
      <c r="AY1154" s="69">
        <v>2043.5815450643777</v>
      </c>
      <c r="AZ1154" s="69">
        <v>-43.581545064377679</v>
      </c>
      <c r="BA1154" s="69">
        <v>105812.11111111111</v>
      </c>
      <c r="BB1154" s="69">
        <v>0</v>
      </c>
      <c r="BC1154" s="69">
        <v>-105812.11111111111</v>
      </c>
      <c r="BD1154" s="69">
        <v>0</v>
      </c>
      <c r="BE1154" s="69">
        <v>152.88312730775405</v>
      </c>
      <c r="BF1154" s="69">
        <v>-152.88312730775405</v>
      </c>
      <c r="BG1154" s="69">
        <v>105812.11111111111</v>
      </c>
      <c r="BH1154" s="69">
        <v>0</v>
      </c>
      <c r="BI1154" s="69">
        <v>-105812.11111111111</v>
      </c>
      <c r="BJ1154" s="69">
        <v>2.6322254588846383E-5</v>
      </c>
      <c r="BK1154" s="69">
        <v>0</v>
      </c>
      <c r="BL1154" s="69">
        <v>234.73231451811682</v>
      </c>
      <c r="BM1154" s="69">
        <v>-234.73231451811682</v>
      </c>
      <c r="BN1154" s="69">
        <v>0</v>
      </c>
      <c r="BO1154" s="69">
        <v>3.312575004435045</v>
      </c>
      <c r="BP1154" s="69">
        <v>-3.312575004435045</v>
      </c>
      <c r="BQ1154" s="69">
        <v>3312.5750044350452</v>
      </c>
      <c r="BR1154" s="69">
        <v>-3312.5750044350452</v>
      </c>
      <c r="BS1154" s="69">
        <v>0.14788955887019994</v>
      </c>
      <c r="BT1154" s="69">
        <v>2032.6053921568628</v>
      </c>
      <c r="BU1154" s="69">
        <v>221.50186965811966</v>
      </c>
      <c r="BV1154" s="69">
        <v>9.2157138010505509E-3</v>
      </c>
    </row>
    <row r="1155" spans="1:74">
      <c r="A1155" s="113" t="s">
        <v>1049</v>
      </c>
      <c r="B1155" s="69" t="s">
        <v>100</v>
      </c>
      <c r="C1155" s="69" t="s">
        <v>134</v>
      </c>
      <c r="D1155" s="69" t="s">
        <v>351</v>
      </c>
      <c r="E1155" s="69" t="s">
        <v>671</v>
      </c>
      <c r="F1155" s="69">
        <v>0</v>
      </c>
      <c r="G1155" s="69">
        <v>3</v>
      </c>
      <c r="H1155" s="69">
        <v>6487</v>
      </c>
      <c r="I1155" s="69">
        <v>65</v>
      </c>
      <c r="J1155" s="69">
        <v>38</v>
      </c>
      <c r="K1155" s="69">
        <v>2101</v>
      </c>
      <c r="L1155" s="69">
        <v>1829</v>
      </c>
      <c r="M1155" s="69">
        <v>45</v>
      </c>
      <c r="N1155" s="69">
        <v>0</v>
      </c>
      <c r="O1155" s="69">
        <v>0</v>
      </c>
      <c r="P1155" s="69">
        <v>3087.58</v>
      </c>
      <c r="Q1155" s="69">
        <v>42.96</v>
      </c>
      <c r="R1155" s="69">
        <v>1000000</v>
      </c>
      <c r="S1155" s="69">
        <v>2000</v>
      </c>
      <c r="T1155" s="69">
        <v>500</v>
      </c>
      <c r="U1155" s="69">
        <v>0</v>
      </c>
      <c r="V1155" s="69">
        <v>0</v>
      </c>
      <c r="W1155" s="69">
        <v>0</v>
      </c>
      <c r="X1155" s="69">
        <v>0</v>
      </c>
      <c r="Y1155" s="69">
        <v>0</v>
      </c>
      <c r="Z1155" s="69">
        <v>0</v>
      </c>
      <c r="AA1155" s="69">
        <v>0</v>
      </c>
      <c r="AB1155" s="69">
        <v>0</v>
      </c>
      <c r="AC1155" s="69">
        <v>0</v>
      </c>
      <c r="AD1155" s="69">
        <v>0</v>
      </c>
      <c r="AE1155" s="69">
        <v>0</v>
      </c>
      <c r="AF1155" s="69">
        <v>958796</v>
      </c>
      <c r="AG1155" s="69">
        <v>41204</v>
      </c>
      <c r="AH1155" s="69">
        <v>469</v>
      </c>
      <c r="AI1155" s="69">
        <v>31</v>
      </c>
      <c r="AJ1155" s="69">
        <v>9</v>
      </c>
      <c r="AK1155" s="69">
        <v>-9</v>
      </c>
      <c r="AL1155" s="69">
        <v>6294</v>
      </c>
      <c r="AM1155" s="69">
        <v>3189</v>
      </c>
      <c r="AN1155" s="69">
        <v>-6294</v>
      </c>
      <c r="AO1155" s="69">
        <v>9</v>
      </c>
      <c r="AP1155" s="69">
        <v>-9</v>
      </c>
      <c r="AQ1155" s="69">
        <v>344017</v>
      </c>
      <c r="AR1155" s="69">
        <v>4102</v>
      </c>
      <c r="AS1155" s="69">
        <v>289312</v>
      </c>
      <c r="AT1155" s="69">
        <v>835790</v>
      </c>
      <c r="AU1155" s="69">
        <v>411</v>
      </c>
      <c r="AV1155" s="69">
        <v>3789</v>
      </c>
      <c r="AW1155" s="69">
        <v>0.95879599999999998</v>
      </c>
      <c r="AX1155" s="69">
        <v>0.93799999999999994</v>
      </c>
      <c r="AY1155" s="69">
        <v>2044.3411513859276</v>
      </c>
      <c r="AZ1155" s="69">
        <v>-44.34115138592756</v>
      </c>
      <c r="BA1155" s="69">
        <v>106532.88888888889</v>
      </c>
      <c r="BB1155" s="69">
        <v>0</v>
      </c>
      <c r="BC1155" s="69">
        <v>-106532.88888888889</v>
      </c>
      <c r="BD1155" s="69">
        <v>0</v>
      </c>
      <c r="BE1155" s="69">
        <v>152.33492214807754</v>
      </c>
      <c r="BF1155" s="69">
        <v>-152.33492214807754</v>
      </c>
      <c r="BG1155" s="69">
        <v>106532.88888888889</v>
      </c>
      <c r="BH1155" s="69">
        <v>0</v>
      </c>
      <c r="BI1155" s="69">
        <v>-106532.88888888889</v>
      </c>
      <c r="BJ1155" s="69">
        <v>2.6161497832955929E-5</v>
      </c>
      <c r="BK1155" s="69">
        <v>0</v>
      </c>
      <c r="BL1155" s="69">
        <v>233.73866406630913</v>
      </c>
      <c r="BM1155" s="69">
        <v>-233.73866406630913</v>
      </c>
      <c r="BN1155" s="69">
        <v>0</v>
      </c>
      <c r="BO1155" s="69">
        <v>3.3140554142240903</v>
      </c>
      <c r="BP1155" s="69">
        <v>-3.3140554142240903</v>
      </c>
      <c r="BQ1155" s="69">
        <v>3314.0554142240903</v>
      </c>
      <c r="BR1155" s="69">
        <v>-3314.0554142240903</v>
      </c>
      <c r="BS1155" s="69">
        <v>0.14706804640953278</v>
      </c>
      <c r="BT1155" s="69">
        <v>2033.5523114355231</v>
      </c>
      <c r="BU1155" s="69">
        <v>220.58326735286354</v>
      </c>
      <c r="BV1155" s="69">
        <v>9.2698907321440514E-3</v>
      </c>
    </row>
    <row r="1156" spans="1:74">
      <c r="A1156" s="113" t="s">
        <v>1050</v>
      </c>
      <c r="B1156" s="69" t="s">
        <v>100</v>
      </c>
      <c r="C1156" s="69" t="s">
        <v>134</v>
      </c>
      <c r="D1156" s="69" t="s">
        <v>351</v>
      </c>
      <c r="E1156" s="69" t="s">
        <v>671</v>
      </c>
      <c r="F1156" s="69">
        <v>0</v>
      </c>
      <c r="G1156" s="69">
        <v>9</v>
      </c>
      <c r="H1156" s="69">
        <v>18443</v>
      </c>
      <c r="I1156" s="69">
        <v>146</v>
      </c>
      <c r="J1156" s="69">
        <v>84</v>
      </c>
      <c r="K1156" s="69">
        <v>6526</v>
      </c>
      <c r="L1156" s="69">
        <v>5445</v>
      </c>
      <c r="M1156" s="69">
        <v>100</v>
      </c>
      <c r="N1156" s="69">
        <v>1</v>
      </c>
      <c r="O1156" s="69">
        <v>0</v>
      </c>
      <c r="P1156" s="69">
        <v>2826.08</v>
      </c>
      <c r="Q1156" s="69">
        <v>56.75</v>
      </c>
      <c r="R1156" s="69">
        <v>1000000</v>
      </c>
      <c r="S1156" s="69">
        <v>2000</v>
      </c>
      <c r="T1156" s="69">
        <v>500</v>
      </c>
      <c r="U1156" s="69">
        <v>0</v>
      </c>
      <c r="V1156" s="69">
        <v>0</v>
      </c>
      <c r="W1156" s="69">
        <v>0</v>
      </c>
      <c r="X1156" s="69">
        <v>0</v>
      </c>
      <c r="Y1156" s="69">
        <v>0</v>
      </c>
      <c r="Z1156" s="69">
        <v>0</v>
      </c>
      <c r="AA1156" s="69">
        <v>0</v>
      </c>
      <c r="AB1156" s="69">
        <v>0</v>
      </c>
      <c r="AC1156" s="69">
        <v>0</v>
      </c>
      <c r="AD1156" s="69">
        <v>0</v>
      </c>
      <c r="AE1156" s="69">
        <v>0</v>
      </c>
      <c r="AF1156" s="69">
        <v>991931</v>
      </c>
      <c r="AG1156" s="69">
        <v>8069</v>
      </c>
      <c r="AH1156" s="69">
        <v>488</v>
      </c>
      <c r="AI1156" s="69">
        <v>12</v>
      </c>
      <c r="AJ1156" s="69">
        <v>9</v>
      </c>
      <c r="AK1156" s="69">
        <v>-9</v>
      </c>
      <c r="AL1156" s="69">
        <v>6513</v>
      </c>
      <c r="AM1156" s="69">
        <v>3310</v>
      </c>
      <c r="AN1156" s="69">
        <v>-6513</v>
      </c>
      <c r="AO1156" s="69">
        <v>10</v>
      </c>
      <c r="AP1156" s="69">
        <v>-10</v>
      </c>
      <c r="AQ1156" s="69">
        <v>353317</v>
      </c>
      <c r="AR1156" s="69">
        <v>4244</v>
      </c>
      <c r="AS1156" s="69">
        <v>297018</v>
      </c>
      <c r="AT1156" s="69">
        <v>854233</v>
      </c>
      <c r="AU1156" s="69">
        <v>420</v>
      </c>
      <c r="AV1156" s="69">
        <v>3889</v>
      </c>
      <c r="AW1156" s="69">
        <v>0.99193100000000001</v>
      </c>
      <c r="AX1156" s="69">
        <v>0.97599999999999998</v>
      </c>
      <c r="AY1156" s="69">
        <v>2032.6454918032787</v>
      </c>
      <c r="AZ1156" s="69">
        <v>-32.645491803278674</v>
      </c>
      <c r="BA1156" s="69">
        <v>110214.55555555556</v>
      </c>
      <c r="BB1156" s="69">
        <v>0</v>
      </c>
      <c r="BC1156" s="69">
        <v>-110214.55555555556</v>
      </c>
      <c r="BD1156" s="69">
        <v>0</v>
      </c>
      <c r="BE1156" s="69">
        <v>152.30016889298327</v>
      </c>
      <c r="BF1156" s="69">
        <v>-152.30016889298327</v>
      </c>
      <c r="BG1156" s="69">
        <v>99193.1</v>
      </c>
      <c r="BH1156" s="69">
        <v>0</v>
      </c>
      <c r="BI1156" s="69">
        <v>-99193.1</v>
      </c>
      <c r="BJ1156" s="69">
        <v>2.8303195147700225E-5</v>
      </c>
      <c r="BK1156" s="69">
        <v>0</v>
      </c>
      <c r="BL1156" s="69">
        <v>233.72549481621112</v>
      </c>
      <c r="BM1156" s="69">
        <v>-233.72549481621112</v>
      </c>
      <c r="BN1156" s="69">
        <v>0</v>
      </c>
      <c r="BO1156" s="69">
        <v>3.3396326148583588</v>
      </c>
      <c r="BP1156" s="69">
        <v>-3.3396326148583588</v>
      </c>
      <c r="BQ1156" s="69">
        <v>3339.6326148583589</v>
      </c>
      <c r="BR1156" s="69">
        <v>-3339.6326148583589</v>
      </c>
      <c r="BS1156" s="69">
        <v>0.1474320241691843</v>
      </c>
      <c r="BT1156" s="69">
        <v>2033.8880952380953</v>
      </c>
      <c r="BU1156" s="69">
        <v>219.65363846747235</v>
      </c>
      <c r="BV1156" s="69">
        <v>9.368357593888774E-3</v>
      </c>
    </row>
    <row r="1157" spans="1:74">
      <c r="A1157" s="113" t="s">
        <v>1038</v>
      </c>
      <c r="B1157" s="69" t="s">
        <v>100</v>
      </c>
      <c r="C1157" s="69" t="s">
        <v>134</v>
      </c>
      <c r="D1157" s="69" t="s">
        <v>351</v>
      </c>
      <c r="E1157" s="69" t="s">
        <v>752</v>
      </c>
      <c r="F1157" s="69">
        <v>0</v>
      </c>
      <c r="G1157" s="69">
        <v>3</v>
      </c>
      <c r="H1157" s="69">
        <v>4276</v>
      </c>
      <c r="I1157" s="69">
        <v>14</v>
      </c>
      <c r="J1157" s="69">
        <v>7</v>
      </c>
      <c r="K1157" s="69">
        <v>1087</v>
      </c>
      <c r="L1157" s="69">
        <v>989</v>
      </c>
      <c r="M1157" s="69">
        <v>8</v>
      </c>
      <c r="N1157" s="69">
        <v>0</v>
      </c>
      <c r="O1157" s="69">
        <v>0</v>
      </c>
      <c r="P1157" s="69">
        <v>3933.76</v>
      </c>
      <c r="Q1157" s="69">
        <v>142.53</v>
      </c>
      <c r="R1157" s="69">
        <v>1000000</v>
      </c>
      <c r="S1157" s="69">
        <v>2000</v>
      </c>
      <c r="T1157" s="69">
        <v>500</v>
      </c>
      <c r="U1157" s="69">
        <v>0</v>
      </c>
      <c r="V1157" s="69">
        <v>0</v>
      </c>
      <c r="W1157" s="69">
        <v>0</v>
      </c>
      <c r="X1157" s="69">
        <v>0</v>
      </c>
      <c r="Y1157" s="69">
        <v>0</v>
      </c>
      <c r="Z1157" s="69">
        <v>0</v>
      </c>
      <c r="AA1157" s="69">
        <v>0</v>
      </c>
      <c r="AB1157" s="69">
        <v>0</v>
      </c>
      <c r="AC1157" s="69">
        <v>0</v>
      </c>
      <c r="AD1157" s="69">
        <v>0</v>
      </c>
      <c r="AE1157" s="69">
        <v>0</v>
      </c>
      <c r="AF1157" s="69">
        <v>769103</v>
      </c>
      <c r="AG1157" s="69">
        <v>230897</v>
      </c>
      <c r="AH1157" s="69">
        <v>366</v>
      </c>
      <c r="AI1157" s="69">
        <v>134</v>
      </c>
      <c r="AJ1157" s="69">
        <v>6</v>
      </c>
      <c r="AK1157" s="69">
        <v>-6</v>
      </c>
      <c r="AL1157" s="69">
        <v>5217</v>
      </c>
      <c r="AM1157" s="69">
        <v>2602</v>
      </c>
      <c r="AN1157" s="69">
        <v>-5217</v>
      </c>
      <c r="AO1157" s="69">
        <v>9</v>
      </c>
      <c r="AP1157" s="69">
        <v>-9</v>
      </c>
      <c r="AQ1157" s="69">
        <v>289901</v>
      </c>
      <c r="AR1157" s="69">
        <v>3318</v>
      </c>
      <c r="AS1157" s="69">
        <v>243330</v>
      </c>
      <c r="AT1157" s="69">
        <v>4276</v>
      </c>
      <c r="AU1157" s="69">
        <v>3</v>
      </c>
      <c r="AV1157" s="69">
        <v>8</v>
      </c>
      <c r="AW1157" s="69">
        <v>0.76910299999999998</v>
      </c>
      <c r="AX1157" s="69">
        <v>0.73199999999999998</v>
      </c>
      <c r="AY1157" s="69">
        <v>2101.3743169398908</v>
      </c>
      <c r="AZ1157" s="69">
        <v>-101.37431693989083</v>
      </c>
      <c r="BA1157" s="69">
        <v>128183.83333333333</v>
      </c>
      <c r="BB1157" s="69">
        <v>0</v>
      </c>
      <c r="BC1157" s="69">
        <v>-128183.83333333333</v>
      </c>
      <c r="BD1157" s="69">
        <v>0</v>
      </c>
      <c r="BE1157" s="69">
        <v>147.42246501820969</v>
      </c>
      <c r="BF1157" s="69">
        <v>-147.42246501820969</v>
      </c>
      <c r="BG1157" s="69">
        <v>85455.888888888891</v>
      </c>
      <c r="BH1157" s="69">
        <v>0</v>
      </c>
      <c r="BI1157" s="69">
        <v>-85455.888888888891</v>
      </c>
      <c r="BJ1157" s="69">
        <v>3.1045080906930297E-5</v>
      </c>
      <c r="BK1157" s="69">
        <v>0</v>
      </c>
      <c r="BL1157" s="69">
        <v>231.79716696805303</v>
      </c>
      <c r="BM1157" s="69">
        <v>-231.79716696805303</v>
      </c>
      <c r="BN1157" s="69">
        <v>0</v>
      </c>
      <c r="BO1157" s="69">
        <v>3.1607405580898367</v>
      </c>
      <c r="BP1157" s="69">
        <v>-3.1607405580898367</v>
      </c>
      <c r="BQ1157" s="69">
        <v>3160.7405580898367</v>
      </c>
      <c r="BR1157" s="69">
        <v>-3160.7405580898367</v>
      </c>
      <c r="BS1157" s="69">
        <v>0.14066102997694083</v>
      </c>
      <c r="BT1157" s="69">
        <v>1425.3333333333333</v>
      </c>
      <c r="BU1157" s="69">
        <v>534.5</v>
      </c>
      <c r="BV1157" s="69">
        <v>8.9754778355369599E-3</v>
      </c>
    </row>
    <row r="1158" spans="1:74">
      <c r="A1158" s="113" t="s">
        <v>1039</v>
      </c>
      <c r="B1158" s="69" t="s">
        <v>100</v>
      </c>
      <c r="C1158" s="69" t="s">
        <v>134</v>
      </c>
      <c r="D1158" s="69" t="s">
        <v>351</v>
      </c>
      <c r="E1158" s="69" t="s">
        <v>752</v>
      </c>
      <c r="F1158" s="69">
        <v>0</v>
      </c>
      <c r="G1158" s="69">
        <v>3</v>
      </c>
      <c r="H1158" s="69">
        <v>12358</v>
      </c>
      <c r="I1158" s="69">
        <v>37</v>
      </c>
      <c r="J1158" s="69">
        <v>20</v>
      </c>
      <c r="K1158" s="69">
        <v>2728</v>
      </c>
      <c r="L1158" s="69">
        <v>2220</v>
      </c>
      <c r="M1158" s="69">
        <v>23</v>
      </c>
      <c r="N1158" s="69">
        <v>0</v>
      </c>
      <c r="O1158" s="69">
        <v>1</v>
      </c>
      <c r="P1158" s="69">
        <v>4530.0600000000004</v>
      </c>
      <c r="Q1158" s="69">
        <v>152.57</v>
      </c>
      <c r="R1158" s="69">
        <v>1000000</v>
      </c>
      <c r="S1158" s="69">
        <v>2000</v>
      </c>
      <c r="T1158" s="69">
        <v>500</v>
      </c>
      <c r="U1158" s="69">
        <v>0</v>
      </c>
      <c r="V1158" s="69">
        <v>0</v>
      </c>
      <c r="W1158" s="69">
        <v>0</v>
      </c>
      <c r="X1158" s="69">
        <v>0</v>
      </c>
      <c r="Y1158" s="69">
        <v>0</v>
      </c>
      <c r="Z1158" s="69">
        <v>0</v>
      </c>
      <c r="AA1158" s="69">
        <v>0</v>
      </c>
      <c r="AB1158" s="69">
        <v>0</v>
      </c>
      <c r="AC1158" s="69">
        <v>0</v>
      </c>
      <c r="AD1158" s="69">
        <v>0</v>
      </c>
      <c r="AE1158" s="69">
        <v>0</v>
      </c>
      <c r="AF1158" s="69">
        <v>786049</v>
      </c>
      <c r="AG1158" s="69">
        <v>213951</v>
      </c>
      <c r="AH1158" s="69">
        <v>373</v>
      </c>
      <c r="AI1158" s="69">
        <v>127</v>
      </c>
      <c r="AJ1158" s="69">
        <v>7</v>
      </c>
      <c r="AK1158" s="69">
        <v>-7</v>
      </c>
      <c r="AL1158" s="69">
        <v>5279</v>
      </c>
      <c r="AM1158" s="69">
        <v>2638</v>
      </c>
      <c r="AN1158" s="69">
        <v>-5279</v>
      </c>
      <c r="AO1158" s="69">
        <v>9</v>
      </c>
      <c r="AP1158" s="69">
        <v>-9</v>
      </c>
      <c r="AQ1158" s="69">
        <v>294607</v>
      </c>
      <c r="AR1158" s="69">
        <v>3365</v>
      </c>
      <c r="AS1158" s="69">
        <v>247381</v>
      </c>
      <c r="AT1158" s="69">
        <v>16634</v>
      </c>
      <c r="AU1158" s="69">
        <v>6</v>
      </c>
      <c r="AV1158" s="69">
        <v>31</v>
      </c>
      <c r="AW1158" s="69">
        <v>0.786049</v>
      </c>
      <c r="AX1158" s="69">
        <v>0.746</v>
      </c>
      <c r="AY1158" s="69">
        <v>2107.3699731903484</v>
      </c>
      <c r="AZ1158" s="69">
        <v>-107.36997319034845</v>
      </c>
      <c r="BA1158" s="69">
        <v>112292.71428571429</v>
      </c>
      <c r="BB1158" s="69">
        <v>0</v>
      </c>
      <c r="BC1158" s="69">
        <v>-112292.71428571429</v>
      </c>
      <c r="BD1158" s="69">
        <v>0</v>
      </c>
      <c r="BE1158" s="69">
        <v>148.90111763591588</v>
      </c>
      <c r="BF1158" s="69">
        <v>-148.90111763591588</v>
      </c>
      <c r="BG1158" s="69">
        <v>87338.777777777781</v>
      </c>
      <c r="BH1158" s="69">
        <v>0</v>
      </c>
      <c r="BI1158" s="69">
        <v>-87338.777777777781</v>
      </c>
      <c r="BJ1158" s="69">
        <v>3.054917228714864E-5</v>
      </c>
      <c r="BK1158" s="69">
        <v>0</v>
      </c>
      <c r="BL1158" s="69">
        <v>233.59554234769689</v>
      </c>
      <c r="BM1158" s="69">
        <v>-233.59554234769689</v>
      </c>
      <c r="BN1158" s="69">
        <v>0</v>
      </c>
      <c r="BO1158" s="69">
        <v>3.1774833152101416</v>
      </c>
      <c r="BP1158" s="69">
        <v>-3.1774833152101416</v>
      </c>
      <c r="BQ1158" s="69">
        <v>3177.4833152101414</v>
      </c>
      <c r="BR1158" s="69">
        <v>-3177.4833152101414</v>
      </c>
      <c r="BS1158" s="69">
        <v>0.14139499620924942</v>
      </c>
      <c r="BT1158" s="69">
        <v>2772.3333333333335</v>
      </c>
      <c r="BU1158" s="69">
        <v>536.58064516129036</v>
      </c>
      <c r="BV1158" s="69">
        <v>8.9543018326109017E-3</v>
      </c>
    </row>
    <row r="1159" spans="1:74">
      <c r="A1159" s="113" t="s">
        <v>1040</v>
      </c>
      <c r="B1159" s="69" t="s">
        <v>100</v>
      </c>
      <c r="C1159" s="69" t="s">
        <v>134</v>
      </c>
      <c r="D1159" s="69" t="s">
        <v>351</v>
      </c>
      <c r="E1159" s="69" t="s">
        <v>752</v>
      </c>
      <c r="F1159" s="69">
        <v>0</v>
      </c>
      <c r="G1159" s="69">
        <v>7</v>
      </c>
      <c r="H1159" s="69">
        <v>14982</v>
      </c>
      <c r="I1159" s="69">
        <v>56</v>
      </c>
      <c r="J1159" s="69">
        <v>33</v>
      </c>
      <c r="K1159" s="69">
        <v>3423</v>
      </c>
      <c r="L1159" s="69">
        <v>2781</v>
      </c>
      <c r="M1159" s="69">
        <v>41</v>
      </c>
      <c r="N1159" s="69">
        <v>0</v>
      </c>
      <c r="O1159" s="69">
        <v>0</v>
      </c>
      <c r="P1159" s="69">
        <v>4376.8599999999997</v>
      </c>
      <c r="Q1159" s="69">
        <v>89.71</v>
      </c>
      <c r="R1159" s="69">
        <v>1000000</v>
      </c>
      <c r="S1159" s="69">
        <v>2000</v>
      </c>
      <c r="T1159" s="69">
        <v>500</v>
      </c>
      <c r="U1159" s="69">
        <v>0</v>
      </c>
      <c r="V1159" s="69">
        <v>0</v>
      </c>
      <c r="W1159" s="69">
        <v>0</v>
      </c>
      <c r="X1159" s="69">
        <v>0</v>
      </c>
      <c r="Y1159" s="69">
        <v>0</v>
      </c>
      <c r="Z1159" s="69">
        <v>0</v>
      </c>
      <c r="AA1159" s="69">
        <v>0</v>
      </c>
      <c r="AB1159" s="69">
        <v>0</v>
      </c>
      <c r="AC1159" s="69">
        <v>0</v>
      </c>
      <c r="AD1159" s="69">
        <v>0</v>
      </c>
      <c r="AE1159" s="69">
        <v>0</v>
      </c>
      <c r="AF1159" s="69">
        <v>802930</v>
      </c>
      <c r="AG1159" s="69">
        <v>197070</v>
      </c>
      <c r="AH1159" s="69">
        <v>380</v>
      </c>
      <c r="AI1159" s="69">
        <v>120</v>
      </c>
      <c r="AJ1159" s="69">
        <v>8</v>
      </c>
      <c r="AK1159" s="69">
        <v>-8</v>
      </c>
      <c r="AL1159" s="69">
        <v>5339</v>
      </c>
      <c r="AM1159" s="69">
        <v>2673</v>
      </c>
      <c r="AN1159" s="69">
        <v>-5339</v>
      </c>
      <c r="AO1159" s="69">
        <v>9</v>
      </c>
      <c r="AP1159" s="69">
        <v>-9</v>
      </c>
      <c r="AQ1159" s="69">
        <v>298621</v>
      </c>
      <c r="AR1159" s="69">
        <v>3409</v>
      </c>
      <c r="AS1159" s="69">
        <v>250705</v>
      </c>
      <c r="AT1159" s="69">
        <v>31616</v>
      </c>
      <c r="AU1159" s="69">
        <v>13</v>
      </c>
      <c r="AV1159" s="69">
        <v>72</v>
      </c>
      <c r="AW1159" s="69">
        <v>0.80293000000000003</v>
      </c>
      <c r="AX1159" s="69">
        <v>0.76</v>
      </c>
      <c r="AY1159" s="69">
        <v>2112.9736842105262</v>
      </c>
      <c r="AZ1159" s="69">
        <v>-112.97368421052624</v>
      </c>
      <c r="BA1159" s="69">
        <v>100366.25</v>
      </c>
      <c r="BB1159" s="69">
        <v>0</v>
      </c>
      <c r="BC1159" s="69">
        <v>-100366.25</v>
      </c>
      <c r="BD1159" s="69">
        <v>0</v>
      </c>
      <c r="BE1159" s="69">
        <v>150.38958606480614</v>
      </c>
      <c r="BF1159" s="69">
        <v>-150.38958606480614</v>
      </c>
      <c r="BG1159" s="69">
        <v>89214.444444444438</v>
      </c>
      <c r="BH1159" s="69">
        <v>0</v>
      </c>
      <c r="BI1159" s="69">
        <v>-89214.444444444438</v>
      </c>
      <c r="BJ1159" s="69">
        <v>3.0138536807525258E-5</v>
      </c>
      <c r="BK1159" s="69">
        <v>0</v>
      </c>
      <c r="BL1159" s="69">
        <v>235.53241419771194</v>
      </c>
      <c r="BM1159" s="69">
        <v>-235.53241419771194</v>
      </c>
      <c r="BN1159" s="69">
        <v>0</v>
      </c>
      <c r="BO1159" s="69">
        <v>3.2026884186593807</v>
      </c>
      <c r="BP1159" s="69">
        <v>-3.2026884186593807</v>
      </c>
      <c r="BQ1159" s="69">
        <v>3202.6884186593807</v>
      </c>
      <c r="BR1159" s="69">
        <v>-3202.6884186593807</v>
      </c>
      <c r="BS1159" s="69">
        <v>0.1421623643845866</v>
      </c>
      <c r="BT1159" s="69">
        <v>2432</v>
      </c>
      <c r="BU1159" s="69">
        <v>439.11111111111109</v>
      </c>
      <c r="BV1159" s="69">
        <v>8.9511454318350024E-3</v>
      </c>
    </row>
    <row r="1160" spans="1:74">
      <c r="A1160" s="113" t="s">
        <v>1041</v>
      </c>
      <c r="B1160" s="69" t="s">
        <v>100</v>
      </c>
      <c r="C1160" s="69" t="s">
        <v>134</v>
      </c>
      <c r="D1160" s="69" t="s">
        <v>351</v>
      </c>
      <c r="E1160" s="69" t="s">
        <v>752</v>
      </c>
      <c r="F1160" s="69">
        <v>0</v>
      </c>
      <c r="G1160" s="69">
        <v>9</v>
      </c>
      <c r="H1160" s="69">
        <v>14907</v>
      </c>
      <c r="I1160" s="69">
        <v>65</v>
      </c>
      <c r="J1160" s="69">
        <v>28</v>
      </c>
      <c r="K1160" s="69">
        <v>3659</v>
      </c>
      <c r="L1160" s="69">
        <v>3030</v>
      </c>
      <c r="M1160" s="69">
        <v>35</v>
      </c>
      <c r="N1160" s="69">
        <v>0</v>
      </c>
      <c r="O1160" s="69">
        <v>0</v>
      </c>
      <c r="P1160" s="69">
        <v>4074.06</v>
      </c>
      <c r="Q1160" s="69">
        <v>104.24</v>
      </c>
      <c r="R1160" s="69">
        <v>1000000</v>
      </c>
      <c r="S1160" s="69">
        <v>2000</v>
      </c>
      <c r="T1160" s="69">
        <v>500</v>
      </c>
      <c r="U1160" s="69">
        <v>0</v>
      </c>
      <c r="V1160" s="69">
        <v>0</v>
      </c>
      <c r="W1160" s="69">
        <v>0</v>
      </c>
      <c r="X1160" s="69">
        <v>0</v>
      </c>
      <c r="Y1160" s="69">
        <v>0</v>
      </c>
      <c r="Z1160" s="69">
        <v>0</v>
      </c>
      <c r="AA1160" s="69">
        <v>0</v>
      </c>
      <c r="AB1160" s="69">
        <v>0</v>
      </c>
      <c r="AC1160" s="69">
        <v>0</v>
      </c>
      <c r="AD1160" s="69">
        <v>0</v>
      </c>
      <c r="AE1160" s="69">
        <v>0</v>
      </c>
      <c r="AF1160" s="69">
        <v>818757</v>
      </c>
      <c r="AG1160" s="69">
        <v>181243</v>
      </c>
      <c r="AH1160" s="69">
        <v>389</v>
      </c>
      <c r="AI1160" s="69">
        <v>111</v>
      </c>
      <c r="AJ1160" s="69">
        <v>8</v>
      </c>
      <c r="AK1160" s="69">
        <v>-8</v>
      </c>
      <c r="AL1160" s="69">
        <v>5405</v>
      </c>
      <c r="AM1160" s="69">
        <v>2702</v>
      </c>
      <c r="AN1160" s="69">
        <v>-5405</v>
      </c>
      <c r="AO1160" s="69">
        <v>9</v>
      </c>
      <c r="AP1160" s="69">
        <v>-9</v>
      </c>
      <c r="AQ1160" s="69">
        <v>302536</v>
      </c>
      <c r="AR1160" s="69">
        <v>3447</v>
      </c>
      <c r="AS1160" s="69">
        <v>253971</v>
      </c>
      <c r="AT1160" s="69">
        <v>46523</v>
      </c>
      <c r="AU1160" s="69">
        <v>22</v>
      </c>
      <c r="AV1160" s="69">
        <v>107</v>
      </c>
      <c r="AW1160" s="69">
        <v>0.81875699999999996</v>
      </c>
      <c r="AX1160" s="69">
        <v>0.77800000000000002</v>
      </c>
      <c r="AY1160" s="69">
        <v>2104.7737789203084</v>
      </c>
      <c r="AZ1160" s="69">
        <v>-104.77377892030836</v>
      </c>
      <c r="BA1160" s="69">
        <v>102344.625</v>
      </c>
      <c r="BB1160" s="69">
        <v>0</v>
      </c>
      <c r="BC1160" s="69">
        <v>-102344.625</v>
      </c>
      <c r="BD1160" s="69">
        <v>0</v>
      </c>
      <c r="BE1160" s="69">
        <v>151.48140610545792</v>
      </c>
      <c r="BF1160" s="69">
        <v>-151.48140610545792</v>
      </c>
      <c r="BG1160" s="69">
        <v>90973</v>
      </c>
      <c r="BH1160" s="69">
        <v>0</v>
      </c>
      <c r="BI1160" s="69">
        <v>-90973</v>
      </c>
      <c r="BJ1160" s="69">
        <v>2.9748525795277255E-5</v>
      </c>
      <c r="BK1160" s="69">
        <v>0</v>
      </c>
      <c r="BL1160" s="69">
        <v>237.52741514360312</v>
      </c>
      <c r="BM1160" s="69">
        <v>-237.52741514360312</v>
      </c>
      <c r="BN1160" s="69">
        <v>0</v>
      </c>
      <c r="BO1160" s="69">
        <v>3.2238208299372761</v>
      </c>
      <c r="BP1160" s="69">
        <v>-3.2238208299372761</v>
      </c>
      <c r="BQ1160" s="69">
        <v>3223.8208299372764</v>
      </c>
      <c r="BR1160" s="69">
        <v>-3223.8208299372764</v>
      </c>
      <c r="BS1160" s="69">
        <v>0.14396743153219838</v>
      </c>
      <c r="BT1160" s="69">
        <v>2114.681818181818</v>
      </c>
      <c r="BU1160" s="69">
        <v>434.79439252336448</v>
      </c>
      <c r="BV1160" s="69">
        <v>8.9311685220932382E-3</v>
      </c>
    </row>
    <row r="1161" spans="1:74">
      <c r="A1161" s="113" t="s">
        <v>1042</v>
      </c>
      <c r="B1161" s="69" t="s">
        <v>100</v>
      </c>
      <c r="C1161" s="69" t="s">
        <v>134</v>
      </c>
      <c r="D1161" s="69" t="s">
        <v>351</v>
      </c>
      <c r="E1161" s="69" t="s">
        <v>752</v>
      </c>
      <c r="F1161" s="69">
        <v>0</v>
      </c>
      <c r="G1161" s="69">
        <v>2</v>
      </c>
      <c r="H1161" s="69">
        <v>4179</v>
      </c>
      <c r="I1161" s="69">
        <v>14</v>
      </c>
      <c r="J1161" s="69">
        <v>6</v>
      </c>
      <c r="K1161" s="69">
        <v>911</v>
      </c>
      <c r="L1161" s="69">
        <v>806</v>
      </c>
      <c r="M1161" s="69">
        <v>10</v>
      </c>
      <c r="N1161" s="69">
        <v>0</v>
      </c>
      <c r="O1161" s="69">
        <v>0</v>
      </c>
      <c r="P1161" s="69">
        <v>4587.2700000000004</v>
      </c>
      <c r="Q1161" s="69">
        <v>77.39</v>
      </c>
      <c r="R1161" s="69">
        <v>1000000</v>
      </c>
      <c r="S1161" s="69">
        <v>2000</v>
      </c>
      <c r="T1161" s="69">
        <v>500</v>
      </c>
      <c r="U1161" s="69">
        <v>0</v>
      </c>
      <c r="V1161" s="69">
        <v>0</v>
      </c>
      <c r="W1161" s="69">
        <v>0</v>
      </c>
      <c r="X1161" s="69">
        <v>0</v>
      </c>
      <c r="Y1161" s="69">
        <v>0</v>
      </c>
      <c r="Z1161" s="69">
        <v>0</v>
      </c>
      <c r="AA1161" s="69">
        <v>0</v>
      </c>
      <c r="AB1161" s="69">
        <v>0</v>
      </c>
      <c r="AC1161" s="69">
        <v>0</v>
      </c>
      <c r="AD1161" s="69">
        <v>0</v>
      </c>
      <c r="AE1161" s="69">
        <v>0</v>
      </c>
      <c r="AF1161" s="69">
        <v>837425</v>
      </c>
      <c r="AG1161" s="69">
        <v>162575</v>
      </c>
      <c r="AH1161" s="69">
        <v>397</v>
      </c>
      <c r="AI1161" s="69">
        <v>103</v>
      </c>
      <c r="AJ1161" s="69">
        <v>8</v>
      </c>
      <c r="AK1161" s="69">
        <v>-8</v>
      </c>
      <c r="AL1161" s="69">
        <v>5523</v>
      </c>
      <c r="AM1161" s="69">
        <v>2769</v>
      </c>
      <c r="AN1161" s="69">
        <v>-5523</v>
      </c>
      <c r="AO1161" s="69">
        <v>9</v>
      </c>
      <c r="AP1161" s="69">
        <v>-9</v>
      </c>
      <c r="AQ1161" s="69">
        <v>309075</v>
      </c>
      <c r="AR1161" s="69">
        <v>3544</v>
      </c>
      <c r="AS1161" s="69">
        <v>259676</v>
      </c>
      <c r="AT1161" s="69">
        <v>50702</v>
      </c>
      <c r="AU1161" s="69">
        <v>24</v>
      </c>
      <c r="AV1161" s="69">
        <v>117</v>
      </c>
      <c r="AW1161" s="69">
        <v>0.83742499999999997</v>
      </c>
      <c r="AX1161" s="69">
        <v>0.79400000000000004</v>
      </c>
      <c r="AY1161" s="69">
        <v>2109.3828715365239</v>
      </c>
      <c r="AZ1161" s="69">
        <v>-109.38287153652391</v>
      </c>
      <c r="BA1161" s="69">
        <v>104678.125</v>
      </c>
      <c r="BB1161" s="69">
        <v>0</v>
      </c>
      <c r="BC1161" s="69">
        <v>-104678.125</v>
      </c>
      <c r="BD1161" s="69">
        <v>0</v>
      </c>
      <c r="BE1161" s="69">
        <v>151.62502263262721</v>
      </c>
      <c r="BF1161" s="69">
        <v>-151.62502263262721</v>
      </c>
      <c r="BG1161" s="69">
        <v>93047.222222222219</v>
      </c>
      <c r="BH1161" s="69">
        <v>0</v>
      </c>
      <c r="BI1161" s="69">
        <v>-93047.222222222219</v>
      </c>
      <c r="BJ1161" s="69">
        <v>2.9119145838388739E-5</v>
      </c>
      <c r="BK1161" s="69">
        <v>0</v>
      </c>
      <c r="BL1161" s="69">
        <v>236.29373589164786</v>
      </c>
      <c r="BM1161" s="69">
        <v>-236.29373589164786</v>
      </c>
      <c r="BN1161" s="69">
        <v>0</v>
      </c>
      <c r="BO1161" s="69">
        <v>3.2248840863229562</v>
      </c>
      <c r="BP1161" s="69">
        <v>-3.2248840863229562</v>
      </c>
      <c r="BQ1161" s="69">
        <v>3224.8840863229561</v>
      </c>
      <c r="BR1161" s="69">
        <v>-3224.8840863229561</v>
      </c>
      <c r="BS1161" s="69">
        <v>0.14337305886601662</v>
      </c>
      <c r="BT1161" s="69">
        <v>2112.5833333333335</v>
      </c>
      <c r="BU1161" s="69">
        <v>433.35042735042737</v>
      </c>
      <c r="BV1161" s="69">
        <v>8.9589905362776022E-3</v>
      </c>
    </row>
    <row r="1162" spans="1:74">
      <c r="A1162" s="113" t="s">
        <v>1043</v>
      </c>
      <c r="B1162" s="69" t="s">
        <v>100</v>
      </c>
      <c r="C1162" s="69" t="s">
        <v>134</v>
      </c>
      <c r="D1162" s="69" t="s">
        <v>351</v>
      </c>
      <c r="E1162" s="69" t="s">
        <v>752</v>
      </c>
      <c r="F1162" s="69">
        <v>0</v>
      </c>
      <c r="G1162" s="69">
        <v>0</v>
      </c>
      <c r="H1162" s="69">
        <v>1594</v>
      </c>
      <c r="I1162" s="69">
        <v>6</v>
      </c>
      <c r="J1162" s="69">
        <v>4</v>
      </c>
      <c r="K1162" s="69">
        <v>178</v>
      </c>
      <c r="L1162" s="69">
        <v>161</v>
      </c>
      <c r="M1162" s="69">
        <v>4</v>
      </c>
      <c r="N1162" s="69">
        <v>0</v>
      </c>
      <c r="O1162" s="69">
        <v>1</v>
      </c>
      <c r="P1162" s="69">
        <v>8955.06</v>
      </c>
      <c r="Q1162" s="69">
        <v>72.45</v>
      </c>
      <c r="R1162" s="69">
        <v>1000000</v>
      </c>
      <c r="S1162" s="69">
        <v>2000</v>
      </c>
      <c r="T1162" s="69">
        <v>500</v>
      </c>
      <c r="U1162" s="69">
        <v>0</v>
      </c>
      <c r="V1162" s="69">
        <v>0</v>
      </c>
      <c r="W1162" s="69">
        <v>0</v>
      </c>
      <c r="X1162" s="69">
        <v>0</v>
      </c>
      <c r="Y1162" s="69">
        <v>0</v>
      </c>
      <c r="Z1162" s="69">
        <v>0</v>
      </c>
      <c r="AA1162" s="69">
        <v>0</v>
      </c>
      <c r="AB1162" s="69">
        <v>0</v>
      </c>
      <c r="AC1162" s="69">
        <v>0</v>
      </c>
      <c r="AD1162" s="69">
        <v>0</v>
      </c>
      <c r="AE1162" s="69">
        <v>0</v>
      </c>
      <c r="AF1162" s="69">
        <v>856797</v>
      </c>
      <c r="AG1162" s="69">
        <v>143203</v>
      </c>
      <c r="AH1162" s="69">
        <v>415</v>
      </c>
      <c r="AI1162" s="69">
        <v>85</v>
      </c>
      <c r="AJ1162" s="69">
        <v>9</v>
      </c>
      <c r="AK1162" s="69">
        <v>-9</v>
      </c>
      <c r="AL1162" s="69">
        <v>5647</v>
      </c>
      <c r="AM1162" s="69">
        <v>2840</v>
      </c>
      <c r="AN1162" s="69">
        <v>-5647</v>
      </c>
      <c r="AO1162" s="69">
        <v>9</v>
      </c>
      <c r="AP1162" s="69">
        <v>-9</v>
      </c>
      <c r="AQ1162" s="69">
        <v>314308</v>
      </c>
      <c r="AR1162" s="69">
        <v>3647</v>
      </c>
      <c r="AS1162" s="69">
        <v>264310</v>
      </c>
      <c r="AT1162" s="69">
        <v>52296</v>
      </c>
      <c r="AU1162" s="69">
        <v>24</v>
      </c>
      <c r="AV1162" s="69">
        <v>121</v>
      </c>
      <c r="AW1162" s="69">
        <v>0.85679700000000003</v>
      </c>
      <c r="AX1162" s="69">
        <v>0.83</v>
      </c>
      <c r="AY1162" s="69">
        <v>2064.5710843373495</v>
      </c>
      <c r="AZ1162" s="69">
        <v>-64.571084337349475</v>
      </c>
      <c r="BA1162" s="69">
        <v>95199.666666666672</v>
      </c>
      <c r="BB1162" s="69">
        <v>0</v>
      </c>
      <c r="BC1162" s="69">
        <v>-95199.666666666672</v>
      </c>
      <c r="BD1162" s="69">
        <v>0</v>
      </c>
      <c r="BE1162" s="69">
        <v>151.72604922967949</v>
      </c>
      <c r="BF1162" s="69">
        <v>-151.72604922967949</v>
      </c>
      <c r="BG1162" s="69">
        <v>95199.666666666672</v>
      </c>
      <c r="BH1162" s="69">
        <v>0</v>
      </c>
      <c r="BI1162" s="69">
        <v>-95199.666666666672</v>
      </c>
      <c r="BJ1162" s="69">
        <v>2.8634333201827506E-5</v>
      </c>
      <c r="BK1162" s="69">
        <v>0</v>
      </c>
      <c r="BL1162" s="69">
        <v>234.93199890320813</v>
      </c>
      <c r="BM1162" s="69">
        <v>-234.93199890320813</v>
      </c>
      <c r="BN1162" s="69">
        <v>0</v>
      </c>
      <c r="BO1162" s="69">
        <v>3.2416367144640761</v>
      </c>
      <c r="BP1162" s="69">
        <v>-3.2416367144640761</v>
      </c>
      <c r="BQ1162" s="69">
        <v>3241.6367144640762</v>
      </c>
      <c r="BR1162" s="69">
        <v>-3241.6367144640762</v>
      </c>
      <c r="BS1162" s="69">
        <v>0.14612676056338028</v>
      </c>
      <c r="BT1162" s="69">
        <v>2179</v>
      </c>
      <c r="BU1162" s="69">
        <v>432.198347107438</v>
      </c>
      <c r="BV1162" s="69">
        <v>9.0357229214655683E-3</v>
      </c>
    </row>
    <row r="1163" spans="1:74">
      <c r="A1163" s="113" t="s">
        <v>1044</v>
      </c>
      <c r="B1163" s="69" t="s">
        <v>100</v>
      </c>
      <c r="C1163" s="69" t="s">
        <v>134</v>
      </c>
      <c r="D1163" s="69" t="s">
        <v>351</v>
      </c>
      <c r="E1163" s="69" t="s">
        <v>752</v>
      </c>
      <c r="F1163" s="69">
        <v>0</v>
      </c>
      <c r="G1163" s="69">
        <v>0</v>
      </c>
      <c r="H1163" s="69">
        <v>28</v>
      </c>
      <c r="I1163" s="69">
        <v>0</v>
      </c>
      <c r="J1163" s="69">
        <v>0</v>
      </c>
      <c r="K1163" s="69">
        <v>5</v>
      </c>
      <c r="L1163" s="69">
        <v>5</v>
      </c>
      <c r="M1163" s="69">
        <v>0</v>
      </c>
      <c r="N1163" s="69">
        <v>0</v>
      </c>
      <c r="O1163" s="69">
        <v>0</v>
      </c>
      <c r="P1163" s="69">
        <v>5600</v>
      </c>
      <c r="Q1163" s="69">
        <v>1.87</v>
      </c>
      <c r="R1163" s="69">
        <v>1000000</v>
      </c>
      <c r="S1163" s="69">
        <v>2000</v>
      </c>
      <c r="T1163" s="69">
        <v>500</v>
      </c>
      <c r="U1163" s="69">
        <v>0</v>
      </c>
      <c r="V1163" s="69">
        <v>0</v>
      </c>
      <c r="W1163" s="69">
        <v>0</v>
      </c>
      <c r="X1163" s="69">
        <v>0</v>
      </c>
      <c r="Y1163" s="69">
        <v>0</v>
      </c>
      <c r="Z1163" s="69">
        <v>0</v>
      </c>
      <c r="AA1163" s="69">
        <v>0</v>
      </c>
      <c r="AB1163" s="69">
        <v>0</v>
      </c>
      <c r="AC1163" s="69">
        <v>0</v>
      </c>
      <c r="AD1163" s="69">
        <v>0</v>
      </c>
      <c r="AE1163" s="69">
        <v>0</v>
      </c>
      <c r="AF1163" s="69">
        <v>877157</v>
      </c>
      <c r="AG1163" s="69">
        <v>122843</v>
      </c>
      <c r="AH1163" s="69">
        <v>426</v>
      </c>
      <c r="AI1163" s="69">
        <v>74</v>
      </c>
      <c r="AJ1163" s="69">
        <v>9</v>
      </c>
      <c r="AK1163" s="69">
        <v>-9</v>
      </c>
      <c r="AL1163" s="69">
        <v>5773</v>
      </c>
      <c r="AM1163" s="69">
        <v>2908</v>
      </c>
      <c r="AN1163" s="69">
        <v>-5773</v>
      </c>
      <c r="AO1163" s="69">
        <v>9</v>
      </c>
      <c r="AP1163" s="69">
        <v>-9</v>
      </c>
      <c r="AQ1163" s="69">
        <v>320042</v>
      </c>
      <c r="AR1163" s="69">
        <v>3735</v>
      </c>
      <c r="AS1163" s="69">
        <v>269150</v>
      </c>
      <c r="AT1163" s="69">
        <v>52324</v>
      </c>
      <c r="AU1163" s="69">
        <v>24</v>
      </c>
      <c r="AV1163" s="69">
        <v>121</v>
      </c>
      <c r="AW1163" s="69">
        <v>0.87715699999999996</v>
      </c>
      <c r="AX1163" s="69">
        <v>0.85199999999999998</v>
      </c>
      <c r="AY1163" s="69">
        <v>2059.0539906103286</v>
      </c>
      <c r="AZ1163" s="69">
        <v>-59.053990610328583</v>
      </c>
      <c r="BA1163" s="69">
        <v>97461.888888888891</v>
      </c>
      <c r="BB1163" s="69">
        <v>0</v>
      </c>
      <c r="BC1163" s="69">
        <v>-97461.888888888891</v>
      </c>
      <c r="BD1163" s="69">
        <v>0</v>
      </c>
      <c r="BE1163" s="69">
        <v>151.94127836480166</v>
      </c>
      <c r="BF1163" s="69">
        <v>-151.94127836480166</v>
      </c>
      <c r="BG1163" s="69">
        <v>97461.888888888891</v>
      </c>
      <c r="BH1163" s="69">
        <v>0</v>
      </c>
      <c r="BI1163" s="69">
        <v>-97461.888888888891</v>
      </c>
      <c r="BJ1163" s="69">
        <v>2.8121309078183488E-5</v>
      </c>
      <c r="BK1163" s="69">
        <v>0</v>
      </c>
      <c r="BL1163" s="69">
        <v>234.84792503346719</v>
      </c>
      <c r="BM1163" s="69">
        <v>-234.84792503346719</v>
      </c>
      <c r="BN1163" s="69">
        <v>0</v>
      </c>
      <c r="BO1163" s="69">
        <v>3.2589894111090469</v>
      </c>
      <c r="BP1163" s="69">
        <v>-3.2589894111090469</v>
      </c>
      <c r="BQ1163" s="69">
        <v>3258.9894111090471</v>
      </c>
      <c r="BR1163" s="69">
        <v>-3258.9894111090471</v>
      </c>
      <c r="BS1163" s="69">
        <v>0.14649243466299863</v>
      </c>
      <c r="BT1163" s="69">
        <v>2180.1666666666665</v>
      </c>
      <c r="BU1163" s="69">
        <v>432.42975206611573</v>
      </c>
      <c r="BV1163" s="69">
        <v>9.0863074221508421E-3</v>
      </c>
    </row>
    <row r="1164" spans="1:74">
      <c r="A1164" s="113" t="s">
        <v>1045</v>
      </c>
      <c r="B1164" s="69" t="s">
        <v>100</v>
      </c>
      <c r="C1164" s="69" t="s">
        <v>134</v>
      </c>
      <c r="D1164" s="69" t="s">
        <v>351</v>
      </c>
      <c r="E1164" s="69" t="s">
        <v>752</v>
      </c>
      <c r="F1164" s="69">
        <v>0</v>
      </c>
      <c r="G1164" s="69">
        <v>7</v>
      </c>
      <c r="H1164" s="69">
        <v>7313</v>
      </c>
      <c r="I1164" s="69">
        <v>36</v>
      </c>
      <c r="J1164" s="69">
        <v>16</v>
      </c>
      <c r="K1164" s="69">
        <v>1125</v>
      </c>
      <c r="L1164" s="69">
        <v>903</v>
      </c>
      <c r="M1164" s="69">
        <v>21</v>
      </c>
      <c r="N1164" s="69">
        <v>0</v>
      </c>
      <c r="O1164" s="69">
        <v>0</v>
      </c>
      <c r="P1164" s="69">
        <v>6500.44</v>
      </c>
      <c r="Q1164" s="69">
        <v>71.7</v>
      </c>
      <c r="R1164" s="69">
        <v>1000000</v>
      </c>
      <c r="S1164" s="69">
        <v>2000</v>
      </c>
      <c r="T1164" s="69">
        <v>500</v>
      </c>
      <c r="U1164" s="69">
        <v>0</v>
      </c>
      <c r="V1164" s="69">
        <v>0</v>
      </c>
      <c r="W1164" s="69">
        <v>0</v>
      </c>
      <c r="X1164" s="69">
        <v>0</v>
      </c>
      <c r="Y1164" s="69">
        <v>0</v>
      </c>
      <c r="Z1164" s="69">
        <v>0</v>
      </c>
      <c r="AA1164" s="69">
        <v>0</v>
      </c>
      <c r="AB1164" s="69">
        <v>0</v>
      </c>
      <c r="AC1164" s="69">
        <v>0</v>
      </c>
      <c r="AD1164" s="69">
        <v>0</v>
      </c>
      <c r="AE1164" s="69">
        <v>0</v>
      </c>
      <c r="AF1164" s="69">
        <v>896890</v>
      </c>
      <c r="AG1164" s="69">
        <v>103110</v>
      </c>
      <c r="AH1164" s="69">
        <v>441</v>
      </c>
      <c r="AI1164" s="69">
        <v>59</v>
      </c>
      <c r="AJ1164" s="69">
        <v>9</v>
      </c>
      <c r="AK1164" s="69">
        <v>-9</v>
      </c>
      <c r="AL1164" s="69">
        <v>5886</v>
      </c>
      <c r="AM1164" s="69">
        <v>2956</v>
      </c>
      <c r="AN1164" s="69">
        <v>-5886</v>
      </c>
      <c r="AO1164" s="69">
        <v>9</v>
      </c>
      <c r="AP1164" s="69">
        <v>-9</v>
      </c>
      <c r="AQ1164" s="69">
        <v>325061</v>
      </c>
      <c r="AR1164" s="69">
        <v>3808</v>
      </c>
      <c r="AS1164" s="69">
        <v>273432</v>
      </c>
      <c r="AT1164" s="69">
        <v>59637</v>
      </c>
      <c r="AU1164" s="69">
        <v>31</v>
      </c>
      <c r="AV1164" s="69">
        <v>142</v>
      </c>
      <c r="AW1164" s="69">
        <v>0.89688999999999997</v>
      </c>
      <c r="AX1164" s="69">
        <v>0.88200000000000001</v>
      </c>
      <c r="AY1164" s="69">
        <v>2033.764172335601</v>
      </c>
      <c r="AZ1164" s="69">
        <v>-33.764172335600961</v>
      </c>
      <c r="BA1164" s="69">
        <v>99654.444444444438</v>
      </c>
      <c r="BB1164" s="69">
        <v>0</v>
      </c>
      <c r="BC1164" s="69">
        <v>-99654.444444444438</v>
      </c>
      <c r="BD1164" s="69">
        <v>0</v>
      </c>
      <c r="BE1164" s="69">
        <v>152.37682636765206</v>
      </c>
      <c r="BF1164" s="69">
        <v>-152.37682636765206</v>
      </c>
      <c r="BG1164" s="69">
        <v>99654.444444444438</v>
      </c>
      <c r="BH1164" s="69">
        <v>0</v>
      </c>
      <c r="BI1164" s="69">
        <v>-99654.444444444438</v>
      </c>
      <c r="BJ1164" s="69">
        <v>2.7687111034544285E-5</v>
      </c>
      <c r="BK1164" s="69">
        <v>0</v>
      </c>
      <c r="BL1164" s="69">
        <v>235.52783613445379</v>
      </c>
      <c r="BM1164" s="69">
        <v>-235.52783613445379</v>
      </c>
      <c r="BN1164" s="69">
        <v>0</v>
      </c>
      <c r="BO1164" s="69">
        <v>3.2801208344304982</v>
      </c>
      <c r="BP1164" s="69">
        <v>-3.2801208344304982</v>
      </c>
      <c r="BQ1164" s="69">
        <v>3280.1208344304982</v>
      </c>
      <c r="BR1164" s="69">
        <v>-3280.1208344304982</v>
      </c>
      <c r="BS1164" s="69">
        <v>0.14918809201623817</v>
      </c>
      <c r="BT1164" s="69">
        <v>1923.7741935483871</v>
      </c>
      <c r="BU1164" s="69">
        <v>419.97887323943661</v>
      </c>
      <c r="BV1164" s="69">
        <v>9.0936778020125446E-3</v>
      </c>
    </row>
    <row r="1165" spans="1:74">
      <c r="A1165" s="113" t="s">
        <v>1046</v>
      </c>
      <c r="B1165" s="69" t="s">
        <v>100</v>
      </c>
      <c r="C1165" s="69" t="s">
        <v>134</v>
      </c>
      <c r="D1165" s="69" t="s">
        <v>351</v>
      </c>
      <c r="E1165" s="69" t="s">
        <v>752</v>
      </c>
      <c r="F1165" s="69">
        <v>0</v>
      </c>
      <c r="G1165" s="69">
        <v>1</v>
      </c>
      <c r="H1165" s="69">
        <v>928</v>
      </c>
      <c r="I1165" s="69">
        <v>5</v>
      </c>
      <c r="J1165" s="69">
        <v>3</v>
      </c>
      <c r="K1165" s="69">
        <v>161</v>
      </c>
      <c r="L1165" s="69">
        <v>149</v>
      </c>
      <c r="M1165" s="69">
        <v>3</v>
      </c>
      <c r="N1165" s="69">
        <v>0</v>
      </c>
      <c r="O1165" s="69">
        <v>0</v>
      </c>
      <c r="P1165" s="69">
        <v>5763.98</v>
      </c>
      <c r="Q1165" s="69">
        <v>35.69</v>
      </c>
      <c r="R1165" s="69">
        <v>1000000</v>
      </c>
      <c r="S1165" s="69">
        <v>2000</v>
      </c>
      <c r="T1165" s="69">
        <v>500</v>
      </c>
      <c r="U1165" s="69">
        <v>0</v>
      </c>
      <c r="V1165" s="69">
        <v>0</v>
      </c>
      <c r="W1165" s="69">
        <v>0</v>
      </c>
      <c r="X1165" s="69">
        <v>0</v>
      </c>
      <c r="Y1165" s="69">
        <v>0</v>
      </c>
      <c r="Z1165" s="69">
        <v>0</v>
      </c>
      <c r="AA1165" s="69">
        <v>0</v>
      </c>
      <c r="AB1165" s="69">
        <v>0</v>
      </c>
      <c r="AC1165" s="69">
        <v>0</v>
      </c>
      <c r="AD1165" s="69">
        <v>0</v>
      </c>
      <c r="AE1165" s="69">
        <v>0</v>
      </c>
      <c r="AF1165" s="69">
        <v>916253</v>
      </c>
      <c r="AG1165" s="69">
        <v>83747</v>
      </c>
      <c r="AH1165" s="69">
        <v>453</v>
      </c>
      <c r="AI1165" s="69">
        <v>47</v>
      </c>
      <c r="AJ1165" s="69">
        <v>9</v>
      </c>
      <c r="AK1165" s="69">
        <v>-9</v>
      </c>
      <c r="AL1165" s="69">
        <v>6009</v>
      </c>
      <c r="AM1165" s="69">
        <v>3026</v>
      </c>
      <c r="AN1165" s="69">
        <v>-6009</v>
      </c>
      <c r="AO1165" s="69">
        <v>9</v>
      </c>
      <c r="AP1165" s="69">
        <v>-9</v>
      </c>
      <c r="AQ1165" s="69">
        <v>330459</v>
      </c>
      <c r="AR1165" s="69">
        <v>3897</v>
      </c>
      <c r="AS1165" s="69">
        <v>278039</v>
      </c>
      <c r="AT1165" s="69">
        <v>60565</v>
      </c>
      <c r="AU1165" s="69">
        <v>32</v>
      </c>
      <c r="AV1165" s="69">
        <v>145</v>
      </c>
      <c r="AW1165" s="69">
        <v>0.91625299999999998</v>
      </c>
      <c r="AX1165" s="69">
        <v>0.90600000000000003</v>
      </c>
      <c r="AY1165" s="69">
        <v>2022.6335540838852</v>
      </c>
      <c r="AZ1165" s="69">
        <v>-22.633554083885201</v>
      </c>
      <c r="BA1165" s="69">
        <v>101805.88888888889</v>
      </c>
      <c r="BB1165" s="69">
        <v>0</v>
      </c>
      <c r="BC1165" s="69">
        <v>-101805.88888888889</v>
      </c>
      <c r="BD1165" s="69">
        <v>0</v>
      </c>
      <c r="BE1165" s="69">
        <v>152.48011316358796</v>
      </c>
      <c r="BF1165" s="69">
        <v>-152.48011316358796</v>
      </c>
      <c r="BG1165" s="69">
        <v>101805.88888888889</v>
      </c>
      <c r="BH1165" s="69">
        <v>0</v>
      </c>
      <c r="BI1165" s="69">
        <v>-101805.88888888889</v>
      </c>
      <c r="BJ1165" s="69">
        <v>2.7234846077728251E-5</v>
      </c>
      <c r="BK1165" s="69">
        <v>0</v>
      </c>
      <c r="BL1165" s="69">
        <v>235.11752630228381</v>
      </c>
      <c r="BM1165" s="69">
        <v>-235.11752630228381</v>
      </c>
      <c r="BN1165" s="69">
        <v>0</v>
      </c>
      <c r="BO1165" s="69">
        <v>3.2954117947482189</v>
      </c>
      <c r="BP1165" s="69">
        <v>-3.2954117947482189</v>
      </c>
      <c r="BQ1165" s="69">
        <v>3295.4117947482191</v>
      </c>
      <c r="BR1165" s="69">
        <v>-3295.4117947482191</v>
      </c>
      <c r="BS1165" s="69">
        <v>0.14970257766027759</v>
      </c>
      <c r="BT1165" s="69">
        <v>1892.65625</v>
      </c>
      <c r="BU1165" s="69">
        <v>417.68965517241378</v>
      </c>
      <c r="BV1165" s="69">
        <v>9.1569604701339652E-3</v>
      </c>
    </row>
    <row r="1166" spans="1:74">
      <c r="A1166" s="113" t="s">
        <v>1047</v>
      </c>
      <c r="B1166" s="69" t="s">
        <v>100</v>
      </c>
      <c r="C1166" s="69" t="s">
        <v>134</v>
      </c>
      <c r="D1166" s="69" t="s">
        <v>351</v>
      </c>
      <c r="E1166" s="69" t="s">
        <v>752</v>
      </c>
      <c r="F1166" s="69">
        <v>0</v>
      </c>
      <c r="G1166" s="69">
        <v>0</v>
      </c>
      <c r="H1166" s="69">
        <v>49</v>
      </c>
      <c r="I1166" s="69">
        <v>0</v>
      </c>
      <c r="J1166" s="69">
        <v>0</v>
      </c>
      <c r="K1166" s="69">
        <v>8</v>
      </c>
      <c r="L1166" s="69">
        <v>8</v>
      </c>
      <c r="M1166" s="69">
        <v>0</v>
      </c>
      <c r="N1166" s="69">
        <v>0</v>
      </c>
      <c r="O1166" s="69">
        <v>0</v>
      </c>
      <c r="P1166" s="69">
        <v>6125</v>
      </c>
      <c r="Q1166" s="69">
        <v>0</v>
      </c>
      <c r="R1166" s="69">
        <v>1000000</v>
      </c>
      <c r="S1166" s="69">
        <v>2000</v>
      </c>
      <c r="T1166" s="69">
        <v>500</v>
      </c>
      <c r="U1166" s="69">
        <v>0</v>
      </c>
      <c r="V1166" s="69">
        <v>0</v>
      </c>
      <c r="W1166" s="69">
        <v>0</v>
      </c>
      <c r="X1166" s="69">
        <v>0</v>
      </c>
      <c r="Y1166" s="69">
        <v>0</v>
      </c>
      <c r="Z1166" s="69">
        <v>0</v>
      </c>
      <c r="AA1166" s="69">
        <v>0</v>
      </c>
      <c r="AB1166" s="69">
        <v>0</v>
      </c>
      <c r="AC1166" s="69">
        <v>0</v>
      </c>
      <c r="AD1166" s="69">
        <v>0</v>
      </c>
      <c r="AE1166" s="69">
        <v>0</v>
      </c>
      <c r="AF1166" s="69">
        <v>934106</v>
      </c>
      <c r="AG1166" s="69">
        <v>65894</v>
      </c>
      <c r="AH1166" s="69">
        <v>461</v>
      </c>
      <c r="AI1166" s="69">
        <v>39</v>
      </c>
      <c r="AJ1166" s="69">
        <v>9</v>
      </c>
      <c r="AK1166" s="69">
        <v>-9</v>
      </c>
      <c r="AL1166" s="69">
        <v>6127</v>
      </c>
      <c r="AM1166" s="69">
        <v>3093</v>
      </c>
      <c r="AN1166" s="69">
        <v>-6127</v>
      </c>
      <c r="AO1166" s="69">
        <v>9</v>
      </c>
      <c r="AP1166" s="69">
        <v>-9</v>
      </c>
      <c r="AQ1166" s="69">
        <v>335615</v>
      </c>
      <c r="AR1166" s="69">
        <v>3983</v>
      </c>
      <c r="AS1166" s="69">
        <v>282310</v>
      </c>
      <c r="AT1166" s="69">
        <v>60614</v>
      </c>
      <c r="AU1166" s="69">
        <v>32</v>
      </c>
      <c r="AV1166" s="69">
        <v>145</v>
      </c>
      <c r="AW1166" s="69">
        <v>0.93410599999999999</v>
      </c>
      <c r="AX1166" s="69">
        <v>0.92200000000000004</v>
      </c>
      <c r="AY1166" s="69">
        <v>2026.2603036876355</v>
      </c>
      <c r="AZ1166" s="69">
        <v>-26.260303687635542</v>
      </c>
      <c r="BA1166" s="69">
        <v>103789.55555555556</v>
      </c>
      <c r="BB1166" s="69">
        <v>0</v>
      </c>
      <c r="BC1166" s="69">
        <v>-103789.55555555556</v>
      </c>
      <c r="BD1166" s="69">
        <v>0</v>
      </c>
      <c r="BE1166" s="69">
        <v>152.45732005875632</v>
      </c>
      <c r="BF1166" s="69">
        <v>-152.45732005875632</v>
      </c>
      <c r="BG1166" s="69">
        <v>103789.55555555556</v>
      </c>
      <c r="BH1166" s="69">
        <v>0</v>
      </c>
      <c r="BI1166" s="69">
        <v>-103789.55555555556</v>
      </c>
      <c r="BJ1166" s="69">
        <v>2.6816441458218494E-5</v>
      </c>
      <c r="BK1166" s="69">
        <v>0</v>
      </c>
      <c r="BL1166" s="69">
        <v>234.5232237007281</v>
      </c>
      <c r="BM1166" s="69">
        <v>-234.5232237007281</v>
      </c>
      <c r="BN1166" s="69">
        <v>0</v>
      </c>
      <c r="BO1166" s="69">
        <v>3.3087952959512594</v>
      </c>
      <c r="BP1166" s="69">
        <v>-3.3087952959512594</v>
      </c>
      <c r="BQ1166" s="69">
        <v>3308.7952959512595</v>
      </c>
      <c r="BR1166" s="69">
        <v>-3308.7952959512595</v>
      </c>
      <c r="BS1166" s="69">
        <v>0.14904623343032655</v>
      </c>
      <c r="BT1166" s="69">
        <v>1894.1875</v>
      </c>
      <c r="BU1166" s="69">
        <v>418.02758620689656</v>
      </c>
      <c r="BV1166" s="69">
        <v>9.2159170478077566E-3</v>
      </c>
    </row>
    <row r="1167" spans="1:74">
      <c r="A1167" s="113" t="s">
        <v>1049</v>
      </c>
      <c r="B1167" s="69" t="s">
        <v>100</v>
      </c>
      <c r="C1167" s="69" t="s">
        <v>134</v>
      </c>
      <c r="D1167" s="69" t="s">
        <v>351</v>
      </c>
      <c r="E1167" s="69" t="s">
        <v>752</v>
      </c>
      <c r="F1167" s="69">
        <v>0</v>
      </c>
      <c r="G1167" s="69">
        <v>10</v>
      </c>
      <c r="H1167" s="69">
        <v>14692</v>
      </c>
      <c r="I1167" s="69">
        <v>73</v>
      </c>
      <c r="J1167" s="69">
        <v>37</v>
      </c>
      <c r="K1167" s="69">
        <v>2774</v>
      </c>
      <c r="L1167" s="69">
        <v>2261</v>
      </c>
      <c r="M1167" s="69">
        <v>42</v>
      </c>
      <c r="N1167" s="69">
        <v>0</v>
      </c>
      <c r="O1167" s="69">
        <v>0</v>
      </c>
      <c r="P1167" s="69">
        <v>5296.32</v>
      </c>
      <c r="Q1167" s="69">
        <v>94.18</v>
      </c>
      <c r="R1167" s="69">
        <v>1000000</v>
      </c>
      <c r="S1167" s="69">
        <v>2000</v>
      </c>
      <c r="T1167" s="69">
        <v>500</v>
      </c>
      <c r="U1167" s="69">
        <v>0</v>
      </c>
      <c r="V1167" s="69">
        <v>0</v>
      </c>
      <c r="W1167" s="69">
        <v>0</v>
      </c>
      <c r="X1167" s="69">
        <v>0</v>
      </c>
      <c r="Y1167" s="69">
        <v>0</v>
      </c>
      <c r="Z1167" s="69">
        <v>0</v>
      </c>
      <c r="AA1167" s="69">
        <v>0</v>
      </c>
      <c r="AB1167" s="69">
        <v>0</v>
      </c>
      <c r="AC1167" s="69">
        <v>0</v>
      </c>
      <c r="AD1167" s="69">
        <v>0</v>
      </c>
      <c r="AE1167" s="69">
        <v>0</v>
      </c>
      <c r="AF1167" s="69">
        <v>973488</v>
      </c>
      <c r="AG1167" s="69">
        <v>26512</v>
      </c>
      <c r="AH1167" s="69">
        <v>479</v>
      </c>
      <c r="AI1167" s="69">
        <v>21</v>
      </c>
      <c r="AJ1167" s="69">
        <v>9</v>
      </c>
      <c r="AK1167" s="69">
        <v>-9</v>
      </c>
      <c r="AL1167" s="69">
        <v>6367</v>
      </c>
      <c r="AM1167" s="69">
        <v>3226</v>
      </c>
      <c r="AN1167" s="69">
        <v>-6367</v>
      </c>
      <c r="AO1167" s="69">
        <v>9</v>
      </c>
      <c r="AP1167" s="69">
        <v>-9</v>
      </c>
      <c r="AQ1167" s="69">
        <v>346791</v>
      </c>
      <c r="AR1167" s="69">
        <v>4144</v>
      </c>
      <c r="AS1167" s="69">
        <v>291573</v>
      </c>
      <c r="AT1167" s="69">
        <v>75306</v>
      </c>
      <c r="AU1167" s="69">
        <v>42</v>
      </c>
      <c r="AV1167" s="69">
        <v>187</v>
      </c>
      <c r="AW1167" s="69">
        <v>0.97348800000000002</v>
      </c>
      <c r="AX1167" s="69">
        <v>0.95799999999999996</v>
      </c>
      <c r="AY1167" s="69">
        <v>2032.3340292275575</v>
      </c>
      <c r="AZ1167" s="69">
        <v>-32.334029227557494</v>
      </c>
      <c r="BA1167" s="69">
        <v>108165.33333333333</v>
      </c>
      <c r="BB1167" s="69">
        <v>0</v>
      </c>
      <c r="BC1167" s="69">
        <v>-108165.33333333333</v>
      </c>
      <c r="BD1167" s="69">
        <v>0</v>
      </c>
      <c r="BE1167" s="69">
        <v>152.8958693262133</v>
      </c>
      <c r="BF1167" s="69">
        <v>-152.8958693262133</v>
      </c>
      <c r="BG1167" s="69">
        <v>108165.33333333333</v>
      </c>
      <c r="BH1167" s="69">
        <v>0</v>
      </c>
      <c r="BI1167" s="69">
        <v>-108165.33333333333</v>
      </c>
      <c r="BJ1167" s="69">
        <v>2.5952230594219573E-5</v>
      </c>
      <c r="BK1167" s="69">
        <v>0</v>
      </c>
      <c r="BL1167" s="69">
        <v>234.91505791505793</v>
      </c>
      <c r="BM1167" s="69">
        <v>-234.91505791505793</v>
      </c>
      <c r="BN1167" s="69">
        <v>0</v>
      </c>
      <c r="BO1167" s="69">
        <v>3.3387453570803882</v>
      </c>
      <c r="BP1167" s="69">
        <v>-3.3387453570803882</v>
      </c>
      <c r="BQ1167" s="69">
        <v>3338.7453570803882</v>
      </c>
      <c r="BR1167" s="69">
        <v>-3338.7453570803882</v>
      </c>
      <c r="BS1167" s="69">
        <v>0.14848109113453192</v>
      </c>
      <c r="BT1167" s="69">
        <v>1793</v>
      </c>
      <c r="BU1167" s="69">
        <v>402.70588235294116</v>
      </c>
      <c r="BV1167" s="69">
        <v>9.3024328774391485E-3</v>
      </c>
    </row>
    <row r="1168" spans="1:74">
      <c r="A1168" s="113" t="s">
        <v>1050</v>
      </c>
      <c r="B1168" s="69" t="s">
        <v>100</v>
      </c>
      <c r="C1168" s="69" t="s">
        <v>134</v>
      </c>
      <c r="D1168" s="69" t="s">
        <v>351</v>
      </c>
      <c r="E1168" s="69" t="s">
        <v>752</v>
      </c>
      <c r="F1168" s="69">
        <v>0</v>
      </c>
      <c r="G1168" s="69">
        <v>1</v>
      </c>
      <c r="H1168" s="69">
        <v>2199</v>
      </c>
      <c r="I1168" s="69">
        <v>7</v>
      </c>
      <c r="J1168" s="69">
        <v>6</v>
      </c>
      <c r="K1168" s="69">
        <v>502</v>
      </c>
      <c r="L1168" s="69">
        <v>442</v>
      </c>
      <c r="M1168" s="69">
        <v>6</v>
      </c>
      <c r="N1168" s="69">
        <v>0</v>
      </c>
      <c r="O1168" s="69">
        <v>0</v>
      </c>
      <c r="P1168" s="69">
        <v>4380.4799999999996</v>
      </c>
      <c r="Q1168" s="69">
        <v>62.83</v>
      </c>
      <c r="R1168" s="69">
        <v>1000000</v>
      </c>
      <c r="S1168" s="69">
        <v>2000</v>
      </c>
      <c r="T1168" s="69">
        <v>500</v>
      </c>
      <c r="U1168" s="69">
        <v>0</v>
      </c>
      <c r="V1168" s="69">
        <v>0</v>
      </c>
      <c r="W1168" s="69">
        <v>0</v>
      </c>
      <c r="X1168" s="69">
        <v>0</v>
      </c>
      <c r="Y1168" s="69">
        <v>0</v>
      </c>
      <c r="Z1168" s="69">
        <v>0</v>
      </c>
      <c r="AA1168" s="69">
        <v>0</v>
      </c>
      <c r="AB1168" s="69">
        <v>0</v>
      </c>
      <c r="AC1168" s="69">
        <v>0</v>
      </c>
      <c r="AD1168" s="69">
        <v>0</v>
      </c>
      <c r="AE1168" s="69">
        <v>0</v>
      </c>
      <c r="AF1168" s="69">
        <v>994130</v>
      </c>
      <c r="AG1168" s="69">
        <v>5870</v>
      </c>
      <c r="AH1168" s="69">
        <v>489</v>
      </c>
      <c r="AI1168" s="69">
        <v>11</v>
      </c>
      <c r="AJ1168" s="69">
        <v>9</v>
      </c>
      <c r="AK1168" s="69">
        <v>-9</v>
      </c>
      <c r="AL1168" s="69">
        <v>6520</v>
      </c>
      <c r="AM1168" s="69">
        <v>3316</v>
      </c>
      <c r="AN1168" s="69">
        <v>-6520</v>
      </c>
      <c r="AO1168" s="69">
        <v>10</v>
      </c>
      <c r="AP1168" s="69">
        <v>-10</v>
      </c>
      <c r="AQ1168" s="69">
        <v>353819</v>
      </c>
      <c r="AR1168" s="69">
        <v>4250</v>
      </c>
      <c r="AS1168" s="69">
        <v>297460</v>
      </c>
      <c r="AT1168" s="69">
        <v>77505</v>
      </c>
      <c r="AU1168" s="69">
        <v>43</v>
      </c>
      <c r="AV1168" s="69">
        <v>193</v>
      </c>
      <c r="AW1168" s="69">
        <v>0.99412999999999996</v>
      </c>
      <c r="AX1168" s="69">
        <v>0.97799999999999998</v>
      </c>
      <c r="AY1168" s="69">
        <v>2032.9856850715746</v>
      </c>
      <c r="AZ1168" s="69">
        <v>-32.985685071574608</v>
      </c>
      <c r="BA1168" s="69">
        <v>110458.88888888889</v>
      </c>
      <c r="BB1168" s="69">
        <v>0</v>
      </c>
      <c r="BC1168" s="69">
        <v>-110458.88888888889</v>
      </c>
      <c r="BD1168" s="69">
        <v>0</v>
      </c>
      <c r="BE1168" s="69">
        <v>152.47392638036808</v>
      </c>
      <c r="BF1168" s="69">
        <v>-152.47392638036808</v>
      </c>
      <c r="BG1168" s="69">
        <v>99413</v>
      </c>
      <c r="BH1168" s="69">
        <v>0</v>
      </c>
      <c r="BI1168" s="69">
        <v>-99413</v>
      </c>
      <c r="BJ1168" s="69">
        <v>2.8263038446211198E-5</v>
      </c>
      <c r="BK1168" s="69">
        <v>0</v>
      </c>
      <c r="BL1168" s="69">
        <v>233.91294117647058</v>
      </c>
      <c r="BM1168" s="69">
        <v>-233.91294117647058</v>
      </c>
      <c r="BN1168" s="69">
        <v>0</v>
      </c>
      <c r="BO1168" s="69">
        <v>3.3420627983594433</v>
      </c>
      <c r="BP1168" s="69">
        <v>-3.3420627983594433</v>
      </c>
      <c r="BQ1168" s="69">
        <v>3342.0627983594431</v>
      </c>
      <c r="BR1168" s="69">
        <v>-3342.0627983594431</v>
      </c>
      <c r="BS1168" s="69">
        <v>0.14746682750301568</v>
      </c>
      <c r="BT1168" s="69">
        <v>1802.4418604651162</v>
      </c>
      <c r="BU1168" s="69">
        <v>401.58031088082902</v>
      </c>
      <c r="BV1168" s="69">
        <v>9.3720235487636337E-3</v>
      </c>
    </row>
    <row r="1169" spans="1:74">
      <c r="A1169" s="113" t="s">
        <v>1060</v>
      </c>
      <c r="B1169" s="69" t="s">
        <v>100</v>
      </c>
      <c r="C1169" s="69" t="s">
        <v>123</v>
      </c>
      <c r="D1169" s="69" t="s">
        <v>348</v>
      </c>
      <c r="E1169" s="69" t="s">
        <v>648</v>
      </c>
      <c r="F1169" s="69">
        <v>0</v>
      </c>
      <c r="G1169" s="69">
        <v>32</v>
      </c>
      <c r="H1169" s="69">
        <v>68263</v>
      </c>
      <c r="I1169" s="69">
        <v>540</v>
      </c>
      <c r="J1169" s="69">
        <v>274</v>
      </c>
      <c r="K1169" s="69">
        <v>40729</v>
      </c>
      <c r="L1169" s="69">
        <v>34788</v>
      </c>
      <c r="M1169" s="69">
        <v>320</v>
      </c>
      <c r="N1169" s="69">
        <v>0</v>
      </c>
      <c r="O1169" s="69">
        <v>0</v>
      </c>
      <c r="P1169" s="69">
        <v>1676.03</v>
      </c>
      <c r="Q1169" s="69">
        <v>66.66</v>
      </c>
      <c r="R1169" s="69">
        <v>2600000</v>
      </c>
      <c r="S1169" s="69">
        <v>2600</v>
      </c>
      <c r="T1169" s="69">
        <v>1000</v>
      </c>
      <c r="U1169" s="69">
        <v>0</v>
      </c>
      <c r="V1169" s="69">
        <v>0</v>
      </c>
      <c r="W1169" s="69">
        <v>0</v>
      </c>
      <c r="X1169" s="69">
        <v>0</v>
      </c>
      <c r="Y1169" s="69">
        <v>0</v>
      </c>
      <c r="Z1169" s="69">
        <v>0</v>
      </c>
      <c r="AA1169" s="69">
        <v>0</v>
      </c>
      <c r="AB1169" s="69">
        <v>0</v>
      </c>
      <c r="AC1169" s="69">
        <v>0</v>
      </c>
      <c r="AD1169" s="69">
        <v>0</v>
      </c>
      <c r="AE1169" s="69">
        <v>0</v>
      </c>
      <c r="AF1169" s="69">
        <v>68263</v>
      </c>
      <c r="AG1169" s="69">
        <v>2531737</v>
      </c>
      <c r="AH1169" s="69">
        <v>32</v>
      </c>
      <c r="AI1169" s="69">
        <v>968</v>
      </c>
      <c r="AJ1169" s="69">
        <v>0</v>
      </c>
      <c r="AK1169" s="69">
        <v>0</v>
      </c>
      <c r="AL1169" s="69">
        <v>540</v>
      </c>
      <c r="AM1169" s="69">
        <v>274</v>
      </c>
      <c r="AN1169" s="69">
        <v>-540</v>
      </c>
      <c r="AO1169" s="69">
        <v>0</v>
      </c>
      <c r="AP1169" s="69">
        <v>0</v>
      </c>
      <c r="AQ1169" s="69">
        <v>40729</v>
      </c>
      <c r="AR1169" s="69">
        <v>320</v>
      </c>
      <c r="AS1169" s="69">
        <v>34788</v>
      </c>
      <c r="AT1169" s="69">
        <v>68263</v>
      </c>
      <c r="AU1169" s="69">
        <v>32</v>
      </c>
      <c r="AV1169" s="69">
        <v>320</v>
      </c>
      <c r="AW1169" s="69">
        <v>2.6255000000000001E-2</v>
      </c>
      <c r="AX1169" s="69">
        <v>3.2000000000000001E-2</v>
      </c>
      <c r="AY1169" s="69">
        <v>2133.21875</v>
      </c>
      <c r="AZ1169" s="69">
        <v>466.78125</v>
      </c>
      <c r="BA1169" s="69">
        <v>0</v>
      </c>
      <c r="BB1169" s="69">
        <v>0</v>
      </c>
      <c r="BC1169" s="69">
        <v>0</v>
      </c>
      <c r="BD1169" s="69">
        <v>0</v>
      </c>
      <c r="BE1169" s="69">
        <v>126.41296296296296</v>
      </c>
      <c r="BF1169" s="69">
        <v>-126.41296296296296</v>
      </c>
      <c r="BG1169" s="69">
        <v>0</v>
      </c>
      <c r="BH1169" s="69">
        <v>0</v>
      </c>
      <c r="BI1169" s="69">
        <v>0</v>
      </c>
      <c r="BJ1169" s="69">
        <v>0</v>
      </c>
      <c r="BK1169" s="69">
        <v>0</v>
      </c>
      <c r="BL1169" s="69">
        <v>213.32187500000001</v>
      </c>
      <c r="BM1169" s="69">
        <v>-213.32187500000001</v>
      </c>
      <c r="BN1169" s="69">
        <v>0</v>
      </c>
      <c r="BO1169" s="69">
        <v>1.9622571001494769</v>
      </c>
      <c r="BP1169" s="69">
        <v>-1.9622571001494769</v>
      </c>
      <c r="BQ1169" s="69">
        <v>1962.2571001494769</v>
      </c>
      <c r="BR1169" s="69">
        <v>-1962.2571001494769</v>
      </c>
      <c r="BS1169" s="69">
        <v>0.11678832116788321</v>
      </c>
      <c r="BT1169" s="69">
        <v>2133.21875</v>
      </c>
      <c r="BU1169" s="69">
        <v>213.32187500000001</v>
      </c>
      <c r="BV1169" s="69">
        <v>6.7273932578752237E-3</v>
      </c>
    </row>
    <row r="1170" spans="1:74">
      <c r="A1170" s="113" t="s">
        <v>1051</v>
      </c>
      <c r="B1170" s="69" t="s">
        <v>100</v>
      </c>
      <c r="C1170" s="69" t="s">
        <v>123</v>
      </c>
      <c r="D1170" s="69" t="s">
        <v>348</v>
      </c>
      <c r="E1170" s="69" t="s">
        <v>648</v>
      </c>
      <c r="F1170" s="69">
        <v>0</v>
      </c>
      <c r="G1170" s="69">
        <v>44</v>
      </c>
      <c r="H1170" s="69">
        <v>61186</v>
      </c>
      <c r="I1170" s="69">
        <v>385</v>
      </c>
      <c r="J1170" s="69">
        <v>185</v>
      </c>
      <c r="K1170" s="69">
        <v>17721</v>
      </c>
      <c r="L1170" s="69">
        <v>15216</v>
      </c>
      <c r="M1170" s="69">
        <v>204</v>
      </c>
      <c r="N1170" s="69">
        <v>0</v>
      </c>
      <c r="O1170" s="69">
        <v>2</v>
      </c>
      <c r="P1170" s="69">
        <v>3452.74</v>
      </c>
      <c r="Q1170" s="69">
        <v>85.94</v>
      </c>
      <c r="R1170" s="69">
        <v>2600000</v>
      </c>
      <c r="S1170" s="69">
        <v>2600</v>
      </c>
      <c r="T1170" s="69">
        <v>1000</v>
      </c>
      <c r="U1170" s="69">
        <v>0</v>
      </c>
      <c r="V1170" s="69">
        <v>0</v>
      </c>
      <c r="W1170" s="69">
        <v>0</v>
      </c>
      <c r="X1170" s="69">
        <v>0</v>
      </c>
      <c r="Y1170" s="69">
        <v>0</v>
      </c>
      <c r="Z1170" s="69">
        <v>0</v>
      </c>
      <c r="AA1170" s="69">
        <v>0</v>
      </c>
      <c r="AB1170" s="69">
        <v>0</v>
      </c>
      <c r="AC1170" s="69">
        <v>0</v>
      </c>
      <c r="AD1170" s="69">
        <v>0</v>
      </c>
      <c r="AE1170" s="69">
        <v>0</v>
      </c>
      <c r="AF1170" s="69">
        <v>153049</v>
      </c>
      <c r="AG1170" s="69">
        <v>2446951</v>
      </c>
      <c r="AH1170" s="69">
        <v>80</v>
      </c>
      <c r="AI1170" s="69">
        <v>920</v>
      </c>
      <c r="AJ1170" s="69">
        <v>2</v>
      </c>
      <c r="AK1170" s="69">
        <v>-2</v>
      </c>
      <c r="AL1170" s="69">
        <v>1056</v>
      </c>
      <c r="AM1170" s="69">
        <v>523</v>
      </c>
      <c r="AN1170" s="69">
        <v>-1056</v>
      </c>
      <c r="AO1170" s="69">
        <v>0</v>
      </c>
      <c r="AP1170" s="69">
        <v>0</v>
      </c>
      <c r="AQ1170" s="69">
        <v>68799</v>
      </c>
      <c r="AR1170" s="69">
        <v>596</v>
      </c>
      <c r="AS1170" s="69">
        <v>58941</v>
      </c>
      <c r="AT1170" s="69">
        <v>129449</v>
      </c>
      <c r="AU1170" s="69">
        <v>76</v>
      </c>
      <c r="AV1170" s="69">
        <v>524</v>
      </c>
      <c r="AW1170" s="69">
        <v>5.8865000000000001E-2</v>
      </c>
      <c r="AX1170" s="69">
        <v>0.08</v>
      </c>
      <c r="AY1170" s="69">
        <v>1913.1125</v>
      </c>
      <c r="AZ1170" s="69">
        <v>686.88750000000005</v>
      </c>
      <c r="BA1170" s="69">
        <v>76524.5</v>
      </c>
      <c r="BB1170" s="69">
        <v>0</v>
      </c>
      <c r="BC1170" s="69">
        <v>-76524.5</v>
      </c>
      <c r="BD1170" s="69">
        <v>0</v>
      </c>
      <c r="BE1170" s="69">
        <v>144.93276515151516</v>
      </c>
      <c r="BF1170" s="69">
        <v>-144.93276515151516</v>
      </c>
      <c r="BG1170" s="69">
        <v>0</v>
      </c>
      <c r="BH1170" s="69">
        <v>0</v>
      </c>
      <c r="BI1170" s="69">
        <v>0</v>
      </c>
      <c r="BJ1170" s="69">
        <v>0</v>
      </c>
      <c r="BK1170" s="69">
        <v>0</v>
      </c>
      <c r="BL1170" s="69">
        <v>256.79362416107381</v>
      </c>
      <c r="BM1170" s="69">
        <v>-256.79362416107381</v>
      </c>
      <c r="BN1170" s="69">
        <v>0</v>
      </c>
      <c r="BO1170" s="69">
        <v>2.5966474949525797</v>
      </c>
      <c r="BP1170" s="69">
        <v>-2.5966474949525797</v>
      </c>
      <c r="BQ1170" s="69">
        <v>2596.6474949525796</v>
      </c>
      <c r="BR1170" s="69">
        <v>-2596.6474949525796</v>
      </c>
      <c r="BS1170" s="69">
        <v>0.15296367112810708</v>
      </c>
      <c r="BT1170" s="69">
        <v>1703.2763157894738</v>
      </c>
      <c r="BU1170" s="69">
        <v>247.04007633587787</v>
      </c>
      <c r="BV1170" s="69">
        <v>7.6018546781203211E-3</v>
      </c>
    </row>
    <row r="1171" spans="1:74">
      <c r="A1171" s="113" t="s">
        <v>1052</v>
      </c>
      <c r="B1171" s="69" t="s">
        <v>100</v>
      </c>
      <c r="C1171" s="69" t="s">
        <v>123</v>
      </c>
      <c r="D1171" s="69" t="s">
        <v>348</v>
      </c>
      <c r="E1171" s="69" t="s">
        <v>648</v>
      </c>
      <c r="F1171" s="69">
        <v>0</v>
      </c>
      <c r="G1171" s="69">
        <v>21</v>
      </c>
      <c r="H1171" s="69">
        <v>58992</v>
      </c>
      <c r="I1171" s="69">
        <v>260</v>
      </c>
      <c r="J1171" s="69">
        <v>133</v>
      </c>
      <c r="K1171" s="69">
        <v>12346</v>
      </c>
      <c r="L1171" s="69">
        <v>10402</v>
      </c>
      <c r="M1171" s="69">
        <v>147</v>
      </c>
      <c r="N1171" s="69">
        <v>0</v>
      </c>
      <c r="O1171" s="69">
        <v>1</v>
      </c>
      <c r="P1171" s="69">
        <v>4778.2299999999996</v>
      </c>
      <c r="Q1171" s="69">
        <v>121.13</v>
      </c>
      <c r="R1171" s="69">
        <v>2600000</v>
      </c>
      <c r="S1171" s="69">
        <v>2600</v>
      </c>
      <c r="T1171" s="69">
        <v>1000</v>
      </c>
      <c r="U1171" s="69">
        <v>0</v>
      </c>
      <c r="V1171" s="69">
        <v>0</v>
      </c>
      <c r="W1171" s="69">
        <v>0</v>
      </c>
      <c r="X1171" s="69">
        <v>0</v>
      </c>
      <c r="Y1171" s="69">
        <v>0</v>
      </c>
      <c r="Z1171" s="69">
        <v>0</v>
      </c>
      <c r="AA1171" s="69">
        <v>0</v>
      </c>
      <c r="AB1171" s="69">
        <v>0</v>
      </c>
      <c r="AC1171" s="69">
        <v>0</v>
      </c>
      <c r="AD1171" s="69">
        <v>0</v>
      </c>
      <c r="AE1171" s="69">
        <v>0</v>
      </c>
      <c r="AF1171" s="69">
        <v>241632</v>
      </c>
      <c r="AG1171" s="69">
        <v>2358368</v>
      </c>
      <c r="AH1171" s="69">
        <v>111</v>
      </c>
      <c r="AI1171" s="69">
        <v>889</v>
      </c>
      <c r="AJ1171" s="69">
        <v>5</v>
      </c>
      <c r="AK1171" s="69">
        <v>-5</v>
      </c>
      <c r="AL1171" s="69">
        <v>1471</v>
      </c>
      <c r="AM1171" s="69">
        <v>736</v>
      </c>
      <c r="AN1171" s="69">
        <v>-1471</v>
      </c>
      <c r="AO1171" s="69">
        <v>0</v>
      </c>
      <c r="AP1171" s="69">
        <v>0</v>
      </c>
      <c r="AQ1171" s="69">
        <v>89724</v>
      </c>
      <c r="AR1171" s="69">
        <v>833</v>
      </c>
      <c r="AS1171" s="69">
        <v>76562</v>
      </c>
      <c r="AT1171" s="69">
        <v>188441</v>
      </c>
      <c r="AU1171" s="69">
        <v>97</v>
      </c>
      <c r="AV1171" s="69">
        <v>671</v>
      </c>
      <c r="AW1171" s="69">
        <v>9.2935384615384614E-2</v>
      </c>
      <c r="AX1171" s="69">
        <v>0.111</v>
      </c>
      <c r="AY1171" s="69">
        <v>2176.864864864865</v>
      </c>
      <c r="AZ1171" s="69">
        <v>423.13513513513499</v>
      </c>
      <c r="BA1171" s="69">
        <v>48326.400000000001</v>
      </c>
      <c r="BB1171" s="69">
        <v>0</v>
      </c>
      <c r="BC1171" s="69">
        <v>-48326.400000000001</v>
      </c>
      <c r="BD1171" s="69">
        <v>0</v>
      </c>
      <c r="BE1171" s="69">
        <v>164.26376614547925</v>
      </c>
      <c r="BF1171" s="69">
        <v>-164.26376614547925</v>
      </c>
      <c r="BG1171" s="69">
        <v>0</v>
      </c>
      <c r="BH1171" s="69">
        <v>0</v>
      </c>
      <c r="BI1171" s="69">
        <v>0</v>
      </c>
      <c r="BJ1171" s="69">
        <v>0</v>
      </c>
      <c r="BK1171" s="69">
        <v>0</v>
      </c>
      <c r="BL1171" s="69">
        <v>290.07442977190874</v>
      </c>
      <c r="BM1171" s="69">
        <v>-290.07442977190874</v>
      </c>
      <c r="BN1171" s="69">
        <v>0</v>
      </c>
      <c r="BO1171" s="69">
        <v>3.1560304067291867</v>
      </c>
      <c r="BP1171" s="69">
        <v>-3.1560304067291867</v>
      </c>
      <c r="BQ1171" s="69">
        <v>3156.0304067291868</v>
      </c>
      <c r="BR1171" s="69">
        <v>-3156.0304067291868</v>
      </c>
      <c r="BS1171" s="69">
        <v>0.15081521739130435</v>
      </c>
      <c r="BT1171" s="69">
        <v>1942.6907216494844</v>
      </c>
      <c r="BU1171" s="69">
        <v>280.8360655737705</v>
      </c>
      <c r="BV1171" s="69">
        <v>8.2029334403281168E-3</v>
      </c>
    </row>
    <row r="1172" spans="1:74">
      <c r="A1172" s="113" t="s">
        <v>1053</v>
      </c>
      <c r="B1172" s="69" t="s">
        <v>100</v>
      </c>
      <c r="C1172" s="69" t="s">
        <v>123</v>
      </c>
      <c r="D1172" s="69" t="s">
        <v>348</v>
      </c>
      <c r="E1172" s="69" t="s">
        <v>648</v>
      </c>
      <c r="F1172" s="69">
        <v>0</v>
      </c>
      <c r="G1172" s="69">
        <v>11</v>
      </c>
      <c r="H1172" s="69">
        <v>23751</v>
      </c>
      <c r="I1172" s="69">
        <v>104</v>
      </c>
      <c r="J1172" s="69">
        <v>58</v>
      </c>
      <c r="K1172" s="69">
        <v>4358</v>
      </c>
      <c r="L1172" s="69">
        <v>3860</v>
      </c>
      <c r="M1172" s="69">
        <v>69</v>
      </c>
      <c r="N1172" s="69">
        <v>1</v>
      </c>
      <c r="O1172" s="69">
        <v>0</v>
      </c>
      <c r="P1172" s="69">
        <v>5449.98</v>
      </c>
      <c r="Q1172" s="69">
        <v>102.82</v>
      </c>
      <c r="R1172" s="69">
        <v>2600000</v>
      </c>
      <c r="S1172" s="69">
        <v>2600</v>
      </c>
      <c r="T1172" s="69">
        <v>1000</v>
      </c>
      <c r="U1172" s="69">
        <v>0</v>
      </c>
      <c r="V1172" s="69">
        <v>0</v>
      </c>
      <c r="W1172" s="69">
        <v>0</v>
      </c>
      <c r="X1172" s="69">
        <v>0</v>
      </c>
      <c r="Y1172" s="69">
        <v>0</v>
      </c>
      <c r="Z1172" s="69">
        <v>0</v>
      </c>
      <c r="AA1172" s="69">
        <v>0</v>
      </c>
      <c r="AB1172" s="69">
        <v>0</v>
      </c>
      <c r="AC1172" s="69">
        <v>0</v>
      </c>
      <c r="AD1172" s="69">
        <v>0</v>
      </c>
      <c r="AE1172" s="69">
        <v>0</v>
      </c>
      <c r="AF1172" s="69">
        <v>295206</v>
      </c>
      <c r="AG1172" s="69">
        <v>2304794</v>
      </c>
      <c r="AH1172" s="69">
        <v>133</v>
      </c>
      <c r="AI1172" s="69">
        <v>867</v>
      </c>
      <c r="AJ1172" s="69">
        <v>5</v>
      </c>
      <c r="AK1172" s="69">
        <v>-5</v>
      </c>
      <c r="AL1172" s="69">
        <v>1681</v>
      </c>
      <c r="AM1172" s="69">
        <v>854</v>
      </c>
      <c r="AN1172" s="69">
        <v>-1681</v>
      </c>
      <c r="AO1172" s="69">
        <v>1</v>
      </c>
      <c r="AP1172" s="69">
        <v>-1</v>
      </c>
      <c r="AQ1172" s="69">
        <v>101273</v>
      </c>
      <c r="AR1172" s="69">
        <v>965</v>
      </c>
      <c r="AS1172" s="69">
        <v>86396</v>
      </c>
      <c r="AT1172" s="69">
        <v>212192</v>
      </c>
      <c r="AU1172" s="69">
        <v>108</v>
      </c>
      <c r="AV1172" s="69">
        <v>740</v>
      </c>
      <c r="AW1172" s="69">
        <v>0.11354076923076924</v>
      </c>
      <c r="AX1172" s="69">
        <v>0.13300000000000001</v>
      </c>
      <c r="AY1172" s="69">
        <v>2219.593984962406</v>
      </c>
      <c r="AZ1172" s="69">
        <v>380.40601503759399</v>
      </c>
      <c r="BA1172" s="69">
        <v>59041.2</v>
      </c>
      <c r="BB1172" s="69">
        <v>0</v>
      </c>
      <c r="BC1172" s="69">
        <v>-59041.2</v>
      </c>
      <c r="BD1172" s="69">
        <v>0</v>
      </c>
      <c r="BE1172" s="69">
        <v>175.61332540154669</v>
      </c>
      <c r="BF1172" s="69">
        <v>-175.61332540154669</v>
      </c>
      <c r="BG1172" s="69">
        <v>295206</v>
      </c>
      <c r="BH1172" s="69">
        <v>0</v>
      </c>
      <c r="BI1172" s="69">
        <v>-295206</v>
      </c>
      <c r="BJ1172" s="69">
        <v>9.8743001589762321E-6</v>
      </c>
      <c r="BK1172" s="69">
        <v>0</v>
      </c>
      <c r="BL1172" s="69">
        <v>305.91295336787567</v>
      </c>
      <c r="BM1172" s="69">
        <v>-305.91295336787567</v>
      </c>
      <c r="BN1172" s="69">
        <v>0</v>
      </c>
      <c r="BO1172" s="69">
        <v>3.4168943006620678</v>
      </c>
      <c r="BP1172" s="69">
        <v>-3.4168943006620678</v>
      </c>
      <c r="BQ1172" s="69">
        <v>3416.894300662068</v>
      </c>
      <c r="BR1172" s="69">
        <v>-3416.894300662068</v>
      </c>
      <c r="BS1172" s="69">
        <v>0.15573770491803279</v>
      </c>
      <c r="BT1172" s="69">
        <v>1964.7407407407406</v>
      </c>
      <c r="BU1172" s="69">
        <v>286.74594594594595</v>
      </c>
      <c r="BV1172" s="69">
        <v>8.4326523357657023E-3</v>
      </c>
    </row>
    <row r="1173" spans="1:74">
      <c r="A1173" s="113" t="s">
        <v>1054</v>
      </c>
      <c r="B1173" s="69" t="s">
        <v>100</v>
      </c>
      <c r="C1173" s="69" t="s">
        <v>123</v>
      </c>
      <c r="D1173" s="69" t="s">
        <v>348</v>
      </c>
      <c r="E1173" s="69" t="s">
        <v>648</v>
      </c>
      <c r="F1173" s="69">
        <v>0</v>
      </c>
      <c r="G1173" s="69">
        <v>8</v>
      </c>
      <c r="H1173" s="69">
        <v>26446</v>
      </c>
      <c r="I1173" s="69">
        <v>112</v>
      </c>
      <c r="J1173" s="69">
        <v>62</v>
      </c>
      <c r="K1173" s="69">
        <v>6011</v>
      </c>
      <c r="L1173" s="69">
        <v>5503</v>
      </c>
      <c r="M1173" s="69">
        <v>69</v>
      </c>
      <c r="N1173" s="69">
        <v>0</v>
      </c>
      <c r="O1173" s="69">
        <v>0</v>
      </c>
      <c r="P1173" s="69">
        <v>4399.6000000000004</v>
      </c>
      <c r="Q1173" s="69">
        <v>118.59</v>
      </c>
      <c r="R1173" s="69">
        <v>2600000</v>
      </c>
      <c r="S1173" s="69">
        <v>2600</v>
      </c>
      <c r="T1173" s="69">
        <v>1000</v>
      </c>
      <c r="U1173" s="69">
        <v>0</v>
      </c>
      <c r="V1173" s="69">
        <v>0</v>
      </c>
      <c r="W1173" s="69">
        <v>0</v>
      </c>
      <c r="X1173" s="69">
        <v>0</v>
      </c>
      <c r="Y1173" s="69">
        <v>0</v>
      </c>
      <c r="Z1173" s="69">
        <v>0</v>
      </c>
      <c r="AA1173" s="69">
        <v>0</v>
      </c>
      <c r="AB1173" s="69">
        <v>0</v>
      </c>
      <c r="AC1173" s="69">
        <v>0</v>
      </c>
      <c r="AD1173" s="69">
        <v>0</v>
      </c>
      <c r="AE1173" s="69">
        <v>0</v>
      </c>
      <c r="AF1173" s="69">
        <v>384482</v>
      </c>
      <c r="AG1173" s="69">
        <v>2215518</v>
      </c>
      <c r="AH1173" s="69">
        <v>168</v>
      </c>
      <c r="AI1173" s="69">
        <v>832</v>
      </c>
      <c r="AJ1173" s="69">
        <v>5</v>
      </c>
      <c r="AK1173" s="69">
        <v>-5</v>
      </c>
      <c r="AL1173" s="69">
        <v>2110</v>
      </c>
      <c r="AM1173" s="69">
        <v>1075</v>
      </c>
      <c r="AN1173" s="69">
        <v>-2110</v>
      </c>
      <c r="AO1173" s="69">
        <v>2</v>
      </c>
      <c r="AP1173" s="69">
        <v>-2</v>
      </c>
      <c r="AQ1173" s="69">
        <v>118996</v>
      </c>
      <c r="AR1173" s="69">
        <v>1211</v>
      </c>
      <c r="AS1173" s="69">
        <v>101483</v>
      </c>
      <c r="AT1173" s="69">
        <v>238638</v>
      </c>
      <c r="AU1173" s="69">
        <v>116</v>
      </c>
      <c r="AV1173" s="69">
        <v>809</v>
      </c>
      <c r="AW1173" s="69">
        <v>0.14787769230769232</v>
      </c>
      <c r="AX1173" s="69">
        <v>0.16800000000000001</v>
      </c>
      <c r="AY1173" s="69">
        <v>2288.5833333333335</v>
      </c>
      <c r="AZ1173" s="69">
        <v>311.41666666666652</v>
      </c>
      <c r="BA1173" s="69">
        <v>76896.399999999994</v>
      </c>
      <c r="BB1173" s="69">
        <v>0</v>
      </c>
      <c r="BC1173" s="69">
        <v>-76896.399999999994</v>
      </c>
      <c r="BD1173" s="69">
        <v>0</v>
      </c>
      <c r="BE1173" s="69">
        <v>182.21895734597157</v>
      </c>
      <c r="BF1173" s="69">
        <v>-182.21895734597157</v>
      </c>
      <c r="BG1173" s="69">
        <v>192241</v>
      </c>
      <c r="BH1173" s="69">
        <v>0</v>
      </c>
      <c r="BI1173" s="69">
        <v>-192241</v>
      </c>
      <c r="BJ1173" s="69">
        <v>1.6807287639920671E-5</v>
      </c>
      <c r="BK1173" s="69">
        <v>0</v>
      </c>
      <c r="BL1173" s="69">
        <v>317.49132947976881</v>
      </c>
      <c r="BM1173" s="69">
        <v>-317.49132947976881</v>
      </c>
      <c r="BN1173" s="69">
        <v>0</v>
      </c>
      <c r="BO1173" s="69">
        <v>3.7886345496290019</v>
      </c>
      <c r="BP1173" s="69">
        <v>-3.7886345496290019</v>
      </c>
      <c r="BQ1173" s="69">
        <v>3788.6345496290019</v>
      </c>
      <c r="BR1173" s="69">
        <v>-3788.6345496290019</v>
      </c>
      <c r="BS1173" s="69">
        <v>0.15627906976744185</v>
      </c>
      <c r="BT1173" s="69">
        <v>2057.2241379310344</v>
      </c>
      <c r="BU1173" s="69">
        <v>294.9789864029666</v>
      </c>
      <c r="BV1173" s="69">
        <v>9.0339171064573592E-3</v>
      </c>
    </row>
    <row r="1174" spans="1:74">
      <c r="A1174" s="113" t="s">
        <v>1055</v>
      </c>
      <c r="B1174" s="69" t="s">
        <v>100</v>
      </c>
      <c r="C1174" s="69" t="s">
        <v>123</v>
      </c>
      <c r="D1174" s="69" t="s">
        <v>348</v>
      </c>
      <c r="E1174" s="69" t="s">
        <v>648</v>
      </c>
      <c r="F1174" s="69">
        <v>0</v>
      </c>
      <c r="G1174" s="69">
        <v>11</v>
      </c>
      <c r="H1174" s="69">
        <v>23878</v>
      </c>
      <c r="I1174" s="69">
        <v>105</v>
      </c>
      <c r="J1174" s="69">
        <v>50</v>
      </c>
      <c r="K1174" s="69">
        <v>4862</v>
      </c>
      <c r="L1174" s="69">
        <v>4345</v>
      </c>
      <c r="M1174" s="69">
        <v>62</v>
      </c>
      <c r="N1174" s="69">
        <v>0</v>
      </c>
      <c r="O1174" s="69">
        <v>0</v>
      </c>
      <c r="P1174" s="69">
        <v>4911.1499999999996</v>
      </c>
      <c r="Q1174" s="69">
        <v>114.8</v>
      </c>
      <c r="R1174" s="69">
        <v>2600000</v>
      </c>
      <c r="S1174" s="69">
        <v>2600</v>
      </c>
      <c r="T1174" s="69">
        <v>1000</v>
      </c>
      <c r="U1174" s="69">
        <v>0</v>
      </c>
      <c r="V1174" s="69">
        <v>0</v>
      </c>
      <c r="W1174" s="69">
        <v>0</v>
      </c>
      <c r="X1174" s="69">
        <v>0</v>
      </c>
      <c r="Y1174" s="69">
        <v>0</v>
      </c>
      <c r="Z1174" s="69">
        <v>0</v>
      </c>
      <c r="AA1174" s="69">
        <v>0</v>
      </c>
      <c r="AB1174" s="69">
        <v>0</v>
      </c>
      <c r="AC1174" s="69">
        <v>0</v>
      </c>
      <c r="AD1174" s="69">
        <v>0</v>
      </c>
      <c r="AE1174" s="69">
        <v>0</v>
      </c>
      <c r="AF1174" s="69">
        <v>468098</v>
      </c>
      <c r="AG1174" s="69">
        <v>2131902</v>
      </c>
      <c r="AH1174" s="69">
        <v>202</v>
      </c>
      <c r="AI1174" s="69">
        <v>798</v>
      </c>
      <c r="AJ1174" s="69">
        <v>5</v>
      </c>
      <c r="AK1174" s="69">
        <v>-5</v>
      </c>
      <c r="AL1174" s="69">
        <v>2495</v>
      </c>
      <c r="AM1174" s="69">
        <v>1264</v>
      </c>
      <c r="AN1174" s="69">
        <v>-2495</v>
      </c>
      <c r="AO1174" s="69">
        <v>2</v>
      </c>
      <c r="AP1174" s="69">
        <v>-2</v>
      </c>
      <c r="AQ1174" s="69">
        <v>137118</v>
      </c>
      <c r="AR1174" s="69">
        <v>1429</v>
      </c>
      <c r="AS1174" s="69">
        <v>117393</v>
      </c>
      <c r="AT1174" s="69">
        <v>262516</v>
      </c>
      <c r="AU1174" s="69">
        <v>127</v>
      </c>
      <c r="AV1174" s="69">
        <v>871</v>
      </c>
      <c r="AW1174" s="69">
        <v>0.18003769230769232</v>
      </c>
      <c r="AX1174" s="69">
        <v>0.20200000000000001</v>
      </c>
      <c r="AY1174" s="69">
        <v>2317.3168316831684</v>
      </c>
      <c r="AZ1174" s="69">
        <v>282.6831683168316</v>
      </c>
      <c r="BA1174" s="69">
        <v>93619.6</v>
      </c>
      <c r="BB1174" s="69">
        <v>0</v>
      </c>
      <c r="BC1174" s="69">
        <v>-93619.6</v>
      </c>
      <c r="BD1174" s="69">
        <v>0</v>
      </c>
      <c r="BE1174" s="69">
        <v>187.61442885771544</v>
      </c>
      <c r="BF1174" s="69">
        <v>-187.61442885771544</v>
      </c>
      <c r="BG1174" s="69">
        <v>234049</v>
      </c>
      <c r="BH1174" s="69">
        <v>0</v>
      </c>
      <c r="BI1174" s="69">
        <v>-234049</v>
      </c>
      <c r="BJ1174" s="69">
        <v>1.4585977041672137E-5</v>
      </c>
      <c r="BK1174" s="69">
        <v>0</v>
      </c>
      <c r="BL1174" s="69">
        <v>327.57032890132962</v>
      </c>
      <c r="BM1174" s="69">
        <v>-327.57032890132962</v>
      </c>
      <c r="BN1174" s="69">
        <v>0</v>
      </c>
      <c r="BO1174" s="69">
        <v>3.9874438850698084</v>
      </c>
      <c r="BP1174" s="69">
        <v>-3.9874438850698084</v>
      </c>
      <c r="BQ1174" s="69">
        <v>3987.4438850698084</v>
      </c>
      <c r="BR1174" s="69">
        <v>-3987.4438850698084</v>
      </c>
      <c r="BS1174" s="69">
        <v>0.15981012658227847</v>
      </c>
      <c r="BT1174" s="69">
        <v>2067.0551181102364</v>
      </c>
      <c r="BU1174" s="69">
        <v>301.39609644087255</v>
      </c>
      <c r="BV1174" s="69">
        <v>9.2183374903367903E-3</v>
      </c>
    </row>
    <row r="1175" spans="1:74">
      <c r="A1175" s="113" t="s">
        <v>1056</v>
      </c>
      <c r="B1175" s="69" t="s">
        <v>100</v>
      </c>
      <c r="C1175" s="69" t="s">
        <v>123</v>
      </c>
      <c r="D1175" s="69" t="s">
        <v>348</v>
      </c>
      <c r="E1175" s="69" t="s">
        <v>648</v>
      </c>
      <c r="F1175" s="69">
        <v>0</v>
      </c>
      <c r="G1175" s="69">
        <v>3</v>
      </c>
      <c r="H1175" s="69">
        <v>14570</v>
      </c>
      <c r="I1175" s="69">
        <v>68</v>
      </c>
      <c r="J1175" s="69">
        <v>37</v>
      </c>
      <c r="K1175" s="69">
        <v>2453</v>
      </c>
      <c r="L1175" s="69">
        <v>2251</v>
      </c>
      <c r="M1175" s="69">
        <v>45</v>
      </c>
      <c r="N1175" s="69">
        <v>0</v>
      </c>
      <c r="O1175" s="69">
        <v>0</v>
      </c>
      <c r="P1175" s="69">
        <v>5939.67</v>
      </c>
      <c r="Q1175" s="69">
        <v>103.33</v>
      </c>
      <c r="R1175" s="69">
        <v>2600000</v>
      </c>
      <c r="S1175" s="69">
        <v>2600</v>
      </c>
      <c r="T1175" s="69">
        <v>1000</v>
      </c>
      <c r="U1175" s="69">
        <v>0</v>
      </c>
      <c r="V1175" s="69">
        <v>0</v>
      </c>
      <c r="W1175" s="69">
        <v>0</v>
      </c>
      <c r="X1175" s="69">
        <v>0</v>
      </c>
      <c r="Y1175" s="69">
        <v>0</v>
      </c>
      <c r="Z1175" s="69">
        <v>0</v>
      </c>
      <c r="AA1175" s="69">
        <v>0</v>
      </c>
      <c r="AB1175" s="69">
        <v>0</v>
      </c>
      <c r="AC1175" s="69">
        <v>0</v>
      </c>
      <c r="AD1175" s="69">
        <v>0</v>
      </c>
      <c r="AE1175" s="69">
        <v>0</v>
      </c>
      <c r="AF1175" s="69">
        <v>541992</v>
      </c>
      <c r="AG1175" s="69">
        <v>2058008</v>
      </c>
      <c r="AH1175" s="69">
        <v>233</v>
      </c>
      <c r="AI1175" s="69">
        <v>767</v>
      </c>
      <c r="AJ1175" s="69">
        <v>5</v>
      </c>
      <c r="AK1175" s="69">
        <v>-5</v>
      </c>
      <c r="AL1175" s="69">
        <v>2873</v>
      </c>
      <c r="AM1175" s="69">
        <v>1447</v>
      </c>
      <c r="AN1175" s="69">
        <v>-2873</v>
      </c>
      <c r="AO1175" s="69">
        <v>3</v>
      </c>
      <c r="AP1175" s="69">
        <v>-3</v>
      </c>
      <c r="AQ1175" s="69">
        <v>152409</v>
      </c>
      <c r="AR1175" s="69">
        <v>1637</v>
      </c>
      <c r="AS1175" s="69">
        <v>130440</v>
      </c>
      <c r="AT1175" s="69">
        <v>277086</v>
      </c>
      <c r="AU1175" s="69">
        <v>130</v>
      </c>
      <c r="AV1175" s="69">
        <v>916</v>
      </c>
      <c r="AW1175" s="69">
        <v>0.20845846153846154</v>
      </c>
      <c r="AX1175" s="69">
        <v>0.23300000000000001</v>
      </c>
      <c r="AY1175" s="69">
        <v>2326.1459227467813</v>
      </c>
      <c r="AZ1175" s="69">
        <v>273.85407725321875</v>
      </c>
      <c r="BA1175" s="69">
        <v>108398.39999999999</v>
      </c>
      <c r="BB1175" s="69">
        <v>0</v>
      </c>
      <c r="BC1175" s="69">
        <v>-108398.39999999999</v>
      </c>
      <c r="BD1175" s="69">
        <v>0</v>
      </c>
      <c r="BE1175" s="69">
        <v>188.65019143752176</v>
      </c>
      <c r="BF1175" s="69">
        <v>-188.65019143752176</v>
      </c>
      <c r="BG1175" s="69">
        <v>180664</v>
      </c>
      <c r="BH1175" s="69">
        <v>0</v>
      </c>
      <c r="BI1175" s="69">
        <v>-180664</v>
      </c>
      <c r="BJ1175" s="69">
        <v>1.9683876936401395E-5</v>
      </c>
      <c r="BK1175" s="69">
        <v>0</v>
      </c>
      <c r="BL1175" s="69">
        <v>331.08857666463041</v>
      </c>
      <c r="BM1175" s="69">
        <v>-331.08857666463041</v>
      </c>
      <c r="BN1175" s="69">
        <v>0</v>
      </c>
      <c r="BO1175" s="69">
        <v>4.1551057957681694</v>
      </c>
      <c r="BP1175" s="69">
        <v>-4.1551057957681694</v>
      </c>
      <c r="BQ1175" s="69">
        <v>4155.1057957681696</v>
      </c>
      <c r="BR1175" s="69">
        <v>-4155.1057957681696</v>
      </c>
      <c r="BS1175" s="69">
        <v>0.16102280580511402</v>
      </c>
      <c r="BT1175" s="69">
        <v>2131.4307692307693</v>
      </c>
      <c r="BU1175" s="69">
        <v>302.49563318777291</v>
      </c>
      <c r="BV1175" s="69">
        <v>9.4941899756576052E-3</v>
      </c>
    </row>
    <row r="1176" spans="1:74">
      <c r="A1176" s="113" t="s">
        <v>1057</v>
      </c>
      <c r="B1176" s="69" t="s">
        <v>100</v>
      </c>
      <c r="C1176" s="69" t="s">
        <v>123</v>
      </c>
      <c r="D1176" s="69" t="s">
        <v>348</v>
      </c>
      <c r="E1176" s="69" t="s">
        <v>648</v>
      </c>
      <c r="F1176" s="69">
        <v>0</v>
      </c>
      <c r="G1176" s="69">
        <v>4</v>
      </c>
      <c r="H1176" s="69">
        <v>11369</v>
      </c>
      <c r="I1176" s="69">
        <v>47</v>
      </c>
      <c r="J1176" s="69">
        <v>20</v>
      </c>
      <c r="K1176" s="69">
        <v>2373</v>
      </c>
      <c r="L1176" s="69">
        <v>2171</v>
      </c>
      <c r="M1176" s="69">
        <v>23</v>
      </c>
      <c r="N1176" s="69">
        <v>1</v>
      </c>
      <c r="O1176" s="69">
        <v>1</v>
      </c>
      <c r="P1176" s="69">
        <v>4790.9799999999996</v>
      </c>
      <c r="Q1176" s="69">
        <v>135.35</v>
      </c>
      <c r="R1176" s="69">
        <v>2600000</v>
      </c>
      <c r="S1176" s="69">
        <v>2600</v>
      </c>
      <c r="T1176" s="69">
        <v>1000</v>
      </c>
      <c r="U1176" s="69">
        <v>0</v>
      </c>
      <c r="V1176" s="69">
        <v>0</v>
      </c>
      <c r="W1176" s="69">
        <v>0</v>
      </c>
      <c r="X1176" s="69">
        <v>0</v>
      </c>
      <c r="Y1176" s="69">
        <v>0</v>
      </c>
      <c r="Z1176" s="69">
        <v>0</v>
      </c>
      <c r="AA1176" s="69">
        <v>0</v>
      </c>
      <c r="AB1176" s="69">
        <v>0</v>
      </c>
      <c r="AC1176" s="69">
        <v>0</v>
      </c>
      <c r="AD1176" s="69">
        <v>0</v>
      </c>
      <c r="AE1176" s="69">
        <v>0</v>
      </c>
      <c r="AF1176" s="69">
        <v>617794</v>
      </c>
      <c r="AG1176" s="69">
        <v>1982206</v>
      </c>
      <c r="AH1176" s="69">
        <v>262</v>
      </c>
      <c r="AI1176" s="69">
        <v>738</v>
      </c>
      <c r="AJ1176" s="69">
        <v>6</v>
      </c>
      <c r="AK1176" s="69">
        <v>-6</v>
      </c>
      <c r="AL1176" s="69">
        <v>3210</v>
      </c>
      <c r="AM1176" s="69">
        <v>1626</v>
      </c>
      <c r="AN1176" s="69">
        <v>-3210</v>
      </c>
      <c r="AO1176" s="69">
        <v>5</v>
      </c>
      <c r="AP1176" s="69">
        <v>-5</v>
      </c>
      <c r="AQ1176" s="69">
        <v>167192</v>
      </c>
      <c r="AR1176" s="69">
        <v>1837</v>
      </c>
      <c r="AS1176" s="69">
        <v>142931</v>
      </c>
      <c r="AT1176" s="69">
        <v>288455</v>
      </c>
      <c r="AU1176" s="69">
        <v>134</v>
      </c>
      <c r="AV1176" s="69">
        <v>939</v>
      </c>
      <c r="AW1176" s="69">
        <v>0.23761307692307693</v>
      </c>
      <c r="AX1176" s="69">
        <v>0.26200000000000001</v>
      </c>
      <c r="AY1176" s="69">
        <v>2357.9923664122139</v>
      </c>
      <c r="AZ1176" s="69">
        <v>242.00763358778613</v>
      </c>
      <c r="BA1176" s="69">
        <v>102965.66666666667</v>
      </c>
      <c r="BB1176" s="69">
        <v>0</v>
      </c>
      <c r="BC1176" s="69">
        <v>-102965.66666666667</v>
      </c>
      <c r="BD1176" s="69">
        <v>0</v>
      </c>
      <c r="BE1176" s="69">
        <v>192.45919003115264</v>
      </c>
      <c r="BF1176" s="69">
        <v>-192.45919003115264</v>
      </c>
      <c r="BG1176" s="69">
        <v>123558.8</v>
      </c>
      <c r="BH1176" s="69">
        <v>0</v>
      </c>
      <c r="BI1176" s="69">
        <v>-123558.8</v>
      </c>
      <c r="BJ1176" s="69">
        <v>2.9905737116608449E-5</v>
      </c>
      <c r="BK1176" s="69">
        <v>0</v>
      </c>
      <c r="BL1176" s="69">
        <v>336.3059335873707</v>
      </c>
      <c r="BM1176" s="69">
        <v>-336.3059335873707</v>
      </c>
      <c r="BN1176" s="69">
        <v>0</v>
      </c>
      <c r="BO1176" s="69">
        <v>4.3223233588234882</v>
      </c>
      <c r="BP1176" s="69">
        <v>-4.3223233588234882</v>
      </c>
      <c r="BQ1176" s="69">
        <v>4322.323358823488</v>
      </c>
      <c r="BR1176" s="69">
        <v>-4322.323358823488</v>
      </c>
      <c r="BS1176" s="69">
        <v>0.16113161131611317</v>
      </c>
      <c r="BT1176" s="69">
        <v>2152.6492537313434</v>
      </c>
      <c r="BU1176" s="69">
        <v>307.19382321618741</v>
      </c>
      <c r="BV1176" s="69">
        <v>9.7253457103210674E-3</v>
      </c>
    </row>
    <row r="1177" spans="1:74">
      <c r="A1177" s="113" t="s">
        <v>1058</v>
      </c>
      <c r="B1177" s="69" t="s">
        <v>100</v>
      </c>
      <c r="C1177" s="69" t="s">
        <v>123</v>
      </c>
      <c r="D1177" s="69" t="s">
        <v>348</v>
      </c>
      <c r="E1177" s="69" t="s">
        <v>648</v>
      </c>
      <c r="F1177" s="69">
        <v>0</v>
      </c>
      <c r="G1177" s="69">
        <v>3</v>
      </c>
      <c r="H1177" s="69">
        <v>12602</v>
      </c>
      <c r="I1177" s="69">
        <v>49</v>
      </c>
      <c r="J1177" s="69">
        <v>23</v>
      </c>
      <c r="K1177" s="69">
        <v>2025</v>
      </c>
      <c r="L1177" s="69">
        <v>1849</v>
      </c>
      <c r="M1177" s="69">
        <v>28</v>
      </c>
      <c r="N1177" s="69">
        <v>0</v>
      </c>
      <c r="O1177" s="69">
        <v>0</v>
      </c>
      <c r="P1177" s="69">
        <v>6223.21</v>
      </c>
      <c r="Q1177" s="69">
        <v>140.02000000000001</v>
      </c>
      <c r="R1177" s="69">
        <v>2600000</v>
      </c>
      <c r="S1177" s="69">
        <v>2600</v>
      </c>
      <c r="T1177" s="69">
        <v>1000</v>
      </c>
      <c r="U1177" s="69">
        <v>0</v>
      </c>
      <c r="V1177" s="69">
        <v>0</v>
      </c>
      <c r="W1177" s="69">
        <v>0</v>
      </c>
      <c r="X1177" s="69">
        <v>0</v>
      </c>
      <c r="Y1177" s="69">
        <v>0</v>
      </c>
      <c r="Z1177" s="69">
        <v>0</v>
      </c>
      <c r="AA1177" s="69">
        <v>0</v>
      </c>
      <c r="AB1177" s="69">
        <v>0</v>
      </c>
      <c r="AC1177" s="69">
        <v>0</v>
      </c>
      <c r="AD1177" s="69">
        <v>0</v>
      </c>
      <c r="AE1177" s="69">
        <v>0</v>
      </c>
      <c r="AF1177" s="69">
        <v>707988</v>
      </c>
      <c r="AG1177" s="69">
        <v>1892012</v>
      </c>
      <c r="AH1177" s="69">
        <v>295</v>
      </c>
      <c r="AI1177" s="69">
        <v>705</v>
      </c>
      <c r="AJ1177" s="69">
        <v>6</v>
      </c>
      <c r="AK1177" s="69">
        <v>-6</v>
      </c>
      <c r="AL1177" s="69">
        <v>3631</v>
      </c>
      <c r="AM1177" s="69">
        <v>1833</v>
      </c>
      <c r="AN1177" s="69">
        <v>-3631</v>
      </c>
      <c r="AO1177" s="69">
        <v>5</v>
      </c>
      <c r="AP1177" s="69">
        <v>-5</v>
      </c>
      <c r="AQ1177" s="69">
        <v>187902</v>
      </c>
      <c r="AR1177" s="69">
        <v>2063</v>
      </c>
      <c r="AS1177" s="69">
        <v>160386</v>
      </c>
      <c r="AT1177" s="69">
        <v>301057</v>
      </c>
      <c r="AU1177" s="69">
        <v>137</v>
      </c>
      <c r="AV1177" s="69">
        <v>967</v>
      </c>
      <c r="AW1177" s="69">
        <v>0.27230307692307693</v>
      </c>
      <c r="AX1177" s="69">
        <v>0.29499999999999998</v>
      </c>
      <c r="AY1177" s="69">
        <v>2399.9593220338984</v>
      </c>
      <c r="AZ1177" s="69">
        <v>200.04067796610161</v>
      </c>
      <c r="BA1177" s="69">
        <v>117998</v>
      </c>
      <c r="BB1177" s="69">
        <v>0</v>
      </c>
      <c r="BC1177" s="69">
        <v>-117998</v>
      </c>
      <c r="BD1177" s="69">
        <v>0</v>
      </c>
      <c r="BE1177" s="69">
        <v>194.98430184522169</v>
      </c>
      <c r="BF1177" s="69">
        <v>-194.98430184522169</v>
      </c>
      <c r="BG1177" s="69">
        <v>141597.6</v>
      </c>
      <c r="BH1177" s="69">
        <v>0</v>
      </c>
      <c r="BI1177" s="69">
        <v>-141597.6</v>
      </c>
      <c r="BJ1177" s="69">
        <v>2.6609615650711542E-5</v>
      </c>
      <c r="BK1177" s="69">
        <v>0</v>
      </c>
      <c r="BL1177" s="69">
        <v>343.18371303926318</v>
      </c>
      <c r="BM1177" s="69">
        <v>-343.18371303926318</v>
      </c>
      <c r="BN1177" s="69">
        <v>0</v>
      </c>
      <c r="BO1177" s="69">
        <v>4.4142755602109913</v>
      </c>
      <c r="BP1177" s="69">
        <v>-4.4142755602109913</v>
      </c>
      <c r="BQ1177" s="69">
        <v>4414.275560210991</v>
      </c>
      <c r="BR1177" s="69">
        <v>-4414.275560210991</v>
      </c>
      <c r="BS1177" s="69">
        <v>0.16093835242771412</v>
      </c>
      <c r="BT1177" s="69">
        <v>2197.4963503649633</v>
      </c>
      <c r="BU1177" s="69">
        <v>311.33092037228539</v>
      </c>
      <c r="BV1177" s="69">
        <v>9.7550850975508512E-3</v>
      </c>
    </row>
    <row r="1178" spans="1:74">
      <c r="A1178" s="113" t="s">
        <v>1059</v>
      </c>
      <c r="B1178" s="69" t="s">
        <v>100</v>
      </c>
      <c r="C1178" s="69" t="s">
        <v>123</v>
      </c>
      <c r="D1178" s="69" t="s">
        <v>348</v>
      </c>
      <c r="E1178" s="69" t="s">
        <v>648</v>
      </c>
      <c r="F1178" s="69">
        <v>0</v>
      </c>
      <c r="G1178" s="69">
        <v>6</v>
      </c>
      <c r="H1178" s="69">
        <v>13749</v>
      </c>
      <c r="I1178" s="69">
        <v>57</v>
      </c>
      <c r="J1178" s="69">
        <v>29</v>
      </c>
      <c r="K1178" s="69">
        <v>2098</v>
      </c>
      <c r="L1178" s="69">
        <v>1944</v>
      </c>
      <c r="M1178" s="69">
        <v>37</v>
      </c>
      <c r="N1178" s="69">
        <v>1</v>
      </c>
      <c r="O1178" s="69">
        <v>0</v>
      </c>
      <c r="P1178" s="69">
        <v>6553.38</v>
      </c>
      <c r="Q1178" s="69">
        <v>109.99</v>
      </c>
      <c r="R1178" s="69">
        <v>2600000</v>
      </c>
      <c r="S1178" s="69">
        <v>2600</v>
      </c>
      <c r="T1178" s="69">
        <v>1000</v>
      </c>
      <c r="U1178" s="69">
        <v>0</v>
      </c>
      <c r="V1178" s="69">
        <v>0</v>
      </c>
      <c r="W1178" s="69">
        <v>0</v>
      </c>
      <c r="X1178" s="69">
        <v>0</v>
      </c>
      <c r="Y1178" s="69">
        <v>0</v>
      </c>
      <c r="Z1178" s="69">
        <v>0</v>
      </c>
      <c r="AA1178" s="69">
        <v>0</v>
      </c>
      <c r="AB1178" s="69">
        <v>0</v>
      </c>
      <c r="AC1178" s="69">
        <v>0</v>
      </c>
      <c r="AD1178" s="69">
        <v>0</v>
      </c>
      <c r="AE1178" s="69">
        <v>0</v>
      </c>
      <c r="AF1178" s="69">
        <v>798783</v>
      </c>
      <c r="AG1178" s="69">
        <v>1801217</v>
      </c>
      <c r="AH1178" s="69">
        <v>335</v>
      </c>
      <c r="AI1178" s="69">
        <v>665</v>
      </c>
      <c r="AJ1178" s="69">
        <v>7</v>
      </c>
      <c r="AK1178" s="69">
        <v>-7</v>
      </c>
      <c r="AL1178" s="69">
        <v>4049</v>
      </c>
      <c r="AM1178" s="69">
        <v>2032</v>
      </c>
      <c r="AN1178" s="69">
        <v>-4049</v>
      </c>
      <c r="AO1178" s="69">
        <v>7</v>
      </c>
      <c r="AP1178" s="69">
        <v>-7</v>
      </c>
      <c r="AQ1178" s="69">
        <v>203887</v>
      </c>
      <c r="AR1178" s="69">
        <v>2290</v>
      </c>
      <c r="AS1178" s="69">
        <v>174004</v>
      </c>
      <c r="AT1178" s="69">
        <v>314806</v>
      </c>
      <c r="AU1178" s="69">
        <v>143</v>
      </c>
      <c r="AV1178" s="69">
        <v>1004</v>
      </c>
      <c r="AW1178" s="69">
        <v>0.30722423076923078</v>
      </c>
      <c r="AX1178" s="69">
        <v>0.33500000000000002</v>
      </c>
      <c r="AY1178" s="69">
        <v>2384.4268656716417</v>
      </c>
      <c r="AZ1178" s="69">
        <v>215.57313432835826</v>
      </c>
      <c r="BA1178" s="69">
        <v>114111.85714285714</v>
      </c>
      <c r="BB1178" s="69">
        <v>0</v>
      </c>
      <c r="BC1178" s="69">
        <v>-114111.85714285714</v>
      </c>
      <c r="BD1178" s="69">
        <v>0</v>
      </c>
      <c r="BE1178" s="69">
        <v>197.27908125463077</v>
      </c>
      <c r="BF1178" s="69">
        <v>-197.27908125463077</v>
      </c>
      <c r="BG1178" s="69">
        <v>114111.85714285714</v>
      </c>
      <c r="BH1178" s="69">
        <v>0</v>
      </c>
      <c r="BI1178" s="69">
        <v>-114111.85714285714</v>
      </c>
      <c r="BJ1178" s="69">
        <v>3.4332743137129879E-5</v>
      </c>
      <c r="BK1178" s="69">
        <v>0</v>
      </c>
      <c r="BL1178" s="69">
        <v>348.81353711790393</v>
      </c>
      <c r="BM1178" s="69">
        <v>-348.81353711790393</v>
      </c>
      <c r="BN1178" s="69">
        <v>0</v>
      </c>
      <c r="BO1178" s="69">
        <v>4.5906013654858508</v>
      </c>
      <c r="BP1178" s="69">
        <v>-4.5906013654858508</v>
      </c>
      <c r="BQ1178" s="69">
        <v>4590.6013654858507</v>
      </c>
      <c r="BR1178" s="69">
        <v>-4590.6013654858507</v>
      </c>
      <c r="BS1178" s="69">
        <v>0.16486220472440946</v>
      </c>
      <c r="BT1178" s="69">
        <v>2201.4405594405594</v>
      </c>
      <c r="BU1178" s="69">
        <v>313.55179282868528</v>
      </c>
      <c r="BV1178" s="69">
        <v>9.9663048649497026E-3</v>
      </c>
    </row>
    <row r="1179" spans="1:74">
      <c r="A1179" s="113" t="s">
        <v>1031</v>
      </c>
      <c r="B1179" s="69" t="s">
        <v>100</v>
      </c>
      <c r="C1179" s="69" t="s">
        <v>123</v>
      </c>
      <c r="D1179" s="69" t="s">
        <v>348</v>
      </c>
      <c r="E1179" s="69" t="s">
        <v>648</v>
      </c>
      <c r="F1179" s="69">
        <v>0</v>
      </c>
      <c r="G1179" s="69">
        <v>7</v>
      </c>
      <c r="H1179" s="69">
        <v>15453</v>
      </c>
      <c r="I1179" s="69">
        <v>78</v>
      </c>
      <c r="J1179" s="69">
        <v>38</v>
      </c>
      <c r="K1179" s="69">
        <v>2278</v>
      </c>
      <c r="L1179" s="69">
        <v>2113</v>
      </c>
      <c r="M1179" s="69">
        <v>42</v>
      </c>
      <c r="N1179" s="69">
        <v>0</v>
      </c>
      <c r="O1179" s="69">
        <v>0</v>
      </c>
      <c r="P1179" s="69">
        <v>6783.58</v>
      </c>
      <c r="Q1179" s="69">
        <v>110.38</v>
      </c>
      <c r="R1179" s="69">
        <v>2600000</v>
      </c>
      <c r="S1179" s="69">
        <v>2600</v>
      </c>
      <c r="T1179" s="69">
        <v>1000</v>
      </c>
      <c r="U1179" s="69">
        <v>0</v>
      </c>
      <c r="V1179" s="69">
        <v>0</v>
      </c>
      <c r="W1179" s="69">
        <v>0</v>
      </c>
      <c r="X1179" s="69">
        <v>0</v>
      </c>
      <c r="Y1179" s="69">
        <v>0</v>
      </c>
      <c r="Z1179" s="69">
        <v>0</v>
      </c>
      <c r="AA1179" s="69">
        <v>0</v>
      </c>
      <c r="AB1179" s="69">
        <v>0</v>
      </c>
      <c r="AC1179" s="69">
        <v>0</v>
      </c>
      <c r="AD1179" s="69">
        <v>0</v>
      </c>
      <c r="AE1179" s="69">
        <v>0</v>
      </c>
      <c r="AF1179" s="69">
        <v>888873</v>
      </c>
      <c r="AG1179" s="69">
        <v>1711127</v>
      </c>
      <c r="AH1179" s="69">
        <v>371</v>
      </c>
      <c r="AI1179" s="69">
        <v>629</v>
      </c>
      <c r="AJ1179" s="69">
        <v>7</v>
      </c>
      <c r="AK1179" s="69">
        <v>-7</v>
      </c>
      <c r="AL1179" s="69">
        <v>4461</v>
      </c>
      <c r="AM1179" s="69">
        <v>2239</v>
      </c>
      <c r="AN1179" s="69">
        <v>-4461</v>
      </c>
      <c r="AO1179" s="69">
        <v>8</v>
      </c>
      <c r="AP1179" s="69">
        <v>-8</v>
      </c>
      <c r="AQ1179" s="69">
        <v>219231</v>
      </c>
      <c r="AR1179" s="69">
        <v>2513</v>
      </c>
      <c r="AS1179" s="69">
        <v>187303</v>
      </c>
      <c r="AT1179" s="69">
        <v>330259</v>
      </c>
      <c r="AU1179" s="69">
        <v>150</v>
      </c>
      <c r="AV1179" s="69">
        <v>1046</v>
      </c>
      <c r="AW1179" s="69">
        <v>0.34187423076923079</v>
      </c>
      <c r="AX1179" s="69">
        <v>0.371</v>
      </c>
      <c r="AY1179" s="69">
        <v>2395.8840970350402</v>
      </c>
      <c r="AZ1179" s="69">
        <v>204.11590296495979</v>
      </c>
      <c r="BA1179" s="69">
        <v>126981.85714285714</v>
      </c>
      <c r="BB1179" s="69">
        <v>0</v>
      </c>
      <c r="BC1179" s="69">
        <v>-126981.85714285714</v>
      </c>
      <c r="BD1179" s="69">
        <v>0</v>
      </c>
      <c r="BE1179" s="69">
        <v>199.2542030934768</v>
      </c>
      <c r="BF1179" s="69">
        <v>-199.2542030934768</v>
      </c>
      <c r="BG1179" s="69">
        <v>111109.125</v>
      </c>
      <c r="BH1179" s="69">
        <v>0</v>
      </c>
      <c r="BI1179" s="69">
        <v>-111109.125</v>
      </c>
      <c r="BJ1179" s="69">
        <v>3.649118965839685E-5</v>
      </c>
      <c r="BK1179" s="69">
        <v>0</v>
      </c>
      <c r="BL1179" s="69">
        <v>353.7099084759252</v>
      </c>
      <c r="BM1179" s="69">
        <v>-353.7099084759252</v>
      </c>
      <c r="BN1179" s="69">
        <v>0</v>
      </c>
      <c r="BO1179" s="69">
        <v>4.7456420879537431</v>
      </c>
      <c r="BP1179" s="69">
        <v>-4.7456420879537431</v>
      </c>
      <c r="BQ1179" s="69">
        <v>4745.6420879537427</v>
      </c>
      <c r="BR1179" s="69">
        <v>-4745.6420879537427</v>
      </c>
      <c r="BS1179" s="69">
        <v>0.16569897275569451</v>
      </c>
      <c r="BT1179" s="69">
        <v>2201.7266666666665</v>
      </c>
      <c r="BU1179" s="69">
        <v>315.73518164435944</v>
      </c>
      <c r="BV1179" s="69">
        <v>1.0212971705643819E-2</v>
      </c>
    </row>
    <row r="1180" spans="1:74">
      <c r="A1180" s="113" t="s">
        <v>1032</v>
      </c>
      <c r="B1180" s="69" t="s">
        <v>100</v>
      </c>
      <c r="C1180" s="69" t="s">
        <v>123</v>
      </c>
      <c r="D1180" s="69" t="s">
        <v>348</v>
      </c>
      <c r="E1180" s="69" t="s">
        <v>648</v>
      </c>
      <c r="F1180" s="69">
        <v>0</v>
      </c>
      <c r="G1180" s="69">
        <v>9</v>
      </c>
      <c r="H1180" s="69">
        <v>12740</v>
      </c>
      <c r="I1180" s="69">
        <v>53</v>
      </c>
      <c r="J1180" s="69">
        <v>29</v>
      </c>
      <c r="K1180" s="69">
        <v>2071</v>
      </c>
      <c r="L1180" s="69">
        <v>1936</v>
      </c>
      <c r="M1180" s="69">
        <v>32</v>
      </c>
      <c r="N1180" s="69">
        <v>0</v>
      </c>
      <c r="O1180" s="69">
        <v>0</v>
      </c>
      <c r="P1180" s="69">
        <v>6151.62</v>
      </c>
      <c r="Q1180" s="69">
        <v>111.75</v>
      </c>
      <c r="R1180" s="69">
        <v>2600000</v>
      </c>
      <c r="S1180" s="69">
        <v>2600</v>
      </c>
      <c r="T1180" s="69">
        <v>1000</v>
      </c>
      <c r="U1180" s="69">
        <v>0</v>
      </c>
      <c r="V1180" s="69">
        <v>0</v>
      </c>
      <c r="W1180" s="69">
        <v>0</v>
      </c>
      <c r="X1180" s="69">
        <v>0</v>
      </c>
      <c r="Y1180" s="69">
        <v>0</v>
      </c>
      <c r="Z1180" s="69">
        <v>0</v>
      </c>
      <c r="AA1180" s="69">
        <v>0</v>
      </c>
      <c r="AB1180" s="69">
        <v>0</v>
      </c>
      <c r="AC1180" s="69">
        <v>0</v>
      </c>
      <c r="AD1180" s="69">
        <v>0</v>
      </c>
      <c r="AE1180" s="69">
        <v>0</v>
      </c>
      <c r="AF1180" s="69">
        <v>974177</v>
      </c>
      <c r="AG1180" s="69">
        <v>1625823</v>
      </c>
      <c r="AH1180" s="69">
        <v>405</v>
      </c>
      <c r="AI1180" s="69">
        <v>595</v>
      </c>
      <c r="AJ1180" s="69">
        <v>9</v>
      </c>
      <c r="AK1180" s="69">
        <v>-9</v>
      </c>
      <c r="AL1180" s="69">
        <v>4811</v>
      </c>
      <c r="AM1180" s="69">
        <v>2420</v>
      </c>
      <c r="AN1180" s="69">
        <v>-4811</v>
      </c>
      <c r="AO1180" s="69">
        <v>8</v>
      </c>
      <c r="AP1180" s="69">
        <v>-8</v>
      </c>
      <c r="AQ1180" s="69">
        <v>234461</v>
      </c>
      <c r="AR1180" s="69">
        <v>2712</v>
      </c>
      <c r="AS1180" s="69">
        <v>200288</v>
      </c>
      <c r="AT1180" s="69">
        <v>342999</v>
      </c>
      <c r="AU1180" s="69">
        <v>159</v>
      </c>
      <c r="AV1180" s="69">
        <v>1078</v>
      </c>
      <c r="AW1180" s="69">
        <v>0.37468346153846155</v>
      </c>
      <c r="AX1180" s="69">
        <v>0.40500000000000003</v>
      </c>
      <c r="AY1180" s="69">
        <v>2405.3753086419752</v>
      </c>
      <c r="AZ1180" s="69">
        <v>194.62469135802485</v>
      </c>
      <c r="BA1180" s="69">
        <v>108241.88888888889</v>
      </c>
      <c r="BB1180" s="69">
        <v>0</v>
      </c>
      <c r="BC1180" s="69">
        <v>-108241.88888888889</v>
      </c>
      <c r="BD1180" s="69">
        <v>0</v>
      </c>
      <c r="BE1180" s="69">
        <v>202.48950322178342</v>
      </c>
      <c r="BF1180" s="69">
        <v>-202.48950322178342</v>
      </c>
      <c r="BG1180" s="69">
        <v>121772.125</v>
      </c>
      <c r="BH1180" s="69">
        <v>0</v>
      </c>
      <c r="BI1180" s="69">
        <v>-121772.125</v>
      </c>
      <c r="BJ1180" s="69">
        <v>3.4120813269584277E-5</v>
      </c>
      <c r="BK1180" s="69">
        <v>0</v>
      </c>
      <c r="BL1180" s="69">
        <v>359.20980825958702</v>
      </c>
      <c r="BM1180" s="69">
        <v>-359.20980825958702</v>
      </c>
      <c r="BN1180" s="69">
        <v>0</v>
      </c>
      <c r="BO1180" s="69">
        <v>4.8638810113436648</v>
      </c>
      <c r="BP1180" s="69">
        <v>-4.8638810113436648</v>
      </c>
      <c r="BQ1180" s="69">
        <v>4863.8810113436648</v>
      </c>
      <c r="BR1180" s="69">
        <v>-4863.8810113436648</v>
      </c>
      <c r="BS1180" s="69">
        <v>0.16735537190082644</v>
      </c>
      <c r="BT1180" s="69">
        <v>2157.2264150943397</v>
      </c>
      <c r="BU1180" s="69">
        <v>318.1808905380334</v>
      </c>
      <c r="BV1180" s="69">
        <v>1.0321546014049245E-2</v>
      </c>
    </row>
    <row r="1181" spans="1:74">
      <c r="A1181" s="113" t="s">
        <v>1033</v>
      </c>
      <c r="B1181" s="69" t="s">
        <v>100</v>
      </c>
      <c r="C1181" s="69" t="s">
        <v>123</v>
      </c>
      <c r="D1181" s="69" t="s">
        <v>348</v>
      </c>
      <c r="E1181" s="69" t="s">
        <v>648</v>
      </c>
      <c r="F1181" s="69">
        <v>0</v>
      </c>
      <c r="G1181" s="69">
        <v>3</v>
      </c>
      <c r="H1181" s="69">
        <v>6378</v>
      </c>
      <c r="I1181" s="69">
        <v>17</v>
      </c>
      <c r="J1181" s="69">
        <v>5</v>
      </c>
      <c r="K1181" s="69">
        <v>950</v>
      </c>
      <c r="L1181" s="69">
        <v>901</v>
      </c>
      <c r="M1181" s="69">
        <v>10</v>
      </c>
      <c r="N1181" s="69">
        <v>0</v>
      </c>
      <c r="O1181" s="69">
        <v>0</v>
      </c>
      <c r="P1181" s="69">
        <v>6713.68</v>
      </c>
      <c r="Q1181" s="69">
        <v>177.17</v>
      </c>
      <c r="R1181" s="69">
        <v>2600000</v>
      </c>
      <c r="S1181" s="69">
        <v>2600</v>
      </c>
      <c r="T1181" s="69">
        <v>1000</v>
      </c>
      <c r="U1181" s="69">
        <v>0</v>
      </c>
      <c r="V1181" s="69">
        <v>0</v>
      </c>
      <c r="W1181" s="69">
        <v>0</v>
      </c>
      <c r="X1181" s="69">
        <v>0</v>
      </c>
      <c r="Y1181" s="69">
        <v>0</v>
      </c>
      <c r="Z1181" s="69">
        <v>0</v>
      </c>
      <c r="AA1181" s="69">
        <v>0</v>
      </c>
      <c r="AB1181" s="69">
        <v>0</v>
      </c>
      <c r="AC1181" s="69">
        <v>0</v>
      </c>
      <c r="AD1181" s="69">
        <v>0</v>
      </c>
      <c r="AE1181" s="69">
        <v>0</v>
      </c>
      <c r="AF1181" s="69">
        <v>1053348</v>
      </c>
      <c r="AG1181" s="69">
        <v>1546652</v>
      </c>
      <c r="AH1181" s="69">
        <v>434</v>
      </c>
      <c r="AI1181" s="69">
        <v>566</v>
      </c>
      <c r="AJ1181" s="69">
        <v>9</v>
      </c>
      <c r="AK1181" s="69">
        <v>-9</v>
      </c>
      <c r="AL1181" s="69">
        <v>5122</v>
      </c>
      <c r="AM1181" s="69">
        <v>2567</v>
      </c>
      <c r="AN1181" s="69">
        <v>-5122</v>
      </c>
      <c r="AO1181" s="69">
        <v>8</v>
      </c>
      <c r="AP1181" s="69">
        <v>-8</v>
      </c>
      <c r="AQ1181" s="69">
        <v>250071</v>
      </c>
      <c r="AR1181" s="69">
        <v>2887</v>
      </c>
      <c r="AS1181" s="69">
        <v>213810</v>
      </c>
      <c r="AT1181" s="69">
        <v>349377</v>
      </c>
      <c r="AU1181" s="69">
        <v>162</v>
      </c>
      <c r="AV1181" s="69">
        <v>1088</v>
      </c>
      <c r="AW1181" s="69">
        <v>0.40513384615384618</v>
      </c>
      <c r="AX1181" s="69">
        <v>0.434</v>
      </c>
      <c r="AY1181" s="69">
        <v>2427.0691244239633</v>
      </c>
      <c r="AZ1181" s="69">
        <v>172.93087557603667</v>
      </c>
      <c r="BA1181" s="69">
        <v>117038.66666666667</v>
      </c>
      <c r="BB1181" s="69">
        <v>0</v>
      </c>
      <c r="BC1181" s="69">
        <v>-117038.66666666667</v>
      </c>
      <c r="BD1181" s="69">
        <v>0</v>
      </c>
      <c r="BE1181" s="69">
        <v>205.65169855525184</v>
      </c>
      <c r="BF1181" s="69">
        <v>-205.65169855525184</v>
      </c>
      <c r="BG1181" s="69">
        <v>131668.5</v>
      </c>
      <c r="BH1181" s="69">
        <v>0</v>
      </c>
      <c r="BI1181" s="69">
        <v>-131668.5</v>
      </c>
      <c r="BJ1181" s="69">
        <v>3.1990914580259206E-5</v>
      </c>
      <c r="BK1181" s="69">
        <v>0</v>
      </c>
      <c r="BL1181" s="69">
        <v>364.85902320748181</v>
      </c>
      <c r="BM1181" s="69">
        <v>-364.85902320748181</v>
      </c>
      <c r="BN1181" s="69">
        <v>0</v>
      </c>
      <c r="BO1181" s="69">
        <v>4.9265609653430618</v>
      </c>
      <c r="BP1181" s="69">
        <v>-4.9265609653430618</v>
      </c>
      <c r="BQ1181" s="69">
        <v>4926.560965343062</v>
      </c>
      <c r="BR1181" s="69">
        <v>-4926.560965343062</v>
      </c>
      <c r="BS1181" s="69">
        <v>0.16906895208414491</v>
      </c>
      <c r="BT1181" s="69">
        <v>2156.6481481481483</v>
      </c>
      <c r="BU1181" s="69">
        <v>321.11856617647061</v>
      </c>
      <c r="BV1181" s="69">
        <v>1.0265084715940672E-2</v>
      </c>
    </row>
    <row r="1182" spans="1:74">
      <c r="A1182" s="113" t="s">
        <v>1034</v>
      </c>
      <c r="B1182" s="69" t="s">
        <v>100</v>
      </c>
      <c r="C1182" s="69" t="s">
        <v>123</v>
      </c>
      <c r="D1182" s="69" t="s">
        <v>348</v>
      </c>
      <c r="E1182" s="69" t="s">
        <v>648</v>
      </c>
      <c r="F1182" s="69">
        <v>0</v>
      </c>
      <c r="G1182" s="69">
        <v>2</v>
      </c>
      <c r="H1182" s="69">
        <v>6331</v>
      </c>
      <c r="I1182" s="69">
        <v>26</v>
      </c>
      <c r="J1182" s="69">
        <v>10</v>
      </c>
      <c r="K1182" s="69">
        <v>863</v>
      </c>
      <c r="L1182" s="69">
        <v>793</v>
      </c>
      <c r="M1182" s="69">
        <v>13</v>
      </c>
      <c r="N1182" s="69">
        <v>0</v>
      </c>
      <c r="O1182" s="69">
        <v>0</v>
      </c>
      <c r="P1182" s="69">
        <v>7336.04</v>
      </c>
      <c r="Q1182" s="69">
        <v>147.22999999999999</v>
      </c>
      <c r="R1182" s="69">
        <v>2600000</v>
      </c>
      <c r="S1182" s="69">
        <v>2600</v>
      </c>
      <c r="T1182" s="69">
        <v>1000</v>
      </c>
      <c r="U1182" s="69">
        <v>0</v>
      </c>
      <c r="V1182" s="69">
        <v>0</v>
      </c>
      <c r="W1182" s="69">
        <v>0</v>
      </c>
      <c r="X1182" s="69">
        <v>0</v>
      </c>
      <c r="Y1182" s="69">
        <v>0</v>
      </c>
      <c r="Z1182" s="69">
        <v>0</v>
      </c>
      <c r="AA1182" s="69">
        <v>0</v>
      </c>
      <c r="AB1182" s="69">
        <v>0</v>
      </c>
      <c r="AC1182" s="69">
        <v>0</v>
      </c>
      <c r="AD1182" s="69">
        <v>0</v>
      </c>
      <c r="AE1182" s="69">
        <v>0</v>
      </c>
      <c r="AF1182" s="69">
        <v>1137071</v>
      </c>
      <c r="AG1182" s="69">
        <v>1462929</v>
      </c>
      <c r="AH1182" s="69">
        <v>461</v>
      </c>
      <c r="AI1182" s="69">
        <v>539</v>
      </c>
      <c r="AJ1182" s="69">
        <v>11</v>
      </c>
      <c r="AK1182" s="69">
        <v>-11</v>
      </c>
      <c r="AL1182" s="69">
        <v>5448</v>
      </c>
      <c r="AM1182" s="69">
        <v>2740</v>
      </c>
      <c r="AN1182" s="69">
        <v>-5448</v>
      </c>
      <c r="AO1182" s="69">
        <v>8</v>
      </c>
      <c r="AP1182" s="69">
        <v>-8</v>
      </c>
      <c r="AQ1182" s="69">
        <v>266255</v>
      </c>
      <c r="AR1182" s="69">
        <v>3077</v>
      </c>
      <c r="AS1182" s="69">
        <v>227386</v>
      </c>
      <c r="AT1182" s="69">
        <v>355708</v>
      </c>
      <c r="AU1182" s="69">
        <v>164</v>
      </c>
      <c r="AV1182" s="69">
        <v>1101</v>
      </c>
      <c r="AW1182" s="69">
        <v>0.43733499999999997</v>
      </c>
      <c r="AX1182" s="69">
        <v>0.46100000000000002</v>
      </c>
      <c r="AY1182" s="69">
        <v>2466.5314533622559</v>
      </c>
      <c r="AZ1182" s="69">
        <v>133.46854663774411</v>
      </c>
      <c r="BA1182" s="69">
        <v>103370.09090909091</v>
      </c>
      <c r="BB1182" s="69">
        <v>0</v>
      </c>
      <c r="BC1182" s="69">
        <v>-103370.09090909091</v>
      </c>
      <c r="BD1182" s="69">
        <v>0</v>
      </c>
      <c r="BE1182" s="69">
        <v>208.71347283406755</v>
      </c>
      <c r="BF1182" s="69">
        <v>-208.71347283406755</v>
      </c>
      <c r="BG1182" s="69">
        <v>142133.875</v>
      </c>
      <c r="BH1182" s="69">
        <v>0</v>
      </c>
      <c r="BI1182" s="69">
        <v>-142133.875</v>
      </c>
      <c r="BJ1182" s="69">
        <v>3.0046384105462809E-5</v>
      </c>
      <c r="BK1182" s="69">
        <v>0</v>
      </c>
      <c r="BL1182" s="69">
        <v>369.53883652908678</v>
      </c>
      <c r="BM1182" s="69">
        <v>-369.53883652908678</v>
      </c>
      <c r="BN1182" s="69">
        <v>0</v>
      </c>
      <c r="BO1182" s="69">
        <v>5.000620090946672</v>
      </c>
      <c r="BP1182" s="69">
        <v>-5.000620090946672</v>
      </c>
      <c r="BQ1182" s="69">
        <v>5000.6200909466725</v>
      </c>
      <c r="BR1182" s="69">
        <v>-5000.6200909466725</v>
      </c>
      <c r="BS1182" s="69">
        <v>0.16824817518248175</v>
      </c>
      <c r="BT1182" s="69">
        <v>2168.9512195121952</v>
      </c>
      <c r="BU1182" s="69">
        <v>323.07720254314262</v>
      </c>
      <c r="BV1182" s="69">
        <v>1.0290886556121011E-2</v>
      </c>
    </row>
    <row r="1183" spans="1:74">
      <c r="A1183" s="113" t="s">
        <v>1035</v>
      </c>
      <c r="B1183" s="69" t="s">
        <v>100</v>
      </c>
      <c r="C1183" s="69" t="s">
        <v>123</v>
      </c>
      <c r="D1183" s="69" t="s">
        <v>348</v>
      </c>
      <c r="E1183" s="69" t="s">
        <v>648</v>
      </c>
      <c r="F1183" s="69">
        <v>0</v>
      </c>
      <c r="G1183" s="69">
        <v>6</v>
      </c>
      <c r="H1183" s="69">
        <v>6124</v>
      </c>
      <c r="I1183" s="69">
        <v>21</v>
      </c>
      <c r="J1183" s="69">
        <v>13</v>
      </c>
      <c r="K1183" s="69">
        <v>857</v>
      </c>
      <c r="L1183" s="69">
        <v>788</v>
      </c>
      <c r="M1183" s="69">
        <v>15</v>
      </c>
      <c r="N1183" s="69">
        <v>0</v>
      </c>
      <c r="O1183" s="69">
        <v>0</v>
      </c>
      <c r="P1183" s="69">
        <v>7145.86</v>
      </c>
      <c r="Q1183" s="69">
        <v>107.44</v>
      </c>
      <c r="R1183" s="69">
        <v>2600000</v>
      </c>
      <c r="S1183" s="69">
        <v>2600</v>
      </c>
      <c r="T1183" s="69">
        <v>1000</v>
      </c>
      <c r="U1183" s="69">
        <v>0</v>
      </c>
      <c r="V1183" s="69">
        <v>0</v>
      </c>
      <c r="W1183" s="69">
        <v>0</v>
      </c>
      <c r="X1183" s="69">
        <v>0</v>
      </c>
      <c r="Y1183" s="69">
        <v>0</v>
      </c>
      <c r="Z1183" s="69">
        <v>0</v>
      </c>
      <c r="AA1183" s="69">
        <v>0</v>
      </c>
      <c r="AB1183" s="69">
        <v>0</v>
      </c>
      <c r="AC1183" s="69">
        <v>0</v>
      </c>
      <c r="AD1183" s="69">
        <v>0</v>
      </c>
      <c r="AE1183" s="69">
        <v>0</v>
      </c>
      <c r="AF1183" s="69">
        <v>1218584</v>
      </c>
      <c r="AG1183" s="69">
        <v>1381416</v>
      </c>
      <c r="AH1183" s="69">
        <v>504</v>
      </c>
      <c r="AI1183" s="69">
        <v>496</v>
      </c>
      <c r="AJ1183" s="69">
        <v>11</v>
      </c>
      <c r="AK1183" s="69">
        <v>-11</v>
      </c>
      <c r="AL1183" s="69">
        <v>5819</v>
      </c>
      <c r="AM1183" s="69">
        <v>2946</v>
      </c>
      <c r="AN1183" s="69">
        <v>-5819</v>
      </c>
      <c r="AO1183" s="69">
        <v>9</v>
      </c>
      <c r="AP1183" s="69">
        <v>-9</v>
      </c>
      <c r="AQ1183" s="69">
        <v>281143</v>
      </c>
      <c r="AR1183" s="69">
        <v>3305</v>
      </c>
      <c r="AS1183" s="69">
        <v>239462</v>
      </c>
      <c r="AT1183" s="69">
        <v>361832</v>
      </c>
      <c r="AU1183" s="69">
        <v>170</v>
      </c>
      <c r="AV1183" s="69">
        <v>1116</v>
      </c>
      <c r="AW1183" s="69">
        <v>0.46868615384615386</v>
      </c>
      <c r="AX1183" s="69">
        <v>0.504</v>
      </c>
      <c r="AY1183" s="69">
        <v>2417.8253968253966</v>
      </c>
      <c r="AZ1183" s="69">
        <v>182.17460317460336</v>
      </c>
      <c r="BA1183" s="69">
        <v>110780.36363636363</v>
      </c>
      <c r="BB1183" s="69">
        <v>0</v>
      </c>
      <c r="BC1183" s="69">
        <v>-110780.36363636363</v>
      </c>
      <c r="BD1183" s="69">
        <v>0</v>
      </c>
      <c r="BE1183" s="69">
        <v>209.41467606117891</v>
      </c>
      <c r="BF1183" s="69">
        <v>-209.41467606117891</v>
      </c>
      <c r="BG1183" s="69">
        <v>135398.22222222222</v>
      </c>
      <c r="BH1183" s="69">
        <v>0</v>
      </c>
      <c r="BI1183" s="69">
        <v>-135398.22222222222</v>
      </c>
      <c r="BJ1183" s="69">
        <v>3.2012178855600175E-5</v>
      </c>
      <c r="BK1183" s="69">
        <v>0</v>
      </c>
      <c r="BL1183" s="69">
        <v>368.70922844175493</v>
      </c>
      <c r="BM1183" s="69">
        <v>-368.70922844175493</v>
      </c>
      <c r="BN1183" s="69">
        <v>0</v>
      </c>
      <c r="BO1183" s="69">
        <v>5.0888408181673919</v>
      </c>
      <c r="BP1183" s="69">
        <v>-5.0888408181673919</v>
      </c>
      <c r="BQ1183" s="69">
        <v>5088.8408181673922</v>
      </c>
      <c r="BR1183" s="69">
        <v>-5088.8408181673922</v>
      </c>
      <c r="BS1183" s="69">
        <v>0.17107942973523421</v>
      </c>
      <c r="BT1183" s="69">
        <v>2128.4235294117648</v>
      </c>
      <c r="BU1183" s="69">
        <v>324.22222222222223</v>
      </c>
      <c r="BV1183" s="69">
        <v>1.0478653212066457E-2</v>
      </c>
    </row>
    <row r="1184" spans="1:74">
      <c r="A1184" s="113" t="s">
        <v>1036</v>
      </c>
      <c r="B1184" s="69" t="s">
        <v>100</v>
      </c>
      <c r="C1184" s="69" t="s">
        <v>123</v>
      </c>
      <c r="D1184" s="69" t="s">
        <v>348</v>
      </c>
      <c r="E1184" s="69" t="s">
        <v>648</v>
      </c>
      <c r="F1184" s="69">
        <v>0</v>
      </c>
      <c r="G1184" s="69">
        <v>5</v>
      </c>
      <c r="H1184" s="69">
        <v>14774</v>
      </c>
      <c r="I1184" s="69">
        <v>49</v>
      </c>
      <c r="J1184" s="69">
        <v>22</v>
      </c>
      <c r="K1184" s="69">
        <v>2023</v>
      </c>
      <c r="L1184" s="69">
        <v>1888</v>
      </c>
      <c r="M1184" s="69">
        <v>28</v>
      </c>
      <c r="N1184" s="69">
        <v>0</v>
      </c>
      <c r="O1184" s="69">
        <v>0</v>
      </c>
      <c r="P1184" s="69">
        <v>7303.02</v>
      </c>
      <c r="Q1184" s="69">
        <v>157.16999999999999</v>
      </c>
      <c r="R1184" s="69">
        <v>2600000</v>
      </c>
      <c r="S1184" s="69">
        <v>2600</v>
      </c>
      <c r="T1184" s="69">
        <v>1000</v>
      </c>
      <c r="U1184" s="69">
        <v>0</v>
      </c>
      <c r="V1184" s="69">
        <v>0</v>
      </c>
      <c r="W1184" s="69">
        <v>0</v>
      </c>
      <c r="X1184" s="69">
        <v>0</v>
      </c>
      <c r="Y1184" s="69">
        <v>0</v>
      </c>
      <c r="Z1184" s="69">
        <v>0</v>
      </c>
      <c r="AA1184" s="69">
        <v>0</v>
      </c>
      <c r="AB1184" s="69">
        <v>0</v>
      </c>
      <c r="AC1184" s="69">
        <v>0</v>
      </c>
      <c r="AD1184" s="69">
        <v>0</v>
      </c>
      <c r="AE1184" s="69">
        <v>0</v>
      </c>
      <c r="AF1184" s="69">
        <v>1318299</v>
      </c>
      <c r="AG1184" s="69">
        <v>1281701</v>
      </c>
      <c r="AH1184" s="69">
        <v>539</v>
      </c>
      <c r="AI1184" s="69">
        <v>461</v>
      </c>
      <c r="AJ1184" s="69">
        <v>13</v>
      </c>
      <c r="AK1184" s="69">
        <v>-13</v>
      </c>
      <c r="AL1184" s="69">
        <v>6241</v>
      </c>
      <c r="AM1184" s="69">
        <v>3164</v>
      </c>
      <c r="AN1184" s="69">
        <v>-6241</v>
      </c>
      <c r="AO1184" s="69">
        <v>10</v>
      </c>
      <c r="AP1184" s="69">
        <v>-10</v>
      </c>
      <c r="AQ1184" s="69">
        <v>299262</v>
      </c>
      <c r="AR1184" s="69">
        <v>3554</v>
      </c>
      <c r="AS1184" s="69">
        <v>254451</v>
      </c>
      <c r="AT1184" s="69">
        <v>376606</v>
      </c>
      <c r="AU1184" s="69">
        <v>175</v>
      </c>
      <c r="AV1184" s="69">
        <v>1144</v>
      </c>
      <c r="AW1184" s="69">
        <v>0.5070380769230769</v>
      </c>
      <c r="AX1184" s="69">
        <v>0.53900000000000003</v>
      </c>
      <c r="AY1184" s="69">
        <v>2445.8237476808904</v>
      </c>
      <c r="AZ1184" s="69">
        <v>154.17625231910961</v>
      </c>
      <c r="BA1184" s="69">
        <v>101407.61538461539</v>
      </c>
      <c r="BB1184" s="69">
        <v>0</v>
      </c>
      <c r="BC1184" s="69">
        <v>-101407.61538461539</v>
      </c>
      <c r="BD1184" s="69">
        <v>0</v>
      </c>
      <c r="BE1184" s="69">
        <v>211.23201410030444</v>
      </c>
      <c r="BF1184" s="69">
        <v>-211.23201410030444</v>
      </c>
      <c r="BG1184" s="69">
        <v>131829.9</v>
      </c>
      <c r="BH1184" s="69">
        <v>0</v>
      </c>
      <c r="BI1184" s="69">
        <v>-131829.9</v>
      </c>
      <c r="BJ1184" s="69">
        <v>3.3415535550788271E-5</v>
      </c>
      <c r="BK1184" s="69">
        <v>0</v>
      </c>
      <c r="BL1184" s="69">
        <v>370.93387732132805</v>
      </c>
      <c r="BM1184" s="69">
        <v>-370.93387732132805</v>
      </c>
      <c r="BN1184" s="69">
        <v>0</v>
      </c>
      <c r="BO1184" s="69">
        <v>5.1809542898239735</v>
      </c>
      <c r="BP1184" s="69">
        <v>-5.1809542898239735</v>
      </c>
      <c r="BQ1184" s="69">
        <v>5180.9542898239733</v>
      </c>
      <c r="BR1184" s="69">
        <v>-5180.9542898239733</v>
      </c>
      <c r="BS1184" s="69">
        <v>0.17035398230088494</v>
      </c>
      <c r="BT1184" s="69">
        <v>2152.0342857142855</v>
      </c>
      <c r="BU1184" s="69">
        <v>329.20104895104896</v>
      </c>
      <c r="BV1184" s="69">
        <v>1.057267544826941E-2</v>
      </c>
    </row>
    <row r="1185" spans="1:74">
      <c r="A1185" s="113" t="s">
        <v>1037</v>
      </c>
      <c r="B1185" s="69" t="s">
        <v>100</v>
      </c>
      <c r="C1185" s="69" t="s">
        <v>123</v>
      </c>
      <c r="D1185" s="69" t="s">
        <v>348</v>
      </c>
      <c r="E1185" s="69" t="s">
        <v>648</v>
      </c>
      <c r="F1185" s="69">
        <v>0</v>
      </c>
      <c r="G1185" s="69">
        <v>11</v>
      </c>
      <c r="H1185" s="69">
        <v>19835</v>
      </c>
      <c r="I1185" s="69">
        <v>100</v>
      </c>
      <c r="J1185" s="69">
        <v>46</v>
      </c>
      <c r="K1185" s="69">
        <v>2766</v>
      </c>
      <c r="L1185" s="69">
        <v>2556</v>
      </c>
      <c r="M1185" s="69">
        <v>55</v>
      </c>
      <c r="N1185" s="69">
        <v>0</v>
      </c>
      <c r="O1185" s="69">
        <v>0</v>
      </c>
      <c r="P1185" s="69">
        <v>7171.01</v>
      </c>
      <c r="Q1185" s="69">
        <v>106.07</v>
      </c>
      <c r="R1185" s="69">
        <v>2600000</v>
      </c>
      <c r="S1185" s="69">
        <v>2600</v>
      </c>
      <c r="T1185" s="69">
        <v>1000</v>
      </c>
      <c r="U1185" s="69">
        <v>0</v>
      </c>
      <c r="V1185" s="69">
        <v>0</v>
      </c>
      <c r="W1185" s="69">
        <v>0</v>
      </c>
      <c r="X1185" s="69">
        <v>0</v>
      </c>
      <c r="Y1185" s="69">
        <v>0</v>
      </c>
      <c r="Z1185" s="69">
        <v>0</v>
      </c>
      <c r="AA1185" s="69">
        <v>0</v>
      </c>
      <c r="AB1185" s="69">
        <v>0</v>
      </c>
      <c r="AC1185" s="69">
        <v>0</v>
      </c>
      <c r="AD1185" s="69">
        <v>0</v>
      </c>
      <c r="AE1185" s="69">
        <v>0</v>
      </c>
      <c r="AF1185" s="69">
        <v>1414311</v>
      </c>
      <c r="AG1185" s="69">
        <v>1185689</v>
      </c>
      <c r="AH1185" s="69">
        <v>586</v>
      </c>
      <c r="AI1185" s="69">
        <v>414</v>
      </c>
      <c r="AJ1185" s="69">
        <v>13</v>
      </c>
      <c r="AK1185" s="69">
        <v>-13</v>
      </c>
      <c r="AL1185" s="69">
        <v>6691</v>
      </c>
      <c r="AM1185" s="69">
        <v>3401</v>
      </c>
      <c r="AN1185" s="69">
        <v>-6691</v>
      </c>
      <c r="AO1185" s="69">
        <v>11</v>
      </c>
      <c r="AP1185" s="69">
        <v>-11</v>
      </c>
      <c r="AQ1185" s="69">
        <v>315527</v>
      </c>
      <c r="AR1185" s="69">
        <v>3820</v>
      </c>
      <c r="AS1185" s="69">
        <v>267646</v>
      </c>
      <c r="AT1185" s="69">
        <v>396441</v>
      </c>
      <c r="AU1185" s="69">
        <v>186</v>
      </c>
      <c r="AV1185" s="69">
        <v>1199</v>
      </c>
      <c r="AW1185" s="69">
        <v>0.54396576923076922</v>
      </c>
      <c r="AX1185" s="69">
        <v>0.58599999999999997</v>
      </c>
      <c r="AY1185" s="69">
        <v>2413.5</v>
      </c>
      <c r="AZ1185" s="69">
        <v>186.5</v>
      </c>
      <c r="BA1185" s="69">
        <v>108793.15384615384</v>
      </c>
      <c r="BB1185" s="69">
        <v>0</v>
      </c>
      <c r="BC1185" s="69">
        <v>-108793.15384615384</v>
      </c>
      <c r="BD1185" s="69">
        <v>0</v>
      </c>
      <c r="BE1185" s="69">
        <v>211.37513077267971</v>
      </c>
      <c r="BF1185" s="69">
        <v>-211.37513077267971</v>
      </c>
      <c r="BG1185" s="69">
        <v>128573.72727272728</v>
      </c>
      <c r="BH1185" s="69">
        <v>0</v>
      </c>
      <c r="BI1185" s="69">
        <v>-128573.72727272728</v>
      </c>
      <c r="BJ1185" s="69">
        <v>3.4862309723098181E-5</v>
      </c>
      <c r="BK1185" s="69">
        <v>0</v>
      </c>
      <c r="BL1185" s="69">
        <v>370.23848167539268</v>
      </c>
      <c r="BM1185" s="69">
        <v>-370.23848167539268</v>
      </c>
      <c r="BN1185" s="69">
        <v>0</v>
      </c>
      <c r="BO1185" s="69">
        <v>5.284259805862968</v>
      </c>
      <c r="BP1185" s="69">
        <v>-5.284259805862968</v>
      </c>
      <c r="BQ1185" s="69">
        <v>5284.2598058629683</v>
      </c>
      <c r="BR1185" s="69">
        <v>-5284.2598058629683</v>
      </c>
      <c r="BS1185" s="69">
        <v>0.17230226403998825</v>
      </c>
      <c r="BT1185" s="69">
        <v>2131.4032258064517</v>
      </c>
      <c r="BU1185" s="69">
        <v>330.64303586321932</v>
      </c>
      <c r="BV1185" s="69">
        <v>1.0778792306205175E-2</v>
      </c>
    </row>
    <row r="1186" spans="1:74">
      <c r="A1186" s="113" t="s">
        <v>1038</v>
      </c>
      <c r="B1186" s="69" t="s">
        <v>100</v>
      </c>
      <c r="C1186" s="69" t="s">
        <v>123</v>
      </c>
      <c r="D1186" s="69" t="s">
        <v>348</v>
      </c>
      <c r="E1186" s="69" t="s">
        <v>648</v>
      </c>
      <c r="F1186" s="69">
        <v>0</v>
      </c>
      <c r="G1186" s="69">
        <v>5</v>
      </c>
      <c r="H1186" s="69">
        <v>14213</v>
      </c>
      <c r="I1186" s="69">
        <v>55</v>
      </c>
      <c r="J1186" s="69">
        <v>20</v>
      </c>
      <c r="K1186" s="69">
        <v>2096</v>
      </c>
      <c r="L1186" s="69">
        <v>1952</v>
      </c>
      <c r="M1186" s="69">
        <v>27</v>
      </c>
      <c r="N1186" s="69">
        <v>1</v>
      </c>
      <c r="O1186" s="69">
        <v>0</v>
      </c>
      <c r="P1186" s="69">
        <v>6781.01</v>
      </c>
      <c r="Q1186" s="69">
        <v>152.83000000000001</v>
      </c>
      <c r="R1186" s="69">
        <v>2600000</v>
      </c>
      <c r="S1186" s="69">
        <v>2600</v>
      </c>
      <c r="T1186" s="69">
        <v>1000</v>
      </c>
      <c r="U1186" s="69">
        <v>0</v>
      </c>
      <c r="V1186" s="69">
        <v>0</v>
      </c>
      <c r="W1186" s="69">
        <v>0</v>
      </c>
      <c r="X1186" s="69">
        <v>0</v>
      </c>
      <c r="Y1186" s="69">
        <v>0</v>
      </c>
      <c r="Z1186" s="69">
        <v>0</v>
      </c>
      <c r="AA1186" s="69">
        <v>0</v>
      </c>
      <c r="AB1186" s="69">
        <v>0</v>
      </c>
      <c r="AC1186" s="69">
        <v>0</v>
      </c>
      <c r="AD1186" s="69">
        <v>0</v>
      </c>
      <c r="AE1186" s="69">
        <v>0</v>
      </c>
      <c r="AF1186" s="69">
        <v>1497859</v>
      </c>
      <c r="AG1186" s="69">
        <v>1102141</v>
      </c>
      <c r="AH1186" s="69">
        <v>620</v>
      </c>
      <c r="AI1186" s="69">
        <v>380</v>
      </c>
      <c r="AJ1186" s="69">
        <v>14</v>
      </c>
      <c r="AK1186" s="69">
        <v>-14</v>
      </c>
      <c r="AL1186" s="69">
        <v>7004</v>
      </c>
      <c r="AM1186" s="69">
        <v>3541</v>
      </c>
      <c r="AN1186" s="69">
        <v>-7004</v>
      </c>
      <c r="AO1186" s="69">
        <v>13</v>
      </c>
      <c r="AP1186" s="69">
        <v>-13</v>
      </c>
      <c r="AQ1186" s="69">
        <v>328882</v>
      </c>
      <c r="AR1186" s="69">
        <v>3979</v>
      </c>
      <c r="AS1186" s="69">
        <v>279007</v>
      </c>
      <c r="AT1186" s="69">
        <v>410654</v>
      </c>
      <c r="AU1186" s="69">
        <v>191</v>
      </c>
      <c r="AV1186" s="69">
        <v>1226</v>
      </c>
      <c r="AW1186" s="69">
        <v>0.5760996153846154</v>
      </c>
      <c r="AX1186" s="69">
        <v>0.62</v>
      </c>
      <c r="AY1186" s="69">
        <v>2415.9016129032257</v>
      </c>
      <c r="AZ1186" s="69">
        <v>184.09838709677433</v>
      </c>
      <c r="BA1186" s="69">
        <v>106989.92857142857</v>
      </c>
      <c r="BB1186" s="69">
        <v>0</v>
      </c>
      <c r="BC1186" s="69">
        <v>-106989.92857142857</v>
      </c>
      <c r="BD1186" s="69">
        <v>0</v>
      </c>
      <c r="BE1186" s="69">
        <v>213.8576527698458</v>
      </c>
      <c r="BF1186" s="69">
        <v>-213.8576527698458</v>
      </c>
      <c r="BG1186" s="69">
        <v>115219.92307692308</v>
      </c>
      <c r="BH1186" s="69">
        <v>0</v>
      </c>
      <c r="BI1186" s="69">
        <v>-115219.92307692308</v>
      </c>
      <c r="BJ1186" s="69">
        <v>3.9527854975340697E-5</v>
      </c>
      <c r="BK1186" s="69">
        <v>0</v>
      </c>
      <c r="BL1186" s="69">
        <v>376.44106559437046</v>
      </c>
      <c r="BM1186" s="69">
        <v>-376.44106559437046</v>
      </c>
      <c r="BN1186" s="69">
        <v>0</v>
      </c>
      <c r="BO1186" s="69">
        <v>5.3685355564555728</v>
      </c>
      <c r="BP1186" s="69">
        <v>-5.3685355564555728</v>
      </c>
      <c r="BQ1186" s="69">
        <v>5368.535556455573</v>
      </c>
      <c r="BR1186" s="69">
        <v>-5368.535556455573</v>
      </c>
      <c r="BS1186" s="69">
        <v>0.17509178198249081</v>
      </c>
      <c r="BT1186" s="69">
        <v>2150.0209424083769</v>
      </c>
      <c r="BU1186" s="69">
        <v>334.95432300163134</v>
      </c>
      <c r="BV1186" s="69">
        <v>1.0766779574437032E-2</v>
      </c>
    </row>
    <row r="1187" spans="1:74">
      <c r="A1187" s="113" t="s">
        <v>1040</v>
      </c>
      <c r="B1187" s="69" t="s">
        <v>100</v>
      </c>
      <c r="C1187" s="69" t="s">
        <v>123</v>
      </c>
      <c r="D1187" s="69" t="s">
        <v>348</v>
      </c>
      <c r="E1187" s="69" t="s">
        <v>648</v>
      </c>
      <c r="F1187" s="69">
        <v>0</v>
      </c>
      <c r="G1187" s="69">
        <v>0</v>
      </c>
      <c r="H1187" s="69">
        <v>1075</v>
      </c>
      <c r="I1187" s="69">
        <v>2</v>
      </c>
      <c r="J1187" s="69">
        <v>1</v>
      </c>
      <c r="K1187" s="69">
        <v>144</v>
      </c>
      <c r="L1187" s="69">
        <v>137</v>
      </c>
      <c r="M1187" s="69">
        <v>1</v>
      </c>
      <c r="N1187" s="69">
        <v>0</v>
      </c>
      <c r="O1187" s="69">
        <v>0</v>
      </c>
      <c r="P1187" s="69">
        <v>7465.28</v>
      </c>
      <c r="Q1187" s="69">
        <v>358.33</v>
      </c>
      <c r="R1187" s="69">
        <v>2600000</v>
      </c>
      <c r="S1187" s="69">
        <v>2600</v>
      </c>
      <c r="T1187" s="69">
        <v>1000</v>
      </c>
      <c r="U1187" s="69">
        <v>0</v>
      </c>
      <c r="V1187" s="69">
        <v>0</v>
      </c>
      <c r="W1187" s="69">
        <v>0</v>
      </c>
      <c r="X1187" s="69">
        <v>0</v>
      </c>
      <c r="Y1187" s="69">
        <v>0</v>
      </c>
      <c r="Z1187" s="69">
        <v>0</v>
      </c>
      <c r="AA1187" s="69">
        <v>0</v>
      </c>
      <c r="AB1187" s="69">
        <v>0</v>
      </c>
      <c r="AC1187" s="69">
        <v>0</v>
      </c>
      <c r="AD1187" s="69">
        <v>0</v>
      </c>
      <c r="AE1187" s="69">
        <v>0</v>
      </c>
      <c r="AF1187" s="69">
        <v>1656837</v>
      </c>
      <c r="AG1187" s="69">
        <v>943163</v>
      </c>
      <c r="AH1187" s="69">
        <v>672</v>
      </c>
      <c r="AI1187" s="69">
        <v>328</v>
      </c>
      <c r="AJ1187" s="69">
        <v>20</v>
      </c>
      <c r="AK1187" s="69">
        <v>-20</v>
      </c>
      <c r="AL1187" s="69">
        <v>7670</v>
      </c>
      <c r="AM1187" s="69">
        <v>3878</v>
      </c>
      <c r="AN1187" s="69">
        <v>-7670</v>
      </c>
      <c r="AO1187" s="69">
        <v>18</v>
      </c>
      <c r="AP1187" s="69">
        <v>-18</v>
      </c>
      <c r="AQ1187" s="69">
        <v>357166</v>
      </c>
      <c r="AR1187" s="69">
        <v>4362</v>
      </c>
      <c r="AS1187" s="69">
        <v>302280</v>
      </c>
      <c r="AT1187" s="69">
        <v>411729</v>
      </c>
      <c r="AU1187" s="69">
        <v>191</v>
      </c>
      <c r="AV1187" s="69">
        <v>1227</v>
      </c>
      <c r="AW1187" s="69">
        <v>0.63724499999999995</v>
      </c>
      <c r="AX1187" s="69">
        <v>0.67200000000000004</v>
      </c>
      <c r="AY1187" s="69">
        <v>2465.53125</v>
      </c>
      <c r="AZ1187" s="69">
        <v>134.46875</v>
      </c>
      <c r="BA1187" s="69">
        <v>82841.850000000006</v>
      </c>
      <c r="BB1187" s="69">
        <v>0</v>
      </c>
      <c r="BC1187" s="69">
        <v>-82841.850000000006</v>
      </c>
      <c r="BD1187" s="69">
        <v>0</v>
      </c>
      <c r="BE1187" s="69">
        <v>216.01525423728813</v>
      </c>
      <c r="BF1187" s="69">
        <v>-216.01525423728813</v>
      </c>
      <c r="BG1187" s="69">
        <v>92046.5</v>
      </c>
      <c r="BH1187" s="69">
        <v>0</v>
      </c>
      <c r="BI1187" s="69">
        <v>-92046.5</v>
      </c>
      <c r="BJ1187" s="69">
        <v>5.0396734291617904E-5</v>
      </c>
      <c r="BK1187" s="69">
        <v>0</v>
      </c>
      <c r="BL1187" s="69">
        <v>379.83425034387898</v>
      </c>
      <c r="BM1187" s="69">
        <v>-379.83425034387898</v>
      </c>
      <c r="BN1187" s="69">
        <v>0</v>
      </c>
      <c r="BO1187" s="69">
        <v>5.4811333862643909</v>
      </c>
      <c r="BP1187" s="69">
        <v>-5.4811333862643909</v>
      </c>
      <c r="BQ1187" s="69">
        <v>5481.1333862643905</v>
      </c>
      <c r="BR1187" s="69">
        <v>-5481.1333862643905</v>
      </c>
      <c r="BS1187" s="69">
        <v>0.17328519855595667</v>
      </c>
      <c r="BT1187" s="69">
        <v>2155.6492146596856</v>
      </c>
      <c r="BU1187" s="69">
        <v>335.55745721271393</v>
      </c>
      <c r="BV1187" s="69">
        <v>1.0857696421271901E-2</v>
      </c>
    </row>
    <row r="1188" spans="1:74">
      <c r="A1188" s="113" t="s">
        <v>1041</v>
      </c>
      <c r="B1188" s="69" t="s">
        <v>100</v>
      </c>
      <c r="C1188" s="69" t="s">
        <v>123</v>
      </c>
      <c r="D1188" s="69" t="s">
        <v>348</v>
      </c>
      <c r="E1188" s="69" t="s">
        <v>648</v>
      </c>
      <c r="F1188" s="69">
        <v>0</v>
      </c>
      <c r="G1188" s="69">
        <v>0</v>
      </c>
      <c r="H1188" s="69">
        <v>1007</v>
      </c>
      <c r="I1188" s="69">
        <v>2</v>
      </c>
      <c r="J1188" s="69">
        <v>0</v>
      </c>
      <c r="K1188" s="69">
        <v>149</v>
      </c>
      <c r="L1188" s="69">
        <v>135</v>
      </c>
      <c r="M1188" s="69">
        <v>2</v>
      </c>
      <c r="N1188" s="69">
        <v>0</v>
      </c>
      <c r="O1188" s="69">
        <v>0</v>
      </c>
      <c r="P1188" s="69">
        <v>6758.39</v>
      </c>
      <c r="Q1188" s="69">
        <v>167.83</v>
      </c>
      <c r="R1188" s="69">
        <v>2600000</v>
      </c>
      <c r="S1188" s="69">
        <v>2600</v>
      </c>
      <c r="T1188" s="69">
        <v>1000</v>
      </c>
      <c r="U1188" s="69">
        <v>0</v>
      </c>
      <c r="V1188" s="69">
        <v>0</v>
      </c>
      <c r="W1188" s="69">
        <v>0</v>
      </c>
      <c r="X1188" s="69">
        <v>0</v>
      </c>
      <c r="Y1188" s="69">
        <v>0</v>
      </c>
      <c r="Z1188" s="69">
        <v>0</v>
      </c>
      <c r="AA1188" s="69">
        <v>0</v>
      </c>
      <c r="AB1188" s="69">
        <v>0</v>
      </c>
      <c r="AC1188" s="69">
        <v>0</v>
      </c>
      <c r="AD1188" s="69">
        <v>0</v>
      </c>
      <c r="AE1188" s="69">
        <v>0</v>
      </c>
      <c r="AF1188" s="69">
        <v>1740223</v>
      </c>
      <c r="AG1188" s="69">
        <v>859777</v>
      </c>
      <c r="AH1188" s="69">
        <v>708</v>
      </c>
      <c r="AI1188" s="69">
        <v>292</v>
      </c>
      <c r="AJ1188" s="69">
        <v>23</v>
      </c>
      <c r="AK1188" s="69">
        <v>-23</v>
      </c>
      <c r="AL1188" s="69">
        <v>8045</v>
      </c>
      <c r="AM1188" s="69">
        <v>4073</v>
      </c>
      <c r="AN1188" s="69">
        <v>-8045</v>
      </c>
      <c r="AO1188" s="69">
        <v>20</v>
      </c>
      <c r="AP1188" s="69">
        <v>-20</v>
      </c>
      <c r="AQ1188" s="69">
        <v>370412</v>
      </c>
      <c r="AR1188" s="69">
        <v>4575</v>
      </c>
      <c r="AS1188" s="69">
        <v>312870</v>
      </c>
      <c r="AT1188" s="69">
        <v>412736</v>
      </c>
      <c r="AU1188" s="69">
        <v>191</v>
      </c>
      <c r="AV1188" s="69">
        <v>1229</v>
      </c>
      <c r="AW1188" s="69">
        <v>0.66931653846153849</v>
      </c>
      <c r="AX1188" s="69">
        <v>0.70799999999999996</v>
      </c>
      <c r="AY1188" s="69">
        <v>2457.9420903954801</v>
      </c>
      <c r="AZ1188" s="69">
        <v>142.05790960451986</v>
      </c>
      <c r="BA1188" s="69">
        <v>75661.869565217392</v>
      </c>
      <c r="BB1188" s="69">
        <v>0</v>
      </c>
      <c r="BC1188" s="69">
        <v>-75661.869565217392</v>
      </c>
      <c r="BD1188" s="69">
        <v>0</v>
      </c>
      <c r="BE1188" s="69">
        <v>216.31112492231199</v>
      </c>
      <c r="BF1188" s="69">
        <v>-216.31112492231199</v>
      </c>
      <c r="BG1188" s="69">
        <v>87011.15</v>
      </c>
      <c r="BH1188" s="69">
        <v>0</v>
      </c>
      <c r="BI1188" s="69">
        <v>-87011.15</v>
      </c>
      <c r="BJ1188" s="69">
        <v>5.399393108214637E-5</v>
      </c>
      <c r="BK1188" s="69">
        <v>0</v>
      </c>
      <c r="BL1188" s="69">
        <v>380.37661202185791</v>
      </c>
      <c r="BM1188" s="69">
        <v>-380.37661202185791</v>
      </c>
      <c r="BN1188" s="69">
        <v>0</v>
      </c>
      <c r="BO1188" s="69">
        <v>5.5621280404001663</v>
      </c>
      <c r="BP1188" s="69">
        <v>-5.5621280404001663</v>
      </c>
      <c r="BQ1188" s="69">
        <v>5562.1280404001664</v>
      </c>
      <c r="BR1188" s="69">
        <v>-5562.1280404001664</v>
      </c>
      <c r="BS1188" s="69">
        <v>0.17382764547016941</v>
      </c>
      <c r="BT1188" s="69">
        <v>2160.9214659685863</v>
      </c>
      <c r="BU1188" s="69">
        <v>335.83075671277459</v>
      </c>
      <c r="BV1188" s="69">
        <v>1.0995864064879108E-2</v>
      </c>
    </row>
    <row r="1189" spans="1:74">
      <c r="A1189" s="113" t="s">
        <v>1042</v>
      </c>
      <c r="B1189" s="69" t="s">
        <v>100</v>
      </c>
      <c r="C1189" s="69" t="s">
        <v>123</v>
      </c>
      <c r="D1189" s="69" t="s">
        <v>348</v>
      </c>
      <c r="E1189" s="69" t="s">
        <v>648</v>
      </c>
      <c r="F1189" s="69">
        <v>0</v>
      </c>
      <c r="G1189" s="69">
        <v>0</v>
      </c>
      <c r="H1189" s="69">
        <v>710</v>
      </c>
      <c r="I1189" s="69">
        <v>1</v>
      </c>
      <c r="J1189" s="69">
        <v>0</v>
      </c>
      <c r="K1189" s="69">
        <v>109</v>
      </c>
      <c r="L1189" s="69">
        <v>106</v>
      </c>
      <c r="M1189" s="69">
        <v>3</v>
      </c>
      <c r="N1189" s="69">
        <v>0</v>
      </c>
      <c r="O1189" s="69">
        <v>0</v>
      </c>
      <c r="P1189" s="69">
        <v>6513.76</v>
      </c>
      <c r="Q1189" s="69">
        <v>78.89</v>
      </c>
      <c r="R1189" s="114">
        <v>2600000</v>
      </c>
      <c r="S1189" s="69">
        <v>2600</v>
      </c>
      <c r="T1189" s="69">
        <v>1000</v>
      </c>
      <c r="U1189" s="69">
        <v>0</v>
      </c>
      <c r="V1189" s="69">
        <v>0</v>
      </c>
      <c r="W1189" s="69">
        <v>0</v>
      </c>
      <c r="X1189" s="69">
        <v>0</v>
      </c>
      <c r="Y1189" s="69">
        <v>0</v>
      </c>
      <c r="Z1189" s="69">
        <v>0</v>
      </c>
      <c r="AA1189" s="69">
        <v>0</v>
      </c>
      <c r="AB1189" s="69">
        <v>0</v>
      </c>
      <c r="AC1189" s="69">
        <v>0</v>
      </c>
      <c r="AD1189" s="69">
        <v>0</v>
      </c>
      <c r="AE1189" s="69">
        <v>0</v>
      </c>
      <c r="AF1189" s="69">
        <v>1818903</v>
      </c>
      <c r="AG1189" s="69">
        <v>781097</v>
      </c>
      <c r="AH1189" s="69">
        <v>740</v>
      </c>
      <c r="AI1189" s="69">
        <v>260</v>
      </c>
      <c r="AJ1189" s="69">
        <v>24</v>
      </c>
      <c r="AK1189" s="69">
        <v>-24</v>
      </c>
      <c r="AL1189" s="69">
        <v>8391</v>
      </c>
      <c r="AM1189" s="69">
        <v>4234</v>
      </c>
      <c r="AN1189" s="69">
        <v>-8391</v>
      </c>
      <c r="AO1189" s="69">
        <v>20</v>
      </c>
      <c r="AP1189" s="69">
        <v>-20</v>
      </c>
      <c r="AQ1189" s="69">
        <v>383202</v>
      </c>
      <c r="AR1189" s="69">
        <v>4763</v>
      </c>
      <c r="AS1189" s="69">
        <v>323195</v>
      </c>
      <c r="AT1189" s="69">
        <v>413446</v>
      </c>
      <c r="AU1189" s="69">
        <v>191</v>
      </c>
      <c r="AV1189" s="69">
        <v>1232</v>
      </c>
      <c r="AW1189" s="69">
        <v>0.69957807692307694</v>
      </c>
      <c r="AX1189" s="69">
        <v>0.74</v>
      </c>
      <c r="AY1189" s="69">
        <v>2457.9770270270269</v>
      </c>
      <c r="AZ1189" s="69">
        <v>142.02297297297309</v>
      </c>
      <c r="BA1189" s="69">
        <v>75787.625</v>
      </c>
      <c r="BB1189" s="69">
        <v>0</v>
      </c>
      <c r="BC1189" s="69">
        <v>-75787.625</v>
      </c>
      <c r="BD1189" s="69">
        <v>0</v>
      </c>
      <c r="BE1189" s="69">
        <v>216.76832320343226</v>
      </c>
      <c r="BF1189" s="69">
        <v>-216.76832320343226</v>
      </c>
      <c r="BG1189" s="69">
        <v>90945.15</v>
      </c>
      <c r="BH1189" s="69">
        <v>0</v>
      </c>
      <c r="BI1189" s="69">
        <v>-90945.15</v>
      </c>
      <c r="BJ1189" s="69">
        <v>5.2191794406083473E-5</v>
      </c>
      <c r="BK1189" s="69">
        <v>0</v>
      </c>
      <c r="BL1189" s="69">
        <v>381.88179718664708</v>
      </c>
      <c r="BM1189" s="69">
        <v>-381.88179718664708</v>
      </c>
      <c r="BN1189" s="69">
        <v>0</v>
      </c>
      <c r="BO1189" s="69">
        <v>5.6278810006342921</v>
      </c>
      <c r="BP1189" s="69">
        <v>-5.6278810006342921</v>
      </c>
      <c r="BQ1189" s="69">
        <v>5627.8810006342919</v>
      </c>
      <c r="BR1189" s="69">
        <v>-5627.8810006342919</v>
      </c>
      <c r="BS1189" s="69">
        <v>0.17477562588568729</v>
      </c>
      <c r="BT1189" s="69">
        <v>2164.6387434554972</v>
      </c>
      <c r="BU1189" s="69">
        <v>335.58928571428572</v>
      </c>
      <c r="BV1189" s="69">
        <v>1.1049002875767872E-2</v>
      </c>
    </row>
    <row r="1190" spans="1:74">
      <c r="A1190" s="113" t="s">
        <v>1043</v>
      </c>
      <c r="B1190" s="69" t="s">
        <v>100</v>
      </c>
      <c r="C1190" s="69" t="s">
        <v>123</v>
      </c>
      <c r="D1190" s="69" t="s">
        <v>348</v>
      </c>
      <c r="E1190" s="69" t="s">
        <v>648</v>
      </c>
      <c r="F1190" s="69">
        <v>0</v>
      </c>
      <c r="G1190" s="69">
        <v>0</v>
      </c>
      <c r="H1190" s="69">
        <v>716</v>
      </c>
      <c r="I1190" s="69">
        <v>1</v>
      </c>
      <c r="J1190" s="69">
        <v>1</v>
      </c>
      <c r="K1190" s="69">
        <v>114</v>
      </c>
      <c r="L1190" s="69">
        <v>109</v>
      </c>
      <c r="M1190" s="69">
        <v>1</v>
      </c>
      <c r="N1190" s="69">
        <v>0</v>
      </c>
      <c r="O1190" s="69">
        <v>0</v>
      </c>
      <c r="P1190" s="69">
        <v>6280.7</v>
      </c>
      <c r="Q1190" s="69">
        <v>238.67</v>
      </c>
      <c r="R1190" s="114">
        <v>2600000</v>
      </c>
      <c r="S1190" s="69">
        <v>2600</v>
      </c>
      <c r="T1190" s="69">
        <v>1000</v>
      </c>
      <c r="U1190" s="69">
        <v>0</v>
      </c>
      <c r="V1190" s="69">
        <v>0</v>
      </c>
      <c r="W1190" s="69">
        <v>0</v>
      </c>
      <c r="X1190" s="69">
        <v>0</v>
      </c>
      <c r="Y1190" s="69">
        <v>0</v>
      </c>
      <c r="Z1190" s="69">
        <v>0</v>
      </c>
      <c r="AA1190" s="69">
        <v>0</v>
      </c>
      <c r="AB1190" s="69">
        <v>0</v>
      </c>
      <c r="AC1190" s="69">
        <v>0</v>
      </c>
      <c r="AD1190" s="69">
        <v>0</v>
      </c>
      <c r="AE1190" s="69">
        <v>0</v>
      </c>
      <c r="AF1190" s="69">
        <v>1908874</v>
      </c>
      <c r="AG1190" s="69">
        <v>691126</v>
      </c>
      <c r="AH1190" s="69">
        <v>779</v>
      </c>
      <c r="AI1190" s="69">
        <v>221</v>
      </c>
      <c r="AJ1190" s="69">
        <v>26</v>
      </c>
      <c r="AK1190" s="69">
        <v>-26</v>
      </c>
      <c r="AL1190" s="69">
        <v>8786</v>
      </c>
      <c r="AM1190" s="69">
        <v>4439</v>
      </c>
      <c r="AN1190" s="69">
        <v>-8786</v>
      </c>
      <c r="AO1190" s="69">
        <v>21</v>
      </c>
      <c r="AP1190" s="69">
        <v>-21</v>
      </c>
      <c r="AQ1190" s="69">
        <v>399222</v>
      </c>
      <c r="AR1190" s="69">
        <v>4990</v>
      </c>
      <c r="AS1190" s="69">
        <v>336098</v>
      </c>
      <c r="AT1190" s="69">
        <v>414162</v>
      </c>
      <c r="AU1190" s="69">
        <v>191</v>
      </c>
      <c r="AV1190" s="69">
        <v>1233</v>
      </c>
      <c r="AW1190" s="69">
        <v>0.73418230769230775</v>
      </c>
      <c r="AX1190" s="69">
        <v>0.77900000000000003</v>
      </c>
      <c r="AY1190" s="69">
        <v>2450.4159178433888</v>
      </c>
      <c r="AZ1190" s="69">
        <v>149.5840821566112</v>
      </c>
      <c r="BA1190" s="69">
        <v>73418.230769230766</v>
      </c>
      <c r="BB1190" s="69">
        <v>0</v>
      </c>
      <c r="BC1190" s="69">
        <v>-73418.230769230766</v>
      </c>
      <c r="BD1190" s="69">
        <v>0</v>
      </c>
      <c r="BE1190" s="69">
        <v>217.26314591395402</v>
      </c>
      <c r="BF1190" s="69">
        <v>-217.26314591395402</v>
      </c>
      <c r="BG1190" s="69">
        <v>90898.761904761908</v>
      </c>
      <c r="BH1190" s="69">
        <v>0</v>
      </c>
      <c r="BI1190" s="69">
        <v>-90898.761904761908</v>
      </c>
      <c r="BJ1190" s="69">
        <v>5.260231149585945E-5</v>
      </c>
      <c r="BK1190" s="69">
        <v>0</v>
      </c>
      <c r="BL1190" s="69">
        <v>382.53987975951901</v>
      </c>
      <c r="BM1190" s="69">
        <v>-382.53987975951901</v>
      </c>
      <c r="BN1190" s="69">
        <v>0</v>
      </c>
      <c r="BO1190" s="69">
        <v>5.6795160935203421</v>
      </c>
      <c r="BP1190" s="69">
        <v>-5.6795160935203421</v>
      </c>
      <c r="BQ1190" s="69">
        <v>5679.5160935203421</v>
      </c>
      <c r="BR1190" s="69">
        <v>-5679.5160935203421</v>
      </c>
      <c r="BS1190" s="69">
        <v>0.17548997521964407</v>
      </c>
      <c r="BT1190" s="69">
        <v>2168.3874345549739</v>
      </c>
      <c r="BU1190" s="69">
        <v>335.89781021897812</v>
      </c>
      <c r="BV1190" s="69">
        <v>1.1119126701434289E-2</v>
      </c>
    </row>
    <row r="1191" spans="1:74">
      <c r="A1191" s="113" t="s">
        <v>1044</v>
      </c>
      <c r="B1191" s="69" t="s">
        <v>100</v>
      </c>
      <c r="C1191" s="69" t="s">
        <v>123</v>
      </c>
      <c r="D1191" s="69" t="s">
        <v>348</v>
      </c>
      <c r="E1191" s="69" t="s">
        <v>648</v>
      </c>
      <c r="F1191" s="69">
        <v>0</v>
      </c>
      <c r="G1191" s="69">
        <v>2</v>
      </c>
      <c r="H1191" s="69">
        <v>1235</v>
      </c>
      <c r="I1191" s="69">
        <v>10</v>
      </c>
      <c r="J1191" s="69">
        <v>5</v>
      </c>
      <c r="K1191" s="69">
        <v>170</v>
      </c>
      <c r="L1191" s="69">
        <v>157</v>
      </c>
      <c r="M1191" s="69">
        <v>6</v>
      </c>
      <c r="N1191" s="69">
        <v>0</v>
      </c>
      <c r="O1191" s="69">
        <v>0</v>
      </c>
      <c r="P1191" s="69">
        <v>7264.71</v>
      </c>
      <c r="Q1191" s="69">
        <v>56.14</v>
      </c>
      <c r="R1191" s="114">
        <v>2600000</v>
      </c>
      <c r="S1191" s="69">
        <v>2600</v>
      </c>
      <c r="T1191" s="69">
        <v>1000</v>
      </c>
      <c r="U1191" s="69">
        <v>0</v>
      </c>
      <c r="V1191" s="69">
        <v>0</v>
      </c>
      <c r="W1191" s="69">
        <v>0</v>
      </c>
      <c r="X1191" s="69">
        <v>0</v>
      </c>
      <c r="Y1191" s="69">
        <v>0</v>
      </c>
      <c r="Z1191" s="69">
        <v>0</v>
      </c>
      <c r="AA1191" s="69">
        <v>0</v>
      </c>
      <c r="AB1191" s="69">
        <v>0</v>
      </c>
      <c r="AC1191" s="69">
        <v>0</v>
      </c>
      <c r="AD1191" s="69">
        <v>0</v>
      </c>
      <c r="AE1191" s="69">
        <v>0</v>
      </c>
      <c r="AF1191" s="69">
        <v>2001065</v>
      </c>
      <c r="AG1191" s="69">
        <v>598935</v>
      </c>
      <c r="AH1191" s="69">
        <v>824</v>
      </c>
      <c r="AI1191" s="69">
        <v>176</v>
      </c>
      <c r="AJ1191" s="69">
        <v>28</v>
      </c>
      <c r="AK1191" s="69">
        <v>-28</v>
      </c>
      <c r="AL1191" s="69">
        <v>9210</v>
      </c>
      <c r="AM1191" s="69">
        <v>4651</v>
      </c>
      <c r="AN1191" s="69">
        <v>-9210</v>
      </c>
      <c r="AO1191" s="69">
        <v>21</v>
      </c>
      <c r="AP1191" s="69">
        <v>-21</v>
      </c>
      <c r="AQ1191" s="69">
        <v>417057</v>
      </c>
      <c r="AR1191" s="69">
        <v>5230</v>
      </c>
      <c r="AS1191" s="69">
        <v>350377</v>
      </c>
      <c r="AT1191" s="69">
        <v>415397</v>
      </c>
      <c r="AU1191" s="69">
        <v>193</v>
      </c>
      <c r="AV1191" s="69">
        <v>1239</v>
      </c>
      <c r="AW1191" s="69">
        <v>0.76964038461538464</v>
      </c>
      <c r="AX1191" s="69">
        <v>0.82399999999999995</v>
      </c>
      <c r="AY1191" s="69">
        <v>2428.4769417475727</v>
      </c>
      <c r="AZ1191" s="69">
        <v>171.52305825242729</v>
      </c>
      <c r="BA1191" s="69">
        <v>71466.607142857145</v>
      </c>
      <c r="BB1191" s="69">
        <v>0</v>
      </c>
      <c r="BC1191" s="69">
        <v>-71466.607142857145</v>
      </c>
      <c r="BD1191" s="69">
        <v>0</v>
      </c>
      <c r="BE1191" s="69">
        <v>217.27090119435397</v>
      </c>
      <c r="BF1191" s="69">
        <v>-217.27090119435397</v>
      </c>
      <c r="BG1191" s="69">
        <v>95288.809523809527</v>
      </c>
      <c r="BH1191" s="69">
        <v>0</v>
      </c>
      <c r="BI1191" s="69">
        <v>-95288.809523809527</v>
      </c>
      <c r="BJ1191" s="69">
        <v>5.0352829469353109E-5</v>
      </c>
      <c r="BK1191" s="69">
        <v>0</v>
      </c>
      <c r="BL1191" s="69">
        <v>382.61281070745696</v>
      </c>
      <c r="BM1191" s="69">
        <v>-382.61281070745696</v>
      </c>
      <c r="BN1191" s="69">
        <v>0</v>
      </c>
      <c r="BO1191" s="69">
        <v>5.7111768181130609</v>
      </c>
      <c r="BP1191" s="69">
        <v>-5.7111768181130609</v>
      </c>
      <c r="BQ1191" s="69">
        <v>5711.176818113061</v>
      </c>
      <c r="BR1191" s="69">
        <v>-5711.176818113061</v>
      </c>
      <c r="BS1191" s="69">
        <v>0.17716620081702861</v>
      </c>
      <c r="BT1191" s="69">
        <v>2152.3160621761658</v>
      </c>
      <c r="BU1191" s="69">
        <v>335.26795803066989</v>
      </c>
      <c r="BV1191" s="69">
        <v>1.1151952850569587E-2</v>
      </c>
    </row>
    <row r="1192" spans="1:74">
      <c r="A1192" s="113" t="s">
        <v>1045</v>
      </c>
      <c r="B1192" s="69" t="s">
        <v>100</v>
      </c>
      <c r="C1192" s="69" t="s">
        <v>123</v>
      </c>
      <c r="D1192" s="69" t="s">
        <v>348</v>
      </c>
      <c r="E1192" s="69" t="s">
        <v>648</v>
      </c>
      <c r="F1192" s="69">
        <v>0</v>
      </c>
      <c r="G1192" s="69">
        <v>1</v>
      </c>
      <c r="H1192" s="69">
        <v>3283</v>
      </c>
      <c r="I1192" s="69">
        <v>11</v>
      </c>
      <c r="J1192" s="69">
        <v>6</v>
      </c>
      <c r="K1192" s="69">
        <v>587</v>
      </c>
      <c r="L1192" s="69">
        <v>522</v>
      </c>
      <c r="M1192" s="69">
        <v>6</v>
      </c>
      <c r="N1192" s="69">
        <v>0</v>
      </c>
      <c r="O1192" s="69">
        <v>0</v>
      </c>
      <c r="P1192" s="69">
        <v>5592.84</v>
      </c>
      <c r="Q1192" s="69">
        <v>164.15</v>
      </c>
      <c r="R1192" s="114">
        <v>2600000</v>
      </c>
      <c r="S1192" s="69">
        <v>2600</v>
      </c>
      <c r="T1192" s="69">
        <v>1000</v>
      </c>
      <c r="U1192" s="69">
        <v>0</v>
      </c>
      <c r="V1192" s="69">
        <v>0</v>
      </c>
      <c r="W1192" s="69">
        <v>0</v>
      </c>
      <c r="X1192" s="69">
        <v>0</v>
      </c>
      <c r="Y1192" s="69">
        <v>0</v>
      </c>
      <c r="Z1192" s="69">
        <v>0</v>
      </c>
      <c r="AA1192" s="69">
        <v>0</v>
      </c>
      <c r="AB1192" s="69">
        <v>0</v>
      </c>
      <c r="AC1192" s="69">
        <v>0</v>
      </c>
      <c r="AD1192" s="69">
        <v>0</v>
      </c>
      <c r="AE1192" s="69">
        <v>0</v>
      </c>
      <c r="AF1192" s="69">
        <v>2092157</v>
      </c>
      <c r="AG1192" s="69">
        <v>507843</v>
      </c>
      <c r="AH1192" s="69">
        <v>864</v>
      </c>
      <c r="AI1192" s="69">
        <v>136</v>
      </c>
      <c r="AJ1192" s="69">
        <v>28</v>
      </c>
      <c r="AK1192" s="69">
        <v>-28</v>
      </c>
      <c r="AL1192" s="69">
        <v>9618</v>
      </c>
      <c r="AM1192" s="69">
        <v>4851</v>
      </c>
      <c r="AN1192" s="69">
        <v>-9618</v>
      </c>
      <c r="AO1192" s="69">
        <v>21</v>
      </c>
      <c r="AP1192" s="69">
        <v>-21</v>
      </c>
      <c r="AQ1192" s="69">
        <v>433482</v>
      </c>
      <c r="AR1192" s="69">
        <v>5457</v>
      </c>
      <c r="AS1192" s="69">
        <v>363476</v>
      </c>
      <c r="AT1192" s="69">
        <v>418680</v>
      </c>
      <c r="AU1192" s="69">
        <v>194</v>
      </c>
      <c r="AV1192" s="69">
        <v>1245</v>
      </c>
      <c r="AW1192" s="69">
        <v>0.80467576923076922</v>
      </c>
      <c r="AX1192" s="69">
        <v>0.86399999999999999</v>
      </c>
      <c r="AY1192" s="69">
        <v>2421.4780092592591</v>
      </c>
      <c r="AZ1192" s="69">
        <v>178.52199074074088</v>
      </c>
      <c r="BA1192" s="69">
        <v>74719.892857142855</v>
      </c>
      <c r="BB1192" s="69">
        <v>0</v>
      </c>
      <c r="BC1192" s="69">
        <v>-74719.892857142855</v>
      </c>
      <c r="BD1192" s="69">
        <v>0</v>
      </c>
      <c r="BE1192" s="69">
        <v>217.52516115616552</v>
      </c>
      <c r="BF1192" s="69">
        <v>-217.52516115616552</v>
      </c>
      <c r="BG1192" s="69">
        <v>99626.523809523816</v>
      </c>
      <c r="BH1192" s="69">
        <v>0</v>
      </c>
      <c r="BI1192" s="69">
        <v>-99626.523809523816</v>
      </c>
      <c r="BJ1192" s="69">
        <v>4.8444918128088367E-5</v>
      </c>
      <c r="BK1192" s="69">
        <v>0</v>
      </c>
      <c r="BL1192" s="69">
        <v>383.38959135055893</v>
      </c>
      <c r="BM1192" s="69">
        <v>-383.38959135055893</v>
      </c>
      <c r="BN1192" s="69">
        <v>0</v>
      </c>
      <c r="BO1192" s="69">
        <v>5.7559701328285771</v>
      </c>
      <c r="BP1192" s="69">
        <v>-5.7559701328285771</v>
      </c>
      <c r="BQ1192" s="69">
        <v>5755.9701328285773</v>
      </c>
      <c r="BR1192" s="69">
        <v>-5755.9701328285773</v>
      </c>
      <c r="BS1192" s="69">
        <v>0.17810760667903525</v>
      </c>
      <c r="BT1192" s="69">
        <v>2158.144329896907</v>
      </c>
      <c r="BU1192" s="69">
        <v>336.28915662650604</v>
      </c>
      <c r="BV1192" s="69">
        <v>1.1190776087588412E-2</v>
      </c>
    </row>
    <row r="1193" spans="1:74">
      <c r="A1193" s="113" t="s">
        <v>1046</v>
      </c>
      <c r="B1193" s="69" t="s">
        <v>100</v>
      </c>
      <c r="C1193" s="69" t="s">
        <v>123</v>
      </c>
      <c r="D1193" s="69" t="s">
        <v>348</v>
      </c>
      <c r="E1193" s="69" t="s">
        <v>648</v>
      </c>
      <c r="F1193" s="69">
        <v>0</v>
      </c>
      <c r="G1193" s="69">
        <v>3</v>
      </c>
      <c r="H1193" s="69">
        <v>8266</v>
      </c>
      <c r="I1193" s="69">
        <v>19</v>
      </c>
      <c r="J1193" s="69">
        <v>10</v>
      </c>
      <c r="K1193" s="69">
        <v>1029</v>
      </c>
      <c r="L1193" s="69">
        <v>904</v>
      </c>
      <c r="M1193" s="69">
        <v>10</v>
      </c>
      <c r="N1193" s="69">
        <v>0</v>
      </c>
      <c r="O1193" s="69">
        <v>0</v>
      </c>
      <c r="P1193" s="69">
        <v>8033.04</v>
      </c>
      <c r="Q1193" s="69">
        <v>229.61</v>
      </c>
      <c r="R1193" s="114">
        <v>2600000</v>
      </c>
      <c r="S1193" s="69">
        <v>2600</v>
      </c>
      <c r="T1193" s="69">
        <v>1000</v>
      </c>
      <c r="U1193" s="69">
        <v>0</v>
      </c>
      <c r="V1193" s="69">
        <v>0</v>
      </c>
      <c r="W1193" s="69">
        <v>0</v>
      </c>
      <c r="X1193" s="69">
        <v>0</v>
      </c>
      <c r="Y1193" s="69">
        <v>0</v>
      </c>
      <c r="Z1193" s="69">
        <v>0</v>
      </c>
      <c r="AA1193" s="69">
        <v>0</v>
      </c>
      <c r="AB1193" s="69">
        <v>0</v>
      </c>
      <c r="AC1193" s="69">
        <v>0</v>
      </c>
      <c r="AD1193" s="69">
        <v>0</v>
      </c>
      <c r="AE1193" s="69">
        <v>0</v>
      </c>
      <c r="AF1193" s="69">
        <v>2183538</v>
      </c>
      <c r="AG1193" s="69">
        <v>416462</v>
      </c>
      <c r="AH1193" s="69">
        <v>906</v>
      </c>
      <c r="AI1193" s="69">
        <v>94</v>
      </c>
      <c r="AJ1193" s="69">
        <v>28</v>
      </c>
      <c r="AK1193" s="69">
        <v>-28</v>
      </c>
      <c r="AL1193" s="69">
        <v>9976</v>
      </c>
      <c r="AM1193" s="69">
        <v>5018</v>
      </c>
      <c r="AN1193" s="69">
        <v>-9976</v>
      </c>
      <c r="AO1193" s="69">
        <v>22</v>
      </c>
      <c r="AP1193" s="69">
        <v>-22</v>
      </c>
      <c r="AQ1193" s="69">
        <v>449800</v>
      </c>
      <c r="AR1193" s="69">
        <v>5651</v>
      </c>
      <c r="AS1193" s="69">
        <v>376267</v>
      </c>
      <c r="AT1193" s="69">
        <v>426946</v>
      </c>
      <c r="AU1193" s="69">
        <v>197</v>
      </c>
      <c r="AV1193" s="69">
        <v>1255</v>
      </c>
      <c r="AW1193" s="69">
        <v>0.8398223076923077</v>
      </c>
      <c r="AX1193" s="69">
        <v>0.90600000000000003</v>
      </c>
      <c r="AY1193" s="69">
        <v>2410.0860927152316</v>
      </c>
      <c r="AZ1193" s="69">
        <v>189.91390728476836</v>
      </c>
      <c r="BA1193" s="69">
        <v>77983.5</v>
      </c>
      <c r="BB1193" s="69">
        <v>0</v>
      </c>
      <c r="BC1193" s="69">
        <v>-77983.5</v>
      </c>
      <c r="BD1193" s="69">
        <v>0</v>
      </c>
      <c r="BE1193" s="69">
        <v>218.87910986367282</v>
      </c>
      <c r="BF1193" s="69">
        <v>-218.87910986367282</v>
      </c>
      <c r="BG1193" s="69">
        <v>99251.727272727279</v>
      </c>
      <c r="BH1193" s="69">
        <v>0</v>
      </c>
      <c r="BI1193" s="69">
        <v>-99251.727272727279</v>
      </c>
      <c r="BJ1193" s="69">
        <v>4.8910626945309027E-5</v>
      </c>
      <c r="BK1193" s="69">
        <v>0</v>
      </c>
      <c r="BL1193" s="69">
        <v>386.39851353742699</v>
      </c>
      <c r="BM1193" s="69">
        <v>-386.39851353742699</v>
      </c>
      <c r="BN1193" s="69">
        <v>0</v>
      </c>
      <c r="BO1193" s="69">
        <v>5.8031610531882949</v>
      </c>
      <c r="BP1193" s="69">
        <v>-5.8031610531882949</v>
      </c>
      <c r="BQ1193" s="69">
        <v>5803.1610531882952</v>
      </c>
      <c r="BR1193" s="69">
        <v>-5803.1610531882952</v>
      </c>
      <c r="BS1193" s="69">
        <v>0.18055001992825828</v>
      </c>
      <c r="BT1193" s="69">
        <v>2167.2385786802029</v>
      </c>
      <c r="BU1193" s="69">
        <v>340.19601593625498</v>
      </c>
      <c r="BV1193" s="69">
        <v>1.1156069364161849E-2</v>
      </c>
    </row>
    <row r="1194" spans="1:74">
      <c r="A1194" s="113" t="s">
        <v>1047</v>
      </c>
      <c r="B1194" s="69" t="s">
        <v>100</v>
      </c>
      <c r="C1194" s="69" t="s">
        <v>123</v>
      </c>
      <c r="D1194" s="69" t="s">
        <v>348</v>
      </c>
      <c r="E1194" s="69" t="s">
        <v>648</v>
      </c>
      <c r="F1194" s="69">
        <v>0</v>
      </c>
      <c r="G1194" s="69">
        <v>0</v>
      </c>
      <c r="H1194" s="69">
        <v>4101</v>
      </c>
      <c r="I1194" s="69">
        <v>6</v>
      </c>
      <c r="J1194" s="69">
        <v>1</v>
      </c>
      <c r="K1194" s="69">
        <v>550</v>
      </c>
      <c r="L1194" s="69">
        <v>493</v>
      </c>
      <c r="M1194" s="69">
        <v>2</v>
      </c>
      <c r="N1194" s="69">
        <v>0</v>
      </c>
      <c r="O1194" s="69">
        <v>0</v>
      </c>
      <c r="P1194" s="69">
        <v>7456.36</v>
      </c>
      <c r="Q1194" s="69">
        <v>683.5</v>
      </c>
      <c r="R1194" s="114">
        <v>2600000</v>
      </c>
      <c r="S1194" s="69">
        <v>2600</v>
      </c>
      <c r="T1194" s="69">
        <v>1000</v>
      </c>
      <c r="U1194" s="69">
        <v>0</v>
      </c>
      <c r="V1194" s="69">
        <v>0</v>
      </c>
      <c r="W1194" s="69">
        <v>0</v>
      </c>
      <c r="X1194" s="69">
        <v>0</v>
      </c>
      <c r="Y1194" s="69">
        <v>0</v>
      </c>
      <c r="Z1194" s="69">
        <v>0</v>
      </c>
      <c r="AA1194" s="69">
        <v>0</v>
      </c>
      <c r="AB1194" s="69">
        <v>0</v>
      </c>
      <c r="AC1194" s="69">
        <v>0</v>
      </c>
      <c r="AD1194" s="69">
        <v>0</v>
      </c>
      <c r="AE1194" s="69">
        <v>0</v>
      </c>
      <c r="AF1194" s="69">
        <v>2266413</v>
      </c>
      <c r="AG1194" s="69">
        <v>333587</v>
      </c>
      <c r="AH1194" s="69">
        <v>938</v>
      </c>
      <c r="AI1194" s="69">
        <v>62</v>
      </c>
      <c r="AJ1194" s="69">
        <v>30</v>
      </c>
      <c r="AK1194" s="69">
        <v>-30</v>
      </c>
      <c r="AL1194" s="69">
        <v>10279</v>
      </c>
      <c r="AM1194" s="69">
        <v>5164</v>
      </c>
      <c r="AN1194" s="69">
        <v>-10279</v>
      </c>
      <c r="AO1194" s="69">
        <v>22</v>
      </c>
      <c r="AP1194" s="69">
        <v>-22</v>
      </c>
      <c r="AQ1194" s="69">
        <v>463839</v>
      </c>
      <c r="AR1194" s="69">
        <v>5817</v>
      </c>
      <c r="AS1194" s="69">
        <v>387387</v>
      </c>
      <c r="AT1194" s="69">
        <v>431047</v>
      </c>
      <c r="AU1194" s="69">
        <v>197</v>
      </c>
      <c r="AV1194" s="69">
        <v>1257</v>
      </c>
      <c r="AW1194" s="69">
        <v>0.87169730769230769</v>
      </c>
      <c r="AX1194" s="69">
        <v>0.93799999999999994</v>
      </c>
      <c r="AY1194" s="69">
        <v>2416.2185501066097</v>
      </c>
      <c r="AZ1194" s="69">
        <v>183.78144989339035</v>
      </c>
      <c r="BA1194" s="69">
        <v>75547.100000000006</v>
      </c>
      <c r="BB1194" s="69">
        <v>0</v>
      </c>
      <c r="BC1194" s="69">
        <v>-75547.100000000006</v>
      </c>
      <c r="BD1194" s="69">
        <v>0</v>
      </c>
      <c r="BE1194" s="69">
        <v>220.48963906994845</v>
      </c>
      <c r="BF1194" s="69">
        <v>-220.48963906994845</v>
      </c>
      <c r="BG1194" s="69">
        <v>103018.77272727272</v>
      </c>
      <c r="BH1194" s="69">
        <v>0</v>
      </c>
      <c r="BI1194" s="69">
        <v>-103018.77272727272</v>
      </c>
      <c r="BJ1194" s="69">
        <v>4.743025058263751E-5</v>
      </c>
      <c r="BK1194" s="69">
        <v>0</v>
      </c>
      <c r="BL1194" s="69">
        <v>389.61887570912842</v>
      </c>
      <c r="BM1194" s="69">
        <v>-389.61887570912842</v>
      </c>
      <c r="BN1194" s="69">
        <v>0</v>
      </c>
      <c r="BO1194" s="69">
        <v>5.8505138272580135</v>
      </c>
      <c r="BP1194" s="69">
        <v>-5.8505138272580135</v>
      </c>
      <c r="BQ1194" s="69">
        <v>5850.5138272580134</v>
      </c>
      <c r="BR1194" s="69">
        <v>-5850.5138272580134</v>
      </c>
      <c r="BS1194" s="69">
        <v>0.18164213787761424</v>
      </c>
      <c r="BT1194" s="69">
        <v>2188.0558375634519</v>
      </c>
      <c r="BU1194" s="69">
        <v>342.91726332537786</v>
      </c>
      <c r="BV1194" s="69">
        <v>1.1133173364033641E-2</v>
      </c>
    </row>
    <row r="1195" spans="1:74">
      <c r="A1195" s="113" t="s">
        <v>1048</v>
      </c>
      <c r="B1195" s="69" t="s">
        <v>100</v>
      </c>
      <c r="C1195" s="69" t="s">
        <v>123</v>
      </c>
      <c r="D1195" s="69" t="s">
        <v>348</v>
      </c>
      <c r="E1195" s="69" t="s">
        <v>648</v>
      </c>
      <c r="F1195" s="69">
        <v>0</v>
      </c>
      <c r="G1195" s="69">
        <v>2</v>
      </c>
      <c r="H1195" s="69">
        <v>2074</v>
      </c>
      <c r="I1195" s="69">
        <v>6</v>
      </c>
      <c r="J1195" s="69">
        <v>2</v>
      </c>
      <c r="K1195" s="69">
        <v>246</v>
      </c>
      <c r="L1195" s="69">
        <v>229</v>
      </c>
      <c r="M1195" s="69">
        <v>3</v>
      </c>
      <c r="N1195" s="69">
        <v>0</v>
      </c>
      <c r="O1195" s="69">
        <v>0</v>
      </c>
      <c r="P1195" s="69">
        <v>8430.89</v>
      </c>
      <c r="Q1195" s="69">
        <v>159.54</v>
      </c>
      <c r="R1195" s="114">
        <v>2600000</v>
      </c>
      <c r="S1195" s="69">
        <v>2600</v>
      </c>
      <c r="T1195" s="69">
        <v>1000</v>
      </c>
      <c r="U1195" s="69">
        <v>0</v>
      </c>
      <c r="V1195" s="69">
        <v>0</v>
      </c>
      <c r="W1195" s="69">
        <v>0</v>
      </c>
      <c r="X1195" s="69">
        <v>0</v>
      </c>
      <c r="Y1195" s="69">
        <v>0</v>
      </c>
      <c r="Z1195" s="69">
        <v>0</v>
      </c>
      <c r="AA1195" s="69">
        <v>0</v>
      </c>
      <c r="AB1195" s="69">
        <v>0</v>
      </c>
      <c r="AC1195" s="69">
        <v>0</v>
      </c>
      <c r="AD1195" s="69">
        <v>0</v>
      </c>
      <c r="AE1195" s="69">
        <v>0</v>
      </c>
      <c r="AF1195" s="69">
        <v>2348618</v>
      </c>
      <c r="AG1195" s="69">
        <v>251382</v>
      </c>
      <c r="AH1195" s="69">
        <v>969</v>
      </c>
      <c r="AI1195" s="69">
        <v>31</v>
      </c>
      <c r="AJ1195" s="69">
        <v>33</v>
      </c>
      <c r="AK1195" s="69">
        <v>-33</v>
      </c>
      <c r="AL1195" s="69">
        <v>10583</v>
      </c>
      <c r="AM1195" s="69">
        <v>5324</v>
      </c>
      <c r="AN1195" s="69">
        <v>-10583</v>
      </c>
      <c r="AO1195" s="69">
        <v>23</v>
      </c>
      <c r="AP1195" s="69">
        <v>-23</v>
      </c>
      <c r="AQ1195" s="69">
        <v>477138</v>
      </c>
      <c r="AR1195" s="69">
        <v>6002</v>
      </c>
      <c r="AS1195" s="69">
        <v>398148</v>
      </c>
      <c r="AT1195" s="69">
        <v>433121</v>
      </c>
      <c r="AU1195" s="69">
        <v>199</v>
      </c>
      <c r="AV1195" s="69">
        <v>1260</v>
      </c>
      <c r="AW1195" s="69">
        <v>0.90331461538461544</v>
      </c>
      <c r="AX1195" s="69">
        <v>0.96899999999999997</v>
      </c>
      <c r="AY1195" s="69">
        <v>2423.7543859649122</v>
      </c>
      <c r="AZ1195" s="69">
        <v>176.24561403508778</v>
      </c>
      <c r="BA1195" s="69">
        <v>71170.242424242431</v>
      </c>
      <c r="BB1195" s="69">
        <v>0</v>
      </c>
      <c r="BC1195" s="69">
        <v>-71170.242424242431</v>
      </c>
      <c r="BD1195" s="69">
        <v>0</v>
      </c>
      <c r="BE1195" s="69">
        <v>221.92365113861854</v>
      </c>
      <c r="BF1195" s="69">
        <v>-221.92365113861854</v>
      </c>
      <c r="BG1195" s="69">
        <v>102113.82608695653</v>
      </c>
      <c r="BH1195" s="69">
        <v>0</v>
      </c>
      <c r="BI1195" s="69">
        <v>-102113.82608695653</v>
      </c>
      <c r="BJ1195" s="69">
        <v>4.8204083514622607E-5</v>
      </c>
      <c r="BK1195" s="69">
        <v>0</v>
      </c>
      <c r="BL1195" s="69">
        <v>391.30589803398868</v>
      </c>
      <c r="BM1195" s="69">
        <v>-391.30589803398868</v>
      </c>
      <c r="BN1195" s="69">
        <v>0</v>
      </c>
      <c r="BO1195" s="69">
        <v>5.8988567065513324</v>
      </c>
      <c r="BP1195" s="69">
        <v>-5.8988567065513324</v>
      </c>
      <c r="BQ1195" s="69">
        <v>5898.8567065513325</v>
      </c>
      <c r="BR1195" s="69">
        <v>-5898.8567065513325</v>
      </c>
      <c r="BS1195" s="69">
        <v>0.1820060105184072</v>
      </c>
      <c r="BT1195" s="69">
        <v>2176.4874371859296</v>
      </c>
      <c r="BU1195" s="69">
        <v>343.74682539682539</v>
      </c>
      <c r="BV1195" s="69">
        <v>1.115819741877612E-2</v>
      </c>
    </row>
    <row r="1196" spans="1:74">
      <c r="A1196" s="113" t="s">
        <v>1049</v>
      </c>
      <c r="B1196" s="69" t="s">
        <v>100</v>
      </c>
      <c r="C1196" s="69" t="s">
        <v>123</v>
      </c>
      <c r="D1196" s="69" t="s">
        <v>348</v>
      </c>
      <c r="E1196" s="69" t="s">
        <v>648</v>
      </c>
      <c r="F1196" s="69">
        <v>0</v>
      </c>
      <c r="G1196" s="69">
        <v>0</v>
      </c>
      <c r="H1196" s="69">
        <v>1789</v>
      </c>
      <c r="I1196" s="69">
        <v>5</v>
      </c>
      <c r="J1196" s="69">
        <v>1</v>
      </c>
      <c r="K1196" s="69">
        <v>262</v>
      </c>
      <c r="L1196" s="69">
        <v>242</v>
      </c>
      <c r="M1196" s="69">
        <v>2</v>
      </c>
      <c r="N1196" s="69">
        <v>0</v>
      </c>
      <c r="O1196" s="69">
        <v>0</v>
      </c>
      <c r="P1196" s="69">
        <v>6828.24</v>
      </c>
      <c r="Q1196" s="69">
        <v>298.17</v>
      </c>
      <c r="R1196" s="114">
        <v>2600000</v>
      </c>
      <c r="S1196" s="69">
        <v>2600</v>
      </c>
      <c r="T1196" s="69">
        <v>1000</v>
      </c>
      <c r="U1196" s="69">
        <v>0</v>
      </c>
      <c r="V1196" s="69">
        <v>0</v>
      </c>
      <c r="W1196" s="69">
        <v>0</v>
      </c>
      <c r="X1196" s="69">
        <v>0</v>
      </c>
      <c r="Y1196" s="69">
        <v>0</v>
      </c>
      <c r="Z1196" s="69">
        <v>0</v>
      </c>
      <c r="AA1196" s="69">
        <v>0</v>
      </c>
      <c r="AB1196" s="69">
        <v>0</v>
      </c>
      <c r="AC1196" s="69">
        <v>0</v>
      </c>
      <c r="AD1196" s="69">
        <v>0</v>
      </c>
      <c r="AE1196" s="69">
        <v>0</v>
      </c>
      <c r="AF1196" s="69">
        <v>2426211</v>
      </c>
      <c r="AG1196" s="69">
        <v>173789</v>
      </c>
      <c r="AH1196" s="69">
        <v>1005</v>
      </c>
      <c r="AI1196" s="69">
        <v>-5</v>
      </c>
      <c r="AJ1196" s="69">
        <v>35</v>
      </c>
      <c r="AK1196" s="69">
        <v>-35</v>
      </c>
      <c r="AL1196" s="69">
        <v>10929</v>
      </c>
      <c r="AM1196" s="69">
        <v>5484</v>
      </c>
      <c r="AN1196" s="69">
        <v>-10929</v>
      </c>
      <c r="AO1196" s="69">
        <v>23</v>
      </c>
      <c r="AP1196" s="69">
        <v>-23</v>
      </c>
      <c r="AQ1196" s="69">
        <v>489554</v>
      </c>
      <c r="AR1196" s="69">
        <v>6176</v>
      </c>
      <c r="AS1196" s="69">
        <v>408197</v>
      </c>
      <c r="AT1196" s="69">
        <v>434910</v>
      </c>
      <c r="AU1196" s="69">
        <v>199</v>
      </c>
      <c r="AV1196" s="69">
        <v>1262</v>
      </c>
      <c r="AW1196" s="69">
        <v>0.93315807692307695</v>
      </c>
      <c r="AX1196" s="69">
        <v>1.0049999999999999</v>
      </c>
      <c r="AY1196" s="69">
        <v>2414.1402985074628</v>
      </c>
      <c r="AZ1196" s="69">
        <v>185.85970149253717</v>
      </c>
      <c r="BA1196" s="69">
        <v>69320.314285714281</v>
      </c>
      <c r="BB1196" s="69">
        <v>0</v>
      </c>
      <c r="BC1196" s="69">
        <v>-69320.314285714281</v>
      </c>
      <c r="BD1196" s="69">
        <v>0</v>
      </c>
      <c r="BE1196" s="69">
        <v>221.99752950864672</v>
      </c>
      <c r="BF1196" s="69">
        <v>-221.99752950864672</v>
      </c>
      <c r="BG1196" s="69">
        <v>105487.43478260869</v>
      </c>
      <c r="BH1196" s="69">
        <v>0</v>
      </c>
      <c r="BI1196" s="69">
        <v>-105487.43478260869</v>
      </c>
      <c r="BJ1196" s="69">
        <v>4.6981538298124414E-5</v>
      </c>
      <c r="BK1196" s="69">
        <v>0</v>
      </c>
      <c r="BL1196" s="69">
        <v>392.84504533678756</v>
      </c>
      <c r="BM1196" s="69">
        <v>-392.84504533678756</v>
      </c>
      <c r="BN1196" s="69">
        <v>0</v>
      </c>
      <c r="BO1196" s="69">
        <v>5.9437257010708064</v>
      </c>
      <c r="BP1196" s="69">
        <v>-5.9437257010708064</v>
      </c>
      <c r="BQ1196" s="69">
        <v>5943.7257010708063</v>
      </c>
      <c r="BR1196" s="69">
        <v>-5943.7257010708063</v>
      </c>
      <c r="BS1196" s="69">
        <v>0.18326039387308535</v>
      </c>
      <c r="BT1196" s="69">
        <v>2185.4773869346732</v>
      </c>
      <c r="BU1196" s="69">
        <v>344.61965134706816</v>
      </c>
      <c r="BV1196" s="69">
        <v>1.1202032870735405E-2</v>
      </c>
    </row>
    <row r="1197" spans="1:74">
      <c r="A1197" s="113" t="s">
        <v>1050</v>
      </c>
      <c r="B1197" s="69" t="s">
        <v>100</v>
      </c>
      <c r="C1197" s="69" t="s">
        <v>123</v>
      </c>
      <c r="D1197" s="69" t="s">
        <v>348</v>
      </c>
      <c r="E1197" s="69" t="s">
        <v>648</v>
      </c>
      <c r="F1197" s="69">
        <v>0</v>
      </c>
      <c r="G1197" s="69">
        <v>2</v>
      </c>
      <c r="H1197" s="69">
        <v>3085</v>
      </c>
      <c r="I1197" s="69">
        <v>16</v>
      </c>
      <c r="J1197" s="69">
        <v>7</v>
      </c>
      <c r="K1197" s="69">
        <v>410</v>
      </c>
      <c r="L1197" s="69">
        <v>371</v>
      </c>
      <c r="M1197" s="69">
        <v>8</v>
      </c>
      <c r="N1197" s="69">
        <v>0</v>
      </c>
      <c r="O1197" s="69">
        <v>0</v>
      </c>
      <c r="P1197" s="69">
        <v>7524.39</v>
      </c>
      <c r="Q1197" s="69">
        <v>110.18</v>
      </c>
      <c r="R1197" s="114">
        <v>2600000</v>
      </c>
      <c r="S1197" s="69">
        <v>2600</v>
      </c>
      <c r="T1197" s="69">
        <v>1000</v>
      </c>
      <c r="U1197" s="69">
        <v>0</v>
      </c>
      <c r="V1197" s="69">
        <v>0</v>
      </c>
      <c r="W1197" s="69">
        <v>0</v>
      </c>
      <c r="X1197" s="69">
        <v>0</v>
      </c>
      <c r="Y1197" s="69">
        <v>0</v>
      </c>
      <c r="Z1197" s="69">
        <v>0</v>
      </c>
      <c r="AA1197" s="69">
        <v>0</v>
      </c>
      <c r="AB1197" s="69">
        <v>0</v>
      </c>
      <c r="AC1197" s="69">
        <v>0</v>
      </c>
      <c r="AD1197" s="69">
        <v>0</v>
      </c>
      <c r="AE1197" s="69">
        <v>0</v>
      </c>
      <c r="AF1197" s="69">
        <v>2511970</v>
      </c>
      <c r="AG1197" s="69">
        <v>88030</v>
      </c>
      <c r="AH1197" s="69">
        <v>1046</v>
      </c>
      <c r="AI1197" s="69">
        <v>-46</v>
      </c>
      <c r="AJ1197" s="69">
        <v>35</v>
      </c>
      <c r="AK1197" s="69">
        <v>-35</v>
      </c>
      <c r="AL1197" s="69">
        <v>11341</v>
      </c>
      <c r="AM1197" s="69">
        <v>5690</v>
      </c>
      <c r="AN1197" s="69">
        <v>-11341</v>
      </c>
      <c r="AO1197" s="69">
        <v>27</v>
      </c>
      <c r="AP1197" s="69">
        <v>-27</v>
      </c>
      <c r="AQ1197" s="69">
        <v>505130</v>
      </c>
      <c r="AR1197" s="69">
        <v>6411</v>
      </c>
      <c r="AS1197" s="69">
        <v>420565</v>
      </c>
      <c r="AT1197" s="69">
        <v>437995</v>
      </c>
      <c r="AU1197" s="69">
        <v>201</v>
      </c>
      <c r="AV1197" s="69">
        <v>1270</v>
      </c>
      <c r="AW1197" s="69">
        <v>0.96614230769230769</v>
      </c>
      <c r="AX1197" s="69">
        <v>1.046</v>
      </c>
      <c r="AY1197" s="69">
        <v>2401.5009560229446</v>
      </c>
      <c r="AZ1197" s="69">
        <v>198.49904397705541</v>
      </c>
      <c r="BA1197" s="69">
        <v>71770.571428571435</v>
      </c>
      <c r="BB1197" s="69">
        <v>0</v>
      </c>
      <c r="BC1197" s="69">
        <v>-71770.571428571435</v>
      </c>
      <c r="BD1197" s="69">
        <v>0</v>
      </c>
      <c r="BE1197" s="69">
        <v>221.49457719777797</v>
      </c>
      <c r="BF1197" s="69">
        <v>-221.49457719777797</v>
      </c>
      <c r="BG1197" s="69">
        <v>93035.925925925927</v>
      </c>
      <c r="BH1197" s="69">
        <v>0</v>
      </c>
      <c r="BI1197" s="69">
        <v>-93035.925925925927</v>
      </c>
      <c r="BJ1197" s="69">
        <v>5.3451586720250231E-5</v>
      </c>
      <c r="BK1197" s="69">
        <v>0</v>
      </c>
      <c r="BL1197" s="69">
        <v>391.82186866323508</v>
      </c>
      <c r="BM1197" s="69">
        <v>-391.82186866323508</v>
      </c>
      <c r="BN1197" s="69">
        <v>0</v>
      </c>
      <c r="BO1197" s="69">
        <v>5.9728460523343596</v>
      </c>
      <c r="BP1197" s="69">
        <v>-5.9728460523343596</v>
      </c>
      <c r="BQ1197" s="69">
        <v>5972.8460523343592</v>
      </c>
      <c r="BR1197" s="69">
        <v>-5972.8460523343592</v>
      </c>
      <c r="BS1197" s="69">
        <v>0.18383128295254833</v>
      </c>
      <c r="BT1197" s="69">
        <v>2179.0796019900499</v>
      </c>
      <c r="BU1197" s="69">
        <v>344.87795275590554</v>
      </c>
      <c r="BV1197" s="69">
        <v>1.1264426979193476E-2</v>
      </c>
    </row>
    <row r="1198" spans="1:74">
      <c r="A1198" s="113" t="s">
        <v>1060</v>
      </c>
      <c r="B1198" s="69" t="s">
        <v>100</v>
      </c>
      <c r="C1198" s="69" t="s">
        <v>123</v>
      </c>
      <c r="D1198" s="69" t="s">
        <v>349</v>
      </c>
      <c r="E1198" s="69" t="s">
        <v>647</v>
      </c>
      <c r="F1198" s="69">
        <v>0</v>
      </c>
      <c r="G1198" s="69">
        <v>4</v>
      </c>
      <c r="H1198" s="69">
        <v>23600</v>
      </c>
      <c r="I1198" s="69">
        <v>131</v>
      </c>
      <c r="J1198" s="69">
        <v>64</v>
      </c>
      <c r="K1198" s="69">
        <v>10349</v>
      </c>
      <c r="L1198" s="69">
        <v>8937</v>
      </c>
      <c r="M1198" s="69">
        <v>72</v>
      </c>
      <c r="N1198" s="69">
        <v>0</v>
      </c>
      <c r="O1198" s="69">
        <v>0</v>
      </c>
      <c r="P1198" s="69">
        <v>2280.41</v>
      </c>
      <c r="Q1198" s="69">
        <v>104.89</v>
      </c>
      <c r="R1198" s="114">
        <v>2600000</v>
      </c>
      <c r="S1198" s="69">
        <v>2600</v>
      </c>
      <c r="T1198" s="69">
        <v>1000</v>
      </c>
      <c r="U1198" s="69">
        <v>0</v>
      </c>
      <c r="V1198" s="69">
        <v>0</v>
      </c>
      <c r="W1198" s="69">
        <v>0</v>
      </c>
      <c r="X1198" s="69">
        <v>0</v>
      </c>
      <c r="Y1198" s="69">
        <v>0</v>
      </c>
      <c r="Z1198" s="69">
        <v>0</v>
      </c>
      <c r="AA1198" s="69">
        <v>0</v>
      </c>
      <c r="AB1198" s="69">
        <v>0</v>
      </c>
      <c r="AC1198" s="69">
        <v>0</v>
      </c>
      <c r="AD1198" s="69">
        <v>0</v>
      </c>
      <c r="AE1198" s="69">
        <v>0</v>
      </c>
      <c r="AF1198" s="69">
        <v>91863</v>
      </c>
      <c r="AG1198" s="69">
        <v>2508137</v>
      </c>
      <c r="AH1198" s="69">
        <v>36</v>
      </c>
      <c r="AI1198" s="69">
        <v>964</v>
      </c>
      <c r="AJ1198" s="69">
        <v>0</v>
      </c>
      <c r="AK1198" s="69">
        <v>0</v>
      </c>
      <c r="AL1198" s="69">
        <v>671</v>
      </c>
      <c r="AM1198" s="69">
        <v>338</v>
      </c>
      <c r="AN1198" s="69">
        <v>-671</v>
      </c>
      <c r="AO1198" s="69">
        <v>0</v>
      </c>
      <c r="AP1198" s="69">
        <v>0</v>
      </c>
      <c r="AQ1198" s="69">
        <v>51078</v>
      </c>
      <c r="AR1198" s="69">
        <v>392</v>
      </c>
      <c r="AS1198" s="69">
        <v>43725</v>
      </c>
      <c r="AT1198" s="69">
        <v>23600</v>
      </c>
      <c r="AU1198" s="69">
        <v>4</v>
      </c>
      <c r="AV1198" s="69">
        <v>72</v>
      </c>
      <c r="AW1198" s="69">
        <v>3.533192307692308E-2</v>
      </c>
      <c r="AX1198" s="69">
        <v>3.5999999999999997E-2</v>
      </c>
      <c r="AY1198" s="69">
        <v>2551.75</v>
      </c>
      <c r="AZ1198" s="69">
        <v>48.25</v>
      </c>
      <c r="BA1198" s="69">
        <v>0</v>
      </c>
      <c r="BB1198" s="69">
        <v>0</v>
      </c>
      <c r="BC1198" s="69">
        <v>0</v>
      </c>
      <c r="BD1198" s="69">
        <v>0</v>
      </c>
      <c r="BE1198" s="69">
        <v>136.90461997019375</v>
      </c>
      <c r="BF1198" s="69">
        <v>-136.90461997019375</v>
      </c>
      <c r="BG1198" s="69">
        <v>0</v>
      </c>
      <c r="BH1198" s="69">
        <v>0</v>
      </c>
      <c r="BI1198" s="69">
        <v>0</v>
      </c>
      <c r="BJ1198" s="69">
        <v>0</v>
      </c>
      <c r="BK1198" s="69">
        <v>0</v>
      </c>
      <c r="BL1198" s="69">
        <v>234.34438775510205</v>
      </c>
      <c r="BM1198" s="69">
        <v>-234.34438775510205</v>
      </c>
      <c r="BN1198" s="69">
        <v>0</v>
      </c>
      <c r="BO1198" s="69">
        <v>2.1009262435677529</v>
      </c>
      <c r="BP1198" s="69">
        <v>-2.1009262435677529</v>
      </c>
      <c r="BQ1198" s="69">
        <v>2100.9262435677529</v>
      </c>
      <c r="BR1198" s="69">
        <v>-2100.9262435677529</v>
      </c>
      <c r="BS1198" s="69">
        <v>0.10650887573964497</v>
      </c>
      <c r="BT1198" s="69">
        <v>5900</v>
      </c>
      <c r="BU1198" s="69">
        <v>327.77777777777777</v>
      </c>
      <c r="BV1198" s="69">
        <v>6.6173303574924621E-3</v>
      </c>
    </row>
    <row r="1199" spans="1:74">
      <c r="A1199" s="113" t="s">
        <v>1051</v>
      </c>
      <c r="B1199" s="69" t="s">
        <v>100</v>
      </c>
      <c r="C1199" s="69" t="s">
        <v>123</v>
      </c>
      <c r="D1199" s="69" t="s">
        <v>349</v>
      </c>
      <c r="E1199" s="69" t="s">
        <v>647</v>
      </c>
      <c r="F1199" s="69">
        <v>0</v>
      </c>
      <c r="G1199" s="69">
        <v>10</v>
      </c>
      <c r="H1199" s="69">
        <v>29591</v>
      </c>
      <c r="I1199" s="69">
        <v>155</v>
      </c>
      <c r="J1199" s="69">
        <v>80</v>
      </c>
      <c r="K1199" s="69">
        <v>8579</v>
      </c>
      <c r="L1199" s="69">
        <v>7219</v>
      </c>
      <c r="M1199" s="69">
        <v>90</v>
      </c>
      <c r="N1199" s="69">
        <v>0</v>
      </c>
      <c r="O1199" s="69">
        <v>2</v>
      </c>
      <c r="P1199" s="69">
        <v>3449.24</v>
      </c>
      <c r="Q1199" s="69">
        <v>100.31</v>
      </c>
      <c r="R1199" s="114">
        <v>2600000</v>
      </c>
      <c r="S1199" s="69">
        <v>2600</v>
      </c>
      <c r="T1199" s="69">
        <v>1000</v>
      </c>
      <c r="U1199" s="69">
        <v>0</v>
      </c>
      <c r="V1199" s="69">
        <v>0</v>
      </c>
      <c r="W1199" s="69">
        <v>0</v>
      </c>
      <c r="X1199" s="69">
        <v>0</v>
      </c>
      <c r="Y1199" s="69">
        <v>0</v>
      </c>
      <c r="Z1199" s="69">
        <v>0</v>
      </c>
      <c r="AA1199" s="69">
        <v>0</v>
      </c>
      <c r="AB1199" s="69">
        <v>0</v>
      </c>
      <c r="AC1199" s="69">
        <v>0</v>
      </c>
      <c r="AD1199" s="69">
        <v>0</v>
      </c>
      <c r="AE1199" s="69">
        <v>0</v>
      </c>
      <c r="AF1199" s="69">
        <v>182640</v>
      </c>
      <c r="AG1199" s="69">
        <v>2417360</v>
      </c>
      <c r="AH1199" s="69">
        <v>90</v>
      </c>
      <c r="AI1199" s="69">
        <v>910</v>
      </c>
      <c r="AJ1199" s="69">
        <v>4</v>
      </c>
      <c r="AK1199" s="69">
        <v>-4</v>
      </c>
      <c r="AL1199" s="69">
        <v>1211</v>
      </c>
      <c r="AM1199" s="69">
        <v>603</v>
      </c>
      <c r="AN1199" s="69">
        <v>-1211</v>
      </c>
      <c r="AO1199" s="69">
        <v>0</v>
      </c>
      <c r="AP1199" s="69">
        <v>0</v>
      </c>
      <c r="AQ1199" s="69">
        <v>77378</v>
      </c>
      <c r="AR1199" s="69">
        <v>686</v>
      </c>
      <c r="AS1199" s="69">
        <v>66160</v>
      </c>
      <c r="AT1199" s="69">
        <v>53191</v>
      </c>
      <c r="AU1199" s="69">
        <v>14</v>
      </c>
      <c r="AV1199" s="69">
        <v>162</v>
      </c>
      <c r="AW1199" s="69">
        <v>7.0246153846153847E-2</v>
      </c>
      <c r="AX1199" s="69">
        <v>0.09</v>
      </c>
      <c r="AY1199" s="69">
        <v>2029.3333333333333</v>
      </c>
      <c r="AZ1199" s="69">
        <v>570.66666666666674</v>
      </c>
      <c r="BA1199" s="69">
        <v>45660</v>
      </c>
      <c r="BB1199" s="69">
        <v>0</v>
      </c>
      <c r="BC1199" s="69">
        <v>-45660</v>
      </c>
      <c r="BD1199" s="69">
        <v>0</v>
      </c>
      <c r="BE1199" s="69">
        <v>150.81750619322872</v>
      </c>
      <c r="BF1199" s="69">
        <v>-150.81750619322872</v>
      </c>
      <c r="BG1199" s="69">
        <v>0</v>
      </c>
      <c r="BH1199" s="69">
        <v>0</v>
      </c>
      <c r="BI1199" s="69">
        <v>0</v>
      </c>
      <c r="BJ1199" s="69">
        <v>0</v>
      </c>
      <c r="BK1199" s="69">
        <v>0</v>
      </c>
      <c r="BL1199" s="69">
        <v>266.2390670553936</v>
      </c>
      <c r="BM1199" s="69">
        <v>-266.2390670553936</v>
      </c>
      <c r="BN1199" s="69">
        <v>0</v>
      </c>
      <c r="BO1199" s="69">
        <v>2.7605804111245464</v>
      </c>
      <c r="BP1199" s="69">
        <v>-2.7605804111245464</v>
      </c>
      <c r="BQ1199" s="69">
        <v>2760.5804111245466</v>
      </c>
      <c r="BR1199" s="69">
        <v>-2760.5804111245466</v>
      </c>
      <c r="BS1199" s="69">
        <v>0.14925373134328357</v>
      </c>
      <c r="BT1199" s="69">
        <v>3799.3571428571427</v>
      </c>
      <c r="BU1199" s="69">
        <v>328.33950617283949</v>
      </c>
      <c r="BV1199" s="69">
        <v>7.7929127142081726E-3</v>
      </c>
    </row>
    <row r="1200" spans="1:74">
      <c r="A1200" s="113" t="s">
        <v>1052</v>
      </c>
      <c r="B1200" s="69" t="s">
        <v>100</v>
      </c>
      <c r="C1200" s="69" t="s">
        <v>123</v>
      </c>
      <c r="D1200" s="69" t="s">
        <v>349</v>
      </c>
      <c r="E1200" s="69" t="s">
        <v>647</v>
      </c>
      <c r="F1200" s="69">
        <v>0</v>
      </c>
      <c r="G1200" s="69">
        <v>11</v>
      </c>
      <c r="H1200" s="69">
        <v>29823</v>
      </c>
      <c r="I1200" s="69">
        <v>106</v>
      </c>
      <c r="J1200" s="69">
        <v>60</v>
      </c>
      <c r="K1200" s="69">
        <v>7191</v>
      </c>
      <c r="L1200" s="69">
        <v>5974</v>
      </c>
      <c r="M1200" s="69">
        <v>63</v>
      </c>
      <c r="N1200" s="69">
        <v>0</v>
      </c>
      <c r="O1200" s="69">
        <v>0</v>
      </c>
      <c r="P1200" s="69">
        <v>4147.2700000000004</v>
      </c>
      <c r="Q1200" s="69">
        <v>141.34</v>
      </c>
      <c r="R1200" s="114">
        <v>2600000</v>
      </c>
      <c r="S1200" s="69">
        <v>2600</v>
      </c>
      <c r="T1200" s="69">
        <v>1000</v>
      </c>
      <c r="U1200" s="69">
        <v>0</v>
      </c>
      <c r="V1200" s="69">
        <v>0</v>
      </c>
      <c r="W1200" s="69">
        <v>0</v>
      </c>
      <c r="X1200" s="69">
        <v>0</v>
      </c>
      <c r="Y1200" s="69">
        <v>0</v>
      </c>
      <c r="Z1200" s="69">
        <v>0</v>
      </c>
      <c r="AA1200" s="69">
        <v>0</v>
      </c>
      <c r="AB1200" s="69">
        <v>0</v>
      </c>
      <c r="AC1200" s="69">
        <v>0</v>
      </c>
      <c r="AD1200" s="69">
        <v>0</v>
      </c>
      <c r="AE1200" s="69">
        <v>0</v>
      </c>
      <c r="AF1200" s="69">
        <v>271455</v>
      </c>
      <c r="AG1200" s="69">
        <v>2328545</v>
      </c>
      <c r="AH1200" s="69">
        <v>122</v>
      </c>
      <c r="AI1200" s="69">
        <v>878</v>
      </c>
      <c r="AJ1200" s="69">
        <v>5</v>
      </c>
      <c r="AK1200" s="69">
        <v>-5</v>
      </c>
      <c r="AL1200" s="69">
        <v>1577</v>
      </c>
      <c r="AM1200" s="69">
        <v>796</v>
      </c>
      <c r="AN1200" s="69">
        <v>-1577</v>
      </c>
      <c r="AO1200" s="69">
        <v>0</v>
      </c>
      <c r="AP1200" s="69">
        <v>0</v>
      </c>
      <c r="AQ1200" s="69">
        <v>96915</v>
      </c>
      <c r="AR1200" s="69">
        <v>896</v>
      </c>
      <c r="AS1200" s="69">
        <v>82536</v>
      </c>
      <c r="AT1200" s="69">
        <v>83014</v>
      </c>
      <c r="AU1200" s="69">
        <v>25</v>
      </c>
      <c r="AV1200" s="69">
        <v>225</v>
      </c>
      <c r="AW1200" s="69">
        <v>0.10440576923076923</v>
      </c>
      <c r="AX1200" s="69">
        <v>0.122</v>
      </c>
      <c r="AY1200" s="69">
        <v>2225.0409836065573</v>
      </c>
      <c r="AZ1200" s="69">
        <v>374.95901639344265</v>
      </c>
      <c r="BA1200" s="69">
        <v>54291</v>
      </c>
      <c r="BB1200" s="69">
        <v>0</v>
      </c>
      <c r="BC1200" s="69">
        <v>-54291</v>
      </c>
      <c r="BD1200" s="69">
        <v>0</v>
      </c>
      <c r="BE1200" s="69">
        <v>172.13379835129993</v>
      </c>
      <c r="BF1200" s="69">
        <v>-172.13379835129993</v>
      </c>
      <c r="BG1200" s="69">
        <v>0</v>
      </c>
      <c r="BH1200" s="69">
        <v>0</v>
      </c>
      <c r="BI1200" s="69">
        <v>0</v>
      </c>
      <c r="BJ1200" s="69">
        <v>0</v>
      </c>
      <c r="BK1200" s="69">
        <v>0</v>
      </c>
      <c r="BL1200" s="69">
        <v>302.96316964285717</v>
      </c>
      <c r="BM1200" s="69">
        <v>-302.96316964285717</v>
      </c>
      <c r="BN1200" s="69">
        <v>0</v>
      </c>
      <c r="BO1200" s="69">
        <v>3.2889284675777843</v>
      </c>
      <c r="BP1200" s="69">
        <v>-3.2889284675777843</v>
      </c>
      <c r="BQ1200" s="69">
        <v>3288.9284675777844</v>
      </c>
      <c r="BR1200" s="69">
        <v>-3288.9284675777844</v>
      </c>
      <c r="BS1200" s="69">
        <v>0.15326633165829145</v>
      </c>
      <c r="BT1200" s="69">
        <v>3320.56</v>
      </c>
      <c r="BU1200" s="69">
        <v>368.95111111111112</v>
      </c>
      <c r="BV1200" s="69">
        <v>8.2133828612701854E-3</v>
      </c>
    </row>
    <row r="1201" spans="1:74">
      <c r="A1201" s="113" t="s">
        <v>1053</v>
      </c>
      <c r="B1201" s="69" t="s">
        <v>100</v>
      </c>
      <c r="C1201" s="69" t="s">
        <v>123</v>
      </c>
      <c r="D1201" s="69" t="s">
        <v>349</v>
      </c>
      <c r="E1201" s="69" t="s">
        <v>647</v>
      </c>
      <c r="F1201" s="69">
        <v>0</v>
      </c>
      <c r="G1201" s="69">
        <v>27</v>
      </c>
      <c r="H1201" s="69">
        <v>62830</v>
      </c>
      <c r="I1201" s="69">
        <v>317</v>
      </c>
      <c r="J1201" s="69">
        <v>159</v>
      </c>
      <c r="K1201" s="69">
        <v>11712</v>
      </c>
      <c r="L1201" s="69">
        <v>9584</v>
      </c>
      <c r="M1201" s="69">
        <v>177</v>
      </c>
      <c r="N1201" s="69">
        <v>1</v>
      </c>
      <c r="O1201" s="69">
        <v>0</v>
      </c>
      <c r="P1201" s="69">
        <v>5364.58</v>
      </c>
      <c r="Q1201" s="69">
        <v>107.04</v>
      </c>
      <c r="R1201" s="114">
        <v>2600000</v>
      </c>
      <c r="S1201" s="69">
        <v>2600</v>
      </c>
      <c r="T1201" s="69">
        <v>1000</v>
      </c>
      <c r="U1201" s="69">
        <v>0</v>
      </c>
      <c r="V1201" s="69">
        <v>0</v>
      </c>
      <c r="W1201" s="69">
        <v>0</v>
      </c>
      <c r="X1201" s="69">
        <v>0</v>
      </c>
      <c r="Y1201" s="69">
        <v>0</v>
      </c>
      <c r="Z1201" s="69">
        <v>0</v>
      </c>
      <c r="AA1201" s="69">
        <v>0</v>
      </c>
      <c r="AB1201" s="69">
        <v>0</v>
      </c>
      <c r="AC1201" s="69">
        <v>0</v>
      </c>
      <c r="AD1201" s="69">
        <v>0</v>
      </c>
      <c r="AE1201" s="69">
        <v>0</v>
      </c>
      <c r="AF1201" s="69">
        <v>358036</v>
      </c>
      <c r="AG1201" s="69">
        <v>2241964</v>
      </c>
      <c r="AH1201" s="69">
        <v>160</v>
      </c>
      <c r="AI1201" s="69">
        <v>840</v>
      </c>
      <c r="AJ1201" s="69">
        <v>5</v>
      </c>
      <c r="AK1201" s="69">
        <v>-5</v>
      </c>
      <c r="AL1201" s="69">
        <v>1998</v>
      </c>
      <c r="AM1201" s="69">
        <v>1013</v>
      </c>
      <c r="AN1201" s="69">
        <v>-1998</v>
      </c>
      <c r="AO1201" s="69">
        <v>2</v>
      </c>
      <c r="AP1201" s="69">
        <v>-2</v>
      </c>
      <c r="AQ1201" s="69">
        <v>112985</v>
      </c>
      <c r="AR1201" s="69">
        <v>1142</v>
      </c>
      <c r="AS1201" s="69">
        <v>95980</v>
      </c>
      <c r="AT1201" s="69">
        <v>145844</v>
      </c>
      <c r="AU1201" s="69">
        <v>52</v>
      </c>
      <c r="AV1201" s="69">
        <v>402</v>
      </c>
      <c r="AW1201" s="69">
        <v>0.13770615384615384</v>
      </c>
      <c r="AX1201" s="69">
        <v>0.16</v>
      </c>
      <c r="AY1201" s="69">
        <v>2237.7249999999999</v>
      </c>
      <c r="AZ1201" s="69">
        <v>362.27500000000009</v>
      </c>
      <c r="BA1201" s="69">
        <v>71607.199999999997</v>
      </c>
      <c r="BB1201" s="69">
        <v>0</v>
      </c>
      <c r="BC1201" s="69">
        <v>-71607.199999999997</v>
      </c>
      <c r="BD1201" s="69">
        <v>0</v>
      </c>
      <c r="BE1201" s="69">
        <v>179.1971971971972</v>
      </c>
      <c r="BF1201" s="69">
        <v>-179.1971971971972</v>
      </c>
      <c r="BG1201" s="69">
        <v>179018</v>
      </c>
      <c r="BH1201" s="69">
        <v>0</v>
      </c>
      <c r="BI1201" s="69">
        <v>-179018</v>
      </c>
      <c r="BJ1201" s="69">
        <v>1.7701464796211887E-5</v>
      </c>
      <c r="BK1201" s="69">
        <v>0</v>
      </c>
      <c r="BL1201" s="69">
        <v>313.51663747810858</v>
      </c>
      <c r="BM1201" s="69">
        <v>-313.51663747810858</v>
      </c>
      <c r="BN1201" s="69">
        <v>0</v>
      </c>
      <c r="BO1201" s="69">
        <v>3.7303188164200876</v>
      </c>
      <c r="BP1201" s="69">
        <v>-3.7303188164200876</v>
      </c>
      <c r="BQ1201" s="69">
        <v>3730.3188164200874</v>
      </c>
      <c r="BR1201" s="69">
        <v>-3730.3188164200874</v>
      </c>
      <c r="BS1201" s="69">
        <v>0.15794669299111549</v>
      </c>
      <c r="BT1201" s="69">
        <v>2804.6923076923076</v>
      </c>
      <c r="BU1201" s="69">
        <v>362.79601990049753</v>
      </c>
      <c r="BV1201" s="69">
        <v>8.9657919192813202E-3</v>
      </c>
    </row>
    <row r="1202" spans="1:74">
      <c r="A1202" s="113" t="s">
        <v>1054</v>
      </c>
      <c r="B1202" s="69" t="s">
        <v>100</v>
      </c>
      <c r="C1202" s="69" t="s">
        <v>123</v>
      </c>
      <c r="D1202" s="69" t="s">
        <v>349</v>
      </c>
      <c r="E1202" s="69" t="s">
        <v>647</v>
      </c>
      <c r="F1202" s="69">
        <v>0</v>
      </c>
      <c r="G1202" s="69">
        <v>23</v>
      </c>
      <c r="H1202" s="69">
        <v>59738</v>
      </c>
      <c r="I1202" s="69">
        <v>280</v>
      </c>
      <c r="J1202" s="69">
        <v>139</v>
      </c>
      <c r="K1202" s="69">
        <v>13260</v>
      </c>
      <c r="L1202" s="69">
        <v>11565</v>
      </c>
      <c r="M1202" s="69">
        <v>156</v>
      </c>
      <c r="N1202" s="69">
        <v>0</v>
      </c>
      <c r="O1202" s="69">
        <v>0</v>
      </c>
      <c r="P1202" s="69">
        <v>4505.13</v>
      </c>
      <c r="Q1202" s="69">
        <v>116.22</v>
      </c>
      <c r="R1202" s="114">
        <v>2600000</v>
      </c>
      <c r="S1202" s="69">
        <v>2600</v>
      </c>
      <c r="T1202" s="69">
        <v>1000</v>
      </c>
      <c r="U1202" s="69">
        <v>0</v>
      </c>
      <c r="V1202" s="69">
        <v>0</v>
      </c>
      <c r="W1202" s="69">
        <v>0</v>
      </c>
      <c r="X1202" s="69">
        <v>0</v>
      </c>
      <c r="Y1202" s="69">
        <v>0</v>
      </c>
      <c r="Z1202" s="69">
        <v>0</v>
      </c>
      <c r="AA1202" s="69">
        <v>0</v>
      </c>
      <c r="AB1202" s="69">
        <v>0</v>
      </c>
      <c r="AC1202" s="69">
        <v>0</v>
      </c>
      <c r="AD1202" s="69">
        <v>0</v>
      </c>
      <c r="AE1202" s="69">
        <v>0</v>
      </c>
      <c r="AF1202" s="69">
        <v>444220</v>
      </c>
      <c r="AG1202" s="69">
        <v>2155780</v>
      </c>
      <c r="AH1202" s="69">
        <v>191</v>
      </c>
      <c r="AI1202" s="69">
        <v>809</v>
      </c>
      <c r="AJ1202" s="69">
        <v>5</v>
      </c>
      <c r="AK1202" s="69">
        <v>-5</v>
      </c>
      <c r="AL1202" s="69">
        <v>2390</v>
      </c>
      <c r="AM1202" s="69">
        <v>1214</v>
      </c>
      <c r="AN1202" s="69">
        <v>-2390</v>
      </c>
      <c r="AO1202" s="69">
        <v>2</v>
      </c>
      <c r="AP1202" s="69">
        <v>-2</v>
      </c>
      <c r="AQ1202" s="69">
        <v>132256</v>
      </c>
      <c r="AR1202" s="69">
        <v>1367</v>
      </c>
      <c r="AS1202" s="69">
        <v>113048</v>
      </c>
      <c r="AT1202" s="69">
        <v>205582</v>
      </c>
      <c r="AU1202" s="69">
        <v>75</v>
      </c>
      <c r="AV1202" s="69">
        <v>558</v>
      </c>
      <c r="AW1202" s="69">
        <v>0.17085384615384616</v>
      </c>
      <c r="AX1202" s="69">
        <v>0.191</v>
      </c>
      <c r="AY1202" s="69">
        <v>2325.7591623036651</v>
      </c>
      <c r="AZ1202" s="69">
        <v>274.24083769633489</v>
      </c>
      <c r="BA1202" s="69">
        <v>88844</v>
      </c>
      <c r="BB1202" s="69">
        <v>0</v>
      </c>
      <c r="BC1202" s="69">
        <v>-88844</v>
      </c>
      <c r="BD1202" s="69">
        <v>0</v>
      </c>
      <c r="BE1202" s="69">
        <v>185.86610878661088</v>
      </c>
      <c r="BF1202" s="69">
        <v>-185.86610878661088</v>
      </c>
      <c r="BG1202" s="69">
        <v>222110</v>
      </c>
      <c r="BH1202" s="69">
        <v>0</v>
      </c>
      <c r="BI1202" s="69">
        <v>-222110</v>
      </c>
      <c r="BJ1202" s="69">
        <v>1.512218727316719E-5</v>
      </c>
      <c r="BK1202" s="69">
        <v>0</v>
      </c>
      <c r="BL1202" s="69">
        <v>324.95976591075345</v>
      </c>
      <c r="BM1202" s="69">
        <v>-324.95976591075345</v>
      </c>
      <c r="BN1202" s="69">
        <v>0</v>
      </c>
      <c r="BO1202" s="69">
        <v>3.9294812822871701</v>
      </c>
      <c r="BP1202" s="69">
        <v>-3.9294812822871701</v>
      </c>
      <c r="BQ1202" s="69">
        <v>3929.48128228717</v>
      </c>
      <c r="BR1202" s="69">
        <v>-3929.48128228717</v>
      </c>
      <c r="BS1202" s="69">
        <v>0.15733113673805602</v>
      </c>
      <c r="BT1202" s="69">
        <v>2741.0933333333332</v>
      </c>
      <c r="BU1202" s="69">
        <v>368.42652329749103</v>
      </c>
      <c r="BV1202" s="69">
        <v>9.1791676748124856E-3</v>
      </c>
    </row>
    <row r="1203" spans="1:74">
      <c r="A1203" s="113" t="s">
        <v>1055</v>
      </c>
      <c r="B1203" s="69" t="s">
        <v>100</v>
      </c>
      <c r="C1203" s="69" t="s">
        <v>123</v>
      </c>
      <c r="D1203" s="69" t="s">
        <v>349</v>
      </c>
      <c r="E1203" s="69" t="s">
        <v>647</v>
      </c>
      <c r="F1203" s="69">
        <v>0</v>
      </c>
      <c r="G1203" s="69">
        <v>28</v>
      </c>
      <c r="H1203" s="69">
        <v>59324</v>
      </c>
      <c r="I1203" s="69">
        <v>310</v>
      </c>
      <c r="J1203" s="69">
        <v>146</v>
      </c>
      <c r="K1203" s="69">
        <v>12838</v>
      </c>
      <c r="L1203" s="69">
        <v>10796</v>
      </c>
      <c r="M1203" s="69">
        <v>163</v>
      </c>
      <c r="N1203" s="69">
        <v>1</v>
      </c>
      <c r="O1203" s="69">
        <v>0</v>
      </c>
      <c r="P1203" s="69">
        <v>4620.97</v>
      </c>
      <c r="Q1203" s="69">
        <v>108.45</v>
      </c>
      <c r="R1203" s="114">
        <v>2600000</v>
      </c>
      <c r="S1203" s="69">
        <v>2600</v>
      </c>
      <c r="T1203" s="69">
        <v>1000</v>
      </c>
      <c r="U1203" s="69">
        <v>0</v>
      </c>
      <c r="V1203" s="69">
        <v>0</v>
      </c>
      <c r="W1203" s="69">
        <v>0</v>
      </c>
      <c r="X1203" s="69">
        <v>0</v>
      </c>
      <c r="Y1203" s="69">
        <v>0</v>
      </c>
      <c r="Z1203" s="69">
        <v>0</v>
      </c>
      <c r="AA1203" s="69">
        <v>0</v>
      </c>
      <c r="AB1203" s="69">
        <v>0</v>
      </c>
      <c r="AC1203" s="69">
        <v>0</v>
      </c>
      <c r="AD1203" s="69">
        <v>0</v>
      </c>
      <c r="AE1203" s="69">
        <v>0</v>
      </c>
      <c r="AF1203" s="69">
        <v>527422</v>
      </c>
      <c r="AG1203" s="69">
        <v>2072578</v>
      </c>
      <c r="AH1203" s="69">
        <v>230</v>
      </c>
      <c r="AI1203" s="69">
        <v>770</v>
      </c>
      <c r="AJ1203" s="69">
        <v>5</v>
      </c>
      <c r="AK1203" s="69">
        <v>-5</v>
      </c>
      <c r="AL1203" s="69">
        <v>2805</v>
      </c>
      <c r="AM1203" s="69">
        <v>1410</v>
      </c>
      <c r="AN1203" s="69">
        <v>-2805</v>
      </c>
      <c r="AO1203" s="69">
        <v>3</v>
      </c>
      <c r="AP1203" s="69">
        <v>-3</v>
      </c>
      <c r="AQ1203" s="69">
        <v>149956</v>
      </c>
      <c r="AR1203" s="69">
        <v>1592</v>
      </c>
      <c r="AS1203" s="69">
        <v>128189</v>
      </c>
      <c r="AT1203" s="69">
        <v>264906</v>
      </c>
      <c r="AU1203" s="69">
        <v>103</v>
      </c>
      <c r="AV1203" s="69">
        <v>721</v>
      </c>
      <c r="AW1203" s="69">
        <v>0.20285461538461538</v>
      </c>
      <c r="AX1203" s="69">
        <v>0.23</v>
      </c>
      <c r="AY1203" s="69">
        <v>2293.1391304347826</v>
      </c>
      <c r="AZ1203" s="69">
        <v>306.8608695652174</v>
      </c>
      <c r="BA1203" s="69">
        <v>105484.4</v>
      </c>
      <c r="BB1203" s="69">
        <v>0</v>
      </c>
      <c r="BC1203" s="69">
        <v>-105484.4</v>
      </c>
      <c r="BD1203" s="69">
        <v>0</v>
      </c>
      <c r="BE1203" s="69">
        <v>188.02923351158645</v>
      </c>
      <c r="BF1203" s="69">
        <v>-188.02923351158645</v>
      </c>
      <c r="BG1203" s="69">
        <v>175807.33333333334</v>
      </c>
      <c r="BH1203" s="69">
        <v>0</v>
      </c>
      <c r="BI1203" s="69">
        <v>-175807.33333333334</v>
      </c>
      <c r="BJ1203" s="69">
        <v>2.0005868388060498E-5</v>
      </c>
      <c r="BK1203" s="69">
        <v>0</v>
      </c>
      <c r="BL1203" s="69">
        <v>331.29522613065325</v>
      </c>
      <c r="BM1203" s="69">
        <v>-331.29522613065325</v>
      </c>
      <c r="BN1203" s="69">
        <v>0</v>
      </c>
      <c r="BO1203" s="69">
        <v>4.1144091926764386</v>
      </c>
      <c r="BP1203" s="69">
        <v>-4.1144091926764386</v>
      </c>
      <c r="BQ1203" s="69">
        <v>4114.4091926764386</v>
      </c>
      <c r="BR1203" s="69">
        <v>-4114.4091926764386</v>
      </c>
      <c r="BS1203" s="69">
        <v>0.16312056737588654</v>
      </c>
      <c r="BT1203" s="69">
        <v>2571.9029126213591</v>
      </c>
      <c r="BU1203" s="69">
        <v>367.41470180305134</v>
      </c>
      <c r="BV1203" s="69">
        <v>9.4027581423884333E-3</v>
      </c>
    </row>
    <row r="1204" spans="1:74">
      <c r="A1204" s="113" t="s">
        <v>1056</v>
      </c>
      <c r="B1204" s="69" t="s">
        <v>100</v>
      </c>
      <c r="C1204" s="69" t="s">
        <v>123</v>
      </c>
      <c r="D1204" s="69" t="s">
        <v>349</v>
      </c>
      <c r="E1204" s="69" t="s">
        <v>647</v>
      </c>
      <c r="F1204" s="69">
        <v>0</v>
      </c>
      <c r="G1204" s="69">
        <v>25</v>
      </c>
      <c r="H1204" s="69">
        <v>64433</v>
      </c>
      <c r="I1204" s="69">
        <v>290</v>
      </c>
      <c r="J1204" s="69">
        <v>159</v>
      </c>
      <c r="K1204" s="69">
        <v>12410</v>
      </c>
      <c r="L1204" s="69">
        <v>10320</v>
      </c>
      <c r="M1204" s="69">
        <v>177</v>
      </c>
      <c r="N1204" s="69">
        <v>1</v>
      </c>
      <c r="O1204" s="69">
        <v>0</v>
      </c>
      <c r="P1204" s="69">
        <v>5192.0200000000004</v>
      </c>
      <c r="Q1204" s="69">
        <v>110.52</v>
      </c>
      <c r="R1204" s="114">
        <v>2600000</v>
      </c>
      <c r="S1204" s="69">
        <v>2600</v>
      </c>
      <c r="T1204" s="69">
        <v>1000</v>
      </c>
      <c r="U1204" s="69">
        <v>0</v>
      </c>
      <c r="V1204" s="69">
        <v>0</v>
      </c>
      <c r="W1204" s="69">
        <v>0</v>
      </c>
      <c r="X1204" s="69">
        <v>0</v>
      </c>
      <c r="Y1204" s="69">
        <v>0</v>
      </c>
      <c r="Z1204" s="69">
        <v>0</v>
      </c>
      <c r="AA1204" s="69">
        <v>0</v>
      </c>
      <c r="AB1204" s="69">
        <v>0</v>
      </c>
      <c r="AC1204" s="69">
        <v>0</v>
      </c>
      <c r="AD1204" s="69">
        <v>0</v>
      </c>
      <c r="AE1204" s="69">
        <v>0</v>
      </c>
      <c r="AF1204" s="69">
        <v>606425</v>
      </c>
      <c r="AG1204" s="69">
        <v>1993575</v>
      </c>
      <c r="AH1204" s="69">
        <v>258</v>
      </c>
      <c r="AI1204" s="69">
        <v>742</v>
      </c>
      <c r="AJ1204" s="69">
        <v>5</v>
      </c>
      <c r="AK1204" s="69">
        <v>-5</v>
      </c>
      <c r="AL1204" s="69">
        <v>3163</v>
      </c>
      <c r="AM1204" s="69">
        <v>1606</v>
      </c>
      <c r="AN1204" s="69">
        <v>-3163</v>
      </c>
      <c r="AO1204" s="69">
        <v>4</v>
      </c>
      <c r="AP1204" s="69">
        <v>-4</v>
      </c>
      <c r="AQ1204" s="69">
        <v>164819</v>
      </c>
      <c r="AR1204" s="69">
        <v>1814</v>
      </c>
      <c r="AS1204" s="69">
        <v>140760</v>
      </c>
      <c r="AT1204" s="69">
        <v>329339</v>
      </c>
      <c r="AU1204" s="69">
        <v>128</v>
      </c>
      <c r="AV1204" s="69">
        <v>898</v>
      </c>
      <c r="AW1204" s="69">
        <v>0.23324038461538463</v>
      </c>
      <c r="AX1204" s="69">
        <v>0.25800000000000001</v>
      </c>
      <c r="AY1204" s="69">
        <v>2350.484496124031</v>
      </c>
      <c r="AZ1204" s="69">
        <v>249.51550387596899</v>
      </c>
      <c r="BA1204" s="69">
        <v>121285</v>
      </c>
      <c r="BB1204" s="69">
        <v>0</v>
      </c>
      <c r="BC1204" s="69">
        <v>-121285</v>
      </c>
      <c r="BD1204" s="69">
        <v>0</v>
      </c>
      <c r="BE1204" s="69">
        <v>191.72462851723049</v>
      </c>
      <c r="BF1204" s="69">
        <v>-191.72462851723049</v>
      </c>
      <c r="BG1204" s="69">
        <v>151606.25</v>
      </c>
      <c r="BH1204" s="69">
        <v>0</v>
      </c>
      <c r="BI1204" s="69">
        <v>-151606.25</v>
      </c>
      <c r="BJ1204" s="69">
        <v>2.4269046651174925E-5</v>
      </c>
      <c r="BK1204" s="69">
        <v>0</v>
      </c>
      <c r="BL1204" s="69">
        <v>334.30264608599782</v>
      </c>
      <c r="BM1204" s="69">
        <v>-334.30264608599782</v>
      </c>
      <c r="BN1204" s="69">
        <v>0</v>
      </c>
      <c r="BO1204" s="69">
        <v>4.3082196646774653</v>
      </c>
      <c r="BP1204" s="69">
        <v>-4.3082196646774653</v>
      </c>
      <c r="BQ1204" s="69">
        <v>4308.2196646774655</v>
      </c>
      <c r="BR1204" s="69">
        <v>-4308.2196646774655</v>
      </c>
      <c r="BS1204" s="69">
        <v>0.16064757160647572</v>
      </c>
      <c r="BT1204" s="69">
        <v>2572.9609375</v>
      </c>
      <c r="BU1204" s="69">
        <v>366.74721603563472</v>
      </c>
      <c r="BV1204" s="69">
        <v>9.7440222304467326E-3</v>
      </c>
    </row>
    <row r="1205" spans="1:74">
      <c r="A1205" s="113" t="s">
        <v>1057</v>
      </c>
      <c r="B1205" s="69" t="s">
        <v>100</v>
      </c>
      <c r="C1205" s="69" t="s">
        <v>123</v>
      </c>
      <c r="D1205" s="69" t="s">
        <v>349</v>
      </c>
      <c r="E1205" s="69" t="s">
        <v>647</v>
      </c>
      <c r="F1205" s="69">
        <v>0</v>
      </c>
      <c r="G1205" s="69">
        <v>30</v>
      </c>
      <c r="H1205" s="69">
        <v>77592</v>
      </c>
      <c r="I1205" s="69">
        <v>372</v>
      </c>
      <c r="J1205" s="69">
        <v>184</v>
      </c>
      <c r="K1205" s="69">
        <v>18685</v>
      </c>
      <c r="L1205" s="69">
        <v>15606</v>
      </c>
      <c r="M1205" s="69">
        <v>198</v>
      </c>
      <c r="N1205" s="69">
        <v>0</v>
      </c>
      <c r="O1205" s="69">
        <v>0</v>
      </c>
      <c r="P1205" s="69">
        <v>4152.6400000000003</v>
      </c>
      <c r="Q1205" s="69">
        <v>118.64</v>
      </c>
      <c r="R1205" s="114">
        <v>2600000</v>
      </c>
      <c r="S1205" s="69">
        <v>2600</v>
      </c>
      <c r="T1205" s="69">
        <v>1000</v>
      </c>
      <c r="U1205" s="69">
        <v>0</v>
      </c>
      <c r="V1205" s="69">
        <v>0</v>
      </c>
      <c r="W1205" s="69">
        <v>0</v>
      </c>
      <c r="X1205" s="69">
        <v>0</v>
      </c>
      <c r="Y1205" s="69">
        <v>0</v>
      </c>
      <c r="Z1205" s="69">
        <v>0</v>
      </c>
      <c r="AA1205" s="69">
        <v>0</v>
      </c>
      <c r="AB1205" s="69">
        <v>0</v>
      </c>
      <c r="AC1205" s="69">
        <v>0</v>
      </c>
      <c r="AD1205" s="69">
        <v>0</v>
      </c>
      <c r="AE1205" s="69">
        <v>0</v>
      </c>
      <c r="AF1205" s="69">
        <v>695386</v>
      </c>
      <c r="AG1205" s="69">
        <v>1904614</v>
      </c>
      <c r="AH1205" s="69">
        <v>292</v>
      </c>
      <c r="AI1205" s="69">
        <v>708</v>
      </c>
      <c r="AJ1205" s="69">
        <v>6</v>
      </c>
      <c r="AK1205" s="69">
        <v>-6</v>
      </c>
      <c r="AL1205" s="69">
        <v>3582</v>
      </c>
      <c r="AM1205" s="69">
        <v>1810</v>
      </c>
      <c r="AN1205" s="69">
        <v>-3582</v>
      </c>
      <c r="AO1205" s="69">
        <v>5</v>
      </c>
      <c r="AP1205" s="69">
        <v>-5</v>
      </c>
      <c r="AQ1205" s="69">
        <v>185877</v>
      </c>
      <c r="AR1205" s="69">
        <v>2035</v>
      </c>
      <c r="AS1205" s="69">
        <v>158537</v>
      </c>
      <c r="AT1205" s="69">
        <v>406931</v>
      </c>
      <c r="AU1205" s="69">
        <v>158</v>
      </c>
      <c r="AV1205" s="69">
        <v>1096</v>
      </c>
      <c r="AW1205" s="69">
        <v>0.26745615384615384</v>
      </c>
      <c r="AX1205" s="69">
        <v>0.29199999999999998</v>
      </c>
      <c r="AY1205" s="69">
        <v>2381.4589041095892</v>
      </c>
      <c r="AZ1205" s="69">
        <v>218.54109589041082</v>
      </c>
      <c r="BA1205" s="69">
        <v>115897.66666666667</v>
      </c>
      <c r="BB1205" s="69">
        <v>0</v>
      </c>
      <c r="BC1205" s="69">
        <v>-115897.66666666667</v>
      </c>
      <c r="BD1205" s="69">
        <v>0</v>
      </c>
      <c r="BE1205" s="69">
        <v>194.13344500279175</v>
      </c>
      <c r="BF1205" s="69">
        <v>-194.13344500279175</v>
      </c>
      <c r="BG1205" s="69">
        <v>139077.20000000001</v>
      </c>
      <c r="BH1205" s="69">
        <v>0</v>
      </c>
      <c r="BI1205" s="69">
        <v>-139077.20000000001</v>
      </c>
      <c r="BJ1205" s="69">
        <v>2.6899508814969038E-5</v>
      </c>
      <c r="BK1205" s="69">
        <v>0</v>
      </c>
      <c r="BL1205" s="69">
        <v>341.71302211302213</v>
      </c>
      <c r="BM1205" s="69">
        <v>-341.71302211302213</v>
      </c>
      <c r="BN1205" s="69">
        <v>0</v>
      </c>
      <c r="BO1205" s="69">
        <v>4.3862694512952816</v>
      </c>
      <c r="BP1205" s="69">
        <v>-4.3862694512952816</v>
      </c>
      <c r="BQ1205" s="69">
        <v>4386.2694512952812</v>
      </c>
      <c r="BR1205" s="69">
        <v>-4386.2694512952812</v>
      </c>
      <c r="BS1205" s="69">
        <v>0.16132596685082873</v>
      </c>
      <c r="BT1205" s="69">
        <v>2575.5126582278481</v>
      </c>
      <c r="BU1205" s="69">
        <v>371.28740875912411</v>
      </c>
      <c r="BV1205" s="69">
        <v>9.7376221910187924E-3</v>
      </c>
    </row>
    <row r="1206" spans="1:74">
      <c r="A1206" s="113" t="s">
        <v>1058</v>
      </c>
      <c r="B1206" s="69" t="s">
        <v>100</v>
      </c>
      <c r="C1206" s="69" t="s">
        <v>123</v>
      </c>
      <c r="D1206" s="69" t="s">
        <v>349</v>
      </c>
      <c r="E1206" s="69" t="s">
        <v>647</v>
      </c>
      <c r="F1206" s="69">
        <v>0</v>
      </c>
      <c r="G1206" s="69">
        <v>34</v>
      </c>
      <c r="H1206" s="69">
        <v>77046</v>
      </c>
      <c r="I1206" s="69">
        <v>361</v>
      </c>
      <c r="J1206" s="69">
        <v>170</v>
      </c>
      <c r="K1206" s="69">
        <v>13887</v>
      </c>
      <c r="L1206" s="69">
        <v>11674</v>
      </c>
      <c r="M1206" s="69">
        <v>190</v>
      </c>
      <c r="N1206" s="69">
        <v>1</v>
      </c>
      <c r="O1206" s="69">
        <v>1</v>
      </c>
      <c r="P1206" s="69">
        <v>5548.07</v>
      </c>
      <c r="Q1206" s="69">
        <v>119.45</v>
      </c>
      <c r="R1206" s="114">
        <v>2600000</v>
      </c>
      <c r="S1206" s="69">
        <v>2600</v>
      </c>
      <c r="T1206" s="69">
        <v>1000</v>
      </c>
      <c r="U1206" s="69">
        <v>0</v>
      </c>
      <c r="V1206" s="69">
        <v>0</v>
      </c>
      <c r="W1206" s="69">
        <v>0</v>
      </c>
      <c r="X1206" s="69">
        <v>0</v>
      </c>
      <c r="Y1206" s="69">
        <v>0</v>
      </c>
      <c r="Z1206" s="69">
        <v>0</v>
      </c>
      <c r="AA1206" s="69">
        <v>0</v>
      </c>
      <c r="AB1206" s="69">
        <v>0</v>
      </c>
      <c r="AC1206" s="69">
        <v>0</v>
      </c>
      <c r="AD1206" s="69">
        <v>0</v>
      </c>
      <c r="AE1206" s="69">
        <v>0</v>
      </c>
      <c r="AF1206" s="69">
        <v>785034</v>
      </c>
      <c r="AG1206" s="69">
        <v>1814966</v>
      </c>
      <c r="AH1206" s="69">
        <v>329</v>
      </c>
      <c r="AI1206" s="69">
        <v>671</v>
      </c>
      <c r="AJ1206" s="69">
        <v>7</v>
      </c>
      <c r="AK1206" s="69">
        <v>-7</v>
      </c>
      <c r="AL1206" s="69">
        <v>3992</v>
      </c>
      <c r="AM1206" s="69">
        <v>2003</v>
      </c>
      <c r="AN1206" s="69">
        <v>-3992</v>
      </c>
      <c r="AO1206" s="69">
        <v>6</v>
      </c>
      <c r="AP1206" s="69">
        <v>-6</v>
      </c>
      <c r="AQ1206" s="69">
        <v>201789</v>
      </c>
      <c r="AR1206" s="69">
        <v>2253</v>
      </c>
      <c r="AS1206" s="69">
        <v>172060</v>
      </c>
      <c r="AT1206" s="69">
        <v>483977</v>
      </c>
      <c r="AU1206" s="69">
        <v>192</v>
      </c>
      <c r="AV1206" s="69">
        <v>1286</v>
      </c>
      <c r="AW1206" s="69">
        <v>0.30193615384615385</v>
      </c>
      <c r="AX1206" s="69">
        <v>0.32900000000000001</v>
      </c>
      <c r="AY1206" s="69">
        <v>2386.1215805471124</v>
      </c>
      <c r="AZ1206" s="69">
        <v>213.87841945288756</v>
      </c>
      <c r="BA1206" s="69">
        <v>112147.71428571429</v>
      </c>
      <c r="BB1206" s="69">
        <v>0</v>
      </c>
      <c r="BC1206" s="69">
        <v>-112147.71428571429</v>
      </c>
      <c r="BD1206" s="69">
        <v>0</v>
      </c>
      <c r="BE1206" s="69">
        <v>196.65180360721442</v>
      </c>
      <c r="BF1206" s="69">
        <v>-196.65180360721442</v>
      </c>
      <c r="BG1206" s="69">
        <v>130839</v>
      </c>
      <c r="BH1206" s="69">
        <v>0</v>
      </c>
      <c r="BI1206" s="69">
        <v>-130839</v>
      </c>
      <c r="BJ1206" s="69">
        <v>2.9734029109614499E-5</v>
      </c>
      <c r="BK1206" s="69">
        <v>0</v>
      </c>
      <c r="BL1206" s="69">
        <v>348.43941411451397</v>
      </c>
      <c r="BM1206" s="69">
        <v>-348.43941411451397</v>
      </c>
      <c r="BN1206" s="69">
        <v>0</v>
      </c>
      <c r="BO1206" s="69">
        <v>4.5625595722422414</v>
      </c>
      <c r="BP1206" s="69">
        <v>-4.5625595722422414</v>
      </c>
      <c r="BQ1206" s="69">
        <v>4562.5595722422413</v>
      </c>
      <c r="BR1206" s="69">
        <v>-4562.5595722422413</v>
      </c>
      <c r="BS1206" s="69">
        <v>0.16425361957064402</v>
      </c>
      <c r="BT1206" s="69">
        <v>2520.7135416666665</v>
      </c>
      <c r="BU1206" s="69">
        <v>376.34292379471231</v>
      </c>
      <c r="BV1206" s="69">
        <v>9.9262100510929731E-3</v>
      </c>
    </row>
    <row r="1207" spans="1:74">
      <c r="A1207" s="113" t="s">
        <v>1059</v>
      </c>
      <c r="B1207" s="69" t="s">
        <v>100</v>
      </c>
      <c r="C1207" s="69" t="s">
        <v>123</v>
      </c>
      <c r="D1207" s="69" t="s">
        <v>349</v>
      </c>
      <c r="E1207" s="69" t="s">
        <v>647</v>
      </c>
      <c r="F1207" s="69">
        <v>0</v>
      </c>
      <c r="G1207" s="69">
        <v>29</v>
      </c>
      <c r="H1207" s="69">
        <v>74637</v>
      </c>
      <c r="I1207" s="69">
        <v>334</v>
      </c>
      <c r="J1207" s="69">
        <v>169</v>
      </c>
      <c r="K1207" s="69">
        <v>13066</v>
      </c>
      <c r="L1207" s="69">
        <v>11186</v>
      </c>
      <c r="M1207" s="69">
        <v>181</v>
      </c>
      <c r="N1207" s="69">
        <v>1</v>
      </c>
      <c r="O1207" s="69">
        <v>0</v>
      </c>
      <c r="P1207" s="69">
        <v>5712.31</v>
      </c>
      <c r="Q1207" s="69">
        <v>123.16</v>
      </c>
      <c r="R1207" s="114">
        <v>2600000</v>
      </c>
      <c r="S1207" s="69">
        <v>2600</v>
      </c>
      <c r="T1207" s="69">
        <v>1000</v>
      </c>
      <c r="U1207" s="69">
        <v>0</v>
      </c>
      <c r="V1207" s="69">
        <v>0</v>
      </c>
      <c r="W1207" s="69">
        <v>0</v>
      </c>
      <c r="X1207" s="69">
        <v>0</v>
      </c>
      <c r="Y1207" s="69">
        <v>0</v>
      </c>
      <c r="Z1207" s="69">
        <v>0</v>
      </c>
      <c r="AA1207" s="69">
        <v>0</v>
      </c>
      <c r="AB1207" s="69">
        <v>0</v>
      </c>
      <c r="AC1207" s="69">
        <v>0</v>
      </c>
      <c r="AD1207" s="69">
        <v>0</v>
      </c>
      <c r="AE1207" s="69">
        <v>0</v>
      </c>
      <c r="AF1207" s="69">
        <v>873420</v>
      </c>
      <c r="AG1207" s="69">
        <v>1726580</v>
      </c>
      <c r="AH1207" s="69">
        <v>364</v>
      </c>
      <c r="AI1207" s="69">
        <v>636</v>
      </c>
      <c r="AJ1207" s="69">
        <v>7</v>
      </c>
      <c r="AK1207" s="69">
        <v>-7</v>
      </c>
      <c r="AL1207" s="69">
        <v>4383</v>
      </c>
      <c r="AM1207" s="69">
        <v>2201</v>
      </c>
      <c r="AN1207" s="69">
        <v>-4383</v>
      </c>
      <c r="AO1207" s="69">
        <v>8</v>
      </c>
      <c r="AP1207" s="69">
        <v>-8</v>
      </c>
      <c r="AQ1207" s="69">
        <v>216953</v>
      </c>
      <c r="AR1207" s="69">
        <v>2471</v>
      </c>
      <c r="AS1207" s="69">
        <v>185190</v>
      </c>
      <c r="AT1207" s="69">
        <v>558614</v>
      </c>
      <c r="AU1207" s="69">
        <v>221</v>
      </c>
      <c r="AV1207" s="69">
        <v>1467</v>
      </c>
      <c r="AW1207" s="69">
        <v>0.33593076923076925</v>
      </c>
      <c r="AX1207" s="69">
        <v>0.36399999999999999</v>
      </c>
      <c r="AY1207" s="69">
        <v>2399.5054945054944</v>
      </c>
      <c r="AZ1207" s="69">
        <v>200.49450549450557</v>
      </c>
      <c r="BA1207" s="69">
        <v>124774.28571428571</v>
      </c>
      <c r="BB1207" s="69">
        <v>0</v>
      </c>
      <c r="BC1207" s="69">
        <v>-124774.28571428571</v>
      </c>
      <c r="BD1207" s="69">
        <v>0</v>
      </c>
      <c r="BE1207" s="69">
        <v>199.27446954140999</v>
      </c>
      <c r="BF1207" s="69">
        <v>-199.27446954140999</v>
      </c>
      <c r="BG1207" s="69">
        <v>109177.5</v>
      </c>
      <c r="BH1207" s="69">
        <v>0</v>
      </c>
      <c r="BI1207" s="69">
        <v>-109177.5</v>
      </c>
      <c r="BJ1207" s="69">
        <v>3.6874346056519154E-5</v>
      </c>
      <c r="BK1207" s="69">
        <v>0</v>
      </c>
      <c r="BL1207" s="69">
        <v>353.46823148522867</v>
      </c>
      <c r="BM1207" s="69">
        <v>-353.46823148522867</v>
      </c>
      <c r="BN1207" s="69">
        <v>0</v>
      </c>
      <c r="BO1207" s="69">
        <v>4.7163453750202491</v>
      </c>
      <c r="BP1207" s="69">
        <v>-4.7163453750202491</v>
      </c>
      <c r="BQ1207" s="69">
        <v>4716.3453750202489</v>
      </c>
      <c r="BR1207" s="69">
        <v>-4716.3453750202489</v>
      </c>
      <c r="BS1207" s="69">
        <v>0.16537937301226716</v>
      </c>
      <c r="BT1207" s="69">
        <v>2527.6651583710409</v>
      </c>
      <c r="BU1207" s="69">
        <v>380.78663940013632</v>
      </c>
      <c r="BV1207" s="69">
        <v>1.0145054458799832E-2</v>
      </c>
    </row>
    <row r="1208" spans="1:74">
      <c r="A1208" s="113" t="s">
        <v>1031</v>
      </c>
      <c r="B1208" s="69" t="s">
        <v>100</v>
      </c>
      <c r="C1208" s="69" t="s">
        <v>123</v>
      </c>
      <c r="D1208" s="69" t="s">
        <v>349</v>
      </c>
      <c r="E1208" s="69" t="s">
        <v>647</v>
      </c>
      <c r="F1208" s="69">
        <v>0</v>
      </c>
      <c r="G1208" s="69">
        <v>25</v>
      </c>
      <c r="H1208" s="69">
        <v>72564</v>
      </c>
      <c r="I1208" s="69">
        <v>297</v>
      </c>
      <c r="J1208" s="69">
        <v>152</v>
      </c>
      <c r="K1208" s="69">
        <v>13159</v>
      </c>
      <c r="L1208" s="69">
        <v>11049</v>
      </c>
      <c r="M1208" s="69">
        <v>167</v>
      </c>
      <c r="N1208" s="69">
        <v>0</v>
      </c>
      <c r="O1208" s="69">
        <v>2</v>
      </c>
      <c r="P1208" s="69">
        <v>5514.4</v>
      </c>
      <c r="Q1208" s="69">
        <v>130.28</v>
      </c>
      <c r="R1208" s="114">
        <v>2600000</v>
      </c>
      <c r="S1208" s="69">
        <v>2600</v>
      </c>
      <c r="T1208" s="69">
        <v>1000</v>
      </c>
      <c r="U1208" s="69">
        <v>0</v>
      </c>
      <c r="V1208" s="69">
        <v>0</v>
      </c>
      <c r="W1208" s="69">
        <v>0</v>
      </c>
      <c r="X1208" s="69">
        <v>0</v>
      </c>
      <c r="Y1208" s="69">
        <v>0</v>
      </c>
      <c r="Z1208" s="69">
        <v>0</v>
      </c>
      <c r="AA1208" s="69">
        <v>0</v>
      </c>
      <c r="AB1208" s="69">
        <v>0</v>
      </c>
      <c r="AC1208" s="69">
        <v>0</v>
      </c>
      <c r="AD1208" s="69">
        <v>0</v>
      </c>
      <c r="AE1208" s="69">
        <v>0</v>
      </c>
      <c r="AF1208" s="69">
        <v>961437</v>
      </c>
      <c r="AG1208" s="69">
        <v>1638563</v>
      </c>
      <c r="AH1208" s="69">
        <v>396</v>
      </c>
      <c r="AI1208" s="69">
        <v>604</v>
      </c>
      <c r="AJ1208" s="69">
        <v>9</v>
      </c>
      <c r="AK1208" s="69">
        <v>-9</v>
      </c>
      <c r="AL1208" s="69">
        <v>4758</v>
      </c>
      <c r="AM1208" s="69">
        <v>2391</v>
      </c>
      <c r="AN1208" s="69">
        <v>-4758</v>
      </c>
      <c r="AO1208" s="69">
        <v>8</v>
      </c>
      <c r="AP1208" s="69">
        <v>-8</v>
      </c>
      <c r="AQ1208" s="69">
        <v>232390</v>
      </c>
      <c r="AR1208" s="69">
        <v>2680</v>
      </c>
      <c r="AS1208" s="69">
        <v>198352</v>
      </c>
      <c r="AT1208" s="69">
        <v>631178</v>
      </c>
      <c r="AU1208" s="69">
        <v>246</v>
      </c>
      <c r="AV1208" s="69">
        <v>1634</v>
      </c>
      <c r="AW1208" s="69">
        <v>0.36978346153846153</v>
      </c>
      <c r="AX1208" s="69">
        <v>0.39600000000000002</v>
      </c>
      <c r="AY1208" s="69">
        <v>2427.871212121212</v>
      </c>
      <c r="AZ1208" s="69">
        <v>172.12878787878799</v>
      </c>
      <c r="BA1208" s="69">
        <v>106826.33333333333</v>
      </c>
      <c r="BB1208" s="69">
        <v>0</v>
      </c>
      <c r="BC1208" s="69">
        <v>-106826.33333333333</v>
      </c>
      <c r="BD1208" s="69">
        <v>0</v>
      </c>
      <c r="BE1208" s="69">
        <v>202.06746532156367</v>
      </c>
      <c r="BF1208" s="69">
        <v>-202.06746532156367</v>
      </c>
      <c r="BG1208" s="69">
        <v>120179.625</v>
      </c>
      <c r="BH1208" s="69">
        <v>0</v>
      </c>
      <c r="BI1208" s="69">
        <v>-120179.625</v>
      </c>
      <c r="BJ1208" s="69">
        <v>3.4424889194887902E-5</v>
      </c>
      <c r="BK1208" s="69">
        <v>0</v>
      </c>
      <c r="BL1208" s="69">
        <v>358.74514925373137</v>
      </c>
      <c r="BM1208" s="69">
        <v>-358.74514925373137</v>
      </c>
      <c r="BN1208" s="69">
        <v>0</v>
      </c>
      <c r="BO1208" s="69">
        <v>4.8471253125756233</v>
      </c>
      <c r="BP1208" s="69">
        <v>-4.8471253125756233</v>
      </c>
      <c r="BQ1208" s="69">
        <v>4847.125312575623</v>
      </c>
      <c r="BR1208" s="69">
        <v>-4847.125312575623</v>
      </c>
      <c r="BS1208" s="69">
        <v>0.16562107904642409</v>
      </c>
      <c r="BT1208" s="69">
        <v>2565.7642276422766</v>
      </c>
      <c r="BU1208" s="69">
        <v>386.27784577723378</v>
      </c>
      <c r="BV1208" s="69">
        <v>1.0288738758122123E-2</v>
      </c>
    </row>
    <row r="1209" spans="1:74">
      <c r="A1209" s="113" t="s">
        <v>1032</v>
      </c>
      <c r="B1209" s="69" t="s">
        <v>100</v>
      </c>
      <c r="C1209" s="69" t="s">
        <v>123</v>
      </c>
      <c r="D1209" s="69" t="s">
        <v>349</v>
      </c>
      <c r="E1209" s="69" t="s">
        <v>647</v>
      </c>
      <c r="F1209" s="69">
        <v>0</v>
      </c>
      <c r="G1209" s="69">
        <v>26</v>
      </c>
      <c r="H1209" s="69">
        <v>72793</v>
      </c>
      <c r="I1209" s="69">
        <v>294</v>
      </c>
      <c r="J1209" s="69">
        <v>142</v>
      </c>
      <c r="K1209" s="69">
        <v>14660</v>
      </c>
      <c r="L1209" s="69">
        <v>12621</v>
      </c>
      <c r="M1209" s="69">
        <v>165</v>
      </c>
      <c r="N1209" s="69">
        <v>0</v>
      </c>
      <c r="O1209" s="69">
        <v>0</v>
      </c>
      <c r="P1209" s="69">
        <v>4965.42</v>
      </c>
      <c r="Q1209" s="69">
        <v>132.83000000000001</v>
      </c>
      <c r="R1209" s="114">
        <v>2600000</v>
      </c>
      <c r="S1209" s="69">
        <v>2600</v>
      </c>
      <c r="T1209" s="69">
        <v>1000</v>
      </c>
      <c r="U1209" s="69">
        <v>0</v>
      </c>
      <c r="V1209" s="69">
        <v>0</v>
      </c>
      <c r="W1209" s="69">
        <v>0</v>
      </c>
      <c r="X1209" s="69">
        <v>0</v>
      </c>
      <c r="Y1209" s="69">
        <v>0</v>
      </c>
      <c r="Z1209" s="69">
        <v>0</v>
      </c>
      <c r="AA1209" s="69">
        <v>0</v>
      </c>
      <c r="AB1209" s="69">
        <v>0</v>
      </c>
      <c r="AC1209" s="69">
        <v>0</v>
      </c>
      <c r="AD1209" s="69">
        <v>0</v>
      </c>
      <c r="AE1209" s="69">
        <v>0</v>
      </c>
      <c r="AF1209" s="69">
        <v>1046970</v>
      </c>
      <c r="AG1209" s="69">
        <v>1553030</v>
      </c>
      <c r="AH1209" s="69">
        <v>431</v>
      </c>
      <c r="AI1209" s="69">
        <v>569</v>
      </c>
      <c r="AJ1209" s="69">
        <v>9</v>
      </c>
      <c r="AK1209" s="69">
        <v>-9</v>
      </c>
      <c r="AL1209" s="69">
        <v>5105</v>
      </c>
      <c r="AM1209" s="69">
        <v>2562</v>
      </c>
      <c r="AN1209" s="69">
        <v>-5105</v>
      </c>
      <c r="AO1209" s="69">
        <v>8</v>
      </c>
      <c r="AP1209" s="69">
        <v>-8</v>
      </c>
      <c r="AQ1209" s="69">
        <v>249121</v>
      </c>
      <c r="AR1209" s="69">
        <v>2877</v>
      </c>
      <c r="AS1209" s="69">
        <v>212909</v>
      </c>
      <c r="AT1209" s="69">
        <v>703971</v>
      </c>
      <c r="AU1209" s="69">
        <v>272</v>
      </c>
      <c r="AV1209" s="69">
        <v>1799</v>
      </c>
      <c r="AW1209" s="69">
        <v>0.40268076923076923</v>
      </c>
      <c r="AX1209" s="69">
        <v>0.43099999999999999</v>
      </c>
      <c r="AY1209" s="69">
        <v>2429.1647331786544</v>
      </c>
      <c r="AZ1209" s="69">
        <v>170.83526682134561</v>
      </c>
      <c r="BA1209" s="69">
        <v>116330</v>
      </c>
      <c r="BB1209" s="69">
        <v>0</v>
      </c>
      <c r="BC1209" s="69">
        <v>-116330</v>
      </c>
      <c r="BD1209" s="69">
        <v>0</v>
      </c>
      <c r="BE1209" s="69">
        <v>205.0871694417238</v>
      </c>
      <c r="BF1209" s="69">
        <v>-205.0871694417238</v>
      </c>
      <c r="BG1209" s="69">
        <v>130871.25</v>
      </c>
      <c r="BH1209" s="69">
        <v>0</v>
      </c>
      <c r="BI1209" s="69">
        <v>-130871.25</v>
      </c>
      <c r="BJ1209" s="69">
        <v>3.2112908988001812E-5</v>
      </c>
      <c r="BK1209" s="69">
        <v>0</v>
      </c>
      <c r="BL1209" s="69">
        <v>363.91032325338892</v>
      </c>
      <c r="BM1209" s="69">
        <v>-363.91032325338892</v>
      </c>
      <c r="BN1209" s="69">
        <v>0</v>
      </c>
      <c r="BO1209" s="69">
        <v>4.9174529963505531</v>
      </c>
      <c r="BP1209" s="69">
        <v>-4.9174529963505531</v>
      </c>
      <c r="BQ1209" s="69">
        <v>4917.4529963505529</v>
      </c>
      <c r="BR1209" s="69">
        <v>-4917.4529963505529</v>
      </c>
      <c r="BS1209" s="69">
        <v>0.1682279469164715</v>
      </c>
      <c r="BT1209" s="69">
        <v>2588.1286764705883</v>
      </c>
      <c r="BU1209" s="69">
        <v>391.31239577543079</v>
      </c>
      <c r="BV1209" s="69">
        <v>1.028415910340758E-2</v>
      </c>
    </row>
    <row r="1210" spans="1:74">
      <c r="A1210" s="113" t="s">
        <v>1033</v>
      </c>
      <c r="B1210" s="69" t="s">
        <v>100</v>
      </c>
      <c r="C1210" s="69" t="s">
        <v>123</v>
      </c>
      <c r="D1210" s="69" t="s">
        <v>349</v>
      </c>
      <c r="E1210" s="69" t="s">
        <v>647</v>
      </c>
      <c r="F1210" s="69">
        <v>0</v>
      </c>
      <c r="G1210" s="69">
        <v>25</v>
      </c>
      <c r="H1210" s="69">
        <v>77392</v>
      </c>
      <c r="I1210" s="69">
        <v>300</v>
      </c>
      <c r="J1210" s="69">
        <v>163</v>
      </c>
      <c r="K1210" s="69">
        <v>15321</v>
      </c>
      <c r="L1210" s="69">
        <v>12783</v>
      </c>
      <c r="M1210" s="69">
        <v>177</v>
      </c>
      <c r="N1210" s="69">
        <v>0</v>
      </c>
      <c r="O1210" s="69">
        <v>2</v>
      </c>
      <c r="P1210" s="69">
        <v>5051.37</v>
      </c>
      <c r="Q1210" s="69">
        <v>130.94999999999999</v>
      </c>
      <c r="R1210" s="114">
        <v>2600000</v>
      </c>
      <c r="S1210" s="69">
        <v>2600</v>
      </c>
      <c r="T1210" s="69">
        <v>1000</v>
      </c>
      <c r="U1210" s="69">
        <v>0</v>
      </c>
      <c r="V1210" s="69">
        <v>0</v>
      </c>
      <c r="W1210" s="69">
        <v>0</v>
      </c>
      <c r="X1210" s="69">
        <v>0</v>
      </c>
      <c r="Y1210" s="69">
        <v>0</v>
      </c>
      <c r="Z1210" s="69">
        <v>0</v>
      </c>
      <c r="AA1210" s="69">
        <v>0</v>
      </c>
      <c r="AB1210" s="69">
        <v>0</v>
      </c>
      <c r="AC1210" s="69">
        <v>0</v>
      </c>
      <c r="AD1210" s="69">
        <v>0</v>
      </c>
      <c r="AE1210" s="69">
        <v>0</v>
      </c>
      <c r="AF1210" s="69">
        <v>1130740</v>
      </c>
      <c r="AG1210" s="69">
        <v>1469260</v>
      </c>
      <c r="AH1210" s="69">
        <v>459</v>
      </c>
      <c r="AI1210" s="69">
        <v>541</v>
      </c>
      <c r="AJ1210" s="69">
        <v>11</v>
      </c>
      <c r="AK1210" s="69">
        <v>-11</v>
      </c>
      <c r="AL1210" s="69">
        <v>5422</v>
      </c>
      <c r="AM1210" s="69">
        <v>2730</v>
      </c>
      <c r="AN1210" s="69">
        <v>-5422</v>
      </c>
      <c r="AO1210" s="69">
        <v>8</v>
      </c>
      <c r="AP1210" s="69">
        <v>-8</v>
      </c>
      <c r="AQ1210" s="69">
        <v>265392</v>
      </c>
      <c r="AR1210" s="69">
        <v>3064</v>
      </c>
      <c r="AS1210" s="69">
        <v>226593</v>
      </c>
      <c r="AT1210" s="69">
        <v>781363</v>
      </c>
      <c r="AU1210" s="69">
        <v>297</v>
      </c>
      <c r="AV1210" s="69">
        <v>1976</v>
      </c>
      <c r="AW1210" s="69">
        <v>0.43490000000000001</v>
      </c>
      <c r="AX1210" s="69">
        <v>0.45900000000000002</v>
      </c>
      <c r="AY1210" s="69">
        <v>2463.4858387799563</v>
      </c>
      <c r="AZ1210" s="69">
        <v>136.51416122004366</v>
      </c>
      <c r="BA1210" s="69">
        <v>102794.54545454546</v>
      </c>
      <c r="BB1210" s="69">
        <v>0</v>
      </c>
      <c r="BC1210" s="69">
        <v>-102794.54545454546</v>
      </c>
      <c r="BD1210" s="69">
        <v>0</v>
      </c>
      <c r="BE1210" s="69">
        <v>208.54666174843231</v>
      </c>
      <c r="BF1210" s="69">
        <v>-208.54666174843231</v>
      </c>
      <c r="BG1210" s="69">
        <v>141342.5</v>
      </c>
      <c r="BH1210" s="69">
        <v>0</v>
      </c>
      <c r="BI1210" s="69">
        <v>-141342.5</v>
      </c>
      <c r="BJ1210" s="69">
        <v>3.0144088744197264E-5</v>
      </c>
      <c r="BK1210" s="69">
        <v>0</v>
      </c>
      <c r="BL1210" s="69">
        <v>369.04046997389037</v>
      </c>
      <c r="BM1210" s="69">
        <v>-369.04046997389037</v>
      </c>
      <c r="BN1210" s="69">
        <v>0</v>
      </c>
      <c r="BO1210" s="69">
        <v>4.9901806322348881</v>
      </c>
      <c r="BP1210" s="69">
        <v>-4.9901806322348881</v>
      </c>
      <c r="BQ1210" s="69">
        <v>4990.1806322348884</v>
      </c>
      <c r="BR1210" s="69">
        <v>-4990.1806322348884</v>
      </c>
      <c r="BS1210" s="69">
        <v>0.16813186813186815</v>
      </c>
      <c r="BT1210" s="69">
        <v>2630.8518518518517</v>
      </c>
      <c r="BU1210" s="69">
        <v>395.42661943319837</v>
      </c>
      <c r="BV1210" s="69">
        <v>1.0286670283957315E-2</v>
      </c>
    </row>
    <row r="1211" spans="1:74">
      <c r="A1211" s="113" t="s">
        <v>1034</v>
      </c>
      <c r="B1211" s="69" t="s">
        <v>100</v>
      </c>
      <c r="C1211" s="69" t="s">
        <v>123</v>
      </c>
      <c r="D1211" s="69" t="s">
        <v>349</v>
      </c>
      <c r="E1211" s="69" t="s">
        <v>647</v>
      </c>
      <c r="F1211" s="69">
        <v>0</v>
      </c>
      <c r="G1211" s="69">
        <v>37</v>
      </c>
      <c r="H1211" s="69">
        <v>75389</v>
      </c>
      <c r="I1211" s="69">
        <v>350</v>
      </c>
      <c r="J1211" s="69">
        <v>193</v>
      </c>
      <c r="K1211" s="69">
        <v>14031</v>
      </c>
      <c r="L1211" s="69">
        <v>11288</v>
      </c>
      <c r="M1211" s="69">
        <v>213</v>
      </c>
      <c r="N1211" s="69">
        <v>1</v>
      </c>
      <c r="O1211" s="69">
        <v>0</v>
      </c>
      <c r="P1211" s="69">
        <v>5373.03</v>
      </c>
      <c r="Q1211" s="69">
        <v>105.29</v>
      </c>
      <c r="R1211" s="114">
        <v>2600000</v>
      </c>
      <c r="S1211" s="69">
        <v>2600</v>
      </c>
      <c r="T1211" s="69">
        <v>1000</v>
      </c>
      <c r="U1211" s="69">
        <v>0</v>
      </c>
      <c r="V1211" s="69">
        <v>0</v>
      </c>
      <c r="W1211" s="69">
        <v>0</v>
      </c>
      <c r="X1211" s="69">
        <v>0</v>
      </c>
      <c r="Y1211" s="69">
        <v>0</v>
      </c>
      <c r="Z1211" s="69">
        <v>0</v>
      </c>
      <c r="AA1211" s="69">
        <v>0</v>
      </c>
      <c r="AB1211" s="69">
        <v>0</v>
      </c>
      <c r="AC1211" s="69">
        <v>0</v>
      </c>
      <c r="AD1211" s="69">
        <v>0</v>
      </c>
      <c r="AE1211" s="69">
        <v>0</v>
      </c>
      <c r="AF1211" s="69">
        <v>1212460</v>
      </c>
      <c r="AG1211" s="69">
        <v>1387540</v>
      </c>
      <c r="AH1211" s="69">
        <v>498</v>
      </c>
      <c r="AI1211" s="69">
        <v>502</v>
      </c>
      <c r="AJ1211" s="69">
        <v>11</v>
      </c>
      <c r="AK1211" s="69">
        <v>-11</v>
      </c>
      <c r="AL1211" s="69">
        <v>5798</v>
      </c>
      <c r="AM1211" s="69">
        <v>2933</v>
      </c>
      <c r="AN1211" s="69">
        <v>-5798</v>
      </c>
      <c r="AO1211" s="69">
        <v>9</v>
      </c>
      <c r="AP1211" s="69">
        <v>-9</v>
      </c>
      <c r="AQ1211" s="69">
        <v>280286</v>
      </c>
      <c r="AR1211" s="69">
        <v>3290</v>
      </c>
      <c r="AS1211" s="69">
        <v>238674</v>
      </c>
      <c r="AT1211" s="69">
        <v>856752</v>
      </c>
      <c r="AU1211" s="69">
        <v>334</v>
      </c>
      <c r="AV1211" s="69">
        <v>2189</v>
      </c>
      <c r="AW1211" s="69">
        <v>0.46633076923076922</v>
      </c>
      <c r="AX1211" s="69">
        <v>0.498</v>
      </c>
      <c r="AY1211" s="69">
        <v>2434.6586345381525</v>
      </c>
      <c r="AZ1211" s="69">
        <v>165.34136546184754</v>
      </c>
      <c r="BA1211" s="69">
        <v>110223.63636363637</v>
      </c>
      <c r="BB1211" s="69">
        <v>0</v>
      </c>
      <c r="BC1211" s="69">
        <v>-110223.63636363637</v>
      </c>
      <c r="BD1211" s="69">
        <v>0</v>
      </c>
      <c r="BE1211" s="69">
        <v>209.11693687478441</v>
      </c>
      <c r="BF1211" s="69">
        <v>-209.11693687478441</v>
      </c>
      <c r="BG1211" s="69">
        <v>134717.77777777778</v>
      </c>
      <c r="BH1211" s="69">
        <v>0</v>
      </c>
      <c r="BI1211" s="69">
        <v>-134717.77777777778</v>
      </c>
      <c r="BJ1211" s="69">
        <v>3.2110059011152894E-5</v>
      </c>
      <c r="BK1211" s="69">
        <v>0</v>
      </c>
      <c r="BL1211" s="69">
        <v>368.52887537993922</v>
      </c>
      <c r="BM1211" s="69">
        <v>-368.52887537993922</v>
      </c>
      <c r="BN1211" s="69">
        <v>0</v>
      </c>
      <c r="BO1211" s="69">
        <v>5.0799835759236451</v>
      </c>
      <c r="BP1211" s="69">
        <v>-5.0799835759236451</v>
      </c>
      <c r="BQ1211" s="69">
        <v>5079.9835759236448</v>
      </c>
      <c r="BR1211" s="69">
        <v>-5079.9835759236448</v>
      </c>
      <c r="BS1211" s="69">
        <v>0.16979202182066144</v>
      </c>
      <c r="BT1211" s="69">
        <v>2565.1257485029942</v>
      </c>
      <c r="BU1211" s="69">
        <v>391.38967565098216</v>
      </c>
      <c r="BV1211" s="69">
        <v>1.046431145330127E-2</v>
      </c>
    </row>
    <row r="1212" spans="1:74">
      <c r="A1212" s="113" t="s">
        <v>1035</v>
      </c>
      <c r="B1212" s="69" t="s">
        <v>100</v>
      </c>
      <c r="C1212" s="69" t="s">
        <v>123</v>
      </c>
      <c r="D1212" s="69" t="s">
        <v>349</v>
      </c>
      <c r="E1212" s="69" t="s">
        <v>647</v>
      </c>
      <c r="F1212" s="69">
        <v>0</v>
      </c>
      <c r="G1212" s="69">
        <v>30</v>
      </c>
      <c r="H1212" s="69">
        <v>84941</v>
      </c>
      <c r="I1212" s="69">
        <v>373</v>
      </c>
      <c r="J1212" s="69">
        <v>196</v>
      </c>
      <c r="K1212" s="69">
        <v>16096</v>
      </c>
      <c r="L1212" s="69">
        <v>13101</v>
      </c>
      <c r="M1212" s="69">
        <v>221</v>
      </c>
      <c r="N1212" s="69">
        <v>1</v>
      </c>
      <c r="O1212" s="69">
        <v>2</v>
      </c>
      <c r="P1212" s="69">
        <v>5277.15</v>
      </c>
      <c r="Q1212" s="69">
        <v>116.2</v>
      </c>
      <c r="R1212" s="114">
        <v>2600000</v>
      </c>
      <c r="S1212" s="69">
        <v>2600</v>
      </c>
      <c r="T1212" s="69">
        <v>1000</v>
      </c>
      <c r="U1212" s="69">
        <v>0</v>
      </c>
      <c r="V1212" s="69">
        <v>0</v>
      </c>
      <c r="W1212" s="69">
        <v>0</v>
      </c>
      <c r="X1212" s="69">
        <v>0</v>
      </c>
      <c r="Y1212" s="69">
        <v>0</v>
      </c>
      <c r="Z1212" s="69">
        <v>0</v>
      </c>
      <c r="AA1212" s="69">
        <v>0</v>
      </c>
      <c r="AB1212" s="69">
        <v>0</v>
      </c>
      <c r="AC1212" s="69">
        <v>0</v>
      </c>
      <c r="AD1212" s="69">
        <v>0</v>
      </c>
      <c r="AE1212" s="69">
        <v>0</v>
      </c>
      <c r="AF1212" s="69">
        <v>1303525</v>
      </c>
      <c r="AG1212" s="69">
        <v>1296475</v>
      </c>
      <c r="AH1212" s="69">
        <v>534</v>
      </c>
      <c r="AI1212" s="69">
        <v>466</v>
      </c>
      <c r="AJ1212" s="69">
        <v>13</v>
      </c>
      <c r="AK1212" s="69">
        <v>-13</v>
      </c>
      <c r="AL1212" s="69">
        <v>6192</v>
      </c>
      <c r="AM1212" s="69">
        <v>3142</v>
      </c>
      <c r="AN1212" s="69">
        <v>-6192</v>
      </c>
      <c r="AO1212" s="69">
        <v>10</v>
      </c>
      <c r="AP1212" s="69">
        <v>-10</v>
      </c>
      <c r="AQ1212" s="69">
        <v>297239</v>
      </c>
      <c r="AR1212" s="69">
        <v>3526</v>
      </c>
      <c r="AS1212" s="69">
        <v>252563</v>
      </c>
      <c r="AT1212" s="69">
        <v>941693</v>
      </c>
      <c r="AU1212" s="69">
        <v>364</v>
      </c>
      <c r="AV1212" s="69">
        <v>2410</v>
      </c>
      <c r="AW1212" s="69">
        <v>0.50135576923076919</v>
      </c>
      <c r="AX1212" s="69">
        <v>0.53400000000000003</v>
      </c>
      <c r="AY1212" s="69">
        <v>2441.0580524344568</v>
      </c>
      <c r="AZ1212" s="69">
        <v>158.94194756554316</v>
      </c>
      <c r="BA1212" s="69">
        <v>100271.15384615384</v>
      </c>
      <c r="BB1212" s="69">
        <v>0</v>
      </c>
      <c r="BC1212" s="69">
        <v>-100271.15384615384</v>
      </c>
      <c r="BD1212" s="69">
        <v>0</v>
      </c>
      <c r="BE1212" s="69">
        <v>210.51760335917314</v>
      </c>
      <c r="BF1212" s="69">
        <v>-210.51760335917314</v>
      </c>
      <c r="BG1212" s="69">
        <v>130352.5</v>
      </c>
      <c r="BH1212" s="69">
        <v>0</v>
      </c>
      <c r="BI1212" s="69">
        <v>-130352.5</v>
      </c>
      <c r="BJ1212" s="69">
        <v>3.3642960715114776E-5</v>
      </c>
      <c r="BK1212" s="69">
        <v>0</v>
      </c>
      <c r="BL1212" s="69">
        <v>369.68944980147478</v>
      </c>
      <c r="BM1212" s="69">
        <v>-369.68944980147478</v>
      </c>
      <c r="BN1212" s="69">
        <v>0</v>
      </c>
      <c r="BO1212" s="69">
        <v>5.1611875056916494</v>
      </c>
      <c r="BP1212" s="69">
        <v>-5.1611875056916494</v>
      </c>
      <c r="BQ1212" s="69">
        <v>5161.1875056916497</v>
      </c>
      <c r="BR1212" s="69">
        <v>-5161.1875056916497</v>
      </c>
      <c r="BS1212" s="69">
        <v>0.16995544239338001</v>
      </c>
      <c r="BT1212" s="69">
        <v>2587.0686813186812</v>
      </c>
      <c r="BU1212" s="69">
        <v>390.74398340248962</v>
      </c>
      <c r="BV1212" s="69">
        <v>1.0570618256689061E-2</v>
      </c>
    </row>
    <row r="1213" spans="1:74">
      <c r="A1213" s="113" t="s">
        <v>1036</v>
      </c>
      <c r="B1213" s="69" t="s">
        <v>100</v>
      </c>
      <c r="C1213" s="69" t="s">
        <v>123</v>
      </c>
      <c r="D1213" s="69" t="s">
        <v>349</v>
      </c>
      <c r="E1213" s="69" t="s">
        <v>647</v>
      </c>
      <c r="F1213" s="69">
        <v>0</v>
      </c>
      <c r="G1213" s="69">
        <v>36</v>
      </c>
      <c r="H1213" s="69">
        <v>76177</v>
      </c>
      <c r="I1213" s="69">
        <v>350</v>
      </c>
      <c r="J1213" s="69">
        <v>191</v>
      </c>
      <c r="K1213" s="69">
        <v>13499</v>
      </c>
      <c r="L1213" s="69">
        <v>10639</v>
      </c>
      <c r="M1213" s="69">
        <v>211</v>
      </c>
      <c r="N1213" s="69">
        <v>1</v>
      </c>
      <c r="O1213" s="69">
        <v>0</v>
      </c>
      <c r="P1213" s="69">
        <v>5643.16</v>
      </c>
      <c r="Q1213" s="69">
        <v>107.75</v>
      </c>
      <c r="R1213" s="114">
        <v>2600000</v>
      </c>
      <c r="S1213" s="69">
        <v>2600</v>
      </c>
      <c r="T1213" s="69">
        <v>1000</v>
      </c>
      <c r="U1213" s="69">
        <v>0</v>
      </c>
      <c r="V1213" s="69">
        <v>0</v>
      </c>
      <c r="W1213" s="69">
        <v>0</v>
      </c>
      <c r="X1213" s="69">
        <v>0</v>
      </c>
      <c r="Y1213" s="69">
        <v>0</v>
      </c>
      <c r="Z1213" s="69">
        <v>0</v>
      </c>
      <c r="AA1213" s="69">
        <v>0</v>
      </c>
      <c r="AB1213" s="69">
        <v>0</v>
      </c>
      <c r="AC1213" s="69">
        <v>0</v>
      </c>
      <c r="AD1213" s="69">
        <v>0</v>
      </c>
      <c r="AE1213" s="69">
        <v>0</v>
      </c>
      <c r="AF1213" s="69">
        <v>1394476</v>
      </c>
      <c r="AG1213" s="69">
        <v>1205524</v>
      </c>
      <c r="AH1213" s="69">
        <v>575</v>
      </c>
      <c r="AI1213" s="69">
        <v>425</v>
      </c>
      <c r="AJ1213" s="69">
        <v>13</v>
      </c>
      <c r="AK1213" s="69">
        <v>-13</v>
      </c>
      <c r="AL1213" s="69">
        <v>6591</v>
      </c>
      <c r="AM1213" s="69">
        <v>3355</v>
      </c>
      <c r="AN1213" s="69">
        <v>-6591</v>
      </c>
      <c r="AO1213" s="69">
        <v>11</v>
      </c>
      <c r="AP1213" s="69">
        <v>-11</v>
      </c>
      <c r="AQ1213" s="69">
        <v>312761</v>
      </c>
      <c r="AR1213" s="69">
        <v>3765</v>
      </c>
      <c r="AS1213" s="69">
        <v>265090</v>
      </c>
      <c r="AT1213" s="69">
        <v>1017870</v>
      </c>
      <c r="AU1213" s="69">
        <v>400</v>
      </c>
      <c r="AV1213" s="69">
        <v>2621</v>
      </c>
      <c r="AW1213" s="69">
        <v>0.53633692307692304</v>
      </c>
      <c r="AX1213" s="69">
        <v>0.57499999999999996</v>
      </c>
      <c r="AY1213" s="69">
        <v>2425.175652173913</v>
      </c>
      <c r="AZ1213" s="69">
        <v>174.82434782608698</v>
      </c>
      <c r="BA1213" s="69">
        <v>107267.38461538461</v>
      </c>
      <c r="BB1213" s="69">
        <v>0</v>
      </c>
      <c r="BC1213" s="69">
        <v>-107267.38461538461</v>
      </c>
      <c r="BD1213" s="69">
        <v>0</v>
      </c>
      <c r="BE1213" s="69">
        <v>211.57275072067972</v>
      </c>
      <c r="BF1213" s="69">
        <v>-211.57275072067972</v>
      </c>
      <c r="BG1213" s="69">
        <v>126770.54545454546</v>
      </c>
      <c r="BH1213" s="69">
        <v>0</v>
      </c>
      <c r="BI1213" s="69">
        <v>-126770.54545454546</v>
      </c>
      <c r="BJ1213" s="69">
        <v>3.5170625493587755E-5</v>
      </c>
      <c r="BK1213" s="69">
        <v>0</v>
      </c>
      <c r="BL1213" s="69">
        <v>370.37875166002658</v>
      </c>
      <c r="BM1213" s="69">
        <v>-370.37875166002658</v>
      </c>
      <c r="BN1213" s="69">
        <v>0</v>
      </c>
      <c r="BO1213" s="69">
        <v>5.2603870383643292</v>
      </c>
      <c r="BP1213" s="69">
        <v>-5.2603870383643292</v>
      </c>
      <c r="BQ1213" s="69">
        <v>5260.3870383643289</v>
      </c>
      <c r="BR1213" s="69">
        <v>-5260.3870383643289</v>
      </c>
      <c r="BS1213" s="69">
        <v>0.17138599105812222</v>
      </c>
      <c r="BT1213" s="69">
        <v>2544.6750000000002</v>
      </c>
      <c r="BU1213" s="69">
        <v>388.35177413201069</v>
      </c>
      <c r="BV1213" s="69">
        <v>1.0727040775544266E-2</v>
      </c>
    </row>
    <row r="1214" spans="1:74">
      <c r="A1214" s="113" t="s">
        <v>1037</v>
      </c>
      <c r="B1214" s="69" t="s">
        <v>100</v>
      </c>
      <c r="C1214" s="69" t="s">
        <v>123</v>
      </c>
      <c r="D1214" s="69" t="s">
        <v>349</v>
      </c>
      <c r="E1214" s="69" t="s">
        <v>647</v>
      </c>
      <c r="F1214" s="69">
        <v>0</v>
      </c>
      <c r="G1214" s="69">
        <v>29</v>
      </c>
      <c r="H1214" s="69">
        <v>69335</v>
      </c>
      <c r="I1214" s="69">
        <v>258</v>
      </c>
      <c r="J1214" s="69">
        <v>120</v>
      </c>
      <c r="K1214" s="69">
        <v>11259</v>
      </c>
      <c r="L1214" s="69">
        <v>9409</v>
      </c>
      <c r="M1214" s="69">
        <v>132</v>
      </c>
      <c r="N1214" s="69">
        <v>1</v>
      </c>
      <c r="O1214" s="69">
        <v>1</v>
      </c>
      <c r="P1214" s="69">
        <v>6158.18</v>
      </c>
      <c r="Q1214" s="69">
        <v>149.75</v>
      </c>
      <c r="R1214" s="114">
        <v>2600000</v>
      </c>
      <c r="S1214" s="69">
        <v>2600</v>
      </c>
      <c r="T1214" s="69">
        <v>1000</v>
      </c>
      <c r="U1214" s="69">
        <v>0</v>
      </c>
      <c r="V1214" s="69">
        <v>0</v>
      </c>
      <c r="W1214" s="69">
        <v>0</v>
      </c>
      <c r="X1214" s="69">
        <v>0</v>
      </c>
      <c r="Y1214" s="69">
        <v>0</v>
      </c>
      <c r="Z1214" s="69">
        <v>0</v>
      </c>
      <c r="AA1214" s="69">
        <v>0</v>
      </c>
      <c r="AB1214" s="69">
        <v>0</v>
      </c>
      <c r="AC1214" s="69">
        <v>0</v>
      </c>
      <c r="AD1214" s="69">
        <v>0</v>
      </c>
      <c r="AE1214" s="69">
        <v>0</v>
      </c>
      <c r="AF1214" s="69">
        <v>1483646</v>
      </c>
      <c r="AG1214" s="69">
        <v>1116354</v>
      </c>
      <c r="AH1214" s="69">
        <v>615</v>
      </c>
      <c r="AI1214" s="69">
        <v>385</v>
      </c>
      <c r="AJ1214" s="69">
        <v>14</v>
      </c>
      <c r="AK1214" s="69">
        <v>-14</v>
      </c>
      <c r="AL1214" s="69">
        <v>6949</v>
      </c>
      <c r="AM1214" s="69">
        <v>3521</v>
      </c>
      <c r="AN1214" s="69">
        <v>-6949</v>
      </c>
      <c r="AO1214" s="69">
        <v>12</v>
      </c>
      <c r="AP1214" s="69">
        <v>-12</v>
      </c>
      <c r="AQ1214" s="69">
        <v>326786</v>
      </c>
      <c r="AR1214" s="69">
        <v>3952</v>
      </c>
      <c r="AS1214" s="69">
        <v>277055</v>
      </c>
      <c r="AT1214" s="69">
        <v>1087205</v>
      </c>
      <c r="AU1214" s="69">
        <v>429</v>
      </c>
      <c r="AV1214" s="69">
        <v>2753</v>
      </c>
      <c r="AW1214" s="69">
        <v>0.57063307692307697</v>
      </c>
      <c r="AX1214" s="69">
        <v>0.61499999999999999</v>
      </c>
      <c r="AY1214" s="69">
        <v>2412.4325203252033</v>
      </c>
      <c r="AZ1214" s="69">
        <v>187.56747967479669</v>
      </c>
      <c r="BA1214" s="69">
        <v>105974.71428571429</v>
      </c>
      <c r="BB1214" s="69">
        <v>0</v>
      </c>
      <c r="BC1214" s="69">
        <v>-105974.71428571429</v>
      </c>
      <c r="BD1214" s="69">
        <v>0</v>
      </c>
      <c r="BE1214" s="69">
        <v>213.50496474312851</v>
      </c>
      <c r="BF1214" s="69">
        <v>-213.50496474312851</v>
      </c>
      <c r="BG1214" s="69">
        <v>123637.16666666667</v>
      </c>
      <c r="BH1214" s="69">
        <v>0</v>
      </c>
      <c r="BI1214" s="69">
        <v>-123637.16666666667</v>
      </c>
      <c r="BJ1214" s="69">
        <v>3.6721279369373226E-5</v>
      </c>
      <c r="BK1214" s="69">
        <v>0</v>
      </c>
      <c r="BL1214" s="69">
        <v>375.41649797570852</v>
      </c>
      <c r="BM1214" s="69">
        <v>-375.41649797570852</v>
      </c>
      <c r="BN1214" s="69">
        <v>0</v>
      </c>
      <c r="BO1214" s="69">
        <v>5.3550594647272201</v>
      </c>
      <c r="BP1214" s="69">
        <v>-5.3550594647272201</v>
      </c>
      <c r="BQ1214" s="69">
        <v>5355.0594647272201</v>
      </c>
      <c r="BR1214" s="69">
        <v>-5355.0594647272201</v>
      </c>
      <c r="BS1214" s="69">
        <v>0.17466628798636752</v>
      </c>
      <c r="BT1214" s="69">
        <v>2534.2773892773894</v>
      </c>
      <c r="BU1214" s="69">
        <v>394.91645477660734</v>
      </c>
      <c r="BV1214" s="69">
        <v>1.0774635388296929E-2</v>
      </c>
    </row>
    <row r="1215" spans="1:74">
      <c r="A1215" s="113" t="s">
        <v>1038</v>
      </c>
      <c r="B1215" s="69" t="s">
        <v>100</v>
      </c>
      <c r="C1215" s="69" t="s">
        <v>123</v>
      </c>
      <c r="D1215" s="69" t="s">
        <v>349</v>
      </c>
      <c r="E1215" s="69" t="s">
        <v>647</v>
      </c>
      <c r="F1215" s="69">
        <v>0</v>
      </c>
      <c r="G1215" s="69">
        <v>20</v>
      </c>
      <c r="H1215" s="69">
        <v>73226</v>
      </c>
      <c r="I1215" s="69">
        <v>278</v>
      </c>
      <c r="J1215" s="69">
        <v>142</v>
      </c>
      <c r="K1215" s="69">
        <v>12755</v>
      </c>
      <c r="L1215" s="69">
        <v>10556</v>
      </c>
      <c r="M1215" s="69">
        <v>164</v>
      </c>
      <c r="N1215" s="69">
        <v>1</v>
      </c>
      <c r="O1215" s="69">
        <v>4</v>
      </c>
      <c r="P1215" s="69">
        <v>5740.96</v>
      </c>
      <c r="Q1215" s="69">
        <v>133.13999999999999</v>
      </c>
      <c r="R1215" s="114">
        <v>2600000</v>
      </c>
      <c r="S1215" s="69">
        <v>2600</v>
      </c>
      <c r="T1215" s="69">
        <v>1000</v>
      </c>
      <c r="U1215" s="69">
        <v>0</v>
      </c>
      <c r="V1215" s="69">
        <v>0</v>
      </c>
      <c r="W1215" s="69">
        <v>0</v>
      </c>
      <c r="X1215" s="69">
        <v>0</v>
      </c>
      <c r="Y1215" s="69">
        <v>0</v>
      </c>
      <c r="Z1215" s="69">
        <v>0</v>
      </c>
      <c r="AA1215" s="69">
        <v>0</v>
      </c>
      <c r="AB1215" s="69">
        <v>0</v>
      </c>
      <c r="AC1215" s="69">
        <v>0</v>
      </c>
      <c r="AD1215" s="69">
        <v>0</v>
      </c>
      <c r="AE1215" s="69">
        <v>0</v>
      </c>
      <c r="AF1215" s="69">
        <v>1571085</v>
      </c>
      <c r="AG1215" s="69">
        <v>1028915</v>
      </c>
      <c r="AH1215" s="69">
        <v>640</v>
      </c>
      <c r="AI1215" s="69">
        <v>360</v>
      </c>
      <c r="AJ1215" s="69">
        <v>18</v>
      </c>
      <c r="AK1215" s="69">
        <v>-18</v>
      </c>
      <c r="AL1215" s="69">
        <v>7282</v>
      </c>
      <c r="AM1215" s="69">
        <v>3683</v>
      </c>
      <c r="AN1215" s="69">
        <v>-7282</v>
      </c>
      <c r="AO1215" s="69">
        <v>14</v>
      </c>
      <c r="AP1215" s="69">
        <v>-14</v>
      </c>
      <c r="AQ1215" s="69">
        <v>341637</v>
      </c>
      <c r="AR1215" s="69">
        <v>4143</v>
      </c>
      <c r="AS1215" s="69">
        <v>289563</v>
      </c>
      <c r="AT1215" s="69">
        <v>1160431</v>
      </c>
      <c r="AU1215" s="69">
        <v>449</v>
      </c>
      <c r="AV1215" s="69">
        <v>2917</v>
      </c>
      <c r="AW1215" s="69">
        <v>0.60426346153846155</v>
      </c>
      <c r="AX1215" s="69">
        <v>0.64</v>
      </c>
      <c r="AY1215" s="69">
        <v>2454.8203125</v>
      </c>
      <c r="AZ1215" s="69">
        <v>145.1796875</v>
      </c>
      <c r="BA1215" s="69">
        <v>87282.5</v>
      </c>
      <c r="BB1215" s="69">
        <v>0</v>
      </c>
      <c r="BC1215" s="69">
        <v>-87282.5</v>
      </c>
      <c r="BD1215" s="69">
        <v>0</v>
      </c>
      <c r="BE1215" s="69">
        <v>215.7491073880802</v>
      </c>
      <c r="BF1215" s="69">
        <v>-215.7491073880802</v>
      </c>
      <c r="BG1215" s="69">
        <v>112220.35714285714</v>
      </c>
      <c r="BH1215" s="69">
        <v>0</v>
      </c>
      <c r="BI1215" s="69">
        <v>-112220.35714285714</v>
      </c>
      <c r="BJ1215" s="69">
        <v>4.0979167947265668E-5</v>
      </c>
      <c r="BK1215" s="69">
        <v>0</v>
      </c>
      <c r="BL1215" s="69">
        <v>379.21433743664011</v>
      </c>
      <c r="BM1215" s="69">
        <v>-379.21433743664011</v>
      </c>
      <c r="BN1215" s="69">
        <v>0</v>
      </c>
      <c r="BO1215" s="69">
        <v>5.4257104671522258</v>
      </c>
      <c r="BP1215" s="69">
        <v>-5.4257104671522258</v>
      </c>
      <c r="BQ1215" s="69">
        <v>5425.7104671522256</v>
      </c>
      <c r="BR1215" s="69">
        <v>-5425.7104671522256</v>
      </c>
      <c r="BS1215" s="69">
        <v>0.17377138202552267</v>
      </c>
      <c r="BT1215" s="69">
        <v>2584.478841870824</v>
      </c>
      <c r="BU1215" s="69">
        <v>397.81659238944121</v>
      </c>
      <c r="BV1215" s="69">
        <v>1.0780448253555674E-2</v>
      </c>
    </row>
    <row r="1216" spans="1:74">
      <c r="A1216" s="113" t="s">
        <v>1039</v>
      </c>
      <c r="B1216" s="69" t="s">
        <v>100</v>
      </c>
      <c r="C1216" s="69" t="s">
        <v>123</v>
      </c>
      <c r="D1216" s="69" t="s">
        <v>349</v>
      </c>
      <c r="E1216" s="69" t="s">
        <v>647</v>
      </c>
      <c r="F1216" s="69">
        <v>0</v>
      </c>
      <c r="G1216" s="69">
        <v>32</v>
      </c>
      <c r="H1216" s="69">
        <v>84677</v>
      </c>
      <c r="I1216" s="69">
        <v>386</v>
      </c>
      <c r="J1216" s="69">
        <v>194</v>
      </c>
      <c r="K1216" s="69">
        <v>15385</v>
      </c>
      <c r="L1216" s="69">
        <v>12580</v>
      </c>
      <c r="M1216" s="69">
        <v>218</v>
      </c>
      <c r="N1216" s="69">
        <v>4</v>
      </c>
      <c r="O1216" s="69">
        <v>2</v>
      </c>
      <c r="P1216" s="69">
        <v>5503.87</v>
      </c>
      <c r="Q1216" s="69">
        <v>114.58</v>
      </c>
      <c r="R1216" s="69">
        <v>2600000</v>
      </c>
      <c r="S1216" s="69">
        <v>2600</v>
      </c>
      <c r="T1216" s="69">
        <v>1000</v>
      </c>
      <c r="U1216" s="69">
        <v>0</v>
      </c>
      <c r="V1216" s="69">
        <v>0</v>
      </c>
      <c r="W1216" s="69">
        <v>0</v>
      </c>
      <c r="X1216" s="69">
        <v>0</v>
      </c>
      <c r="Y1216" s="69">
        <v>0</v>
      </c>
      <c r="Z1216" s="69">
        <v>0</v>
      </c>
      <c r="AA1216" s="69">
        <v>0</v>
      </c>
      <c r="AB1216" s="69">
        <v>0</v>
      </c>
      <c r="AC1216" s="69">
        <v>0</v>
      </c>
      <c r="AD1216" s="69">
        <v>0</v>
      </c>
      <c r="AE1216" s="69">
        <v>0</v>
      </c>
      <c r="AF1216" s="69">
        <v>1655762</v>
      </c>
      <c r="AG1216" s="69">
        <v>944238</v>
      </c>
      <c r="AH1216" s="69">
        <v>672</v>
      </c>
      <c r="AI1216" s="69">
        <v>328</v>
      </c>
      <c r="AJ1216" s="69">
        <v>20</v>
      </c>
      <c r="AK1216" s="69">
        <v>-20</v>
      </c>
      <c r="AL1216" s="69">
        <v>7668</v>
      </c>
      <c r="AM1216" s="69">
        <v>3877</v>
      </c>
      <c r="AN1216" s="69">
        <v>-7668</v>
      </c>
      <c r="AO1216" s="69">
        <v>18</v>
      </c>
      <c r="AP1216" s="69">
        <v>-18</v>
      </c>
      <c r="AQ1216" s="69">
        <v>357022</v>
      </c>
      <c r="AR1216" s="69">
        <v>4361</v>
      </c>
      <c r="AS1216" s="69">
        <v>302143</v>
      </c>
      <c r="AT1216" s="69">
        <v>1245108</v>
      </c>
      <c r="AU1216" s="69">
        <v>481</v>
      </c>
      <c r="AV1216" s="69">
        <v>3135</v>
      </c>
      <c r="AW1216" s="69">
        <v>0.6368315384615385</v>
      </c>
      <c r="AX1216" s="69">
        <v>0.67200000000000004</v>
      </c>
      <c r="AY1216" s="69">
        <v>2463.9315476190477</v>
      </c>
      <c r="AZ1216" s="69">
        <v>136.06845238095229</v>
      </c>
      <c r="BA1216" s="69">
        <v>82788.100000000006</v>
      </c>
      <c r="BB1216" s="69">
        <v>0</v>
      </c>
      <c r="BC1216" s="69">
        <v>-82788.100000000006</v>
      </c>
      <c r="BD1216" s="69">
        <v>0</v>
      </c>
      <c r="BE1216" s="69">
        <v>215.93140323422014</v>
      </c>
      <c r="BF1216" s="69">
        <v>-215.93140323422014</v>
      </c>
      <c r="BG1216" s="69">
        <v>91986.777777777781</v>
      </c>
      <c r="BH1216" s="69">
        <v>0</v>
      </c>
      <c r="BI1216" s="69">
        <v>-91986.777777777781</v>
      </c>
      <c r="BJ1216" s="69">
        <v>5.041706113348757E-5</v>
      </c>
      <c r="BK1216" s="69">
        <v>0</v>
      </c>
      <c r="BL1216" s="69">
        <v>379.67484521898649</v>
      </c>
      <c r="BM1216" s="69">
        <v>-379.67484521898649</v>
      </c>
      <c r="BN1216" s="69">
        <v>0</v>
      </c>
      <c r="BO1216" s="69">
        <v>5.4800607659287159</v>
      </c>
      <c r="BP1216" s="69">
        <v>-5.4800607659287159</v>
      </c>
      <c r="BQ1216" s="69">
        <v>5480.0607659287161</v>
      </c>
      <c r="BR1216" s="69">
        <v>-5480.0607659287161</v>
      </c>
      <c r="BS1216" s="69">
        <v>0.17332989424813</v>
      </c>
      <c r="BT1216" s="69">
        <v>2588.5821205821208</v>
      </c>
      <c r="BU1216" s="69">
        <v>397.16363636363639</v>
      </c>
      <c r="BV1216" s="69">
        <v>1.0859274778585074E-2</v>
      </c>
    </row>
    <row r="1217" spans="1:74">
      <c r="A1217" s="113" t="s">
        <v>1040</v>
      </c>
      <c r="B1217" s="69" t="s">
        <v>100</v>
      </c>
      <c r="C1217" s="69" t="s">
        <v>123</v>
      </c>
      <c r="D1217" s="69" t="s">
        <v>349</v>
      </c>
      <c r="E1217" s="69" t="s">
        <v>647</v>
      </c>
      <c r="F1217" s="69">
        <v>0</v>
      </c>
      <c r="G1217" s="69">
        <v>36</v>
      </c>
      <c r="H1217" s="69">
        <v>82379</v>
      </c>
      <c r="I1217" s="69">
        <v>373</v>
      </c>
      <c r="J1217" s="69">
        <v>195</v>
      </c>
      <c r="K1217" s="69">
        <v>13097</v>
      </c>
      <c r="L1217" s="69">
        <v>10455</v>
      </c>
      <c r="M1217" s="69">
        <v>211</v>
      </c>
      <c r="N1217" s="69">
        <v>2</v>
      </c>
      <c r="O1217" s="69">
        <v>3</v>
      </c>
      <c r="P1217" s="69">
        <v>6289.91</v>
      </c>
      <c r="Q1217" s="69">
        <v>113.47</v>
      </c>
      <c r="R1217" s="69">
        <v>2600000</v>
      </c>
      <c r="S1217" s="69">
        <v>2600</v>
      </c>
      <c r="T1217" s="69">
        <v>1000</v>
      </c>
      <c r="U1217" s="69">
        <v>0</v>
      </c>
      <c r="V1217" s="69">
        <v>0</v>
      </c>
      <c r="W1217" s="69">
        <v>0</v>
      </c>
      <c r="X1217" s="69">
        <v>0</v>
      </c>
      <c r="Y1217" s="69">
        <v>0</v>
      </c>
      <c r="Z1217" s="69">
        <v>0</v>
      </c>
      <c r="AA1217" s="69">
        <v>0</v>
      </c>
      <c r="AB1217" s="69">
        <v>0</v>
      </c>
      <c r="AC1217" s="69">
        <v>0</v>
      </c>
      <c r="AD1217" s="69">
        <v>0</v>
      </c>
      <c r="AE1217" s="69">
        <v>0</v>
      </c>
      <c r="AF1217" s="69">
        <v>1739216</v>
      </c>
      <c r="AG1217" s="69">
        <v>860784</v>
      </c>
      <c r="AH1217" s="69">
        <v>708</v>
      </c>
      <c r="AI1217" s="69">
        <v>292</v>
      </c>
      <c r="AJ1217" s="69">
        <v>23</v>
      </c>
      <c r="AK1217" s="69">
        <v>-23</v>
      </c>
      <c r="AL1217" s="69">
        <v>8043</v>
      </c>
      <c r="AM1217" s="69">
        <v>4073</v>
      </c>
      <c r="AN1217" s="69">
        <v>-8043</v>
      </c>
      <c r="AO1217" s="69">
        <v>20</v>
      </c>
      <c r="AP1217" s="69">
        <v>-20</v>
      </c>
      <c r="AQ1217" s="69">
        <v>370263</v>
      </c>
      <c r="AR1217" s="69">
        <v>4573</v>
      </c>
      <c r="AS1217" s="69">
        <v>312735</v>
      </c>
      <c r="AT1217" s="69">
        <v>1327487</v>
      </c>
      <c r="AU1217" s="69">
        <v>517</v>
      </c>
      <c r="AV1217" s="69">
        <v>3346</v>
      </c>
      <c r="AW1217" s="69">
        <v>0.66892923076923072</v>
      </c>
      <c r="AX1217" s="69">
        <v>0.70799999999999996</v>
      </c>
      <c r="AY1217" s="69">
        <v>2456.5197740112994</v>
      </c>
      <c r="AZ1217" s="69">
        <v>143.48022598870057</v>
      </c>
      <c r="BA1217" s="69">
        <v>75618.086956521744</v>
      </c>
      <c r="BB1217" s="69">
        <v>0</v>
      </c>
      <c r="BC1217" s="69">
        <v>-75618.086956521744</v>
      </c>
      <c r="BD1217" s="69">
        <v>0</v>
      </c>
      <c r="BE1217" s="69">
        <v>216.2397115504165</v>
      </c>
      <c r="BF1217" s="69">
        <v>-216.2397115504165</v>
      </c>
      <c r="BG1217" s="69">
        <v>86960.8</v>
      </c>
      <c r="BH1217" s="69">
        <v>0</v>
      </c>
      <c r="BI1217" s="69">
        <v>-86960.8</v>
      </c>
      <c r="BJ1217" s="69">
        <v>5.4015659139584565E-5</v>
      </c>
      <c r="BK1217" s="69">
        <v>0</v>
      </c>
      <c r="BL1217" s="69">
        <v>380.32276404985788</v>
      </c>
      <c r="BM1217" s="69">
        <v>-380.32276404985788</v>
      </c>
      <c r="BN1217" s="69">
        <v>0</v>
      </c>
      <c r="BO1217" s="69">
        <v>5.561309095560139</v>
      </c>
      <c r="BP1217" s="69">
        <v>-5.561309095560139</v>
      </c>
      <c r="BQ1217" s="69">
        <v>5561.3090955601392</v>
      </c>
      <c r="BR1217" s="69">
        <v>-5561.3090955601392</v>
      </c>
      <c r="BS1217" s="69">
        <v>0.17382764547016941</v>
      </c>
      <c r="BT1217" s="69">
        <v>2567.6731141199225</v>
      </c>
      <c r="BU1217" s="69">
        <v>396.73849372384939</v>
      </c>
      <c r="BV1217" s="69">
        <v>1.1000288983776398E-2</v>
      </c>
    </row>
    <row r="1218" spans="1:74">
      <c r="A1218" s="113" t="s">
        <v>1041</v>
      </c>
      <c r="B1218" s="69" t="s">
        <v>100</v>
      </c>
      <c r="C1218" s="69" t="s">
        <v>123</v>
      </c>
      <c r="D1218" s="69" t="s">
        <v>349</v>
      </c>
      <c r="E1218" s="69" t="s">
        <v>647</v>
      </c>
      <c r="F1218" s="69">
        <v>0</v>
      </c>
      <c r="G1218" s="69">
        <v>32</v>
      </c>
      <c r="H1218" s="69">
        <v>77970</v>
      </c>
      <c r="I1218" s="69">
        <v>345</v>
      </c>
      <c r="J1218" s="69">
        <v>161</v>
      </c>
      <c r="K1218" s="69">
        <v>12681</v>
      </c>
      <c r="L1218" s="69">
        <v>10219</v>
      </c>
      <c r="M1218" s="69">
        <v>185</v>
      </c>
      <c r="N1218" s="69">
        <v>0</v>
      </c>
      <c r="O1218" s="69">
        <v>1</v>
      </c>
      <c r="P1218" s="69">
        <v>6148.57</v>
      </c>
      <c r="Q1218" s="69">
        <v>124.75</v>
      </c>
      <c r="R1218" s="69">
        <v>2600000</v>
      </c>
      <c r="S1218" s="69">
        <v>2600</v>
      </c>
      <c r="T1218" s="69">
        <v>1000</v>
      </c>
      <c r="U1218" s="69">
        <v>0</v>
      </c>
      <c r="V1218" s="69">
        <v>0</v>
      </c>
      <c r="W1218" s="69">
        <v>0</v>
      </c>
      <c r="X1218" s="69">
        <v>0</v>
      </c>
      <c r="Y1218" s="69">
        <v>0</v>
      </c>
      <c r="Z1218" s="69">
        <v>0</v>
      </c>
      <c r="AA1218" s="69">
        <v>0</v>
      </c>
      <c r="AB1218" s="69">
        <v>0</v>
      </c>
      <c r="AC1218" s="69">
        <v>0</v>
      </c>
      <c r="AD1218" s="69">
        <v>0</v>
      </c>
      <c r="AE1218" s="69">
        <v>0</v>
      </c>
      <c r="AF1218" s="69">
        <v>1818193</v>
      </c>
      <c r="AG1218" s="69">
        <v>781807</v>
      </c>
      <c r="AH1218" s="69">
        <v>740</v>
      </c>
      <c r="AI1218" s="69">
        <v>260</v>
      </c>
      <c r="AJ1218" s="69">
        <v>24</v>
      </c>
      <c r="AK1218" s="69">
        <v>-24</v>
      </c>
      <c r="AL1218" s="69">
        <v>8390</v>
      </c>
      <c r="AM1218" s="69">
        <v>4234</v>
      </c>
      <c r="AN1218" s="69">
        <v>-8390</v>
      </c>
      <c r="AO1218" s="69">
        <v>20</v>
      </c>
      <c r="AP1218" s="69">
        <v>-20</v>
      </c>
      <c r="AQ1218" s="69">
        <v>383093</v>
      </c>
      <c r="AR1218" s="69">
        <v>4760</v>
      </c>
      <c r="AS1218" s="69">
        <v>323089</v>
      </c>
      <c r="AT1218" s="69">
        <v>1405457</v>
      </c>
      <c r="AU1218" s="69">
        <v>549</v>
      </c>
      <c r="AV1218" s="69">
        <v>3531</v>
      </c>
      <c r="AW1218" s="69">
        <v>0.69930499999999995</v>
      </c>
      <c r="AX1218" s="69">
        <v>0.74</v>
      </c>
      <c r="AY1218" s="69">
        <v>2457.0175675675678</v>
      </c>
      <c r="AZ1218" s="69">
        <v>142.98243243243223</v>
      </c>
      <c r="BA1218" s="69">
        <v>75758.041666666672</v>
      </c>
      <c r="BB1218" s="69">
        <v>0</v>
      </c>
      <c r="BC1218" s="69">
        <v>-75758.041666666672</v>
      </c>
      <c r="BD1218" s="69">
        <v>0</v>
      </c>
      <c r="BE1218" s="69">
        <v>216.70953516090583</v>
      </c>
      <c r="BF1218" s="69">
        <v>-216.70953516090583</v>
      </c>
      <c r="BG1218" s="69">
        <v>90909.65</v>
      </c>
      <c r="BH1218" s="69">
        <v>0</v>
      </c>
      <c r="BI1218" s="69">
        <v>-90909.65</v>
      </c>
      <c r="BJ1218" s="69">
        <v>5.2206644339625107E-5</v>
      </c>
      <c r="BK1218" s="69">
        <v>0</v>
      </c>
      <c r="BL1218" s="69">
        <v>381.97331932773108</v>
      </c>
      <c r="BM1218" s="69">
        <v>-381.97331932773108</v>
      </c>
      <c r="BN1218" s="69">
        <v>0</v>
      </c>
      <c r="BO1218" s="69">
        <v>5.6275298756689329</v>
      </c>
      <c r="BP1218" s="69">
        <v>-5.6275298756689329</v>
      </c>
      <c r="BQ1218" s="69">
        <v>5627.5298756689326</v>
      </c>
      <c r="BR1218" s="69">
        <v>-5627.5298756689326</v>
      </c>
      <c r="BS1218" s="69">
        <v>0.17477562588568729</v>
      </c>
      <c r="BT1218" s="69">
        <v>2560.0309653916211</v>
      </c>
      <c r="BU1218" s="69">
        <v>398.03370150099124</v>
      </c>
      <c r="BV1218" s="69">
        <v>1.1052146606698635E-2</v>
      </c>
    </row>
    <row r="1219" spans="1:74">
      <c r="A1219" s="113" t="s">
        <v>1042</v>
      </c>
      <c r="B1219" s="69" t="s">
        <v>100</v>
      </c>
      <c r="C1219" s="69" t="s">
        <v>123</v>
      </c>
      <c r="D1219" s="69" t="s">
        <v>349</v>
      </c>
      <c r="E1219" s="69" t="s">
        <v>647</v>
      </c>
      <c r="F1219" s="69">
        <v>0</v>
      </c>
      <c r="G1219" s="69">
        <v>39</v>
      </c>
      <c r="H1219" s="69">
        <v>89255</v>
      </c>
      <c r="I1219" s="69">
        <v>394</v>
      </c>
      <c r="J1219" s="69">
        <v>204</v>
      </c>
      <c r="K1219" s="69">
        <v>15906</v>
      </c>
      <c r="L1219" s="69">
        <v>12794</v>
      </c>
      <c r="M1219" s="69">
        <v>226</v>
      </c>
      <c r="N1219" s="69">
        <v>1</v>
      </c>
      <c r="O1219" s="69">
        <v>2</v>
      </c>
      <c r="P1219" s="69">
        <v>5611.4</v>
      </c>
      <c r="Q1219" s="69">
        <v>116.07</v>
      </c>
      <c r="R1219" s="69">
        <v>2600000</v>
      </c>
      <c r="S1219" s="69">
        <v>2600</v>
      </c>
      <c r="T1219" s="69">
        <v>1000</v>
      </c>
      <c r="U1219" s="69">
        <v>0</v>
      </c>
      <c r="V1219" s="69">
        <v>0</v>
      </c>
      <c r="W1219" s="69">
        <v>0</v>
      </c>
      <c r="X1219" s="69">
        <v>0</v>
      </c>
      <c r="Y1219" s="69">
        <v>0</v>
      </c>
      <c r="Z1219" s="69">
        <v>0</v>
      </c>
      <c r="AA1219" s="69">
        <v>0</v>
      </c>
      <c r="AB1219" s="69">
        <v>0</v>
      </c>
      <c r="AC1219" s="69">
        <v>0</v>
      </c>
      <c r="AD1219" s="69">
        <v>0</v>
      </c>
      <c r="AE1219" s="69">
        <v>0</v>
      </c>
      <c r="AF1219" s="69">
        <v>1908158</v>
      </c>
      <c r="AG1219" s="69">
        <v>691842</v>
      </c>
      <c r="AH1219" s="69">
        <v>779</v>
      </c>
      <c r="AI1219" s="69">
        <v>221</v>
      </c>
      <c r="AJ1219" s="69">
        <v>26</v>
      </c>
      <c r="AK1219" s="69">
        <v>-26</v>
      </c>
      <c r="AL1219" s="69">
        <v>8785</v>
      </c>
      <c r="AM1219" s="69">
        <v>4438</v>
      </c>
      <c r="AN1219" s="69">
        <v>-8785</v>
      </c>
      <c r="AO1219" s="69">
        <v>21</v>
      </c>
      <c r="AP1219" s="69">
        <v>-21</v>
      </c>
      <c r="AQ1219" s="69">
        <v>399108</v>
      </c>
      <c r="AR1219" s="69">
        <v>4989</v>
      </c>
      <c r="AS1219" s="69">
        <v>335989</v>
      </c>
      <c r="AT1219" s="69">
        <v>1494712</v>
      </c>
      <c r="AU1219" s="69">
        <v>588</v>
      </c>
      <c r="AV1219" s="69">
        <v>3757</v>
      </c>
      <c r="AW1219" s="69">
        <v>0.73390692307692307</v>
      </c>
      <c r="AX1219" s="69">
        <v>0.77900000000000003</v>
      </c>
      <c r="AY1219" s="69">
        <v>2449.4967907573814</v>
      </c>
      <c r="AZ1219" s="69">
        <v>150.5032092426186</v>
      </c>
      <c r="BA1219" s="69">
        <v>73390.692307692312</v>
      </c>
      <c r="BB1219" s="69">
        <v>0</v>
      </c>
      <c r="BC1219" s="69">
        <v>-73390.692307692312</v>
      </c>
      <c r="BD1219" s="69">
        <v>0</v>
      </c>
      <c r="BE1219" s="69">
        <v>217.20637450199203</v>
      </c>
      <c r="BF1219" s="69">
        <v>-217.20637450199203</v>
      </c>
      <c r="BG1219" s="69">
        <v>90864.666666666672</v>
      </c>
      <c r="BH1219" s="69">
        <v>0</v>
      </c>
      <c r="BI1219" s="69">
        <v>-90864.666666666672</v>
      </c>
      <c r="BJ1219" s="69">
        <v>5.2617336660753482E-5</v>
      </c>
      <c r="BK1219" s="69">
        <v>0</v>
      </c>
      <c r="BL1219" s="69">
        <v>382.47304068951695</v>
      </c>
      <c r="BM1219" s="69">
        <v>-382.47304068951695</v>
      </c>
      <c r="BN1219" s="69">
        <v>0</v>
      </c>
      <c r="BO1219" s="69">
        <v>5.6792275937605101</v>
      </c>
      <c r="BP1219" s="69">
        <v>-5.6792275937605101</v>
      </c>
      <c r="BQ1219" s="69">
        <v>5679.22759376051</v>
      </c>
      <c r="BR1219" s="69">
        <v>-5679.22759376051</v>
      </c>
      <c r="BS1219" s="69">
        <v>0.17552951780081116</v>
      </c>
      <c r="BT1219" s="69">
        <v>2542.0272108843537</v>
      </c>
      <c r="BU1219" s="69">
        <v>397.84721852541924</v>
      </c>
      <c r="BV1219" s="69">
        <v>1.1119797147639235E-2</v>
      </c>
    </row>
    <row r="1220" spans="1:74">
      <c r="A1220" s="113" t="s">
        <v>1043</v>
      </c>
      <c r="B1220" s="69" t="s">
        <v>100</v>
      </c>
      <c r="C1220" s="69" t="s">
        <v>123</v>
      </c>
      <c r="D1220" s="69" t="s">
        <v>349</v>
      </c>
      <c r="E1220" s="69" t="s">
        <v>647</v>
      </c>
      <c r="F1220" s="69">
        <v>0</v>
      </c>
      <c r="G1220" s="69">
        <v>43</v>
      </c>
      <c r="H1220" s="69">
        <v>90956</v>
      </c>
      <c r="I1220" s="69">
        <v>414</v>
      </c>
      <c r="J1220" s="69">
        <v>207</v>
      </c>
      <c r="K1220" s="69">
        <v>17665</v>
      </c>
      <c r="L1220" s="69">
        <v>14122</v>
      </c>
      <c r="M1220" s="69">
        <v>234</v>
      </c>
      <c r="N1220" s="69">
        <v>0</v>
      </c>
      <c r="O1220" s="69">
        <v>2</v>
      </c>
      <c r="P1220" s="69">
        <v>5148.9399999999996</v>
      </c>
      <c r="Q1220" s="69">
        <v>113.41</v>
      </c>
      <c r="R1220" s="69">
        <v>2600000</v>
      </c>
      <c r="S1220" s="69">
        <v>2600</v>
      </c>
      <c r="T1220" s="69">
        <v>1000</v>
      </c>
      <c r="U1220" s="69">
        <v>0</v>
      </c>
      <c r="V1220" s="69">
        <v>0</v>
      </c>
      <c r="W1220" s="69">
        <v>0</v>
      </c>
      <c r="X1220" s="69">
        <v>0</v>
      </c>
      <c r="Y1220" s="69">
        <v>0</v>
      </c>
      <c r="Z1220" s="69">
        <v>0</v>
      </c>
      <c r="AA1220" s="69">
        <v>0</v>
      </c>
      <c r="AB1220" s="69">
        <v>0</v>
      </c>
      <c r="AC1220" s="69">
        <v>0</v>
      </c>
      <c r="AD1220" s="69">
        <v>0</v>
      </c>
      <c r="AE1220" s="69">
        <v>0</v>
      </c>
      <c r="AF1220" s="69">
        <v>1999830</v>
      </c>
      <c r="AG1220" s="69">
        <v>600170</v>
      </c>
      <c r="AH1220" s="69">
        <v>822</v>
      </c>
      <c r="AI1220" s="69">
        <v>178</v>
      </c>
      <c r="AJ1220" s="69">
        <v>28</v>
      </c>
      <c r="AK1220" s="69">
        <v>-28</v>
      </c>
      <c r="AL1220" s="69">
        <v>9200</v>
      </c>
      <c r="AM1220" s="69">
        <v>4646</v>
      </c>
      <c r="AN1220" s="69">
        <v>-9200</v>
      </c>
      <c r="AO1220" s="69">
        <v>21</v>
      </c>
      <c r="AP1220" s="69">
        <v>-21</v>
      </c>
      <c r="AQ1220" s="69">
        <v>416887</v>
      </c>
      <c r="AR1220" s="69">
        <v>5224</v>
      </c>
      <c r="AS1220" s="69">
        <v>350220</v>
      </c>
      <c r="AT1220" s="69">
        <v>1585668</v>
      </c>
      <c r="AU1220" s="69">
        <v>631</v>
      </c>
      <c r="AV1220" s="69">
        <v>3991</v>
      </c>
      <c r="AW1220" s="69">
        <v>0.76916538461538464</v>
      </c>
      <c r="AX1220" s="69">
        <v>0.82199999999999995</v>
      </c>
      <c r="AY1220" s="69">
        <v>2432.8832116788321</v>
      </c>
      <c r="AZ1220" s="69">
        <v>167.11678832116786</v>
      </c>
      <c r="BA1220" s="69">
        <v>71422.5</v>
      </c>
      <c r="BB1220" s="69">
        <v>0</v>
      </c>
      <c r="BC1220" s="69">
        <v>-71422.5</v>
      </c>
      <c r="BD1220" s="69">
        <v>0</v>
      </c>
      <c r="BE1220" s="69">
        <v>217.37282608695651</v>
      </c>
      <c r="BF1220" s="69">
        <v>-217.37282608695651</v>
      </c>
      <c r="BG1220" s="69">
        <v>95230</v>
      </c>
      <c r="BH1220" s="69">
        <v>0</v>
      </c>
      <c r="BI1220" s="69">
        <v>-95230</v>
      </c>
      <c r="BJ1220" s="69">
        <v>5.0373362565875164E-5</v>
      </c>
      <c r="BK1220" s="69">
        <v>0</v>
      </c>
      <c r="BL1220" s="69">
        <v>382.81584992343033</v>
      </c>
      <c r="BM1220" s="69">
        <v>-382.81584992343033</v>
      </c>
      <c r="BN1220" s="69">
        <v>0</v>
      </c>
      <c r="BO1220" s="69">
        <v>5.7102107246873395</v>
      </c>
      <c r="BP1220" s="69">
        <v>-5.7102107246873395</v>
      </c>
      <c r="BQ1220" s="69">
        <v>5710.2107246873393</v>
      </c>
      <c r="BR1220" s="69">
        <v>-5710.2107246873393</v>
      </c>
      <c r="BS1220" s="69">
        <v>0.17692638829100302</v>
      </c>
      <c r="BT1220" s="69">
        <v>2512.944532488114</v>
      </c>
      <c r="BU1220" s="69">
        <v>397.31094963668255</v>
      </c>
      <c r="BV1220" s="69">
        <v>1.1144506784812191E-2</v>
      </c>
    </row>
    <row r="1221" spans="1:74">
      <c r="A1221" s="113" t="s">
        <v>1044</v>
      </c>
      <c r="B1221" s="69" t="s">
        <v>100</v>
      </c>
      <c r="C1221" s="69" t="s">
        <v>123</v>
      </c>
      <c r="D1221" s="69" t="s">
        <v>349</v>
      </c>
      <c r="E1221" s="69" t="s">
        <v>647</v>
      </c>
      <c r="F1221" s="69">
        <v>0</v>
      </c>
      <c r="G1221" s="69">
        <v>39</v>
      </c>
      <c r="H1221" s="69">
        <v>87809</v>
      </c>
      <c r="I1221" s="69">
        <v>397</v>
      </c>
      <c r="J1221" s="69">
        <v>194</v>
      </c>
      <c r="K1221" s="69">
        <v>15838</v>
      </c>
      <c r="L1221" s="69">
        <v>12577</v>
      </c>
      <c r="M1221" s="69">
        <v>221</v>
      </c>
      <c r="N1221" s="69">
        <v>0</v>
      </c>
      <c r="O1221" s="69">
        <v>0</v>
      </c>
      <c r="P1221" s="69">
        <v>5544.2</v>
      </c>
      <c r="Q1221" s="69">
        <v>118.34</v>
      </c>
      <c r="R1221" s="69">
        <v>2600000</v>
      </c>
      <c r="S1221" s="69">
        <v>2600</v>
      </c>
      <c r="T1221" s="69">
        <v>1000</v>
      </c>
      <c r="U1221" s="69">
        <v>0</v>
      </c>
      <c r="V1221" s="69">
        <v>0</v>
      </c>
      <c r="W1221" s="69">
        <v>0</v>
      </c>
      <c r="X1221" s="69">
        <v>0</v>
      </c>
      <c r="Y1221" s="69">
        <v>0</v>
      </c>
      <c r="Z1221" s="69">
        <v>0</v>
      </c>
      <c r="AA1221" s="69">
        <v>0</v>
      </c>
      <c r="AB1221" s="69">
        <v>0</v>
      </c>
      <c r="AC1221" s="69">
        <v>0</v>
      </c>
      <c r="AD1221" s="69">
        <v>0</v>
      </c>
      <c r="AE1221" s="69">
        <v>0</v>
      </c>
      <c r="AF1221" s="69">
        <v>2088874</v>
      </c>
      <c r="AG1221" s="69">
        <v>511126</v>
      </c>
      <c r="AH1221" s="69">
        <v>863</v>
      </c>
      <c r="AI1221" s="69">
        <v>137</v>
      </c>
      <c r="AJ1221" s="69">
        <v>28</v>
      </c>
      <c r="AK1221" s="69">
        <v>-28</v>
      </c>
      <c r="AL1221" s="69">
        <v>9607</v>
      </c>
      <c r="AM1221" s="69">
        <v>4845</v>
      </c>
      <c r="AN1221" s="69">
        <v>-9607</v>
      </c>
      <c r="AO1221" s="69">
        <v>21</v>
      </c>
      <c r="AP1221" s="69">
        <v>-21</v>
      </c>
      <c r="AQ1221" s="69">
        <v>432895</v>
      </c>
      <c r="AR1221" s="69">
        <v>5451</v>
      </c>
      <c r="AS1221" s="69">
        <v>362954</v>
      </c>
      <c r="AT1221" s="69">
        <v>1673477</v>
      </c>
      <c r="AU1221" s="69">
        <v>670</v>
      </c>
      <c r="AV1221" s="69">
        <v>4212</v>
      </c>
      <c r="AW1221" s="69">
        <v>0.80341307692307695</v>
      </c>
      <c r="AX1221" s="69">
        <v>0.86299999999999999</v>
      </c>
      <c r="AY1221" s="69">
        <v>2420.4797219003476</v>
      </c>
      <c r="AZ1221" s="69">
        <v>179.52027809965239</v>
      </c>
      <c r="BA1221" s="69">
        <v>74602.642857142855</v>
      </c>
      <c r="BB1221" s="69">
        <v>0</v>
      </c>
      <c r="BC1221" s="69">
        <v>-74602.642857142855</v>
      </c>
      <c r="BD1221" s="69">
        <v>0</v>
      </c>
      <c r="BE1221" s="69">
        <v>217.4324971375039</v>
      </c>
      <c r="BF1221" s="69">
        <v>-217.4324971375039</v>
      </c>
      <c r="BG1221" s="69">
        <v>99470.190476190473</v>
      </c>
      <c r="BH1221" s="69">
        <v>0</v>
      </c>
      <c r="BI1221" s="69">
        <v>-99470.190476190473</v>
      </c>
      <c r="BJ1221" s="69">
        <v>4.851060880814054E-5</v>
      </c>
      <c r="BK1221" s="69">
        <v>0</v>
      </c>
      <c r="BL1221" s="69">
        <v>383.20931939093742</v>
      </c>
      <c r="BM1221" s="69">
        <v>-383.20931939093742</v>
      </c>
      <c r="BN1221" s="69">
        <v>0</v>
      </c>
      <c r="BO1221" s="69">
        <v>5.7552031386897511</v>
      </c>
      <c r="BP1221" s="69">
        <v>-5.7552031386897511</v>
      </c>
      <c r="BQ1221" s="69">
        <v>5755.2031386897506</v>
      </c>
      <c r="BR1221" s="69">
        <v>-5755.2031386897506</v>
      </c>
      <c r="BS1221" s="69">
        <v>0.17812177502579979</v>
      </c>
      <c r="BT1221" s="69">
        <v>2497.7268656716419</v>
      </c>
      <c r="BU1221" s="69">
        <v>397.31172839506172</v>
      </c>
      <c r="BV1221" s="69">
        <v>1.1192090460735282E-2</v>
      </c>
    </row>
    <row r="1222" spans="1:74">
      <c r="A1222" s="113" t="s">
        <v>1045</v>
      </c>
      <c r="B1222" s="69" t="s">
        <v>100</v>
      </c>
      <c r="C1222" s="69" t="s">
        <v>123</v>
      </c>
      <c r="D1222" s="69" t="s">
        <v>349</v>
      </c>
      <c r="E1222" s="69" t="s">
        <v>647</v>
      </c>
      <c r="F1222" s="69">
        <v>0</v>
      </c>
      <c r="G1222" s="69">
        <v>39</v>
      </c>
      <c r="H1222" s="69">
        <v>83115</v>
      </c>
      <c r="I1222" s="69">
        <v>339</v>
      </c>
      <c r="J1222" s="69">
        <v>157</v>
      </c>
      <c r="K1222" s="69">
        <v>15289</v>
      </c>
      <c r="L1222" s="69">
        <v>11887</v>
      </c>
      <c r="M1222" s="69">
        <v>184</v>
      </c>
      <c r="N1222" s="69">
        <v>1</v>
      </c>
      <c r="O1222" s="69">
        <v>0</v>
      </c>
      <c r="P1222" s="69">
        <v>5436.26</v>
      </c>
      <c r="Q1222" s="69">
        <v>131.51</v>
      </c>
      <c r="R1222" s="69">
        <v>2600000</v>
      </c>
      <c r="S1222" s="69">
        <v>2600</v>
      </c>
      <c r="T1222" s="69">
        <v>1000</v>
      </c>
      <c r="U1222" s="69">
        <v>0</v>
      </c>
      <c r="V1222" s="69">
        <v>0</v>
      </c>
      <c r="W1222" s="69">
        <v>0</v>
      </c>
      <c r="X1222" s="69">
        <v>0</v>
      </c>
      <c r="Y1222" s="69">
        <v>0</v>
      </c>
      <c r="Z1222" s="69">
        <v>0</v>
      </c>
      <c r="AA1222" s="69">
        <v>0</v>
      </c>
      <c r="AB1222" s="69">
        <v>0</v>
      </c>
      <c r="AC1222" s="69">
        <v>0</v>
      </c>
      <c r="AD1222" s="69">
        <v>0</v>
      </c>
      <c r="AE1222" s="69">
        <v>0</v>
      </c>
      <c r="AF1222" s="69">
        <v>2175272</v>
      </c>
      <c r="AG1222" s="69">
        <v>424728</v>
      </c>
      <c r="AH1222" s="69">
        <v>903</v>
      </c>
      <c r="AI1222" s="69">
        <v>97</v>
      </c>
      <c r="AJ1222" s="69">
        <v>28</v>
      </c>
      <c r="AK1222" s="69">
        <v>-28</v>
      </c>
      <c r="AL1222" s="69">
        <v>9957</v>
      </c>
      <c r="AM1222" s="69">
        <v>5008</v>
      </c>
      <c r="AN1222" s="69">
        <v>-9957</v>
      </c>
      <c r="AO1222" s="69">
        <v>22</v>
      </c>
      <c r="AP1222" s="69">
        <v>-22</v>
      </c>
      <c r="AQ1222" s="69">
        <v>448771</v>
      </c>
      <c r="AR1222" s="69">
        <v>5641</v>
      </c>
      <c r="AS1222" s="69">
        <v>375363</v>
      </c>
      <c r="AT1222" s="69">
        <v>1756592</v>
      </c>
      <c r="AU1222" s="69">
        <v>709</v>
      </c>
      <c r="AV1222" s="69">
        <v>4396</v>
      </c>
      <c r="AW1222" s="69">
        <v>0.83664307692307693</v>
      </c>
      <c r="AX1222" s="69">
        <v>0.90300000000000002</v>
      </c>
      <c r="AY1222" s="69">
        <v>2408.9390919158359</v>
      </c>
      <c r="AZ1222" s="69">
        <v>191.06090808416411</v>
      </c>
      <c r="BA1222" s="69">
        <v>77688.28571428571</v>
      </c>
      <c r="BB1222" s="69">
        <v>0</v>
      </c>
      <c r="BC1222" s="69">
        <v>-77688.28571428571</v>
      </c>
      <c r="BD1222" s="69">
        <v>0</v>
      </c>
      <c r="BE1222" s="69">
        <v>218.46660640755246</v>
      </c>
      <c r="BF1222" s="69">
        <v>-218.46660640755246</v>
      </c>
      <c r="BG1222" s="69">
        <v>98876</v>
      </c>
      <c r="BH1222" s="69">
        <v>0</v>
      </c>
      <c r="BI1222" s="69">
        <v>-98876</v>
      </c>
      <c r="BJ1222" s="69">
        <v>4.9022775535852361E-5</v>
      </c>
      <c r="BK1222" s="69">
        <v>0</v>
      </c>
      <c r="BL1222" s="69">
        <v>385.6181528097855</v>
      </c>
      <c r="BM1222" s="69">
        <v>-385.6181528097855</v>
      </c>
      <c r="BN1222" s="69">
        <v>0</v>
      </c>
      <c r="BO1222" s="69">
        <v>5.7951156613731243</v>
      </c>
      <c r="BP1222" s="69">
        <v>-5.7951156613731243</v>
      </c>
      <c r="BQ1222" s="69">
        <v>5795.1156613731246</v>
      </c>
      <c r="BR1222" s="69">
        <v>-5795.1156613731246</v>
      </c>
      <c r="BS1222" s="69">
        <v>0.18031150159744408</v>
      </c>
      <c r="BT1222" s="69">
        <v>2477.5627644569818</v>
      </c>
      <c r="BU1222" s="69">
        <v>399.5887170154686</v>
      </c>
      <c r="BV1222" s="69">
        <v>1.1159366358343119E-2</v>
      </c>
    </row>
    <row r="1223" spans="1:74">
      <c r="A1223" s="113" t="s">
        <v>1046</v>
      </c>
      <c r="B1223" s="69" t="s">
        <v>100</v>
      </c>
      <c r="C1223" s="69" t="s">
        <v>123</v>
      </c>
      <c r="D1223" s="69" t="s">
        <v>349</v>
      </c>
      <c r="E1223" s="69" t="s">
        <v>647</v>
      </c>
      <c r="F1223" s="69">
        <v>0</v>
      </c>
      <c r="G1223" s="69">
        <v>32</v>
      </c>
      <c r="H1223" s="69">
        <v>78774</v>
      </c>
      <c r="I1223" s="69">
        <v>297</v>
      </c>
      <c r="J1223" s="69">
        <v>145</v>
      </c>
      <c r="K1223" s="69">
        <v>13489</v>
      </c>
      <c r="L1223" s="69">
        <v>10627</v>
      </c>
      <c r="M1223" s="69">
        <v>164</v>
      </c>
      <c r="N1223" s="69">
        <v>0</v>
      </c>
      <c r="O1223" s="69">
        <v>2</v>
      </c>
      <c r="P1223" s="69">
        <v>5839.87</v>
      </c>
      <c r="Q1223" s="69">
        <v>139.66999999999999</v>
      </c>
      <c r="R1223" s="69">
        <v>2600000</v>
      </c>
      <c r="S1223" s="69">
        <v>2600</v>
      </c>
      <c r="T1223" s="69">
        <v>1000</v>
      </c>
      <c r="U1223" s="69">
        <v>0</v>
      </c>
      <c r="V1223" s="69">
        <v>0</v>
      </c>
      <c r="W1223" s="69">
        <v>0</v>
      </c>
      <c r="X1223" s="69">
        <v>0</v>
      </c>
      <c r="Y1223" s="69">
        <v>0</v>
      </c>
      <c r="Z1223" s="69">
        <v>0</v>
      </c>
      <c r="AA1223" s="69">
        <v>0</v>
      </c>
      <c r="AB1223" s="69">
        <v>0</v>
      </c>
      <c r="AC1223" s="69">
        <v>0</v>
      </c>
      <c r="AD1223" s="69">
        <v>0</v>
      </c>
      <c r="AE1223" s="69">
        <v>0</v>
      </c>
      <c r="AF1223" s="69">
        <v>2262312</v>
      </c>
      <c r="AG1223" s="69">
        <v>337688</v>
      </c>
      <c r="AH1223" s="69">
        <v>938</v>
      </c>
      <c r="AI1223" s="69">
        <v>62</v>
      </c>
      <c r="AJ1223" s="69">
        <v>30</v>
      </c>
      <c r="AK1223" s="69">
        <v>-30</v>
      </c>
      <c r="AL1223" s="69">
        <v>10273</v>
      </c>
      <c r="AM1223" s="69">
        <v>5163</v>
      </c>
      <c r="AN1223" s="69">
        <v>-10273</v>
      </c>
      <c r="AO1223" s="69">
        <v>22</v>
      </c>
      <c r="AP1223" s="69">
        <v>-22</v>
      </c>
      <c r="AQ1223" s="69">
        <v>463289</v>
      </c>
      <c r="AR1223" s="69">
        <v>5815</v>
      </c>
      <c r="AS1223" s="69">
        <v>386894</v>
      </c>
      <c r="AT1223" s="69">
        <v>1835366</v>
      </c>
      <c r="AU1223" s="69">
        <v>741</v>
      </c>
      <c r="AV1223" s="69">
        <v>4560</v>
      </c>
      <c r="AW1223" s="69">
        <v>0.87012</v>
      </c>
      <c r="AX1223" s="69">
        <v>0.93799999999999994</v>
      </c>
      <c r="AY1223" s="69">
        <v>2411.8464818763327</v>
      </c>
      <c r="AZ1223" s="69">
        <v>188.15351812366725</v>
      </c>
      <c r="BA1223" s="69">
        <v>75410.399999999994</v>
      </c>
      <c r="BB1223" s="69">
        <v>0</v>
      </c>
      <c r="BC1223" s="69">
        <v>-75410.399999999994</v>
      </c>
      <c r="BD1223" s="69">
        <v>0</v>
      </c>
      <c r="BE1223" s="69">
        <v>220.21921541905968</v>
      </c>
      <c r="BF1223" s="69">
        <v>-220.21921541905968</v>
      </c>
      <c r="BG1223" s="69">
        <v>102832.36363636363</v>
      </c>
      <c r="BH1223" s="69">
        <v>0</v>
      </c>
      <c r="BI1223" s="69">
        <v>-102832.36363636363</v>
      </c>
      <c r="BJ1223" s="69">
        <v>4.7486558066347358E-5</v>
      </c>
      <c r="BK1223" s="69">
        <v>0</v>
      </c>
      <c r="BL1223" s="69">
        <v>389.04763542562341</v>
      </c>
      <c r="BM1223" s="69">
        <v>-389.04763542562341</v>
      </c>
      <c r="BN1223" s="69">
        <v>0</v>
      </c>
      <c r="BO1223" s="69">
        <v>5.8473690468190256</v>
      </c>
      <c r="BP1223" s="69">
        <v>-5.8473690468190256</v>
      </c>
      <c r="BQ1223" s="69">
        <v>5847.3690468190252</v>
      </c>
      <c r="BR1223" s="69">
        <v>-5847.3690468190252</v>
      </c>
      <c r="BS1223" s="69">
        <v>0.18167731938795273</v>
      </c>
      <c r="BT1223" s="69">
        <v>2476.8771929824561</v>
      </c>
      <c r="BU1223" s="69">
        <v>402.49254385964912</v>
      </c>
      <c r="BV1223" s="69">
        <v>1.1144231786206882E-2</v>
      </c>
    </row>
    <row r="1224" spans="1:74">
      <c r="A1224" s="113" t="s">
        <v>1047</v>
      </c>
      <c r="B1224" s="69" t="s">
        <v>100</v>
      </c>
      <c r="C1224" s="69" t="s">
        <v>123</v>
      </c>
      <c r="D1224" s="69" t="s">
        <v>349</v>
      </c>
      <c r="E1224" s="69" t="s">
        <v>647</v>
      </c>
      <c r="F1224" s="69">
        <v>0</v>
      </c>
      <c r="G1224" s="69">
        <v>29</v>
      </c>
      <c r="H1224" s="69">
        <v>80131</v>
      </c>
      <c r="I1224" s="69">
        <v>298</v>
      </c>
      <c r="J1224" s="69">
        <v>158</v>
      </c>
      <c r="K1224" s="69">
        <v>13053</v>
      </c>
      <c r="L1224" s="69">
        <v>10532</v>
      </c>
      <c r="M1224" s="69">
        <v>182</v>
      </c>
      <c r="N1224" s="69">
        <v>1</v>
      </c>
      <c r="O1224" s="69">
        <v>3</v>
      </c>
      <c r="P1224" s="69">
        <v>6138.9</v>
      </c>
      <c r="Q1224" s="69">
        <v>127.6</v>
      </c>
      <c r="R1224" s="69">
        <v>2600000</v>
      </c>
      <c r="S1224" s="69">
        <v>2600</v>
      </c>
      <c r="T1224" s="69">
        <v>1000</v>
      </c>
      <c r="U1224" s="69">
        <v>0</v>
      </c>
      <c r="V1224" s="69">
        <v>0</v>
      </c>
      <c r="W1224" s="69">
        <v>0</v>
      </c>
      <c r="X1224" s="69">
        <v>0</v>
      </c>
      <c r="Y1224" s="69">
        <v>0</v>
      </c>
      <c r="Z1224" s="69">
        <v>0</v>
      </c>
      <c r="AA1224" s="69">
        <v>0</v>
      </c>
      <c r="AB1224" s="69">
        <v>0</v>
      </c>
      <c r="AC1224" s="69">
        <v>0</v>
      </c>
      <c r="AD1224" s="69">
        <v>0</v>
      </c>
      <c r="AE1224" s="69">
        <v>0</v>
      </c>
      <c r="AF1224" s="69">
        <v>2346544</v>
      </c>
      <c r="AG1224" s="69">
        <v>253456</v>
      </c>
      <c r="AH1224" s="69">
        <v>967</v>
      </c>
      <c r="AI1224" s="69">
        <v>33</v>
      </c>
      <c r="AJ1224" s="69">
        <v>33</v>
      </c>
      <c r="AK1224" s="69">
        <v>-33</v>
      </c>
      <c r="AL1224" s="69">
        <v>10577</v>
      </c>
      <c r="AM1224" s="69">
        <v>5322</v>
      </c>
      <c r="AN1224" s="69">
        <v>-10577</v>
      </c>
      <c r="AO1224" s="69">
        <v>23</v>
      </c>
      <c r="AP1224" s="69">
        <v>-23</v>
      </c>
      <c r="AQ1224" s="69">
        <v>476892</v>
      </c>
      <c r="AR1224" s="69">
        <v>5999</v>
      </c>
      <c r="AS1224" s="69">
        <v>397919</v>
      </c>
      <c r="AT1224" s="69">
        <v>1915497</v>
      </c>
      <c r="AU1224" s="69">
        <v>770</v>
      </c>
      <c r="AV1224" s="69">
        <v>4742</v>
      </c>
      <c r="AW1224" s="69">
        <v>0.90251692307692311</v>
      </c>
      <c r="AX1224" s="69">
        <v>0.96699999999999997</v>
      </c>
      <c r="AY1224" s="69">
        <v>2426.6225439503619</v>
      </c>
      <c r="AZ1224" s="69">
        <v>173.37745604963811</v>
      </c>
      <c r="BA1224" s="69">
        <v>71107.393939393936</v>
      </c>
      <c r="BB1224" s="69">
        <v>0</v>
      </c>
      <c r="BC1224" s="69">
        <v>-71107.393939393936</v>
      </c>
      <c r="BD1224" s="69">
        <v>0</v>
      </c>
      <c r="BE1224" s="69">
        <v>221.85345561123191</v>
      </c>
      <c r="BF1224" s="69">
        <v>-221.85345561123191</v>
      </c>
      <c r="BG1224" s="69">
        <v>102023.65217391304</v>
      </c>
      <c r="BH1224" s="69">
        <v>0</v>
      </c>
      <c r="BI1224" s="69">
        <v>-102023.65217391304</v>
      </c>
      <c r="BJ1224" s="69">
        <v>4.8228949112167954E-5</v>
      </c>
      <c r="BK1224" s="69">
        <v>0</v>
      </c>
      <c r="BL1224" s="69">
        <v>391.15585930988499</v>
      </c>
      <c r="BM1224" s="69">
        <v>-391.15585930988499</v>
      </c>
      <c r="BN1224" s="69">
        <v>0</v>
      </c>
      <c r="BO1224" s="69">
        <v>5.8970393472038278</v>
      </c>
      <c r="BP1224" s="69">
        <v>-5.8970393472038278</v>
      </c>
      <c r="BQ1224" s="69">
        <v>5897.0393472038277</v>
      </c>
      <c r="BR1224" s="69">
        <v>-5897.0393472038277</v>
      </c>
      <c r="BS1224" s="69">
        <v>0.18169860954528372</v>
      </c>
      <c r="BT1224" s="69">
        <v>2487.6584415584416</v>
      </c>
      <c r="BU1224" s="69">
        <v>403.94285111767186</v>
      </c>
      <c r="BV1224" s="69">
        <v>1.1159759442389472E-2</v>
      </c>
    </row>
    <row r="1225" spans="1:74">
      <c r="A1225" s="113" t="s">
        <v>1048</v>
      </c>
      <c r="B1225" s="69" t="s">
        <v>100</v>
      </c>
      <c r="C1225" s="69" t="s">
        <v>123</v>
      </c>
      <c r="D1225" s="69" t="s">
        <v>349</v>
      </c>
      <c r="E1225" s="69" t="s">
        <v>647</v>
      </c>
      <c r="F1225" s="69">
        <v>0</v>
      </c>
      <c r="G1225" s="69">
        <v>36</v>
      </c>
      <c r="H1225" s="69">
        <v>75804</v>
      </c>
      <c r="I1225" s="69">
        <v>341</v>
      </c>
      <c r="J1225" s="69">
        <v>159</v>
      </c>
      <c r="K1225" s="69">
        <v>12154</v>
      </c>
      <c r="L1225" s="69">
        <v>9807</v>
      </c>
      <c r="M1225" s="69">
        <v>172</v>
      </c>
      <c r="N1225" s="69">
        <v>0</v>
      </c>
      <c r="O1225" s="69">
        <v>2</v>
      </c>
      <c r="P1225" s="69">
        <v>6236.96</v>
      </c>
      <c r="Q1225" s="69">
        <v>126.76</v>
      </c>
      <c r="R1225" s="69">
        <v>2600000</v>
      </c>
      <c r="S1225" s="69">
        <v>2600</v>
      </c>
      <c r="T1225" s="69">
        <v>1000</v>
      </c>
      <c r="U1225" s="69">
        <v>0</v>
      </c>
      <c r="V1225" s="69">
        <v>0</v>
      </c>
      <c r="W1225" s="69">
        <v>0</v>
      </c>
      <c r="X1225" s="69">
        <v>0</v>
      </c>
      <c r="Y1225" s="69">
        <v>0</v>
      </c>
      <c r="Z1225" s="69">
        <v>0</v>
      </c>
      <c r="AA1225" s="69">
        <v>0</v>
      </c>
      <c r="AB1225" s="69">
        <v>0</v>
      </c>
      <c r="AC1225" s="69">
        <v>0</v>
      </c>
      <c r="AD1225" s="69">
        <v>0</v>
      </c>
      <c r="AE1225" s="69">
        <v>0</v>
      </c>
      <c r="AF1225" s="69">
        <v>2424422</v>
      </c>
      <c r="AG1225" s="69">
        <v>175578</v>
      </c>
      <c r="AH1225" s="69">
        <v>1005</v>
      </c>
      <c r="AI1225" s="69">
        <v>-5</v>
      </c>
      <c r="AJ1225" s="69">
        <v>35</v>
      </c>
      <c r="AK1225" s="69">
        <v>-35</v>
      </c>
      <c r="AL1225" s="69">
        <v>10924</v>
      </c>
      <c r="AM1225" s="69">
        <v>5483</v>
      </c>
      <c r="AN1225" s="69">
        <v>-10924</v>
      </c>
      <c r="AO1225" s="69">
        <v>23</v>
      </c>
      <c r="AP1225" s="69">
        <v>-23</v>
      </c>
      <c r="AQ1225" s="69">
        <v>489292</v>
      </c>
      <c r="AR1225" s="69">
        <v>6174</v>
      </c>
      <c r="AS1225" s="69">
        <v>407955</v>
      </c>
      <c r="AT1225" s="69">
        <v>1991301</v>
      </c>
      <c r="AU1225" s="69">
        <v>806</v>
      </c>
      <c r="AV1225" s="69">
        <v>4914</v>
      </c>
      <c r="AW1225" s="69">
        <v>0.93247000000000002</v>
      </c>
      <c r="AX1225" s="69">
        <v>1.0049999999999999</v>
      </c>
      <c r="AY1225" s="69">
        <v>2412.3601990049751</v>
      </c>
      <c r="AZ1225" s="69">
        <v>187.63980099502487</v>
      </c>
      <c r="BA1225" s="69">
        <v>69269.2</v>
      </c>
      <c r="BB1225" s="69">
        <v>0</v>
      </c>
      <c r="BC1225" s="69">
        <v>-69269.2</v>
      </c>
      <c r="BD1225" s="69">
        <v>0</v>
      </c>
      <c r="BE1225" s="69">
        <v>221.93537165873306</v>
      </c>
      <c r="BF1225" s="69">
        <v>-221.93537165873306</v>
      </c>
      <c r="BG1225" s="69">
        <v>105409.65217391304</v>
      </c>
      <c r="BH1225" s="69">
        <v>0</v>
      </c>
      <c r="BI1225" s="69">
        <v>-105409.65217391304</v>
      </c>
      <c r="BJ1225" s="69">
        <v>4.7006695388438804E-5</v>
      </c>
      <c r="BK1225" s="69">
        <v>0</v>
      </c>
      <c r="BL1225" s="69">
        <v>392.6825396825397</v>
      </c>
      <c r="BM1225" s="69">
        <v>-392.6825396825397</v>
      </c>
      <c r="BN1225" s="69">
        <v>0</v>
      </c>
      <c r="BO1225" s="69">
        <v>5.9428662475027885</v>
      </c>
      <c r="BP1225" s="69">
        <v>-5.9428662475027885</v>
      </c>
      <c r="BQ1225" s="69">
        <v>5942.8662475027886</v>
      </c>
      <c r="BR1225" s="69">
        <v>-5942.8662475027886</v>
      </c>
      <c r="BS1225" s="69">
        <v>0.18329381725332847</v>
      </c>
      <c r="BT1225" s="69">
        <v>2470.5967741935483</v>
      </c>
      <c r="BU1225" s="69">
        <v>405.23015873015873</v>
      </c>
      <c r="BV1225" s="69">
        <v>1.1205987426730868E-2</v>
      </c>
    </row>
    <row r="1226" spans="1:74">
      <c r="A1226" s="113" t="s">
        <v>1049</v>
      </c>
      <c r="B1226" s="69" t="s">
        <v>100</v>
      </c>
      <c r="C1226" s="69" t="s">
        <v>123</v>
      </c>
      <c r="D1226" s="69" t="s">
        <v>349</v>
      </c>
      <c r="E1226" s="69" t="s">
        <v>647</v>
      </c>
      <c r="F1226" s="69">
        <v>0</v>
      </c>
      <c r="G1226" s="69">
        <v>39</v>
      </c>
      <c r="H1226" s="69">
        <v>82674</v>
      </c>
      <c r="I1226" s="69">
        <v>396</v>
      </c>
      <c r="J1226" s="69">
        <v>199</v>
      </c>
      <c r="K1226" s="69">
        <v>15166</v>
      </c>
      <c r="L1226" s="69">
        <v>11997</v>
      </c>
      <c r="M1226" s="69">
        <v>227</v>
      </c>
      <c r="N1226" s="69">
        <v>4</v>
      </c>
      <c r="O1226" s="69">
        <v>0</v>
      </c>
      <c r="P1226" s="69">
        <v>5451.27</v>
      </c>
      <c r="Q1226" s="69">
        <v>107.79</v>
      </c>
      <c r="R1226" s="69">
        <v>2600000</v>
      </c>
      <c r="S1226" s="69">
        <v>2600</v>
      </c>
      <c r="T1226" s="69">
        <v>1000</v>
      </c>
      <c r="U1226" s="69">
        <v>0</v>
      </c>
      <c r="V1226" s="69">
        <v>0</v>
      </c>
      <c r="W1226" s="69">
        <v>0</v>
      </c>
      <c r="X1226" s="69">
        <v>0</v>
      </c>
      <c r="Y1226" s="69">
        <v>0</v>
      </c>
      <c r="Z1226" s="69">
        <v>0</v>
      </c>
      <c r="AA1226" s="69">
        <v>0</v>
      </c>
      <c r="AB1226" s="69">
        <v>0</v>
      </c>
      <c r="AC1226" s="69">
        <v>0</v>
      </c>
      <c r="AD1226" s="69">
        <v>0</v>
      </c>
      <c r="AE1226" s="69">
        <v>0</v>
      </c>
      <c r="AF1226" s="69">
        <v>2508885</v>
      </c>
      <c r="AG1226" s="69">
        <v>91115</v>
      </c>
      <c r="AH1226" s="69">
        <v>1044</v>
      </c>
      <c r="AI1226" s="69">
        <v>-44</v>
      </c>
      <c r="AJ1226" s="69">
        <v>35</v>
      </c>
      <c r="AK1226" s="69">
        <v>-35</v>
      </c>
      <c r="AL1226" s="69">
        <v>11325</v>
      </c>
      <c r="AM1226" s="69">
        <v>5683</v>
      </c>
      <c r="AN1226" s="69">
        <v>-11325</v>
      </c>
      <c r="AO1226" s="69">
        <v>27</v>
      </c>
      <c r="AP1226" s="69">
        <v>-27</v>
      </c>
      <c r="AQ1226" s="69">
        <v>504720</v>
      </c>
      <c r="AR1226" s="69">
        <v>6403</v>
      </c>
      <c r="AS1226" s="69">
        <v>420194</v>
      </c>
      <c r="AT1226" s="69">
        <v>2073975</v>
      </c>
      <c r="AU1226" s="69">
        <v>845</v>
      </c>
      <c r="AV1226" s="69">
        <v>5141</v>
      </c>
      <c r="AW1226" s="69">
        <v>0.9649557692307692</v>
      </c>
      <c r="AX1226" s="69">
        <v>1.044</v>
      </c>
      <c r="AY1226" s="69">
        <v>2403.1465517241381</v>
      </c>
      <c r="AZ1226" s="69">
        <v>196.85344827586187</v>
      </c>
      <c r="BA1226" s="69">
        <v>71682.428571428565</v>
      </c>
      <c r="BB1226" s="69">
        <v>0</v>
      </c>
      <c r="BC1226" s="69">
        <v>-71682.428571428565</v>
      </c>
      <c r="BD1226" s="69">
        <v>0</v>
      </c>
      <c r="BE1226" s="69">
        <v>221.53509933774833</v>
      </c>
      <c r="BF1226" s="69">
        <v>-221.53509933774833</v>
      </c>
      <c r="BG1226" s="69">
        <v>92921.666666666672</v>
      </c>
      <c r="BH1226" s="69">
        <v>0</v>
      </c>
      <c r="BI1226" s="69">
        <v>-92921.666666666672</v>
      </c>
      <c r="BJ1226" s="69">
        <v>5.3495007132667621E-5</v>
      </c>
      <c r="BK1226" s="69">
        <v>0</v>
      </c>
      <c r="BL1226" s="69">
        <v>391.82961111978761</v>
      </c>
      <c r="BM1226" s="69">
        <v>-391.82961111978761</v>
      </c>
      <c r="BN1226" s="69">
        <v>0</v>
      </c>
      <c r="BO1226" s="69">
        <v>5.9707777835951967</v>
      </c>
      <c r="BP1226" s="69">
        <v>-5.9707777835951967</v>
      </c>
      <c r="BQ1226" s="69">
        <v>5970.7777835951965</v>
      </c>
      <c r="BR1226" s="69">
        <v>-5970.7777835951965</v>
      </c>
      <c r="BS1226" s="69">
        <v>0.18370578919584726</v>
      </c>
      <c r="BT1226" s="69">
        <v>2454.4082840236688</v>
      </c>
      <c r="BU1226" s="69">
        <v>403.41859560396807</v>
      </c>
      <c r="BV1226" s="69">
        <v>1.1259708353146299E-2</v>
      </c>
    </row>
    <row r="1227" spans="1:74">
      <c r="A1227" s="113" t="s">
        <v>1050</v>
      </c>
      <c r="B1227" s="69" t="s">
        <v>100</v>
      </c>
      <c r="C1227" s="69" t="s">
        <v>123</v>
      </c>
      <c r="D1227" s="69" t="s">
        <v>349</v>
      </c>
      <c r="E1227" s="69" t="s">
        <v>647</v>
      </c>
      <c r="F1227" s="69">
        <v>0</v>
      </c>
      <c r="G1227" s="69">
        <v>34</v>
      </c>
      <c r="H1227" s="69">
        <v>85349</v>
      </c>
      <c r="I1227" s="69">
        <v>383</v>
      </c>
      <c r="J1227" s="69">
        <v>178</v>
      </c>
      <c r="K1227" s="69">
        <v>15425</v>
      </c>
      <c r="L1227" s="69">
        <v>12074</v>
      </c>
      <c r="M1227" s="69">
        <v>200</v>
      </c>
      <c r="N1227" s="69">
        <v>1</v>
      </c>
      <c r="O1227" s="69">
        <v>1</v>
      </c>
      <c r="P1227" s="69">
        <v>5533.16</v>
      </c>
      <c r="Q1227" s="69">
        <v>125.7</v>
      </c>
      <c r="R1227" s="69">
        <v>2600000</v>
      </c>
      <c r="S1227" s="69">
        <v>2600</v>
      </c>
      <c r="T1227" s="69">
        <v>1000</v>
      </c>
      <c r="U1227" s="69">
        <v>0</v>
      </c>
      <c r="V1227" s="69">
        <v>0</v>
      </c>
      <c r="W1227" s="69">
        <v>0</v>
      </c>
      <c r="X1227" s="69">
        <v>0</v>
      </c>
      <c r="Y1227" s="69">
        <v>0</v>
      </c>
      <c r="Z1227" s="69">
        <v>0</v>
      </c>
      <c r="AA1227" s="69">
        <v>0</v>
      </c>
      <c r="AB1227" s="69">
        <v>0</v>
      </c>
      <c r="AC1227" s="69">
        <v>0</v>
      </c>
      <c r="AD1227" s="69">
        <v>0</v>
      </c>
      <c r="AE1227" s="69">
        <v>0</v>
      </c>
      <c r="AF1227" s="69">
        <v>2597319</v>
      </c>
      <c r="AG1227" s="69">
        <v>2681</v>
      </c>
      <c r="AH1227" s="69">
        <v>1080</v>
      </c>
      <c r="AI1227" s="69">
        <v>-80</v>
      </c>
      <c r="AJ1227" s="69">
        <v>36</v>
      </c>
      <c r="AK1227" s="69">
        <v>-36</v>
      </c>
      <c r="AL1227" s="69">
        <v>11724</v>
      </c>
      <c r="AM1227" s="69">
        <v>5868</v>
      </c>
      <c r="AN1227" s="69">
        <v>-11724</v>
      </c>
      <c r="AO1227" s="69">
        <v>28</v>
      </c>
      <c r="AP1227" s="69">
        <v>-28</v>
      </c>
      <c r="AQ1227" s="69">
        <v>520555</v>
      </c>
      <c r="AR1227" s="69">
        <v>6611</v>
      </c>
      <c r="AS1227" s="69">
        <v>432639</v>
      </c>
      <c r="AT1227" s="69">
        <v>2159324</v>
      </c>
      <c r="AU1227" s="69">
        <v>879</v>
      </c>
      <c r="AV1227" s="69">
        <v>5341</v>
      </c>
      <c r="AW1227" s="69">
        <v>0.99896884615384618</v>
      </c>
      <c r="AX1227" s="69">
        <v>1.08</v>
      </c>
      <c r="AY1227" s="69">
        <v>2404.9250000000002</v>
      </c>
      <c r="AZ1227" s="69">
        <v>195.07499999999982</v>
      </c>
      <c r="BA1227" s="69">
        <v>72147.75</v>
      </c>
      <c r="BB1227" s="69">
        <v>0</v>
      </c>
      <c r="BC1227" s="69">
        <v>-72147.75</v>
      </c>
      <c r="BD1227" s="69">
        <v>0</v>
      </c>
      <c r="BE1227" s="69">
        <v>221.53863868986693</v>
      </c>
      <c r="BF1227" s="69">
        <v>-221.53863868986693</v>
      </c>
      <c r="BG1227" s="69">
        <v>92761.392857142855</v>
      </c>
      <c r="BH1227" s="69">
        <v>0</v>
      </c>
      <c r="BI1227" s="69">
        <v>-92761.392857142855</v>
      </c>
      <c r="BJ1227" s="69">
        <v>5.3788744705170442E-5</v>
      </c>
      <c r="BK1227" s="69">
        <v>0</v>
      </c>
      <c r="BL1227" s="69">
        <v>392.87838451066403</v>
      </c>
      <c r="BM1227" s="69">
        <v>-392.87838451066403</v>
      </c>
      <c r="BN1227" s="69">
        <v>0</v>
      </c>
      <c r="BO1227" s="69">
        <v>6.0034324228744982</v>
      </c>
      <c r="BP1227" s="69">
        <v>-6.0034324228744982</v>
      </c>
      <c r="BQ1227" s="69">
        <v>6003.4324228744981</v>
      </c>
      <c r="BR1227" s="69">
        <v>-6003.4324228744981</v>
      </c>
      <c r="BS1227" s="69">
        <v>0.18404907975460122</v>
      </c>
      <c r="BT1227" s="69">
        <v>2456.5688282138794</v>
      </c>
      <c r="BU1227" s="69">
        <v>404.29208013480621</v>
      </c>
      <c r="BV1227" s="69">
        <v>1.1272584068926434E-2</v>
      </c>
    </row>
    <row r="1228" spans="1:74">
      <c r="A1228" s="113" t="s">
        <v>1051</v>
      </c>
      <c r="B1228" s="69" t="s">
        <v>100</v>
      </c>
      <c r="C1228" s="69" t="s">
        <v>131</v>
      </c>
      <c r="D1228" s="69" t="s">
        <v>371</v>
      </c>
      <c r="E1228" s="69" t="s">
        <v>698</v>
      </c>
      <c r="F1228" s="69">
        <v>0</v>
      </c>
      <c r="G1228" s="69">
        <v>6</v>
      </c>
      <c r="H1228" s="69">
        <v>16131</v>
      </c>
      <c r="I1228" s="69">
        <v>65</v>
      </c>
      <c r="J1228" s="69">
        <v>36</v>
      </c>
      <c r="K1228" s="69">
        <v>4680</v>
      </c>
      <c r="L1228" s="69">
        <v>4274</v>
      </c>
      <c r="M1228" s="69">
        <v>41</v>
      </c>
      <c r="N1228" s="69">
        <v>0</v>
      </c>
      <c r="O1228" s="69">
        <v>0</v>
      </c>
      <c r="P1228" s="69">
        <v>3446.79</v>
      </c>
      <c r="Q1228" s="69">
        <v>119.49</v>
      </c>
      <c r="R1228" s="69">
        <v>1000000</v>
      </c>
      <c r="S1228" s="69">
        <v>2500</v>
      </c>
      <c r="T1228" s="69">
        <v>400</v>
      </c>
      <c r="U1228" s="69">
        <v>0</v>
      </c>
      <c r="V1228" s="69">
        <v>0</v>
      </c>
      <c r="W1228" s="69">
        <v>0</v>
      </c>
      <c r="X1228" s="69">
        <v>0</v>
      </c>
      <c r="Y1228" s="69">
        <v>0</v>
      </c>
      <c r="Z1228" s="69">
        <v>0</v>
      </c>
      <c r="AA1228" s="69">
        <v>0</v>
      </c>
      <c r="AB1228" s="69">
        <v>0</v>
      </c>
      <c r="AC1228" s="69">
        <v>0</v>
      </c>
      <c r="AD1228" s="69">
        <v>0</v>
      </c>
      <c r="AE1228" s="69">
        <v>0</v>
      </c>
      <c r="AF1228" s="69">
        <v>63368</v>
      </c>
      <c r="AG1228" s="69">
        <v>936632</v>
      </c>
      <c r="AH1228" s="69">
        <v>28</v>
      </c>
      <c r="AI1228" s="69">
        <v>372</v>
      </c>
      <c r="AJ1228" s="69">
        <v>2</v>
      </c>
      <c r="AK1228" s="69">
        <v>-2</v>
      </c>
      <c r="AL1228" s="69">
        <v>303</v>
      </c>
      <c r="AM1228" s="69">
        <v>177</v>
      </c>
      <c r="AN1228" s="69">
        <v>-303</v>
      </c>
      <c r="AO1228" s="69">
        <v>0</v>
      </c>
      <c r="AP1228" s="69">
        <v>0</v>
      </c>
      <c r="AQ1228" s="69">
        <v>28749</v>
      </c>
      <c r="AR1228" s="69">
        <v>212</v>
      </c>
      <c r="AS1228" s="69">
        <v>25323</v>
      </c>
      <c r="AT1228" s="69">
        <v>16131</v>
      </c>
      <c r="AU1228" s="69">
        <v>6</v>
      </c>
      <c r="AV1228" s="69">
        <v>41</v>
      </c>
      <c r="AW1228" s="69">
        <v>6.3367999999999994E-2</v>
      </c>
      <c r="AX1228" s="69">
        <v>7.0000000000000007E-2</v>
      </c>
      <c r="AY1228" s="69">
        <v>2263.1428571428573</v>
      </c>
      <c r="AZ1228" s="69">
        <v>236.85714285714266</v>
      </c>
      <c r="BA1228" s="69">
        <v>31684</v>
      </c>
      <c r="BB1228" s="69">
        <v>0</v>
      </c>
      <c r="BC1228" s="69">
        <v>-31684</v>
      </c>
      <c r="BD1228" s="69">
        <v>0</v>
      </c>
      <c r="BE1228" s="69">
        <v>209.13531353135315</v>
      </c>
      <c r="BF1228" s="69">
        <v>-209.13531353135315</v>
      </c>
      <c r="BG1228" s="69">
        <v>0</v>
      </c>
      <c r="BH1228" s="69">
        <v>0</v>
      </c>
      <c r="BI1228" s="69">
        <v>0</v>
      </c>
      <c r="BJ1228" s="69">
        <v>0</v>
      </c>
      <c r="BK1228" s="69">
        <v>0</v>
      </c>
      <c r="BL1228" s="69">
        <v>298.90566037735852</v>
      </c>
      <c r="BM1228" s="69">
        <v>-298.90566037735852</v>
      </c>
      <c r="BN1228" s="69">
        <v>0</v>
      </c>
      <c r="BO1228" s="69">
        <v>2.5023891324092724</v>
      </c>
      <c r="BP1228" s="69">
        <v>-2.5023891324092724</v>
      </c>
      <c r="BQ1228" s="69">
        <v>2502.3891324092724</v>
      </c>
      <c r="BR1228" s="69">
        <v>-2502.3891324092724</v>
      </c>
      <c r="BS1228" s="69">
        <v>0.15819209039548024</v>
      </c>
      <c r="BT1228" s="69">
        <v>2688.5</v>
      </c>
      <c r="BU1228" s="69">
        <v>393.4390243902439</v>
      </c>
      <c r="BV1228" s="69">
        <v>6.1567358864656162E-3</v>
      </c>
    </row>
    <row r="1229" spans="1:74">
      <c r="A1229" s="113" t="s">
        <v>1052</v>
      </c>
      <c r="B1229" s="69" t="s">
        <v>100</v>
      </c>
      <c r="C1229" s="69" t="s">
        <v>131</v>
      </c>
      <c r="D1229" s="69" t="s">
        <v>371</v>
      </c>
      <c r="E1229" s="69" t="s">
        <v>698</v>
      </c>
      <c r="F1229" s="69">
        <v>0</v>
      </c>
      <c r="G1229" s="69">
        <v>19</v>
      </c>
      <c r="H1229" s="69">
        <v>32138</v>
      </c>
      <c r="I1229" s="69">
        <v>152</v>
      </c>
      <c r="J1229" s="69">
        <v>83</v>
      </c>
      <c r="K1229" s="69">
        <v>7090</v>
      </c>
      <c r="L1229" s="69">
        <v>6017</v>
      </c>
      <c r="M1229" s="69">
        <v>90</v>
      </c>
      <c r="N1229" s="69">
        <v>0</v>
      </c>
      <c r="O1229" s="69">
        <v>0</v>
      </c>
      <c r="P1229" s="69">
        <v>4532.8599999999997</v>
      </c>
      <c r="Q1229" s="69">
        <v>104.34</v>
      </c>
      <c r="R1229" s="69">
        <v>1000000</v>
      </c>
      <c r="S1229" s="69">
        <v>2500</v>
      </c>
      <c r="T1229" s="69">
        <v>400</v>
      </c>
      <c r="U1229" s="69">
        <v>0</v>
      </c>
      <c r="V1229" s="69">
        <v>0</v>
      </c>
      <c r="W1229" s="69">
        <v>0</v>
      </c>
      <c r="X1229" s="69">
        <v>0</v>
      </c>
      <c r="Y1229" s="69">
        <v>0</v>
      </c>
      <c r="Z1229" s="69">
        <v>0</v>
      </c>
      <c r="AA1229" s="69">
        <v>0</v>
      </c>
      <c r="AB1229" s="69">
        <v>0</v>
      </c>
      <c r="AC1229" s="69">
        <v>0</v>
      </c>
      <c r="AD1229" s="69">
        <v>0</v>
      </c>
      <c r="AE1229" s="69">
        <v>0</v>
      </c>
      <c r="AF1229" s="69">
        <v>126532</v>
      </c>
      <c r="AG1229" s="69">
        <v>873468</v>
      </c>
      <c r="AH1229" s="69">
        <v>60</v>
      </c>
      <c r="AI1229" s="69">
        <v>340</v>
      </c>
      <c r="AJ1229" s="69">
        <v>2</v>
      </c>
      <c r="AK1229" s="69">
        <v>-2</v>
      </c>
      <c r="AL1229" s="69">
        <v>577</v>
      </c>
      <c r="AM1229" s="69">
        <v>329</v>
      </c>
      <c r="AN1229" s="69">
        <v>-577</v>
      </c>
      <c r="AO1229" s="69">
        <v>0</v>
      </c>
      <c r="AP1229" s="69">
        <v>0</v>
      </c>
      <c r="AQ1229" s="69">
        <v>48399</v>
      </c>
      <c r="AR1229" s="69">
        <v>387</v>
      </c>
      <c r="AS1229" s="69">
        <v>42391</v>
      </c>
      <c r="AT1229" s="69">
        <v>48269</v>
      </c>
      <c r="AU1229" s="69">
        <v>25</v>
      </c>
      <c r="AV1229" s="69">
        <v>131</v>
      </c>
      <c r="AW1229" s="69">
        <v>0.12653200000000001</v>
      </c>
      <c r="AX1229" s="69">
        <v>0.15</v>
      </c>
      <c r="AY1229" s="69">
        <v>2108.8666666666668</v>
      </c>
      <c r="AZ1229" s="69">
        <v>391.13333333333321</v>
      </c>
      <c r="BA1229" s="69">
        <v>63266</v>
      </c>
      <c r="BB1229" s="69">
        <v>0</v>
      </c>
      <c r="BC1229" s="69">
        <v>-63266</v>
      </c>
      <c r="BD1229" s="69">
        <v>0</v>
      </c>
      <c r="BE1229" s="69">
        <v>219.29289428076257</v>
      </c>
      <c r="BF1229" s="69">
        <v>-219.29289428076257</v>
      </c>
      <c r="BG1229" s="69">
        <v>0</v>
      </c>
      <c r="BH1229" s="69">
        <v>0</v>
      </c>
      <c r="BI1229" s="69">
        <v>0</v>
      </c>
      <c r="BJ1229" s="69">
        <v>0</v>
      </c>
      <c r="BK1229" s="69">
        <v>0</v>
      </c>
      <c r="BL1229" s="69">
        <v>326.9560723514212</v>
      </c>
      <c r="BM1229" s="69">
        <v>-326.9560723514212</v>
      </c>
      <c r="BN1229" s="69">
        <v>0</v>
      </c>
      <c r="BO1229" s="69">
        <v>2.9848788657969854</v>
      </c>
      <c r="BP1229" s="69">
        <v>-2.9848788657969854</v>
      </c>
      <c r="BQ1229" s="69">
        <v>2984.8788657969853</v>
      </c>
      <c r="BR1229" s="69">
        <v>-2984.8788657969853</v>
      </c>
      <c r="BS1229" s="69">
        <v>0.18237082066869301</v>
      </c>
      <c r="BT1229" s="69">
        <v>1930.76</v>
      </c>
      <c r="BU1229" s="69">
        <v>368.46564885496184</v>
      </c>
      <c r="BV1229" s="69">
        <v>6.7976611087005928E-3</v>
      </c>
    </row>
    <row r="1230" spans="1:74">
      <c r="A1230" s="113" t="s">
        <v>1053</v>
      </c>
      <c r="B1230" s="69" t="s">
        <v>100</v>
      </c>
      <c r="C1230" s="69" t="s">
        <v>131</v>
      </c>
      <c r="D1230" s="69" t="s">
        <v>371</v>
      </c>
      <c r="E1230" s="69" t="s">
        <v>698</v>
      </c>
      <c r="F1230" s="69">
        <v>0</v>
      </c>
      <c r="G1230" s="69">
        <v>8</v>
      </c>
      <c r="H1230" s="69">
        <v>34061</v>
      </c>
      <c r="I1230" s="69">
        <v>105</v>
      </c>
      <c r="J1230" s="69">
        <v>49</v>
      </c>
      <c r="K1230" s="69">
        <v>6005</v>
      </c>
      <c r="L1230" s="69">
        <v>5498</v>
      </c>
      <c r="M1230" s="69">
        <v>56</v>
      </c>
      <c r="N1230" s="69">
        <v>1</v>
      </c>
      <c r="O1230" s="69">
        <v>0</v>
      </c>
      <c r="P1230" s="69">
        <v>5672.11</v>
      </c>
      <c r="Q1230" s="69">
        <v>183.12</v>
      </c>
      <c r="R1230" s="69">
        <v>1000000</v>
      </c>
      <c r="S1230" s="69">
        <v>2500</v>
      </c>
      <c r="T1230" s="69">
        <v>400</v>
      </c>
      <c r="U1230" s="69">
        <v>0</v>
      </c>
      <c r="V1230" s="69">
        <v>0</v>
      </c>
      <c r="W1230" s="69">
        <v>0</v>
      </c>
      <c r="X1230" s="69">
        <v>0</v>
      </c>
      <c r="Y1230" s="69">
        <v>0</v>
      </c>
      <c r="Z1230" s="69">
        <v>0</v>
      </c>
      <c r="AA1230" s="69">
        <v>0</v>
      </c>
      <c r="AB1230" s="69">
        <v>0</v>
      </c>
      <c r="AC1230" s="69">
        <v>0</v>
      </c>
      <c r="AD1230" s="69">
        <v>0</v>
      </c>
      <c r="AE1230" s="69">
        <v>0</v>
      </c>
      <c r="AF1230" s="69">
        <v>175561</v>
      </c>
      <c r="AG1230" s="69">
        <v>824439</v>
      </c>
      <c r="AH1230" s="69">
        <v>70</v>
      </c>
      <c r="AI1230" s="69">
        <v>330</v>
      </c>
      <c r="AJ1230" s="69">
        <v>2</v>
      </c>
      <c r="AK1230" s="69">
        <v>-2</v>
      </c>
      <c r="AL1230" s="69">
        <v>725</v>
      </c>
      <c r="AM1230" s="69">
        <v>408</v>
      </c>
      <c r="AN1230" s="69">
        <v>-725</v>
      </c>
      <c r="AO1230" s="69">
        <v>1</v>
      </c>
      <c r="AP1230" s="69">
        <v>-1</v>
      </c>
      <c r="AQ1230" s="69">
        <v>59282</v>
      </c>
      <c r="AR1230" s="69">
        <v>477</v>
      </c>
      <c r="AS1230" s="69">
        <v>52371</v>
      </c>
      <c r="AT1230" s="69">
        <v>82330</v>
      </c>
      <c r="AU1230" s="69">
        <v>33</v>
      </c>
      <c r="AV1230" s="69">
        <v>187</v>
      </c>
      <c r="AW1230" s="69">
        <v>0.17556099999999999</v>
      </c>
      <c r="AX1230" s="69">
        <v>0.17499999999999999</v>
      </c>
      <c r="AY1230" s="69">
        <v>2508.0142857142855</v>
      </c>
      <c r="AZ1230" s="69">
        <v>-8.0142857142855064</v>
      </c>
      <c r="BA1230" s="69">
        <v>87780.5</v>
      </c>
      <c r="BB1230" s="69">
        <v>0</v>
      </c>
      <c r="BC1230" s="69">
        <v>-87780.5</v>
      </c>
      <c r="BD1230" s="69">
        <v>0</v>
      </c>
      <c r="BE1230" s="69">
        <v>242.15310344827586</v>
      </c>
      <c r="BF1230" s="69">
        <v>-242.15310344827586</v>
      </c>
      <c r="BG1230" s="69">
        <v>175561</v>
      </c>
      <c r="BH1230" s="69">
        <v>0</v>
      </c>
      <c r="BI1230" s="69">
        <v>-175561</v>
      </c>
      <c r="BJ1230" s="69">
        <v>1.6868526702877769E-5</v>
      </c>
      <c r="BK1230" s="69">
        <v>0</v>
      </c>
      <c r="BL1230" s="69">
        <v>368.05241090146751</v>
      </c>
      <c r="BM1230" s="69">
        <v>-368.05241090146751</v>
      </c>
      <c r="BN1230" s="69">
        <v>0</v>
      </c>
      <c r="BO1230" s="69">
        <v>3.3522560195528057</v>
      </c>
      <c r="BP1230" s="69">
        <v>-3.3522560195528057</v>
      </c>
      <c r="BQ1230" s="69">
        <v>3352.2560195528058</v>
      </c>
      <c r="BR1230" s="69">
        <v>-3352.2560195528058</v>
      </c>
      <c r="BS1230" s="69">
        <v>0.17156862745098039</v>
      </c>
      <c r="BT1230" s="69">
        <v>2494.848484848485</v>
      </c>
      <c r="BU1230" s="69">
        <v>440.26737967914437</v>
      </c>
      <c r="BV1230" s="69">
        <v>6.8823588947741305E-3</v>
      </c>
    </row>
    <row r="1231" spans="1:74">
      <c r="A1231" s="113" t="s">
        <v>1054</v>
      </c>
      <c r="B1231" s="69" t="s">
        <v>100</v>
      </c>
      <c r="C1231" s="69" t="s">
        <v>131</v>
      </c>
      <c r="D1231" s="69" t="s">
        <v>371</v>
      </c>
      <c r="E1231" s="69" t="s">
        <v>698</v>
      </c>
      <c r="F1231" s="69">
        <v>0</v>
      </c>
      <c r="G1231" s="69">
        <v>14</v>
      </c>
      <c r="H1231" s="69">
        <v>35979</v>
      </c>
      <c r="I1231" s="69">
        <v>122</v>
      </c>
      <c r="J1231" s="69">
        <v>53</v>
      </c>
      <c r="K1231" s="69">
        <v>6263</v>
      </c>
      <c r="L1231" s="69">
        <v>5784</v>
      </c>
      <c r="M1231" s="69">
        <v>64</v>
      </c>
      <c r="N1231" s="69">
        <v>0</v>
      </c>
      <c r="O1231" s="69">
        <v>0</v>
      </c>
      <c r="P1231" s="69">
        <v>5744.69</v>
      </c>
      <c r="Q1231" s="69">
        <v>163.54</v>
      </c>
      <c r="R1231" s="69">
        <v>1000000</v>
      </c>
      <c r="S1231" s="69">
        <v>2500</v>
      </c>
      <c r="T1231" s="69">
        <v>400</v>
      </c>
      <c r="U1231" s="69">
        <v>0</v>
      </c>
      <c r="V1231" s="69">
        <v>0</v>
      </c>
      <c r="W1231" s="69">
        <v>0</v>
      </c>
      <c r="X1231" s="69">
        <v>0</v>
      </c>
      <c r="Y1231" s="69">
        <v>0</v>
      </c>
      <c r="Z1231" s="69">
        <v>0</v>
      </c>
      <c r="AA1231" s="69">
        <v>0</v>
      </c>
      <c r="AB1231" s="69">
        <v>0</v>
      </c>
      <c r="AC1231" s="69">
        <v>0</v>
      </c>
      <c r="AD1231" s="69">
        <v>0</v>
      </c>
      <c r="AE1231" s="69">
        <v>0</v>
      </c>
      <c r="AF1231" s="69">
        <v>223644</v>
      </c>
      <c r="AG1231" s="69">
        <v>776356</v>
      </c>
      <c r="AH1231" s="69">
        <v>88</v>
      </c>
      <c r="AI1231" s="69">
        <v>312</v>
      </c>
      <c r="AJ1231" s="69">
        <v>3</v>
      </c>
      <c r="AK1231" s="69">
        <v>-3</v>
      </c>
      <c r="AL1231" s="69">
        <v>880</v>
      </c>
      <c r="AM1231" s="69">
        <v>483</v>
      </c>
      <c r="AN1231" s="69">
        <v>-880</v>
      </c>
      <c r="AO1231" s="69">
        <v>1</v>
      </c>
      <c r="AP1231" s="69">
        <v>-1</v>
      </c>
      <c r="AQ1231" s="69">
        <v>68697</v>
      </c>
      <c r="AR1231" s="69">
        <v>565</v>
      </c>
      <c r="AS1231" s="69">
        <v>61036</v>
      </c>
      <c r="AT1231" s="69">
        <v>118309</v>
      </c>
      <c r="AU1231" s="69">
        <v>47</v>
      </c>
      <c r="AV1231" s="69">
        <v>251</v>
      </c>
      <c r="AW1231" s="69">
        <v>0.22364400000000001</v>
      </c>
      <c r="AX1231" s="69">
        <v>0.22</v>
      </c>
      <c r="AY1231" s="69">
        <v>2541.409090909091</v>
      </c>
      <c r="AZ1231" s="69">
        <v>-41.409090909090992</v>
      </c>
      <c r="BA1231" s="69">
        <v>74548</v>
      </c>
      <c r="BB1231" s="69">
        <v>0</v>
      </c>
      <c r="BC1231" s="69">
        <v>-74548</v>
      </c>
      <c r="BD1231" s="69">
        <v>0</v>
      </c>
      <c r="BE1231" s="69">
        <v>254.1409090909091</v>
      </c>
      <c r="BF1231" s="69">
        <v>-254.1409090909091</v>
      </c>
      <c r="BG1231" s="69">
        <v>223644</v>
      </c>
      <c r="BH1231" s="69">
        <v>0</v>
      </c>
      <c r="BI1231" s="69">
        <v>-223644</v>
      </c>
      <c r="BJ1231" s="69">
        <v>1.4556676419639868E-5</v>
      </c>
      <c r="BK1231" s="69">
        <v>0</v>
      </c>
      <c r="BL1231" s="69">
        <v>395.83008849557524</v>
      </c>
      <c r="BM1231" s="69">
        <v>-395.83008849557524</v>
      </c>
      <c r="BN1231" s="69">
        <v>0</v>
      </c>
      <c r="BO1231" s="69">
        <v>3.6641326430303427</v>
      </c>
      <c r="BP1231" s="69">
        <v>-3.6641326430303427</v>
      </c>
      <c r="BQ1231" s="69">
        <v>3664.1326430303425</v>
      </c>
      <c r="BR1231" s="69">
        <v>-3664.1326430303425</v>
      </c>
      <c r="BS1231" s="69">
        <v>0.18219461697722567</v>
      </c>
      <c r="BT1231" s="69">
        <v>2517.2127659574467</v>
      </c>
      <c r="BU1231" s="69">
        <v>471.35059760956176</v>
      </c>
      <c r="BV1231" s="69">
        <v>7.0308747106860563E-3</v>
      </c>
    </row>
    <row r="1232" spans="1:74">
      <c r="A1232" s="113" t="s">
        <v>1055</v>
      </c>
      <c r="B1232" s="69" t="s">
        <v>100</v>
      </c>
      <c r="C1232" s="69" t="s">
        <v>131</v>
      </c>
      <c r="D1232" s="69" t="s">
        <v>371</v>
      </c>
      <c r="E1232" s="69" t="s">
        <v>698</v>
      </c>
      <c r="F1232" s="69">
        <v>0</v>
      </c>
      <c r="G1232" s="69">
        <v>8</v>
      </c>
      <c r="H1232" s="69">
        <v>36873</v>
      </c>
      <c r="I1232" s="69">
        <v>117</v>
      </c>
      <c r="J1232" s="69">
        <v>61</v>
      </c>
      <c r="K1232" s="69">
        <v>8768</v>
      </c>
      <c r="L1232" s="69">
        <v>8202</v>
      </c>
      <c r="M1232" s="69">
        <v>72</v>
      </c>
      <c r="N1232" s="69">
        <v>0</v>
      </c>
      <c r="O1232" s="69">
        <v>0</v>
      </c>
      <c r="P1232" s="69">
        <v>4205.41</v>
      </c>
      <c r="Q1232" s="69">
        <v>158.25</v>
      </c>
      <c r="R1232" s="69">
        <v>1000000</v>
      </c>
      <c r="S1232" s="69">
        <v>2500</v>
      </c>
      <c r="T1232" s="69">
        <v>400</v>
      </c>
      <c r="U1232" s="69">
        <v>0</v>
      </c>
      <c r="V1232" s="69">
        <v>0</v>
      </c>
      <c r="W1232" s="69">
        <v>0</v>
      </c>
      <c r="X1232" s="69">
        <v>0</v>
      </c>
      <c r="Y1232" s="69">
        <v>0</v>
      </c>
      <c r="Z1232" s="69">
        <v>0</v>
      </c>
      <c r="AA1232" s="69">
        <v>0</v>
      </c>
      <c r="AB1232" s="69">
        <v>0</v>
      </c>
      <c r="AC1232" s="69">
        <v>0</v>
      </c>
      <c r="AD1232" s="69">
        <v>0</v>
      </c>
      <c r="AE1232" s="69">
        <v>0</v>
      </c>
      <c r="AF1232" s="69">
        <v>269095</v>
      </c>
      <c r="AG1232" s="69">
        <v>730905</v>
      </c>
      <c r="AH1232" s="69">
        <v>96</v>
      </c>
      <c r="AI1232" s="69">
        <v>304</v>
      </c>
      <c r="AJ1232" s="69">
        <v>3</v>
      </c>
      <c r="AK1232" s="69">
        <v>-3</v>
      </c>
      <c r="AL1232" s="69">
        <v>1008</v>
      </c>
      <c r="AM1232" s="69">
        <v>551</v>
      </c>
      <c r="AN1232" s="69">
        <v>-1008</v>
      </c>
      <c r="AO1232" s="69">
        <v>1</v>
      </c>
      <c r="AP1232" s="69">
        <v>-1</v>
      </c>
      <c r="AQ1232" s="69">
        <v>79528</v>
      </c>
      <c r="AR1232" s="69">
        <v>645</v>
      </c>
      <c r="AS1232" s="69">
        <v>71161</v>
      </c>
      <c r="AT1232" s="69">
        <v>155182</v>
      </c>
      <c r="AU1232" s="69">
        <v>55</v>
      </c>
      <c r="AV1232" s="69">
        <v>323</v>
      </c>
      <c r="AW1232" s="69">
        <v>0.26909499999999997</v>
      </c>
      <c r="AX1232" s="69">
        <v>0.24</v>
      </c>
      <c r="AY1232" s="69">
        <v>2803.0729166666665</v>
      </c>
      <c r="AZ1232" s="69">
        <v>-303.07291666666652</v>
      </c>
      <c r="BA1232" s="69">
        <v>89698.333333333328</v>
      </c>
      <c r="BB1232" s="69">
        <v>0</v>
      </c>
      <c r="BC1232" s="69">
        <v>-89698.333333333328</v>
      </c>
      <c r="BD1232" s="69">
        <v>0</v>
      </c>
      <c r="BE1232" s="69">
        <v>266.95932539682542</v>
      </c>
      <c r="BF1232" s="69">
        <v>-266.95932539682542</v>
      </c>
      <c r="BG1232" s="69">
        <v>269095</v>
      </c>
      <c r="BH1232" s="69">
        <v>0</v>
      </c>
      <c r="BI1232" s="69">
        <v>-269095</v>
      </c>
      <c r="BJ1232" s="69">
        <v>1.2574187707474096E-5</v>
      </c>
      <c r="BK1232" s="69">
        <v>0</v>
      </c>
      <c r="BL1232" s="69">
        <v>417.20155038759691</v>
      </c>
      <c r="BM1232" s="69">
        <v>-417.20155038759691</v>
      </c>
      <c r="BN1232" s="69">
        <v>0</v>
      </c>
      <c r="BO1232" s="69">
        <v>3.7814954820758562</v>
      </c>
      <c r="BP1232" s="69">
        <v>-3.7814954820758562</v>
      </c>
      <c r="BQ1232" s="69">
        <v>3781.4954820758562</v>
      </c>
      <c r="BR1232" s="69">
        <v>-3781.4954820758562</v>
      </c>
      <c r="BS1232" s="69">
        <v>0.17422867513611615</v>
      </c>
      <c r="BT1232" s="69">
        <v>2821.4909090909091</v>
      </c>
      <c r="BU1232" s="69">
        <v>480.43962848297213</v>
      </c>
      <c r="BV1232" s="69">
        <v>6.9283774268182278E-3</v>
      </c>
    </row>
    <row r="1233" spans="1:74">
      <c r="A1233" s="113" t="s">
        <v>1056</v>
      </c>
      <c r="B1233" s="69" t="s">
        <v>100</v>
      </c>
      <c r="C1233" s="69" t="s">
        <v>131</v>
      </c>
      <c r="D1233" s="69" t="s">
        <v>371</v>
      </c>
      <c r="E1233" s="69" t="s">
        <v>698</v>
      </c>
      <c r="F1233" s="69">
        <v>0</v>
      </c>
      <c r="G1233" s="69">
        <v>22</v>
      </c>
      <c r="H1233" s="69">
        <v>35357</v>
      </c>
      <c r="I1233" s="69">
        <v>174</v>
      </c>
      <c r="J1233" s="69">
        <v>86</v>
      </c>
      <c r="K1233" s="69">
        <v>8687</v>
      </c>
      <c r="L1233" s="69">
        <v>8292</v>
      </c>
      <c r="M1233" s="69">
        <v>94</v>
      </c>
      <c r="N1233" s="69">
        <v>0</v>
      </c>
      <c r="O1233" s="69">
        <v>0</v>
      </c>
      <c r="P1233" s="69">
        <v>4070.1</v>
      </c>
      <c r="Q1233" s="69">
        <v>108.46</v>
      </c>
      <c r="R1233" s="69">
        <v>1000000</v>
      </c>
      <c r="S1233" s="69">
        <v>2500</v>
      </c>
      <c r="T1233" s="69">
        <v>400</v>
      </c>
      <c r="U1233" s="69">
        <v>0</v>
      </c>
      <c r="V1233" s="69">
        <v>0</v>
      </c>
      <c r="W1233" s="69">
        <v>0</v>
      </c>
      <c r="X1233" s="69">
        <v>0</v>
      </c>
      <c r="Y1233" s="69">
        <v>0</v>
      </c>
      <c r="Z1233" s="69">
        <v>0</v>
      </c>
      <c r="AA1233" s="69">
        <v>0</v>
      </c>
      <c r="AB1233" s="69">
        <v>0</v>
      </c>
      <c r="AC1233" s="69">
        <v>0</v>
      </c>
      <c r="AD1233" s="69">
        <v>0</v>
      </c>
      <c r="AE1233" s="69">
        <v>0</v>
      </c>
      <c r="AF1233" s="69">
        <v>312369</v>
      </c>
      <c r="AG1233" s="69">
        <v>687631</v>
      </c>
      <c r="AH1233" s="69">
        <v>119</v>
      </c>
      <c r="AI1233" s="69">
        <v>281</v>
      </c>
      <c r="AJ1233" s="69">
        <v>3</v>
      </c>
      <c r="AK1233" s="69">
        <v>-3</v>
      </c>
      <c r="AL1233" s="69">
        <v>1205</v>
      </c>
      <c r="AM1233" s="69">
        <v>653</v>
      </c>
      <c r="AN1233" s="69">
        <v>-1205</v>
      </c>
      <c r="AO1233" s="69">
        <v>1</v>
      </c>
      <c r="AP1233" s="69">
        <v>-1</v>
      </c>
      <c r="AQ1233" s="69">
        <v>90457</v>
      </c>
      <c r="AR1233" s="69">
        <v>756</v>
      </c>
      <c r="AS1233" s="69">
        <v>81484</v>
      </c>
      <c r="AT1233" s="69">
        <v>190539</v>
      </c>
      <c r="AU1233" s="69">
        <v>77</v>
      </c>
      <c r="AV1233" s="69">
        <v>417</v>
      </c>
      <c r="AW1233" s="69">
        <v>0.31236900000000001</v>
      </c>
      <c r="AX1233" s="69">
        <v>0.29749999999999999</v>
      </c>
      <c r="AY1233" s="69">
        <v>2624.9495798319326</v>
      </c>
      <c r="AZ1233" s="69">
        <v>-124.94957983193262</v>
      </c>
      <c r="BA1233" s="69">
        <v>104123</v>
      </c>
      <c r="BB1233" s="69">
        <v>0</v>
      </c>
      <c r="BC1233" s="69">
        <v>-104123</v>
      </c>
      <c r="BD1233" s="69">
        <v>0</v>
      </c>
      <c r="BE1233" s="69">
        <v>259.22738589211616</v>
      </c>
      <c r="BF1233" s="69">
        <v>-259.22738589211616</v>
      </c>
      <c r="BG1233" s="69">
        <v>312369</v>
      </c>
      <c r="BH1233" s="69">
        <v>0</v>
      </c>
      <c r="BI1233" s="69">
        <v>-312369</v>
      </c>
      <c r="BJ1233" s="69">
        <v>1.1054976397625391E-5</v>
      </c>
      <c r="BK1233" s="69">
        <v>0</v>
      </c>
      <c r="BL1233" s="69">
        <v>413.18650793650795</v>
      </c>
      <c r="BM1233" s="69">
        <v>-413.18650793650795</v>
      </c>
      <c r="BN1233" s="69">
        <v>0</v>
      </c>
      <c r="BO1233" s="69">
        <v>3.8335010554219235</v>
      </c>
      <c r="BP1233" s="69">
        <v>-3.8335010554219235</v>
      </c>
      <c r="BQ1233" s="69">
        <v>3833.5010554219234</v>
      </c>
      <c r="BR1233" s="69">
        <v>-3833.5010554219234</v>
      </c>
      <c r="BS1233" s="69">
        <v>0.18223583460949463</v>
      </c>
      <c r="BT1233" s="69">
        <v>2474.5324675324673</v>
      </c>
      <c r="BU1233" s="69">
        <v>456.92805755395682</v>
      </c>
      <c r="BV1233" s="69">
        <v>7.2188995876493805E-3</v>
      </c>
    </row>
    <row r="1234" spans="1:74">
      <c r="A1234" s="113" t="s">
        <v>1057</v>
      </c>
      <c r="B1234" s="69" t="s">
        <v>100</v>
      </c>
      <c r="C1234" s="69" t="s">
        <v>131</v>
      </c>
      <c r="D1234" s="69" t="s">
        <v>371</v>
      </c>
      <c r="E1234" s="69" t="s">
        <v>698</v>
      </c>
      <c r="F1234" s="69">
        <v>0</v>
      </c>
      <c r="G1234" s="69">
        <v>15</v>
      </c>
      <c r="H1234" s="69">
        <v>38589</v>
      </c>
      <c r="I1234" s="69">
        <v>146</v>
      </c>
      <c r="J1234" s="69">
        <v>85</v>
      </c>
      <c r="K1234" s="69">
        <v>9522</v>
      </c>
      <c r="L1234" s="69">
        <v>8893</v>
      </c>
      <c r="M1234" s="69">
        <v>92</v>
      </c>
      <c r="N1234" s="69">
        <v>0</v>
      </c>
      <c r="O1234" s="69">
        <v>0</v>
      </c>
      <c r="P1234" s="69">
        <v>4052.61</v>
      </c>
      <c r="Q1234" s="69">
        <v>126.11</v>
      </c>
      <c r="R1234" s="69">
        <v>1000000</v>
      </c>
      <c r="S1234" s="69">
        <v>2500</v>
      </c>
      <c r="T1234" s="69">
        <v>400</v>
      </c>
      <c r="U1234" s="69">
        <v>0</v>
      </c>
      <c r="V1234" s="69">
        <v>0</v>
      </c>
      <c r="W1234" s="69">
        <v>0</v>
      </c>
      <c r="X1234" s="69">
        <v>0</v>
      </c>
      <c r="Y1234" s="69">
        <v>0</v>
      </c>
      <c r="Z1234" s="69">
        <v>0</v>
      </c>
      <c r="AA1234" s="69">
        <v>0</v>
      </c>
      <c r="AB1234" s="69">
        <v>0</v>
      </c>
      <c r="AC1234" s="69">
        <v>0</v>
      </c>
      <c r="AD1234" s="69">
        <v>0</v>
      </c>
      <c r="AE1234" s="69">
        <v>0</v>
      </c>
      <c r="AF1234" s="69">
        <v>358580</v>
      </c>
      <c r="AG1234" s="69">
        <v>641420</v>
      </c>
      <c r="AH1234" s="69">
        <v>136</v>
      </c>
      <c r="AI1234" s="69">
        <v>264</v>
      </c>
      <c r="AJ1234" s="69">
        <v>3</v>
      </c>
      <c r="AK1234" s="69">
        <v>-3</v>
      </c>
      <c r="AL1234" s="69">
        <v>1370</v>
      </c>
      <c r="AM1234" s="69">
        <v>751</v>
      </c>
      <c r="AN1234" s="69">
        <v>-1370</v>
      </c>
      <c r="AO1234" s="69">
        <v>1</v>
      </c>
      <c r="AP1234" s="69">
        <v>-1</v>
      </c>
      <c r="AQ1234" s="69">
        <v>102316</v>
      </c>
      <c r="AR1234" s="69">
        <v>861</v>
      </c>
      <c r="AS1234" s="69">
        <v>92616</v>
      </c>
      <c r="AT1234" s="69">
        <v>229128</v>
      </c>
      <c r="AU1234" s="69">
        <v>92</v>
      </c>
      <c r="AV1234" s="69">
        <v>509</v>
      </c>
      <c r="AW1234" s="69">
        <v>0.35858000000000001</v>
      </c>
      <c r="AX1234" s="69">
        <v>0.34</v>
      </c>
      <c r="AY1234" s="69">
        <v>2636.6176470588234</v>
      </c>
      <c r="AZ1234" s="69">
        <v>-136.61764705882342</v>
      </c>
      <c r="BA1234" s="69">
        <v>119526.66666666667</v>
      </c>
      <c r="BB1234" s="69">
        <v>0</v>
      </c>
      <c r="BC1234" s="69">
        <v>-119526.66666666667</v>
      </c>
      <c r="BD1234" s="69">
        <v>0</v>
      </c>
      <c r="BE1234" s="69">
        <v>261.73722627737226</v>
      </c>
      <c r="BF1234" s="69">
        <v>-261.73722627737226</v>
      </c>
      <c r="BG1234" s="69">
        <v>358580</v>
      </c>
      <c r="BH1234" s="69">
        <v>0</v>
      </c>
      <c r="BI1234" s="69">
        <v>-358580</v>
      </c>
      <c r="BJ1234" s="69">
        <v>9.7736424410649353E-6</v>
      </c>
      <c r="BK1234" s="69">
        <v>0</v>
      </c>
      <c r="BL1234" s="69">
        <v>416.46922183507547</v>
      </c>
      <c r="BM1234" s="69">
        <v>-416.46922183507547</v>
      </c>
      <c r="BN1234" s="69">
        <v>0</v>
      </c>
      <c r="BO1234" s="69">
        <v>3.8716852379718407</v>
      </c>
      <c r="BP1234" s="69">
        <v>-3.8716852379718407</v>
      </c>
      <c r="BQ1234" s="69">
        <v>3871.6852379718407</v>
      </c>
      <c r="BR1234" s="69">
        <v>-3871.6852379718407</v>
      </c>
      <c r="BS1234" s="69">
        <v>0.18109187749667111</v>
      </c>
      <c r="BT1234" s="69">
        <v>2490.521739130435</v>
      </c>
      <c r="BU1234" s="69">
        <v>450.15324165029472</v>
      </c>
      <c r="BV1234" s="69">
        <v>7.340005473239767E-3</v>
      </c>
    </row>
    <row r="1235" spans="1:74">
      <c r="A1235" s="113" t="s">
        <v>1058</v>
      </c>
      <c r="B1235" s="69" t="s">
        <v>100</v>
      </c>
      <c r="C1235" s="69" t="s">
        <v>131</v>
      </c>
      <c r="D1235" s="69" t="s">
        <v>371</v>
      </c>
      <c r="E1235" s="69" t="s">
        <v>698</v>
      </c>
      <c r="F1235" s="69">
        <v>0</v>
      </c>
      <c r="G1235" s="69">
        <v>18</v>
      </c>
      <c r="H1235" s="69">
        <v>33524</v>
      </c>
      <c r="I1235" s="69">
        <v>163</v>
      </c>
      <c r="J1235" s="69">
        <v>75</v>
      </c>
      <c r="K1235" s="69">
        <v>8816</v>
      </c>
      <c r="L1235" s="69">
        <v>8294</v>
      </c>
      <c r="M1235" s="69">
        <v>80</v>
      </c>
      <c r="N1235" s="69">
        <v>0</v>
      </c>
      <c r="O1235" s="69">
        <v>0</v>
      </c>
      <c r="P1235" s="69">
        <v>3802.63</v>
      </c>
      <c r="Q1235" s="69">
        <v>121.46</v>
      </c>
      <c r="R1235" s="69">
        <v>1000000</v>
      </c>
      <c r="S1235" s="69">
        <v>2500</v>
      </c>
      <c r="T1235" s="69">
        <v>400</v>
      </c>
      <c r="U1235" s="69">
        <v>0</v>
      </c>
      <c r="V1235" s="69">
        <v>0</v>
      </c>
      <c r="W1235" s="69">
        <v>0</v>
      </c>
      <c r="X1235" s="69">
        <v>0</v>
      </c>
      <c r="Y1235" s="69">
        <v>0</v>
      </c>
      <c r="Z1235" s="69">
        <v>0</v>
      </c>
      <c r="AA1235" s="69">
        <v>0</v>
      </c>
      <c r="AB1235" s="69">
        <v>0</v>
      </c>
      <c r="AC1235" s="69">
        <v>0</v>
      </c>
      <c r="AD1235" s="69">
        <v>0</v>
      </c>
      <c r="AE1235" s="69">
        <v>0</v>
      </c>
      <c r="AF1235" s="69">
        <v>399554</v>
      </c>
      <c r="AG1235" s="69">
        <v>600446</v>
      </c>
      <c r="AH1235" s="69">
        <v>159</v>
      </c>
      <c r="AI1235" s="69">
        <v>241</v>
      </c>
      <c r="AJ1235" s="69">
        <v>3</v>
      </c>
      <c r="AK1235" s="69">
        <v>-3</v>
      </c>
      <c r="AL1235" s="69">
        <v>1576</v>
      </c>
      <c r="AM1235" s="69">
        <v>852</v>
      </c>
      <c r="AN1235" s="69">
        <v>-1576</v>
      </c>
      <c r="AO1235" s="69">
        <v>1</v>
      </c>
      <c r="AP1235" s="69">
        <v>-1</v>
      </c>
      <c r="AQ1235" s="69">
        <v>113440</v>
      </c>
      <c r="AR1235" s="69">
        <v>969</v>
      </c>
      <c r="AS1235" s="69">
        <v>103080</v>
      </c>
      <c r="AT1235" s="69">
        <v>262652</v>
      </c>
      <c r="AU1235" s="69">
        <v>110</v>
      </c>
      <c r="AV1235" s="69">
        <v>589</v>
      </c>
      <c r="AW1235" s="69">
        <v>0.39955400000000002</v>
      </c>
      <c r="AX1235" s="69">
        <v>0.39750000000000002</v>
      </c>
      <c r="AY1235" s="69">
        <v>2512.9182389937105</v>
      </c>
      <c r="AZ1235" s="69">
        <v>-12.918238993710474</v>
      </c>
      <c r="BA1235" s="69">
        <v>133184.66666666666</v>
      </c>
      <c r="BB1235" s="69">
        <v>0</v>
      </c>
      <c r="BC1235" s="69">
        <v>-133184.66666666666</v>
      </c>
      <c r="BD1235" s="69">
        <v>0</v>
      </c>
      <c r="BE1235" s="69">
        <v>253.5241116751269</v>
      </c>
      <c r="BF1235" s="69">
        <v>-253.5241116751269</v>
      </c>
      <c r="BG1235" s="69">
        <v>399554</v>
      </c>
      <c r="BH1235" s="69">
        <v>0</v>
      </c>
      <c r="BI1235" s="69">
        <v>-399554</v>
      </c>
      <c r="BJ1235" s="69">
        <v>8.8152327221438641E-6</v>
      </c>
      <c r="BK1235" s="69">
        <v>0</v>
      </c>
      <c r="BL1235" s="69">
        <v>412.33642930856553</v>
      </c>
      <c r="BM1235" s="69">
        <v>-412.33642930856553</v>
      </c>
      <c r="BN1235" s="69">
        <v>0</v>
      </c>
      <c r="BO1235" s="69">
        <v>3.8761544431509507</v>
      </c>
      <c r="BP1235" s="69">
        <v>-3.8761544431509507</v>
      </c>
      <c r="BQ1235" s="69">
        <v>3876.1544431509506</v>
      </c>
      <c r="BR1235" s="69">
        <v>-3876.1544431509506</v>
      </c>
      <c r="BS1235" s="69">
        <v>0.18661971830985916</v>
      </c>
      <c r="BT1235" s="69">
        <v>2387.7454545454543</v>
      </c>
      <c r="BU1235" s="69">
        <v>445.92869269949068</v>
      </c>
      <c r="BV1235" s="69">
        <v>7.5105782792665729E-3</v>
      </c>
    </row>
    <row r="1236" spans="1:74">
      <c r="A1236" s="113" t="s">
        <v>1059</v>
      </c>
      <c r="B1236" s="69" t="s">
        <v>100</v>
      </c>
      <c r="C1236" s="69" t="s">
        <v>131</v>
      </c>
      <c r="D1236" s="69" t="s">
        <v>371</v>
      </c>
      <c r="E1236" s="69" t="s">
        <v>698</v>
      </c>
      <c r="F1236" s="69">
        <v>0</v>
      </c>
      <c r="G1236" s="69">
        <v>15</v>
      </c>
      <c r="H1236" s="69">
        <v>32956</v>
      </c>
      <c r="I1236" s="69">
        <v>133</v>
      </c>
      <c r="J1236" s="69">
        <v>69</v>
      </c>
      <c r="K1236" s="69">
        <v>7189</v>
      </c>
      <c r="L1236" s="69">
        <v>6581</v>
      </c>
      <c r="M1236" s="69">
        <v>73</v>
      </c>
      <c r="N1236" s="69">
        <v>2</v>
      </c>
      <c r="O1236" s="69">
        <v>0</v>
      </c>
      <c r="P1236" s="69">
        <v>4584.2299999999996</v>
      </c>
      <c r="Q1236" s="69">
        <v>128.72999999999999</v>
      </c>
      <c r="R1236" s="69">
        <v>1000000</v>
      </c>
      <c r="S1236" s="69">
        <v>2500</v>
      </c>
      <c r="T1236" s="69">
        <v>400</v>
      </c>
      <c r="U1236" s="69">
        <v>0</v>
      </c>
      <c r="V1236" s="69">
        <v>0</v>
      </c>
      <c r="W1236" s="69">
        <v>0</v>
      </c>
      <c r="X1236" s="69">
        <v>0</v>
      </c>
      <c r="Y1236" s="69">
        <v>0</v>
      </c>
      <c r="Z1236" s="69">
        <v>0</v>
      </c>
      <c r="AA1236" s="69">
        <v>0</v>
      </c>
      <c r="AB1236" s="69">
        <v>0</v>
      </c>
      <c r="AC1236" s="69">
        <v>0</v>
      </c>
      <c r="AD1236" s="69">
        <v>0</v>
      </c>
      <c r="AE1236" s="69">
        <v>0</v>
      </c>
      <c r="AF1236" s="69">
        <v>443670</v>
      </c>
      <c r="AG1236" s="69">
        <v>556330</v>
      </c>
      <c r="AH1236" s="69">
        <v>176</v>
      </c>
      <c r="AI1236" s="69">
        <v>224</v>
      </c>
      <c r="AJ1236" s="69">
        <v>3</v>
      </c>
      <c r="AK1236" s="69">
        <v>-3</v>
      </c>
      <c r="AL1236" s="69">
        <v>1741</v>
      </c>
      <c r="AM1236" s="69">
        <v>942</v>
      </c>
      <c r="AN1236" s="69">
        <v>-1741</v>
      </c>
      <c r="AO1236" s="69">
        <v>3</v>
      </c>
      <c r="AP1236" s="69">
        <v>-3</v>
      </c>
      <c r="AQ1236" s="69">
        <v>123671</v>
      </c>
      <c r="AR1236" s="69">
        <v>1065</v>
      </c>
      <c r="AS1236" s="69">
        <v>112453</v>
      </c>
      <c r="AT1236" s="69">
        <v>295608</v>
      </c>
      <c r="AU1236" s="69">
        <v>125</v>
      </c>
      <c r="AV1236" s="69">
        <v>662</v>
      </c>
      <c r="AW1236" s="69">
        <v>0.44367000000000001</v>
      </c>
      <c r="AX1236" s="69">
        <v>0.44</v>
      </c>
      <c r="AY1236" s="69">
        <v>2520.8522727272725</v>
      </c>
      <c r="AZ1236" s="69">
        <v>-20.852272727272521</v>
      </c>
      <c r="BA1236" s="69">
        <v>147890</v>
      </c>
      <c r="BB1236" s="69">
        <v>0</v>
      </c>
      <c r="BC1236" s="69">
        <v>-147890</v>
      </c>
      <c r="BD1236" s="69">
        <v>0</v>
      </c>
      <c r="BE1236" s="69">
        <v>254.8363009764503</v>
      </c>
      <c r="BF1236" s="69">
        <v>-254.8363009764503</v>
      </c>
      <c r="BG1236" s="69">
        <v>147890</v>
      </c>
      <c r="BH1236" s="69">
        <v>0</v>
      </c>
      <c r="BI1236" s="69">
        <v>-147890</v>
      </c>
      <c r="BJ1236" s="69">
        <v>2.4257910100185167E-5</v>
      </c>
      <c r="BK1236" s="69">
        <v>0</v>
      </c>
      <c r="BL1236" s="69">
        <v>416.59154929577466</v>
      </c>
      <c r="BM1236" s="69">
        <v>-416.59154929577466</v>
      </c>
      <c r="BN1236" s="69">
        <v>0</v>
      </c>
      <c r="BO1236" s="69">
        <v>3.9453816261015713</v>
      </c>
      <c r="BP1236" s="69">
        <v>-3.9453816261015713</v>
      </c>
      <c r="BQ1236" s="69">
        <v>3945.3816261015713</v>
      </c>
      <c r="BR1236" s="69">
        <v>-3945.3816261015713</v>
      </c>
      <c r="BS1236" s="69">
        <v>0.18683651804670912</v>
      </c>
      <c r="BT1236" s="69">
        <v>2364.864</v>
      </c>
      <c r="BU1236" s="69">
        <v>446.53776435045319</v>
      </c>
      <c r="BV1236" s="69">
        <v>7.6169837714581429E-3</v>
      </c>
    </row>
    <row r="1237" spans="1:74">
      <c r="A1237" s="113" t="s">
        <v>1031</v>
      </c>
      <c r="B1237" s="69" t="s">
        <v>100</v>
      </c>
      <c r="C1237" s="69" t="s">
        <v>131</v>
      </c>
      <c r="D1237" s="69" t="s">
        <v>371</v>
      </c>
      <c r="E1237" s="69" t="s">
        <v>698</v>
      </c>
      <c r="F1237" s="69">
        <v>0</v>
      </c>
      <c r="G1237" s="69">
        <v>11</v>
      </c>
      <c r="H1237" s="69">
        <v>36236</v>
      </c>
      <c r="I1237" s="69">
        <v>99</v>
      </c>
      <c r="J1237" s="69">
        <v>55</v>
      </c>
      <c r="K1237" s="69">
        <v>6805</v>
      </c>
      <c r="L1237" s="69">
        <v>6307</v>
      </c>
      <c r="M1237" s="69">
        <v>58</v>
      </c>
      <c r="N1237" s="69">
        <v>0</v>
      </c>
      <c r="O1237" s="69">
        <v>0</v>
      </c>
      <c r="P1237" s="69">
        <v>5324.91</v>
      </c>
      <c r="Q1237" s="69">
        <v>184.88</v>
      </c>
      <c r="R1237" s="69">
        <v>1000000</v>
      </c>
      <c r="S1237" s="69">
        <v>2500</v>
      </c>
      <c r="T1237" s="69">
        <v>400</v>
      </c>
      <c r="U1237" s="69">
        <v>0</v>
      </c>
      <c r="V1237" s="69">
        <v>0</v>
      </c>
      <c r="W1237" s="69">
        <v>0</v>
      </c>
      <c r="X1237" s="69">
        <v>0</v>
      </c>
      <c r="Y1237" s="69">
        <v>0</v>
      </c>
      <c r="Z1237" s="69">
        <v>0</v>
      </c>
      <c r="AA1237" s="69">
        <v>0</v>
      </c>
      <c r="AB1237" s="69">
        <v>0</v>
      </c>
      <c r="AC1237" s="69">
        <v>0</v>
      </c>
      <c r="AD1237" s="69">
        <v>0</v>
      </c>
      <c r="AE1237" s="69">
        <v>0</v>
      </c>
      <c r="AF1237" s="69">
        <v>491566</v>
      </c>
      <c r="AG1237" s="69">
        <v>508434</v>
      </c>
      <c r="AH1237" s="69">
        <v>190</v>
      </c>
      <c r="AI1237" s="69">
        <v>210</v>
      </c>
      <c r="AJ1237" s="69">
        <v>3</v>
      </c>
      <c r="AK1237" s="69">
        <v>-3</v>
      </c>
      <c r="AL1237" s="69">
        <v>1884</v>
      </c>
      <c r="AM1237" s="69">
        <v>1025</v>
      </c>
      <c r="AN1237" s="69">
        <v>-1884</v>
      </c>
      <c r="AO1237" s="69">
        <v>3</v>
      </c>
      <c r="AP1237" s="69">
        <v>-3</v>
      </c>
      <c r="AQ1237" s="69">
        <v>132974</v>
      </c>
      <c r="AR1237" s="69">
        <v>1153</v>
      </c>
      <c r="AS1237" s="69">
        <v>121031</v>
      </c>
      <c r="AT1237" s="69">
        <v>331844</v>
      </c>
      <c r="AU1237" s="69">
        <v>136</v>
      </c>
      <c r="AV1237" s="69">
        <v>720</v>
      </c>
      <c r="AW1237" s="69">
        <v>0.491566</v>
      </c>
      <c r="AX1237" s="69">
        <v>0.47499999999999998</v>
      </c>
      <c r="AY1237" s="69">
        <v>2587.1894736842105</v>
      </c>
      <c r="AZ1237" s="69">
        <v>-87.189473684210498</v>
      </c>
      <c r="BA1237" s="69">
        <v>163855.33333333334</v>
      </c>
      <c r="BB1237" s="69">
        <v>0</v>
      </c>
      <c r="BC1237" s="69">
        <v>-163855.33333333334</v>
      </c>
      <c r="BD1237" s="69">
        <v>0</v>
      </c>
      <c r="BE1237" s="69">
        <v>260.91613588110403</v>
      </c>
      <c r="BF1237" s="69">
        <v>-260.91613588110403</v>
      </c>
      <c r="BG1237" s="69">
        <v>163855.33333333334</v>
      </c>
      <c r="BH1237" s="69">
        <v>0</v>
      </c>
      <c r="BI1237" s="69">
        <v>-163855.33333333334</v>
      </c>
      <c r="BJ1237" s="69">
        <v>2.2560801359664296E-5</v>
      </c>
      <c r="BK1237" s="69">
        <v>0</v>
      </c>
      <c r="BL1237" s="69">
        <v>426.33651344319168</v>
      </c>
      <c r="BM1237" s="69">
        <v>-426.33651344319168</v>
      </c>
      <c r="BN1237" s="69">
        <v>0</v>
      </c>
      <c r="BO1237" s="69">
        <v>4.0614883790103358</v>
      </c>
      <c r="BP1237" s="69">
        <v>-4.0614883790103358</v>
      </c>
      <c r="BQ1237" s="69">
        <v>4061.4883790103358</v>
      </c>
      <c r="BR1237" s="69">
        <v>-4061.4883790103358</v>
      </c>
      <c r="BS1237" s="69">
        <v>0.18536585365853658</v>
      </c>
      <c r="BT1237" s="69">
        <v>2440.0294117647059</v>
      </c>
      <c r="BU1237" s="69">
        <v>460.89444444444445</v>
      </c>
      <c r="BV1237" s="69">
        <v>7.7082737978853011E-3</v>
      </c>
    </row>
    <row r="1238" spans="1:74">
      <c r="A1238" s="113" t="s">
        <v>1032</v>
      </c>
      <c r="B1238" s="69" t="s">
        <v>100</v>
      </c>
      <c r="C1238" s="69" t="s">
        <v>131</v>
      </c>
      <c r="D1238" s="69" t="s">
        <v>371</v>
      </c>
      <c r="E1238" s="69" t="s">
        <v>698</v>
      </c>
      <c r="F1238" s="69">
        <v>0</v>
      </c>
      <c r="G1238" s="69">
        <v>11</v>
      </c>
      <c r="H1238" s="69">
        <v>49546</v>
      </c>
      <c r="I1238" s="69">
        <v>173</v>
      </c>
      <c r="J1238" s="69">
        <v>79</v>
      </c>
      <c r="K1238" s="69">
        <v>13877</v>
      </c>
      <c r="L1238" s="69">
        <v>10185</v>
      </c>
      <c r="M1238" s="69">
        <v>88</v>
      </c>
      <c r="N1238" s="69">
        <v>0</v>
      </c>
      <c r="O1238" s="69">
        <v>0</v>
      </c>
      <c r="P1238" s="69">
        <v>3570.37</v>
      </c>
      <c r="Q1238" s="69">
        <v>172.63</v>
      </c>
      <c r="R1238" s="69">
        <v>1000000</v>
      </c>
      <c r="S1238" s="69">
        <v>2500</v>
      </c>
      <c r="T1238" s="69">
        <v>400</v>
      </c>
      <c r="U1238" s="69">
        <v>0</v>
      </c>
      <c r="V1238" s="69">
        <v>0</v>
      </c>
      <c r="W1238" s="69">
        <v>0</v>
      </c>
      <c r="X1238" s="69">
        <v>0</v>
      </c>
      <c r="Y1238" s="69">
        <v>0</v>
      </c>
      <c r="Z1238" s="69">
        <v>0</v>
      </c>
      <c r="AA1238" s="69">
        <v>0</v>
      </c>
      <c r="AB1238" s="69">
        <v>0</v>
      </c>
      <c r="AC1238" s="69">
        <v>0</v>
      </c>
      <c r="AD1238" s="69">
        <v>0</v>
      </c>
      <c r="AE1238" s="69">
        <v>0</v>
      </c>
      <c r="AF1238" s="69">
        <v>545803</v>
      </c>
      <c r="AG1238" s="69">
        <v>454197</v>
      </c>
      <c r="AH1238" s="69">
        <v>201</v>
      </c>
      <c r="AI1238" s="69">
        <v>199</v>
      </c>
      <c r="AJ1238" s="69">
        <v>3</v>
      </c>
      <c r="AK1238" s="69">
        <v>-3</v>
      </c>
      <c r="AL1238" s="69">
        <v>2064</v>
      </c>
      <c r="AM1238" s="69">
        <v>1109</v>
      </c>
      <c r="AN1238" s="69">
        <v>-2064</v>
      </c>
      <c r="AO1238" s="69">
        <v>3</v>
      </c>
      <c r="AP1238" s="69">
        <v>-3</v>
      </c>
      <c r="AQ1238" s="69">
        <v>147789</v>
      </c>
      <c r="AR1238" s="69">
        <v>1246</v>
      </c>
      <c r="AS1238" s="69">
        <v>132092</v>
      </c>
      <c r="AT1238" s="69">
        <v>381390</v>
      </c>
      <c r="AU1238" s="69">
        <v>147</v>
      </c>
      <c r="AV1238" s="69">
        <v>808</v>
      </c>
      <c r="AW1238" s="69">
        <v>0.54580300000000004</v>
      </c>
      <c r="AX1238" s="69">
        <v>0.50249999999999995</v>
      </c>
      <c r="AY1238" s="69">
        <v>2715.4378109452737</v>
      </c>
      <c r="AZ1238" s="69">
        <v>-215.43781094527367</v>
      </c>
      <c r="BA1238" s="69">
        <v>181934.33333333334</v>
      </c>
      <c r="BB1238" s="69">
        <v>0</v>
      </c>
      <c r="BC1238" s="69">
        <v>-181934.33333333334</v>
      </c>
      <c r="BD1238" s="69">
        <v>0</v>
      </c>
      <c r="BE1238" s="69">
        <v>264.43943798449612</v>
      </c>
      <c r="BF1238" s="69">
        <v>-264.43943798449612</v>
      </c>
      <c r="BG1238" s="69">
        <v>181934.33333333334</v>
      </c>
      <c r="BH1238" s="69">
        <v>0</v>
      </c>
      <c r="BI1238" s="69">
        <v>-181934.33333333334</v>
      </c>
      <c r="BJ1238" s="69">
        <v>2.0299210360716968E-5</v>
      </c>
      <c r="BK1238" s="69">
        <v>0</v>
      </c>
      <c r="BL1238" s="69">
        <v>438.0441412520064</v>
      </c>
      <c r="BM1238" s="69">
        <v>-438.0441412520064</v>
      </c>
      <c r="BN1238" s="69">
        <v>0</v>
      </c>
      <c r="BO1238" s="69">
        <v>4.13199133936953</v>
      </c>
      <c r="BP1238" s="69">
        <v>-4.13199133936953</v>
      </c>
      <c r="BQ1238" s="69">
        <v>4131.9913393695297</v>
      </c>
      <c r="BR1238" s="69">
        <v>-4131.9913393695297</v>
      </c>
      <c r="BS1238" s="69">
        <v>0.1812443642921551</v>
      </c>
      <c r="BT1238" s="69">
        <v>2594.4897959183672</v>
      </c>
      <c r="BU1238" s="69">
        <v>472.01732673267327</v>
      </c>
      <c r="BV1238" s="69">
        <v>7.503941430011706E-3</v>
      </c>
    </row>
    <row r="1239" spans="1:74">
      <c r="A1239" s="113" t="s">
        <v>1033</v>
      </c>
      <c r="B1239" s="69" t="s">
        <v>100</v>
      </c>
      <c r="C1239" s="69" t="s">
        <v>131</v>
      </c>
      <c r="D1239" s="69" t="s">
        <v>371</v>
      </c>
      <c r="E1239" s="69" t="s">
        <v>698</v>
      </c>
      <c r="F1239" s="69">
        <v>0</v>
      </c>
      <c r="G1239" s="69">
        <v>24</v>
      </c>
      <c r="H1239" s="69">
        <v>41077</v>
      </c>
      <c r="I1239" s="69">
        <v>304</v>
      </c>
      <c r="J1239" s="69">
        <v>162</v>
      </c>
      <c r="K1239" s="69">
        <v>26973</v>
      </c>
      <c r="L1239" s="69">
        <v>13804</v>
      </c>
      <c r="M1239" s="69">
        <v>178</v>
      </c>
      <c r="N1239" s="69">
        <v>0</v>
      </c>
      <c r="O1239" s="69">
        <v>0</v>
      </c>
      <c r="P1239" s="69">
        <v>1522.89</v>
      </c>
      <c r="Q1239" s="69">
        <v>70.58</v>
      </c>
      <c r="R1239" s="69">
        <v>1000000</v>
      </c>
      <c r="S1239" s="69">
        <v>2500</v>
      </c>
      <c r="T1239" s="69">
        <v>400</v>
      </c>
      <c r="U1239" s="69">
        <v>0</v>
      </c>
      <c r="V1239" s="69">
        <v>0</v>
      </c>
      <c r="W1239" s="69">
        <v>0</v>
      </c>
      <c r="X1239" s="69">
        <v>0</v>
      </c>
      <c r="Y1239" s="69">
        <v>0</v>
      </c>
      <c r="Z1239" s="69">
        <v>0</v>
      </c>
      <c r="AA1239" s="69">
        <v>0</v>
      </c>
      <c r="AB1239" s="69">
        <v>0</v>
      </c>
      <c r="AC1239" s="69">
        <v>0</v>
      </c>
      <c r="AD1239" s="69">
        <v>0</v>
      </c>
      <c r="AE1239" s="69">
        <v>0</v>
      </c>
      <c r="AF1239" s="69">
        <v>586880</v>
      </c>
      <c r="AG1239" s="69">
        <v>413120</v>
      </c>
      <c r="AH1239" s="69">
        <v>225</v>
      </c>
      <c r="AI1239" s="69">
        <v>175</v>
      </c>
      <c r="AJ1239" s="69">
        <v>3</v>
      </c>
      <c r="AK1239" s="69">
        <v>-3</v>
      </c>
      <c r="AL1239" s="69">
        <v>2368</v>
      </c>
      <c r="AM1239" s="69">
        <v>1271</v>
      </c>
      <c r="AN1239" s="69">
        <v>-2368</v>
      </c>
      <c r="AO1239" s="69">
        <v>3</v>
      </c>
      <c r="AP1239" s="69">
        <v>-3</v>
      </c>
      <c r="AQ1239" s="69">
        <v>174762</v>
      </c>
      <c r="AR1239" s="69">
        <v>1424</v>
      </c>
      <c r="AS1239" s="69">
        <v>145896</v>
      </c>
      <c r="AT1239" s="69">
        <v>422467</v>
      </c>
      <c r="AU1239" s="69">
        <v>171</v>
      </c>
      <c r="AV1239" s="69">
        <v>986</v>
      </c>
      <c r="AW1239" s="69">
        <v>0.58687999999999996</v>
      </c>
      <c r="AX1239" s="69">
        <v>0.5625</v>
      </c>
      <c r="AY1239" s="69">
        <v>2608.3555555555554</v>
      </c>
      <c r="AZ1239" s="69">
        <v>-108.35555555555538</v>
      </c>
      <c r="BA1239" s="69">
        <v>195626.66666666666</v>
      </c>
      <c r="BB1239" s="69">
        <v>0</v>
      </c>
      <c r="BC1239" s="69">
        <v>-195626.66666666666</v>
      </c>
      <c r="BD1239" s="69">
        <v>0</v>
      </c>
      <c r="BE1239" s="69">
        <v>247.83783783783784</v>
      </c>
      <c r="BF1239" s="69">
        <v>-247.83783783783784</v>
      </c>
      <c r="BG1239" s="69">
        <v>195626.66666666666</v>
      </c>
      <c r="BH1239" s="69">
        <v>0</v>
      </c>
      <c r="BI1239" s="69">
        <v>-195626.66666666666</v>
      </c>
      <c r="BJ1239" s="69">
        <v>1.7166203179180828E-5</v>
      </c>
      <c r="BK1239" s="69">
        <v>0</v>
      </c>
      <c r="BL1239" s="69">
        <v>412.13483146067415</v>
      </c>
      <c r="BM1239" s="69">
        <v>-412.13483146067415</v>
      </c>
      <c r="BN1239" s="69">
        <v>0</v>
      </c>
      <c r="BO1239" s="69">
        <v>4.0225914349947907</v>
      </c>
      <c r="BP1239" s="69">
        <v>-4.0225914349947907</v>
      </c>
      <c r="BQ1239" s="69">
        <v>4022.5914349947907</v>
      </c>
      <c r="BR1239" s="69">
        <v>-4022.5914349947907</v>
      </c>
      <c r="BS1239" s="69">
        <v>0.17702596380802518</v>
      </c>
      <c r="BT1239" s="69">
        <v>2470.5672514619882</v>
      </c>
      <c r="BU1239" s="69">
        <v>428.4655172413793</v>
      </c>
      <c r="BV1239" s="69">
        <v>7.2727480802462774E-3</v>
      </c>
    </row>
    <row r="1240" spans="1:74">
      <c r="A1240" s="113" t="s">
        <v>1034</v>
      </c>
      <c r="B1240" s="69" t="s">
        <v>100</v>
      </c>
      <c r="C1240" s="69" t="s">
        <v>131</v>
      </c>
      <c r="D1240" s="69" t="s">
        <v>371</v>
      </c>
      <c r="E1240" s="69" t="s">
        <v>698</v>
      </c>
      <c r="F1240" s="69">
        <v>0</v>
      </c>
      <c r="G1240" s="69">
        <v>20</v>
      </c>
      <c r="H1240" s="69">
        <v>26004</v>
      </c>
      <c r="I1240" s="69">
        <v>278</v>
      </c>
      <c r="J1240" s="69">
        <v>143</v>
      </c>
      <c r="K1240" s="69">
        <v>27156</v>
      </c>
      <c r="L1240" s="69">
        <v>15665</v>
      </c>
      <c r="M1240" s="69">
        <v>160</v>
      </c>
      <c r="N1240" s="69">
        <v>0</v>
      </c>
      <c r="O1240" s="69">
        <v>0</v>
      </c>
      <c r="P1240" s="69">
        <v>957.58</v>
      </c>
      <c r="Q1240" s="69">
        <v>49.72</v>
      </c>
      <c r="R1240" s="69">
        <v>1000000</v>
      </c>
      <c r="S1240" s="69">
        <v>2500</v>
      </c>
      <c r="T1240" s="69">
        <v>400</v>
      </c>
      <c r="U1240" s="69">
        <v>0</v>
      </c>
      <c r="V1240" s="69">
        <v>0</v>
      </c>
      <c r="W1240" s="69">
        <v>0</v>
      </c>
      <c r="X1240" s="69">
        <v>0</v>
      </c>
      <c r="Y1240" s="69">
        <v>0</v>
      </c>
      <c r="Z1240" s="69">
        <v>0</v>
      </c>
      <c r="AA1240" s="69">
        <v>0</v>
      </c>
      <c r="AB1240" s="69">
        <v>0</v>
      </c>
      <c r="AC1240" s="69">
        <v>0</v>
      </c>
      <c r="AD1240" s="69">
        <v>0</v>
      </c>
      <c r="AE1240" s="69">
        <v>0</v>
      </c>
      <c r="AF1240" s="69">
        <v>612884</v>
      </c>
      <c r="AG1240" s="69">
        <v>387116</v>
      </c>
      <c r="AH1240" s="69">
        <v>245</v>
      </c>
      <c r="AI1240" s="69">
        <v>155</v>
      </c>
      <c r="AJ1240" s="69">
        <v>3</v>
      </c>
      <c r="AK1240" s="69">
        <v>-3</v>
      </c>
      <c r="AL1240" s="69">
        <v>2646</v>
      </c>
      <c r="AM1240" s="69">
        <v>1414</v>
      </c>
      <c r="AN1240" s="69">
        <v>-2646</v>
      </c>
      <c r="AO1240" s="69">
        <v>3</v>
      </c>
      <c r="AP1240" s="69">
        <v>-3</v>
      </c>
      <c r="AQ1240" s="69">
        <v>201918</v>
      </c>
      <c r="AR1240" s="69">
        <v>1584</v>
      </c>
      <c r="AS1240" s="69">
        <v>161561</v>
      </c>
      <c r="AT1240" s="69">
        <v>448471</v>
      </c>
      <c r="AU1240" s="69">
        <v>191</v>
      </c>
      <c r="AV1240" s="69">
        <v>1146</v>
      </c>
      <c r="AW1240" s="69">
        <v>0.61288399999999998</v>
      </c>
      <c r="AX1240" s="69">
        <v>0.61250000000000004</v>
      </c>
      <c r="AY1240" s="69">
        <v>2501.5673469387757</v>
      </c>
      <c r="AZ1240" s="69">
        <v>-1.5673469387756995</v>
      </c>
      <c r="BA1240" s="69">
        <v>204294.66666666666</v>
      </c>
      <c r="BB1240" s="69">
        <v>0</v>
      </c>
      <c r="BC1240" s="69">
        <v>-204294.66666666666</v>
      </c>
      <c r="BD1240" s="69">
        <v>0</v>
      </c>
      <c r="BE1240" s="69">
        <v>231.62660619803478</v>
      </c>
      <c r="BF1240" s="69">
        <v>-231.62660619803478</v>
      </c>
      <c r="BG1240" s="69">
        <v>204294.66666666666</v>
      </c>
      <c r="BH1240" s="69">
        <v>0</v>
      </c>
      <c r="BI1240" s="69">
        <v>-204294.66666666666</v>
      </c>
      <c r="BJ1240" s="69">
        <v>1.4857516417555642E-5</v>
      </c>
      <c r="BK1240" s="69">
        <v>0</v>
      </c>
      <c r="BL1240" s="69">
        <v>386.92171717171715</v>
      </c>
      <c r="BM1240" s="69">
        <v>-386.92171717171715</v>
      </c>
      <c r="BN1240" s="69">
        <v>0</v>
      </c>
      <c r="BO1240" s="69">
        <v>3.7935145239259476</v>
      </c>
      <c r="BP1240" s="69">
        <v>-3.7935145239259476</v>
      </c>
      <c r="BQ1240" s="69">
        <v>3793.5145239259477</v>
      </c>
      <c r="BR1240" s="69">
        <v>-3793.5145239259477</v>
      </c>
      <c r="BS1240" s="69">
        <v>0.17326732673267325</v>
      </c>
      <c r="BT1240" s="69">
        <v>2348.0157068062827</v>
      </c>
      <c r="BU1240" s="69">
        <v>391.33595113438048</v>
      </c>
      <c r="BV1240" s="69">
        <v>7.0028427381412257E-3</v>
      </c>
    </row>
    <row r="1241" spans="1:74">
      <c r="A1241" s="113" t="s">
        <v>1035</v>
      </c>
      <c r="B1241" s="69" t="s">
        <v>100</v>
      </c>
      <c r="C1241" s="69" t="s">
        <v>131</v>
      </c>
      <c r="D1241" s="69" t="s">
        <v>371</v>
      </c>
      <c r="E1241" s="69" t="s">
        <v>698</v>
      </c>
      <c r="F1241" s="69">
        <v>0</v>
      </c>
      <c r="G1241" s="69">
        <v>17</v>
      </c>
      <c r="H1241" s="69">
        <v>52484</v>
      </c>
      <c r="I1241" s="69">
        <v>282</v>
      </c>
      <c r="J1241" s="69">
        <v>150</v>
      </c>
      <c r="K1241" s="69">
        <v>31112</v>
      </c>
      <c r="L1241" s="69">
        <v>18169</v>
      </c>
      <c r="M1241" s="69">
        <v>173</v>
      </c>
      <c r="N1241" s="69">
        <v>0</v>
      </c>
      <c r="O1241" s="69">
        <v>0</v>
      </c>
      <c r="P1241" s="69">
        <v>1686.94</v>
      </c>
      <c r="Q1241" s="69">
        <v>94.91</v>
      </c>
      <c r="R1241" s="69">
        <v>1000000</v>
      </c>
      <c r="S1241" s="69">
        <v>2500</v>
      </c>
      <c r="T1241" s="69">
        <v>400</v>
      </c>
      <c r="U1241" s="69">
        <v>0</v>
      </c>
      <c r="V1241" s="69">
        <v>0</v>
      </c>
      <c r="W1241" s="69">
        <v>0</v>
      </c>
      <c r="X1241" s="69">
        <v>0</v>
      </c>
      <c r="Y1241" s="69">
        <v>0</v>
      </c>
      <c r="Z1241" s="69">
        <v>0</v>
      </c>
      <c r="AA1241" s="69">
        <v>0</v>
      </c>
      <c r="AB1241" s="69">
        <v>0</v>
      </c>
      <c r="AC1241" s="69">
        <v>0</v>
      </c>
      <c r="AD1241" s="69">
        <v>0</v>
      </c>
      <c r="AE1241" s="69">
        <v>0</v>
      </c>
      <c r="AF1241" s="69">
        <v>665368</v>
      </c>
      <c r="AG1241" s="69">
        <v>334632</v>
      </c>
      <c r="AH1241" s="69">
        <v>262</v>
      </c>
      <c r="AI1241" s="69">
        <v>138</v>
      </c>
      <c r="AJ1241" s="69">
        <v>3</v>
      </c>
      <c r="AK1241" s="69">
        <v>-3</v>
      </c>
      <c r="AL1241" s="69">
        <v>2928</v>
      </c>
      <c r="AM1241" s="69">
        <v>1564</v>
      </c>
      <c r="AN1241" s="69">
        <v>-2928</v>
      </c>
      <c r="AO1241" s="69">
        <v>3</v>
      </c>
      <c r="AP1241" s="69">
        <v>-3</v>
      </c>
      <c r="AQ1241" s="69">
        <v>233030</v>
      </c>
      <c r="AR1241" s="69">
        <v>1757</v>
      </c>
      <c r="AS1241" s="69">
        <v>179730</v>
      </c>
      <c r="AT1241" s="69">
        <v>500955</v>
      </c>
      <c r="AU1241" s="69">
        <v>208</v>
      </c>
      <c r="AV1241" s="69">
        <v>1319</v>
      </c>
      <c r="AW1241" s="69">
        <v>0.66536799999999996</v>
      </c>
      <c r="AX1241" s="69">
        <v>0.65500000000000003</v>
      </c>
      <c r="AY1241" s="69">
        <v>2539.5725190839694</v>
      </c>
      <c r="AZ1241" s="69">
        <v>-39.572519083969382</v>
      </c>
      <c r="BA1241" s="69">
        <v>221789.33333333334</v>
      </c>
      <c r="BB1241" s="69">
        <v>0</v>
      </c>
      <c r="BC1241" s="69">
        <v>-221789.33333333334</v>
      </c>
      <c r="BD1241" s="69">
        <v>0</v>
      </c>
      <c r="BE1241" s="69">
        <v>227.2431693989071</v>
      </c>
      <c r="BF1241" s="69">
        <v>-227.2431693989071</v>
      </c>
      <c r="BG1241" s="69">
        <v>221789.33333333334</v>
      </c>
      <c r="BH1241" s="69">
        <v>0</v>
      </c>
      <c r="BI1241" s="69">
        <v>-221789.33333333334</v>
      </c>
      <c r="BJ1241" s="69">
        <v>1.2873878899712483E-5</v>
      </c>
      <c r="BK1241" s="69">
        <v>0</v>
      </c>
      <c r="BL1241" s="69">
        <v>378.69550369948774</v>
      </c>
      <c r="BM1241" s="69">
        <v>-378.69550369948774</v>
      </c>
      <c r="BN1241" s="69">
        <v>0</v>
      </c>
      <c r="BO1241" s="69">
        <v>3.7020419518166139</v>
      </c>
      <c r="BP1241" s="69">
        <v>-3.7020419518166139</v>
      </c>
      <c r="BQ1241" s="69">
        <v>3702.0419518166141</v>
      </c>
      <c r="BR1241" s="69">
        <v>-3702.0419518166141</v>
      </c>
      <c r="BS1241" s="69">
        <v>0.16751918158567775</v>
      </c>
      <c r="BT1241" s="69">
        <v>2408.4375</v>
      </c>
      <c r="BU1241" s="69">
        <v>379.79909021986356</v>
      </c>
      <c r="BV1241" s="69">
        <v>6.711582199716775E-3</v>
      </c>
    </row>
    <row r="1242" spans="1:74">
      <c r="A1242" s="113" t="s">
        <v>1036</v>
      </c>
      <c r="B1242" s="69" t="s">
        <v>100</v>
      </c>
      <c r="C1242" s="69" t="s">
        <v>131</v>
      </c>
      <c r="D1242" s="69" t="s">
        <v>371</v>
      </c>
      <c r="E1242" s="69" t="s">
        <v>698</v>
      </c>
      <c r="F1242" s="69">
        <v>0</v>
      </c>
      <c r="G1242" s="69">
        <v>16</v>
      </c>
      <c r="H1242" s="69">
        <v>28669</v>
      </c>
      <c r="I1242" s="69">
        <v>115</v>
      </c>
      <c r="J1242" s="69">
        <v>57</v>
      </c>
      <c r="K1242" s="69">
        <v>3914</v>
      </c>
      <c r="L1242" s="69">
        <v>3392</v>
      </c>
      <c r="M1242" s="69">
        <v>62</v>
      </c>
      <c r="N1242" s="69">
        <v>0</v>
      </c>
      <c r="O1242" s="69">
        <v>0</v>
      </c>
      <c r="P1242" s="69">
        <v>7324.73</v>
      </c>
      <c r="Q1242" s="69">
        <v>131.51</v>
      </c>
      <c r="R1242" s="114">
        <v>1000000</v>
      </c>
      <c r="S1242" s="69">
        <v>2500</v>
      </c>
      <c r="T1242" s="69">
        <v>400</v>
      </c>
      <c r="U1242" s="69">
        <v>0</v>
      </c>
      <c r="V1242" s="69">
        <v>0</v>
      </c>
      <c r="W1242" s="69">
        <v>0</v>
      </c>
      <c r="X1242" s="69">
        <v>0</v>
      </c>
      <c r="Y1242" s="69">
        <v>0</v>
      </c>
      <c r="Z1242" s="69">
        <v>0</v>
      </c>
      <c r="AA1242" s="69">
        <v>0</v>
      </c>
      <c r="AB1242" s="69">
        <v>0</v>
      </c>
      <c r="AC1242" s="69">
        <v>0</v>
      </c>
      <c r="AD1242" s="69">
        <v>0</v>
      </c>
      <c r="AE1242" s="69">
        <v>0</v>
      </c>
      <c r="AF1242" s="69">
        <v>694037</v>
      </c>
      <c r="AG1242" s="69">
        <v>305963</v>
      </c>
      <c r="AH1242" s="69">
        <v>278</v>
      </c>
      <c r="AI1242" s="69">
        <v>122</v>
      </c>
      <c r="AJ1242" s="69">
        <v>3</v>
      </c>
      <c r="AK1242" s="69">
        <v>-3</v>
      </c>
      <c r="AL1242" s="69">
        <v>3043</v>
      </c>
      <c r="AM1242" s="69">
        <v>1621</v>
      </c>
      <c r="AN1242" s="69">
        <v>-3043</v>
      </c>
      <c r="AO1242" s="69">
        <v>3</v>
      </c>
      <c r="AP1242" s="69">
        <v>-3</v>
      </c>
      <c r="AQ1242" s="69">
        <v>236944</v>
      </c>
      <c r="AR1242" s="69">
        <v>1819</v>
      </c>
      <c r="AS1242" s="69">
        <v>183122</v>
      </c>
      <c r="AT1242" s="69">
        <v>529624</v>
      </c>
      <c r="AU1242" s="69">
        <v>224</v>
      </c>
      <c r="AV1242" s="69">
        <v>1381</v>
      </c>
      <c r="AW1242" s="69">
        <v>0.69403700000000002</v>
      </c>
      <c r="AX1242" s="69">
        <v>0.69499999999999995</v>
      </c>
      <c r="AY1242" s="69">
        <v>2496.5359712230215</v>
      </c>
      <c r="AZ1242" s="69">
        <v>3.4640287769784663</v>
      </c>
      <c r="BA1242" s="69">
        <v>231345.66666666666</v>
      </c>
      <c r="BB1242" s="69">
        <v>0</v>
      </c>
      <c r="BC1242" s="69">
        <v>-231345.66666666666</v>
      </c>
      <c r="BD1242" s="69">
        <v>0</v>
      </c>
      <c r="BE1242" s="69">
        <v>228.0765691751561</v>
      </c>
      <c r="BF1242" s="69">
        <v>-228.0765691751561</v>
      </c>
      <c r="BG1242" s="69">
        <v>231345.66666666666</v>
      </c>
      <c r="BH1242" s="69">
        <v>0</v>
      </c>
      <c r="BI1242" s="69">
        <v>-231345.66666666666</v>
      </c>
      <c r="BJ1242" s="69">
        <v>1.2661219528665001E-5</v>
      </c>
      <c r="BK1242" s="69">
        <v>0</v>
      </c>
      <c r="BL1242" s="69">
        <v>381.54865310610228</v>
      </c>
      <c r="BM1242" s="69">
        <v>-381.54865310610228</v>
      </c>
      <c r="BN1242" s="69">
        <v>0</v>
      </c>
      <c r="BO1242" s="69">
        <v>3.7900252290822514</v>
      </c>
      <c r="BP1242" s="69">
        <v>-3.7900252290822514</v>
      </c>
      <c r="BQ1242" s="69">
        <v>3790.0252290822514</v>
      </c>
      <c r="BR1242" s="69">
        <v>-3790.0252290822514</v>
      </c>
      <c r="BS1242" s="69">
        <v>0.17149907464528069</v>
      </c>
      <c r="BT1242" s="69">
        <v>2364.3928571428573</v>
      </c>
      <c r="BU1242" s="69">
        <v>383.50760318609701</v>
      </c>
      <c r="BV1242" s="69">
        <v>6.8412789519886556E-3</v>
      </c>
    </row>
    <row r="1243" spans="1:74">
      <c r="A1243" s="113" t="s">
        <v>1037</v>
      </c>
      <c r="B1243" s="69" t="s">
        <v>100</v>
      </c>
      <c r="C1243" s="69" t="s">
        <v>131</v>
      </c>
      <c r="D1243" s="69" t="s">
        <v>371</v>
      </c>
      <c r="E1243" s="69" t="s">
        <v>698</v>
      </c>
      <c r="F1243" s="69">
        <v>0</v>
      </c>
      <c r="G1243" s="69">
        <v>19</v>
      </c>
      <c r="H1243" s="69">
        <v>20447</v>
      </c>
      <c r="I1243" s="69">
        <v>130</v>
      </c>
      <c r="J1243" s="69">
        <v>52</v>
      </c>
      <c r="K1243" s="69">
        <v>3747</v>
      </c>
      <c r="L1243" s="69">
        <v>3215</v>
      </c>
      <c r="M1243" s="69">
        <v>60</v>
      </c>
      <c r="N1243" s="69">
        <v>0</v>
      </c>
      <c r="O1243" s="69">
        <v>1</v>
      </c>
      <c r="P1243" s="69">
        <v>5456.9</v>
      </c>
      <c r="Q1243" s="69">
        <v>92.52</v>
      </c>
      <c r="R1243" s="114">
        <v>1000000</v>
      </c>
      <c r="S1243" s="69">
        <v>2500</v>
      </c>
      <c r="T1243" s="69">
        <v>400</v>
      </c>
      <c r="U1243" s="69">
        <v>0</v>
      </c>
      <c r="V1243" s="69">
        <v>0</v>
      </c>
      <c r="W1243" s="69">
        <v>0</v>
      </c>
      <c r="X1243" s="69">
        <v>0</v>
      </c>
      <c r="Y1243" s="69">
        <v>0</v>
      </c>
      <c r="Z1243" s="69">
        <v>0</v>
      </c>
      <c r="AA1243" s="69">
        <v>0</v>
      </c>
      <c r="AB1243" s="69">
        <v>0</v>
      </c>
      <c r="AC1243" s="69">
        <v>0</v>
      </c>
      <c r="AD1243" s="69">
        <v>0</v>
      </c>
      <c r="AE1243" s="69">
        <v>0</v>
      </c>
      <c r="AF1243" s="69">
        <v>714484</v>
      </c>
      <c r="AG1243" s="69">
        <v>285516</v>
      </c>
      <c r="AH1243" s="69">
        <v>297</v>
      </c>
      <c r="AI1243" s="69">
        <v>103</v>
      </c>
      <c r="AJ1243" s="69">
        <v>4</v>
      </c>
      <c r="AK1243" s="69">
        <v>-4</v>
      </c>
      <c r="AL1243" s="69">
        <v>3173</v>
      </c>
      <c r="AM1243" s="69">
        <v>1673</v>
      </c>
      <c r="AN1243" s="69">
        <v>-3173</v>
      </c>
      <c r="AO1243" s="69">
        <v>3</v>
      </c>
      <c r="AP1243" s="69">
        <v>-3</v>
      </c>
      <c r="AQ1243" s="69">
        <v>240691</v>
      </c>
      <c r="AR1243" s="69">
        <v>1879</v>
      </c>
      <c r="AS1243" s="69">
        <v>186337</v>
      </c>
      <c r="AT1243" s="69">
        <v>550071</v>
      </c>
      <c r="AU1243" s="69">
        <v>243</v>
      </c>
      <c r="AV1243" s="69">
        <v>1441</v>
      </c>
      <c r="AW1243" s="69">
        <v>0.71448400000000001</v>
      </c>
      <c r="AX1243" s="69">
        <v>0.74250000000000005</v>
      </c>
      <c r="AY1243" s="69">
        <v>2405.6700336700337</v>
      </c>
      <c r="AZ1243" s="69">
        <v>94.329966329966283</v>
      </c>
      <c r="BA1243" s="69">
        <v>178621</v>
      </c>
      <c r="BB1243" s="69">
        <v>0</v>
      </c>
      <c r="BC1243" s="69">
        <v>-178621</v>
      </c>
      <c r="BD1243" s="69">
        <v>0</v>
      </c>
      <c r="BE1243" s="69">
        <v>225.17617396785377</v>
      </c>
      <c r="BF1243" s="69">
        <v>-225.17617396785377</v>
      </c>
      <c r="BG1243" s="69">
        <v>238161.33333333334</v>
      </c>
      <c r="BH1243" s="69">
        <v>0</v>
      </c>
      <c r="BI1243" s="69">
        <v>-238161.33333333334</v>
      </c>
      <c r="BJ1243" s="69">
        <v>1.2464113739192575E-5</v>
      </c>
      <c r="BK1243" s="69">
        <v>0</v>
      </c>
      <c r="BL1243" s="69">
        <v>380.2469398616285</v>
      </c>
      <c r="BM1243" s="69">
        <v>-380.2469398616285</v>
      </c>
      <c r="BN1243" s="69">
        <v>0</v>
      </c>
      <c r="BO1243" s="69">
        <v>3.8343646189430975</v>
      </c>
      <c r="BP1243" s="69">
        <v>-3.8343646189430975</v>
      </c>
      <c r="BQ1243" s="69">
        <v>3834.3646189430974</v>
      </c>
      <c r="BR1243" s="69">
        <v>-3834.3646189430974</v>
      </c>
      <c r="BS1243" s="69">
        <v>0.17752540346682605</v>
      </c>
      <c r="BT1243" s="69">
        <v>2263.6666666666665</v>
      </c>
      <c r="BU1243" s="69">
        <v>381.72866065232478</v>
      </c>
      <c r="BV1243" s="69">
        <v>6.9508207618897257E-3</v>
      </c>
    </row>
    <row r="1244" spans="1:74">
      <c r="A1244" s="113" t="s">
        <v>1038</v>
      </c>
      <c r="B1244" s="69" t="s">
        <v>100</v>
      </c>
      <c r="C1244" s="69" t="s">
        <v>131</v>
      </c>
      <c r="D1244" s="69" t="s">
        <v>371</v>
      </c>
      <c r="E1244" s="69" t="s">
        <v>698</v>
      </c>
      <c r="F1244" s="69">
        <v>0</v>
      </c>
      <c r="G1244" s="69">
        <v>17</v>
      </c>
      <c r="H1244" s="69">
        <v>20173</v>
      </c>
      <c r="I1244" s="69">
        <v>101</v>
      </c>
      <c r="J1244" s="69">
        <v>51</v>
      </c>
      <c r="K1244" s="69">
        <v>4208</v>
      </c>
      <c r="L1244" s="69">
        <v>3627</v>
      </c>
      <c r="M1244" s="69">
        <v>54</v>
      </c>
      <c r="N1244" s="69">
        <v>0</v>
      </c>
      <c r="O1244" s="69">
        <v>0</v>
      </c>
      <c r="P1244" s="69">
        <v>4793.96</v>
      </c>
      <c r="Q1244" s="69">
        <v>102.92</v>
      </c>
      <c r="R1244" s="114">
        <v>1000000</v>
      </c>
      <c r="S1244" s="69">
        <v>2500</v>
      </c>
      <c r="T1244" s="69">
        <v>400</v>
      </c>
      <c r="U1244" s="69">
        <v>0</v>
      </c>
      <c r="V1244" s="69">
        <v>0</v>
      </c>
      <c r="W1244" s="69">
        <v>0</v>
      </c>
      <c r="X1244" s="69">
        <v>0</v>
      </c>
      <c r="Y1244" s="69">
        <v>0</v>
      </c>
      <c r="Z1244" s="69">
        <v>0</v>
      </c>
      <c r="AA1244" s="69">
        <v>0</v>
      </c>
      <c r="AB1244" s="69">
        <v>0</v>
      </c>
      <c r="AC1244" s="69">
        <v>0</v>
      </c>
      <c r="AD1244" s="69">
        <v>0</v>
      </c>
      <c r="AE1244" s="69">
        <v>0</v>
      </c>
      <c r="AF1244" s="69">
        <v>734657</v>
      </c>
      <c r="AG1244" s="69">
        <v>265343</v>
      </c>
      <c r="AH1244" s="69">
        <v>314</v>
      </c>
      <c r="AI1244" s="69">
        <v>86</v>
      </c>
      <c r="AJ1244" s="69">
        <v>4</v>
      </c>
      <c r="AK1244" s="69">
        <v>-4</v>
      </c>
      <c r="AL1244" s="69">
        <v>3274</v>
      </c>
      <c r="AM1244" s="69">
        <v>1724</v>
      </c>
      <c r="AN1244" s="69">
        <v>-3274</v>
      </c>
      <c r="AO1244" s="69">
        <v>3</v>
      </c>
      <c r="AP1244" s="69">
        <v>-3</v>
      </c>
      <c r="AQ1244" s="69">
        <v>244899</v>
      </c>
      <c r="AR1244" s="69">
        <v>1933</v>
      </c>
      <c r="AS1244" s="69">
        <v>189964</v>
      </c>
      <c r="AT1244" s="69">
        <v>570244</v>
      </c>
      <c r="AU1244" s="69">
        <v>260</v>
      </c>
      <c r="AV1244" s="69">
        <v>1495</v>
      </c>
      <c r="AW1244" s="69">
        <v>0.734657</v>
      </c>
      <c r="AX1244" s="69">
        <v>0.78500000000000003</v>
      </c>
      <c r="AY1244" s="69">
        <v>2339.6719745222931</v>
      </c>
      <c r="AZ1244" s="69">
        <v>160.32802547770689</v>
      </c>
      <c r="BA1244" s="69">
        <v>183664.25</v>
      </c>
      <c r="BB1244" s="69">
        <v>0</v>
      </c>
      <c r="BC1244" s="69">
        <v>-183664.25</v>
      </c>
      <c r="BD1244" s="69">
        <v>0</v>
      </c>
      <c r="BE1244" s="69">
        <v>224.39126450824679</v>
      </c>
      <c r="BF1244" s="69">
        <v>-224.39126450824679</v>
      </c>
      <c r="BG1244" s="69">
        <v>244885.66666666666</v>
      </c>
      <c r="BH1244" s="69">
        <v>0</v>
      </c>
      <c r="BI1244" s="69">
        <v>-244885.66666666666</v>
      </c>
      <c r="BJ1244" s="69">
        <v>1.2249947937721265E-5</v>
      </c>
      <c r="BK1244" s="69">
        <v>0</v>
      </c>
      <c r="BL1244" s="69">
        <v>380.06052767718575</v>
      </c>
      <c r="BM1244" s="69">
        <v>-380.06052767718575</v>
      </c>
      <c r="BN1244" s="69">
        <v>0</v>
      </c>
      <c r="BO1244" s="69">
        <v>3.8673485502516267</v>
      </c>
      <c r="BP1244" s="69">
        <v>-3.8673485502516267</v>
      </c>
      <c r="BQ1244" s="69">
        <v>3867.3485502516269</v>
      </c>
      <c r="BR1244" s="69">
        <v>-3867.3485502516269</v>
      </c>
      <c r="BS1244" s="69">
        <v>0.18213457076566125</v>
      </c>
      <c r="BT1244" s="69">
        <v>2193.2461538461539</v>
      </c>
      <c r="BU1244" s="69">
        <v>381.4341137123746</v>
      </c>
      <c r="BV1244" s="69">
        <v>7.0396367482104868E-3</v>
      </c>
    </row>
    <row r="1245" spans="1:74">
      <c r="A1245" s="113" t="s">
        <v>1039</v>
      </c>
      <c r="B1245" s="69" t="s">
        <v>100</v>
      </c>
      <c r="C1245" s="69" t="s">
        <v>131</v>
      </c>
      <c r="D1245" s="69" t="s">
        <v>371</v>
      </c>
      <c r="E1245" s="69" t="s">
        <v>698</v>
      </c>
      <c r="F1245" s="69">
        <v>0</v>
      </c>
      <c r="G1245" s="69">
        <v>10</v>
      </c>
      <c r="H1245" s="69">
        <v>19319</v>
      </c>
      <c r="I1245" s="69">
        <v>94</v>
      </c>
      <c r="J1245" s="69">
        <v>49</v>
      </c>
      <c r="K1245" s="69">
        <v>4251</v>
      </c>
      <c r="L1245" s="69">
        <v>3526</v>
      </c>
      <c r="M1245" s="69">
        <v>55</v>
      </c>
      <c r="N1245" s="69">
        <v>0</v>
      </c>
      <c r="O1245" s="69">
        <v>1</v>
      </c>
      <c r="P1245" s="69">
        <v>4544.58</v>
      </c>
      <c r="Q1245" s="69">
        <v>100.1</v>
      </c>
      <c r="R1245" s="114">
        <v>1000000</v>
      </c>
      <c r="S1245" s="69">
        <v>2500</v>
      </c>
      <c r="T1245" s="69">
        <v>400</v>
      </c>
      <c r="U1245" s="69">
        <v>0</v>
      </c>
      <c r="V1245" s="69">
        <v>0</v>
      </c>
      <c r="W1245" s="69">
        <v>0</v>
      </c>
      <c r="X1245" s="69">
        <v>0</v>
      </c>
      <c r="Y1245" s="69">
        <v>0</v>
      </c>
      <c r="Z1245" s="69">
        <v>0</v>
      </c>
      <c r="AA1245" s="69">
        <v>0</v>
      </c>
      <c r="AB1245" s="69">
        <v>0</v>
      </c>
      <c r="AC1245" s="69">
        <v>0</v>
      </c>
      <c r="AD1245" s="69">
        <v>0</v>
      </c>
      <c r="AE1245" s="69">
        <v>0</v>
      </c>
      <c r="AF1245" s="69">
        <v>753976</v>
      </c>
      <c r="AG1245" s="69">
        <v>246024</v>
      </c>
      <c r="AH1245" s="69">
        <v>324</v>
      </c>
      <c r="AI1245" s="69">
        <v>76</v>
      </c>
      <c r="AJ1245" s="69">
        <v>5</v>
      </c>
      <c r="AK1245" s="69">
        <v>-5</v>
      </c>
      <c r="AL1245" s="69">
        <v>3368</v>
      </c>
      <c r="AM1245" s="69">
        <v>1773</v>
      </c>
      <c r="AN1245" s="69">
        <v>-3368</v>
      </c>
      <c r="AO1245" s="69">
        <v>3</v>
      </c>
      <c r="AP1245" s="69">
        <v>-3</v>
      </c>
      <c r="AQ1245" s="69">
        <v>249150</v>
      </c>
      <c r="AR1245" s="69">
        <v>1988</v>
      </c>
      <c r="AS1245" s="69">
        <v>193490</v>
      </c>
      <c r="AT1245" s="69">
        <v>589563</v>
      </c>
      <c r="AU1245" s="69">
        <v>270</v>
      </c>
      <c r="AV1245" s="69">
        <v>1550</v>
      </c>
      <c r="AW1245" s="69">
        <v>0.75397599999999998</v>
      </c>
      <c r="AX1245" s="69">
        <v>0.81</v>
      </c>
      <c r="AY1245" s="69">
        <v>2327.0864197530864</v>
      </c>
      <c r="AZ1245" s="69">
        <v>172.91358024691363</v>
      </c>
      <c r="BA1245" s="69">
        <v>150795.20000000001</v>
      </c>
      <c r="BB1245" s="69">
        <v>0</v>
      </c>
      <c r="BC1245" s="69">
        <v>-150795.20000000001</v>
      </c>
      <c r="BD1245" s="69">
        <v>0</v>
      </c>
      <c r="BE1245" s="69">
        <v>223.86460807600949</v>
      </c>
      <c r="BF1245" s="69">
        <v>-223.86460807600949</v>
      </c>
      <c r="BG1245" s="69">
        <v>251325.33333333334</v>
      </c>
      <c r="BH1245" s="69">
        <v>0</v>
      </c>
      <c r="BI1245" s="69">
        <v>-251325.33333333334</v>
      </c>
      <c r="BJ1245" s="69">
        <v>1.2040939193257074E-5</v>
      </c>
      <c r="BK1245" s="69">
        <v>0</v>
      </c>
      <c r="BL1245" s="69">
        <v>379.2635814889336</v>
      </c>
      <c r="BM1245" s="69">
        <v>-379.2635814889336</v>
      </c>
      <c r="BN1245" s="69">
        <v>0</v>
      </c>
      <c r="BO1245" s="69">
        <v>3.8967181766499559</v>
      </c>
      <c r="BP1245" s="69">
        <v>-3.8967181766499559</v>
      </c>
      <c r="BQ1245" s="69">
        <v>3896.7181766499557</v>
      </c>
      <c r="BR1245" s="69">
        <v>-3896.7181766499557</v>
      </c>
      <c r="BS1245" s="69">
        <v>0.18274111675126903</v>
      </c>
      <c r="BT1245" s="69">
        <v>2183.5666666666666</v>
      </c>
      <c r="BU1245" s="69">
        <v>380.36322580645162</v>
      </c>
      <c r="BV1245" s="69">
        <v>7.1161950632149312E-3</v>
      </c>
    </row>
    <row r="1246" spans="1:74">
      <c r="A1246" s="113" t="s">
        <v>1040</v>
      </c>
      <c r="B1246" s="69" t="s">
        <v>100</v>
      </c>
      <c r="C1246" s="69" t="s">
        <v>131</v>
      </c>
      <c r="D1246" s="69" t="s">
        <v>371</v>
      </c>
      <c r="E1246" s="69" t="s">
        <v>698</v>
      </c>
      <c r="F1246" s="69">
        <v>0</v>
      </c>
      <c r="G1246" s="69">
        <v>4</v>
      </c>
      <c r="H1246" s="69">
        <v>19135</v>
      </c>
      <c r="I1246" s="69">
        <v>67</v>
      </c>
      <c r="J1246" s="69">
        <v>38</v>
      </c>
      <c r="K1246" s="69">
        <v>4188</v>
      </c>
      <c r="L1246" s="69">
        <v>3585</v>
      </c>
      <c r="M1246" s="69">
        <v>46</v>
      </c>
      <c r="N1246" s="69">
        <v>1</v>
      </c>
      <c r="O1246" s="69">
        <v>0</v>
      </c>
      <c r="P1246" s="69">
        <v>4569.01</v>
      </c>
      <c r="Q1246" s="69">
        <v>129.29</v>
      </c>
      <c r="R1246" s="114">
        <v>1000000</v>
      </c>
      <c r="S1246" s="69">
        <v>2500</v>
      </c>
      <c r="T1246" s="69">
        <v>400</v>
      </c>
      <c r="U1246" s="69">
        <v>0</v>
      </c>
      <c r="V1246" s="69">
        <v>0</v>
      </c>
      <c r="W1246" s="69">
        <v>0</v>
      </c>
      <c r="X1246" s="69">
        <v>0</v>
      </c>
      <c r="Y1246" s="69">
        <v>0</v>
      </c>
      <c r="Z1246" s="69">
        <v>0</v>
      </c>
      <c r="AA1246" s="69">
        <v>0</v>
      </c>
      <c r="AB1246" s="69">
        <v>0</v>
      </c>
      <c r="AC1246" s="69">
        <v>0</v>
      </c>
      <c r="AD1246" s="69">
        <v>0</v>
      </c>
      <c r="AE1246" s="69">
        <v>0</v>
      </c>
      <c r="AF1246" s="69">
        <v>773111</v>
      </c>
      <c r="AG1246" s="69">
        <v>226889</v>
      </c>
      <c r="AH1246" s="69">
        <v>328</v>
      </c>
      <c r="AI1246" s="69">
        <v>72</v>
      </c>
      <c r="AJ1246" s="69">
        <v>5</v>
      </c>
      <c r="AK1246" s="69">
        <v>-5</v>
      </c>
      <c r="AL1246" s="69">
        <v>3435</v>
      </c>
      <c r="AM1246" s="69">
        <v>1811</v>
      </c>
      <c r="AN1246" s="69">
        <v>-3435</v>
      </c>
      <c r="AO1246" s="69">
        <v>4</v>
      </c>
      <c r="AP1246" s="69">
        <v>-4</v>
      </c>
      <c r="AQ1246" s="69">
        <v>253338</v>
      </c>
      <c r="AR1246" s="69">
        <v>2034</v>
      </c>
      <c r="AS1246" s="69">
        <v>197075</v>
      </c>
      <c r="AT1246" s="69">
        <v>608698</v>
      </c>
      <c r="AU1246" s="69">
        <v>274</v>
      </c>
      <c r="AV1246" s="69">
        <v>1596</v>
      </c>
      <c r="AW1246" s="69">
        <v>0.77311099999999999</v>
      </c>
      <c r="AX1246" s="69">
        <v>0.82</v>
      </c>
      <c r="AY1246" s="69">
        <v>2357.0457317073169</v>
      </c>
      <c r="AZ1246" s="69">
        <v>142.95426829268308</v>
      </c>
      <c r="BA1246" s="69">
        <v>154622.20000000001</v>
      </c>
      <c r="BB1246" s="69">
        <v>0</v>
      </c>
      <c r="BC1246" s="69">
        <v>-154622.20000000001</v>
      </c>
      <c r="BD1246" s="69">
        <v>0</v>
      </c>
      <c r="BE1246" s="69">
        <v>225.06870451237265</v>
      </c>
      <c r="BF1246" s="69">
        <v>-225.06870451237265</v>
      </c>
      <c r="BG1246" s="69">
        <v>193277.75</v>
      </c>
      <c r="BH1246" s="69">
        <v>0</v>
      </c>
      <c r="BI1246" s="69">
        <v>-193277.75</v>
      </c>
      <c r="BJ1246" s="69">
        <v>1.5789182830842589E-5</v>
      </c>
      <c r="BK1246" s="69">
        <v>0</v>
      </c>
      <c r="BL1246" s="69">
        <v>380.0939036381514</v>
      </c>
      <c r="BM1246" s="69">
        <v>-380.0939036381514</v>
      </c>
      <c r="BN1246" s="69">
        <v>0</v>
      </c>
      <c r="BO1246" s="69">
        <v>3.9229278193581125</v>
      </c>
      <c r="BP1246" s="69">
        <v>-3.9229278193581125</v>
      </c>
      <c r="BQ1246" s="69">
        <v>3922.9278193581126</v>
      </c>
      <c r="BR1246" s="69">
        <v>-3922.9278193581126</v>
      </c>
      <c r="BS1246" s="69">
        <v>0.18111540585311983</v>
      </c>
      <c r="BT1246" s="69">
        <v>2221.5255474452556</v>
      </c>
      <c r="BU1246" s="69">
        <v>381.38972431077696</v>
      </c>
      <c r="BV1246" s="69">
        <v>7.1485525266639822E-3</v>
      </c>
    </row>
    <row r="1247" spans="1:74">
      <c r="A1247" s="113" t="s">
        <v>1041</v>
      </c>
      <c r="B1247" s="69" t="s">
        <v>100</v>
      </c>
      <c r="C1247" s="69" t="s">
        <v>131</v>
      </c>
      <c r="D1247" s="69" t="s">
        <v>371</v>
      </c>
      <c r="E1247" s="69" t="s">
        <v>698</v>
      </c>
      <c r="F1247" s="69">
        <v>0</v>
      </c>
      <c r="G1247" s="69">
        <v>8</v>
      </c>
      <c r="H1247" s="69">
        <v>18141</v>
      </c>
      <c r="I1247" s="69">
        <v>64</v>
      </c>
      <c r="J1247" s="69">
        <v>31</v>
      </c>
      <c r="K1247" s="69">
        <v>4402</v>
      </c>
      <c r="L1247" s="69">
        <v>3942</v>
      </c>
      <c r="M1247" s="69">
        <v>34</v>
      </c>
      <c r="N1247" s="69">
        <v>0</v>
      </c>
      <c r="O1247" s="69">
        <v>0</v>
      </c>
      <c r="P1247" s="69">
        <v>4121.08</v>
      </c>
      <c r="Q1247" s="69">
        <v>153.74</v>
      </c>
      <c r="R1247" s="114">
        <v>1000000</v>
      </c>
      <c r="S1247" s="69">
        <v>2500</v>
      </c>
      <c r="T1247" s="69">
        <v>400</v>
      </c>
      <c r="U1247" s="69">
        <v>0</v>
      </c>
      <c r="V1247" s="69">
        <v>0</v>
      </c>
      <c r="W1247" s="69">
        <v>0</v>
      </c>
      <c r="X1247" s="69">
        <v>0</v>
      </c>
      <c r="Y1247" s="69">
        <v>0</v>
      </c>
      <c r="Z1247" s="69">
        <v>0</v>
      </c>
      <c r="AA1247" s="69">
        <v>0</v>
      </c>
      <c r="AB1247" s="69">
        <v>0</v>
      </c>
      <c r="AC1247" s="69">
        <v>0</v>
      </c>
      <c r="AD1247" s="69">
        <v>0</v>
      </c>
      <c r="AE1247" s="69">
        <v>0</v>
      </c>
      <c r="AF1247" s="69">
        <v>791252</v>
      </c>
      <c r="AG1247" s="69">
        <v>208748</v>
      </c>
      <c r="AH1247" s="69">
        <v>336</v>
      </c>
      <c r="AI1247" s="69">
        <v>64</v>
      </c>
      <c r="AJ1247" s="69">
        <v>5</v>
      </c>
      <c r="AK1247" s="69">
        <v>-5</v>
      </c>
      <c r="AL1247" s="69">
        <v>3499</v>
      </c>
      <c r="AM1247" s="69">
        <v>1842</v>
      </c>
      <c r="AN1247" s="69">
        <v>-3499</v>
      </c>
      <c r="AO1247" s="69">
        <v>4</v>
      </c>
      <c r="AP1247" s="69">
        <v>-4</v>
      </c>
      <c r="AQ1247" s="69">
        <v>257740</v>
      </c>
      <c r="AR1247" s="69">
        <v>2068</v>
      </c>
      <c r="AS1247" s="69">
        <v>201017</v>
      </c>
      <c r="AT1247" s="69">
        <v>626839</v>
      </c>
      <c r="AU1247" s="69">
        <v>282</v>
      </c>
      <c r="AV1247" s="69">
        <v>1630</v>
      </c>
      <c r="AW1247" s="69">
        <v>0.79125199999999996</v>
      </c>
      <c r="AX1247" s="69">
        <v>0.84</v>
      </c>
      <c r="AY1247" s="69">
        <v>2354.9166666666665</v>
      </c>
      <c r="AZ1247" s="69">
        <v>145.08333333333348</v>
      </c>
      <c r="BA1247" s="69">
        <v>158250.4</v>
      </c>
      <c r="BB1247" s="69">
        <v>0</v>
      </c>
      <c r="BC1247" s="69">
        <v>-158250.4</v>
      </c>
      <c r="BD1247" s="69">
        <v>0</v>
      </c>
      <c r="BE1247" s="69">
        <v>226.13661046013146</v>
      </c>
      <c r="BF1247" s="69">
        <v>-226.13661046013146</v>
      </c>
      <c r="BG1247" s="69">
        <v>197813</v>
      </c>
      <c r="BH1247" s="69">
        <v>0</v>
      </c>
      <c r="BI1247" s="69">
        <v>-197813</v>
      </c>
      <c r="BJ1247" s="69">
        <v>1.5519515791107316E-5</v>
      </c>
      <c r="BK1247" s="69">
        <v>0</v>
      </c>
      <c r="BL1247" s="69">
        <v>382.61702127659572</v>
      </c>
      <c r="BM1247" s="69">
        <v>-382.61702127659572</v>
      </c>
      <c r="BN1247" s="69">
        <v>0</v>
      </c>
      <c r="BO1247" s="69">
        <v>3.936244198251889</v>
      </c>
      <c r="BP1247" s="69">
        <v>-3.936244198251889</v>
      </c>
      <c r="BQ1247" s="69">
        <v>3936.244198251889</v>
      </c>
      <c r="BR1247" s="69">
        <v>-3936.244198251889</v>
      </c>
      <c r="BS1247" s="69">
        <v>0.18241042345276873</v>
      </c>
      <c r="BT1247" s="69">
        <v>2222.8333333333335</v>
      </c>
      <c r="BU1247" s="69">
        <v>384.56380368098161</v>
      </c>
      <c r="BV1247" s="69">
        <v>7.1467370218049201E-3</v>
      </c>
    </row>
    <row r="1248" spans="1:74">
      <c r="A1248" s="113" t="s">
        <v>1042</v>
      </c>
      <c r="B1248" s="69" t="s">
        <v>100</v>
      </c>
      <c r="C1248" s="69" t="s">
        <v>131</v>
      </c>
      <c r="D1248" s="69" t="s">
        <v>371</v>
      </c>
      <c r="E1248" s="69" t="s">
        <v>698</v>
      </c>
      <c r="F1248" s="69">
        <v>0</v>
      </c>
      <c r="G1248" s="69">
        <v>8</v>
      </c>
      <c r="H1248" s="69">
        <v>21051</v>
      </c>
      <c r="I1248" s="69">
        <v>95</v>
      </c>
      <c r="J1248" s="69">
        <v>47</v>
      </c>
      <c r="K1248" s="69">
        <v>4954</v>
      </c>
      <c r="L1248" s="69">
        <v>4318</v>
      </c>
      <c r="M1248" s="69">
        <v>52</v>
      </c>
      <c r="N1248" s="69">
        <v>0</v>
      </c>
      <c r="O1248" s="69">
        <v>0</v>
      </c>
      <c r="P1248" s="69">
        <v>4249.29</v>
      </c>
      <c r="Q1248" s="69">
        <v>122.39</v>
      </c>
      <c r="R1248" s="114">
        <v>1000000</v>
      </c>
      <c r="S1248" s="69">
        <v>2500</v>
      </c>
      <c r="T1248" s="69">
        <v>400</v>
      </c>
      <c r="U1248" s="69">
        <v>0</v>
      </c>
      <c r="V1248" s="69">
        <v>0</v>
      </c>
      <c r="W1248" s="69">
        <v>0</v>
      </c>
      <c r="X1248" s="69">
        <v>0</v>
      </c>
      <c r="Y1248" s="69">
        <v>0</v>
      </c>
      <c r="Z1248" s="69">
        <v>0</v>
      </c>
      <c r="AA1248" s="69">
        <v>0</v>
      </c>
      <c r="AB1248" s="69">
        <v>0</v>
      </c>
      <c r="AC1248" s="69">
        <v>0</v>
      </c>
      <c r="AD1248" s="69">
        <v>0</v>
      </c>
      <c r="AE1248" s="69">
        <v>0</v>
      </c>
      <c r="AF1248" s="69">
        <v>812303</v>
      </c>
      <c r="AG1248" s="69">
        <v>187697</v>
      </c>
      <c r="AH1248" s="69">
        <v>344</v>
      </c>
      <c r="AI1248" s="69">
        <v>56</v>
      </c>
      <c r="AJ1248" s="69">
        <v>5</v>
      </c>
      <c r="AK1248" s="69">
        <v>-5</v>
      </c>
      <c r="AL1248" s="69">
        <v>3594</v>
      </c>
      <c r="AM1248" s="69">
        <v>1889</v>
      </c>
      <c r="AN1248" s="69">
        <v>-3594</v>
      </c>
      <c r="AO1248" s="69">
        <v>4</v>
      </c>
      <c r="AP1248" s="69">
        <v>-4</v>
      </c>
      <c r="AQ1248" s="69">
        <v>262694</v>
      </c>
      <c r="AR1248" s="69">
        <v>2120</v>
      </c>
      <c r="AS1248" s="69">
        <v>205335</v>
      </c>
      <c r="AT1248" s="69">
        <v>647890</v>
      </c>
      <c r="AU1248" s="69">
        <v>290</v>
      </c>
      <c r="AV1248" s="69">
        <v>1682</v>
      </c>
      <c r="AW1248" s="69">
        <v>0.812303</v>
      </c>
      <c r="AX1248" s="69">
        <v>0.86</v>
      </c>
      <c r="AY1248" s="69">
        <v>2361.3459302325582</v>
      </c>
      <c r="AZ1248" s="69">
        <v>138.6540697674418</v>
      </c>
      <c r="BA1248" s="69">
        <v>162460.6</v>
      </c>
      <c r="BB1248" s="69">
        <v>0</v>
      </c>
      <c r="BC1248" s="69">
        <v>-162460.6</v>
      </c>
      <c r="BD1248" s="69">
        <v>0</v>
      </c>
      <c r="BE1248" s="69">
        <v>226.0164162493044</v>
      </c>
      <c r="BF1248" s="69">
        <v>-226.0164162493044</v>
      </c>
      <c r="BG1248" s="69">
        <v>203075.75</v>
      </c>
      <c r="BH1248" s="69">
        <v>0</v>
      </c>
      <c r="BI1248" s="69">
        <v>-203075.75</v>
      </c>
      <c r="BJ1248" s="69">
        <v>1.522684187686053E-5</v>
      </c>
      <c r="BK1248" s="69">
        <v>0</v>
      </c>
      <c r="BL1248" s="69">
        <v>383.16179245283018</v>
      </c>
      <c r="BM1248" s="69">
        <v>-383.16179245283018</v>
      </c>
      <c r="BN1248" s="69">
        <v>0</v>
      </c>
      <c r="BO1248" s="69">
        <v>3.955988993595831</v>
      </c>
      <c r="BP1248" s="69">
        <v>-3.955988993595831</v>
      </c>
      <c r="BQ1248" s="69">
        <v>3955.9889935958308</v>
      </c>
      <c r="BR1248" s="69">
        <v>-3955.9889935958308</v>
      </c>
      <c r="BS1248" s="69">
        <v>0.18210693488618315</v>
      </c>
      <c r="BT1248" s="69">
        <v>2234.1034482758619</v>
      </c>
      <c r="BU1248" s="69">
        <v>385.19024970273483</v>
      </c>
      <c r="BV1248" s="69">
        <v>7.1908760763473856E-3</v>
      </c>
    </row>
    <row r="1249" spans="1:74">
      <c r="A1249" s="113" t="s">
        <v>1043</v>
      </c>
      <c r="B1249" s="69" t="s">
        <v>100</v>
      </c>
      <c r="C1249" s="69" t="s">
        <v>131</v>
      </c>
      <c r="D1249" s="69" t="s">
        <v>371</v>
      </c>
      <c r="E1249" s="69" t="s">
        <v>698</v>
      </c>
      <c r="F1249" s="69">
        <v>0</v>
      </c>
      <c r="G1249" s="69">
        <v>19</v>
      </c>
      <c r="H1249" s="69">
        <v>22882</v>
      </c>
      <c r="I1249" s="69">
        <v>115</v>
      </c>
      <c r="J1249" s="69">
        <v>40</v>
      </c>
      <c r="K1249" s="69">
        <v>4852</v>
      </c>
      <c r="L1249" s="69">
        <v>4141</v>
      </c>
      <c r="M1249" s="69">
        <v>43</v>
      </c>
      <c r="N1249" s="69">
        <v>0</v>
      </c>
      <c r="O1249" s="69">
        <v>0</v>
      </c>
      <c r="P1249" s="69">
        <v>4715.99</v>
      </c>
      <c r="Q1249" s="69">
        <v>137.02000000000001</v>
      </c>
      <c r="R1249" s="114">
        <v>1000000</v>
      </c>
      <c r="S1249" s="69">
        <v>2500</v>
      </c>
      <c r="T1249" s="69">
        <v>400</v>
      </c>
      <c r="U1249" s="69">
        <v>0</v>
      </c>
      <c r="V1249" s="69">
        <v>0</v>
      </c>
      <c r="W1249" s="69">
        <v>0</v>
      </c>
      <c r="X1249" s="69">
        <v>0</v>
      </c>
      <c r="Y1249" s="69">
        <v>0</v>
      </c>
      <c r="Z1249" s="69">
        <v>0</v>
      </c>
      <c r="AA1249" s="69">
        <v>0</v>
      </c>
      <c r="AB1249" s="69">
        <v>0</v>
      </c>
      <c r="AC1249" s="69">
        <v>0</v>
      </c>
      <c r="AD1249" s="69">
        <v>0</v>
      </c>
      <c r="AE1249" s="69">
        <v>0</v>
      </c>
      <c r="AF1249" s="69">
        <v>835185</v>
      </c>
      <c r="AG1249" s="69">
        <v>164815</v>
      </c>
      <c r="AH1249" s="69">
        <v>363</v>
      </c>
      <c r="AI1249" s="69">
        <v>37</v>
      </c>
      <c r="AJ1249" s="69">
        <v>5</v>
      </c>
      <c r="AK1249" s="69">
        <v>-5</v>
      </c>
      <c r="AL1249" s="69">
        <v>3709</v>
      </c>
      <c r="AM1249" s="69">
        <v>1929</v>
      </c>
      <c r="AN1249" s="69">
        <v>-3709</v>
      </c>
      <c r="AO1249" s="69">
        <v>4</v>
      </c>
      <c r="AP1249" s="69">
        <v>-4</v>
      </c>
      <c r="AQ1249" s="69">
        <v>267546</v>
      </c>
      <c r="AR1249" s="69">
        <v>2163</v>
      </c>
      <c r="AS1249" s="69">
        <v>209476</v>
      </c>
      <c r="AT1249" s="69">
        <v>670772</v>
      </c>
      <c r="AU1249" s="69">
        <v>309</v>
      </c>
      <c r="AV1249" s="69">
        <v>1725</v>
      </c>
      <c r="AW1249" s="69">
        <v>0.83518499999999996</v>
      </c>
      <c r="AX1249" s="69">
        <v>0.90749999999999997</v>
      </c>
      <c r="AY1249" s="69">
        <v>2300.7851239669421</v>
      </c>
      <c r="AZ1249" s="69">
        <v>199.21487603305786</v>
      </c>
      <c r="BA1249" s="69">
        <v>167037</v>
      </c>
      <c r="BB1249" s="69">
        <v>0</v>
      </c>
      <c r="BC1249" s="69">
        <v>-167037</v>
      </c>
      <c r="BD1249" s="69">
        <v>0</v>
      </c>
      <c r="BE1249" s="69">
        <v>225.17794553788082</v>
      </c>
      <c r="BF1249" s="69">
        <v>-225.17794553788082</v>
      </c>
      <c r="BG1249" s="69">
        <v>208796.25</v>
      </c>
      <c r="BH1249" s="69">
        <v>0</v>
      </c>
      <c r="BI1249" s="69">
        <v>-208796.25</v>
      </c>
      <c r="BJ1249" s="69">
        <v>1.4950700066530615E-5</v>
      </c>
      <c r="BK1249" s="69">
        <v>0</v>
      </c>
      <c r="BL1249" s="69">
        <v>386.12343966712899</v>
      </c>
      <c r="BM1249" s="69">
        <v>-386.12343966712899</v>
      </c>
      <c r="BN1249" s="69">
        <v>0</v>
      </c>
      <c r="BO1249" s="69">
        <v>3.9870199927437988</v>
      </c>
      <c r="BP1249" s="69">
        <v>-3.9870199927437988</v>
      </c>
      <c r="BQ1249" s="69">
        <v>3987.0199927437989</v>
      </c>
      <c r="BR1249" s="69">
        <v>-3987.0199927437989</v>
      </c>
      <c r="BS1249" s="69">
        <v>0.18818040435458788</v>
      </c>
      <c r="BT1249" s="69">
        <v>2170.7831715210355</v>
      </c>
      <c r="BU1249" s="69">
        <v>388.85333333333335</v>
      </c>
      <c r="BV1249" s="69">
        <v>7.2099751070843895E-3</v>
      </c>
    </row>
    <row r="1250" spans="1:74">
      <c r="A1250" s="113" t="s">
        <v>1044</v>
      </c>
      <c r="B1250" s="69" t="s">
        <v>100</v>
      </c>
      <c r="C1250" s="69" t="s">
        <v>131</v>
      </c>
      <c r="D1250" s="69" t="s">
        <v>371</v>
      </c>
      <c r="E1250" s="69" t="s">
        <v>698</v>
      </c>
      <c r="F1250" s="69">
        <v>0</v>
      </c>
      <c r="G1250" s="69">
        <v>3</v>
      </c>
      <c r="H1250" s="69">
        <v>14102</v>
      </c>
      <c r="I1250" s="69">
        <v>60</v>
      </c>
      <c r="J1250" s="69">
        <v>31</v>
      </c>
      <c r="K1250" s="69">
        <v>2402</v>
      </c>
      <c r="L1250" s="69">
        <v>2099</v>
      </c>
      <c r="M1250" s="69">
        <v>35</v>
      </c>
      <c r="N1250" s="69">
        <v>0</v>
      </c>
      <c r="O1250" s="69">
        <v>0</v>
      </c>
      <c r="P1250" s="69">
        <v>5870.94</v>
      </c>
      <c r="Q1250" s="69">
        <v>127.05</v>
      </c>
      <c r="R1250" s="114">
        <v>1000000</v>
      </c>
      <c r="S1250" s="69">
        <v>2500</v>
      </c>
      <c r="T1250" s="69">
        <v>400</v>
      </c>
      <c r="U1250" s="69">
        <v>0</v>
      </c>
      <c r="V1250" s="69">
        <v>0</v>
      </c>
      <c r="W1250" s="69">
        <v>0</v>
      </c>
      <c r="X1250" s="69">
        <v>0</v>
      </c>
      <c r="Y1250" s="69">
        <v>0</v>
      </c>
      <c r="Z1250" s="69">
        <v>0</v>
      </c>
      <c r="AA1250" s="69">
        <v>0</v>
      </c>
      <c r="AB1250" s="69">
        <v>0</v>
      </c>
      <c r="AC1250" s="69">
        <v>0</v>
      </c>
      <c r="AD1250" s="69">
        <v>0</v>
      </c>
      <c r="AE1250" s="69">
        <v>0</v>
      </c>
      <c r="AF1250" s="69">
        <v>849287</v>
      </c>
      <c r="AG1250" s="69">
        <v>150713</v>
      </c>
      <c r="AH1250" s="69">
        <v>366</v>
      </c>
      <c r="AI1250" s="69">
        <v>34</v>
      </c>
      <c r="AJ1250" s="69">
        <v>5</v>
      </c>
      <c r="AK1250" s="69">
        <v>-5</v>
      </c>
      <c r="AL1250" s="69">
        <v>3769</v>
      </c>
      <c r="AM1250" s="69">
        <v>1960</v>
      </c>
      <c r="AN1250" s="69">
        <v>-3769</v>
      </c>
      <c r="AO1250" s="69">
        <v>4</v>
      </c>
      <c r="AP1250" s="69">
        <v>-4</v>
      </c>
      <c r="AQ1250" s="69">
        <v>269948</v>
      </c>
      <c r="AR1250" s="69">
        <v>2198</v>
      </c>
      <c r="AS1250" s="69">
        <v>211575</v>
      </c>
      <c r="AT1250" s="69">
        <v>684874</v>
      </c>
      <c r="AU1250" s="69">
        <v>312</v>
      </c>
      <c r="AV1250" s="69">
        <v>1760</v>
      </c>
      <c r="AW1250" s="69">
        <v>0.84928700000000001</v>
      </c>
      <c r="AX1250" s="69">
        <v>0.91500000000000004</v>
      </c>
      <c r="AY1250" s="69">
        <v>2320.4562841530055</v>
      </c>
      <c r="AZ1250" s="69">
        <v>179.54371584699447</v>
      </c>
      <c r="BA1250" s="69">
        <v>169857.4</v>
      </c>
      <c r="BB1250" s="69">
        <v>0</v>
      </c>
      <c r="BC1250" s="69">
        <v>-169857.4</v>
      </c>
      <c r="BD1250" s="69">
        <v>0</v>
      </c>
      <c r="BE1250" s="69">
        <v>225.33483682674449</v>
      </c>
      <c r="BF1250" s="69">
        <v>-225.33483682674449</v>
      </c>
      <c r="BG1250" s="69">
        <v>212321.75</v>
      </c>
      <c r="BH1250" s="69">
        <v>0</v>
      </c>
      <c r="BI1250" s="69">
        <v>-212321.75</v>
      </c>
      <c r="BJ1250" s="69">
        <v>1.4817668588024359E-5</v>
      </c>
      <c r="BK1250" s="69">
        <v>0</v>
      </c>
      <c r="BL1250" s="69">
        <v>386.39080982711556</v>
      </c>
      <c r="BM1250" s="69">
        <v>-386.39080982711556</v>
      </c>
      <c r="BN1250" s="69">
        <v>0</v>
      </c>
      <c r="BO1250" s="69">
        <v>4.0141179250856673</v>
      </c>
      <c r="BP1250" s="69">
        <v>-4.0141179250856673</v>
      </c>
      <c r="BQ1250" s="69">
        <v>4014.1179250856671</v>
      </c>
      <c r="BR1250" s="69">
        <v>-4014.1179250856671</v>
      </c>
      <c r="BS1250" s="69">
        <v>0.18673469387755101</v>
      </c>
      <c r="BT1250" s="69">
        <v>2195.1089743589741</v>
      </c>
      <c r="BU1250" s="69">
        <v>389.13295454545454</v>
      </c>
      <c r="BV1250" s="69">
        <v>7.2606576081319365E-3</v>
      </c>
    </row>
    <row r="1251" spans="1:74">
      <c r="A1251" s="113" t="s">
        <v>1045</v>
      </c>
      <c r="B1251" s="69" t="s">
        <v>100</v>
      </c>
      <c r="C1251" s="69" t="s">
        <v>131</v>
      </c>
      <c r="D1251" s="69" t="s">
        <v>371</v>
      </c>
      <c r="E1251" s="69" t="s">
        <v>698</v>
      </c>
      <c r="F1251" s="69">
        <v>0</v>
      </c>
      <c r="G1251" s="69">
        <v>18</v>
      </c>
      <c r="H1251" s="69">
        <v>25356</v>
      </c>
      <c r="I1251" s="69">
        <v>133</v>
      </c>
      <c r="J1251" s="69">
        <v>59</v>
      </c>
      <c r="K1251" s="69">
        <v>5373</v>
      </c>
      <c r="L1251" s="69">
        <v>4751</v>
      </c>
      <c r="M1251" s="69">
        <v>67</v>
      </c>
      <c r="N1251" s="69">
        <v>0</v>
      </c>
      <c r="O1251" s="69">
        <v>0</v>
      </c>
      <c r="P1251" s="69">
        <v>4719.1499999999996</v>
      </c>
      <c r="Q1251" s="69">
        <v>106.99</v>
      </c>
      <c r="R1251" s="114">
        <v>1000000</v>
      </c>
      <c r="S1251" s="69">
        <v>2500</v>
      </c>
      <c r="T1251" s="69">
        <v>400</v>
      </c>
      <c r="U1251" s="69">
        <v>0</v>
      </c>
      <c r="V1251" s="69">
        <v>0</v>
      </c>
      <c r="W1251" s="69">
        <v>0</v>
      </c>
      <c r="X1251" s="69">
        <v>0</v>
      </c>
      <c r="Y1251" s="69">
        <v>0</v>
      </c>
      <c r="Z1251" s="69">
        <v>0</v>
      </c>
      <c r="AA1251" s="69">
        <v>0</v>
      </c>
      <c r="AB1251" s="69">
        <v>0</v>
      </c>
      <c r="AC1251" s="69">
        <v>0</v>
      </c>
      <c r="AD1251" s="69">
        <v>0</v>
      </c>
      <c r="AE1251" s="69">
        <v>0</v>
      </c>
      <c r="AF1251" s="69">
        <v>874643</v>
      </c>
      <c r="AG1251" s="69">
        <v>125357</v>
      </c>
      <c r="AH1251" s="69">
        <v>384</v>
      </c>
      <c r="AI1251" s="69">
        <v>16</v>
      </c>
      <c r="AJ1251" s="69">
        <v>5</v>
      </c>
      <c r="AK1251" s="69">
        <v>-5</v>
      </c>
      <c r="AL1251" s="69">
        <v>3902</v>
      </c>
      <c r="AM1251" s="69">
        <v>2019</v>
      </c>
      <c r="AN1251" s="69">
        <v>-3902</v>
      </c>
      <c r="AO1251" s="69">
        <v>4</v>
      </c>
      <c r="AP1251" s="69">
        <v>-4</v>
      </c>
      <c r="AQ1251" s="69">
        <v>275321</v>
      </c>
      <c r="AR1251" s="69">
        <v>2265</v>
      </c>
      <c r="AS1251" s="69">
        <v>216326</v>
      </c>
      <c r="AT1251" s="69">
        <v>710230</v>
      </c>
      <c r="AU1251" s="69">
        <v>330</v>
      </c>
      <c r="AV1251" s="69">
        <v>1827</v>
      </c>
      <c r="AW1251" s="69">
        <v>0.87464299999999995</v>
      </c>
      <c r="AX1251" s="69">
        <v>0.96</v>
      </c>
      <c r="AY1251" s="69">
        <v>2277.7161458333335</v>
      </c>
      <c r="AZ1251" s="69">
        <v>222.28385416666652</v>
      </c>
      <c r="BA1251" s="69">
        <v>174928.6</v>
      </c>
      <c r="BB1251" s="69">
        <v>0</v>
      </c>
      <c r="BC1251" s="69">
        <v>-174928.6</v>
      </c>
      <c r="BD1251" s="69">
        <v>0</v>
      </c>
      <c r="BE1251" s="69">
        <v>224.15248590466427</v>
      </c>
      <c r="BF1251" s="69">
        <v>-224.15248590466427</v>
      </c>
      <c r="BG1251" s="69">
        <v>218660.75</v>
      </c>
      <c r="BH1251" s="69">
        <v>0</v>
      </c>
      <c r="BI1251" s="69">
        <v>-218660.75</v>
      </c>
      <c r="BJ1251" s="69">
        <v>1.4528495828505636E-5</v>
      </c>
      <c r="BK1251" s="69">
        <v>0</v>
      </c>
      <c r="BL1251" s="69">
        <v>386.15584988962473</v>
      </c>
      <c r="BM1251" s="69">
        <v>-386.15584988962473</v>
      </c>
      <c r="BN1251" s="69">
        <v>0</v>
      </c>
      <c r="BO1251" s="69">
        <v>4.0431709549476249</v>
      </c>
      <c r="BP1251" s="69">
        <v>-4.0431709549476249</v>
      </c>
      <c r="BQ1251" s="69">
        <v>4043.170954947625</v>
      </c>
      <c r="BR1251" s="69">
        <v>-4043.170954947625</v>
      </c>
      <c r="BS1251" s="69">
        <v>0.19019316493313521</v>
      </c>
      <c r="BT1251" s="69">
        <v>2152.212121212121</v>
      </c>
      <c r="BU1251" s="69">
        <v>388.74110563765737</v>
      </c>
      <c r="BV1251" s="69">
        <v>7.3332582694382196E-3</v>
      </c>
    </row>
    <row r="1252" spans="1:74">
      <c r="A1252" s="113" t="s">
        <v>1046</v>
      </c>
      <c r="B1252" s="69" t="s">
        <v>100</v>
      </c>
      <c r="C1252" s="69" t="s">
        <v>131</v>
      </c>
      <c r="D1252" s="69" t="s">
        <v>371</v>
      </c>
      <c r="E1252" s="69" t="s">
        <v>698</v>
      </c>
      <c r="F1252" s="69">
        <v>0</v>
      </c>
      <c r="G1252" s="69">
        <v>21</v>
      </c>
      <c r="H1252" s="69">
        <v>25419</v>
      </c>
      <c r="I1252" s="69">
        <v>145</v>
      </c>
      <c r="J1252" s="69">
        <v>74</v>
      </c>
      <c r="K1252" s="69">
        <v>4763</v>
      </c>
      <c r="L1252" s="69">
        <v>4103</v>
      </c>
      <c r="M1252" s="69">
        <v>81</v>
      </c>
      <c r="N1252" s="69">
        <v>0</v>
      </c>
      <c r="O1252" s="69">
        <v>0</v>
      </c>
      <c r="P1252" s="69">
        <v>5336.76</v>
      </c>
      <c r="Q1252" s="69">
        <v>89.19</v>
      </c>
      <c r="R1252" s="114">
        <v>1000000</v>
      </c>
      <c r="S1252" s="69">
        <v>2500</v>
      </c>
      <c r="T1252" s="69">
        <v>400</v>
      </c>
      <c r="U1252" s="69">
        <v>0</v>
      </c>
      <c r="V1252" s="69">
        <v>0</v>
      </c>
      <c r="W1252" s="69">
        <v>0</v>
      </c>
      <c r="X1252" s="69">
        <v>0</v>
      </c>
      <c r="Y1252" s="69">
        <v>0</v>
      </c>
      <c r="Z1252" s="69">
        <v>0</v>
      </c>
      <c r="AA1252" s="69">
        <v>0</v>
      </c>
      <c r="AB1252" s="69">
        <v>0</v>
      </c>
      <c r="AC1252" s="69">
        <v>0</v>
      </c>
      <c r="AD1252" s="69">
        <v>0</v>
      </c>
      <c r="AE1252" s="69">
        <v>0</v>
      </c>
      <c r="AF1252" s="69">
        <v>900062</v>
      </c>
      <c r="AG1252" s="69">
        <v>99938</v>
      </c>
      <c r="AH1252" s="69">
        <v>405</v>
      </c>
      <c r="AI1252" s="69">
        <v>-5</v>
      </c>
      <c r="AJ1252" s="69">
        <v>5</v>
      </c>
      <c r="AK1252" s="69">
        <v>-5</v>
      </c>
      <c r="AL1252" s="69">
        <v>4047</v>
      </c>
      <c r="AM1252" s="69">
        <v>2093</v>
      </c>
      <c r="AN1252" s="69">
        <v>-4047</v>
      </c>
      <c r="AO1252" s="69">
        <v>4</v>
      </c>
      <c r="AP1252" s="69">
        <v>-4</v>
      </c>
      <c r="AQ1252" s="69">
        <v>280084</v>
      </c>
      <c r="AR1252" s="69">
        <v>2346</v>
      </c>
      <c r="AS1252" s="69">
        <v>220429</v>
      </c>
      <c r="AT1252" s="69">
        <v>735649</v>
      </c>
      <c r="AU1252" s="69">
        <v>351</v>
      </c>
      <c r="AV1252" s="69">
        <v>1908</v>
      </c>
      <c r="AW1252" s="69">
        <v>0.90006200000000003</v>
      </c>
      <c r="AX1252" s="69">
        <v>1.0125</v>
      </c>
      <c r="AY1252" s="69">
        <v>2222.3753086419752</v>
      </c>
      <c r="AZ1252" s="69">
        <v>277.62469135802485</v>
      </c>
      <c r="BA1252" s="69">
        <v>180012.4</v>
      </c>
      <c r="BB1252" s="69">
        <v>0</v>
      </c>
      <c r="BC1252" s="69">
        <v>-180012.4</v>
      </c>
      <c r="BD1252" s="69">
        <v>0</v>
      </c>
      <c r="BE1252" s="69">
        <v>222.40227328885595</v>
      </c>
      <c r="BF1252" s="69">
        <v>-222.40227328885595</v>
      </c>
      <c r="BG1252" s="69">
        <v>225015.5</v>
      </c>
      <c r="BH1252" s="69">
        <v>0</v>
      </c>
      <c r="BI1252" s="69">
        <v>-225015.5</v>
      </c>
      <c r="BJ1252" s="69">
        <v>1.4281429856757259E-5</v>
      </c>
      <c r="BK1252" s="69">
        <v>0</v>
      </c>
      <c r="BL1252" s="69">
        <v>383.65814151747657</v>
      </c>
      <c r="BM1252" s="69">
        <v>-383.65814151747657</v>
      </c>
      <c r="BN1252" s="69">
        <v>0</v>
      </c>
      <c r="BO1252" s="69">
        <v>4.0832286132949838</v>
      </c>
      <c r="BP1252" s="69">
        <v>-4.0832286132949838</v>
      </c>
      <c r="BQ1252" s="69">
        <v>4083.2286132949839</v>
      </c>
      <c r="BR1252" s="69">
        <v>-4083.2286132949839</v>
      </c>
      <c r="BS1252" s="69">
        <v>0.19350215002388915</v>
      </c>
      <c r="BT1252" s="69">
        <v>2095.866096866097</v>
      </c>
      <c r="BU1252" s="69">
        <v>385.56027253668765</v>
      </c>
      <c r="BV1252" s="69">
        <v>7.4727581725482356E-3</v>
      </c>
    </row>
    <row r="1253" spans="1:74">
      <c r="A1253" s="113" t="s">
        <v>1047</v>
      </c>
      <c r="B1253" s="69" t="s">
        <v>100</v>
      </c>
      <c r="C1253" s="69" t="s">
        <v>131</v>
      </c>
      <c r="D1253" s="69" t="s">
        <v>371</v>
      </c>
      <c r="E1253" s="69" t="s">
        <v>698</v>
      </c>
      <c r="F1253" s="69">
        <v>0</v>
      </c>
      <c r="G1253" s="69">
        <v>14</v>
      </c>
      <c r="H1253" s="69">
        <v>22938</v>
      </c>
      <c r="I1253" s="69">
        <v>78</v>
      </c>
      <c r="J1253" s="69">
        <v>40</v>
      </c>
      <c r="K1253" s="69">
        <v>4669</v>
      </c>
      <c r="L1253" s="69">
        <v>4041</v>
      </c>
      <c r="M1253" s="69">
        <v>45</v>
      </c>
      <c r="N1253" s="69">
        <v>0</v>
      </c>
      <c r="O1253" s="69">
        <v>0</v>
      </c>
      <c r="P1253" s="69">
        <v>4912.83</v>
      </c>
      <c r="Q1253" s="69">
        <v>140.72</v>
      </c>
      <c r="R1253" s="114">
        <v>1000000</v>
      </c>
      <c r="S1253" s="69">
        <v>2500</v>
      </c>
      <c r="T1253" s="69">
        <v>400</v>
      </c>
      <c r="U1253" s="69">
        <v>0</v>
      </c>
      <c r="V1253" s="69">
        <v>0</v>
      </c>
      <c r="W1253" s="69">
        <v>0</v>
      </c>
      <c r="X1253" s="69">
        <v>0</v>
      </c>
      <c r="Y1253" s="69">
        <v>0</v>
      </c>
      <c r="Z1253" s="69">
        <v>0</v>
      </c>
      <c r="AA1253" s="69">
        <v>0</v>
      </c>
      <c r="AB1253" s="69">
        <v>0</v>
      </c>
      <c r="AC1253" s="69">
        <v>0</v>
      </c>
      <c r="AD1253" s="69">
        <v>0</v>
      </c>
      <c r="AE1253" s="69">
        <v>0</v>
      </c>
      <c r="AF1253" s="69">
        <v>923000</v>
      </c>
      <c r="AG1253" s="69">
        <v>77000</v>
      </c>
      <c r="AH1253" s="69">
        <v>419</v>
      </c>
      <c r="AI1253" s="69">
        <v>-19</v>
      </c>
      <c r="AJ1253" s="69">
        <v>5</v>
      </c>
      <c r="AK1253" s="69">
        <v>-5</v>
      </c>
      <c r="AL1253" s="69">
        <v>4125</v>
      </c>
      <c r="AM1253" s="69">
        <v>2133</v>
      </c>
      <c r="AN1253" s="69">
        <v>-4125</v>
      </c>
      <c r="AO1253" s="69">
        <v>4</v>
      </c>
      <c r="AP1253" s="69">
        <v>-4</v>
      </c>
      <c r="AQ1253" s="69">
        <v>284753</v>
      </c>
      <c r="AR1253" s="69">
        <v>2391</v>
      </c>
      <c r="AS1253" s="69">
        <v>224470</v>
      </c>
      <c r="AT1253" s="69">
        <v>758587</v>
      </c>
      <c r="AU1253" s="69">
        <v>365</v>
      </c>
      <c r="AV1253" s="69">
        <v>1953</v>
      </c>
      <c r="AW1253" s="69">
        <v>0.92300000000000004</v>
      </c>
      <c r="AX1253" s="69">
        <v>1.0475000000000001</v>
      </c>
      <c r="AY1253" s="69">
        <v>2202.8639618138427</v>
      </c>
      <c r="AZ1253" s="69">
        <v>297.13603818615729</v>
      </c>
      <c r="BA1253" s="69">
        <v>184600</v>
      </c>
      <c r="BB1253" s="69">
        <v>0</v>
      </c>
      <c r="BC1253" s="69">
        <v>-184600</v>
      </c>
      <c r="BD1253" s="69">
        <v>0</v>
      </c>
      <c r="BE1253" s="69">
        <v>223.75757575757575</v>
      </c>
      <c r="BF1253" s="69">
        <v>-223.75757575757575</v>
      </c>
      <c r="BG1253" s="69">
        <v>230750</v>
      </c>
      <c r="BH1253" s="69">
        <v>0</v>
      </c>
      <c r="BI1253" s="69">
        <v>-230750</v>
      </c>
      <c r="BJ1253" s="69">
        <v>1.4047262013042882E-5</v>
      </c>
      <c r="BK1253" s="69">
        <v>0</v>
      </c>
      <c r="BL1253" s="69">
        <v>386.03094939355918</v>
      </c>
      <c r="BM1253" s="69">
        <v>-386.03094939355918</v>
      </c>
      <c r="BN1253" s="69">
        <v>0</v>
      </c>
      <c r="BO1253" s="69">
        <v>4.1119080500735068</v>
      </c>
      <c r="BP1253" s="69">
        <v>-4.1119080500735068</v>
      </c>
      <c r="BQ1253" s="69">
        <v>4111.9080500735072</v>
      </c>
      <c r="BR1253" s="69">
        <v>-4111.9080500735072</v>
      </c>
      <c r="BS1253" s="69">
        <v>0.19643694327238631</v>
      </c>
      <c r="BT1253" s="69">
        <v>2078.3205479452054</v>
      </c>
      <c r="BU1253" s="69">
        <v>388.42140296979005</v>
      </c>
      <c r="BV1253" s="69">
        <v>7.4907024684551168E-3</v>
      </c>
    </row>
    <row r="1254" spans="1:74">
      <c r="A1254" s="113" t="s">
        <v>1048</v>
      </c>
      <c r="B1254" s="69" t="s">
        <v>100</v>
      </c>
      <c r="C1254" s="69" t="s">
        <v>131</v>
      </c>
      <c r="D1254" s="69" t="s">
        <v>371</v>
      </c>
      <c r="E1254" s="69" t="s">
        <v>698</v>
      </c>
      <c r="F1254" s="69">
        <v>0</v>
      </c>
      <c r="G1254" s="69">
        <v>11</v>
      </c>
      <c r="H1254" s="69">
        <v>21681</v>
      </c>
      <c r="I1254" s="69">
        <v>92</v>
      </c>
      <c r="J1254" s="69">
        <v>44</v>
      </c>
      <c r="K1254" s="69">
        <v>4661</v>
      </c>
      <c r="L1254" s="69">
        <v>4185</v>
      </c>
      <c r="M1254" s="69">
        <v>47</v>
      </c>
      <c r="N1254" s="69">
        <v>0</v>
      </c>
      <c r="O1254" s="69">
        <v>0</v>
      </c>
      <c r="P1254" s="69">
        <v>4651.58</v>
      </c>
      <c r="Q1254" s="69">
        <v>133.01</v>
      </c>
      <c r="R1254" s="114">
        <v>1000000</v>
      </c>
      <c r="S1254" s="69">
        <v>2500</v>
      </c>
      <c r="T1254" s="69">
        <v>400</v>
      </c>
      <c r="U1254" s="69">
        <v>0</v>
      </c>
      <c r="V1254" s="69">
        <v>0</v>
      </c>
      <c r="W1254" s="69">
        <v>0</v>
      </c>
      <c r="X1254" s="69">
        <v>0</v>
      </c>
      <c r="Y1254" s="69">
        <v>0</v>
      </c>
      <c r="Z1254" s="69">
        <v>0</v>
      </c>
      <c r="AA1254" s="69">
        <v>0</v>
      </c>
      <c r="AB1254" s="69">
        <v>0</v>
      </c>
      <c r="AC1254" s="69">
        <v>0</v>
      </c>
      <c r="AD1254" s="69">
        <v>0</v>
      </c>
      <c r="AE1254" s="69">
        <v>0</v>
      </c>
      <c r="AF1254" s="69">
        <v>944681</v>
      </c>
      <c r="AG1254" s="69">
        <v>55319</v>
      </c>
      <c r="AH1254" s="69">
        <v>430</v>
      </c>
      <c r="AI1254" s="69">
        <v>-30</v>
      </c>
      <c r="AJ1254" s="69">
        <v>5</v>
      </c>
      <c r="AK1254" s="69">
        <v>-5</v>
      </c>
      <c r="AL1254" s="69">
        <v>4217</v>
      </c>
      <c r="AM1254" s="69">
        <v>2177</v>
      </c>
      <c r="AN1254" s="69">
        <v>-4217</v>
      </c>
      <c r="AO1254" s="69">
        <v>4</v>
      </c>
      <c r="AP1254" s="69">
        <v>-4</v>
      </c>
      <c r="AQ1254" s="69">
        <v>289414</v>
      </c>
      <c r="AR1254" s="69">
        <v>2438</v>
      </c>
      <c r="AS1254" s="69">
        <v>228655</v>
      </c>
      <c r="AT1254" s="69">
        <v>780268</v>
      </c>
      <c r="AU1254" s="69">
        <v>376</v>
      </c>
      <c r="AV1254" s="69">
        <v>2000</v>
      </c>
      <c r="AW1254" s="69">
        <v>0.94468099999999999</v>
      </c>
      <c r="AX1254" s="69">
        <v>1.075</v>
      </c>
      <c r="AY1254" s="69">
        <v>2196.9325581395351</v>
      </c>
      <c r="AZ1254" s="69">
        <v>303.0674418604649</v>
      </c>
      <c r="BA1254" s="69">
        <v>188936.2</v>
      </c>
      <c r="BB1254" s="69">
        <v>0</v>
      </c>
      <c r="BC1254" s="69">
        <v>-188936.2</v>
      </c>
      <c r="BD1254" s="69">
        <v>0</v>
      </c>
      <c r="BE1254" s="69">
        <v>224.01731088451507</v>
      </c>
      <c r="BF1254" s="69">
        <v>-224.01731088451507</v>
      </c>
      <c r="BG1254" s="69">
        <v>236170.25</v>
      </c>
      <c r="BH1254" s="69">
        <v>0</v>
      </c>
      <c r="BI1254" s="69">
        <v>-236170.25</v>
      </c>
      <c r="BJ1254" s="69">
        <v>1.3821031463578127E-5</v>
      </c>
      <c r="BK1254" s="69">
        <v>0</v>
      </c>
      <c r="BL1254" s="69">
        <v>387.4819524200164</v>
      </c>
      <c r="BM1254" s="69">
        <v>-387.4819524200164</v>
      </c>
      <c r="BN1254" s="69">
        <v>0</v>
      </c>
      <c r="BO1254" s="69">
        <v>4.1314688067175442</v>
      </c>
      <c r="BP1254" s="69">
        <v>-4.1314688067175442</v>
      </c>
      <c r="BQ1254" s="69">
        <v>4131.4688067175439</v>
      </c>
      <c r="BR1254" s="69">
        <v>-4131.4688067175439</v>
      </c>
      <c r="BS1254" s="69">
        <v>0.19751952227836472</v>
      </c>
      <c r="BT1254" s="69">
        <v>2075.1808510638298</v>
      </c>
      <c r="BU1254" s="69">
        <v>390.13400000000001</v>
      </c>
      <c r="BV1254" s="69">
        <v>7.5220963740523956E-3</v>
      </c>
    </row>
    <row r="1255" spans="1:74">
      <c r="A1255" s="113" t="s">
        <v>1049</v>
      </c>
      <c r="B1255" s="69" t="s">
        <v>100</v>
      </c>
      <c r="C1255" s="69" t="s">
        <v>131</v>
      </c>
      <c r="D1255" s="69" t="s">
        <v>371</v>
      </c>
      <c r="E1255" s="69" t="s">
        <v>698</v>
      </c>
      <c r="F1255" s="69">
        <v>0</v>
      </c>
      <c r="G1255" s="69">
        <v>15</v>
      </c>
      <c r="H1255" s="69">
        <v>24939</v>
      </c>
      <c r="I1255" s="69">
        <v>127</v>
      </c>
      <c r="J1255" s="69">
        <v>64</v>
      </c>
      <c r="K1255" s="69">
        <v>5039</v>
      </c>
      <c r="L1255" s="69">
        <v>4575</v>
      </c>
      <c r="M1255" s="69">
        <v>75</v>
      </c>
      <c r="N1255" s="69">
        <v>0</v>
      </c>
      <c r="O1255" s="69">
        <v>0</v>
      </c>
      <c r="P1255" s="69">
        <v>4949.2</v>
      </c>
      <c r="Q1255" s="69">
        <v>97.8</v>
      </c>
      <c r="R1255" s="114">
        <v>1000000</v>
      </c>
      <c r="S1255" s="69">
        <v>2500</v>
      </c>
      <c r="T1255" s="69">
        <v>400</v>
      </c>
      <c r="U1255" s="69">
        <v>0</v>
      </c>
      <c r="V1255" s="69">
        <v>0</v>
      </c>
      <c r="W1255" s="69">
        <v>0</v>
      </c>
      <c r="X1255" s="69">
        <v>0</v>
      </c>
      <c r="Y1255" s="69">
        <v>0</v>
      </c>
      <c r="Z1255" s="69">
        <v>0</v>
      </c>
      <c r="AA1255" s="69">
        <v>0</v>
      </c>
      <c r="AB1255" s="69">
        <v>0</v>
      </c>
      <c r="AC1255" s="69">
        <v>0</v>
      </c>
      <c r="AD1255" s="69">
        <v>0</v>
      </c>
      <c r="AE1255" s="69">
        <v>0</v>
      </c>
      <c r="AF1255" s="69">
        <v>969620</v>
      </c>
      <c r="AG1255" s="69">
        <v>30380</v>
      </c>
      <c r="AH1255" s="69">
        <v>445</v>
      </c>
      <c r="AI1255" s="69">
        <v>-45</v>
      </c>
      <c r="AJ1255" s="69">
        <v>5</v>
      </c>
      <c r="AK1255" s="69">
        <v>-5</v>
      </c>
      <c r="AL1255" s="69">
        <v>4344</v>
      </c>
      <c r="AM1255" s="69">
        <v>2241</v>
      </c>
      <c r="AN1255" s="69">
        <v>-4344</v>
      </c>
      <c r="AO1255" s="69">
        <v>4</v>
      </c>
      <c r="AP1255" s="69">
        <v>-4</v>
      </c>
      <c r="AQ1255" s="69">
        <v>294453</v>
      </c>
      <c r="AR1255" s="69">
        <v>2513</v>
      </c>
      <c r="AS1255" s="69">
        <v>233230</v>
      </c>
      <c r="AT1255" s="69">
        <v>805207</v>
      </c>
      <c r="AU1255" s="69">
        <v>391</v>
      </c>
      <c r="AV1255" s="69">
        <v>2075</v>
      </c>
      <c r="AW1255" s="69">
        <v>0.96962000000000004</v>
      </c>
      <c r="AX1255" s="69">
        <v>1.1125</v>
      </c>
      <c r="AY1255" s="69">
        <v>2178.9213483146068</v>
      </c>
      <c r="AZ1255" s="69">
        <v>321.0786516853932</v>
      </c>
      <c r="BA1255" s="69">
        <v>193924</v>
      </c>
      <c r="BB1255" s="69">
        <v>0</v>
      </c>
      <c r="BC1255" s="69">
        <v>-193924</v>
      </c>
      <c r="BD1255" s="69">
        <v>0</v>
      </c>
      <c r="BE1255" s="69">
        <v>223.20902394106815</v>
      </c>
      <c r="BF1255" s="69">
        <v>-223.20902394106815</v>
      </c>
      <c r="BG1255" s="69">
        <v>242405</v>
      </c>
      <c r="BH1255" s="69">
        <v>0</v>
      </c>
      <c r="BI1255" s="69">
        <v>-242405</v>
      </c>
      <c r="BJ1255" s="69">
        <v>1.35845109406255E-5</v>
      </c>
      <c r="BK1255" s="69">
        <v>0</v>
      </c>
      <c r="BL1255" s="69">
        <v>385.84162355750101</v>
      </c>
      <c r="BM1255" s="69">
        <v>-385.84162355750101</v>
      </c>
      <c r="BN1255" s="69">
        <v>0</v>
      </c>
      <c r="BO1255" s="69">
        <v>4.1573554002486812</v>
      </c>
      <c r="BP1255" s="69">
        <v>-4.1573554002486812</v>
      </c>
      <c r="BQ1255" s="69">
        <v>4157.3554002486808</v>
      </c>
      <c r="BR1255" s="69">
        <v>-4157.3554002486808</v>
      </c>
      <c r="BS1255" s="69">
        <v>0.19857206604194555</v>
      </c>
      <c r="BT1255" s="69">
        <v>2059.3529411764707</v>
      </c>
      <c r="BU1255" s="69">
        <v>388.05156626506022</v>
      </c>
      <c r="BV1255" s="69">
        <v>7.6107222544854356E-3</v>
      </c>
    </row>
    <row r="1256" spans="1:74">
      <c r="A1256" s="113" t="s">
        <v>1050</v>
      </c>
      <c r="B1256" s="69" t="s">
        <v>100</v>
      </c>
      <c r="C1256" s="69" t="s">
        <v>131</v>
      </c>
      <c r="D1256" s="69" t="s">
        <v>371</v>
      </c>
      <c r="E1256" s="69" t="s">
        <v>698</v>
      </c>
      <c r="F1256" s="69">
        <v>0</v>
      </c>
      <c r="G1256" s="69">
        <v>11</v>
      </c>
      <c r="H1256" s="69">
        <v>21861</v>
      </c>
      <c r="I1256" s="69">
        <v>97</v>
      </c>
      <c r="J1256" s="69">
        <v>54</v>
      </c>
      <c r="K1256" s="69">
        <v>4422</v>
      </c>
      <c r="L1256" s="69">
        <v>4004</v>
      </c>
      <c r="M1256" s="69">
        <v>58</v>
      </c>
      <c r="N1256" s="69">
        <v>0</v>
      </c>
      <c r="O1256" s="69">
        <v>0</v>
      </c>
      <c r="P1256" s="69">
        <v>4943.6899999999996</v>
      </c>
      <c r="Q1256" s="69">
        <v>111.54</v>
      </c>
      <c r="R1256" s="114">
        <v>1000000</v>
      </c>
      <c r="S1256" s="69">
        <v>2500</v>
      </c>
      <c r="T1256" s="69">
        <v>400</v>
      </c>
      <c r="U1256" s="69">
        <v>0</v>
      </c>
      <c r="V1256" s="69">
        <v>0</v>
      </c>
      <c r="W1256" s="69">
        <v>0</v>
      </c>
      <c r="X1256" s="69">
        <v>0</v>
      </c>
      <c r="Y1256" s="69">
        <v>0</v>
      </c>
      <c r="Z1256" s="69">
        <v>0</v>
      </c>
      <c r="AA1256" s="69">
        <v>0</v>
      </c>
      <c r="AB1256" s="69">
        <v>0</v>
      </c>
      <c r="AC1256" s="69">
        <v>0</v>
      </c>
      <c r="AD1256" s="69">
        <v>0</v>
      </c>
      <c r="AE1256" s="69">
        <v>0</v>
      </c>
      <c r="AF1256" s="69">
        <v>991481</v>
      </c>
      <c r="AG1256" s="69">
        <v>8519</v>
      </c>
      <c r="AH1256" s="69">
        <v>456</v>
      </c>
      <c r="AI1256" s="69">
        <v>-56</v>
      </c>
      <c r="AJ1256" s="69">
        <v>5</v>
      </c>
      <c r="AK1256" s="69">
        <v>-5</v>
      </c>
      <c r="AL1256" s="69">
        <v>4441</v>
      </c>
      <c r="AM1256" s="69">
        <v>2295</v>
      </c>
      <c r="AN1256" s="69">
        <v>-4441</v>
      </c>
      <c r="AO1256" s="69">
        <v>4</v>
      </c>
      <c r="AP1256" s="69">
        <v>-4</v>
      </c>
      <c r="AQ1256" s="69">
        <v>298875</v>
      </c>
      <c r="AR1256" s="69">
        <v>2571</v>
      </c>
      <c r="AS1256" s="69">
        <v>237234</v>
      </c>
      <c r="AT1256" s="69">
        <v>827068</v>
      </c>
      <c r="AU1256" s="69">
        <v>402</v>
      </c>
      <c r="AV1256" s="69">
        <v>2133</v>
      </c>
      <c r="AW1256" s="69">
        <v>0.99148099999999995</v>
      </c>
      <c r="AX1256" s="69">
        <v>1.1399999999999999</v>
      </c>
      <c r="AY1256" s="69">
        <v>2174.3004385964914</v>
      </c>
      <c r="AZ1256" s="69">
        <v>325.6995614035086</v>
      </c>
      <c r="BA1256" s="69">
        <v>198296.2</v>
      </c>
      <c r="BB1256" s="69">
        <v>0</v>
      </c>
      <c r="BC1256" s="69">
        <v>-198296.2</v>
      </c>
      <c r="BD1256" s="69">
        <v>0</v>
      </c>
      <c r="BE1256" s="69">
        <v>223.25624859265932</v>
      </c>
      <c r="BF1256" s="69">
        <v>-223.25624859265932</v>
      </c>
      <c r="BG1256" s="69">
        <v>247870.25</v>
      </c>
      <c r="BH1256" s="69">
        <v>0</v>
      </c>
      <c r="BI1256" s="69">
        <v>-247870.25</v>
      </c>
      <c r="BJ1256" s="69">
        <v>1.3383521539104977E-5</v>
      </c>
      <c r="BK1256" s="69">
        <v>0</v>
      </c>
      <c r="BL1256" s="69">
        <v>385.64021781408013</v>
      </c>
      <c r="BM1256" s="69">
        <v>-385.64021781408013</v>
      </c>
      <c r="BN1256" s="69">
        <v>0</v>
      </c>
      <c r="BO1256" s="69">
        <v>4.1793377003296319</v>
      </c>
      <c r="BP1256" s="69">
        <v>-4.1793377003296319</v>
      </c>
      <c r="BQ1256" s="69">
        <v>4179.3377003296318</v>
      </c>
      <c r="BR1256" s="69">
        <v>-4179.3377003296318</v>
      </c>
      <c r="BS1256" s="69">
        <v>0.19869281045751633</v>
      </c>
      <c r="BT1256" s="69">
        <v>2057.3830845771145</v>
      </c>
      <c r="BU1256" s="69">
        <v>387.74871073605249</v>
      </c>
      <c r="BV1256" s="69">
        <v>7.678795483061481E-3</v>
      </c>
    </row>
    <row r="1257" spans="1:74">
      <c r="A1257" s="113" t="s">
        <v>1060</v>
      </c>
      <c r="B1257" s="69" t="s">
        <v>100</v>
      </c>
      <c r="C1257" s="69" t="s">
        <v>131</v>
      </c>
      <c r="D1257" s="69" t="s">
        <v>371</v>
      </c>
      <c r="E1257" s="69" t="s">
        <v>656</v>
      </c>
      <c r="F1257" s="69">
        <v>0</v>
      </c>
      <c r="G1257" s="69">
        <v>22</v>
      </c>
      <c r="H1257" s="69">
        <v>47237</v>
      </c>
      <c r="I1257" s="69">
        <v>238</v>
      </c>
      <c r="J1257" s="69">
        <v>141</v>
      </c>
      <c r="K1257" s="69">
        <v>24069</v>
      </c>
      <c r="L1257" s="69">
        <v>21049</v>
      </c>
      <c r="M1257" s="69">
        <v>171</v>
      </c>
      <c r="N1257" s="69">
        <v>0</v>
      </c>
      <c r="O1257" s="69">
        <v>2</v>
      </c>
      <c r="P1257" s="69">
        <v>1962.57</v>
      </c>
      <c r="Q1257" s="69">
        <v>83.31</v>
      </c>
      <c r="R1257" s="114">
        <v>1000000</v>
      </c>
      <c r="S1257" s="69">
        <v>2500</v>
      </c>
      <c r="T1257" s="69">
        <v>400</v>
      </c>
      <c r="U1257" s="69">
        <v>0</v>
      </c>
      <c r="V1257" s="69">
        <v>0</v>
      </c>
      <c r="W1257" s="69">
        <v>0</v>
      </c>
      <c r="X1257" s="69">
        <v>0</v>
      </c>
      <c r="Y1257" s="69">
        <v>0</v>
      </c>
      <c r="Z1257" s="69">
        <v>0</v>
      </c>
      <c r="AA1257" s="69">
        <v>0</v>
      </c>
      <c r="AB1257" s="69">
        <v>0</v>
      </c>
      <c r="AC1257" s="69">
        <v>0</v>
      </c>
      <c r="AD1257" s="69">
        <v>0</v>
      </c>
      <c r="AE1257" s="69">
        <v>0</v>
      </c>
      <c r="AF1257" s="69">
        <v>47237</v>
      </c>
      <c r="AG1257" s="69">
        <v>952763</v>
      </c>
      <c r="AH1257" s="69">
        <v>22</v>
      </c>
      <c r="AI1257" s="69">
        <v>378</v>
      </c>
      <c r="AJ1257" s="69">
        <v>2</v>
      </c>
      <c r="AK1257" s="69">
        <v>-2</v>
      </c>
      <c r="AL1257" s="69">
        <v>238</v>
      </c>
      <c r="AM1257" s="69">
        <v>141</v>
      </c>
      <c r="AN1257" s="69">
        <v>-238</v>
      </c>
      <c r="AO1257" s="69">
        <v>0</v>
      </c>
      <c r="AP1257" s="69">
        <v>0</v>
      </c>
      <c r="AQ1257" s="69">
        <v>24069</v>
      </c>
      <c r="AR1257" s="69">
        <v>171</v>
      </c>
      <c r="AS1257" s="69">
        <v>21049</v>
      </c>
      <c r="AT1257" s="69">
        <v>47237</v>
      </c>
      <c r="AU1257" s="69">
        <v>22</v>
      </c>
      <c r="AV1257" s="69">
        <v>171</v>
      </c>
      <c r="AW1257" s="69">
        <v>4.7237000000000001E-2</v>
      </c>
      <c r="AX1257" s="69">
        <v>5.5E-2</v>
      </c>
      <c r="AY1257" s="69">
        <v>2147.1363636363635</v>
      </c>
      <c r="AZ1257" s="69">
        <v>352.86363636363649</v>
      </c>
      <c r="BA1257" s="69">
        <v>23618.5</v>
      </c>
      <c r="BB1257" s="69">
        <v>0</v>
      </c>
      <c r="BC1257" s="69">
        <v>-23618.5</v>
      </c>
      <c r="BD1257" s="69">
        <v>0</v>
      </c>
      <c r="BE1257" s="69">
        <v>198.4747899159664</v>
      </c>
      <c r="BF1257" s="69">
        <v>-198.4747899159664</v>
      </c>
      <c r="BG1257" s="69">
        <v>0</v>
      </c>
      <c r="BH1257" s="69">
        <v>0</v>
      </c>
      <c r="BI1257" s="69">
        <v>0</v>
      </c>
      <c r="BJ1257" s="69">
        <v>0</v>
      </c>
      <c r="BK1257" s="69">
        <v>0</v>
      </c>
      <c r="BL1257" s="69">
        <v>276.23976608187132</v>
      </c>
      <c r="BM1257" s="69">
        <v>-276.23976608187132</v>
      </c>
      <c r="BN1257" s="69">
        <v>0</v>
      </c>
      <c r="BO1257" s="69">
        <v>2.2441446149460784</v>
      </c>
      <c r="BP1257" s="69">
        <v>-2.2441446149460784</v>
      </c>
      <c r="BQ1257" s="69">
        <v>2244.1446149460785</v>
      </c>
      <c r="BR1257" s="69">
        <v>-2244.1446149460785</v>
      </c>
      <c r="BS1257" s="69">
        <v>0.15602836879432624</v>
      </c>
      <c r="BT1257" s="69">
        <v>2147.1363636363635</v>
      </c>
      <c r="BU1257" s="69">
        <v>276.23976608187132</v>
      </c>
      <c r="BV1257" s="69">
        <v>5.858157796335535E-3</v>
      </c>
    </row>
    <row r="1258" spans="1:74">
      <c r="A1258" s="113" t="s">
        <v>1051</v>
      </c>
      <c r="B1258" s="69" t="s">
        <v>100</v>
      </c>
      <c r="C1258" s="69" t="s">
        <v>131</v>
      </c>
      <c r="D1258" s="69" t="s">
        <v>371</v>
      </c>
      <c r="E1258" s="69" t="s">
        <v>656</v>
      </c>
      <c r="F1258" s="69">
        <v>0</v>
      </c>
      <c r="G1258" s="69">
        <v>13</v>
      </c>
      <c r="H1258" s="69">
        <v>31026</v>
      </c>
      <c r="I1258" s="69">
        <v>122</v>
      </c>
      <c r="J1258" s="69">
        <v>69</v>
      </c>
      <c r="K1258" s="69">
        <v>12560</v>
      </c>
      <c r="L1258" s="69">
        <v>11051</v>
      </c>
      <c r="M1258" s="69">
        <v>85</v>
      </c>
      <c r="N1258" s="69">
        <v>0</v>
      </c>
      <c r="O1258" s="69">
        <v>0</v>
      </c>
      <c r="P1258" s="69">
        <v>2470.2199999999998</v>
      </c>
      <c r="Q1258" s="69">
        <v>110.02</v>
      </c>
      <c r="R1258" s="114">
        <v>1000000</v>
      </c>
      <c r="S1258" s="69">
        <v>2500</v>
      </c>
      <c r="T1258" s="69">
        <v>400</v>
      </c>
      <c r="U1258" s="69">
        <v>0</v>
      </c>
      <c r="V1258" s="69">
        <v>0</v>
      </c>
      <c r="W1258" s="69">
        <v>0</v>
      </c>
      <c r="X1258" s="69">
        <v>0</v>
      </c>
      <c r="Y1258" s="69">
        <v>0</v>
      </c>
      <c r="Z1258" s="69">
        <v>0</v>
      </c>
      <c r="AA1258" s="69">
        <v>0</v>
      </c>
      <c r="AB1258" s="69">
        <v>0</v>
      </c>
      <c r="AC1258" s="69">
        <v>0</v>
      </c>
      <c r="AD1258" s="69">
        <v>0</v>
      </c>
      <c r="AE1258" s="69">
        <v>0</v>
      </c>
      <c r="AF1258" s="69">
        <v>94394</v>
      </c>
      <c r="AG1258" s="69">
        <v>905606</v>
      </c>
      <c r="AH1258" s="69">
        <v>41</v>
      </c>
      <c r="AI1258" s="69">
        <v>359</v>
      </c>
      <c r="AJ1258" s="69">
        <v>2</v>
      </c>
      <c r="AK1258" s="69">
        <v>-2</v>
      </c>
      <c r="AL1258" s="69">
        <v>425</v>
      </c>
      <c r="AM1258" s="69">
        <v>246</v>
      </c>
      <c r="AN1258" s="69">
        <v>-425</v>
      </c>
      <c r="AO1258" s="69">
        <v>0</v>
      </c>
      <c r="AP1258" s="69">
        <v>0</v>
      </c>
      <c r="AQ1258" s="69">
        <v>41309</v>
      </c>
      <c r="AR1258" s="69">
        <v>297</v>
      </c>
      <c r="AS1258" s="69">
        <v>36374</v>
      </c>
      <c r="AT1258" s="69">
        <v>78263</v>
      </c>
      <c r="AU1258" s="69">
        <v>35</v>
      </c>
      <c r="AV1258" s="69">
        <v>256</v>
      </c>
      <c r="AW1258" s="69">
        <v>9.4394000000000006E-2</v>
      </c>
      <c r="AX1258" s="69">
        <v>0.10249999999999999</v>
      </c>
      <c r="AY1258" s="69">
        <v>2302.2926829268295</v>
      </c>
      <c r="AZ1258" s="69">
        <v>197.70731707317054</v>
      </c>
      <c r="BA1258" s="69">
        <v>47197</v>
      </c>
      <c r="BB1258" s="69">
        <v>0</v>
      </c>
      <c r="BC1258" s="69">
        <v>-47197</v>
      </c>
      <c r="BD1258" s="69">
        <v>0</v>
      </c>
      <c r="BE1258" s="69">
        <v>222.1035294117647</v>
      </c>
      <c r="BF1258" s="69">
        <v>-222.1035294117647</v>
      </c>
      <c r="BG1258" s="69">
        <v>0</v>
      </c>
      <c r="BH1258" s="69">
        <v>0</v>
      </c>
      <c r="BI1258" s="69">
        <v>0</v>
      </c>
      <c r="BJ1258" s="69">
        <v>0</v>
      </c>
      <c r="BK1258" s="69">
        <v>0</v>
      </c>
      <c r="BL1258" s="69">
        <v>317.82491582491582</v>
      </c>
      <c r="BM1258" s="69">
        <v>-317.82491582491582</v>
      </c>
      <c r="BN1258" s="69">
        <v>0</v>
      </c>
      <c r="BO1258" s="69">
        <v>2.5950953978116238</v>
      </c>
      <c r="BP1258" s="69">
        <v>-2.5950953978116238</v>
      </c>
      <c r="BQ1258" s="69">
        <v>2595.0953978116236</v>
      </c>
      <c r="BR1258" s="69">
        <v>-2595.0953978116236</v>
      </c>
      <c r="BS1258" s="69">
        <v>0.16666666666666666</v>
      </c>
      <c r="BT1258" s="69">
        <v>2236.0857142857144</v>
      </c>
      <c r="BU1258" s="69">
        <v>305.71484375</v>
      </c>
      <c r="BV1258" s="69">
        <v>5.9551187392577892E-3</v>
      </c>
    </row>
    <row r="1259" spans="1:74">
      <c r="A1259" s="113" t="s">
        <v>1052</v>
      </c>
      <c r="B1259" s="69" t="s">
        <v>100</v>
      </c>
      <c r="C1259" s="69" t="s">
        <v>131</v>
      </c>
      <c r="D1259" s="69" t="s">
        <v>371</v>
      </c>
      <c r="E1259" s="69" t="s">
        <v>656</v>
      </c>
      <c r="F1259" s="69">
        <v>0</v>
      </c>
      <c r="G1259" s="69">
        <v>2</v>
      </c>
      <c r="H1259" s="69">
        <v>14968</v>
      </c>
      <c r="I1259" s="69">
        <v>43</v>
      </c>
      <c r="J1259" s="69">
        <v>30</v>
      </c>
      <c r="K1259" s="69">
        <v>4878</v>
      </c>
      <c r="L1259" s="69">
        <v>4482</v>
      </c>
      <c r="M1259" s="69">
        <v>34</v>
      </c>
      <c r="N1259" s="69">
        <v>0</v>
      </c>
      <c r="O1259" s="69">
        <v>0</v>
      </c>
      <c r="P1259" s="69">
        <v>3068.47</v>
      </c>
      <c r="Q1259" s="69">
        <v>141.21</v>
      </c>
      <c r="R1259" s="114">
        <v>1000000</v>
      </c>
      <c r="S1259" s="69">
        <v>2500</v>
      </c>
      <c r="T1259" s="69">
        <v>400</v>
      </c>
      <c r="U1259" s="69">
        <v>0</v>
      </c>
      <c r="V1259" s="69">
        <v>0</v>
      </c>
      <c r="W1259" s="69">
        <v>0</v>
      </c>
      <c r="X1259" s="69">
        <v>0</v>
      </c>
      <c r="Y1259" s="69">
        <v>0</v>
      </c>
      <c r="Z1259" s="69">
        <v>0</v>
      </c>
      <c r="AA1259" s="69">
        <v>0</v>
      </c>
      <c r="AB1259" s="69">
        <v>0</v>
      </c>
      <c r="AC1259" s="69">
        <v>0</v>
      </c>
      <c r="AD1259" s="69">
        <v>0</v>
      </c>
      <c r="AE1259" s="69">
        <v>0</v>
      </c>
      <c r="AF1259" s="69">
        <v>141500</v>
      </c>
      <c r="AG1259" s="69">
        <v>858500</v>
      </c>
      <c r="AH1259" s="69">
        <v>62</v>
      </c>
      <c r="AI1259" s="69">
        <v>338</v>
      </c>
      <c r="AJ1259" s="69">
        <v>2</v>
      </c>
      <c r="AK1259" s="69">
        <v>-2</v>
      </c>
      <c r="AL1259" s="69">
        <v>620</v>
      </c>
      <c r="AM1259" s="69">
        <v>359</v>
      </c>
      <c r="AN1259" s="69">
        <v>-620</v>
      </c>
      <c r="AO1259" s="69">
        <v>0</v>
      </c>
      <c r="AP1259" s="69">
        <v>0</v>
      </c>
      <c r="AQ1259" s="69">
        <v>53277</v>
      </c>
      <c r="AR1259" s="69">
        <v>421</v>
      </c>
      <c r="AS1259" s="69">
        <v>46873</v>
      </c>
      <c r="AT1259" s="69">
        <v>93231</v>
      </c>
      <c r="AU1259" s="69">
        <v>37</v>
      </c>
      <c r="AV1259" s="69">
        <v>290</v>
      </c>
      <c r="AW1259" s="69">
        <v>0.14149999999999999</v>
      </c>
      <c r="AX1259" s="69">
        <v>0.155</v>
      </c>
      <c r="AY1259" s="69">
        <v>2282.2580645161293</v>
      </c>
      <c r="AZ1259" s="69">
        <v>217.74193548387075</v>
      </c>
      <c r="BA1259" s="69">
        <v>70750</v>
      </c>
      <c r="BB1259" s="69">
        <v>0</v>
      </c>
      <c r="BC1259" s="69">
        <v>-70750</v>
      </c>
      <c r="BD1259" s="69">
        <v>0</v>
      </c>
      <c r="BE1259" s="69">
        <v>228.2258064516129</v>
      </c>
      <c r="BF1259" s="69">
        <v>-228.2258064516129</v>
      </c>
      <c r="BG1259" s="69">
        <v>0</v>
      </c>
      <c r="BH1259" s="69">
        <v>0</v>
      </c>
      <c r="BI1259" s="69">
        <v>0</v>
      </c>
      <c r="BJ1259" s="69">
        <v>0</v>
      </c>
      <c r="BK1259" s="69">
        <v>0</v>
      </c>
      <c r="BL1259" s="69">
        <v>336.10451306413302</v>
      </c>
      <c r="BM1259" s="69">
        <v>-336.10451306413302</v>
      </c>
      <c r="BN1259" s="69">
        <v>0</v>
      </c>
      <c r="BO1259" s="69">
        <v>3.0187954686066605</v>
      </c>
      <c r="BP1259" s="69">
        <v>-3.0187954686066605</v>
      </c>
      <c r="BQ1259" s="69">
        <v>3018.7954686066605</v>
      </c>
      <c r="BR1259" s="69">
        <v>-3018.7954686066605</v>
      </c>
      <c r="BS1259" s="69">
        <v>0.17270194986072424</v>
      </c>
      <c r="BT1259" s="69">
        <v>2519.7567567567567</v>
      </c>
      <c r="BU1259" s="69">
        <v>321.48620689655172</v>
      </c>
      <c r="BV1259" s="69">
        <v>6.7383674005668491E-3</v>
      </c>
    </row>
    <row r="1260" spans="1:74">
      <c r="A1260" s="113" t="s">
        <v>1053</v>
      </c>
      <c r="B1260" s="69" t="s">
        <v>100</v>
      </c>
      <c r="C1260" s="69" t="s">
        <v>131</v>
      </c>
      <c r="D1260" s="69" t="s">
        <v>371</v>
      </c>
      <c r="E1260" s="69" t="s">
        <v>656</v>
      </c>
      <c r="F1260" s="69">
        <v>0</v>
      </c>
      <c r="G1260" s="69">
        <v>4</v>
      </c>
      <c r="H1260" s="69">
        <v>12104</v>
      </c>
      <c r="I1260" s="69">
        <v>33</v>
      </c>
      <c r="J1260" s="69">
        <v>22</v>
      </c>
      <c r="K1260" s="69">
        <v>3152</v>
      </c>
      <c r="L1260" s="69">
        <v>2881</v>
      </c>
      <c r="M1260" s="69">
        <v>24</v>
      </c>
      <c r="N1260" s="69">
        <v>0</v>
      </c>
      <c r="O1260" s="69">
        <v>1</v>
      </c>
      <c r="P1260" s="69">
        <v>3840.1</v>
      </c>
      <c r="Q1260" s="69">
        <v>139.13</v>
      </c>
      <c r="R1260" s="114">
        <v>1000000</v>
      </c>
      <c r="S1260" s="69">
        <v>2500</v>
      </c>
      <c r="T1260" s="69">
        <v>400</v>
      </c>
      <c r="U1260" s="69">
        <v>0</v>
      </c>
      <c r="V1260" s="69">
        <v>0</v>
      </c>
      <c r="W1260" s="69">
        <v>0</v>
      </c>
      <c r="X1260" s="69">
        <v>0</v>
      </c>
      <c r="Y1260" s="69">
        <v>0</v>
      </c>
      <c r="Z1260" s="69">
        <v>0</v>
      </c>
      <c r="AA1260" s="69">
        <v>0</v>
      </c>
      <c r="AB1260" s="69">
        <v>0</v>
      </c>
      <c r="AC1260" s="69">
        <v>0</v>
      </c>
      <c r="AD1260" s="69">
        <v>0</v>
      </c>
      <c r="AE1260" s="69">
        <v>0</v>
      </c>
      <c r="AF1260" s="69">
        <v>187665</v>
      </c>
      <c r="AG1260" s="69">
        <v>812335</v>
      </c>
      <c r="AH1260" s="69">
        <v>74</v>
      </c>
      <c r="AI1260" s="69">
        <v>326</v>
      </c>
      <c r="AJ1260" s="69">
        <v>3</v>
      </c>
      <c r="AK1260" s="69">
        <v>-3</v>
      </c>
      <c r="AL1260" s="69">
        <v>758</v>
      </c>
      <c r="AM1260" s="69">
        <v>430</v>
      </c>
      <c r="AN1260" s="69">
        <v>-758</v>
      </c>
      <c r="AO1260" s="69">
        <v>1</v>
      </c>
      <c r="AP1260" s="69">
        <v>-1</v>
      </c>
      <c r="AQ1260" s="69">
        <v>62434</v>
      </c>
      <c r="AR1260" s="69">
        <v>501</v>
      </c>
      <c r="AS1260" s="69">
        <v>55252</v>
      </c>
      <c r="AT1260" s="69">
        <v>105335</v>
      </c>
      <c r="AU1260" s="69">
        <v>41</v>
      </c>
      <c r="AV1260" s="69">
        <v>314</v>
      </c>
      <c r="AW1260" s="69">
        <v>0.187665</v>
      </c>
      <c r="AX1260" s="69">
        <v>0.185</v>
      </c>
      <c r="AY1260" s="69">
        <v>2536.0135135135133</v>
      </c>
      <c r="AZ1260" s="69">
        <v>-36.013513513513317</v>
      </c>
      <c r="BA1260" s="69">
        <v>62555</v>
      </c>
      <c r="BB1260" s="69">
        <v>0</v>
      </c>
      <c r="BC1260" s="69">
        <v>-62555</v>
      </c>
      <c r="BD1260" s="69">
        <v>0</v>
      </c>
      <c r="BE1260" s="69">
        <v>247.57915567282322</v>
      </c>
      <c r="BF1260" s="69">
        <v>-247.57915567282322</v>
      </c>
      <c r="BG1260" s="69">
        <v>187665</v>
      </c>
      <c r="BH1260" s="69">
        <v>0</v>
      </c>
      <c r="BI1260" s="69">
        <v>-187665</v>
      </c>
      <c r="BJ1260" s="69">
        <v>1.6016913861037256E-5</v>
      </c>
      <c r="BK1260" s="69">
        <v>0</v>
      </c>
      <c r="BL1260" s="69">
        <v>374.5808383233533</v>
      </c>
      <c r="BM1260" s="69">
        <v>-374.5808383233533</v>
      </c>
      <c r="BN1260" s="69">
        <v>0</v>
      </c>
      <c r="BO1260" s="69">
        <v>3.3965286324476942</v>
      </c>
      <c r="BP1260" s="69">
        <v>-3.3965286324476942</v>
      </c>
      <c r="BQ1260" s="69">
        <v>3396.5286324476942</v>
      </c>
      <c r="BR1260" s="69">
        <v>-3396.5286324476942</v>
      </c>
      <c r="BS1260" s="69">
        <v>0.17209302325581396</v>
      </c>
      <c r="BT1260" s="69">
        <v>2569.1463414634145</v>
      </c>
      <c r="BU1260" s="69">
        <v>335.46178343949043</v>
      </c>
      <c r="BV1260" s="69">
        <v>6.8872729602460197E-3</v>
      </c>
    </row>
    <row r="1261" spans="1:74">
      <c r="A1261" s="113" t="s">
        <v>1054</v>
      </c>
      <c r="B1261" s="69" t="s">
        <v>100</v>
      </c>
      <c r="C1261" s="69" t="s">
        <v>131</v>
      </c>
      <c r="D1261" s="69" t="s">
        <v>371</v>
      </c>
      <c r="E1261" s="69" t="s">
        <v>656</v>
      </c>
      <c r="F1261" s="69">
        <v>0</v>
      </c>
      <c r="G1261" s="69">
        <v>0</v>
      </c>
      <c r="H1261" s="69">
        <v>8578</v>
      </c>
      <c r="I1261" s="69">
        <v>11</v>
      </c>
      <c r="J1261" s="69">
        <v>7</v>
      </c>
      <c r="K1261" s="69">
        <v>2063</v>
      </c>
      <c r="L1261" s="69">
        <v>1923</v>
      </c>
      <c r="M1261" s="69">
        <v>8</v>
      </c>
      <c r="N1261" s="69">
        <v>0</v>
      </c>
      <c r="O1261" s="69">
        <v>0</v>
      </c>
      <c r="P1261" s="69">
        <v>4158.0200000000004</v>
      </c>
      <c r="Q1261" s="69">
        <v>357.42</v>
      </c>
      <c r="R1261" s="114">
        <v>1000000</v>
      </c>
      <c r="S1261" s="69">
        <v>2500</v>
      </c>
      <c r="T1261" s="69">
        <v>400</v>
      </c>
      <c r="U1261" s="69">
        <v>0</v>
      </c>
      <c r="V1261" s="69">
        <v>0</v>
      </c>
      <c r="W1261" s="69">
        <v>0</v>
      </c>
      <c r="X1261" s="69">
        <v>0</v>
      </c>
      <c r="Y1261" s="69">
        <v>0</v>
      </c>
      <c r="Z1261" s="69">
        <v>0</v>
      </c>
      <c r="AA1261" s="69">
        <v>0</v>
      </c>
      <c r="AB1261" s="69">
        <v>0</v>
      </c>
      <c r="AC1261" s="69">
        <v>0</v>
      </c>
      <c r="AD1261" s="69">
        <v>0</v>
      </c>
      <c r="AE1261" s="69">
        <v>0</v>
      </c>
      <c r="AF1261" s="69">
        <v>232222</v>
      </c>
      <c r="AG1261" s="69">
        <v>767778</v>
      </c>
      <c r="AH1261" s="69">
        <v>88</v>
      </c>
      <c r="AI1261" s="69">
        <v>312</v>
      </c>
      <c r="AJ1261" s="69">
        <v>3</v>
      </c>
      <c r="AK1261" s="69">
        <v>-3</v>
      </c>
      <c r="AL1261" s="69">
        <v>891</v>
      </c>
      <c r="AM1261" s="69">
        <v>490</v>
      </c>
      <c r="AN1261" s="69">
        <v>-891</v>
      </c>
      <c r="AO1261" s="69">
        <v>1</v>
      </c>
      <c r="AP1261" s="69">
        <v>-1</v>
      </c>
      <c r="AQ1261" s="69">
        <v>70760</v>
      </c>
      <c r="AR1261" s="69">
        <v>573</v>
      </c>
      <c r="AS1261" s="69">
        <v>62959</v>
      </c>
      <c r="AT1261" s="69">
        <v>113913</v>
      </c>
      <c r="AU1261" s="69">
        <v>41</v>
      </c>
      <c r="AV1261" s="69">
        <v>322</v>
      </c>
      <c r="AW1261" s="69">
        <v>0.23222200000000001</v>
      </c>
      <c r="AX1261" s="69">
        <v>0.22</v>
      </c>
      <c r="AY1261" s="69">
        <v>2638.8863636363635</v>
      </c>
      <c r="AZ1261" s="69">
        <v>-138.88636363636351</v>
      </c>
      <c r="BA1261" s="69">
        <v>77407.333333333328</v>
      </c>
      <c r="BB1261" s="69">
        <v>0</v>
      </c>
      <c r="BC1261" s="69">
        <v>-77407.333333333328</v>
      </c>
      <c r="BD1261" s="69">
        <v>0</v>
      </c>
      <c r="BE1261" s="69">
        <v>260.63075196408528</v>
      </c>
      <c r="BF1261" s="69">
        <v>-260.63075196408528</v>
      </c>
      <c r="BG1261" s="69">
        <v>232222</v>
      </c>
      <c r="BH1261" s="69">
        <v>0</v>
      </c>
      <c r="BI1261" s="69">
        <v>-232222</v>
      </c>
      <c r="BJ1261" s="69">
        <v>1.4132278123233465E-5</v>
      </c>
      <c r="BK1261" s="69">
        <v>0</v>
      </c>
      <c r="BL1261" s="69">
        <v>405.27399650959859</v>
      </c>
      <c r="BM1261" s="69">
        <v>-405.27399650959859</v>
      </c>
      <c r="BN1261" s="69">
        <v>0</v>
      </c>
      <c r="BO1261" s="69">
        <v>3.6884639209644372</v>
      </c>
      <c r="BP1261" s="69">
        <v>-3.6884639209644372</v>
      </c>
      <c r="BQ1261" s="69">
        <v>3688.4639209644374</v>
      </c>
      <c r="BR1261" s="69">
        <v>-3688.4639209644374</v>
      </c>
      <c r="BS1261" s="69">
        <v>0.17959183673469387</v>
      </c>
      <c r="BT1261" s="69">
        <v>2778.3658536585367</v>
      </c>
      <c r="BU1261" s="69">
        <v>353.76708074534162</v>
      </c>
      <c r="BV1261" s="69">
        <v>6.9248162803843983E-3</v>
      </c>
    </row>
    <row r="1262" spans="1:74">
      <c r="A1262" s="113" t="s">
        <v>1055</v>
      </c>
      <c r="B1262" s="69" t="s">
        <v>100</v>
      </c>
      <c r="C1262" s="69" t="s">
        <v>131</v>
      </c>
      <c r="D1262" s="69" t="s">
        <v>371</v>
      </c>
      <c r="E1262" s="69" t="s">
        <v>656</v>
      </c>
      <c r="F1262" s="69">
        <v>0</v>
      </c>
      <c r="G1262" s="69">
        <v>1</v>
      </c>
      <c r="H1262" s="69">
        <v>7917</v>
      </c>
      <c r="I1262" s="69">
        <v>23</v>
      </c>
      <c r="J1262" s="69">
        <v>16</v>
      </c>
      <c r="K1262" s="69">
        <v>2242</v>
      </c>
      <c r="L1262" s="69">
        <v>2031</v>
      </c>
      <c r="M1262" s="69">
        <v>17</v>
      </c>
      <c r="N1262" s="69">
        <v>0</v>
      </c>
      <c r="O1262" s="69">
        <v>0</v>
      </c>
      <c r="P1262" s="69">
        <v>3531.22</v>
      </c>
      <c r="Q1262" s="69">
        <v>149.38</v>
      </c>
      <c r="R1262" s="114">
        <v>1000000</v>
      </c>
      <c r="S1262" s="69">
        <v>2500</v>
      </c>
      <c r="T1262" s="69">
        <v>400</v>
      </c>
      <c r="U1262" s="69">
        <v>0</v>
      </c>
      <c r="V1262" s="69">
        <v>0</v>
      </c>
      <c r="W1262" s="69">
        <v>0</v>
      </c>
      <c r="X1262" s="69">
        <v>0</v>
      </c>
      <c r="Y1262" s="69">
        <v>0</v>
      </c>
      <c r="Z1262" s="69">
        <v>0</v>
      </c>
      <c r="AA1262" s="69">
        <v>0</v>
      </c>
      <c r="AB1262" s="69">
        <v>0</v>
      </c>
      <c r="AC1262" s="69">
        <v>0</v>
      </c>
      <c r="AD1262" s="69">
        <v>0</v>
      </c>
      <c r="AE1262" s="69">
        <v>0</v>
      </c>
      <c r="AF1262" s="69">
        <v>277012</v>
      </c>
      <c r="AG1262" s="69">
        <v>722988</v>
      </c>
      <c r="AH1262" s="69">
        <v>97</v>
      </c>
      <c r="AI1262" s="69">
        <v>303</v>
      </c>
      <c r="AJ1262" s="69">
        <v>3</v>
      </c>
      <c r="AK1262" s="69">
        <v>-3</v>
      </c>
      <c r="AL1262" s="69">
        <v>1031</v>
      </c>
      <c r="AM1262" s="69">
        <v>567</v>
      </c>
      <c r="AN1262" s="69">
        <v>-1031</v>
      </c>
      <c r="AO1262" s="69">
        <v>1</v>
      </c>
      <c r="AP1262" s="69">
        <v>-1</v>
      </c>
      <c r="AQ1262" s="69">
        <v>81770</v>
      </c>
      <c r="AR1262" s="69">
        <v>662</v>
      </c>
      <c r="AS1262" s="69">
        <v>73192</v>
      </c>
      <c r="AT1262" s="69">
        <v>121830</v>
      </c>
      <c r="AU1262" s="69">
        <v>42</v>
      </c>
      <c r="AV1262" s="69">
        <v>339</v>
      </c>
      <c r="AW1262" s="69">
        <v>0.27701199999999998</v>
      </c>
      <c r="AX1262" s="69">
        <v>0.24249999999999999</v>
      </c>
      <c r="AY1262" s="69">
        <v>2855.7938144329896</v>
      </c>
      <c r="AZ1262" s="69">
        <v>-355.79381443298962</v>
      </c>
      <c r="BA1262" s="69">
        <v>92337.333333333328</v>
      </c>
      <c r="BB1262" s="69">
        <v>0</v>
      </c>
      <c r="BC1262" s="69">
        <v>-92337.333333333328</v>
      </c>
      <c r="BD1262" s="69">
        <v>0</v>
      </c>
      <c r="BE1262" s="69">
        <v>268.6828322017459</v>
      </c>
      <c r="BF1262" s="69">
        <v>-268.6828322017459</v>
      </c>
      <c r="BG1262" s="69">
        <v>277012</v>
      </c>
      <c r="BH1262" s="69">
        <v>0</v>
      </c>
      <c r="BI1262" s="69">
        <v>-277012</v>
      </c>
      <c r="BJ1262" s="69">
        <v>1.2229423994129876E-5</v>
      </c>
      <c r="BK1262" s="69">
        <v>0</v>
      </c>
      <c r="BL1262" s="69">
        <v>418.44712990936557</v>
      </c>
      <c r="BM1262" s="69">
        <v>-418.44712990936557</v>
      </c>
      <c r="BN1262" s="69">
        <v>0</v>
      </c>
      <c r="BO1262" s="69">
        <v>3.7847305716471746</v>
      </c>
      <c r="BP1262" s="69">
        <v>-3.7847305716471746</v>
      </c>
      <c r="BQ1262" s="69">
        <v>3784.7305716471747</v>
      </c>
      <c r="BR1262" s="69">
        <v>-3784.7305716471747</v>
      </c>
      <c r="BS1262" s="69">
        <v>0.1710758377425044</v>
      </c>
      <c r="BT1262" s="69">
        <v>2900.7142857142858</v>
      </c>
      <c r="BU1262" s="69">
        <v>359.3805309734513</v>
      </c>
      <c r="BV1262" s="69">
        <v>6.9340834046716397E-3</v>
      </c>
    </row>
    <row r="1263" spans="1:74">
      <c r="A1263" s="113" t="s">
        <v>1056</v>
      </c>
      <c r="B1263" s="69" t="s">
        <v>100</v>
      </c>
      <c r="C1263" s="69" t="s">
        <v>131</v>
      </c>
      <c r="D1263" s="69" t="s">
        <v>371</v>
      </c>
      <c r="E1263" s="69" t="s">
        <v>656</v>
      </c>
      <c r="F1263" s="69">
        <v>0</v>
      </c>
      <c r="G1263" s="69">
        <v>2</v>
      </c>
      <c r="H1263" s="69">
        <v>7622</v>
      </c>
      <c r="I1263" s="69">
        <v>19</v>
      </c>
      <c r="J1263" s="69">
        <v>13</v>
      </c>
      <c r="K1263" s="69">
        <v>2337</v>
      </c>
      <c r="L1263" s="69">
        <v>2239</v>
      </c>
      <c r="M1263" s="69">
        <v>13</v>
      </c>
      <c r="N1263" s="69">
        <v>0</v>
      </c>
      <c r="O1263" s="69">
        <v>0</v>
      </c>
      <c r="P1263" s="69">
        <v>3261.45</v>
      </c>
      <c r="Q1263" s="69">
        <v>177.26</v>
      </c>
      <c r="R1263" s="114">
        <v>1000000</v>
      </c>
      <c r="S1263" s="69">
        <v>2500</v>
      </c>
      <c r="T1263" s="69">
        <v>400</v>
      </c>
      <c r="U1263" s="69">
        <v>0</v>
      </c>
      <c r="V1263" s="69">
        <v>0</v>
      </c>
      <c r="W1263" s="69">
        <v>0</v>
      </c>
      <c r="X1263" s="69">
        <v>0</v>
      </c>
      <c r="Y1263" s="69">
        <v>0</v>
      </c>
      <c r="Z1263" s="69">
        <v>0</v>
      </c>
      <c r="AA1263" s="69">
        <v>0</v>
      </c>
      <c r="AB1263" s="69">
        <v>0</v>
      </c>
      <c r="AC1263" s="69">
        <v>0</v>
      </c>
      <c r="AD1263" s="69">
        <v>0</v>
      </c>
      <c r="AE1263" s="69">
        <v>0</v>
      </c>
      <c r="AF1263" s="69">
        <v>319991</v>
      </c>
      <c r="AG1263" s="69">
        <v>680009</v>
      </c>
      <c r="AH1263" s="69">
        <v>121</v>
      </c>
      <c r="AI1263" s="69">
        <v>279</v>
      </c>
      <c r="AJ1263" s="69">
        <v>3</v>
      </c>
      <c r="AK1263" s="69">
        <v>-3</v>
      </c>
      <c r="AL1263" s="69">
        <v>1224</v>
      </c>
      <c r="AM1263" s="69">
        <v>666</v>
      </c>
      <c r="AN1263" s="69">
        <v>-1224</v>
      </c>
      <c r="AO1263" s="69">
        <v>1</v>
      </c>
      <c r="AP1263" s="69">
        <v>-1</v>
      </c>
      <c r="AQ1263" s="69">
        <v>92794</v>
      </c>
      <c r="AR1263" s="69">
        <v>769</v>
      </c>
      <c r="AS1263" s="69">
        <v>83723</v>
      </c>
      <c r="AT1263" s="69">
        <v>129452</v>
      </c>
      <c r="AU1263" s="69">
        <v>44</v>
      </c>
      <c r="AV1263" s="69">
        <v>352</v>
      </c>
      <c r="AW1263" s="69">
        <v>0.31999100000000003</v>
      </c>
      <c r="AX1263" s="69">
        <v>0.30249999999999999</v>
      </c>
      <c r="AY1263" s="69">
        <v>2644.5537190082646</v>
      </c>
      <c r="AZ1263" s="69">
        <v>-144.55371900826458</v>
      </c>
      <c r="BA1263" s="69">
        <v>106663.66666666667</v>
      </c>
      <c r="BB1263" s="69">
        <v>0</v>
      </c>
      <c r="BC1263" s="69">
        <v>-106663.66666666667</v>
      </c>
      <c r="BD1263" s="69">
        <v>0</v>
      </c>
      <c r="BE1263" s="69">
        <v>261.43055555555554</v>
      </c>
      <c r="BF1263" s="69">
        <v>-261.43055555555554</v>
      </c>
      <c r="BG1263" s="69">
        <v>319991</v>
      </c>
      <c r="BH1263" s="69">
        <v>0</v>
      </c>
      <c r="BI1263" s="69">
        <v>-319991</v>
      </c>
      <c r="BJ1263" s="69">
        <v>1.0776558829234648E-5</v>
      </c>
      <c r="BK1263" s="69">
        <v>0</v>
      </c>
      <c r="BL1263" s="69">
        <v>416.11313394018208</v>
      </c>
      <c r="BM1263" s="69">
        <v>-416.11313394018208</v>
      </c>
      <c r="BN1263" s="69">
        <v>0</v>
      </c>
      <c r="BO1263" s="69">
        <v>3.8220202333886744</v>
      </c>
      <c r="BP1263" s="69">
        <v>-3.8220202333886744</v>
      </c>
      <c r="BQ1263" s="69">
        <v>3822.0202333886746</v>
      </c>
      <c r="BR1263" s="69">
        <v>-3822.0202333886746</v>
      </c>
      <c r="BS1263" s="69">
        <v>0.18168168168168169</v>
      </c>
      <c r="BT1263" s="69">
        <v>2942.090909090909</v>
      </c>
      <c r="BU1263" s="69">
        <v>367.76136363636363</v>
      </c>
      <c r="BV1263" s="69">
        <v>7.1771881802702763E-3</v>
      </c>
    </row>
    <row r="1264" spans="1:74">
      <c r="A1264" s="113" t="s">
        <v>1057</v>
      </c>
      <c r="B1264" s="69" t="s">
        <v>100</v>
      </c>
      <c r="C1264" s="69" t="s">
        <v>131</v>
      </c>
      <c r="D1264" s="69" t="s">
        <v>371</v>
      </c>
      <c r="E1264" s="69" t="s">
        <v>656</v>
      </c>
      <c r="F1264" s="69">
        <v>0</v>
      </c>
      <c r="G1264" s="69">
        <v>5</v>
      </c>
      <c r="H1264" s="69">
        <v>7450</v>
      </c>
      <c r="I1264" s="69">
        <v>43</v>
      </c>
      <c r="J1264" s="69">
        <v>26</v>
      </c>
      <c r="K1264" s="69">
        <v>2308</v>
      </c>
      <c r="L1264" s="69">
        <v>2170</v>
      </c>
      <c r="M1264" s="69">
        <v>28</v>
      </c>
      <c r="N1264" s="69">
        <v>0</v>
      </c>
      <c r="O1264" s="69">
        <v>0</v>
      </c>
      <c r="P1264" s="69">
        <v>3227.9</v>
      </c>
      <c r="Q1264" s="69">
        <v>78.42</v>
      </c>
      <c r="R1264" s="114">
        <v>1000000</v>
      </c>
      <c r="S1264" s="69">
        <v>2500</v>
      </c>
      <c r="T1264" s="69">
        <v>400</v>
      </c>
      <c r="U1264" s="69">
        <v>0</v>
      </c>
      <c r="V1264" s="69">
        <v>0</v>
      </c>
      <c r="W1264" s="69">
        <v>0</v>
      </c>
      <c r="X1264" s="69">
        <v>0</v>
      </c>
      <c r="Y1264" s="69">
        <v>0</v>
      </c>
      <c r="Z1264" s="69">
        <v>0</v>
      </c>
      <c r="AA1264" s="69">
        <v>0</v>
      </c>
      <c r="AB1264" s="69">
        <v>0</v>
      </c>
      <c r="AC1264" s="69">
        <v>0</v>
      </c>
      <c r="AD1264" s="69">
        <v>0</v>
      </c>
      <c r="AE1264" s="69">
        <v>0</v>
      </c>
      <c r="AF1264" s="69">
        <v>366030</v>
      </c>
      <c r="AG1264" s="69">
        <v>633970</v>
      </c>
      <c r="AH1264" s="69">
        <v>141</v>
      </c>
      <c r="AI1264" s="69">
        <v>259</v>
      </c>
      <c r="AJ1264" s="69">
        <v>3</v>
      </c>
      <c r="AK1264" s="69">
        <v>-3</v>
      </c>
      <c r="AL1264" s="69">
        <v>1413</v>
      </c>
      <c r="AM1264" s="69">
        <v>777</v>
      </c>
      <c r="AN1264" s="69">
        <v>-1413</v>
      </c>
      <c r="AO1264" s="69">
        <v>1</v>
      </c>
      <c r="AP1264" s="69">
        <v>-1</v>
      </c>
      <c r="AQ1264" s="69">
        <v>104624</v>
      </c>
      <c r="AR1264" s="69">
        <v>889</v>
      </c>
      <c r="AS1264" s="69">
        <v>94786</v>
      </c>
      <c r="AT1264" s="69">
        <v>136902</v>
      </c>
      <c r="AU1264" s="69">
        <v>49</v>
      </c>
      <c r="AV1264" s="69">
        <v>380</v>
      </c>
      <c r="AW1264" s="69">
        <v>0.36603000000000002</v>
      </c>
      <c r="AX1264" s="69">
        <v>0.35249999999999998</v>
      </c>
      <c r="AY1264" s="69">
        <v>2595.9574468085107</v>
      </c>
      <c r="AZ1264" s="69">
        <v>-95.957446808510667</v>
      </c>
      <c r="BA1264" s="69">
        <v>122010</v>
      </c>
      <c r="BB1264" s="69">
        <v>0</v>
      </c>
      <c r="BC1264" s="69">
        <v>-122010</v>
      </c>
      <c r="BD1264" s="69">
        <v>0</v>
      </c>
      <c r="BE1264" s="69">
        <v>259.04458598726114</v>
      </c>
      <c r="BF1264" s="69">
        <v>-259.04458598726114</v>
      </c>
      <c r="BG1264" s="69">
        <v>366030</v>
      </c>
      <c r="BH1264" s="69">
        <v>0</v>
      </c>
      <c r="BI1264" s="69">
        <v>-366030</v>
      </c>
      <c r="BJ1264" s="69">
        <v>9.5580363970026E-6</v>
      </c>
      <c r="BK1264" s="69">
        <v>0</v>
      </c>
      <c r="BL1264" s="69">
        <v>411.73228346456693</v>
      </c>
      <c r="BM1264" s="69">
        <v>-411.73228346456693</v>
      </c>
      <c r="BN1264" s="69">
        <v>0</v>
      </c>
      <c r="BO1264" s="69">
        <v>3.861646234676007</v>
      </c>
      <c r="BP1264" s="69">
        <v>-3.861646234676007</v>
      </c>
      <c r="BQ1264" s="69">
        <v>3861.6462346760068</v>
      </c>
      <c r="BR1264" s="69">
        <v>-3861.6462346760068</v>
      </c>
      <c r="BS1264" s="69">
        <v>0.18146718146718147</v>
      </c>
      <c r="BT1264" s="69">
        <v>2793.9183673469388</v>
      </c>
      <c r="BU1264" s="69">
        <v>360.2684210526316</v>
      </c>
      <c r="BV1264" s="69">
        <v>7.4265942804710204E-3</v>
      </c>
    </row>
    <row r="1265" spans="1:74">
      <c r="A1265" s="113" t="s">
        <v>1058</v>
      </c>
      <c r="B1265" s="69" t="s">
        <v>100</v>
      </c>
      <c r="C1265" s="69" t="s">
        <v>131</v>
      </c>
      <c r="D1265" s="69" t="s">
        <v>371</v>
      </c>
      <c r="E1265" s="69" t="s">
        <v>656</v>
      </c>
      <c r="F1265" s="69">
        <v>0</v>
      </c>
      <c r="G1265" s="69">
        <v>2</v>
      </c>
      <c r="H1265" s="69">
        <v>11160</v>
      </c>
      <c r="I1265" s="69">
        <v>32</v>
      </c>
      <c r="J1265" s="69">
        <v>21</v>
      </c>
      <c r="K1265" s="69">
        <v>3042</v>
      </c>
      <c r="L1265" s="69">
        <v>2792</v>
      </c>
      <c r="M1265" s="69">
        <v>23</v>
      </c>
      <c r="N1265" s="69">
        <v>0</v>
      </c>
      <c r="O1265" s="69">
        <v>0</v>
      </c>
      <c r="P1265" s="69">
        <v>3668.64</v>
      </c>
      <c r="Q1265" s="69">
        <v>152.88</v>
      </c>
      <c r="R1265" s="114">
        <v>1000000</v>
      </c>
      <c r="S1265" s="69">
        <v>2500</v>
      </c>
      <c r="T1265" s="69">
        <v>400</v>
      </c>
      <c r="U1265" s="69">
        <v>0</v>
      </c>
      <c r="V1265" s="69">
        <v>0</v>
      </c>
      <c r="W1265" s="69">
        <v>0</v>
      </c>
      <c r="X1265" s="69">
        <v>0</v>
      </c>
      <c r="Y1265" s="69">
        <v>0</v>
      </c>
      <c r="Z1265" s="69">
        <v>0</v>
      </c>
      <c r="AA1265" s="69">
        <v>0</v>
      </c>
      <c r="AB1265" s="69">
        <v>0</v>
      </c>
      <c r="AC1265" s="69">
        <v>0</v>
      </c>
      <c r="AD1265" s="69">
        <v>0</v>
      </c>
      <c r="AE1265" s="69">
        <v>0</v>
      </c>
      <c r="AF1265" s="69">
        <v>410714</v>
      </c>
      <c r="AG1265" s="69">
        <v>589286</v>
      </c>
      <c r="AH1265" s="69">
        <v>161</v>
      </c>
      <c r="AI1265" s="69">
        <v>239</v>
      </c>
      <c r="AJ1265" s="69">
        <v>3</v>
      </c>
      <c r="AK1265" s="69">
        <v>-3</v>
      </c>
      <c r="AL1265" s="69">
        <v>1608</v>
      </c>
      <c r="AM1265" s="69">
        <v>873</v>
      </c>
      <c r="AN1265" s="69">
        <v>-1608</v>
      </c>
      <c r="AO1265" s="69">
        <v>1</v>
      </c>
      <c r="AP1265" s="69">
        <v>-1</v>
      </c>
      <c r="AQ1265" s="69">
        <v>116482</v>
      </c>
      <c r="AR1265" s="69">
        <v>992</v>
      </c>
      <c r="AS1265" s="69">
        <v>105872</v>
      </c>
      <c r="AT1265" s="69">
        <v>148062</v>
      </c>
      <c r="AU1265" s="69">
        <v>51</v>
      </c>
      <c r="AV1265" s="69">
        <v>403</v>
      </c>
      <c r="AW1265" s="69">
        <v>0.41071400000000002</v>
      </c>
      <c r="AX1265" s="69">
        <v>0.40250000000000002</v>
      </c>
      <c r="AY1265" s="69">
        <v>2551.0186335403728</v>
      </c>
      <c r="AZ1265" s="69">
        <v>-51.018633540372775</v>
      </c>
      <c r="BA1265" s="69">
        <v>136904.66666666666</v>
      </c>
      <c r="BB1265" s="69">
        <v>0</v>
      </c>
      <c r="BC1265" s="69">
        <v>-136904.66666666666</v>
      </c>
      <c r="BD1265" s="69">
        <v>0</v>
      </c>
      <c r="BE1265" s="69">
        <v>255.41915422885572</v>
      </c>
      <c r="BF1265" s="69">
        <v>-255.41915422885572</v>
      </c>
      <c r="BG1265" s="69">
        <v>410714</v>
      </c>
      <c r="BH1265" s="69">
        <v>0</v>
      </c>
      <c r="BI1265" s="69">
        <v>-410714</v>
      </c>
      <c r="BJ1265" s="69">
        <v>8.5850174275853775E-6</v>
      </c>
      <c r="BK1265" s="69">
        <v>0</v>
      </c>
      <c r="BL1265" s="69">
        <v>414.02620967741933</v>
      </c>
      <c r="BM1265" s="69">
        <v>-414.02620967741933</v>
      </c>
      <c r="BN1265" s="69">
        <v>0</v>
      </c>
      <c r="BO1265" s="69">
        <v>3.8793448692761068</v>
      </c>
      <c r="BP1265" s="69">
        <v>-3.8793448692761068</v>
      </c>
      <c r="BQ1265" s="69">
        <v>3879.3448692761067</v>
      </c>
      <c r="BR1265" s="69">
        <v>-3879.3448692761067</v>
      </c>
      <c r="BS1265" s="69">
        <v>0.18442153493699887</v>
      </c>
      <c r="BT1265" s="69">
        <v>2903.1764705882351</v>
      </c>
      <c r="BU1265" s="69">
        <v>367.39950372208438</v>
      </c>
      <c r="BV1265" s="69">
        <v>7.4947202142820347E-3</v>
      </c>
    </row>
    <row r="1266" spans="1:74">
      <c r="A1266" s="113" t="s">
        <v>1059</v>
      </c>
      <c r="B1266" s="69" t="s">
        <v>100</v>
      </c>
      <c r="C1266" s="69" t="s">
        <v>131</v>
      </c>
      <c r="D1266" s="69" t="s">
        <v>371</v>
      </c>
      <c r="E1266" s="69" t="s">
        <v>656</v>
      </c>
      <c r="F1266" s="69">
        <v>0</v>
      </c>
      <c r="G1266" s="69">
        <v>3</v>
      </c>
      <c r="H1266" s="69">
        <v>11660</v>
      </c>
      <c r="I1266" s="69">
        <v>44</v>
      </c>
      <c r="J1266" s="69">
        <v>28</v>
      </c>
      <c r="K1266" s="69">
        <v>2498</v>
      </c>
      <c r="L1266" s="69">
        <v>2271</v>
      </c>
      <c r="M1266" s="69">
        <v>30</v>
      </c>
      <c r="N1266" s="69">
        <v>0</v>
      </c>
      <c r="O1266" s="69">
        <v>0</v>
      </c>
      <c r="P1266" s="69">
        <v>4667.7299999999996</v>
      </c>
      <c r="Q1266" s="69">
        <v>121.46</v>
      </c>
      <c r="R1266" s="114">
        <v>1000000</v>
      </c>
      <c r="S1266" s="69">
        <v>2500</v>
      </c>
      <c r="T1266" s="69">
        <v>400</v>
      </c>
      <c r="U1266" s="69">
        <v>0</v>
      </c>
      <c r="V1266" s="69">
        <v>0</v>
      </c>
      <c r="W1266" s="69">
        <v>0</v>
      </c>
      <c r="X1266" s="69">
        <v>0</v>
      </c>
      <c r="Y1266" s="69">
        <v>0</v>
      </c>
      <c r="Z1266" s="69">
        <v>0</v>
      </c>
      <c r="AA1266" s="69">
        <v>0</v>
      </c>
      <c r="AB1266" s="69">
        <v>0</v>
      </c>
      <c r="AC1266" s="69">
        <v>0</v>
      </c>
      <c r="AD1266" s="69">
        <v>0</v>
      </c>
      <c r="AE1266" s="69">
        <v>0</v>
      </c>
      <c r="AF1266" s="69">
        <v>455330</v>
      </c>
      <c r="AG1266" s="69">
        <v>544670</v>
      </c>
      <c r="AH1266" s="69">
        <v>179</v>
      </c>
      <c r="AI1266" s="69">
        <v>221</v>
      </c>
      <c r="AJ1266" s="69">
        <v>3</v>
      </c>
      <c r="AK1266" s="69">
        <v>-3</v>
      </c>
      <c r="AL1266" s="69">
        <v>1785</v>
      </c>
      <c r="AM1266" s="69">
        <v>970</v>
      </c>
      <c r="AN1266" s="69">
        <v>-1785</v>
      </c>
      <c r="AO1266" s="69">
        <v>3</v>
      </c>
      <c r="AP1266" s="69">
        <v>-3</v>
      </c>
      <c r="AQ1266" s="69">
        <v>126169</v>
      </c>
      <c r="AR1266" s="69">
        <v>1095</v>
      </c>
      <c r="AS1266" s="69">
        <v>114724</v>
      </c>
      <c r="AT1266" s="69">
        <v>159722</v>
      </c>
      <c r="AU1266" s="69">
        <v>54</v>
      </c>
      <c r="AV1266" s="69">
        <v>433</v>
      </c>
      <c r="AW1266" s="69">
        <v>0.45533000000000001</v>
      </c>
      <c r="AX1266" s="69">
        <v>0.44750000000000001</v>
      </c>
      <c r="AY1266" s="69">
        <v>2543.7430167597763</v>
      </c>
      <c r="AZ1266" s="69">
        <v>-43.74301675977631</v>
      </c>
      <c r="BA1266" s="69">
        <v>151776.66666666666</v>
      </c>
      <c r="BB1266" s="69">
        <v>0</v>
      </c>
      <c r="BC1266" s="69">
        <v>-151776.66666666666</v>
      </c>
      <c r="BD1266" s="69">
        <v>0</v>
      </c>
      <c r="BE1266" s="69">
        <v>255.08683473389357</v>
      </c>
      <c r="BF1266" s="69">
        <v>-255.08683473389357</v>
      </c>
      <c r="BG1266" s="69">
        <v>151776.66666666666</v>
      </c>
      <c r="BH1266" s="69">
        <v>0</v>
      </c>
      <c r="BI1266" s="69">
        <v>-151776.66666666666</v>
      </c>
      <c r="BJ1266" s="69">
        <v>2.3777631589376156E-5</v>
      </c>
      <c r="BK1266" s="69">
        <v>0</v>
      </c>
      <c r="BL1266" s="69">
        <v>415.82648401826486</v>
      </c>
      <c r="BM1266" s="69">
        <v>-415.82648401826486</v>
      </c>
      <c r="BN1266" s="69">
        <v>0</v>
      </c>
      <c r="BO1266" s="69">
        <v>3.9689167044384783</v>
      </c>
      <c r="BP1266" s="69">
        <v>-3.9689167044384783</v>
      </c>
      <c r="BQ1266" s="69">
        <v>3968.9167044384785</v>
      </c>
      <c r="BR1266" s="69">
        <v>-3968.9167044384785</v>
      </c>
      <c r="BS1266" s="69">
        <v>0.18453608247422681</v>
      </c>
      <c r="BT1266" s="69">
        <v>2957.8148148148148</v>
      </c>
      <c r="BU1266" s="69">
        <v>368.87297921478063</v>
      </c>
      <c r="BV1266" s="69">
        <v>7.6881008805649567E-3</v>
      </c>
    </row>
    <row r="1267" spans="1:74">
      <c r="A1267" s="113" t="s">
        <v>1031</v>
      </c>
      <c r="B1267" s="69" t="s">
        <v>100</v>
      </c>
      <c r="C1267" s="69" t="s">
        <v>131</v>
      </c>
      <c r="D1267" s="69" t="s">
        <v>371</v>
      </c>
      <c r="E1267" s="69" t="s">
        <v>656</v>
      </c>
      <c r="F1267" s="69">
        <v>0</v>
      </c>
      <c r="G1267" s="69">
        <v>0</v>
      </c>
      <c r="H1267" s="69">
        <v>4691</v>
      </c>
      <c r="I1267" s="69">
        <v>7</v>
      </c>
      <c r="J1267" s="69">
        <v>5</v>
      </c>
      <c r="K1267" s="69">
        <v>938</v>
      </c>
      <c r="L1267" s="69">
        <v>876</v>
      </c>
      <c r="M1267" s="69">
        <v>5</v>
      </c>
      <c r="N1267" s="69">
        <v>0</v>
      </c>
      <c r="O1267" s="69">
        <v>0</v>
      </c>
      <c r="P1267" s="69">
        <v>5001.07</v>
      </c>
      <c r="Q1267" s="69">
        <v>312.73</v>
      </c>
      <c r="R1267" s="114">
        <v>1000000</v>
      </c>
      <c r="S1267" s="69">
        <v>2500</v>
      </c>
      <c r="T1267" s="69">
        <v>400</v>
      </c>
      <c r="U1267" s="69">
        <v>0</v>
      </c>
      <c r="V1267" s="69">
        <v>0</v>
      </c>
      <c r="W1267" s="69">
        <v>0</v>
      </c>
      <c r="X1267" s="69">
        <v>0</v>
      </c>
      <c r="Y1267" s="69">
        <v>0</v>
      </c>
      <c r="Z1267" s="69">
        <v>0</v>
      </c>
      <c r="AA1267" s="69">
        <v>0</v>
      </c>
      <c r="AB1267" s="69">
        <v>0</v>
      </c>
      <c r="AC1267" s="69">
        <v>0</v>
      </c>
      <c r="AD1267" s="69">
        <v>0</v>
      </c>
      <c r="AE1267" s="69">
        <v>0</v>
      </c>
      <c r="AF1267" s="69">
        <v>496257</v>
      </c>
      <c r="AG1267" s="69">
        <v>503743</v>
      </c>
      <c r="AH1267" s="69">
        <v>190</v>
      </c>
      <c r="AI1267" s="69">
        <v>210</v>
      </c>
      <c r="AJ1267" s="69">
        <v>3</v>
      </c>
      <c r="AK1267" s="69">
        <v>-3</v>
      </c>
      <c r="AL1267" s="69">
        <v>1891</v>
      </c>
      <c r="AM1267" s="69">
        <v>1030</v>
      </c>
      <c r="AN1267" s="69">
        <v>-1891</v>
      </c>
      <c r="AO1267" s="69">
        <v>3</v>
      </c>
      <c r="AP1267" s="69">
        <v>-3</v>
      </c>
      <c r="AQ1267" s="69">
        <v>133912</v>
      </c>
      <c r="AR1267" s="69">
        <v>1158</v>
      </c>
      <c r="AS1267" s="69">
        <v>121907</v>
      </c>
      <c r="AT1267" s="69">
        <v>164413</v>
      </c>
      <c r="AU1267" s="69">
        <v>54</v>
      </c>
      <c r="AV1267" s="69">
        <v>438</v>
      </c>
      <c r="AW1267" s="69">
        <v>0.496257</v>
      </c>
      <c r="AX1267" s="69">
        <v>0.47499999999999998</v>
      </c>
      <c r="AY1267" s="69">
        <v>2611.878947368421</v>
      </c>
      <c r="AZ1267" s="69">
        <v>-111.878947368421</v>
      </c>
      <c r="BA1267" s="69">
        <v>165419</v>
      </c>
      <c r="BB1267" s="69">
        <v>0</v>
      </c>
      <c r="BC1267" s="69">
        <v>-165419</v>
      </c>
      <c r="BD1267" s="69">
        <v>0</v>
      </c>
      <c r="BE1267" s="69">
        <v>262.43098889476465</v>
      </c>
      <c r="BF1267" s="69">
        <v>-262.43098889476465</v>
      </c>
      <c r="BG1267" s="69">
        <v>165419</v>
      </c>
      <c r="BH1267" s="69">
        <v>0</v>
      </c>
      <c r="BI1267" s="69">
        <v>-165419</v>
      </c>
      <c r="BJ1267" s="69">
        <v>2.2402771969651713E-5</v>
      </c>
      <c r="BK1267" s="69">
        <v>0</v>
      </c>
      <c r="BL1267" s="69">
        <v>428.54663212435236</v>
      </c>
      <c r="BM1267" s="69">
        <v>-428.54663212435236</v>
      </c>
      <c r="BN1267" s="69">
        <v>0</v>
      </c>
      <c r="BO1267" s="69">
        <v>4.0707834660848023</v>
      </c>
      <c r="BP1267" s="69">
        <v>-4.0707834660848023</v>
      </c>
      <c r="BQ1267" s="69">
        <v>4070.7834660848025</v>
      </c>
      <c r="BR1267" s="69">
        <v>-4070.7834660848025</v>
      </c>
      <c r="BS1267" s="69">
        <v>0.18446601941747573</v>
      </c>
      <c r="BT1267" s="69">
        <v>3044.6851851851852</v>
      </c>
      <c r="BU1267" s="69">
        <v>375.37214611872145</v>
      </c>
      <c r="BV1267" s="69">
        <v>7.6916183762470881E-3</v>
      </c>
    </row>
    <row r="1268" spans="1:74">
      <c r="A1268" s="113" t="s">
        <v>1031</v>
      </c>
      <c r="B1268" s="69" t="s">
        <v>100</v>
      </c>
      <c r="C1268" s="69" t="s">
        <v>138</v>
      </c>
      <c r="D1268" s="69" t="s">
        <v>372</v>
      </c>
      <c r="E1268" s="69" t="s">
        <v>722</v>
      </c>
      <c r="F1268" s="69">
        <v>0</v>
      </c>
      <c r="G1268" s="69">
        <v>1</v>
      </c>
      <c r="H1268" s="69">
        <v>2296</v>
      </c>
      <c r="I1268" s="69">
        <v>10</v>
      </c>
      <c r="J1268" s="69">
        <v>6</v>
      </c>
      <c r="K1268" s="69">
        <v>429</v>
      </c>
      <c r="L1268" s="69">
        <v>391</v>
      </c>
      <c r="M1268" s="69">
        <v>6</v>
      </c>
      <c r="N1268" s="69">
        <v>0</v>
      </c>
      <c r="O1268" s="69">
        <v>0</v>
      </c>
      <c r="P1268" s="69">
        <v>5351.98</v>
      </c>
      <c r="Q1268" s="69">
        <v>114.8</v>
      </c>
      <c r="R1268" s="114">
        <v>2784000</v>
      </c>
      <c r="S1268" s="69">
        <v>2000</v>
      </c>
      <c r="T1268" s="69">
        <v>1392</v>
      </c>
      <c r="U1268" s="69">
        <v>0</v>
      </c>
      <c r="V1268" s="69">
        <v>0</v>
      </c>
      <c r="W1268" s="69">
        <v>0</v>
      </c>
      <c r="X1268" s="69">
        <v>0</v>
      </c>
      <c r="Y1268" s="69">
        <v>0</v>
      </c>
      <c r="Z1268" s="69">
        <v>0</v>
      </c>
      <c r="AA1268" s="69">
        <v>0</v>
      </c>
      <c r="AB1268" s="69">
        <v>0</v>
      </c>
      <c r="AC1268" s="69">
        <v>0</v>
      </c>
      <c r="AD1268" s="69">
        <v>0</v>
      </c>
      <c r="AE1268" s="69">
        <v>0</v>
      </c>
      <c r="AF1268" s="69">
        <v>1279601</v>
      </c>
      <c r="AG1268" s="69">
        <v>1504399</v>
      </c>
      <c r="AH1268" s="69">
        <v>419</v>
      </c>
      <c r="AI1268" s="69">
        <v>973</v>
      </c>
      <c r="AJ1268" s="69">
        <v>10</v>
      </c>
      <c r="AK1268" s="69">
        <v>-10</v>
      </c>
      <c r="AL1268" s="69">
        <v>4075</v>
      </c>
      <c r="AM1268" s="69">
        <v>2132</v>
      </c>
      <c r="AN1268" s="69">
        <v>-4075</v>
      </c>
      <c r="AO1268" s="69">
        <v>9</v>
      </c>
      <c r="AP1268" s="69">
        <v>-9</v>
      </c>
      <c r="AQ1268" s="69">
        <v>373835</v>
      </c>
      <c r="AR1268" s="69">
        <v>2366</v>
      </c>
      <c r="AS1268" s="69">
        <v>313033</v>
      </c>
      <c r="AT1268" s="69">
        <v>2296</v>
      </c>
      <c r="AU1268" s="69">
        <v>1</v>
      </c>
      <c r="AV1268" s="69">
        <v>6</v>
      </c>
      <c r="AW1268" s="69">
        <v>0.4596267959770115</v>
      </c>
      <c r="AX1268" s="69">
        <v>0.3010057471264368</v>
      </c>
      <c r="AY1268" s="69">
        <v>3053.9403341288785</v>
      </c>
      <c r="AZ1268" s="69">
        <v>-1053.9403341288785</v>
      </c>
      <c r="BA1268" s="69">
        <v>127960.1</v>
      </c>
      <c r="BB1268" s="69">
        <v>0</v>
      </c>
      <c r="BC1268" s="69">
        <v>-127960.1</v>
      </c>
      <c r="BD1268" s="69">
        <v>0</v>
      </c>
      <c r="BE1268" s="69">
        <v>314.01251533742334</v>
      </c>
      <c r="BF1268" s="69">
        <v>-314.01251533742334</v>
      </c>
      <c r="BG1268" s="69">
        <v>142177.88888888888</v>
      </c>
      <c r="BH1268" s="69">
        <v>0</v>
      </c>
      <c r="BI1268" s="69">
        <v>-142177.88888888888</v>
      </c>
      <c r="BJ1268" s="69">
        <v>2.4074792354915939E-5</v>
      </c>
      <c r="BK1268" s="69">
        <v>0</v>
      </c>
      <c r="BL1268" s="69">
        <v>540.82882502113273</v>
      </c>
      <c r="BM1268" s="69">
        <v>-540.82882502113273</v>
      </c>
      <c r="BN1268" s="69">
        <v>0</v>
      </c>
      <c r="BO1268" s="69">
        <v>4.0877511316698243</v>
      </c>
      <c r="BP1268" s="69">
        <v>-4.0877511316698243</v>
      </c>
      <c r="BQ1268" s="69">
        <v>4087.7511316698242</v>
      </c>
      <c r="BR1268" s="69">
        <v>-4087.7511316698242</v>
      </c>
      <c r="BS1268" s="69">
        <v>0.19652908067542213</v>
      </c>
      <c r="BT1268" s="69">
        <v>2296</v>
      </c>
      <c r="BU1268" s="69">
        <v>382.66666666666669</v>
      </c>
      <c r="BV1268" s="69">
        <v>5.7030508111867535E-3</v>
      </c>
    </row>
    <row r="1269" spans="1:74">
      <c r="A1269" s="113" t="s">
        <v>1032</v>
      </c>
      <c r="B1269" s="69" t="s">
        <v>100</v>
      </c>
      <c r="C1269" s="69" t="s">
        <v>138</v>
      </c>
      <c r="D1269" s="69" t="s">
        <v>372</v>
      </c>
      <c r="E1269" s="69" t="s">
        <v>722</v>
      </c>
      <c r="F1269" s="69">
        <v>0</v>
      </c>
      <c r="G1269" s="69">
        <v>8</v>
      </c>
      <c r="H1269" s="69">
        <v>26818</v>
      </c>
      <c r="I1269" s="69">
        <v>100</v>
      </c>
      <c r="J1269" s="69">
        <v>55</v>
      </c>
      <c r="K1269" s="69">
        <v>5923</v>
      </c>
      <c r="L1269" s="69">
        <v>5440</v>
      </c>
      <c r="M1269" s="69">
        <v>64</v>
      </c>
      <c r="N1269" s="69">
        <v>1</v>
      </c>
      <c r="O1269" s="69">
        <v>0</v>
      </c>
      <c r="P1269" s="69">
        <v>4527.7700000000004</v>
      </c>
      <c r="Q1269" s="69">
        <v>127.1</v>
      </c>
      <c r="R1269" s="114">
        <v>2784000</v>
      </c>
      <c r="S1269" s="69">
        <v>2000</v>
      </c>
      <c r="T1269" s="69">
        <v>1392</v>
      </c>
      <c r="U1269" s="69">
        <v>0</v>
      </c>
      <c r="V1269" s="69">
        <v>0</v>
      </c>
      <c r="W1269" s="69">
        <v>0</v>
      </c>
      <c r="X1269" s="69">
        <v>0</v>
      </c>
      <c r="Y1269" s="69">
        <v>0</v>
      </c>
      <c r="Z1269" s="69">
        <v>0</v>
      </c>
      <c r="AA1269" s="69">
        <v>0</v>
      </c>
      <c r="AB1269" s="69">
        <v>0</v>
      </c>
      <c r="AC1269" s="69">
        <v>0</v>
      </c>
      <c r="AD1269" s="69">
        <v>0</v>
      </c>
      <c r="AE1269" s="69">
        <v>0</v>
      </c>
      <c r="AF1269" s="69">
        <v>1431962</v>
      </c>
      <c r="AG1269" s="69">
        <v>1352038</v>
      </c>
      <c r="AH1269" s="69">
        <v>488</v>
      </c>
      <c r="AI1269" s="69">
        <v>904</v>
      </c>
      <c r="AJ1269" s="69">
        <v>11</v>
      </c>
      <c r="AK1269" s="69">
        <v>-11</v>
      </c>
      <c r="AL1269" s="69">
        <v>4551</v>
      </c>
      <c r="AM1269" s="69">
        <v>2369</v>
      </c>
      <c r="AN1269" s="69">
        <v>-4551</v>
      </c>
      <c r="AO1269" s="69">
        <v>11</v>
      </c>
      <c r="AP1269" s="69">
        <v>-11</v>
      </c>
      <c r="AQ1269" s="69">
        <v>411680</v>
      </c>
      <c r="AR1269" s="69">
        <v>2642</v>
      </c>
      <c r="AS1269" s="69">
        <v>348087</v>
      </c>
      <c r="AT1269" s="69">
        <v>29114</v>
      </c>
      <c r="AU1269" s="69">
        <v>9</v>
      </c>
      <c r="AV1269" s="69">
        <v>70</v>
      </c>
      <c r="AW1269" s="69">
        <v>0.51435416666666667</v>
      </c>
      <c r="AX1269" s="69">
        <v>0.35057471264367818</v>
      </c>
      <c r="AY1269" s="69">
        <v>2934.3483606557379</v>
      </c>
      <c r="AZ1269" s="69">
        <v>-934.34836065573791</v>
      </c>
      <c r="BA1269" s="69">
        <v>130178.36363636363</v>
      </c>
      <c r="BB1269" s="69">
        <v>0</v>
      </c>
      <c r="BC1269" s="69">
        <v>-130178.36363636363</v>
      </c>
      <c r="BD1269" s="69">
        <v>0</v>
      </c>
      <c r="BE1269" s="69">
        <v>314.64776972094046</v>
      </c>
      <c r="BF1269" s="69">
        <v>-314.64776972094046</v>
      </c>
      <c r="BG1269" s="69">
        <v>130178.36363636363</v>
      </c>
      <c r="BH1269" s="69">
        <v>0</v>
      </c>
      <c r="BI1269" s="69">
        <v>-130178.36363636363</v>
      </c>
      <c r="BJ1269" s="69">
        <v>2.6719782355227361E-5</v>
      </c>
      <c r="BK1269" s="69">
        <v>0</v>
      </c>
      <c r="BL1269" s="69">
        <v>541.99924299772897</v>
      </c>
      <c r="BM1269" s="69">
        <v>-541.99924299772897</v>
      </c>
      <c r="BN1269" s="69">
        <v>0</v>
      </c>
      <c r="BO1269" s="69">
        <v>4.113804882112805</v>
      </c>
      <c r="BP1269" s="69">
        <v>-4.113804882112805</v>
      </c>
      <c r="BQ1269" s="69">
        <v>4113.804882112805</v>
      </c>
      <c r="BR1269" s="69">
        <v>-4113.804882112805</v>
      </c>
      <c r="BS1269" s="69">
        <v>0.20599409033347404</v>
      </c>
      <c r="BT1269" s="69">
        <v>3234.8888888888887</v>
      </c>
      <c r="BU1269" s="69">
        <v>415.91428571428571</v>
      </c>
      <c r="BV1269" s="69">
        <v>5.7544694908666927E-3</v>
      </c>
    </row>
    <row r="1270" spans="1:74">
      <c r="A1270" s="113" t="s">
        <v>1033</v>
      </c>
      <c r="B1270" s="69" t="s">
        <v>100</v>
      </c>
      <c r="C1270" s="69" t="s">
        <v>138</v>
      </c>
      <c r="D1270" s="69" t="s">
        <v>372</v>
      </c>
      <c r="E1270" s="69" t="s">
        <v>722</v>
      </c>
      <c r="F1270" s="69">
        <v>0</v>
      </c>
      <c r="G1270" s="69">
        <v>6</v>
      </c>
      <c r="H1270" s="69">
        <v>16355</v>
      </c>
      <c r="I1270" s="69">
        <v>42</v>
      </c>
      <c r="J1270" s="69">
        <v>24</v>
      </c>
      <c r="K1270" s="69">
        <v>2979</v>
      </c>
      <c r="L1270" s="69">
        <v>2748</v>
      </c>
      <c r="M1270" s="69">
        <v>26</v>
      </c>
      <c r="N1270" s="69">
        <v>1</v>
      </c>
      <c r="O1270" s="69">
        <v>0</v>
      </c>
      <c r="P1270" s="69">
        <v>5490.1</v>
      </c>
      <c r="Q1270" s="69">
        <v>175.86</v>
      </c>
      <c r="R1270" s="114">
        <v>2784000</v>
      </c>
      <c r="S1270" s="69">
        <v>2000</v>
      </c>
      <c r="T1270" s="69">
        <v>1392</v>
      </c>
      <c r="U1270" s="69">
        <v>0</v>
      </c>
      <c r="V1270" s="69">
        <v>0</v>
      </c>
      <c r="W1270" s="69">
        <v>0</v>
      </c>
      <c r="X1270" s="69">
        <v>0</v>
      </c>
      <c r="Y1270" s="69">
        <v>0</v>
      </c>
      <c r="Z1270" s="69">
        <v>0</v>
      </c>
      <c r="AA1270" s="69">
        <v>0</v>
      </c>
      <c r="AB1270" s="69">
        <v>0</v>
      </c>
      <c r="AC1270" s="69">
        <v>0</v>
      </c>
      <c r="AD1270" s="69">
        <v>0</v>
      </c>
      <c r="AE1270" s="69">
        <v>0</v>
      </c>
      <c r="AF1270" s="69">
        <v>1533015</v>
      </c>
      <c r="AG1270" s="69">
        <v>1250985</v>
      </c>
      <c r="AH1270" s="69">
        <v>521</v>
      </c>
      <c r="AI1270" s="69">
        <v>871</v>
      </c>
      <c r="AJ1270" s="69">
        <v>11</v>
      </c>
      <c r="AK1270" s="69">
        <v>-11</v>
      </c>
      <c r="AL1270" s="69">
        <v>4852</v>
      </c>
      <c r="AM1270" s="69">
        <v>2534</v>
      </c>
      <c r="AN1270" s="69">
        <v>-4852</v>
      </c>
      <c r="AO1270" s="69">
        <v>13</v>
      </c>
      <c r="AP1270" s="69">
        <v>-13</v>
      </c>
      <c r="AQ1270" s="69">
        <v>443792</v>
      </c>
      <c r="AR1270" s="69">
        <v>2820</v>
      </c>
      <c r="AS1270" s="69">
        <v>377297</v>
      </c>
      <c r="AT1270" s="69">
        <v>45469</v>
      </c>
      <c r="AU1270" s="69">
        <v>15</v>
      </c>
      <c r="AV1270" s="69">
        <v>96</v>
      </c>
      <c r="AW1270" s="69">
        <v>0.55065193965517245</v>
      </c>
      <c r="AX1270" s="69">
        <v>0.37428160919540232</v>
      </c>
      <c r="AY1270" s="69">
        <v>2942.447216890595</v>
      </c>
      <c r="AZ1270" s="69">
        <v>-942.44721689059497</v>
      </c>
      <c r="BA1270" s="69">
        <v>139365</v>
      </c>
      <c r="BB1270" s="69">
        <v>0</v>
      </c>
      <c r="BC1270" s="69">
        <v>-139365</v>
      </c>
      <c r="BD1270" s="69">
        <v>0</v>
      </c>
      <c r="BE1270" s="69">
        <v>315.9552761747733</v>
      </c>
      <c r="BF1270" s="69">
        <v>-315.9552761747733</v>
      </c>
      <c r="BG1270" s="69">
        <v>117924.23076923077</v>
      </c>
      <c r="BH1270" s="69">
        <v>0</v>
      </c>
      <c r="BI1270" s="69">
        <v>-117924.23076923077</v>
      </c>
      <c r="BJ1270" s="69">
        <v>2.9293002127122614E-5</v>
      </c>
      <c r="BK1270" s="69">
        <v>0</v>
      </c>
      <c r="BL1270" s="69">
        <v>543.62234042553189</v>
      </c>
      <c r="BM1270" s="69">
        <v>-543.62234042553189</v>
      </c>
      <c r="BN1270" s="69">
        <v>0</v>
      </c>
      <c r="BO1270" s="69">
        <v>4.0631518405924245</v>
      </c>
      <c r="BP1270" s="69">
        <v>-4.0631518405924245</v>
      </c>
      <c r="BQ1270" s="69">
        <v>4063.1518405924244</v>
      </c>
      <c r="BR1270" s="69">
        <v>-4063.1518405924244</v>
      </c>
      <c r="BS1270" s="69">
        <v>0.20560378847671665</v>
      </c>
      <c r="BT1270" s="69">
        <v>3031.2666666666669</v>
      </c>
      <c r="BU1270" s="69">
        <v>473.63541666666669</v>
      </c>
      <c r="BV1270" s="69">
        <v>5.7098821069329776E-3</v>
      </c>
    </row>
    <row r="1271" spans="1:74">
      <c r="A1271" s="113" t="s">
        <v>1031</v>
      </c>
      <c r="B1271" s="69" t="s">
        <v>100</v>
      </c>
      <c r="C1271" s="69" t="s">
        <v>138</v>
      </c>
      <c r="D1271" s="69" t="s">
        <v>372</v>
      </c>
      <c r="E1271" s="69" t="s">
        <v>723</v>
      </c>
      <c r="F1271" s="69">
        <v>0</v>
      </c>
      <c r="G1271" s="69">
        <v>11</v>
      </c>
      <c r="H1271" s="69">
        <v>26511</v>
      </c>
      <c r="I1271" s="69">
        <v>51</v>
      </c>
      <c r="J1271" s="69">
        <v>29</v>
      </c>
      <c r="K1271" s="69">
        <v>7092</v>
      </c>
      <c r="L1271" s="69">
        <v>6706</v>
      </c>
      <c r="M1271" s="69">
        <v>34</v>
      </c>
      <c r="N1271" s="69">
        <v>0</v>
      </c>
      <c r="O1271" s="69">
        <v>0</v>
      </c>
      <c r="P1271" s="69">
        <v>3738.16</v>
      </c>
      <c r="Q1271" s="69">
        <v>213.8</v>
      </c>
      <c r="R1271" s="114">
        <v>2784000</v>
      </c>
      <c r="S1271" s="69">
        <v>2000</v>
      </c>
      <c r="T1271" s="69">
        <v>1392</v>
      </c>
      <c r="U1271" s="69">
        <v>0</v>
      </c>
      <c r="V1271" s="69">
        <v>0</v>
      </c>
      <c r="W1271" s="69">
        <v>0</v>
      </c>
      <c r="X1271" s="69">
        <v>0</v>
      </c>
      <c r="Y1271" s="69">
        <v>0</v>
      </c>
      <c r="Z1271" s="69">
        <v>0</v>
      </c>
      <c r="AA1271" s="69">
        <v>0</v>
      </c>
      <c r="AB1271" s="69">
        <v>0</v>
      </c>
      <c r="AC1271" s="69">
        <v>0</v>
      </c>
      <c r="AD1271" s="69">
        <v>0</v>
      </c>
      <c r="AE1271" s="69">
        <v>0</v>
      </c>
      <c r="AF1271" s="69">
        <v>1306112</v>
      </c>
      <c r="AG1271" s="69">
        <v>1477888</v>
      </c>
      <c r="AH1271" s="69">
        <v>430</v>
      </c>
      <c r="AI1271" s="69">
        <v>962</v>
      </c>
      <c r="AJ1271" s="69">
        <v>10</v>
      </c>
      <c r="AK1271" s="69">
        <v>-10</v>
      </c>
      <c r="AL1271" s="69">
        <v>4126</v>
      </c>
      <c r="AM1271" s="69">
        <v>2161</v>
      </c>
      <c r="AN1271" s="69">
        <v>-4126</v>
      </c>
      <c r="AO1271" s="69">
        <v>9</v>
      </c>
      <c r="AP1271" s="69">
        <v>-9</v>
      </c>
      <c r="AQ1271" s="69">
        <v>380927</v>
      </c>
      <c r="AR1271" s="69">
        <v>2400</v>
      </c>
      <c r="AS1271" s="69">
        <v>319739</v>
      </c>
      <c r="AT1271" s="69">
        <v>26511</v>
      </c>
      <c r="AU1271" s="69">
        <v>11</v>
      </c>
      <c r="AV1271" s="69">
        <v>34</v>
      </c>
      <c r="AW1271" s="69">
        <v>0.46914942528735631</v>
      </c>
      <c r="AX1271" s="69">
        <v>0.30890804597701149</v>
      </c>
      <c r="AY1271" s="69">
        <v>3037.4697674418603</v>
      </c>
      <c r="AZ1271" s="69">
        <v>-1037.4697674418603</v>
      </c>
      <c r="BA1271" s="69">
        <v>130611.2</v>
      </c>
      <c r="BB1271" s="69">
        <v>0</v>
      </c>
      <c r="BC1271" s="69">
        <v>-130611.2</v>
      </c>
      <c r="BD1271" s="69">
        <v>0</v>
      </c>
      <c r="BE1271" s="69">
        <v>316.55647115850701</v>
      </c>
      <c r="BF1271" s="69">
        <v>-316.55647115850701</v>
      </c>
      <c r="BG1271" s="69">
        <v>145123.55555555556</v>
      </c>
      <c r="BH1271" s="69">
        <v>0</v>
      </c>
      <c r="BI1271" s="69">
        <v>-145123.55555555556</v>
      </c>
      <c r="BJ1271" s="69">
        <v>2.3626574120500778E-5</v>
      </c>
      <c r="BK1271" s="69">
        <v>0</v>
      </c>
      <c r="BL1271" s="69">
        <v>544.21333333333337</v>
      </c>
      <c r="BM1271" s="69">
        <v>-544.21333333333337</v>
      </c>
      <c r="BN1271" s="69">
        <v>0</v>
      </c>
      <c r="BO1271" s="69">
        <v>4.0849317724769261</v>
      </c>
      <c r="BP1271" s="69">
        <v>-4.0849317724769261</v>
      </c>
      <c r="BQ1271" s="69">
        <v>4084.9317724769262</v>
      </c>
      <c r="BR1271" s="69">
        <v>-4084.9317724769262</v>
      </c>
      <c r="BS1271" s="69">
        <v>0.1989819527996298</v>
      </c>
      <c r="BT1271" s="69">
        <v>2410.090909090909</v>
      </c>
      <c r="BU1271" s="69">
        <v>779.73529411764707</v>
      </c>
      <c r="BV1271" s="69">
        <v>5.6730029638224645E-3</v>
      </c>
    </row>
    <row r="1272" spans="1:74">
      <c r="A1272" s="113" t="s">
        <v>1032</v>
      </c>
      <c r="B1272" s="69" t="s">
        <v>100</v>
      </c>
      <c r="C1272" s="69" t="s">
        <v>138</v>
      </c>
      <c r="D1272" s="69" t="s">
        <v>372</v>
      </c>
      <c r="E1272" s="69" t="s">
        <v>723</v>
      </c>
      <c r="F1272" s="69">
        <v>0</v>
      </c>
      <c r="G1272" s="69">
        <v>11</v>
      </c>
      <c r="H1272" s="69">
        <v>28713</v>
      </c>
      <c r="I1272" s="69">
        <v>74</v>
      </c>
      <c r="J1272" s="69">
        <v>37</v>
      </c>
      <c r="K1272" s="69">
        <v>7205</v>
      </c>
      <c r="L1272" s="69">
        <v>6631</v>
      </c>
      <c r="M1272" s="69">
        <v>41</v>
      </c>
      <c r="N1272" s="69">
        <v>0</v>
      </c>
      <c r="O1272" s="69">
        <v>0</v>
      </c>
      <c r="P1272" s="69">
        <v>3985.15</v>
      </c>
      <c r="Q1272" s="69">
        <v>198.02</v>
      </c>
      <c r="R1272" s="114">
        <v>2784000</v>
      </c>
      <c r="S1272" s="69">
        <v>2000</v>
      </c>
      <c r="T1272" s="69">
        <v>1392</v>
      </c>
      <c r="U1272" s="69">
        <v>0</v>
      </c>
      <c r="V1272" s="69">
        <v>0</v>
      </c>
      <c r="W1272" s="69">
        <v>0</v>
      </c>
      <c r="X1272" s="69">
        <v>0</v>
      </c>
      <c r="Y1272" s="69">
        <v>0</v>
      </c>
      <c r="Z1272" s="69">
        <v>0</v>
      </c>
      <c r="AA1272" s="69">
        <v>0</v>
      </c>
      <c r="AB1272" s="69">
        <v>0</v>
      </c>
      <c r="AC1272" s="69">
        <v>0</v>
      </c>
      <c r="AD1272" s="69">
        <v>0</v>
      </c>
      <c r="AE1272" s="69">
        <v>0</v>
      </c>
      <c r="AF1272" s="69">
        <v>1460675</v>
      </c>
      <c r="AG1272" s="69">
        <v>1323325</v>
      </c>
      <c r="AH1272" s="69">
        <v>499</v>
      </c>
      <c r="AI1272" s="69">
        <v>893</v>
      </c>
      <c r="AJ1272" s="69">
        <v>11</v>
      </c>
      <c r="AK1272" s="69">
        <v>-11</v>
      </c>
      <c r="AL1272" s="69">
        <v>4625</v>
      </c>
      <c r="AM1272" s="69">
        <v>2406</v>
      </c>
      <c r="AN1272" s="69">
        <v>-4625</v>
      </c>
      <c r="AO1272" s="69">
        <v>11</v>
      </c>
      <c r="AP1272" s="69">
        <v>-11</v>
      </c>
      <c r="AQ1272" s="69">
        <v>418885</v>
      </c>
      <c r="AR1272" s="69">
        <v>2683</v>
      </c>
      <c r="AS1272" s="69">
        <v>354718</v>
      </c>
      <c r="AT1272" s="69">
        <v>55224</v>
      </c>
      <c r="AU1272" s="69">
        <v>22</v>
      </c>
      <c r="AV1272" s="69">
        <v>75</v>
      </c>
      <c r="AW1272" s="69">
        <v>0.52466774425287355</v>
      </c>
      <c r="AX1272" s="69">
        <v>0.35847701149425287</v>
      </c>
      <c r="AY1272" s="69">
        <v>2927.2044088176353</v>
      </c>
      <c r="AZ1272" s="69">
        <v>-927.20440881763534</v>
      </c>
      <c r="BA1272" s="69">
        <v>132788.63636363635</v>
      </c>
      <c r="BB1272" s="69">
        <v>0</v>
      </c>
      <c r="BC1272" s="69">
        <v>-132788.63636363635</v>
      </c>
      <c r="BD1272" s="69">
        <v>0</v>
      </c>
      <c r="BE1272" s="69">
        <v>315.8216216216216</v>
      </c>
      <c r="BF1272" s="69">
        <v>-315.8216216216216</v>
      </c>
      <c r="BG1272" s="69">
        <v>132788.63636363635</v>
      </c>
      <c r="BH1272" s="69">
        <v>0</v>
      </c>
      <c r="BI1272" s="69">
        <v>-132788.63636363635</v>
      </c>
      <c r="BJ1272" s="69">
        <v>2.6260190744476406E-5</v>
      </c>
      <c r="BK1272" s="69">
        <v>0</v>
      </c>
      <c r="BL1272" s="69">
        <v>544.41856131196425</v>
      </c>
      <c r="BM1272" s="69">
        <v>-544.41856131196425</v>
      </c>
      <c r="BN1272" s="69">
        <v>0</v>
      </c>
      <c r="BO1272" s="69">
        <v>4.1178485444775852</v>
      </c>
      <c r="BP1272" s="69">
        <v>-4.1178485444775852</v>
      </c>
      <c r="BQ1272" s="69">
        <v>4117.8485444775852</v>
      </c>
      <c r="BR1272" s="69">
        <v>-4117.8485444775852</v>
      </c>
      <c r="BS1272" s="69">
        <v>0.20739817123857024</v>
      </c>
      <c r="BT1272" s="69">
        <v>2510.181818181818</v>
      </c>
      <c r="BU1272" s="69">
        <v>736.32</v>
      </c>
      <c r="BV1272" s="69">
        <v>5.7438199028372943E-3</v>
      </c>
    </row>
    <row r="1273" spans="1:74">
      <c r="A1273" s="113" t="s">
        <v>1051</v>
      </c>
      <c r="B1273" s="69" t="s">
        <v>100</v>
      </c>
      <c r="C1273" s="69" t="s">
        <v>377</v>
      </c>
      <c r="D1273" s="69" t="s">
        <v>373</v>
      </c>
      <c r="E1273" s="69" t="s">
        <v>699</v>
      </c>
      <c r="F1273" s="69">
        <v>0</v>
      </c>
      <c r="G1273" s="69">
        <v>13</v>
      </c>
      <c r="H1273" s="69">
        <v>42293</v>
      </c>
      <c r="I1273" s="69">
        <v>295</v>
      </c>
      <c r="J1273" s="69">
        <v>120</v>
      </c>
      <c r="K1273" s="69">
        <v>23512</v>
      </c>
      <c r="L1273" s="69">
        <v>16327</v>
      </c>
      <c r="M1273" s="69">
        <v>138</v>
      </c>
      <c r="N1273" s="69">
        <v>0</v>
      </c>
      <c r="O1273" s="69">
        <v>0</v>
      </c>
      <c r="P1273" s="69">
        <v>1798.78</v>
      </c>
      <c r="Q1273" s="69">
        <v>96.12</v>
      </c>
      <c r="R1273" s="114">
        <v>2784000</v>
      </c>
      <c r="S1273" s="69">
        <v>2000</v>
      </c>
      <c r="T1273" s="69">
        <v>1392</v>
      </c>
      <c r="U1273" s="69">
        <v>0</v>
      </c>
      <c r="V1273" s="69">
        <v>0</v>
      </c>
      <c r="W1273" s="69">
        <v>0</v>
      </c>
      <c r="X1273" s="69">
        <v>0</v>
      </c>
      <c r="Y1273" s="69">
        <v>0</v>
      </c>
      <c r="Z1273" s="69">
        <v>0</v>
      </c>
      <c r="AA1273" s="69">
        <v>0</v>
      </c>
      <c r="AB1273" s="69">
        <v>0</v>
      </c>
      <c r="AC1273" s="69">
        <v>0</v>
      </c>
      <c r="AD1273" s="69">
        <v>0</v>
      </c>
      <c r="AE1273" s="69">
        <v>0</v>
      </c>
      <c r="AF1273" s="69">
        <v>186892</v>
      </c>
      <c r="AG1273" s="69">
        <v>2597108</v>
      </c>
      <c r="AH1273" s="69">
        <v>50</v>
      </c>
      <c r="AI1273" s="69">
        <v>1342</v>
      </c>
      <c r="AJ1273" s="69">
        <v>1</v>
      </c>
      <c r="AK1273" s="69">
        <v>-1</v>
      </c>
      <c r="AL1273" s="69">
        <v>817</v>
      </c>
      <c r="AM1273" s="69">
        <v>383</v>
      </c>
      <c r="AN1273" s="69">
        <v>-817</v>
      </c>
      <c r="AO1273" s="69">
        <v>1</v>
      </c>
      <c r="AP1273" s="69">
        <v>-1</v>
      </c>
      <c r="AQ1273" s="69">
        <v>70023</v>
      </c>
      <c r="AR1273" s="69">
        <v>448</v>
      </c>
      <c r="AS1273" s="69">
        <v>46195</v>
      </c>
      <c r="AT1273" s="69">
        <v>42293</v>
      </c>
      <c r="AU1273" s="69">
        <v>13</v>
      </c>
      <c r="AV1273" s="69">
        <v>138</v>
      </c>
      <c r="AW1273" s="69">
        <v>6.7130747126436782E-2</v>
      </c>
      <c r="AX1273" s="69">
        <v>3.5919540229885055E-2</v>
      </c>
      <c r="AY1273" s="69">
        <v>3737.84</v>
      </c>
      <c r="AZ1273" s="69">
        <v>-1737.8400000000001</v>
      </c>
      <c r="BA1273" s="69">
        <v>186892</v>
      </c>
      <c r="BB1273" s="69">
        <v>0</v>
      </c>
      <c r="BC1273" s="69">
        <v>-186892</v>
      </c>
      <c r="BD1273" s="69">
        <v>0</v>
      </c>
      <c r="BE1273" s="69">
        <v>228.75397796817626</v>
      </c>
      <c r="BF1273" s="69">
        <v>-228.75397796817626</v>
      </c>
      <c r="BG1273" s="69">
        <v>186892</v>
      </c>
      <c r="BH1273" s="69">
        <v>0</v>
      </c>
      <c r="BI1273" s="69">
        <v>-186892</v>
      </c>
      <c r="BJ1273" s="69">
        <v>1.4281021949930737E-5</v>
      </c>
      <c r="BK1273" s="69">
        <v>0</v>
      </c>
      <c r="BL1273" s="69">
        <v>417.16964285714283</v>
      </c>
      <c r="BM1273" s="69">
        <v>-417.16964285714283</v>
      </c>
      <c r="BN1273" s="69">
        <v>0</v>
      </c>
      <c r="BO1273" s="69">
        <v>4.0457192336832994</v>
      </c>
      <c r="BP1273" s="69">
        <v>-4.0457192336832994</v>
      </c>
      <c r="BQ1273" s="69">
        <v>4045.7192336832995</v>
      </c>
      <c r="BR1273" s="69">
        <v>-4045.7192336832995</v>
      </c>
      <c r="BS1273" s="69">
        <v>0.13054830287206268</v>
      </c>
      <c r="BT1273" s="69">
        <v>3253.3076923076924</v>
      </c>
      <c r="BU1273" s="69">
        <v>306.47101449275362</v>
      </c>
      <c r="BV1273" s="69">
        <v>5.4696314068234725E-3</v>
      </c>
    </row>
    <row r="1274" spans="1:74">
      <c r="A1274" s="113" t="s">
        <v>1052</v>
      </c>
      <c r="B1274" s="69" t="s">
        <v>100</v>
      </c>
      <c r="C1274" s="69" t="s">
        <v>138</v>
      </c>
      <c r="D1274" s="69" t="s">
        <v>373</v>
      </c>
      <c r="E1274" s="69" t="s">
        <v>699</v>
      </c>
      <c r="F1274" s="69">
        <v>0</v>
      </c>
      <c r="G1274" s="69">
        <v>3</v>
      </c>
      <c r="H1274" s="69">
        <v>25605</v>
      </c>
      <c r="I1274" s="69">
        <v>38</v>
      </c>
      <c r="J1274" s="69">
        <v>22</v>
      </c>
      <c r="K1274" s="69">
        <v>3117</v>
      </c>
      <c r="L1274" s="69">
        <v>2854</v>
      </c>
      <c r="M1274" s="69">
        <v>24</v>
      </c>
      <c r="N1274" s="69">
        <v>0</v>
      </c>
      <c r="O1274" s="69">
        <v>0</v>
      </c>
      <c r="P1274" s="69">
        <v>8214.6299999999992</v>
      </c>
      <c r="Q1274" s="69">
        <v>328.27</v>
      </c>
      <c r="R1274" s="114">
        <v>2784000</v>
      </c>
      <c r="S1274" s="69">
        <v>2000</v>
      </c>
      <c r="T1274" s="69">
        <v>1392</v>
      </c>
      <c r="U1274" s="69">
        <v>0</v>
      </c>
      <c r="V1274" s="69">
        <v>0</v>
      </c>
      <c r="W1274" s="69">
        <v>0</v>
      </c>
      <c r="X1274" s="69">
        <v>0</v>
      </c>
      <c r="Y1274" s="69">
        <v>0</v>
      </c>
      <c r="Z1274" s="69">
        <v>0</v>
      </c>
      <c r="AA1274" s="69">
        <v>0</v>
      </c>
      <c r="AB1274" s="69">
        <v>0</v>
      </c>
      <c r="AC1274" s="69">
        <v>0</v>
      </c>
      <c r="AD1274" s="69">
        <v>0</v>
      </c>
      <c r="AE1274" s="69">
        <v>0</v>
      </c>
      <c r="AF1274" s="69">
        <v>305976</v>
      </c>
      <c r="AG1274" s="69">
        <v>2478024</v>
      </c>
      <c r="AH1274" s="69">
        <v>66</v>
      </c>
      <c r="AI1274" s="69">
        <v>1326</v>
      </c>
      <c r="AJ1274" s="69">
        <v>1</v>
      </c>
      <c r="AK1274" s="69">
        <v>-1</v>
      </c>
      <c r="AL1274" s="69">
        <v>1065</v>
      </c>
      <c r="AM1274" s="69">
        <v>507</v>
      </c>
      <c r="AN1274" s="69">
        <v>-1065</v>
      </c>
      <c r="AO1274" s="69">
        <v>1</v>
      </c>
      <c r="AP1274" s="69">
        <v>-1</v>
      </c>
      <c r="AQ1274" s="69">
        <v>94518</v>
      </c>
      <c r="AR1274" s="69">
        <v>585</v>
      </c>
      <c r="AS1274" s="69">
        <v>63176</v>
      </c>
      <c r="AT1274" s="69">
        <v>67898</v>
      </c>
      <c r="AU1274" s="69">
        <v>16</v>
      </c>
      <c r="AV1274" s="69">
        <v>162</v>
      </c>
      <c r="AW1274" s="69">
        <v>0.10990517241379311</v>
      </c>
      <c r="AX1274" s="69">
        <v>4.7413793103448273E-2</v>
      </c>
      <c r="AY1274" s="69">
        <v>4636</v>
      </c>
      <c r="AZ1274" s="69">
        <v>-2636</v>
      </c>
      <c r="BA1274" s="69">
        <v>305976</v>
      </c>
      <c r="BB1274" s="69">
        <v>0</v>
      </c>
      <c r="BC1274" s="69">
        <v>-305976</v>
      </c>
      <c r="BD1274" s="69">
        <v>0</v>
      </c>
      <c r="BE1274" s="69">
        <v>287.30140845070423</v>
      </c>
      <c r="BF1274" s="69">
        <v>-287.30140845070423</v>
      </c>
      <c r="BG1274" s="69">
        <v>305976</v>
      </c>
      <c r="BH1274" s="69">
        <v>0</v>
      </c>
      <c r="BI1274" s="69">
        <v>-305976</v>
      </c>
      <c r="BJ1274" s="69">
        <v>1.0579995344802049E-5</v>
      </c>
      <c r="BK1274" s="69">
        <v>0</v>
      </c>
      <c r="BL1274" s="69">
        <v>523.03589743589748</v>
      </c>
      <c r="BM1274" s="69">
        <v>-523.03589743589748</v>
      </c>
      <c r="BN1274" s="69">
        <v>0</v>
      </c>
      <c r="BO1274" s="69">
        <v>4.8432316069393444</v>
      </c>
      <c r="BP1274" s="69">
        <v>-4.8432316069393444</v>
      </c>
      <c r="BQ1274" s="69">
        <v>4843.2316069393446</v>
      </c>
      <c r="BR1274" s="69">
        <v>-4843.2316069393446</v>
      </c>
      <c r="BS1274" s="69">
        <v>0.13017751479289941</v>
      </c>
      <c r="BT1274" s="69">
        <v>4243.625</v>
      </c>
      <c r="BU1274" s="69">
        <v>419.12345679012344</v>
      </c>
      <c r="BV1274" s="69">
        <v>5.3640576398146381E-3</v>
      </c>
    </row>
    <row r="1275" spans="1:74">
      <c r="A1275" s="113" t="s">
        <v>1052</v>
      </c>
      <c r="B1275" s="69" t="s">
        <v>100</v>
      </c>
      <c r="C1275" s="69" t="s">
        <v>377</v>
      </c>
      <c r="D1275" s="69" t="s">
        <v>373</v>
      </c>
      <c r="E1275" s="69" t="s">
        <v>699</v>
      </c>
      <c r="F1275" s="69">
        <v>0</v>
      </c>
      <c r="G1275" s="69">
        <v>3</v>
      </c>
      <c r="H1275" s="69">
        <v>19141</v>
      </c>
      <c r="I1275" s="69">
        <v>37</v>
      </c>
      <c r="J1275" s="69">
        <v>18</v>
      </c>
      <c r="K1275" s="69">
        <v>2957</v>
      </c>
      <c r="L1275" s="69">
        <v>2555</v>
      </c>
      <c r="M1275" s="69">
        <v>21</v>
      </c>
      <c r="N1275" s="69">
        <v>0</v>
      </c>
      <c r="O1275" s="69">
        <v>0</v>
      </c>
      <c r="P1275" s="69">
        <v>6473.11</v>
      </c>
      <c r="Q1275" s="69">
        <v>277.41000000000003</v>
      </c>
      <c r="R1275" s="114">
        <v>2784000</v>
      </c>
      <c r="S1275" s="69">
        <v>2000</v>
      </c>
      <c r="T1275" s="69">
        <v>1392</v>
      </c>
      <c r="U1275" s="69">
        <v>0</v>
      </c>
      <c r="V1275" s="69">
        <v>0</v>
      </c>
      <c r="W1275" s="69">
        <v>0</v>
      </c>
      <c r="X1275" s="69">
        <v>0</v>
      </c>
      <c r="Y1275" s="69">
        <v>0</v>
      </c>
      <c r="Z1275" s="69">
        <v>0</v>
      </c>
      <c r="AA1275" s="69">
        <v>0</v>
      </c>
      <c r="AB1275" s="69">
        <v>0</v>
      </c>
      <c r="AC1275" s="69">
        <v>0</v>
      </c>
      <c r="AD1275" s="69">
        <v>0</v>
      </c>
      <c r="AE1275" s="69">
        <v>0</v>
      </c>
      <c r="AF1275" s="69">
        <v>396986</v>
      </c>
      <c r="AG1275" s="69">
        <v>2387014</v>
      </c>
      <c r="AH1275" s="69">
        <v>105</v>
      </c>
      <c r="AI1275" s="69">
        <v>1287</v>
      </c>
      <c r="AJ1275" s="69">
        <v>1</v>
      </c>
      <c r="AK1275" s="69">
        <v>-1</v>
      </c>
      <c r="AL1275" s="69">
        <v>1368</v>
      </c>
      <c r="AM1275" s="69">
        <v>663</v>
      </c>
      <c r="AN1275" s="69">
        <v>-1368</v>
      </c>
      <c r="AO1275" s="69">
        <v>4</v>
      </c>
      <c r="AP1275" s="69">
        <v>-4</v>
      </c>
      <c r="AQ1275" s="69">
        <v>121204</v>
      </c>
      <c r="AR1275" s="69">
        <v>756</v>
      </c>
      <c r="AS1275" s="69">
        <v>86543</v>
      </c>
      <c r="AT1275" s="69">
        <v>87039</v>
      </c>
      <c r="AU1275" s="69">
        <v>19</v>
      </c>
      <c r="AV1275" s="69">
        <v>183</v>
      </c>
      <c r="AW1275" s="69">
        <v>0.14259554597701149</v>
      </c>
      <c r="AX1275" s="69">
        <v>7.5431034482758619E-2</v>
      </c>
      <c r="AY1275" s="69">
        <v>3780.8190476190475</v>
      </c>
      <c r="AZ1275" s="69">
        <v>-1780.8190476190475</v>
      </c>
      <c r="BA1275" s="69">
        <v>396986</v>
      </c>
      <c r="BB1275" s="69">
        <v>0</v>
      </c>
      <c r="BC1275" s="69">
        <v>-396986</v>
      </c>
      <c r="BD1275" s="69">
        <v>0</v>
      </c>
      <c r="BE1275" s="69">
        <v>290.19444444444446</v>
      </c>
      <c r="BF1275" s="69">
        <v>-290.19444444444446</v>
      </c>
      <c r="BG1275" s="69">
        <v>99246.5</v>
      </c>
      <c r="BH1275" s="69">
        <v>0</v>
      </c>
      <c r="BI1275" s="69">
        <v>-99246.5</v>
      </c>
      <c r="BJ1275" s="69">
        <v>3.3002211148146927E-5</v>
      </c>
      <c r="BK1275" s="69">
        <v>0</v>
      </c>
      <c r="BL1275" s="69">
        <v>525.11375661375666</v>
      </c>
      <c r="BM1275" s="69">
        <v>-525.11375661375666</v>
      </c>
      <c r="BN1275" s="69">
        <v>0</v>
      </c>
      <c r="BO1275" s="69">
        <v>4.5871532070762511</v>
      </c>
      <c r="BP1275" s="69">
        <v>-4.5871532070762511</v>
      </c>
      <c r="BQ1275" s="69">
        <v>4587.1532070762514</v>
      </c>
      <c r="BR1275" s="69">
        <v>-4587.1532070762514</v>
      </c>
      <c r="BS1275" s="69">
        <v>0.15837104072398189</v>
      </c>
      <c r="BT1275" s="69">
        <v>4581</v>
      </c>
      <c r="BU1275" s="69">
        <v>475.62295081967216</v>
      </c>
      <c r="BV1275" s="69">
        <v>5.4701164978053531E-3</v>
      </c>
    </row>
    <row r="1276" spans="1:74">
      <c r="A1276" s="113" t="s">
        <v>1053</v>
      </c>
      <c r="B1276" s="69" t="s">
        <v>100</v>
      </c>
      <c r="C1276" s="69" t="s">
        <v>138</v>
      </c>
      <c r="D1276" s="69" t="s">
        <v>373</v>
      </c>
      <c r="E1276" s="69" t="s">
        <v>699</v>
      </c>
      <c r="F1276" s="69">
        <v>0</v>
      </c>
      <c r="G1276" s="69">
        <v>0</v>
      </c>
      <c r="H1276" s="69">
        <v>6074</v>
      </c>
      <c r="I1276" s="69">
        <v>5</v>
      </c>
      <c r="J1276" s="69">
        <v>3</v>
      </c>
      <c r="K1276" s="69">
        <v>407</v>
      </c>
      <c r="L1276" s="69">
        <v>397</v>
      </c>
      <c r="M1276" s="69">
        <v>3</v>
      </c>
      <c r="N1276" s="69">
        <v>0</v>
      </c>
      <c r="O1276" s="69">
        <v>0</v>
      </c>
      <c r="P1276" s="69">
        <v>14923.83</v>
      </c>
      <c r="Q1276" s="69">
        <v>674.89</v>
      </c>
      <c r="R1276" s="114">
        <v>2784000</v>
      </c>
      <c r="S1276" s="69">
        <v>2000</v>
      </c>
      <c r="T1276" s="69">
        <v>1392</v>
      </c>
      <c r="U1276" s="69">
        <v>0</v>
      </c>
      <c r="V1276" s="69">
        <v>0</v>
      </c>
      <c r="W1276" s="69">
        <v>0</v>
      </c>
      <c r="X1276" s="69">
        <v>0</v>
      </c>
      <c r="Y1276" s="69">
        <v>0</v>
      </c>
      <c r="Z1276" s="69">
        <v>0</v>
      </c>
      <c r="AA1276" s="69">
        <v>0</v>
      </c>
      <c r="AB1276" s="69">
        <v>0</v>
      </c>
      <c r="AC1276" s="69">
        <v>0</v>
      </c>
      <c r="AD1276" s="69">
        <v>0</v>
      </c>
      <c r="AE1276" s="69">
        <v>0</v>
      </c>
      <c r="AF1276" s="69">
        <v>430572</v>
      </c>
      <c r="AG1276" s="69">
        <v>2353428</v>
      </c>
      <c r="AH1276" s="69">
        <v>112</v>
      </c>
      <c r="AI1276" s="69">
        <v>1280</v>
      </c>
      <c r="AJ1276" s="69">
        <v>1</v>
      </c>
      <c r="AK1276" s="69">
        <v>-1</v>
      </c>
      <c r="AL1276" s="69">
        <v>1428</v>
      </c>
      <c r="AM1276" s="69">
        <v>694</v>
      </c>
      <c r="AN1276" s="69">
        <v>-1428</v>
      </c>
      <c r="AO1276" s="69">
        <v>4</v>
      </c>
      <c r="AP1276" s="69">
        <v>-4</v>
      </c>
      <c r="AQ1276" s="69">
        <v>124886</v>
      </c>
      <c r="AR1276" s="69">
        <v>787</v>
      </c>
      <c r="AS1276" s="69">
        <v>89370</v>
      </c>
      <c r="AT1276" s="69">
        <v>93113</v>
      </c>
      <c r="AU1276" s="69">
        <v>19</v>
      </c>
      <c r="AV1276" s="69">
        <v>186</v>
      </c>
      <c r="AW1276" s="69">
        <v>0.15465948275862068</v>
      </c>
      <c r="AX1276" s="69">
        <v>8.0459770114942528E-2</v>
      </c>
      <c r="AY1276" s="69">
        <v>3844.3928571428573</v>
      </c>
      <c r="AZ1276" s="69">
        <v>-1844.3928571428573</v>
      </c>
      <c r="BA1276" s="69">
        <v>430572</v>
      </c>
      <c r="BB1276" s="69">
        <v>0</v>
      </c>
      <c r="BC1276" s="69">
        <v>-430572</v>
      </c>
      <c r="BD1276" s="69">
        <v>0</v>
      </c>
      <c r="BE1276" s="69">
        <v>301.52100840336135</v>
      </c>
      <c r="BF1276" s="69">
        <v>-301.52100840336135</v>
      </c>
      <c r="BG1276" s="69">
        <v>107643</v>
      </c>
      <c r="BH1276" s="69">
        <v>0</v>
      </c>
      <c r="BI1276" s="69">
        <v>-107643</v>
      </c>
      <c r="BJ1276" s="69">
        <v>3.2029210640103776E-5</v>
      </c>
      <c r="BK1276" s="69">
        <v>0</v>
      </c>
      <c r="BL1276" s="69">
        <v>547.10546378653112</v>
      </c>
      <c r="BM1276" s="69">
        <v>-547.10546378653112</v>
      </c>
      <c r="BN1276" s="69">
        <v>0</v>
      </c>
      <c r="BO1276" s="69">
        <v>4.8178583417254108</v>
      </c>
      <c r="BP1276" s="69">
        <v>-4.8178583417254108</v>
      </c>
      <c r="BQ1276" s="69">
        <v>4817.8583417254113</v>
      </c>
      <c r="BR1276" s="69">
        <v>-4817.8583417254113</v>
      </c>
      <c r="BS1276" s="69">
        <v>0.16138328530259366</v>
      </c>
      <c r="BT1276" s="69">
        <v>4900.6842105263158</v>
      </c>
      <c r="BU1276" s="69">
        <v>500.60752688172045</v>
      </c>
      <c r="BV1276" s="69">
        <v>5.5570680460580047E-3</v>
      </c>
    </row>
    <row r="1277" spans="1:74">
      <c r="A1277" s="113" t="s">
        <v>1060</v>
      </c>
      <c r="B1277" s="69" t="s">
        <v>100</v>
      </c>
      <c r="C1277" s="69" t="s">
        <v>377</v>
      </c>
      <c r="D1277" s="69" t="s">
        <v>373</v>
      </c>
      <c r="E1277" s="69" t="s">
        <v>658</v>
      </c>
      <c r="F1277" s="69">
        <v>0</v>
      </c>
      <c r="G1277" s="69">
        <v>28</v>
      </c>
      <c r="H1277" s="69">
        <v>78895</v>
      </c>
      <c r="I1277" s="69">
        <v>455</v>
      </c>
      <c r="J1277" s="69">
        <v>236</v>
      </c>
      <c r="K1277" s="69">
        <v>42170</v>
      </c>
      <c r="L1277" s="69">
        <v>29261</v>
      </c>
      <c r="M1277" s="69">
        <v>274</v>
      </c>
      <c r="N1277" s="69">
        <v>1</v>
      </c>
      <c r="O1277" s="69">
        <v>1</v>
      </c>
      <c r="P1277" s="69">
        <v>1870.88</v>
      </c>
      <c r="Q1277" s="69">
        <v>89.05</v>
      </c>
      <c r="R1277" s="114">
        <v>2784000</v>
      </c>
      <c r="S1277" s="69">
        <v>2000</v>
      </c>
      <c r="T1277" s="69">
        <v>1392</v>
      </c>
      <c r="U1277" s="69">
        <v>0</v>
      </c>
      <c r="V1277" s="69">
        <v>0</v>
      </c>
      <c r="W1277" s="69">
        <v>0</v>
      </c>
      <c r="X1277" s="69">
        <v>0</v>
      </c>
      <c r="Y1277" s="69">
        <v>0</v>
      </c>
      <c r="Z1277" s="69">
        <v>0</v>
      </c>
      <c r="AA1277" s="69">
        <v>0</v>
      </c>
      <c r="AB1277" s="69">
        <v>0</v>
      </c>
      <c r="AC1277" s="69">
        <v>0</v>
      </c>
      <c r="AD1277" s="69">
        <v>0</v>
      </c>
      <c r="AE1277" s="69">
        <v>0</v>
      </c>
      <c r="AF1277" s="69">
        <v>78895</v>
      </c>
      <c r="AG1277" s="69">
        <v>2705105</v>
      </c>
      <c r="AH1277" s="69">
        <v>28</v>
      </c>
      <c r="AI1277" s="69">
        <v>1364</v>
      </c>
      <c r="AJ1277" s="69">
        <v>1</v>
      </c>
      <c r="AK1277" s="69">
        <v>-1</v>
      </c>
      <c r="AL1277" s="69">
        <v>455</v>
      </c>
      <c r="AM1277" s="69">
        <v>236</v>
      </c>
      <c r="AN1277" s="69">
        <v>-455</v>
      </c>
      <c r="AO1277" s="69">
        <v>1</v>
      </c>
      <c r="AP1277" s="69">
        <v>-1</v>
      </c>
      <c r="AQ1277" s="69">
        <v>42170</v>
      </c>
      <c r="AR1277" s="69">
        <v>274</v>
      </c>
      <c r="AS1277" s="69">
        <v>29261</v>
      </c>
      <c r="AT1277" s="69">
        <v>78895</v>
      </c>
      <c r="AU1277" s="69">
        <v>28</v>
      </c>
      <c r="AV1277" s="69">
        <v>274</v>
      </c>
      <c r="AW1277" s="69">
        <v>2.8338721264367817E-2</v>
      </c>
      <c r="AX1277" s="69">
        <v>2.0114942528735632E-2</v>
      </c>
      <c r="AY1277" s="69">
        <v>2817.6785714285716</v>
      </c>
      <c r="AZ1277" s="69">
        <v>-817.67857142857156</v>
      </c>
      <c r="BA1277" s="69">
        <v>78895</v>
      </c>
      <c r="BB1277" s="69">
        <v>0</v>
      </c>
      <c r="BC1277" s="69">
        <v>-78895</v>
      </c>
      <c r="BD1277" s="69">
        <v>0</v>
      </c>
      <c r="BE1277" s="69">
        <v>173.39560439560441</v>
      </c>
      <c r="BF1277" s="69">
        <v>-173.39560439560441</v>
      </c>
      <c r="BG1277" s="69">
        <v>78895</v>
      </c>
      <c r="BH1277" s="69">
        <v>0</v>
      </c>
      <c r="BI1277" s="69">
        <v>-78895</v>
      </c>
      <c r="BJ1277" s="69">
        <v>2.3713540431586436E-5</v>
      </c>
      <c r="BK1277" s="69">
        <v>0</v>
      </c>
      <c r="BL1277" s="69">
        <v>287.93795620437959</v>
      </c>
      <c r="BM1277" s="69">
        <v>-287.93795620437959</v>
      </c>
      <c r="BN1277" s="69">
        <v>0</v>
      </c>
      <c r="BO1277" s="69">
        <v>2.696250982536482</v>
      </c>
      <c r="BP1277" s="69">
        <v>-2.696250982536482</v>
      </c>
      <c r="BQ1277" s="69">
        <v>2696.2509825364818</v>
      </c>
      <c r="BR1277" s="69">
        <v>-2696.2509825364818</v>
      </c>
      <c r="BS1277" s="69">
        <v>0.11864406779661017</v>
      </c>
      <c r="BT1277" s="69">
        <v>2817.6785714285716</v>
      </c>
      <c r="BU1277" s="69">
        <v>287.93795620437959</v>
      </c>
      <c r="BV1277" s="69">
        <v>5.5963955418543987E-3</v>
      </c>
    </row>
    <row r="1278" spans="1:74">
      <c r="A1278" s="113" t="s">
        <v>1051</v>
      </c>
      <c r="B1278" s="69" t="s">
        <v>100</v>
      </c>
      <c r="C1278" s="69" t="s">
        <v>377</v>
      </c>
      <c r="D1278" s="69" t="s">
        <v>373</v>
      </c>
      <c r="E1278" s="69" t="s">
        <v>658</v>
      </c>
      <c r="F1278" s="69">
        <v>0</v>
      </c>
      <c r="G1278" s="69">
        <v>10</v>
      </c>
      <c r="H1278" s="69">
        <v>36615</v>
      </c>
      <c r="I1278" s="69">
        <v>174</v>
      </c>
      <c r="J1278" s="69">
        <v>83</v>
      </c>
      <c r="K1278" s="69">
        <v>17249</v>
      </c>
      <c r="L1278" s="69">
        <v>12862</v>
      </c>
      <c r="M1278" s="69">
        <v>91</v>
      </c>
      <c r="N1278" s="69">
        <v>0</v>
      </c>
      <c r="O1278" s="69">
        <v>0</v>
      </c>
      <c r="P1278" s="69">
        <v>2122.73</v>
      </c>
      <c r="Q1278" s="69">
        <v>124.97</v>
      </c>
      <c r="R1278" s="114">
        <v>2784000</v>
      </c>
      <c r="S1278" s="69">
        <v>2000</v>
      </c>
      <c r="T1278" s="69">
        <v>1392</v>
      </c>
      <c r="U1278" s="69">
        <v>0</v>
      </c>
      <c r="V1278" s="69">
        <v>0</v>
      </c>
      <c r="W1278" s="69">
        <v>0</v>
      </c>
      <c r="X1278" s="69">
        <v>0</v>
      </c>
      <c r="Y1278" s="69">
        <v>0</v>
      </c>
      <c r="Z1278" s="69">
        <v>0</v>
      </c>
      <c r="AA1278" s="69">
        <v>0</v>
      </c>
      <c r="AB1278" s="69">
        <v>0</v>
      </c>
      <c r="AC1278" s="69">
        <v>0</v>
      </c>
      <c r="AD1278" s="69">
        <v>0</v>
      </c>
      <c r="AE1278" s="69">
        <v>0</v>
      </c>
      <c r="AF1278" s="69">
        <v>223507</v>
      </c>
      <c r="AG1278" s="69">
        <v>2560493</v>
      </c>
      <c r="AH1278" s="69">
        <v>60</v>
      </c>
      <c r="AI1278" s="69">
        <v>1332</v>
      </c>
      <c r="AJ1278" s="69">
        <v>1</v>
      </c>
      <c r="AK1278" s="69">
        <v>-1</v>
      </c>
      <c r="AL1278" s="69">
        <v>991</v>
      </c>
      <c r="AM1278" s="69">
        <v>466</v>
      </c>
      <c r="AN1278" s="69">
        <v>-991</v>
      </c>
      <c r="AO1278" s="69">
        <v>1</v>
      </c>
      <c r="AP1278" s="69">
        <v>-1</v>
      </c>
      <c r="AQ1278" s="69">
        <v>87272</v>
      </c>
      <c r="AR1278" s="69">
        <v>539</v>
      </c>
      <c r="AS1278" s="69">
        <v>59057</v>
      </c>
      <c r="AT1278" s="69">
        <v>115510</v>
      </c>
      <c r="AU1278" s="69">
        <v>38</v>
      </c>
      <c r="AV1278" s="69">
        <v>365</v>
      </c>
      <c r="AW1278" s="69">
        <v>8.02826867816092E-2</v>
      </c>
      <c r="AX1278" s="69">
        <v>4.3103448275862072E-2</v>
      </c>
      <c r="AY1278" s="69">
        <v>3725.1166666666668</v>
      </c>
      <c r="AZ1278" s="69">
        <v>-1725.1166666666668</v>
      </c>
      <c r="BA1278" s="69">
        <v>223507</v>
      </c>
      <c r="BB1278" s="69">
        <v>0</v>
      </c>
      <c r="BC1278" s="69">
        <v>-223507</v>
      </c>
      <c r="BD1278" s="69">
        <v>0</v>
      </c>
      <c r="BE1278" s="69">
        <v>225.53683148335014</v>
      </c>
      <c r="BF1278" s="69">
        <v>-225.53683148335014</v>
      </c>
      <c r="BG1278" s="69">
        <v>223507</v>
      </c>
      <c r="BH1278" s="69">
        <v>0</v>
      </c>
      <c r="BI1278" s="69">
        <v>-223507</v>
      </c>
      <c r="BJ1278" s="69">
        <v>1.1458428820240169E-5</v>
      </c>
      <c r="BK1278" s="69">
        <v>0</v>
      </c>
      <c r="BL1278" s="69">
        <v>414.66975881261595</v>
      </c>
      <c r="BM1278" s="69">
        <v>-414.66975881261595</v>
      </c>
      <c r="BN1278" s="69">
        <v>0</v>
      </c>
      <c r="BO1278" s="69">
        <v>3.784597930812605</v>
      </c>
      <c r="BP1278" s="69">
        <v>-3.784597930812605</v>
      </c>
      <c r="BQ1278" s="69">
        <v>3784.5979308126048</v>
      </c>
      <c r="BR1278" s="69">
        <v>-3784.5979308126048</v>
      </c>
      <c r="BS1278" s="69">
        <v>0.12875536480686695</v>
      </c>
      <c r="BT1278" s="69">
        <v>3039.7368421052633</v>
      </c>
      <c r="BU1278" s="69">
        <v>316.46575342465752</v>
      </c>
      <c r="BV1278" s="69">
        <v>5.3396278302319184E-3</v>
      </c>
    </row>
    <row r="1279" spans="1:74">
      <c r="A1279" s="113" t="s">
        <v>1052</v>
      </c>
      <c r="B1279" s="69" t="s">
        <v>100</v>
      </c>
      <c r="C1279" s="69" t="s">
        <v>138</v>
      </c>
      <c r="D1279" s="69" t="s">
        <v>373</v>
      </c>
      <c r="E1279" s="69" t="s">
        <v>658</v>
      </c>
      <c r="F1279" s="69">
        <v>0</v>
      </c>
      <c r="G1279" s="69">
        <v>1</v>
      </c>
      <c r="H1279" s="69">
        <v>7215</v>
      </c>
      <c r="I1279" s="69">
        <v>10</v>
      </c>
      <c r="J1279" s="69">
        <v>4</v>
      </c>
      <c r="K1279" s="69">
        <v>1057</v>
      </c>
      <c r="L1279" s="69">
        <v>997</v>
      </c>
      <c r="M1279" s="69">
        <v>5</v>
      </c>
      <c r="N1279" s="69">
        <v>0</v>
      </c>
      <c r="O1279" s="69">
        <v>0</v>
      </c>
      <c r="P1279" s="69">
        <v>6825.92</v>
      </c>
      <c r="Q1279" s="69">
        <v>424.41</v>
      </c>
      <c r="R1279" s="114">
        <v>2784000</v>
      </c>
      <c r="S1279" s="69">
        <v>2000</v>
      </c>
      <c r="T1279" s="69">
        <v>1392</v>
      </c>
      <c r="U1279" s="69">
        <v>0</v>
      </c>
      <c r="V1279" s="69">
        <v>0</v>
      </c>
      <c r="W1279" s="69">
        <v>0</v>
      </c>
      <c r="X1279" s="69">
        <v>0</v>
      </c>
      <c r="Y1279" s="69">
        <v>0</v>
      </c>
      <c r="Z1279" s="69">
        <v>0</v>
      </c>
      <c r="AA1279" s="69">
        <v>0</v>
      </c>
      <c r="AB1279" s="69">
        <v>0</v>
      </c>
      <c r="AC1279" s="69">
        <v>0</v>
      </c>
      <c r="AD1279" s="69">
        <v>0</v>
      </c>
      <c r="AE1279" s="69">
        <v>0</v>
      </c>
      <c r="AF1279" s="69">
        <v>313191</v>
      </c>
      <c r="AG1279" s="69">
        <v>2470809</v>
      </c>
      <c r="AH1279" s="69">
        <v>67</v>
      </c>
      <c r="AI1279" s="69">
        <v>1325</v>
      </c>
      <c r="AJ1279" s="69">
        <v>1</v>
      </c>
      <c r="AK1279" s="69">
        <v>-1</v>
      </c>
      <c r="AL1279" s="69">
        <v>1075</v>
      </c>
      <c r="AM1279" s="69">
        <v>511</v>
      </c>
      <c r="AN1279" s="69">
        <v>-1075</v>
      </c>
      <c r="AO1279" s="69">
        <v>1</v>
      </c>
      <c r="AP1279" s="69">
        <v>-1</v>
      </c>
      <c r="AQ1279" s="69">
        <v>95575</v>
      </c>
      <c r="AR1279" s="69">
        <v>590</v>
      </c>
      <c r="AS1279" s="69">
        <v>64173</v>
      </c>
      <c r="AT1279" s="69">
        <v>122725</v>
      </c>
      <c r="AU1279" s="69">
        <v>39</v>
      </c>
      <c r="AV1279" s="69">
        <v>370</v>
      </c>
      <c r="AW1279" s="69">
        <v>0.11249676724137932</v>
      </c>
      <c r="AX1279" s="69">
        <v>4.8132183908045974E-2</v>
      </c>
      <c r="AY1279" s="69">
        <v>4674.4925373134329</v>
      </c>
      <c r="AZ1279" s="69">
        <v>-2674.4925373134329</v>
      </c>
      <c r="BA1279" s="69">
        <v>313191</v>
      </c>
      <c r="BB1279" s="69">
        <v>0</v>
      </c>
      <c r="BC1279" s="69">
        <v>-313191</v>
      </c>
      <c r="BD1279" s="69">
        <v>0</v>
      </c>
      <c r="BE1279" s="69">
        <v>291.34046511627906</v>
      </c>
      <c r="BF1279" s="69">
        <v>-291.34046511627906</v>
      </c>
      <c r="BG1279" s="69">
        <v>313191</v>
      </c>
      <c r="BH1279" s="69">
        <v>0</v>
      </c>
      <c r="BI1279" s="69">
        <v>-313191</v>
      </c>
      <c r="BJ1279" s="69">
        <v>1.04629871828407E-5</v>
      </c>
      <c r="BK1279" s="69">
        <v>0</v>
      </c>
      <c r="BL1279" s="69">
        <v>530.83220338983051</v>
      </c>
      <c r="BM1279" s="69">
        <v>-530.83220338983051</v>
      </c>
      <c r="BN1279" s="69">
        <v>0</v>
      </c>
      <c r="BO1279" s="69">
        <v>4.880416997802814</v>
      </c>
      <c r="BP1279" s="69">
        <v>-4.880416997802814</v>
      </c>
      <c r="BQ1279" s="69">
        <v>4880.416997802814</v>
      </c>
      <c r="BR1279" s="69">
        <v>-4880.416997802814</v>
      </c>
      <c r="BS1279" s="69">
        <v>0.13111545988258316</v>
      </c>
      <c r="BT1279" s="69">
        <v>3146.7948717948716</v>
      </c>
      <c r="BU1279" s="69">
        <v>331.68918918918916</v>
      </c>
      <c r="BV1279" s="69">
        <v>5.3465864504315978E-3</v>
      </c>
    </row>
    <row r="1280" spans="1:74">
      <c r="A1280" s="113" t="s">
        <v>1052</v>
      </c>
      <c r="B1280" s="69" t="s">
        <v>100</v>
      </c>
      <c r="C1280" s="69" t="s">
        <v>138</v>
      </c>
      <c r="D1280" s="69" t="s">
        <v>374</v>
      </c>
      <c r="E1280" s="69" t="s">
        <v>658</v>
      </c>
      <c r="F1280" s="69">
        <v>0</v>
      </c>
      <c r="G1280" s="69">
        <v>2</v>
      </c>
      <c r="H1280" s="69">
        <v>1006</v>
      </c>
      <c r="I1280" s="69">
        <v>11</v>
      </c>
      <c r="J1280" s="69">
        <v>5</v>
      </c>
      <c r="K1280" s="69">
        <v>204</v>
      </c>
      <c r="L1280" s="69">
        <v>186</v>
      </c>
      <c r="M1280" s="69">
        <v>6</v>
      </c>
      <c r="N1280" s="69">
        <v>0</v>
      </c>
      <c r="O1280" s="69">
        <v>0</v>
      </c>
      <c r="P1280" s="69">
        <v>4931.37</v>
      </c>
      <c r="Q1280" s="69">
        <v>45.73</v>
      </c>
      <c r="R1280" s="114">
        <v>2784000</v>
      </c>
      <c r="S1280" s="69">
        <v>2000</v>
      </c>
      <c r="T1280" s="69">
        <v>1392</v>
      </c>
      <c r="U1280" s="69">
        <v>0</v>
      </c>
      <c r="V1280" s="69">
        <v>0</v>
      </c>
      <c r="W1280" s="69">
        <v>0</v>
      </c>
      <c r="X1280" s="69">
        <v>0</v>
      </c>
      <c r="Y1280" s="69">
        <v>0</v>
      </c>
      <c r="Z1280" s="69">
        <v>0</v>
      </c>
      <c r="AA1280" s="69">
        <v>0</v>
      </c>
      <c r="AB1280" s="69">
        <v>0</v>
      </c>
      <c r="AC1280" s="69">
        <v>0</v>
      </c>
      <c r="AD1280" s="69">
        <v>0</v>
      </c>
      <c r="AE1280" s="69">
        <v>0</v>
      </c>
      <c r="AF1280" s="69">
        <v>314197</v>
      </c>
      <c r="AG1280" s="69">
        <v>2469803</v>
      </c>
      <c r="AH1280" s="69">
        <v>69</v>
      </c>
      <c r="AI1280" s="69">
        <v>1323</v>
      </c>
      <c r="AJ1280" s="69">
        <v>1</v>
      </c>
      <c r="AK1280" s="69">
        <v>-1</v>
      </c>
      <c r="AL1280" s="69">
        <v>1086</v>
      </c>
      <c r="AM1280" s="69">
        <v>516</v>
      </c>
      <c r="AN1280" s="69">
        <v>-1086</v>
      </c>
      <c r="AO1280" s="69">
        <v>1</v>
      </c>
      <c r="AP1280" s="69">
        <v>-1</v>
      </c>
      <c r="AQ1280" s="69">
        <v>95779</v>
      </c>
      <c r="AR1280" s="69">
        <v>596</v>
      </c>
      <c r="AS1280" s="69">
        <v>64359</v>
      </c>
      <c r="AT1280" s="69">
        <v>123731</v>
      </c>
      <c r="AU1280" s="69">
        <v>41</v>
      </c>
      <c r="AV1280" s="69">
        <v>376</v>
      </c>
      <c r="AW1280" s="69">
        <v>0.11285811781609195</v>
      </c>
      <c r="AX1280" s="69">
        <v>4.9568965517241381E-2</v>
      </c>
      <c r="AY1280" s="69">
        <v>4553.579710144928</v>
      </c>
      <c r="AZ1280" s="69">
        <v>-2553.579710144928</v>
      </c>
      <c r="BA1280" s="69">
        <v>314197</v>
      </c>
      <c r="BB1280" s="69">
        <v>0</v>
      </c>
      <c r="BC1280" s="69">
        <v>-314197</v>
      </c>
      <c r="BD1280" s="69">
        <v>0</v>
      </c>
      <c r="BE1280" s="69">
        <v>289.31583793738491</v>
      </c>
      <c r="BF1280" s="69">
        <v>-289.31583793738491</v>
      </c>
      <c r="BG1280" s="69">
        <v>314197</v>
      </c>
      <c r="BH1280" s="69">
        <v>0</v>
      </c>
      <c r="BI1280" s="69">
        <v>-314197</v>
      </c>
      <c r="BJ1280" s="69">
        <v>1.0440702032804685E-5</v>
      </c>
      <c r="BK1280" s="69">
        <v>0</v>
      </c>
      <c r="BL1280" s="69">
        <v>527.17617449664431</v>
      </c>
      <c r="BM1280" s="69">
        <v>-527.17617449664431</v>
      </c>
      <c r="BN1280" s="69">
        <v>0</v>
      </c>
      <c r="BO1280" s="69">
        <v>4.8819434733292937</v>
      </c>
      <c r="BP1280" s="69">
        <v>-4.8819434733292937</v>
      </c>
      <c r="BQ1280" s="69">
        <v>4881.9434733292937</v>
      </c>
      <c r="BR1280" s="69">
        <v>-4881.9434733292937</v>
      </c>
      <c r="BS1280" s="69">
        <v>0.13372093023255813</v>
      </c>
      <c r="BT1280" s="69">
        <v>3017.8292682926831</v>
      </c>
      <c r="BU1280" s="69">
        <v>329.07180851063828</v>
      </c>
      <c r="BV1280" s="69">
        <v>5.3874022489272177E-3</v>
      </c>
    </row>
    <row r="1281" spans="1:74">
      <c r="A1281" s="113" t="s">
        <v>1052</v>
      </c>
      <c r="B1281" s="69" t="s">
        <v>100</v>
      </c>
      <c r="C1281" s="69" t="s">
        <v>138</v>
      </c>
      <c r="D1281" s="69" t="s">
        <v>375</v>
      </c>
      <c r="E1281" s="69" t="s">
        <v>658</v>
      </c>
      <c r="F1281" s="69">
        <v>0</v>
      </c>
      <c r="G1281" s="69">
        <v>0</v>
      </c>
      <c r="H1281" s="69">
        <v>450</v>
      </c>
      <c r="I1281" s="69">
        <v>0</v>
      </c>
      <c r="J1281" s="69">
        <v>0</v>
      </c>
      <c r="K1281" s="69">
        <v>81</v>
      </c>
      <c r="L1281" s="69">
        <v>78</v>
      </c>
      <c r="M1281" s="69">
        <v>0</v>
      </c>
      <c r="N1281" s="69">
        <v>0</v>
      </c>
      <c r="O1281" s="69">
        <v>0</v>
      </c>
      <c r="P1281" s="69">
        <v>5555.56</v>
      </c>
      <c r="Q1281" s="69">
        <v>0</v>
      </c>
      <c r="R1281" s="114">
        <v>2784000</v>
      </c>
      <c r="S1281" s="69">
        <v>2000</v>
      </c>
      <c r="T1281" s="69">
        <v>1392</v>
      </c>
      <c r="U1281" s="69">
        <v>0</v>
      </c>
      <c r="V1281" s="69">
        <v>0</v>
      </c>
      <c r="W1281" s="69">
        <v>0</v>
      </c>
      <c r="X1281" s="69">
        <v>0</v>
      </c>
      <c r="Y1281" s="69">
        <v>0</v>
      </c>
      <c r="Z1281" s="69">
        <v>0</v>
      </c>
      <c r="AA1281" s="69">
        <v>0</v>
      </c>
      <c r="AB1281" s="69">
        <v>0</v>
      </c>
      <c r="AC1281" s="69">
        <v>0</v>
      </c>
      <c r="AD1281" s="69">
        <v>0</v>
      </c>
      <c r="AE1281" s="69">
        <v>0</v>
      </c>
      <c r="AF1281" s="69">
        <v>345744</v>
      </c>
      <c r="AG1281" s="69">
        <v>2438256</v>
      </c>
      <c r="AH1281" s="69">
        <v>84</v>
      </c>
      <c r="AI1281" s="69">
        <v>1308</v>
      </c>
      <c r="AJ1281" s="69">
        <v>1</v>
      </c>
      <c r="AK1281" s="69">
        <v>-1</v>
      </c>
      <c r="AL1281" s="69">
        <v>1210</v>
      </c>
      <c r="AM1281" s="69">
        <v>583</v>
      </c>
      <c r="AN1281" s="69">
        <v>-1210</v>
      </c>
      <c r="AO1281" s="69">
        <v>3</v>
      </c>
      <c r="AP1281" s="69">
        <v>-3</v>
      </c>
      <c r="AQ1281" s="69">
        <v>106660</v>
      </c>
      <c r="AR1281" s="69">
        <v>667</v>
      </c>
      <c r="AS1281" s="69">
        <v>73840</v>
      </c>
      <c r="AT1281" s="69">
        <v>124181</v>
      </c>
      <c r="AU1281" s="69">
        <v>41</v>
      </c>
      <c r="AV1281" s="69">
        <v>376</v>
      </c>
      <c r="AW1281" s="69">
        <v>0.12418965517241379</v>
      </c>
      <c r="AX1281" s="69">
        <v>6.0344827586206899E-2</v>
      </c>
      <c r="AY1281" s="69">
        <v>4116</v>
      </c>
      <c r="AZ1281" s="69">
        <v>-2116</v>
      </c>
      <c r="BA1281" s="69">
        <v>345744</v>
      </c>
      <c r="BB1281" s="69">
        <v>0</v>
      </c>
      <c r="BC1281" s="69">
        <v>-345744</v>
      </c>
      <c r="BD1281" s="69">
        <v>0</v>
      </c>
      <c r="BE1281" s="69">
        <v>285.73884297520664</v>
      </c>
      <c r="BF1281" s="69">
        <v>-285.73884297520664</v>
      </c>
      <c r="BG1281" s="69">
        <v>115248</v>
      </c>
      <c r="BH1281" s="69">
        <v>0</v>
      </c>
      <c r="BI1281" s="69">
        <v>-115248</v>
      </c>
      <c r="BJ1281" s="69">
        <v>2.8126757922370147E-5</v>
      </c>
      <c r="BK1281" s="69">
        <v>0</v>
      </c>
      <c r="BL1281" s="69">
        <v>518.35682158920542</v>
      </c>
      <c r="BM1281" s="69">
        <v>-518.35682158920542</v>
      </c>
      <c r="BN1281" s="69">
        <v>0</v>
      </c>
      <c r="BO1281" s="69">
        <v>4.6823401950162511</v>
      </c>
      <c r="BP1281" s="69">
        <v>-4.6823401950162511</v>
      </c>
      <c r="BQ1281" s="69">
        <v>4682.3401950162515</v>
      </c>
      <c r="BR1281" s="69">
        <v>-4682.3401950162515</v>
      </c>
      <c r="BS1281" s="69">
        <v>0.14408233276157806</v>
      </c>
      <c r="BT1281" s="69">
        <v>3028.8048780487807</v>
      </c>
      <c r="BU1281" s="69">
        <v>330.26861702127661</v>
      </c>
      <c r="BV1281" s="69">
        <v>5.4659666229139323E-3</v>
      </c>
    </row>
    <row r="1282" spans="1:74">
      <c r="A1282" s="113" t="s">
        <v>1052</v>
      </c>
      <c r="B1282" s="69" t="s">
        <v>100</v>
      </c>
      <c r="C1282" s="69" t="s">
        <v>377</v>
      </c>
      <c r="D1282" s="69" t="s">
        <v>373</v>
      </c>
      <c r="E1282" s="69" t="s">
        <v>658</v>
      </c>
      <c r="F1282" s="69">
        <v>0</v>
      </c>
      <c r="G1282" s="69">
        <v>4</v>
      </c>
      <c r="H1282" s="69">
        <v>11764</v>
      </c>
      <c r="I1282" s="69">
        <v>37</v>
      </c>
      <c r="J1282" s="69">
        <v>18</v>
      </c>
      <c r="K1282" s="69">
        <v>2304</v>
      </c>
      <c r="L1282" s="69">
        <v>2044</v>
      </c>
      <c r="M1282" s="69">
        <v>18</v>
      </c>
      <c r="N1282" s="69">
        <v>0</v>
      </c>
      <c r="O1282" s="69">
        <v>0</v>
      </c>
      <c r="P1282" s="69">
        <v>5105.8999999999996</v>
      </c>
      <c r="Q1282" s="69">
        <v>189.74</v>
      </c>
      <c r="R1282" s="114">
        <v>2784000</v>
      </c>
      <c r="S1282" s="69">
        <v>2000</v>
      </c>
      <c r="T1282" s="69">
        <v>1392</v>
      </c>
      <c r="U1282" s="69">
        <v>0</v>
      </c>
      <c r="V1282" s="69">
        <v>0</v>
      </c>
      <c r="W1282" s="69">
        <v>0</v>
      </c>
      <c r="X1282" s="69">
        <v>0</v>
      </c>
      <c r="Y1282" s="69">
        <v>0</v>
      </c>
      <c r="Z1282" s="69">
        <v>0</v>
      </c>
      <c r="AA1282" s="69">
        <v>0</v>
      </c>
      <c r="AB1282" s="69">
        <v>0</v>
      </c>
      <c r="AC1282" s="69">
        <v>0</v>
      </c>
      <c r="AD1282" s="69">
        <v>0</v>
      </c>
      <c r="AE1282" s="69">
        <v>0</v>
      </c>
      <c r="AF1282" s="69">
        <v>408750</v>
      </c>
      <c r="AG1282" s="69">
        <v>2375250</v>
      </c>
      <c r="AH1282" s="69">
        <v>109</v>
      </c>
      <c r="AI1282" s="69">
        <v>1283</v>
      </c>
      <c r="AJ1282" s="69">
        <v>1</v>
      </c>
      <c r="AK1282" s="69">
        <v>-1</v>
      </c>
      <c r="AL1282" s="69">
        <v>1405</v>
      </c>
      <c r="AM1282" s="69">
        <v>681</v>
      </c>
      <c r="AN1282" s="69">
        <v>-1405</v>
      </c>
      <c r="AO1282" s="69">
        <v>4</v>
      </c>
      <c r="AP1282" s="69">
        <v>-4</v>
      </c>
      <c r="AQ1282" s="69">
        <v>123508</v>
      </c>
      <c r="AR1282" s="69">
        <v>774</v>
      </c>
      <c r="AS1282" s="69">
        <v>88587</v>
      </c>
      <c r="AT1282" s="69">
        <v>135945</v>
      </c>
      <c r="AU1282" s="69">
        <v>45</v>
      </c>
      <c r="AV1282" s="69">
        <v>394</v>
      </c>
      <c r="AW1282" s="69">
        <v>0.14682112068965517</v>
      </c>
      <c r="AX1282" s="69">
        <v>7.830459770114942E-2</v>
      </c>
      <c r="AY1282" s="69">
        <v>3750</v>
      </c>
      <c r="AZ1282" s="69">
        <v>-1750</v>
      </c>
      <c r="BA1282" s="69">
        <v>408750</v>
      </c>
      <c r="BB1282" s="69">
        <v>0</v>
      </c>
      <c r="BC1282" s="69">
        <v>-408750</v>
      </c>
      <c r="BD1282" s="69">
        <v>0</v>
      </c>
      <c r="BE1282" s="69">
        <v>290.92526690391458</v>
      </c>
      <c r="BF1282" s="69">
        <v>-290.92526690391458</v>
      </c>
      <c r="BG1282" s="69">
        <v>102187.5</v>
      </c>
      <c r="BH1282" s="69">
        <v>0</v>
      </c>
      <c r="BI1282" s="69">
        <v>-102187.5</v>
      </c>
      <c r="BJ1282" s="69">
        <v>3.2386566052401462E-5</v>
      </c>
      <c r="BK1282" s="69">
        <v>0</v>
      </c>
      <c r="BL1282" s="69">
        <v>528.10077519379843</v>
      </c>
      <c r="BM1282" s="69">
        <v>-528.10077519379843</v>
      </c>
      <c r="BN1282" s="69">
        <v>0</v>
      </c>
      <c r="BO1282" s="69">
        <v>4.6141081648548887</v>
      </c>
      <c r="BP1282" s="69">
        <v>-4.6141081648548887</v>
      </c>
      <c r="BQ1282" s="69">
        <v>4614.1081648548889</v>
      </c>
      <c r="BR1282" s="69">
        <v>-4614.1081648548889</v>
      </c>
      <c r="BS1282" s="69">
        <v>0.16005873715124816</v>
      </c>
      <c r="BT1282" s="69">
        <v>3021</v>
      </c>
      <c r="BU1282" s="69">
        <v>345.03807106598987</v>
      </c>
      <c r="BV1282" s="69">
        <v>5.5138128704213495E-3</v>
      </c>
    </row>
    <row r="1283" spans="1:74">
      <c r="A1283" s="113" t="s">
        <v>1053</v>
      </c>
      <c r="B1283" s="69" t="s">
        <v>100</v>
      </c>
      <c r="C1283" s="69" t="s">
        <v>138</v>
      </c>
      <c r="D1283" s="69" t="s">
        <v>373</v>
      </c>
      <c r="E1283" s="69" t="s">
        <v>658</v>
      </c>
      <c r="F1283" s="69">
        <v>0</v>
      </c>
      <c r="G1283" s="69">
        <v>1</v>
      </c>
      <c r="H1283" s="69">
        <v>3367</v>
      </c>
      <c r="I1283" s="69">
        <v>1</v>
      </c>
      <c r="J1283" s="69">
        <v>2</v>
      </c>
      <c r="K1283" s="69">
        <v>194</v>
      </c>
      <c r="L1283" s="69">
        <v>187</v>
      </c>
      <c r="M1283" s="69">
        <v>2</v>
      </c>
      <c r="N1283" s="69">
        <v>0</v>
      </c>
      <c r="O1283" s="69">
        <v>0</v>
      </c>
      <c r="P1283" s="69">
        <v>17355.669999999998</v>
      </c>
      <c r="Q1283" s="69">
        <v>420.88</v>
      </c>
      <c r="R1283" s="114">
        <v>2784000</v>
      </c>
      <c r="S1283" s="69">
        <v>2000</v>
      </c>
      <c r="T1283" s="69">
        <v>1392</v>
      </c>
      <c r="U1283" s="69">
        <v>0</v>
      </c>
      <c r="V1283" s="69">
        <v>0</v>
      </c>
      <c r="W1283" s="69">
        <v>0</v>
      </c>
      <c r="X1283" s="69">
        <v>0</v>
      </c>
      <c r="Y1283" s="69">
        <v>0</v>
      </c>
      <c r="Z1283" s="69">
        <v>0</v>
      </c>
      <c r="AA1283" s="69">
        <v>0</v>
      </c>
      <c r="AB1283" s="69">
        <v>0</v>
      </c>
      <c r="AC1283" s="69">
        <v>0</v>
      </c>
      <c r="AD1283" s="69">
        <v>0</v>
      </c>
      <c r="AE1283" s="69">
        <v>0</v>
      </c>
      <c r="AF1283" s="69">
        <v>433939</v>
      </c>
      <c r="AG1283" s="69">
        <v>2350061</v>
      </c>
      <c r="AH1283" s="69">
        <v>113</v>
      </c>
      <c r="AI1283" s="69">
        <v>1279</v>
      </c>
      <c r="AJ1283" s="69">
        <v>1</v>
      </c>
      <c r="AK1283" s="69">
        <v>-1</v>
      </c>
      <c r="AL1283" s="69">
        <v>1429</v>
      </c>
      <c r="AM1283" s="69">
        <v>696</v>
      </c>
      <c r="AN1283" s="69">
        <v>-1429</v>
      </c>
      <c r="AO1283" s="69">
        <v>4</v>
      </c>
      <c r="AP1283" s="69">
        <v>-4</v>
      </c>
      <c r="AQ1283" s="69">
        <v>125080</v>
      </c>
      <c r="AR1283" s="69">
        <v>789</v>
      </c>
      <c r="AS1283" s="69">
        <v>89557</v>
      </c>
      <c r="AT1283" s="69">
        <v>139312</v>
      </c>
      <c r="AU1283" s="69">
        <v>46</v>
      </c>
      <c r="AV1283" s="69">
        <v>396</v>
      </c>
      <c r="AW1283" s="69">
        <v>0.15586889367816092</v>
      </c>
      <c r="AX1283" s="69">
        <v>8.1178160919540235E-2</v>
      </c>
      <c r="AY1283" s="69">
        <v>3840.1681415929202</v>
      </c>
      <c r="AZ1283" s="69">
        <v>-1840.1681415929202</v>
      </c>
      <c r="BA1283" s="69">
        <v>433939</v>
      </c>
      <c r="BB1283" s="69">
        <v>0</v>
      </c>
      <c r="BC1283" s="69">
        <v>-433939</v>
      </c>
      <c r="BD1283" s="69">
        <v>0</v>
      </c>
      <c r="BE1283" s="69">
        <v>303.66620013995799</v>
      </c>
      <c r="BF1283" s="69">
        <v>-303.66620013995799</v>
      </c>
      <c r="BG1283" s="69">
        <v>108484.75</v>
      </c>
      <c r="BH1283" s="69">
        <v>0</v>
      </c>
      <c r="BI1283" s="69">
        <v>-108484.75</v>
      </c>
      <c r="BJ1283" s="69">
        <v>3.1979533098816759E-5</v>
      </c>
      <c r="BK1283" s="69">
        <v>0</v>
      </c>
      <c r="BL1283" s="69">
        <v>549.98605830164763</v>
      </c>
      <c r="BM1283" s="69">
        <v>-549.98605830164763</v>
      </c>
      <c r="BN1283" s="69">
        <v>0</v>
      </c>
      <c r="BO1283" s="69">
        <v>4.845394553189589</v>
      </c>
      <c r="BP1283" s="69">
        <v>-4.845394553189589</v>
      </c>
      <c r="BQ1283" s="69">
        <v>4845.3945531895888</v>
      </c>
      <c r="BR1283" s="69">
        <v>-4845.3945531895888</v>
      </c>
      <c r="BS1283" s="69">
        <v>0.16235632183908047</v>
      </c>
      <c r="BT1283" s="69">
        <v>3028.521739130435</v>
      </c>
      <c r="BU1283" s="69">
        <v>351.79797979797979</v>
      </c>
      <c r="BV1283" s="69">
        <v>5.5644387591941161E-3</v>
      </c>
    </row>
    <row r="1284" spans="1:74">
      <c r="A1284" s="113" t="s">
        <v>1053</v>
      </c>
      <c r="B1284" s="69" t="s">
        <v>100</v>
      </c>
      <c r="C1284" s="69" t="s">
        <v>138</v>
      </c>
      <c r="D1284" s="69" t="s">
        <v>374</v>
      </c>
      <c r="E1284" s="69" t="s">
        <v>658</v>
      </c>
      <c r="F1284" s="69">
        <v>0</v>
      </c>
      <c r="G1284" s="69">
        <v>4</v>
      </c>
      <c r="H1284" s="69">
        <v>12109</v>
      </c>
      <c r="I1284" s="69">
        <v>55</v>
      </c>
      <c r="J1284" s="69">
        <v>22</v>
      </c>
      <c r="K1284" s="69">
        <v>1910</v>
      </c>
      <c r="L1284" s="69">
        <v>1644</v>
      </c>
      <c r="M1284" s="69">
        <v>26</v>
      </c>
      <c r="N1284" s="69">
        <v>2</v>
      </c>
      <c r="O1284" s="69">
        <v>1</v>
      </c>
      <c r="P1284" s="69">
        <v>6339.79</v>
      </c>
      <c r="Q1284" s="69">
        <v>127.46</v>
      </c>
      <c r="R1284" s="114">
        <v>2784000</v>
      </c>
      <c r="S1284" s="69">
        <v>2000</v>
      </c>
      <c r="T1284" s="69">
        <v>1392</v>
      </c>
      <c r="U1284" s="69">
        <v>0</v>
      </c>
      <c r="V1284" s="69">
        <v>0</v>
      </c>
      <c r="W1284" s="69">
        <v>0</v>
      </c>
      <c r="X1284" s="69">
        <v>0</v>
      </c>
      <c r="Y1284" s="69">
        <v>0</v>
      </c>
      <c r="Z1284" s="69">
        <v>0</v>
      </c>
      <c r="AA1284" s="69">
        <v>0</v>
      </c>
      <c r="AB1284" s="69">
        <v>0</v>
      </c>
      <c r="AC1284" s="69">
        <v>0</v>
      </c>
      <c r="AD1284" s="69">
        <v>0</v>
      </c>
      <c r="AE1284" s="69">
        <v>0</v>
      </c>
      <c r="AF1284" s="69">
        <v>446048</v>
      </c>
      <c r="AG1284" s="69">
        <v>2337952</v>
      </c>
      <c r="AH1284" s="69">
        <v>117</v>
      </c>
      <c r="AI1284" s="69">
        <v>1275</v>
      </c>
      <c r="AJ1284" s="69">
        <v>2</v>
      </c>
      <c r="AK1284" s="69">
        <v>-2</v>
      </c>
      <c r="AL1284" s="69">
        <v>1484</v>
      </c>
      <c r="AM1284" s="69">
        <v>718</v>
      </c>
      <c r="AN1284" s="69">
        <v>-1484</v>
      </c>
      <c r="AO1284" s="69">
        <v>6</v>
      </c>
      <c r="AP1284" s="69">
        <v>-6</v>
      </c>
      <c r="AQ1284" s="69">
        <v>126990</v>
      </c>
      <c r="AR1284" s="69">
        <v>815</v>
      </c>
      <c r="AS1284" s="69">
        <v>91201</v>
      </c>
      <c r="AT1284" s="69">
        <v>151421</v>
      </c>
      <c r="AU1284" s="69">
        <v>50</v>
      </c>
      <c r="AV1284" s="69">
        <v>422</v>
      </c>
      <c r="AW1284" s="69">
        <v>0.16021839080459771</v>
      </c>
      <c r="AX1284" s="69">
        <v>8.4051724137931036E-2</v>
      </c>
      <c r="AY1284" s="69">
        <v>3812.3760683760684</v>
      </c>
      <c r="AZ1284" s="69">
        <v>-1812.3760683760684</v>
      </c>
      <c r="BA1284" s="69">
        <v>223024</v>
      </c>
      <c r="BB1284" s="69">
        <v>0</v>
      </c>
      <c r="BC1284" s="69">
        <v>-223024</v>
      </c>
      <c r="BD1284" s="69">
        <v>0</v>
      </c>
      <c r="BE1284" s="69">
        <v>300.57142857142856</v>
      </c>
      <c r="BF1284" s="69">
        <v>-300.57142857142856</v>
      </c>
      <c r="BG1284" s="69">
        <v>74341.333333333328</v>
      </c>
      <c r="BH1284" s="69">
        <v>0</v>
      </c>
      <c r="BI1284" s="69">
        <v>-74341.333333333328</v>
      </c>
      <c r="BJ1284" s="69">
        <v>4.7247814788566027E-5</v>
      </c>
      <c r="BK1284" s="69">
        <v>0</v>
      </c>
      <c r="BL1284" s="69">
        <v>547.29815950920249</v>
      </c>
      <c r="BM1284" s="69">
        <v>-547.29815950920249</v>
      </c>
      <c r="BN1284" s="69">
        <v>0</v>
      </c>
      <c r="BO1284" s="69">
        <v>4.8908235655310799</v>
      </c>
      <c r="BP1284" s="69">
        <v>-4.8908235655310799</v>
      </c>
      <c r="BQ1284" s="69">
        <v>4890.82356553108</v>
      </c>
      <c r="BR1284" s="69">
        <v>-4890.82356553108</v>
      </c>
      <c r="BS1284" s="69">
        <v>0.16295264623955433</v>
      </c>
      <c r="BT1284" s="69">
        <v>3028.42</v>
      </c>
      <c r="BU1284" s="69">
        <v>358.8175355450237</v>
      </c>
      <c r="BV1284" s="69">
        <v>5.6539885030317347E-3</v>
      </c>
    </row>
    <row r="1285" spans="1:74">
      <c r="A1285" s="113" t="s">
        <v>1053</v>
      </c>
      <c r="B1285" s="69" t="s">
        <v>100</v>
      </c>
      <c r="C1285" s="69" t="s">
        <v>138</v>
      </c>
      <c r="D1285" s="69" t="s">
        <v>375</v>
      </c>
      <c r="E1285" s="69" t="s">
        <v>658</v>
      </c>
      <c r="F1285" s="69">
        <v>0</v>
      </c>
      <c r="G1285" s="69">
        <v>1</v>
      </c>
      <c r="H1285" s="69">
        <v>3557</v>
      </c>
      <c r="I1285" s="69">
        <v>9</v>
      </c>
      <c r="J1285" s="69">
        <v>7</v>
      </c>
      <c r="K1285" s="69">
        <v>929</v>
      </c>
      <c r="L1285" s="69">
        <v>825</v>
      </c>
      <c r="M1285" s="69">
        <v>9</v>
      </c>
      <c r="N1285" s="69">
        <v>0</v>
      </c>
      <c r="O1285" s="69">
        <v>0</v>
      </c>
      <c r="P1285" s="69">
        <v>3828.85</v>
      </c>
      <c r="Q1285" s="69">
        <v>122.66</v>
      </c>
      <c r="R1285" s="114">
        <v>2784000</v>
      </c>
      <c r="S1285" s="69">
        <v>2000</v>
      </c>
      <c r="T1285" s="69">
        <v>1392</v>
      </c>
      <c r="U1285" s="69">
        <v>0</v>
      </c>
      <c r="V1285" s="69">
        <v>0</v>
      </c>
      <c r="W1285" s="69">
        <v>0</v>
      </c>
      <c r="X1285" s="69">
        <v>0</v>
      </c>
      <c r="Y1285" s="69">
        <v>0</v>
      </c>
      <c r="Z1285" s="69">
        <v>0</v>
      </c>
      <c r="AA1285" s="69">
        <v>0</v>
      </c>
      <c r="AB1285" s="69">
        <v>0</v>
      </c>
      <c r="AC1285" s="69">
        <v>0</v>
      </c>
      <c r="AD1285" s="69">
        <v>0</v>
      </c>
      <c r="AE1285" s="69">
        <v>0</v>
      </c>
      <c r="AF1285" s="69">
        <v>493442</v>
      </c>
      <c r="AG1285" s="69">
        <v>2290558</v>
      </c>
      <c r="AH1285" s="69">
        <v>134</v>
      </c>
      <c r="AI1285" s="69">
        <v>1258</v>
      </c>
      <c r="AJ1285" s="69">
        <v>3</v>
      </c>
      <c r="AK1285" s="69">
        <v>-3</v>
      </c>
      <c r="AL1285" s="69">
        <v>1616</v>
      </c>
      <c r="AM1285" s="69">
        <v>801</v>
      </c>
      <c r="AN1285" s="69">
        <v>-1616</v>
      </c>
      <c r="AO1285" s="69">
        <v>6</v>
      </c>
      <c r="AP1285" s="69">
        <v>-6</v>
      </c>
      <c r="AQ1285" s="69">
        <v>141305</v>
      </c>
      <c r="AR1285" s="69">
        <v>905</v>
      </c>
      <c r="AS1285" s="69">
        <v>103387</v>
      </c>
      <c r="AT1285" s="69">
        <v>154978</v>
      </c>
      <c r="AU1285" s="69">
        <v>51</v>
      </c>
      <c r="AV1285" s="69">
        <v>431</v>
      </c>
      <c r="AW1285" s="69">
        <v>0.17724209770114943</v>
      </c>
      <c r="AX1285" s="69">
        <v>9.6264367816091947E-2</v>
      </c>
      <c r="AY1285" s="69">
        <v>3682.4029850746269</v>
      </c>
      <c r="AZ1285" s="69">
        <v>-1682.4029850746269</v>
      </c>
      <c r="BA1285" s="69">
        <v>164480.66666666666</v>
      </c>
      <c r="BB1285" s="69">
        <v>0</v>
      </c>
      <c r="BC1285" s="69">
        <v>-164480.66666666666</v>
      </c>
      <c r="BD1285" s="69">
        <v>0</v>
      </c>
      <c r="BE1285" s="69">
        <v>305.3477722772277</v>
      </c>
      <c r="BF1285" s="69">
        <v>-305.3477722772277</v>
      </c>
      <c r="BG1285" s="69">
        <v>82240.333333333328</v>
      </c>
      <c r="BH1285" s="69">
        <v>0</v>
      </c>
      <c r="BI1285" s="69">
        <v>-82240.333333333328</v>
      </c>
      <c r="BJ1285" s="69">
        <v>4.24613424861116E-5</v>
      </c>
      <c r="BK1285" s="69">
        <v>0</v>
      </c>
      <c r="BL1285" s="69">
        <v>545.23977900552484</v>
      </c>
      <c r="BM1285" s="69">
        <v>-545.23977900552484</v>
      </c>
      <c r="BN1285" s="69">
        <v>0</v>
      </c>
      <c r="BO1285" s="69">
        <v>4.7727664019654306</v>
      </c>
      <c r="BP1285" s="69">
        <v>-4.7727664019654306</v>
      </c>
      <c r="BQ1285" s="69">
        <v>4772.7664019654303</v>
      </c>
      <c r="BR1285" s="69">
        <v>-4772.7664019654303</v>
      </c>
      <c r="BS1285" s="69">
        <v>0.16729088639200998</v>
      </c>
      <c r="BT1285" s="69">
        <v>3038.7843137254904</v>
      </c>
      <c r="BU1285" s="69">
        <v>359.57772621809744</v>
      </c>
      <c r="BV1285" s="69">
        <v>5.6685892218958991E-3</v>
      </c>
    </row>
    <row r="1286" spans="1:74">
      <c r="A1286" s="113" t="s">
        <v>1054</v>
      </c>
      <c r="B1286" s="69" t="s">
        <v>100</v>
      </c>
      <c r="C1286" s="69" t="s">
        <v>138</v>
      </c>
      <c r="D1286" s="69" t="s">
        <v>374</v>
      </c>
      <c r="E1286" s="69" t="s">
        <v>658</v>
      </c>
      <c r="F1286" s="69">
        <v>0</v>
      </c>
      <c r="G1286" s="69">
        <v>9</v>
      </c>
      <c r="H1286" s="69">
        <v>20053</v>
      </c>
      <c r="I1286" s="69">
        <v>60</v>
      </c>
      <c r="J1286" s="69">
        <v>28</v>
      </c>
      <c r="K1286" s="69">
        <v>3540</v>
      </c>
      <c r="L1286" s="69">
        <v>3177</v>
      </c>
      <c r="M1286" s="69">
        <v>32</v>
      </c>
      <c r="N1286" s="69">
        <v>0</v>
      </c>
      <c r="O1286" s="69">
        <v>0</v>
      </c>
      <c r="P1286" s="69">
        <v>5664.69</v>
      </c>
      <c r="Q1286" s="69">
        <v>172.87</v>
      </c>
      <c r="R1286" s="114">
        <v>2784000</v>
      </c>
      <c r="S1286" s="69">
        <v>2000</v>
      </c>
      <c r="T1286" s="69">
        <v>1392</v>
      </c>
      <c r="U1286" s="69">
        <v>0</v>
      </c>
      <c r="V1286" s="69">
        <v>0</v>
      </c>
      <c r="W1286" s="69">
        <v>0</v>
      </c>
      <c r="X1286" s="69">
        <v>0</v>
      </c>
      <c r="Y1286" s="69">
        <v>0</v>
      </c>
      <c r="Z1286" s="69">
        <v>0</v>
      </c>
      <c r="AA1286" s="69">
        <v>0</v>
      </c>
      <c r="AB1286" s="69">
        <v>0</v>
      </c>
      <c r="AC1286" s="69">
        <v>0</v>
      </c>
      <c r="AD1286" s="69">
        <v>0</v>
      </c>
      <c r="AE1286" s="69">
        <v>0</v>
      </c>
      <c r="AF1286" s="69">
        <v>566957</v>
      </c>
      <c r="AG1286" s="69">
        <v>2217043</v>
      </c>
      <c r="AH1286" s="69">
        <v>161</v>
      </c>
      <c r="AI1286" s="69">
        <v>1231</v>
      </c>
      <c r="AJ1286" s="69">
        <v>3</v>
      </c>
      <c r="AK1286" s="69">
        <v>-3</v>
      </c>
      <c r="AL1286" s="69">
        <v>1819</v>
      </c>
      <c r="AM1286" s="69">
        <v>909</v>
      </c>
      <c r="AN1286" s="69">
        <v>-1819</v>
      </c>
      <c r="AO1286" s="69">
        <v>6</v>
      </c>
      <c r="AP1286" s="69">
        <v>-6</v>
      </c>
      <c r="AQ1286" s="69">
        <v>160477</v>
      </c>
      <c r="AR1286" s="69">
        <v>1025</v>
      </c>
      <c r="AS1286" s="69">
        <v>119987</v>
      </c>
      <c r="AT1286" s="69">
        <v>175031</v>
      </c>
      <c r="AU1286" s="69">
        <v>60</v>
      </c>
      <c r="AV1286" s="69">
        <v>463</v>
      </c>
      <c r="AW1286" s="69">
        <v>0.20364834770114942</v>
      </c>
      <c r="AX1286" s="69">
        <v>0.11566091954022989</v>
      </c>
      <c r="AY1286" s="69">
        <v>3521.4720496894411</v>
      </c>
      <c r="AZ1286" s="69">
        <v>-1521.4720496894411</v>
      </c>
      <c r="BA1286" s="69">
        <v>188985.66666666666</v>
      </c>
      <c r="BB1286" s="69">
        <v>0</v>
      </c>
      <c r="BC1286" s="69">
        <v>-188985.66666666666</v>
      </c>
      <c r="BD1286" s="69">
        <v>0</v>
      </c>
      <c r="BE1286" s="69">
        <v>311.68609125893346</v>
      </c>
      <c r="BF1286" s="69">
        <v>-311.68609125893346</v>
      </c>
      <c r="BG1286" s="69">
        <v>94492.833333333328</v>
      </c>
      <c r="BH1286" s="69">
        <v>0</v>
      </c>
      <c r="BI1286" s="69">
        <v>-94492.833333333328</v>
      </c>
      <c r="BJ1286" s="69">
        <v>3.7388535428753033E-5</v>
      </c>
      <c r="BK1286" s="69">
        <v>0</v>
      </c>
      <c r="BL1286" s="69">
        <v>553.12878048780487</v>
      </c>
      <c r="BM1286" s="69">
        <v>-553.12878048780487</v>
      </c>
      <c r="BN1286" s="69">
        <v>0</v>
      </c>
      <c r="BO1286" s="69">
        <v>4.7251535583021491</v>
      </c>
      <c r="BP1286" s="69">
        <v>-4.7251535583021491</v>
      </c>
      <c r="BQ1286" s="69">
        <v>4725.1535583021487</v>
      </c>
      <c r="BR1286" s="69">
        <v>-4725.1535583021487</v>
      </c>
      <c r="BS1286" s="69">
        <v>0.17711771177117711</v>
      </c>
      <c r="BT1286" s="69">
        <v>2917.1833333333334</v>
      </c>
      <c r="BU1286" s="69">
        <v>378.03671706263498</v>
      </c>
      <c r="BV1286" s="69">
        <v>5.6643631174560843E-3</v>
      </c>
    </row>
    <row r="1287" spans="1:74">
      <c r="A1287" s="113" t="s">
        <v>1054</v>
      </c>
      <c r="B1287" s="69" t="s">
        <v>100</v>
      </c>
      <c r="C1287" s="69" t="s">
        <v>138</v>
      </c>
      <c r="D1287" s="69" t="s">
        <v>375</v>
      </c>
      <c r="E1287" s="69" t="s">
        <v>658</v>
      </c>
      <c r="F1287" s="69">
        <v>0</v>
      </c>
      <c r="G1287" s="69">
        <v>0</v>
      </c>
      <c r="H1287" s="69">
        <v>1122</v>
      </c>
      <c r="I1287" s="69">
        <v>3</v>
      </c>
      <c r="J1287" s="69">
        <v>1</v>
      </c>
      <c r="K1287" s="69">
        <v>164</v>
      </c>
      <c r="L1287" s="69">
        <v>160</v>
      </c>
      <c r="M1287" s="69">
        <v>1</v>
      </c>
      <c r="N1287" s="69">
        <v>0</v>
      </c>
      <c r="O1287" s="69">
        <v>0</v>
      </c>
      <c r="P1287" s="69">
        <v>6841.46</v>
      </c>
      <c r="Q1287" s="69">
        <v>374</v>
      </c>
      <c r="R1287" s="114">
        <v>2784000</v>
      </c>
      <c r="S1287" s="69">
        <v>2000</v>
      </c>
      <c r="T1287" s="69">
        <v>1392</v>
      </c>
      <c r="U1287" s="69">
        <v>0</v>
      </c>
      <c r="V1287" s="69">
        <v>0</v>
      </c>
      <c r="W1287" s="69">
        <v>0</v>
      </c>
      <c r="X1287" s="69">
        <v>0</v>
      </c>
      <c r="Y1287" s="69">
        <v>0</v>
      </c>
      <c r="Z1287" s="69">
        <v>0</v>
      </c>
      <c r="AA1287" s="69">
        <v>0</v>
      </c>
      <c r="AB1287" s="69">
        <v>0</v>
      </c>
      <c r="AC1287" s="69">
        <v>0</v>
      </c>
      <c r="AD1287" s="69">
        <v>0</v>
      </c>
      <c r="AE1287" s="69">
        <v>0</v>
      </c>
      <c r="AF1287" s="69">
        <v>609472</v>
      </c>
      <c r="AG1287" s="69">
        <v>2174528</v>
      </c>
      <c r="AH1287" s="69">
        <v>173</v>
      </c>
      <c r="AI1287" s="69">
        <v>1219</v>
      </c>
      <c r="AJ1287" s="69">
        <v>3</v>
      </c>
      <c r="AK1287" s="69">
        <v>-3</v>
      </c>
      <c r="AL1287" s="69">
        <v>1921</v>
      </c>
      <c r="AM1287" s="69">
        <v>967</v>
      </c>
      <c r="AN1287" s="69">
        <v>-1921</v>
      </c>
      <c r="AO1287" s="69">
        <v>6</v>
      </c>
      <c r="AP1287" s="69">
        <v>-6</v>
      </c>
      <c r="AQ1287" s="69">
        <v>171338</v>
      </c>
      <c r="AR1287" s="69">
        <v>1087</v>
      </c>
      <c r="AS1287" s="69">
        <v>129797</v>
      </c>
      <c r="AT1287" s="69">
        <v>176153</v>
      </c>
      <c r="AU1287" s="69">
        <v>60</v>
      </c>
      <c r="AV1287" s="69">
        <v>464</v>
      </c>
      <c r="AW1287" s="69">
        <v>0.21891954022988505</v>
      </c>
      <c r="AX1287" s="69">
        <v>0.12428160919540229</v>
      </c>
      <c r="AY1287" s="69">
        <v>3522.9595375722542</v>
      </c>
      <c r="AZ1287" s="69">
        <v>-1522.9595375722542</v>
      </c>
      <c r="BA1287" s="69">
        <v>203157.33333333334</v>
      </c>
      <c r="BB1287" s="69">
        <v>0</v>
      </c>
      <c r="BC1287" s="69">
        <v>-203157.33333333334</v>
      </c>
      <c r="BD1287" s="69">
        <v>0</v>
      </c>
      <c r="BE1287" s="69">
        <v>317.26808953669962</v>
      </c>
      <c r="BF1287" s="69">
        <v>-317.26808953669962</v>
      </c>
      <c r="BG1287" s="69">
        <v>101578.66666666667</v>
      </c>
      <c r="BH1287" s="69">
        <v>0</v>
      </c>
      <c r="BI1287" s="69">
        <v>-101578.66666666667</v>
      </c>
      <c r="BJ1287" s="69">
        <v>3.5018501441594975E-5</v>
      </c>
      <c r="BK1287" s="69">
        <v>0</v>
      </c>
      <c r="BL1287" s="69">
        <v>560.69181232750691</v>
      </c>
      <c r="BM1287" s="69">
        <v>-560.69181232750691</v>
      </c>
      <c r="BN1287" s="69">
        <v>0</v>
      </c>
      <c r="BO1287" s="69">
        <v>4.695578480242224</v>
      </c>
      <c r="BP1287" s="69">
        <v>-4.695578480242224</v>
      </c>
      <c r="BQ1287" s="69">
        <v>4695.578480242224</v>
      </c>
      <c r="BR1287" s="69">
        <v>-4695.578480242224</v>
      </c>
      <c r="BS1287" s="69">
        <v>0.17890382626680454</v>
      </c>
      <c r="BT1287" s="69">
        <v>2935.8833333333332</v>
      </c>
      <c r="BU1287" s="69">
        <v>379.64008620689657</v>
      </c>
      <c r="BV1287" s="69">
        <v>5.6438151490037234E-3</v>
      </c>
    </row>
    <row r="1288" spans="1:74">
      <c r="A1288" s="113" t="s">
        <v>1055</v>
      </c>
      <c r="B1288" s="69" t="s">
        <v>100</v>
      </c>
      <c r="C1288" s="69" t="s">
        <v>138</v>
      </c>
      <c r="D1288" s="69" t="s">
        <v>374</v>
      </c>
      <c r="E1288" s="69" t="s">
        <v>658</v>
      </c>
      <c r="F1288" s="69">
        <v>0</v>
      </c>
      <c r="G1288" s="69">
        <v>5</v>
      </c>
      <c r="H1288" s="69">
        <v>14473</v>
      </c>
      <c r="I1288" s="69">
        <v>52</v>
      </c>
      <c r="J1288" s="69">
        <v>22</v>
      </c>
      <c r="K1288" s="69">
        <v>3771</v>
      </c>
      <c r="L1288" s="69">
        <v>3386</v>
      </c>
      <c r="M1288" s="69">
        <v>25</v>
      </c>
      <c r="N1288" s="69">
        <v>0</v>
      </c>
      <c r="O1288" s="69">
        <v>0</v>
      </c>
      <c r="P1288" s="69">
        <v>3837.97</v>
      </c>
      <c r="Q1288" s="69">
        <v>170.27</v>
      </c>
      <c r="R1288" s="114">
        <v>2784000</v>
      </c>
      <c r="S1288" s="69">
        <v>2000</v>
      </c>
      <c r="T1288" s="69">
        <v>1392</v>
      </c>
      <c r="U1288" s="69">
        <v>0</v>
      </c>
      <c r="V1288" s="69">
        <v>0</v>
      </c>
      <c r="W1288" s="69">
        <v>0</v>
      </c>
      <c r="X1288" s="69">
        <v>0</v>
      </c>
      <c r="Y1288" s="69">
        <v>0</v>
      </c>
      <c r="Z1288" s="69">
        <v>0</v>
      </c>
      <c r="AA1288" s="69">
        <v>0</v>
      </c>
      <c r="AB1288" s="69">
        <v>0</v>
      </c>
      <c r="AC1288" s="69">
        <v>0</v>
      </c>
      <c r="AD1288" s="69">
        <v>0</v>
      </c>
      <c r="AE1288" s="69">
        <v>0</v>
      </c>
      <c r="AF1288" s="69">
        <v>683459</v>
      </c>
      <c r="AG1288" s="69">
        <v>2100541</v>
      </c>
      <c r="AH1288" s="69">
        <v>203</v>
      </c>
      <c r="AI1288" s="69">
        <v>1189</v>
      </c>
      <c r="AJ1288" s="69">
        <v>5</v>
      </c>
      <c r="AK1288" s="69">
        <v>-5</v>
      </c>
      <c r="AL1288" s="69">
        <v>2145</v>
      </c>
      <c r="AM1288" s="69">
        <v>1072</v>
      </c>
      <c r="AN1288" s="69">
        <v>-2145</v>
      </c>
      <c r="AO1288" s="69">
        <v>6</v>
      </c>
      <c r="AP1288" s="69">
        <v>-6</v>
      </c>
      <c r="AQ1288" s="69">
        <v>190429</v>
      </c>
      <c r="AR1288" s="69">
        <v>1206</v>
      </c>
      <c r="AS1288" s="69">
        <v>146527</v>
      </c>
      <c r="AT1288" s="69">
        <v>190626</v>
      </c>
      <c r="AU1288" s="69">
        <v>65</v>
      </c>
      <c r="AV1288" s="69">
        <v>489</v>
      </c>
      <c r="AW1288" s="69">
        <v>0.24549533045977012</v>
      </c>
      <c r="AX1288" s="69">
        <v>0.14583333333333334</v>
      </c>
      <c r="AY1288" s="69">
        <v>3366.7931034482758</v>
      </c>
      <c r="AZ1288" s="69">
        <v>-1366.7931034482758</v>
      </c>
      <c r="BA1288" s="69">
        <v>136691.79999999999</v>
      </c>
      <c r="BB1288" s="69">
        <v>0</v>
      </c>
      <c r="BC1288" s="69">
        <v>-136691.79999999999</v>
      </c>
      <c r="BD1288" s="69">
        <v>0</v>
      </c>
      <c r="BE1288" s="69">
        <v>318.62890442890443</v>
      </c>
      <c r="BF1288" s="69">
        <v>-318.62890442890443</v>
      </c>
      <c r="BG1288" s="69">
        <v>113909.83333333333</v>
      </c>
      <c r="BH1288" s="69">
        <v>0</v>
      </c>
      <c r="BI1288" s="69">
        <v>-113909.83333333333</v>
      </c>
      <c r="BJ1288" s="69">
        <v>3.1507806058951108E-5</v>
      </c>
      <c r="BK1288" s="69">
        <v>0</v>
      </c>
      <c r="BL1288" s="69">
        <v>566.71558872305138</v>
      </c>
      <c r="BM1288" s="69">
        <v>-566.71558872305138</v>
      </c>
      <c r="BN1288" s="69">
        <v>0</v>
      </c>
      <c r="BO1288" s="69">
        <v>4.6643894981812224</v>
      </c>
      <c r="BP1288" s="69">
        <v>-4.6643894981812224</v>
      </c>
      <c r="BQ1288" s="69">
        <v>4664.3894981812227</v>
      </c>
      <c r="BR1288" s="69">
        <v>-4664.3894981812227</v>
      </c>
      <c r="BS1288" s="69">
        <v>0.18936567164179105</v>
      </c>
      <c r="BT1288" s="69">
        <v>2932.7076923076925</v>
      </c>
      <c r="BU1288" s="69">
        <v>389.82822085889569</v>
      </c>
      <c r="BV1288" s="69">
        <v>5.6293946825325975E-3</v>
      </c>
    </row>
    <row r="1289" spans="1:74">
      <c r="A1289" s="113" t="s">
        <v>1056</v>
      </c>
      <c r="B1289" s="69" t="s">
        <v>100</v>
      </c>
      <c r="C1289" s="69" t="s">
        <v>138</v>
      </c>
      <c r="D1289" s="69" t="s">
        <v>374</v>
      </c>
      <c r="E1289" s="69" t="s">
        <v>658</v>
      </c>
      <c r="F1289" s="69">
        <v>0</v>
      </c>
      <c r="G1289" s="69">
        <v>2</v>
      </c>
      <c r="H1289" s="69">
        <v>10727</v>
      </c>
      <c r="I1289" s="69">
        <v>44</v>
      </c>
      <c r="J1289" s="69">
        <v>24</v>
      </c>
      <c r="K1289" s="69">
        <v>3114</v>
      </c>
      <c r="L1289" s="69">
        <v>2850</v>
      </c>
      <c r="M1289" s="69">
        <v>30</v>
      </c>
      <c r="N1289" s="69">
        <v>0</v>
      </c>
      <c r="O1289" s="69">
        <v>0</v>
      </c>
      <c r="P1289" s="69">
        <v>3444.77</v>
      </c>
      <c r="Q1289" s="69">
        <v>114.12</v>
      </c>
      <c r="R1289" s="114">
        <v>2784000</v>
      </c>
      <c r="S1289" s="69">
        <v>2000</v>
      </c>
      <c r="T1289" s="69">
        <v>1392</v>
      </c>
      <c r="U1289" s="69">
        <v>0</v>
      </c>
      <c r="V1289" s="69">
        <v>0</v>
      </c>
      <c r="W1289" s="69">
        <v>0</v>
      </c>
      <c r="X1289" s="69">
        <v>0</v>
      </c>
      <c r="Y1289" s="69">
        <v>0</v>
      </c>
      <c r="Z1289" s="69">
        <v>0</v>
      </c>
      <c r="AA1289" s="69">
        <v>0</v>
      </c>
      <c r="AB1289" s="69">
        <v>0</v>
      </c>
      <c r="AC1289" s="69">
        <v>0</v>
      </c>
      <c r="AD1289" s="69">
        <v>0</v>
      </c>
      <c r="AE1289" s="69">
        <v>0</v>
      </c>
      <c r="AF1289" s="69">
        <v>799668</v>
      </c>
      <c r="AG1289" s="69">
        <v>1984332</v>
      </c>
      <c r="AH1289" s="69">
        <v>243</v>
      </c>
      <c r="AI1289" s="69">
        <v>1149</v>
      </c>
      <c r="AJ1289" s="69">
        <v>8</v>
      </c>
      <c r="AK1289" s="69">
        <v>-8</v>
      </c>
      <c r="AL1289" s="69">
        <v>2511</v>
      </c>
      <c r="AM1289" s="69">
        <v>1283</v>
      </c>
      <c r="AN1289" s="69">
        <v>-2511</v>
      </c>
      <c r="AO1289" s="69">
        <v>8</v>
      </c>
      <c r="AP1289" s="69">
        <v>-8</v>
      </c>
      <c r="AQ1289" s="69">
        <v>227901</v>
      </c>
      <c r="AR1289" s="69">
        <v>1443</v>
      </c>
      <c r="AS1289" s="69">
        <v>180804</v>
      </c>
      <c r="AT1289" s="69">
        <v>201353</v>
      </c>
      <c r="AU1289" s="69">
        <v>67</v>
      </c>
      <c r="AV1289" s="69">
        <v>519</v>
      </c>
      <c r="AW1289" s="69">
        <v>0.28723706896551726</v>
      </c>
      <c r="AX1289" s="69">
        <v>0.17456896551724138</v>
      </c>
      <c r="AY1289" s="69">
        <v>3290.8148148148148</v>
      </c>
      <c r="AZ1289" s="69">
        <v>-1290.8148148148148</v>
      </c>
      <c r="BA1289" s="69">
        <v>99958.5</v>
      </c>
      <c r="BB1289" s="69">
        <v>0</v>
      </c>
      <c r="BC1289" s="69">
        <v>-99958.5</v>
      </c>
      <c r="BD1289" s="69">
        <v>0</v>
      </c>
      <c r="BE1289" s="69">
        <v>318.46594982078852</v>
      </c>
      <c r="BF1289" s="69">
        <v>-318.46594982078852</v>
      </c>
      <c r="BG1289" s="69">
        <v>99958.5</v>
      </c>
      <c r="BH1289" s="69">
        <v>0</v>
      </c>
      <c r="BI1289" s="69">
        <v>-99958.5</v>
      </c>
      <c r="BJ1289" s="69">
        <v>3.510296137357888E-5</v>
      </c>
      <c r="BK1289" s="69">
        <v>0</v>
      </c>
      <c r="BL1289" s="69">
        <v>554.17047817047819</v>
      </c>
      <c r="BM1289" s="69">
        <v>-554.17047817047819</v>
      </c>
      <c r="BN1289" s="69">
        <v>0</v>
      </c>
      <c r="BO1289" s="69">
        <v>4.4228446273312541</v>
      </c>
      <c r="BP1289" s="69">
        <v>-4.4228446273312541</v>
      </c>
      <c r="BQ1289" s="69">
        <v>4422.8446273312538</v>
      </c>
      <c r="BR1289" s="69">
        <v>-4422.8446273312538</v>
      </c>
      <c r="BS1289" s="69">
        <v>0.18939984411535463</v>
      </c>
      <c r="BT1289" s="69">
        <v>3005.2686567164178</v>
      </c>
      <c r="BU1289" s="69">
        <v>387.96339113680153</v>
      </c>
      <c r="BV1289" s="69">
        <v>5.6296374302877124E-3</v>
      </c>
    </row>
    <row r="1290" spans="1:74">
      <c r="A1290" s="113" t="s">
        <v>1057</v>
      </c>
      <c r="B1290" s="69" t="s">
        <v>100</v>
      </c>
      <c r="C1290" s="69" t="s">
        <v>138</v>
      </c>
      <c r="D1290" s="69" t="s">
        <v>374</v>
      </c>
      <c r="E1290" s="69" t="s">
        <v>658</v>
      </c>
      <c r="F1290" s="69">
        <v>0</v>
      </c>
      <c r="G1290" s="69">
        <v>8</v>
      </c>
      <c r="H1290" s="69">
        <v>13520</v>
      </c>
      <c r="I1290" s="69">
        <v>53</v>
      </c>
      <c r="J1290" s="69">
        <v>25</v>
      </c>
      <c r="K1290" s="69">
        <v>3730</v>
      </c>
      <c r="L1290" s="69">
        <v>3364</v>
      </c>
      <c r="M1290" s="69">
        <v>29</v>
      </c>
      <c r="N1290" s="69">
        <v>0</v>
      </c>
      <c r="O1290" s="69">
        <v>0</v>
      </c>
      <c r="P1290" s="69">
        <v>3624.66</v>
      </c>
      <c r="Q1290" s="69">
        <v>131.26</v>
      </c>
      <c r="R1290" s="114">
        <v>2784000</v>
      </c>
      <c r="S1290" s="69">
        <v>2000</v>
      </c>
      <c r="T1290" s="69">
        <v>1392</v>
      </c>
      <c r="U1290" s="69">
        <v>0</v>
      </c>
      <c r="V1290" s="69">
        <v>0</v>
      </c>
      <c r="W1290" s="69">
        <v>0</v>
      </c>
      <c r="X1290" s="69">
        <v>0</v>
      </c>
      <c r="Y1290" s="69">
        <v>0</v>
      </c>
      <c r="Z1290" s="69">
        <v>0</v>
      </c>
      <c r="AA1290" s="69">
        <v>0</v>
      </c>
      <c r="AB1290" s="69">
        <v>0</v>
      </c>
      <c r="AC1290" s="69">
        <v>0</v>
      </c>
      <c r="AD1290" s="69">
        <v>0</v>
      </c>
      <c r="AE1290" s="69">
        <v>0</v>
      </c>
      <c r="AF1290" s="69">
        <v>917878</v>
      </c>
      <c r="AG1290" s="69">
        <v>1866122</v>
      </c>
      <c r="AH1290" s="69">
        <v>294</v>
      </c>
      <c r="AI1290" s="69">
        <v>1098</v>
      </c>
      <c r="AJ1290" s="69">
        <v>9</v>
      </c>
      <c r="AK1290" s="69">
        <v>-9</v>
      </c>
      <c r="AL1290" s="69">
        <v>2933</v>
      </c>
      <c r="AM1290" s="69">
        <v>1509</v>
      </c>
      <c r="AN1290" s="69">
        <v>-2933</v>
      </c>
      <c r="AO1290" s="69">
        <v>8</v>
      </c>
      <c r="AP1290" s="69">
        <v>-8</v>
      </c>
      <c r="AQ1290" s="69">
        <v>269392</v>
      </c>
      <c r="AR1290" s="69">
        <v>1687</v>
      </c>
      <c r="AS1290" s="69">
        <v>218663</v>
      </c>
      <c r="AT1290" s="69">
        <v>214873</v>
      </c>
      <c r="AU1290" s="69">
        <v>75</v>
      </c>
      <c r="AV1290" s="69">
        <v>548</v>
      </c>
      <c r="AW1290" s="69">
        <v>0.32969755747126439</v>
      </c>
      <c r="AX1290" s="69">
        <v>0.21120689655172414</v>
      </c>
      <c r="AY1290" s="69">
        <v>3122.0340136054424</v>
      </c>
      <c r="AZ1290" s="69">
        <v>-1122.0340136054424</v>
      </c>
      <c r="BA1290" s="69">
        <v>101986.44444444444</v>
      </c>
      <c r="BB1290" s="69">
        <v>0</v>
      </c>
      <c r="BC1290" s="69">
        <v>-101986.44444444444</v>
      </c>
      <c r="BD1290" s="69">
        <v>0</v>
      </c>
      <c r="BE1290" s="69">
        <v>312.94851687691784</v>
      </c>
      <c r="BF1290" s="69">
        <v>-312.94851687691784</v>
      </c>
      <c r="BG1290" s="69">
        <v>114734.75</v>
      </c>
      <c r="BH1290" s="69">
        <v>0</v>
      </c>
      <c r="BI1290" s="69">
        <v>-114734.75</v>
      </c>
      <c r="BJ1290" s="69">
        <v>2.9696501752093604E-5</v>
      </c>
      <c r="BK1290" s="69">
        <v>0</v>
      </c>
      <c r="BL1290" s="69">
        <v>544.08891523414343</v>
      </c>
      <c r="BM1290" s="69">
        <v>-544.08891523414343</v>
      </c>
      <c r="BN1290" s="69">
        <v>0</v>
      </c>
      <c r="BO1290" s="69">
        <v>4.1976831928584168</v>
      </c>
      <c r="BP1290" s="69">
        <v>-4.1976831928584168</v>
      </c>
      <c r="BQ1290" s="69">
        <v>4197.683192858417</v>
      </c>
      <c r="BR1290" s="69">
        <v>-4197.683192858417</v>
      </c>
      <c r="BS1290" s="69">
        <v>0.19483101391650098</v>
      </c>
      <c r="BT1290" s="69">
        <v>2864.9733333333334</v>
      </c>
      <c r="BU1290" s="69">
        <v>392.10401459854012</v>
      </c>
      <c r="BV1290" s="69">
        <v>5.6015026429886558E-3</v>
      </c>
    </row>
    <row r="1291" spans="1:74">
      <c r="A1291" s="113" t="s">
        <v>1058</v>
      </c>
      <c r="B1291" s="69" t="s">
        <v>100</v>
      </c>
      <c r="C1291" s="69" t="s">
        <v>138</v>
      </c>
      <c r="D1291" s="69" t="s">
        <v>374</v>
      </c>
      <c r="E1291" s="69" t="s">
        <v>658</v>
      </c>
      <c r="F1291" s="69">
        <v>0</v>
      </c>
      <c r="G1291" s="69">
        <v>9</v>
      </c>
      <c r="H1291" s="69">
        <v>26812</v>
      </c>
      <c r="I1291" s="69">
        <v>84</v>
      </c>
      <c r="J1291" s="69">
        <v>46</v>
      </c>
      <c r="K1291" s="69">
        <v>6420</v>
      </c>
      <c r="L1291" s="69">
        <v>5789</v>
      </c>
      <c r="M1291" s="69">
        <v>52</v>
      </c>
      <c r="N1291" s="69">
        <v>0</v>
      </c>
      <c r="O1291" s="69">
        <v>0</v>
      </c>
      <c r="P1291" s="69">
        <v>4176.32</v>
      </c>
      <c r="Q1291" s="69">
        <v>154.09</v>
      </c>
      <c r="R1291" s="114">
        <v>2784000</v>
      </c>
      <c r="S1291" s="69">
        <v>2000</v>
      </c>
      <c r="T1291" s="69">
        <v>1392</v>
      </c>
      <c r="U1291" s="69">
        <v>0</v>
      </c>
      <c r="V1291" s="69">
        <v>0</v>
      </c>
      <c r="W1291" s="69">
        <v>0</v>
      </c>
      <c r="X1291" s="69">
        <v>0</v>
      </c>
      <c r="Y1291" s="69">
        <v>0</v>
      </c>
      <c r="Z1291" s="69">
        <v>0</v>
      </c>
      <c r="AA1291" s="69">
        <v>0</v>
      </c>
      <c r="AB1291" s="69">
        <v>0</v>
      </c>
      <c r="AC1291" s="69">
        <v>0</v>
      </c>
      <c r="AD1291" s="69">
        <v>0</v>
      </c>
      <c r="AE1291" s="69">
        <v>0</v>
      </c>
      <c r="AF1291" s="69">
        <v>1059926</v>
      </c>
      <c r="AG1291" s="69">
        <v>1724074</v>
      </c>
      <c r="AH1291" s="69">
        <v>346</v>
      </c>
      <c r="AI1291" s="69">
        <v>1046</v>
      </c>
      <c r="AJ1291" s="69">
        <v>9</v>
      </c>
      <c r="AK1291" s="69">
        <v>-9</v>
      </c>
      <c r="AL1291" s="69">
        <v>3410</v>
      </c>
      <c r="AM1291" s="69">
        <v>1780</v>
      </c>
      <c r="AN1291" s="69">
        <v>-3410</v>
      </c>
      <c r="AO1291" s="69">
        <v>9</v>
      </c>
      <c r="AP1291" s="69">
        <v>-9</v>
      </c>
      <c r="AQ1291" s="69">
        <v>317190</v>
      </c>
      <c r="AR1291" s="69">
        <v>1985</v>
      </c>
      <c r="AS1291" s="69">
        <v>262170</v>
      </c>
      <c r="AT1291" s="69">
        <v>241685</v>
      </c>
      <c r="AU1291" s="69">
        <v>84</v>
      </c>
      <c r="AV1291" s="69">
        <v>600</v>
      </c>
      <c r="AW1291" s="69">
        <v>0.38072054597701149</v>
      </c>
      <c r="AX1291" s="69">
        <v>0.24856321839080459</v>
      </c>
      <c r="AY1291" s="69">
        <v>3063.3699421965316</v>
      </c>
      <c r="AZ1291" s="69">
        <v>-1063.3699421965316</v>
      </c>
      <c r="BA1291" s="69">
        <v>117769.55555555556</v>
      </c>
      <c r="BB1291" s="69">
        <v>0</v>
      </c>
      <c r="BC1291" s="69">
        <v>-117769.55555555556</v>
      </c>
      <c r="BD1291" s="69">
        <v>0</v>
      </c>
      <c r="BE1291" s="69">
        <v>310.82873900293254</v>
      </c>
      <c r="BF1291" s="69">
        <v>-310.82873900293254</v>
      </c>
      <c r="BG1291" s="69">
        <v>117769.55555555556</v>
      </c>
      <c r="BH1291" s="69">
        <v>0</v>
      </c>
      <c r="BI1291" s="69">
        <v>-117769.55555555556</v>
      </c>
      <c r="BJ1291" s="69">
        <v>2.8374160597748983E-5</v>
      </c>
      <c r="BK1291" s="69">
        <v>0</v>
      </c>
      <c r="BL1291" s="69">
        <v>533.96775818639799</v>
      </c>
      <c r="BM1291" s="69">
        <v>-533.96775818639799</v>
      </c>
      <c r="BN1291" s="69">
        <v>0</v>
      </c>
      <c r="BO1291" s="69">
        <v>4.0428958309493837</v>
      </c>
      <c r="BP1291" s="69">
        <v>-4.0428958309493837</v>
      </c>
      <c r="BQ1291" s="69">
        <v>4042.8958309493837</v>
      </c>
      <c r="BR1291" s="69">
        <v>-4042.8958309493837</v>
      </c>
      <c r="BS1291" s="69">
        <v>0.19438202247191011</v>
      </c>
      <c r="BT1291" s="69">
        <v>2877.2023809523807</v>
      </c>
      <c r="BU1291" s="69">
        <v>402.80833333333334</v>
      </c>
      <c r="BV1291" s="69">
        <v>5.6117784293325769E-3</v>
      </c>
    </row>
    <row r="1292" spans="1:74">
      <c r="A1292" s="113" t="s">
        <v>1059</v>
      </c>
      <c r="B1292" s="69" t="s">
        <v>100</v>
      </c>
      <c r="C1292" s="69" t="s">
        <v>138</v>
      </c>
      <c r="D1292" s="69" t="s">
        <v>374</v>
      </c>
      <c r="E1292" s="69" t="s">
        <v>658</v>
      </c>
      <c r="F1292" s="69">
        <v>0</v>
      </c>
      <c r="G1292" s="69">
        <v>9</v>
      </c>
      <c r="H1292" s="69">
        <v>61170</v>
      </c>
      <c r="I1292" s="69">
        <v>129</v>
      </c>
      <c r="J1292" s="69">
        <v>80</v>
      </c>
      <c r="K1292" s="69">
        <v>13563</v>
      </c>
      <c r="L1292" s="69">
        <v>11975</v>
      </c>
      <c r="M1292" s="69">
        <v>88</v>
      </c>
      <c r="N1292" s="69">
        <v>0</v>
      </c>
      <c r="O1292" s="69">
        <v>0</v>
      </c>
      <c r="P1292" s="69">
        <v>4510.0600000000004</v>
      </c>
      <c r="Q1292" s="69">
        <v>216.91</v>
      </c>
      <c r="R1292" s="114">
        <v>2784000</v>
      </c>
      <c r="S1292" s="69">
        <v>2000</v>
      </c>
      <c r="T1292" s="69">
        <v>1392</v>
      </c>
      <c r="U1292" s="69">
        <v>0</v>
      </c>
      <c r="V1292" s="69">
        <v>0</v>
      </c>
      <c r="W1292" s="69">
        <v>0</v>
      </c>
      <c r="X1292" s="69">
        <v>0</v>
      </c>
      <c r="Y1292" s="69">
        <v>0</v>
      </c>
      <c r="Z1292" s="69">
        <v>0</v>
      </c>
      <c r="AA1292" s="69">
        <v>0</v>
      </c>
      <c r="AB1292" s="69">
        <v>0</v>
      </c>
      <c r="AC1292" s="69">
        <v>0</v>
      </c>
      <c r="AD1292" s="69">
        <v>0</v>
      </c>
      <c r="AE1292" s="69">
        <v>0</v>
      </c>
      <c r="AF1292" s="69">
        <v>1219424</v>
      </c>
      <c r="AG1292" s="69">
        <v>1564576</v>
      </c>
      <c r="AH1292" s="69">
        <v>407</v>
      </c>
      <c r="AI1292" s="69">
        <v>985</v>
      </c>
      <c r="AJ1292" s="69">
        <v>10</v>
      </c>
      <c r="AK1292" s="69">
        <v>-10</v>
      </c>
      <c r="AL1292" s="69">
        <v>3877</v>
      </c>
      <c r="AM1292" s="69">
        <v>2035</v>
      </c>
      <c r="AN1292" s="69">
        <v>-3877</v>
      </c>
      <c r="AO1292" s="69">
        <v>9</v>
      </c>
      <c r="AP1292" s="69">
        <v>-9</v>
      </c>
      <c r="AQ1292" s="69">
        <v>360101</v>
      </c>
      <c r="AR1292" s="69">
        <v>2258</v>
      </c>
      <c r="AS1292" s="69">
        <v>301272</v>
      </c>
      <c r="AT1292" s="69">
        <v>302855</v>
      </c>
      <c r="AU1292" s="69">
        <v>93</v>
      </c>
      <c r="AV1292" s="69">
        <v>688</v>
      </c>
      <c r="AW1292" s="69">
        <v>0.43801149425287356</v>
      </c>
      <c r="AX1292" s="69">
        <v>0.29238505747126436</v>
      </c>
      <c r="AY1292" s="69">
        <v>2996.1277641277643</v>
      </c>
      <c r="AZ1292" s="69">
        <v>-996.12776412776429</v>
      </c>
      <c r="BA1292" s="69">
        <v>121942.39999999999</v>
      </c>
      <c r="BB1292" s="69">
        <v>0</v>
      </c>
      <c r="BC1292" s="69">
        <v>-121942.39999999999</v>
      </c>
      <c r="BD1292" s="69">
        <v>0</v>
      </c>
      <c r="BE1292" s="69">
        <v>314.52772762445187</v>
      </c>
      <c r="BF1292" s="69">
        <v>-314.52772762445187</v>
      </c>
      <c r="BG1292" s="69">
        <v>135491.55555555556</v>
      </c>
      <c r="BH1292" s="69">
        <v>0</v>
      </c>
      <c r="BI1292" s="69">
        <v>-135491.55555555556</v>
      </c>
      <c r="BJ1292" s="69">
        <v>2.4992988078344686E-5</v>
      </c>
      <c r="BK1292" s="69">
        <v>0</v>
      </c>
      <c r="BL1292" s="69">
        <v>540.04605845881315</v>
      </c>
      <c r="BM1292" s="69">
        <v>-540.04605845881315</v>
      </c>
      <c r="BN1292" s="69">
        <v>0</v>
      </c>
      <c r="BO1292" s="69">
        <v>4.0475849066624177</v>
      </c>
      <c r="BP1292" s="69">
        <v>-4.0475849066624177</v>
      </c>
      <c r="BQ1292" s="69">
        <v>4047.5849066624178</v>
      </c>
      <c r="BR1292" s="69">
        <v>-4047.5849066624178</v>
      </c>
      <c r="BS1292" s="69">
        <v>0.2</v>
      </c>
      <c r="BT1292" s="69">
        <v>3256.505376344086</v>
      </c>
      <c r="BU1292" s="69">
        <v>440.19622093023258</v>
      </c>
      <c r="BV1292" s="69">
        <v>5.6511923043812704E-3</v>
      </c>
    </row>
    <row r="1293" spans="1:74">
      <c r="A1293" s="113" t="s">
        <v>1031</v>
      </c>
      <c r="B1293" s="69" t="s">
        <v>100</v>
      </c>
      <c r="C1293" s="69" t="s">
        <v>138</v>
      </c>
      <c r="D1293" s="69" t="s">
        <v>374</v>
      </c>
      <c r="E1293" s="69" t="s">
        <v>658</v>
      </c>
      <c r="F1293" s="69">
        <v>0</v>
      </c>
      <c r="G1293" s="69">
        <v>17</v>
      </c>
      <c r="H1293" s="69">
        <v>34488</v>
      </c>
      <c r="I1293" s="69">
        <v>112</v>
      </c>
      <c r="J1293" s="69">
        <v>52</v>
      </c>
      <c r="K1293" s="69">
        <v>6442</v>
      </c>
      <c r="L1293" s="69">
        <v>5893</v>
      </c>
      <c r="M1293" s="69">
        <v>65</v>
      </c>
      <c r="N1293" s="69">
        <v>1</v>
      </c>
      <c r="O1293" s="69">
        <v>0</v>
      </c>
      <c r="P1293" s="69">
        <v>5353.62</v>
      </c>
      <c r="Q1293" s="69">
        <v>149.30000000000001</v>
      </c>
      <c r="R1293" s="114">
        <v>2784000</v>
      </c>
      <c r="S1293" s="69">
        <v>2000</v>
      </c>
      <c r="T1293" s="69">
        <v>1392</v>
      </c>
      <c r="U1293" s="69">
        <v>0</v>
      </c>
      <c r="V1293" s="69">
        <v>0</v>
      </c>
      <c r="W1293" s="69">
        <v>0</v>
      </c>
      <c r="X1293" s="69">
        <v>0</v>
      </c>
      <c r="Y1293" s="69">
        <v>0</v>
      </c>
      <c r="Z1293" s="69">
        <v>0</v>
      </c>
      <c r="AA1293" s="69">
        <v>0</v>
      </c>
      <c r="AB1293" s="69">
        <v>0</v>
      </c>
      <c r="AC1293" s="69">
        <v>0</v>
      </c>
      <c r="AD1293" s="69">
        <v>0</v>
      </c>
      <c r="AE1293" s="69">
        <v>0</v>
      </c>
      <c r="AF1293" s="69">
        <v>1340600</v>
      </c>
      <c r="AG1293" s="69">
        <v>1443400</v>
      </c>
      <c r="AH1293" s="69">
        <v>447</v>
      </c>
      <c r="AI1293" s="69">
        <v>945</v>
      </c>
      <c r="AJ1293" s="69">
        <v>10</v>
      </c>
      <c r="AK1293" s="69">
        <v>-10</v>
      </c>
      <c r="AL1293" s="69">
        <v>4238</v>
      </c>
      <c r="AM1293" s="69">
        <v>2213</v>
      </c>
      <c r="AN1293" s="69">
        <v>-4238</v>
      </c>
      <c r="AO1293" s="69">
        <v>10</v>
      </c>
      <c r="AP1293" s="69">
        <v>-10</v>
      </c>
      <c r="AQ1293" s="69">
        <v>387369</v>
      </c>
      <c r="AR1293" s="69">
        <v>2465</v>
      </c>
      <c r="AS1293" s="69">
        <v>325632</v>
      </c>
      <c r="AT1293" s="69">
        <v>337343</v>
      </c>
      <c r="AU1293" s="69">
        <v>110</v>
      </c>
      <c r="AV1293" s="69">
        <v>753</v>
      </c>
      <c r="AW1293" s="69">
        <v>0.48153735632183908</v>
      </c>
      <c r="AX1293" s="69">
        <v>0.32112068965517243</v>
      </c>
      <c r="AY1293" s="69">
        <v>2999.1051454138701</v>
      </c>
      <c r="AZ1293" s="69">
        <v>-999.1051454138701</v>
      </c>
      <c r="BA1293" s="69">
        <v>134060</v>
      </c>
      <c r="BB1293" s="69">
        <v>0</v>
      </c>
      <c r="BC1293" s="69">
        <v>-134060</v>
      </c>
      <c r="BD1293" s="69">
        <v>0</v>
      </c>
      <c r="BE1293" s="69">
        <v>316.32845681925437</v>
      </c>
      <c r="BF1293" s="69">
        <v>-316.32845681925437</v>
      </c>
      <c r="BG1293" s="69">
        <v>134060</v>
      </c>
      <c r="BH1293" s="69">
        <v>0</v>
      </c>
      <c r="BI1293" s="69">
        <v>-134060</v>
      </c>
      <c r="BJ1293" s="69">
        <v>2.581517880883602E-5</v>
      </c>
      <c r="BK1293" s="69">
        <v>0</v>
      </c>
      <c r="BL1293" s="69">
        <v>543.85395537525358</v>
      </c>
      <c r="BM1293" s="69">
        <v>-543.85395537525358</v>
      </c>
      <c r="BN1293" s="69">
        <v>0</v>
      </c>
      <c r="BO1293" s="69">
        <v>4.1169172562893079</v>
      </c>
      <c r="BP1293" s="69">
        <v>-4.1169172562893079</v>
      </c>
      <c r="BQ1293" s="69">
        <v>4116.9172562893082</v>
      </c>
      <c r="BR1293" s="69">
        <v>-4116.9172562893082</v>
      </c>
      <c r="BS1293" s="69">
        <v>0.20198825124265701</v>
      </c>
      <c r="BT1293" s="69">
        <v>3066.7545454545457</v>
      </c>
      <c r="BU1293" s="69">
        <v>447.99867197875164</v>
      </c>
      <c r="BV1293" s="69">
        <v>5.7128990703954113E-3</v>
      </c>
    </row>
    <row r="1294" spans="1:74">
      <c r="A1294" s="113" t="s">
        <v>1052</v>
      </c>
      <c r="B1294" s="69" t="s">
        <v>100</v>
      </c>
      <c r="C1294" s="69" t="s">
        <v>138</v>
      </c>
      <c r="D1294" s="69" t="s">
        <v>374</v>
      </c>
      <c r="E1294" s="69" t="s">
        <v>704</v>
      </c>
      <c r="F1294" s="69">
        <v>0</v>
      </c>
      <c r="G1294" s="69">
        <v>15</v>
      </c>
      <c r="H1294" s="69">
        <v>31097</v>
      </c>
      <c r="I1294" s="69">
        <v>124</v>
      </c>
      <c r="J1294" s="69">
        <v>67</v>
      </c>
      <c r="K1294" s="69">
        <v>10800</v>
      </c>
      <c r="L1294" s="69">
        <v>9403</v>
      </c>
      <c r="M1294" s="69">
        <v>71</v>
      </c>
      <c r="N1294" s="69">
        <v>2</v>
      </c>
      <c r="O1294" s="69">
        <v>0</v>
      </c>
      <c r="P1294" s="69">
        <v>2879.35</v>
      </c>
      <c r="Q1294" s="69">
        <v>124.89</v>
      </c>
      <c r="R1294" s="114">
        <v>2784000</v>
      </c>
      <c r="S1294" s="69">
        <v>2000</v>
      </c>
      <c r="T1294" s="69">
        <v>1392</v>
      </c>
      <c r="U1294" s="69">
        <v>0</v>
      </c>
      <c r="V1294" s="69">
        <v>0</v>
      </c>
      <c r="W1294" s="69">
        <v>0</v>
      </c>
      <c r="X1294" s="69">
        <v>0</v>
      </c>
      <c r="Y1294" s="69">
        <v>0</v>
      </c>
      <c r="Z1294" s="69">
        <v>0</v>
      </c>
      <c r="AA1294" s="69">
        <v>0</v>
      </c>
      <c r="AB1294" s="69">
        <v>0</v>
      </c>
      <c r="AC1294" s="69">
        <v>0</v>
      </c>
      <c r="AD1294" s="69">
        <v>0</v>
      </c>
      <c r="AE1294" s="69">
        <v>0</v>
      </c>
      <c r="AF1294" s="69">
        <v>345294</v>
      </c>
      <c r="AG1294" s="69">
        <v>2438706</v>
      </c>
      <c r="AH1294" s="69">
        <v>84</v>
      </c>
      <c r="AI1294" s="69">
        <v>1308</v>
      </c>
      <c r="AJ1294" s="69">
        <v>1</v>
      </c>
      <c r="AK1294" s="69">
        <v>-1</v>
      </c>
      <c r="AL1294" s="69">
        <v>1210</v>
      </c>
      <c r="AM1294" s="69">
        <v>583</v>
      </c>
      <c r="AN1294" s="69">
        <v>-1210</v>
      </c>
      <c r="AO1294" s="69">
        <v>3</v>
      </c>
      <c r="AP1294" s="69">
        <v>-3</v>
      </c>
      <c r="AQ1294" s="69">
        <v>106579</v>
      </c>
      <c r="AR1294" s="69">
        <v>667</v>
      </c>
      <c r="AS1294" s="69">
        <v>73762</v>
      </c>
      <c r="AT1294" s="69">
        <v>31097</v>
      </c>
      <c r="AU1294" s="69">
        <v>15</v>
      </c>
      <c r="AV1294" s="69">
        <v>71</v>
      </c>
      <c r="AW1294" s="69">
        <v>0.12402801724137931</v>
      </c>
      <c r="AX1294" s="69">
        <v>6.0344827586206899E-2</v>
      </c>
      <c r="AY1294" s="69">
        <v>4110.6428571428569</v>
      </c>
      <c r="AZ1294" s="69">
        <v>-2110.6428571428569</v>
      </c>
      <c r="BA1294" s="69">
        <v>345294</v>
      </c>
      <c r="BB1294" s="69">
        <v>0</v>
      </c>
      <c r="BC1294" s="69">
        <v>-345294</v>
      </c>
      <c r="BD1294" s="69">
        <v>0</v>
      </c>
      <c r="BE1294" s="69">
        <v>285.36694214876036</v>
      </c>
      <c r="BF1294" s="69">
        <v>-285.36694214876036</v>
      </c>
      <c r="BG1294" s="69">
        <v>115098</v>
      </c>
      <c r="BH1294" s="69">
        <v>0</v>
      </c>
      <c r="BI1294" s="69">
        <v>-115098</v>
      </c>
      <c r="BJ1294" s="69">
        <v>2.8148134247834941E-5</v>
      </c>
      <c r="BK1294" s="69">
        <v>0</v>
      </c>
      <c r="BL1294" s="69">
        <v>517.68215892053968</v>
      </c>
      <c r="BM1294" s="69">
        <v>-517.68215892053968</v>
      </c>
      <c r="BN1294" s="69">
        <v>0</v>
      </c>
      <c r="BO1294" s="69">
        <v>4.6811908570808818</v>
      </c>
      <c r="BP1294" s="69">
        <v>-4.6811908570808818</v>
      </c>
      <c r="BQ1294" s="69">
        <v>4681.1908570808819</v>
      </c>
      <c r="BR1294" s="69">
        <v>-4681.1908570808819</v>
      </c>
      <c r="BS1294" s="69">
        <v>0.14408233276157806</v>
      </c>
      <c r="BT1294" s="69">
        <v>2073.1333333333332</v>
      </c>
      <c r="BU1294" s="69">
        <v>437.98591549295776</v>
      </c>
      <c r="BV1294" s="69">
        <v>5.470120755495923E-3</v>
      </c>
    </row>
    <row r="1295" spans="1:74">
      <c r="A1295" s="113" t="s">
        <v>1053</v>
      </c>
      <c r="B1295" s="69" t="s">
        <v>100</v>
      </c>
      <c r="C1295" s="69" t="s">
        <v>138</v>
      </c>
      <c r="D1295" s="69" t="s">
        <v>374</v>
      </c>
      <c r="E1295" s="69" t="s">
        <v>704</v>
      </c>
      <c r="F1295" s="69">
        <v>0</v>
      </c>
      <c r="G1295" s="69">
        <v>16</v>
      </c>
      <c r="H1295" s="69">
        <v>43837</v>
      </c>
      <c r="I1295" s="69">
        <v>123</v>
      </c>
      <c r="J1295" s="69">
        <v>76</v>
      </c>
      <c r="K1295" s="69">
        <v>13386</v>
      </c>
      <c r="L1295" s="69">
        <v>11361</v>
      </c>
      <c r="M1295" s="69">
        <v>81</v>
      </c>
      <c r="N1295" s="69">
        <v>0</v>
      </c>
      <c r="O1295" s="69">
        <v>1</v>
      </c>
      <c r="P1295" s="69">
        <v>3274.84</v>
      </c>
      <c r="Q1295" s="69">
        <v>157.12</v>
      </c>
      <c r="R1295" s="114">
        <v>2784000</v>
      </c>
      <c r="S1295" s="69">
        <v>2000</v>
      </c>
      <c r="T1295" s="69">
        <v>1392</v>
      </c>
      <c r="U1295" s="69">
        <v>0</v>
      </c>
      <c r="V1295" s="69">
        <v>0</v>
      </c>
      <c r="W1295" s="69">
        <v>0</v>
      </c>
      <c r="X1295" s="69">
        <v>0</v>
      </c>
      <c r="Y1295" s="69">
        <v>0</v>
      </c>
      <c r="Z1295" s="69">
        <v>0</v>
      </c>
      <c r="AA1295" s="69">
        <v>0</v>
      </c>
      <c r="AB1295" s="69">
        <v>0</v>
      </c>
      <c r="AC1295" s="69">
        <v>0</v>
      </c>
      <c r="AD1295" s="69">
        <v>0</v>
      </c>
      <c r="AE1295" s="69">
        <v>0</v>
      </c>
      <c r="AF1295" s="69">
        <v>489885</v>
      </c>
      <c r="AG1295" s="69">
        <v>2294115</v>
      </c>
      <c r="AH1295" s="69">
        <v>133</v>
      </c>
      <c r="AI1295" s="69">
        <v>1259</v>
      </c>
      <c r="AJ1295" s="69">
        <v>3</v>
      </c>
      <c r="AK1295" s="69">
        <v>-3</v>
      </c>
      <c r="AL1295" s="69">
        <v>1607</v>
      </c>
      <c r="AM1295" s="69">
        <v>794</v>
      </c>
      <c r="AN1295" s="69">
        <v>-1607</v>
      </c>
      <c r="AO1295" s="69">
        <v>6</v>
      </c>
      <c r="AP1295" s="69">
        <v>-6</v>
      </c>
      <c r="AQ1295" s="69">
        <v>140376</v>
      </c>
      <c r="AR1295" s="69">
        <v>896</v>
      </c>
      <c r="AS1295" s="69">
        <v>102562</v>
      </c>
      <c r="AT1295" s="69">
        <v>74934</v>
      </c>
      <c r="AU1295" s="69">
        <v>31</v>
      </c>
      <c r="AV1295" s="69">
        <v>152</v>
      </c>
      <c r="AW1295" s="69">
        <v>0.17596443965517242</v>
      </c>
      <c r="AX1295" s="69">
        <v>9.5545977011494254E-2</v>
      </c>
      <c r="AY1295" s="69">
        <v>3683.3458646616541</v>
      </c>
      <c r="AZ1295" s="69">
        <v>-1683.3458646616541</v>
      </c>
      <c r="BA1295" s="69">
        <v>163295</v>
      </c>
      <c r="BB1295" s="69">
        <v>0</v>
      </c>
      <c r="BC1295" s="69">
        <v>-163295</v>
      </c>
      <c r="BD1295" s="69">
        <v>0</v>
      </c>
      <c r="BE1295" s="69">
        <v>304.84443061605475</v>
      </c>
      <c r="BF1295" s="69">
        <v>-304.84443061605475</v>
      </c>
      <c r="BG1295" s="69">
        <v>81647.5</v>
      </c>
      <c r="BH1295" s="69">
        <v>0</v>
      </c>
      <c r="BI1295" s="69">
        <v>-81647.5</v>
      </c>
      <c r="BJ1295" s="69">
        <v>4.2742349119507607E-5</v>
      </c>
      <c r="BK1295" s="69">
        <v>0</v>
      </c>
      <c r="BL1295" s="69">
        <v>546.74665178571433</v>
      </c>
      <c r="BM1295" s="69">
        <v>-546.74665178571433</v>
      </c>
      <c r="BN1295" s="69">
        <v>0</v>
      </c>
      <c r="BO1295" s="69">
        <v>4.7764766677716892</v>
      </c>
      <c r="BP1295" s="69">
        <v>-4.7764766677716892</v>
      </c>
      <c r="BQ1295" s="69">
        <v>4776.4766677716889</v>
      </c>
      <c r="BR1295" s="69">
        <v>-4776.4766677716889</v>
      </c>
      <c r="BS1295" s="69">
        <v>0.16750629722921914</v>
      </c>
      <c r="BT1295" s="69">
        <v>2417.2258064516127</v>
      </c>
      <c r="BU1295" s="69">
        <v>492.98684210526318</v>
      </c>
      <c r="BV1295" s="69">
        <v>5.656237533481507E-3</v>
      </c>
    </row>
    <row r="1296" spans="1:74">
      <c r="A1296" s="113" t="s">
        <v>1054</v>
      </c>
      <c r="B1296" s="69" t="s">
        <v>100</v>
      </c>
      <c r="C1296" s="69" t="s">
        <v>138</v>
      </c>
      <c r="D1296" s="69" t="s">
        <v>374</v>
      </c>
      <c r="E1296" s="69" t="s">
        <v>704</v>
      </c>
      <c r="F1296" s="69">
        <v>0</v>
      </c>
      <c r="G1296" s="69">
        <v>12</v>
      </c>
      <c r="H1296" s="69">
        <v>41393</v>
      </c>
      <c r="I1296" s="69">
        <v>99</v>
      </c>
      <c r="J1296" s="69">
        <v>57</v>
      </c>
      <c r="K1296" s="69">
        <v>10697</v>
      </c>
      <c r="L1296" s="69">
        <v>9650</v>
      </c>
      <c r="M1296" s="69">
        <v>61</v>
      </c>
      <c r="N1296" s="69">
        <v>0</v>
      </c>
      <c r="O1296" s="69">
        <v>0</v>
      </c>
      <c r="P1296" s="69">
        <v>3869.59</v>
      </c>
      <c r="Q1296" s="69">
        <v>199.97</v>
      </c>
      <c r="R1296" s="114">
        <v>2784000</v>
      </c>
      <c r="S1296" s="69">
        <v>2000</v>
      </c>
      <c r="T1296" s="69">
        <v>1392</v>
      </c>
      <c r="U1296" s="69">
        <v>0</v>
      </c>
      <c r="V1296" s="69">
        <v>0</v>
      </c>
      <c r="W1296" s="69">
        <v>0</v>
      </c>
      <c r="X1296" s="69">
        <v>0</v>
      </c>
      <c r="Y1296" s="69">
        <v>0</v>
      </c>
      <c r="Z1296" s="69">
        <v>0</v>
      </c>
      <c r="AA1296" s="69">
        <v>0</v>
      </c>
      <c r="AB1296" s="69">
        <v>0</v>
      </c>
      <c r="AC1296" s="69">
        <v>0</v>
      </c>
      <c r="AD1296" s="69">
        <v>0</v>
      </c>
      <c r="AE1296" s="69">
        <v>0</v>
      </c>
      <c r="AF1296" s="69">
        <v>608350</v>
      </c>
      <c r="AG1296" s="69">
        <v>2175650</v>
      </c>
      <c r="AH1296" s="69">
        <v>173</v>
      </c>
      <c r="AI1296" s="69">
        <v>1219</v>
      </c>
      <c r="AJ1296" s="69">
        <v>3</v>
      </c>
      <c r="AK1296" s="69">
        <v>-3</v>
      </c>
      <c r="AL1296" s="69">
        <v>1918</v>
      </c>
      <c r="AM1296" s="69">
        <v>966</v>
      </c>
      <c r="AN1296" s="69">
        <v>-1918</v>
      </c>
      <c r="AO1296" s="69">
        <v>6</v>
      </c>
      <c r="AP1296" s="69">
        <v>-6</v>
      </c>
      <c r="AQ1296" s="69">
        <v>171174</v>
      </c>
      <c r="AR1296" s="69">
        <v>1086</v>
      </c>
      <c r="AS1296" s="69">
        <v>129637</v>
      </c>
      <c r="AT1296" s="69">
        <v>116327</v>
      </c>
      <c r="AU1296" s="69">
        <v>43</v>
      </c>
      <c r="AV1296" s="69">
        <v>213</v>
      </c>
      <c r="AW1296" s="69">
        <v>0.21851652298850574</v>
      </c>
      <c r="AX1296" s="69">
        <v>0.12428160919540229</v>
      </c>
      <c r="AY1296" s="69">
        <v>3516.4739884393061</v>
      </c>
      <c r="AZ1296" s="69">
        <v>-1516.4739884393061</v>
      </c>
      <c r="BA1296" s="69">
        <v>202783.33333333334</v>
      </c>
      <c r="BB1296" s="69">
        <v>0</v>
      </c>
      <c r="BC1296" s="69">
        <v>-202783.33333333334</v>
      </c>
      <c r="BD1296" s="69">
        <v>0</v>
      </c>
      <c r="BE1296" s="69">
        <v>317.1793534932221</v>
      </c>
      <c r="BF1296" s="69">
        <v>-317.1793534932221</v>
      </c>
      <c r="BG1296" s="69">
        <v>101391.66666666667</v>
      </c>
      <c r="BH1296" s="69">
        <v>0</v>
      </c>
      <c r="BI1296" s="69">
        <v>-101391.66666666667</v>
      </c>
      <c r="BJ1296" s="69">
        <v>3.5052052297662026E-5</v>
      </c>
      <c r="BK1296" s="69">
        <v>0</v>
      </c>
      <c r="BL1296" s="69">
        <v>560.17495395948436</v>
      </c>
      <c r="BM1296" s="69">
        <v>-560.17495395948436</v>
      </c>
      <c r="BN1296" s="69">
        <v>0</v>
      </c>
      <c r="BO1296" s="69">
        <v>4.6927188996968461</v>
      </c>
      <c r="BP1296" s="69">
        <v>-4.6927188996968461</v>
      </c>
      <c r="BQ1296" s="69">
        <v>4692.7188996968462</v>
      </c>
      <c r="BR1296" s="69">
        <v>-4692.7188996968462</v>
      </c>
      <c r="BS1296" s="69">
        <v>0.17908902691511386</v>
      </c>
      <c r="BT1296" s="69">
        <v>2705.2790697674418</v>
      </c>
      <c r="BU1296" s="69">
        <v>546.13615023474176</v>
      </c>
      <c r="BV1296" s="69">
        <v>5.6433804199235863E-3</v>
      </c>
    </row>
    <row r="1297" spans="1:74">
      <c r="A1297" s="113" t="s">
        <v>1055</v>
      </c>
      <c r="B1297" s="69" t="s">
        <v>100</v>
      </c>
      <c r="C1297" s="69" t="s">
        <v>138</v>
      </c>
      <c r="D1297" s="69" t="s">
        <v>374</v>
      </c>
      <c r="E1297" s="69" t="s">
        <v>704</v>
      </c>
      <c r="F1297" s="69">
        <v>0</v>
      </c>
      <c r="G1297" s="69">
        <v>17</v>
      </c>
      <c r="H1297" s="69">
        <v>45502</v>
      </c>
      <c r="I1297" s="69">
        <v>125</v>
      </c>
      <c r="J1297" s="69">
        <v>79</v>
      </c>
      <c r="K1297" s="69">
        <v>14795</v>
      </c>
      <c r="L1297" s="69">
        <v>13559</v>
      </c>
      <c r="M1297" s="69">
        <v>86</v>
      </c>
      <c r="N1297" s="69">
        <v>1</v>
      </c>
      <c r="O1297" s="69">
        <v>2</v>
      </c>
      <c r="P1297" s="69">
        <v>3075.5</v>
      </c>
      <c r="Q1297" s="69">
        <v>151.66999999999999</v>
      </c>
      <c r="R1297" s="114">
        <v>2784000</v>
      </c>
      <c r="S1297" s="69">
        <v>2000</v>
      </c>
      <c r="T1297" s="69">
        <v>1392</v>
      </c>
      <c r="U1297" s="69">
        <v>0</v>
      </c>
      <c r="V1297" s="69">
        <v>0</v>
      </c>
      <c r="W1297" s="69">
        <v>0</v>
      </c>
      <c r="X1297" s="69">
        <v>0</v>
      </c>
      <c r="Y1297" s="69">
        <v>0</v>
      </c>
      <c r="Z1297" s="69">
        <v>0</v>
      </c>
      <c r="AA1297" s="69">
        <v>0</v>
      </c>
      <c r="AB1297" s="69">
        <v>0</v>
      </c>
      <c r="AC1297" s="69">
        <v>0</v>
      </c>
      <c r="AD1297" s="69">
        <v>0</v>
      </c>
      <c r="AE1297" s="69">
        <v>0</v>
      </c>
      <c r="AF1297" s="69">
        <v>728961</v>
      </c>
      <c r="AG1297" s="69">
        <v>2055039</v>
      </c>
      <c r="AH1297" s="69">
        <v>220</v>
      </c>
      <c r="AI1297" s="69">
        <v>1172</v>
      </c>
      <c r="AJ1297" s="69">
        <v>7</v>
      </c>
      <c r="AK1297" s="69">
        <v>-7</v>
      </c>
      <c r="AL1297" s="69">
        <v>2270</v>
      </c>
      <c r="AM1297" s="69">
        <v>1151</v>
      </c>
      <c r="AN1297" s="69">
        <v>-2270</v>
      </c>
      <c r="AO1297" s="69">
        <v>7</v>
      </c>
      <c r="AP1297" s="69">
        <v>-7</v>
      </c>
      <c r="AQ1297" s="69">
        <v>205224</v>
      </c>
      <c r="AR1297" s="69">
        <v>1292</v>
      </c>
      <c r="AS1297" s="69">
        <v>160086</v>
      </c>
      <c r="AT1297" s="69">
        <v>161829</v>
      </c>
      <c r="AU1297" s="69">
        <v>60</v>
      </c>
      <c r="AV1297" s="69">
        <v>299</v>
      </c>
      <c r="AW1297" s="69">
        <v>0.26183943965517242</v>
      </c>
      <c r="AX1297" s="69">
        <v>0.15804597701149425</v>
      </c>
      <c r="AY1297" s="69">
        <v>3313.4590909090907</v>
      </c>
      <c r="AZ1297" s="69">
        <v>-1313.4590909090907</v>
      </c>
      <c r="BA1297" s="69">
        <v>104137.28571428571</v>
      </c>
      <c r="BB1297" s="69">
        <v>0</v>
      </c>
      <c r="BC1297" s="69">
        <v>-104137.28571428571</v>
      </c>
      <c r="BD1297" s="69">
        <v>0</v>
      </c>
      <c r="BE1297" s="69">
        <v>321.1281938325991</v>
      </c>
      <c r="BF1297" s="69">
        <v>-321.1281938325991</v>
      </c>
      <c r="BG1297" s="69">
        <v>104137.28571428571</v>
      </c>
      <c r="BH1297" s="69">
        <v>0</v>
      </c>
      <c r="BI1297" s="69">
        <v>-104137.28571428571</v>
      </c>
      <c r="BJ1297" s="69">
        <v>3.4109071063813201E-5</v>
      </c>
      <c r="BK1297" s="69">
        <v>0</v>
      </c>
      <c r="BL1297" s="69">
        <v>564.2113003095975</v>
      </c>
      <c r="BM1297" s="69">
        <v>-564.2113003095975</v>
      </c>
      <c r="BN1297" s="69">
        <v>0</v>
      </c>
      <c r="BO1297" s="69">
        <v>4.5535587121921965</v>
      </c>
      <c r="BP1297" s="69">
        <v>-4.5535587121921965</v>
      </c>
      <c r="BQ1297" s="69">
        <v>4553.5587121921963</v>
      </c>
      <c r="BR1297" s="69">
        <v>-4553.5587121921963</v>
      </c>
      <c r="BS1297" s="69">
        <v>0.19113814074717636</v>
      </c>
      <c r="BT1297" s="69">
        <v>2697.15</v>
      </c>
      <c r="BU1297" s="69">
        <v>541.23411371237455</v>
      </c>
      <c r="BV1297" s="69">
        <v>5.6085058277784271E-3</v>
      </c>
    </row>
    <row r="1298" spans="1:74">
      <c r="A1298" s="113" t="s">
        <v>1056</v>
      </c>
      <c r="B1298" s="69" t="s">
        <v>100</v>
      </c>
      <c r="C1298" s="69" t="s">
        <v>138</v>
      </c>
      <c r="D1298" s="69" t="s">
        <v>374</v>
      </c>
      <c r="E1298" s="69" t="s">
        <v>704</v>
      </c>
      <c r="F1298" s="69">
        <v>0</v>
      </c>
      <c r="G1298" s="69">
        <v>20</v>
      </c>
      <c r="H1298" s="69">
        <v>47111</v>
      </c>
      <c r="I1298" s="69">
        <v>175</v>
      </c>
      <c r="J1298" s="69">
        <v>92</v>
      </c>
      <c r="K1298" s="69">
        <v>16632</v>
      </c>
      <c r="L1298" s="69">
        <v>15308</v>
      </c>
      <c r="M1298" s="69">
        <v>98</v>
      </c>
      <c r="N1298" s="69">
        <v>0</v>
      </c>
      <c r="O1298" s="69">
        <v>0</v>
      </c>
      <c r="P1298" s="69">
        <v>2832.55</v>
      </c>
      <c r="Q1298" s="69">
        <v>140.63</v>
      </c>
      <c r="R1298" s="114">
        <v>2784000</v>
      </c>
      <c r="S1298" s="69">
        <v>2000</v>
      </c>
      <c r="T1298" s="69">
        <v>1392</v>
      </c>
      <c r="U1298" s="69">
        <v>0</v>
      </c>
      <c r="V1298" s="69">
        <v>0</v>
      </c>
      <c r="W1298" s="69">
        <v>0</v>
      </c>
      <c r="X1298" s="69">
        <v>0</v>
      </c>
      <c r="Y1298" s="69">
        <v>0</v>
      </c>
      <c r="Z1298" s="69">
        <v>0</v>
      </c>
      <c r="AA1298" s="69">
        <v>0</v>
      </c>
      <c r="AB1298" s="69">
        <v>0</v>
      </c>
      <c r="AC1298" s="69">
        <v>0</v>
      </c>
      <c r="AD1298" s="69">
        <v>0</v>
      </c>
      <c r="AE1298" s="69">
        <v>0</v>
      </c>
      <c r="AF1298" s="69">
        <v>846779</v>
      </c>
      <c r="AG1298" s="69">
        <v>1937221</v>
      </c>
      <c r="AH1298" s="69">
        <v>263</v>
      </c>
      <c r="AI1298" s="69">
        <v>1129</v>
      </c>
      <c r="AJ1298" s="69">
        <v>8</v>
      </c>
      <c r="AK1298" s="69">
        <v>-8</v>
      </c>
      <c r="AL1298" s="69">
        <v>2686</v>
      </c>
      <c r="AM1298" s="69">
        <v>1375</v>
      </c>
      <c r="AN1298" s="69">
        <v>-2686</v>
      </c>
      <c r="AO1298" s="69">
        <v>8</v>
      </c>
      <c r="AP1298" s="69">
        <v>-8</v>
      </c>
      <c r="AQ1298" s="69">
        <v>244533</v>
      </c>
      <c r="AR1298" s="69">
        <v>1541</v>
      </c>
      <c r="AS1298" s="69">
        <v>196112</v>
      </c>
      <c r="AT1298" s="69">
        <v>208940</v>
      </c>
      <c r="AU1298" s="69">
        <v>80</v>
      </c>
      <c r="AV1298" s="69">
        <v>397</v>
      </c>
      <c r="AW1298" s="69">
        <v>0.30415912356321839</v>
      </c>
      <c r="AX1298" s="69">
        <v>0.18893678160919541</v>
      </c>
      <c r="AY1298" s="69">
        <v>3219.6920152091257</v>
      </c>
      <c r="AZ1298" s="69">
        <v>-1219.6920152091257</v>
      </c>
      <c r="BA1298" s="69">
        <v>105847.375</v>
      </c>
      <c r="BB1298" s="69">
        <v>0</v>
      </c>
      <c r="BC1298" s="69">
        <v>-105847.375</v>
      </c>
      <c r="BD1298" s="69">
        <v>0</v>
      </c>
      <c r="BE1298" s="69">
        <v>315.25651526433359</v>
      </c>
      <c r="BF1298" s="69">
        <v>-315.25651526433359</v>
      </c>
      <c r="BG1298" s="69">
        <v>105847.375</v>
      </c>
      <c r="BH1298" s="69">
        <v>0</v>
      </c>
      <c r="BI1298" s="69">
        <v>-105847.375</v>
      </c>
      <c r="BJ1298" s="69">
        <v>3.2715420822547471E-5</v>
      </c>
      <c r="BK1298" s="69">
        <v>0</v>
      </c>
      <c r="BL1298" s="69">
        <v>549.49967553536669</v>
      </c>
      <c r="BM1298" s="69">
        <v>-549.49967553536669</v>
      </c>
      <c r="BN1298" s="69">
        <v>0</v>
      </c>
      <c r="BO1298" s="69">
        <v>4.3178336868728078</v>
      </c>
      <c r="BP1298" s="69">
        <v>-4.3178336868728078</v>
      </c>
      <c r="BQ1298" s="69">
        <v>4317.8336868728074</v>
      </c>
      <c r="BR1298" s="69">
        <v>-4317.8336868728074</v>
      </c>
      <c r="BS1298" s="69">
        <v>0.19127272727272726</v>
      </c>
      <c r="BT1298" s="69">
        <v>2611.75</v>
      </c>
      <c r="BU1298" s="69">
        <v>526.29722921914356</v>
      </c>
      <c r="BV1298" s="69">
        <v>5.6229629538753463E-3</v>
      </c>
    </row>
    <row r="1299" spans="1:74">
      <c r="A1299" s="113" t="s">
        <v>1057</v>
      </c>
      <c r="B1299" s="69" t="s">
        <v>100</v>
      </c>
      <c r="C1299" s="69" t="s">
        <v>138</v>
      </c>
      <c r="D1299" s="69" t="s">
        <v>374</v>
      </c>
      <c r="E1299" s="69" t="s">
        <v>704</v>
      </c>
      <c r="F1299" s="69">
        <v>0</v>
      </c>
      <c r="G1299" s="69">
        <v>20</v>
      </c>
      <c r="H1299" s="69">
        <v>51087</v>
      </c>
      <c r="I1299" s="69">
        <v>169</v>
      </c>
      <c r="J1299" s="69">
        <v>97</v>
      </c>
      <c r="K1299" s="69">
        <v>16489</v>
      </c>
      <c r="L1299" s="69">
        <v>14908</v>
      </c>
      <c r="M1299" s="69">
        <v>107</v>
      </c>
      <c r="N1299" s="69">
        <v>1</v>
      </c>
      <c r="O1299" s="69">
        <v>0</v>
      </c>
      <c r="P1299" s="69">
        <v>3098.25</v>
      </c>
      <c r="Q1299" s="69">
        <v>140.74</v>
      </c>
      <c r="R1299" s="114">
        <v>2784000</v>
      </c>
      <c r="S1299" s="69">
        <v>2000</v>
      </c>
      <c r="T1299" s="69">
        <v>1392</v>
      </c>
      <c r="U1299" s="69">
        <v>0</v>
      </c>
      <c r="V1299" s="69">
        <v>0</v>
      </c>
      <c r="W1299" s="69">
        <v>0</v>
      </c>
      <c r="X1299" s="69">
        <v>0</v>
      </c>
      <c r="Y1299" s="69">
        <v>0</v>
      </c>
      <c r="Z1299" s="69">
        <v>0</v>
      </c>
      <c r="AA1299" s="69">
        <v>0</v>
      </c>
      <c r="AB1299" s="69">
        <v>0</v>
      </c>
      <c r="AC1299" s="69">
        <v>0</v>
      </c>
      <c r="AD1299" s="69">
        <v>0</v>
      </c>
      <c r="AE1299" s="69">
        <v>0</v>
      </c>
      <c r="AF1299" s="69">
        <v>968965</v>
      </c>
      <c r="AG1299" s="69">
        <v>1815035</v>
      </c>
      <c r="AH1299" s="69">
        <v>314</v>
      </c>
      <c r="AI1299" s="69">
        <v>1078</v>
      </c>
      <c r="AJ1299" s="69">
        <v>9</v>
      </c>
      <c r="AK1299" s="69">
        <v>-9</v>
      </c>
      <c r="AL1299" s="69">
        <v>3102</v>
      </c>
      <c r="AM1299" s="69">
        <v>1606</v>
      </c>
      <c r="AN1299" s="69">
        <v>-3102</v>
      </c>
      <c r="AO1299" s="69">
        <v>9</v>
      </c>
      <c r="AP1299" s="69">
        <v>-9</v>
      </c>
      <c r="AQ1299" s="69">
        <v>285881</v>
      </c>
      <c r="AR1299" s="69">
        <v>1794</v>
      </c>
      <c r="AS1299" s="69">
        <v>233571</v>
      </c>
      <c r="AT1299" s="69">
        <v>260027</v>
      </c>
      <c r="AU1299" s="69">
        <v>100</v>
      </c>
      <c r="AV1299" s="69">
        <v>504</v>
      </c>
      <c r="AW1299" s="69">
        <v>0.34804777298850575</v>
      </c>
      <c r="AX1299" s="69">
        <v>0.22557471264367815</v>
      </c>
      <c r="AY1299" s="69">
        <v>3085.875796178344</v>
      </c>
      <c r="AZ1299" s="69">
        <v>-1085.875796178344</v>
      </c>
      <c r="BA1299" s="69">
        <v>107662.77777777778</v>
      </c>
      <c r="BB1299" s="69">
        <v>0</v>
      </c>
      <c r="BC1299" s="69">
        <v>-107662.77777777778</v>
      </c>
      <c r="BD1299" s="69">
        <v>0</v>
      </c>
      <c r="BE1299" s="69">
        <v>312.36782720825272</v>
      </c>
      <c r="BF1299" s="69">
        <v>-312.36782720825272</v>
      </c>
      <c r="BG1299" s="69">
        <v>107662.77777777778</v>
      </c>
      <c r="BH1299" s="69">
        <v>0</v>
      </c>
      <c r="BI1299" s="69">
        <v>-107662.77777777778</v>
      </c>
      <c r="BJ1299" s="69">
        <v>3.1481630468621556E-5</v>
      </c>
      <c r="BK1299" s="69">
        <v>0</v>
      </c>
      <c r="BL1299" s="69">
        <v>540.11426978818281</v>
      </c>
      <c r="BM1299" s="69">
        <v>-540.11426978818281</v>
      </c>
      <c r="BN1299" s="69">
        <v>0</v>
      </c>
      <c r="BO1299" s="69">
        <v>4.1484816180090851</v>
      </c>
      <c r="BP1299" s="69">
        <v>-4.1484816180090851</v>
      </c>
      <c r="BQ1299" s="69">
        <v>4148.4816180090847</v>
      </c>
      <c r="BR1299" s="69">
        <v>-4148.4816180090847</v>
      </c>
      <c r="BS1299" s="69">
        <v>0.19551681195516812</v>
      </c>
      <c r="BT1299" s="69">
        <v>2600.27</v>
      </c>
      <c r="BU1299" s="69">
        <v>515.92658730158735</v>
      </c>
      <c r="BV1299" s="69">
        <v>5.6177220591784698E-3</v>
      </c>
    </row>
    <row r="1300" spans="1:74">
      <c r="A1300" s="113" t="s">
        <v>1058</v>
      </c>
      <c r="B1300" s="69" t="s">
        <v>100</v>
      </c>
      <c r="C1300" s="69" t="s">
        <v>138</v>
      </c>
      <c r="D1300" s="69" t="s">
        <v>374</v>
      </c>
      <c r="E1300" s="69" t="s">
        <v>704</v>
      </c>
      <c r="F1300" s="69">
        <v>0</v>
      </c>
      <c r="G1300" s="69">
        <v>14</v>
      </c>
      <c r="H1300" s="69">
        <v>35741</v>
      </c>
      <c r="I1300" s="69">
        <v>100</v>
      </c>
      <c r="J1300" s="69">
        <v>55</v>
      </c>
      <c r="K1300" s="69">
        <v>10271</v>
      </c>
      <c r="L1300" s="69">
        <v>9436</v>
      </c>
      <c r="M1300" s="69">
        <v>58</v>
      </c>
      <c r="N1300" s="69">
        <v>0</v>
      </c>
      <c r="O1300" s="69">
        <v>1</v>
      </c>
      <c r="P1300" s="69">
        <v>3479.8</v>
      </c>
      <c r="Q1300" s="69">
        <v>173.5</v>
      </c>
      <c r="R1300" s="114">
        <v>2784000</v>
      </c>
      <c r="S1300" s="69">
        <v>2000</v>
      </c>
      <c r="T1300" s="69">
        <v>1392</v>
      </c>
      <c r="U1300" s="69">
        <v>0</v>
      </c>
      <c r="V1300" s="69">
        <v>0</v>
      </c>
      <c r="W1300" s="69">
        <v>0</v>
      </c>
      <c r="X1300" s="69">
        <v>0</v>
      </c>
      <c r="Y1300" s="69">
        <v>0</v>
      </c>
      <c r="Z1300" s="69">
        <v>0</v>
      </c>
      <c r="AA1300" s="69">
        <v>0</v>
      </c>
      <c r="AB1300" s="69">
        <v>0</v>
      </c>
      <c r="AC1300" s="69">
        <v>0</v>
      </c>
      <c r="AD1300" s="69">
        <v>0</v>
      </c>
      <c r="AE1300" s="69">
        <v>0</v>
      </c>
      <c r="AF1300" s="69">
        <v>1095667</v>
      </c>
      <c r="AG1300" s="69">
        <v>1688333</v>
      </c>
      <c r="AH1300" s="69">
        <v>360</v>
      </c>
      <c r="AI1300" s="69">
        <v>1032</v>
      </c>
      <c r="AJ1300" s="69">
        <v>10</v>
      </c>
      <c r="AK1300" s="69">
        <v>-10</v>
      </c>
      <c r="AL1300" s="69">
        <v>3510</v>
      </c>
      <c r="AM1300" s="69">
        <v>1835</v>
      </c>
      <c r="AN1300" s="69">
        <v>-3510</v>
      </c>
      <c r="AO1300" s="69">
        <v>9</v>
      </c>
      <c r="AP1300" s="69">
        <v>-9</v>
      </c>
      <c r="AQ1300" s="69">
        <v>327461</v>
      </c>
      <c r="AR1300" s="69">
        <v>2043</v>
      </c>
      <c r="AS1300" s="69">
        <v>271606</v>
      </c>
      <c r="AT1300" s="69">
        <v>295768</v>
      </c>
      <c r="AU1300" s="69">
        <v>114</v>
      </c>
      <c r="AV1300" s="69">
        <v>562</v>
      </c>
      <c r="AW1300" s="69">
        <v>0.39355854885057473</v>
      </c>
      <c r="AX1300" s="69">
        <v>0.25862068965517243</v>
      </c>
      <c r="AY1300" s="69">
        <v>3043.5194444444446</v>
      </c>
      <c r="AZ1300" s="69">
        <v>-1043.5194444444446</v>
      </c>
      <c r="BA1300" s="69">
        <v>109566.7</v>
      </c>
      <c r="BB1300" s="69">
        <v>0</v>
      </c>
      <c r="BC1300" s="69">
        <v>-109566.7</v>
      </c>
      <c r="BD1300" s="69">
        <v>0</v>
      </c>
      <c r="BE1300" s="69">
        <v>312.15584045584046</v>
      </c>
      <c r="BF1300" s="69">
        <v>-312.15584045584046</v>
      </c>
      <c r="BG1300" s="69">
        <v>121740.77777777778</v>
      </c>
      <c r="BH1300" s="69">
        <v>0</v>
      </c>
      <c r="BI1300" s="69">
        <v>-121740.77777777778</v>
      </c>
      <c r="BJ1300" s="69">
        <v>2.7484188956852877E-5</v>
      </c>
      <c r="BK1300" s="69">
        <v>0</v>
      </c>
      <c r="BL1300" s="69">
        <v>536.30298580518843</v>
      </c>
      <c r="BM1300" s="69">
        <v>-536.30298580518843</v>
      </c>
      <c r="BN1300" s="69">
        <v>0</v>
      </c>
      <c r="BO1300" s="69">
        <v>4.0340309124246154</v>
      </c>
      <c r="BP1300" s="69">
        <v>-4.0340309124246154</v>
      </c>
      <c r="BQ1300" s="69">
        <v>4034.0309124246155</v>
      </c>
      <c r="BR1300" s="69">
        <v>-4034.0309124246155</v>
      </c>
      <c r="BS1300" s="69">
        <v>0.19618528610354224</v>
      </c>
      <c r="BT1300" s="69">
        <v>2594.4561403508774</v>
      </c>
      <c r="BU1300" s="69">
        <v>526.27758007117438</v>
      </c>
      <c r="BV1300" s="69">
        <v>5.6037207484250029E-3</v>
      </c>
    </row>
    <row r="1301" spans="1:74">
      <c r="A1301" s="113" t="s">
        <v>1031</v>
      </c>
      <c r="B1301" s="69" t="s">
        <v>100</v>
      </c>
      <c r="C1301" s="69" t="s">
        <v>138</v>
      </c>
      <c r="D1301" s="69" t="s">
        <v>374</v>
      </c>
      <c r="E1301" s="69" t="s">
        <v>704</v>
      </c>
      <c r="F1301" s="69">
        <v>0</v>
      </c>
      <c r="G1301" s="69">
        <v>0</v>
      </c>
      <c r="H1301" s="69">
        <v>719</v>
      </c>
      <c r="I1301" s="69">
        <v>1</v>
      </c>
      <c r="J1301" s="69">
        <v>1</v>
      </c>
      <c r="K1301" s="69">
        <v>144</v>
      </c>
      <c r="L1301" s="69">
        <v>144</v>
      </c>
      <c r="M1301" s="69">
        <v>1</v>
      </c>
      <c r="N1301" s="69">
        <v>0</v>
      </c>
      <c r="O1301" s="69">
        <v>0</v>
      </c>
      <c r="P1301" s="69">
        <v>4993.0600000000004</v>
      </c>
      <c r="Q1301" s="69">
        <v>239.67</v>
      </c>
      <c r="R1301" s="114">
        <v>2784000</v>
      </c>
      <c r="S1301" s="69">
        <v>2000</v>
      </c>
      <c r="T1301" s="69">
        <v>1392</v>
      </c>
      <c r="U1301" s="69">
        <v>0</v>
      </c>
      <c r="V1301" s="69">
        <v>0</v>
      </c>
      <c r="W1301" s="69">
        <v>0</v>
      </c>
      <c r="X1301" s="69">
        <v>0</v>
      </c>
      <c r="Y1301" s="69">
        <v>0</v>
      </c>
      <c r="Z1301" s="69">
        <v>0</v>
      </c>
      <c r="AA1301" s="69">
        <v>0</v>
      </c>
      <c r="AB1301" s="69">
        <v>0</v>
      </c>
      <c r="AC1301" s="69">
        <v>0</v>
      </c>
      <c r="AD1301" s="69">
        <v>0</v>
      </c>
      <c r="AE1301" s="69">
        <v>0</v>
      </c>
      <c r="AF1301" s="69">
        <v>1341319</v>
      </c>
      <c r="AG1301" s="69">
        <v>1442681</v>
      </c>
      <c r="AH1301" s="69">
        <v>447</v>
      </c>
      <c r="AI1301" s="69">
        <v>945</v>
      </c>
      <c r="AJ1301" s="69">
        <v>10</v>
      </c>
      <c r="AK1301" s="69">
        <v>-10</v>
      </c>
      <c r="AL1301" s="69">
        <v>4239</v>
      </c>
      <c r="AM1301" s="69">
        <v>2214</v>
      </c>
      <c r="AN1301" s="69">
        <v>-4239</v>
      </c>
      <c r="AO1301" s="69">
        <v>10</v>
      </c>
      <c r="AP1301" s="69">
        <v>-10</v>
      </c>
      <c r="AQ1301" s="69">
        <v>387513</v>
      </c>
      <c r="AR1301" s="69">
        <v>2466</v>
      </c>
      <c r="AS1301" s="69">
        <v>325776</v>
      </c>
      <c r="AT1301" s="69">
        <v>296487</v>
      </c>
      <c r="AU1301" s="69">
        <v>114</v>
      </c>
      <c r="AV1301" s="69">
        <v>563</v>
      </c>
      <c r="AW1301" s="69">
        <v>0.48179561781609198</v>
      </c>
      <c r="AX1301" s="69">
        <v>0.32112068965517243</v>
      </c>
      <c r="AY1301" s="69">
        <v>3000.7136465324384</v>
      </c>
      <c r="AZ1301" s="69">
        <v>-1000.7136465324384</v>
      </c>
      <c r="BA1301" s="69">
        <v>134131.9</v>
      </c>
      <c r="BB1301" s="69">
        <v>0</v>
      </c>
      <c r="BC1301" s="69">
        <v>-134131.9</v>
      </c>
      <c r="BD1301" s="69">
        <v>0</v>
      </c>
      <c r="BE1301" s="69">
        <v>316.42344892663363</v>
      </c>
      <c r="BF1301" s="69">
        <v>-316.42344892663363</v>
      </c>
      <c r="BG1301" s="69">
        <v>134131.9</v>
      </c>
      <c r="BH1301" s="69">
        <v>0</v>
      </c>
      <c r="BI1301" s="69">
        <v>-134131.9</v>
      </c>
      <c r="BJ1301" s="69">
        <v>2.5805585877118963E-5</v>
      </c>
      <c r="BK1301" s="69">
        <v>0</v>
      </c>
      <c r="BL1301" s="69">
        <v>543.92497972424985</v>
      </c>
      <c r="BM1301" s="69">
        <v>-543.92497972424985</v>
      </c>
      <c r="BN1301" s="69">
        <v>0</v>
      </c>
      <c r="BO1301" s="69">
        <v>4.1173045282648202</v>
      </c>
      <c r="BP1301" s="69">
        <v>-4.1173045282648202</v>
      </c>
      <c r="BQ1301" s="69">
        <v>4117.30452826482</v>
      </c>
      <c r="BR1301" s="69">
        <v>-4117.30452826482</v>
      </c>
      <c r="BS1301" s="69">
        <v>0.20189701897018969</v>
      </c>
      <c r="BT1301" s="69">
        <v>2600.7631578947367</v>
      </c>
      <c r="BU1301" s="69">
        <v>526.61989342806396</v>
      </c>
      <c r="BV1301" s="69">
        <v>5.7133567131941376E-3</v>
      </c>
    </row>
    <row r="1302" spans="1:74">
      <c r="A1302" s="113" t="s">
        <v>1051</v>
      </c>
      <c r="B1302" s="69" t="s">
        <v>100</v>
      </c>
      <c r="C1302" s="69" t="s">
        <v>377</v>
      </c>
      <c r="D1302" s="69" t="s">
        <v>375</v>
      </c>
      <c r="E1302" s="69" t="s">
        <v>700</v>
      </c>
      <c r="F1302" s="69">
        <v>0</v>
      </c>
      <c r="G1302" s="69">
        <v>1</v>
      </c>
      <c r="H1302" s="69">
        <v>27359</v>
      </c>
      <c r="I1302" s="69">
        <v>17</v>
      </c>
      <c r="J1302" s="69">
        <v>8</v>
      </c>
      <c r="K1302" s="69">
        <v>1866</v>
      </c>
      <c r="L1302" s="69">
        <v>481</v>
      </c>
      <c r="M1302" s="69">
        <v>10</v>
      </c>
      <c r="N1302" s="69">
        <v>0</v>
      </c>
      <c r="O1302" s="69">
        <v>0</v>
      </c>
      <c r="P1302" s="69">
        <v>14661.84</v>
      </c>
      <c r="Q1302" s="69">
        <v>854.97</v>
      </c>
      <c r="R1302" s="114">
        <v>2784000</v>
      </c>
      <c r="S1302" s="69">
        <v>2000</v>
      </c>
      <c r="T1302" s="69">
        <v>1392</v>
      </c>
      <c r="U1302" s="69">
        <v>0</v>
      </c>
      <c r="V1302" s="69">
        <v>0</v>
      </c>
      <c r="W1302" s="69">
        <v>0</v>
      </c>
      <c r="X1302" s="69">
        <v>0</v>
      </c>
      <c r="Y1302" s="69">
        <v>0</v>
      </c>
      <c r="Z1302" s="69">
        <v>0</v>
      </c>
      <c r="AA1302" s="69">
        <v>0</v>
      </c>
      <c r="AB1302" s="69">
        <v>0</v>
      </c>
      <c r="AC1302" s="69">
        <v>0</v>
      </c>
      <c r="AD1302" s="69">
        <v>0</v>
      </c>
      <c r="AE1302" s="69">
        <v>0</v>
      </c>
      <c r="AF1302" s="69">
        <v>250866</v>
      </c>
      <c r="AG1302" s="69">
        <v>2533134</v>
      </c>
      <c r="AH1302" s="69">
        <v>61</v>
      </c>
      <c r="AI1302" s="69">
        <v>1331</v>
      </c>
      <c r="AJ1302" s="69">
        <v>1</v>
      </c>
      <c r="AK1302" s="69">
        <v>-1</v>
      </c>
      <c r="AL1302" s="69">
        <v>1008</v>
      </c>
      <c r="AM1302" s="69">
        <v>474</v>
      </c>
      <c r="AN1302" s="69">
        <v>-1008</v>
      </c>
      <c r="AO1302" s="69">
        <v>1</v>
      </c>
      <c r="AP1302" s="69">
        <v>-1</v>
      </c>
      <c r="AQ1302" s="69">
        <v>89138</v>
      </c>
      <c r="AR1302" s="69">
        <v>549</v>
      </c>
      <c r="AS1302" s="69">
        <v>59538</v>
      </c>
      <c r="AT1302" s="69">
        <v>27359</v>
      </c>
      <c r="AU1302" s="69">
        <v>1</v>
      </c>
      <c r="AV1302" s="69">
        <v>10</v>
      </c>
      <c r="AW1302" s="69">
        <v>9.0109913793103444E-2</v>
      </c>
      <c r="AX1302" s="69">
        <v>4.3821839080459772E-2</v>
      </c>
      <c r="AY1302" s="69">
        <v>4112.5573770491801</v>
      </c>
      <c r="AZ1302" s="69">
        <v>-2112.5573770491801</v>
      </c>
      <c r="BA1302" s="69">
        <v>250866</v>
      </c>
      <c r="BB1302" s="69">
        <v>0</v>
      </c>
      <c r="BC1302" s="69">
        <v>-250866</v>
      </c>
      <c r="BD1302" s="69">
        <v>0</v>
      </c>
      <c r="BE1302" s="69">
        <v>248.875</v>
      </c>
      <c r="BF1302" s="69">
        <v>-248.875</v>
      </c>
      <c r="BG1302" s="69">
        <v>250866</v>
      </c>
      <c r="BH1302" s="69">
        <v>0</v>
      </c>
      <c r="BI1302" s="69">
        <v>-250866</v>
      </c>
      <c r="BJ1302" s="69">
        <v>1.1218559985640244E-5</v>
      </c>
      <c r="BK1302" s="69">
        <v>0</v>
      </c>
      <c r="BL1302" s="69">
        <v>456.95081967213116</v>
      </c>
      <c r="BM1302" s="69">
        <v>-456.95081967213116</v>
      </c>
      <c r="BN1302" s="69">
        <v>0</v>
      </c>
      <c r="BO1302" s="69">
        <v>4.2135442910410159</v>
      </c>
      <c r="BP1302" s="69">
        <v>-4.2135442910410159</v>
      </c>
      <c r="BQ1302" s="69">
        <v>4213.5442910410156</v>
      </c>
      <c r="BR1302" s="69">
        <v>-4213.5442910410156</v>
      </c>
      <c r="BS1302" s="69">
        <v>0.12869198312236288</v>
      </c>
      <c r="BT1302" s="69">
        <v>27359</v>
      </c>
      <c r="BU1302" s="69">
        <v>2735.9</v>
      </c>
      <c r="BV1302" s="69">
        <v>5.3175974331934753E-3</v>
      </c>
    </row>
    <row r="1303" spans="1:74">
      <c r="A1303" s="113" t="s">
        <v>1052</v>
      </c>
      <c r="B1303" s="69" t="s">
        <v>100</v>
      </c>
      <c r="C1303" s="69" t="s">
        <v>377</v>
      </c>
      <c r="D1303" s="69" t="s">
        <v>375</v>
      </c>
      <c r="E1303" s="69" t="s">
        <v>700</v>
      </c>
      <c r="F1303" s="69">
        <v>0</v>
      </c>
      <c r="G1303" s="69">
        <v>3</v>
      </c>
      <c r="H1303" s="69">
        <v>15748</v>
      </c>
      <c r="I1303" s="69">
        <v>18</v>
      </c>
      <c r="J1303" s="69">
        <v>10</v>
      </c>
      <c r="K1303" s="69">
        <v>971</v>
      </c>
      <c r="L1303" s="69">
        <v>386</v>
      </c>
      <c r="M1303" s="69">
        <v>10</v>
      </c>
      <c r="N1303" s="69">
        <v>0</v>
      </c>
      <c r="O1303" s="69">
        <v>0</v>
      </c>
      <c r="P1303" s="69">
        <v>16218.33</v>
      </c>
      <c r="Q1303" s="69">
        <v>437.44</v>
      </c>
      <c r="R1303" s="114">
        <v>2784000</v>
      </c>
      <c r="S1303" s="69">
        <v>2000</v>
      </c>
      <c r="T1303" s="69">
        <v>1392</v>
      </c>
      <c r="U1303" s="69">
        <v>0</v>
      </c>
      <c r="V1303" s="69">
        <v>0</v>
      </c>
      <c r="W1303" s="69">
        <v>0</v>
      </c>
      <c r="X1303" s="69">
        <v>0</v>
      </c>
      <c r="Y1303" s="69">
        <v>0</v>
      </c>
      <c r="Z1303" s="69">
        <v>0</v>
      </c>
      <c r="AA1303" s="69">
        <v>0</v>
      </c>
      <c r="AB1303" s="69">
        <v>0</v>
      </c>
      <c r="AC1303" s="69">
        <v>0</v>
      </c>
      <c r="AD1303" s="69">
        <v>0</v>
      </c>
      <c r="AE1303" s="69">
        <v>0</v>
      </c>
      <c r="AF1303" s="69">
        <v>424498</v>
      </c>
      <c r="AG1303" s="69">
        <v>2359502</v>
      </c>
      <c r="AH1303" s="69">
        <v>112</v>
      </c>
      <c r="AI1303" s="69">
        <v>1280</v>
      </c>
      <c r="AJ1303" s="69">
        <v>1</v>
      </c>
      <c r="AK1303" s="69">
        <v>-1</v>
      </c>
      <c r="AL1303" s="69">
        <v>1423</v>
      </c>
      <c r="AM1303" s="69">
        <v>691</v>
      </c>
      <c r="AN1303" s="69">
        <v>-1423</v>
      </c>
      <c r="AO1303" s="69">
        <v>4</v>
      </c>
      <c r="AP1303" s="69">
        <v>-4</v>
      </c>
      <c r="AQ1303" s="69">
        <v>124479</v>
      </c>
      <c r="AR1303" s="69">
        <v>784</v>
      </c>
      <c r="AS1303" s="69">
        <v>88973</v>
      </c>
      <c r="AT1303" s="69">
        <v>43107</v>
      </c>
      <c r="AU1303" s="69">
        <v>4</v>
      </c>
      <c r="AV1303" s="69">
        <v>20</v>
      </c>
      <c r="AW1303" s="69">
        <v>0.15247772988505748</v>
      </c>
      <c r="AX1303" s="69">
        <v>8.0459770114942528E-2</v>
      </c>
      <c r="AY1303" s="69">
        <v>3790.1607142857142</v>
      </c>
      <c r="AZ1303" s="69">
        <v>-1790.1607142857142</v>
      </c>
      <c r="BA1303" s="69">
        <v>424498</v>
      </c>
      <c r="BB1303" s="69">
        <v>0</v>
      </c>
      <c r="BC1303" s="69">
        <v>-424498</v>
      </c>
      <c r="BD1303" s="69">
        <v>0</v>
      </c>
      <c r="BE1303" s="69">
        <v>298.31201686577651</v>
      </c>
      <c r="BF1303" s="69">
        <v>-298.31201686577651</v>
      </c>
      <c r="BG1303" s="69">
        <v>106124.5</v>
      </c>
      <c r="BH1303" s="69">
        <v>0</v>
      </c>
      <c r="BI1303" s="69">
        <v>-106124.5</v>
      </c>
      <c r="BJ1303" s="69">
        <v>3.2133934237903583E-5</v>
      </c>
      <c r="BK1303" s="69">
        <v>0</v>
      </c>
      <c r="BL1303" s="69">
        <v>541.45153061224494</v>
      </c>
      <c r="BM1303" s="69">
        <v>-541.45153061224494</v>
      </c>
      <c r="BN1303" s="69">
        <v>0</v>
      </c>
      <c r="BO1303" s="69">
        <v>4.7710878581142593</v>
      </c>
      <c r="BP1303" s="69">
        <v>-4.7710878581142593</v>
      </c>
      <c r="BQ1303" s="69">
        <v>4771.0878581142597</v>
      </c>
      <c r="BR1303" s="69">
        <v>-4771.0878581142597</v>
      </c>
      <c r="BS1303" s="69">
        <v>0.16208393632416787</v>
      </c>
      <c r="BT1303" s="69">
        <v>10776.75</v>
      </c>
      <c r="BU1303" s="69">
        <v>2155.35</v>
      </c>
      <c r="BV1303" s="69">
        <v>5.551137139597844E-3</v>
      </c>
    </row>
    <row r="1304" spans="1:74">
      <c r="A1304" s="113" t="s">
        <v>1054</v>
      </c>
      <c r="B1304" s="69" t="s">
        <v>100</v>
      </c>
      <c r="C1304" s="69" t="s">
        <v>138</v>
      </c>
      <c r="D1304" s="69" t="s">
        <v>375</v>
      </c>
      <c r="E1304" s="69" t="s">
        <v>700</v>
      </c>
      <c r="F1304" s="69">
        <v>0</v>
      </c>
      <c r="G1304" s="69">
        <v>1</v>
      </c>
      <c r="H1304" s="69">
        <v>4114</v>
      </c>
      <c r="I1304" s="69">
        <v>18</v>
      </c>
      <c r="J1304" s="69">
        <v>4</v>
      </c>
      <c r="K1304" s="69">
        <v>610</v>
      </c>
      <c r="L1304" s="69">
        <v>542</v>
      </c>
      <c r="M1304" s="69">
        <v>5</v>
      </c>
      <c r="N1304" s="69">
        <v>0</v>
      </c>
      <c r="O1304" s="69">
        <v>0</v>
      </c>
      <c r="P1304" s="69">
        <v>6744.26</v>
      </c>
      <c r="Q1304" s="69">
        <v>242</v>
      </c>
      <c r="R1304" s="114">
        <v>2784000</v>
      </c>
      <c r="S1304" s="69">
        <v>2000</v>
      </c>
      <c r="T1304" s="69">
        <v>1392</v>
      </c>
      <c r="U1304" s="69">
        <v>0</v>
      </c>
      <c r="V1304" s="69">
        <v>0</v>
      </c>
      <c r="W1304" s="69">
        <v>0</v>
      </c>
      <c r="X1304" s="69">
        <v>0</v>
      </c>
      <c r="Y1304" s="69">
        <v>0</v>
      </c>
      <c r="Z1304" s="69">
        <v>0</v>
      </c>
      <c r="AA1304" s="69">
        <v>0</v>
      </c>
      <c r="AB1304" s="69">
        <v>0</v>
      </c>
      <c r="AC1304" s="69">
        <v>0</v>
      </c>
      <c r="AD1304" s="69">
        <v>0</v>
      </c>
      <c r="AE1304" s="69">
        <v>0</v>
      </c>
      <c r="AF1304" s="69">
        <v>613586</v>
      </c>
      <c r="AG1304" s="69">
        <v>2170414</v>
      </c>
      <c r="AH1304" s="69">
        <v>174</v>
      </c>
      <c r="AI1304" s="69">
        <v>1218</v>
      </c>
      <c r="AJ1304" s="69">
        <v>3</v>
      </c>
      <c r="AK1304" s="69">
        <v>-3</v>
      </c>
      <c r="AL1304" s="69">
        <v>1939</v>
      </c>
      <c r="AM1304" s="69">
        <v>971</v>
      </c>
      <c r="AN1304" s="69">
        <v>-1939</v>
      </c>
      <c r="AO1304" s="69">
        <v>6</v>
      </c>
      <c r="AP1304" s="69">
        <v>-6</v>
      </c>
      <c r="AQ1304" s="69">
        <v>171948</v>
      </c>
      <c r="AR1304" s="69">
        <v>1092</v>
      </c>
      <c r="AS1304" s="69">
        <v>130339</v>
      </c>
      <c r="AT1304" s="69">
        <v>47221</v>
      </c>
      <c r="AU1304" s="69">
        <v>5</v>
      </c>
      <c r="AV1304" s="69">
        <v>25</v>
      </c>
      <c r="AW1304" s="69">
        <v>0.22039727011494253</v>
      </c>
      <c r="AX1304" s="69">
        <v>0.125</v>
      </c>
      <c r="AY1304" s="69">
        <v>3526.3563218390805</v>
      </c>
      <c r="AZ1304" s="69">
        <v>-1526.3563218390805</v>
      </c>
      <c r="BA1304" s="69">
        <v>204528.66666666666</v>
      </c>
      <c r="BB1304" s="69">
        <v>0</v>
      </c>
      <c r="BC1304" s="69">
        <v>-204528.66666666666</v>
      </c>
      <c r="BD1304" s="69">
        <v>0</v>
      </c>
      <c r="BE1304" s="69">
        <v>316.44455905105724</v>
      </c>
      <c r="BF1304" s="69">
        <v>-316.44455905105724</v>
      </c>
      <c r="BG1304" s="69">
        <v>102264.33333333333</v>
      </c>
      <c r="BH1304" s="69">
        <v>0</v>
      </c>
      <c r="BI1304" s="69">
        <v>-102264.33333333333</v>
      </c>
      <c r="BJ1304" s="69">
        <v>3.4894270360806756E-5</v>
      </c>
      <c r="BK1304" s="69">
        <v>0</v>
      </c>
      <c r="BL1304" s="69">
        <v>561.89194139194137</v>
      </c>
      <c r="BM1304" s="69">
        <v>-561.89194139194137</v>
      </c>
      <c r="BN1304" s="69">
        <v>0</v>
      </c>
      <c r="BO1304" s="69">
        <v>4.7076162928977512</v>
      </c>
      <c r="BP1304" s="69">
        <v>-4.7076162928977512</v>
      </c>
      <c r="BQ1304" s="69">
        <v>4707.616292897751</v>
      </c>
      <c r="BR1304" s="69">
        <v>-4707.616292897751</v>
      </c>
      <c r="BS1304" s="69">
        <v>0.17919670442842431</v>
      </c>
      <c r="BT1304" s="69">
        <v>9444.2000000000007</v>
      </c>
      <c r="BU1304" s="69">
        <v>1888.84</v>
      </c>
      <c r="BV1304" s="69">
        <v>5.6470560867238929E-3</v>
      </c>
    </row>
    <row r="1305" spans="1:74">
      <c r="A1305" s="113" t="s">
        <v>1055</v>
      </c>
      <c r="B1305" s="69" t="s">
        <v>100</v>
      </c>
      <c r="C1305" s="69" t="s">
        <v>138</v>
      </c>
      <c r="D1305" s="69" t="s">
        <v>375</v>
      </c>
      <c r="E1305" s="69" t="s">
        <v>700</v>
      </c>
      <c r="F1305" s="69">
        <v>0</v>
      </c>
      <c r="G1305" s="69">
        <v>3</v>
      </c>
      <c r="H1305" s="69">
        <v>7250</v>
      </c>
      <c r="I1305" s="69">
        <v>25</v>
      </c>
      <c r="J1305" s="69">
        <v>11</v>
      </c>
      <c r="K1305" s="69">
        <v>1470</v>
      </c>
      <c r="L1305" s="69">
        <v>1281</v>
      </c>
      <c r="M1305" s="69">
        <v>12</v>
      </c>
      <c r="N1305" s="69">
        <v>0</v>
      </c>
      <c r="O1305" s="69">
        <v>0</v>
      </c>
      <c r="P1305" s="69">
        <v>4931.97</v>
      </c>
      <c r="Q1305" s="69">
        <v>172.62</v>
      </c>
      <c r="R1305" s="114">
        <v>2784000</v>
      </c>
      <c r="S1305" s="69">
        <v>2000</v>
      </c>
      <c r="T1305" s="69">
        <v>1392</v>
      </c>
      <c r="U1305" s="69">
        <v>0</v>
      </c>
      <c r="V1305" s="69">
        <v>0</v>
      </c>
      <c r="W1305" s="69">
        <v>0</v>
      </c>
      <c r="X1305" s="69">
        <v>0</v>
      </c>
      <c r="Y1305" s="69">
        <v>0</v>
      </c>
      <c r="Z1305" s="69">
        <v>0</v>
      </c>
      <c r="AA1305" s="69">
        <v>0</v>
      </c>
      <c r="AB1305" s="69">
        <v>0</v>
      </c>
      <c r="AC1305" s="69">
        <v>0</v>
      </c>
      <c r="AD1305" s="69">
        <v>0</v>
      </c>
      <c r="AE1305" s="69">
        <v>0</v>
      </c>
      <c r="AF1305" s="69">
        <v>736211</v>
      </c>
      <c r="AG1305" s="69">
        <v>2047789</v>
      </c>
      <c r="AH1305" s="69">
        <v>223</v>
      </c>
      <c r="AI1305" s="69">
        <v>1169</v>
      </c>
      <c r="AJ1305" s="69">
        <v>7</v>
      </c>
      <c r="AK1305" s="69">
        <v>-7</v>
      </c>
      <c r="AL1305" s="69">
        <v>2295</v>
      </c>
      <c r="AM1305" s="69">
        <v>1162</v>
      </c>
      <c r="AN1305" s="69">
        <v>-2295</v>
      </c>
      <c r="AO1305" s="69">
        <v>7</v>
      </c>
      <c r="AP1305" s="69">
        <v>-7</v>
      </c>
      <c r="AQ1305" s="69">
        <v>206694</v>
      </c>
      <c r="AR1305" s="69">
        <v>1304</v>
      </c>
      <c r="AS1305" s="69">
        <v>161367</v>
      </c>
      <c r="AT1305" s="69">
        <v>54471</v>
      </c>
      <c r="AU1305" s="69">
        <v>8</v>
      </c>
      <c r="AV1305" s="69">
        <v>37</v>
      </c>
      <c r="AW1305" s="69">
        <v>0.26444360632183905</v>
      </c>
      <c r="AX1305" s="69">
        <v>0.16020114942528735</v>
      </c>
      <c r="AY1305" s="69">
        <v>3301.3946188340806</v>
      </c>
      <c r="AZ1305" s="69">
        <v>-1301.3946188340806</v>
      </c>
      <c r="BA1305" s="69">
        <v>105173</v>
      </c>
      <c r="BB1305" s="69">
        <v>0</v>
      </c>
      <c r="BC1305" s="69">
        <v>-105173</v>
      </c>
      <c r="BD1305" s="69">
        <v>0</v>
      </c>
      <c r="BE1305" s="69">
        <v>320.78910675381263</v>
      </c>
      <c r="BF1305" s="69">
        <v>-320.78910675381263</v>
      </c>
      <c r="BG1305" s="69">
        <v>105173</v>
      </c>
      <c r="BH1305" s="69">
        <v>0</v>
      </c>
      <c r="BI1305" s="69">
        <v>-105173</v>
      </c>
      <c r="BJ1305" s="69">
        <v>3.3866488625697891E-5</v>
      </c>
      <c r="BK1305" s="69">
        <v>0</v>
      </c>
      <c r="BL1305" s="69">
        <v>564.57898773006139</v>
      </c>
      <c r="BM1305" s="69">
        <v>-564.57898773006139</v>
      </c>
      <c r="BN1305" s="69">
        <v>0</v>
      </c>
      <c r="BO1305" s="69">
        <v>4.5623392639139357</v>
      </c>
      <c r="BP1305" s="69">
        <v>-4.5623392639139357</v>
      </c>
      <c r="BQ1305" s="69">
        <v>4562.3392639139356</v>
      </c>
      <c r="BR1305" s="69">
        <v>-4562.3392639139356</v>
      </c>
      <c r="BS1305" s="69">
        <v>0.1919104991394148</v>
      </c>
      <c r="BT1305" s="69">
        <v>6808.875</v>
      </c>
      <c r="BU1305" s="69">
        <v>1472.1891891891892</v>
      </c>
      <c r="BV1305" s="69">
        <v>5.6218371118658501E-3</v>
      </c>
    </row>
    <row r="1306" spans="1:74">
      <c r="A1306" s="113" t="s">
        <v>1056</v>
      </c>
      <c r="B1306" s="69" t="s">
        <v>100</v>
      </c>
      <c r="C1306" s="69" t="s">
        <v>138</v>
      </c>
      <c r="D1306" s="69" t="s">
        <v>375</v>
      </c>
      <c r="E1306" s="69" t="s">
        <v>700</v>
      </c>
      <c r="F1306" s="69">
        <v>0</v>
      </c>
      <c r="G1306" s="69">
        <v>3</v>
      </c>
      <c r="H1306" s="69">
        <v>6700</v>
      </c>
      <c r="I1306" s="69">
        <v>32</v>
      </c>
      <c r="J1306" s="69">
        <v>17</v>
      </c>
      <c r="K1306" s="69">
        <v>1605</v>
      </c>
      <c r="L1306" s="69">
        <v>1401</v>
      </c>
      <c r="M1306" s="69">
        <v>19</v>
      </c>
      <c r="N1306" s="69">
        <v>0</v>
      </c>
      <c r="O1306" s="69">
        <v>0</v>
      </c>
      <c r="P1306" s="69">
        <v>4174.45</v>
      </c>
      <c r="Q1306" s="69">
        <v>106.35</v>
      </c>
      <c r="R1306" s="114">
        <v>2784000</v>
      </c>
      <c r="S1306" s="69">
        <v>2000</v>
      </c>
      <c r="T1306" s="69">
        <v>1392</v>
      </c>
      <c r="U1306" s="69">
        <v>0</v>
      </c>
      <c r="V1306" s="69">
        <v>0</v>
      </c>
      <c r="W1306" s="69">
        <v>0</v>
      </c>
      <c r="X1306" s="69">
        <v>0</v>
      </c>
      <c r="Y1306" s="69">
        <v>0</v>
      </c>
      <c r="Z1306" s="69">
        <v>0</v>
      </c>
      <c r="AA1306" s="69">
        <v>0</v>
      </c>
      <c r="AB1306" s="69">
        <v>0</v>
      </c>
      <c r="AC1306" s="69">
        <v>0</v>
      </c>
      <c r="AD1306" s="69">
        <v>0</v>
      </c>
      <c r="AE1306" s="69">
        <v>0</v>
      </c>
      <c r="AF1306" s="69">
        <v>853479</v>
      </c>
      <c r="AG1306" s="69">
        <v>1930521</v>
      </c>
      <c r="AH1306" s="69">
        <v>266</v>
      </c>
      <c r="AI1306" s="69">
        <v>1126</v>
      </c>
      <c r="AJ1306" s="69">
        <v>8</v>
      </c>
      <c r="AK1306" s="69">
        <v>-8</v>
      </c>
      <c r="AL1306" s="69">
        <v>2718</v>
      </c>
      <c r="AM1306" s="69">
        <v>1392</v>
      </c>
      <c r="AN1306" s="69">
        <v>-2718</v>
      </c>
      <c r="AO1306" s="69">
        <v>8</v>
      </c>
      <c r="AP1306" s="69">
        <v>-8</v>
      </c>
      <c r="AQ1306" s="69">
        <v>246138</v>
      </c>
      <c r="AR1306" s="69">
        <v>1560</v>
      </c>
      <c r="AS1306" s="69">
        <v>197513</v>
      </c>
      <c r="AT1306" s="69">
        <v>61171</v>
      </c>
      <c r="AU1306" s="69">
        <v>11</v>
      </c>
      <c r="AV1306" s="69">
        <v>56</v>
      </c>
      <c r="AW1306" s="69">
        <v>0.3065657327586207</v>
      </c>
      <c r="AX1306" s="69">
        <v>0.19109195402298851</v>
      </c>
      <c r="AY1306" s="69">
        <v>3208.5676691729323</v>
      </c>
      <c r="AZ1306" s="69">
        <v>-1208.5676691729323</v>
      </c>
      <c r="BA1306" s="69">
        <v>106684.875</v>
      </c>
      <c r="BB1306" s="69">
        <v>0</v>
      </c>
      <c r="BC1306" s="69">
        <v>-106684.875</v>
      </c>
      <c r="BD1306" s="69">
        <v>0</v>
      </c>
      <c r="BE1306" s="69">
        <v>314.00993377483445</v>
      </c>
      <c r="BF1306" s="69">
        <v>-314.00993377483445</v>
      </c>
      <c r="BG1306" s="69">
        <v>106684.875</v>
      </c>
      <c r="BH1306" s="69">
        <v>0</v>
      </c>
      <c r="BI1306" s="69">
        <v>-106684.875</v>
      </c>
      <c r="BJ1306" s="69">
        <v>3.250209232219324E-5</v>
      </c>
      <c r="BK1306" s="69">
        <v>0</v>
      </c>
      <c r="BL1306" s="69">
        <v>547.10192307692307</v>
      </c>
      <c r="BM1306" s="69">
        <v>-547.10192307692307</v>
      </c>
      <c r="BN1306" s="69">
        <v>0</v>
      </c>
      <c r="BO1306" s="69">
        <v>4.3211282295342581</v>
      </c>
      <c r="BP1306" s="69">
        <v>-4.3211282295342581</v>
      </c>
      <c r="BQ1306" s="69">
        <v>4321.128229534258</v>
      </c>
      <c r="BR1306" s="69">
        <v>-4321.128229534258</v>
      </c>
      <c r="BS1306" s="69">
        <v>0.19109195402298851</v>
      </c>
      <c r="BT1306" s="69">
        <v>5561</v>
      </c>
      <c r="BU1306" s="69">
        <v>1092.3392857142858</v>
      </c>
      <c r="BV1306" s="69">
        <v>5.6553640640616236E-3</v>
      </c>
    </row>
    <row r="1307" spans="1:74">
      <c r="A1307" s="113" t="s">
        <v>1057</v>
      </c>
      <c r="B1307" s="69" t="s">
        <v>100</v>
      </c>
      <c r="C1307" s="69" t="s">
        <v>138</v>
      </c>
      <c r="D1307" s="69" t="s">
        <v>375</v>
      </c>
      <c r="E1307" s="69" t="s">
        <v>700</v>
      </c>
      <c r="F1307" s="69">
        <v>0</v>
      </c>
      <c r="G1307" s="69">
        <v>5</v>
      </c>
      <c r="H1307" s="69">
        <v>11041</v>
      </c>
      <c r="I1307" s="69">
        <v>60</v>
      </c>
      <c r="J1307" s="69">
        <v>33</v>
      </c>
      <c r="K1307" s="69">
        <v>3210</v>
      </c>
      <c r="L1307" s="69">
        <v>2845</v>
      </c>
      <c r="M1307" s="69">
        <v>38</v>
      </c>
      <c r="N1307" s="69">
        <v>0</v>
      </c>
      <c r="O1307" s="69">
        <v>0</v>
      </c>
      <c r="P1307" s="69">
        <v>3439.56</v>
      </c>
      <c r="Q1307" s="69">
        <v>89.04</v>
      </c>
      <c r="R1307" s="114">
        <v>2784000</v>
      </c>
      <c r="S1307" s="69">
        <v>2000</v>
      </c>
      <c r="T1307" s="69">
        <v>1392</v>
      </c>
      <c r="U1307" s="69">
        <v>0</v>
      </c>
      <c r="V1307" s="69">
        <v>0</v>
      </c>
      <c r="W1307" s="69">
        <v>0</v>
      </c>
      <c r="X1307" s="69">
        <v>0</v>
      </c>
      <c r="Y1307" s="69">
        <v>0</v>
      </c>
      <c r="Z1307" s="69">
        <v>0</v>
      </c>
      <c r="AA1307" s="69">
        <v>0</v>
      </c>
      <c r="AB1307" s="69">
        <v>0</v>
      </c>
      <c r="AC1307" s="69">
        <v>0</v>
      </c>
      <c r="AD1307" s="69">
        <v>0</v>
      </c>
      <c r="AE1307" s="69">
        <v>0</v>
      </c>
      <c r="AF1307" s="69">
        <v>980006</v>
      </c>
      <c r="AG1307" s="69">
        <v>1803994</v>
      </c>
      <c r="AH1307" s="69">
        <v>319</v>
      </c>
      <c r="AI1307" s="69">
        <v>1073</v>
      </c>
      <c r="AJ1307" s="69">
        <v>9</v>
      </c>
      <c r="AK1307" s="69">
        <v>-9</v>
      </c>
      <c r="AL1307" s="69">
        <v>3162</v>
      </c>
      <c r="AM1307" s="69">
        <v>1639</v>
      </c>
      <c r="AN1307" s="69">
        <v>-3162</v>
      </c>
      <c r="AO1307" s="69">
        <v>9</v>
      </c>
      <c r="AP1307" s="69">
        <v>-9</v>
      </c>
      <c r="AQ1307" s="69">
        <v>289091</v>
      </c>
      <c r="AR1307" s="69">
        <v>1832</v>
      </c>
      <c r="AS1307" s="69">
        <v>236416</v>
      </c>
      <c r="AT1307" s="69">
        <v>72212</v>
      </c>
      <c r="AU1307" s="69">
        <v>16</v>
      </c>
      <c r="AV1307" s="69">
        <v>94</v>
      </c>
      <c r="AW1307" s="69">
        <v>0.35201364942528734</v>
      </c>
      <c r="AX1307" s="69">
        <v>0.22916666666666666</v>
      </c>
      <c r="AY1307" s="69">
        <v>3072.1191222570533</v>
      </c>
      <c r="AZ1307" s="69">
        <v>-1072.1191222570533</v>
      </c>
      <c r="BA1307" s="69">
        <v>108889.55555555556</v>
      </c>
      <c r="BB1307" s="69">
        <v>0</v>
      </c>
      <c r="BC1307" s="69">
        <v>-108889.55555555556</v>
      </c>
      <c r="BD1307" s="69">
        <v>0</v>
      </c>
      <c r="BE1307" s="69">
        <v>309.93232131562303</v>
      </c>
      <c r="BF1307" s="69">
        <v>-309.93232131562303</v>
      </c>
      <c r="BG1307" s="69">
        <v>108889.55555555556</v>
      </c>
      <c r="BH1307" s="69">
        <v>0</v>
      </c>
      <c r="BI1307" s="69">
        <v>-108889.55555555556</v>
      </c>
      <c r="BJ1307" s="69">
        <v>3.1132065681740353E-5</v>
      </c>
      <c r="BK1307" s="69">
        <v>0</v>
      </c>
      <c r="BL1307" s="69">
        <v>534.93777292576419</v>
      </c>
      <c r="BM1307" s="69">
        <v>-534.93777292576419</v>
      </c>
      <c r="BN1307" s="69">
        <v>0</v>
      </c>
      <c r="BO1307" s="69">
        <v>4.1452608960476445</v>
      </c>
      <c r="BP1307" s="69">
        <v>-4.1452608960476445</v>
      </c>
      <c r="BQ1307" s="69">
        <v>4145.2608960476446</v>
      </c>
      <c r="BR1307" s="69">
        <v>-4145.2608960476446</v>
      </c>
      <c r="BS1307" s="69">
        <v>0.19463087248322147</v>
      </c>
      <c r="BT1307" s="69">
        <v>4513.25</v>
      </c>
      <c r="BU1307" s="69">
        <v>768.21276595744678</v>
      </c>
      <c r="BV1307" s="69">
        <v>5.6694950724858265E-3</v>
      </c>
    </row>
    <row r="1308" spans="1:74">
      <c r="A1308" s="113" t="s">
        <v>1058</v>
      </c>
      <c r="B1308" s="69" t="s">
        <v>100</v>
      </c>
      <c r="C1308" s="69" t="s">
        <v>138</v>
      </c>
      <c r="D1308" s="69" t="s">
        <v>375</v>
      </c>
      <c r="E1308" s="69" t="s">
        <v>700</v>
      </c>
      <c r="F1308" s="69">
        <v>0</v>
      </c>
      <c r="G1308" s="69">
        <v>15</v>
      </c>
      <c r="H1308" s="69">
        <v>30318</v>
      </c>
      <c r="I1308" s="69">
        <v>103</v>
      </c>
      <c r="J1308" s="69">
        <v>53</v>
      </c>
      <c r="K1308" s="69">
        <v>7452</v>
      </c>
      <c r="L1308" s="69">
        <v>6659</v>
      </c>
      <c r="M1308" s="69">
        <v>57</v>
      </c>
      <c r="N1308" s="69">
        <v>0</v>
      </c>
      <c r="O1308" s="69">
        <v>0</v>
      </c>
      <c r="P1308" s="69">
        <v>4068.44</v>
      </c>
      <c r="Q1308" s="69">
        <v>150.84</v>
      </c>
      <c r="R1308" s="114">
        <v>2784000</v>
      </c>
      <c r="S1308" s="69">
        <v>2000</v>
      </c>
      <c r="T1308" s="69">
        <v>1392</v>
      </c>
      <c r="U1308" s="69">
        <v>0</v>
      </c>
      <c r="V1308" s="69">
        <v>0</v>
      </c>
      <c r="W1308" s="69">
        <v>0</v>
      </c>
      <c r="X1308" s="69">
        <v>0</v>
      </c>
      <c r="Y1308" s="69">
        <v>0</v>
      </c>
      <c r="Z1308" s="69">
        <v>0</v>
      </c>
      <c r="AA1308" s="69">
        <v>0</v>
      </c>
      <c r="AB1308" s="69">
        <v>0</v>
      </c>
      <c r="AC1308" s="69">
        <v>0</v>
      </c>
      <c r="AD1308" s="69">
        <v>0</v>
      </c>
      <c r="AE1308" s="69">
        <v>0</v>
      </c>
      <c r="AF1308" s="69">
        <v>1125985</v>
      </c>
      <c r="AG1308" s="69">
        <v>1658015</v>
      </c>
      <c r="AH1308" s="69">
        <v>375</v>
      </c>
      <c r="AI1308" s="69">
        <v>1017</v>
      </c>
      <c r="AJ1308" s="69">
        <v>10</v>
      </c>
      <c r="AK1308" s="69">
        <v>-10</v>
      </c>
      <c r="AL1308" s="69">
        <v>3613</v>
      </c>
      <c r="AM1308" s="69">
        <v>1888</v>
      </c>
      <c r="AN1308" s="69">
        <v>-3613</v>
      </c>
      <c r="AO1308" s="69">
        <v>9</v>
      </c>
      <c r="AP1308" s="69">
        <v>-9</v>
      </c>
      <c r="AQ1308" s="69">
        <v>334913</v>
      </c>
      <c r="AR1308" s="69">
        <v>2100</v>
      </c>
      <c r="AS1308" s="69">
        <v>278265</v>
      </c>
      <c r="AT1308" s="69">
        <v>102530</v>
      </c>
      <c r="AU1308" s="69">
        <v>31</v>
      </c>
      <c r="AV1308" s="69">
        <v>151</v>
      </c>
      <c r="AW1308" s="69">
        <v>0.40444863505747125</v>
      </c>
      <c r="AX1308" s="69">
        <v>0.26939655172413796</v>
      </c>
      <c r="AY1308" s="69">
        <v>3002.6266666666666</v>
      </c>
      <c r="AZ1308" s="69">
        <v>-1002.6266666666666</v>
      </c>
      <c r="BA1308" s="69">
        <v>112598.5</v>
      </c>
      <c r="BB1308" s="69">
        <v>0</v>
      </c>
      <c r="BC1308" s="69">
        <v>-112598.5</v>
      </c>
      <c r="BD1308" s="69">
        <v>0</v>
      </c>
      <c r="BE1308" s="69">
        <v>311.64821477996128</v>
      </c>
      <c r="BF1308" s="69">
        <v>-311.64821477996128</v>
      </c>
      <c r="BG1308" s="69">
        <v>125109.44444444444</v>
      </c>
      <c r="BH1308" s="69">
        <v>0</v>
      </c>
      <c r="BI1308" s="69">
        <v>-125109.44444444444</v>
      </c>
      <c r="BJ1308" s="69">
        <v>2.6872650509236727E-5</v>
      </c>
      <c r="BK1308" s="69">
        <v>0</v>
      </c>
      <c r="BL1308" s="69">
        <v>536.18333333333328</v>
      </c>
      <c r="BM1308" s="69">
        <v>-536.18333333333328</v>
      </c>
      <c r="BN1308" s="69">
        <v>0</v>
      </c>
      <c r="BO1308" s="69">
        <v>4.0464485292796439</v>
      </c>
      <c r="BP1308" s="69">
        <v>-4.0464485292796439</v>
      </c>
      <c r="BQ1308" s="69">
        <v>4046.4485292796439</v>
      </c>
      <c r="BR1308" s="69">
        <v>-4046.4485292796439</v>
      </c>
      <c r="BS1308" s="69">
        <v>0.1986228813559322</v>
      </c>
      <c r="BT1308" s="69">
        <v>3307.4193548387098</v>
      </c>
      <c r="BU1308" s="69">
        <v>679.00662251655626</v>
      </c>
      <c r="BV1308" s="69">
        <v>5.637284906826549E-3</v>
      </c>
    </row>
    <row r="1309" spans="1:74">
      <c r="A1309" s="113" t="s">
        <v>1059</v>
      </c>
      <c r="B1309" s="69" t="s">
        <v>100</v>
      </c>
      <c r="C1309" s="69" t="s">
        <v>138</v>
      </c>
      <c r="D1309" s="69" t="s">
        <v>375</v>
      </c>
      <c r="E1309" s="69" t="s">
        <v>700</v>
      </c>
      <c r="F1309" s="69">
        <v>0</v>
      </c>
      <c r="G1309" s="69">
        <v>11</v>
      </c>
      <c r="H1309" s="69">
        <v>57881</v>
      </c>
      <c r="I1309" s="69">
        <v>188</v>
      </c>
      <c r="J1309" s="69">
        <v>91</v>
      </c>
      <c r="K1309" s="69">
        <v>13305</v>
      </c>
      <c r="L1309" s="69">
        <v>11370</v>
      </c>
      <c r="M1309" s="69">
        <v>102</v>
      </c>
      <c r="N1309" s="69">
        <v>0</v>
      </c>
      <c r="O1309" s="69">
        <v>0</v>
      </c>
      <c r="P1309" s="69">
        <v>4350.32</v>
      </c>
      <c r="Q1309" s="69">
        <v>175.93</v>
      </c>
      <c r="R1309" s="114">
        <v>2784000</v>
      </c>
      <c r="S1309" s="69">
        <v>2000</v>
      </c>
      <c r="T1309" s="69">
        <v>1392</v>
      </c>
      <c r="U1309" s="69">
        <v>0</v>
      </c>
      <c r="V1309" s="69">
        <v>0</v>
      </c>
      <c r="W1309" s="69">
        <v>0</v>
      </c>
      <c r="X1309" s="69">
        <v>0</v>
      </c>
      <c r="Y1309" s="69">
        <v>0</v>
      </c>
      <c r="Z1309" s="69">
        <v>0</v>
      </c>
      <c r="AA1309" s="69">
        <v>0</v>
      </c>
      <c r="AB1309" s="69">
        <v>0</v>
      </c>
      <c r="AC1309" s="69">
        <v>0</v>
      </c>
      <c r="AD1309" s="69">
        <v>0</v>
      </c>
      <c r="AE1309" s="69">
        <v>0</v>
      </c>
      <c r="AF1309" s="69">
        <v>1277305</v>
      </c>
      <c r="AG1309" s="69">
        <v>1506695</v>
      </c>
      <c r="AH1309" s="69">
        <v>418</v>
      </c>
      <c r="AI1309" s="69">
        <v>974</v>
      </c>
      <c r="AJ1309" s="69">
        <v>10</v>
      </c>
      <c r="AK1309" s="69">
        <v>-10</v>
      </c>
      <c r="AL1309" s="69">
        <v>4065</v>
      </c>
      <c r="AM1309" s="69">
        <v>2126</v>
      </c>
      <c r="AN1309" s="69">
        <v>-4065</v>
      </c>
      <c r="AO1309" s="69">
        <v>9</v>
      </c>
      <c r="AP1309" s="69">
        <v>-9</v>
      </c>
      <c r="AQ1309" s="69">
        <v>373406</v>
      </c>
      <c r="AR1309" s="69">
        <v>2360</v>
      </c>
      <c r="AS1309" s="69">
        <v>312642</v>
      </c>
      <c r="AT1309" s="69">
        <v>160411</v>
      </c>
      <c r="AU1309" s="69">
        <v>42</v>
      </c>
      <c r="AV1309" s="69">
        <v>253</v>
      </c>
      <c r="AW1309" s="69">
        <v>0.45880208333333333</v>
      </c>
      <c r="AX1309" s="69">
        <v>0.30028735632183906</v>
      </c>
      <c r="AY1309" s="69">
        <v>3055.7535885167463</v>
      </c>
      <c r="AZ1309" s="69">
        <v>-1055.7535885167463</v>
      </c>
      <c r="BA1309" s="69">
        <v>127730.5</v>
      </c>
      <c r="BB1309" s="69">
        <v>0</v>
      </c>
      <c r="BC1309" s="69">
        <v>-127730.5</v>
      </c>
      <c r="BD1309" s="69">
        <v>0</v>
      </c>
      <c r="BE1309" s="69">
        <v>314.22017220172199</v>
      </c>
      <c r="BF1309" s="69">
        <v>-314.22017220172199</v>
      </c>
      <c r="BG1309" s="69">
        <v>141922.77777777778</v>
      </c>
      <c r="BH1309" s="69">
        <v>0</v>
      </c>
      <c r="BI1309" s="69">
        <v>-141922.77777777778</v>
      </c>
      <c r="BJ1309" s="69">
        <v>2.4102451487121256E-5</v>
      </c>
      <c r="BK1309" s="69">
        <v>0</v>
      </c>
      <c r="BL1309" s="69">
        <v>541.23093220338978</v>
      </c>
      <c r="BM1309" s="69">
        <v>-541.23093220338978</v>
      </c>
      <c r="BN1309" s="69">
        <v>0</v>
      </c>
      <c r="BO1309" s="69">
        <v>4.0855195399210595</v>
      </c>
      <c r="BP1309" s="69">
        <v>-4.0855195399210595</v>
      </c>
      <c r="BQ1309" s="69">
        <v>4085.5195399210597</v>
      </c>
      <c r="BR1309" s="69">
        <v>-4085.5195399210597</v>
      </c>
      <c r="BS1309" s="69">
        <v>0.19661335841956726</v>
      </c>
      <c r="BT1309" s="69">
        <v>3819.3095238095239</v>
      </c>
      <c r="BU1309" s="69">
        <v>634.03557312252963</v>
      </c>
      <c r="BV1309" s="69">
        <v>5.693534651291088E-3</v>
      </c>
    </row>
    <row r="1310" spans="1:74">
      <c r="A1310" s="113" t="s">
        <v>1031</v>
      </c>
      <c r="B1310" s="69" t="s">
        <v>100</v>
      </c>
      <c r="C1310" s="69" t="s">
        <v>138</v>
      </c>
      <c r="D1310" s="69" t="s">
        <v>375</v>
      </c>
      <c r="E1310" s="69" t="s">
        <v>700</v>
      </c>
      <c r="F1310" s="69">
        <v>0</v>
      </c>
      <c r="G1310" s="69">
        <v>13</v>
      </c>
      <c r="H1310" s="69">
        <v>30800</v>
      </c>
      <c r="I1310" s="69">
        <v>100</v>
      </c>
      <c r="J1310" s="69">
        <v>46</v>
      </c>
      <c r="K1310" s="69">
        <v>5904</v>
      </c>
      <c r="L1310" s="69">
        <v>5174</v>
      </c>
      <c r="M1310" s="69">
        <v>53</v>
      </c>
      <c r="N1310" s="69">
        <v>0</v>
      </c>
      <c r="O1310" s="69">
        <v>0</v>
      </c>
      <c r="P1310" s="69">
        <v>5216.8</v>
      </c>
      <c r="Q1310" s="69">
        <v>166.49</v>
      </c>
      <c r="R1310" s="114">
        <v>2784000</v>
      </c>
      <c r="S1310" s="69">
        <v>2000</v>
      </c>
      <c r="T1310" s="69">
        <v>1392</v>
      </c>
      <c r="U1310" s="69">
        <v>0</v>
      </c>
      <c r="V1310" s="69">
        <v>0</v>
      </c>
      <c r="W1310" s="69">
        <v>0</v>
      </c>
      <c r="X1310" s="69">
        <v>0</v>
      </c>
      <c r="Y1310" s="69">
        <v>0</v>
      </c>
      <c r="Z1310" s="69">
        <v>0</v>
      </c>
      <c r="AA1310" s="69">
        <v>0</v>
      </c>
      <c r="AB1310" s="69">
        <v>0</v>
      </c>
      <c r="AC1310" s="69">
        <v>0</v>
      </c>
      <c r="AD1310" s="69">
        <v>0</v>
      </c>
      <c r="AE1310" s="69">
        <v>0</v>
      </c>
      <c r="AF1310" s="69">
        <v>1372119</v>
      </c>
      <c r="AG1310" s="69">
        <v>1411881</v>
      </c>
      <c r="AH1310" s="69">
        <v>460</v>
      </c>
      <c r="AI1310" s="69">
        <v>932</v>
      </c>
      <c r="AJ1310" s="69">
        <v>10</v>
      </c>
      <c r="AK1310" s="69">
        <v>-10</v>
      </c>
      <c r="AL1310" s="69">
        <v>4339</v>
      </c>
      <c r="AM1310" s="69">
        <v>2260</v>
      </c>
      <c r="AN1310" s="69">
        <v>-4339</v>
      </c>
      <c r="AO1310" s="69">
        <v>10</v>
      </c>
      <c r="AP1310" s="69">
        <v>-10</v>
      </c>
      <c r="AQ1310" s="69">
        <v>393417</v>
      </c>
      <c r="AR1310" s="69">
        <v>2519</v>
      </c>
      <c r="AS1310" s="69">
        <v>330950</v>
      </c>
      <c r="AT1310" s="69">
        <v>191211</v>
      </c>
      <c r="AU1310" s="69">
        <v>55</v>
      </c>
      <c r="AV1310" s="69">
        <v>306</v>
      </c>
      <c r="AW1310" s="69">
        <v>0.49285883620689658</v>
      </c>
      <c r="AX1310" s="69">
        <v>0.33045977011494254</v>
      </c>
      <c r="AY1310" s="69">
        <v>2982.8673913043476</v>
      </c>
      <c r="AZ1310" s="69">
        <v>-982.86739130434762</v>
      </c>
      <c r="BA1310" s="69">
        <v>137211.9</v>
      </c>
      <c r="BB1310" s="69">
        <v>0</v>
      </c>
      <c r="BC1310" s="69">
        <v>-137211.9</v>
      </c>
      <c r="BD1310" s="69">
        <v>0</v>
      </c>
      <c r="BE1310" s="69">
        <v>316.22931551048629</v>
      </c>
      <c r="BF1310" s="69">
        <v>-316.22931551048629</v>
      </c>
      <c r="BG1310" s="69">
        <v>137211.9</v>
      </c>
      <c r="BH1310" s="69">
        <v>0</v>
      </c>
      <c r="BI1310" s="69">
        <v>-137211.9</v>
      </c>
      <c r="BJ1310" s="69">
        <v>2.5418322034889189E-5</v>
      </c>
      <c r="BK1310" s="69">
        <v>0</v>
      </c>
      <c r="BL1310" s="69">
        <v>544.70782056371581</v>
      </c>
      <c r="BM1310" s="69">
        <v>-544.70782056371581</v>
      </c>
      <c r="BN1310" s="69">
        <v>0</v>
      </c>
      <c r="BO1310" s="69">
        <v>4.1460009064813415</v>
      </c>
      <c r="BP1310" s="69">
        <v>-4.1460009064813415</v>
      </c>
      <c r="BQ1310" s="69">
        <v>4146.0009064813412</v>
      </c>
      <c r="BR1310" s="69">
        <v>-4146.0009064813412</v>
      </c>
      <c r="BS1310" s="69">
        <v>0.20353982300884957</v>
      </c>
      <c r="BT1310" s="69">
        <v>3476.5636363636363</v>
      </c>
      <c r="BU1310" s="69">
        <v>624.87254901960785</v>
      </c>
      <c r="BV1310" s="69">
        <v>5.7445407798849563E-3</v>
      </c>
    </row>
    <row r="1311" spans="1:74">
      <c r="A1311" s="113" t="s">
        <v>1051</v>
      </c>
      <c r="B1311" s="69" t="s">
        <v>100</v>
      </c>
      <c r="C1311" s="69" t="s">
        <v>377</v>
      </c>
      <c r="D1311" s="69" t="s">
        <v>375</v>
      </c>
      <c r="E1311" s="69" t="s">
        <v>657</v>
      </c>
      <c r="F1311" s="69">
        <v>0</v>
      </c>
      <c r="G1311" s="69">
        <v>1</v>
      </c>
      <c r="H1311" s="69">
        <v>14645</v>
      </c>
      <c r="I1311" s="69">
        <v>9</v>
      </c>
      <c r="J1311" s="69">
        <v>5</v>
      </c>
      <c r="K1311" s="69">
        <v>1171</v>
      </c>
      <c r="L1311" s="69">
        <v>366</v>
      </c>
      <c r="M1311" s="69">
        <v>6</v>
      </c>
      <c r="N1311" s="69">
        <v>0</v>
      </c>
      <c r="O1311" s="69">
        <v>0</v>
      </c>
      <c r="P1311" s="69">
        <v>12506.4</v>
      </c>
      <c r="Q1311" s="69">
        <v>732.25</v>
      </c>
      <c r="R1311" s="114">
        <v>2784000</v>
      </c>
      <c r="S1311" s="69">
        <v>2000</v>
      </c>
      <c r="T1311" s="69">
        <v>1392</v>
      </c>
      <c r="U1311" s="69">
        <v>0</v>
      </c>
      <c r="V1311" s="69">
        <v>0</v>
      </c>
      <c r="W1311" s="69">
        <v>0</v>
      </c>
      <c r="X1311" s="69">
        <v>0</v>
      </c>
      <c r="Y1311" s="69">
        <v>0</v>
      </c>
      <c r="Z1311" s="69">
        <v>0</v>
      </c>
      <c r="AA1311" s="69">
        <v>0</v>
      </c>
      <c r="AB1311" s="69">
        <v>0</v>
      </c>
      <c r="AC1311" s="69">
        <v>0</v>
      </c>
      <c r="AD1311" s="69">
        <v>0</v>
      </c>
      <c r="AE1311" s="69">
        <v>0</v>
      </c>
      <c r="AF1311" s="69">
        <v>265511</v>
      </c>
      <c r="AG1311" s="69">
        <v>2518489</v>
      </c>
      <c r="AH1311" s="69">
        <v>62</v>
      </c>
      <c r="AI1311" s="69">
        <v>1330</v>
      </c>
      <c r="AJ1311" s="69">
        <v>1</v>
      </c>
      <c r="AK1311" s="69">
        <v>-1</v>
      </c>
      <c r="AL1311" s="69">
        <v>1017</v>
      </c>
      <c r="AM1311" s="69">
        <v>479</v>
      </c>
      <c r="AN1311" s="69">
        <v>-1017</v>
      </c>
      <c r="AO1311" s="69">
        <v>1</v>
      </c>
      <c r="AP1311" s="69">
        <v>-1</v>
      </c>
      <c r="AQ1311" s="69">
        <v>90309</v>
      </c>
      <c r="AR1311" s="69">
        <v>555</v>
      </c>
      <c r="AS1311" s="69">
        <v>59904</v>
      </c>
      <c r="AT1311" s="69">
        <v>14645</v>
      </c>
      <c r="AU1311" s="69">
        <v>1</v>
      </c>
      <c r="AV1311" s="69">
        <v>6</v>
      </c>
      <c r="AW1311" s="69">
        <v>9.5370330459770114E-2</v>
      </c>
      <c r="AX1311" s="69">
        <v>4.4540229885057472E-2</v>
      </c>
      <c r="AY1311" s="69">
        <v>4282.4354838709678</v>
      </c>
      <c r="AZ1311" s="69">
        <v>-2282.4354838709678</v>
      </c>
      <c r="BA1311" s="69">
        <v>265511</v>
      </c>
      <c r="BB1311" s="69">
        <v>0</v>
      </c>
      <c r="BC1311" s="69">
        <v>-265511</v>
      </c>
      <c r="BD1311" s="69">
        <v>0</v>
      </c>
      <c r="BE1311" s="69">
        <v>261.07276302851523</v>
      </c>
      <c r="BF1311" s="69">
        <v>-261.07276302851523</v>
      </c>
      <c r="BG1311" s="69">
        <v>265511</v>
      </c>
      <c r="BH1311" s="69">
        <v>0</v>
      </c>
      <c r="BI1311" s="69">
        <v>-265511</v>
      </c>
      <c r="BJ1311" s="69">
        <v>1.1073093490128337E-5</v>
      </c>
      <c r="BK1311" s="69">
        <v>0</v>
      </c>
      <c r="BL1311" s="69">
        <v>478.3981981981982</v>
      </c>
      <c r="BM1311" s="69">
        <v>-478.3981981981982</v>
      </c>
      <c r="BN1311" s="69">
        <v>0</v>
      </c>
      <c r="BO1311" s="69">
        <v>4.4322749732905979</v>
      </c>
      <c r="BP1311" s="69">
        <v>-4.4322749732905979</v>
      </c>
      <c r="BQ1311" s="69">
        <v>4432.2749732905977</v>
      </c>
      <c r="BR1311" s="69">
        <v>-4432.2749732905977</v>
      </c>
      <c r="BS1311" s="69">
        <v>0.12943632567849686</v>
      </c>
      <c r="BT1311" s="69">
        <v>14645</v>
      </c>
      <c r="BU1311" s="69">
        <v>2440.8333333333335</v>
      </c>
      <c r="BV1311" s="69">
        <v>5.3040117817714739E-3</v>
      </c>
    </row>
    <row r="1312" spans="1:74">
      <c r="A1312" s="113" t="s">
        <v>1052</v>
      </c>
      <c r="B1312" s="69" t="s">
        <v>100</v>
      </c>
      <c r="C1312" s="69" t="s">
        <v>138</v>
      </c>
      <c r="D1312" s="69" t="s">
        <v>375</v>
      </c>
      <c r="E1312" s="69" t="s">
        <v>657</v>
      </c>
      <c r="F1312" s="69">
        <v>0</v>
      </c>
      <c r="G1312" s="69">
        <v>18</v>
      </c>
      <c r="H1312" s="69">
        <v>32101</v>
      </c>
      <c r="I1312" s="69">
        <v>121</v>
      </c>
      <c r="J1312" s="69">
        <v>62</v>
      </c>
      <c r="K1312" s="69">
        <v>11587</v>
      </c>
      <c r="L1312" s="69">
        <v>10148</v>
      </c>
      <c r="M1312" s="69">
        <v>68</v>
      </c>
      <c r="N1312" s="69">
        <v>1</v>
      </c>
      <c r="O1312" s="69">
        <v>0</v>
      </c>
      <c r="P1312" s="69">
        <v>2770.43</v>
      </c>
      <c r="Q1312" s="69">
        <v>132.1</v>
      </c>
      <c r="R1312" s="114">
        <v>2784000</v>
      </c>
      <c r="S1312" s="69">
        <v>2000</v>
      </c>
      <c r="T1312" s="69">
        <v>1392</v>
      </c>
      <c r="U1312" s="69">
        <v>0</v>
      </c>
      <c r="V1312" s="69">
        <v>0</v>
      </c>
      <c r="W1312" s="69">
        <v>0</v>
      </c>
      <c r="X1312" s="69">
        <v>0</v>
      </c>
      <c r="Y1312" s="69">
        <v>0</v>
      </c>
      <c r="Z1312" s="69">
        <v>0</v>
      </c>
      <c r="AA1312" s="69">
        <v>0</v>
      </c>
      <c r="AB1312" s="69">
        <v>0</v>
      </c>
      <c r="AC1312" s="69">
        <v>0</v>
      </c>
      <c r="AD1312" s="69">
        <v>0</v>
      </c>
      <c r="AE1312" s="69">
        <v>0</v>
      </c>
      <c r="AF1312" s="69">
        <v>377845</v>
      </c>
      <c r="AG1312" s="69">
        <v>2406155</v>
      </c>
      <c r="AH1312" s="69">
        <v>102</v>
      </c>
      <c r="AI1312" s="69">
        <v>1290</v>
      </c>
      <c r="AJ1312" s="69">
        <v>1</v>
      </c>
      <c r="AK1312" s="69">
        <v>-1</v>
      </c>
      <c r="AL1312" s="69">
        <v>1331</v>
      </c>
      <c r="AM1312" s="69">
        <v>645</v>
      </c>
      <c r="AN1312" s="69">
        <v>-1331</v>
      </c>
      <c r="AO1312" s="69">
        <v>4</v>
      </c>
      <c r="AP1312" s="69">
        <v>-4</v>
      </c>
      <c r="AQ1312" s="69">
        <v>118247</v>
      </c>
      <c r="AR1312" s="69">
        <v>735</v>
      </c>
      <c r="AS1312" s="69">
        <v>83988</v>
      </c>
      <c r="AT1312" s="69">
        <v>46746</v>
      </c>
      <c r="AU1312" s="69">
        <v>19</v>
      </c>
      <c r="AV1312" s="69">
        <v>74</v>
      </c>
      <c r="AW1312" s="69">
        <v>0.13572018678160919</v>
      </c>
      <c r="AX1312" s="69">
        <v>7.3275862068965511E-2</v>
      </c>
      <c r="AY1312" s="69">
        <v>3704.3627450980393</v>
      </c>
      <c r="AZ1312" s="69">
        <v>-1704.3627450980393</v>
      </c>
      <c r="BA1312" s="69">
        <v>377845</v>
      </c>
      <c r="BB1312" s="69">
        <v>0</v>
      </c>
      <c r="BC1312" s="69">
        <v>-377845</v>
      </c>
      <c r="BD1312" s="69">
        <v>0</v>
      </c>
      <c r="BE1312" s="69">
        <v>283.88054094665665</v>
      </c>
      <c r="BF1312" s="69">
        <v>-283.88054094665665</v>
      </c>
      <c r="BG1312" s="69">
        <v>94461.25</v>
      </c>
      <c r="BH1312" s="69">
        <v>0</v>
      </c>
      <c r="BI1312" s="69">
        <v>-94461.25</v>
      </c>
      <c r="BJ1312" s="69">
        <v>3.3827496680676886E-5</v>
      </c>
      <c r="BK1312" s="69">
        <v>0</v>
      </c>
      <c r="BL1312" s="69">
        <v>514.07482993197277</v>
      </c>
      <c r="BM1312" s="69">
        <v>-514.07482993197277</v>
      </c>
      <c r="BN1312" s="69">
        <v>0</v>
      </c>
      <c r="BO1312" s="69">
        <v>4.4987974472543693</v>
      </c>
      <c r="BP1312" s="69">
        <v>-4.4987974472543693</v>
      </c>
      <c r="BQ1312" s="69">
        <v>4498.7974472543692</v>
      </c>
      <c r="BR1312" s="69">
        <v>-4498.7974472543692</v>
      </c>
      <c r="BS1312" s="69">
        <v>0.15813953488372093</v>
      </c>
      <c r="BT1312" s="69">
        <v>2460.3157894736842</v>
      </c>
      <c r="BU1312" s="69">
        <v>631.70270270270271</v>
      </c>
      <c r="BV1312" s="69">
        <v>5.4546838397591486E-3</v>
      </c>
    </row>
    <row r="1313" spans="1:74">
      <c r="A1313" s="113" t="s">
        <v>1053</v>
      </c>
      <c r="B1313" s="69" t="s">
        <v>100</v>
      </c>
      <c r="C1313" s="69" t="s">
        <v>138</v>
      </c>
      <c r="D1313" s="69" t="s">
        <v>375</v>
      </c>
      <c r="E1313" s="69" t="s">
        <v>657</v>
      </c>
      <c r="F1313" s="69">
        <v>0</v>
      </c>
      <c r="G1313" s="69">
        <v>18</v>
      </c>
      <c r="H1313" s="69">
        <v>53462</v>
      </c>
      <c r="I1313" s="69">
        <v>143</v>
      </c>
      <c r="J1313" s="69">
        <v>80</v>
      </c>
      <c r="K1313" s="69">
        <v>15632</v>
      </c>
      <c r="L1313" s="69">
        <v>13423</v>
      </c>
      <c r="M1313" s="69">
        <v>88</v>
      </c>
      <c r="N1313" s="69">
        <v>0</v>
      </c>
      <c r="O1313" s="69">
        <v>0</v>
      </c>
      <c r="P1313" s="69">
        <v>3420.04</v>
      </c>
      <c r="Q1313" s="69">
        <v>178.21</v>
      </c>
      <c r="R1313" s="114">
        <v>2784000</v>
      </c>
      <c r="S1313" s="69">
        <v>2000</v>
      </c>
      <c r="T1313" s="69">
        <v>1392</v>
      </c>
      <c r="U1313" s="69">
        <v>0</v>
      </c>
      <c r="V1313" s="69">
        <v>0</v>
      </c>
      <c r="W1313" s="69">
        <v>0</v>
      </c>
      <c r="X1313" s="69">
        <v>0</v>
      </c>
      <c r="Y1313" s="69">
        <v>0</v>
      </c>
      <c r="Z1313" s="69">
        <v>0</v>
      </c>
      <c r="AA1313" s="69">
        <v>0</v>
      </c>
      <c r="AB1313" s="69">
        <v>0</v>
      </c>
      <c r="AC1313" s="69">
        <v>0</v>
      </c>
      <c r="AD1313" s="69">
        <v>0</v>
      </c>
      <c r="AE1313" s="69">
        <v>0</v>
      </c>
      <c r="AF1313" s="69">
        <v>546904</v>
      </c>
      <c r="AG1313" s="69">
        <v>2237096</v>
      </c>
      <c r="AH1313" s="69">
        <v>152</v>
      </c>
      <c r="AI1313" s="69">
        <v>1240</v>
      </c>
      <c r="AJ1313" s="69">
        <v>3</v>
      </c>
      <c r="AK1313" s="69">
        <v>-3</v>
      </c>
      <c r="AL1313" s="69">
        <v>1759</v>
      </c>
      <c r="AM1313" s="69">
        <v>881</v>
      </c>
      <c r="AN1313" s="69">
        <v>-1759</v>
      </c>
      <c r="AO1313" s="69">
        <v>6</v>
      </c>
      <c r="AP1313" s="69">
        <v>-6</v>
      </c>
      <c r="AQ1313" s="69">
        <v>156937</v>
      </c>
      <c r="AR1313" s="69">
        <v>993</v>
      </c>
      <c r="AS1313" s="69">
        <v>116810</v>
      </c>
      <c r="AT1313" s="69">
        <v>100208</v>
      </c>
      <c r="AU1313" s="69">
        <v>37</v>
      </c>
      <c r="AV1313" s="69">
        <v>162</v>
      </c>
      <c r="AW1313" s="69">
        <v>0.19644540229885057</v>
      </c>
      <c r="AX1313" s="69">
        <v>0.10919540229885058</v>
      </c>
      <c r="AY1313" s="69">
        <v>3598.0526315789475</v>
      </c>
      <c r="AZ1313" s="69">
        <v>-1598.0526315789475</v>
      </c>
      <c r="BA1313" s="69">
        <v>182301.33333333334</v>
      </c>
      <c r="BB1313" s="69">
        <v>0</v>
      </c>
      <c r="BC1313" s="69">
        <v>-182301.33333333334</v>
      </c>
      <c r="BD1313" s="69">
        <v>0</v>
      </c>
      <c r="BE1313" s="69">
        <v>310.9175667993178</v>
      </c>
      <c r="BF1313" s="69">
        <v>-310.9175667993178</v>
      </c>
      <c r="BG1313" s="69">
        <v>91150.666666666672</v>
      </c>
      <c r="BH1313" s="69">
        <v>0</v>
      </c>
      <c r="BI1313" s="69">
        <v>-91150.666666666672</v>
      </c>
      <c r="BJ1313" s="69">
        <v>3.8231901973403343E-5</v>
      </c>
      <c r="BK1313" s="69">
        <v>0</v>
      </c>
      <c r="BL1313" s="69">
        <v>550.75931520644508</v>
      </c>
      <c r="BM1313" s="69">
        <v>-550.75931520644508</v>
      </c>
      <c r="BN1313" s="69">
        <v>0</v>
      </c>
      <c r="BO1313" s="69">
        <v>4.68199640441743</v>
      </c>
      <c r="BP1313" s="69">
        <v>-4.68199640441743</v>
      </c>
      <c r="BQ1313" s="69">
        <v>4681.9964044174303</v>
      </c>
      <c r="BR1313" s="69">
        <v>-4681.9964044174303</v>
      </c>
      <c r="BS1313" s="69">
        <v>0.17253121452894438</v>
      </c>
      <c r="BT1313" s="69">
        <v>2708.3243243243242</v>
      </c>
      <c r="BU1313" s="69">
        <v>618.5679012345679</v>
      </c>
      <c r="BV1313" s="69">
        <v>5.6137176064280569E-3</v>
      </c>
    </row>
    <row r="1314" spans="1:74">
      <c r="A1314" s="113" t="s">
        <v>1054</v>
      </c>
      <c r="B1314" s="69" t="s">
        <v>100</v>
      </c>
      <c r="C1314" s="69" t="s">
        <v>138</v>
      </c>
      <c r="D1314" s="69" t="s">
        <v>375</v>
      </c>
      <c r="E1314" s="69" t="s">
        <v>657</v>
      </c>
      <c r="F1314" s="69">
        <v>0</v>
      </c>
      <c r="G1314" s="69">
        <v>24</v>
      </c>
      <c r="H1314" s="69">
        <v>55400</v>
      </c>
      <c r="I1314" s="69">
        <v>154</v>
      </c>
      <c r="J1314" s="69">
        <v>79</v>
      </c>
      <c r="K1314" s="69">
        <v>14710</v>
      </c>
      <c r="L1314" s="69">
        <v>12802</v>
      </c>
      <c r="M1314" s="69">
        <v>89</v>
      </c>
      <c r="N1314" s="69">
        <v>0</v>
      </c>
      <c r="O1314" s="69">
        <v>2</v>
      </c>
      <c r="P1314" s="69">
        <v>3766.15</v>
      </c>
      <c r="Q1314" s="69">
        <v>169.42</v>
      </c>
      <c r="R1314" s="114">
        <v>2784000</v>
      </c>
      <c r="S1314" s="69">
        <v>2000</v>
      </c>
      <c r="T1314" s="69">
        <v>1392</v>
      </c>
      <c r="U1314" s="69">
        <v>0</v>
      </c>
      <c r="V1314" s="69">
        <v>0</v>
      </c>
      <c r="W1314" s="69">
        <v>0</v>
      </c>
      <c r="X1314" s="69">
        <v>0</v>
      </c>
      <c r="Y1314" s="69">
        <v>0</v>
      </c>
      <c r="Z1314" s="69">
        <v>0</v>
      </c>
      <c r="AA1314" s="69">
        <v>0</v>
      </c>
      <c r="AB1314" s="69">
        <v>0</v>
      </c>
      <c r="AC1314" s="69">
        <v>0</v>
      </c>
      <c r="AD1314" s="69">
        <v>0</v>
      </c>
      <c r="AE1314" s="69">
        <v>0</v>
      </c>
      <c r="AF1314" s="69">
        <v>668986</v>
      </c>
      <c r="AG1314" s="69">
        <v>2115014</v>
      </c>
      <c r="AH1314" s="69">
        <v>198</v>
      </c>
      <c r="AI1314" s="69">
        <v>1194</v>
      </c>
      <c r="AJ1314" s="69">
        <v>5</v>
      </c>
      <c r="AK1314" s="69">
        <v>-5</v>
      </c>
      <c r="AL1314" s="69">
        <v>2093</v>
      </c>
      <c r="AM1314" s="69">
        <v>1050</v>
      </c>
      <c r="AN1314" s="69">
        <v>-2093</v>
      </c>
      <c r="AO1314" s="69">
        <v>6</v>
      </c>
      <c r="AP1314" s="69">
        <v>-6</v>
      </c>
      <c r="AQ1314" s="69">
        <v>186658</v>
      </c>
      <c r="AR1314" s="69">
        <v>1181</v>
      </c>
      <c r="AS1314" s="69">
        <v>143141</v>
      </c>
      <c r="AT1314" s="69">
        <v>155608</v>
      </c>
      <c r="AU1314" s="69">
        <v>61</v>
      </c>
      <c r="AV1314" s="69">
        <v>251</v>
      </c>
      <c r="AW1314" s="69">
        <v>0.24029669540229884</v>
      </c>
      <c r="AX1314" s="69">
        <v>0.14224137931034483</v>
      </c>
      <c r="AY1314" s="69">
        <v>3378.7171717171718</v>
      </c>
      <c r="AZ1314" s="69">
        <v>-1378.7171717171718</v>
      </c>
      <c r="BA1314" s="69">
        <v>133797.20000000001</v>
      </c>
      <c r="BB1314" s="69">
        <v>0</v>
      </c>
      <c r="BC1314" s="69">
        <v>-133797.20000000001</v>
      </c>
      <c r="BD1314" s="69">
        <v>0</v>
      </c>
      <c r="BE1314" s="69">
        <v>319.63019589106545</v>
      </c>
      <c r="BF1314" s="69">
        <v>-319.63019589106545</v>
      </c>
      <c r="BG1314" s="69">
        <v>111497.66666666667</v>
      </c>
      <c r="BH1314" s="69">
        <v>0</v>
      </c>
      <c r="BI1314" s="69">
        <v>-111497.66666666667</v>
      </c>
      <c r="BJ1314" s="69">
        <v>3.2144349559086669E-5</v>
      </c>
      <c r="BK1314" s="69">
        <v>0</v>
      </c>
      <c r="BL1314" s="69">
        <v>566.45723962743443</v>
      </c>
      <c r="BM1314" s="69">
        <v>-566.45723962743443</v>
      </c>
      <c r="BN1314" s="69">
        <v>0</v>
      </c>
      <c r="BO1314" s="69">
        <v>4.6736155259499377</v>
      </c>
      <c r="BP1314" s="69">
        <v>-4.6736155259499377</v>
      </c>
      <c r="BQ1314" s="69">
        <v>4673.6155259499374</v>
      </c>
      <c r="BR1314" s="69">
        <v>-4673.6155259499374</v>
      </c>
      <c r="BS1314" s="69">
        <v>0.18857142857142858</v>
      </c>
      <c r="BT1314" s="69">
        <v>2550.9508196721313</v>
      </c>
      <c r="BU1314" s="69">
        <v>619.95219123505979</v>
      </c>
      <c r="BV1314" s="69">
        <v>5.6252611728401678E-3</v>
      </c>
    </row>
    <row r="1315" spans="1:74">
      <c r="A1315" s="113" t="s">
        <v>1055</v>
      </c>
      <c r="B1315" s="69" t="s">
        <v>100</v>
      </c>
      <c r="C1315" s="69" t="s">
        <v>138</v>
      </c>
      <c r="D1315" s="69" t="s">
        <v>375</v>
      </c>
      <c r="E1315" s="69" t="s">
        <v>657</v>
      </c>
      <c r="F1315" s="69">
        <v>0</v>
      </c>
      <c r="G1315" s="69">
        <v>18</v>
      </c>
      <c r="H1315" s="69">
        <v>52730</v>
      </c>
      <c r="I1315" s="69">
        <v>172</v>
      </c>
      <c r="J1315" s="69">
        <v>97</v>
      </c>
      <c r="K1315" s="69">
        <v>18093</v>
      </c>
      <c r="L1315" s="69">
        <v>16587</v>
      </c>
      <c r="M1315" s="69">
        <v>109</v>
      </c>
      <c r="N1315" s="69">
        <v>1</v>
      </c>
      <c r="O1315" s="69">
        <v>1</v>
      </c>
      <c r="P1315" s="69">
        <v>2914.39</v>
      </c>
      <c r="Q1315" s="69">
        <v>142.51</v>
      </c>
      <c r="R1315" s="114">
        <v>2784000</v>
      </c>
      <c r="S1315" s="69">
        <v>2000</v>
      </c>
      <c r="T1315" s="69">
        <v>1392</v>
      </c>
      <c r="U1315" s="69">
        <v>0</v>
      </c>
      <c r="V1315" s="69">
        <v>0</v>
      </c>
      <c r="W1315" s="69">
        <v>0</v>
      </c>
      <c r="X1315" s="69">
        <v>0</v>
      </c>
      <c r="Y1315" s="69">
        <v>0</v>
      </c>
      <c r="Z1315" s="69">
        <v>0</v>
      </c>
      <c r="AA1315" s="69">
        <v>0</v>
      </c>
      <c r="AB1315" s="69">
        <v>0</v>
      </c>
      <c r="AC1315" s="69">
        <v>0</v>
      </c>
      <c r="AD1315" s="69">
        <v>0</v>
      </c>
      <c r="AE1315" s="69">
        <v>0</v>
      </c>
      <c r="AF1315" s="69">
        <v>788941</v>
      </c>
      <c r="AG1315" s="69">
        <v>1995059</v>
      </c>
      <c r="AH1315" s="69">
        <v>241</v>
      </c>
      <c r="AI1315" s="69">
        <v>1151</v>
      </c>
      <c r="AJ1315" s="69">
        <v>8</v>
      </c>
      <c r="AK1315" s="69">
        <v>-8</v>
      </c>
      <c r="AL1315" s="69">
        <v>2467</v>
      </c>
      <c r="AM1315" s="69">
        <v>1259</v>
      </c>
      <c r="AN1315" s="69">
        <v>-2467</v>
      </c>
      <c r="AO1315" s="69">
        <v>8</v>
      </c>
      <c r="AP1315" s="69">
        <v>-8</v>
      </c>
      <c r="AQ1315" s="69">
        <v>224787</v>
      </c>
      <c r="AR1315" s="69">
        <v>1413</v>
      </c>
      <c r="AS1315" s="69">
        <v>177954</v>
      </c>
      <c r="AT1315" s="69">
        <v>208338</v>
      </c>
      <c r="AU1315" s="69">
        <v>79</v>
      </c>
      <c r="AV1315" s="69">
        <v>360</v>
      </c>
      <c r="AW1315" s="69">
        <v>0.28338397988505748</v>
      </c>
      <c r="AX1315" s="69">
        <v>0.17313218390804597</v>
      </c>
      <c r="AY1315" s="69">
        <v>3273.6141078838173</v>
      </c>
      <c r="AZ1315" s="69">
        <v>-1273.6141078838173</v>
      </c>
      <c r="BA1315" s="69">
        <v>98617.625</v>
      </c>
      <c r="BB1315" s="69">
        <v>0</v>
      </c>
      <c r="BC1315" s="69">
        <v>-98617.625</v>
      </c>
      <c r="BD1315" s="69">
        <v>0</v>
      </c>
      <c r="BE1315" s="69">
        <v>319.79773003648154</v>
      </c>
      <c r="BF1315" s="69">
        <v>-319.79773003648154</v>
      </c>
      <c r="BG1315" s="69">
        <v>98617.625</v>
      </c>
      <c r="BH1315" s="69">
        <v>0</v>
      </c>
      <c r="BI1315" s="69">
        <v>-98617.625</v>
      </c>
      <c r="BJ1315" s="69">
        <v>3.5589246709106846E-5</v>
      </c>
      <c r="BK1315" s="69">
        <v>0</v>
      </c>
      <c r="BL1315" s="69">
        <v>558.34465675866954</v>
      </c>
      <c r="BM1315" s="69">
        <v>-558.34465675866954</v>
      </c>
      <c r="BN1315" s="69">
        <v>0</v>
      </c>
      <c r="BO1315" s="69">
        <v>4.4333985187183202</v>
      </c>
      <c r="BP1315" s="69">
        <v>-4.4333985187183202</v>
      </c>
      <c r="BQ1315" s="69">
        <v>4433.3985187183207</v>
      </c>
      <c r="BR1315" s="69">
        <v>-4433.3985187183207</v>
      </c>
      <c r="BS1315" s="69">
        <v>0.19142176330420968</v>
      </c>
      <c r="BT1315" s="69">
        <v>2637.1898734177216</v>
      </c>
      <c r="BU1315" s="69">
        <v>578.7166666666667</v>
      </c>
      <c r="BV1315" s="69">
        <v>5.6008577008456895E-3</v>
      </c>
    </row>
    <row r="1316" spans="1:74">
      <c r="A1316" s="113" t="s">
        <v>1056</v>
      </c>
      <c r="B1316" s="69" t="s">
        <v>100</v>
      </c>
      <c r="C1316" s="69" t="s">
        <v>138</v>
      </c>
      <c r="D1316" s="69" t="s">
        <v>375</v>
      </c>
      <c r="E1316" s="69" t="s">
        <v>657</v>
      </c>
      <c r="F1316" s="69">
        <v>0</v>
      </c>
      <c r="G1316" s="69">
        <v>20</v>
      </c>
      <c r="H1316" s="69">
        <v>50879</v>
      </c>
      <c r="I1316" s="69">
        <v>162</v>
      </c>
      <c r="J1316" s="69">
        <v>92</v>
      </c>
      <c r="K1316" s="69">
        <v>19524</v>
      </c>
      <c r="L1316" s="69">
        <v>17786</v>
      </c>
      <c r="M1316" s="69">
        <v>98</v>
      </c>
      <c r="N1316" s="69">
        <v>0</v>
      </c>
      <c r="O1316" s="69">
        <v>1</v>
      </c>
      <c r="P1316" s="69">
        <v>2605.9699999999998</v>
      </c>
      <c r="Q1316" s="69">
        <v>148.77000000000001</v>
      </c>
      <c r="R1316" s="114">
        <v>2784000</v>
      </c>
      <c r="S1316" s="69">
        <v>2000</v>
      </c>
      <c r="T1316" s="69">
        <v>1392</v>
      </c>
      <c r="U1316" s="69">
        <v>0</v>
      </c>
      <c r="V1316" s="69">
        <v>0</v>
      </c>
      <c r="W1316" s="69">
        <v>0</v>
      </c>
      <c r="X1316" s="69">
        <v>0</v>
      </c>
      <c r="Y1316" s="69">
        <v>0</v>
      </c>
      <c r="Z1316" s="69">
        <v>0</v>
      </c>
      <c r="AA1316" s="69">
        <v>0</v>
      </c>
      <c r="AB1316" s="69">
        <v>0</v>
      </c>
      <c r="AC1316" s="69">
        <v>0</v>
      </c>
      <c r="AD1316" s="69">
        <v>0</v>
      </c>
      <c r="AE1316" s="69">
        <v>0</v>
      </c>
      <c r="AF1316" s="69">
        <v>904358</v>
      </c>
      <c r="AG1316" s="69">
        <v>1879642</v>
      </c>
      <c r="AH1316" s="69">
        <v>286</v>
      </c>
      <c r="AI1316" s="69">
        <v>1106</v>
      </c>
      <c r="AJ1316" s="69">
        <v>9</v>
      </c>
      <c r="AK1316" s="69">
        <v>-9</v>
      </c>
      <c r="AL1316" s="69">
        <v>2880</v>
      </c>
      <c r="AM1316" s="69">
        <v>1484</v>
      </c>
      <c r="AN1316" s="69">
        <v>-2880</v>
      </c>
      <c r="AO1316" s="69">
        <v>8</v>
      </c>
      <c r="AP1316" s="69">
        <v>-8</v>
      </c>
      <c r="AQ1316" s="69">
        <v>265662</v>
      </c>
      <c r="AR1316" s="69">
        <v>1658</v>
      </c>
      <c r="AS1316" s="69">
        <v>215299</v>
      </c>
      <c r="AT1316" s="69">
        <v>259217</v>
      </c>
      <c r="AU1316" s="69">
        <v>99</v>
      </c>
      <c r="AV1316" s="69">
        <v>458</v>
      </c>
      <c r="AW1316" s="69">
        <v>0.32484123563218392</v>
      </c>
      <c r="AX1316" s="69">
        <v>0.20545977011494254</v>
      </c>
      <c r="AY1316" s="69">
        <v>3162.090909090909</v>
      </c>
      <c r="AZ1316" s="69">
        <v>-1162.090909090909</v>
      </c>
      <c r="BA1316" s="69">
        <v>100484.22222222222</v>
      </c>
      <c r="BB1316" s="69">
        <v>0</v>
      </c>
      <c r="BC1316" s="69">
        <v>-100484.22222222222</v>
      </c>
      <c r="BD1316" s="69">
        <v>0</v>
      </c>
      <c r="BE1316" s="69">
        <v>314.01319444444442</v>
      </c>
      <c r="BF1316" s="69">
        <v>-314.01319444444442</v>
      </c>
      <c r="BG1316" s="69">
        <v>113044.75</v>
      </c>
      <c r="BH1316" s="69">
        <v>0</v>
      </c>
      <c r="BI1316" s="69">
        <v>-113044.75</v>
      </c>
      <c r="BJ1316" s="69">
        <v>3.0113452432037701E-5</v>
      </c>
      <c r="BK1316" s="69">
        <v>0</v>
      </c>
      <c r="BL1316" s="69">
        <v>545.45114595898679</v>
      </c>
      <c r="BM1316" s="69">
        <v>-545.45114595898679</v>
      </c>
      <c r="BN1316" s="69">
        <v>0</v>
      </c>
      <c r="BO1316" s="69">
        <v>4.2004746886887538</v>
      </c>
      <c r="BP1316" s="69">
        <v>-4.2004746886887538</v>
      </c>
      <c r="BQ1316" s="69">
        <v>4200.4746886887542</v>
      </c>
      <c r="BR1316" s="69">
        <v>-4200.4746886887542</v>
      </c>
      <c r="BS1316" s="69">
        <v>0.19272237196765499</v>
      </c>
      <c r="BT1316" s="69">
        <v>2618.3535353535353</v>
      </c>
      <c r="BU1316" s="69">
        <v>565.97598253275112</v>
      </c>
      <c r="BV1316" s="69">
        <v>5.5860454261429937E-3</v>
      </c>
    </row>
    <row r="1317" spans="1:74">
      <c r="A1317" s="113" t="s">
        <v>1057</v>
      </c>
      <c r="B1317" s="69" t="s">
        <v>100</v>
      </c>
      <c r="C1317" s="69" t="s">
        <v>138</v>
      </c>
      <c r="D1317" s="69" t="s">
        <v>375</v>
      </c>
      <c r="E1317" s="69" t="s">
        <v>657</v>
      </c>
      <c r="F1317" s="69">
        <v>0</v>
      </c>
      <c r="G1317" s="69">
        <v>18</v>
      </c>
      <c r="H1317" s="69">
        <v>53108</v>
      </c>
      <c r="I1317" s="69">
        <v>164</v>
      </c>
      <c r="J1317" s="69">
        <v>95</v>
      </c>
      <c r="K1317" s="69">
        <v>21679</v>
      </c>
      <c r="L1317" s="69">
        <v>19965</v>
      </c>
      <c r="M1317" s="69">
        <v>101</v>
      </c>
      <c r="N1317" s="69">
        <v>0</v>
      </c>
      <c r="O1317" s="69">
        <v>0</v>
      </c>
      <c r="P1317" s="69">
        <v>2449.7399999999998</v>
      </c>
      <c r="Q1317" s="69">
        <v>155.74</v>
      </c>
      <c r="R1317" s="114">
        <v>2784000</v>
      </c>
      <c r="S1317" s="69">
        <v>2000</v>
      </c>
      <c r="T1317" s="69">
        <v>1392</v>
      </c>
      <c r="U1317" s="69">
        <v>0</v>
      </c>
      <c r="V1317" s="69">
        <v>0</v>
      </c>
      <c r="W1317" s="69">
        <v>0</v>
      </c>
      <c r="X1317" s="69">
        <v>0</v>
      </c>
      <c r="Y1317" s="69">
        <v>0</v>
      </c>
      <c r="Z1317" s="69">
        <v>0</v>
      </c>
      <c r="AA1317" s="69">
        <v>0</v>
      </c>
      <c r="AB1317" s="69">
        <v>0</v>
      </c>
      <c r="AC1317" s="69">
        <v>0</v>
      </c>
      <c r="AD1317" s="69">
        <v>0</v>
      </c>
      <c r="AE1317" s="69">
        <v>0</v>
      </c>
      <c r="AF1317" s="69">
        <v>1033114</v>
      </c>
      <c r="AG1317" s="69">
        <v>1750886</v>
      </c>
      <c r="AH1317" s="69">
        <v>337</v>
      </c>
      <c r="AI1317" s="69">
        <v>1055</v>
      </c>
      <c r="AJ1317" s="69">
        <v>9</v>
      </c>
      <c r="AK1317" s="69">
        <v>-9</v>
      </c>
      <c r="AL1317" s="69">
        <v>3326</v>
      </c>
      <c r="AM1317" s="69">
        <v>1734</v>
      </c>
      <c r="AN1317" s="69">
        <v>-3326</v>
      </c>
      <c r="AO1317" s="69">
        <v>9</v>
      </c>
      <c r="AP1317" s="69">
        <v>-9</v>
      </c>
      <c r="AQ1317" s="69">
        <v>310770</v>
      </c>
      <c r="AR1317" s="69">
        <v>1933</v>
      </c>
      <c r="AS1317" s="69">
        <v>256381</v>
      </c>
      <c r="AT1317" s="69">
        <v>312325</v>
      </c>
      <c r="AU1317" s="69">
        <v>117</v>
      </c>
      <c r="AV1317" s="69">
        <v>559</v>
      </c>
      <c r="AW1317" s="69">
        <v>0.37108979885057469</v>
      </c>
      <c r="AX1317" s="69">
        <v>0.24209770114942528</v>
      </c>
      <c r="AY1317" s="69">
        <v>3065.6201780415431</v>
      </c>
      <c r="AZ1317" s="69">
        <v>-1065.6201780415431</v>
      </c>
      <c r="BA1317" s="69">
        <v>114790.44444444444</v>
      </c>
      <c r="BB1317" s="69">
        <v>0</v>
      </c>
      <c r="BC1317" s="69">
        <v>-114790.44444444444</v>
      </c>
      <c r="BD1317" s="69">
        <v>0</v>
      </c>
      <c r="BE1317" s="69">
        <v>310.61755862898377</v>
      </c>
      <c r="BF1317" s="69">
        <v>-310.61755862898377</v>
      </c>
      <c r="BG1317" s="69">
        <v>114790.44444444444</v>
      </c>
      <c r="BH1317" s="69">
        <v>0</v>
      </c>
      <c r="BI1317" s="69">
        <v>-114790.44444444444</v>
      </c>
      <c r="BJ1317" s="69">
        <v>2.8960324355632783E-5</v>
      </c>
      <c r="BK1317" s="69">
        <v>0</v>
      </c>
      <c r="BL1317" s="69">
        <v>534.4614588722194</v>
      </c>
      <c r="BM1317" s="69">
        <v>-534.4614588722194</v>
      </c>
      <c r="BN1317" s="69">
        <v>0</v>
      </c>
      <c r="BO1317" s="69">
        <v>4.0296043778595134</v>
      </c>
      <c r="BP1317" s="69">
        <v>-4.0296043778595134</v>
      </c>
      <c r="BQ1317" s="69">
        <v>4029.6043778595135</v>
      </c>
      <c r="BR1317" s="69">
        <v>-4029.6043778595135</v>
      </c>
      <c r="BS1317" s="69">
        <v>0.19434832756632064</v>
      </c>
      <c r="BT1317" s="69">
        <v>2669.4444444444443</v>
      </c>
      <c r="BU1317" s="69">
        <v>558.72093023255809</v>
      </c>
      <c r="BV1317" s="69">
        <v>5.5796891591852497E-3</v>
      </c>
    </row>
    <row r="1318" spans="1:74">
      <c r="A1318" s="113" t="s">
        <v>1058</v>
      </c>
      <c r="B1318" s="69" t="s">
        <v>100</v>
      </c>
      <c r="C1318" s="69" t="s">
        <v>138</v>
      </c>
      <c r="D1318" s="69" t="s">
        <v>375</v>
      </c>
      <c r="E1318" s="69" t="s">
        <v>657</v>
      </c>
      <c r="F1318" s="69">
        <v>0</v>
      </c>
      <c r="G1318" s="69">
        <v>23</v>
      </c>
      <c r="H1318" s="69">
        <v>32269</v>
      </c>
      <c r="I1318" s="69">
        <v>135</v>
      </c>
      <c r="J1318" s="69">
        <v>67</v>
      </c>
      <c r="K1318" s="69">
        <v>11625</v>
      </c>
      <c r="L1318" s="69">
        <v>11032</v>
      </c>
      <c r="M1318" s="69">
        <v>70</v>
      </c>
      <c r="N1318" s="69">
        <v>0</v>
      </c>
      <c r="O1318" s="69">
        <v>0</v>
      </c>
      <c r="P1318" s="69">
        <v>2775.83</v>
      </c>
      <c r="Q1318" s="69">
        <v>126.05</v>
      </c>
      <c r="R1318" s="114">
        <v>2784000</v>
      </c>
      <c r="S1318" s="69">
        <v>2000</v>
      </c>
      <c r="T1318" s="69">
        <v>1392</v>
      </c>
      <c r="U1318" s="69">
        <v>0</v>
      </c>
      <c r="V1318" s="69">
        <v>0</v>
      </c>
      <c r="W1318" s="69">
        <v>0</v>
      </c>
      <c r="X1318" s="69">
        <v>0</v>
      </c>
      <c r="Y1318" s="69">
        <v>0</v>
      </c>
      <c r="Z1318" s="69">
        <v>0</v>
      </c>
      <c r="AA1318" s="69">
        <v>0</v>
      </c>
      <c r="AB1318" s="69">
        <v>0</v>
      </c>
      <c r="AC1318" s="69">
        <v>0</v>
      </c>
      <c r="AD1318" s="69">
        <v>0</v>
      </c>
      <c r="AE1318" s="69">
        <v>0</v>
      </c>
      <c r="AF1318" s="69">
        <v>1158254</v>
      </c>
      <c r="AG1318" s="69">
        <v>1625746</v>
      </c>
      <c r="AH1318" s="69">
        <v>398</v>
      </c>
      <c r="AI1318" s="69">
        <v>994</v>
      </c>
      <c r="AJ1318" s="69">
        <v>10</v>
      </c>
      <c r="AK1318" s="69">
        <v>-10</v>
      </c>
      <c r="AL1318" s="69">
        <v>3748</v>
      </c>
      <c r="AM1318" s="69">
        <v>1955</v>
      </c>
      <c r="AN1318" s="69">
        <v>-3748</v>
      </c>
      <c r="AO1318" s="69">
        <v>9</v>
      </c>
      <c r="AP1318" s="69">
        <v>-9</v>
      </c>
      <c r="AQ1318" s="69">
        <v>346538</v>
      </c>
      <c r="AR1318" s="69">
        <v>2170</v>
      </c>
      <c r="AS1318" s="69">
        <v>289297</v>
      </c>
      <c r="AT1318" s="69">
        <v>344594</v>
      </c>
      <c r="AU1318" s="69">
        <v>140</v>
      </c>
      <c r="AV1318" s="69">
        <v>629</v>
      </c>
      <c r="AW1318" s="69">
        <v>0.41603951149425289</v>
      </c>
      <c r="AX1318" s="69">
        <v>0.28591954022988508</v>
      </c>
      <c r="AY1318" s="69">
        <v>2910.1859296482412</v>
      </c>
      <c r="AZ1318" s="69">
        <v>-910.1859296482412</v>
      </c>
      <c r="BA1318" s="69">
        <v>115825.4</v>
      </c>
      <c r="BB1318" s="69">
        <v>0</v>
      </c>
      <c r="BC1318" s="69">
        <v>-115825.4</v>
      </c>
      <c r="BD1318" s="69">
        <v>0</v>
      </c>
      <c r="BE1318" s="69">
        <v>309.03255069370329</v>
      </c>
      <c r="BF1318" s="69">
        <v>-309.03255069370329</v>
      </c>
      <c r="BG1318" s="69">
        <v>128694.88888888889</v>
      </c>
      <c r="BH1318" s="69">
        <v>0</v>
      </c>
      <c r="BI1318" s="69">
        <v>-128694.88888888889</v>
      </c>
      <c r="BJ1318" s="69">
        <v>2.5971177764054737E-5</v>
      </c>
      <c r="BK1318" s="69">
        <v>0</v>
      </c>
      <c r="BL1318" s="69">
        <v>533.75760368663589</v>
      </c>
      <c r="BM1318" s="69">
        <v>-533.75760368663589</v>
      </c>
      <c r="BN1318" s="69">
        <v>0</v>
      </c>
      <c r="BO1318" s="69">
        <v>4.0036847945191276</v>
      </c>
      <c r="BP1318" s="69">
        <v>-4.0036847945191276</v>
      </c>
      <c r="BQ1318" s="69">
        <v>4003.6847945191275</v>
      </c>
      <c r="BR1318" s="69">
        <v>-4003.6847945191275</v>
      </c>
      <c r="BS1318" s="69">
        <v>0.20358056265984656</v>
      </c>
      <c r="BT1318" s="69">
        <v>2461.3857142857141</v>
      </c>
      <c r="BU1318" s="69">
        <v>547.84419713831483</v>
      </c>
      <c r="BV1318" s="69">
        <v>5.6415169476363341E-3</v>
      </c>
    </row>
    <row r="1319" spans="1:74">
      <c r="A1319" s="113" t="s">
        <v>1031</v>
      </c>
      <c r="B1319" s="69" t="s">
        <v>100</v>
      </c>
      <c r="C1319" s="69" t="s">
        <v>138</v>
      </c>
      <c r="D1319" s="69" t="s">
        <v>375</v>
      </c>
      <c r="E1319" s="69" t="s">
        <v>657</v>
      </c>
      <c r="F1319" s="69">
        <v>0</v>
      </c>
      <c r="G1319" s="69">
        <v>20</v>
      </c>
      <c r="H1319" s="69">
        <v>33025</v>
      </c>
      <c r="I1319" s="69">
        <v>112</v>
      </c>
      <c r="J1319" s="69">
        <v>54</v>
      </c>
      <c r="K1319" s="69">
        <v>12340</v>
      </c>
      <c r="L1319" s="69">
        <v>11697</v>
      </c>
      <c r="M1319" s="69">
        <v>59</v>
      </c>
      <c r="N1319" s="69">
        <v>0</v>
      </c>
      <c r="O1319" s="69">
        <v>1</v>
      </c>
      <c r="P1319" s="69">
        <v>2676.26</v>
      </c>
      <c r="Q1319" s="69">
        <v>148.09</v>
      </c>
      <c r="R1319" s="114">
        <v>2784000</v>
      </c>
      <c r="S1319" s="69">
        <v>2000</v>
      </c>
      <c r="T1319" s="69">
        <v>1392</v>
      </c>
      <c r="U1319" s="69">
        <v>0</v>
      </c>
      <c r="V1319" s="69">
        <v>0</v>
      </c>
      <c r="W1319" s="69">
        <v>0</v>
      </c>
      <c r="X1319" s="69">
        <v>0</v>
      </c>
      <c r="Y1319" s="69">
        <v>0</v>
      </c>
      <c r="Z1319" s="69">
        <v>0</v>
      </c>
      <c r="AA1319" s="69">
        <v>0</v>
      </c>
      <c r="AB1319" s="69">
        <v>0</v>
      </c>
      <c r="AC1319" s="69">
        <v>0</v>
      </c>
      <c r="AD1319" s="69">
        <v>0</v>
      </c>
      <c r="AE1319" s="69">
        <v>0</v>
      </c>
      <c r="AF1319" s="69">
        <v>1405144</v>
      </c>
      <c r="AG1319" s="69">
        <v>1378856</v>
      </c>
      <c r="AH1319" s="69">
        <v>480</v>
      </c>
      <c r="AI1319" s="69">
        <v>912</v>
      </c>
      <c r="AJ1319" s="69">
        <v>11</v>
      </c>
      <c r="AK1319" s="69">
        <v>-11</v>
      </c>
      <c r="AL1319" s="69">
        <v>4451</v>
      </c>
      <c r="AM1319" s="69">
        <v>2314</v>
      </c>
      <c r="AN1319" s="69">
        <v>-4451</v>
      </c>
      <c r="AO1319" s="69">
        <v>10</v>
      </c>
      <c r="AP1319" s="69">
        <v>-10</v>
      </c>
      <c r="AQ1319" s="69">
        <v>405757</v>
      </c>
      <c r="AR1319" s="69">
        <v>2578</v>
      </c>
      <c r="AS1319" s="69">
        <v>342647</v>
      </c>
      <c r="AT1319" s="69">
        <v>377619</v>
      </c>
      <c r="AU1319" s="69">
        <v>160</v>
      </c>
      <c r="AV1319" s="69">
        <v>688</v>
      </c>
      <c r="AW1319" s="69">
        <v>0.50472126436781606</v>
      </c>
      <c r="AX1319" s="69">
        <v>0.34482758620689657</v>
      </c>
      <c r="AY1319" s="69">
        <v>2927.3833333333332</v>
      </c>
      <c r="AZ1319" s="69">
        <v>-927.38333333333321</v>
      </c>
      <c r="BA1319" s="69">
        <v>127740.36363636363</v>
      </c>
      <c r="BB1319" s="69">
        <v>0</v>
      </c>
      <c r="BC1319" s="69">
        <v>-127740.36363636363</v>
      </c>
      <c r="BD1319" s="69">
        <v>0</v>
      </c>
      <c r="BE1319" s="69">
        <v>315.69175466187374</v>
      </c>
      <c r="BF1319" s="69">
        <v>-315.69175466187374</v>
      </c>
      <c r="BG1319" s="69">
        <v>140514.4</v>
      </c>
      <c r="BH1319" s="69">
        <v>0</v>
      </c>
      <c r="BI1319" s="69">
        <v>-140514.4</v>
      </c>
      <c r="BJ1319" s="69">
        <v>2.4645292625881993E-5</v>
      </c>
      <c r="BK1319" s="69">
        <v>0</v>
      </c>
      <c r="BL1319" s="69">
        <v>545.05197827773463</v>
      </c>
      <c r="BM1319" s="69">
        <v>-545.05197827773463</v>
      </c>
      <c r="BN1319" s="69">
        <v>0</v>
      </c>
      <c r="BO1319" s="69">
        <v>4.1008501460686944</v>
      </c>
      <c r="BP1319" s="69">
        <v>-4.1008501460686944</v>
      </c>
      <c r="BQ1319" s="69">
        <v>4100.8501460686948</v>
      </c>
      <c r="BR1319" s="69">
        <v>-4100.8501460686948</v>
      </c>
      <c r="BS1319" s="69">
        <v>0.20743301642178047</v>
      </c>
      <c r="BT1319" s="69">
        <v>2360.1187500000001</v>
      </c>
      <c r="BU1319" s="69">
        <v>548.86482558139539</v>
      </c>
      <c r="BV1319" s="69">
        <v>5.7029207136290935E-3</v>
      </c>
    </row>
    <row r="1320" spans="1:74">
      <c r="A1320" s="113" t="s">
        <v>1032</v>
      </c>
      <c r="B1320" s="69" t="s">
        <v>100</v>
      </c>
      <c r="C1320" s="69" t="s">
        <v>138</v>
      </c>
      <c r="D1320" s="69" t="s">
        <v>375</v>
      </c>
      <c r="E1320" s="69" t="s">
        <v>657</v>
      </c>
      <c r="F1320" s="69">
        <v>0</v>
      </c>
      <c r="G1320" s="69">
        <v>16</v>
      </c>
      <c r="H1320" s="69">
        <v>55985</v>
      </c>
      <c r="I1320" s="69">
        <v>185</v>
      </c>
      <c r="J1320" s="69">
        <v>104</v>
      </c>
      <c r="K1320" s="69">
        <v>21928</v>
      </c>
      <c r="L1320" s="69">
        <v>19831</v>
      </c>
      <c r="M1320" s="69">
        <v>111</v>
      </c>
      <c r="N1320" s="69">
        <v>1</v>
      </c>
      <c r="O1320" s="69">
        <v>0</v>
      </c>
      <c r="P1320" s="69">
        <v>2553.13</v>
      </c>
      <c r="Q1320" s="69">
        <v>152.55000000000001</v>
      </c>
      <c r="R1320" s="114">
        <v>2784000</v>
      </c>
      <c r="S1320" s="69">
        <v>2000</v>
      </c>
      <c r="T1320" s="69">
        <v>1392</v>
      </c>
      <c r="U1320" s="69">
        <v>0</v>
      </c>
      <c r="V1320" s="69">
        <v>0</v>
      </c>
      <c r="W1320" s="69">
        <v>0</v>
      </c>
      <c r="X1320" s="69">
        <v>0</v>
      </c>
      <c r="Y1320" s="69">
        <v>0</v>
      </c>
      <c r="Z1320" s="69">
        <v>0</v>
      </c>
      <c r="AA1320" s="69">
        <v>0</v>
      </c>
      <c r="AB1320" s="69">
        <v>0</v>
      </c>
      <c r="AC1320" s="69">
        <v>0</v>
      </c>
      <c r="AD1320" s="69">
        <v>0</v>
      </c>
      <c r="AE1320" s="69">
        <v>0</v>
      </c>
      <c r="AF1320" s="69">
        <v>1516660</v>
      </c>
      <c r="AG1320" s="69">
        <v>1267340</v>
      </c>
      <c r="AH1320" s="69">
        <v>515</v>
      </c>
      <c r="AI1320" s="69">
        <v>877</v>
      </c>
      <c r="AJ1320" s="69">
        <v>11</v>
      </c>
      <c r="AK1320" s="69">
        <v>-11</v>
      </c>
      <c r="AL1320" s="69">
        <v>4810</v>
      </c>
      <c r="AM1320" s="69">
        <v>2510</v>
      </c>
      <c r="AN1320" s="69">
        <v>-4810</v>
      </c>
      <c r="AO1320" s="69">
        <v>12</v>
      </c>
      <c r="AP1320" s="69">
        <v>-12</v>
      </c>
      <c r="AQ1320" s="69">
        <v>440813</v>
      </c>
      <c r="AR1320" s="69">
        <v>2794</v>
      </c>
      <c r="AS1320" s="69">
        <v>374549</v>
      </c>
      <c r="AT1320" s="69">
        <v>433604</v>
      </c>
      <c r="AU1320" s="69">
        <v>176</v>
      </c>
      <c r="AV1320" s="69">
        <v>799</v>
      </c>
      <c r="AW1320" s="69">
        <v>0.54477729885057469</v>
      </c>
      <c r="AX1320" s="69">
        <v>0.36997126436781608</v>
      </c>
      <c r="AY1320" s="69">
        <v>2944.970873786408</v>
      </c>
      <c r="AZ1320" s="69">
        <v>-944.97087378640799</v>
      </c>
      <c r="BA1320" s="69">
        <v>137878.18181818182</v>
      </c>
      <c r="BB1320" s="69">
        <v>0</v>
      </c>
      <c r="BC1320" s="69">
        <v>-137878.18181818182</v>
      </c>
      <c r="BD1320" s="69">
        <v>0</v>
      </c>
      <c r="BE1320" s="69">
        <v>315.31392931392929</v>
      </c>
      <c r="BF1320" s="69">
        <v>-315.31392931392929</v>
      </c>
      <c r="BG1320" s="69">
        <v>126388.33333333333</v>
      </c>
      <c r="BH1320" s="69">
        <v>0</v>
      </c>
      <c r="BI1320" s="69">
        <v>-126388.33333333333</v>
      </c>
      <c r="BJ1320" s="69">
        <v>2.7222427650727179E-5</v>
      </c>
      <c r="BK1320" s="69">
        <v>0</v>
      </c>
      <c r="BL1320" s="69">
        <v>542.82748747315679</v>
      </c>
      <c r="BM1320" s="69">
        <v>-542.82748747315679</v>
      </c>
      <c r="BN1320" s="69">
        <v>0</v>
      </c>
      <c r="BO1320" s="69">
        <v>4.0492966207358716</v>
      </c>
      <c r="BP1320" s="69">
        <v>-4.0492966207358716</v>
      </c>
      <c r="BQ1320" s="69">
        <v>4049.2966207358718</v>
      </c>
      <c r="BR1320" s="69">
        <v>-4049.2966207358718</v>
      </c>
      <c r="BS1320" s="69">
        <v>0.20517928286852591</v>
      </c>
      <c r="BT1320" s="69">
        <v>2463.659090909091</v>
      </c>
      <c r="BU1320" s="69">
        <v>542.68335419274092</v>
      </c>
      <c r="BV1320" s="69">
        <v>5.6940244502771018E-3</v>
      </c>
    </row>
    <row r="1321" spans="1:74">
      <c r="A1321" s="113" t="s">
        <v>1033</v>
      </c>
      <c r="B1321" s="69" t="s">
        <v>100</v>
      </c>
      <c r="C1321" s="69" t="s">
        <v>138</v>
      </c>
      <c r="D1321" s="69" t="s">
        <v>375</v>
      </c>
      <c r="E1321" s="69" t="s">
        <v>657</v>
      </c>
      <c r="F1321" s="69">
        <v>0</v>
      </c>
      <c r="G1321" s="69">
        <v>15</v>
      </c>
      <c r="H1321" s="69">
        <v>51060</v>
      </c>
      <c r="I1321" s="69">
        <v>177</v>
      </c>
      <c r="J1321" s="69">
        <v>106</v>
      </c>
      <c r="K1321" s="69">
        <v>19017</v>
      </c>
      <c r="L1321" s="69">
        <v>16976</v>
      </c>
      <c r="M1321" s="69">
        <v>109</v>
      </c>
      <c r="N1321" s="69">
        <v>0</v>
      </c>
      <c r="O1321" s="69">
        <v>1</v>
      </c>
      <c r="P1321" s="69">
        <v>2684.97</v>
      </c>
      <c r="Q1321" s="69">
        <v>142.22999999999999</v>
      </c>
      <c r="R1321" s="114">
        <v>2784000</v>
      </c>
      <c r="S1321" s="69">
        <v>2000</v>
      </c>
      <c r="T1321" s="69">
        <v>1392</v>
      </c>
      <c r="U1321" s="69">
        <v>0</v>
      </c>
      <c r="V1321" s="69">
        <v>0</v>
      </c>
      <c r="W1321" s="69">
        <v>0</v>
      </c>
      <c r="X1321" s="69">
        <v>0</v>
      </c>
      <c r="Y1321" s="69">
        <v>0</v>
      </c>
      <c r="Z1321" s="69">
        <v>0</v>
      </c>
      <c r="AA1321" s="69">
        <v>0</v>
      </c>
      <c r="AB1321" s="69">
        <v>0</v>
      </c>
      <c r="AC1321" s="69">
        <v>0</v>
      </c>
      <c r="AD1321" s="69">
        <v>0</v>
      </c>
      <c r="AE1321" s="69">
        <v>0</v>
      </c>
      <c r="AF1321" s="69">
        <v>1584075</v>
      </c>
      <c r="AG1321" s="69">
        <v>1199925</v>
      </c>
      <c r="AH1321" s="69">
        <v>536</v>
      </c>
      <c r="AI1321" s="69">
        <v>856</v>
      </c>
      <c r="AJ1321" s="69">
        <v>12</v>
      </c>
      <c r="AK1321" s="69">
        <v>-12</v>
      </c>
      <c r="AL1321" s="69">
        <v>5029</v>
      </c>
      <c r="AM1321" s="69">
        <v>2640</v>
      </c>
      <c r="AN1321" s="69">
        <v>-5029</v>
      </c>
      <c r="AO1321" s="69">
        <v>13</v>
      </c>
      <c r="AP1321" s="69">
        <v>-13</v>
      </c>
      <c r="AQ1321" s="69">
        <v>462809</v>
      </c>
      <c r="AR1321" s="69">
        <v>2929</v>
      </c>
      <c r="AS1321" s="69">
        <v>394273</v>
      </c>
      <c r="AT1321" s="69">
        <v>484664</v>
      </c>
      <c r="AU1321" s="69">
        <v>191</v>
      </c>
      <c r="AV1321" s="69">
        <v>908</v>
      </c>
      <c r="AW1321" s="69">
        <v>0.56899245689655176</v>
      </c>
      <c r="AX1321" s="69">
        <v>0.38505747126436779</v>
      </c>
      <c r="AY1321" s="69">
        <v>2955.3638059701493</v>
      </c>
      <c r="AZ1321" s="69">
        <v>-955.36380597014931</v>
      </c>
      <c r="BA1321" s="69">
        <v>132006.25</v>
      </c>
      <c r="BB1321" s="69">
        <v>0</v>
      </c>
      <c r="BC1321" s="69">
        <v>-132006.25</v>
      </c>
      <c r="BD1321" s="69">
        <v>0</v>
      </c>
      <c r="BE1321" s="69">
        <v>314.98806919864785</v>
      </c>
      <c r="BF1321" s="69">
        <v>-314.98806919864785</v>
      </c>
      <c r="BG1321" s="69">
        <v>121851.92307692308</v>
      </c>
      <c r="BH1321" s="69">
        <v>0</v>
      </c>
      <c r="BI1321" s="69">
        <v>-121851.92307692308</v>
      </c>
      <c r="BJ1321" s="69">
        <v>2.8089341391373116E-5</v>
      </c>
      <c r="BK1321" s="69">
        <v>0</v>
      </c>
      <c r="BL1321" s="69">
        <v>540.82451348583129</v>
      </c>
      <c r="BM1321" s="69">
        <v>-540.82451348583129</v>
      </c>
      <c r="BN1321" s="69">
        <v>0</v>
      </c>
      <c r="BO1321" s="69">
        <v>4.0177110783644832</v>
      </c>
      <c r="BP1321" s="69">
        <v>-4.0177110783644832</v>
      </c>
      <c r="BQ1321" s="69">
        <v>4017.711078364483</v>
      </c>
      <c r="BR1321" s="69">
        <v>-4017.711078364483</v>
      </c>
      <c r="BS1321" s="69">
        <v>0.20303030303030303</v>
      </c>
      <c r="BT1321" s="69">
        <v>2537.5078534031413</v>
      </c>
      <c r="BU1321" s="69">
        <v>533.77092511013211</v>
      </c>
      <c r="BV1321" s="69">
        <v>5.7042970210173091E-3</v>
      </c>
    </row>
    <row r="1322" spans="1:74">
      <c r="A1322" s="113" t="s">
        <v>1034</v>
      </c>
      <c r="B1322" s="69" t="s">
        <v>100</v>
      </c>
      <c r="C1322" s="69" t="s">
        <v>138</v>
      </c>
      <c r="D1322" s="69" t="s">
        <v>375</v>
      </c>
      <c r="E1322" s="69" t="s">
        <v>657</v>
      </c>
      <c r="F1322" s="69">
        <v>0</v>
      </c>
      <c r="G1322" s="69">
        <v>29</v>
      </c>
      <c r="H1322" s="69">
        <v>52167</v>
      </c>
      <c r="I1322" s="69">
        <v>217</v>
      </c>
      <c r="J1322" s="69">
        <v>129</v>
      </c>
      <c r="K1322" s="69">
        <v>20805</v>
      </c>
      <c r="L1322" s="69">
        <v>18530</v>
      </c>
      <c r="M1322" s="69">
        <v>137</v>
      </c>
      <c r="N1322" s="69">
        <v>1</v>
      </c>
      <c r="O1322" s="69">
        <v>0</v>
      </c>
      <c r="P1322" s="69">
        <v>2507.4299999999998</v>
      </c>
      <c r="Q1322" s="69">
        <v>110.76</v>
      </c>
      <c r="R1322" s="114">
        <v>2784000</v>
      </c>
      <c r="S1322" s="69">
        <v>2000</v>
      </c>
      <c r="T1322" s="69">
        <v>1392</v>
      </c>
      <c r="U1322" s="69">
        <v>0</v>
      </c>
      <c r="V1322" s="69">
        <v>0</v>
      </c>
      <c r="W1322" s="69">
        <v>0</v>
      </c>
      <c r="X1322" s="69">
        <v>0</v>
      </c>
      <c r="Y1322" s="69">
        <v>0</v>
      </c>
      <c r="Z1322" s="69">
        <v>0</v>
      </c>
      <c r="AA1322" s="69">
        <v>0</v>
      </c>
      <c r="AB1322" s="69">
        <v>0</v>
      </c>
      <c r="AC1322" s="69">
        <v>0</v>
      </c>
      <c r="AD1322" s="69">
        <v>0</v>
      </c>
      <c r="AE1322" s="69">
        <v>0</v>
      </c>
      <c r="AF1322" s="69">
        <v>1659422</v>
      </c>
      <c r="AG1322" s="69">
        <v>1124578</v>
      </c>
      <c r="AH1322" s="69">
        <v>574</v>
      </c>
      <c r="AI1322" s="69">
        <v>818</v>
      </c>
      <c r="AJ1322" s="69">
        <v>12</v>
      </c>
      <c r="AK1322" s="69">
        <v>-12</v>
      </c>
      <c r="AL1322" s="69">
        <v>5309</v>
      </c>
      <c r="AM1322" s="69">
        <v>2794</v>
      </c>
      <c r="AN1322" s="69">
        <v>-5309</v>
      </c>
      <c r="AO1322" s="69">
        <v>14</v>
      </c>
      <c r="AP1322" s="69">
        <v>-14</v>
      </c>
      <c r="AQ1322" s="69">
        <v>488266</v>
      </c>
      <c r="AR1322" s="69">
        <v>3099</v>
      </c>
      <c r="AS1322" s="69">
        <v>416863</v>
      </c>
      <c r="AT1322" s="69">
        <v>536831</v>
      </c>
      <c r="AU1322" s="69">
        <v>220</v>
      </c>
      <c r="AV1322" s="69">
        <v>1045</v>
      </c>
      <c r="AW1322" s="69">
        <v>0.59605675287356319</v>
      </c>
      <c r="AX1322" s="69">
        <v>0.41235632183908044</v>
      </c>
      <c r="AY1322" s="69">
        <v>2890.9790940766552</v>
      </c>
      <c r="AZ1322" s="69">
        <v>-890.9790940766552</v>
      </c>
      <c r="BA1322" s="69">
        <v>138285.16666666666</v>
      </c>
      <c r="BB1322" s="69">
        <v>0</v>
      </c>
      <c r="BC1322" s="69">
        <v>-138285.16666666666</v>
      </c>
      <c r="BD1322" s="69">
        <v>0</v>
      </c>
      <c r="BE1322" s="69">
        <v>312.56771520060278</v>
      </c>
      <c r="BF1322" s="69">
        <v>-312.56771520060278</v>
      </c>
      <c r="BG1322" s="69">
        <v>118530.14285714286</v>
      </c>
      <c r="BH1322" s="69">
        <v>0</v>
      </c>
      <c r="BI1322" s="69">
        <v>-118530.14285714286</v>
      </c>
      <c r="BJ1322" s="69">
        <v>2.8672895511872626E-5</v>
      </c>
      <c r="BK1322" s="69">
        <v>0</v>
      </c>
      <c r="BL1322" s="69">
        <v>535.47015166182643</v>
      </c>
      <c r="BM1322" s="69">
        <v>-535.47015166182643</v>
      </c>
      <c r="BN1322" s="69">
        <v>0</v>
      </c>
      <c r="BO1322" s="69">
        <v>3.9807370766894641</v>
      </c>
      <c r="BP1322" s="69">
        <v>-3.9807370766894641</v>
      </c>
      <c r="BQ1322" s="69">
        <v>3980.7370766894642</v>
      </c>
      <c r="BR1322" s="69">
        <v>-3980.7370766894642</v>
      </c>
      <c r="BS1322" s="69">
        <v>0.2054402290622763</v>
      </c>
      <c r="BT1322" s="69">
        <v>2440.1409090909092</v>
      </c>
      <c r="BU1322" s="69">
        <v>513.71387559808613</v>
      </c>
      <c r="BV1322" s="69">
        <v>5.7222907185837226E-3</v>
      </c>
    </row>
    <row r="1323" spans="1:74">
      <c r="A1323" s="113" t="s">
        <v>1035</v>
      </c>
      <c r="B1323" s="69" t="s">
        <v>100</v>
      </c>
      <c r="C1323" s="69" t="s">
        <v>138</v>
      </c>
      <c r="D1323" s="69" t="s">
        <v>375</v>
      </c>
      <c r="E1323" s="69" t="s">
        <v>657</v>
      </c>
      <c r="F1323" s="69">
        <v>0</v>
      </c>
      <c r="G1323" s="69">
        <v>23</v>
      </c>
      <c r="H1323" s="69">
        <v>59738</v>
      </c>
      <c r="I1323" s="69">
        <v>204</v>
      </c>
      <c r="J1323" s="69">
        <v>120</v>
      </c>
      <c r="K1323" s="69">
        <v>24211</v>
      </c>
      <c r="L1323" s="69">
        <v>21809</v>
      </c>
      <c r="M1323" s="69">
        <v>129</v>
      </c>
      <c r="N1323" s="69">
        <v>0</v>
      </c>
      <c r="O1323" s="69">
        <v>0</v>
      </c>
      <c r="P1323" s="69">
        <v>2467.39</v>
      </c>
      <c r="Q1323" s="69">
        <v>137.96</v>
      </c>
      <c r="R1323" s="114">
        <v>2784000</v>
      </c>
      <c r="S1323" s="69">
        <v>2000</v>
      </c>
      <c r="T1323" s="69">
        <v>1392</v>
      </c>
      <c r="U1323" s="69">
        <v>0</v>
      </c>
      <c r="V1323" s="69">
        <v>0</v>
      </c>
      <c r="W1323" s="69">
        <v>0</v>
      </c>
      <c r="X1323" s="69">
        <v>0</v>
      </c>
      <c r="Y1323" s="69">
        <v>0</v>
      </c>
      <c r="Z1323" s="69">
        <v>0</v>
      </c>
      <c r="AA1323" s="69">
        <v>0</v>
      </c>
      <c r="AB1323" s="69">
        <v>0</v>
      </c>
      <c r="AC1323" s="69">
        <v>0</v>
      </c>
      <c r="AD1323" s="69">
        <v>0</v>
      </c>
      <c r="AE1323" s="69">
        <v>0</v>
      </c>
      <c r="AF1323" s="69">
        <v>1754874</v>
      </c>
      <c r="AG1323" s="69">
        <v>1029126</v>
      </c>
      <c r="AH1323" s="69">
        <v>602</v>
      </c>
      <c r="AI1323" s="69">
        <v>790</v>
      </c>
      <c r="AJ1323" s="69">
        <v>12</v>
      </c>
      <c r="AK1323" s="69">
        <v>-12</v>
      </c>
      <c r="AL1323" s="69">
        <v>5584</v>
      </c>
      <c r="AM1323" s="69">
        <v>2946</v>
      </c>
      <c r="AN1323" s="69">
        <v>-5584</v>
      </c>
      <c r="AO1323" s="69">
        <v>14</v>
      </c>
      <c r="AP1323" s="69">
        <v>-14</v>
      </c>
      <c r="AQ1323" s="69">
        <v>519683</v>
      </c>
      <c r="AR1323" s="69">
        <v>3263</v>
      </c>
      <c r="AS1323" s="69">
        <v>444402</v>
      </c>
      <c r="AT1323" s="69">
        <v>596569</v>
      </c>
      <c r="AU1323" s="69">
        <v>243</v>
      </c>
      <c r="AV1323" s="69">
        <v>1174</v>
      </c>
      <c r="AW1323" s="69">
        <v>0.63034267241379305</v>
      </c>
      <c r="AX1323" s="69">
        <v>0.43247126436781608</v>
      </c>
      <c r="AY1323" s="69">
        <v>2915.0730897009967</v>
      </c>
      <c r="AZ1323" s="69">
        <v>-915.07308970099666</v>
      </c>
      <c r="BA1323" s="69">
        <v>146239.5</v>
      </c>
      <c r="BB1323" s="69">
        <v>0</v>
      </c>
      <c r="BC1323" s="69">
        <v>-146239.5</v>
      </c>
      <c r="BD1323" s="69">
        <v>0</v>
      </c>
      <c r="BE1323" s="69">
        <v>314.26826647564468</v>
      </c>
      <c r="BF1323" s="69">
        <v>-314.26826647564468</v>
      </c>
      <c r="BG1323" s="69">
        <v>125348.14285714286</v>
      </c>
      <c r="BH1323" s="69">
        <v>0</v>
      </c>
      <c r="BI1323" s="69">
        <v>-125348.14285714286</v>
      </c>
      <c r="BJ1323" s="69">
        <v>2.6939499656521379E-5</v>
      </c>
      <c r="BK1323" s="69">
        <v>0</v>
      </c>
      <c r="BL1323" s="69">
        <v>537.80999080600679</v>
      </c>
      <c r="BM1323" s="69">
        <v>-537.80999080600679</v>
      </c>
      <c r="BN1323" s="69">
        <v>0</v>
      </c>
      <c r="BO1323" s="69">
        <v>3.9488436145651908</v>
      </c>
      <c r="BP1323" s="69">
        <v>-3.9488436145651908</v>
      </c>
      <c r="BQ1323" s="69">
        <v>3948.8436145651908</v>
      </c>
      <c r="BR1323" s="69">
        <v>-3948.8436145651908</v>
      </c>
      <c r="BS1323" s="69">
        <v>0.20434487440597421</v>
      </c>
      <c r="BT1323" s="69">
        <v>2455.01646090535</v>
      </c>
      <c r="BU1323" s="69">
        <v>508.15076660988075</v>
      </c>
      <c r="BV1323" s="69">
        <v>5.6688404277222843E-3</v>
      </c>
    </row>
    <row r="1324" spans="1:74">
      <c r="A1324" s="113" t="s">
        <v>1036</v>
      </c>
      <c r="B1324" s="69" t="s">
        <v>100</v>
      </c>
      <c r="C1324" s="69" t="s">
        <v>138</v>
      </c>
      <c r="D1324" s="69" t="s">
        <v>375</v>
      </c>
      <c r="E1324" s="69" t="s">
        <v>657</v>
      </c>
      <c r="F1324" s="69">
        <v>0</v>
      </c>
      <c r="G1324" s="69">
        <v>27</v>
      </c>
      <c r="H1324" s="69">
        <v>76185</v>
      </c>
      <c r="I1324" s="69">
        <v>290</v>
      </c>
      <c r="J1324" s="69">
        <v>153</v>
      </c>
      <c r="K1324" s="69">
        <v>23548</v>
      </c>
      <c r="L1324" s="69">
        <v>20557</v>
      </c>
      <c r="M1324" s="69">
        <v>162</v>
      </c>
      <c r="N1324" s="69">
        <v>0</v>
      </c>
      <c r="O1324" s="69">
        <v>0</v>
      </c>
      <c r="P1324" s="69">
        <v>3235.31</v>
      </c>
      <c r="Q1324" s="69">
        <v>141.08000000000001</v>
      </c>
      <c r="R1324" s="114">
        <v>2784000</v>
      </c>
      <c r="S1324" s="69">
        <v>2000</v>
      </c>
      <c r="T1324" s="69">
        <v>1392</v>
      </c>
      <c r="U1324" s="69">
        <v>0</v>
      </c>
      <c r="V1324" s="69">
        <v>0</v>
      </c>
      <c r="W1324" s="69">
        <v>0</v>
      </c>
      <c r="X1324" s="69">
        <v>0</v>
      </c>
      <c r="Y1324" s="69">
        <v>0</v>
      </c>
      <c r="Z1324" s="69">
        <v>0</v>
      </c>
      <c r="AA1324" s="69">
        <v>0</v>
      </c>
      <c r="AB1324" s="69">
        <v>0</v>
      </c>
      <c r="AC1324" s="69">
        <v>0</v>
      </c>
      <c r="AD1324" s="69">
        <v>0</v>
      </c>
      <c r="AE1324" s="69">
        <v>0</v>
      </c>
      <c r="AF1324" s="69">
        <v>1873027</v>
      </c>
      <c r="AG1324" s="69">
        <v>910973</v>
      </c>
      <c r="AH1324" s="69">
        <v>639</v>
      </c>
      <c r="AI1324" s="69">
        <v>753</v>
      </c>
      <c r="AJ1324" s="69">
        <v>12</v>
      </c>
      <c r="AK1324" s="69">
        <v>-12</v>
      </c>
      <c r="AL1324" s="69">
        <v>5975</v>
      </c>
      <c r="AM1324" s="69">
        <v>3146</v>
      </c>
      <c r="AN1324" s="69">
        <v>-5975</v>
      </c>
      <c r="AO1324" s="69">
        <v>14</v>
      </c>
      <c r="AP1324" s="69">
        <v>-14</v>
      </c>
      <c r="AQ1324" s="69">
        <v>552316</v>
      </c>
      <c r="AR1324" s="69">
        <v>3478</v>
      </c>
      <c r="AS1324" s="69">
        <v>472492</v>
      </c>
      <c r="AT1324" s="69">
        <v>672754</v>
      </c>
      <c r="AU1324" s="69">
        <v>270</v>
      </c>
      <c r="AV1324" s="69">
        <v>1336</v>
      </c>
      <c r="AW1324" s="69">
        <v>0.67278268678160924</v>
      </c>
      <c r="AX1324" s="69">
        <v>0.45905172413793105</v>
      </c>
      <c r="AY1324" s="69">
        <v>2931.184663536776</v>
      </c>
      <c r="AZ1324" s="69">
        <v>-931.18466353677604</v>
      </c>
      <c r="BA1324" s="69">
        <v>156085.58333333334</v>
      </c>
      <c r="BB1324" s="69">
        <v>0</v>
      </c>
      <c r="BC1324" s="69">
        <v>-156085.58333333334</v>
      </c>
      <c r="BD1324" s="69">
        <v>0</v>
      </c>
      <c r="BE1324" s="69">
        <v>313.47732217573224</v>
      </c>
      <c r="BF1324" s="69">
        <v>-313.47732217573224</v>
      </c>
      <c r="BG1324" s="69">
        <v>133787.64285714287</v>
      </c>
      <c r="BH1324" s="69">
        <v>0</v>
      </c>
      <c r="BI1324" s="69">
        <v>-133787.64285714287</v>
      </c>
      <c r="BJ1324" s="69">
        <v>2.5347808138819081E-5</v>
      </c>
      <c r="BK1324" s="69">
        <v>0</v>
      </c>
      <c r="BL1324" s="69">
        <v>538.53565267395049</v>
      </c>
      <c r="BM1324" s="69">
        <v>-538.53565267395049</v>
      </c>
      <c r="BN1324" s="69">
        <v>0</v>
      </c>
      <c r="BO1324" s="69">
        <v>3.964145424684439</v>
      </c>
      <c r="BP1324" s="69">
        <v>-3.964145424684439</v>
      </c>
      <c r="BQ1324" s="69">
        <v>3964.1454246844391</v>
      </c>
      <c r="BR1324" s="69">
        <v>-3964.1454246844391</v>
      </c>
      <c r="BS1324" s="69">
        <v>0.2031150667514304</v>
      </c>
      <c r="BT1324" s="69">
        <v>2491.6814814814816</v>
      </c>
      <c r="BU1324" s="69">
        <v>503.55838323353294</v>
      </c>
      <c r="BV1324" s="69">
        <v>5.6960146003374882E-3</v>
      </c>
    </row>
    <row r="1325" spans="1:74">
      <c r="A1325" s="113" t="s">
        <v>1037</v>
      </c>
      <c r="B1325" s="69" t="s">
        <v>100</v>
      </c>
      <c r="C1325" s="69" t="s">
        <v>138</v>
      </c>
      <c r="D1325" s="69" t="s">
        <v>375</v>
      </c>
      <c r="E1325" s="69" t="s">
        <v>657</v>
      </c>
      <c r="F1325" s="69">
        <v>0</v>
      </c>
      <c r="G1325" s="69">
        <v>34</v>
      </c>
      <c r="H1325" s="69">
        <v>48576</v>
      </c>
      <c r="I1325" s="69">
        <v>242</v>
      </c>
      <c r="J1325" s="69">
        <v>124</v>
      </c>
      <c r="K1325" s="69">
        <v>17837</v>
      </c>
      <c r="L1325" s="69">
        <v>15961</v>
      </c>
      <c r="M1325" s="69">
        <v>133</v>
      </c>
      <c r="N1325" s="69">
        <v>1</v>
      </c>
      <c r="O1325" s="69">
        <v>0</v>
      </c>
      <c r="P1325" s="69">
        <v>2723.33</v>
      </c>
      <c r="Q1325" s="69">
        <v>103.35</v>
      </c>
      <c r="R1325" s="114">
        <v>2784000</v>
      </c>
      <c r="S1325" s="69">
        <v>2000</v>
      </c>
      <c r="T1325" s="69">
        <v>1392</v>
      </c>
      <c r="U1325" s="69">
        <v>0</v>
      </c>
      <c r="V1325" s="69">
        <v>0</v>
      </c>
      <c r="W1325" s="69">
        <v>0</v>
      </c>
      <c r="X1325" s="69">
        <v>0</v>
      </c>
      <c r="Y1325" s="69">
        <v>0</v>
      </c>
      <c r="Z1325" s="69">
        <v>0</v>
      </c>
      <c r="AA1325" s="69">
        <v>0</v>
      </c>
      <c r="AB1325" s="69">
        <v>0</v>
      </c>
      <c r="AC1325" s="69">
        <v>0</v>
      </c>
      <c r="AD1325" s="69">
        <v>0</v>
      </c>
      <c r="AE1325" s="69">
        <v>0</v>
      </c>
      <c r="AF1325" s="69">
        <v>1936167</v>
      </c>
      <c r="AG1325" s="69">
        <v>847833</v>
      </c>
      <c r="AH1325" s="69">
        <v>676</v>
      </c>
      <c r="AI1325" s="69">
        <v>716</v>
      </c>
      <c r="AJ1325" s="69">
        <v>12</v>
      </c>
      <c r="AK1325" s="69">
        <v>-12</v>
      </c>
      <c r="AL1325" s="69">
        <v>6249</v>
      </c>
      <c r="AM1325" s="69">
        <v>3284</v>
      </c>
      <c r="AN1325" s="69">
        <v>-6249</v>
      </c>
      <c r="AO1325" s="69">
        <v>15</v>
      </c>
      <c r="AP1325" s="69">
        <v>-15</v>
      </c>
      <c r="AQ1325" s="69">
        <v>572665</v>
      </c>
      <c r="AR1325" s="69">
        <v>3627</v>
      </c>
      <c r="AS1325" s="69">
        <v>490720</v>
      </c>
      <c r="AT1325" s="69">
        <v>721330</v>
      </c>
      <c r="AU1325" s="69">
        <v>304</v>
      </c>
      <c r="AV1325" s="69">
        <v>1469</v>
      </c>
      <c r="AW1325" s="69">
        <v>0.6954622844827586</v>
      </c>
      <c r="AX1325" s="69">
        <v>0.48563218390804597</v>
      </c>
      <c r="AY1325" s="69">
        <v>2864.1523668639052</v>
      </c>
      <c r="AZ1325" s="69">
        <v>-864.15236686390517</v>
      </c>
      <c r="BA1325" s="69">
        <v>161347.25</v>
      </c>
      <c r="BB1325" s="69">
        <v>0</v>
      </c>
      <c r="BC1325" s="69">
        <v>-161347.25</v>
      </c>
      <c r="BD1325" s="69">
        <v>0</v>
      </c>
      <c r="BE1325" s="69">
        <v>309.8362938070091</v>
      </c>
      <c r="BF1325" s="69">
        <v>-309.8362938070091</v>
      </c>
      <c r="BG1325" s="69">
        <v>129077.8</v>
      </c>
      <c r="BH1325" s="69">
        <v>0</v>
      </c>
      <c r="BI1325" s="69">
        <v>-129077.8</v>
      </c>
      <c r="BJ1325" s="69">
        <v>2.619332419477356E-5</v>
      </c>
      <c r="BK1325" s="69">
        <v>0</v>
      </c>
      <c r="BL1325" s="69">
        <v>533.82051282051282</v>
      </c>
      <c r="BM1325" s="69">
        <v>-533.82051282051282</v>
      </c>
      <c r="BN1325" s="69">
        <v>0</v>
      </c>
      <c r="BO1325" s="69">
        <v>3.9455636615585261</v>
      </c>
      <c r="BP1325" s="69">
        <v>-3.9455636615585261</v>
      </c>
      <c r="BQ1325" s="69">
        <v>3945.5636615585263</v>
      </c>
      <c r="BR1325" s="69">
        <v>-3945.5636615585263</v>
      </c>
      <c r="BS1325" s="69">
        <v>0.20584652862362973</v>
      </c>
      <c r="BT1325" s="69">
        <v>2372.7960526315787</v>
      </c>
      <c r="BU1325" s="69">
        <v>491.03471749489449</v>
      </c>
      <c r="BV1325" s="69">
        <v>5.7345917770424241E-3</v>
      </c>
    </row>
    <row r="1326" spans="1:74">
      <c r="A1326" s="113" t="s">
        <v>1038</v>
      </c>
      <c r="B1326" s="69" t="s">
        <v>100</v>
      </c>
      <c r="C1326" s="69" t="s">
        <v>138</v>
      </c>
      <c r="D1326" s="69" t="s">
        <v>375</v>
      </c>
      <c r="E1326" s="69" t="s">
        <v>657</v>
      </c>
      <c r="F1326" s="69">
        <v>0</v>
      </c>
      <c r="G1326" s="69">
        <v>38</v>
      </c>
      <c r="H1326" s="69">
        <v>60873</v>
      </c>
      <c r="I1326" s="69">
        <v>309</v>
      </c>
      <c r="J1326" s="69">
        <v>162</v>
      </c>
      <c r="K1326" s="69">
        <v>26357</v>
      </c>
      <c r="L1326" s="69">
        <v>23774</v>
      </c>
      <c r="M1326" s="69">
        <v>178</v>
      </c>
      <c r="N1326" s="69">
        <v>3</v>
      </c>
      <c r="O1326" s="69">
        <v>1</v>
      </c>
      <c r="P1326" s="69">
        <v>2309.56</v>
      </c>
      <c r="Q1326" s="69">
        <v>98.02</v>
      </c>
      <c r="R1326" s="114">
        <v>2784000</v>
      </c>
      <c r="S1326" s="69">
        <v>2000</v>
      </c>
      <c r="T1326" s="69">
        <v>1392</v>
      </c>
      <c r="U1326" s="69">
        <v>0</v>
      </c>
      <c r="V1326" s="69">
        <v>0</v>
      </c>
      <c r="W1326" s="69">
        <v>0</v>
      </c>
      <c r="X1326" s="69">
        <v>0</v>
      </c>
      <c r="Y1326" s="69">
        <v>0</v>
      </c>
      <c r="Z1326" s="69">
        <v>0</v>
      </c>
      <c r="AA1326" s="69">
        <v>0</v>
      </c>
      <c r="AB1326" s="69">
        <v>0</v>
      </c>
      <c r="AC1326" s="69">
        <v>0</v>
      </c>
      <c r="AD1326" s="69">
        <v>0</v>
      </c>
      <c r="AE1326" s="69">
        <v>0</v>
      </c>
      <c r="AF1326" s="69">
        <v>2008920</v>
      </c>
      <c r="AG1326" s="69">
        <v>775080</v>
      </c>
      <c r="AH1326" s="69">
        <v>722</v>
      </c>
      <c r="AI1326" s="69">
        <v>670</v>
      </c>
      <c r="AJ1326" s="69">
        <v>13</v>
      </c>
      <c r="AK1326" s="69">
        <v>-13</v>
      </c>
      <c r="AL1326" s="69">
        <v>6607</v>
      </c>
      <c r="AM1326" s="69">
        <v>3472</v>
      </c>
      <c r="AN1326" s="69">
        <v>-6607</v>
      </c>
      <c r="AO1326" s="69">
        <v>18</v>
      </c>
      <c r="AP1326" s="69">
        <v>-18</v>
      </c>
      <c r="AQ1326" s="69">
        <v>601991</v>
      </c>
      <c r="AR1326" s="69">
        <v>3832</v>
      </c>
      <c r="AS1326" s="69">
        <v>517321</v>
      </c>
      <c r="AT1326" s="69">
        <v>782203</v>
      </c>
      <c r="AU1326" s="69">
        <v>342</v>
      </c>
      <c r="AV1326" s="69">
        <v>1647</v>
      </c>
      <c r="AW1326" s="69">
        <v>0.72159482758620686</v>
      </c>
      <c r="AX1326" s="69">
        <v>0.51867816091954022</v>
      </c>
      <c r="AY1326" s="69">
        <v>2782.4376731301941</v>
      </c>
      <c r="AZ1326" s="69">
        <v>-782.43767313019407</v>
      </c>
      <c r="BA1326" s="69">
        <v>154532.30769230769</v>
      </c>
      <c r="BB1326" s="69">
        <v>0</v>
      </c>
      <c r="BC1326" s="69">
        <v>-154532.30769230769</v>
      </c>
      <c r="BD1326" s="69">
        <v>0</v>
      </c>
      <c r="BE1326" s="69">
        <v>304.05933101256244</v>
      </c>
      <c r="BF1326" s="69">
        <v>-304.05933101256244</v>
      </c>
      <c r="BG1326" s="69">
        <v>111606.66666666667</v>
      </c>
      <c r="BH1326" s="69">
        <v>0</v>
      </c>
      <c r="BI1326" s="69">
        <v>-111606.66666666667</v>
      </c>
      <c r="BJ1326" s="69">
        <v>2.9900779247530277E-5</v>
      </c>
      <c r="BK1326" s="69">
        <v>0</v>
      </c>
      <c r="BL1326" s="69">
        <v>524.24843423799587</v>
      </c>
      <c r="BM1326" s="69">
        <v>-524.24843423799587</v>
      </c>
      <c r="BN1326" s="69">
        <v>0</v>
      </c>
      <c r="BO1326" s="69">
        <v>3.8833142284964266</v>
      </c>
      <c r="BP1326" s="69">
        <v>-3.8833142284964266</v>
      </c>
      <c r="BQ1326" s="69">
        <v>3883.3142284964265</v>
      </c>
      <c r="BR1326" s="69">
        <v>-3883.3142284964265</v>
      </c>
      <c r="BS1326" s="69">
        <v>0.20794930875576037</v>
      </c>
      <c r="BT1326" s="69">
        <v>2287.1432748538014</v>
      </c>
      <c r="BU1326" s="69">
        <v>474.92592592592592</v>
      </c>
      <c r="BV1326" s="69">
        <v>5.7675280859680626E-3</v>
      </c>
    </row>
    <row r="1327" spans="1:74">
      <c r="A1327" s="113" t="s">
        <v>1039</v>
      </c>
      <c r="B1327" s="69" t="s">
        <v>100</v>
      </c>
      <c r="C1327" s="69" t="s">
        <v>138</v>
      </c>
      <c r="D1327" s="69" t="s">
        <v>375</v>
      </c>
      <c r="E1327" s="69" t="s">
        <v>657</v>
      </c>
      <c r="F1327" s="69">
        <v>0</v>
      </c>
      <c r="G1327" s="69">
        <v>16</v>
      </c>
      <c r="H1327" s="69">
        <v>26204</v>
      </c>
      <c r="I1327" s="69">
        <v>136</v>
      </c>
      <c r="J1327" s="69">
        <v>75</v>
      </c>
      <c r="K1327" s="69">
        <v>11074</v>
      </c>
      <c r="L1327" s="69">
        <v>10285</v>
      </c>
      <c r="M1327" s="69">
        <v>77</v>
      </c>
      <c r="N1327" s="69">
        <v>1</v>
      </c>
      <c r="O1327" s="69">
        <v>0</v>
      </c>
      <c r="P1327" s="69">
        <v>2366.2600000000002</v>
      </c>
      <c r="Q1327" s="69">
        <v>98.88</v>
      </c>
      <c r="R1327" s="114">
        <v>2784000</v>
      </c>
      <c r="S1327" s="69">
        <v>2000</v>
      </c>
      <c r="T1327" s="69">
        <v>1392</v>
      </c>
      <c r="U1327" s="69">
        <v>0</v>
      </c>
      <c r="V1327" s="69">
        <v>0</v>
      </c>
      <c r="W1327" s="69">
        <v>0</v>
      </c>
      <c r="X1327" s="69">
        <v>0</v>
      </c>
      <c r="Y1327" s="69">
        <v>0</v>
      </c>
      <c r="Z1327" s="69">
        <v>0</v>
      </c>
      <c r="AA1327" s="69">
        <v>0</v>
      </c>
      <c r="AB1327" s="69">
        <v>0</v>
      </c>
      <c r="AC1327" s="69">
        <v>0</v>
      </c>
      <c r="AD1327" s="69">
        <v>0</v>
      </c>
      <c r="AE1327" s="69">
        <v>0</v>
      </c>
      <c r="AF1327" s="69">
        <v>2035435</v>
      </c>
      <c r="AG1327" s="69">
        <v>748565</v>
      </c>
      <c r="AH1327" s="69">
        <v>739</v>
      </c>
      <c r="AI1327" s="69">
        <v>653</v>
      </c>
      <c r="AJ1327" s="69">
        <v>13</v>
      </c>
      <c r="AK1327" s="69">
        <v>-13</v>
      </c>
      <c r="AL1327" s="69">
        <v>6746</v>
      </c>
      <c r="AM1327" s="69">
        <v>3548</v>
      </c>
      <c r="AN1327" s="69">
        <v>-6746</v>
      </c>
      <c r="AO1327" s="69">
        <v>19</v>
      </c>
      <c r="AP1327" s="69">
        <v>-19</v>
      </c>
      <c r="AQ1327" s="69">
        <v>613121</v>
      </c>
      <c r="AR1327" s="69">
        <v>3910</v>
      </c>
      <c r="AS1327" s="69">
        <v>527660</v>
      </c>
      <c r="AT1327" s="69">
        <v>808407</v>
      </c>
      <c r="AU1327" s="69">
        <v>358</v>
      </c>
      <c r="AV1327" s="69">
        <v>1724</v>
      </c>
      <c r="AW1327" s="69">
        <v>0.73111889367816096</v>
      </c>
      <c r="AX1327" s="69">
        <v>0.5308908045977011</v>
      </c>
      <c r="AY1327" s="69">
        <v>2754.3098782138022</v>
      </c>
      <c r="AZ1327" s="69">
        <v>-754.30987821380222</v>
      </c>
      <c r="BA1327" s="69">
        <v>156571.92307692306</v>
      </c>
      <c r="BB1327" s="69">
        <v>0</v>
      </c>
      <c r="BC1327" s="69">
        <v>-156571.92307692306</v>
      </c>
      <c r="BD1327" s="69">
        <v>0</v>
      </c>
      <c r="BE1327" s="69">
        <v>301.72472576341534</v>
      </c>
      <c r="BF1327" s="69">
        <v>-301.72472576341534</v>
      </c>
      <c r="BG1327" s="69">
        <v>107128.15789473684</v>
      </c>
      <c r="BH1327" s="69">
        <v>0</v>
      </c>
      <c r="BI1327" s="69">
        <v>-107128.15789473684</v>
      </c>
      <c r="BJ1327" s="69">
        <v>3.098898912286482E-5</v>
      </c>
      <c r="BK1327" s="69">
        <v>0</v>
      </c>
      <c r="BL1327" s="69">
        <v>520.57161125319692</v>
      </c>
      <c r="BM1327" s="69">
        <v>-520.57161125319692</v>
      </c>
      <c r="BN1327" s="69">
        <v>0</v>
      </c>
      <c r="BO1327" s="69">
        <v>3.8574745101012016</v>
      </c>
      <c r="BP1327" s="69">
        <v>-3.8574745101012016</v>
      </c>
      <c r="BQ1327" s="69">
        <v>3857.4745101012018</v>
      </c>
      <c r="BR1327" s="69">
        <v>-3857.4745101012018</v>
      </c>
      <c r="BS1327" s="69">
        <v>0.20828635851183766</v>
      </c>
      <c r="BT1327" s="69">
        <v>2258.1201117318437</v>
      </c>
      <c r="BU1327" s="69">
        <v>468.91357308584685</v>
      </c>
      <c r="BV1327" s="69">
        <v>5.7867859688381252E-3</v>
      </c>
    </row>
    <row r="1328" spans="1:74">
      <c r="A1328" s="113" t="s">
        <v>1060</v>
      </c>
      <c r="B1328" s="69" t="s">
        <v>100</v>
      </c>
      <c r="C1328" s="69" t="s">
        <v>377</v>
      </c>
      <c r="D1328" s="69" t="s">
        <v>375</v>
      </c>
      <c r="E1328" s="69" t="s">
        <v>659</v>
      </c>
      <c r="F1328" s="69">
        <v>0</v>
      </c>
      <c r="G1328" s="69">
        <v>9</v>
      </c>
      <c r="H1328" s="69">
        <v>65704</v>
      </c>
      <c r="I1328" s="69">
        <v>67</v>
      </c>
      <c r="J1328" s="69">
        <v>27</v>
      </c>
      <c r="K1328" s="69">
        <v>4341</v>
      </c>
      <c r="L1328" s="69">
        <v>607</v>
      </c>
      <c r="M1328" s="69">
        <v>36</v>
      </c>
      <c r="N1328" s="69">
        <v>0</v>
      </c>
      <c r="O1328" s="69">
        <v>0</v>
      </c>
      <c r="P1328" s="69">
        <v>15135.68</v>
      </c>
      <c r="Q1328" s="69">
        <v>521.46</v>
      </c>
      <c r="R1328" s="114">
        <v>2784000</v>
      </c>
      <c r="S1328" s="69">
        <v>2000</v>
      </c>
      <c r="T1328" s="69">
        <v>1392</v>
      </c>
      <c r="U1328" s="69">
        <v>0</v>
      </c>
      <c r="V1328" s="69">
        <v>0</v>
      </c>
      <c r="W1328" s="69">
        <v>0</v>
      </c>
      <c r="X1328" s="69">
        <v>0</v>
      </c>
      <c r="Y1328" s="69">
        <v>0</v>
      </c>
      <c r="Z1328" s="69">
        <v>0</v>
      </c>
      <c r="AA1328" s="69">
        <v>0</v>
      </c>
      <c r="AB1328" s="69">
        <v>0</v>
      </c>
      <c r="AC1328" s="69">
        <v>0</v>
      </c>
      <c r="AD1328" s="69">
        <v>0</v>
      </c>
      <c r="AE1328" s="69">
        <v>0</v>
      </c>
      <c r="AF1328" s="69">
        <v>144599</v>
      </c>
      <c r="AG1328" s="69">
        <v>2639401</v>
      </c>
      <c r="AH1328" s="69">
        <v>37</v>
      </c>
      <c r="AI1328" s="69">
        <v>1355</v>
      </c>
      <c r="AJ1328" s="69">
        <v>1</v>
      </c>
      <c r="AK1328" s="69">
        <v>-1</v>
      </c>
      <c r="AL1328" s="69">
        <v>522</v>
      </c>
      <c r="AM1328" s="69">
        <v>263</v>
      </c>
      <c r="AN1328" s="69">
        <v>-522</v>
      </c>
      <c r="AO1328" s="69">
        <v>1</v>
      </c>
      <c r="AP1328" s="69">
        <v>-1</v>
      </c>
      <c r="AQ1328" s="69">
        <v>46511</v>
      </c>
      <c r="AR1328" s="69">
        <v>310</v>
      </c>
      <c r="AS1328" s="69">
        <v>29868</v>
      </c>
      <c r="AT1328" s="69">
        <v>65704</v>
      </c>
      <c r="AU1328" s="69">
        <v>9</v>
      </c>
      <c r="AV1328" s="69">
        <v>36</v>
      </c>
      <c r="AW1328" s="69">
        <v>5.1939295977011496E-2</v>
      </c>
      <c r="AX1328" s="69">
        <v>2.6580459770114941E-2</v>
      </c>
      <c r="AY1328" s="69">
        <v>3908.0810810810813</v>
      </c>
      <c r="AZ1328" s="69">
        <v>-1908.0810810810813</v>
      </c>
      <c r="BA1328" s="69">
        <v>144599</v>
      </c>
      <c r="BB1328" s="69">
        <v>0</v>
      </c>
      <c r="BC1328" s="69">
        <v>-144599</v>
      </c>
      <c r="BD1328" s="69">
        <v>0</v>
      </c>
      <c r="BE1328" s="69">
        <v>277.0095785440613</v>
      </c>
      <c r="BF1328" s="69">
        <v>-277.0095785440613</v>
      </c>
      <c r="BG1328" s="69">
        <v>144599</v>
      </c>
      <c r="BH1328" s="69">
        <v>0</v>
      </c>
      <c r="BI1328" s="69">
        <v>-144599</v>
      </c>
      <c r="BJ1328" s="69">
        <v>2.1500290253918428E-5</v>
      </c>
      <c r="BK1328" s="69">
        <v>0</v>
      </c>
      <c r="BL1328" s="69">
        <v>466.44838709677418</v>
      </c>
      <c r="BM1328" s="69">
        <v>-466.44838709677418</v>
      </c>
      <c r="BN1328" s="69">
        <v>0</v>
      </c>
      <c r="BO1328" s="69">
        <v>4.8412682469532609</v>
      </c>
      <c r="BP1328" s="69">
        <v>-4.8412682469532609</v>
      </c>
      <c r="BQ1328" s="69">
        <v>4841.268246953261</v>
      </c>
      <c r="BR1328" s="69">
        <v>-4841.268246953261</v>
      </c>
      <c r="BS1328" s="69">
        <v>0.14068441064638784</v>
      </c>
      <c r="BT1328" s="69">
        <v>7300.4444444444443</v>
      </c>
      <c r="BU1328" s="69">
        <v>1825.1111111111111</v>
      </c>
      <c r="BV1328" s="69">
        <v>5.6545763367805467E-3</v>
      </c>
    </row>
    <row r="1329" spans="1:74">
      <c r="A1329" s="113" t="s">
        <v>1051</v>
      </c>
      <c r="B1329" s="69" t="s">
        <v>100</v>
      </c>
      <c r="C1329" s="69" t="s">
        <v>377</v>
      </c>
      <c r="D1329" s="69" t="s">
        <v>375</v>
      </c>
      <c r="E1329" s="69" t="s">
        <v>659</v>
      </c>
      <c r="F1329" s="69">
        <v>0</v>
      </c>
      <c r="G1329" s="69">
        <v>1</v>
      </c>
      <c r="H1329" s="69">
        <v>14860</v>
      </c>
      <c r="I1329" s="69">
        <v>10</v>
      </c>
      <c r="J1329" s="69">
        <v>6</v>
      </c>
      <c r="K1329" s="69">
        <v>1092</v>
      </c>
      <c r="L1329" s="69">
        <v>418</v>
      </c>
      <c r="M1329" s="69">
        <v>6</v>
      </c>
      <c r="N1329" s="69">
        <v>0</v>
      </c>
      <c r="O1329" s="69">
        <v>0</v>
      </c>
      <c r="P1329" s="69">
        <v>13608.06</v>
      </c>
      <c r="Q1329" s="69">
        <v>743</v>
      </c>
      <c r="R1329" s="114">
        <v>2784000</v>
      </c>
      <c r="S1329" s="69">
        <v>2000</v>
      </c>
      <c r="T1329" s="69">
        <v>1392</v>
      </c>
      <c r="U1329" s="69">
        <v>0</v>
      </c>
      <c r="V1329" s="69">
        <v>0</v>
      </c>
      <c r="W1329" s="69">
        <v>0</v>
      </c>
      <c r="X1329" s="69">
        <v>0</v>
      </c>
      <c r="Y1329" s="69">
        <v>0</v>
      </c>
      <c r="Z1329" s="69">
        <v>0</v>
      </c>
      <c r="AA1329" s="69">
        <v>0</v>
      </c>
      <c r="AB1329" s="69">
        <v>0</v>
      </c>
      <c r="AC1329" s="69">
        <v>0</v>
      </c>
      <c r="AD1329" s="69">
        <v>0</v>
      </c>
      <c r="AE1329" s="69">
        <v>0</v>
      </c>
      <c r="AF1329" s="69">
        <v>280371</v>
      </c>
      <c r="AG1329" s="69">
        <v>2503629</v>
      </c>
      <c r="AH1329" s="69">
        <v>63</v>
      </c>
      <c r="AI1329" s="69">
        <v>1329</v>
      </c>
      <c r="AJ1329" s="69">
        <v>1</v>
      </c>
      <c r="AK1329" s="69">
        <v>-1</v>
      </c>
      <c r="AL1329" s="69">
        <v>1027</v>
      </c>
      <c r="AM1329" s="69">
        <v>485</v>
      </c>
      <c r="AN1329" s="69">
        <v>-1027</v>
      </c>
      <c r="AO1329" s="69">
        <v>1</v>
      </c>
      <c r="AP1329" s="69">
        <v>-1</v>
      </c>
      <c r="AQ1329" s="69">
        <v>91401</v>
      </c>
      <c r="AR1329" s="69">
        <v>561</v>
      </c>
      <c r="AS1329" s="69">
        <v>60322</v>
      </c>
      <c r="AT1329" s="69">
        <v>80564</v>
      </c>
      <c r="AU1329" s="69">
        <v>10</v>
      </c>
      <c r="AV1329" s="69">
        <v>42</v>
      </c>
      <c r="AW1329" s="69">
        <v>0.10070797413793103</v>
      </c>
      <c r="AX1329" s="69">
        <v>4.5258620689655173E-2</v>
      </c>
      <c r="AY1329" s="69">
        <v>4450.333333333333</v>
      </c>
      <c r="AZ1329" s="69">
        <v>-2450.333333333333</v>
      </c>
      <c r="BA1329" s="69">
        <v>280371</v>
      </c>
      <c r="BB1329" s="69">
        <v>0</v>
      </c>
      <c r="BC1329" s="69">
        <v>-280371</v>
      </c>
      <c r="BD1329" s="69">
        <v>0</v>
      </c>
      <c r="BE1329" s="69">
        <v>273</v>
      </c>
      <c r="BF1329" s="69">
        <v>-273</v>
      </c>
      <c r="BG1329" s="69">
        <v>280371</v>
      </c>
      <c r="BH1329" s="69">
        <v>0</v>
      </c>
      <c r="BI1329" s="69">
        <v>-280371</v>
      </c>
      <c r="BJ1329" s="69">
        <v>1.0940799334799401E-5</v>
      </c>
      <c r="BK1329" s="69">
        <v>0</v>
      </c>
      <c r="BL1329" s="69">
        <v>499.77005347593581</v>
      </c>
      <c r="BM1329" s="69">
        <v>-499.77005347593581</v>
      </c>
      <c r="BN1329" s="69">
        <v>0</v>
      </c>
      <c r="BO1329" s="69">
        <v>4.647906236530619</v>
      </c>
      <c r="BP1329" s="69">
        <v>-4.647906236530619</v>
      </c>
      <c r="BQ1329" s="69">
        <v>4647.906236530619</v>
      </c>
      <c r="BR1329" s="69">
        <v>-4647.906236530619</v>
      </c>
      <c r="BS1329" s="69">
        <v>0.12989690721649486</v>
      </c>
      <c r="BT1329" s="69">
        <v>8056.4</v>
      </c>
      <c r="BU1329" s="69">
        <v>1918.1904761904761</v>
      </c>
      <c r="BV1329" s="69">
        <v>5.3062876773777093E-3</v>
      </c>
    </row>
    <row r="1330" spans="1:74">
      <c r="A1330" s="113" t="s">
        <v>1033</v>
      </c>
      <c r="B1330" s="69" t="s">
        <v>100</v>
      </c>
      <c r="C1330" s="69" t="s">
        <v>138</v>
      </c>
      <c r="D1330" s="69" t="s">
        <v>376</v>
      </c>
      <c r="E1330" s="69" t="s">
        <v>727</v>
      </c>
      <c r="F1330" s="69">
        <v>0</v>
      </c>
      <c r="G1330" s="69">
        <v>9</v>
      </c>
      <c r="H1330" s="69">
        <v>23180</v>
      </c>
      <c r="I1330" s="69">
        <v>63</v>
      </c>
      <c r="J1330" s="69">
        <v>25</v>
      </c>
      <c r="K1330" s="69">
        <v>4652</v>
      </c>
      <c r="L1330" s="69">
        <v>4060</v>
      </c>
      <c r="M1330" s="69">
        <v>33</v>
      </c>
      <c r="N1330" s="69">
        <v>0</v>
      </c>
      <c r="O1330" s="69">
        <v>0</v>
      </c>
      <c r="P1330" s="69">
        <v>4982.8</v>
      </c>
      <c r="Q1330" s="69">
        <v>198.12</v>
      </c>
      <c r="R1330" s="114">
        <v>2784000</v>
      </c>
      <c r="S1330" s="69">
        <v>2000</v>
      </c>
      <c r="T1330" s="69">
        <v>1392</v>
      </c>
      <c r="U1330" s="69">
        <v>0</v>
      </c>
      <c r="V1330" s="69">
        <v>0</v>
      </c>
      <c r="W1330" s="69">
        <v>0</v>
      </c>
      <c r="X1330" s="69">
        <v>0</v>
      </c>
      <c r="Y1330" s="69">
        <v>0</v>
      </c>
      <c r="Z1330" s="69">
        <v>0</v>
      </c>
      <c r="AA1330" s="69">
        <v>0</v>
      </c>
      <c r="AB1330" s="69">
        <v>0</v>
      </c>
      <c r="AC1330" s="69">
        <v>0</v>
      </c>
      <c r="AD1330" s="69">
        <v>0</v>
      </c>
      <c r="AE1330" s="69">
        <v>0</v>
      </c>
      <c r="AF1330" s="69">
        <v>1607255</v>
      </c>
      <c r="AG1330" s="69">
        <v>1176745</v>
      </c>
      <c r="AH1330" s="69">
        <v>545</v>
      </c>
      <c r="AI1330" s="69">
        <v>847</v>
      </c>
      <c r="AJ1330" s="69">
        <v>12</v>
      </c>
      <c r="AK1330" s="69">
        <v>-12</v>
      </c>
      <c r="AL1330" s="69">
        <v>5092</v>
      </c>
      <c r="AM1330" s="69">
        <v>2665</v>
      </c>
      <c r="AN1330" s="69">
        <v>-5092</v>
      </c>
      <c r="AO1330" s="69">
        <v>13</v>
      </c>
      <c r="AP1330" s="69">
        <v>-13</v>
      </c>
      <c r="AQ1330" s="69">
        <v>467461</v>
      </c>
      <c r="AR1330" s="69">
        <v>2962</v>
      </c>
      <c r="AS1330" s="69">
        <v>398333</v>
      </c>
      <c r="AT1330" s="69">
        <v>23180</v>
      </c>
      <c r="AU1330" s="69">
        <v>9</v>
      </c>
      <c r="AV1330" s="69">
        <v>33</v>
      </c>
      <c r="AW1330" s="69">
        <v>0.57731860632183907</v>
      </c>
      <c r="AX1330" s="69">
        <v>0.39152298850574713</v>
      </c>
      <c r="AY1330" s="69">
        <v>2949.0917431192661</v>
      </c>
      <c r="AZ1330" s="69">
        <v>-949.09174311926608</v>
      </c>
      <c r="BA1330" s="69">
        <v>133937.91666666666</v>
      </c>
      <c r="BB1330" s="69">
        <v>0</v>
      </c>
      <c r="BC1330" s="69">
        <v>-133937.91666666666</v>
      </c>
      <c r="BD1330" s="69">
        <v>0</v>
      </c>
      <c r="BE1330" s="69">
        <v>315.64316575019637</v>
      </c>
      <c r="BF1330" s="69">
        <v>-315.64316575019637</v>
      </c>
      <c r="BG1330" s="69">
        <v>123635</v>
      </c>
      <c r="BH1330" s="69">
        <v>0</v>
      </c>
      <c r="BI1330" s="69">
        <v>-123635</v>
      </c>
      <c r="BJ1330" s="69">
        <v>2.7809806593491221E-5</v>
      </c>
      <c r="BK1330" s="69">
        <v>0</v>
      </c>
      <c r="BL1330" s="69">
        <v>542.62491559756916</v>
      </c>
      <c r="BM1330" s="69">
        <v>-542.62491559756916</v>
      </c>
      <c r="BN1330" s="69">
        <v>0</v>
      </c>
      <c r="BO1330" s="69">
        <v>4.0349531673248258</v>
      </c>
      <c r="BP1330" s="69">
        <v>-4.0349531673248258</v>
      </c>
      <c r="BQ1330" s="69">
        <v>4034.9531673248257</v>
      </c>
      <c r="BR1330" s="69">
        <v>-4034.9531673248257</v>
      </c>
      <c r="BS1330" s="69">
        <v>0.20450281425891181</v>
      </c>
      <c r="BT1330" s="69">
        <v>2575.5555555555557</v>
      </c>
      <c r="BU1330" s="69">
        <v>702.42424242424238</v>
      </c>
      <c r="BV1330" s="69">
        <v>5.7010103516657003E-3</v>
      </c>
    </row>
    <row r="1331" spans="1:74">
      <c r="A1331" s="113" t="s">
        <v>1034</v>
      </c>
      <c r="B1331" s="69" t="s">
        <v>100</v>
      </c>
      <c r="C1331" s="69" t="s">
        <v>138</v>
      </c>
      <c r="D1331" s="69" t="s">
        <v>376</v>
      </c>
      <c r="E1331" s="69" t="s">
        <v>727</v>
      </c>
      <c r="F1331" s="69">
        <v>0</v>
      </c>
      <c r="G1331" s="69">
        <v>5</v>
      </c>
      <c r="H1331" s="69">
        <v>35714</v>
      </c>
      <c r="I1331" s="69">
        <v>71</v>
      </c>
      <c r="J1331" s="69">
        <v>32</v>
      </c>
      <c r="K1331" s="69">
        <v>7206</v>
      </c>
      <c r="L1331" s="69">
        <v>5730</v>
      </c>
      <c r="M1331" s="69">
        <v>35</v>
      </c>
      <c r="N1331" s="69">
        <v>0</v>
      </c>
      <c r="O1331" s="69">
        <v>0</v>
      </c>
      <c r="P1331" s="69">
        <v>4956.1499999999996</v>
      </c>
      <c r="Q1331" s="69">
        <v>310.56</v>
      </c>
      <c r="R1331" s="114">
        <v>2784000</v>
      </c>
      <c r="S1331" s="69">
        <v>2000</v>
      </c>
      <c r="T1331" s="69">
        <v>1392</v>
      </c>
      <c r="U1331" s="69">
        <v>0</v>
      </c>
      <c r="V1331" s="69">
        <v>0</v>
      </c>
      <c r="W1331" s="69">
        <v>0</v>
      </c>
      <c r="X1331" s="69">
        <v>0</v>
      </c>
      <c r="Y1331" s="69">
        <v>0</v>
      </c>
      <c r="Z1331" s="69">
        <v>0</v>
      </c>
      <c r="AA1331" s="69">
        <v>0</v>
      </c>
      <c r="AB1331" s="69">
        <v>0</v>
      </c>
      <c r="AC1331" s="69">
        <v>0</v>
      </c>
      <c r="AD1331" s="69">
        <v>0</v>
      </c>
      <c r="AE1331" s="69">
        <v>0</v>
      </c>
      <c r="AF1331" s="69">
        <v>1695136</v>
      </c>
      <c r="AG1331" s="69">
        <v>1088864</v>
      </c>
      <c r="AH1331" s="69">
        <v>579</v>
      </c>
      <c r="AI1331" s="69">
        <v>813</v>
      </c>
      <c r="AJ1331" s="69">
        <v>12</v>
      </c>
      <c r="AK1331" s="69">
        <v>-12</v>
      </c>
      <c r="AL1331" s="69">
        <v>5380</v>
      </c>
      <c r="AM1331" s="69">
        <v>2826</v>
      </c>
      <c r="AN1331" s="69">
        <v>-5380</v>
      </c>
      <c r="AO1331" s="69">
        <v>14</v>
      </c>
      <c r="AP1331" s="69">
        <v>-14</v>
      </c>
      <c r="AQ1331" s="69">
        <v>495472</v>
      </c>
      <c r="AR1331" s="69">
        <v>3134</v>
      </c>
      <c r="AS1331" s="69">
        <v>422593</v>
      </c>
      <c r="AT1331" s="69">
        <v>58894</v>
      </c>
      <c r="AU1331" s="69">
        <v>14</v>
      </c>
      <c r="AV1331" s="69">
        <v>68</v>
      </c>
      <c r="AW1331" s="69">
        <v>0.60888505747126431</v>
      </c>
      <c r="AX1331" s="69">
        <v>0.41594827586206895</v>
      </c>
      <c r="AY1331" s="69">
        <v>2927.6960276338514</v>
      </c>
      <c r="AZ1331" s="69">
        <v>-927.69602763385137</v>
      </c>
      <c r="BA1331" s="69">
        <v>141261.33333333334</v>
      </c>
      <c r="BB1331" s="69">
        <v>0</v>
      </c>
      <c r="BC1331" s="69">
        <v>-141261.33333333334</v>
      </c>
      <c r="BD1331" s="69">
        <v>0</v>
      </c>
      <c r="BE1331" s="69">
        <v>315.0810408921933</v>
      </c>
      <c r="BF1331" s="69">
        <v>-315.0810408921933</v>
      </c>
      <c r="BG1331" s="69">
        <v>121081.14285714286</v>
      </c>
      <c r="BH1331" s="69">
        <v>0</v>
      </c>
      <c r="BI1331" s="69">
        <v>-121081.14285714286</v>
      </c>
      <c r="BJ1331" s="69">
        <v>2.8255885297251912E-5</v>
      </c>
      <c r="BK1331" s="69">
        <v>0</v>
      </c>
      <c r="BL1331" s="69">
        <v>540.88576898532222</v>
      </c>
      <c r="BM1331" s="69">
        <v>-540.88576898532222</v>
      </c>
      <c r="BN1331" s="69">
        <v>0</v>
      </c>
      <c r="BO1331" s="69">
        <v>4.0112732581940547</v>
      </c>
      <c r="BP1331" s="69">
        <v>-4.0112732581940547</v>
      </c>
      <c r="BQ1331" s="69">
        <v>4011.2732581940545</v>
      </c>
      <c r="BR1331" s="69">
        <v>-4011.2732581940545</v>
      </c>
      <c r="BS1331" s="69">
        <v>0.20488322717622082</v>
      </c>
      <c r="BT1331" s="69">
        <v>4206.7142857142853</v>
      </c>
      <c r="BU1331" s="69">
        <v>866.08823529411768</v>
      </c>
      <c r="BV1331" s="69">
        <v>5.7036522750024219E-3</v>
      </c>
    </row>
    <row r="1332" spans="1:74">
      <c r="A1332" s="113" t="s">
        <v>1035</v>
      </c>
      <c r="B1332" s="69" t="s">
        <v>100</v>
      </c>
      <c r="C1332" s="69" t="s">
        <v>138</v>
      </c>
      <c r="D1332" s="69" t="s">
        <v>376</v>
      </c>
      <c r="E1332" s="69" t="s">
        <v>727</v>
      </c>
      <c r="F1332" s="69">
        <v>0</v>
      </c>
      <c r="G1332" s="69">
        <v>10</v>
      </c>
      <c r="H1332" s="69">
        <v>41968</v>
      </c>
      <c r="I1332" s="69">
        <v>101</v>
      </c>
      <c r="J1332" s="69">
        <v>47</v>
      </c>
      <c r="K1332" s="69">
        <v>9085</v>
      </c>
      <c r="L1332" s="69">
        <v>7533</v>
      </c>
      <c r="M1332" s="69">
        <v>53</v>
      </c>
      <c r="N1332" s="69">
        <v>0</v>
      </c>
      <c r="O1332" s="69">
        <v>0</v>
      </c>
      <c r="P1332" s="69">
        <v>4619.4799999999996</v>
      </c>
      <c r="Q1332" s="69">
        <v>234.46</v>
      </c>
      <c r="R1332" s="114">
        <v>2784000</v>
      </c>
      <c r="S1332" s="69">
        <v>2000</v>
      </c>
      <c r="T1332" s="69">
        <v>1392</v>
      </c>
      <c r="U1332" s="69">
        <v>0</v>
      </c>
      <c r="V1332" s="69">
        <v>0</v>
      </c>
      <c r="W1332" s="69">
        <v>0</v>
      </c>
      <c r="X1332" s="69">
        <v>0</v>
      </c>
      <c r="Y1332" s="69">
        <v>0</v>
      </c>
      <c r="Z1332" s="69">
        <v>0</v>
      </c>
      <c r="AA1332" s="69">
        <v>0</v>
      </c>
      <c r="AB1332" s="69">
        <v>0</v>
      </c>
      <c r="AC1332" s="69">
        <v>0</v>
      </c>
      <c r="AD1332" s="69">
        <v>0</v>
      </c>
      <c r="AE1332" s="69">
        <v>0</v>
      </c>
      <c r="AF1332" s="69">
        <v>1796842</v>
      </c>
      <c r="AG1332" s="69">
        <v>987158</v>
      </c>
      <c r="AH1332" s="69">
        <v>612</v>
      </c>
      <c r="AI1332" s="69">
        <v>780</v>
      </c>
      <c r="AJ1332" s="69">
        <v>12</v>
      </c>
      <c r="AK1332" s="69">
        <v>-12</v>
      </c>
      <c r="AL1332" s="69">
        <v>5685</v>
      </c>
      <c r="AM1332" s="69">
        <v>2993</v>
      </c>
      <c r="AN1332" s="69">
        <v>-5685</v>
      </c>
      <c r="AO1332" s="69">
        <v>14</v>
      </c>
      <c r="AP1332" s="69">
        <v>-14</v>
      </c>
      <c r="AQ1332" s="69">
        <v>528768</v>
      </c>
      <c r="AR1332" s="69">
        <v>3316</v>
      </c>
      <c r="AS1332" s="69">
        <v>451935</v>
      </c>
      <c r="AT1332" s="69">
        <v>100862</v>
      </c>
      <c r="AU1332" s="69">
        <v>24</v>
      </c>
      <c r="AV1332" s="69">
        <v>121</v>
      </c>
      <c r="AW1332" s="69">
        <v>0.64541738505747126</v>
      </c>
      <c r="AX1332" s="69">
        <v>0.43965517241379309</v>
      </c>
      <c r="AY1332" s="69">
        <v>2936.0163398692812</v>
      </c>
      <c r="AZ1332" s="69">
        <v>-936.01633986928118</v>
      </c>
      <c r="BA1332" s="69">
        <v>149736.83333333334</v>
      </c>
      <c r="BB1332" s="69">
        <v>0</v>
      </c>
      <c r="BC1332" s="69">
        <v>-149736.83333333334</v>
      </c>
      <c r="BD1332" s="69">
        <v>0</v>
      </c>
      <c r="BE1332" s="69">
        <v>316.06719437115214</v>
      </c>
      <c r="BF1332" s="69">
        <v>-316.06719437115214</v>
      </c>
      <c r="BG1332" s="69">
        <v>128345.85714285714</v>
      </c>
      <c r="BH1332" s="69">
        <v>0</v>
      </c>
      <c r="BI1332" s="69">
        <v>-128345.85714285714</v>
      </c>
      <c r="BJ1332" s="69">
        <v>2.6476640038731543E-5</v>
      </c>
      <c r="BK1332" s="69">
        <v>0</v>
      </c>
      <c r="BL1332" s="69">
        <v>541.87032569360679</v>
      </c>
      <c r="BM1332" s="69">
        <v>-541.87032569360679</v>
      </c>
      <c r="BN1332" s="69">
        <v>0</v>
      </c>
      <c r="BO1332" s="69">
        <v>3.9758859127971942</v>
      </c>
      <c r="BP1332" s="69">
        <v>-3.9758859127971942</v>
      </c>
      <c r="BQ1332" s="69">
        <v>3975.8859127971941</v>
      </c>
      <c r="BR1332" s="69">
        <v>-3975.8859127971941</v>
      </c>
      <c r="BS1332" s="69">
        <v>0.20447711326428333</v>
      </c>
      <c r="BT1332" s="69">
        <v>4202.583333333333</v>
      </c>
      <c r="BU1332" s="69">
        <v>833.57024793388427</v>
      </c>
      <c r="BV1332" s="69">
        <v>5.6603274025659647E-3</v>
      </c>
    </row>
    <row r="1333" spans="1:74">
      <c r="A1333" s="113" t="s">
        <v>1036</v>
      </c>
      <c r="B1333" s="69" t="s">
        <v>100</v>
      </c>
      <c r="C1333" s="69" t="s">
        <v>138</v>
      </c>
      <c r="D1333" s="69" t="s">
        <v>376</v>
      </c>
      <c r="E1333" s="69" t="s">
        <v>727</v>
      </c>
      <c r="F1333" s="69">
        <v>0</v>
      </c>
      <c r="G1333" s="69">
        <v>3</v>
      </c>
      <c r="H1333" s="69">
        <v>14564</v>
      </c>
      <c r="I1333" s="69">
        <v>32</v>
      </c>
      <c r="J1333" s="69">
        <v>14</v>
      </c>
      <c r="K1333" s="69">
        <v>2512</v>
      </c>
      <c r="L1333" s="69">
        <v>2267</v>
      </c>
      <c r="M1333" s="69">
        <v>16</v>
      </c>
      <c r="N1333" s="69">
        <v>0</v>
      </c>
      <c r="O1333" s="69">
        <v>0</v>
      </c>
      <c r="P1333" s="69">
        <v>5797.77</v>
      </c>
      <c r="Q1333" s="69">
        <v>269.7</v>
      </c>
      <c r="R1333" s="114">
        <v>2784000</v>
      </c>
      <c r="S1333" s="69">
        <v>2000</v>
      </c>
      <c r="T1333" s="69">
        <v>1392</v>
      </c>
      <c r="U1333" s="69">
        <v>0</v>
      </c>
      <c r="V1333" s="69">
        <v>0</v>
      </c>
      <c r="W1333" s="69">
        <v>0</v>
      </c>
      <c r="X1333" s="69">
        <v>0</v>
      </c>
      <c r="Y1333" s="69">
        <v>0</v>
      </c>
      <c r="Z1333" s="69">
        <v>0</v>
      </c>
      <c r="AA1333" s="69">
        <v>0</v>
      </c>
      <c r="AB1333" s="69">
        <v>0</v>
      </c>
      <c r="AC1333" s="69">
        <v>0</v>
      </c>
      <c r="AD1333" s="69">
        <v>0</v>
      </c>
      <c r="AE1333" s="69">
        <v>0</v>
      </c>
      <c r="AF1333" s="69">
        <v>1887591</v>
      </c>
      <c r="AG1333" s="69">
        <v>896409</v>
      </c>
      <c r="AH1333" s="69">
        <v>642</v>
      </c>
      <c r="AI1333" s="69">
        <v>750</v>
      </c>
      <c r="AJ1333" s="69">
        <v>12</v>
      </c>
      <c r="AK1333" s="69">
        <v>-12</v>
      </c>
      <c r="AL1333" s="69">
        <v>6007</v>
      </c>
      <c r="AM1333" s="69">
        <v>3160</v>
      </c>
      <c r="AN1333" s="69">
        <v>-6007</v>
      </c>
      <c r="AO1333" s="69">
        <v>14</v>
      </c>
      <c r="AP1333" s="69">
        <v>-14</v>
      </c>
      <c r="AQ1333" s="69">
        <v>554828</v>
      </c>
      <c r="AR1333" s="69">
        <v>3494</v>
      </c>
      <c r="AS1333" s="69">
        <v>474759</v>
      </c>
      <c r="AT1333" s="69">
        <v>115426</v>
      </c>
      <c r="AU1333" s="69">
        <v>27</v>
      </c>
      <c r="AV1333" s="69">
        <v>137</v>
      </c>
      <c r="AW1333" s="69">
        <v>0.67801400862068961</v>
      </c>
      <c r="AX1333" s="69">
        <v>0.46120689655172414</v>
      </c>
      <c r="AY1333" s="69">
        <v>2940.1728971962616</v>
      </c>
      <c r="AZ1333" s="69">
        <v>-940.1728971962616</v>
      </c>
      <c r="BA1333" s="69">
        <v>157299.25</v>
      </c>
      <c r="BB1333" s="69">
        <v>0</v>
      </c>
      <c r="BC1333" s="69">
        <v>-157299.25</v>
      </c>
      <c r="BD1333" s="69">
        <v>0</v>
      </c>
      <c r="BE1333" s="69">
        <v>314.23189612119194</v>
      </c>
      <c r="BF1333" s="69">
        <v>-314.23189612119194</v>
      </c>
      <c r="BG1333" s="69">
        <v>134827.92857142858</v>
      </c>
      <c r="BH1333" s="69">
        <v>0</v>
      </c>
      <c r="BI1333" s="69">
        <v>-134827.92857142858</v>
      </c>
      <c r="BJ1333" s="69">
        <v>2.5233045195988666E-5</v>
      </c>
      <c r="BK1333" s="69">
        <v>0</v>
      </c>
      <c r="BL1333" s="69">
        <v>540.23783629078423</v>
      </c>
      <c r="BM1333" s="69">
        <v>-540.23783629078423</v>
      </c>
      <c r="BN1333" s="69">
        <v>0</v>
      </c>
      <c r="BO1333" s="69">
        <v>3.9758930320436265</v>
      </c>
      <c r="BP1333" s="69">
        <v>-3.9758930320436265</v>
      </c>
      <c r="BQ1333" s="69">
        <v>3975.8930320436266</v>
      </c>
      <c r="BR1333" s="69">
        <v>-3975.8930320436266</v>
      </c>
      <c r="BS1333" s="69">
        <v>0.20316455696202532</v>
      </c>
      <c r="BT1333" s="69">
        <v>4275.0370370370374</v>
      </c>
      <c r="BU1333" s="69">
        <v>842.52554744525548</v>
      </c>
      <c r="BV1333" s="69">
        <v>5.6954587728088703E-3</v>
      </c>
    </row>
    <row r="1334" spans="1:74">
      <c r="A1334" s="113" t="s">
        <v>1051</v>
      </c>
      <c r="B1334" s="69" t="s">
        <v>184</v>
      </c>
      <c r="C1334" s="69" t="s">
        <v>419</v>
      </c>
      <c r="D1334" s="69" t="s">
        <v>420</v>
      </c>
      <c r="E1334" s="69" t="s">
        <v>697</v>
      </c>
      <c r="F1334" s="69">
        <v>0</v>
      </c>
      <c r="G1334" s="69">
        <v>0</v>
      </c>
      <c r="H1334" s="69">
        <v>15666</v>
      </c>
      <c r="I1334" s="69">
        <v>14</v>
      </c>
      <c r="J1334" s="69">
        <v>0</v>
      </c>
      <c r="K1334" s="69">
        <v>32264</v>
      </c>
      <c r="L1334" s="69">
        <v>31609</v>
      </c>
      <c r="M1334" s="69">
        <v>7</v>
      </c>
      <c r="N1334" s="69">
        <v>0</v>
      </c>
      <c r="O1334" s="69">
        <v>0</v>
      </c>
      <c r="P1334" s="69">
        <v>485.56</v>
      </c>
      <c r="Q1334" s="69">
        <v>746</v>
      </c>
      <c r="R1334" s="114">
        <v>0</v>
      </c>
      <c r="S1334" s="69">
        <v>0</v>
      </c>
      <c r="T1334" s="69">
        <v>0</v>
      </c>
      <c r="U1334" s="69">
        <v>0</v>
      </c>
      <c r="V1334" s="69">
        <v>0</v>
      </c>
      <c r="W1334" s="69">
        <v>0</v>
      </c>
      <c r="X1334" s="69">
        <v>0</v>
      </c>
      <c r="Y1334" s="69">
        <v>0</v>
      </c>
      <c r="Z1334" s="69">
        <v>0</v>
      </c>
      <c r="AA1334" s="69">
        <v>0</v>
      </c>
      <c r="AB1334" s="69">
        <v>0</v>
      </c>
      <c r="AC1334" s="69">
        <v>0</v>
      </c>
      <c r="AD1334" s="69">
        <v>0</v>
      </c>
      <c r="AE1334" s="69">
        <v>0</v>
      </c>
      <c r="AF1334" s="69">
        <v>1175731</v>
      </c>
      <c r="AG1334" s="69">
        <v>-1175731</v>
      </c>
      <c r="AH1334" s="69">
        <v>0</v>
      </c>
      <c r="AI1334" s="69">
        <v>0</v>
      </c>
      <c r="AJ1334" s="69">
        <v>4</v>
      </c>
      <c r="AK1334" s="69">
        <v>-4</v>
      </c>
      <c r="AL1334" s="69">
        <v>21915</v>
      </c>
      <c r="AM1334" s="69">
        <v>14552</v>
      </c>
      <c r="AN1334" s="69">
        <v>-21915</v>
      </c>
      <c r="AO1334" s="69">
        <v>5</v>
      </c>
      <c r="AP1334" s="69">
        <v>-5</v>
      </c>
      <c r="AQ1334" s="69">
        <v>1790120</v>
      </c>
      <c r="AR1334" s="69">
        <v>15287</v>
      </c>
      <c r="AS1334" s="69">
        <v>1190406</v>
      </c>
      <c r="AT1334" s="69">
        <v>15666</v>
      </c>
      <c r="AU1334" s="69">
        <v>0</v>
      </c>
      <c r="AV1334" s="69">
        <v>7</v>
      </c>
      <c r="AW1334" s="69">
        <v>0</v>
      </c>
      <c r="AX1334" s="69">
        <v>0</v>
      </c>
      <c r="AY1334" s="69">
        <v>0</v>
      </c>
      <c r="AZ1334" s="69">
        <v>0</v>
      </c>
      <c r="BA1334" s="69">
        <v>293932.75</v>
      </c>
      <c r="BB1334" s="69">
        <v>0</v>
      </c>
      <c r="BC1334" s="69">
        <v>-293932.75</v>
      </c>
      <c r="BD1334" s="69">
        <v>0</v>
      </c>
      <c r="BE1334" s="69">
        <v>53.649600730093546</v>
      </c>
      <c r="BF1334" s="69">
        <v>-53.649600730093546</v>
      </c>
      <c r="BG1334" s="69">
        <v>235146.2</v>
      </c>
      <c r="BH1334" s="69">
        <v>0</v>
      </c>
      <c r="BI1334" s="69">
        <v>-235146.2</v>
      </c>
      <c r="BJ1334" s="69">
        <v>2.7931088418653498E-6</v>
      </c>
      <c r="BK1334" s="69">
        <v>0</v>
      </c>
      <c r="BL1334" s="69">
        <v>76.910512199908425</v>
      </c>
      <c r="BM1334" s="69">
        <v>-76.910512199908425</v>
      </c>
      <c r="BN1334" s="69">
        <v>0</v>
      </c>
      <c r="BO1334" s="69">
        <v>0.98767227315722539</v>
      </c>
      <c r="BP1334" s="69">
        <v>-0.98767227315722539</v>
      </c>
      <c r="BQ1334" s="69">
        <v>987.67227315722539</v>
      </c>
      <c r="BR1334" s="69">
        <v>-987.67227315722539</v>
      </c>
      <c r="BS1334" s="69">
        <v>0</v>
      </c>
      <c r="BT1334" s="69">
        <v>0</v>
      </c>
      <c r="BU1334" s="69">
        <v>2238</v>
      </c>
      <c r="BV1334" s="69">
        <v>1.2242196053895827E-2</v>
      </c>
    </row>
    <row r="1335" spans="1:74">
      <c r="A1335" s="113" t="s">
        <v>1052</v>
      </c>
      <c r="B1335" s="69" t="s">
        <v>184</v>
      </c>
      <c r="C1335" s="69" t="s">
        <v>419</v>
      </c>
      <c r="D1335" s="69" t="s">
        <v>420</v>
      </c>
      <c r="E1335" s="69" t="s">
        <v>697</v>
      </c>
      <c r="F1335" s="69">
        <v>0</v>
      </c>
      <c r="G1335" s="69">
        <v>0</v>
      </c>
      <c r="H1335" s="69">
        <v>61868</v>
      </c>
      <c r="I1335" s="69">
        <v>344</v>
      </c>
      <c r="J1335" s="69">
        <v>5</v>
      </c>
      <c r="K1335" s="69">
        <v>139376</v>
      </c>
      <c r="L1335" s="69">
        <v>132802</v>
      </c>
      <c r="M1335" s="69">
        <v>197</v>
      </c>
      <c r="N1335" s="69">
        <v>0</v>
      </c>
      <c r="O1335" s="69">
        <v>0</v>
      </c>
      <c r="P1335" s="69">
        <v>443.89</v>
      </c>
      <c r="Q1335" s="69">
        <v>100.27</v>
      </c>
      <c r="R1335" s="114">
        <v>0</v>
      </c>
      <c r="S1335" s="69">
        <v>0</v>
      </c>
      <c r="T1335" s="69">
        <v>0</v>
      </c>
      <c r="U1335" s="69">
        <v>0</v>
      </c>
      <c r="V1335" s="69">
        <v>0</v>
      </c>
      <c r="W1335" s="69">
        <v>0</v>
      </c>
      <c r="X1335" s="69">
        <v>0</v>
      </c>
      <c r="Y1335" s="69">
        <v>0</v>
      </c>
      <c r="Z1335" s="69">
        <v>0</v>
      </c>
      <c r="AA1335" s="69">
        <v>0</v>
      </c>
      <c r="AB1335" s="69">
        <v>0</v>
      </c>
      <c r="AC1335" s="69">
        <v>0</v>
      </c>
      <c r="AD1335" s="69">
        <v>0</v>
      </c>
      <c r="AE1335" s="69">
        <v>0</v>
      </c>
      <c r="AF1335" s="69">
        <v>1659981</v>
      </c>
      <c r="AG1335" s="69">
        <v>-1659981</v>
      </c>
      <c r="AH1335" s="69">
        <v>0</v>
      </c>
      <c r="AI1335" s="69">
        <v>0</v>
      </c>
      <c r="AJ1335" s="69">
        <v>4</v>
      </c>
      <c r="AK1335" s="69">
        <v>-4</v>
      </c>
      <c r="AL1335" s="69">
        <v>30843</v>
      </c>
      <c r="AM1335" s="69">
        <v>20833</v>
      </c>
      <c r="AN1335" s="69">
        <v>-30843</v>
      </c>
      <c r="AO1335" s="69">
        <v>7</v>
      </c>
      <c r="AP1335" s="69">
        <v>-7</v>
      </c>
      <c r="AQ1335" s="69">
        <v>2426204</v>
      </c>
      <c r="AR1335" s="69">
        <v>23019</v>
      </c>
      <c r="AS1335" s="69">
        <v>1591351</v>
      </c>
      <c r="AT1335" s="69">
        <v>77534</v>
      </c>
      <c r="AU1335" s="69">
        <v>0</v>
      </c>
      <c r="AV1335" s="69">
        <v>204</v>
      </c>
      <c r="AW1335" s="69">
        <v>0</v>
      </c>
      <c r="AX1335" s="69">
        <v>0</v>
      </c>
      <c r="AY1335" s="69">
        <v>0</v>
      </c>
      <c r="AZ1335" s="69">
        <v>0</v>
      </c>
      <c r="BA1335" s="69">
        <v>414995.25</v>
      </c>
      <c r="BB1335" s="69">
        <v>0</v>
      </c>
      <c r="BC1335" s="69">
        <v>-414995.25</v>
      </c>
      <c r="BD1335" s="69">
        <v>0</v>
      </c>
      <c r="BE1335" s="69">
        <v>53.820348215154169</v>
      </c>
      <c r="BF1335" s="69">
        <v>-53.820348215154169</v>
      </c>
      <c r="BG1335" s="69">
        <v>237140.14285714287</v>
      </c>
      <c r="BH1335" s="69">
        <v>0</v>
      </c>
      <c r="BI1335" s="69">
        <v>-237140.14285714287</v>
      </c>
      <c r="BJ1335" s="69">
        <v>2.8851654683612757E-6</v>
      </c>
      <c r="BK1335" s="69">
        <v>0</v>
      </c>
      <c r="BL1335" s="69">
        <v>72.113514922455366</v>
      </c>
      <c r="BM1335" s="69">
        <v>-72.113514922455366</v>
      </c>
      <c r="BN1335" s="69">
        <v>0</v>
      </c>
      <c r="BO1335" s="69">
        <v>1.0431268777284206</v>
      </c>
      <c r="BP1335" s="69">
        <v>-1.0431268777284206</v>
      </c>
      <c r="BQ1335" s="69">
        <v>1043.1268777284206</v>
      </c>
      <c r="BR1335" s="69">
        <v>-1043.1268777284206</v>
      </c>
      <c r="BS1335" s="69">
        <v>0</v>
      </c>
      <c r="BT1335" s="69">
        <v>0</v>
      </c>
      <c r="BU1335" s="69">
        <v>380.06862745098039</v>
      </c>
      <c r="BV1335" s="69">
        <v>1.2712451220095259E-2</v>
      </c>
    </row>
    <row r="1336" spans="1:74">
      <c r="A1336" s="113" t="s">
        <v>1053</v>
      </c>
      <c r="B1336" s="69" t="s">
        <v>184</v>
      </c>
      <c r="C1336" s="69" t="s">
        <v>419</v>
      </c>
      <c r="D1336" s="69" t="s">
        <v>420</v>
      </c>
      <c r="E1336" s="69" t="s">
        <v>697</v>
      </c>
      <c r="F1336" s="69">
        <v>0</v>
      </c>
      <c r="G1336" s="69">
        <v>0</v>
      </c>
      <c r="H1336" s="69">
        <v>64120</v>
      </c>
      <c r="I1336" s="69">
        <v>224</v>
      </c>
      <c r="J1336" s="69">
        <v>5</v>
      </c>
      <c r="K1336" s="69">
        <v>114434</v>
      </c>
      <c r="L1336" s="69">
        <v>111765</v>
      </c>
      <c r="M1336" s="69">
        <v>132</v>
      </c>
      <c r="N1336" s="69">
        <v>0</v>
      </c>
      <c r="O1336" s="69">
        <v>1</v>
      </c>
      <c r="P1336" s="69">
        <v>560.32000000000005</v>
      </c>
      <c r="Q1336" s="69">
        <v>132.75</v>
      </c>
      <c r="R1336" s="114">
        <v>0</v>
      </c>
      <c r="S1336" s="69">
        <v>0</v>
      </c>
      <c r="T1336" s="69">
        <v>0</v>
      </c>
      <c r="U1336" s="69">
        <v>0</v>
      </c>
      <c r="V1336" s="69">
        <v>0</v>
      </c>
      <c r="W1336" s="69">
        <v>0</v>
      </c>
      <c r="X1336" s="69">
        <v>0</v>
      </c>
      <c r="Y1336" s="69">
        <v>0</v>
      </c>
      <c r="Z1336" s="69">
        <v>0</v>
      </c>
      <c r="AA1336" s="69">
        <v>0</v>
      </c>
      <c r="AB1336" s="69">
        <v>0</v>
      </c>
      <c r="AC1336" s="69">
        <v>0</v>
      </c>
      <c r="AD1336" s="69">
        <v>0</v>
      </c>
      <c r="AE1336" s="69">
        <v>0</v>
      </c>
      <c r="AF1336" s="69">
        <v>2176841</v>
      </c>
      <c r="AG1336" s="69">
        <v>-2176841</v>
      </c>
      <c r="AH1336" s="69">
        <v>0</v>
      </c>
      <c r="AI1336" s="69">
        <v>0</v>
      </c>
      <c r="AJ1336" s="69">
        <v>5</v>
      </c>
      <c r="AK1336" s="69">
        <v>-5</v>
      </c>
      <c r="AL1336" s="69">
        <v>39455</v>
      </c>
      <c r="AM1336" s="69">
        <v>27211</v>
      </c>
      <c r="AN1336" s="69">
        <v>-39455</v>
      </c>
      <c r="AO1336" s="69">
        <v>11</v>
      </c>
      <c r="AP1336" s="69">
        <v>-11</v>
      </c>
      <c r="AQ1336" s="69">
        <v>2986144</v>
      </c>
      <c r="AR1336" s="69">
        <v>32755</v>
      </c>
      <c r="AS1336" s="69">
        <v>1936547</v>
      </c>
      <c r="AT1336" s="69">
        <v>141654</v>
      </c>
      <c r="AU1336" s="69">
        <v>0</v>
      </c>
      <c r="AV1336" s="69">
        <v>336</v>
      </c>
      <c r="AW1336" s="69">
        <v>0</v>
      </c>
      <c r="AX1336" s="69">
        <v>0</v>
      </c>
      <c r="AY1336" s="69">
        <v>0</v>
      </c>
      <c r="AZ1336" s="69">
        <v>0</v>
      </c>
      <c r="BA1336" s="69">
        <v>435368.2</v>
      </c>
      <c r="BB1336" s="69">
        <v>0</v>
      </c>
      <c r="BC1336" s="69">
        <v>-435368.2</v>
      </c>
      <c r="BD1336" s="69">
        <v>0</v>
      </c>
      <c r="BE1336" s="69">
        <v>55.172753770117858</v>
      </c>
      <c r="BF1336" s="69">
        <v>-55.172753770117858</v>
      </c>
      <c r="BG1336" s="69">
        <v>197894.63636363635</v>
      </c>
      <c r="BH1336" s="69">
        <v>0</v>
      </c>
      <c r="BI1336" s="69">
        <v>-197894.63636363635</v>
      </c>
      <c r="BJ1336" s="69">
        <v>3.6836803583484254E-6</v>
      </c>
      <c r="BK1336" s="69">
        <v>0</v>
      </c>
      <c r="BL1336" s="69">
        <v>66.458281178446043</v>
      </c>
      <c r="BM1336" s="69">
        <v>-66.458281178446043</v>
      </c>
      <c r="BN1336" s="69">
        <v>0</v>
      </c>
      <c r="BO1336" s="69">
        <v>1.124083742868105</v>
      </c>
      <c r="BP1336" s="69">
        <v>-1.124083742868105</v>
      </c>
      <c r="BQ1336" s="69">
        <v>1124.083742868105</v>
      </c>
      <c r="BR1336" s="69">
        <v>-1124.083742868105</v>
      </c>
      <c r="BS1336" s="69">
        <v>0</v>
      </c>
      <c r="BT1336" s="69">
        <v>0</v>
      </c>
      <c r="BU1336" s="69">
        <v>421.58928571428572</v>
      </c>
      <c r="BV1336" s="69">
        <v>1.3212691685330647E-2</v>
      </c>
    </row>
    <row r="1337" spans="1:74">
      <c r="A1337" s="113" t="s">
        <v>1054</v>
      </c>
      <c r="B1337" s="69" t="s">
        <v>184</v>
      </c>
      <c r="C1337" s="69" t="s">
        <v>419</v>
      </c>
      <c r="D1337" s="69" t="s">
        <v>420</v>
      </c>
      <c r="E1337" s="69" t="s">
        <v>697</v>
      </c>
      <c r="F1337" s="69">
        <v>0</v>
      </c>
      <c r="G1337" s="69">
        <v>0</v>
      </c>
      <c r="H1337" s="69">
        <v>62086</v>
      </c>
      <c r="I1337" s="69">
        <v>205</v>
      </c>
      <c r="J1337" s="69">
        <v>3</v>
      </c>
      <c r="K1337" s="69">
        <v>108896</v>
      </c>
      <c r="L1337" s="69">
        <v>103258</v>
      </c>
      <c r="M1337" s="69">
        <v>115</v>
      </c>
      <c r="N1337" s="69">
        <v>0</v>
      </c>
      <c r="O1337" s="69">
        <v>0</v>
      </c>
      <c r="P1337" s="69">
        <v>570.14</v>
      </c>
      <c r="Q1337" s="69">
        <v>149.6</v>
      </c>
      <c r="R1337" s="114">
        <v>0</v>
      </c>
      <c r="S1337" s="69">
        <v>0</v>
      </c>
      <c r="T1337" s="69">
        <v>0</v>
      </c>
      <c r="U1337" s="69">
        <v>0</v>
      </c>
      <c r="V1337" s="69">
        <v>0</v>
      </c>
      <c r="W1337" s="69">
        <v>0</v>
      </c>
      <c r="X1337" s="69">
        <v>0</v>
      </c>
      <c r="Y1337" s="69">
        <v>0</v>
      </c>
      <c r="Z1337" s="69">
        <v>0</v>
      </c>
      <c r="AA1337" s="69">
        <v>0</v>
      </c>
      <c r="AB1337" s="69">
        <v>0</v>
      </c>
      <c r="AC1337" s="69">
        <v>0</v>
      </c>
      <c r="AD1337" s="69">
        <v>0</v>
      </c>
      <c r="AE1337" s="69">
        <v>0</v>
      </c>
      <c r="AF1337" s="69">
        <v>2701957</v>
      </c>
      <c r="AG1337" s="69">
        <v>-2701957</v>
      </c>
      <c r="AH1337" s="69">
        <v>0</v>
      </c>
      <c r="AI1337" s="69">
        <v>0</v>
      </c>
      <c r="AJ1337" s="69">
        <v>5</v>
      </c>
      <c r="AK1337" s="69">
        <v>-5</v>
      </c>
      <c r="AL1337" s="69">
        <v>49066</v>
      </c>
      <c r="AM1337" s="69">
        <v>33574</v>
      </c>
      <c r="AN1337" s="69">
        <v>-49066</v>
      </c>
      <c r="AO1337" s="69">
        <v>15</v>
      </c>
      <c r="AP1337" s="69">
        <v>-15</v>
      </c>
      <c r="AQ1337" s="69">
        <v>3612960</v>
      </c>
      <c r="AR1337" s="69">
        <v>42517</v>
      </c>
      <c r="AS1337" s="69">
        <v>2363488</v>
      </c>
      <c r="AT1337" s="69">
        <v>203740</v>
      </c>
      <c r="AU1337" s="69">
        <v>0</v>
      </c>
      <c r="AV1337" s="69">
        <v>451</v>
      </c>
      <c r="AW1337" s="69">
        <v>0</v>
      </c>
      <c r="AX1337" s="69">
        <v>0</v>
      </c>
      <c r="AY1337" s="69">
        <v>0</v>
      </c>
      <c r="AZ1337" s="69">
        <v>0</v>
      </c>
      <c r="BA1337" s="69">
        <v>540391.4</v>
      </c>
      <c r="BB1337" s="69">
        <v>0</v>
      </c>
      <c r="BC1337" s="69">
        <v>-540391.4</v>
      </c>
      <c r="BD1337" s="69">
        <v>0</v>
      </c>
      <c r="BE1337" s="69">
        <v>55.067806627807443</v>
      </c>
      <c r="BF1337" s="69">
        <v>-55.067806627807443</v>
      </c>
      <c r="BG1337" s="69">
        <v>180130.46666666667</v>
      </c>
      <c r="BH1337" s="69">
        <v>0</v>
      </c>
      <c r="BI1337" s="69">
        <v>-180130.46666666667</v>
      </c>
      <c r="BJ1337" s="69">
        <v>4.1517204729639965E-6</v>
      </c>
      <c r="BK1337" s="69">
        <v>0</v>
      </c>
      <c r="BL1337" s="69">
        <v>63.550038808006207</v>
      </c>
      <c r="BM1337" s="69">
        <v>-63.550038808006207</v>
      </c>
      <c r="BN1337" s="69">
        <v>0</v>
      </c>
      <c r="BO1337" s="69">
        <v>1.1432074120960207</v>
      </c>
      <c r="BP1337" s="69">
        <v>-1.1432074120960207</v>
      </c>
      <c r="BQ1337" s="69">
        <v>1143.2074120960208</v>
      </c>
      <c r="BR1337" s="69">
        <v>-1143.2074120960208</v>
      </c>
      <c r="BS1337" s="69">
        <v>0</v>
      </c>
      <c r="BT1337" s="69">
        <v>0</v>
      </c>
      <c r="BU1337" s="69">
        <v>451.75166297117516</v>
      </c>
      <c r="BV1337" s="69">
        <v>1.3580554448430097E-2</v>
      </c>
    </row>
    <row r="1338" spans="1:74">
      <c r="A1338" s="113" t="s">
        <v>1055</v>
      </c>
      <c r="B1338" s="69" t="s">
        <v>184</v>
      </c>
      <c r="C1338" s="69" t="s">
        <v>419</v>
      </c>
      <c r="D1338" s="69" t="s">
        <v>420</v>
      </c>
      <c r="E1338" s="69" t="s">
        <v>697</v>
      </c>
      <c r="F1338" s="69">
        <v>0</v>
      </c>
      <c r="G1338" s="69">
        <v>0</v>
      </c>
      <c r="H1338" s="69">
        <v>63820</v>
      </c>
      <c r="I1338" s="69">
        <v>204</v>
      </c>
      <c r="J1338" s="69">
        <v>5</v>
      </c>
      <c r="K1338" s="69">
        <v>104700</v>
      </c>
      <c r="L1338" s="69">
        <v>104700</v>
      </c>
      <c r="M1338" s="69">
        <v>98</v>
      </c>
      <c r="N1338" s="69">
        <v>1</v>
      </c>
      <c r="O1338" s="69">
        <v>0</v>
      </c>
      <c r="P1338" s="69">
        <v>609.54999999999995</v>
      </c>
      <c r="Q1338" s="69">
        <v>176.79</v>
      </c>
      <c r="R1338" s="114">
        <v>0</v>
      </c>
      <c r="S1338" s="69">
        <v>0</v>
      </c>
      <c r="T1338" s="69">
        <v>0</v>
      </c>
      <c r="U1338" s="69">
        <v>0</v>
      </c>
      <c r="V1338" s="69">
        <v>0</v>
      </c>
      <c r="W1338" s="69">
        <v>0</v>
      </c>
      <c r="X1338" s="69">
        <v>0</v>
      </c>
      <c r="Y1338" s="69">
        <v>0</v>
      </c>
      <c r="Z1338" s="69">
        <v>0</v>
      </c>
      <c r="AA1338" s="69">
        <v>0</v>
      </c>
      <c r="AB1338" s="69">
        <v>0</v>
      </c>
      <c r="AC1338" s="69">
        <v>0</v>
      </c>
      <c r="AD1338" s="69">
        <v>0</v>
      </c>
      <c r="AE1338" s="69">
        <v>0</v>
      </c>
      <c r="AF1338" s="69">
        <v>3196940</v>
      </c>
      <c r="AG1338" s="69">
        <v>-3196940</v>
      </c>
      <c r="AH1338" s="69">
        <v>0</v>
      </c>
      <c r="AI1338" s="69">
        <v>0</v>
      </c>
      <c r="AJ1338" s="69">
        <v>6</v>
      </c>
      <c r="AK1338" s="69">
        <v>-6</v>
      </c>
      <c r="AL1338" s="69">
        <v>56962</v>
      </c>
      <c r="AM1338" s="69">
        <v>39248</v>
      </c>
      <c r="AN1338" s="69">
        <v>-56962</v>
      </c>
      <c r="AO1338" s="69">
        <v>16</v>
      </c>
      <c r="AP1338" s="69">
        <v>-16</v>
      </c>
      <c r="AQ1338" s="69">
        <v>4191448</v>
      </c>
      <c r="AR1338" s="69">
        <v>51264</v>
      </c>
      <c r="AS1338" s="69">
        <v>2723319</v>
      </c>
      <c r="AT1338" s="69">
        <v>267560</v>
      </c>
      <c r="AU1338" s="69">
        <v>0</v>
      </c>
      <c r="AV1338" s="69">
        <v>549</v>
      </c>
      <c r="AW1338" s="69">
        <v>0</v>
      </c>
      <c r="AX1338" s="69">
        <v>0</v>
      </c>
      <c r="AY1338" s="69">
        <v>0</v>
      </c>
      <c r="AZ1338" s="69">
        <v>0</v>
      </c>
      <c r="BA1338" s="69">
        <v>532823.33333333337</v>
      </c>
      <c r="BB1338" s="69">
        <v>0</v>
      </c>
      <c r="BC1338" s="69">
        <v>-532823.33333333337</v>
      </c>
      <c r="BD1338" s="69">
        <v>0</v>
      </c>
      <c r="BE1338" s="69">
        <v>56.124082721814545</v>
      </c>
      <c r="BF1338" s="69">
        <v>-56.124082721814545</v>
      </c>
      <c r="BG1338" s="69">
        <v>199808.75</v>
      </c>
      <c r="BH1338" s="69">
        <v>0</v>
      </c>
      <c r="BI1338" s="69">
        <v>-199808.75</v>
      </c>
      <c r="BJ1338" s="69">
        <v>3.8172965524086189E-6</v>
      </c>
      <c r="BK1338" s="69">
        <v>0</v>
      </c>
      <c r="BL1338" s="69">
        <v>62.362281523096129</v>
      </c>
      <c r="BM1338" s="69">
        <v>-62.362281523096129</v>
      </c>
      <c r="BN1338" s="69">
        <v>0</v>
      </c>
      <c r="BO1338" s="69">
        <v>1.1739131552344768</v>
      </c>
      <c r="BP1338" s="69">
        <v>-1.1739131552344768</v>
      </c>
      <c r="BQ1338" s="69">
        <v>1173.9131552344768</v>
      </c>
      <c r="BR1338" s="69">
        <v>-1173.9131552344768</v>
      </c>
      <c r="BS1338" s="69">
        <v>0</v>
      </c>
      <c r="BT1338" s="69">
        <v>0</v>
      </c>
      <c r="BU1338" s="69">
        <v>487.35883424408013</v>
      </c>
      <c r="BV1338" s="69">
        <v>1.3590052888643733E-2</v>
      </c>
    </row>
    <row r="1339" spans="1:74">
      <c r="A1339" s="113" t="s">
        <v>1056</v>
      </c>
      <c r="B1339" s="69" t="s">
        <v>184</v>
      </c>
      <c r="C1339" s="69" t="s">
        <v>419</v>
      </c>
      <c r="D1339" s="69" t="s">
        <v>420</v>
      </c>
      <c r="E1339" s="69" t="s">
        <v>697</v>
      </c>
      <c r="F1339" s="69">
        <v>0</v>
      </c>
      <c r="G1339" s="69">
        <v>0</v>
      </c>
      <c r="H1339" s="69">
        <v>65854</v>
      </c>
      <c r="I1339" s="69">
        <v>140</v>
      </c>
      <c r="J1339" s="69">
        <v>4</v>
      </c>
      <c r="K1339" s="69">
        <v>108658</v>
      </c>
      <c r="L1339" s="69">
        <v>105194</v>
      </c>
      <c r="M1339" s="69">
        <v>60</v>
      </c>
      <c r="N1339" s="69">
        <v>1</v>
      </c>
      <c r="O1339" s="69">
        <v>0</v>
      </c>
      <c r="P1339" s="69">
        <v>606.07000000000005</v>
      </c>
      <c r="Q1339" s="69">
        <v>261.33</v>
      </c>
      <c r="R1339" s="114">
        <v>0</v>
      </c>
      <c r="S1339" s="69">
        <v>0</v>
      </c>
      <c r="T1339" s="69">
        <v>0</v>
      </c>
      <c r="U1339" s="69">
        <v>0</v>
      </c>
      <c r="V1339" s="69">
        <v>0</v>
      </c>
      <c r="W1339" s="69">
        <v>0</v>
      </c>
      <c r="X1339" s="69">
        <v>0</v>
      </c>
      <c r="Y1339" s="69">
        <v>0</v>
      </c>
      <c r="Z1339" s="69">
        <v>0</v>
      </c>
      <c r="AA1339" s="69">
        <v>0</v>
      </c>
      <c r="AB1339" s="69">
        <v>0</v>
      </c>
      <c r="AC1339" s="69">
        <v>0</v>
      </c>
      <c r="AD1339" s="69">
        <v>0</v>
      </c>
      <c r="AE1339" s="69">
        <v>0</v>
      </c>
      <c r="AF1339" s="69">
        <v>3729388</v>
      </c>
      <c r="AG1339" s="69">
        <v>-3729388</v>
      </c>
      <c r="AH1339" s="69">
        <v>0</v>
      </c>
      <c r="AI1339" s="69">
        <v>0</v>
      </c>
      <c r="AJ1339" s="69">
        <v>7</v>
      </c>
      <c r="AK1339" s="69">
        <v>-7</v>
      </c>
      <c r="AL1339" s="69">
        <v>65564</v>
      </c>
      <c r="AM1339" s="69">
        <v>45173</v>
      </c>
      <c r="AN1339" s="69">
        <v>-65564</v>
      </c>
      <c r="AO1339" s="69">
        <v>22</v>
      </c>
      <c r="AP1339" s="69">
        <v>-22</v>
      </c>
      <c r="AQ1339" s="69">
        <v>4786716</v>
      </c>
      <c r="AR1339" s="69">
        <v>60923</v>
      </c>
      <c r="AS1339" s="69">
        <v>3117107</v>
      </c>
      <c r="AT1339" s="69">
        <v>333414</v>
      </c>
      <c r="AU1339" s="69">
        <v>0</v>
      </c>
      <c r="AV1339" s="69">
        <v>609</v>
      </c>
      <c r="AW1339" s="69">
        <v>0</v>
      </c>
      <c r="AX1339" s="69">
        <v>0</v>
      </c>
      <c r="AY1339" s="69">
        <v>0</v>
      </c>
      <c r="AZ1339" s="69">
        <v>0</v>
      </c>
      <c r="BA1339" s="69">
        <v>532769.71428571432</v>
      </c>
      <c r="BB1339" s="69">
        <v>0</v>
      </c>
      <c r="BC1339" s="69">
        <v>-532769.71428571432</v>
      </c>
      <c r="BD1339" s="69">
        <v>0</v>
      </c>
      <c r="BE1339" s="69">
        <v>56.881642364712341</v>
      </c>
      <c r="BF1339" s="69">
        <v>-56.881642364712341</v>
      </c>
      <c r="BG1339" s="69">
        <v>169517.63636363635</v>
      </c>
      <c r="BH1339" s="69">
        <v>0</v>
      </c>
      <c r="BI1339" s="69">
        <v>-169517.63636363635</v>
      </c>
      <c r="BJ1339" s="69">
        <v>4.5960529097610973E-6</v>
      </c>
      <c r="BK1339" s="69">
        <v>0</v>
      </c>
      <c r="BL1339" s="69">
        <v>61.214779311590043</v>
      </c>
      <c r="BM1339" s="69">
        <v>-61.214779311590043</v>
      </c>
      <c r="BN1339" s="69">
        <v>0</v>
      </c>
      <c r="BO1339" s="69">
        <v>1.1964260450475392</v>
      </c>
      <c r="BP1339" s="69">
        <v>-1.1964260450475392</v>
      </c>
      <c r="BQ1339" s="69">
        <v>1196.4260450475392</v>
      </c>
      <c r="BR1339" s="69">
        <v>-1196.4260450475392</v>
      </c>
      <c r="BS1339" s="69">
        <v>0</v>
      </c>
      <c r="BT1339" s="69">
        <v>0</v>
      </c>
      <c r="BU1339" s="69">
        <v>547.47783251231522</v>
      </c>
      <c r="BV1339" s="69">
        <v>1.3697073317071663E-2</v>
      </c>
    </row>
    <row r="1340" spans="1:74">
      <c r="A1340" s="113" t="s">
        <v>1057</v>
      </c>
      <c r="B1340" s="69" t="s">
        <v>184</v>
      </c>
      <c r="C1340" s="69" t="s">
        <v>419</v>
      </c>
      <c r="D1340" s="69" t="s">
        <v>420</v>
      </c>
      <c r="E1340" s="69" t="s">
        <v>697</v>
      </c>
      <c r="F1340" s="69">
        <v>0</v>
      </c>
      <c r="G1340" s="69">
        <v>0</v>
      </c>
      <c r="H1340" s="69">
        <v>69800</v>
      </c>
      <c r="I1340" s="69">
        <v>201</v>
      </c>
      <c r="J1340" s="69">
        <v>2</v>
      </c>
      <c r="K1340" s="69">
        <v>121625</v>
      </c>
      <c r="L1340" s="69">
        <v>118968</v>
      </c>
      <c r="M1340" s="69">
        <v>89</v>
      </c>
      <c r="N1340" s="69">
        <v>0</v>
      </c>
      <c r="O1340" s="69">
        <v>0</v>
      </c>
      <c r="P1340" s="69">
        <v>573.9</v>
      </c>
      <c r="Q1340" s="69">
        <v>198.3</v>
      </c>
      <c r="R1340" s="114">
        <v>0</v>
      </c>
      <c r="S1340" s="69">
        <v>0</v>
      </c>
      <c r="T1340" s="69">
        <v>0</v>
      </c>
      <c r="U1340" s="69">
        <v>0</v>
      </c>
      <c r="V1340" s="69">
        <v>0</v>
      </c>
      <c r="W1340" s="69">
        <v>0</v>
      </c>
      <c r="X1340" s="69">
        <v>0</v>
      </c>
      <c r="Y1340" s="69">
        <v>0</v>
      </c>
      <c r="Z1340" s="69">
        <v>0</v>
      </c>
      <c r="AA1340" s="69">
        <v>0</v>
      </c>
      <c r="AB1340" s="69">
        <v>0</v>
      </c>
      <c r="AC1340" s="69">
        <v>0</v>
      </c>
      <c r="AD1340" s="69">
        <v>0</v>
      </c>
      <c r="AE1340" s="69">
        <v>0</v>
      </c>
      <c r="AF1340" s="69">
        <v>4285301</v>
      </c>
      <c r="AG1340" s="69">
        <v>-4285301</v>
      </c>
      <c r="AH1340" s="69">
        <v>0</v>
      </c>
      <c r="AI1340" s="69">
        <v>0</v>
      </c>
      <c r="AJ1340" s="69">
        <v>9</v>
      </c>
      <c r="AK1340" s="69">
        <v>-9</v>
      </c>
      <c r="AL1340" s="69">
        <v>74659</v>
      </c>
      <c r="AM1340" s="69">
        <v>51399</v>
      </c>
      <c r="AN1340" s="69">
        <v>-74659</v>
      </c>
      <c r="AO1340" s="69">
        <v>25</v>
      </c>
      <c r="AP1340" s="69">
        <v>-25</v>
      </c>
      <c r="AQ1340" s="69">
        <v>5389050</v>
      </c>
      <c r="AR1340" s="69">
        <v>71270</v>
      </c>
      <c r="AS1340" s="69">
        <v>3530111</v>
      </c>
      <c r="AT1340" s="69">
        <v>403214</v>
      </c>
      <c r="AU1340" s="69">
        <v>0</v>
      </c>
      <c r="AV1340" s="69">
        <v>698</v>
      </c>
      <c r="AW1340" s="69">
        <v>0</v>
      </c>
      <c r="AX1340" s="69">
        <v>0</v>
      </c>
      <c r="AY1340" s="69">
        <v>0</v>
      </c>
      <c r="AZ1340" s="69">
        <v>0</v>
      </c>
      <c r="BA1340" s="69">
        <v>476144.55555555556</v>
      </c>
      <c r="BB1340" s="69">
        <v>0</v>
      </c>
      <c r="BC1340" s="69">
        <v>-476144.55555555556</v>
      </c>
      <c r="BD1340" s="69">
        <v>0</v>
      </c>
      <c r="BE1340" s="69">
        <v>57.398317684405093</v>
      </c>
      <c r="BF1340" s="69">
        <v>-57.398317684405093</v>
      </c>
      <c r="BG1340" s="69">
        <v>171412.04</v>
      </c>
      <c r="BH1340" s="69">
        <v>0</v>
      </c>
      <c r="BI1340" s="69">
        <v>-171412.04</v>
      </c>
      <c r="BJ1340" s="69">
        <v>4.639036564886204E-6</v>
      </c>
      <c r="BK1340" s="69">
        <v>0</v>
      </c>
      <c r="BL1340" s="69">
        <v>60.127697488424303</v>
      </c>
      <c r="BM1340" s="69">
        <v>-60.127697488424303</v>
      </c>
      <c r="BN1340" s="69">
        <v>0</v>
      </c>
      <c r="BO1340" s="69">
        <v>1.2139281172744993</v>
      </c>
      <c r="BP1340" s="69">
        <v>-1.2139281172744993</v>
      </c>
      <c r="BQ1340" s="69">
        <v>1213.9281172744993</v>
      </c>
      <c r="BR1340" s="69">
        <v>-1213.9281172744993</v>
      </c>
      <c r="BS1340" s="69">
        <v>0</v>
      </c>
      <c r="BT1340" s="69">
        <v>0</v>
      </c>
      <c r="BU1340" s="69">
        <v>577.67048710601716</v>
      </c>
      <c r="BV1340" s="69">
        <v>1.3853833235913566E-2</v>
      </c>
    </row>
    <row r="1341" spans="1:74">
      <c r="A1341" s="113" t="s">
        <v>1058</v>
      </c>
      <c r="B1341" s="69" t="s">
        <v>184</v>
      </c>
      <c r="C1341" s="69" t="s">
        <v>419</v>
      </c>
      <c r="D1341" s="69" t="s">
        <v>420</v>
      </c>
      <c r="E1341" s="69" t="s">
        <v>697</v>
      </c>
      <c r="F1341" s="69">
        <v>0</v>
      </c>
      <c r="G1341" s="69">
        <v>0</v>
      </c>
      <c r="H1341" s="69">
        <v>67850</v>
      </c>
      <c r="I1341" s="69">
        <v>150</v>
      </c>
      <c r="J1341" s="69">
        <v>5</v>
      </c>
      <c r="K1341" s="69">
        <v>109784</v>
      </c>
      <c r="L1341" s="69">
        <v>107664</v>
      </c>
      <c r="M1341" s="69">
        <v>51</v>
      </c>
      <c r="N1341" s="69">
        <v>0</v>
      </c>
      <c r="O1341" s="69">
        <v>1</v>
      </c>
      <c r="P1341" s="69">
        <v>618.03</v>
      </c>
      <c r="Q1341" s="69">
        <v>308.41000000000003</v>
      </c>
      <c r="R1341" s="114">
        <v>0</v>
      </c>
      <c r="S1341" s="69">
        <v>0</v>
      </c>
      <c r="T1341" s="69">
        <v>0</v>
      </c>
      <c r="U1341" s="69">
        <v>0</v>
      </c>
      <c r="V1341" s="69">
        <v>0</v>
      </c>
      <c r="W1341" s="69">
        <v>0</v>
      </c>
      <c r="X1341" s="69">
        <v>0</v>
      </c>
      <c r="Y1341" s="69">
        <v>0</v>
      </c>
      <c r="Z1341" s="69">
        <v>0</v>
      </c>
      <c r="AA1341" s="69">
        <v>0</v>
      </c>
      <c r="AB1341" s="69">
        <v>0</v>
      </c>
      <c r="AC1341" s="69">
        <v>0</v>
      </c>
      <c r="AD1341" s="69">
        <v>0</v>
      </c>
      <c r="AE1341" s="69">
        <v>0</v>
      </c>
      <c r="AF1341" s="69">
        <v>4818843</v>
      </c>
      <c r="AG1341" s="69">
        <v>-4818843</v>
      </c>
      <c r="AH1341" s="69">
        <v>0</v>
      </c>
      <c r="AI1341" s="69">
        <v>0</v>
      </c>
      <c r="AJ1341" s="69">
        <v>10</v>
      </c>
      <c r="AK1341" s="69">
        <v>-10</v>
      </c>
      <c r="AL1341" s="69">
        <v>82323</v>
      </c>
      <c r="AM1341" s="69">
        <v>57193</v>
      </c>
      <c r="AN1341" s="69">
        <v>-82323</v>
      </c>
      <c r="AO1341" s="69">
        <v>30</v>
      </c>
      <c r="AP1341" s="69">
        <v>-30</v>
      </c>
      <c r="AQ1341" s="69">
        <v>5924238</v>
      </c>
      <c r="AR1341" s="69">
        <v>77390</v>
      </c>
      <c r="AS1341" s="69">
        <v>3875159</v>
      </c>
      <c r="AT1341" s="69">
        <v>471064</v>
      </c>
      <c r="AU1341" s="69">
        <v>0</v>
      </c>
      <c r="AV1341" s="69">
        <v>749</v>
      </c>
      <c r="AW1341" s="69">
        <v>0</v>
      </c>
      <c r="AX1341" s="69">
        <v>0</v>
      </c>
      <c r="AY1341" s="69">
        <v>0</v>
      </c>
      <c r="AZ1341" s="69">
        <v>0</v>
      </c>
      <c r="BA1341" s="69">
        <v>481884.3</v>
      </c>
      <c r="BB1341" s="69">
        <v>0</v>
      </c>
      <c r="BC1341" s="69">
        <v>-481884.3</v>
      </c>
      <c r="BD1341" s="69">
        <v>0</v>
      </c>
      <c r="BE1341" s="69">
        <v>58.535804088772274</v>
      </c>
      <c r="BF1341" s="69">
        <v>-58.535804088772274</v>
      </c>
      <c r="BG1341" s="69">
        <v>160628.1</v>
      </c>
      <c r="BH1341" s="69">
        <v>0</v>
      </c>
      <c r="BI1341" s="69">
        <v>-160628.1</v>
      </c>
      <c r="BJ1341" s="69">
        <v>5.0639424006935578E-6</v>
      </c>
      <c r="BK1341" s="69">
        <v>0</v>
      </c>
      <c r="BL1341" s="69">
        <v>62.266998320196407</v>
      </c>
      <c r="BM1341" s="69">
        <v>-62.266998320196407</v>
      </c>
      <c r="BN1341" s="69">
        <v>0</v>
      </c>
      <c r="BO1341" s="69">
        <v>1.2435213626073149</v>
      </c>
      <c r="BP1341" s="69">
        <v>-1.2435213626073149</v>
      </c>
      <c r="BQ1341" s="69">
        <v>1243.521362607315</v>
      </c>
      <c r="BR1341" s="69">
        <v>-1243.521362607315</v>
      </c>
      <c r="BS1341" s="69">
        <v>0</v>
      </c>
      <c r="BT1341" s="69">
        <v>0</v>
      </c>
      <c r="BU1341" s="69">
        <v>628.92389853137513</v>
      </c>
      <c r="BV1341" s="69">
        <v>1.3895964341743191E-2</v>
      </c>
    </row>
    <row r="1342" spans="1:74">
      <c r="A1342" s="113" t="s">
        <v>1059</v>
      </c>
      <c r="B1342" s="69" t="s">
        <v>184</v>
      </c>
      <c r="C1342" s="69" t="s">
        <v>419</v>
      </c>
      <c r="D1342" s="69" t="s">
        <v>420</v>
      </c>
      <c r="E1342" s="69" t="s">
        <v>697</v>
      </c>
      <c r="F1342" s="69">
        <v>0</v>
      </c>
      <c r="G1342" s="69">
        <v>0</v>
      </c>
      <c r="H1342" s="69">
        <v>58575</v>
      </c>
      <c r="I1342" s="69">
        <v>139</v>
      </c>
      <c r="J1342" s="69">
        <v>2</v>
      </c>
      <c r="K1342" s="69">
        <v>90770</v>
      </c>
      <c r="L1342" s="69">
        <v>89362</v>
      </c>
      <c r="M1342" s="69">
        <v>52</v>
      </c>
      <c r="N1342" s="69">
        <v>0</v>
      </c>
      <c r="O1342" s="69">
        <v>0</v>
      </c>
      <c r="P1342" s="69">
        <v>645.30999999999995</v>
      </c>
      <c r="Q1342" s="69">
        <v>265.05</v>
      </c>
      <c r="R1342" s="114">
        <v>0</v>
      </c>
      <c r="S1342" s="69">
        <v>0</v>
      </c>
      <c r="T1342" s="69">
        <v>0</v>
      </c>
      <c r="U1342" s="69">
        <v>0</v>
      </c>
      <c r="V1342" s="69">
        <v>0</v>
      </c>
      <c r="W1342" s="69">
        <v>0</v>
      </c>
      <c r="X1342" s="69">
        <v>0</v>
      </c>
      <c r="Y1342" s="69">
        <v>0</v>
      </c>
      <c r="Z1342" s="69">
        <v>0</v>
      </c>
      <c r="AA1342" s="69">
        <v>0</v>
      </c>
      <c r="AB1342" s="69">
        <v>0</v>
      </c>
      <c r="AC1342" s="69">
        <v>0</v>
      </c>
      <c r="AD1342" s="69">
        <v>0</v>
      </c>
      <c r="AE1342" s="69">
        <v>0</v>
      </c>
      <c r="AF1342" s="69">
        <v>5547486</v>
      </c>
      <c r="AG1342" s="69">
        <v>-5547486</v>
      </c>
      <c r="AH1342" s="69">
        <v>0</v>
      </c>
      <c r="AI1342" s="69">
        <v>0</v>
      </c>
      <c r="AJ1342" s="69">
        <v>12</v>
      </c>
      <c r="AK1342" s="69">
        <v>-12</v>
      </c>
      <c r="AL1342" s="69">
        <v>90144</v>
      </c>
      <c r="AM1342" s="69">
        <v>63305</v>
      </c>
      <c r="AN1342" s="69">
        <v>-90144</v>
      </c>
      <c r="AO1342" s="69">
        <v>30</v>
      </c>
      <c r="AP1342" s="69">
        <v>-30</v>
      </c>
      <c r="AQ1342" s="69">
        <v>6405030</v>
      </c>
      <c r="AR1342" s="69">
        <v>83733</v>
      </c>
      <c r="AS1342" s="69">
        <v>4189652</v>
      </c>
      <c r="AT1342" s="69">
        <v>529639</v>
      </c>
      <c r="AU1342" s="69">
        <v>0</v>
      </c>
      <c r="AV1342" s="69">
        <v>801</v>
      </c>
      <c r="AW1342" s="69">
        <v>0</v>
      </c>
      <c r="AX1342" s="69">
        <v>0</v>
      </c>
      <c r="AY1342" s="69">
        <v>0</v>
      </c>
      <c r="AZ1342" s="69">
        <v>0</v>
      </c>
      <c r="BA1342" s="69">
        <v>462290.5</v>
      </c>
      <c r="BB1342" s="69">
        <v>0</v>
      </c>
      <c r="BC1342" s="69">
        <v>-462290.5</v>
      </c>
      <c r="BD1342" s="69">
        <v>0</v>
      </c>
      <c r="BE1342" s="69">
        <v>61.540268903088389</v>
      </c>
      <c r="BF1342" s="69">
        <v>-61.540268903088389</v>
      </c>
      <c r="BG1342" s="69">
        <v>184916.2</v>
      </c>
      <c r="BH1342" s="69">
        <v>0</v>
      </c>
      <c r="BI1342" s="69">
        <v>-184916.2</v>
      </c>
      <c r="BJ1342" s="69">
        <v>4.6838188111531094E-6</v>
      </c>
      <c r="BK1342" s="69">
        <v>0</v>
      </c>
      <c r="BL1342" s="69">
        <v>66.252086990792165</v>
      </c>
      <c r="BM1342" s="69">
        <v>-66.252086990792165</v>
      </c>
      <c r="BN1342" s="69">
        <v>0</v>
      </c>
      <c r="BO1342" s="69">
        <v>1.324092311246853</v>
      </c>
      <c r="BP1342" s="69">
        <v>-1.324092311246853</v>
      </c>
      <c r="BQ1342" s="69">
        <v>1324.0923112468531</v>
      </c>
      <c r="BR1342" s="69">
        <v>-1324.0923112468531</v>
      </c>
      <c r="BS1342" s="69">
        <v>0</v>
      </c>
      <c r="BT1342" s="69">
        <v>0</v>
      </c>
      <c r="BU1342" s="69">
        <v>661.22222222222217</v>
      </c>
      <c r="BV1342" s="69">
        <v>1.4073938763752862E-2</v>
      </c>
    </row>
    <row r="1343" spans="1:74">
      <c r="A1343" s="113" t="s">
        <v>1031</v>
      </c>
      <c r="B1343" s="69" t="s">
        <v>184</v>
      </c>
      <c r="C1343" s="69" t="s">
        <v>419</v>
      </c>
      <c r="D1343" s="69" t="s">
        <v>420</v>
      </c>
      <c r="E1343" s="69" t="s">
        <v>697</v>
      </c>
      <c r="F1343" s="69">
        <v>0</v>
      </c>
      <c r="G1343" s="69">
        <v>0</v>
      </c>
      <c r="H1343" s="69">
        <v>63257</v>
      </c>
      <c r="I1343" s="69">
        <v>135</v>
      </c>
      <c r="J1343" s="69">
        <v>3</v>
      </c>
      <c r="K1343" s="69">
        <v>92923</v>
      </c>
      <c r="L1343" s="69">
        <v>90624</v>
      </c>
      <c r="M1343" s="69">
        <v>66</v>
      </c>
      <c r="N1343" s="69">
        <v>0</v>
      </c>
      <c r="O1343" s="69">
        <v>0</v>
      </c>
      <c r="P1343" s="69">
        <v>680.75</v>
      </c>
      <c r="Q1343" s="69">
        <v>231.71</v>
      </c>
      <c r="R1343" s="114">
        <v>0</v>
      </c>
      <c r="S1343" s="69">
        <v>0</v>
      </c>
      <c r="T1343" s="69">
        <v>0</v>
      </c>
      <c r="U1343" s="69">
        <v>0</v>
      </c>
      <c r="V1343" s="69">
        <v>0</v>
      </c>
      <c r="W1343" s="69">
        <v>0</v>
      </c>
      <c r="X1343" s="69">
        <v>0</v>
      </c>
      <c r="Y1343" s="69">
        <v>0</v>
      </c>
      <c r="Z1343" s="69">
        <v>0</v>
      </c>
      <c r="AA1343" s="69">
        <v>0</v>
      </c>
      <c r="AB1343" s="69">
        <v>0</v>
      </c>
      <c r="AC1343" s="69">
        <v>0</v>
      </c>
      <c r="AD1343" s="69">
        <v>0</v>
      </c>
      <c r="AE1343" s="69">
        <v>0</v>
      </c>
      <c r="AF1343" s="69">
        <v>6108914</v>
      </c>
      <c r="AG1343" s="69">
        <v>-6108914</v>
      </c>
      <c r="AH1343" s="69">
        <v>0</v>
      </c>
      <c r="AI1343" s="69">
        <v>0</v>
      </c>
      <c r="AJ1343" s="69">
        <v>12</v>
      </c>
      <c r="AK1343" s="69">
        <v>-12</v>
      </c>
      <c r="AL1343" s="69">
        <v>96388</v>
      </c>
      <c r="AM1343" s="69">
        <v>68396</v>
      </c>
      <c r="AN1343" s="69">
        <v>-96388</v>
      </c>
      <c r="AO1343" s="69">
        <v>31</v>
      </c>
      <c r="AP1343" s="69">
        <v>-31</v>
      </c>
      <c r="AQ1343" s="69">
        <v>6881686</v>
      </c>
      <c r="AR1343" s="69">
        <v>89042</v>
      </c>
      <c r="AS1343" s="69">
        <v>4506519</v>
      </c>
      <c r="AT1343" s="69">
        <v>592896</v>
      </c>
      <c r="AU1343" s="69">
        <v>0</v>
      </c>
      <c r="AV1343" s="69">
        <v>867</v>
      </c>
      <c r="AW1343" s="69">
        <v>0</v>
      </c>
      <c r="AX1343" s="69">
        <v>0</v>
      </c>
      <c r="AY1343" s="69">
        <v>0</v>
      </c>
      <c r="AZ1343" s="69">
        <v>0</v>
      </c>
      <c r="BA1343" s="69">
        <v>509076.16666666669</v>
      </c>
      <c r="BB1343" s="69">
        <v>0</v>
      </c>
      <c r="BC1343" s="69">
        <v>-509076.16666666669</v>
      </c>
      <c r="BD1343" s="69">
        <v>0</v>
      </c>
      <c r="BE1343" s="69">
        <v>63.378366601651656</v>
      </c>
      <c r="BF1343" s="69">
        <v>-63.378366601651656</v>
      </c>
      <c r="BG1343" s="69">
        <v>197061.74193548388</v>
      </c>
      <c r="BH1343" s="69">
        <v>0</v>
      </c>
      <c r="BI1343" s="69">
        <v>-197061.74193548388</v>
      </c>
      <c r="BJ1343" s="69">
        <v>4.5047100376274068E-6</v>
      </c>
      <c r="BK1343" s="69">
        <v>0</v>
      </c>
      <c r="BL1343" s="69">
        <v>68.607106758608296</v>
      </c>
      <c r="BM1343" s="69">
        <v>-68.607106758608296</v>
      </c>
      <c r="BN1343" s="69">
        <v>0</v>
      </c>
      <c r="BO1343" s="69">
        <v>1.3555726715009966</v>
      </c>
      <c r="BP1343" s="69">
        <v>-1.3555726715009966</v>
      </c>
      <c r="BQ1343" s="69">
        <v>1355.5726715009966</v>
      </c>
      <c r="BR1343" s="69">
        <v>-1355.5726715009966</v>
      </c>
      <c r="BS1343" s="69">
        <v>0</v>
      </c>
      <c r="BT1343" s="69">
        <v>0</v>
      </c>
      <c r="BU1343" s="69">
        <v>683.84775086505192</v>
      </c>
      <c r="BV1343" s="69">
        <v>1.400645132602679E-2</v>
      </c>
    </row>
    <row r="1344" spans="1:74">
      <c r="A1344" s="113" t="s">
        <v>1032</v>
      </c>
      <c r="B1344" s="69" t="s">
        <v>184</v>
      </c>
      <c r="C1344" s="69" t="s">
        <v>419</v>
      </c>
      <c r="D1344" s="69" t="s">
        <v>420</v>
      </c>
      <c r="E1344" s="69" t="s">
        <v>697</v>
      </c>
      <c r="F1344" s="69">
        <v>0</v>
      </c>
      <c r="G1344" s="69">
        <v>0</v>
      </c>
      <c r="H1344" s="69">
        <v>63533</v>
      </c>
      <c r="I1344" s="69">
        <v>118</v>
      </c>
      <c r="J1344" s="69">
        <v>0</v>
      </c>
      <c r="K1344" s="69">
        <v>89892</v>
      </c>
      <c r="L1344" s="69">
        <v>88618</v>
      </c>
      <c r="M1344" s="69">
        <v>31</v>
      </c>
      <c r="N1344" s="69">
        <v>0</v>
      </c>
      <c r="O1344" s="69">
        <v>0</v>
      </c>
      <c r="P1344" s="69">
        <v>706.77</v>
      </c>
      <c r="Q1344" s="69">
        <v>417.98</v>
      </c>
      <c r="R1344" s="114">
        <v>0</v>
      </c>
      <c r="S1344" s="69">
        <v>0</v>
      </c>
      <c r="T1344" s="69">
        <v>0</v>
      </c>
      <c r="U1344" s="69">
        <v>0</v>
      </c>
      <c r="V1344" s="69">
        <v>0</v>
      </c>
      <c r="W1344" s="69">
        <v>0</v>
      </c>
      <c r="X1344" s="69">
        <v>0</v>
      </c>
      <c r="Y1344" s="69">
        <v>0</v>
      </c>
      <c r="Z1344" s="69">
        <v>0</v>
      </c>
      <c r="AA1344" s="69">
        <v>0</v>
      </c>
      <c r="AB1344" s="69">
        <v>0</v>
      </c>
      <c r="AC1344" s="69">
        <v>0</v>
      </c>
      <c r="AD1344" s="69">
        <v>0</v>
      </c>
      <c r="AE1344" s="69">
        <v>0</v>
      </c>
      <c r="AF1344" s="69">
        <v>6710740</v>
      </c>
      <c r="AG1344" s="69">
        <v>-6710740</v>
      </c>
      <c r="AH1344" s="69">
        <v>0</v>
      </c>
      <c r="AI1344" s="69">
        <v>0</v>
      </c>
      <c r="AJ1344" s="69">
        <v>12</v>
      </c>
      <c r="AK1344" s="69">
        <v>-12</v>
      </c>
      <c r="AL1344" s="69">
        <v>103281</v>
      </c>
      <c r="AM1344" s="69">
        <v>73729</v>
      </c>
      <c r="AN1344" s="69">
        <v>-103281</v>
      </c>
      <c r="AO1344" s="69">
        <v>33</v>
      </c>
      <c r="AP1344" s="69">
        <v>-33</v>
      </c>
      <c r="AQ1344" s="69">
        <v>7410972</v>
      </c>
      <c r="AR1344" s="69">
        <v>94546</v>
      </c>
      <c r="AS1344" s="69">
        <v>4862568</v>
      </c>
      <c r="AT1344" s="69">
        <v>656429</v>
      </c>
      <c r="AU1344" s="69">
        <v>0</v>
      </c>
      <c r="AV1344" s="69">
        <v>898</v>
      </c>
      <c r="AW1344" s="69">
        <v>0</v>
      </c>
      <c r="AX1344" s="69">
        <v>0</v>
      </c>
      <c r="AY1344" s="69">
        <v>0</v>
      </c>
      <c r="AZ1344" s="69">
        <v>0</v>
      </c>
      <c r="BA1344" s="69">
        <v>559228.33333333337</v>
      </c>
      <c r="BB1344" s="69">
        <v>0</v>
      </c>
      <c r="BC1344" s="69">
        <v>-559228.33333333337</v>
      </c>
      <c r="BD1344" s="69">
        <v>0</v>
      </c>
      <c r="BE1344" s="69">
        <v>64.975552134468103</v>
      </c>
      <c r="BF1344" s="69">
        <v>-64.975552134468103</v>
      </c>
      <c r="BG1344" s="69">
        <v>203355.75757575757</v>
      </c>
      <c r="BH1344" s="69">
        <v>0</v>
      </c>
      <c r="BI1344" s="69">
        <v>-203355.75757575757</v>
      </c>
      <c r="BJ1344" s="69">
        <v>4.4528571960601117E-6</v>
      </c>
      <c r="BK1344" s="69">
        <v>0</v>
      </c>
      <c r="BL1344" s="69">
        <v>70.978571277473392</v>
      </c>
      <c r="BM1344" s="69">
        <v>-70.978571277473392</v>
      </c>
      <c r="BN1344" s="69">
        <v>0</v>
      </c>
      <c r="BO1344" s="69">
        <v>1.3800814713542309</v>
      </c>
      <c r="BP1344" s="69">
        <v>-1.3800814713542309</v>
      </c>
      <c r="BQ1344" s="69">
        <v>1380.0814713542309</v>
      </c>
      <c r="BR1344" s="69">
        <v>-1380.0814713542309</v>
      </c>
      <c r="BS1344" s="69">
        <v>0</v>
      </c>
      <c r="BT1344" s="69">
        <v>0</v>
      </c>
      <c r="BU1344" s="69">
        <v>730.98997772828511</v>
      </c>
      <c r="BV1344" s="69">
        <v>1.3936228608069225E-2</v>
      </c>
    </row>
    <row r="1345" spans="1:74">
      <c r="A1345" s="113" t="s">
        <v>1033</v>
      </c>
      <c r="B1345" s="69" t="s">
        <v>184</v>
      </c>
      <c r="C1345" s="69" t="s">
        <v>419</v>
      </c>
      <c r="D1345" s="69" t="s">
        <v>420</v>
      </c>
      <c r="E1345" s="69" t="s">
        <v>697</v>
      </c>
      <c r="F1345" s="69">
        <v>0</v>
      </c>
      <c r="G1345" s="69">
        <v>0</v>
      </c>
      <c r="H1345" s="69">
        <v>63426</v>
      </c>
      <c r="I1345" s="69">
        <v>101</v>
      </c>
      <c r="J1345" s="69">
        <v>1</v>
      </c>
      <c r="K1345" s="69">
        <v>85017</v>
      </c>
      <c r="L1345" s="69">
        <v>84072</v>
      </c>
      <c r="M1345" s="69">
        <v>39</v>
      </c>
      <c r="N1345" s="69">
        <v>0</v>
      </c>
      <c r="O1345" s="69">
        <v>0</v>
      </c>
      <c r="P1345" s="69">
        <v>746.04</v>
      </c>
      <c r="Q1345" s="69">
        <v>358.34</v>
      </c>
      <c r="R1345" s="114">
        <v>0</v>
      </c>
      <c r="S1345" s="69">
        <v>0</v>
      </c>
      <c r="T1345" s="69">
        <v>0</v>
      </c>
      <c r="U1345" s="69">
        <v>0</v>
      </c>
      <c r="V1345" s="69">
        <v>0</v>
      </c>
      <c r="W1345" s="69">
        <v>0</v>
      </c>
      <c r="X1345" s="69">
        <v>0</v>
      </c>
      <c r="Y1345" s="69">
        <v>0</v>
      </c>
      <c r="Z1345" s="69">
        <v>0</v>
      </c>
      <c r="AA1345" s="69">
        <v>0</v>
      </c>
      <c r="AB1345" s="69">
        <v>0</v>
      </c>
      <c r="AC1345" s="69">
        <v>0</v>
      </c>
      <c r="AD1345" s="69">
        <v>0</v>
      </c>
      <c r="AE1345" s="69">
        <v>0</v>
      </c>
      <c r="AF1345" s="69">
        <v>7337943</v>
      </c>
      <c r="AG1345" s="69">
        <v>-7337943</v>
      </c>
      <c r="AH1345" s="69">
        <v>0</v>
      </c>
      <c r="AI1345" s="69">
        <v>0</v>
      </c>
      <c r="AJ1345" s="69">
        <v>12</v>
      </c>
      <c r="AK1345" s="69">
        <v>-12</v>
      </c>
      <c r="AL1345" s="69">
        <v>110604</v>
      </c>
      <c r="AM1345" s="69">
        <v>79262</v>
      </c>
      <c r="AN1345" s="69">
        <v>-110604</v>
      </c>
      <c r="AO1345" s="69">
        <v>34</v>
      </c>
      <c r="AP1345" s="69">
        <v>-34</v>
      </c>
      <c r="AQ1345" s="69">
        <v>7992764</v>
      </c>
      <c r="AR1345" s="69">
        <v>100281</v>
      </c>
      <c r="AS1345" s="69">
        <v>5252153</v>
      </c>
      <c r="AT1345" s="69">
        <v>719855</v>
      </c>
      <c r="AU1345" s="69">
        <v>0</v>
      </c>
      <c r="AV1345" s="69">
        <v>937</v>
      </c>
      <c r="AW1345" s="69">
        <v>0</v>
      </c>
      <c r="AX1345" s="69">
        <v>0</v>
      </c>
      <c r="AY1345" s="69">
        <v>0</v>
      </c>
      <c r="AZ1345" s="69">
        <v>0</v>
      </c>
      <c r="BA1345" s="69">
        <v>611495.25</v>
      </c>
      <c r="BB1345" s="69">
        <v>0</v>
      </c>
      <c r="BC1345" s="69">
        <v>-611495.25</v>
      </c>
      <c r="BD1345" s="69">
        <v>0</v>
      </c>
      <c r="BE1345" s="69">
        <v>66.344282304437456</v>
      </c>
      <c r="BF1345" s="69">
        <v>-66.344282304437456</v>
      </c>
      <c r="BG1345" s="69">
        <v>215821.85294117648</v>
      </c>
      <c r="BH1345" s="69">
        <v>0</v>
      </c>
      <c r="BI1345" s="69">
        <v>-215821.85294117648</v>
      </c>
      <c r="BJ1345" s="69">
        <v>4.2538476051588666E-6</v>
      </c>
      <c r="BK1345" s="69">
        <v>0</v>
      </c>
      <c r="BL1345" s="69">
        <v>73.173811589433697</v>
      </c>
      <c r="BM1345" s="69">
        <v>-73.173811589433697</v>
      </c>
      <c r="BN1345" s="69">
        <v>0</v>
      </c>
      <c r="BO1345" s="69">
        <v>1.3971304720178563</v>
      </c>
      <c r="BP1345" s="69">
        <v>-1.3971304720178563</v>
      </c>
      <c r="BQ1345" s="69">
        <v>1397.1304720178564</v>
      </c>
      <c r="BR1345" s="69">
        <v>-1397.1304720178564</v>
      </c>
      <c r="BS1345" s="69">
        <v>0</v>
      </c>
      <c r="BT1345" s="69">
        <v>0</v>
      </c>
      <c r="BU1345" s="69">
        <v>768.25506937033083</v>
      </c>
      <c r="BV1345" s="69">
        <v>1.3838016485911507E-2</v>
      </c>
    </row>
    <row r="1346" spans="1:74">
      <c r="A1346" s="113" t="s">
        <v>1034</v>
      </c>
      <c r="B1346" s="69" t="s">
        <v>184</v>
      </c>
      <c r="C1346" s="69" t="s">
        <v>419</v>
      </c>
      <c r="D1346" s="69" t="s">
        <v>420</v>
      </c>
      <c r="E1346" s="69" t="s">
        <v>697</v>
      </c>
      <c r="F1346" s="69">
        <v>0</v>
      </c>
      <c r="G1346" s="69">
        <v>0</v>
      </c>
      <c r="H1346" s="69">
        <v>65590</v>
      </c>
      <c r="I1346" s="69">
        <v>113</v>
      </c>
      <c r="J1346" s="69">
        <v>1</v>
      </c>
      <c r="K1346" s="69">
        <v>91673</v>
      </c>
      <c r="L1346" s="69">
        <v>89525</v>
      </c>
      <c r="M1346" s="69">
        <v>38</v>
      </c>
      <c r="N1346" s="69">
        <v>0</v>
      </c>
      <c r="O1346" s="69">
        <v>0</v>
      </c>
      <c r="P1346" s="69">
        <v>715.48</v>
      </c>
      <c r="Q1346" s="69">
        <v>399.94</v>
      </c>
      <c r="R1346" s="114">
        <v>0</v>
      </c>
      <c r="S1346" s="69">
        <v>0</v>
      </c>
      <c r="T1346" s="69">
        <v>0</v>
      </c>
      <c r="U1346" s="69">
        <v>0</v>
      </c>
      <c r="V1346" s="69">
        <v>0</v>
      </c>
      <c r="W1346" s="69">
        <v>0</v>
      </c>
      <c r="X1346" s="69">
        <v>0</v>
      </c>
      <c r="Y1346" s="69">
        <v>0</v>
      </c>
      <c r="Z1346" s="69">
        <v>0</v>
      </c>
      <c r="AA1346" s="69">
        <v>0</v>
      </c>
      <c r="AB1346" s="69">
        <v>0</v>
      </c>
      <c r="AC1346" s="69">
        <v>0</v>
      </c>
      <c r="AD1346" s="69">
        <v>0</v>
      </c>
      <c r="AE1346" s="69">
        <v>0</v>
      </c>
      <c r="AF1346" s="69">
        <v>7995921</v>
      </c>
      <c r="AG1346" s="69">
        <v>-7995921</v>
      </c>
      <c r="AH1346" s="69">
        <v>0</v>
      </c>
      <c r="AI1346" s="69">
        <v>0</v>
      </c>
      <c r="AJ1346" s="69">
        <v>13</v>
      </c>
      <c r="AK1346" s="69">
        <v>-13</v>
      </c>
      <c r="AL1346" s="69">
        <v>118303</v>
      </c>
      <c r="AM1346" s="69">
        <v>85322</v>
      </c>
      <c r="AN1346" s="69">
        <v>-118303</v>
      </c>
      <c r="AO1346" s="69">
        <v>37</v>
      </c>
      <c r="AP1346" s="69">
        <v>-37</v>
      </c>
      <c r="AQ1346" s="69">
        <v>8664590</v>
      </c>
      <c r="AR1346" s="69">
        <v>106545</v>
      </c>
      <c r="AS1346" s="69">
        <v>5691722</v>
      </c>
      <c r="AT1346" s="69">
        <v>785445</v>
      </c>
      <c r="AU1346" s="69">
        <v>0</v>
      </c>
      <c r="AV1346" s="69">
        <v>975</v>
      </c>
      <c r="AW1346" s="69">
        <v>0</v>
      </c>
      <c r="AX1346" s="69">
        <v>0</v>
      </c>
      <c r="AY1346" s="69">
        <v>0</v>
      </c>
      <c r="AZ1346" s="69">
        <v>0</v>
      </c>
      <c r="BA1346" s="69">
        <v>615070.84615384613</v>
      </c>
      <c r="BB1346" s="69">
        <v>0</v>
      </c>
      <c r="BC1346" s="69">
        <v>-615070.84615384613</v>
      </c>
      <c r="BD1346" s="69">
        <v>0</v>
      </c>
      <c r="BE1346" s="69">
        <v>67.588488880248178</v>
      </c>
      <c r="BF1346" s="69">
        <v>-67.588488880248178</v>
      </c>
      <c r="BG1346" s="69">
        <v>216105.97297297296</v>
      </c>
      <c r="BH1346" s="69">
        <v>0</v>
      </c>
      <c r="BI1346" s="69">
        <v>-216105.97297297296</v>
      </c>
      <c r="BJ1346" s="69">
        <v>4.2702539877824573E-6</v>
      </c>
      <c r="BK1346" s="69">
        <v>0</v>
      </c>
      <c r="BL1346" s="69">
        <v>75.047360270308317</v>
      </c>
      <c r="BM1346" s="69">
        <v>-75.047360270308317</v>
      </c>
      <c r="BN1346" s="69">
        <v>0</v>
      </c>
      <c r="BO1346" s="69">
        <v>1.4048333702875861</v>
      </c>
      <c r="BP1346" s="69">
        <v>-1.4048333702875861</v>
      </c>
      <c r="BQ1346" s="69">
        <v>1404.8333702875861</v>
      </c>
      <c r="BR1346" s="69">
        <v>-1404.8333702875861</v>
      </c>
      <c r="BS1346" s="69">
        <v>0</v>
      </c>
      <c r="BT1346" s="69">
        <v>0</v>
      </c>
      <c r="BU1346" s="69">
        <v>805.5846153846154</v>
      </c>
      <c r="BV1346" s="69">
        <v>1.3653617770719677E-2</v>
      </c>
    </row>
    <row r="1347" spans="1:74">
      <c r="A1347" s="113" t="s">
        <v>1035</v>
      </c>
      <c r="B1347" s="69" t="s">
        <v>184</v>
      </c>
      <c r="C1347" s="69" t="s">
        <v>419</v>
      </c>
      <c r="D1347" s="69" t="s">
        <v>420</v>
      </c>
      <c r="E1347" s="69" t="s">
        <v>697</v>
      </c>
      <c r="F1347" s="69">
        <v>0</v>
      </c>
      <c r="G1347" s="69">
        <v>0</v>
      </c>
      <c r="H1347" s="69">
        <v>72085</v>
      </c>
      <c r="I1347" s="69">
        <v>148</v>
      </c>
      <c r="J1347" s="69">
        <v>1</v>
      </c>
      <c r="K1347" s="69">
        <v>104919</v>
      </c>
      <c r="L1347" s="69">
        <v>103611</v>
      </c>
      <c r="M1347" s="69">
        <v>52</v>
      </c>
      <c r="N1347" s="69">
        <v>0</v>
      </c>
      <c r="O1347" s="69">
        <v>0</v>
      </c>
      <c r="P1347" s="69">
        <v>687.05</v>
      </c>
      <c r="Q1347" s="69">
        <v>318.95999999999998</v>
      </c>
      <c r="R1347" s="114">
        <v>0</v>
      </c>
      <c r="S1347" s="69">
        <v>0</v>
      </c>
      <c r="T1347" s="69">
        <v>0</v>
      </c>
      <c r="U1347" s="69">
        <v>0</v>
      </c>
      <c r="V1347" s="69">
        <v>0</v>
      </c>
      <c r="W1347" s="69">
        <v>0</v>
      </c>
      <c r="X1347" s="69">
        <v>0</v>
      </c>
      <c r="Y1347" s="69">
        <v>0</v>
      </c>
      <c r="Z1347" s="69">
        <v>0</v>
      </c>
      <c r="AA1347" s="69">
        <v>0</v>
      </c>
      <c r="AB1347" s="69">
        <v>0</v>
      </c>
      <c r="AC1347" s="69">
        <v>0</v>
      </c>
      <c r="AD1347" s="69">
        <v>0</v>
      </c>
      <c r="AE1347" s="69">
        <v>0</v>
      </c>
      <c r="AF1347" s="69">
        <v>8649804</v>
      </c>
      <c r="AG1347" s="69">
        <v>-8649804</v>
      </c>
      <c r="AH1347" s="69">
        <v>0</v>
      </c>
      <c r="AI1347" s="69">
        <v>0</v>
      </c>
      <c r="AJ1347" s="69">
        <v>14</v>
      </c>
      <c r="AK1347" s="69">
        <v>-14</v>
      </c>
      <c r="AL1347" s="69">
        <v>125679</v>
      </c>
      <c r="AM1347" s="69">
        <v>91360</v>
      </c>
      <c r="AN1347" s="69">
        <v>-125679</v>
      </c>
      <c r="AO1347" s="69">
        <v>37</v>
      </c>
      <c r="AP1347" s="69">
        <v>-37</v>
      </c>
      <c r="AQ1347" s="69">
        <v>9306473</v>
      </c>
      <c r="AR1347" s="69">
        <v>112765</v>
      </c>
      <c r="AS1347" s="69">
        <v>6113404</v>
      </c>
      <c r="AT1347" s="69">
        <v>857530</v>
      </c>
      <c r="AU1347" s="69">
        <v>0</v>
      </c>
      <c r="AV1347" s="69">
        <v>1027</v>
      </c>
      <c r="AW1347" s="69">
        <v>0</v>
      </c>
      <c r="AX1347" s="69">
        <v>0</v>
      </c>
      <c r="AY1347" s="69">
        <v>0</v>
      </c>
      <c r="AZ1347" s="69">
        <v>0</v>
      </c>
      <c r="BA1347" s="69">
        <v>617843.14285714284</v>
      </c>
      <c r="BB1347" s="69">
        <v>0</v>
      </c>
      <c r="BC1347" s="69">
        <v>-617843.14285714284</v>
      </c>
      <c r="BD1347" s="69">
        <v>0</v>
      </c>
      <c r="BE1347" s="69">
        <v>68.824576898288498</v>
      </c>
      <c r="BF1347" s="69">
        <v>-68.824576898288498</v>
      </c>
      <c r="BG1347" s="69">
        <v>233778.48648648648</v>
      </c>
      <c r="BH1347" s="69">
        <v>0</v>
      </c>
      <c r="BI1347" s="69">
        <v>-233778.48648648648</v>
      </c>
      <c r="BJ1347" s="69">
        <v>3.975727431863822E-6</v>
      </c>
      <c r="BK1347" s="69">
        <v>0</v>
      </c>
      <c r="BL1347" s="69">
        <v>76.706460337870794</v>
      </c>
      <c r="BM1347" s="69">
        <v>-76.706460337870794</v>
      </c>
      <c r="BN1347" s="69">
        <v>0</v>
      </c>
      <c r="BO1347" s="69">
        <v>1.4148916053969278</v>
      </c>
      <c r="BP1347" s="69">
        <v>-1.4148916053969278</v>
      </c>
      <c r="BQ1347" s="69">
        <v>1414.8916053969278</v>
      </c>
      <c r="BR1347" s="69">
        <v>-1414.8916053969278</v>
      </c>
      <c r="BS1347" s="69">
        <v>0</v>
      </c>
      <c r="BT1347" s="69">
        <v>0</v>
      </c>
      <c r="BU1347" s="69">
        <v>834.98539435248301</v>
      </c>
      <c r="BV1347" s="69">
        <v>1.3504471565113873E-2</v>
      </c>
    </row>
    <row r="1348" spans="1:74">
      <c r="A1348" s="113" t="s">
        <v>1036</v>
      </c>
      <c r="B1348" s="69" t="s">
        <v>184</v>
      </c>
      <c r="C1348" s="69" t="s">
        <v>419</v>
      </c>
      <c r="D1348" s="69" t="s">
        <v>420</v>
      </c>
      <c r="E1348" s="69" t="s">
        <v>697</v>
      </c>
      <c r="F1348" s="69">
        <v>0</v>
      </c>
      <c r="G1348" s="69">
        <v>0</v>
      </c>
      <c r="H1348" s="69">
        <v>65557</v>
      </c>
      <c r="I1348" s="69">
        <v>110</v>
      </c>
      <c r="J1348" s="69">
        <v>3</v>
      </c>
      <c r="K1348" s="69">
        <v>96462</v>
      </c>
      <c r="L1348" s="69">
        <v>94833</v>
      </c>
      <c r="M1348" s="69">
        <v>31</v>
      </c>
      <c r="N1348" s="69">
        <v>0</v>
      </c>
      <c r="O1348" s="69">
        <v>0</v>
      </c>
      <c r="P1348" s="69">
        <v>679.61</v>
      </c>
      <c r="Q1348" s="69">
        <v>458.44</v>
      </c>
      <c r="R1348" s="114">
        <v>0</v>
      </c>
      <c r="S1348" s="69">
        <v>0</v>
      </c>
      <c r="T1348" s="69">
        <v>0</v>
      </c>
      <c r="U1348" s="69">
        <v>0</v>
      </c>
      <c r="V1348" s="69">
        <v>0</v>
      </c>
      <c r="W1348" s="69">
        <v>0</v>
      </c>
      <c r="X1348" s="69">
        <v>0</v>
      </c>
      <c r="Y1348" s="69">
        <v>0</v>
      </c>
      <c r="Z1348" s="69">
        <v>0</v>
      </c>
      <c r="AA1348" s="69">
        <v>0</v>
      </c>
      <c r="AB1348" s="69">
        <v>0</v>
      </c>
      <c r="AC1348" s="69">
        <v>0</v>
      </c>
      <c r="AD1348" s="69">
        <v>0</v>
      </c>
      <c r="AE1348" s="69">
        <v>0</v>
      </c>
      <c r="AF1348" s="69">
        <v>9260613</v>
      </c>
      <c r="AG1348" s="69">
        <v>-9260613</v>
      </c>
      <c r="AH1348" s="69">
        <v>0</v>
      </c>
      <c r="AI1348" s="69">
        <v>0</v>
      </c>
      <c r="AJ1348" s="69">
        <v>15</v>
      </c>
      <c r="AK1348" s="69">
        <v>-15</v>
      </c>
      <c r="AL1348" s="69">
        <v>133548</v>
      </c>
      <c r="AM1348" s="69">
        <v>96606</v>
      </c>
      <c r="AN1348" s="69">
        <v>-133548</v>
      </c>
      <c r="AO1348" s="69">
        <v>39</v>
      </c>
      <c r="AP1348" s="69">
        <v>-39</v>
      </c>
      <c r="AQ1348" s="69">
        <v>9974467</v>
      </c>
      <c r="AR1348" s="69">
        <v>118232</v>
      </c>
      <c r="AS1348" s="69">
        <v>6560225</v>
      </c>
      <c r="AT1348" s="69">
        <v>923087</v>
      </c>
      <c r="AU1348" s="69">
        <v>0</v>
      </c>
      <c r="AV1348" s="69">
        <v>1058</v>
      </c>
      <c r="AW1348" s="69">
        <v>0</v>
      </c>
      <c r="AX1348" s="69">
        <v>0</v>
      </c>
      <c r="AY1348" s="69">
        <v>0</v>
      </c>
      <c r="AZ1348" s="69">
        <v>0</v>
      </c>
      <c r="BA1348" s="69">
        <v>617374.19999999995</v>
      </c>
      <c r="BB1348" s="69">
        <v>0</v>
      </c>
      <c r="BC1348" s="69">
        <v>-617374.19999999995</v>
      </c>
      <c r="BD1348" s="69">
        <v>0</v>
      </c>
      <c r="BE1348" s="69">
        <v>69.34295534189954</v>
      </c>
      <c r="BF1348" s="69">
        <v>-69.34295534189954</v>
      </c>
      <c r="BG1348" s="69">
        <v>237451.61538461538</v>
      </c>
      <c r="BH1348" s="69">
        <v>0</v>
      </c>
      <c r="BI1348" s="69">
        <v>-237451.61538461538</v>
      </c>
      <c r="BJ1348" s="69">
        <v>3.909983360514401E-6</v>
      </c>
      <c r="BK1348" s="69">
        <v>0</v>
      </c>
      <c r="BL1348" s="69">
        <v>78.325774747953176</v>
      </c>
      <c r="BM1348" s="69">
        <v>-78.325774747953176</v>
      </c>
      <c r="BN1348" s="69">
        <v>0</v>
      </c>
      <c r="BO1348" s="69">
        <v>1.4116303937746038</v>
      </c>
      <c r="BP1348" s="69">
        <v>-1.4116303937746038</v>
      </c>
      <c r="BQ1348" s="69">
        <v>1411.6303937746038</v>
      </c>
      <c r="BR1348" s="69">
        <v>-1411.6303937746038</v>
      </c>
      <c r="BS1348" s="69">
        <v>0</v>
      </c>
      <c r="BT1348" s="69">
        <v>0</v>
      </c>
      <c r="BU1348" s="69">
        <v>872.48298676748584</v>
      </c>
      <c r="BV1348" s="69">
        <v>1.3388986098204545E-2</v>
      </c>
    </row>
    <row r="1349" spans="1:74">
      <c r="A1349" s="113" t="s">
        <v>1037</v>
      </c>
      <c r="B1349" s="69" t="s">
        <v>184</v>
      </c>
      <c r="C1349" s="69" t="s">
        <v>419</v>
      </c>
      <c r="D1349" s="69" t="s">
        <v>420</v>
      </c>
      <c r="E1349" s="69" t="s">
        <v>697</v>
      </c>
      <c r="F1349" s="69">
        <v>0</v>
      </c>
      <c r="G1349" s="69">
        <v>0</v>
      </c>
      <c r="H1349" s="69">
        <v>57928</v>
      </c>
      <c r="I1349" s="69">
        <v>91</v>
      </c>
      <c r="J1349" s="69">
        <v>1</v>
      </c>
      <c r="K1349" s="69">
        <v>82602</v>
      </c>
      <c r="L1349" s="69">
        <v>80669</v>
      </c>
      <c r="M1349" s="69">
        <v>20</v>
      </c>
      <c r="N1349" s="69">
        <v>1</v>
      </c>
      <c r="O1349" s="69">
        <v>1</v>
      </c>
      <c r="P1349" s="69">
        <v>701.29</v>
      </c>
      <c r="Q1349" s="69">
        <v>467.16</v>
      </c>
      <c r="R1349" s="114">
        <v>0</v>
      </c>
      <c r="S1349" s="69">
        <v>0</v>
      </c>
      <c r="T1349" s="69">
        <v>0</v>
      </c>
      <c r="U1349" s="69">
        <v>0</v>
      </c>
      <c r="V1349" s="69">
        <v>0</v>
      </c>
      <c r="W1349" s="69">
        <v>0</v>
      </c>
      <c r="X1349" s="69">
        <v>0</v>
      </c>
      <c r="Y1349" s="69">
        <v>0</v>
      </c>
      <c r="Z1349" s="69">
        <v>0</v>
      </c>
      <c r="AA1349" s="69">
        <v>0</v>
      </c>
      <c r="AB1349" s="69">
        <v>0</v>
      </c>
      <c r="AC1349" s="69">
        <v>0</v>
      </c>
      <c r="AD1349" s="69">
        <v>0</v>
      </c>
      <c r="AE1349" s="69">
        <v>0</v>
      </c>
      <c r="AF1349" s="69">
        <v>9839048</v>
      </c>
      <c r="AG1349" s="69">
        <v>-9839048</v>
      </c>
      <c r="AH1349" s="69">
        <v>0</v>
      </c>
      <c r="AI1349" s="69">
        <v>0</v>
      </c>
      <c r="AJ1349" s="69">
        <v>17</v>
      </c>
      <c r="AK1349" s="69">
        <v>-17</v>
      </c>
      <c r="AL1349" s="69">
        <v>139536</v>
      </c>
      <c r="AM1349" s="69">
        <v>100443</v>
      </c>
      <c r="AN1349" s="69">
        <v>-139536</v>
      </c>
      <c r="AO1349" s="69">
        <v>40</v>
      </c>
      <c r="AP1349" s="69">
        <v>-40</v>
      </c>
      <c r="AQ1349" s="69">
        <v>10595107</v>
      </c>
      <c r="AR1349" s="69">
        <v>122381</v>
      </c>
      <c r="AS1349" s="69">
        <v>7045939</v>
      </c>
      <c r="AT1349" s="69">
        <v>981015</v>
      </c>
      <c r="AU1349" s="69">
        <v>0</v>
      </c>
      <c r="AV1349" s="69">
        <v>1078</v>
      </c>
      <c r="AW1349" s="69">
        <v>0</v>
      </c>
      <c r="AX1349" s="69">
        <v>0</v>
      </c>
      <c r="AY1349" s="69">
        <v>0</v>
      </c>
      <c r="AZ1349" s="69">
        <v>0</v>
      </c>
      <c r="BA1349" s="69">
        <v>578767.5294117647</v>
      </c>
      <c r="BB1349" s="69">
        <v>0</v>
      </c>
      <c r="BC1349" s="69">
        <v>-578767.5294117647</v>
      </c>
      <c r="BD1349" s="69">
        <v>0</v>
      </c>
      <c r="BE1349" s="69">
        <v>70.512613232427469</v>
      </c>
      <c r="BF1349" s="69">
        <v>-70.512613232427469</v>
      </c>
      <c r="BG1349" s="69">
        <v>245976.2</v>
      </c>
      <c r="BH1349" s="69">
        <v>0</v>
      </c>
      <c r="BI1349" s="69">
        <v>-245976.2</v>
      </c>
      <c r="BJ1349" s="69">
        <v>3.7753276111321951E-6</v>
      </c>
      <c r="BK1349" s="69">
        <v>0</v>
      </c>
      <c r="BL1349" s="69">
        <v>80.396858989549031</v>
      </c>
      <c r="BM1349" s="69">
        <v>-80.396858989549031</v>
      </c>
      <c r="BN1349" s="69">
        <v>0</v>
      </c>
      <c r="BO1349" s="69">
        <v>1.3964140194798735</v>
      </c>
      <c r="BP1349" s="69">
        <v>-1.3964140194798735</v>
      </c>
      <c r="BQ1349" s="69">
        <v>1396.4140194798736</v>
      </c>
      <c r="BR1349" s="69">
        <v>-1396.4140194798736</v>
      </c>
      <c r="BS1349" s="69">
        <v>0</v>
      </c>
      <c r="BT1349" s="69">
        <v>0</v>
      </c>
      <c r="BU1349" s="69">
        <v>910.03246753246754</v>
      </c>
      <c r="BV1349" s="69">
        <v>1.316985283867355E-2</v>
      </c>
    </row>
    <row r="1350" spans="1:74">
      <c r="A1350" s="113" t="s">
        <v>1038</v>
      </c>
      <c r="B1350" s="69" t="s">
        <v>184</v>
      </c>
      <c r="C1350" s="69" t="s">
        <v>419</v>
      </c>
      <c r="D1350" s="69" t="s">
        <v>420</v>
      </c>
      <c r="E1350" s="69" t="s">
        <v>697</v>
      </c>
      <c r="F1350" s="69">
        <v>0</v>
      </c>
      <c r="G1350" s="69">
        <v>0</v>
      </c>
      <c r="H1350" s="69">
        <v>65208</v>
      </c>
      <c r="I1350" s="69">
        <v>92</v>
      </c>
      <c r="J1350" s="69">
        <v>2</v>
      </c>
      <c r="K1350" s="69">
        <v>89312</v>
      </c>
      <c r="L1350" s="69">
        <v>88330</v>
      </c>
      <c r="M1350" s="69">
        <v>34</v>
      </c>
      <c r="N1350" s="69">
        <v>0</v>
      </c>
      <c r="O1350" s="69">
        <v>0</v>
      </c>
      <c r="P1350" s="69">
        <v>730.11</v>
      </c>
      <c r="Q1350" s="69">
        <v>494</v>
      </c>
      <c r="R1350" s="114">
        <v>0</v>
      </c>
      <c r="S1350" s="69">
        <v>0</v>
      </c>
      <c r="T1350" s="69">
        <v>0</v>
      </c>
      <c r="U1350" s="69">
        <v>0</v>
      </c>
      <c r="V1350" s="69">
        <v>0</v>
      </c>
      <c r="W1350" s="69">
        <v>0</v>
      </c>
      <c r="X1350" s="69">
        <v>0</v>
      </c>
      <c r="Y1350" s="69">
        <v>0</v>
      </c>
      <c r="Z1350" s="69">
        <v>0</v>
      </c>
      <c r="AA1350" s="69">
        <v>0</v>
      </c>
      <c r="AB1350" s="69">
        <v>0</v>
      </c>
      <c r="AC1350" s="69">
        <v>0</v>
      </c>
      <c r="AD1350" s="69">
        <v>0</v>
      </c>
      <c r="AE1350" s="69">
        <v>0</v>
      </c>
      <c r="AF1350" s="69">
        <v>10502912</v>
      </c>
      <c r="AG1350" s="69">
        <v>-10502912</v>
      </c>
      <c r="AH1350" s="69">
        <v>0</v>
      </c>
      <c r="AI1350" s="69">
        <v>0</v>
      </c>
      <c r="AJ1350" s="69">
        <v>18</v>
      </c>
      <c r="AK1350" s="69">
        <v>-18</v>
      </c>
      <c r="AL1350" s="69">
        <v>147001</v>
      </c>
      <c r="AM1350" s="69">
        <v>104566</v>
      </c>
      <c r="AN1350" s="69">
        <v>-147001</v>
      </c>
      <c r="AO1350" s="69">
        <v>42</v>
      </c>
      <c r="AP1350" s="69">
        <v>-42</v>
      </c>
      <c r="AQ1350" s="69">
        <v>11302502</v>
      </c>
      <c r="AR1350" s="69">
        <v>126823</v>
      </c>
      <c r="AS1350" s="69">
        <v>7596745</v>
      </c>
      <c r="AT1350" s="69">
        <v>1046223</v>
      </c>
      <c r="AU1350" s="69">
        <v>0</v>
      </c>
      <c r="AV1350" s="69">
        <v>1112</v>
      </c>
      <c r="AW1350" s="69">
        <v>0</v>
      </c>
      <c r="AX1350" s="69">
        <v>0</v>
      </c>
      <c r="AY1350" s="69">
        <v>0</v>
      </c>
      <c r="AZ1350" s="69">
        <v>0</v>
      </c>
      <c r="BA1350" s="69">
        <v>583495.11111111112</v>
      </c>
      <c r="BB1350" s="69">
        <v>0</v>
      </c>
      <c r="BC1350" s="69">
        <v>-583495.11111111112</v>
      </c>
      <c r="BD1350" s="69">
        <v>0</v>
      </c>
      <c r="BE1350" s="69">
        <v>71.447894912279509</v>
      </c>
      <c r="BF1350" s="69">
        <v>-71.447894912279509</v>
      </c>
      <c r="BG1350" s="69">
        <v>250069.33333333334</v>
      </c>
      <c r="BH1350" s="69">
        <v>0</v>
      </c>
      <c r="BI1350" s="69">
        <v>-250069.33333333334</v>
      </c>
      <c r="BJ1350" s="69">
        <v>3.7159913796078074E-6</v>
      </c>
      <c r="BK1350" s="69">
        <v>0</v>
      </c>
      <c r="BL1350" s="69">
        <v>82.815514536006873</v>
      </c>
      <c r="BM1350" s="69">
        <v>-82.815514536006873</v>
      </c>
      <c r="BN1350" s="69">
        <v>0</v>
      </c>
      <c r="BO1350" s="69">
        <v>1.3825542386903864</v>
      </c>
      <c r="BP1350" s="69">
        <v>-1.3825542386903864</v>
      </c>
      <c r="BQ1350" s="69">
        <v>1382.5542386903865</v>
      </c>
      <c r="BR1350" s="69">
        <v>-1382.5542386903865</v>
      </c>
      <c r="BS1350" s="69">
        <v>0</v>
      </c>
      <c r="BT1350" s="69">
        <v>0</v>
      </c>
      <c r="BU1350" s="69">
        <v>940.84802158273385</v>
      </c>
      <c r="BV1350" s="69">
        <v>1.3006058304612553E-2</v>
      </c>
    </row>
    <row r="1351" spans="1:74">
      <c r="A1351" s="113" t="s">
        <v>1039</v>
      </c>
      <c r="B1351" s="69" t="s">
        <v>184</v>
      </c>
      <c r="C1351" s="69" t="s">
        <v>419</v>
      </c>
      <c r="D1351" s="69" t="s">
        <v>420</v>
      </c>
      <c r="E1351" s="69" t="s">
        <v>697</v>
      </c>
      <c r="F1351" s="69">
        <v>0</v>
      </c>
      <c r="G1351" s="69">
        <v>0</v>
      </c>
      <c r="H1351" s="69">
        <v>63608</v>
      </c>
      <c r="I1351" s="69">
        <v>88</v>
      </c>
      <c r="J1351" s="69">
        <v>1</v>
      </c>
      <c r="K1351" s="69">
        <v>86970</v>
      </c>
      <c r="L1351" s="69">
        <v>86733</v>
      </c>
      <c r="M1351" s="69">
        <v>30</v>
      </c>
      <c r="N1351" s="69">
        <v>1</v>
      </c>
      <c r="O1351" s="69">
        <v>0</v>
      </c>
      <c r="P1351" s="69">
        <v>731.38</v>
      </c>
      <c r="Q1351" s="69">
        <v>385.5</v>
      </c>
      <c r="R1351" s="114">
        <v>0</v>
      </c>
      <c r="S1351" s="69">
        <v>0</v>
      </c>
      <c r="T1351" s="69">
        <v>0</v>
      </c>
      <c r="U1351" s="69">
        <v>0</v>
      </c>
      <c r="V1351" s="69">
        <v>0</v>
      </c>
      <c r="W1351" s="69">
        <v>0</v>
      </c>
      <c r="X1351" s="69">
        <v>0</v>
      </c>
      <c r="Y1351" s="69">
        <v>0</v>
      </c>
      <c r="Z1351" s="69">
        <v>0</v>
      </c>
      <c r="AA1351" s="69">
        <v>0</v>
      </c>
      <c r="AB1351" s="69">
        <v>0</v>
      </c>
      <c r="AC1351" s="69">
        <v>0</v>
      </c>
      <c r="AD1351" s="69">
        <v>0</v>
      </c>
      <c r="AE1351" s="69">
        <v>0</v>
      </c>
      <c r="AF1351" s="69">
        <v>11147717</v>
      </c>
      <c r="AG1351" s="69">
        <v>-11147717</v>
      </c>
      <c r="AH1351" s="69">
        <v>0</v>
      </c>
      <c r="AI1351" s="69">
        <v>0</v>
      </c>
      <c r="AJ1351" s="69">
        <v>20</v>
      </c>
      <c r="AK1351" s="69">
        <v>-20</v>
      </c>
      <c r="AL1351" s="69">
        <v>154494</v>
      </c>
      <c r="AM1351" s="69">
        <v>108597</v>
      </c>
      <c r="AN1351" s="69">
        <v>-154494</v>
      </c>
      <c r="AO1351" s="69">
        <v>52</v>
      </c>
      <c r="AP1351" s="69">
        <v>-52</v>
      </c>
      <c r="AQ1351" s="69">
        <v>11931258</v>
      </c>
      <c r="AR1351" s="69">
        <v>131206</v>
      </c>
      <c r="AS1351" s="69">
        <v>8083301</v>
      </c>
      <c r="AT1351" s="69">
        <v>1109831</v>
      </c>
      <c r="AU1351" s="69">
        <v>0</v>
      </c>
      <c r="AV1351" s="69">
        <v>1142</v>
      </c>
      <c r="AW1351" s="69">
        <v>0</v>
      </c>
      <c r="AX1351" s="69">
        <v>0</v>
      </c>
      <c r="AY1351" s="69">
        <v>0</v>
      </c>
      <c r="AZ1351" s="69">
        <v>0</v>
      </c>
      <c r="BA1351" s="69">
        <v>557385.85</v>
      </c>
      <c r="BB1351" s="69">
        <v>0</v>
      </c>
      <c r="BC1351" s="69">
        <v>-557385.85</v>
      </c>
      <c r="BD1351" s="69">
        <v>0</v>
      </c>
      <c r="BE1351" s="69">
        <v>72.156310277421781</v>
      </c>
      <c r="BF1351" s="69">
        <v>-72.156310277421781</v>
      </c>
      <c r="BG1351" s="69">
        <v>214379.17307692306</v>
      </c>
      <c r="BH1351" s="69">
        <v>0</v>
      </c>
      <c r="BI1351" s="69">
        <v>-214379.17307692306</v>
      </c>
      <c r="BJ1351" s="69">
        <v>4.3582998540472432E-6</v>
      </c>
      <c r="BK1351" s="69">
        <v>0</v>
      </c>
      <c r="BL1351" s="69">
        <v>84.963469658399774</v>
      </c>
      <c r="BM1351" s="69">
        <v>-84.963469658399774</v>
      </c>
      <c r="BN1351" s="69">
        <v>0</v>
      </c>
      <c r="BO1351" s="69">
        <v>1.3791045267273851</v>
      </c>
      <c r="BP1351" s="69">
        <v>-1.3791045267273851</v>
      </c>
      <c r="BQ1351" s="69">
        <v>1379.1045267273851</v>
      </c>
      <c r="BR1351" s="69">
        <v>-1379.1045267273851</v>
      </c>
      <c r="BS1351" s="69">
        <v>0</v>
      </c>
      <c r="BT1351" s="69">
        <v>0</v>
      </c>
      <c r="BU1351" s="69">
        <v>971.83099824868657</v>
      </c>
      <c r="BV1351" s="69">
        <v>1.2948676493291822E-2</v>
      </c>
    </row>
    <row r="1352" spans="1:74">
      <c r="A1352" s="113" t="s">
        <v>1040</v>
      </c>
      <c r="B1352" s="69" t="s">
        <v>184</v>
      </c>
      <c r="C1352" s="69" t="s">
        <v>419</v>
      </c>
      <c r="D1352" s="69" t="s">
        <v>420</v>
      </c>
      <c r="E1352" s="69" t="s">
        <v>697</v>
      </c>
      <c r="F1352" s="69">
        <v>0</v>
      </c>
      <c r="G1352" s="69">
        <v>0</v>
      </c>
      <c r="H1352" s="69">
        <v>61303</v>
      </c>
      <c r="I1352" s="69">
        <v>87</v>
      </c>
      <c r="J1352" s="69">
        <v>1</v>
      </c>
      <c r="K1352" s="69">
        <v>80890</v>
      </c>
      <c r="L1352" s="69">
        <v>80505</v>
      </c>
      <c r="M1352" s="69">
        <v>24</v>
      </c>
      <c r="N1352" s="69">
        <v>0</v>
      </c>
      <c r="O1352" s="69">
        <v>0</v>
      </c>
      <c r="P1352" s="69">
        <v>757.86</v>
      </c>
      <c r="Q1352" s="69">
        <v>482.7</v>
      </c>
      <c r="R1352" s="114">
        <v>0</v>
      </c>
      <c r="S1352" s="69">
        <v>0</v>
      </c>
      <c r="T1352" s="69">
        <v>0</v>
      </c>
      <c r="U1352" s="69">
        <v>0</v>
      </c>
      <c r="V1352" s="69">
        <v>0</v>
      </c>
      <c r="W1352" s="69">
        <v>0</v>
      </c>
      <c r="X1352" s="69">
        <v>0</v>
      </c>
      <c r="Y1352" s="69">
        <v>0</v>
      </c>
      <c r="Z1352" s="69">
        <v>0</v>
      </c>
      <c r="AA1352" s="69">
        <v>0</v>
      </c>
      <c r="AB1352" s="69">
        <v>0</v>
      </c>
      <c r="AC1352" s="69">
        <v>0</v>
      </c>
      <c r="AD1352" s="69">
        <v>0</v>
      </c>
      <c r="AE1352" s="69">
        <v>0</v>
      </c>
      <c r="AF1352" s="69">
        <v>11817827</v>
      </c>
      <c r="AG1352" s="69">
        <v>-11817827</v>
      </c>
      <c r="AH1352" s="69">
        <v>0</v>
      </c>
      <c r="AI1352" s="69">
        <v>0</v>
      </c>
      <c r="AJ1352" s="69">
        <v>20</v>
      </c>
      <c r="AK1352" s="69">
        <v>-20</v>
      </c>
      <c r="AL1352" s="69">
        <v>161210</v>
      </c>
      <c r="AM1352" s="69">
        <v>112761</v>
      </c>
      <c r="AN1352" s="69">
        <v>-161210</v>
      </c>
      <c r="AO1352" s="69">
        <v>55</v>
      </c>
      <c r="AP1352" s="69">
        <v>-55</v>
      </c>
      <c r="AQ1352" s="69">
        <v>12583537</v>
      </c>
      <c r="AR1352" s="69">
        <v>135699</v>
      </c>
      <c r="AS1352" s="69">
        <v>8574002</v>
      </c>
      <c r="AT1352" s="69">
        <v>1171134</v>
      </c>
      <c r="AU1352" s="69">
        <v>0</v>
      </c>
      <c r="AV1352" s="69">
        <v>1166</v>
      </c>
      <c r="AW1352" s="69">
        <v>0</v>
      </c>
      <c r="AX1352" s="69">
        <v>0</v>
      </c>
      <c r="AY1352" s="69">
        <v>0</v>
      </c>
      <c r="AZ1352" s="69">
        <v>0</v>
      </c>
      <c r="BA1352" s="69">
        <v>590891.35</v>
      </c>
      <c r="BB1352" s="69">
        <v>0</v>
      </c>
      <c r="BC1352" s="69">
        <v>-590891.35</v>
      </c>
      <c r="BD1352" s="69">
        <v>0</v>
      </c>
      <c r="BE1352" s="69">
        <v>73.307034303082929</v>
      </c>
      <c r="BF1352" s="69">
        <v>-73.307034303082929</v>
      </c>
      <c r="BG1352" s="69">
        <v>214869.58181818182</v>
      </c>
      <c r="BH1352" s="69">
        <v>0</v>
      </c>
      <c r="BI1352" s="69">
        <v>-214869.58181818182</v>
      </c>
      <c r="BJ1352" s="69">
        <v>4.3707901840317236E-6</v>
      </c>
      <c r="BK1352" s="69">
        <v>0</v>
      </c>
      <c r="BL1352" s="69">
        <v>87.088534182271061</v>
      </c>
      <c r="BM1352" s="69">
        <v>-87.088534182271061</v>
      </c>
      <c r="BN1352" s="69">
        <v>0</v>
      </c>
      <c r="BO1352" s="69">
        <v>1.3783326619238017</v>
      </c>
      <c r="BP1352" s="69">
        <v>-1.3783326619238017</v>
      </c>
      <c r="BQ1352" s="69">
        <v>1378.3326619238017</v>
      </c>
      <c r="BR1352" s="69">
        <v>-1378.3326619238017</v>
      </c>
      <c r="BS1352" s="69">
        <v>0</v>
      </c>
      <c r="BT1352" s="69">
        <v>0</v>
      </c>
      <c r="BU1352" s="69">
        <v>1004.4030874785592</v>
      </c>
      <c r="BV1352" s="69">
        <v>1.2811183373959166E-2</v>
      </c>
    </row>
    <row r="1353" spans="1:74">
      <c r="A1353" s="113" t="s">
        <v>1041</v>
      </c>
      <c r="B1353" s="69" t="s">
        <v>184</v>
      </c>
      <c r="C1353" s="69" t="s">
        <v>419</v>
      </c>
      <c r="D1353" s="69" t="s">
        <v>420</v>
      </c>
      <c r="E1353" s="69" t="s">
        <v>697</v>
      </c>
      <c r="F1353" s="69">
        <v>0</v>
      </c>
      <c r="G1353" s="69">
        <v>0</v>
      </c>
      <c r="H1353" s="69">
        <v>64143</v>
      </c>
      <c r="I1353" s="69">
        <v>108</v>
      </c>
      <c r="J1353" s="69">
        <v>0</v>
      </c>
      <c r="K1353" s="69">
        <v>89631</v>
      </c>
      <c r="L1353" s="69">
        <v>86217</v>
      </c>
      <c r="M1353" s="69">
        <v>38</v>
      </c>
      <c r="N1353" s="69">
        <v>0</v>
      </c>
      <c r="O1353" s="69">
        <v>0</v>
      </c>
      <c r="P1353" s="69">
        <v>715.63</v>
      </c>
      <c r="Q1353" s="69">
        <v>368.64</v>
      </c>
      <c r="R1353" s="114">
        <v>0</v>
      </c>
      <c r="S1353" s="69">
        <v>0</v>
      </c>
      <c r="T1353" s="69">
        <v>0</v>
      </c>
      <c r="U1353" s="69">
        <v>0</v>
      </c>
      <c r="V1353" s="69">
        <v>0</v>
      </c>
      <c r="W1353" s="69">
        <v>0</v>
      </c>
      <c r="X1353" s="69">
        <v>0</v>
      </c>
      <c r="Y1353" s="69">
        <v>0</v>
      </c>
      <c r="Z1353" s="69">
        <v>0</v>
      </c>
      <c r="AA1353" s="69">
        <v>0</v>
      </c>
      <c r="AB1353" s="69">
        <v>0</v>
      </c>
      <c r="AC1353" s="69">
        <v>0</v>
      </c>
      <c r="AD1353" s="69">
        <v>0</v>
      </c>
      <c r="AE1353" s="69">
        <v>0</v>
      </c>
      <c r="AF1353" s="69">
        <v>12412557</v>
      </c>
      <c r="AG1353" s="69">
        <v>-12412557</v>
      </c>
      <c r="AH1353" s="69">
        <v>0</v>
      </c>
      <c r="AI1353" s="69">
        <v>0</v>
      </c>
      <c r="AJ1353" s="69">
        <v>20</v>
      </c>
      <c r="AK1353" s="69">
        <v>-20</v>
      </c>
      <c r="AL1353" s="69">
        <v>167186</v>
      </c>
      <c r="AM1353" s="69">
        <v>116334</v>
      </c>
      <c r="AN1353" s="69">
        <v>-167186</v>
      </c>
      <c r="AO1353" s="69">
        <v>59</v>
      </c>
      <c r="AP1353" s="69">
        <v>-59</v>
      </c>
      <c r="AQ1353" s="69">
        <v>13191794</v>
      </c>
      <c r="AR1353" s="69">
        <v>139715</v>
      </c>
      <c r="AS1353" s="69">
        <v>9044669</v>
      </c>
      <c r="AT1353" s="69">
        <v>1235277</v>
      </c>
      <c r="AU1353" s="69">
        <v>0</v>
      </c>
      <c r="AV1353" s="69">
        <v>1204</v>
      </c>
      <c r="AW1353" s="69">
        <v>0</v>
      </c>
      <c r="AX1353" s="69">
        <v>0</v>
      </c>
      <c r="AY1353" s="69">
        <v>0</v>
      </c>
      <c r="AZ1353" s="69">
        <v>0</v>
      </c>
      <c r="BA1353" s="69">
        <v>620627.85</v>
      </c>
      <c r="BB1353" s="69">
        <v>0</v>
      </c>
      <c r="BC1353" s="69">
        <v>-620627.85</v>
      </c>
      <c r="BD1353" s="69">
        <v>0</v>
      </c>
      <c r="BE1353" s="69">
        <v>74.243997703156964</v>
      </c>
      <c r="BF1353" s="69">
        <v>-74.243997703156964</v>
      </c>
      <c r="BG1353" s="69">
        <v>210382.32203389829</v>
      </c>
      <c r="BH1353" s="69">
        <v>0</v>
      </c>
      <c r="BI1353" s="69">
        <v>-210382.32203389829</v>
      </c>
      <c r="BJ1353" s="69">
        <v>4.4724773597889719E-6</v>
      </c>
      <c r="BK1353" s="69">
        <v>0</v>
      </c>
      <c r="BL1353" s="69">
        <v>88.841978312994314</v>
      </c>
      <c r="BM1353" s="69">
        <v>-88.841978312994314</v>
      </c>
      <c r="BN1353" s="69">
        <v>0</v>
      </c>
      <c r="BO1353" s="69">
        <v>1.3723616640918535</v>
      </c>
      <c r="BP1353" s="69">
        <v>-1.3723616640918535</v>
      </c>
      <c r="BQ1353" s="69">
        <v>1372.3616640918535</v>
      </c>
      <c r="BR1353" s="69">
        <v>-1372.3616640918535</v>
      </c>
      <c r="BS1353" s="69">
        <v>0</v>
      </c>
      <c r="BT1353" s="69">
        <v>0</v>
      </c>
      <c r="BU1353" s="69">
        <v>1025.9775747508306</v>
      </c>
      <c r="BV1353" s="69">
        <v>1.2673484743621679E-2</v>
      </c>
    </row>
    <row r="1354" spans="1:74">
      <c r="A1354" s="113" t="s">
        <v>1042</v>
      </c>
      <c r="B1354" s="69" t="s">
        <v>184</v>
      </c>
      <c r="C1354" s="69" t="s">
        <v>419</v>
      </c>
      <c r="D1354" s="69" t="s">
        <v>420</v>
      </c>
      <c r="E1354" s="69" t="s">
        <v>697</v>
      </c>
      <c r="F1354" s="69">
        <v>0</v>
      </c>
      <c r="G1354" s="69">
        <v>0</v>
      </c>
      <c r="H1354" s="69">
        <v>69565</v>
      </c>
      <c r="I1354" s="69">
        <v>134</v>
      </c>
      <c r="J1354" s="69">
        <v>2</v>
      </c>
      <c r="K1354" s="69">
        <v>104086</v>
      </c>
      <c r="L1354" s="69">
        <v>99173</v>
      </c>
      <c r="M1354" s="69">
        <v>45</v>
      </c>
      <c r="N1354" s="69">
        <v>0</v>
      </c>
      <c r="O1354" s="69">
        <v>0</v>
      </c>
      <c r="P1354" s="69">
        <v>668.34</v>
      </c>
      <c r="Q1354" s="69">
        <v>347.83</v>
      </c>
      <c r="R1354" s="114">
        <v>0</v>
      </c>
      <c r="S1354" s="69">
        <v>0</v>
      </c>
      <c r="T1354" s="69">
        <v>0</v>
      </c>
      <c r="U1354" s="69">
        <v>0</v>
      </c>
      <c r="V1354" s="69">
        <v>0</v>
      </c>
      <c r="W1354" s="69">
        <v>0</v>
      </c>
      <c r="X1354" s="69">
        <v>0</v>
      </c>
      <c r="Y1354" s="69">
        <v>0</v>
      </c>
      <c r="Z1354" s="69">
        <v>0</v>
      </c>
      <c r="AA1354" s="69">
        <v>0</v>
      </c>
      <c r="AB1354" s="69">
        <v>0</v>
      </c>
      <c r="AC1354" s="69">
        <v>0</v>
      </c>
      <c r="AD1354" s="69">
        <v>0</v>
      </c>
      <c r="AE1354" s="69">
        <v>0</v>
      </c>
      <c r="AF1354" s="69">
        <v>13031140</v>
      </c>
      <c r="AG1354" s="69">
        <v>-13031140</v>
      </c>
      <c r="AH1354" s="69">
        <v>0</v>
      </c>
      <c r="AI1354" s="69">
        <v>0</v>
      </c>
      <c r="AJ1354" s="69">
        <v>22</v>
      </c>
      <c r="AK1354" s="69">
        <v>-22</v>
      </c>
      <c r="AL1354" s="69">
        <v>174540</v>
      </c>
      <c r="AM1354" s="69">
        <v>120269</v>
      </c>
      <c r="AN1354" s="69">
        <v>-174540</v>
      </c>
      <c r="AO1354" s="69">
        <v>66</v>
      </c>
      <c r="AP1354" s="69">
        <v>-66</v>
      </c>
      <c r="AQ1354" s="69">
        <v>13845646</v>
      </c>
      <c r="AR1354" s="69">
        <v>144135</v>
      </c>
      <c r="AS1354" s="69">
        <v>9563327</v>
      </c>
      <c r="AT1354" s="69">
        <v>1304842</v>
      </c>
      <c r="AU1354" s="69">
        <v>0</v>
      </c>
      <c r="AV1354" s="69">
        <v>1249</v>
      </c>
      <c r="AW1354" s="69">
        <v>0</v>
      </c>
      <c r="AX1354" s="69">
        <v>0</v>
      </c>
      <c r="AY1354" s="69">
        <v>0</v>
      </c>
      <c r="AZ1354" s="69">
        <v>0</v>
      </c>
      <c r="BA1354" s="69">
        <v>592324.54545454541</v>
      </c>
      <c r="BB1354" s="69">
        <v>0</v>
      </c>
      <c r="BC1354" s="69">
        <v>-592324.54545454541</v>
      </c>
      <c r="BD1354" s="69">
        <v>0</v>
      </c>
      <c r="BE1354" s="69">
        <v>74.659906038730384</v>
      </c>
      <c r="BF1354" s="69">
        <v>-74.659906038730384</v>
      </c>
      <c r="BG1354" s="69">
        <v>197441.51515151514</v>
      </c>
      <c r="BH1354" s="69">
        <v>0</v>
      </c>
      <c r="BI1354" s="69">
        <v>-197441.51515151514</v>
      </c>
      <c r="BJ1354" s="69">
        <v>4.7668415038200458E-6</v>
      </c>
      <c r="BK1354" s="69">
        <v>0</v>
      </c>
      <c r="BL1354" s="69">
        <v>90.409269088007775</v>
      </c>
      <c r="BM1354" s="69">
        <v>-90.409269088007775</v>
      </c>
      <c r="BN1354" s="69">
        <v>0</v>
      </c>
      <c r="BO1354" s="69">
        <v>1.3626157507737631</v>
      </c>
      <c r="BP1354" s="69">
        <v>-1.3626157507737631</v>
      </c>
      <c r="BQ1354" s="69">
        <v>1362.615750773763</v>
      </c>
      <c r="BR1354" s="69">
        <v>-1362.615750773763</v>
      </c>
      <c r="BS1354" s="69">
        <v>0</v>
      </c>
      <c r="BT1354" s="69">
        <v>0</v>
      </c>
      <c r="BU1354" s="69">
        <v>1044.7093674939952</v>
      </c>
      <c r="BV1354" s="69">
        <v>1.2606129031465921E-2</v>
      </c>
    </row>
    <row r="1355" spans="1:74">
      <c r="A1355" s="113" t="s">
        <v>1043</v>
      </c>
      <c r="B1355" s="69" t="s">
        <v>184</v>
      </c>
      <c r="C1355" s="69" t="s">
        <v>419</v>
      </c>
      <c r="D1355" s="69" t="s">
        <v>420</v>
      </c>
      <c r="E1355" s="69" t="s">
        <v>697</v>
      </c>
      <c r="F1355" s="69">
        <v>0</v>
      </c>
      <c r="G1355" s="69">
        <v>0</v>
      </c>
      <c r="H1355" s="69">
        <v>60591</v>
      </c>
      <c r="I1355" s="69">
        <v>100</v>
      </c>
      <c r="J1355" s="69">
        <v>0</v>
      </c>
      <c r="K1355" s="69">
        <v>87296</v>
      </c>
      <c r="L1355" s="69">
        <v>83900</v>
      </c>
      <c r="M1355" s="69">
        <v>33</v>
      </c>
      <c r="N1355" s="69">
        <v>0</v>
      </c>
      <c r="O1355" s="69">
        <v>1</v>
      </c>
      <c r="P1355" s="69">
        <v>694.09</v>
      </c>
      <c r="Q1355" s="69">
        <v>423.71</v>
      </c>
      <c r="R1355" s="114">
        <v>0</v>
      </c>
      <c r="S1355" s="69">
        <v>0</v>
      </c>
      <c r="T1355" s="69">
        <v>0</v>
      </c>
      <c r="U1355" s="69">
        <v>0</v>
      </c>
      <c r="V1355" s="69">
        <v>0</v>
      </c>
      <c r="W1355" s="69">
        <v>0</v>
      </c>
      <c r="X1355" s="69">
        <v>0</v>
      </c>
      <c r="Y1355" s="69">
        <v>0</v>
      </c>
      <c r="Z1355" s="69">
        <v>0</v>
      </c>
      <c r="AA1355" s="69">
        <v>0</v>
      </c>
      <c r="AB1355" s="69">
        <v>0</v>
      </c>
      <c r="AC1355" s="69">
        <v>0</v>
      </c>
      <c r="AD1355" s="69">
        <v>0</v>
      </c>
      <c r="AE1355" s="69">
        <v>0</v>
      </c>
      <c r="AF1355" s="69">
        <v>13571473</v>
      </c>
      <c r="AG1355" s="69">
        <v>-13571473</v>
      </c>
      <c r="AH1355" s="69">
        <v>0</v>
      </c>
      <c r="AI1355" s="69">
        <v>0</v>
      </c>
      <c r="AJ1355" s="69">
        <v>24</v>
      </c>
      <c r="AK1355" s="69">
        <v>-24</v>
      </c>
      <c r="AL1355" s="69">
        <v>180449</v>
      </c>
      <c r="AM1355" s="69">
        <v>123748</v>
      </c>
      <c r="AN1355" s="69">
        <v>-180449</v>
      </c>
      <c r="AO1355" s="69">
        <v>70</v>
      </c>
      <c r="AP1355" s="69">
        <v>-70</v>
      </c>
      <c r="AQ1355" s="69">
        <v>14383440</v>
      </c>
      <c r="AR1355" s="69">
        <v>147811</v>
      </c>
      <c r="AS1355" s="69">
        <v>9963374</v>
      </c>
      <c r="AT1355" s="69">
        <v>1365433</v>
      </c>
      <c r="AU1355" s="69">
        <v>0</v>
      </c>
      <c r="AV1355" s="69">
        <v>1282</v>
      </c>
      <c r="AW1355" s="69">
        <v>0</v>
      </c>
      <c r="AX1355" s="69">
        <v>0</v>
      </c>
      <c r="AY1355" s="69">
        <v>0</v>
      </c>
      <c r="AZ1355" s="69">
        <v>0</v>
      </c>
      <c r="BA1355" s="69">
        <v>565478.04166666663</v>
      </c>
      <c r="BB1355" s="69">
        <v>0</v>
      </c>
      <c r="BC1355" s="69">
        <v>-565478.04166666663</v>
      </c>
      <c r="BD1355" s="69">
        <v>0</v>
      </c>
      <c r="BE1355" s="69">
        <v>75.20946638662447</v>
      </c>
      <c r="BF1355" s="69">
        <v>-75.20946638662447</v>
      </c>
      <c r="BG1355" s="69">
        <v>193878.1857142857</v>
      </c>
      <c r="BH1355" s="69">
        <v>0</v>
      </c>
      <c r="BI1355" s="69">
        <v>-193878.1857142857</v>
      </c>
      <c r="BJ1355" s="69">
        <v>4.8667078251099875E-6</v>
      </c>
      <c r="BK1355" s="69">
        <v>0</v>
      </c>
      <c r="BL1355" s="69">
        <v>91.816393908437121</v>
      </c>
      <c r="BM1355" s="69">
        <v>-91.816393908437121</v>
      </c>
      <c r="BN1355" s="69">
        <v>0</v>
      </c>
      <c r="BO1355" s="69">
        <v>1.3621362602668534</v>
      </c>
      <c r="BP1355" s="69">
        <v>-1.3621362602668534</v>
      </c>
      <c r="BQ1355" s="69">
        <v>1362.1362602668535</v>
      </c>
      <c r="BR1355" s="69">
        <v>-1362.1362602668535</v>
      </c>
      <c r="BS1355" s="69">
        <v>0</v>
      </c>
      <c r="BT1355" s="69">
        <v>0</v>
      </c>
      <c r="BU1355" s="69">
        <v>1065.0803432137286</v>
      </c>
      <c r="BV1355" s="69">
        <v>1.2545608004761032E-2</v>
      </c>
    </row>
    <row r="1356" spans="1:74">
      <c r="A1356" s="113" t="s">
        <v>1044</v>
      </c>
      <c r="B1356" s="69" t="s">
        <v>184</v>
      </c>
      <c r="C1356" s="69" t="s">
        <v>419</v>
      </c>
      <c r="D1356" s="69" t="s">
        <v>420</v>
      </c>
      <c r="E1356" s="69" t="s">
        <v>697</v>
      </c>
      <c r="F1356" s="69">
        <v>0</v>
      </c>
      <c r="G1356" s="69">
        <v>0</v>
      </c>
      <c r="H1356" s="69">
        <v>63802</v>
      </c>
      <c r="I1356" s="69">
        <v>91</v>
      </c>
      <c r="J1356" s="69">
        <v>0</v>
      </c>
      <c r="K1356" s="69">
        <v>87110</v>
      </c>
      <c r="L1356" s="69">
        <v>85313</v>
      </c>
      <c r="M1356" s="69">
        <v>38</v>
      </c>
      <c r="N1356" s="69">
        <v>0</v>
      </c>
      <c r="O1356" s="69">
        <v>1</v>
      </c>
      <c r="P1356" s="69">
        <v>732.43</v>
      </c>
      <c r="Q1356" s="69">
        <v>362.51</v>
      </c>
      <c r="R1356" s="114">
        <v>0</v>
      </c>
      <c r="S1356" s="69">
        <v>0</v>
      </c>
      <c r="T1356" s="69">
        <v>0</v>
      </c>
      <c r="U1356" s="69">
        <v>0</v>
      </c>
      <c r="V1356" s="69">
        <v>0</v>
      </c>
      <c r="W1356" s="69">
        <v>0</v>
      </c>
      <c r="X1356" s="69">
        <v>0</v>
      </c>
      <c r="Y1356" s="69">
        <v>0</v>
      </c>
      <c r="Z1356" s="69">
        <v>0</v>
      </c>
      <c r="AA1356" s="69">
        <v>0</v>
      </c>
      <c r="AB1356" s="69">
        <v>0</v>
      </c>
      <c r="AC1356" s="69">
        <v>0</v>
      </c>
      <c r="AD1356" s="69">
        <v>0</v>
      </c>
      <c r="AE1356" s="69">
        <v>0</v>
      </c>
      <c r="AF1356" s="69">
        <v>14104595</v>
      </c>
      <c r="AG1356" s="69">
        <v>-14104595</v>
      </c>
      <c r="AH1356" s="69">
        <v>0</v>
      </c>
      <c r="AI1356" s="69">
        <v>0</v>
      </c>
      <c r="AJ1356" s="69">
        <v>26</v>
      </c>
      <c r="AK1356" s="69">
        <v>-26</v>
      </c>
      <c r="AL1356" s="69">
        <v>186064</v>
      </c>
      <c r="AM1356" s="69">
        <v>127123</v>
      </c>
      <c r="AN1356" s="69">
        <v>-186064</v>
      </c>
      <c r="AO1356" s="69">
        <v>73</v>
      </c>
      <c r="AP1356" s="69">
        <v>-73</v>
      </c>
      <c r="AQ1356" s="69">
        <v>14913335</v>
      </c>
      <c r="AR1356" s="69">
        <v>151361</v>
      </c>
      <c r="AS1356" s="69">
        <v>10347209</v>
      </c>
      <c r="AT1356" s="69">
        <v>1429235</v>
      </c>
      <c r="AU1356" s="69">
        <v>0</v>
      </c>
      <c r="AV1356" s="69">
        <v>1320</v>
      </c>
      <c r="AW1356" s="69">
        <v>0</v>
      </c>
      <c r="AX1356" s="69">
        <v>0</v>
      </c>
      <c r="AY1356" s="69">
        <v>0</v>
      </c>
      <c r="AZ1356" s="69">
        <v>0</v>
      </c>
      <c r="BA1356" s="69">
        <v>542484.42307692312</v>
      </c>
      <c r="BB1356" s="69">
        <v>0</v>
      </c>
      <c r="BC1356" s="69">
        <v>-542484.42307692312</v>
      </c>
      <c r="BD1356" s="69">
        <v>0</v>
      </c>
      <c r="BE1356" s="69">
        <v>75.805072448189875</v>
      </c>
      <c r="BF1356" s="69">
        <v>-75.805072448189875</v>
      </c>
      <c r="BG1356" s="69">
        <v>193213.63013698629</v>
      </c>
      <c r="BH1356" s="69">
        <v>0</v>
      </c>
      <c r="BI1356" s="69">
        <v>-193213.63013698629</v>
      </c>
      <c r="BJ1356" s="69">
        <v>4.8949480448202901E-6</v>
      </c>
      <c r="BK1356" s="69">
        <v>0</v>
      </c>
      <c r="BL1356" s="69">
        <v>93.185133554878732</v>
      </c>
      <c r="BM1356" s="69">
        <v>-93.185133554878732</v>
      </c>
      <c r="BN1356" s="69">
        <v>0</v>
      </c>
      <c r="BO1356" s="69">
        <v>1.363130386174668</v>
      </c>
      <c r="BP1356" s="69">
        <v>-1.363130386174668</v>
      </c>
      <c r="BQ1356" s="69">
        <v>1363.130386174668</v>
      </c>
      <c r="BR1356" s="69">
        <v>-1363.130386174668</v>
      </c>
      <c r="BS1356" s="69">
        <v>0</v>
      </c>
      <c r="BT1356" s="69">
        <v>0</v>
      </c>
      <c r="BU1356" s="69">
        <v>1082.753787878788</v>
      </c>
      <c r="BV1356" s="69">
        <v>1.2476350863170444E-2</v>
      </c>
    </row>
    <row r="1357" spans="1:74">
      <c r="A1357" s="113" t="s">
        <v>1045</v>
      </c>
      <c r="B1357" s="69" t="s">
        <v>184</v>
      </c>
      <c r="C1357" s="69" t="s">
        <v>419</v>
      </c>
      <c r="D1357" s="69" t="s">
        <v>420</v>
      </c>
      <c r="E1357" s="69" t="s">
        <v>697</v>
      </c>
      <c r="F1357" s="69">
        <v>0</v>
      </c>
      <c r="G1357" s="69">
        <v>0</v>
      </c>
      <c r="H1357" s="69">
        <v>61872</v>
      </c>
      <c r="I1357" s="69">
        <v>116</v>
      </c>
      <c r="J1357" s="69">
        <v>0</v>
      </c>
      <c r="K1357" s="69">
        <v>81204</v>
      </c>
      <c r="L1357" s="69">
        <v>78800</v>
      </c>
      <c r="M1357" s="69">
        <v>39</v>
      </c>
      <c r="N1357" s="69">
        <v>0</v>
      </c>
      <c r="O1357" s="69">
        <v>0</v>
      </c>
      <c r="P1357" s="69">
        <v>761.93</v>
      </c>
      <c r="Q1357" s="69">
        <v>370.49</v>
      </c>
      <c r="R1357" s="114">
        <v>0</v>
      </c>
      <c r="S1357" s="69">
        <v>0</v>
      </c>
      <c r="T1357" s="69">
        <v>0</v>
      </c>
      <c r="U1357" s="69">
        <v>0</v>
      </c>
      <c r="V1357" s="69">
        <v>0</v>
      </c>
      <c r="W1357" s="69">
        <v>0</v>
      </c>
      <c r="X1357" s="69">
        <v>0</v>
      </c>
      <c r="Y1357" s="69">
        <v>0</v>
      </c>
      <c r="Z1357" s="69">
        <v>0</v>
      </c>
      <c r="AA1357" s="69">
        <v>0</v>
      </c>
      <c r="AB1357" s="69">
        <v>0</v>
      </c>
      <c r="AC1357" s="69">
        <v>0</v>
      </c>
      <c r="AD1357" s="69">
        <v>0</v>
      </c>
      <c r="AE1357" s="69">
        <v>0</v>
      </c>
      <c r="AF1357" s="69">
        <v>14653388</v>
      </c>
      <c r="AG1357" s="69">
        <v>-14653388</v>
      </c>
      <c r="AH1357" s="69">
        <v>0</v>
      </c>
      <c r="AI1357" s="69">
        <v>0</v>
      </c>
      <c r="AJ1357" s="69">
        <v>27</v>
      </c>
      <c r="AK1357" s="69">
        <v>-27</v>
      </c>
      <c r="AL1357" s="69">
        <v>191449</v>
      </c>
      <c r="AM1357" s="69">
        <v>130350</v>
      </c>
      <c r="AN1357" s="69">
        <v>-191449</v>
      </c>
      <c r="AO1357" s="69">
        <v>75</v>
      </c>
      <c r="AP1357" s="69">
        <v>-75</v>
      </c>
      <c r="AQ1357" s="69">
        <v>15411473</v>
      </c>
      <c r="AR1357" s="69">
        <v>154799</v>
      </c>
      <c r="AS1357" s="69">
        <v>10727882</v>
      </c>
      <c r="AT1357" s="69">
        <v>1491107</v>
      </c>
      <c r="AU1357" s="69">
        <v>0</v>
      </c>
      <c r="AV1357" s="69">
        <v>1359</v>
      </c>
      <c r="AW1357" s="69">
        <v>0</v>
      </c>
      <c r="AX1357" s="69">
        <v>0</v>
      </c>
      <c r="AY1357" s="69">
        <v>0</v>
      </c>
      <c r="AZ1357" s="69">
        <v>0</v>
      </c>
      <c r="BA1357" s="69">
        <v>542718.07407407404</v>
      </c>
      <c r="BB1357" s="69">
        <v>0</v>
      </c>
      <c r="BC1357" s="69">
        <v>-542718.07407407404</v>
      </c>
      <c r="BD1357" s="69">
        <v>0</v>
      </c>
      <c r="BE1357" s="69">
        <v>76.539381245135786</v>
      </c>
      <c r="BF1357" s="69">
        <v>-76.539381245135786</v>
      </c>
      <c r="BG1357" s="69">
        <v>195378.50666666665</v>
      </c>
      <c r="BH1357" s="69">
        <v>0</v>
      </c>
      <c r="BI1357" s="69">
        <v>-195378.50666666665</v>
      </c>
      <c r="BJ1357" s="69">
        <v>4.8665043244081859E-6</v>
      </c>
      <c r="BK1357" s="69">
        <v>0</v>
      </c>
      <c r="BL1357" s="69">
        <v>94.660740702459321</v>
      </c>
      <c r="BM1357" s="69">
        <v>-94.660740702459321</v>
      </c>
      <c r="BN1357" s="69">
        <v>0</v>
      </c>
      <c r="BO1357" s="69">
        <v>1.3659162171992569</v>
      </c>
      <c r="BP1357" s="69">
        <v>-1.3659162171992569</v>
      </c>
      <c r="BQ1357" s="69">
        <v>1365.9162171992568</v>
      </c>
      <c r="BR1357" s="69">
        <v>-1365.9162171992568</v>
      </c>
      <c r="BS1357" s="69">
        <v>0</v>
      </c>
      <c r="BT1357" s="69">
        <v>0</v>
      </c>
      <c r="BU1357" s="69">
        <v>1097.2089771891096</v>
      </c>
      <c r="BV1357" s="69">
        <v>1.2422498485381638E-2</v>
      </c>
    </row>
    <row r="1358" spans="1:74">
      <c r="A1358" s="113" t="s">
        <v>1046</v>
      </c>
      <c r="B1358" s="69" t="s">
        <v>184</v>
      </c>
      <c r="C1358" s="69" t="s">
        <v>419</v>
      </c>
      <c r="D1358" s="69" t="s">
        <v>420</v>
      </c>
      <c r="E1358" s="69" t="s">
        <v>697</v>
      </c>
      <c r="F1358" s="69">
        <v>0</v>
      </c>
      <c r="G1358" s="69">
        <v>0</v>
      </c>
      <c r="H1358" s="69">
        <v>62126</v>
      </c>
      <c r="I1358" s="69">
        <v>92</v>
      </c>
      <c r="J1358" s="69">
        <v>0</v>
      </c>
      <c r="K1358" s="69">
        <v>77292</v>
      </c>
      <c r="L1358" s="69">
        <v>77247</v>
      </c>
      <c r="M1358" s="69">
        <v>34</v>
      </c>
      <c r="N1358" s="69">
        <v>0</v>
      </c>
      <c r="O1358" s="69">
        <v>0</v>
      </c>
      <c r="P1358" s="69">
        <v>803.78</v>
      </c>
      <c r="Q1358" s="69">
        <v>408.72</v>
      </c>
      <c r="R1358" s="114">
        <v>0</v>
      </c>
      <c r="S1358" s="69">
        <v>0</v>
      </c>
      <c r="T1358" s="69">
        <v>0</v>
      </c>
      <c r="U1358" s="69">
        <v>0</v>
      </c>
      <c r="V1358" s="69">
        <v>0</v>
      </c>
      <c r="W1358" s="69">
        <v>0</v>
      </c>
      <c r="X1358" s="69">
        <v>0</v>
      </c>
      <c r="Y1358" s="69">
        <v>0</v>
      </c>
      <c r="Z1358" s="69">
        <v>0</v>
      </c>
      <c r="AA1358" s="69">
        <v>0</v>
      </c>
      <c r="AB1358" s="69">
        <v>0</v>
      </c>
      <c r="AC1358" s="69">
        <v>0</v>
      </c>
      <c r="AD1358" s="69">
        <v>0</v>
      </c>
      <c r="AE1358" s="69">
        <v>0</v>
      </c>
      <c r="AF1358" s="69">
        <v>15310329</v>
      </c>
      <c r="AG1358" s="69">
        <v>-15310329</v>
      </c>
      <c r="AH1358" s="69">
        <v>0</v>
      </c>
      <c r="AI1358" s="69">
        <v>0</v>
      </c>
      <c r="AJ1358" s="69">
        <v>29</v>
      </c>
      <c r="AK1358" s="69">
        <v>-29</v>
      </c>
      <c r="AL1358" s="69">
        <v>197517</v>
      </c>
      <c r="AM1358" s="69">
        <v>134186</v>
      </c>
      <c r="AN1358" s="69">
        <v>-197517</v>
      </c>
      <c r="AO1358" s="69">
        <v>79</v>
      </c>
      <c r="AP1358" s="69">
        <v>-79</v>
      </c>
      <c r="AQ1358" s="69">
        <v>15986645</v>
      </c>
      <c r="AR1358" s="69">
        <v>158809</v>
      </c>
      <c r="AS1358" s="69">
        <v>11160489</v>
      </c>
      <c r="AT1358" s="69">
        <v>1553233</v>
      </c>
      <c r="AU1358" s="69">
        <v>0</v>
      </c>
      <c r="AV1358" s="69">
        <v>1393</v>
      </c>
      <c r="AW1358" s="69">
        <v>0</v>
      </c>
      <c r="AX1358" s="69">
        <v>0</v>
      </c>
      <c r="AY1358" s="69">
        <v>0</v>
      </c>
      <c r="AZ1358" s="69">
        <v>0</v>
      </c>
      <c r="BA1358" s="69">
        <v>527942.37931034481</v>
      </c>
      <c r="BB1358" s="69">
        <v>0</v>
      </c>
      <c r="BC1358" s="69">
        <v>-527942.37931034481</v>
      </c>
      <c r="BD1358" s="69">
        <v>0</v>
      </c>
      <c r="BE1358" s="69">
        <v>77.513981075046701</v>
      </c>
      <c r="BF1358" s="69">
        <v>-77.513981075046701</v>
      </c>
      <c r="BG1358" s="69">
        <v>193801.6329113924</v>
      </c>
      <c r="BH1358" s="69">
        <v>0</v>
      </c>
      <c r="BI1358" s="69">
        <v>-193801.6329113924</v>
      </c>
      <c r="BJ1358" s="69">
        <v>4.9416247123771119E-6</v>
      </c>
      <c r="BK1358" s="69">
        <v>0</v>
      </c>
      <c r="BL1358" s="69">
        <v>96.407187250092875</v>
      </c>
      <c r="BM1358" s="69">
        <v>-96.407187250092875</v>
      </c>
      <c r="BN1358" s="69">
        <v>0</v>
      </c>
      <c r="BO1358" s="69">
        <v>1.3718331696756298</v>
      </c>
      <c r="BP1358" s="69">
        <v>-1.3718331696756298</v>
      </c>
      <c r="BQ1358" s="69">
        <v>1371.83316967563</v>
      </c>
      <c r="BR1358" s="69">
        <v>-1371.83316967563</v>
      </c>
      <c r="BS1358" s="69">
        <v>0</v>
      </c>
      <c r="BT1358" s="69">
        <v>0</v>
      </c>
      <c r="BU1358" s="69">
        <v>1115.0272792534099</v>
      </c>
      <c r="BV1358" s="69">
        <v>1.2355125168539115E-2</v>
      </c>
    </row>
    <row r="1359" spans="1:74">
      <c r="A1359" s="113" t="s">
        <v>1047</v>
      </c>
      <c r="B1359" s="69" t="s">
        <v>184</v>
      </c>
      <c r="C1359" s="69" t="s">
        <v>419</v>
      </c>
      <c r="D1359" s="69" t="s">
        <v>420</v>
      </c>
      <c r="E1359" s="69" t="s">
        <v>697</v>
      </c>
      <c r="F1359" s="69">
        <v>0</v>
      </c>
      <c r="G1359" s="69">
        <v>0</v>
      </c>
      <c r="H1359" s="69">
        <v>62390</v>
      </c>
      <c r="I1359" s="69">
        <v>111</v>
      </c>
      <c r="J1359" s="69">
        <v>0</v>
      </c>
      <c r="K1359" s="69">
        <v>77088</v>
      </c>
      <c r="L1359" s="69">
        <v>77088</v>
      </c>
      <c r="M1359" s="69">
        <v>40</v>
      </c>
      <c r="N1359" s="69">
        <v>0</v>
      </c>
      <c r="O1359" s="69">
        <v>0</v>
      </c>
      <c r="P1359" s="69">
        <v>809.33</v>
      </c>
      <c r="Q1359" s="69">
        <v>378.12</v>
      </c>
      <c r="R1359" s="114">
        <v>0</v>
      </c>
      <c r="S1359" s="69">
        <v>0</v>
      </c>
      <c r="T1359" s="69">
        <v>0</v>
      </c>
      <c r="U1359" s="69">
        <v>0</v>
      </c>
      <c r="V1359" s="69">
        <v>0</v>
      </c>
      <c r="W1359" s="69">
        <v>0</v>
      </c>
      <c r="X1359" s="69">
        <v>0</v>
      </c>
      <c r="Y1359" s="69">
        <v>0</v>
      </c>
      <c r="Z1359" s="69">
        <v>0</v>
      </c>
      <c r="AA1359" s="69">
        <v>0</v>
      </c>
      <c r="AB1359" s="69">
        <v>0</v>
      </c>
      <c r="AC1359" s="69">
        <v>0</v>
      </c>
      <c r="AD1359" s="69">
        <v>0</v>
      </c>
      <c r="AE1359" s="69">
        <v>0</v>
      </c>
      <c r="AF1359" s="69">
        <v>16258506</v>
      </c>
      <c r="AG1359" s="69">
        <v>-16258506</v>
      </c>
      <c r="AH1359" s="69">
        <v>0</v>
      </c>
      <c r="AI1359" s="69">
        <v>0</v>
      </c>
      <c r="AJ1359" s="69">
        <v>29</v>
      </c>
      <c r="AK1359" s="69">
        <v>-29</v>
      </c>
      <c r="AL1359" s="69">
        <v>204263</v>
      </c>
      <c r="AM1359" s="69">
        <v>138271</v>
      </c>
      <c r="AN1359" s="69">
        <v>-204263</v>
      </c>
      <c r="AO1359" s="69">
        <v>81</v>
      </c>
      <c r="AP1359" s="69">
        <v>-81</v>
      </c>
      <c r="AQ1359" s="69">
        <v>16804428</v>
      </c>
      <c r="AR1359" s="69">
        <v>163229</v>
      </c>
      <c r="AS1359" s="69">
        <v>11824906</v>
      </c>
      <c r="AT1359" s="69">
        <v>1615623</v>
      </c>
      <c r="AU1359" s="69">
        <v>0</v>
      </c>
      <c r="AV1359" s="69">
        <v>1433</v>
      </c>
      <c r="AW1359" s="69">
        <v>0</v>
      </c>
      <c r="AX1359" s="69">
        <v>0</v>
      </c>
      <c r="AY1359" s="69">
        <v>0</v>
      </c>
      <c r="AZ1359" s="69">
        <v>0</v>
      </c>
      <c r="BA1359" s="69">
        <v>560638.13793103443</v>
      </c>
      <c r="BB1359" s="69">
        <v>0</v>
      </c>
      <c r="BC1359" s="69">
        <v>-560638.13793103443</v>
      </c>
      <c r="BD1359" s="69">
        <v>0</v>
      </c>
      <c r="BE1359" s="69">
        <v>79.595942485912772</v>
      </c>
      <c r="BF1359" s="69">
        <v>-79.595942485912772</v>
      </c>
      <c r="BG1359" s="69">
        <v>200722.29629629629</v>
      </c>
      <c r="BH1359" s="69">
        <v>0</v>
      </c>
      <c r="BI1359" s="69">
        <v>-200722.29629629629</v>
      </c>
      <c r="BJ1359" s="69">
        <v>4.8201581154681371E-6</v>
      </c>
      <c r="BK1359" s="69">
        <v>0</v>
      </c>
      <c r="BL1359" s="69">
        <v>99.605499022845208</v>
      </c>
      <c r="BM1359" s="69">
        <v>-99.605499022845208</v>
      </c>
      <c r="BN1359" s="69">
        <v>0</v>
      </c>
      <c r="BO1359" s="69">
        <v>1.3749374413631703</v>
      </c>
      <c r="BP1359" s="69">
        <v>-1.3749374413631703</v>
      </c>
      <c r="BQ1359" s="69">
        <v>1374.9374413631704</v>
      </c>
      <c r="BR1359" s="69">
        <v>-1374.9374413631704</v>
      </c>
      <c r="BS1359" s="69">
        <v>0</v>
      </c>
      <c r="BT1359" s="69">
        <v>0</v>
      </c>
      <c r="BU1359" s="69">
        <v>1127.4410327983253</v>
      </c>
      <c r="BV1359" s="69">
        <v>1.2155308112837878E-2</v>
      </c>
    </row>
    <row r="1360" spans="1:74">
      <c r="A1360" s="113" t="s">
        <v>1048</v>
      </c>
      <c r="B1360" s="69" t="s">
        <v>184</v>
      </c>
      <c r="C1360" s="69" t="s">
        <v>419</v>
      </c>
      <c r="D1360" s="69" t="s">
        <v>420</v>
      </c>
      <c r="E1360" s="69" t="s">
        <v>697</v>
      </c>
      <c r="F1360" s="69">
        <v>0</v>
      </c>
      <c r="G1360" s="69">
        <v>0</v>
      </c>
      <c r="H1360" s="69">
        <v>62083</v>
      </c>
      <c r="I1360" s="69">
        <v>110</v>
      </c>
      <c r="J1360" s="69">
        <v>2</v>
      </c>
      <c r="K1360" s="69">
        <v>79931</v>
      </c>
      <c r="L1360" s="69">
        <v>79667</v>
      </c>
      <c r="M1360" s="69">
        <v>41</v>
      </c>
      <c r="N1360" s="69">
        <v>0</v>
      </c>
      <c r="O1360" s="69">
        <v>0</v>
      </c>
      <c r="P1360" s="69">
        <v>776.71</v>
      </c>
      <c r="Q1360" s="69">
        <v>485.02</v>
      </c>
      <c r="R1360" s="114">
        <v>0</v>
      </c>
      <c r="S1360" s="69">
        <v>0</v>
      </c>
      <c r="T1360" s="69">
        <v>0</v>
      </c>
      <c r="U1360" s="69">
        <v>0</v>
      </c>
      <c r="V1360" s="69">
        <v>0</v>
      </c>
      <c r="W1360" s="69">
        <v>0</v>
      </c>
      <c r="X1360" s="69">
        <v>0</v>
      </c>
      <c r="Y1360" s="69">
        <v>0</v>
      </c>
      <c r="Z1360" s="69">
        <v>0</v>
      </c>
      <c r="AA1360" s="69">
        <v>0</v>
      </c>
      <c r="AB1360" s="69">
        <v>0</v>
      </c>
      <c r="AC1360" s="69">
        <v>0</v>
      </c>
      <c r="AD1360" s="69">
        <v>0</v>
      </c>
      <c r="AE1360" s="69">
        <v>0</v>
      </c>
      <c r="AF1360" s="69">
        <v>17529192</v>
      </c>
      <c r="AG1360" s="69">
        <v>-17529192</v>
      </c>
      <c r="AH1360" s="69">
        <v>0</v>
      </c>
      <c r="AI1360" s="69">
        <v>0</v>
      </c>
      <c r="AJ1360" s="69">
        <v>31</v>
      </c>
      <c r="AK1360" s="69">
        <v>-31</v>
      </c>
      <c r="AL1360" s="69">
        <v>212841</v>
      </c>
      <c r="AM1360" s="69">
        <v>142720</v>
      </c>
      <c r="AN1360" s="69">
        <v>-212841</v>
      </c>
      <c r="AO1360" s="69">
        <v>82</v>
      </c>
      <c r="AP1360" s="69">
        <v>-82</v>
      </c>
      <c r="AQ1360" s="69">
        <v>18150207</v>
      </c>
      <c r="AR1360" s="69">
        <v>168577</v>
      </c>
      <c r="AS1360" s="69">
        <v>12996506</v>
      </c>
      <c r="AT1360" s="69">
        <v>1677706</v>
      </c>
      <c r="AU1360" s="69">
        <v>0</v>
      </c>
      <c r="AV1360" s="69">
        <v>1474</v>
      </c>
      <c r="AW1360" s="69">
        <v>0</v>
      </c>
      <c r="AX1360" s="69">
        <v>0</v>
      </c>
      <c r="AY1360" s="69">
        <v>0</v>
      </c>
      <c r="AZ1360" s="69">
        <v>0</v>
      </c>
      <c r="BA1360" s="69">
        <v>565457.80645161285</v>
      </c>
      <c r="BB1360" s="69">
        <v>0</v>
      </c>
      <c r="BC1360" s="69">
        <v>-565457.80645161285</v>
      </c>
      <c r="BD1360" s="69">
        <v>0</v>
      </c>
      <c r="BE1360" s="69">
        <v>82.35815467884477</v>
      </c>
      <c r="BF1360" s="69">
        <v>-82.35815467884477</v>
      </c>
      <c r="BG1360" s="69">
        <v>213770.63414634147</v>
      </c>
      <c r="BH1360" s="69">
        <v>0</v>
      </c>
      <c r="BI1360" s="69">
        <v>-213770.63414634147</v>
      </c>
      <c r="BJ1360" s="69">
        <v>4.5178548101407326E-6</v>
      </c>
      <c r="BK1360" s="69">
        <v>0</v>
      </c>
      <c r="BL1360" s="69">
        <v>103.9832954673532</v>
      </c>
      <c r="BM1360" s="69">
        <v>-103.9832954673532</v>
      </c>
      <c r="BN1360" s="69">
        <v>0</v>
      </c>
      <c r="BO1360" s="69">
        <v>1.3487618903111345</v>
      </c>
      <c r="BP1360" s="69">
        <v>-1.3487618903111345</v>
      </c>
      <c r="BQ1360" s="69">
        <v>1348.7618903111345</v>
      </c>
      <c r="BR1360" s="69">
        <v>-1348.7618903111345</v>
      </c>
      <c r="BS1360" s="69">
        <v>0</v>
      </c>
      <c r="BT1360" s="69">
        <v>0</v>
      </c>
      <c r="BU1360" s="69">
        <v>1138.1994572591589</v>
      </c>
      <c r="BV1360" s="69">
        <v>1.1726643117623947E-2</v>
      </c>
    </row>
    <row r="1361" spans="1:74">
      <c r="A1361" s="113" t="s">
        <v>1049</v>
      </c>
      <c r="B1361" s="69" t="s">
        <v>184</v>
      </c>
      <c r="C1361" s="69" t="s">
        <v>419</v>
      </c>
      <c r="D1361" s="69" t="s">
        <v>420</v>
      </c>
      <c r="E1361" s="69" t="s">
        <v>697</v>
      </c>
      <c r="F1361" s="69">
        <v>0</v>
      </c>
      <c r="G1361" s="69">
        <v>0</v>
      </c>
      <c r="H1361" s="69">
        <v>64657</v>
      </c>
      <c r="I1361" s="69">
        <v>124</v>
      </c>
      <c r="J1361" s="69">
        <v>1</v>
      </c>
      <c r="K1361" s="69">
        <v>86518</v>
      </c>
      <c r="L1361" s="69">
        <v>86196</v>
      </c>
      <c r="M1361" s="69">
        <v>45</v>
      </c>
      <c r="N1361" s="69">
        <v>0</v>
      </c>
      <c r="O1361" s="69">
        <v>0</v>
      </c>
      <c r="P1361" s="69">
        <v>747.32</v>
      </c>
      <c r="Q1361" s="69">
        <v>406.65</v>
      </c>
      <c r="R1361" s="114">
        <v>0</v>
      </c>
      <c r="S1361" s="69">
        <v>0</v>
      </c>
      <c r="T1361" s="69">
        <v>0</v>
      </c>
      <c r="U1361" s="69">
        <v>0</v>
      </c>
      <c r="V1361" s="69">
        <v>0</v>
      </c>
      <c r="W1361" s="69">
        <v>0</v>
      </c>
      <c r="X1361" s="69">
        <v>0</v>
      </c>
      <c r="Y1361" s="69">
        <v>0</v>
      </c>
      <c r="Z1361" s="69">
        <v>0</v>
      </c>
      <c r="AA1361" s="69">
        <v>0</v>
      </c>
      <c r="AB1361" s="69">
        <v>0</v>
      </c>
      <c r="AC1361" s="69">
        <v>0</v>
      </c>
      <c r="AD1361" s="69">
        <v>0</v>
      </c>
      <c r="AE1361" s="69">
        <v>0</v>
      </c>
      <c r="AF1361" s="69">
        <v>18823250</v>
      </c>
      <c r="AG1361" s="69">
        <v>-18823250</v>
      </c>
      <c r="AH1361" s="69">
        <v>0</v>
      </c>
      <c r="AI1361" s="69">
        <v>0</v>
      </c>
      <c r="AJ1361" s="69">
        <v>33</v>
      </c>
      <c r="AK1361" s="69">
        <v>-33</v>
      </c>
      <c r="AL1361" s="69">
        <v>223051</v>
      </c>
      <c r="AM1361" s="69">
        <v>147705</v>
      </c>
      <c r="AN1361" s="69">
        <v>-223051</v>
      </c>
      <c r="AO1361" s="69">
        <v>84</v>
      </c>
      <c r="AP1361" s="69">
        <v>-84</v>
      </c>
      <c r="AQ1361" s="69">
        <v>19522503</v>
      </c>
      <c r="AR1361" s="69">
        <v>174543</v>
      </c>
      <c r="AS1361" s="69">
        <v>14210936</v>
      </c>
      <c r="AT1361" s="69">
        <v>1742363</v>
      </c>
      <c r="AU1361" s="69">
        <v>0</v>
      </c>
      <c r="AV1361" s="69">
        <v>1519</v>
      </c>
      <c r="AW1361" s="69">
        <v>0</v>
      </c>
      <c r="AX1361" s="69">
        <v>0</v>
      </c>
      <c r="AY1361" s="69">
        <v>0</v>
      </c>
      <c r="AZ1361" s="69">
        <v>0</v>
      </c>
      <c r="BA1361" s="69">
        <v>570401.51515151514</v>
      </c>
      <c r="BB1361" s="69">
        <v>0</v>
      </c>
      <c r="BC1361" s="69">
        <v>-570401.51515151514</v>
      </c>
      <c r="BD1361" s="69">
        <v>0</v>
      </c>
      <c r="BE1361" s="69">
        <v>84.389892894450142</v>
      </c>
      <c r="BF1361" s="69">
        <v>-84.389892894450142</v>
      </c>
      <c r="BG1361" s="69">
        <v>224086.30952380953</v>
      </c>
      <c r="BH1361" s="69">
        <v>0</v>
      </c>
      <c r="BI1361" s="69">
        <v>-224086.30952380953</v>
      </c>
      <c r="BJ1361" s="69">
        <v>4.3027269607795683E-6</v>
      </c>
      <c r="BK1361" s="69">
        <v>0</v>
      </c>
      <c r="BL1361" s="69">
        <v>107.84305300126617</v>
      </c>
      <c r="BM1361" s="69">
        <v>-107.84305300126617</v>
      </c>
      <c r="BN1361" s="69">
        <v>0</v>
      </c>
      <c r="BO1361" s="69">
        <v>1.3245608874742663</v>
      </c>
      <c r="BP1361" s="69">
        <v>-1.3245608874742663</v>
      </c>
      <c r="BQ1361" s="69">
        <v>1324.5608874742663</v>
      </c>
      <c r="BR1361" s="69">
        <v>-1324.5608874742663</v>
      </c>
      <c r="BS1361" s="69">
        <v>0</v>
      </c>
      <c r="BT1361" s="69">
        <v>0</v>
      </c>
      <c r="BU1361" s="69">
        <v>1147.0460829493088</v>
      </c>
      <c r="BV1361" s="69">
        <v>1.1425327992010041E-2</v>
      </c>
    </row>
    <row r="1362" spans="1:74">
      <c r="A1362" s="113" t="s">
        <v>1050</v>
      </c>
      <c r="B1362" s="69" t="s">
        <v>184</v>
      </c>
      <c r="C1362" s="69" t="s">
        <v>419</v>
      </c>
      <c r="D1362" s="69" t="s">
        <v>420</v>
      </c>
      <c r="E1362" s="69" t="s">
        <v>697</v>
      </c>
      <c r="F1362" s="69">
        <v>0</v>
      </c>
      <c r="G1362" s="69">
        <v>0</v>
      </c>
      <c r="H1362" s="69">
        <v>57637</v>
      </c>
      <c r="I1362" s="69">
        <v>103</v>
      </c>
      <c r="J1362" s="69">
        <v>0</v>
      </c>
      <c r="K1362" s="69">
        <v>76032</v>
      </c>
      <c r="L1362" s="69">
        <v>75046</v>
      </c>
      <c r="M1362" s="69">
        <v>44</v>
      </c>
      <c r="N1362" s="69">
        <v>0</v>
      </c>
      <c r="O1362" s="69">
        <v>0</v>
      </c>
      <c r="P1362" s="69">
        <v>758.06</v>
      </c>
      <c r="Q1362" s="69">
        <v>345.13</v>
      </c>
      <c r="R1362" s="114">
        <v>0</v>
      </c>
      <c r="S1362" s="69">
        <v>0</v>
      </c>
      <c r="T1362" s="69">
        <v>0</v>
      </c>
      <c r="U1362" s="69">
        <v>0</v>
      </c>
      <c r="V1362" s="69">
        <v>0</v>
      </c>
      <c r="W1362" s="69">
        <v>0</v>
      </c>
      <c r="X1362" s="69">
        <v>0</v>
      </c>
      <c r="Y1362" s="69">
        <v>0</v>
      </c>
      <c r="Z1362" s="69">
        <v>0</v>
      </c>
      <c r="AA1362" s="69">
        <v>0</v>
      </c>
      <c r="AB1362" s="69">
        <v>0</v>
      </c>
      <c r="AC1362" s="69">
        <v>0</v>
      </c>
      <c r="AD1362" s="69">
        <v>0</v>
      </c>
      <c r="AE1362" s="69">
        <v>0</v>
      </c>
      <c r="AF1362" s="69">
        <v>19539122</v>
      </c>
      <c r="AG1362" s="69">
        <v>-19539122</v>
      </c>
      <c r="AH1362" s="69">
        <v>0</v>
      </c>
      <c r="AI1362" s="69">
        <v>0</v>
      </c>
      <c r="AJ1362" s="69">
        <v>33</v>
      </c>
      <c r="AK1362" s="69">
        <v>-33</v>
      </c>
      <c r="AL1362" s="69">
        <v>231260</v>
      </c>
      <c r="AM1362" s="69">
        <v>152472</v>
      </c>
      <c r="AN1362" s="69">
        <v>-231260</v>
      </c>
      <c r="AO1362" s="69">
        <v>84</v>
      </c>
      <c r="AP1362" s="69">
        <v>-84</v>
      </c>
      <c r="AQ1362" s="69">
        <v>20188509</v>
      </c>
      <c r="AR1362" s="69">
        <v>179581</v>
      </c>
      <c r="AS1362" s="69">
        <v>14733440</v>
      </c>
      <c r="AT1362" s="69">
        <v>1800000</v>
      </c>
      <c r="AU1362" s="69">
        <v>0</v>
      </c>
      <c r="AV1362" s="69">
        <v>1563</v>
      </c>
      <c r="AW1362" s="69">
        <v>0</v>
      </c>
      <c r="AX1362" s="69">
        <v>0</v>
      </c>
      <c r="AY1362" s="69">
        <v>0</v>
      </c>
      <c r="AZ1362" s="69">
        <v>0</v>
      </c>
      <c r="BA1362" s="69">
        <v>592094.60606060608</v>
      </c>
      <c r="BB1362" s="69">
        <v>0</v>
      </c>
      <c r="BC1362" s="69">
        <v>-592094.60606060608</v>
      </c>
      <c r="BD1362" s="69">
        <v>0</v>
      </c>
      <c r="BE1362" s="69">
        <v>84.489846925538359</v>
      </c>
      <c r="BF1362" s="69">
        <v>-84.489846925538359</v>
      </c>
      <c r="BG1362" s="69">
        <v>232608.59523809524</v>
      </c>
      <c r="BH1362" s="69">
        <v>0</v>
      </c>
      <c r="BI1362" s="69">
        <v>-232608.59523809524</v>
      </c>
      <c r="BJ1362" s="69">
        <v>4.1607827502268739E-6</v>
      </c>
      <c r="BK1362" s="69">
        <v>0</v>
      </c>
      <c r="BL1362" s="69">
        <v>108.80394919284335</v>
      </c>
      <c r="BM1362" s="69">
        <v>-108.80394919284335</v>
      </c>
      <c r="BN1362" s="69">
        <v>0</v>
      </c>
      <c r="BO1362" s="69">
        <v>1.3261751498631684</v>
      </c>
      <c r="BP1362" s="69">
        <v>-1.3261751498631684</v>
      </c>
      <c r="BQ1362" s="69">
        <v>1326.1751498631684</v>
      </c>
      <c r="BR1362" s="69">
        <v>-1326.1751498631684</v>
      </c>
      <c r="BS1362" s="69">
        <v>0</v>
      </c>
      <c r="BT1362" s="69">
        <v>0</v>
      </c>
      <c r="BU1362" s="69">
        <v>1151.6314779270633</v>
      </c>
      <c r="BV1362" s="69">
        <v>1.1455031176398416E-2</v>
      </c>
    </row>
    <row r="1363" spans="1:74">
      <c r="A1363" s="113" t="s">
        <v>1036</v>
      </c>
      <c r="B1363" s="69" t="s">
        <v>100</v>
      </c>
      <c r="C1363" s="69" t="s">
        <v>145</v>
      </c>
      <c r="D1363" s="69" t="s">
        <v>378</v>
      </c>
      <c r="E1363" s="69" t="s">
        <v>729</v>
      </c>
      <c r="F1363" s="69">
        <v>0</v>
      </c>
      <c r="G1363" s="69">
        <v>0</v>
      </c>
      <c r="H1363" s="69">
        <v>7845</v>
      </c>
      <c r="I1363" s="69">
        <v>25</v>
      </c>
      <c r="J1363" s="69">
        <v>13</v>
      </c>
      <c r="K1363" s="69">
        <v>1066</v>
      </c>
      <c r="L1363" s="69">
        <v>973</v>
      </c>
      <c r="M1363" s="69">
        <v>14</v>
      </c>
      <c r="N1363" s="69">
        <v>0</v>
      </c>
      <c r="O1363" s="69">
        <v>0</v>
      </c>
      <c r="P1363" s="69">
        <v>7359.29</v>
      </c>
      <c r="Q1363" s="69">
        <v>186.79</v>
      </c>
      <c r="R1363" s="114">
        <v>1353000</v>
      </c>
      <c r="S1363" s="69">
        <v>3000</v>
      </c>
      <c r="T1363" s="69">
        <v>451</v>
      </c>
      <c r="U1363" s="69">
        <v>0</v>
      </c>
      <c r="V1363" s="69">
        <v>0</v>
      </c>
      <c r="W1363" s="69">
        <v>0</v>
      </c>
      <c r="X1363" s="69">
        <v>0</v>
      </c>
      <c r="Y1363" s="69">
        <v>0</v>
      </c>
      <c r="Z1363" s="69">
        <v>0</v>
      </c>
      <c r="AA1363" s="69">
        <v>0</v>
      </c>
      <c r="AB1363" s="69">
        <v>0</v>
      </c>
      <c r="AC1363" s="69">
        <v>0</v>
      </c>
      <c r="AD1363" s="69">
        <v>0</v>
      </c>
      <c r="AE1363" s="69">
        <v>0</v>
      </c>
      <c r="AF1363" s="69">
        <v>906920</v>
      </c>
      <c r="AG1363" s="69">
        <v>446080</v>
      </c>
      <c r="AH1363" s="69">
        <v>424</v>
      </c>
      <c r="AI1363" s="69">
        <v>27</v>
      </c>
      <c r="AJ1363" s="69">
        <v>8</v>
      </c>
      <c r="AK1363" s="69">
        <v>-8</v>
      </c>
      <c r="AL1363" s="69">
        <v>5719</v>
      </c>
      <c r="AM1363" s="69">
        <v>2802</v>
      </c>
      <c r="AN1363" s="69">
        <v>-5719</v>
      </c>
      <c r="AO1363" s="69">
        <v>11</v>
      </c>
      <c r="AP1363" s="69">
        <v>-11</v>
      </c>
      <c r="AQ1363" s="69">
        <v>214460</v>
      </c>
      <c r="AR1363" s="69">
        <v>3157</v>
      </c>
      <c r="AS1363" s="69">
        <v>187063</v>
      </c>
      <c r="AT1363" s="69">
        <v>7845</v>
      </c>
      <c r="AU1363" s="69">
        <v>0</v>
      </c>
      <c r="AV1363" s="69">
        <v>14</v>
      </c>
      <c r="AW1363" s="69">
        <v>0.67030303030303029</v>
      </c>
      <c r="AX1363" s="69">
        <v>0.94013303769401335</v>
      </c>
      <c r="AY1363" s="69">
        <v>2138.9622641509436</v>
      </c>
      <c r="AZ1363" s="69">
        <v>861.03773584905639</v>
      </c>
      <c r="BA1363" s="69">
        <v>113365</v>
      </c>
      <c r="BB1363" s="69">
        <v>0</v>
      </c>
      <c r="BC1363" s="69">
        <v>-113365</v>
      </c>
      <c r="BD1363" s="69">
        <v>0</v>
      </c>
      <c r="BE1363" s="69">
        <v>158.58017135862914</v>
      </c>
      <c r="BF1363" s="69">
        <v>-158.58017135862914</v>
      </c>
      <c r="BG1363" s="69">
        <v>82447.272727272721</v>
      </c>
      <c r="BH1363" s="69">
        <v>0</v>
      </c>
      <c r="BI1363" s="69">
        <v>-82447.272727272721</v>
      </c>
      <c r="BJ1363" s="69">
        <v>5.1291616152196214E-5</v>
      </c>
      <c r="BK1363" s="69">
        <v>0</v>
      </c>
      <c r="BL1363" s="69">
        <v>287.27272727272725</v>
      </c>
      <c r="BM1363" s="69">
        <v>-287.27272727272725</v>
      </c>
      <c r="BN1363" s="69">
        <v>0</v>
      </c>
      <c r="BO1363" s="69">
        <v>4.8482062192951041</v>
      </c>
      <c r="BP1363" s="69">
        <v>-4.8482062192951041</v>
      </c>
      <c r="BQ1363" s="69">
        <v>4848.2062192951043</v>
      </c>
      <c r="BR1363" s="69">
        <v>-4848.2062192951043</v>
      </c>
      <c r="BS1363" s="69">
        <v>0.15132048536759457</v>
      </c>
      <c r="BT1363" s="69">
        <v>0</v>
      </c>
      <c r="BU1363" s="69">
        <v>560.35714285714289</v>
      </c>
      <c r="BV1363" s="69">
        <v>1.3065373496223071E-2</v>
      </c>
    </row>
    <row r="1364" spans="1:74">
      <c r="A1364" s="113" t="s">
        <v>1037</v>
      </c>
      <c r="B1364" s="69" t="s">
        <v>100</v>
      </c>
      <c r="C1364" s="69" t="s">
        <v>145</v>
      </c>
      <c r="D1364" s="69" t="s">
        <v>378</v>
      </c>
      <c r="E1364" s="69" t="s">
        <v>729</v>
      </c>
      <c r="F1364" s="69">
        <v>0</v>
      </c>
      <c r="G1364" s="69">
        <v>6</v>
      </c>
      <c r="H1364" s="69">
        <v>21879</v>
      </c>
      <c r="I1364" s="69">
        <v>87</v>
      </c>
      <c r="J1364" s="69">
        <v>30</v>
      </c>
      <c r="K1364" s="69">
        <v>2944</v>
      </c>
      <c r="L1364" s="69">
        <v>2430</v>
      </c>
      <c r="M1364" s="69">
        <v>35</v>
      </c>
      <c r="N1364" s="69">
        <v>0</v>
      </c>
      <c r="O1364" s="69">
        <v>0</v>
      </c>
      <c r="P1364" s="69">
        <v>7431.73</v>
      </c>
      <c r="Q1364" s="69">
        <v>187</v>
      </c>
      <c r="R1364" s="114">
        <v>1353000</v>
      </c>
      <c r="S1364" s="69">
        <v>3000</v>
      </c>
      <c r="T1364" s="69">
        <v>451</v>
      </c>
      <c r="U1364" s="69">
        <v>0</v>
      </c>
      <c r="V1364" s="69">
        <v>0</v>
      </c>
      <c r="W1364" s="69">
        <v>0</v>
      </c>
      <c r="X1364" s="69">
        <v>0</v>
      </c>
      <c r="Y1364" s="69">
        <v>0</v>
      </c>
      <c r="Z1364" s="69">
        <v>0</v>
      </c>
      <c r="AA1364" s="69">
        <v>0</v>
      </c>
      <c r="AB1364" s="69">
        <v>0</v>
      </c>
      <c r="AC1364" s="69">
        <v>0</v>
      </c>
      <c r="AD1364" s="69">
        <v>0</v>
      </c>
      <c r="AE1364" s="69">
        <v>0</v>
      </c>
      <c r="AF1364" s="69">
        <v>957762</v>
      </c>
      <c r="AG1364" s="69">
        <v>395238</v>
      </c>
      <c r="AH1364" s="69">
        <v>446</v>
      </c>
      <c r="AI1364" s="69">
        <v>5</v>
      </c>
      <c r="AJ1364" s="69">
        <v>8</v>
      </c>
      <c r="AK1364" s="69">
        <v>-8</v>
      </c>
      <c r="AL1364" s="69">
        <v>5963</v>
      </c>
      <c r="AM1364" s="69">
        <v>2915</v>
      </c>
      <c r="AN1364" s="69">
        <v>-5963</v>
      </c>
      <c r="AO1364" s="69">
        <v>11</v>
      </c>
      <c r="AP1364" s="69">
        <v>-11</v>
      </c>
      <c r="AQ1364" s="69">
        <v>223928</v>
      </c>
      <c r="AR1364" s="69">
        <v>3282</v>
      </c>
      <c r="AS1364" s="69">
        <v>195390</v>
      </c>
      <c r="AT1364" s="69">
        <v>29724</v>
      </c>
      <c r="AU1364" s="69">
        <v>6</v>
      </c>
      <c r="AV1364" s="69">
        <v>49</v>
      </c>
      <c r="AW1364" s="69">
        <v>0.70788026607538801</v>
      </c>
      <c r="AX1364" s="69">
        <v>0.98891352549889133</v>
      </c>
      <c r="AY1364" s="69">
        <v>2147.4484304932735</v>
      </c>
      <c r="AZ1364" s="69">
        <v>852.55156950672654</v>
      </c>
      <c r="BA1364" s="69">
        <v>119720.25</v>
      </c>
      <c r="BB1364" s="69">
        <v>0</v>
      </c>
      <c r="BC1364" s="69">
        <v>-119720.25</v>
      </c>
      <c r="BD1364" s="69">
        <v>0</v>
      </c>
      <c r="BE1364" s="69">
        <v>160.61747442562469</v>
      </c>
      <c r="BF1364" s="69">
        <v>-160.61747442562469</v>
      </c>
      <c r="BG1364" s="69">
        <v>87069.272727272721</v>
      </c>
      <c r="BH1364" s="69">
        <v>0</v>
      </c>
      <c r="BI1364" s="69">
        <v>-87069.272727272721</v>
      </c>
      <c r="BJ1364" s="69">
        <v>4.9122932371119291E-5</v>
      </c>
      <c r="BK1364" s="69">
        <v>0</v>
      </c>
      <c r="BL1364" s="69">
        <v>291.82266910420475</v>
      </c>
      <c r="BM1364" s="69">
        <v>-291.82266910420475</v>
      </c>
      <c r="BN1364" s="69">
        <v>0</v>
      </c>
      <c r="BO1364" s="69">
        <v>4.9017964071856284</v>
      </c>
      <c r="BP1364" s="69">
        <v>-4.9017964071856284</v>
      </c>
      <c r="BQ1364" s="69">
        <v>4901.7964071856286</v>
      </c>
      <c r="BR1364" s="69">
        <v>-4901.7964071856286</v>
      </c>
      <c r="BS1364" s="69">
        <v>0.1530017152658662</v>
      </c>
      <c r="BT1364" s="69">
        <v>4954</v>
      </c>
      <c r="BU1364" s="69">
        <v>606.61224489795916</v>
      </c>
      <c r="BV1364" s="69">
        <v>1.3017577078346611E-2</v>
      </c>
    </row>
    <row r="1365" spans="1:74">
      <c r="A1365" s="113" t="s">
        <v>1038</v>
      </c>
      <c r="B1365" s="69" t="s">
        <v>100</v>
      </c>
      <c r="C1365" s="69" t="s">
        <v>145</v>
      </c>
      <c r="D1365" s="69" t="s">
        <v>378</v>
      </c>
      <c r="E1365" s="69" t="s">
        <v>729</v>
      </c>
      <c r="F1365" s="69">
        <v>0</v>
      </c>
      <c r="G1365" s="69">
        <v>3</v>
      </c>
      <c r="H1365" s="69">
        <v>9760</v>
      </c>
      <c r="I1365" s="69">
        <v>28</v>
      </c>
      <c r="J1365" s="69">
        <v>10</v>
      </c>
      <c r="K1365" s="69">
        <v>1218</v>
      </c>
      <c r="L1365" s="69">
        <v>1062</v>
      </c>
      <c r="M1365" s="69">
        <v>12</v>
      </c>
      <c r="N1365" s="69">
        <v>0</v>
      </c>
      <c r="O1365" s="69">
        <v>0</v>
      </c>
      <c r="P1365" s="69">
        <v>8013.14</v>
      </c>
      <c r="Q1365" s="69">
        <v>232.38</v>
      </c>
      <c r="R1365" s="114">
        <v>1353000</v>
      </c>
      <c r="S1365" s="69">
        <v>3000</v>
      </c>
      <c r="T1365" s="69">
        <v>451</v>
      </c>
      <c r="U1365" s="69">
        <v>0</v>
      </c>
      <c r="V1365" s="69">
        <v>0</v>
      </c>
      <c r="W1365" s="69">
        <v>0</v>
      </c>
      <c r="X1365" s="69">
        <v>0</v>
      </c>
      <c r="Y1365" s="69">
        <v>0</v>
      </c>
      <c r="Z1365" s="69">
        <v>0</v>
      </c>
      <c r="AA1365" s="69">
        <v>0</v>
      </c>
      <c r="AB1365" s="69">
        <v>0</v>
      </c>
      <c r="AC1365" s="69">
        <v>0</v>
      </c>
      <c r="AD1365" s="69">
        <v>0</v>
      </c>
      <c r="AE1365" s="69">
        <v>0</v>
      </c>
      <c r="AF1365" s="69">
        <v>973606</v>
      </c>
      <c r="AG1365" s="69">
        <v>379394</v>
      </c>
      <c r="AH1365" s="69">
        <v>452</v>
      </c>
      <c r="AI1365" s="69">
        <v>-1</v>
      </c>
      <c r="AJ1365" s="69">
        <v>8</v>
      </c>
      <c r="AK1365" s="69">
        <v>-8</v>
      </c>
      <c r="AL1365" s="69">
        <v>6010</v>
      </c>
      <c r="AM1365" s="69">
        <v>2935</v>
      </c>
      <c r="AN1365" s="69">
        <v>-6010</v>
      </c>
      <c r="AO1365" s="69">
        <v>11</v>
      </c>
      <c r="AP1365" s="69">
        <v>-11</v>
      </c>
      <c r="AQ1365" s="69">
        <v>226390</v>
      </c>
      <c r="AR1365" s="69">
        <v>3306</v>
      </c>
      <c r="AS1365" s="69">
        <v>197608</v>
      </c>
      <c r="AT1365" s="69">
        <v>39484</v>
      </c>
      <c r="AU1365" s="69">
        <v>9</v>
      </c>
      <c r="AV1365" s="69">
        <v>61</v>
      </c>
      <c r="AW1365" s="69">
        <v>0.719590539541759</v>
      </c>
      <c r="AX1365" s="69">
        <v>1.0022172949002217</v>
      </c>
      <c r="AY1365" s="69">
        <v>2153.9955752212391</v>
      </c>
      <c r="AZ1365" s="69">
        <v>846.00442477876095</v>
      </c>
      <c r="BA1365" s="69">
        <v>121700.75</v>
      </c>
      <c r="BB1365" s="69">
        <v>0</v>
      </c>
      <c r="BC1365" s="69">
        <v>-121700.75</v>
      </c>
      <c r="BD1365" s="69">
        <v>0</v>
      </c>
      <c r="BE1365" s="69">
        <v>161.99767054908486</v>
      </c>
      <c r="BF1365" s="69">
        <v>-161.99767054908486</v>
      </c>
      <c r="BG1365" s="69">
        <v>88509.636363636368</v>
      </c>
      <c r="BH1365" s="69">
        <v>0</v>
      </c>
      <c r="BI1365" s="69">
        <v>-88509.636363636368</v>
      </c>
      <c r="BJ1365" s="69">
        <v>4.8588718582976281E-5</v>
      </c>
      <c r="BK1365" s="69">
        <v>0</v>
      </c>
      <c r="BL1365" s="69">
        <v>294.49667271627345</v>
      </c>
      <c r="BM1365" s="69">
        <v>-294.49667271627345</v>
      </c>
      <c r="BN1365" s="69">
        <v>0</v>
      </c>
      <c r="BO1365" s="69">
        <v>4.9269563985263751</v>
      </c>
      <c r="BP1365" s="69">
        <v>-4.9269563985263751</v>
      </c>
      <c r="BQ1365" s="69">
        <v>4926.9563985263749</v>
      </c>
      <c r="BR1365" s="69">
        <v>-4926.9563985263749</v>
      </c>
      <c r="BS1365" s="69">
        <v>0.15400340715502556</v>
      </c>
      <c r="BT1365" s="69">
        <v>4387.1111111111113</v>
      </c>
      <c r="BU1365" s="69">
        <v>647.27868852459017</v>
      </c>
      <c r="BV1365" s="69">
        <v>1.2964353549185034E-2</v>
      </c>
    </row>
    <row r="1366" spans="1:74">
      <c r="A1366" s="113" t="s">
        <v>1060</v>
      </c>
      <c r="B1366" s="69" t="s">
        <v>100</v>
      </c>
      <c r="C1366" s="69" t="s">
        <v>145</v>
      </c>
      <c r="D1366" s="69" t="s">
        <v>378</v>
      </c>
      <c r="E1366" s="69" t="s">
        <v>660</v>
      </c>
      <c r="F1366" s="69">
        <v>0</v>
      </c>
      <c r="G1366" s="69">
        <v>22</v>
      </c>
      <c r="H1366" s="69">
        <v>65514</v>
      </c>
      <c r="I1366" s="69">
        <v>403</v>
      </c>
      <c r="J1366" s="69">
        <v>181</v>
      </c>
      <c r="K1366" s="69">
        <v>20453</v>
      </c>
      <c r="L1366" s="69">
        <v>17493</v>
      </c>
      <c r="M1366" s="69">
        <v>209</v>
      </c>
      <c r="N1366" s="69">
        <v>1</v>
      </c>
      <c r="O1366" s="69">
        <v>0</v>
      </c>
      <c r="P1366" s="69">
        <v>3203.15</v>
      </c>
      <c r="Q1366" s="69">
        <v>97.2</v>
      </c>
      <c r="R1366" s="114">
        <v>1353000</v>
      </c>
      <c r="S1366" s="69">
        <v>3000</v>
      </c>
      <c r="T1366" s="69">
        <v>451</v>
      </c>
      <c r="U1366" s="69">
        <v>0</v>
      </c>
      <c r="V1366" s="69">
        <v>0</v>
      </c>
      <c r="W1366" s="69">
        <v>0</v>
      </c>
      <c r="X1366" s="69">
        <v>0</v>
      </c>
      <c r="Y1366" s="69">
        <v>0</v>
      </c>
      <c r="Z1366" s="69">
        <v>0</v>
      </c>
      <c r="AA1366" s="69">
        <v>0</v>
      </c>
      <c r="AB1366" s="69">
        <v>0</v>
      </c>
      <c r="AC1366" s="69">
        <v>0</v>
      </c>
      <c r="AD1366" s="69">
        <v>0</v>
      </c>
      <c r="AE1366" s="69">
        <v>0</v>
      </c>
      <c r="AF1366" s="69">
        <v>65514</v>
      </c>
      <c r="AG1366" s="69">
        <v>1287486</v>
      </c>
      <c r="AH1366" s="69">
        <v>22</v>
      </c>
      <c r="AI1366" s="69">
        <v>429</v>
      </c>
      <c r="AJ1366" s="69">
        <v>0</v>
      </c>
      <c r="AK1366" s="69">
        <v>0</v>
      </c>
      <c r="AL1366" s="69">
        <v>403</v>
      </c>
      <c r="AM1366" s="69">
        <v>181</v>
      </c>
      <c r="AN1366" s="69">
        <v>-403</v>
      </c>
      <c r="AO1366" s="69">
        <v>1</v>
      </c>
      <c r="AP1366" s="69">
        <v>-1</v>
      </c>
      <c r="AQ1366" s="69">
        <v>20453</v>
      </c>
      <c r="AR1366" s="69">
        <v>209</v>
      </c>
      <c r="AS1366" s="69">
        <v>17493</v>
      </c>
      <c r="AT1366" s="69">
        <v>65514</v>
      </c>
      <c r="AU1366" s="69">
        <v>22</v>
      </c>
      <c r="AV1366" s="69">
        <v>209</v>
      </c>
      <c r="AW1366" s="69">
        <v>4.8421286031042128E-2</v>
      </c>
      <c r="AX1366" s="69">
        <v>4.878048780487805E-2</v>
      </c>
      <c r="AY1366" s="69">
        <v>2977.909090909091</v>
      </c>
      <c r="AZ1366" s="69">
        <v>22.090909090909008</v>
      </c>
      <c r="BA1366" s="69">
        <v>0</v>
      </c>
      <c r="BB1366" s="69">
        <v>0</v>
      </c>
      <c r="BC1366" s="69">
        <v>0</v>
      </c>
      <c r="BD1366" s="69">
        <v>0</v>
      </c>
      <c r="BE1366" s="69">
        <v>162.56575682382135</v>
      </c>
      <c r="BF1366" s="69">
        <v>-162.56575682382135</v>
      </c>
      <c r="BG1366" s="69">
        <v>65514</v>
      </c>
      <c r="BH1366" s="69">
        <v>0</v>
      </c>
      <c r="BI1366" s="69">
        <v>-65514</v>
      </c>
      <c r="BJ1366" s="69">
        <v>4.8892582995159634E-5</v>
      </c>
      <c r="BK1366" s="69">
        <v>0</v>
      </c>
      <c r="BL1366" s="69">
        <v>313.46411483253587</v>
      </c>
      <c r="BM1366" s="69">
        <v>-313.46411483253587</v>
      </c>
      <c r="BN1366" s="69">
        <v>0</v>
      </c>
      <c r="BO1366" s="69">
        <v>3.7451552049391186</v>
      </c>
      <c r="BP1366" s="69">
        <v>-3.7451552049391186</v>
      </c>
      <c r="BQ1366" s="69">
        <v>3745.1552049391184</v>
      </c>
      <c r="BR1366" s="69">
        <v>-3745.1552049391184</v>
      </c>
      <c r="BS1366" s="69">
        <v>0.12154696132596685</v>
      </c>
      <c r="BT1366" s="69">
        <v>2977.909090909091</v>
      </c>
      <c r="BU1366" s="69">
        <v>313.46411483253587</v>
      </c>
      <c r="BV1366" s="69">
        <v>8.8495575221238937E-3</v>
      </c>
    </row>
    <row r="1367" spans="1:74">
      <c r="A1367" s="113" t="s">
        <v>1051</v>
      </c>
      <c r="B1367" s="69" t="s">
        <v>100</v>
      </c>
      <c r="C1367" s="69" t="s">
        <v>145</v>
      </c>
      <c r="D1367" s="69" t="s">
        <v>378</v>
      </c>
      <c r="E1367" s="69" t="s">
        <v>660</v>
      </c>
      <c r="F1367" s="69">
        <v>0</v>
      </c>
      <c r="G1367" s="69">
        <v>40</v>
      </c>
      <c r="H1367" s="69">
        <v>64608</v>
      </c>
      <c r="I1367" s="69">
        <v>571</v>
      </c>
      <c r="J1367" s="69">
        <v>251</v>
      </c>
      <c r="K1367" s="69">
        <v>18674</v>
      </c>
      <c r="L1367" s="69">
        <v>16044</v>
      </c>
      <c r="M1367" s="69">
        <v>286</v>
      </c>
      <c r="N1367" s="69">
        <v>5</v>
      </c>
      <c r="O1367" s="69">
        <v>2</v>
      </c>
      <c r="P1367" s="69">
        <v>3459.78</v>
      </c>
      <c r="Q1367" s="69">
        <v>67.3</v>
      </c>
      <c r="R1367" s="114">
        <v>1353000</v>
      </c>
      <c r="S1367" s="69">
        <v>3000</v>
      </c>
      <c r="T1367" s="69">
        <v>451</v>
      </c>
      <c r="U1367" s="69">
        <v>0</v>
      </c>
      <c r="V1367" s="69">
        <v>0</v>
      </c>
      <c r="W1367" s="69">
        <v>0</v>
      </c>
      <c r="X1367" s="69">
        <v>0</v>
      </c>
      <c r="Y1367" s="69">
        <v>0</v>
      </c>
      <c r="Z1367" s="69">
        <v>0</v>
      </c>
      <c r="AA1367" s="69">
        <v>0</v>
      </c>
      <c r="AB1367" s="69">
        <v>0</v>
      </c>
      <c r="AC1367" s="69">
        <v>0</v>
      </c>
      <c r="AD1367" s="69">
        <v>0</v>
      </c>
      <c r="AE1367" s="69">
        <v>0</v>
      </c>
      <c r="AF1367" s="69">
        <v>130122</v>
      </c>
      <c r="AG1367" s="69">
        <v>1222878</v>
      </c>
      <c r="AH1367" s="69">
        <v>62</v>
      </c>
      <c r="AI1367" s="69">
        <v>389</v>
      </c>
      <c r="AJ1367" s="69">
        <v>2</v>
      </c>
      <c r="AK1367" s="69">
        <v>-2</v>
      </c>
      <c r="AL1367" s="69">
        <v>974</v>
      </c>
      <c r="AM1367" s="69">
        <v>432</v>
      </c>
      <c r="AN1367" s="69">
        <v>-974</v>
      </c>
      <c r="AO1367" s="69">
        <v>6</v>
      </c>
      <c r="AP1367" s="69">
        <v>-6</v>
      </c>
      <c r="AQ1367" s="69">
        <v>39127</v>
      </c>
      <c r="AR1367" s="69">
        <v>495</v>
      </c>
      <c r="AS1367" s="69">
        <v>33537</v>
      </c>
      <c r="AT1367" s="69">
        <v>130122</v>
      </c>
      <c r="AU1367" s="69">
        <v>62</v>
      </c>
      <c r="AV1367" s="69">
        <v>495</v>
      </c>
      <c r="AW1367" s="69">
        <v>9.6172949002217289E-2</v>
      </c>
      <c r="AX1367" s="69">
        <v>0.13747228381374724</v>
      </c>
      <c r="AY1367" s="69">
        <v>2098.7419354838707</v>
      </c>
      <c r="AZ1367" s="69">
        <v>901.25806451612925</v>
      </c>
      <c r="BA1367" s="69">
        <v>65061</v>
      </c>
      <c r="BB1367" s="69">
        <v>0</v>
      </c>
      <c r="BC1367" s="69">
        <v>-65061</v>
      </c>
      <c r="BD1367" s="69">
        <v>0</v>
      </c>
      <c r="BE1367" s="69">
        <v>133.59548254620123</v>
      </c>
      <c r="BF1367" s="69">
        <v>-133.59548254620123</v>
      </c>
      <c r="BG1367" s="69">
        <v>21687</v>
      </c>
      <c r="BH1367" s="69">
        <v>0</v>
      </c>
      <c r="BI1367" s="69">
        <v>-21687</v>
      </c>
      <c r="BJ1367" s="69">
        <v>1.5334679377412017E-4</v>
      </c>
      <c r="BK1367" s="69">
        <v>0</v>
      </c>
      <c r="BL1367" s="69">
        <v>262.87272727272727</v>
      </c>
      <c r="BM1367" s="69">
        <v>-262.87272727272727</v>
      </c>
      <c r="BN1367" s="69">
        <v>0</v>
      </c>
      <c r="BO1367" s="69">
        <v>3.8799534842114678</v>
      </c>
      <c r="BP1367" s="69">
        <v>-3.8799534842114678</v>
      </c>
      <c r="BQ1367" s="69">
        <v>3879.9534842114676</v>
      </c>
      <c r="BR1367" s="69">
        <v>-3879.9534842114676</v>
      </c>
      <c r="BS1367" s="69">
        <v>0.14351851851851852</v>
      </c>
      <c r="BT1367" s="69">
        <v>2098.7419354838707</v>
      </c>
      <c r="BU1367" s="69">
        <v>262.87272727272727</v>
      </c>
      <c r="BV1367" s="69">
        <v>1.1040969151736652E-2</v>
      </c>
    </row>
    <row r="1368" spans="1:74">
      <c r="A1368" s="113" t="s">
        <v>1052</v>
      </c>
      <c r="B1368" s="69" t="s">
        <v>100</v>
      </c>
      <c r="C1368" s="69" t="s">
        <v>145</v>
      </c>
      <c r="D1368" s="69" t="s">
        <v>378</v>
      </c>
      <c r="E1368" s="69" t="s">
        <v>660</v>
      </c>
      <c r="F1368" s="69">
        <v>0</v>
      </c>
      <c r="G1368" s="69">
        <v>34</v>
      </c>
      <c r="H1368" s="69">
        <v>62866</v>
      </c>
      <c r="I1368" s="69">
        <v>438</v>
      </c>
      <c r="J1368" s="69">
        <v>209</v>
      </c>
      <c r="K1368" s="69">
        <v>15500</v>
      </c>
      <c r="L1368" s="69">
        <v>13437</v>
      </c>
      <c r="M1368" s="69">
        <v>238</v>
      </c>
      <c r="N1368" s="69">
        <v>1</v>
      </c>
      <c r="O1368" s="69">
        <v>1</v>
      </c>
      <c r="P1368" s="69">
        <v>4055.87</v>
      </c>
      <c r="Q1368" s="69">
        <v>79.58</v>
      </c>
      <c r="R1368" s="114">
        <v>1353000</v>
      </c>
      <c r="S1368" s="69">
        <v>3000</v>
      </c>
      <c r="T1368" s="69">
        <v>451</v>
      </c>
      <c r="U1368" s="69">
        <v>0</v>
      </c>
      <c r="V1368" s="69">
        <v>0</v>
      </c>
      <c r="W1368" s="69">
        <v>0</v>
      </c>
      <c r="X1368" s="69">
        <v>0</v>
      </c>
      <c r="Y1368" s="69">
        <v>0</v>
      </c>
      <c r="Z1368" s="69">
        <v>0</v>
      </c>
      <c r="AA1368" s="69">
        <v>0</v>
      </c>
      <c r="AB1368" s="69">
        <v>0</v>
      </c>
      <c r="AC1368" s="69">
        <v>0</v>
      </c>
      <c r="AD1368" s="69">
        <v>0</v>
      </c>
      <c r="AE1368" s="69">
        <v>0</v>
      </c>
      <c r="AF1368" s="69">
        <v>192988</v>
      </c>
      <c r="AG1368" s="69">
        <v>1160012</v>
      </c>
      <c r="AH1368" s="69">
        <v>96</v>
      </c>
      <c r="AI1368" s="69">
        <v>355</v>
      </c>
      <c r="AJ1368" s="69">
        <v>3</v>
      </c>
      <c r="AK1368" s="69">
        <v>-3</v>
      </c>
      <c r="AL1368" s="69">
        <v>1412</v>
      </c>
      <c r="AM1368" s="69">
        <v>641</v>
      </c>
      <c r="AN1368" s="69">
        <v>-1412</v>
      </c>
      <c r="AO1368" s="69">
        <v>7</v>
      </c>
      <c r="AP1368" s="69">
        <v>-7</v>
      </c>
      <c r="AQ1368" s="69">
        <v>54627</v>
      </c>
      <c r="AR1368" s="69">
        <v>733</v>
      </c>
      <c r="AS1368" s="69">
        <v>46974</v>
      </c>
      <c r="AT1368" s="69">
        <v>192988</v>
      </c>
      <c r="AU1368" s="69">
        <v>96</v>
      </c>
      <c r="AV1368" s="69">
        <v>733</v>
      </c>
      <c r="AW1368" s="69">
        <v>0.14263710273466371</v>
      </c>
      <c r="AX1368" s="69">
        <v>0.21286031042128603</v>
      </c>
      <c r="AY1368" s="69">
        <v>2010.2916666666667</v>
      </c>
      <c r="AZ1368" s="69">
        <v>989.70833333333326</v>
      </c>
      <c r="BA1368" s="69">
        <v>64329.333333333336</v>
      </c>
      <c r="BB1368" s="69">
        <v>0</v>
      </c>
      <c r="BC1368" s="69">
        <v>-64329.333333333336</v>
      </c>
      <c r="BD1368" s="69">
        <v>0</v>
      </c>
      <c r="BE1368" s="69">
        <v>136.67705382436262</v>
      </c>
      <c r="BF1368" s="69">
        <v>-136.67705382436262</v>
      </c>
      <c r="BG1368" s="69">
        <v>27569.714285714286</v>
      </c>
      <c r="BH1368" s="69">
        <v>0</v>
      </c>
      <c r="BI1368" s="69">
        <v>-27569.714285714286</v>
      </c>
      <c r="BJ1368" s="69">
        <v>1.2814176140004028E-4</v>
      </c>
      <c r="BK1368" s="69">
        <v>0</v>
      </c>
      <c r="BL1368" s="69">
        <v>263.28512960436564</v>
      </c>
      <c r="BM1368" s="69">
        <v>-263.28512960436564</v>
      </c>
      <c r="BN1368" s="69">
        <v>0</v>
      </c>
      <c r="BO1368" s="69">
        <v>4.1084003917060503</v>
      </c>
      <c r="BP1368" s="69">
        <v>-4.1084003917060503</v>
      </c>
      <c r="BQ1368" s="69">
        <v>4108.40039170605</v>
      </c>
      <c r="BR1368" s="69">
        <v>-4108.40039170605</v>
      </c>
      <c r="BS1368" s="69">
        <v>0.14976599063962559</v>
      </c>
      <c r="BT1368" s="69">
        <v>2010.2916666666667</v>
      </c>
      <c r="BU1368" s="69">
        <v>263.28512960436564</v>
      </c>
      <c r="BV1368" s="69">
        <v>1.1734124151060831E-2</v>
      </c>
    </row>
    <row r="1369" spans="1:74">
      <c r="A1369" s="113" t="s">
        <v>1053</v>
      </c>
      <c r="B1369" s="69" t="s">
        <v>100</v>
      </c>
      <c r="C1369" s="69" t="s">
        <v>145</v>
      </c>
      <c r="D1369" s="69" t="s">
        <v>378</v>
      </c>
      <c r="E1369" s="69" t="s">
        <v>660</v>
      </c>
      <c r="F1369" s="69">
        <v>0</v>
      </c>
      <c r="G1369" s="69">
        <v>34</v>
      </c>
      <c r="H1369" s="69">
        <v>61855</v>
      </c>
      <c r="I1369" s="69">
        <v>422</v>
      </c>
      <c r="J1369" s="69">
        <v>189</v>
      </c>
      <c r="K1369" s="69">
        <v>13986</v>
      </c>
      <c r="L1369" s="69">
        <v>12100</v>
      </c>
      <c r="M1369" s="69">
        <v>214</v>
      </c>
      <c r="N1369" s="69">
        <v>2</v>
      </c>
      <c r="O1369" s="69">
        <v>1</v>
      </c>
      <c r="P1369" s="69">
        <v>4422.6400000000003</v>
      </c>
      <c r="Q1369" s="69">
        <v>86.27</v>
      </c>
      <c r="R1369" s="114">
        <v>1353000</v>
      </c>
      <c r="S1369" s="69">
        <v>3000</v>
      </c>
      <c r="T1369" s="69">
        <v>451</v>
      </c>
      <c r="U1369" s="69">
        <v>0</v>
      </c>
      <c r="V1369" s="69">
        <v>0</v>
      </c>
      <c r="W1369" s="69">
        <v>0</v>
      </c>
      <c r="X1369" s="69">
        <v>0</v>
      </c>
      <c r="Y1369" s="69">
        <v>0</v>
      </c>
      <c r="Z1369" s="69">
        <v>0</v>
      </c>
      <c r="AA1369" s="69">
        <v>0</v>
      </c>
      <c r="AB1369" s="69">
        <v>0</v>
      </c>
      <c r="AC1369" s="69">
        <v>0</v>
      </c>
      <c r="AD1369" s="69">
        <v>0</v>
      </c>
      <c r="AE1369" s="69">
        <v>0</v>
      </c>
      <c r="AF1369" s="69">
        <v>254843</v>
      </c>
      <c r="AG1369" s="69">
        <v>1098157</v>
      </c>
      <c r="AH1369" s="69">
        <v>130</v>
      </c>
      <c r="AI1369" s="69">
        <v>321</v>
      </c>
      <c r="AJ1369" s="69">
        <v>4</v>
      </c>
      <c r="AK1369" s="69">
        <v>-4</v>
      </c>
      <c r="AL1369" s="69">
        <v>1834</v>
      </c>
      <c r="AM1369" s="69">
        <v>830</v>
      </c>
      <c r="AN1369" s="69">
        <v>-1834</v>
      </c>
      <c r="AO1369" s="69">
        <v>9</v>
      </c>
      <c r="AP1369" s="69">
        <v>-9</v>
      </c>
      <c r="AQ1369" s="69">
        <v>68613</v>
      </c>
      <c r="AR1369" s="69">
        <v>947</v>
      </c>
      <c r="AS1369" s="69">
        <v>59074</v>
      </c>
      <c r="AT1369" s="69">
        <v>254843</v>
      </c>
      <c r="AU1369" s="69">
        <v>130</v>
      </c>
      <c r="AV1369" s="69">
        <v>947</v>
      </c>
      <c r="AW1369" s="69">
        <v>0.1883540280857354</v>
      </c>
      <c r="AX1369" s="69">
        <v>0.28824833702882485</v>
      </c>
      <c r="AY1369" s="69">
        <v>1960.3307692307692</v>
      </c>
      <c r="AZ1369" s="69">
        <v>1039.6692307692308</v>
      </c>
      <c r="BA1369" s="69">
        <v>63710.75</v>
      </c>
      <c r="BB1369" s="69">
        <v>0</v>
      </c>
      <c r="BC1369" s="69">
        <v>-63710.75</v>
      </c>
      <c r="BD1369" s="69">
        <v>0</v>
      </c>
      <c r="BE1369" s="69">
        <v>138.95474372955289</v>
      </c>
      <c r="BF1369" s="69">
        <v>-138.95474372955289</v>
      </c>
      <c r="BG1369" s="69">
        <v>28315.888888888891</v>
      </c>
      <c r="BH1369" s="69">
        <v>0</v>
      </c>
      <c r="BI1369" s="69">
        <v>-28315.888888888891</v>
      </c>
      <c r="BJ1369" s="69">
        <v>1.3117047789777447E-4</v>
      </c>
      <c r="BK1369" s="69">
        <v>0</v>
      </c>
      <c r="BL1369" s="69">
        <v>269.10559662090816</v>
      </c>
      <c r="BM1369" s="69">
        <v>-269.10559662090816</v>
      </c>
      <c r="BN1369" s="69">
        <v>0</v>
      </c>
      <c r="BO1369" s="69">
        <v>4.3139621491688391</v>
      </c>
      <c r="BP1369" s="69">
        <v>-4.3139621491688391</v>
      </c>
      <c r="BQ1369" s="69">
        <v>4313.9621491688395</v>
      </c>
      <c r="BR1369" s="69">
        <v>-4313.9621491688395</v>
      </c>
      <c r="BS1369" s="69">
        <v>0.15662650602409639</v>
      </c>
      <c r="BT1369" s="69">
        <v>1960.3307692307692</v>
      </c>
      <c r="BU1369" s="69">
        <v>269.10559662090816</v>
      </c>
      <c r="BV1369" s="69">
        <v>1.2096832961683646E-2</v>
      </c>
    </row>
    <row r="1370" spans="1:74">
      <c r="A1370" s="113" t="s">
        <v>1054</v>
      </c>
      <c r="B1370" s="69" t="s">
        <v>100</v>
      </c>
      <c r="C1370" s="69" t="s">
        <v>145</v>
      </c>
      <c r="D1370" s="69" t="s">
        <v>378</v>
      </c>
      <c r="E1370" s="69" t="s">
        <v>660</v>
      </c>
      <c r="F1370" s="69">
        <v>0</v>
      </c>
      <c r="G1370" s="69">
        <v>24</v>
      </c>
      <c r="H1370" s="69">
        <v>61180</v>
      </c>
      <c r="I1370" s="69">
        <v>374</v>
      </c>
      <c r="J1370" s="69">
        <v>204</v>
      </c>
      <c r="K1370" s="69">
        <v>13358</v>
      </c>
      <c r="L1370" s="69">
        <v>11758</v>
      </c>
      <c r="M1370" s="69">
        <v>227</v>
      </c>
      <c r="N1370" s="69">
        <v>0</v>
      </c>
      <c r="O1370" s="69">
        <v>0</v>
      </c>
      <c r="P1370" s="69">
        <v>4580.03</v>
      </c>
      <c r="Q1370" s="69">
        <v>83.92</v>
      </c>
      <c r="R1370" s="114">
        <v>1353000</v>
      </c>
      <c r="S1370" s="69">
        <v>3000</v>
      </c>
      <c r="T1370" s="69">
        <v>451</v>
      </c>
      <c r="U1370" s="69">
        <v>0</v>
      </c>
      <c r="V1370" s="69">
        <v>0</v>
      </c>
      <c r="W1370" s="69">
        <v>0</v>
      </c>
      <c r="X1370" s="69">
        <v>0</v>
      </c>
      <c r="Y1370" s="69">
        <v>0</v>
      </c>
      <c r="Z1370" s="69">
        <v>0</v>
      </c>
      <c r="AA1370" s="69">
        <v>0</v>
      </c>
      <c r="AB1370" s="69">
        <v>0</v>
      </c>
      <c r="AC1370" s="69">
        <v>0</v>
      </c>
      <c r="AD1370" s="69">
        <v>0</v>
      </c>
      <c r="AE1370" s="69">
        <v>0</v>
      </c>
      <c r="AF1370" s="69">
        <v>316023</v>
      </c>
      <c r="AG1370" s="69">
        <v>1036977</v>
      </c>
      <c r="AH1370" s="69">
        <v>154</v>
      </c>
      <c r="AI1370" s="69">
        <v>297</v>
      </c>
      <c r="AJ1370" s="69">
        <v>4</v>
      </c>
      <c r="AK1370" s="69">
        <v>-4</v>
      </c>
      <c r="AL1370" s="69">
        <v>2208</v>
      </c>
      <c r="AM1370" s="69">
        <v>1034</v>
      </c>
      <c r="AN1370" s="69">
        <v>-2208</v>
      </c>
      <c r="AO1370" s="69">
        <v>9</v>
      </c>
      <c r="AP1370" s="69">
        <v>-9</v>
      </c>
      <c r="AQ1370" s="69">
        <v>81971</v>
      </c>
      <c r="AR1370" s="69">
        <v>1174</v>
      </c>
      <c r="AS1370" s="69">
        <v>70832</v>
      </c>
      <c r="AT1370" s="69">
        <v>316023</v>
      </c>
      <c r="AU1370" s="69">
        <v>154</v>
      </c>
      <c r="AV1370" s="69">
        <v>1174</v>
      </c>
      <c r="AW1370" s="69">
        <v>0.23357206208425721</v>
      </c>
      <c r="AX1370" s="69">
        <v>0.34146341463414637</v>
      </c>
      <c r="AY1370" s="69">
        <v>2052.0974025974024</v>
      </c>
      <c r="AZ1370" s="69">
        <v>947.90259740259762</v>
      </c>
      <c r="BA1370" s="69">
        <v>79005.75</v>
      </c>
      <c r="BB1370" s="69">
        <v>0</v>
      </c>
      <c r="BC1370" s="69">
        <v>-79005.75</v>
      </c>
      <c r="BD1370" s="69">
        <v>0</v>
      </c>
      <c r="BE1370" s="69">
        <v>143.12635869565219</v>
      </c>
      <c r="BF1370" s="69">
        <v>-143.12635869565219</v>
      </c>
      <c r="BG1370" s="69">
        <v>35113.666666666664</v>
      </c>
      <c r="BH1370" s="69">
        <v>0</v>
      </c>
      <c r="BI1370" s="69">
        <v>-35113.666666666664</v>
      </c>
      <c r="BJ1370" s="69">
        <v>1.0979492747435068E-4</v>
      </c>
      <c r="BK1370" s="69">
        <v>0</v>
      </c>
      <c r="BL1370" s="69">
        <v>269.18483816013628</v>
      </c>
      <c r="BM1370" s="69">
        <v>-269.18483816013628</v>
      </c>
      <c r="BN1370" s="69">
        <v>0</v>
      </c>
      <c r="BO1370" s="69">
        <v>4.4615851592500562</v>
      </c>
      <c r="BP1370" s="69">
        <v>-4.4615851592500562</v>
      </c>
      <c r="BQ1370" s="69">
        <v>4461.5851592500558</v>
      </c>
      <c r="BR1370" s="69">
        <v>-4461.5851592500558</v>
      </c>
      <c r="BS1370" s="69">
        <v>0.14893617021276595</v>
      </c>
      <c r="BT1370" s="69">
        <v>2052.0974025974024</v>
      </c>
      <c r="BU1370" s="69">
        <v>269.18483816013628</v>
      </c>
      <c r="BV1370" s="69">
        <v>1.261421722316429E-2</v>
      </c>
    </row>
    <row r="1371" spans="1:74">
      <c r="A1371" s="113" t="s">
        <v>1055</v>
      </c>
      <c r="B1371" s="69" t="s">
        <v>100</v>
      </c>
      <c r="C1371" s="69" t="s">
        <v>145</v>
      </c>
      <c r="D1371" s="69" t="s">
        <v>378</v>
      </c>
      <c r="E1371" s="69" t="s">
        <v>660</v>
      </c>
      <c r="F1371" s="69">
        <v>0</v>
      </c>
      <c r="G1371" s="69">
        <v>24</v>
      </c>
      <c r="H1371" s="69">
        <v>59629</v>
      </c>
      <c r="I1371" s="69">
        <v>392</v>
      </c>
      <c r="J1371" s="69">
        <v>206</v>
      </c>
      <c r="K1371" s="69">
        <v>12988</v>
      </c>
      <c r="L1371" s="69">
        <v>11439</v>
      </c>
      <c r="M1371" s="69">
        <v>226</v>
      </c>
      <c r="N1371" s="69">
        <v>1</v>
      </c>
      <c r="O1371" s="69">
        <v>1</v>
      </c>
      <c r="P1371" s="69">
        <v>4591.08</v>
      </c>
      <c r="Q1371" s="69">
        <v>80.91</v>
      </c>
      <c r="R1371" s="114">
        <v>1353000</v>
      </c>
      <c r="S1371" s="69">
        <v>3000</v>
      </c>
      <c r="T1371" s="69">
        <v>451</v>
      </c>
      <c r="U1371" s="69">
        <v>0</v>
      </c>
      <c r="V1371" s="69">
        <v>0</v>
      </c>
      <c r="W1371" s="69">
        <v>0</v>
      </c>
      <c r="X1371" s="69">
        <v>0</v>
      </c>
      <c r="Y1371" s="69">
        <v>0</v>
      </c>
      <c r="Z1371" s="69">
        <v>0</v>
      </c>
      <c r="AA1371" s="69">
        <v>0</v>
      </c>
      <c r="AB1371" s="69">
        <v>0</v>
      </c>
      <c r="AC1371" s="69">
        <v>0</v>
      </c>
      <c r="AD1371" s="69">
        <v>0</v>
      </c>
      <c r="AE1371" s="69">
        <v>0</v>
      </c>
      <c r="AF1371" s="69">
        <v>375652</v>
      </c>
      <c r="AG1371" s="69">
        <v>977348</v>
      </c>
      <c r="AH1371" s="69">
        <v>178</v>
      </c>
      <c r="AI1371" s="69">
        <v>273</v>
      </c>
      <c r="AJ1371" s="69">
        <v>5</v>
      </c>
      <c r="AK1371" s="69">
        <v>-5</v>
      </c>
      <c r="AL1371" s="69">
        <v>2600</v>
      </c>
      <c r="AM1371" s="69">
        <v>1240</v>
      </c>
      <c r="AN1371" s="69">
        <v>-2600</v>
      </c>
      <c r="AO1371" s="69">
        <v>10</v>
      </c>
      <c r="AP1371" s="69">
        <v>-10</v>
      </c>
      <c r="AQ1371" s="69">
        <v>94959</v>
      </c>
      <c r="AR1371" s="69">
        <v>1400</v>
      </c>
      <c r="AS1371" s="69">
        <v>82271</v>
      </c>
      <c r="AT1371" s="69">
        <v>375652</v>
      </c>
      <c r="AU1371" s="69">
        <v>178</v>
      </c>
      <c r="AV1371" s="69">
        <v>1400</v>
      </c>
      <c r="AW1371" s="69">
        <v>0.27764375461936436</v>
      </c>
      <c r="AX1371" s="69">
        <v>0.39467849223946783</v>
      </c>
      <c r="AY1371" s="69">
        <v>2110.4044943820227</v>
      </c>
      <c r="AZ1371" s="69">
        <v>889.59550561797732</v>
      </c>
      <c r="BA1371" s="69">
        <v>75130.399999999994</v>
      </c>
      <c r="BB1371" s="69">
        <v>0</v>
      </c>
      <c r="BC1371" s="69">
        <v>-75130.399999999994</v>
      </c>
      <c r="BD1371" s="69">
        <v>0</v>
      </c>
      <c r="BE1371" s="69">
        <v>144.48153846153846</v>
      </c>
      <c r="BF1371" s="69">
        <v>-144.48153846153846</v>
      </c>
      <c r="BG1371" s="69">
        <v>37565.199999999997</v>
      </c>
      <c r="BH1371" s="69">
        <v>0</v>
      </c>
      <c r="BI1371" s="69">
        <v>-37565.199999999997</v>
      </c>
      <c r="BJ1371" s="69">
        <v>1.0530860687243969E-4</v>
      </c>
      <c r="BK1371" s="69">
        <v>0</v>
      </c>
      <c r="BL1371" s="69">
        <v>268.32285714285712</v>
      </c>
      <c r="BM1371" s="69">
        <v>-268.32285714285712</v>
      </c>
      <c r="BN1371" s="69">
        <v>0</v>
      </c>
      <c r="BO1371" s="69">
        <v>4.5660317730427487</v>
      </c>
      <c r="BP1371" s="69">
        <v>-4.5660317730427487</v>
      </c>
      <c r="BQ1371" s="69">
        <v>4566.0317730427487</v>
      </c>
      <c r="BR1371" s="69">
        <v>-4566.0317730427487</v>
      </c>
      <c r="BS1371" s="69">
        <v>0.1435483870967742</v>
      </c>
      <c r="BT1371" s="69">
        <v>2110.4044943820227</v>
      </c>
      <c r="BU1371" s="69">
        <v>268.32285714285712</v>
      </c>
      <c r="BV1371" s="69">
        <v>1.3058267252182522E-2</v>
      </c>
    </row>
    <row r="1372" spans="1:74">
      <c r="A1372" s="113" t="s">
        <v>1056</v>
      </c>
      <c r="B1372" s="69" t="s">
        <v>100</v>
      </c>
      <c r="C1372" s="69" t="s">
        <v>145</v>
      </c>
      <c r="D1372" s="69" t="s">
        <v>378</v>
      </c>
      <c r="E1372" s="69" t="s">
        <v>660</v>
      </c>
      <c r="F1372" s="69">
        <v>0</v>
      </c>
      <c r="G1372" s="69">
        <v>28</v>
      </c>
      <c r="H1372" s="69">
        <v>57305</v>
      </c>
      <c r="I1372" s="69">
        <v>391</v>
      </c>
      <c r="J1372" s="69">
        <v>190</v>
      </c>
      <c r="K1372" s="69">
        <v>13496</v>
      </c>
      <c r="L1372" s="69">
        <v>11640</v>
      </c>
      <c r="M1372" s="69">
        <v>218</v>
      </c>
      <c r="N1372" s="69">
        <v>0</v>
      </c>
      <c r="O1372" s="69">
        <v>0</v>
      </c>
      <c r="P1372" s="69">
        <v>4246.07</v>
      </c>
      <c r="Q1372" s="69">
        <v>80.709999999999994</v>
      </c>
      <c r="R1372" s="114">
        <v>1353000</v>
      </c>
      <c r="S1372" s="69">
        <v>3000</v>
      </c>
      <c r="T1372" s="69">
        <v>451</v>
      </c>
      <c r="U1372" s="69">
        <v>0</v>
      </c>
      <c r="V1372" s="69">
        <v>0</v>
      </c>
      <c r="W1372" s="69">
        <v>0</v>
      </c>
      <c r="X1372" s="69">
        <v>0</v>
      </c>
      <c r="Y1372" s="69">
        <v>0</v>
      </c>
      <c r="Z1372" s="69">
        <v>0</v>
      </c>
      <c r="AA1372" s="69">
        <v>0</v>
      </c>
      <c r="AB1372" s="69">
        <v>0</v>
      </c>
      <c r="AC1372" s="69">
        <v>0</v>
      </c>
      <c r="AD1372" s="69">
        <v>0</v>
      </c>
      <c r="AE1372" s="69">
        <v>0</v>
      </c>
      <c r="AF1372" s="69">
        <v>432957</v>
      </c>
      <c r="AG1372" s="69">
        <v>920043</v>
      </c>
      <c r="AH1372" s="69">
        <v>206</v>
      </c>
      <c r="AI1372" s="69">
        <v>245</v>
      </c>
      <c r="AJ1372" s="69">
        <v>5</v>
      </c>
      <c r="AK1372" s="69">
        <v>-5</v>
      </c>
      <c r="AL1372" s="69">
        <v>2991</v>
      </c>
      <c r="AM1372" s="69">
        <v>1430</v>
      </c>
      <c r="AN1372" s="69">
        <v>-2991</v>
      </c>
      <c r="AO1372" s="69">
        <v>10</v>
      </c>
      <c r="AP1372" s="69">
        <v>-10</v>
      </c>
      <c r="AQ1372" s="69">
        <v>108455</v>
      </c>
      <c r="AR1372" s="69">
        <v>1618</v>
      </c>
      <c r="AS1372" s="69">
        <v>93911</v>
      </c>
      <c r="AT1372" s="69">
        <v>432957</v>
      </c>
      <c r="AU1372" s="69">
        <v>206</v>
      </c>
      <c r="AV1372" s="69">
        <v>1618</v>
      </c>
      <c r="AW1372" s="69">
        <v>0.31999778270509976</v>
      </c>
      <c r="AX1372" s="69">
        <v>0.4567627494456763</v>
      </c>
      <c r="AY1372" s="69">
        <v>2101.7330097087379</v>
      </c>
      <c r="AZ1372" s="69">
        <v>898.26699029126212</v>
      </c>
      <c r="BA1372" s="69">
        <v>86591.4</v>
      </c>
      <c r="BB1372" s="69">
        <v>0</v>
      </c>
      <c r="BC1372" s="69">
        <v>-86591.4</v>
      </c>
      <c r="BD1372" s="69">
        <v>0</v>
      </c>
      <c r="BE1372" s="69">
        <v>144.75325977933801</v>
      </c>
      <c r="BF1372" s="69">
        <v>-144.75325977933801</v>
      </c>
      <c r="BG1372" s="69">
        <v>43295.7</v>
      </c>
      <c r="BH1372" s="69">
        <v>0</v>
      </c>
      <c r="BI1372" s="69">
        <v>-43295.7</v>
      </c>
      <c r="BJ1372" s="69">
        <v>9.2204139965884464E-5</v>
      </c>
      <c r="BK1372" s="69">
        <v>0</v>
      </c>
      <c r="BL1372" s="69">
        <v>267.5877626699629</v>
      </c>
      <c r="BM1372" s="69">
        <v>-267.5877626699629</v>
      </c>
      <c r="BN1372" s="69">
        <v>0</v>
      </c>
      <c r="BO1372" s="69">
        <v>4.610290594286079</v>
      </c>
      <c r="BP1372" s="69">
        <v>-4.610290594286079</v>
      </c>
      <c r="BQ1372" s="69">
        <v>4610.2905942860789</v>
      </c>
      <c r="BR1372" s="69">
        <v>-4610.2905942860789</v>
      </c>
      <c r="BS1372" s="69">
        <v>0.14405594405594405</v>
      </c>
      <c r="BT1372" s="69">
        <v>2101.7330097087379</v>
      </c>
      <c r="BU1372" s="69">
        <v>267.5877626699629</v>
      </c>
      <c r="BV1372" s="69">
        <v>1.3185192015121479E-2</v>
      </c>
    </row>
    <row r="1373" spans="1:74">
      <c r="A1373" s="113" t="s">
        <v>1057</v>
      </c>
      <c r="B1373" s="69" t="s">
        <v>100</v>
      </c>
      <c r="C1373" s="69" t="s">
        <v>145</v>
      </c>
      <c r="D1373" s="69" t="s">
        <v>378</v>
      </c>
      <c r="E1373" s="69" t="s">
        <v>660</v>
      </c>
      <c r="F1373" s="69">
        <v>0</v>
      </c>
      <c r="G1373" s="69">
        <v>29</v>
      </c>
      <c r="H1373" s="69">
        <v>63564</v>
      </c>
      <c r="I1373" s="69">
        <v>475</v>
      </c>
      <c r="J1373" s="69">
        <v>245</v>
      </c>
      <c r="K1373" s="69">
        <v>16039</v>
      </c>
      <c r="L1373" s="69">
        <v>14258</v>
      </c>
      <c r="M1373" s="69">
        <v>277</v>
      </c>
      <c r="N1373" s="69">
        <v>1</v>
      </c>
      <c r="O1373" s="69">
        <v>0</v>
      </c>
      <c r="P1373" s="69">
        <v>3963.09</v>
      </c>
      <c r="Q1373" s="69">
        <v>71.260000000000005</v>
      </c>
      <c r="R1373" s="114">
        <v>1353000</v>
      </c>
      <c r="S1373" s="69">
        <v>3000</v>
      </c>
      <c r="T1373" s="69">
        <v>451</v>
      </c>
      <c r="U1373" s="69">
        <v>0</v>
      </c>
      <c r="V1373" s="69">
        <v>0</v>
      </c>
      <c r="W1373" s="69">
        <v>0</v>
      </c>
      <c r="X1373" s="69">
        <v>0</v>
      </c>
      <c r="Y1373" s="69">
        <v>0</v>
      </c>
      <c r="Z1373" s="69">
        <v>0</v>
      </c>
      <c r="AA1373" s="69">
        <v>0</v>
      </c>
      <c r="AB1373" s="69">
        <v>0</v>
      </c>
      <c r="AC1373" s="69">
        <v>0</v>
      </c>
      <c r="AD1373" s="69">
        <v>0</v>
      </c>
      <c r="AE1373" s="69">
        <v>0</v>
      </c>
      <c r="AF1373" s="69">
        <v>496521</v>
      </c>
      <c r="AG1373" s="69">
        <v>856479</v>
      </c>
      <c r="AH1373" s="69">
        <v>235</v>
      </c>
      <c r="AI1373" s="69">
        <v>216</v>
      </c>
      <c r="AJ1373" s="69">
        <v>5</v>
      </c>
      <c r="AK1373" s="69">
        <v>-5</v>
      </c>
      <c r="AL1373" s="69">
        <v>3466</v>
      </c>
      <c r="AM1373" s="69">
        <v>1675</v>
      </c>
      <c r="AN1373" s="69">
        <v>-3466</v>
      </c>
      <c r="AO1373" s="69">
        <v>11</v>
      </c>
      <c r="AP1373" s="69">
        <v>-11</v>
      </c>
      <c r="AQ1373" s="69">
        <v>124494</v>
      </c>
      <c r="AR1373" s="69">
        <v>1895</v>
      </c>
      <c r="AS1373" s="69">
        <v>108169</v>
      </c>
      <c r="AT1373" s="69">
        <v>496521</v>
      </c>
      <c r="AU1373" s="69">
        <v>235</v>
      </c>
      <c r="AV1373" s="69">
        <v>1895</v>
      </c>
      <c r="AW1373" s="69">
        <v>0.3669778270509978</v>
      </c>
      <c r="AX1373" s="69">
        <v>0.52106430155210648</v>
      </c>
      <c r="AY1373" s="69">
        <v>2112.8553191489364</v>
      </c>
      <c r="AZ1373" s="69">
        <v>887.14468085106364</v>
      </c>
      <c r="BA1373" s="69">
        <v>99304.2</v>
      </c>
      <c r="BB1373" s="69">
        <v>0</v>
      </c>
      <c r="BC1373" s="69">
        <v>-99304.2</v>
      </c>
      <c r="BD1373" s="69">
        <v>0</v>
      </c>
      <c r="BE1373" s="69">
        <v>143.25476053087132</v>
      </c>
      <c r="BF1373" s="69">
        <v>-143.25476053087132</v>
      </c>
      <c r="BG1373" s="69">
        <v>45138.272727272728</v>
      </c>
      <c r="BH1373" s="69">
        <v>0</v>
      </c>
      <c r="BI1373" s="69">
        <v>-45138.272727272728</v>
      </c>
      <c r="BJ1373" s="69">
        <v>8.8357671855671758E-5</v>
      </c>
      <c r="BK1373" s="69">
        <v>0</v>
      </c>
      <c r="BL1373" s="69">
        <v>262.01635883905016</v>
      </c>
      <c r="BM1373" s="69">
        <v>-262.01635883905016</v>
      </c>
      <c r="BN1373" s="69">
        <v>0</v>
      </c>
      <c r="BO1373" s="69">
        <v>4.590233800811693</v>
      </c>
      <c r="BP1373" s="69">
        <v>-4.590233800811693</v>
      </c>
      <c r="BQ1373" s="69">
        <v>4590.2338008116931</v>
      </c>
      <c r="BR1373" s="69">
        <v>-4590.2338008116931</v>
      </c>
      <c r="BS1373" s="69">
        <v>0.14029850746268657</v>
      </c>
      <c r="BT1373" s="69">
        <v>2112.8553191489364</v>
      </c>
      <c r="BU1373" s="69">
        <v>262.01635883905016</v>
      </c>
      <c r="BV1373" s="69">
        <v>1.3454463668931837E-2</v>
      </c>
    </row>
    <row r="1374" spans="1:74">
      <c r="A1374" s="113" t="s">
        <v>1058</v>
      </c>
      <c r="B1374" s="69" t="s">
        <v>100</v>
      </c>
      <c r="C1374" s="69" t="s">
        <v>145</v>
      </c>
      <c r="D1374" s="69" t="s">
        <v>378</v>
      </c>
      <c r="E1374" s="69" t="s">
        <v>660</v>
      </c>
      <c r="F1374" s="69">
        <v>0</v>
      </c>
      <c r="G1374" s="69">
        <v>29</v>
      </c>
      <c r="H1374" s="69">
        <v>69803</v>
      </c>
      <c r="I1374" s="69">
        <v>409</v>
      </c>
      <c r="J1374" s="69">
        <v>201</v>
      </c>
      <c r="K1374" s="69">
        <v>17498</v>
      </c>
      <c r="L1374" s="69">
        <v>14913</v>
      </c>
      <c r="M1374" s="69">
        <v>224</v>
      </c>
      <c r="N1374" s="69">
        <v>0</v>
      </c>
      <c r="O1374" s="69">
        <v>0</v>
      </c>
      <c r="P1374" s="69">
        <v>3989.2</v>
      </c>
      <c r="Q1374" s="69">
        <v>95.49</v>
      </c>
      <c r="R1374" s="114">
        <v>1353000</v>
      </c>
      <c r="S1374" s="69">
        <v>3000</v>
      </c>
      <c r="T1374" s="69">
        <v>451</v>
      </c>
      <c r="U1374" s="69">
        <v>0</v>
      </c>
      <c r="V1374" s="69">
        <v>0</v>
      </c>
      <c r="W1374" s="69">
        <v>0</v>
      </c>
      <c r="X1374" s="69">
        <v>0</v>
      </c>
      <c r="Y1374" s="69">
        <v>0</v>
      </c>
      <c r="Z1374" s="69">
        <v>0</v>
      </c>
      <c r="AA1374" s="69">
        <v>0</v>
      </c>
      <c r="AB1374" s="69">
        <v>0</v>
      </c>
      <c r="AC1374" s="69">
        <v>0</v>
      </c>
      <c r="AD1374" s="69">
        <v>0</v>
      </c>
      <c r="AE1374" s="69">
        <v>0</v>
      </c>
      <c r="AF1374" s="69">
        <v>566324</v>
      </c>
      <c r="AG1374" s="69">
        <v>786676</v>
      </c>
      <c r="AH1374" s="69">
        <v>264</v>
      </c>
      <c r="AI1374" s="69">
        <v>187</v>
      </c>
      <c r="AJ1374" s="69">
        <v>5</v>
      </c>
      <c r="AK1374" s="69">
        <v>-5</v>
      </c>
      <c r="AL1374" s="69">
        <v>3875</v>
      </c>
      <c r="AM1374" s="69">
        <v>1876</v>
      </c>
      <c r="AN1374" s="69">
        <v>-3875</v>
      </c>
      <c r="AO1374" s="69">
        <v>11</v>
      </c>
      <c r="AP1374" s="69">
        <v>-11</v>
      </c>
      <c r="AQ1374" s="69">
        <v>141992</v>
      </c>
      <c r="AR1374" s="69">
        <v>2119</v>
      </c>
      <c r="AS1374" s="69">
        <v>123082</v>
      </c>
      <c r="AT1374" s="69">
        <v>566324</v>
      </c>
      <c r="AU1374" s="69">
        <v>264</v>
      </c>
      <c r="AV1374" s="69">
        <v>2119</v>
      </c>
      <c r="AW1374" s="69">
        <v>0.41856910569105693</v>
      </c>
      <c r="AX1374" s="69">
        <v>0.58536585365853655</v>
      </c>
      <c r="AY1374" s="69">
        <v>2145.1666666666665</v>
      </c>
      <c r="AZ1374" s="69">
        <v>854.83333333333348</v>
      </c>
      <c r="BA1374" s="69">
        <v>113264.8</v>
      </c>
      <c r="BB1374" s="69">
        <v>0</v>
      </c>
      <c r="BC1374" s="69">
        <v>-113264.8</v>
      </c>
      <c r="BD1374" s="69">
        <v>0</v>
      </c>
      <c r="BE1374" s="69">
        <v>146.14812903225805</v>
      </c>
      <c r="BF1374" s="69">
        <v>-146.14812903225805</v>
      </c>
      <c r="BG1374" s="69">
        <v>51484</v>
      </c>
      <c r="BH1374" s="69">
        <v>0</v>
      </c>
      <c r="BI1374" s="69">
        <v>-51484</v>
      </c>
      <c r="BJ1374" s="69">
        <v>7.7469153191729118E-5</v>
      </c>
      <c r="BK1374" s="69">
        <v>0</v>
      </c>
      <c r="BL1374" s="69">
        <v>267.26002831524306</v>
      </c>
      <c r="BM1374" s="69">
        <v>-267.26002831524306</v>
      </c>
      <c r="BN1374" s="69">
        <v>0</v>
      </c>
      <c r="BO1374" s="69">
        <v>4.601192700801092</v>
      </c>
      <c r="BP1374" s="69">
        <v>-4.601192700801092</v>
      </c>
      <c r="BQ1374" s="69">
        <v>4601.1927008010916</v>
      </c>
      <c r="BR1374" s="69">
        <v>-4601.1927008010916</v>
      </c>
      <c r="BS1374" s="69">
        <v>0.14072494669509594</v>
      </c>
      <c r="BT1374" s="69">
        <v>2145.1666666666665</v>
      </c>
      <c r="BU1374" s="69">
        <v>267.26002831524306</v>
      </c>
      <c r="BV1374" s="69">
        <v>1.3212011944334892E-2</v>
      </c>
    </row>
    <row r="1375" spans="1:74">
      <c r="A1375" s="113" t="s">
        <v>1059</v>
      </c>
      <c r="B1375" s="69" t="s">
        <v>100</v>
      </c>
      <c r="C1375" s="69" t="s">
        <v>145</v>
      </c>
      <c r="D1375" s="69" t="s">
        <v>378</v>
      </c>
      <c r="E1375" s="69" t="s">
        <v>660</v>
      </c>
      <c r="F1375" s="69">
        <v>0</v>
      </c>
      <c r="G1375" s="69">
        <v>24</v>
      </c>
      <c r="H1375" s="69">
        <v>57550</v>
      </c>
      <c r="I1375" s="69">
        <v>332</v>
      </c>
      <c r="J1375" s="69">
        <v>161</v>
      </c>
      <c r="K1375" s="69">
        <v>12648</v>
      </c>
      <c r="L1375" s="69">
        <v>11247</v>
      </c>
      <c r="M1375" s="69">
        <v>186</v>
      </c>
      <c r="N1375" s="69">
        <v>0</v>
      </c>
      <c r="O1375" s="69">
        <v>1</v>
      </c>
      <c r="P1375" s="69">
        <v>4550.13</v>
      </c>
      <c r="Q1375" s="69">
        <v>94.81</v>
      </c>
      <c r="R1375" s="114">
        <v>1353000</v>
      </c>
      <c r="S1375" s="69">
        <v>3000</v>
      </c>
      <c r="T1375" s="69">
        <v>451</v>
      </c>
      <c r="U1375" s="69">
        <v>0</v>
      </c>
      <c r="V1375" s="69">
        <v>0</v>
      </c>
      <c r="W1375" s="69">
        <v>0</v>
      </c>
      <c r="X1375" s="69">
        <v>0</v>
      </c>
      <c r="Y1375" s="69">
        <v>0</v>
      </c>
      <c r="Z1375" s="69">
        <v>0</v>
      </c>
      <c r="AA1375" s="69">
        <v>0</v>
      </c>
      <c r="AB1375" s="69">
        <v>0</v>
      </c>
      <c r="AC1375" s="69">
        <v>0</v>
      </c>
      <c r="AD1375" s="69">
        <v>0</v>
      </c>
      <c r="AE1375" s="69">
        <v>0</v>
      </c>
      <c r="AF1375" s="69">
        <v>623874</v>
      </c>
      <c r="AG1375" s="69">
        <v>729126</v>
      </c>
      <c r="AH1375" s="69">
        <v>288</v>
      </c>
      <c r="AI1375" s="69">
        <v>163</v>
      </c>
      <c r="AJ1375" s="69">
        <v>6</v>
      </c>
      <c r="AK1375" s="69">
        <v>-6</v>
      </c>
      <c r="AL1375" s="69">
        <v>4207</v>
      </c>
      <c r="AM1375" s="69">
        <v>2037</v>
      </c>
      <c r="AN1375" s="69">
        <v>-4207</v>
      </c>
      <c r="AO1375" s="69">
        <v>11</v>
      </c>
      <c r="AP1375" s="69">
        <v>-11</v>
      </c>
      <c r="AQ1375" s="69">
        <v>154640</v>
      </c>
      <c r="AR1375" s="69">
        <v>2305</v>
      </c>
      <c r="AS1375" s="69">
        <v>134329</v>
      </c>
      <c r="AT1375" s="69">
        <v>623874</v>
      </c>
      <c r="AU1375" s="69">
        <v>288</v>
      </c>
      <c r="AV1375" s="69">
        <v>2305</v>
      </c>
      <c r="AW1375" s="69">
        <v>0.46110421286031045</v>
      </c>
      <c r="AX1375" s="69">
        <v>0.63858093126385806</v>
      </c>
      <c r="AY1375" s="69">
        <v>2166.2291666666665</v>
      </c>
      <c r="AZ1375" s="69">
        <v>833.77083333333348</v>
      </c>
      <c r="BA1375" s="69">
        <v>103979</v>
      </c>
      <c r="BB1375" s="69">
        <v>0</v>
      </c>
      <c r="BC1375" s="69">
        <v>-103979</v>
      </c>
      <c r="BD1375" s="69">
        <v>0</v>
      </c>
      <c r="BE1375" s="69">
        <v>148.29427145234135</v>
      </c>
      <c r="BF1375" s="69">
        <v>-148.29427145234135</v>
      </c>
      <c r="BG1375" s="69">
        <v>56715.818181818184</v>
      </c>
      <c r="BH1375" s="69">
        <v>0</v>
      </c>
      <c r="BI1375" s="69">
        <v>-56715.818181818184</v>
      </c>
      <c r="BJ1375" s="69">
        <v>7.1132953957578888E-5</v>
      </c>
      <c r="BK1375" s="69">
        <v>0</v>
      </c>
      <c r="BL1375" s="69">
        <v>270.66117136659437</v>
      </c>
      <c r="BM1375" s="69">
        <v>-270.66117136659437</v>
      </c>
      <c r="BN1375" s="69">
        <v>0</v>
      </c>
      <c r="BO1375" s="69">
        <v>4.6443731435505367</v>
      </c>
      <c r="BP1375" s="69">
        <v>-4.6443731435505367</v>
      </c>
      <c r="BQ1375" s="69">
        <v>4644.373143550537</v>
      </c>
      <c r="BR1375" s="69">
        <v>-4644.373143550537</v>
      </c>
      <c r="BS1375" s="69">
        <v>0.14138438880706922</v>
      </c>
      <c r="BT1375" s="69">
        <v>2166.2291666666665</v>
      </c>
      <c r="BU1375" s="69">
        <v>270.66117136659437</v>
      </c>
      <c r="BV1375" s="69">
        <v>1.3172529746508019E-2</v>
      </c>
    </row>
    <row r="1376" spans="1:74">
      <c r="A1376" s="113" t="s">
        <v>1031</v>
      </c>
      <c r="B1376" s="69" t="s">
        <v>100</v>
      </c>
      <c r="C1376" s="69" t="s">
        <v>145</v>
      </c>
      <c r="D1376" s="69" t="s">
        <v>378</v>
      </c>
      <c r="E1376" s="69" t="s">
        <v>660</v>
      </c>
      <c r="F1376" s="69">
        <v>0</v>
      </c>
      <c r="G1376" s="69">
        <v>26</v>
      </c>
      <c r="H1376" s="69">
        <v>56173</v>
      </c>
      <c r="I1376" s="69">
        <v>323</v>
      </c>
      <c r="J1376" s="69">
        <v>142</v>
      </c>
      <c r="K1376" s="69">
        <v>12994</v>
      </c>
      <c r="L1376" s="69">
        <v>11527</v>
      </c>
      <c r="M1376" s="69">
        <v>165</v>
      </c>
      <c r="N1376" s="69">
        <v>0</v>
      </c>
      <c r="O1376" s="69">
        <v>0</v>
      </c>
      <c r="P1376" s="69">
        <v>4323</v>
      </c>
      <c r="Q1376" s="69">
        <v>102.69</v>
      </c>
      <c r="R1376" s="114">
        <v>1353000</v>
      </c>
      <c r="S1376" s="69">
        <v>3000</v>
      </c>
      <c r="T1376" s="69">
        <v>451</v>
      </c>
      <c r="U1376" s="69">
        <v>0</v>
      </c>
      <c r="V1376" s="69">
        <v>0</v>
      </c>
      <c r="W1376" s="69">
        <v>0</v>
      </c>
      <c r="X1376" s="69">
        <v>0</v>
      </c>
      <c r="Y1376" s="69">
        <v>0</v>
      </c>
      <c r="Z1376" s="69">
        <v>0</v>
      </c>
      <c r="AA1376" s="69">
        <v>0</v>
      </c>
      <c r="AB1376" s="69">
        <v>0</v>
      </c>
      <c r="AC1376" s="69">
        <v>0</v>
      </c>
      <c r="AD1376" s="69">
        <v>0</v>
      </c>
      <c r="AE1376" s="69">
        <v>0</v>
      </c>
      <c r="AF1376" s="69">
        <v>680047</v>
      </c>
      <c r="AG1376" s="69">
        <v>672953</v>
      </c>
      <c r="AH1376" s="69">
        <v>314</v>
      </c>
      <c r="AI1376" s="69">
        <v>137</v>
      </c>
      <c r="AJ1376" s="69">
        <v>6</v>
      </c>
      <c r="AK1376" s="69">
        <v>-6</v>
      </c>
      <c r="AL1376" s="69">
        <v>4530</v>
      </c>
      <c r="AM1376" s="69">
        <v>2179</v>
      </c>
      <c r="AN1376" s="69">
        <v>-4530</v>
      </c>
      <c r="AO1376" s="69">
        <v>11</v>
      </c>
      <c r="AP1376" s="69">
        <v>-11</v>
      </c>
      <c r="AQ1376" s="69">
        <v>167634</v>
      </c>
      <c r="AR1376" s="69">
        <v>2470</v>
      </c>
      <c r="AS1376" s="69">
        <v>145856</v>
      </c>
      <c r="AT1376" s="69">
        <v>680047</v>
      </c>
      <c r="AU1376" s="69">
        <v>314</v>
      </c>
      <c r="AV1376" s="69">
        <v>2470</v>
      </c>
      <c r="AW1376" s="69">
        <v>0.50262158167036219</v>
      </c>
      <c r="AX1376" s="69">
        <v>0.69623059866962311</v>
      </c>
      <c r="AY1376" s="69">
        <v>2165.7547770700635</v>
      </c>
      <c r="AZ1376" s="69">
        <v>834.24522292993652</v>
      </c>
      <c r="BA1376" s="69">
        <v>113341.16666666667</v>
      </c>
      <c r="BB1376" s="69">
        <v>0</v>
      </c>
      <c r="BC1376" s="69">
        <v>-113341.16666666667</v>
      </c>
      <c r="BD1376" s="69">
        <v>0</v>
      </c>
      <c r="BE1376" s="69">
        <v>150.12075055187637</v>
      </c>
      <c r="BF1376" s="69">
        <v>-150.12075055187637</v>
      </c>
      <c r="BG1376" s="69">
        <v>61822.454545454544</v>
      </c>
      <c r="BH1376" s="69">
        <v>0</v>
      </c>
      <c r="BI1376" s="69">
        <v>-61822.454545454544</v>
      </c>
      <c r="BJ1376" s="69">
        <v>6.561914647386568E-5</v>
      </c>
      <c r="BK1376" s="69">
        <v>0</v>
      </c>
      <c r="BL1376" s="69">
        <v>275.32267206477735</v>
      </c>
      <c r="BM1376" s="69">
        <v>-275.32267206477735</v>
      </c>
      <c r="BN1376" s="69">
        <v>0</v>
      </c>
      <c r="BO1376" s="69">
        <v>4.6624547498903031</v>
      </c>
      <c r="BP1376" s="69">
        <v>-4.6624547498903031</v>
      </c>
      <c r="BQ1376" s="69">
        <v>4662.454749890303</v>
      </c>
      <c r="BR1376" s="69">
        <v>-4662.454749890303</v>
      </c>
      <c r="BS1376" s="69">
        <v>0.14410279944928867</v>
      </c>
      <c r="BT1376" s="69">
        <v>2165.7547770700635</v>
      </c>
      <c r="BU1376" s="69">
        <v>275.32267206477735</v>
      </c>
      <c r="BV1376" s="69">
        <v>1.2998556378777575E-2</v>
      </c>
    </row>
    <row r="1377" spans="1:74">
      <c r="A1377" s="113" t="s">
        <v>1032</v>
      </c>
      <c r="B1377" s="69" t="s">
        <v>100</v>
      </c>
      <c r="C1377" s="69" t="s">
        <v>145</v>
      </c>
      <c r="D1377" s="69" t="s">
        <v>378</v>
      </c>
      <c r="E1377" s="69" t="s">
        <v>660</v>
      </c>
      <c r="F1377" s="69">
        <v>0</v>
      </c>
      <c r="G1377" s="69">
        <v>17</v>
      </c>
      <c r="H1377" s="69">
        <v>54208</v>
      </c>
      <c r="I1377" s="69">
        <v>258</v>
      </c>
      <c r="J1377" s="69">
        <v>120</v>
      </c>
      <c r="K1377" s="69">
        <v>11303</v>
      </c>
      <c r="L1377" s="69">
        <v>9942</v>
      </c>
      <c r="M1377" s="69">
        <v>135</v>
      </c>
      <c r="N1377" s="69">
        <v>0</v>
      </c>
      <c r="O1377" s="69">
        <v>0</v>
      </c>
      <c r="P1377" s="69">
        <v>4795.8900000000003</v>
      </c>
      <c r="Q1377" s="69">
        <v>123.48</v>
      </c>
      <c r="R1377" s="114">
        <v>1353000</v>
      </c>
      <c r="S1377" s="69">
        <v>3000</v>
      </c>
      <c r="T1377" s="69">
        <v>451</v>
      </c>
      <c r="U1377" s="69">
        <v>0</v>
      </c>
      <c r="V1377" s="69">
        <v>0</v>
      </c>
      <c r="W1377" s="69">
        <v>0</v>
      </c>
      <c r="X1377" s="69">
        <v>0</v>
      </c>
      <c r="Y1377" s="69">
        <v>0</v>
      </c>
      <c r="Z1377" s="69">
        <v>0</v>
      </c>
      <c r="AA1377" s="69">
        <v>0</v>
      </c>
      <c r="AB1377" s="69">
        <v>0</v>
      </c>
      <c r="AC1377" s="69">
        <v>0</v>
      </c>
      <c r="AD1377" s="69">
        <v>0</v>
      </c>
      <c r="AE1377" s="69">
        <v>0</v>
      </c>
      <c r="AF1377" s="69">
        <v>734255</v>
      </c>
      <c r="AG1377" s="69">
        <v>618745</v>
      </c>
      <c r="AH1377" s="69">
        <v>331</v>
      </c>
      <c r="AI1377" s="69">
        <v>120</v>
      </c>
      <c r="AJ1377" s="69">
        <v>6</v>
      </c>
      <c r="AK1377" s="69">
        <v>-6</v>
      </c>
      <c r="AL1377" s="69">
        <v>4788</v>
      </c>
      <c r="AM1377" s="69">
        <v>2299</v>
      </c>
      <c r="AN1377" s="69">
        <v>-4788</v>
      </c>
      <c r="AO1377" s="69">
        <v>11</v>
      </c>
      <c r="AP1377" s="69">
        <v>-11</v>
      </c>
      <c r="AQ1377" s="69">
        <v>178937</v>
      </c>
      <c r="AR1377" s="69">
        <v>2605</v>
      </c>
      <c r="AS1377" s="69">
        <v>155798</v>
      </c>
      <c r="AT1377" s="69">
        <v>734255</v>
      </c>
      <c r="AU1377" s="69">
        <v>331</v>
      </c>
      <c r="AV1377" s="69">
        <v>2605</v>
      </c>
      <c r="AW1377" s="69">
        <v>0.5426866223207687</v>
      </c>
      <c r="AX1377" s="69">
        <v>0.73392461197339243</v>
      </c>
      <c r="AY1377" s="69">
        <v>2218.2930513595165</v>
      </c>
      <c r="AZ1377" s="69">
        <v>781.70694864048346</v>
      </c>
      <c r="BA1377" s="69">
        <v>122375.83333333333</v>
      </c>
      <c r="BB1377" s="69">
        <v>0</v>
      </c>
      <c r="BC1377" s="69">
        <v>-122375.83333333333</v>
      </c>
      <c r="BD1377" s="69">
        <v>0</v>
      </c>
      <c r="BE1377" s="69">
        <v>153.35317460317461</v>
      </c>
      <c r="BF1377" s="69">
        <v>-153.35317460317461</v>
      </c>
      <c r="BG1377" s="69">
        <v>66750.454545454544</v>
      </c>
      <c r="BH1377" s="69">
        <v>0</v>
      </c>
      <c r="BI1377" s="69">
        <v>-66750.454545454544</v>
      </c>
      <c r="BJ1377" s="69">
        <v>6.1474150119874595E-5</v>
      </c>
      <c r="BK1377" s="69">
        <v>0</v>
      </c>
      <c r="BL1377" s="69">
        <v>281.8637236084453</v>
      </c>
      <c r="BM1377" s="69">
        <v>-281.8637236084453</v>
      </c>
      <c r="BN1377" s="69">
        <v>0</v>
      </c>
      <c r="BO1377" s="69">
        <v>4.7128653769624771</v>
      </c>
      <c r="BP1377" s="69">
        <v>-4.7128653769624771</v>
      </c>
      <c r="BQ1377" s="69">
        <v>4712.8653769624771</v>
      </c>
      <c r="BR1377" s="69">
        <v>-4712.8653769624771</v>
      </c>
      <c r="BS1377" s="69">
        <v>0.14397564158329709</v>
      </c>
      <c r="BT1377" s="69">
        <v>2218.2930513595165</v>
      </c>
      <c r="BU1377" s="69">
        <v>281.8637236084453</v>
      </c>
      <c r="BV1377" s="69">
        <v>1.2848097375053789E-2</v>
      </c>
    </row>
    <row r="1378" spans="1:74">
      <c r="A1378" s="113" t="s">
        <v>1033</v>
      </c>
      <c r="B1378" s="69" t="s">
        <v>100</v>
      </c>
      <c r="C1378" s="69" t="s">
        <v>145</v>
      </c>
      <c r="D1378" s="69" t="s">
        <v>378</v>
      </c>
      <c r="E1378" s="69" t="s">
        <v>660</v>
      </c>
      <c r="F1378" s="69">
        <v>0</v>
      </c>
      <c r="G1378" s="69">
        <v>30</v>
      </c>
      <c r="H1378" s="69">
        <v>54280</v>
      </c>
      <c r="I1378" s="69">
        <v>279</v>
      </c>
      <c r="J1378" s="69">
        <v>141</v>
      </c>
      <c r="K1378" s="69">
        <v>10660</v>
      </c>
      <c r="L1378" s="69">
        <v>9258</v>
      </c>
      <c r="M1378" s="69">
        <v>159</v>
      </c>
      <c r="N1378" s="69">
        <v>0</v>
      </c>
      <c r="O1378" s="69">
        <v>0</v>
      </c>
      <c r="P1378" s="69">
        <v>5091.93</v>
      </c>
      <c r="Q1378" s="69">
        <v>101.08</v>
      </c>
      <c r="R1378" s="114">
        <v>1353000</v>
      </c>
      <c r="S1378" s="69">
        <v>3000</v>
      </c>
      <c r="T1378" s="69">
        <v>451</v>
      </c>
      <c r="U1378" s="69">
        <v>0</v>
      </c>
      <c r="V1378" s="69">
        <v>0</v>
      </c>
      <c r="W1378" s="69">
        <v>0</v>
      </c>
      <c r="X1378" s="69">
        <v>0</v>
      </c>
      <c r="Y1378" s="69">
        <v>0</v>
      </c>
      <c r="Z1378" s="69">
        <v>0</v>
      </c>
      <c r="AA1378" s="69">
        <v>0</v>
      </c>
      <c r="AB1378" s="69">
        <v>0</v>
      </c>
      <c r="AC1378" s="69">
        <v>0</v>
      </c>
      <c r="AD1378" s="69">
        <v>0</v>
      </c>
      <c r="AE1378" s="69">
        <v>0</v>
      </c>
      <c r="AF1378" s="69">
        <v>788535</v>
      </c>
      <c r="AG1378" s="69">
        <v>564465</v>
      </c>
      <c r="AH1378" s="69">
        <v>361</v>
      </c>
      <c r="AI1378" s="69">
        <v>90</v>
      </c>
      <c r="AJ1378" s="69">
        <v>6</v>
      </c>
      <c r="AK1378" s="69">
        <v>-6</v>
      </c>
      <c r="AL1378" s="69">
        <v>5067</v>
      </c>
      <c r="AM1378" s="69">
        <v>2440</v>
      </c>
      <c r="AN1378" s="69">
        <v>-5067</v>
      </c>
      <c r="AO1378" s="69">
        <v>11</v>
      </c>
      <c r="AP1378" s="69">
        <v>-11</v>
      </c>
      <c r="AQ1378" s="69">
        <v>189597</v>
      </c>
      <c r="AR1378" s="69">
        <v>2764</v>
      </c>
      <c r="AS1378" s="69">
        <v>165056</v>
      </c>
      <c r="AT1378" s="69">
        <v>788535</v>
      </c>
      <c r="AU1378" s="69">
        <v>361</v>
      </c>
      <c r="AV1378" s="69">
        <v>2764</v>
      </c>
      <c r="AW1378" s="69">
        <v>0.58280487804878045</v>
      </c>
      <c r="AX1378" s="69">
        <v>0.80044345898004432</v>
      </c>
      <c r="AY1378" s="69">
        <v>2184.3074792243769</v>
      </c>
      <c r="AZ1378" s="69">
        <v>815.69252077562305</v>
      </c>
      <c r="BA1378" s="69">
        <v>131422.5</v>
      </c>
      <c r="BB1378" s="69">
        <v>0</v>
      </c>
      <c r="BC1378" s="69">
        <v>-131422.5</v>
      </c>
      <c r="BD1378" s="69">
        <v>0</v>
      </c>
      <c r="BE1378" s="69">
        <v>155.62166962699823</v>
      </c>
      <c r="BF1378" s="69">
        <v>-155.62166962699823</v>
      </c>
      <c r="BG1378" s="69">
        <v>71685</v>
      </c>
      <c r="BH1378" s="69">
        <v>0</v>
      </c>
      <c r="BI1378" s="69">
        <v>-71685</v>
      </c>
      <c r="BJ1378" s="69">
        <v>5.8017795640226375E-5</v>
      </c>
      <c r="BK1378" s="69">
        <v>0</v>
      </c>
      <c r="BL1378" s="69">
        <v>285.28762662807526</v>
      </c>
      <c r="BM1378" s="69">
        <v>-285.28762662807526</v>
      </c>
      <c r="BN1378" s="69">
        <v>0</v>
      </c>
      <c r="BO1378" s="69">
        <v>4.7773785866614968</v>
      </c>
      <c r="BP1378" s="69">
        <v>-4.7773785866614968</v>
      </c>
      <c r="BQ1378" s="69">
        <v>4777.3785866614971</v>
      </c>
      <c r="BR1378" s="69">
        <v>-4777.3785866614971</v>
      </c>
      <c r="BS1378" s="69">
        <v>0.14795081967213114</v>
      </c>
      <c r="BT1378" s="69">
        <v>2184.3074792243769</v>
      </c>
      <c r="BU1378" s="69">
        <v>285.28762662807526</v>
      </c>
      <c r="BV1378" s="69">
        <v>1.286940194201385E-2</v>
      </c>
    </row>
    <row r="1379" spans="1:74">
      <c r="A1379" s="113" t="s">
        <v>1034</v>
      </c>
      <c r="B1379" s="69" t="s">
        <v>100</v>
      </c>
      <c r="C1379" s="69" t="s">
        <v>145</v>
      </c>
      <c r="D1379" s="69" t="s">
        <v>378</v>
      </c>
      <c r="E1379" s="69" t="s">
        <v>660</v>
      </c>
      <c r="F1379" s="69">
        <v>0</v>
      </c>
      <c r="G1379" s="69">
        <v>28</v>
      </c>
      <c r="H1379" s="69">
        <v>52029</v>
      </c>
      <c r="I1379" s="69">
        <v>295</v>
      </c>
      <c r="J1379" s="69">
        <v>159</v>
      </c>
      <c r="K1379" s="69">
        <v>10122</v>
      </c>
      <c r="L1379" s="69">
        <v>8852</v>
      </c>
      <c r="M1379" s="69">
        <v>177</v>
      </c>
      <c r="N1379" s="69">
        <v>0</v>
      </c>
      <c r="O1379" s="69">
        <v>1</v>
      </c>
      <c r="P1379" s="69">
        <v>5140.1899999999996</v>
      </c>
      <c r="Q1379" s="69">
        <v>88.33</v>
      </c>
      <c r="R1379" s="114">
        <v>1353000</v>
      </c>
      <c r="S1379" s="69">
        <v>3000</v>
      </c>
      <c r="T1379" s="69">
        <v>451</v>
      </c>
      <c r="U1379" s="69">
        <v>0</v>
      </c>
      <c r="V1379" s="69">
        <v>0</v>
      </c>
      <c r="W1379" s="69">
        <v>0</v>
      </c>
      <c r="X1379" s="69">
        <v>0</v>
      </c>
      <c r="Y1379" s="69">
        <v>0</v>
      </c>
      <c r="Z1379" s="69">
        <v>0</v>
      </c>
      <c r="AA1379" s="69">
        <v>0</v>
      </c>
      <c r="AB1379" s="69">
        <v>0</v>
      </c>
      <c r="AC1379" s="69">
        <v>0</v>
      </c>
      <c r="AD1379" s="69">
        <v>0</v>
      </c>
      <c r="AE1379" s="69">
        <v>0</v>
      </c>
      <c r="AF1379" s="69">
        <v>840564</v>
      </c>
      <c r="AG1379" s="69">
        <v>512436</v>
      </c>
      <c r="AH1379" s="69">
        <v>389</v>
      </c>
      <c r="AI1379" s="69">
        <v>62</v>
      </c>
      <c r="AJ1379" s="69">
        <v>7</v>
      </c>
      <c r="AK1379" s="69">
        <v>-7</v>
      </c>
      <c r="AL1379" s="69">
        <v>5362</v>
      </c>
      <c r="AM1379" s="69">
        <v>2599</v>
      </c>
      <c r="AN1379" s="69">
        <v>-5362</v>
      </c>
      <c r="AO1379" s="69">
        <v>11</v>
      </c>
      <c r="AP1379" s="69">
        <v>-11</v>
      </c>
      <c r="AQ1379" s="69">
        <v>199719</v>
      </c>
      <c r="AR1379" s="69">
        <v>2941</v>
      </c>
      <c r="AS1379" s="69">
        <v>173908</v>
      </c>
      <c r="AT1379" s="69">
        <v>840564</v>
      </c>
      <c r="AU1379" s="69">
        <v>389</v>
      </c>
      <c r="AV1379" s="69">
        <v>2941</v>
      </c>
      <c r="AW1379" s="69">
        <v>0.62125942350332597</v>
      </c>
      <c r="AX1379" s="69">
        <v>0.86252771618625279</v>
      </c>
      <c r="AY1379" s="69">
        <v>2160.8329048843189</v>
      </c>
      <c r="AZ1379" s="69">
        <v>839.16709511568115</v>
      </c>
      <c r="BA1379" s="69">
        <v>120080.57142857143</v>
      </c>
      <c r="BB1379" s="69">
        <v>0</v>
      </c>
      <c r="BC1379" s="69">
        <v>-120080.57142857143</v>
      </c>
      <c r="BD1379" s="69">
        <v>0</v>
      </c>
      <c r="BE1379" s="69">
        <v>156.76314807907497</v>
      </c>
      <c r="BF1379" s="69">
        <v>-156.76314807907497</v>
      </c>
      <c r="BG1379" s="69">
        <v>76414.909090909088</v>
      </c>
      <c r="BH1379" s="69">
        <v>0</v>
      </c>
      <c r="BI1379" s="69">
        <v>-76414.909090909088</v>
      </c>
      <c r="BJ1379" s="69">
        <v>5.5077383724132406E-5</v>
      </c>
      <c r="BK1379" s="69">
        <v>0</v>
      </c>
      <c r="BL1379" s="69">
        <v>285.80890853451206</v>
      </c>
      <c r="BM1379" s="69">
        <v>-285.80890853451206</v>
      </c>
      <c r="BN1379" s="69">
        <v>0</v>
      </c>
      <c r="BO1379" s="69">
        <v>4.8333831681118751</v>
      </c>
      <c r="BP1379" s="69">
        <v>-4.8333831681118751</v>
      </c>
      <c r="BQ1379" s="69">
        <v>4833.3831681118754</v>
      </c>
      <c r="BR1379" s="69">
        <v>-4833.3831681118754</v>
      </c>
      <c r="BS1379" s="69">
        <v>0.14967295113505194</v>
      </c>
      <c r="BT1379" s="69">
        <v>2160.8329048843189</v>
      </c>
      <c r="BU1379" s="69">
        <v>285.80890853451206</v>
      </c>
      <c r="BV1379" s="69">
        <v>1.3013283663547284E-2</v>
      </c>
    </row>
    <row r="1380" spans="1:74">
      <c r="A1380" s="113" t="s">
        <v>1035</v>
      </c>
      <c r="B1380" s="69" t="s">
        <v>100</v>
      </c>
      <c r="C1380" s="69" t="s">
        <v>145</v>
      </c>
      <c r="D1380" s="69" t="s">
        <v>378</v>
      </c>
      <c r="E1380" s="69" t="s">
        <v>660</v>
      </c>
      <c r="F1380" s="69">
        <v>0</v>
      </c>
      <c r="G1380" s="69">
        <v>35</v>
      </c>
      <c r="H1380" s="69">
        <v>58511</v>
      </c>
      <c r="I1380" s="69">
        <v>332</v>
      </c>
      <c r="J1380" s="69">
        <v>190</v>
      </c>
      <c r="K1380" s="69">
        <v>13675</v>
      </c>
      <c r="L1380" s="69">
        <v>12182</v>
      </c>
      <c r="M1380" s="69">
        <v>202</v>
      </c>
      <c r="N1380" s="69">
        <v>0</v>
      </c>
      <c r="O1380" s="69">
        <v>1</v>
      </c>
      <c r="P1380" s="69">
        <v>4278.68</v>
      </c>
      <c r="Q1380" s="69">
        <v>85.79</v>
      </c>
      <c r="R1380" s="114">
        <v>1353000</v>
      </c>
      <c r="S1380" s="69">
        <v>3000</v>
      </c>
      <c r="T1380" s="69">
        <v>451</v>
      </c>
      <c r="U1380" s="69">
        <v>0</v>
      </c>
      <c r="V1380" s="69">
        <v>0</v>
      </c>
      <c r="W1380" s="69">
        <v>0</v>
      </c>
      <c r="X1380" s="69">
        <v>0</v>
      </c>
      <c r="Y1380" s="69">
        <v>0</v>
      </c>
      <c r="Z1380" s="69">
        <v>0</v>
      </c>
      <c r="AA1380" s="69">
        <v>0</v>
      </c>
      <c r="AB1380" s="69">
        <v>0</v>
      </c>
      <c r="AC1380" s="69">
        <v>0</v>
      </c>
      <c r="AD1380" s="69">
        <v>0</v>
      </c>
      <c r="AE1380" s="69">
        <v>0</v>
      </c>
      <c r="AF1380" s="69">
        <v>899075</v>
      </c>
      <c r="AG1380" s="69">
        <v>453925</v>
      </c>
      <c r="AH1380" s="69">
        <v>424</v>
      </c>
      <c r="AI1380" s="69">
        <v>27</v>
      </c>
      <c r="AJ1380" s="69">
        <v>8</v>
      </c>
      <c r="AK1380" s="69">
        <v>-8</v>
      </c>
      <c r="AL1380" s="69">
        <v>5694</v>
      </c>
      <c r="AM1380" s="69">
        <v>2789</v>
      </c>
      <c r="AN1380" s="69">
        <v>-5694</v>
      </c>
      <c r="AO1380" s="69">
        <v>11</v>
      </c>
      <c r="AP1380" s="69">
        <v>-11</v>
      </c>
      <c r="AQ1380" s="69">
        <v>213394</v>
      </c>
      <c r="AR1380" s="69">
        <v>3143</v>
      </c>
      <c r="AS1380" s="69">
        <v>186090</v>
      </c>
      <c r="AT1380" s="69">
        <v>899075</v>
      </c>
      <c r="AU1380" s="69">
        <v>424</v>
      </c>
      <c r="AV1380" s="69">
        <v>3143</v>
      </c>
      <c r="AW1380" s="69">
        <v>0.66450480413895052</v>
      </c>
      <c r="AX1380" s="69">
        <v>0.94013303769401335</v>
      </c>
      <c r="AY1380" s="69">
        <v>2120.4599056603774</v>
      </c>
      <c r="AZ1380" s="69">
        <v>879.54009433962256</v>
      </c>
      <c r="BA1380" s="69">
        <v>112384.375</v>
      </c>
      <c r="BB1380" s="69">
        <v>0</v>
      </c>
      <c r="BC1380" s="69">
        <v>-112384.375</v>
      </c>
      <c r="BD1380" s="69">
        <v>0</v>
      </c>
      <c r="BE1380" s="69">
        <v>157.89866526167896</v>
      </c>
      <c r="BF1380" s="69">
        <v>-157.89866526167896</v>
      </c>
      <c r="BG1380" s="69">
        <v>81734.090909090912</v>
      </c>
      <c r="BH1380" s="69">
        <v>0</v>
      </c>
      <c r="BI1380" s="69">
        <v>-81734.090909090912</v>
      </c>
      <c r="BJ1380" s="69">
        <v>5.1547841082692107E-5</v>
      </c>
      <c r="BK1380" s="69">
        <v>0</v>
      </c>
      <c r="BL1380" s="69">
        <v>286.05631562201717</v>
      </c>
      <c r="BM1380" s="69">
        <v>-286.05631562201717</v>
      </c>
      <c r="BN1380" s="69">
        <v>0</v>
      </c>
      <c r="BO1380" s="69">
        <v>4.8313987855338816</v>
      </c>
      <c r="BP1380" s="69">
        <v>-4.8313987855338816</v>
      </c>
      <c r="BQ1380" s="69">
        <v>4831.3987855338819</v>
      </c>
      <c r="BR1380" s="69">
        <v>-4831.3987855338819</v>
      </c>
      <c r="BS1380" s="69">
        <v>0.15202581570455359</v>
      </c>
      <c r="BT1380" s="69">
        <v>2120.4599056603774</v>
      </c>
      <c r="BU1380" s="69">
        <v>286.05631562201717</v>
      </c>
      <c r="BV1380" s="69">
        <v>1.3069720798148027E-2</v>
      </c>
    </row>
    <row r="1381" spans="1:74">
      <c r="A1381" s="113" t="s">
        <v>1036</v>
      </c>
      <c r="B1381" s="69" t="s">
        <v>100</v>
      </c>
      <c r="C1381" s="69" t="s">
        <v>145</v>
      </c>
      <c r="D1381" s="69" t="s">
        <v>378</v>
      </c>
      <c r="E1381" s="69" t="s">
        <v>660</v>
      </c>
      <c r="F1381" s="69">
        <v>0</v>
      </c>
      <c r="G1381" s="69">
        <v>16</v>
      </c>
      <c r="H1381" s="69">
        <v>28963</v>
      </c>
      <c r="I1381" s="69">
        <v>157</v>
      </c>
      <c r="J1381" s="69">
        <v>83</v>
      </c>
      <c r="K1381" s="69">
        <v>6524</v>
      </c>
      <c r="L1381" s="69">
        <v>5897</v>
      </c>
      <c r="M1381" s="69">
        <v>90</v>
      </c>
      <c r="N1381" s="69">
        <v>0</v>
      </c>
      <c r="O1381" s="69">
        <v>0</v>
      </c>
      <c r="P1381" s="69">
        <v>4439.45</v>
      </c>
      <c r="Q1381" s="69">
        <v>95.59</v>
      </c>
      <c r="R1381" s="114">
        <v>1353000</v>
      </c>
      <c r="S1381" s="69">
        <v>3000</v>
      </c>
      <c r="T1381" s="69">
        <v>451</v>
      </c>
      <c r="U1381" s="69">
        <v>0</v>
      </c>
      <c r="V1381" s="69">
        <v>0</v>
      </c>
      <c r="W1381" s="69">
        <v>0</v>
      </c>
      <c r="X1381" s="69">
        <v>0</v>
      </c>
      <c r="Y1381" s="69">
        <v>0</v>
      </c>
      <c r="Z1381" s="69">
        <v>0</v>
      </c>
      <c r="AA1381" s="69">
        <v>0</v>
      </c>
      <c r="AB1381" s="69">
        <v>0</v>
      </c>
      <c r="AC1381" s="69">
        <v>0</v>
      </c>
      <c r="AD1381" s="69">
        <v>0</v>
      </c>
      <c r="AE1381" s="69">
        <v>0</v>
      </c>
      <c r="AF1381" s="69">
        <v>935883</v>
      </c>
      <c r="AG1381" s="69">
        <v>417117</v>
      </c>
      <c r="AH1381" s="69">
        <v>440</v>
      </c>
      <c r="AI1381" s="69">
        <v>11</v>
      </c>
      <c r="AJ1381" s="69">
        <v>8</v>
      </c>
      <c r="AK1381" s="69">
        <v>-8</v>
      </c>
      <c r="AL1381" s="69">
        <v>5876</v>
      </c>
      <c r="AM1381" s="69">
        <v>2885</v>
      </c>
      <c r="AN1381" s="69">
        <v>-5876</v>
      </c>
      <c r="AO1381" s="69">
        <v>11</v>
      </c>
      <c r="AP1381" s="69">
        <v>-11</v>
      </c>
      <c r="AQ1381" s="69">
        <v>220984</v>
      </c>
      <c r="AR1381" s="69">
        <v>3247</v>
      </c>
      <c r="AS1381" s="69">
        <v>192960</v>
      </c>
      <c r="AT1381" s="69">
        <v>928038</v>
      </c>
      <c r="AU1381" s="69">
        <v>440</v>
      </c>
      <c r="AV1381" s="69">
        <v>3233</v>
      </c>
      <c r="AW1381" s="69">
        <v>0.69170953436807092</v>
      </c>
      <c r="AX1381" s="69">
        <v>0.97560975609756095</v>
      </c>
      <c r="AY1381" s="69">
        <v>2127.0068181818183</v>
      </c>
      <c r="AZ1381" s="69">
        <v>872.99318181818171</v>
      </c>
      <c r="BA1381" s="69">
        <v>116985.375</v>
      </c>
      <c r="BB1381" s="69">
        <v>0</v>
      </c>
      <c r="BC1381" s="69">
        <v>-116985.375</v>
      </c>
      <c r="BD1381" s="69">
        <v>0</v>
      </c>
      <c r="BE1381" s="69">
        <v>159.27212389380531</v>
      </c>
      <c r="BF1381" s="69">
        <v>-159.27212389380531</v>
      </c>
      <c r="BG1381" s="69">
        <v>85080.272727272721</v>
      </c>
      <c r="BH1381" s="69">
        <v>0</v>
      </c>
      <c r="BI1381" s="69">
        <v>-85080.272727272721</v>
      </c>
      <c r="BJ1381" s="69">
        <v>4.9777359446837781E-5</v>
      </c>
      <c r="BK1381" s="69">
        <v>0</v>
      </c>
      <c r="BL1381" s="69">
        <v>288.2300585155528</v>
      </c>
      <c r="BM1381" s="69">
        <v>-288.2300585155528</v>
      </c>
      <c r="BN1381" s="69">
        <v>0</v>
      </c>
      <c r="BO1381" s="69">
        <v>4.8501399253731341</v>
      </c>
      <c r="BP1381" s="69">
        <v>-4.8501399253731341</v>
      </c>
      <c r="BQ1381" s="69">
        <v>4850.1399253731342</v>
      </c>
      <c r="BR1381" s="69">
        <v>-4850.1399253731342</v>
      </c>
      <c r="BS1381" s="69">
        <v>0.15251299826689774</v>
      </c>
      <c r="BT1381" s="69">
        <v>2109.1772727272728</v>
      </c>
      <c r="BU1381" s="69">
        <v>287.05165480977422</v>
      </c>
      <c r="BV1381" s="69">
        <v>1.3055243818556999E-2</v>
      </c>
    </row>
    <row r="1382" spans="1:74">
      <c r="A1382" s="113" t="s">
        <v>1037</v>
      </c>
      <c r="B1382" s="69" t="s">
        <v>100</v>
      </c>
      <c r="C1382" s="69" t="s">
        <v>145</v>
      </c>
      <c r="D1382" s="69" t="s">
        <v>378</v>
      </c>
      <c r="E1382" s="69" t="s">
        <v>660</v>
      </c>
      <c r="F1382" s="69">
        <v>0</v>
      </c>
      <c r="G1382" s="69">
        <v>3</v>
      </c>
      <c r="H1382" s="69">
        <v>6084</v>
      </c>
      <c r="I1382" s="69">
        <v>19</v>
      </c>
      <c r="J1382" s="69">
        <v>10</v>
      </c>
      <c r="K1382" s="69">
        <v>1244</v>
      </c>
      <c r="L1382" s="69">
        <v>1156</v>
      </c>
      <c r="M1382" s="69">
        <v>12</v>
      </c>
      <c r="N1382" s="69">
        <v>0</v>
      </c>
      <c r="O1382" s="69">
        <v>0</v>
      </c>
      <c r="P1382" s="69">
        <v>4890.68</v>
      </c>
      <c r="Q1382" s="69">
        <v>144.86000000000001</v>
      </c>
      <c r="R1382" s="114">
        <v>1353000</v>
      </c>
      <c r="S1382" s="69">
        <v>3000</v>
      </c>
      <c r="T1382" s="69">
        <v>451</v>
      </c>
      <c r="U1382" s="69">
        <v>0</v>
      </c>
      <c r="V1382" s="69">
        <v>0</v>
      </c>
      <c r="W1382" s="69">
        <v>0</v>
      </c>
      <c r="X1382" s="69">
        <v>0</v>
      </c>
      <c r="Y1382" s="69">
        <v>0</v>
      </c>
      <c r="Z1382" s="69">
        <v>0</v>
      </c>
      <c r="AA1382" s="69">
        <v>0</v>
      </c>
      <c r="AB1382" s="69">
        <v>0</v>
      </c>
      <c r="AC1382" s="69">
        <v>0</v>
      </c>
      <c r="AD1382" s="69">
        <v>0</v>
      </c>
      <c r="AE1382" s="69">
        <v>0</v>
      </c>
      <c r="AF1382" s="69">
        <v>963846</v>
      </c>
      <c r="AG1382" s="69">
        <v>389154</v>
      </c>
      <c r="AH1382" s="69">
        <v>449</v>
      </c>
      <c r="AI1382" s="69">
        <v>2</v>
      </c>
      <c r="AJ1382" s="69">
        <v>8</v>
      </c>
      <c r="AK1382" s="69">
        <v>-8</v>
      </c>
      <c r="AL1382" s="69">
        <v>5982</v>
      </c>
      <c r="AM1382" s="69">
        <v>2925</v>
      </c>
      <c r="AN1382" s="69">
        <v>-5982</v>
      </c>
      <c r="AO1382" s="69">
        <v>11</v>
      </c>
      <c r="AP1382" s="69">
        <v>-11</v>
      </c>
      <c r="AQ1382" s="69">
        <v>225172</v>
      </c>
      <c r="AR1382" s="69">
        <v>3294</v>
      </c>
      <c r="AS1382" s="69">
        <v>196546</v>
      </c>
      <c r="AT1382" s="69">
        <v>934122</v>
      </c>
      <c r="AU1382" s="69">
        <v>443</v>
      </c>
      <c r="AV1382" s="69">
        <v>3245</v>
      </c>
      <c r="AW1382" s="69">
        <v>0.71237694013303765</v>
      </c>
      <c r="AX1382" s="69">
        <v>0.99556541019955658</v>
      </c>
      <c r="AY1382" s="69">
        <v>2146.650334075724</v>
      </c>
      <c r="AZ1382" s="69">
        <v>853.349665924276</v>
      </c>
      <c r="BA1382" s="69">
        <v>120480.75</v>
      </c>
      <c r="BB1382" s="69">
        <v>0</v>
      </c>
      <c r="BC1382" s="69">
        <v>-120480.75</v>
      </c>
      <c r="BD1382" s="69">
        <v>0</v>
      </c>
      <c r="BE1382" s="69">
        <v>161.12437311935807</v>
      </c>
      <c r="BF1382" s="69">
        <v>-161.12437311935807</v>
      </c>
      <c r="BG1382" s="69">
        <v>87622.363636363632</v>
      </c>
      <c r="BH1382" s="69">
        <v>0</v>
      </c>
      <c r="BI1382" s="69">
        <v>-87622.363636363632</v>
      </c>
      <c r="BJ1382" s="69">
        <v>4.8851544597019171E-5</v>
      </c>
      <c r="BK1382" s="69">
        <v>0</v>
      </c>
      <c r="BL1382" s="69">
        <v>292.60655737704917</v>
      </c>
      <c r="BM1382" s="69">
        <v>-292.60655737704917</v>
      </c>
      <c r="BN1382" s="69">
        <v>0</v>
      </c>
      <c r="BO1382" s="69">
        <v>4.9039207106733285</v>
      </c>
      <c r="BP1382" s="69">
        <v>-4.9039207106733285</v>
      </c>
      <c r="BQ1382" s="69">
        <v>4903.9207106733284</v>
      </c>
      <c r="BR1382" s="69">
        <v>-4903.9207106733284</v>
      </c>
      <c r="BS1382" s="69">
        <v>0.15350427350427351</v>
      </c>
      <c r="BT1382" s="69">
        <v>2108.6275395033858</v>
      </c>
      <c r="BU1382" s="69">
        <v>287.86502311248074</v>
      </c>
      <c r="BV1382" s="69">
        <v>1.2990069813298279E-2</v>
      </c>
    </row>
    <row r="1383" spans="1:74">
      <c r="A1383" s="113" t="s">
        <v>1038</v>
      </c>
      <c r="B1383" s="69" t="s">
        <v>100</v>
      </c>
      <c r="C1383" s="69" t="s">
        <v>145</v>
      </c>
      <c r="D1383" s="69" t="s">
        <v>378</v>
      </c>
      <c r="E1383" s="69" t="s">
        <v>660</v>
      </c>
      <c r="F1383" s="69">
        <v>0</v>
      </c>
      <c r="G1383" s="69">
        <v>2</v>
      </c>
      <c r="H1383" s="69">
        <v>9073</v>
      </c>
      <c r="I1383" s="69">
        <v>15</v>
      </c>
      <c r="J1383" s="69">
        <v>11</v>
      </c>
      <c r="K1383" s="69">
        <v>1970</v>
      </c>
      <c r="L1383" s="69">
        <v>1813</v>
      </c>
      <c r="M1383" s="69">
        <v>11</v>
      </c>
      <c r="N1383" s="69">
        <v>0</v>
      </c>
      <c r="O1383" s="69">
        <v>0</v>
      </c>
      <c r="P1383" s="69">
        <v>4605.58</v>
      </c>
      <c r="Q1383" s="69">
        <v>245.22</v>
      </c>
      <c r="R1383" s="114">
        <v>1353000</v>
      </c>
      <c r="S1383" s="69">
        <v>3000</v>
      </c>
      <c r="T1383" s="69">
        <v>451</v>
      </c>
      <c r="U1383" s="69">
        <v>0</v>
      </c>
      <c r="V1383" s="69">
        <v>0</v>
      </c>
      <c r="W1383" s="69">
        <v>0</v>
      </c>
      <c r="X1383" s="69">
        <v>0</v>
      </c>
      <c r="Y1383" s="69">
        <v>0</v>
      </c>
      <c r="Z1383" s="69">
        <v>0</v>
      </c>
      <c r="AA1383" s="69">
        <v>0</v>
      </c>
      <c r="AB1383" s="69">
        <v>0</v>
      </c>
      <c r="AC1383" s="69">
        <v>0</v>
      </c>
      <c r="AD1383" s="69">
        <v>0</v>
      </c>
      <c r="AE1383" s="69">
        <v>0</v>
      </c>
      <c r="AF1383" s="69">
        <v>982679</v>
      </c>
      <c r="AG1383" s="69">
        <v>370321</v>
      </c>
      <c r="AH1383" s="69">
        <v>454</v>
      </c>
      <c r="AI1383" s="69">
        <v>-3</v>
      </c>
      <c r="AJ1383" s="69">
        <v>8</v>
      </c>
      <c r="AK1383" s="69">
        <v>-8</v>
      </c>
      <c r="AL1383" s="69">
        <v>6025</v>
      </c>
      <c r="AM1383" s="69">
        <v>2946</v>
      </c>
      <c r="AN1383" s="69">
        <v>-6025</v>
      </c>
      <c r="AO1383" s="69">
        <v>11</v>
      </c>
      <c r="AP1383" s="69">
        <v>-11</v>
      </c>
      <c r="AQ1383" s="69">
        <v>228360</v>
      </c>
      <c r="AR1383" s="69">
        <v>3317</v>
      </c>
      <c r="AS1383" s="69">
        <v>199421</v>
      </c>
      <c r="AT1383" s="69">
        <v>943195</v>
      </c>
      <c r="AU1383" s="69">
        <v>445</v>
      </c>
      <c r="AV1383" s="69">
        <v>3256</v>
      </c>
      <c r="AW1383" s="69">
        <v>0.72629637841832961</v>
      </c>
      <c r="AX1383" s="69">
        <v>1.0066518847006651</v>
      </c>
      <c r="AY1383" s="69">
        <v>2164.4911894273127</v>
      </c>
      <c r="AZ1383" s="69">
        <v>835.50881057268725</v>
      </c>
      <c r="BA1383" s="69">
        <v>122834.875</v>
      </c>
      <c r="BB1383" s="69">
        <v>0</v>
      </c>
      <c r="BC1383" s="69">
        <v>-122834.875</v>
      </c>
      <c r="BD1383" s="69">
        <v>0</v>
      </c>
      <c r="BE1383" s="69">
        <v>163.1002489626556</v>
      </c>
      <c r="BF1383" s="69">
        <v>-163.1002489626556</v>
      </c>
      <c r="BG1383" s="69">
        <v>89334.454545454544</v>
      </c>
      <c r="BH1383" s="69">
        <v>0</v>
      </c>
      <c r="BI1383" s="69">
        <v>-89334.454545454544</v>
      </c>
      <c r="BJ1383" s="69">
        <v>4.8169556840077072E-5</v>
      </c>
      <c r="BK1383" s="69">
        <v>0</v>
      </c>
      <c r="BL1383" s="69">
        <v>296.25535122098279</v>
      </c>
      <c r="BM1383" s="69">
        <v>-296.25535122098279</v>
      </c>
      <c r="BN1383" s="69">
        <v>0</v>
      </c>
      <c r="BO1383" s="69">
        <v>4.9276605773714905</v>
      </c>
      <c r="BP1383" s="69">
        <v>-4.9276605773714905</v>
      </c>
      <c r="BQ1383" s="69">
        <v>4927.6605773714909</v>
      </c>
      <c r="BR1383" s="69">
        <v>-4927.6605773714909</v>
      </c>
      <c r="BS1383" s="69">
        <v>0.15410726408689748</v>
      </c>
      <c r="BT1383" s="69">
        <v>2119.5393258426966</v>
      </c>
      <c r="BU1383" s="69">
        <v>289.67905405405406</v>
      </c>
      <c r="BV1383" s="69">
        <v>1.2900683131897005E-2</v>
      </c>
    </row>
    <row r="1384" spans="1:74">
      <c r="A1384" s="113" t="s">
        <v>1039</v>
      </c>
      <c r="B1384" s="69" t="s">
        <v>100</v>
      </c>
      <c r="C1384" s="69" t="s">
        <v>145</v>
      </c>
      <c r="D1384" s="69" t="s">
        <v>378</v>
      </c>
      <c r="E1384" s="69" t="s">
        <v>660</v>
      </c>
      <c r="F1384" s="69">
        <v>0</v>
      </c>
      <c r="G1384" s="69">
        <v>2</v>
      </c>
      <c r="H1384" s="69">
        <v>1395</v>
      </c>
      <c r="I1384" s="69">
        <v>10</v>
      </c>
      <c r="J1384" s="69">
        <v>3</v>
      </c>
      <c r="K1384" s="69">
        <v>329</v>
      </c>
      <c r="L1384" s="69">
        <v>313</v>
      </c>
      <c r="M1384" s="69">
        <v>3</v>
      </c>
      <c r="N1384" s="69">
        <v>0</v>
      </c>
      <c r="O1384" s="69">
        <v>0</v>
      </c>
      <c r="P1384" s="69">
        <v>4240.12</v>
      </c>
      <c r="Q1384" s="69">
        <v>107.31</v>
      </c>
      <c r="R1384" s="114">
        <v>1353000</v>
      </c>
      <c r="S1384" s="69">
        <v>3000</v>
      </c>
      <c r="T1384" s="69">
        <v>451</v>
      </c>
      <c r="U1384" s="69">
        <v>0</v>
      </c>
      <c r="V1384" s="69">
        <v>0</v>
      </c>
      <c r="W1384" s="69">
        <v>0</v>
      </c>
      <c r="X1384" s="69">
        <v>0</v>
      </c>
      <c r="Y1384" s="69">
        <v>0</v>
      </c>
      <c r="Z1384" s="69">
        <v>0</v>
      </c>
      <c r="AA1384" s="69">
        <v>0</v>
      </c>
      <c r="AB1384" s="69">
        <v>0</v>
      </c>
      <c r="AC1384" s="69">
        <v>0</v>
      </c>
      <c r="AD1384" s="69">
        <v>0</v>
      </c>
      <c r="AE1384" s="69">
        <v>0</v>
      </c>
      <c r="AF1384" s="69">
        <v>993031</v>
      </c>
      <c r="AG1384" s="69">
        <v>359969</v>
      </c>
      <c r="AH1384" s="69">
        <v>457</v>
      </c>
      <c r="AI1384" s="69">
        <v>-6</v>
      </c>
      <c r="AJ1384" s="69">
        <v>8</v>
      </c>
      <c r="AK1384" s="69">
        <v>-8</v>
      </c>
      <c r="AL1384" s="69">
        <v>6057</v>
      </c>
      <c r="AM1384" s="69">
        <v>2962</v>
      </c>
      <c r="AN1384" s="69">
        <v>-6057</v>
      </c>
      <c r="AO1384" s="69">
        <v>11</v>
      </c>
      <c r="AP1384" s="69">
        <v>-11</v>
      </c>
      <c r="AQ1384" s="69">
        <v>230138</v>
      </c>
      <c r="AR1384" s="69">
        <v>3334</v>
      </c>
      <c r="AS1384" s="69">
        <v>201080</v>
      </c>
      <c r="AT1384" s="69">
        <v>944590</v>
      </c>
      <c r="AU1384" s="69">
        <v>447</v>
      </c>
      <c r="AV1384" s="69">
        <v>3259</v>
      </c>
      <c r="AW1384" s="69">
        <v>0.73394752402069474</v>
      </c>
      <c r="AX1384" s="69">
        <v>1.0133037694013303</v>
      </c>
      <c r="AY1384" s="69">
        <v>2172.934354485777</v>
      </c>
      <c r="AZ1384" s="69">
        <v>827.06564551422298</v>
      </c>
      <c r="BA1384" s="69">
        <v>124128.875</v>
      </c>
      <c r="BB1384" s="69">
        <v>0</v>
      </c>
      <c r="BC1384" s="69">
        <v>-124128.875</v>
      </c>
      <c r="BD1384" s="69">
        <v>0</v>
      </c>
      <c r="BE1384" s="69">
        <v>163.94766385999671</v>
      </c>
      <c r="BF1384" s="69">
        <v>-163.94766385999671</v>
      </c>
      <c r="BG1384" s="69">
        <v>90275.545454545456</v>
      </c>
      <c r="BH1384" s="69">
        <v>0</v>
      </c>
      <c r="BI1384" s="69">
        <v>-90275.545454545456</v>
      </c>
      <c r="BJ1384" s="69">
        <v>4.7797408511414891E-5</v>
      </c>
      <c r="BK1384" s="69">
        <v>0</v>
      </c>
      <c r="BL1384" s="69">
        <v>297.84973005398922</v>
      </c>
      <c r="BM1384" s="69">
        <v>-297.84973005398922</v>
      </c>
      <c r="BN1384" s="69">
        <v>0</v>
      </c>
      <c r="BO1384" s="69">
        <v>4.9384871692858567</v>
      </c>
      <c r="BP1384" s="69">
        <v>-4.9384871692858567</v>
      </c>
      <c r="BQ1384" s="69">
        <v>4938.4871692858569</v>
      </c>
      <c r="BR1384" s="69">
        <v>-4938.4871692858569</v>
      </c>
      <c r="BS1384" s="69">
        <v>0.15428764348413235</v>
      </c>
      <c r="BT1384" s="69">
        <v>2113.1767337807605</v>
      </c>
      <c r="BU1384" s="69">
        <v>289.84044185332925</v>
      </c>
      <c r="BV1384" s="69">
        <v>1.2870538546437355E-2</v>
      </c>
    </row>
    <row r="1385" spans="1:74">
      <c r="A1385" s="113" t="s">
        <v>1040</v>
      </c>
      <c r="B1385" s="69" t="s">
        <v>100</v>
      </c>
      <c r="C1385" s="69" t="s">
        <v>145</v>
      </c>
      <c r="D1385" s="69" t="s">
        <v>378</v>
      </c>
      <c r="E1385" s="69" t="s">
        <v>660</v>
      </c>
      <c r="F1385" s="69">
        <v>0</v>
      </c>
      <c r="G1385" s="69">
        <v>15</v>
      </c>
      <c r="H1385" s="69">
        <v>10290</v>
      </c>
      <c r="I1385" s="69">
        <v>91</v>
      </c>
      <c r="J1385" s="69">
        <v>42</v>
      </c>
      <c r="K1385" s="69">
        <v>2012</v>
      </c>
      <c r="L1385" s="69">
        <v>1826</v>
      </c>
      <c r="M1385" s="69">
        <v>46</v>
      </c>
      <c r="N1385" s="69">
        <v>1</v>
      </c>
      <c r="O1385" s="69">
        <v>0</v>
      </c>
      <c r="P1385" s="69">
        <v>5114.3100000000004</v>
      </c>
      <c r="Q1385" s="69">
        <v>60.53</v>
      </c>
      <c r="R1385" s="114">
        <v>1353000</v>
      </c>
      <c r="S1385" s="69">
        <v>3000</v>
      </c>
      <c r="T1385" s="69">
        <v>451</v>
      </c>
      <c r="U1385" s="69">
        <v>0</v>
      </c>
      <c r="V1385" s="69">
        <v>0</v>
      </c>
      <c r="W1385" s="69">
        <v>0</v>
      </c>
      <c r="X1385" s="69">
        <v>0</v>
      </c>
      <c r="Y1385" s="69">
        <v>0</v>
      </c>
      <c r="Z1385" s="69">
        <v>0</v>
      </c>
      <c r="AA1385" s="69">
        <v>0</v>
      </c>
      <c r="AB1385" s="69">
        <v>0</v>
      </c>
      <c r="AC1385" s="69">
        <v>0</v>
      </c>
      <c r="AD1385" s="69">
        <v>0</v>
      </c>
      <c r="AE1385" s="69">
        <v>0</v>
      </c>
      <c r="AF1385" s="69">
        <v>1028469</v>
      </c>
      <c r="AG1385" s="69">
        <v>324531</v>
      </c>
      <c r="AH1385" s="69">
        <v>482</v>
      </c>
      <c r="AI1385" s="69">
        <v>-31</v>
      </c>
      <c r="AJ1385" s="69">
        <v>8</v>
      </c>
      <c r="AK1385" s="69">
        <v>-8</v>
      </c>
      <c r="AL1385" s="69">
        <v>6212</v>
      </c>
      <c r="AM1385" s="69">
        <v>3032</v>
      </c>
      <c r="AN1385" s="69">
        <v>-6212</v>
      </c>
      <c r="AO1385" s="69">
        <v>12</v>
      </c>
      <c r="AP1385" s="69">
        <v>-12</v>
      </c>
      <c r="AQ1385" s="69">
        <v>235075</v>
      </c>
      <c r="AR1385" s="69">
        <v>3411</v>
      </c>
      <c r="AS1385" s="69">
        <v>205328</v>
      </c>
      <c r="AT1385" s="69">
        <v>954880</v>
      </c>
      <c r="AU1385" s="69">
        <v>462</v>
      </c>
      <c r="AV1385" s="69">
        <v>3305</v>
      </c>
      <c r="AW1385" s="69">
        <v>0.76013968957871392</v>
      </c>
      <c r="AX1385" s="69">
        <v>1.0687361419068737</v>
      </c>
      <c r="AY1385" s="69">
        <v>2133.7531120331951</v>
      </c>
      <c r="AZ1385" s="69">
        <v>866.24688796680493</v>
      </c>
      <c r="BA1385" s="69">
        <v>128558.625</v>
      </c>
      <c r="BB1385" s="69">
        <v>0</v>
      </c>
      <c r="BC1385" s="69">
        <v>-128558.625</v>
      </c>
      <c r="BD1385" s="69">
        <v>0</v>
      </c>
      <c r="BE1385" s="69">
        <v>165.56165486155828</v>
      </c>
      <c r="BF1385" s="69">
        <v>-165.56165486155828</v>
      </c>
      <c r="BG1385" s="69">
        <v>85705.75</v>
      </c>
      <c r="BH1385" s="69">
        <v>0</v>
      </c>
      <c r="BI1385" s="69">
        <v>-85705.75</v>
      </c>
      <c r="BJ1385" s="69">
        <v>5.1047538019780922E-5</v>
      </c>
      <c r="BK1385" s="69">
        <v>0</v>
      </c>
      <c r="BL1385" s="69">
        <v>301.51539138082671</v>
      </c>
      <c r="BM1385" s="69">
        <v>-301.51539138082671</v>
      </c>
      <c r="BN1385" s="69">
        <v>0</v>
      </c>
      <c r="BO1385" s="69">
        <v>5.00890769890127</v>
      </c>
      <c r="BP1385" s="69">
        <v>-5.00890769890127</v>
      </c>
      <c r="BQ1385" s="69">
        <v>5008.9076989012701</v>
      </c>
      <c r="BR1385" s="69">
        <v>-5008.9076989012701</v>
      </c>
      <c r="BS1385" s="69">
        <v>0.15897097625329815</v>
      </c>
      <c r="BT1385" s="69">
        <v>2066.8398268398269</v>
      </c>
      <c r="BU1385" s="69">
        <v>288.91981845688349</v>
      </c>
      <c r="BV1385" s="69">
        <v>1.2898011272997979E-2</v>
      </c>
    </row>
    <row r="1386" spans="1:74">
      <c r="A1386" s="113" t="s">
        <v>1041</v>
      </c>
      <c r="B1386" s="69" t="s">
        <v>100</v>
      </c>
      <c r="C1386" s="69" t="s">
        <v>145</v>
      </c>
      <c r="D1386" s="69" t="s">
        <v>378</v>
      </c>
      <c r="E1386" s="69" t="s">
        <v>660</v>
      </c>
      <c r="F1386" s="69">
        <v>0</v>
      </c>
      <c r="G1386" s="69">
        <v>0</v>
      </c>
      <c r="H1386" s="69">
        <v>2136</v>
      </c>
      <c r="I1386" s="69">
        <v>9</v>
      </c>
      <c r="J1386" s="69">
        <v>7</v>
      </c>
      <c r="K1386" s="69">
        <v>429</v>
      </c>
      <c r="L1386" s="69">
        <v>392</v>
      </c>
      <c r="M1386" s="69">
        <v>8</v>
      </c>
      <c r="N1386" s="69">
        <v>0</v>
      </c>
      <c r="O1386" s="69">
        <v>0</v>
      </c>
      <c r="P1386" s="69">
        <v>4979.0200000000004</v>
      </c>
      <c r="Q1386" s="69">
        <v>89</v>
      </c>
      <c r="R1386" s="114">
        <v>1353000</v>
      </c>
      <c r="S1386" s="69">
        <v>3000</v>
      </c>
      <c r="T1386" s="69">
        <v>451</v>
      </c>
      <c r="U1386" s="69">
        <v>0</v>
      </c>
      <c r="V1386" s="69">
        <v>0</v>
      </c>
      <c r="W1386" s="69">
        <v>0</v>
      </c>
      <c r="X1386" s="69">
        <v>0</v>
      </c>
      <c r="Y1386" s="69">
        <v>0</v>
      </c>
      <c r="Z1386" s="69">
        <v>0</v>
      </c>
      <c r="AA1386" s="69">
        <v>0</v>
      </c>
      <c r="AB1386" s="69">
        <v>0</v>
      </c>
      <c r="AC1386" s="69">
        <v>0</v>
      </c>
      <c r="AD1386" s="69">
        <v>0</v>
      </c>
      <c r="AE1386" s="69">
        <v>0</v>
      </c>
      <c r="AF1386" s="69">
        <v>1046679</v>
      </c>
      <c r="AG1386" s="69">
        <v>306321</v>
      </c>
      <c r="AH1386" s="69">
        <v>489</v>
      </c>
      <c r="AI1386" s="69">
        <v>-38</v>
      </c>
      <c r="AJ1386" s="69">
        <v>8</v>
      </c>
      <c r="AK1386" s="69">
        <v>-8</v>
      </c>
      <c r="AL1386" s="69">
        <v>6279</v>
      </c>
      <c r="AM1386" s="69">
        <v>3064</v>
      </c>
      <c r="AN1386" s="69">
        <v>-6279</v>
      </c>
      <c r="AO1386" s="69">
        <v>12</v>
      </c>
      <c r="AP1386" s="69">
        <v>-12</v>
      </c>
      <c r="AQ1386" s="69">
        <v>237537</v>
      </c>
      <c r="AR1386" s="69">
        <v>3446</v>
      </c>
      <c r="AS1386" s="69">
        <v>207501</v>
      </c>
      <c r="AT1386" s="69">
        <v>957016</v>
      </c>
      <c r="AU1386" s="69">
        <v>462</v>
      </c>
      <c r="AV1386" s="69">
        <v>3313</v>
      </c>
      <c r="AW1386" s="69">
        <v>0.7735986696230599</v>
      </c>
      <c r="AX1386" s="69">
        <v>1.0842572062084257</v>
      </c>
      <c r="AY1386" s="69">
        <v>2140.4478527607362</v>
      </c>
      <c r="AZ1386" s="69">
        <v>859.55214723926383</v>
      </c>
      <c r="BA1386" s="69">
        <v>130834.875</v>
      </c>
      <c r="BB1386" s="69">
        <v>0</v>
      </c>
      <c r="BC1386" s="69">
        <v>-130834.875</v>
      </c>
      <c r="BD1386" s="69">
        <v>0</v>
      </c>
      <c r="BE1386" s="69">
        <v>166.69517439082657</v>
      </c>
      <c r="BF1386" s="69">
        <v>-166.69517439082657</v>
      </c>
      <c r="BG1386" s="69">
        <v>87223.25</v>
      </c>
      <c r="BH1386" s="69">
        <v>0</v>
      </c>
      <c r="BI1386" s="69">
        <v>-87223.25</v>
      </c>
      <c r="BJ1386" s="69">
        <v>5.0518445547430506E-5</v>
      </c>
      <c r="BK1386" s="69">
        <v>0</v>
      </c>
      <c r="BL1386" s="69">
        <v>303.73737666860126</v>
      </c>
      <c r="BM1386" s="69">
        <v>-303.73737666860126</v>
      </c>
      <c r="BN1386" s="69">
        <v>0</v>
      </c>
      <c r="BO1386" s="69">
        <v>5.0442118351236864</v>
      </c>
      <c r="BP1386" s="69">
        <v>-5.0442118351236864</v>
      </c>
      <c r="BQ1386" s="69">
        <v>5044.2118351236868</v>
      </c>
      <c r="BR1386" s="69">
        <v>-5044.2118351236868</v>
      </c>
      <c r="BS1386" s="69">
        <v>0.15959530026109661</v>
      </c>
      <c r="BT1386" s="69">
        <v>2071.4632034632036</v>
      </c>
      <c r="BU1386" s="69">
        <v>288.86688801690309</v>
      </c>
      <c r="BV1386" s="69">
        <v>1.2899043096443923E-2</v>
      </c>
    </row>
    <row r="1387" spans="1:74">
      <c r="A1387" s="113" t="s">
        <v>1042</v>
      </c>
      <c r="B1387" s="69" t="s">
        <v>100</v>
      </c>
      <c r="C1387" s="69" t="s">
        <v>145</v>
      </c>
      <c r="D1387" s="69" t="s">
        <v>378</v>
      </c>
      <c r="E1387" s="69" t="s">
        <v>660</v>
      </c>
      <c r="F1387" s="69">
        <v>0</v>
      </c>
      <c r="G1387" s="69">
        <v>1</v>
      </c>
      <c r="H1387" s="69">
        <v>1540</v>
      </c>
      <c r="I1387" s="69">
        <v>5</v>
      </c>
      <c r="J1387" s="69">
        <v>3</v>
      </c>
      <c r="K1387" s="69">
        <v>360</v>
      </c>
      <c r="L1387" s="69">
        <v>334</v>
      </c>
      <c r="M1387" s="69">
        <v>4</v>
      </c>
      <c r="N1387" s="69">
        <v>0</v>
      </c>
      <c r="O1387" s="69">
        <v>0</v>
      </c>
      <c r="P1387" s="69">
        <v>4277.78</v>
      </c>
      <c r="Q1387" s="69">
        <v>110</v>
      </c>
      <c r="R1387" s="114">
        <v>1353000</v>
      </c>
      <c r="S1387" s="69">
        <v>3000</v>
      </c>
      <c r="T1387" s="69">
        <v>451</v>
      </c>
      <c r="U1387" s="69">
        <v>0</v>
      </c>
      <c r="V1387" s="69">
        <v>0</v>
      </c>
      <c r="W1387" s="69">
        <v>0</v>
      </c>
      <c r="X1387" s="69">
        <v>0</v>
      </c>
      <c r="Y1387" s="69">
        <v>0</v>
      </c>
      <c r="Z1387" s="69">
        <v>0</v>
      </c>
      <c r="AA1387" s="69">
        <v>0</v>
      </c>
      <c r="AB1387" s="69">
        <v>0</v>
      </c>
      <c r="AC1387" s="69">
        <v>0</v>
      </c>
      <c r="AD1387" s="69">
        <v>0</v>
      </c>
      <c r="AE1387" s="69">
        <v>0</v>
      </c>
      <c r="AF1387" s="69">
        <v>1070829</v>
      </c>
      <c r="AG1387" s="69">
        <v>282171</v>
      </c>
      <c r="AH1387" s="69">
        <v>502</v>
      </c>
      <c r="AI1387" s="69">
        <v>-51</v>
      </c>
      <c r="AJ1387" s="69">
        <v>9</v>
      </c>
      <c r="AK1387" s="69">
        <v>-9</v>
      </c>
      <c r="AL1387" s="69">
        <v>6391</v>
      </c>
      <c r="AM1387" s="69">
        <v>3116</v>
      </c>
      <c r="AN1387" s="69">
        <v>-6391</v>
      </c>
      <c r="AO1387" s="69">
        <v>12</v>
      </c>
      <c r="AP1387" s="69">
        <v>-12</v>
      </c>
      <c r="AQ1387" s="69">
        <v>241039</v>
      </c>
      <c r="AR1387" s="69">
        <v>3507</v>
      </c>
      <c r="AS1387" s="69">
        <v>210557</v>
      </c>
      <c r="AT1387" s="69">
        <v>958556</v>
      </c>
      <c r="AU1387" s="69">
        <v>463</v>
      </c>
      <c r="AV1387" s="69">
        <v>3317</v>
      </c>
      <c r="AW1387" s="69">
        <v>0.7914478935698448</v>
      </c>
      <c r="AX1387" s="69">
        <v>1.1130820399113082</v>
      </c>
      <c r="AY1387" s="69">
        <v>2133.125498007968</v>
      </c>
      <c r="AZ1387" s="69">
        <v>866.87450199203204</v>
      </c>
      <c r="BA1387" s="69">
        <v>118981</v>
      </c>
      <c r="BB1387" s="69">
        <v>0</v>
      </c>
      <c r="BC1387" s="69">
        <v>-118981</v>
      </c>
      <c r="BD1387" s="69">
        <v>0</v>
      </c>
      <c r="BE1387" s="69">
        <v>167.55265216711001</v>
      </c>
      <c r="BF1387" s="69">
        <v>-167.55265216711001</v>
      </c>
      <c r="BG1387" s="69">
        <v>89235.75</v>
      </c>
      <c r="BH1387" s="69">
        <v>0</v>
      </c>
      <c r="BI1387" s="69">
        <v>-89235.75</v>
      </c>
      <c r="BJ1387" s="69">
        <v>4.9784474711561201E-5</v>
      </c>
      <c r="BK1387" s="69">
        <v>0</v>
      </c>
      <c r="BL1387" s="69">
        <v>305.34046193327629</v>
      </c>
      <c r="BM1387" s="69">
        <v>-305.34046193327629</v>
      </c>
      <c r="BN1387" s="69">
        <v>0</v>
      </c>
      <c r="BO1387" s="69">
        <v>5.0856965097337063</v>
      </c>
      <c r="BP1387" s="69">
        <v>-5.0856965097337063</v>
      </c>
      <c r="BQ1387" s="69">
        <v>5085.6965097337061</v>
      </c>
      <c r="BR1387" s="69">
        <v>-5085.6965097337061</v>
      </c>
      <c r="BS1387" s="69">
        <v>0.16110397946084723</v>
      </c>
      <c r="BT1387" s="69">
        <v>2070.3153347732182</v>
      </c>
      <c r="BU1387" s="69">
        <v>288.98281579740728</v>
      </c>
      <c r="BV1387" s="69">
        <v>1.2927368600102058E-2</v>
      </c>
    </row>
    <row r="1388" spans="1:74">
      <c r="A1388" s="113" t="s">
        <v>1043</v>
      </c>
      <c r="B1388" s="69" t="s">
        <v>100</v>
      </c>
      <c r="C1388" s="69" t="s">
        <v>145</v>
      </c>
      <c r="D1388" s="69" t="s">
        <v>378</v>
      </c>
      <c r="E1388" s="69" t="s">
        <v>660</v>
      </c>
      <c r="F1388" s="69">
        <v>0</v>
      </c>
      <c r="G1388" s="69">
        <v>14</v>
      </c>
      <c r="H1388" s="69">
        <v>26593</v>
      </c>
      <c r="I1388" s="69">
        <v>159</v>
      </c>
      <c r="J1388" s="69">
        <v>78</v>
      </c>
      <c r="K1388" s="69">
        <v>6041</v>
      </c>
      <c r="L1388" s="69">
        <v>5281</v>
      </c>
      <c r="M1388" s="69">
        <v>85</v>
      </c>
      <c r="N1388" s="69">
        <v>0</v>
      </c>
      <c r="O1388" s="69">
        <v>0</v>
      </c>
      <c r="P1388" s="69">
        <v>4402.09</v>
      </c>
      <c r="Q1388" s="69">
        <v>93.97</v>
      </c>
      <c r="R1388" s="114">
        <v>1353000</v>
      </c>
      <c r="S1388" s="69">
        <v>3000</v>
      </c>
      <c r="T1388" s="69">
        <v>451</v>
      </c>
      <c r="U1388" s="69">
        <v>0</v>
      </c>
      <c r="V1388" s="69">
        <v>0</v>
      </c>
      <c r="W1388" s="69">
        <v>0</v>
      </c>
      <c r="X1388" s="69">
        <v>0</v>
      </c>
      <c r="Y1388" s="69">
        <v>0</v>
      </c>
      <c r="Z1388" s="69">
        <v>0</v>
      </c>
      <c r="AA1388" s="69">
        <v>0</v>
      </c>
      <c r="AB1388" s="69">
        <v>0</v>
      </c>
      <c r="AC1388" s="69">
        <v>0</v>
      </c>
      <c r="AD1388" s="69">
        <v>0</v>
      </c>
      <c r="AE1388" s="69">
        <v>0</v>
      </c>
      <c r="AF1388" s="69">
        <v>1124336</v>
      </c>
      <c r="AG1388" s="69">
        <v>228664</v>
      </c>
      <c r="AH1388" s="69">
        <v>528</v>
      </c>
      <c r="AI1388" s="69">
        <v>-77</v>
      </c>
      <c r="AJ1388" s="69">
        <v>9</v>
      </c>
      <c r="AK1388" s="69">
        <v>-9</v>
      </c>
      <c r="AL1388" s="69">
        <v>6686</v>
      </c>
      <c r="AM1388" s="69">
        <v>3251</v>
      </c>
      <c r="AN1388" s="69">
        <v>-6686</v>
      </c>
      <c r="AO1388" s="69">
        <v>12</v>
      </c>
      <c r="AP1388" s="69">
        <v>-12</v>
      </c>
      <c r="AQ1388" s="69">
        <v>251348</v>
      </c>
      <c r="AR1388" s="69">
        <v>3655</v>
      </c>
      <c r="AS1388" s="69">
        <v>219587</v>
      </c>
      <c r="AT1388" s="69">
        <v>985149</v>
      </c>
      <c r="AU1388" s="69">
        <v>477</v>
      </c>
      <c r="AV1388" s="69">
        <v>3402</v>
      </c>
      <c r="AW1388" s="69">
        <v>0.83099482631189947</v>
      </c>
      <c r="AX1388" s="69">
        <v>1.1707317073170731</v>
      </c>
      <c r="AY1388" s="69">
        <v>2129.4242424242425</v>
      </c>
      <c r="AZ1388" s="69">
        <v>870.57575757575751</v>
      </c>
      <c r="BA1388" s="69">
        <v>124926.22222222222</v>
      </c>
      <c r="BB1388" s="69">
        <v>0</v>
      </c>
      <c r="BC1388" s="69">
        <v>-124926.22222222222</v>
      </c>
      <c r="BD1388" s="69">
        <v>0</v>
      </c>
      <c r="BE1388" s="69">
        <v>168.16272808854322</v>
      </c>
      <c r="BF1388" s="69">
        <v>-168.16272808854322</v>
      </c>
      <c r="BG1388" s="69">
        <v>93694.666666666672</v>
      </c>
      <c r="BH1388" s="69">
        <v>0</v>
      </c>
      <c r="BI1388" s="69">
        <v>-93694.666666666672</v>
      </c>
      <c r="BJ1388" s="69">
        <v>4.7742572051498318E-5</v>
      </c>
      <c r="BK1388" s="69">
        <v>0</v>
      </c>
      <c r="BL1388" s="69">
        <v>307.61586867305061</v>
      </c>
      <c r="BM1388" s="69">
        <v>-307.61586867305061</v>
      </c>
      <c r="BN1388" s="69">
        <v>0</v>
      </c>
      <c r="BO1388" s="69">
        <v>5.1202302504246608</v>
      </c>
      <c r="BP1388" s="69">
        <v>-5.1202302504246608</v>
      </c>
      <c r="BQ1388" s="69">
        <v>5120.2302504246609</v>
      </c>
      <c r="BR1388" s="69">
        <v>-5120.2302504246609</v>
      </c>
      <c r="BS1388" s="69">
        <v>0.16241156567210088</v>
      </c>
      <c r="BT1388" s="69">
        <v>2065.3018867924529</v>
      </c>
      <c r="BU1388" s="69">
        <v>289.57936507936506</v>
      </c>
      <c r="BV1388" s="69">
        <v>1.2934258478285087E-2</v>
      </c>
    </row>
    <row r="1389" spans="1:74">
      <c r="A1389" s="113" t="s">
        <v>1044</v>
      </c>
      <c r="B1389" s="69" t="s">
        <v>100</v>
      </c>
      <c r="C1389" s="69" t="s">
        <v>145</v>
      </c>
      <c r="D1389" s="69" t="s">
        <v>378</v>
      </c>
      <c r="E1389" s="69" t="s">
        <v>660</v>
      </c>
      <c r="F1389" s="69">
        <v>0</v>
      </c>
      <c r="G1389" s="69">
        <v>10</v>
      </c>
      <c r="H1389" s="69">
        <v>17160</v>
      </c>
      <c r="I1389" s="69">
        <v>81</v>
      </c>
      <c r="J1389" s="69">
        <v>32</v>
      </c>
      <c r="K1389" s="69">
        <v>3714</v>
      </c>
      <c r="L1389" s="69">
        <v>3297</v>
      </c>
      <c r="M1389" s="69">
        <v>40</v>
      </c>
      <c r="N1389" s="69">
        <v>0</v>
      </c>
      <c r="O1389" s="69">
        <v>2</v>
      </c>
      <c r="P1389" s="69">
        <v>4620.3599999999997</v>
      </c>
      <c r="Q1389" s="69">
        <v>116.73</v>
      </c>
      <c r="R1389" s="114">
        <v>1353000</v>
      </c>
      <c r="S1389" s="69">
        <v>3000</v>
      </c>
      <c r="T1389" s="69">
        <v>451</v>
      </c>
      <c r="U1389" s="69">
        <v>0</v>
      </c>
      <c r="V1389" s="69">
        <v>0</v>
      </c>
      <c r="W1389" s="69">
        <v>0</v>
      </c>
      <c r="X1389" s="69">
        <v>0</v>
      </c>
      <c r="Y1389" s="69">
        <v>0</v>
      </c>
      <c r="Z1389" s="69">
        <v>0</v>
      </c>
      <c r="AA1389" s="69">
        <v>0</v>
      </c>
      <c r="AB1389" s="69">
        <v>0</v>
      </c>
      <c r="AC1389" s="69">
        <v>0</v>
      </c>
      <c r="AD1389" s="69">
        <v>0</v>
      </c>
      <c r="AE1389" s="69">
        <v>0</v>
      </c>
      <c r="AF1389" s="69">
        <v>1146715</v>
      </c>
      <c r="AG1389" s="69">
        <v>206285</v>
      </c>
      <c r="AH1389" s="69">
        <v>542</v>
      </c>
      <c r="AI1389" s="69">
        <v>-91</v>
      </c>
      <c r="AJ1389" s="69">
        <v>12</v>
      </c>
      <c r="AK1389" s="69">
        <v>-12</v>
      </c>
      <c r="AL1389" s="69">
        <v>6794</v>
      </c>
      <c r="AM1389" s="69">
        <v>3296</v>
      </c>
      <c r="AN1389" s="69">
        <v>-6794</v>
      </c>
      <c r="AO1389" s="69">
        <v>12</v>
      </c>
      <c r="AP1389" s="69">
        <v>-12</v>
      </c>
      <c r="AQ1389" s="69">
        <v>255764</v>
      </c>
      <c r="AR1389" s="69">
        <v>3710</v>
      </c>
      <c r="AS1389" s="69">
        <v>223528</v>
      </c>
      <c r="AT1389" s="69">
        <v>1002309</v>
      </c>
      <c r="AU1389" s="69">
        <v>487</v>
      </c>
      <c r="AV1389" s="69">
        <v>3442</v>
      </c>
      <c r="AW1389" s="69">
        <v>0.84753510716925351</v>
      </c>
      <c r="AX1389" s="69">
        <v>1.2017738359201773</v>
      </c>
      <c r="AY1389" s="69">
        <v>2115.710332103321</v>
      </c>
      <c r="AZ1389" s="69">
        <v>884.28966789667902</v>
      </c>
      <c r="BA1389" s="69">
        <v>95559.583333333328</v>
      </c>
      <c r="BB1389" s="69">
        <v>0</v>
      </c>
      <c r="BC1389" s="69">
        <v>-95559.583333333328</v>
      </c>
      <c r="BD1389" s="69">
        <v>0</v>
      </c>
      <c r="BE1389" s="69">
        <v>168.7834854283191</v>
      </c>
      <c r="BF1389" s="69">
        <v>-168.7834854283191</v>
      </c>
      <c r="BG1389" s="69">
        <v>95559.583333333328</v>
      </c>
      <c r="BH1389" s="69">
        <v>0</v>
      </c>
      <c r="BI1389" s="69">
        <v>-95559.583333333328</v>
      </c>
      <c r="BJ1389" s="69">
        <v>4.6918252764267057E-5</v>
      </c>
      <c r="BK1389" s="69">
        <v>0</v>
      </c>
      <c r="BL1389" s="69">
        <v>309.0876010781671</v>
      </c>
      <c r="BM1389" s="69">
        <v>-309.0876010781671</v>
      </c>
      <c r="BN1389" s="69">
        <v>0</v>
      </c>
      <c r="BO1389" s="69">
        <v>5.1300731899359366</v>
      </c>
      <c r="BP1389" s="69">
        <v>-5.1300731899359366</v>
      </c>
      <c r="BQ1389" s="69">
        <v>5130.0731899359371</v>
      </c>
      <c r="BR1389" s="69">
        <v>-5130.0731899359371</v>
      </c>
      <c r="BS1389" s="69">
        <v>0.16444174757281554</v>
      </c>
      <c r="BT1389" s="69">
        <v>2058.1293634496919</v>
      </c>
      <c r="BU1389" s="69">
        <v>291.19959325973269</v>
      </c>
      <c r="BV1389" s="69">
        <v>1.2886880092585352E-2</v>
      </c>
    </row>
    <row r="1390" spans="1:74">
      <c r="A1390" s="113" t="s">
        <v>1038</v>
      </c>
      <c r="B1390" s="69" t="s">
        <v>100</v>
      </c>
      <c r="C1390" s="69" t="s">
        <v>145</v>
      </c>
      <c r="D1390" s="69" t="s">
        <v>378</v>
      </c>
      <c r="E1390" s="69" t="s">
        <v>747</v>
      </c>
      <c r="F1390" s="69">
        <v>0</v>
      </c>
      <c r="G1390" s="69">
        <v>1</v>
      </c>
      <c r="H1390" s="69">
        <v>8957</v>
      </c>
      <c r="I1390" s="69">
        <v>22</v>
      </c>
      <c r="J1390" s="69">
        <v>13</v>
      </c>
      <c r="K1390" s="69">
        <v>1449</v>
      </c>
      <c r="L1390" s="69">
        <v>1346</v>
      </c>
      <c r="M1390" s="69">
        <v>14</v>
      </c>
      <c r="N1390" s="69">
        <v>0</v>
      </c>
      <c r="O1390" s="69">
        <v>0</v>
      </c>
      <c r="P1390" s="69">
        <v>6181.5</v>
      </c>
      <c r="Q1390" s="69">
        <v>203.57</v>
      </c>
      <c r="R1390" s="114">
        <v>1353000</v>
      </c>
      <c r="S1390" s="69">
        <v>3000</v>
      </c>
      <c r="T1390" s="69">
        <v>451</v>
      </c>
      <c r="U1390" s="69">
        <v>0</v>
      </c>
      <c r="V1390" s="69">
        <v>0</v>
      </c>
      <c r="W1390" s="69">
        <v>0</v>
      </c>
      <c r="X1390" s="69">
        <v>0</v>
      </c>
      <c r="Y1390" s="69">
        <v>0</v>
      </c>
      <c r="Z1390" s="69">
        <v>0</v>
      </c>
      <c r="AA1390" s="69">
        <v>0</v>
      </c>
      <c r="AB1390" s="69">
        <v>0</v>
      </c>
      <c r="AC1390" s="69">
        <v>0</v>
      </c>
      <c r="AD1390" s="69">
        <v>0</v>
      </c>
      <c r="AE1390" s="69">
        <v>0</v>
      </c>
      <c r="AF1390" s="69">
        <v>991636</v>
      </c>
      <c r="AG1390" s="69">
        <v>361364</v>
      </c>
      <c r="AH1390" s="69">
        <v>455</v>
      </c>
      <c r="AI1390" s="69">
        <v>-4</v>
      </c>
      <c r="AJ1390" s="69">
        <v>8</v>
      </c>
      <c r="AK1390" s="69">
        <v>-8</v>
      </c>
      <c r="AL1390" s="69">
        <v>6047</v>
      </c>
      <c r="AM1390" s="69">
        <v>2959</v>
      </c>
      <c r="AN1390" s="69">
        <v>-6047</v>
      </c>
      <c r="AO1390" s="69">
        <v>11</v>
      </c>
      <c r="AP1390" s="69">
        <v>-11</v>
      </c>
      <c r="AQ1390" s="69">
        <v>229809</v>
      </c>
      <c r="AR1390" s="69">
        <v>3331</v>
      </c>
      <c r="AS1390" s="69">
        <v>200767</v>
      </c>
      <c r="AT1390" s="69">
        <v>8957</v>
      </c>
      <c r="AU1390" s="69">
        <v>1</v>
      </c>
      <c r="AV1390" s="69">
        <v>14</v>
      </c>
      <c r="AW1390" s="69">
        <v>0.73291648189209169</v>
      </c>
      <c r="AX1390" s="69">
        <v>1.0088691796008868</v>
      </c>
      <c r="AY1390" s="69">
        <v>2179.41978021978</v>
      </c>
      <c r="AZ1390" s="69">
        <v>820.58021978021998</v>
      </c>
      <c r="BA1390" s="69">
        <v>123954.5</v>
      </c>
      <c r="BB1390" s="69">
        <v>0</v>
      </c>
      <c r="BC1390" s="69">
        <v>-123954.5</v>
      </c>
      <c r="BD1390" s="69">
        <v>0</v>
      </c>
      <c r="BE1390" s="69">
        <v>163.98809326938979</v>
      </c>
      <c r="BF1390" s="69">
        <v>-163.98809326938979</v>
      </c>
      <c r="BG1390" s="69">
        <v>90148.727272727279</v>
      </c>
      <c r="BH1390" s="69">
        <v>0</v>
      </c>
      <c r="BI1390" s="69">
        <v>-90148.727272727279</v>
      </c>
      <c r="BJ1390" s="69">
        <v>4.78658364119769E-5</v>
      </c>
      <c r="BK1390" s="69">
        <v>0</v>
      </c>
      <c r="BL1390" s="69">
        <v>297.69918943260285</v>
      </c>
      <c r="BM1390" s="69">
        <v>-297.69918943260285</v>
      </c>
      <c r="BN1390" s="69">
        <v>0</v>
      </c>
      <c r="BO1390" s="69">
        <v>4.939238022184921</v>
      </c>
      <c r="BP1390" s="69">
        <v>-4.939238022184921</v>
      </c>
      <c r="BQ1390" s="69">
        <v>4939.2380221849207</v>
      </c>
      <c r="BR1390" s="69">
        <v>-4939.2380221849207</v>
      </c>
      <c r="BS1390" s="69">
        <v>0.15376816492058129</v>
      </c>
      <c r="BT1390" s="69">
        <v>8957</v>
      </c>
      <c r="BU1390" s="69">
        <v>639.78571428571433</v>
      </c>
      <c r="BV1390" s="69">
        <v>1.2875909994821787E-2</v>
      </c>
    </row>
    <row r="1391" spans="1:74">
      <c r="A1391" s="113" t="s">
        <v>1039</v>
      </c>
      <c r="B1391" s="69" t="s">
        <v>100</v>
      </c>
      <c r="C1391" s="69" t="s">
        <v>145</v>
      </c>
      <c r="D1391" s="69" t="s">
        <v>378</v>
      </c>
      <c r="E1391" s="69" t="s">
        <v>747</v>
      </c>
      <c r="F1391" s="69">
        <v>0</v>
      </c>
      <c r="G1391" s="69">
        <v>10</v>
      </c>
      <c r="H1391" s="69">
        <v>25148</v>
      </c>
      <c r="I1391" s="69">
        <v>64</v>
      </c>
      <c r="J1391" s="69">
        <v>28</v>
      </c>
      <c r="K1391" s="69">
        <v>2925</v>
      </c>
      <c r="L1391" s="69">
        <v>2422</v>
      </c>
      <c r="M1391" s="69">
        <v>31</v>
      </c>
      <c r="N1391" s="69">
        <v>0</v>
      </c>
      <c r="O1391" s="69">
        <v>0</v>
      </c>
      <c r="P1391" s="69">
        <v>8597.61</v>
      </c>
      <c r="Q1391" s="69">
        <v>222.55</v>
      </c>
      <c r="R1391" s="114">
        <v>1353000</v>
      </c>
      <c r="S1391" s="69">
        <v>3000</v>
      </c>
      <c r="T1391" s="69">
        <v>451</v>
      </c>
      <c r="U1391" s="69">
        <v>0</v>
      </c>
      <c r="V1391" s="69">
        <v>0</v>
      </c>
      <c r="W1391" s="69">
        <v>0</v>
      </c>
      <c r="X1391" s="69">
        <v>0</v>
      </c>
      <c r="Y1391" s="69">
        <v>0</v>
      </c>
      <c r="Z1391" s="69">
        <v>0</v>
      </c>
      <c r="AA1391" s="69">
        <v>0</v>
      </c>
      <c r="AB1391" s="69">
        <v>0</v>
      </c>
      <c r="AC1391" s="69">
        <v>0</v>
      </c>
      <c r="AD1391" s="69">
        <v>0</v>
      </c>
      <c r="AE1391" s="69">
        <v>0</v>
      </c>
      <c r="AF1391" s="69">
        <v>1018179</v>
      </c>
      <c r="AG1391" s="69">
        <v>334821</v>
      </c>
      <c r="AH1391" s="69">
        <v>467</v>
      </c>
      <c r="AI1391" s="69">
        <v>-16</v>
      </c>
      <c r="AJ1391" s="69">
        <v>8</v>
      </c>
      <c r="AK1391" s="69">
        <v>-8</v>
      </c>
      <c r="AL1391" s="69">
        <v>6121</v>
      </c>
      <c r="AM1391" s="69">
        <v>2990</v>
      </c>
      <c r="AN1391" s="69">
        <v>-6121</v>
      </c>
      <c r="AO1391" s="69">
        <v>11</v>
      </c>
      <c r="AP1391" s="69">
        <v>-11</v>
      </c>
      <c r="AQ1391" s="69">
        <v>233063</v>
      </c>
      <c r="AR1391" s="69">
        <v>3365</v>
      </c>
      <c r="AS1391" s="69">
        <v>203502</v>
      </c>
      <c r="AT1391" s="69">
        <v>34105</v>
      </c>
      <c r="AU1391" s="69">
        <v>11</v>
      </c>
      <c r="AV1391" s="69">
        <v>45</v>
      </c>
      <c r="AW1391" s="69">
        <v>0.75253436807095342</v>
      </c>
      <c r="AX1391" s="69">
        <v>1.0354767184035476</v>
      </c>
      <c r="AY1391" s="69">
        <v>2180.2548179871519</v>
      </c>
      <c r="AZ1391" s="69">
        <v>819.74518201284809</v>
      </c>
      <c r="BA1391" s="69">
        <v>127272.375</v>
      </c>
      <c r="BB1391" s="69">
        <v>0</v>
      </c>
      <c r="BC1391" s="69">
        <v>-127272.375</v>
      </c>
      <c r="BD1391" s="69">
        <v>0</v>
      </c>
      <c r="BE1391" s="69">
        <v>166.34193759189674</v>
      </c>
      <c r="BF1391" s="69">
        <v>-166.34193759189674</v>
      </c>
      <c r="BG1391" s="69">
        <v>92561.727272727279</v>
      </c>
      <c r="BH1391" s="69">
        <v>0</v>
      </c>
      <c r="BI1391" s="69">
        <v>-92561.727272727279</v>
      </c>
      <c r="BJ1391" s="69">
        <v>4.7197538862882567E-5</v>
      </c>
      <c r="BK1391" s="69">
        <v>0</v>
      </c>
      <c r="BL1391" s="69">
        <v>302.57919762258541</v>
      </c>
      <c r="BM1391" s="69">
        <v>-302.57919762258541</v>
      </c>
      <c r="BN1391" s="69">
        <v>0</v>
      </c>
      <c r="BO1391" s="69">
        <v>5.0032874369785061</v>
      </c>
      <c r="BP1391" s="69">
        <v>-5.0032874369785061</v>
      </c>
      <c r="BQ1391" s="69">
        <v>5003.2874369785059</v>
      </c>
      <c r="BR1391" s="69">
        <v>-5003.2874369785059</v>
      </c>
      <c r="BS1391" s="69">
        <v>0.15618729096989967</v>
      </c>
      <c r="BT1391" s="69">
        <v>3100.4545454545455</v>
      </c>
      <c r="BU1391" s="69">
        <v>757.88888888888891</v>
      </c>
      <c r="BV1391" s="69">
        <v>1.2829149200001716E-2</v>
      </c>
    </row>
    <row r="1392" spans="1:74">
      <c r="A1392" s="113" t="s">
        <v>1040</v>
      </c>
      <c r="B1392" s="69" t="s">
        <v>100</v>
      </c>
      <c r="C1392" s="69" t="s">
        <v>145</v>
      </c>
      <c r="D1392" s="69" t="s">
        <v>378</v>
      </c>
      <c r="E1392" s="69" t="s">
        <v>747</v>
      </c>
      <c r="F1392" s="69">
        <v>0</v>
      </c>
      <c r="G1392" s="69">
        <v>7</v>
      </c>
      <c r="H1392" s="69">
        <v>16074</v>
      </c>
      <c r="I1392" s="69">
        <v>58</v>
      </c>
      <c r="J1392" s="69">
        <v>25</v>
      </c>
      <c r="K1392" s="69">
        <v>2033</v>
      </c>
      <c r="L1392" s="69">
        <v>1781</v>
      </c>
      <c r="M1392" s="69">
        <v>27</v>
      </c>
      <c r="N1392" s="69">
        <v>0</v>
      </c>
      <c r="O1392" s="69">
        <v>0</v>
      </c>
      <c r="P1392" s="69">
        <v>7906.54</v>
      </c>
      <c r="Q1392" s="69">
        <v>169.2</v>
      </c>
      <c r="R1392" s="114">
        <v>1353000</v>
      </c>
      <c r="S1392" s="69">
        <v>3000</v>
      </c>
      <c r="T1392" s="69">
        <v>451</v>
      </c>
      <c r="U1392" s="69">
        <v>0</v>
      </c>
      <c r="V1392" s="69">
        <v>0</v>
      </c>
      <c r="W1392" s="69">
        <v>0</v>
      </c>
      <c r="X1392" s="69">
        <v>0</v>
      </c>
      <c r="Y1392" s="69">
        <v>0</v>
      </c>
      <c r="Z1392" s="69">
        <v>0</v>
      </c>
      <c r="AA1392" s="69">
        <v>0</v>
      </c>
      <c r="AB1392" s="69">
        <v>0</v>
      </c>
      <c r="AC1392" s="69">
        <v>0</v>
      </c>
      <c r="AD1392" s="69">
        <v>0</v>
      </c>
      <c r="AE1392" s="69">
        <v>0</v>
      </c>
      <c r="AF1392" s="69">
        <v>1044543</v>
      </c>
      <c r="AG1392" s="69">
        <v>308457</v>
      </c>
      <c r="AH1392" s="69">
        <v>489</v>
      </c>
      <c r="AI1392" s="69">
        <v>-38</v>
      </c>
      <c r="AJ1392" s="69">
        <v>8</v>
      </c>
      <c r="AK1392" s="69">
        <v>-8</v>
      </c>
      <c r="AL1392" s="69">
        <v>6270</v>
      </c>
      <c r="AM1392" s="69">
        <v>3057</v>
      </c>
      <c r="AN1392" s="69">
        <v>-6270</v>
      </c>
      <c r="AO1392" s="69">
        <v>12</v>
      </c>
      <c r="AP1392" s="69">
        <v>-12</v>
      </c>
      <c r="AQ1392" s="69">
        <v>237108</v>
      </c>
      <c r="AR1392" s="69">
        <v>3438</v>
      </c>
      <c r="AS1392" s="69">
        <v>207109</v>
      </c>
      <c r="AT1392" s="69">
        <v>50179</v>
      </c>
      <c r="AU1392" s="69">
        <v>18</v>
      </c>
      <c r="AV1392" s="69">
        <v>72</v>
      </c>
      <c r="AW1392" s="69">
        <v>0.77201995565410197</v>
      </c>
      <c r="AX1392" s="69">
        <v>1.0842572062084257</v>
      </c>
      <c r="AY1392" s="69">
        <v>2136.0797546012268</v>
      </c>
      <c r="AZ1392" s="69">
        <v>863.9202453987732</v>
      </c>
      <c r="BA1392" s="69">
        <v>130567.875</v>
      </c>
      <c r="BB1392" s="69">
        <v>0</v>
      </c>
      <c r="BC1392" s="69">
        <v>-130567.875</v>
      </c>
      <c r="BD1392" s="69">
        <v>0</v>
      </c>
      <c r="BE1392" s="69">
        <v>166.59377990430622</v>
      </c>
      <c r="BF1392" s="69">
        <v>-166.59377990430622</v>
      </c>
      <c r="BG1392" s="69">
        <v>87045.25</v>
      </c>
      <c r="BH1392" s="69">
        <v>0</v>
      </c>
      <c r="BI1392" s="69">
        <v>-87045.25</v>
      </c>
      <c r="BJ1392" s="69">
        <v>5.0609848676552458E-5</v>
      </c>
      <c r="BK1392" s="69">
        <v>0</v>
      </c>
      <c r="BL1392" s="69">
        <v>303.82286212914482</v>
      </c>
      <c r="BM1392" s="69">
        <v>-303.82286212914482</v>
      </c>
      <c r="BN1392" s="69">
        <v>0</v>
      </c>
      <c r="BO1392" s="69">
        <v>5.0434457218179798</v>
      </c>
      <c r="BP1392" s="69">
        <v>-5.0434457218179798</v>
      </c>
      <c r="BQ1392" s="69">
        <v>5043.4457218179796</v>
      </c>
      <c r="BR1392" s="69">
        <v>-5043.4457218179796</v>
      </c>
      <c r="BS1392" s="69">
        <v>0.15996074582924436</v>
      </c>
      <c r="BT1392" s="69">
        <v>2787.7222222222222</v>
      </c>
      <c r="BU1392" s="69">
        <v>696.93055555555554</v>
      </c>
      <c r="BV1392" s="69">
        <v>1.2892858950351738E-2</v>
      </c>
    </row>
    <row r="1393" spans="1:74">
      <c r="A1393" s="113" t="s">
        <v>1041</v>
      </c>
      <c r="B1393" s="69" t="s">
        <v>100</v>
      </c>
      <c r="C1393" s="69" t="s">
        <v>145</v>
      </c>
      <c r="D1393" s="69" t="s">
        <v>378</v>
      </c>
      <c r="E1393" s="69" t="s">
        <v>747</v>
      </c>
      <c r="F1393" s="69">
        <v>0</v>
      </c>
      <c r="G1393" s="69">
        <v>12</v>
      </c>
      <c r="H1393" s="69">
        <v>22610</v>
      </c>
      <c r="I1393" s="69">
        <v>107</v>
      </c>
      <c r="J1393" s="69">
        <v>49</v>
      </c>
      <c r="K1393" s="69">
        <v>3142</v>
      </c>
      <c r="L1393" s="69">
        <v>2722</v>
      </c>
      <c r="M1393" s="69">
        <v>57</v>
      </c>
      <c r="N1393" s="69">
        <v>0</v>
      </c>
      <c r="O1393" s="69">
        <v>1</v>
      </c>
      <c r="P1393" s="69">
        <v>7196.05</v>
      </c>
      <c r="Q1393" s="69">
        <v>112.49</v>
      </c>
      <c r="R1393" s="114">
        <v>1353000</v>
      </c>
      <c r="S1393" s="69">
        <v>3000</v>
      </c>
      <c r="T1393" s="69">
        <v>451</v>
      </c>
      <c r="U1393" s="69">
        <v>0</v>
      </c>
      <c r="V1393" s="69">
        <v>0</v>
      </c>
      <c r="W1393" s="69">
        <v>0</v>
      </c>
      <c r="X1393" s="69">
        <v>0</v>
      </c>
      <c r="Y1393" s="69">
        <v>0</v>
      </c>
      <c r="Z1393" s="69">
        <v>0</v>
      </c>
      <c r="AA1393" s="69">
        <v>0</v>
      </c>
      <c r="AB1393" s="69">
        <v>0</v>
      </c>
      <c r="AC1393" s="69">
        <v>0</v>
      </c>
      <c r="AD1393" s="69">
        <v>0</v>
      </c>
      <c r="AE1393" s="69">
        <v>0</v>
      </c>
      <c r="AF1393" s="69">
        <v>1069289</v>
      </c>
      <c r="AG1393" s="69">
        <v>283711</v>
      </c>
      <c r="AH1393" s="69">
        <v>501</v>
      </c>
      <c r="AI1393" s="69">
        <v>-50</v>
      </c>
      <c r="AJ1393" s="69">
        <v>9</v>
      </c>
      <c r="AK1393" s="69">
        <v>-9</v>
      </c>
      <c r="AL1393" s="69">
        <v>6386</v>
      </c>
      <c r="AM1393" s="69">
        <v>3113</v>
      </c>
      <c r="AN1393" s="69">
        <v>-6386</v>
      </c>
      <c r="AO1393" s="69">
        <v>12</v>
      </c>
      <c r="AP1393" s="69">
        <v>-12</v>
      </c>
      <c r="AQ1393" s="69">
        <v>240679</v>
      </c>
      <c r="AR1393" s="69">
        <v>3503</v>
      </c>
      <c r="AS1393" s="69">
        <v>210223</v>
      </c>
      <c r="AT1393" s="69">
        <v>72789</v>
      </c>
      <c r="AU1393" s="69">
        <v>30</v>
      </c>
      <c r="AV1393" s="69">
        <v>129</v>
      </c>
      <c r="AW1393" s="69">
        <v>0.79030968218773101</v>
      </c>
      <c r="AX1393" s="69">
        <v>1.1108647450110865</v>
      </c>
      <c r="AY1393" s="69">
        <v>2134.309381237525</v>
      </c>
      <c r="AZ1393" s="69">
        <v>865.69061876247497</v>
      </c>
      <c r="BA1393" s="69">
        <v>118809.88888888889</v>
      </c>
      <c r="BB1393" s="69">
        <v>0</v>
      </c>
      <c r="BC1393" s="69">
        <v>-118809.88888888889</v>
      </c>
      <c r="BD1393" s="69">
        <v>0</v>
      </c>
      <c r="BE1393" s="69">
        <v>167.4426871280927</v>
      </c>
      <c r="BF1393" s="69">
        <v>-167.4426871280927</v>
      </c>
      <c r="BG1393" s="69">
        <v>89107.416666666672</v>
      </c>
      <c r="BH1393" s="69">
        <v>0</v>
      </c>
      <c r="BI1393" s="69">
        <v>-89107.416666666672</v>
      </c>
      <c r="BJ1393" s="69">
        <v>4.9858940746803837E-5</v>
      </c>
      <c r="BK1393" s="69">
        <v>0</v>
      </c>
      <c r="BL1393" s="69">
        <v>305.24950042820439</v>
      </c>
      <c r="BM1393" s="69">
        <v>-305.24950042820439</v>
      </c>
      <c r="BN1393" s="69">
        <v>0</v>
      </c>
      <c r="BO1393" s="69">
        <v>5.086451054356564</v>
      </c>
      <c r="BP1393" s="69">
        <v>-5.086451054356564</v>
      </c>
      <c r="BQ1393" s="69">
        <v>5086.4510543565639</v>
      </c>
      <c r="BR1393" s="69">
        <v>-5086.4510543565639</v>
      </c>
      <c r="BS1393" s="69">
        <v>0.16093800192740121</v>
      </c>
      <c r="BT1393" s="69">
        <v>2426.3000000000002</v>
      </c>
      <c r="BU1393" s="69">
        <v>564.25581395348843</v>
      </c>
      <c r="BV1393" s="69">
        <v>1.2934240212066695E-2</v>
      </c>
    </row>
    <row r="1394" spans="1:74">
      <c r="A1394" s="113" t="s">
        <v>1042</v>
      </c>
      <c r="B1394" s="69" t="s">
        <v>100</v>
      </c>
      <c r="C1394" s="69" t="s">
        <v>145</v>
      </c>
      <c r="D1394" s="69" t="s">
        <v>378</v>
      </c>
      <c r="E1394" s="69" t="s">
        <v>747</v>
      </c>
      <c r="F1394" s="69">
        <v>0</v>
      </c>
      <c r="G1394" s="69">
        <v>12</v>
      </c>
      <c r="H1394" s="69">
        <v>26914</v>
      </c>
      <c r="I1394" s="69">
        <v>136</v>
      </c>
      <c r="J1394" s="69">
        <v>57</v>
      </c>
      <c r="K1394" s="69">
        <v>4268</v>
      </c>
      <c r="L1394" s="69">
        <v>3749</v>
      </c>
      <c r="M1394" s="69">
        <v>63</v>
      </c>
      <c r="N1394" s="69">
        <v>0</v>
      </c>
      <c r="O1394" s="69">
        <v>0</v>
      </c>
      <c r="P1394" s="69">
        <v>6306</v>
      </c>
      <c r="Q1394" s="69">
        <v>126.36</v>
      </c>
      <c r="R1394" s="114">
        <v>1353000</v>
      </c>
      <c r="S1394" s="69">
        <v>3000</v>
      </c>
      <c r="T1394" s="69">
        <v>451</v>
      </c>
      <c r="U1394" s="69">
        <v>0</v>
      </c>
      <c r="V1394" s="69">
        <v>0</v>
      </c>
      <c r="W1394" s="69">
        <v>0</v>
      </c>
      <c r="X1394" s="69">
        <v>0</v>
      </c>
      <c r="Y1394" s="69">
        <v>0</v>
      </c>
      <c r="Z1394" s="69">
        <v>0</v>
      </c>
      <c r="AA1394" s="69">
        <v>0</v>
      </c>
      <c r="AB1394" s="69">
        <v>0</v>
      </c>
      <c r="AC1394" s="69">
        <v>0</v>
      </c>
      <c r="AD1394" s="69">
        <v>0</v>
      </c>
      <c r="AE1394" s="69">
        <v>0</v>
      </c>
      <c r="AF1394" s="69">
        <v>1097743</v>
      </c>
      <c r="AG1394" s="69">
        <v>255257</v>
      </c>
      <c r="AH1394" s="69">
        <v>514</v>
      </c>
      <c r="AI1394" s="69">
        <v>-63</v>
      </c>
      <c r="AJ1394" s="69">
        <v>9</v>
      </c>
      <c r="AK1394" s="69">
        <v>-9</v>
      </c>
      <c r="AL1394" s="69">
        <v>6527</v>
      </c>
      <c r="AM1394" s="69">
        <v>3173</v>
      </c>
      <c r="AN1394" s="69">
        <v>-6527</v>
      </c>
      <c r="AO1394" s="69">
        <v>12</v>
      </c>
      <c r="AP1394" s="69">
        <v>-12</v>
      </c>
      <c r="AQ1394" s="69">
        <v>245307</v>
      </c>
      <c r="AR1394" s="69">
        <v>3570</v>
      </c>
      <c r="AS1394" s="69">
        <v>214306</v>
      </c>
      <c r="AT1394" s="69">
        <v>99703</v>
      </c>
      <c r="AU1394" s="69">
        <v>42</v>
      </c>
      <c r="AV1394" s="69">
        <v>192</v>
      </c>
      <c r="AW1394" s="69">
        <v>0.81133998521803397</v>
      </c>
      <c r="AX1394" s="69">
        <v>1.1396895787139689</v>
      </c>
      <c r="AY1394" s="69">
        <v>2135.6867704280157</v>
      </c>
      <c r="AZ1394" s="69">
        <v>864.31322957198427</v>
      </c>
      <c r="BA1394" s="69">
        <v>121971.44444444444</v>
      </c>
      <c r="BB1394" s="69">
        <v>0</v>
      </c>
      <c r="BC1394" s="69">
        <v>-121971.44444444444</v>
      </c>
      <c r="BD1394" s="69">
        <v>0</v>
      </c>
      <c r="BE1394" s="69">
        <v>168.18492416117664</v>
      </c>
      <c r="BF1394" s="69">
        <v>-168.18492416117664</v>
      </c>
      <c r="BG1394" s="69">
        <v>91478.583333333328</v>
      </c>
      <c r="BH1394" s="69">
        <v>0</v>
      </c>
      <c r="BI1394" s="69">
        <v>-91478.583333333328</v>
      </c>
      <c r="BJ1394" s="69">
        <v>4.8918294219080578E-5</v>
      </c>
      <c r="BK1394" s="69">
        <v>0</v>
      </c>
      <c r="BL1394" s="69">
        <v>307.49103641456583</v>
      </c>
      <c r="BM1394" s="69">
        <v>-307.49103641456583</v>
      </c>
      <c r="BN1394" s="69">
        <v>0</v>
      </c>
      <c r="BO1394" s="69">
        <v>5.1223157541086106</v>
      </c>
      <c r="BP1394" s="69">
        <v>-5.1223157541086106</v>
      </c>
      <c r="BQ1394" s="69">
        <v>5122.3157541086102</v>
      </c>
      <c r="BR1394" s="69">
        <v>-5122.3157541086102</v>
      </c>
      <c r="BS1394" s="69">
        <v>0.1619918058619603</v>
      </c>
      <c r="BT1394" s="69">
        <v>2373.8809523809523</v>
      </c>
      <c r="BU1394" s="69">
        <v>519.28645833333337</v>
      </c>
      <c r="BV1394" s="69">
        <v>1.2934812296428557E-2</v>
      </c>
    </row>
    <row r="1395" spans="1:74">
      <c r="A1395" s="113" t="s">
        <v>1043</v>
      </c>
      <c r="B1395" s="69" t="s">
        <v>100</v>
      </c>
      <c r="C1395" s="69" t="s">
        <v>145</v>
      </c>
      <c r="D1395" s="69" t="s">
        <v>378</v>
      </c>
      <c r="E1395" s="69" t="s">
        <v>747</v>
      </c>
      <c r="F1395" s="69">
        <v>0</v>
      </c>
      <c r="G1395" s="69">
        <v>4</v>
      </c>
      <c r="H1395" s="69">
        <v>5219</v>
      </c>
      <c r="I1395" s="69">
        <v>27</v>
      </c>
      <c r="J1395" s="69">
        <v>13</v>
      </c>
      <c r="K1395" s="69">
        <v>702</v>
      </c>
      <c r="L1395" s="69">
        <v>644</v>
      </c>
      <c r="M1395" s="69">
        <v>15</v>
      </c>
      <c r="N1395" s="69">
        <v>0</v>
      </c>
      <c r="O1395" s="69">
        <v>1</v>
      </c>
      <c r="P1395" s="69">
        <v>7434.47</v>
      </c>
      <c r="Q1395" s="69">
        <v>94.89</v>
      </c>
      <c r="R1395" s="114">
        <v>1353000</v>
      </c>
      <c r="S1395" s="69">
        <v>3000</v>
      </c>
      <c r="T1395" s="69">
        <v>451</v>
      </c>
      <c r="U1395" s="69">
        <v>0</v>
      </c>
      <c r="V1395" s="69">
        <v>0</v>
      </c>
      <c r="W1395" s="69">
        <v>0</v>
      </c>
      <c r="X1395" s="69">
        <v>0</v>
      </c>
      <c r="Y1395" s="69">
        <v>0</v>
      </c>
      <c r="Z1395" s="69">
        <v>0</v>
      </c>
      <c r="AA1395" s="69">
        <v>0</v>
      </c>
      <c r="AB1395" s="69">
        <v>0</v>
      </c>
      <c r="AC1395" s="69">
        <v>0</v>
      </c>
      <c r="AD1395" s="69">
        <v>0</v>
      </c>
      <c r="AE1395" s="69">
        <v>0</v>
      </c>
      <c r="AF1395" s="69">
        <v>1129555</v>
      </c>
      <c r="AG1395" s="69">
        <v>223445</v>
      </c>
      <c r="AH1395" s="69">
        <v>532</v>
      </c>
      <c r="AI1395" s="69">
        <v>-81</v>
      </c>
      <c r="AJ1395" s="69">
        <v>10</v>
      </c>
      <c r="AK1395" s="69">
        <v>-10</v>
      </c>
      <c r="AL1395" s="69">
        <v>6713</v>
      </c>
      <c r="AM1395" s="69">
        <v>3264</v>
      </c>
      <c r="AN1395" s="69">
        <v>-6713</v>
      </c>
      <c r="AO1395" s="69">
        <v>12</v>
      </c>
      <c r="AP1395" s="69">
        <v>-12</v>
      </c>
      <c r="AQ1395" s="69">
        <v>252050</v>
      </c>
      <c r="AR1395" s="69">
        <v>3670</v>
      </c>
      <c r="AS1395" s="69">
        <v>220231</v>
      </c>
      <c r="AT1395" s="69">
        <v>104922</v>
      </c>
      <c r="AU1395" s="69">
        <v>46</v>
      </c>
      <c r="AV1395" s="69">
        <v>207</v>
      </c>
      <c r="AW1395" s="69">
        <v>0.83485218033998521</v>
      </c>
      <c r="AX1395" s="69">
        <v>1.1796008869179602</v>
      </c>
      <c r="AY1395" s="69">
        <v>2123.2236842105262</v>
      </c>
      <c r="AZ1395" s="69">
        <v>876.77631578947376</v>
      </c>
      <c r="BA1395" s="69">
        <v>112955.5</v>
      </c>
      <c r="BB1395" s="69">
        <v>0</v>
      </c>
      <c r="BC1395" s="69">
        <v>-112955.5</v>
      </c>
      <c r="BD1395" s="69">
        <v>0</v>
      </c>
      <c r="BE1395" s="69">
        <v>168.2638164754953</v>
      </c>
      <c r="BF1395" s="69">
        <v>-168.2638164754953</v>
      </c>
      <c r="BG1395" s="69">
        <v>94129.583333333328</v>
      </c>
      <c r="BH1395" s="69">
        <v>0</v>
      </c>
      <c r="BI1395" s="69">
        <v>-94129.583333333328</v>
      </c>
      <c r="BJ1395" s="69">
        <v>4.7609601269589366E-5</v>
      </c>
      <c r="BK1395" s="69">
        <v>0</v>
      </c>
      <c r="BL1395" s="69">
        <v>307.78065395095371</v>
      </c>
      <c r="BM1395" s="69">
        <v>-307.78065395095371</v>
      </c>
      <c r="BN1395" s="69">
        <v>0</v>
      </c>
      <c r="BO1395" s="69">
        <v>5.1289555058098086</v>
      </c>
      <c r="BP1395" s="69">
        <v>-5.1289555058098086</v>
      </c>
      <c r="BQ1395" s="69">
        <v>5128.9555058098085</v>
      </c>
      <c r="BR1395" s="69">
        <v>-5128.9555058098085</v>
      </c>
      <c r="BS1395" s="69">
        <v>0.16299019607843138</v>
      </c>
      <c r="BT1395" s="69">
        <v>2280.913043478261</v>
      </c>
      <c r="BU1395" s="69">
        <v>506.86956521739131</v>
      </c>
      <c r="BV1395" s="69">
        <v>1.2949811545328307E-2</v>
      </c>
    </row>
    <row r="1396" spans="1:74">
      <c r="A1396" s="113" t="s">
        <v>1044</v>
      </c>
      <c r="B1396" s="69" t="s">
        <v>100</v>
      </c>
      <c r="C1396" s="69" t="s">
        <v>145</v>
      </c>
      <c r="D1396" s="69" t="s">
        <v>378</v>
      </c>
      <c r="E1396" s="69" t="s">
        <v>747</v>
      </c>
      <c r="F1396" s="69">
        <v>0</v>
      </c>
      <c r="G1396" s="69">
        <v>0</v>
      </c>
      <c r="H1396" s="69">
        <v>41</v>
      </c>
      <c r="I1396" s="69">
        <v>0</v>
      </c>
      <c r="J1396" s="69">
        <v>0</v>
      </c>
      <c r="K1396" s="69">
        <v>8</v>
      </c>
      <c r="L1396" s="69">
        <v>8</v>
      </c>
      <c r="M1396" s="69">
        <v>0</v>
      </c>
      <c r="N1396" s="69">
        <v>0</v>
      </c>
      <c r="O1396" s="69">
        <v>0</v>
      </c>
      <c r="P1396" s="69">
        <v>5125</v>
      </c>
      <c r="Q1396" s="69">
        <v>0</v>
      </c>
      <c r="R1396" s="114">
        <v>1353000</v>
      </c>
      <c r="S1396" s="69">
        <v>3000</v>
      </c>
      <c r="T1396" s="69">
        <v>451</v>
      </c>
      <c r="U1396" s="69">
        <v>0</v>
      </c>
      <c r="V1396" s="69">
        <v>0</v>
      </c>
      <c r="W1396" s="69">
        <v>0</v>
      </c>
      <c r="X1396" s="69">
        <v>0</v>
      </c>
      <c r="Y1396" s="69">
        <v>0</v>
      </c>
      <c r="Z1396" s="69">
        <v>0</v>
      </c>
      <c r="AA1396" s="69">
        <v>0</v>
      </c>
      <c r="AB1396" s="69">
        <v>0</v>
      </c>
      <c r="AC1396" s="69">
        <v>0</v>
      </c>
      <c r="AD1396" s="69">
        <v>0</v>
      </c>
      <c r="AE1396" s="69">
        <v>0</v>
      </c>
      <c r="AF1396" s="69">
        <v>1146756</v>
      </c>
      <c r="AG1396" s="69">
        <v>206244</v>
      </c>
      <c r="AH1396" s="69">
        <v>542</v>
      </c>
      <c r="AI1396" s="69">
        <v>-91</v>
      </c>
      <c r="AJ1396" s="69">
        <v>12</v>
      </c>
      <c r="AK1396" s="69">
        <v>-12</v>
      </c>
      <c r="AL1396" s="69">
        <v>6794</v>
      </c>
      <c r="AM1396" s="69">
        <v>3296</v>
      </c>
      <c r="AN1396" s="69">
        <v>-6794</v>
      </c>
      <c r="AO1396" s="69">
        <v>12</v>
      </c>
      <c r="AP1396" s="69">
        <v>-12</v>
      </c>
      <c r="AQ1396" s="69">
        <v>255772</v>
      </c>
      <c r="AR1396" s="69">
        <v>3710</v>
      </c>
      <c r="AS1396" s="69">
        <v>223536</v>
      </c>
      <c r="AT1396" s="69">
        <v>104963</v>
      </c>
      <c r="AU1396" s="69">
        <v>46</v>
      </c>
      <c r="AV1396" s="69">
        <v>207</v>
      </c>
      <c r="AW1396" s="69">
        <v>0.84756541019955656</v>
      </c>
      <c r="AX1396" s="69">
        <v>1.2017738359201773</v>
      </c>
      <c r="AY1396" s="69">
        <v>2115.7859778597785</v>
      </c>
      <c r="AZ1396" s="69">
        <v>884.21402214022146</v>
      </c>
      <c r="BA1396" s="69">
        <v>95563</v>
      </c>
      <c r="BB1396" s="69">
        <v>0</v>
      </c>
      <c r="BC1396" s="69">
        <v>-95563</v>
      </c>
      <c r="BD1396" s="69">
        <v>0</v>
      </c>
      <c r="BE1396" s="69">
        <v>168.78952016485135</v>
      </c>
      <c r="BF1396" s="69">
        <v>-168.78952016485135</v>
      </c>
      <c r="BG1396" s="69">
        <v>95563</v>
      </c>
      <c r="BH1396" s="69">
        <v>0</v>
      </c>
      <c r="BI1396" s="69">
        <v>-95563</v>
      </c>
      <c r="BJ1396" s="69">
        <v>4.6916785261873859E-5</v>
      </c>
      <c r="BK1396" s="69">
        <v>0</v>
      </c>
      <c r="BL1396" s="69">
        <v>309.09865229110511</v>
      </c>
      <c r="BM1396" s="69">
        <v>-309.09865229110511</v>
      </c>
      <c r="BN1396" s="69">
        <v>0</v>
      </c>
      <c r="BO1396" s="69">
        <v>5.1300730083744899</v>
      </c>
      <c r="BP1396" s="69">
        <v>-5.1300730083744899</v>
      </c>
      <c r="BQ1396" s="69">
        <v>5130.0730083744902</v>
      </c>
      <c r="BR1396" s="69">
        <v>-5130.0730083744902</v>
      </c>
      <c r="BS1396" s="69">
        <v>0.16444174757281554</v>
      </c>
      <c r="BT1396" s="69">
        <v>2281.804347826087</v>
      </c>
      <c r="BU1396" s="69">
        <v>507.06763285024152</v>
      </c>
      <c r="BV1396" s="69">
        <v>1.2886477018594685E-2</v>
      </c>
    </row>
    <row r="1397" spans="1:74">
      <c r="A1397" s="113" t="s">
        <v>1037</v>
      </c>
      <c r="B1397" s="69" t="s">
        <v>100</v>
      </c>
      <c r="C1397" s="69" t="s">
        <v>138</v>
      </c>
      <c r="D1397" s="69" t="s">
        <v>375</v>
      </c>
      <c r="E1397" s="69" t="s">
        <v>732</v>
      </c>
      <c r="F1397" s="69">
        <v>0</v>
      </c>
      <c r="G1397" s="69">
        <v>8</v>
      </c>
      <c r="H1397" s="69">
        <v>11880</v>
      </c>
      <c r="I1397" s="69">
        <v>49</v>
      </c>
      <c r="J1397" s="69">
        <v>26</v>
      </c>
      <c r="K1397" s="69">
        <v>2969</v>
      </c>
      <c r="L1397" s="69">
        <v>2827</v>
      </c>
      <c r="M1397" s="69">
        <v>27</v>
      </c>
      <c r="N1397" s="69">
        <v>0</v>
      </c>
      <c r="O1397" s="69">
        <v>0</v>
      </c>
      <c r="P1397" s="69">
        <v>4001.35</v>
      </c>
      <c r="Q1397" s="69">
        <v>122.47</v>
      </c>
      <c r="R1397" s="114">
        <v>2784000</v>
      </c>
      <c r="S1397" s="69">
        <v>2000</v>
      </c>
      <c r="T1397" s="69">
        <v>1392</v>
      </c>
      <c r="U1397" s="69">
        <v>0</v>
      </c>
      <c r="V1397" s="69">
        <v>0</v>
      </c>
      <c r="W1397" s="69">
        <v>0</v>
      </c>
      <c r="X1397" s="69">
        <v>0</v>
      </c>
      <c r="Y1397" s="69">
        <v>0</v>
      </c>
      <c r="Z1397" s="69">
        <v>0</v>
      </c>
      <c r="AA1397" s="69">
        <v>0</v>
      </c>
      <c r="AB1397" s="69">
        <v>0</v>
      </c>
      <c r="AC1397" s="69">
        <v>0</v>
      </c>
      <c r="AD1397" s="69">
        <v>0</v>
      </c>
      <c r="AE1397" s="69">
        <v>0</v>
      </c>
      <c r="AF1397" s="69">
        <v>1948047</v>
      </c>
      <c r="AG1397" s="69">
        <v>835953</v>
      </c>
      <c r="AH1397" s="69">
        <v>684</v>
      </c>
      <c r="AI1397" s="69">
        <v>708</v>
      </c>
      <c r="AJ1397" s="69">
        <v>12</v>
      </c>
      <c r="AK1397" s="69">
        <v>-12</v>
      </c>
      <c r="AL1397" s="69">
        <v>6298</v>
      </c>
      <c r="AM1397" s="69">
        <v>3310</v>
      </c>
      <c r="AN1397" s="69">
        <v>-6298</v>
      </c>
      <c r="AO1397" s="69">
        <v>15</v>
      </c>
      <c r="AP1397" s="69">
        <v>-15</v>
      </c>
      <c r="AQ1397" s="69">
        <v>575634</v>
      </c>
      <c r="AR1397" s="69">
        <v>3654</v>
      </c>
      <c r="AS1397" s="69">
        <v>493547</v>
      </c>
      <c r="AT1397" s="69">
        <v>11880</v>
      </c>
      <c r="AU1397" s="69">
        <v>8</v>
      </c>
      <c r="AV1397" s="69">
        <v>27</v>
      </c>
      <c r="AW1397" s="69">
        <v>0.69972952586206894</v>
      </c>
      <c r="AX1397" s="69">
        <v>0.49137931034482757</v>
      </c>
      <c r="AY1397" s="69">
        <v>2848.0219298245615</v>
      </c>
      <c r="AZ1397" s="69">
        <v>-848.02192982456154</v>
      </c>
      <c r="BA1397" s="69">
        <v>162337.25</v>
      </c>
      <c r="BB1397" s="69">
        <v>0</v>
      </c>
      <c r="BC1397" s="69">
        <v>-162337.25</v>
      </c>
      <c r="BD1397" s="69">
        <v>0</v>
      </c>
      <c r="BE1397" s="69">
        <v>309.31200381073359</v>
      </c>
      <c r="BF1397" s="69">
        <v>-309.31200381073359</v>
      </c>
      <c r="BG1397" s="69">
        <v>129869.8</v>
      </c>
      <c r="BH1397" s="69">
        <v>0</v>
      </c>
      <c r="BI1397" s="69">
        <v>-129869.8</v>
      </c>
      <c r="BJ1397" s="69">
        <v>2.6058224496815686E-5</v>
      </c>
      <c r="BK1397" s="69">
        <v>0</v>
      </c>
      <c r="BL1397" s="69">
        <v>533.12725779967161</v>
      </c>
      <c r="BM1397" s="69">
        <v>-533.12725779967161</v>
      </c>
      <c r="BN1397" s="69">
        <v>0</v>
      </c>
      <c r="BO1397" s="69">
        <v>3.9470344263059038</v>
      </c>
      <c r="BP1397" s="69">
        <v>-3.9470344263059038</v>
      </c>
      <c r="BQ1397" s="69">
        <v>3947.0344263059037</v>
      </c>
      <c r="BR1397" s="69">
        <v>-3947.0344263059037</v>
      </c>
      <c r="BS1397" s="69">
        <v>0.2066465256797583</v>
      </c>
      <c r="BT1397" s="69">
        <v>1485</v>
      </c>
      <c r="BU1397" s="69">
        <v>440</v>
      </c>
      <c r="BV1397" s="69">
        <v>5.7501815389639941E-3</v>
      </c>
    </row>
    <row r="1398" spans="1:74">
      <c r="A1398" s="113" t="s">
        <v>1038</v>
      </c>
      <c r="B1398" s="69" t="s">
        <v>100</v>
      </c>
      <c r="C1398" s="69" t="s">
        <v>138</v>
      </c>
      <c r="D1398" s="69" t="s">
        <v>375</v>
      </c>
      <c r="E1398" s="69" t="s">
        <v>732</v>
      </c>
      <c r="F1398" s="69">
        <v>0</v>
      </c>
      <c r="G1398" s="69">
        <v>1</v>
      </c>
      <c r="H1398" s="69">
        <v>311</v>
      </c>
      <c r="I1398" s="69">
        <v>3</v>
      </c>
      <c r="J1398" s="69">
        <v>1</v>
      </c>
      <c r="K1398" s="69">
        <v>56</v>
      </c>
      <c r="L1398" s="69">
        <v>54</v>
      </c>
      <c r="M1398" s="69">
        <v>1</v>
      </c>
      <c r="N1398" s="69">
        <v>0</v>
      </c>
      <c r="O1398" s="69">
        <v>0</v>
      </c>
      <c r="P1398" s="69">
        <v>5553.57</v>
      </c>
      <c r="Q1398" s="69">
        <v>62.2</v>
      </c>
      <c r="R1398" s="114">
        <v>2784000</v>
      </c>
      <c r="S1398" s="69">
        <v>2000</v>
      </c>
      <c r="T1398" s="69">
        <v>1392</v>
      </c>
      <c r="U1398" s="69">
        <v>0</v>
      </c>
      <c r="V1398" s="69">
        <v>0</v>
      </c>
      <c r="W1398" s="69">
        <v>0</v>
      </c>
      <c r="X1398" s="69">
        <v>0</v>
      </c>
      <c r="Y1398" s="69">
        <v>0</v>
      </c>
      <c r="Z1398" s="69">
        <v>0</v>
      </c>
      <c r="AA1398" s="69">
        <v>0</v>
      </c>
      <c r="AB1398" s="69">
        <v>0</v>
      </c>
      <c r="AC1398" s="69">
        <v>0</v>
      </c>
      <c r="AD1398" s="69">
        <v>0</v>
      </c>
      <c r="AE1398" s="69">
        <v>0</v>
      </c>
      <c r="AF1398" s="69">
        <v>2009231</v>
      </c>
      <c r="AG1398" s="69">
        <v>774769</v>
      </c>
      <c r="AH1398" s="69">
        <v>723</v>
      </c>
      <c r="AI1398" s="69">
        <v>669</v>
      </c>
      <c r="AJ1398" s="69">
        <v>13</v>
      </c>
      <c r="AK1398" s="69">
        <v>-13</v>
      </c>
      <c r="AL1398" s="69">
        <v>6610</v>
      </c>
      <c r="AM1398" s="69">
        <v>3473</v>
      </c>
      <c r="AN1398" s="69">
        <v>-6610</v>
      </c>
      <c r="AO1398" s="69">
        <v>18</v>
      </c>
      <c r="AP1398" s="69">
        <v>-18</v>
      </c>
      <c r="AQ1398" s="69">
        <v>602047</v>
      </c>
      <c r="AR1398" s="69">
        <v>3833</v>
      </c>
      <c r="AS1398" s="69">
        <v>517375</v>
      </c>
      <c r="AT1398" s="69">
        <v>12191</v>
      </c>
      <c r="AU1398" s="69">
        <v>9</v>
      </c>
      <c r="AV1398" s="69">
        <v>28</v>
      </c>
      <c r="AW1398" s="69">
        <v>0.72170653735632184</v>
      </c>
      <c r="AX1398" s="69">
        <v>0.5193965517241379</v>
      </c>
      <c r="AY1398" s="69">
        <v>2779.0193637621023</v>
      </c>
      <c r="AZ1398" s="69">
        <v>-779.01936376210233</v>
      </c>
      <c r="BA1398" s="69">
        <v>154556.23076923078</v>
      </c>
      <c r="BB1398" s="69">
        <v>0</v>
      </c>
      <c r="BC1398" s="69">
        <v>-154556.23076923078</v>
      </c>
      <c r="BD1398" s="69">
        <v>0</v>
      </c>
      <c r="BE1398" s="69">
        <v>303.9683812405446</v>
      </c>
      <c r="BF1398" s="69">
        <v>-303.9683812405446</v>
      </c>
      <c r="BG1398" s="69">
        <v>111623.94444444444</v>
      </c>
      <c r="BH1398" s="69">
        <v>0</v>
      </c>
      <c r="BI1398" s="69">
        <v>-111623.94444444444</v>
      </c>
      <c r="BJ1398" s="69">
        <v>2.9897997996834135E-5</v>
      </c>
      <c r="BK1398" s="69">
        <v>0</v>
      </c>
      <c r="BL1398" s="69">
        <v>524.19279937385863</v>
      </c>
      <c r="BM1398" s="69">
        <v>-524.19279937385863</v>
      </c>
      <c r="BN1398" s="69">
        <v>0</v>
      </c>
      <c r="BO1398" s="69">
        <v>3.8835100265764679</v>
      </c>
      <c r="BP1398" s="69">
        <v>-3.8835100265764679</v>
      </c>
      <c r="BQ1398" s="69">
        <v>3883.5100265764681</v>
      </c>
      <c r="BR1398" s="69">
        <v>-3883.5100265764681</v>
      </c>
      <c r="BS1398" s="69">
        <v>0.20817736826950764</v>
      </c>
      <c r="BT1398" s="69">
        <v>1354.5555555555557</v>
      </c>
      <c r="BU1398" s="69">
        <v>435.39285714285717</v>
      </c>
      <c r="BV1398" s="69">
        <v>5.7686526135002749E-3</v>
      </c>
    </row>
    <row r="1399" spans="1:74">
      <c r="A1399" s="113" t="s">
        <v>1039</v>
      </c>
      <c r="B1399" s="69" t="s">
        <v>100</v>
      </c>
      <c r="C1399" s="69" t="s">
        <v>138</v>
      </c>
      <c r="D1399" s="69" t="s">
        <v>375</v>
      </c>
      <c r="E1399" s="69" t="s">
        <v>732</v>
      </c>
      <c r="F1399" s="69">
        <v>0</v>
      </c>
      <c r="G1399" s="69">
        <v>15</v>
      </c>
      <c r="H1399" s="69">
        <v>32987</v>
      </c>
      <c r="I1399" s="69">
        <v>111</v>
      </c>
      <c r="J1399" s="69">
        <v>53</v>
      </c>
      <c r="K1399" s="69">
        <v>7886</v>
      </c>
      <c r="L1399" s="69">
        <v>7603</v>
      </c>
      <c r="M1399" s="69">
        <v>69</v>
      </c>
      <c r="N1399" s="69">
        <v>1</v>
      </c>
      <c r="O1399" s="69">
        <v>0</v>
      </c>
      <c r="P1399" s="69">
        <v>4182.9799999999996</v>
      </c>
      <c r="Q1399" s="69">
        <v>138.02000000000001</v>
      </c>
      <c r="R1399" s="114">
        <v>2784000</v>
      </c>
      <c r="S1399" s="69">
        <v>2000</v>
      </c>
      <c r="T1399" s="69">
        <v>1392</v>
      </c>
      <c r="U1399" s="69">
        <v>0</v>
      </c>
      <c r="V1399" s="69">
        <v>0</v>
      </c>
      <c r="W1399" s="69">
        <v>0</v>
      </c>
      <c r="X1399" s="69">
        <v>0</v>
      </c>
      <c r="Y1399" s="69">
        <v>0</v>
      </c>
      <c r="Z1399" s="69">
        <v>0</v>
      </c>
      <c r="AA1399" s="69">
        <v>0</v>
      </c>
      <c r="AB1399" s="69">
        <v>0</v>
      </c>
      <c r="AC1399" s="69">
        <v>0</v>
      </c>
      <c r="AD1399" s="69">
        <v>0</v>
      </c>
      <c r="AE1399" s="69">
        <v>0</v>
      </c>
      <c r="AF1399" s="69">
        <v>2068422</v>
      </c>
      <c r="AG1399" s="69">
        <v>715578</v>
      </c>
      <c r="AH1399" s="69">
        <v>754</v>
      </c>
      <c r="AI1399" s="69">
        <v>638</v>
      </c>
      <c r="AJ1399" s="69">
        <v>13</v>
      </c>
      <c r="AK1399" s="69">
        <v>-13</v>
      </c>
      <c r="AL1399" s="69">
        <v>6857</v>
      </c>
      <c r="AM1399" s="69">
        <v>3601</v>
      </c>
      <c r="AN1399" s="69">
        <v>-6857</v>
      </c>
      <c r="AO1399" s="69">
        <v>20</v>
      </c>
      <c r="AP1399" s="69">
        <v>-20</v>
      </c>
      <c r="AQ1399" s="69">
        <v>621007</v>
      </c>
      <c r="AR1399" s="69">
        <v>3979</v>
      </c>
      <c r="AS1399" s="69">
        <v>535263</v>
      </c>
      <c r="AT1399" s="69">
        <v>45178</v>
      </c>
      <c r="AU1399" s="69">
        <v>24</v>
      </c>
      <c r="AV1399" s="69">
        <v>97</v>
      </c>
      <c r="AW1399" s="69">
        <v>0.74296767241379313</v>
      </c>
      <c r="AX1399" s="69">
        <v>0.54166666666666663</v>
      </c>
      <c r="AY1399" s="69">
        <v>2743.26525198939</v>
      </c>
      <c r="AZ1399" s="69">
        <v>-743.26525198938998</v>
      </c>
      <c r="BA1399" s="69">
        <v>159109.38461538462</v>
      </c>
      <c r="BB1399" s="69">
        <v>0</v>
      </c>
      <c r="BC1399" s="69">
        <v>-159109.38461538462</v>
      </c>
      <c r="BD1399" s="69">
        <v>0</v>
      </c>
      <c r="BE1399" s="69">
        <v>301.65115939915415</v>
      </c>
      <c r="BF1399" s="69">
        <v>-301.65115939915415</v>
      </c>
      <c r="BG1399" s="69">
        <v>103421.1</v>
      </c>
      <c r="BH1399" s="69">
        <v>0</v>
      </c>
      <c r="BI1399" s="69">
        <v>-103421.1</v>
      </c>
      <c r="BJ1399" s="69">
        <v>3.2205756134793973E-5</v>
      </c>
      <c r="BK1399" s="69">
        <v>0</v>
      </c>
      <c r="BL1399" s="69">
        <v>519.83463181703951</v>
      </c>
      <c r="BM1399" s="69">
        <v>-519.83463181703951</v>
      </c>
      <c r="BN1399" s="69">
        <v>0</v>
      </c>
      <c r="BO1399" s="69">
        <v>3.8643096944866357</v>
      </c>
      <c r="BP1399" s="69">
        <v>-3.8643096944866357</v>
      </c>
      <c r="BQ1399" s="69">
        <v>3864.3096944866356</v>
      </c>
      <c r="BR1399" s="69">
        <v>-3864.3096944866356</v>
      </c>
      <c r="BS1399" s="69">
        <v>0.20938628158844766</v>
      </c>
      <c r="BT1399" s="69">
        <v>1882.4166666666667</v>
      </c>
      <c r="BU1399" s="69">
        <v>465.7525773195876</v>
      </c>
      <c r="BV1399" s="69">
        <v>5.7986463920696547E-3</v>
      </c>
    </row>
    <row r="1400" spans="1:74">
      <c r="A1400" s="113" t="s">
        <v>1040</v>
      </c>
      <c r="B1400" s="69" t="s">
        <v>100</v>
      </c>
      <c r="C1400" s="69" t="s">
        <v>138</v>
      </c>
      <c r="D1400" s="69" t="s">
        <v>375</v>
      </c>
      <c r="E1400" s="69" t="s">
        <v>732</v>
      </c>
      <c r="F1400" s="69">
        <v>0</v>
      </c>
      <c r="G1400" s="69">
        <v>34</v>
      </c>
      <c r="H1400" s="69">
        <v>58495</v>
      </c>
      <c r="I1400" s="69">
        <v>230</v>
      </c>
      <c r="J1400" s="69">
        <v>121</v>
      </c>
      <c r="K1400" s="69">
        <v>13250</v>
      </c>
      <c r="L1400" s="69">
        <v>11888</v>
      </c>
      <c r="M1400" s="69">
        <v>147</v>
      </c>
      <c r="N1400" s="69">
        <v>1</v>
      </c>
      <c r="O1400" s="69">
        <v>0</v>
      </c>
      <c r="P1400" s="69">
        <v>4414.72</v>
      </c>
      <c r="Q1400" s="69">
        <v>114.03</v>
      </c>
      <c r="R1400" s="114">
        <v>2784000</v>
      </c>
      <c r="S1400" s="69">
        <v>2000</v>
      </c>
      <c r="T1400" s="69">
        <v>1392</v>
      </c>
      <c r="U1400" s="69">
        <v>0</v>
      </c>
      <c r="V1400" s="69">
        <v>0</v>
      </c>
      <c r="W1400" s="69">
        <v>0</v>
      </c>
      <c r="X1400" s="69">
        <v>0</v>
      </c>
      <c r="Y1400" s="69">
        <v>0</v>
      </c>
      <c r="Z1400" s="69">
        <v>0</v>
      </c>
      <c r="AA1400" s="69">
        <v>0</v>
      </c>
      <c r="AB1400" s="69">
        <v>0</v>
      </c>
      <c r="AC1400" s="69">
        <v>0</v>
      </c>
      <c r="AD1400" s="69">
        <v>0</v>
      </c>
      <c r="AE1400" s="69">
        <v>0</v>
      </c>
      <c r="AF1400" s="69">
        <v>2126917</v>
      </c>
      <c r="AG1400" s="69">
        <v>657083</v>
      </c>
      <c r="AH1400" s="69">
        <v>788</v>
      </c>
      <c r="AI1400" s="69">
        <v>604</v>
      </c>
      <c r="AJ1400" s="69">
        <v>13</v>
      </c>
      <c r="AK1400" s="69">
        <v>-13</v>
      </c>
      <c r="AL1400" s="69">
        <v>7087</v>
      </c>
      <c r="AM1400" s="69">
        <v>3722</v>
      </c>
      <c r="AN1400" s="69">
        <v>-7087</v>
      </c>
      <c r="AO1400" s="69">
        <v>21</v>
      </c>
      <c r="AP1400" s="69">
        <v>-21</v>
      </c>
      <c r="AQ1400" s="69">
        <v>634257</v>
      </c>
      <c r="AR1400" s="69">
        <v>4126</v>
      </c>
      <c r="AS1400" s="69">
        <v>547151</v>
      </c>
      <c r="AT1400" s="69">
        <v>103673</v>
      </c>
      <c r="AU1400" s="69">
        <v>58</v>
      </c>
      <c r="AV1400" s="69">
        <v>244</v>
      </c>
      <c r="AW1400" s="69">
        <v>0.76397880747126434</v>
      </c>
      <c r="AX1400" s="69">
        <v>0.56609195402298851</v>
      </c>
      <c r="AY1400" s="69">
        <v>2699.1332487309646</v>
      </c>
      <c r="AZ1400" s="69">
        <v>-699.13324873096462</v>
      </c>
      <c r="BA1400" s="69">
        <v>163609</v>
      </c>
      <c r="BB1400" s="69">
        <v>0</v>
      </c>
      <c r="BC1400" s="69">
        <v>-163609</v>
      </c>
      <c r="BD1400" s="69">
        <v>0</v>
      </c>
      <c r="BE1400" s="69">
        <v>300.11528150134046</v>
      </c>
      <c r="BF1400" s="69">
        <v>-300.11528150134046</v>
      </c>
      <c r="BG1400" s="69">
        <v>101281.76190476191</v>
      </c>
      <c r="BH1400" s="69">
        <v>0</v>
      </c>
      <c r="BI1400" s="69">
        <v>-101281.76190476191</v>
      </c>
      <c r="BJ1400" s="69">
        <v>3.3109606988965043E-5</v>
      </c>
      <c r="BK1400" s="69">
        <v>0</v>
      </c>
      <c r="BL1400" s="69">
        <v>515.49127484246242</v>
      </c>
      <c r="BM1400" s="69">
        <v>-515.49127484246242</v>
      </c>
      <c r="BN1400" s="69">
        <v>0</v>
      </c>
      <c r="BO1400" s="69">
        <v>3.887257813656559</v>
      </c>
      <c r="BP1400" s="69">
        <v>-3.887257813656559</v>
      </c>
      <c r="BQ1400" s="69">
        <v>3887.2578136565589</v>
      </c>
      <c r="BR1400" s="69">
        <v>-3887.2578136565589</v>
      </c>
      <c r="BS1400" s="69">
        <v>0.21171413218699625</v>
      </c>
      <c r="BT1400" s="69">
        <v>1787.4655172413793</v>
      </c>
      <c r="BU1400" s="69">
        <v>424.88934426229508</v>
      </c>
      <c r="BV1400" s="69">
        <v>5.8682836768060897E-3</v>
      </c>
    </row>
    <row r="1401" spans="1:74">
      <c r="A1401" s="113" t="s">
        <v>1041</v>
      </c>
      <c r="B1401" s="69" t="s">
        <v>100</v>
      </c>
      <c r="C1401" s="69" t="s">
        <v>138</v>
      </c>
      <c r="D1401" s="69" t="s">
        <v>375</v>
      </c>
      <c r="E1401" s="69" t="s">
        <v>732</v>
      </c>
      <c r="F1401" s="69">
        <v>0</v>
      </c>
      <c r="G1401" s="69">
        <v>26</v>
      </c>
      <c r="H1401" s="69">
        <v>56712</v>
      </c>
      <c r="I1401" s="69">
        <v>176</v>
      </c>
      <c r="J1401" s="69">
        <v>105</v>
      </c>
      <c r="K1401" s="69">
        <v>15503</v>
      </c>
      <c r="L1401" s="69">
        <v>13874</v>
      </c>
      <c r="M1401" s="69">
        <v>118</v>
      </c>
      <c r="N1401" s="69">
        <v>0</v>
      </c>
      <c r="O1401" s="69">
        <v>0</v>
      </c>
      <c r="P1401" s="69">
        <v>3658.13</v>
      </c>
      <c r="Q1401" s="69">
        <v>139.34</v>
      </c>
      <c r="R1401" s="114">
        <v>2784000</v>
      </c>
      <c r="S1401" s="69">
        <v>2000</v>
      </c>
      <c r="T1401" s="69">
        <v>1392</v>
      </c>
      <c r="U1401" s="69">
        <v>0</v>
      </c>
      <c r="V1401" s="69">
        <v>0</v>
      </c>
      <c r="W1401" s="69">
        <v>0</v>
      </c>
      <c r="X1401" s="69">
        <v>0</v>
      </c>
      <c r="Y1401" s="69">
        <v>0</v>
      </c>
      <c r="Z1401" s="69">
        <v>0</v>
      </c>
      <c r="AA1401" s="69">
        <v>0</v>
      </c>
      <c r="AB1401" s="69">
        <v>0</v>
      </c>
      <c r="AC1401" s="69">
        <v>0</v>
      </c>
      <c r="AD1401" s="69">
        <v>0</v>
      </c>
      <c r="AE1401" s="69">
        <v>0</v>
      </c>
      <c r="AF1401" s="69">
        <v>2183629</v>
      </c>
      <c r="AG1401" s="69">
        <v>600371</v>
      </c>
      <c r="AH1401" s="69">
        <v>814</v>
      </c>
      <c r="AI1401" s="69">
        <v>578</v>
      </c>
      <c r="AJ1401" s="69">
        <v>13</v>
      </c>
      <c r="AK1401" s="69">
        <v>-13</v>
      </c>
      <c r="AL1401" s="69">
        <v>7263</v>
      </c>
      <c r="AM1401" s="69">
        <v>3827</v>
      </c>
      <c r="AN1401" s="69">
        <v>-7263</v>
      </c>
      <c r="AO1401" s="69">
        <v>21</v>
      </c>
      <c r="AP1401" s="69">
        <v>-21</v>
      </c>
      <c r="AQ1401" s="69">
        <v>649760</v>
      </c>
      <c r="AR1401" s="69">
        <v>4244</v>
      </c>
      <c r="AS1401" s="69">
        <v>561025</v>
      </c>
      <c r="AT1401" s="69">
        <v>160385</v>
      </c>
      <c r="AU1401" s="69">
        <v>84</v>
      </c>
      <c r="AV1401" s="69">
        <v>362</v>
      </c>
      <c r="AW1401" s="69">
        <v>0.78434949712643676</v>
      </c>
      <c r="AX1401" s="69">
        <v>0.58477011494252873</v>
      </c>
      <c r="AY1401" s="69">
        <v>2682.590909090909</v>
      </c>
      <c r="AZ1401" s="69">
        <v>-682.59090909090901</v>
      </c>
      <c r="BA1401" s="69">
        <v>167971.46153846153</v>
      </c>
      <c r="BB1401" s="69">
        <v>0</v>
      </c>
      <c r="BC1401" s="69">
        <v>-167971.46153846153</v>
      </c>
      <c r="BD1401" s="69">
        <v>0</v>
      </c>
      <c r="BE1401" s="69">
        <v>300.65110835742809</v>
      </c>
      <c r="BF1401" s="69">
        <v>-300.65110835742809</v>
      </c>
      <c r="BG1401" s="69">
        <v>103982.33333333333</v>
      </c>
      <c r="BH1401" s="69">
        <v>0</v>
      </c>
      <c r="BI1401" s="69">
        <v>-103982.33333333333</v>
      </c>
      <c r="BJ1401" s="69">
        <v>3.2319625707953705E-5</v>
      </c>
      <c r="BK1401" s="69">
        <v>0</v>
      </c>
      <c r="BL1401" s="69">
        <v>514.52144203581531</v>
      </c>
      <c r="BM1401" s="69">
        <v>-514.52144203581531</v>
      </c>
      <c r="BN1401" s="69">
        <v>0</v>
      </c>
      <c r="BO1401" s="69">
        <v>3.8922133594759591</v>
      </c>
      <c r="BP1401" s="69">
        <v>-3.8922133594759591</v>
      </c>
      <c r="BQ1401" s="69">
        <v>3892.2133594759594</v>
      </c>
      <c r="BR1401" s="69">
        <v>-3892.2133594759594</v>
      </c>
      <c r="BS1401" s="69">
        <v>0.21269924222628692</v>
      </c>
      <c r="BT1401" s="69">
        <v>1909.3452380952381</v>
      </c>
      <c r="BU1401" s="69">
        <v>443.05248618784532</v>
      </c>
      <c r="BV1401" s="69">
        <v>5.8898670278256585E-3</v>
      </c>
    </row>
    <row r="1402" spans="1:74">
      <c r="A1402" s="113" t="s">
        <v>1042</v>
      </c>
      <c r="B1402" s="69" t="s">
        <v>100</v>
      </c>
      <c r="C1402" s="69" t="s">
        <v>138</v>
      </c>
      <c r="D1402" s="69" t="s">
        <v>375</v>
      </c>
      <c r="E1402" s="69" t="s">
        <v>732</v>
      </c>
      <c r="F1402" s="69">
        <v>0</v>
      </c>
      <c r="G1402" s="69">
        <v>34</v>
      </c>
      <c r="H1402" s="69">
        <v>63583</v>
      </c>
      <c r="I1402" s="69">
        <v>236</v>
      </c>
      <c r="J1402" s="69">
        <v>132</v>
      </c>
      <c r="K1402" s="69">
        <v>20475</v>
      </c>
      <c r="L1402" s="69">
        <v>18483</v>
      </c>
      <c r="M1402" s="69">
        <v>148</v>
      </c>
      <c r="N1402" s="69">
        <v>1</v>
      </c>
      <c r="O1402" s="69">
        <v>0</v>
      </c>
      <c r="P1402" s="69">
        <v>3105.4</v>
      </c>
      <c r="Q1402" s="69">
        <v>123.22</v>
      </c>
      <c r="R1402" s="114">
        <v>2784000</v>
      </c>
      <c r="S1402" s="69">
        <v>2000</v>
      </c>
      <c r="T1402" s="69">
        <v>1392</v>
      </c>
      <c r="U1402" s="69">
        <v>0</v>
      </c>
      <c r="V1402" s="69">
        <v>0</v>
      </c>
      <c r="W1402" s="69">
        <v>0</v>
      </c>
      <c r="X1402" s="69">
        <v>0</v>
      </c>
      <c r="Y1402" s="69">
        <v>0</v>
      </c>
      <c r="Z1402" s="69">
        <v>0</v>
      </c>
      <c r="AA1402" s="69">
        <v>0</v>
      </c>
      <c r="AB1402" s="69">
        <v>0</v>
      </c>
      <c r="AC1402" s="69">
        <v>0</v>
      </c>
      <c r="AD1402" s="69">
        <v>0</v>
      </c>
      <c r="AE1402" s="69">
        <v>0</v>
      </c>
      <c r="AF1402" s="69">
        <v>2247212</v>
      </c>
      <c r="AG1402" s="69">
        <v>536788</v>
      </c>
      <c r="AH1402" s="69">
        <v>848</v>
      </c>
      <c r="AI1402" s="69">
        <v>544</v>
      </c>
      <c r="AJ1402" s="69">
        <v>13</v>
      </c>
      <c r="AK1402" s="69">
        <v>-13</v>
      </c>
      <c r="AL1402" s="69">
        <v>7499</v>
      </c>
      <c r="AM1402" s="69">
        <v>3959</v>
      </c>
      <c r="AN1402" s="69">
        <v>-7499</v>
      </c>
      <c r="AO1402" s="69">
        <v>22</v>
      </c>
      <c r="AP1402" s="69">
        <v>-22</v>
      </c>
      <c r="AQ1402" s="69">
        <v>670235</v>
      </c>
      <c r="AR1402" s="69">
        <v>4392</v>
      </c>
      <c r="AS1402" s="69">
        <v>579508</v>
      </c>
      <c r="AT1402" s="69">
        <v>223968</v>
      </c>
      <c r="AU1402" s="69">
        <v>118</v>
      </c>
      <c r="AV1402" s="69">
        <v>510</v>
      </c>
      <c r="AW1402" s="69">
        <v>0.80718821839080457</v>
      </c>
      <c r="AX1402" s="69">
        <v>0.60919540229885061</v>
      </c>
      <c r="AY1402" s="69">
        <v>2650.0141509433961</v>
      </c>
      <c r="AZ1402" s="69">
        <v>-650.01415094339609</v>
      </c>
      <c r="BA1402" s="69">
        <v>172862.46153846153</v>
      </c>
      <c r="BB1402" s="69">
        <v>0</v>
      </c>
      <c r="BC1402" s="69">
        <v>-172862.46153846153</v>
      </c>
      <c r="BD1402" s="69">
        <v>0</v>
      </c>
      <c r="BE1402" s="69">
        <v>299.66822242965731</v>
      </c>
      <c r="BF1402" s="69">
        <v>-299.66822242965731</v>
      </c>
      <c r="BG1402" s="69">
        <v>102146</v>
      </c>
      <c r="BH1402" s="69">
        <v>0</v>
      </c>
      <c r="BI1402" s="69">
        <v>-102146</v>
      </c>
      <c r="BJ1402" s="69">
        <v>3.2824307892008028E-5</v>
      </c>
      <c r="BK1402" s="69">
        <v>0</v>
      </c>
      <c r="BL1402" s="69">
        <v>511.66029143897998</v>
      </c>
      <c r="BM1402" s="69">
        <v>-511.66029143897998</v>
      </c>
      <c r="BN1402" s="69">
        <v>0</v>
      </c>
      <c r="BO1402" s="69">
        <v>3.8777928863794804</v>
      </c>
      <c r="BP1402" s="69">
        <v>-3.8777928863794804</v>
      </c>
      <c r="BQ1402" s="69">
        <v>3877.7928863794805</v>
      </c>
      <c r="BR1402" s="69">
        <v>-3877.7928863794805</v>
      </c>
      <c r="BS1402" s="69">
        <v>0.21419550391513009</v>
      </c>
      <c r="BT1402" s="69">
        <v>1898.0338983050847</v>
      </c>
      <c r="BU1402" s="69">
        <v>439.15294117647056</v>
      </c>
      <c r="BV1402" s="69">
        <v>5.9068834065663534E-3</v>
      </c>
    </row>
    <row r="1403" spans="1:74">
      <c r="A1403" s="113" t="s">
        <v>1043</v>
      </c>
      <c r="B1403" s="69" t="s">
        <v>100</v>
      </c>
      <c r="C1403" s="69" t="s">
        <v>138</v>
      </c>
      <c r="D1403" s="69" t="s">
        <v>375</v>
      </c>
      <c r="E1403" s="69" t="s">
        <v>732</v>
      </c>
      <c r="F1403" s="69">
        <v>0</v>
      </c>
      <c r="G1403" s="69">
        <v>29</v>
      </c>
      <c r="H1403" s="69">
        <v>59810</v>
      </c>
      <c r="I1403" s="69">
        <v>202</v>
      </c>
      <c r="J1403" s="69">
        <v>121</v>
      </c>
      <c r="K1403" s="69">
        <v>15948</v>
      </c>
      <c r="L1403" s="69">
        <v>14446</v>
      </c>
      <c r="M1403" s="69">
        <v>138</v>
      </c>
      <c r="N1403" s="69">
        <v>1</v>
      </c>
      <c r="O1403" s="69">
        <v>0</v>
      </c>
      <c r="P1403" s="69">
        <v>3750.31</v>
      </c>
      <c r="Q1403" s="69">
        <v>125.65</v>
      </c>
      <c r="R1403" s="114">
        <v>2784000</v>
      </c>
      <c r="S1403" s="69">
        <v>2000</v>
      </c>
      <c r="T1403" s="69">
        <v>1392</v>
      </c>
      <c r="U1403" s="69">
        <v>0</v>
      </c>
      <c r="V1403" s="69">
        <v>0</v>
      </c>
      <c r="W1403" s="69">
        <v>0</v>
      </c>
      <c r="X1403" s="69">
        <v>0</v>
      </c>
      <c r="Y1403" s="69">
        <v>0</v>
      </c>
      <c r="Z1403" s="69">
        <v>0</v>
      </c>
      <c r="AA1403" s="69">
        <v>0</v>
      </c>
      <c r="AB1403" s="69">
        <v>0</v>
      </c>
      <c r="AC1403" s="69">
        <v>0</v>
      </c>
      <c r="AD1403" s="69">
        <v>0</v>
      </c>
      <c r="AE1403" s="69">
        <v>0</v>
      </c>
      <c r="AF1403" s="69">
        <v>2307022</v>
      </c>
      <c r="AG1403" s="69">
        <v>476978</v>
      </c>
      <c r="AH1403" s="69">
        <v>877</v>
      </c>
      <c r="AI1403" s="69">
        <v>515</v>
      </c>
      <c r="AJ1403" s="69">
        <v>13</v>
      </c>
      <c r="AK1403" s="69">
        <v>-13</v>
      </c>
      <c r="AL1403" s="69">
        <v>7701</v>
      </c>
      <c r="AM1403" s="69">
        <v>4080</v>
      </c>
      <c r="AN1403" s="69">
        <v>-7701</v>
      </c>
      <c r="AO1403" s="69">
        <v>23</v>
      </c>
      <c r="AP1403" s="69">
        <v>-23</v>
      </c>
      <c r="AQ1403" s="69">
        <v>686183</v>
      </c>
      <c r="AR1403" s="69">
        <v>4530</v>
      </c>
      <c r="AS1403" s="69">
        <v>593954</v>
      </c>
      <c r="AT1403" s="69">
        <v>283778</v>
      </c>
      <c r="AU1403" s="69">
        <v>147</v>
      </c>
      <c r="AV1403" s="69">
        <v>648</v>
      </c>
      <c r="AW1403" s="69">
        <v>0.8286716954022989</v>
      </c>
      <c r="AX1403" s="69">
        <v>0.63002873563218387</v>
      </c>
      <c r="AY1403" s="69">
        <v>2630.5838084378565</v>
      </c>
      <c r="AZ1403" s="69">
        <v>-630.58380843785653</v>
      </c>
      <c r="BA1403" s="69">
        <v>177463.23076923078</v>
      </c>
      <c r="BB1403" s="69">
        <v>0</v>
      </c>
      <c r="BC1403" s="69">
        <v>-177463.23076923078</v>
      </c>
      <c r="BD1403" s="69">
        <v>0</v>
      </c>
      <c r="BE1403" s="69">
        <v>299.57434099467599</v>
      </c>
      <c r="BF1403" s="69">
        <v>-299.57434099467599</v>
      </c>
      <c r="BG1403" s="69">
        <v>100305.30434782608</v>
      </c>
      <c r="BH1403" s="69">
        <v>0</v>
      </c>
      <c r="BI1403" s="69">
        <v>-100305.30434782608</v>
      </c>
      <c r="BJ1403" s="69">
        <v>3.3518755200872073E-5</v>
      </c>
      <c r="BK1403" s="69">
        <v>0</v>
      </c>
      <c r="BL1403" s="69">
        <v>509.27637969094923</v>
      </c>
      <c r="BM1403" s="69">
        <v>-509.27637969094923</v>
      </c>
      <c r="BN1403" s="69">
        <v>0</v>
      </c>
      <c r="BO1403" s="69">
        <v>3.8841762156665331</v>
      </c>
      <c r="BP1403" s="69">
        <v>-3.8841762156665331</v>
      </c>
      <c r="BQ1403" s="69">
        <v>3884.1762156665332</v>
      </c>
      <c r="BR1403" s="69">
        <v>-3884.1762156665332</v>
      </c>
      <c r="BS1403" s="69">
        <v>0.21495098039215688</v>
      </c>
      <c r="BT1403" s="69">
        <v>1930.4625850340135</v>
      </c>
      <c r="BU1403" s="69">
        <v>437.92901234567898</v>
      </c>
      <c r="BV1403" s="69">
        <v>5.9459357051981762E-3</v>
      </c>
    </row>
    <row r="1404" spans="1:74">
      <c r="A1404" s="113" t="s">
        <v>1044</v>
      </c>
      <c r="B1404" s="69" t="s">
        <v>100</v>
      </c>
      <c r="C1404" s="69" t="s">
        <v>138</v>
      </c>
      <c r="D1404" s="69" t="s">
        <v>375</v>
      </c>
      <c r="E1404" s="69" t="s">
        <v>732</v>
      </c>
      <c r="F1404" s="69">
        <v>0</v>
      </c>
      <c r="G1404" s="69">
        <v>28</v>
      </c>
      <c r="H1404" s="69">
        <v>67070</v>
      </c>
      <c r="I1404" s="69">
        <v>205</v>
      </c>
      <c r="J1404" s="69">
        <v>104</v>
      </c>
      <c r="K1404" s="69">
        <v>15995</v>
      </c>
      <c r="L1404" s="69">
        <v>13702</v>
      </c>
      <c r="M1404" s="69">
        <v>118</v>
      </c>
      <c r="N1404" s="69">
        <v>1</v>
      </c>
      <c r="O1404" s="69">
        <v>0</v>
      </c>
      <c r="P1404" s="69">
        <v>4193.1899999999996</v>
      </c>
      <c r="Q1404" s="69">
        <v>162.79</v>
      </c>
      <c r="R1404" s="114">
        <v>2784000</v>
      </c>
      <c r="S1404" s="69">
        <v>2000</v>
      </c>
      <c r="T1404" s="69">
        <v>1392</v>
      </c>
      <c r="U1404" s="69">
        <v>0</v>
      </c>
      <c r="V1404" s="69">
        <v>0</v>
      </c>
      <c r="W1404" s="69">
        <v>0</v>
      </c>
      <c r="X1404" s="69">
        <v>0</v>
      </c>
      <c r="Y1404" s="69">
        <v>0</v>
      </c>
      <c r="Z1404" s="69">
        <v>0</v>
      </c>
      <c r="AA1404" s="69">
        <v>0</v>
      </c>
      <c r="AB1404" s="69">
        <v>0</v>
      </c>
      <c r="AC1404" s="69">
        <v>0</v>
      </c>
      <c r="AD1404" s="69">
        <v>0</v>
      </c>
      <c r="AE1404" s="69">
        <v>0</v>
      </c>
      <c r="AF1404" s="69">
        <v>2374092</v>
      </c>
      <c r="AG1404" s="69">
        <v>409908</v>
      </c>
      <c r="AH1404" s="69">
        <v>905</v>
      </c>
      <c r="AI1404" s="69">
        <v>487</v>
      </c>
      <c r="AJ1404" s="69">
        <v>13</v>
      </c>
      <c r="AK1404" s="69">
        <v>-13</v>
      </c>
      <c r="AL1404" s="69">
        <v>7906</v>
      </c>
      <c r="AM1404" s="69">
        <v>4184</v>
      </c>
      <c r="AN1404" s="69">
        <v>-7906</v>
      </c>
      <c r="AO1404" s="69">
        <v>24</v>
      </c>
      <c r="AP1404" s="69">
        <v>-24</v>
      </c>
      <c r="AQ1404" s="69">
        <v>702178</v>
      </c>
      <c r="AR1404" s="69">
        <v>4648</v>
      </c>
      <c r="AS1404" s="69">
        <v>607656</v>
      </c>
      <c r="AT1404" s="69">
        <v>350848</v>
      </c>
      <c r="AU1404" s="69">
        <v>175</v>
      </c>
      <c r="AV1404" s="69">
        <v>766</v>
      </c>
      <c r="AW1404" s="69">
        <v>0.85276293103448275</v>
      </c>
      <c r="AX1404" s="69">
        <v>0.65014367816091956</v>
      </c>
      <c r="AY1404" s="69">
        <v>2623.3060773480661</v>
      </c>
      <c r="AZ1404" s="69">
        <v>-623.30607734806608</v>
      </c>
      <c r="BA1404" s="69">
        <v>182622.46153846153</v>
      </c>
      <c r="BB1404" s="69">
        <v>0</v>
      </c>
      <c r="BC1404" s="69">
        <v>-182622.46153846153</v>
      </c>
      <c r="BD1404" s="69">
        <v>0</v>
      </c>
      <c r="BE1404" s="69">
        <v>300.28990640020237</v>
      </c>
      <c r="BF1404" s="69">
        <v>-300.28990640020237</v>
      </c>
      <c r="BG1404" s="69">
        <v>98920.5</v>
      </c>
      <c r="BH1404" s="69">
        <v>0</v>
      </c>
      <c r="BI1404" s="69">
        <v>-98920.5</v>
      </c>
      <c r="BJ1404" s="69">
        <v>3.4179367624733328E-5</v>
      </c>
      <c r="BK1404" s="69">
        <v>0</v>
      </c>
      <c r="BL1404" s="69">
        <v>510.77710843373495</v>
      </c>
      <c r="BM1404" s="69">
        <v>-510.77710843373495</v>
      </c>
      <c r="BN1404" s="69">
        <v>0</v>
      </c>
      <c r="BO1404" s="69">
        <v>3.9069670998064696</v>
      </c>
      <c r="BP1404" s="69">
        <v>-3.9069670998064696</v>
      </c>
      <c r="BQ1404" s="69">
        <v>3906.9670998064698</v>
      </c>
      <c r="BR1404" s="69">
        <v>-3906.9670998064698</v>
      </c>
      <c r="BS1404" s="69">
        <v>0.2163001912045889</v>
      </c>
      <c r="BT1404" s="69">
        <v>2004.8457142857144</v>
      </c>
      <c r="BU1404" s="69">
        <v>458.02610966057443</v>
      </c>
      <c r="BV1404" s="69">
        <v>5.958603089245177E-3</v>
      </c>
    </row>
    <row r="1405" spans="1:74">
      <c r="A1405" s="113" t="s">
        <v>1045</v>
      </c>
      <c r="B1405" s="69" t="s">
        <v>100</v>
      </c>
      <c r="C1405" s="69" t="s">
        <v>138</v>
      </c>
      <c r="D1405" s="69" t="s">
        <v>375</v>
      </c>
      <c r="E1405" s="69" t="s">
        <v>732</v>
      </c>
      <c r="F1405" s="69">
        <v>0</v>
      </c>
      <c r="G1405" s="69">
        <v>32</v>
      </c>
      <c r="H1405" s="69">
        <v>64561</v>
      </c>
      <c r="I1405" s="69">
        <v>241</v>
      </c>
      <c r="J1405" s="69">
        <v>123</v>
      </c>
      <c r="K1405" s="69">
        <v>17189</v>
      </c>
      <c r="L1405" s="69">
        <v>15046</v>
      </c>
      <c r="M1405" s="69">
        <v>143</v>
      </c>
      <c r="N1405" s="69">
        <v>0</v>
      </c>
      <c r="O1405" s="69">
        <v>1</v>
      </c>
      <c r="P1405" s="69">
        <v>3755.95</v>
      </c>
      <c r="Q1405" s="69">
        <v>129.38</v>
      </c>
      <c r="R1405" s="114">
        <v>2784000</v>
      </c>
      <c r="S1405" s="69">
        <v>2000</v>
      </c>
      <c r="T1405" s="69">
        <v>1392</v>
      </c>
      <c r="U1405" s="69">
        <v>0</v>
      </c>
      <c r="V1405" s="69">
        <v>0</v>
      </c>
      <c r="W1405" s="69">
        <v>0</v>
      </c>
      <c r="X1405" s="69">
        <v>0</v>
      </c>
      <c r="Y1405" s="69">
        <v>0</v>
      </c>
      <c r="Z1405" s="69">
        <v>0</v>
      </c>
      <c r="AA1405" s="69">
        <v>0</v>
      </c>
      <c r="AB1405" s="69">
        <v>0</v>
      </c>
      <c r="AC1405" s="69">
        <v>0</v>
      </c>
      <c r="AD1405" s="69">
        <v>0</v>
      </c>
      <c r="AE1405" s="69">
        <v>0</v>
      </c>
      <c r="AF1405" s="69">
        <v>2438653</v>
      </c>
      <c r="AG1405" s="69">
        <v>345347</v>
      </c>
      <c r="AH1405" s="69">
        <v>937</v>
      </c>
      <c r="AI1405" s="69">
        <v>455</v>
      </c>
      <c r="AJ1405" s="69">
        <v>14</v>
      </c>
      <c r="AK1405" s="69">
        <v>-14</v>
      </c>
      <c r="AL1405" s="69">
        <v>8147</v>
      </c>
      <c r="AM1405" s="69">
        <v>4307</v>
      </c>
      <c r="AN1405" s="69">
        <v>-8147</v>
      </c>
      <c r="AO1405" s="69">
        <v>24</v>
      </c>
      <c r="AP1405" s="69">
        <v>-24</v>
      </c>
      <c r="AQ1405" s="69">
        <v>719367</v>
      </c>
      <c r="AR1405" s="69">
        <v>4791</v>
      </c>
      <c r="AS1405" s="69">
        <v>622702</v>
      </c>
      <c r="AT1405" s="69">
        <v>415409</v>
      </c>
      <c r="AU1405" s="69">
        <v>207</v>
      </c>
      <c r="AV1405" s="69">
        <v>909</v>
      </c>
      <c r="AW1405" s="69">
        <v>0.87595294540229884</v>
      </c>
      <c r="AX1405" s="69">
        <v>0.67313218390804597</v>
      </c>
      <c r="AY1405" s="69">
        <v>2602.6179295624333</v>
      </c>
      <c r="AZ1405" s="69">
        <v>-602.61792956243335</v>
      </c>
      <c r="BA1405" s="69">
        <v>174189.5</v>
      </c>
      <c r="BB1405" s="69">
        <v>0</v>
      </c>
      <c r="BC1405" s="69">
        <v>-174189.5</v>
      </c>
      <c r="BD1405" s="69">
        <v>0</v>
      </c>
      <c r="BE1405" s="69">
        <v>299.3314103350927</v>
      </c>
      <c r="BF1405" s="69">
        <v>-299.3314103350927</v>
      </c>
      <c r="BG1405" s="69">
        <v>101610.54166666667</v>
      </c>
      <c r="BH1405" s="69">
        <v>0</v>
      </c>
      <c r="BI1405" s="69">
        <v>-101610.54166666667</v>
      </c>
      <c r="BJ1405" s="69">
        <v>3.3362664676027674E-5</v>
      </c>
      <c r="BK1405" s="69">
        <v>0</v>
      </c>
      <c r="BL1405" s="69">
        <v>509.00709663953245</v>
      </c>
      <c r="BM1405" s="69">
        <v>-509.00709663953245</v>
      </c>
      <c r="BN1405" s="69">
        <v>0</v>
      </c>
      <c r="BO1405" s="69">
        <v>3.9162440461087327</v>
      </c>
      <c r="BP1405" s="69">
        <v>-3.9162440461087327</v>
      </c>
      <c r="BQ1405" s="69">
        <v>3916.2440461087326</v>
      </c>
      <c r="BR1405" s="69">
        <v>-3916.2440461087326</v>
      </c>
      <c r="BS1405" s="69">
        <v>0.21755282098908754</v>
      </c>
      <c r="BT1405" s="69">
        <v>2006.8067632850241</v>
      </c>
      <c r="BU1405" s="69">
        <v>456.99559955995602</v>
      </c>
      <c r="BV1405" s="69">
        <v>5.9872081983187997E-3</v>
      </c>
    </row>
    <row r="1406" spans="1:74">
      <c r="A1406" s="113" t="s">
        <v>1046</v>
      </c>
      <c r="B1406" s="69" t="s">
        <v>100</v>
      </c>
      <c r="C1406" s="69" t="s">
        <v>138</v>
      </c>
      <c r="D1406" s="69" t="s">
        <v>375</v>
      </c>
      <c r="E1406" s="69" t="s">
        <v>732</v>
      </c>
      <c r="F1406" s="69">
        <v>0</v>
      </c>
      <c r="G1406" s="69">
        <v>27</v>
      </c>
      <c r="H1406" s="69">
        <v>61112</v>
      </c>
      <c r="I1406" s="69">
        <v>198</v>
      </c>
      <c r="J1406" s="69">
        <v>114</v>
      </c>
      <c r="K1406" s="69">
        <v>15184</v>
      </c>
      <c r="L1406" s="69">
        <v>13191</v>
      </c>
      <c r="M1406" s="69">
        <v>129</v>
      </c>
      <c r="N1406" s="69">
        <v>1</v>
      </c>
      <c r="O1406" s="69">
        <v>0</v>
      </c>
      <c r="P1406" s="69">
        <v>4024.76</v>
      </c>
      <c r="Q1406" s="69">
        <v>137.63999999999999</v>
      </c>
      <c r="R1406" s="114">
        <v>2784000</v>
      </c>
      <c r="S1406" s="69">
        <v>2000</v>
      </c>
      <c r="T1406" s="69">
        <v>1392</v>
      </c>
      <c r="U1406" s="69">
        <v>0</v>
      </c>
      <c r="V1406" s="69">
        <v>0</v>
      </c>
      <c r="W1406" s="69">
        <v>0</v>
      </c>
      <c r="X1406" s="69">
        <v>0</v>
      </c>
      <c r="Y1406" s="69">
        <v>0</v>
      </c>
      <c r="Z1406" s="69">
        <v>0</v>
      </c>
      <c r="AA1406" s="69">
        <v>0</v>
      </c>
      <c r="AB1406" s="69">
        <v>0</v>
      </c>
      <c r="AC1406" s="69">
        <v>0</v>
      </c>
      <c r="AD1406" s="69">
        <v>0</v>
      </c>
      <c r="AE1406" s="69">
        <v>0</v>
      </c>
      <c r="AF1406" s="69">
        <v>2499765</v>
      </c>
      <c r="AG1406" s="69">
        <v>284235</v>
      </c>
      <c r="AH1406" s="69">
        <v>964</v>
      </c>
      <c r="AI1406" s="69">
        <v>428</v>
      </c>
      <c r="AJ1406" s="69">
        <v>14</v>
      </c>
      <c r="AK1406" s="69">
        <v>-14</v>
      </c>
      <c r="AL1406" s="69">
        <v>8345</v>
      </c>
      <c r="AM1406" s="69">
        <v>4421</v>
      </c>
      <c r="AN1406" s="69">
        <v>-8345</v>
      </c>
      <c r="AO1406" s="69">
        <v>25</v>
      </c>
      <c r="AP1406" s="69">
        <v>-25</v>
      </c>
      <c r="AQ1406" s="69">
        <v>734551</v>
      </c>
      <c r="AR1406" s="69">
        <v>4920</v>
      </c>
      <c r="AS1406" s="69">
        <v>635893</v>
      </c>
      <c r="AT1406" s="69">
        <v>476521</v>
      </c>
      <c r="AU1406" s="69">
        <v>234</v>
      </c>
      <c r="AV1406" s="69">
        <v>1038</v>
      </c>
      <c r="AW1406" s="69">
        <v>0.89790409482758615</v>
      </c>
      <c r="AX1406" s="69">
        <v>0.69252873563218387</v>
      </c>
      <c r="AY1406" s="69">
        <v>2593.1172199170123</v>
      </c>
      <c r="AZ1406" s="69">
        <v>-593.11721991701233</v>
      </c>
      <c r="BA1406" s="69">
        <v>178554.64285714287</v>
      </c>
      <c r="BB1406" s="69">
        <v>0</v>
      </c>
      <c r="BC1406" s="69">
        <v>-178554.64285714287</v>
      </c>
      <c r="BD1406" s="69">
        <v>0</v>
      </c>
      <c r="BE1406" s="69">
        <v>299.55242660275616</v>
      </c>
      <c r="BF1406" s="69">
        <v>-299.55242660275616</v>
      </c>
      <c r="BG1406" s="69">
        <v>99990.6</v>
      </c>
      <c r="BH1406" s="69">
        <v>0</v>
      </c>
      <c r="BI1406" s="69">
        <v>-99990.6</v>
      </c>
      <c r="BJ1406" s="69">
        <v>3.4034396522501499E-5</v>
      </c>
      <c r="BK1406" s="69">
        <v>0</v>
      </c>
      <c r="BL1406" s="69">
        <v>508.08231707317071</v>
      </c>
      <c r="BM1406" s="69">
        <v>-508.08231707317071</v>
      </c>
      <c r="BN1406" s="69">
        <v>0</v>
      </c>
      <c r="BO1406" s="69">
        <v>3.9311094791104795</v>
      </c>
      <c r="BP1406" s="69">
        <v>-3.9311094791104795</v>
      </c>
      <c r="BQ1406" s="69">
        <v>3931.1094791104797</v>
      </c>
      <c r="BR1406" s="69">
        <v>-3931.1094791104797</v>
      </c>
      <c r="BS1406" s="69">
        <v>0.21805021488351051</v>
      </c>
      <c r="BT1406" s="69">
        <v>2036.41452991453</v>
      </c>
      <c r="BU1406" s="69">
        <v>459.07610789980731</v>
      </c>
      <c r="BV1406" s="69">
        <v>6.0186426810391654E-3</v>
      </c>
    </row>
    <row r="1407" spans="1:74">
      <c r="A1407" s="113" t="s">
        <v>1047</v>
      </c>
      <c r="B1407" s="69" t="s">
        <v>100</v>
      </c>
      <c r="C1407" s="69" t="s">
        <v>138</v>
      </c>
      <c r="D1407" s="69" t="s">
        <v>375</v>
      </c>
      <c r="E1407" s="69" t="s">
        <v>732</v>
      </c>
      <c r="F1407" s="69">
        <v>0</v>
      </c>
      <c r="G1407" s="69">
        <v>23</v>
      </c>
      <c r="H1407" s="69">
        <v>61209</v>
      </c>
      <c r="I1407" s="69">
        <v>202</v>
      </c>
      <c r="J1407" s="69">
        <v>131</v>
      </c>
      <c r="K1407" s="69">
        <v>14810</v>
      </c>
      <c r="L1407" s="69">
        <v>13009</v>
      </c>
      <c r="M1407" s="69">
        <v>139</v>
      </c>
      <c r="N1407" s="69">
        <v>0</v>
      </c>
      <c r="O1407" s="69">
        <v>0</v>
      </c>
      <c r="P1407" s="69">
        <v>4132.95</v>
      </c>
      <c r="Q1407" s="69">
        <v>131.91999999999999</v>
      </c>
      <c r="R1407" s="114">
        <v>2784000</v>
      </c>
      <c r="S1407" s="69">
        <v>2000</v>
      </c>
      <c r="T1407" s="69">
        <v>1392</v>
      </c>
      <c r="U1407" s="69">
        <v>0</v>
      </c>
      <c r="V1407" s="69">
        <v>0</v>
      </c>
      <c r="W1407" s="69">
        <v>0</v>
      </c>
      <c r="X1407" s="69">
        <v>0</v>
      </c>
      <c r="Y1407" s="69">
        <v>0</v>
      </c>
      <c r="Z1407" s="69">
        <v>0</v>
      </c>
      <c r="AA1407" s="69">
        <v>0</v>
      </c>
      <c r="AB1407" s="69">
        <v>0</v>
      </c>
      <c r="AC1407" s="69">
        <v>0</v>
      </c>
      <c r="AD1407" s="69">
        <v>0</v>
      </c>
      <c r="AE1407" s="69">
        <v>0</v>
      </c>
      <c r="AF1407" s="69">
        <v>2560974</v>
      </c>
      <c r="AG1407" s="69">
        <v>223026</v>
      </c>
      <c r="AH1407" s="69">
        <v>987</v>
      </c>
      <c r="AI1407" s="69">
        <v>405</v>
      </c>
      <c r="AJ1407" s="69">
        <v>14</v>
      </c>
      <c r="AK1407" s="69">
        <v>-14</v>
      </c>
      <c r="AL1407" s="69">
        <v>8547</v>
      </c>
      <c r="AM1407" s="69">
        <v>4552</v>
      </c>
      <c r="AN1407" s="69">
        <v>-8547</v>
      </c>
      <c r="AO1407" s="69">
        <v>25</v>
      </c>
      <c r="AP1407" s="69">
        <v>-25</v>
      </c>
      <c r="AQ1407" s="69">
        <v>749361</v>
      </c>
      <c r="AR1407" s="69">
        <v>5059</v>
      </c>
      <c r="AS1407" s="69">
        <v>648902</v>
      </c>
      <c r="AT1407" s="69">
        <v>537730</v>
      </c>
      <c r="AU1407" s="69">
        <v>257</v>
      </c>
      <c r="AV1407" s="69">
        <v>1177</v>
      </c>
      <c r="AW1407" s="69">
        <v>0.91989008620689661</v>
      </c>
      <c r="AX1407" s="69">
        <v>0.70905172413793105</v>
      </c>
      <c r="AY1407" s="69">
        <v>2594.7051671732524</v>
      </c>
      <c r="AZ1407" s="69">
        <v>-594.70516717325245</v>
      </c>
      <c r="BA1407" s="69">
        <v>182926.71428571429</v>
      </c>
      <c r="BB1407" s="69">
        <v>0</v>
      </c>
      <c r="BC1407" s="69">
        <v>-182926.71428571429</v>
      </c>
      <c r="BD1407" s="69">
        <v>0</v>
      </c>
      <c r="BE1407" s="69">
        <v>299.63425763425761</v>
      </c>
      <c r="BF1407" s="69">
        <v>-299.63425763425761</v>
      </c>
      <c r="BG1407" s="69">
        <v>102438.96</v>
      </c>
      <c r="BH1407" s="69">
        <v>0</v>
      </c>
      <c r="BI1407" s="69">
        <v>-102438.96</v>
      </c>
      <c r="BJ1407" s="69">
        <v>3.3361757550766584E-5</v>
      </c>
      <c r="BK1407" s="69">
        <v>0</v>
      </c>
      <c r="BL1407" s="69">
        <v>506.22138762601304</v>
      </c>
      <c r="BM1407" s="69">
        <v>-506.22138762601304</v>
      </c>
      <c r="BN1407" s="69">
        <v>0</v>
      </c>
      <c r="BO1407" s="69">
        <v>3.9466267633633429</v>
      </c>
      <c r="BP1407" s="69">
        <v>-3.9466267633633429</v>
      </c>
      <c r="BQ1407" s="69">
        <v>3946.6267633633429</v>
      </c>
      <c r="BR1407" s="69">
        <v>-3946.6267633633429</v>
      </c>
      <c r="BS1407" s="69">
        <v>0.21682776801405976</v>
      </c>
      <c r="BT1407" s="69">
        <v>2092.3346303501944</v>
      </c>
      <c r="BU1407" s="69">
        <v>456.86491079014445</v>
      </c>
      <c r="BV1407" s="69">
        <v>6.0745088148435799E-3</v>
      </c>
    </row>
    <row r="1408" spans="1:74">
      <c r="A1408" s="113" t="s">
        <v>1048</v>
      </c>
      <c r="B1408" s="69" t="s">
        <v>100</v>
      </c>
      <c r="C1408" s="69" t="s">
        <v>138</v>
      </c>
      <c r="D1408" s="69" t="s">
        <v>375</v>
      </c>
      <c r="E1408" s="69" t="s">
        <v>732</v>
      </c>
      <c r="F1408" s="69">
        <v>0</v>
      </c>
      <c r="G1408" s="69">
        <v>32</v>
      </c>
      <c r="H1408" s="69">
        <v>63051</v>
      </c>
      <c r="I1408" s="69">
        <v>211</v>
      </c>
      <c r="J1408" s="69">
        <v>119</v>
      </c>
      <c r="K1408" s="69">
        <v>15789</v>
      </c>
      <c r="L1408" s="69">
        <v>14061</v>
      </c>
      <c r="M1408" s="69">
        <v>130</v>
      </c>
      <c r="N1408" s="69">
        <v>0</v>
      </c>
      <c r="O1408" s="69">
        <v>0</v>
      </c>
      <c r="P1408" s="69">
        <v>3993.35</v>
      </c>
      <c r="Q1408" s="69">
        <v>138.27000000000001</v>
      </c>
      <c r="R1408" s="114">
        <v>2784000</v>
      </c>
      <c r="S1408" s="69">
        <v>2000</v>
      </c>
      <c r="T1408" s="69">
        <v>1392</v>
      </c>
      <c r="U1408" s="69">
        <v>0</v>
      </c>
      <c r="V1408" s="69">
        <v>0</v>
      </c>
      <c r="W1408" s="69">
        <v>0</v>
      </c>
      <c r="X1408" s="69">
        <v>0</v>
      </c>
      <c r="Y1408" s="69">
        <v>0</v>
      </c>
      <c r="Z1408" s="69">
        <v>0</v>
      </c>
      <c r="AA1408" s="69">
        <v>0</v>
      </c>
      <c r="AB1408" s="69">
        <v>0</v>
      </c>
      <c r="AC1408" s="69">
        <v>0</v>
      </c>
      <c r="AD1408" s="69">
        <v>0</v>
      </c>
      <c r="AE1408" s="69">
        <v>0</v>
      </c>
      <c r="AF1408" s="69">
        <v>2624025</v>
      </c>
      <c r="AG1408" s="69">
        <v>159975</v>
      </c>
      <c r="AH1408" s="69">
        <v>1019</v>
      </c>
      <c r="AI1408" s="69">
        <v>373</v>
      </c>
      <c r="AJ1408" s="69">
        <v>14</v>
      </c>
      <c r="AK1408" s="69">
        <v>-14</v>
      </c>
      <c r="AL1408" s="69">
        <v>8758</v>
      </c>
      <c r="AM1408" s="69">
        <v>4671</v>
      </c>
      <c r="AN1408" s="69">
        <v>-8758</v>
      </c>
      <c r="AO1408" s="69">
        <v>25</v>
      </c>
      <c r="AP1408" s="69">
        <v>-25</v>
      </c>
      <c r="AQ1408" s="69">
        <v>765150</v>
      </c>
      <c r="AR1408" s="69">
        <v>5189</v>
      </c>
      <c r="AS1408" s="69">
        <v>662963</v>
      </c>
      <c r="AT1408" s="69">
        <v>600781</v>
      </c>
      <c r="AU1408" s="69">
        <v>289</v>
      </c>
      <c r="AV1408" s="69">
        <v>1307</v>
      </c>
      <c r="AW1408" s="69">
        <v>0.94253771551724141</v>
      </c>
      <c r="AX1408" s="69">
        <v>0.73204022988505746</v>
      </c>
      <c r="AY1408" s="69">
        <v>2575.0981354268893</v>
      </c>
      <c r="AZ1408" s="69">
        <v>-575.09813542688926</v>
      </c>
      <c r="BA1408" s="69">
        <v>187430.35714285713</v>
      </c>
      <c r="BB1408" s="69">
        <v>0</v>
      </c>
      <c r="BC1408" s="69">
        <v>-187430.35714285713</v>
      </c>
      <c r="BD1408" s="69">
        <v>0</v>
      </c>
      <c r="BE1408" s="69">
        <v>299.61463804521583</v>
      </c>
      <c r="BF1408" s="69">
        <v>-299.61463804521583</v>
      </c>
      <c r="BG1408" s="69">
        <v>104961</v>
      </c>
      <c r="BH1408" s="69">
        <v>0</v>
      </c>
      <c r="BI1408" s="69">
        <v>-104961</v>
      </c>
      <c r="BJ1408" s="69">
        <v>3.267333202640005E-5</v>
      </c>
      <c r="BK1408" s="69">
        <v>0</v>
      </c>
      <c r="BL1408" s="69">
        <v>505.68992098670265</v>
      </c>
      <c r="BM1408" s="69">
        <v>-505.68992098670265</v>
      </c>
      <c r="BN1408" s="69">
        <v>0</v>
      </c>
      <c r="BO1408" s="69">
        <v>3.9580263151940605</v>
      </c>
      <c r="BP1408" s="69">
        <v>-3.9580263151940605</v>
      </c>
      <c r="BQ1408" s="69">
        <v>3958.0263151940603</v>
      </c>
      <c r="BR1408" s="69">
        <v>-3958.0263151940603</v>
      </c>
      <c r="BS1408" s="69">
        <v>0.21815457075572683</v>
      </c>
      <c r="BT1408" s="69">
        <v>2078.8269896193769</v>
      </c>
      <c r="BU1408" s="69">
        <v>459.66411629686303</v>
      </c>
      <c r="BV1408" s="69">
        <v>6.1046853558125854E-3</v>
      </c>
    </row>
    <row r="1409" spans="1:74">
      <c r="A1409" s="113" t="s">
        <v>1049</v>
      </c>
      <c r="B1409" s="69" t="s">
        <v>100</v>
      </c>
      <c r="C1409" s="69" t="s">
        <v>138</v>
      </c>
      <c r="D1409" s="69" t="s">
        <v>375</v>
      </c>
      <c r="E1409" s="69" t="s">
        <v>732</v>
      </c>
      <c r="F1409" s="69">
        <v>0</v>
      </c>
      <c r="G1409" s="69">
        <v>30</v>
      </c>
      <c r="H1409" s="69">
        <v>70305</v>
      </c>
      <c r="I1409" s="69">
        <v>259</v>
      </c>
      <c r="J1409" s="69">
        <v>159</v>
      </c>
      <c r="K1409" s="69">
        <v>19712</v>
      </c>
      <c r="L1409" s="69">
        <v>18051</v>
      </c>
      <c r="M1409" s="69">
        <v>173</v>
      </c>
      <c r="N1409" s="69">
        <v>1</v>
      </c>
      <c r="O1409" s="69">
        <v>2</v>
      </c>
      <c r="P1409" s="69">
        <v>3566.61</v>
      </c>
      <c r="Q1409" s="69">
        <v>119.77</v>
      </c>
      <c r="R1409" s="114">
        <v>2784000</v>
      </c>
      <c r="S1409" s="69">
        <v>2000</v>
      </c>
      <c r="T1409" s="69">
        <v>1392</v>
      </c>
      <c r="U1409" s="69">
        <v>0</v>
      </c>
      <c r="V1409" s="69">
        <v>0</v>
      </c>
      <c r="W1409" s="69">
        <v>0</v>
      </c>
      <c r="X1409" s="69">
        <v>0</v>
      </c>
      <c r="Y1409" s="69">
        <v>0</v>
      </c>
      <c r="Z1409" s="69">
        <v>0</v>
      </c>
      <c r="AA1409" s="69">
        <v>0</v>
      </c>
      <c r="AB1409" s="69">
        <v>0</v>
      </c>
      <c r="AC1409" s="69">
        <v>0</v>
      </c>
      <c r="AD1409" s="69">
        <v>0</v>
      </c>
      <c r="AE1409" s="69">
        <v>0</v>
      </c>
      <c r="AF1409" s="69">
        <v>2694330</v>
      </c>
      <c r="AG1409" s="69">
        <v>89670</v>
      </c>
      <c r="AH1409" s="69">
        <v>1049</v>
      </c>
      <c r="AI1409" s="69">
        <v>343</v>
      </c>
      <c r="AJ1409" s="69">
        <v>16</v>
      </c>
      <c r="AK1409" s="69">
        <v>-16</v>
      </c>
      <c r="AL1409" s="69">
        <v>9017</v>
      </c>
      <c r="AM1409" s="69">
        <v>4830</v>
      </c>
      <c r="AN1409" s="69">
        <v>-9017</v>
      </c>
      <c r="AO1409" s="69">
        <v>26</v>
      </c>
      <c r="AP1409" s="69">
        <v>-26</v>
      </c>
      <c r="AQ1409" s="69">
        <v>784862</v>
      </c>
      <c r="AR1409" s="69">
        <v>5362</v>
      </c>
      <c r="AS1409" s="69">
        <v>681014</v>
      </c>
      <c r="AT1409" s="69">
        <v>671086</v>
      </c>
      <c r="AU1409" s="69">
        <v>319</v>
      </c>
      <c r="AV1409" s="69">
        <v>1480</v>
      </c>
      <c r="AW1409" s="69">
        <v>0.9677909482758621</v>
      </c>
      <c r="AX1409" s="69">
        <v>0.75359195402298851</v>
      </c>
      <c r="AY1409" s="69">
        <v>2568.4747378455672</v>
      </c>
      <c r="AZ1409" s="69">
        <v>-568.47473784556723</v>
      </c>
      <c r="BA1409" s="69">
        <v>168395.625</v>
      </c>
      <c r="BB1409" s="69">
        <v>0</v>
      </c>
      <c r="BC1409" s="69">
        <v>-168395.625</v>
      </c>
      <c r="BD1409" s="69">
        <v>0</v>
      </c>
      <c r="BE1409" s="69">
        <v>298.80558944216477</v>
      </c>
      <c r="BF1409" s="69">
        <v>-298.80558944216477</v>
      </c>
      <c r="BG1409" s="69">
        <v>103628.07692307692</v>
      </c>
      <c r="BH1409" s="69">
        <v>0</v>
      </c>
      <c r="BI1409" s="69">
        <v>-103628.07692307692</v>
      </c>
      <c r="BJ1409" s="69">
        <v>3.3126842680624107E-5</v>
      </c>
      <c r="BK1409" s="69">
        <v>0</v>
      </c>
      <c r="BL1409" s="69">
        <v>502.48601268183512</v>
      </c>
      <c r="BM1409" s="69">
        <v>-502.48601268183512</v>
      </c>
      <c r="BN1409" s="69">
        <v>0</v>
      </c>
      <c r="BO1409" s="69">
        <v>3.9563503833988727</v>
      </c>
      <c r="BP1409" s="69">
        <v>-3.9563503833988727</v>
      </c>
      <c r="BQ1409" s="69">
        <v>3956.3503833988725</v>
      </c>
      <c r="BR1409" s="69">
        <v>-3956.3503833988725</v>
      </c>
      <c r="BS1409" s="69">
        <v>0.21718426501035196</v>
      </c>
      <c r="BT1409" s="69">
        <v>2103.7178683385582</v>
      </c>
      <c r="BU1409" s="69">
        <v>453.4364864864865</v>
      </c>
      <c r="BV1409" s="69">
        <v>6.1539480825928633E-3</v>
      </c>
    </row>
    <row r="1410" spans="1:74">
      <c r="A1410" s="113" t="s">
        <v>1050</v>
      </c>
      <c r="B1410" s="69" t="s">
        <v>100</v>
      </c>
      <c r="C1410" s="69" t="s">
        <v>138</v>
      </c>
      <c r="D1410" s="69" t="s">
        <v>375</v>
      </c>
      <c r="E1410" s="69" t="s">
        <v>732</v>
      </c>
      <c r="F1410" s="69">
        <v>0</v>
      </c>
      <c r="G1410" s="69">
        <v>26</v>
      </c>
      <c r="H1410" s="69">
        <v>60467</v>
      </c>
      <c r="I1410" s="69">
        <v>238</v>
      </c>
      <c r="J1410" s="69">
        <v>140</v>
      </c>
      <c r="K1410" s="69">
        <v>20004</v>
      </c>
      <c r="L1410" s="69">
        <v>17844</v>
      </c>
      <c r="M1410" s="69">
        <v>150</v>
      </c>
      <c r="N1410" s="69">
        <v>1</v>
      </c>
      <c r="O1410" s="69">
        <v>1</v>
      </c>
      <c r="P1410" s="69">
        <v>3022.75</v>
      </c>
      <c r="Q1410" s="69">
        <v>118.56</v>
      </c>
      <c r="R1410" s="114">
        <v>2784000</v>
      </c>
      <c r="S1410" s="69">
        <v>2000</v>
      </c>
      <c r="T1410" s="69">
        <v>1392</v>
      </c>
      <c r="U1410" s="69">
        <v>0</v>
      </c>
      <c r="V1410" s="69">
        <v>0</v>
      </c>
      <c r="W1410" s="69">
        <v>0</v>
      </c>
      <c r="X1410" s="69">
        <v>0</v>
      </c>
      <c r="Y1410" s="69">
        <v>0</v>
      </c>
      <c r="Z1410" s="69">
        <v>0</v>
      </c>
      <c r="AA1410" s="69">
        <v>0</v>
      </c>
      <c r="AB1410" s="69">
        <v>0</v>
      </c>
      <c r="AC1410" s="69">
        <v>0</v>
      </c>
      <c r="AD1410" s="69">
        <v>0</v>
      </c>
      <c r="AE1410" s="69">
        <v>0</v>
      </c>
      <c r="AF1410" s="69">
        <v>2754797</v>
      </c>
      <c r="AG1410" s="69">
        <v>29203</v>
      </c>
      <c r="AH1410" s="69">
        <v>1075</v>
      </c>
      <c r="AI1410" s="69">
        <v>317</v>
      </c>
      <c r="AJ1410" s="69">
        <v>17</v>
      </c>
      <c r="AK1410" s="69">
        <v>-17</v>
      </c>
      <c r="AL1410" s="69">
        <v>9255</v>
      </c>
      <c r="AM1410" s="69">
        <v>4970</v>
      </c>
      <c r="AN1410" s="69">
        <v>-9255</v>
      </c>
      <c r="AO1410" s="69">
        <v>27</v>
      </c>
      <c r="AP1410" s="69">
        <v>-27</v>
      </c>
      <c r="AQ1410" s="69">
        <v>804866</v>
      </c>
      <c r="AR1410" s="69">
        <v>5512</v>
      </c>
      <c r="AS1410" s="69">
        <v>698858</v>
      </c>
      <c r="AT1410" s="69">
        <v>731553</v>
      </c>
      <c r="AU1410" s="69">
        <v>345</v>
      </c>
      <c r="AV1410" s="69">
        <v>1630</v>
      </c>
      <c r="AW1410" s="69">
        <v>0.98951041666666661</v>
      </c>
      <c r="AX1410" s="69">
        <v>0.77227011494252873</v>
      </c>
      <c r="AY1410" s="69">
        <v>2562.6018604651163</v>
      </c>
      <c r="AZ1410" s="69">
        <v>-562.60186046511626</v>
      </c>
      <c r="BA1410" s="69">
        <v>162046.88235294117</v>
      </c>
      <c r="BB1410" s="69">
        <v>0</v>
      </c>
      <c r="BC1410" s="69">
        <v>-162046.88235294117</v>
      </c>
      <c r="BD1410" s="69">
        <v>0</v>
      </c>
      <c r="BE1410" s="69">
        <v>297.65499729875745</v>
      </c>
      <c r="BF1410" s="69">
        <v>-297.65499729875745</v>
      </c>
      <c r="BG1410" s="69">
        <v>102029.51851851853</v>
      </c>
      <c r="BH1410" s="69">
        <v>0</v>
      </c>
      <c r="BI1410" s="69">
        <v>-102029.51851851853</v>
      </c>
      <c r="BJ1410" s="69">
        <v>3.3545956718261178E-5</v>
      </c>
      <c r="BK1410" s="69">
        <v>0</v>
      </c>
      <c r="BL1410" s="69">
        <v>499.78174891146591</v>
      </c>
      <c r="BM1410" s="69">
        <v>-499.78174891146591</v>
      </c>
      <c r="BN1410" s="69">
        <v>0</v>
      </c>
      <c r="BO1410" s="69">
        <v>3.9418551408154445</v>
      </c>
      <c r="BP1410" s="69">
        <v>-3.9418551408154445</v>
      </c>
      <c r="BQ1410" s="69">
        <v>3941.8551408154444</v>
      </c>
      <c r="BR1410" s="69">
        <v>-3941.8551408154444</v>
      </c>
      <c r="BS1410" s="69">
        <v>0.21629778672032193</v>
      </c>
      <c r="BT1410" s="69">
        <v>2120.4434782608696</v>
      </c>
      <c r="BU1410" s="69">
        <v>448.80552147239263</v>
      </c>
      <c r="BV1410" s="69">
        <v>6.1749409218428905E-3</v>
      </c>
    </row>
    <row r="1411" spans="1:74">
      <c r="A1411" s="113" t="s">
        <v>1060</v>
      </c>
      <c r="B1411" s="69" t="s">
        <v>100</v>
      </c>
      <c r="C1411" s="69" t="s">
        <v>379</v>
      </c>
      <c r="D1411" s="69" t="s">
        <v>380</v>
      </c>
      <c r="E1411" s="69" t="s">
        <v>661</v>
      </c>
      <c r="F1411" s="69">
        <v>0</v>
      </c>
      <c r="G1411" s="69">
        <v>20</v>
      </c>
      <c r="H1411" s="69">
        <v>33837</v>
      </c>
      <c r="I1411" s="69">
        <v>282</v>
      </c>
      <c r="J1411" s="69">
        <v>129</v>
      </c>
      <c r="K1411" s="69">
        <v>14360</v>
      </c>
      <c r="L1411" s="69">
        <v>11065</v>
      </c>
      <c r="M1411" s="69">
        <v>140</v>
      </c>
      <c r="N1411" s="69">
        <v>0</v>
      </c>
      <c r="O1411" s="69">
        <v>0</v>
      </c>
      <c r="P1411" s="69">
        <v>2356.34</v>
      </c>
      <c r="Q1411" s="69">
        <v>73.56</v>
      </c>
      <c r="R1411" s="114">
        <v>1252000</v>
      </c>
      <c r="S1411" s="69">
        <v>2000</v>
      </c>
      <c r="T1411" s="69">
        <v>626</v>
      </c>
      <c r="U1411" s="69">
        <v>0</v>
      </c>
      <c r="V1411" s="69">
        <v>0</v>
      </c>
      <c r="W1411" s="69">
        <v>0</v>
      </c>
      <c r="X1411" s="69">
        <v>0</v>
      </c>
      <c r="Y1411" s="69">
        <v>0</v>
      </c>
      <c r="Z1411" s="69">
        <v>0</v>
      </c>
      <c r="AA1411" s="69">
        <v>0</v>
      </c>
      <c r="AB1411" s="69">
        <v>0</v>
      </c>
      <c r="AC1411" s="69">
        <v>0</v>
      </c>
      <c r="AD1411" s="69">
        <v>0</v>
      </c>
      <c r="AE1411" s="69">
        <v>0</v>
      </c>
      <c r="AF1411" s="69">
        <v>33837</v>
      </c>
      <c r="AG1411" s="69">
        <v>1218163</v>
      </c>
      <c r="AH1411" s="69">
        <v>20</v>
      </c>
      <c r="AI1411" s="69">
        <v>606</v>
      </c>
      <c r="AJ1411" s="69">
        <v>0</v>
      </c>
      <c r="AK1411" s="69">
        <v>0</v>
      </c>
      <c r="AL1411" s="69">
        <v>282</v>
      </c>
      <c r="AM1411" s="69">
        <v>129</v>
      </c>
      <c r="AN1411" s="69">
        <v>-282</v>
      </c>
      <c r="AO1411" s="69">
        <v>0</v>
      </c>
      <c r="AP1411" s="69">
        <v>0</v>
      </c>
      <c r="AQ1411" s="69">
        <v>14360</v>
      </c>
      <c r="AR1411" s="69">
        <v>140</v>
      </c>
      <c r="AS1411" s="69">
        <v>11065</v>
      </c>
      <c r="AT1411" s="69">
        <v>33837</v>
      </c>
      <c r="AU1411" s="69">
        <v>20</v>
      </c>
      <c r="AV1411" s="69">
        <v>140</v>
      </c>
      <c r="AW1411" s="69">
        <v>2.702635782747604E-2</v>
      </c>
      <c r="AX1411" s="69">
        <v>3.1948881789137379E-2</v>
      </c>
      <c r="AY1411" s="69">
        <v>1691.85</v>
      </c>
      <c r="AZ1411" s="69">
        <v>308.15000000000009</v>
      </c>
      <c r="BA1411" s="69">
        <v>0</v>
      </c>
      <c r="BB1411" s="69">
        <v>0</v>
      </c>
      <c r="BC1411" s="69">
        <v>0</v>
      </c>
      <c r="BD1411" s="69">
        <v>0</v>
      </c>
      <c r="BE1411" s="69">
        <v>119.98936170212765</v>
      </c>
      <c r="BF1411" s="69">
        <v>-119.98936170212765</v>
      </c>
      <c r="BG1411" s="69">
        <v>0</v>
      </c>
      <c r="BH1411" s="69">
        <v>0</v>
      </c>
      <c r="BI1411" s="69">
        <v>0</v>
      </c>
      <c r="BJ1411" s="69">
        <v>0</v>
      </c>
      <c r="BK1411" s="69">
        <v>0</v>
      </c>
      <c r="BL1411" s="69">
        <v>241.69285714285715</v>
      </c>
      <c r="BM1411" s="69">
        <v>-241.69285714285715</v>
      </c>
      <c r="BN1411" s="69">
        <v>0</v>
      </c>
      <c r="BO1411" s="69">
        <v>3.0580207862629916</v>
      </c>
      <c r="BP1411" s="69">
        <v>-3.0580207862629916</v>
      </c>
      <c r="BQ1411" s="69">
        <v>3058.0207862629914</v>
      </c>
      <c r="BR1411" s="69">
        <v>-3058.0207862629914</v>
      </c>
      <c r="BS1411" s="69">
        <v>0.15503875968992248</v>
      </c>
      <c r="BT1411" s="69">
        <v>1691.85</v>
      </c>
      <c r="BU1411" s="69">
        <v>241.69285714285715</v>
      </c>
      <c r="BV1411" s="69">
        <v>8.9832869080779948E-3</v>
      </c>
    </row>
    <row r="1412" spans="1:74">
      <c r="A1412" s="113" t="s">
        <v>1052</v>
      </c>
      <c r="B1412" s="69" t="s">
        <v>100</v>
      </c>
      <c r="C1412" s="69" t="s">
        <v>150</v>
      </c>
      <c r="D1412" s="69" t="s">
        <v>380</v>
      </c>
      <c r="E1412" s="69" t="s">
        <v>661</v>
      </c>
      <c r="F1412" s="69">
        <v>0</v>
      </c>
      <c r="G1412" s="69">
        <v>0</v>
      </c>
      <c r="H1412" s="69">
        <v>3713</v>
      </c>
      <c r="I1412" s="69">
        <v>9</v>
      </c>
      <c r="J1412" s="69">
        <v>5</v>
      </c>
      <c r="K1412" s="69">
        <v>571</v>
      </c>
      <c r="L1412" s="69">
        <v>478</v>
      </c>
      <c r="M1412" s="69">
        <v>5</v>
      </c>
      <c r="N1412" s="69">
        <v>0</v>
      </c>
      <c r="O1412" s="69">
        <v>0</v>
      </c>
      <c r="P1412" s="69">
        <v>6502.63</v>
      </c>
      <c r="Q1412" s="69">
        <v>247.53</v>
      </c>
      <c r="R1412" s="114">
        <v>1252000</v>
      </c>
      <c r="S1412" s="69">
        <v>2000</v>
      </c>
      <c r="T1412" s="69">
        <v>626</v>
      </c>
      <c r="U1412" s="69">
        <v>0</v>
      </c>
      <c r="V1412" s="69">
        <v>0</v>
      </c>
      <c r="W1412" s="69">
        <v>0</v>
      </c>
      <c r="X1412" s="69">
        <v>0</v>
      </c>
      <c r="Y1412" s="69">
        <v>0</v>
      </c>
      <c r="Z1412" s="69">
        <v>0</v>
      </c>
      <c r="AA1412" s="69">
        <v>0</v>
      </c>
      <c r="AB1412" s="69">
        <v>0</v>
      </c>
      <c r="AC1412" s="69">
        <v>0</v>
      </c>
      <c r="AD1412" s="69">
        <v>0</v>
      </c>
      <c r="AE1412" s="69">
        <v>0</v>
      </c>
      <c r="AF1412" s="69">
        <v>158535</v>
      </c>
      <c r="AG1412" s="69">
        <v>1093465</v>
      </c>
      <c r="AH1412" s="69">
        <v>70</v>
      </c>
      <c r="AI1412" s="69">
        <v>556</v>
      </c>
      <c r="AJ1412" s="69">
        <v>0</v>
      </c>
      <c r="AK1412" s="69">
        <v>0</v>
      </c>
      <c r="AL1412" s="69">
        <v>1455</v>
      </c>
      <c r="AM1412" s="69">
        <v>595</v>
      </c>
      <c r="AN1412" s="69">
        <v>-1455</v>
      </c>
      <c r="AO1412" s="69">
        <v>3</v>
      </c>
      <c r="AP1412" s="69">
        <v>-3</v>
      </c>
      <c r="AQ1412" s="69">
        <v>57615</v>
      </c>
      <c r="AR1412" s="69">
        <v>664</v>
      </c>
      <c r="AS1412" s="69">
        <v>47357</v>
      </c>
      <c r="AT1412" s="69">
        <v>37550</v>
      </c>
      <c r="AU1412" s="69">
        <v>20</v>
      </c>
      <c r="AV1412" s="69">
        <v>145</v>
      </c>
      <c r="AW1412" s="69">
        <v>0.12662539936102235</v>
      </c>
      <c r="AX1412" s="69">
        <v>0.11182108626198083</v>
      </c>
      <c r="AY1412" s="69">
        <v>2264.7857142857142</v>
      </c>
      <c r="AZ1412" s="69">
        <v>-264.78571428571422</v>
      </c>
      <c r="BA1412" s="69">
        <v>0</v>
      </c>
      <c r="BB1412" s="69">
        <v>0</v>
      </c>
      <c r="BC1412" s="69">
        <v>0</v>
      </c>
      <c r="BD1412" s="69">
        <v>0</v>
      </c>
      <c r="BE1412" s="69">
        <v>108.95876288659794</v>
      </c>
      <c r="BF1412" s="69">
        <v>-108.95876288659794</v>
      </c>
      <c r="BG1412" s="69">
        <v>52845</v>
      </c>
      <c r="BH1412" s="69">
        <v>0</v>
      </c>
      <c r="BI1412" s="69">
        <v>-52845</v>
      </c>
      <c r="BJ1412" s="69">
        <v>5.2069773496485293E-5</v>
      </c>
      <c r="BK1412" s="69">
        <v>0</v>
      </c>
      <c r="BL1412" s="69">
        <v>238.75753012048193</v>
      </c>
      <c r="BM1412" s="69">
        <v>-238.75753012048193</v>
      </c>
      <c r="BN1412" s="69">
        <v>0</v>
      </c>
      <c r="BO1412" s="69">
        <v>3.3476571573368243</v>
      </c>
      <c r="BP1412" s="69">
        <v>-3.3476571573368243</v>
      </c>
      <c r="BQ1412" s="69">
        <v>3347.6571573368242</v>
      </c>
      <c r="BR1412" s="69">
        <v>-3347.6571573368242</v>
      </c>
      <c r="BS1412" s="69">
        <v>0.11764705882352941</v>
      </c>
      <c r="BT1412" s="69">
        <v>1877.5</v>
      </c>
      <c r="BU1412" s="69">
        <v>258.9655172413793</v>
      </c>
      <c r="BV1412" s="69">
        <v>1.0327171743469582E-2</v>
      </c>
    </row>
    <row r="1413" spans="1:74">
      <c r="A1413" s="113" t="s">
        <v>1053</v>
      </c>
      <c r="B1413" s="69" t="s">
        <v>100</v>
      </c>
      <c r="C1413" s="69" t="s">
        <v>150</v>
      </c>
      <c r="D1413" s="69" t="s">
        <v>380</v>
      </c>
      <c r="E1413" s="69" t="s">
        <v>661</v>
      </c>
      <c r="F1413" s="69">
        <v>0</v>
      </c>
      <c r="G1413" s="69">
        <v>2</v>
      </c>
      <c r="H1413" s="69">
        <v>7470</v>
      </c>
      <c r="I1413" s="69">
        <v>52</v>
      </c>
      <c r="J1413" s="69">
        <v>15</v>
      </c>
      <c r="K1413" s="69">
        <v>2196</v>
      </c>
      <c r="L1413" s="69">
        <v>1707</v>
      </c>
      <c r="M1413" s="69">
        <v>15</v>
      </c>
      <c r="N1413" s="69">
        <v>0</v>
      </c>
      <c r="O1413" s="69">
        <v>0</v>
      </c>
      <c r="P1413" s="69">
        <v>3401.64</v>
      </c>
      <c r="Q1413" s="69">
        <v>152.44999999999999</v>
      </c>
      <c r="R1413" s="114">
        <v>1252000</v>
      </c>
      <c r="S1413" s="69">
        <v>2000</v>
      </c>
      <c r="T1413" s="69">
        <v>626</v>
      </c>
      <c r="U1413" s="69">
        <v>0</v>
      </c>
      <c r="V1413" s="69">
        <v>0</v>
      </c>
      <c r="W1413" s="69">
        <v>0</v>
      </c>
      <c r="X1413" s="69">
        <v>0</v>
      </c>
      <c r="Y1413" s="69">
        <v>0</v>
      </c>
      <c r="Z1413" s="69">
        <v>0</v>
      </c>
      <c r="AA1413" s="69">
        <v>0</v>
      </c>
      <c r="AB1413" s="69">
        <v>0</v>
      </c>
      <c r="AC1413" s="69">
        <v>0</v>
      </c>
      <c r="AD1413" s="69">
        <v>0</v>
      </c>
      <c r="AE1413" s="69">
        <v>0</v>
      </c>
      <c r="AF1413" s="69">
        <v>220736</v>
      </c>
      <c r="AG1413" s="69">
        <v>1031264</v>
      </c>
      <c r="AH1413" s="69">
        <v>98</v>
      </c>
      <c r="AI1413" s="69">
        <v>528</v>
      </c>
      <c r="AJ1413" s="69">
        <v>0</v>
      </c>
      <c r="AK1413" s="69">
        <v>0</v>
      </c>
      <c r="AL1413" s="69">
        <v>1947</v>
      </c>
      <c r="AM1413" s="69">
        <v>771</v>
      </c>
      <c r="AN1413" s="69">
        <v>-1947</v>
      </c>
      <c r="AO1413" s="69">
        <v>3</v>
      </c>
      <c r="AP1413" s="69">
        <v>-3</v>
      </c>
      <c r="AQ1413" s="69">
        <v>76030</v>
      </c>
      <c r="AR1413" s="69">
        <v>859</v>
      </c>
      <c r="AS1413" s="69">
        <v>62099</v>
      </c>
      <c r="AT1413" s="69">
        <v>45020</v>
      </c>
      <c r="AU1413" s="69">
        <v>22</v>
      </c>
      <c r="AV1413" s="69">
        <v>160</v>
      </c>
      <c r="AW1413" s="69">
        <v>0.17630670926517572</v>
      </c>
      <c r="AX1413" s="69">
        <v>0.15654952076677317</v>
      </c>
      <c r="AY1413" s="69">
        <v>2252.408163265306</v>
      </c>
      <c r="AZ1413" s="69">
        <v>-252.40816326530603</v>
      </c>
      <c r="BA1413" s="69">
        <v>0</v>
      </c>
      <c r="BB1413" s="69">
        <v>0</v>
      </c>
      <c r="BC1413" s="69">
        <v>0</v>
      </c>
      <c r="BD1413" s="69">
        <v>0</v>
      </c>
      <c r="BE1413" s="69">
        <v>113.37236774524911</v>
      </c>
      <c r="BF1413" s="69">
        <v>-113.37236774524911</v>
      </c>
      <c r="BG1413" s="69">
        <v>73578.666666666672</v>
      </c>
      <c r="BH1413" s="69">
        <v>0</v>
      </c>
      <c r="BI1413" s="69">
        <v>-73578.666666666672</v>
      </c>
      <c r="BJ1413" s="69">
        <v>3.9458108641325795E-5</v>
      </c>
      <c r="BK1413" s="69">
        <v>0</v>
      </c>
      <c r="BL1413" s="69">
        <v>256.96856810244469</v>
      </c>
      <c r="BM1413" s="69">
        <v>-256.96856810244469</v>
      </c>
      <c r="BN1413" s="69">
        <v>0</v>
      </c>
      <c r="BO1413" s="69">
        <v>3.5545821993912945</v>
      </c>
      <c r="BP1413" s="69">
        <v>-3.5545821993912945</v>
      </c>
      <c r="BQ1413" s="69">
        <v>3554.5821993912946</v>
      </c>
      <c r="BR1413" s="69">
        <v>-3554.5821993912946</v>
      </c>
      <c r="BS1413" s="69">
        <v>0.12710765239948119</v>
      </c>
      <c r="BT1413" s="69">
        <v>2046.3636363636363</v>
      </c>
      <c r="BU1413" s="69">
        <v>281.375</v>
      </c>
      <c r="BV1413" s="69">
        <v>1.0140733920820729E-2</v>
      </c>
    </row>
    <row r="1414" spans="1:74">
      <c r="A1414" s="113" t="s">
        <v>1054</v>
      </c>
      <c r="B1414" s="69" t="s">
        <v>100</v>
      </c>
      <c r="C1414" s="69" t="s">
        <v>150</v>
      </c>
      <c r="D1414" s="69" t="s">
        <v>380</v>
      </c>
      <c r="E1414" s="69" t="s">
        <v>661</v>
      </c>
      <c r="F1414" s="69">
        <v>0</v>
      </c>
      <c r="G1414" s="69">
        <v>3</v>
      </c>
      <c r="H1414" s="69">
        <v>5074</v>
      </c>
      <c r="I1414" s="69">
        <v>48</v>
      </c>
      <c r="J1414" s="69">
        <v>19</v>
      </c>
      <c r="K1414" s="69">
        <v>1656</v>
      </c>
      <c r="L1414" s="69">
        <v>1360</v>
      </c>
      <c r="M1414" s="69">
        <v>19</v>
      </c>
      <c r="N1414" s="69">
        <v>0</v>
      </c>
      <c r="O1414" s="69">
        <v>0</v>
      </c>
      <c r="P1414" s="69">
        <v>3064.01</v>
      </c>
      <c r="Q1414" s="69">
        <v>80.540000000000006</v>
      </c>
      <c r="R1414" s="114">
        <v>1252000</v>
      </c>
      <c r="S1414" s="69">
        <v>2000</v>
      </c>
      <c r="T1414" s="69">
        <v>626</v>
      </c>
      <c r="U1414" s="69">
        <v>0</v>
      </c>
      <c r="V1414" s="69">
        <v>0</v>
      </c>
      <c r="W1414" s="69">
        <v>0</v>
      </c>
      <c r="X1414" s="69">
        <v>0</v>
      </c>
      <c r="Y1414" s="69">
        <v>0</v>
      </c>
      <c r="Z1414" s="69">
        <v>0</v>
      </c>
      <c r="AA1414" s="69">
        <v>0</v>
      </c>
      <c r="AB1414" s="69">
        <v>0</v>
      </c>
      <c r="AC1414" s="69">
        <v>0</v>
      </c>
      <c r="AD1414" s="69">
        <v>0</v>
      </c>
      <c r="AE1414" s="69">
        <v>0</v>
      </c>
      <c r="AF1414" s="69">
        <v>275561</v>
      </c>
      <c r="AG1414" s="69">
        <v>976439</v>
      </c>
      <c r="AH1414" s="69">
        <v>129</v>
      </c>
      <c r="AI1414" s="69">
        <v>497</v>
      </c>
      <c r="AJ1414" s="69">
        <v>0</v>
      </c>
      <c r="AK1414" s="69">
        <v>0</v>
      </c>
      <c r="AL1414" s="69">
        <v>2361</v>
      </c>
      <c r="AM1414" s="69">
        <v>922</v>
      </c>
      <c r="AN1414" s="69">
        <v>-2361</v>
      </c>
      <c r="AO1414" s="69">
        <v>4</v>
      </c>
      <c r="AP1414" s="69">
        <v>-4</v>
      </c>
      <c r="AQ1414" s="69">
        <v>93084</v>
      </c>
      <c r="AR1414" s="69">
        <v>1026</v>
      </c>
      <c r="AS1414" s="69">
        <v>76819</v>
      </c>
      <c r="AT1414" s="69">
        <v>50094</v>
      </c>
      <c r="AU1414" s="69">
        <v>25</v>
      </c>
      <c r="AV1414" s="69">
        <v>179</v>
      </c>
      <c r="AW1414" s="69">
        <v>0.22009664536741214</v>
      </c>
      <c r="AX1414" s="69">
        <v>0.20607028753993611</v>
      </c>
      <c r="AY1414" s="69">
        <v>2136.1317829457366</v>
      </c>
      <c r="AZ1414" s="69">
        <v>-136.13178294573663</v>
      </c>
      <c r="BA1414" s="69">
        <v>0</v>
      </c>
      <c r="BB1414" s="69">
        <v>0</v>
      </c>
      <c r="BC1414" s="69">
        <v>0</v>
      </c>
      <c r="BD1414" s="69">
        <v>0</v>
      </c>
      <c r="BE1414" s="69">
        <v>116.713680643795</v>
      </c>
      <c r="BF1414" s="69">
        <v>-116.713680643795</v>
      </c>
      <c r="BG1414" s="69">
        <v>68890.25</v>
      </c>
      <c r="BH1414" s="69">
        <v>0</v>
      </c>
      <c r="BI1414" s="69">
        <v>-68890.25</v>
      </c>
      <c r="BJ1414" s="69">
        <v>4.2971939323621678E-5</v>
      </c>
      <c r="BK1414" s="69">
        <v>0</v>
      </c>
      <c r="BL1414" s="69">
        <v>268.57797270955166</v>
      </c>
      <c r="BM1414" s="69">
        <v>-268.57797270955166</v>
      </c>
      <c r="BN1414" s="69">
        <v>0</v>
      </c>
      <c r="BO1414" s="69">
        <v>3.5871464090915008</v>
      </c>
      <c r="BP1414" s="69">
        <v>-3.5871464090915008</v>
      </c>
      <c r="BQ1414" s="69">
        <v>3587.146409091501</v>
      </c>
      <c r="BR1414" s="69">
        <v>-3587.146409091501</v>
      </c>
      <c r="BS1414" s="69">
        <v>0.13991323210412149</v>
      </c>
      <c r="BT1414" s="69">
        <v>2003.76</v>
      </c>
      <c r="BU1414" s="69">
        <v>279.85474860335194</v>
      </c>
      <c r="BV1414" s="69">
        <v>9.9050320140947959E-3</v>
      </c>
    </row>
    <row r="1415" spans="1:74">
      <c r="A1415" s="113" t="s">
        <v>1055</v>
      </c>
      <c r="B1415" s="69" t="s">
        <v>100</v>
      </c>
      <c r="C1415" s="69" t="s">
        <v>150</v>
      </c>
      <c r="D1415" s="69" t="s">
        <v>380</v>
      </c>
      <c r="E1415" s="69" t="s">
        <v>661</v>
      </c>
      <c r="F1415" s="69">
        <v>0</v>
      </c>
      <c r="G1415" s="69">
        <v>9</v>
      </c>
      <c r="H1415" s="69">
        <v>14936</v>
      </c>
      <c r="I1415" s="69">
        <v>135</v>
      </c>
      <c r="J1415" s="69">
        <v>63</v>
      </c>
      <c r="K1415" s="69">
        <v>4821</v>
      </c>
      <c r="L1415" s="69">
        <v>3503</v>
      </c>
      <c r="M1415" s="69">
        <v>68</v>
      </c>
      <c r="N1415" s="69">
        <v>0</v>
      </c>
      <c r="O1415" s="69">
        <v>1</v>
      </c>
      <c r="P1415" s="69">
        <v>3098.11</v>
      </c>
      <c r="Q1415" s="69">
        <v>65.510000000000005</v>
      </c>
      <c r="R1415" s="114">
        <v>1252000</v>
      </c>
      <c r="S1415" s="69">
        <v>2000</v>
      </c>
      <c r="T1415" s="69">
        <v>626</v>
      </c>
      <c r="U1415" s="69">
        <v>0</v>
      </c>
      <c r="V1415" s="69">
        <v>0</v>
      </c>
      <c r="W1415" s="69">
        <v>0</v>
      </c>
      <c r="X1415" s="69">
        <v>0</v>
      </c>
      <c r="Y1415" s="69">
        <v>0</v>
      </c>
      <c r="Z1415" s="69">
        <v>0</v>
      </c>
      <c r="AA1415" s="69">
        <v>0</v>
      </c>
      <c r="AB1415" s="69">
        <v>0</v>
      </c>
      <c r="AC1415" s="69">
        <v>0</v>
      </c>
      <c r="AD1415" s="69">
        <v>0</v>
      </c>
      <c r="AE1415" s="69">
        <v>0</v>
      </c>
      <c r="AF1415" s="69">
        <v>342249</v>
      </c>
      <c r="AG1415" s="69">
        <v>909751</v>
      </c>
      <c r="AH1415" s="69">
        <v>163</v>
      </c>
      <c r="AI1415" s="69">
        <v>463</v>
      </c>
      <c r="AJ1415" s="69">
        <v>1</v>
      </c>
      <c r="AK1415" s="69">
        <v>-1</v>
      </c>
      <c r="AL1415" s="69">
        <v>2937</v>
      </c>
      <c r="AM1415" s="69">
        <v>1138</v>
      </c>
      <c r="AN1415" s="69">
        <v>-2937</v>
      </c>
      <c r="AO1415" s="69">
        <v>4</v>
      </c>
      <c r="AP1415" s="69">
        <v>-4</v>
      </c>
      <c r="AQ1415" s="69">
        <v>113436</v>
      </c>
      <c r="AR1415" s="69">
        <v>1271</v>
      </c>
      <c r="AS1415" s="69">
        <v>93947</v>
      </c>
      <c r="AT1415" s="69">
        <v>65030</v>
      </c>
      <c r="AU1415" s="69">
        <v>34</v>
      </c>
      <c r="AV1415" s="69">
        <v>247</v>
      </c>
      <c r="AW1415" s="69">
        <v>0.273361821086262</v>
      </c>
      <c r="AX1415" s="69">
        <v>0.26038338658146964</v>
      </c>
      <c r="AY1415" s="69">
        <v>2099.687116564417</v>
      </c>
      <c r="AZ1415" s="69">
        <v>-99.687116564417011</v>
      </c>
      <c r="BA1415" s="69">
        <v>342249</v>
      </c>
      <c r="BB1415" s="69">
        <v>0</v>
      </c>
      <c r="BC1415" s="69">
        <v>-342249</v>
      </c>
      <c r="BD1415" s="69">
        <v>0</v>
      </c>
      <c r="BE1415" s="69">
        <v>116.53013278855975</v>
      </c>
      <c r="BF1415" s="69">
        <v>-116.53013278855975</v>
      </c>
      <c r="BG1415" s="69">
        <v>85562.25</v>
      </c>
      <c r="BH1415" s="69">
        <v>0</v>
      </c>
      <c r="BI1415" s="69">
        <v>-85562.25</v>
      </c>
      <c r="BJ1415" s="69">
        <v>3.5262174265665221E-5</v>
      </c>
      <c r="BK1415" s="69">
        <v>0</v>
      </c>
      <c r="BL1415" s="69">
        <v>269.27537372147913</v>
      </c>
      <c r="BM1415" s="69">
        <v>-269.27537372147913</v>
      </c>
      <c r="BN1415" s="69">
        <v>0</v>
      </c>
      <c r="BO1415" s="69">
        <v>3.6430008408996564</v>
      </c>
      <c r="BP1415" s="69">
        <v>-3.6430008408996564</v>
      </c>
      <c r="BQ1415" s="69">
        <v>3643.0008408996564</v>
      </c>
      <c r="BR1415" s="69">
        <v>-3643.0008408996564</v>
      </c>
      <c r="BS1415" s="69">
        <v>0.14323374340949033</v>
      </c>
      <c r="BT1415" s="69">
        <v>1912.6470588235295</v>
      </c>
      <c r="BU1415" s="69">
        <v>263.27935222672068</v>
      </c>
      <c r="BV1415" s="69">
        <v>1.0032088578581755E-2</v>
      </c>
    </row>
    <row r="1416" spans="1:74">
      <c r="A1416" s="113" t="s">
        <v>1056</v>
      </c>
      <c r="B1416" s="69" t="s">
        <v>100</v>
      </c>
      <c r="C1416" s="69" t="s">
        <v>150</v>
      </c>
      <c r="D1416" s="69" t="s">
        <v>380</v>
      </c>
      <c r="E1416" s="69" t="s">
        <v>661</v>
      </c>
      <c r="F1416" s="69">
        <v>0</v>
      </c>
      <c r="G1416" s="69">
        <v>16</v>
      </c>
      <c r="H1416" s="69">
        <v>22700</v>
      </c>
      <c r="I1416" s="69">
        <v>207</v>
      </c>
      <c r="J1416" s="69">
        <v>92</v>
      </c>
      <c r="K1416" s="69">
        <v>7153</v>
      </c>
      <c r="L1416" s="69">
        <v>5319</v>
      </c>
      <c r="M1416" s="69">
        <v>97</v>
      </c>
      <c r="N1416" s="69">
        <v>0</v>
      </c>
      <c r="O1416" s="69">
        <v>1</v>
      </c>
      <c r="P1416" s="69">
        <v>3173.49</v>
      </c>
      <c r="Q1416" s="69">
        <v>69.209999999999994</v>
      </c>
      <c r="R1416" s="114">
        <v>1252000</v>
      </c>
      <c r="S1416" s="69">
        <v>2000</v>
      </c>
      <c r="T1416" s="69">
        <v>626</v>
      </c>
      <c r="U1416" s="69">
        <v>0</v>
      </c>
      <c r="V1416" s="69">
        <v>0</v>
      </c>
      <c r="W1416" s="69">
        <v>0</v>
      </c>
      <c r="X1416" s="69">
        <v>0</v>
      </c>
      <c r="Y1416" s="69">
        <v>0</v>
      </c>
      <c r="Z1416" s="69">
        <v>0</v>
      </c>
      <c r="AA1416" s="69">
        <v>0</v>
      </c>
      <c r="AB1416" s="69">
        <v>0</v>
      </c>
      <c r="AC1416" s="69">
        <v>0</v>
      </c>
      <c r="AD1416" s="69">
        <v>0</v>
      </c>
      <c r="AE1416" s="69">
        <v>0</v>
      </c>
      <c r="AF1416" s="69">
        <v>405023</v>
      </c>
      <c r="AG1416" s="69">
        <v>846977</v>
      </c>
      <c r="AH1416" s="69">
        <v>196</v>
      </c>
      <c r="AI1416" s="69">
        <v>430</v>
      </c>
      <c r="AJ1416" s="69">
        <v>2</v>
      </c>
      <c r="AK1416" s="69">
        <v>-2</v>
      </c>
      <c r="AL1416" s="69">
        <v>3456</v>
      </c>
      <c r="AM1416" s="69">
        <v>1356</v>
      </c>
      <c r="AN1416" s="69">
        <v>-3456</v>
      </c>
      <c r="AO1416" s="69">
        <v>5</v>
      </c>
      <c r="AP1416" s="69">
        <v>-5</v>
      </c>
      <c r="AQ1416" s="69">
        <v>132293</v>
      </c>
      <c r="AR1416" s="69">
        <v>1511</v>
      </c>
      <c r="AS1416" s="69">
        <v>109518</v>
      </c>
      <c r="AT1416" s="69">
        <v>87730</v>
      </c>
      <c r="AU1416" s="69">
        <v>50</v>
      </c>
      <c r="AV1416" s="69">
        <v>344</v>
      </c>
      <c r="AW1416" s="69">
        <v>0.32350079872204474</v>
      </c>
      <c r="AX1416" s="69">
        <v>0.31309904153354634</v>
      </c>
      <c r="AY1416" s="69">
        <v>2066.4438775510203</v>
      </c>
      <c r="AZ1416" s="69">
        <v>-66.44387755102025</v>
      </c>
      <c r="BA1416" s="69">
        <v>202511.5</v>
      </c>
      <c r="BB1416" s="69">
        <v>0</v>
      </c>
      <c r="BC1416" s="69">
        <v>-202511.5</v>
      </c>
      <c r="BD1416" s="69">
        <v>0</v>
      </c>
      <c r="BE1416" s="69">
        <v>117.1941550925926</v>
      </c>
      <c r="BF1416" s="69">
        <v>-117.1941550925926</v>
      </c>
      <c r="BG1416" s="69">
        <v>81004.600000000006</v>
      </c>
      <c r="BH1416" s="69">
        <v>0</v>
      </c>
      <c r="BI1416" s="69">
        <v>-81004.600000000006</v>
      </c>
      <c r="BJ1416" s="69">
        <v>3.7794894665628566E-5</v>
      </c>
      <c r="BK1416" s="69">
        <v>0</v>
      </c>
      <c r="BL1416" s="69">
        <v>268.04963600264728</v>
      </c>
      <c r="BM1416" s="69">
        <v>-268.04963600264728</v>
      </c>
      <c r="BN1416" s="69">
        <v>0</v>
      </c>
      <c r="BO1416" s="69">
        <v>3.6982322540586936</v>
      </c>
      <c r="BP1416" s="69">
        <v>-3.6982322540586936</v>
      </c>
      <c r="BQ1416" s="69">
        <v>3698.2322540586938</v>
      </c>
      <c r="BR1416" s="69">
        <v>-3698.2322540586938</v>
      </c>
      <c r="BS1416" s="69">
        <v>0.14454277286135694</v>
      </c>
      <c r="BT1416" s="69">
        <v>1754.6</v>
      </c>
      <c r="BU1416" s="69">
        <v>255.02906976744185</v>
      </c>
      <c r="BV1416" s="69">
        <v>1.0249975433318468E-2</v>
      </c>
    </row>
    <row r="1417" spans="1:74">
      <c r="A1417" s="113" t="s">
        <v>1057</v>
      </c>
      <c r="B1417" s="69" t="s">
        <v>100</v>
      </c>
      <c r="C1417" s="69" t="s">
        <v>150</v>
      </c>
      <c r="D1417" s="69" t="s">
        <v>380</v>
      </c>
      <c r="E1417" s="69" t="s">
        <v>661</v>
      </c>
      <c r="F1417" s="69">
        <v>0</v>
      </c>
      <c r="G1417" s="69">
        <v>12</v>
      </c>
      <c r="H1417" s="69">
        <v>20607</v>
      </c>
      <c r="I1417" s="69">
        <v>187</v>
      </c>
      <c r="J1417" s="69">
        <v>72</v>
      </c>
      <c r="K1417" s="69">
        <v>7605</v>
      </c>
      <c r="L1417" s="69">
        <v>5926</v>
      </c>
      <c r="M1417" s="69">
        <v>77</v>
      </c>
      <c r="N1417" s="69">
        <v>1</v>
      </c>
      <c r="O1417" s="69">
        <v>0</v>
      </c>
      <c r="P1417" s="69">
        <v>2709.66</v>
      </c>
      <c r="Q1417" s="69">
        <v>80.180000000000007</v>
      </c>
      <c r="R1417" s="114">
        <v>1252000</v>
      </c>
      <c r="S1417" s="69">
        <v>2000</v>
      </c>
      <c r="T1417" s="69">
        <v>626</v>
      </c>
      <c r="U1417" s="69">
        <v>0</v>
      </c>
      <c r="V1417" s="69">
        <v>0</v>
      </c>
      <c r="W1417" s="69">
        <v>0</v>
      </c>
      <c r="X1417" s="69">
        <v>0</v>
      </c>
      <c r="Y1417" s="69">
        <v>0</v>
      </c>
      <c r="Z1417" s="69">
        <v>0</v>
      </c>
      <c r="AA1417" s="69">
        <v>0</v>
      </c>
      <c r="AB1417" s="69">
        <v>0</v>
      </c>
      <c r="AC1417" s="69">
        <v>0</v>
      </c>
      <c r="AD1417" s="69">
        <v>0</v>
      </c>
      <c r="AE1417" s="69">
        <v>0</v>
      </c>
      <c r="AF1417" s="69">
        <v>455062</v>
      </c>
      <c r="AG1417" s="69">
        <v>796938</v>
      </c>
      <c r="AH1417" s="69">
        <v>232</v>
      </c>
      <c r="AI1417" s="69">
        <v>394</v>
      </c>
      <c r="AJ1417" s="69">
        <v>4</v>
      </c>
      <c r="AK1417" s="69">
        <v>-4</v>
      </c>
      <c r="AL1417" s="69">
        <v>3879</v>
      </c>
      <c r="AM1417" s="69">
        <v>1529</v>
      </c>
      <c r="AN1417" s="69">
        <v>-3879</v>
      </c>
      <c r="AO1417" s="69">
        <v>6</v>
      </c>
      <c r="AP1417" s="69">
        <v>-6</v>
      </c>
      <c r="AQ1417" s="69">
        <v>150465</v>
      </c>
      <c r="AR1417" s="69">
        <v>1702</v>
      </c>
      <c r="AS1417" s="69">
        <v>125024</v>
      </c>
      <c r="AT1417" s="69">
        <v>108337</v>
      </c>
      <c r="AU1417" s="69">
        <v>62</v>
      </c>
      <c r="AV1417" s="69">
        <v>421</v>
      </c>
      <c r="AW1417" s="69">
        <v>0.36346805111821084</v>
      </c>
      <c r="AX1417" s="69">
        <v>0.37060702875399359</v>
      </c>
      <c r="AY1417" s="69">
        <v>1961.4741379310344</v>
      </c>
      <c r="AZ1417" s="69">
        <v>38.52586206896558</v>
      </c>
      <c r="BA1417" s="69">
        <v>113765.5</v>
      </c>
      <c r="BB1417" s="69">
        <v>0</v>
      </c>
      <c r="BC1417" s="69">
        <v>-113765.5</v>
      </c>
      <c r="BD1417" s="69">
        <v>0</v>
      </c>
      <c r="BE1417" s="69">
        <v>117.31425625161124</v>
      </c>
      <c r="BF1417" s="69">
        <v>-117.31425625161124</v>
      </c>
      <c r="BG1417" s="69">
        <v>75843.666666666672</v>
      </c>
      <c r="BH1417" s="69">
        <v>0</v>
      </c>
      <c r="BI1417" s="69">
        <v>-75843.666666666672</v>
      </c>
      <c r="BJ1417" s="69">
        <v>3.9876383212042667E-5</v>
      </c>
      <c r="BK1417" s="69">
        <v>0</v>
      </c>
      <c r="BL1417" s="69">
        <v>267.3689776733255</v>
      </c>
      <c r="BM1417" s="69">
        <v>-267.3689776733255</v>
      </c>
      <c r="BN1417" s="69">
        <v>0</v>
      </c>
      <c r="BO1417" s="69">
        <v>3.6397971589454823</v>
      </c>
      <c r="BP1417" s="69">
        <v>-3.6397971589454823</v>
      </c>
      <c r="BQ1417" s="69">
        <v>3639.7971589454824</v>
      </c>
      <c r="BR1417" s="69">
        <v>-3639.7971589454824</v>
      </c>
      <c r="BS1417" s="69">
        <v>0.15173315892740352</v>
      </c>
      <c r="BT1417" s="69">
        <v>1747.3709677419354</v>
      </c>
      <c r="BU1417" s="69">
        <v>257.33254156769596</v>
      </c>
      <c r="BV1417" s="69">
        <v>1.0161831655202206E-2</v>
      </c>
    </row>
    <row r="1418" spans="1:74">
      <c r="A1418" s="113" t="s">
        <v>1058</v>
      </c>
      <c r="B1418" s="69" t="s">
        <v>100</v>
      </c>
      <c r="C1418" s="69" t="s">
        <v>150</v>
      </c>
      <c r="D1418" s="69" t="s">
        <v>380</v>
      </c>
      <c r="E1418" s="69" t="s">
        <v>661</v>
      </c>
      <c r="F1418" s="69">
        <v>0</v>
      </c>
      <c r="G1418" s="69">
        <v>12</v>
      </c>
      <c r="H1418" s="69">
        <v>20685</v>
      </c>
      <c r="I1418" s="69">
        <v>169</v>
      </c>
      <c r="J1418" s="69">
        <v>72</v>
      </c>
      <c r="K1418" s="69">
        <v>6935</v>
      </c>
      <c r="L1418" s="69">
        <v>5534</v>
      </c>
      <c r="M1418" s="69">
        <v>77</v>
      </c>
      <c r="N1418" s="69">
        <v>1</v>
      </c>
      <c r="O1418" s="69">
        <v>1</v>
      </c>
      <c r="P1418" s="69">
        <v>2982.7</v>
      </c>
      <c r="Q1418" s="69">
        <v>78.95</v>
      </c>
      <c r="R1418" s="114">
        <v>1252000</v>
      </c>
      <c r="S1418" s="69">
        <v>2000</v>
      </c>
      <c r="T1418" s="69">
        <v>626</v>
      </c>
      <c r="U1418" s="69">
        <v>0</v>
      </c>
      <c r="V1418" s="69">
        <v>0</v>
      </c>
      <c r="W1418" s="69">
        <v>0</v>
      </c>
      <c r="X1418" s="69">
        <v>0</v>
      </c>
      <c r="Y1418" s="69">
        <v>0</v>
      </c>
      <c r="Z1418" s="69">
        <v>0</v>
      </c>
      <c r="AA1418" s="69">
        <v>0</v>
      </c>
      <c r="AB1418" s="69">
        <v>0</v>
      </c>
      <c r="AC1418" s="69">
        <v>0</v>
      </c>
      <c r="AD1418" s="69">
        <v>0</v>
      </c>
      <c r="AE1418" s="69">
        <v>0</v>
      </c>
      <c r="AF1418" s="69">
        <v>514286</v>
      </c>
      <c r="AG1418" s="69">
        <v>737714</v>
      </c>
      <c r="AH1418" s="69">
        <v>266</v>
      </c>
      <c r="AI1418" s="69">
        <v>360</v>
      </c>
      <c r="AJ1418" s="69">
        <v>5</v>
      </c>
      <c r="AK1418" s="69">
        <v>-5</v>
      </c>
      <c r="AL1418" s="69">
        <v>4288</v>
      </c>
      <c r="AM1418" s="69">
        <v>1709</v>
      </c>
      <c r="AN1418" s="69">
        <v>-4288</v>
      </c>
      <c r="AO1418" s="69">
        <v>8</v>
      </c>
      <c r="AP1418" s="69">
        <v>-8</v>
      </c>
      <c r="AQ1418" s="69">
        <v>172355</v>
      </c>
      <c r="AR1418" s="69">
        <v>1902</v>
      </c>
      <c r="AS1418" s="69">
        <v>143719</v>
      </c>
      <c r="AT1418" s="69">
        <v>129022</v>
      </c>
      <c r="AU1418" s="69">
        <v>74</v>
      </c>
      <c r="AV1418" s="69">
        <v>498</v>
      </c>
      <c r="AW1418" s="69">
        <v>0.41077156549520766</v>
      </c>
      <c r="AX1418" s="69">
        <v>0.42492012779552718</v>
      </c>
      <c r="AY1418" s="69">
        <v>1933.406015037594</v>
      </c>
      <c r="AZ1418" s="69">
        <v>66.593984962406012</v>
      </c>
      <c r="BA1418" s="69">
        <v>102857.2</v>
      </c>
      <c r="BB1418" s="69">
        <v>0</v>
      </c>
      <c r="BC1418" s="69">
        <v>-102857.2</v>
      </c>
      <c r="BD1418" s="69">
        <v>0</v>
      </c>
      <c r="BE1418" s="69">
        <v>119.93610074626865</v>
      </c>
      <c r="BF1418" s="69">
        <v>-119.93610074626865</v>
      </c>
      <c r="BG1418" s="69">
        <v>64285.75</v>
      </c>
      <c r="BH1418" s="69">
        <v>0</v>
      </c>
      <c r="BI1418" s="69">
        <v>-64285.75</v>
      </c>
      <c r="BJ1418" s="69">
        <v>4.6415827797278873E-5</v>
      </c>
      <c r="BK1418" s="69">
        <v>0</v>
      </c>
      <c r="BL1418" s="69">
        <v>270.39221871713983</v>
      </c>
      <c r="BM1418" s="69">
        <v>-270.39221871713983</v>
      </c>
      <c r="BN1418" s="69">
        <v>0</v>
      </c>
      <c r="BO1418" s="69">
        <v>3.5784134317661547</v>
      </c>
      <c r="BP1418" s="69">
        <v>-3.5784134317661547</v>
      </c>
      <c r="BQ1418" s="69">
        <v>3578.4134317661546</v>
      </c>
      <c r="BR1418" s="69">
        <v>-3578.4134317661546</v>
      </c>
      <c r="BS1418" s="69">
        <v>0.1556465769455822</v>
      </c>
      <c r="BT1418" s="69">
        <v>1743.5405405405406</v>
      </c>
      <c r="BU1418" s="69">
        <v>259.08032128514054</v>
      </c>
      <c r="BV1418" s="69">
        <v>9.9155812131936985E-3</v>
      </c>
    </row>
    <row r="1419" spans="1:74">
      <c r="A1419" s="113" t="s">
        <v>1059</v>
      </c>
      <c r="B1419" s="69" t="s">
        <v>100</v>
      </c>
      <c r="C1419" s="69" t="s">
        <v>150</v>
      </c>
      <c r="D1419" s="69" t="s">
        <v>380</v>
      </c>
      <c r="E1419" s="69" t="s">
        <v>661</v>
      </c>
      <c r="F1419" s="69">
        <v>0</v>
      </c>
      <c r="G1419" s="69">
        <v>8</v>
      </c>
      <c r="H1419" s="69">
        <v>15296</v>
      </c>
      <c r="I1419" s="69">
        <v>151</v>
      </c>
      <c r="J1419" s="69">
        <v>56</v>
      </c>
      <c r="K1419" s="69">
        <v>4563</v>
      </c>
      <c r="L1419" s="69">
        <v>3608</v>
      </c>
      <c r="M1419" s="69">
        <v>62</v>
      </c>
      <c r="N1419" s="69">
        <v>1</v>
      </c>
      <c r="O1419" s="69">
        <v>1</v>
      </c>
      <c r="P1419" s="69">
        <v>3352.18</v>
      </c>
      <c r="Q1419" s="69">
        <v>72.84</v>
      </c>
      <c r="R1419" s="114">
        <v>1252000</v>
      </c>
      <c r="S1419" s="69">
        <v>2000</v>
      </c>
      <c r="T1419" s="69">
        <v>626</v>
      </c>
      <c r="U1419" s="69">
        <v>0</v>
      </c>
      <c r="V1419" s="69">
        <v>0</v>
      </c>
      <c r="W1419" s="69">
        <v>0</v>
      </c>
      <c r="X1419" s="69">
        <v>0</v>
      </c>
      <c r="Y1419" s="69">
        <v>0</v>
      </c>
      <c r="Z1419" s="69">
        <v>0</v>
      </c>
      <c r="AA1419" s="69">
        <v>0</v>
      </c>
      <c r="AB1419" s="69">
        <v>0</v>
      </c>
      <c r="AC1419" s="69">
        <v>0</v>
      </c>
      <c r="AD1419" s="69">
        <v>0</v>
      </c>
      <c r="AE1419" s="69">
        <v>0</v>
      </c>
      <c r="AF1419" s="69">
        <v>573646</v>
      </c>
      <c r="AG1419" s="69">
        <v>678354</v>
      </c>
      <c r="AH1419" s="69">
        <v>308</v>
      </c>
      <c r="AI1419" s="69">
        <v>318</v>
      </c>
      <c r="AJ1419" s="69">
        <v>6</v>
      </c>
      <c r="AK1419" s="69">
        <v>-6</v>
      </c>
      <c r="AL1419" s="69">
        <v>4731</v>
      </c>
      <c r="AM1419" s="69">
        <v>1892</v>
      </c>
      <c r="AN1419" s="69">
        <v>-4731</v>
      </c>
      <c r="AO1419" s="69">
        <v>9</v>
      </c>
      <c r="AP1419" s="69">
        <v>-9</v>
      </c>
      <c r="AQ1419" s="69">
        <v>192687</v>
      </c>
      <c r="AR1419" s="69">
        <v>2102</v>
      </c>
      <c r="AS1419" s="69">
        <v>161652</v>
      </c>
      <c r="AT1419" s="69">
        <v>144318</v>
      </c>
      <c r="AU1419" s="69">
        <v>82</v>
      </c>
      <c r="AV1419" s="69">
        <v>560</v>
      </c>
      <c r="AW1419" s="69">
        <v>0.45818370607028752</v>
      </c>
      <c r="AX1419" s="69">
        <v>0.49201277955271566</v>
      </c>
      <c r="AY1419" s="69">
        <v>1862.487012987013</v>
      </c>
      <c r="AZ1419" s="69">
        <v>137.51298701298697</v>
      </c>
      <c r="BA1419" s="69">
        <v>95607.666666666672</v>
      </c>
      <c r="BB1419" s="69">
        <v>0</v>
      </c>
      <c r="BC1419" s="69">
        <v>-95607.666666666672</v>
      </c>
      <c r="BD1419" s="69">
        <v>0</v>
      </c>
      <c r="BE1419" s="69">
        <v>121.25258930458676</v>
      </c>
      <c r="BF1419" s="69">
        <v>-121.25258930458676</v>
      </c>
      <c r="BG1419" s="69">
        <v>63738.444444444445</v>
      </c>
      <c r="BH1419" s="69">
        <v>0</v>
      </c>
      <c r="BI1419" s="69">
        <v>-63738.444444444445</v>
      </c>
      <c r="BJ1419" s="69">
        <v>4.6707873390524527E-5</v>
      </c>
      <c r="BK1419" s="69">
        <v>0</v>
      </c>
      <c r="BL1419" s="69">
        <v>272.9048525214082</v>
      </c>
      <c r="BM1419" s="69">
        <v>-272.9048525214082</v>
      </c>
      <c r="BN1419" s="69">
        <v>0</v>
      </c>
      <c r="BO1419" s="69">
        <v>3.5486477123697822</v>
      </c>
      <c r="BP1419" s="69">
        <v>-3.5486477123697822</v>
      </c>
      <c r="BQ1419" s="69">
        <v>3548.6477123697823</v>
      </c>
      <c r="BR1419" s="69">
        <v>-3548.6477123697823</v>
      </c>
      <c r="BS1419" s="69">
        <v>0.16279069767441862</v>
      </c>
      <c r="BT1419" s="69">
        <v>1759.9756097560976</v>
      </c>
      <c r="BU1419" s="69">
        <v>257.71071428571429</v>
      </c>
      <c r="BV1419" s="69">
        <v>9.8190329394302681E-3</v>
      </c>
    </row>
    <row r="1420" spans="1:74">
      <c r="A1420" s="113" t="s">
        <v>1031</v>
      </c>
      <c r="B1420" s="69" t="s">
        <v>100</v>
      </c>
      <c r="C1420" s="69" t="s">
        <v>150</v>
      </c>
      <c r="D1420" s="69" t="s">
        <v>380</v>
      </c>
      <c r="E1420" s="69" t="s">
        <v>661</v>
      </c>
      <c r="F1420" s="69">
        <v>0</v>
      </c>
      <c r="G1420" s="69">
        <v>5</v>
      </c>
      <c r="H1420" s="69">
        <v>9392</v>
      </c>
      <c r="I1420" s="69">
        <v>94</v>
      </c>
      <c r="J1420" s="69">
        <v>34</v>
      </c>
      <c r="K1420" s="69">
        <v>2509</v>
      </c>
      <c r="L1420" s="69">
        <v>2104</v>
      </c>
      <c r="M1420" s="69">
        <v>39</v>
      </c>
      <c r="N1420" s="69">
        <v>0</v>
      </c>
      <c r="O1420" s="69">
        <v>1</v>
      </c>
      <c r="P1420" s="69">
        <v>3743.32</v>
      </c>
      <c r="Q1420" s="69">
        <v>71.69</v>
      </c>
      <c r="R1420" s="114">
        <v>1252000</v>
      </c>
      <c r="S1420" s="69">
        <v>2000</v>
      </c>
      <c r="T1420" s="69">
        <v>626</v>
      </c>
      <c r="U1420" s="69">
        <v>0</v>
      </c>
      <c r="V1420" s="69">
        <v>0</v>
      </c>
      <c r="W1420" s="69">
        <v>0</v>
      </c>
      <c r="X1420" s="69">
        <v>0</v>
      </c>
      <c r="Y1420" s="69">
        <v>0</v>
      </c>
      <c r="Z1420" s="69">
        <v>0</v>
      </c>
      <c r="AA1420" s="69">
        <v>0</v>
      </c>
      <c r="AB1420" s="69">
        <v>0</v>
      </c>
      <c r="AC1420" s="69">
        <v>0</v>
      </c>
      <c r="AD1420" s="69">
        <v>0</v>
      </c>
      <c r="AE1420" s="69">
        <v>0</v>
      </c>
      <c r="AF1420" s="69">
        <v>620922</v>
      </c>
      <c r="AG1420" s="69">
        <v>631078</v>
      </c>
      <c r="AH1420" s="69">
        <v>332</v>
      </c>
      <c r="AI1420" s="69">
        <v>294</v>
      </c>
      <c r="AJ1420" s="69">
        <v>10</v>
      </c>
      <c r="AK1420" s="69">
        <v>-10</v>
      </c>
      <c r="AL1420" s="69">
        <v>5049</v>
      </c>
      <c r="AM1420" s="69">
        <v>2041</v>
      </c>
      <c r="AN1420" s="69">
        <v>-5049</v>
      </c>
      <c r="AO1420" s="69">
        <v>9</v>
      </c>
      <c r="AP1420" s="69">
        <v>-9</v>
      </c>
      <c r="AQ1420" s="69">
        <v>208533</v>
      </c>
      <c r="AR1420" s="69">
        <v>2264</v>
      </c>
      <c r="AS1420" s="69">
        <v>176149</v>
      </c>
      <c r="AT1420" s="69">
        <v>153710</v>
      </c>
      <c r="AU1420" s="69">
        <v>87</v>
      </c>
      <c r="AV1420" s="69">
        <v>599</v>
      </c>
      <c r="AW1420" s="69">
        <v>0.49594408945686902</v>
      </c>
      <c r="AX1420" s="69">
        <v>0.53035143769968052</v>
      </c>
      <c r="AY1420" s="69">
        <v>1870.2469879518073</v>
      </c>
      <c r="AZ1420" s="69">
        <v>129.75301204819266</v>
      </c>
      <c r="BA1420" s="69">
        <v>62092.2</v>
      </c>
      <c r="BB1420" s="69">
        <v>0</v>
      </c>
      <c r="BC1420" s="69">
        <v>-62092.2</v>
      </c>
      <c r="BD1420" s="69">
        <v>0</v>
      </c>
      <c r="BE1420" s="69">
        <v>122.97920380273321</v>
      </c>
      <c r="BF1420" s="69">
        <v>-122.97920380273321</v>
      </c>
      <c r="BG1420" s="69">
        <v>68991.333333333328</v>
      </c>
      <c r="BH1420" s="69">
        <v>0</v>
      </c>
      <c r="BI1420" s="69">
        <v>-68991.333333333328</v>
      </c>
      <c r="BJ1420" s="69">
        <v>4.3158636762526797E-5</v>
      </c>
      <c r="BK1420" s="69">
        <v>0</v>
      </c>
      <c r="BL1420" s="69">
        <v>274.25883392226149</v>
      </c>
      <c r="BM1420" s="69">
        <v>-274.25883392226149</v>
      </c>
      <c r="BN1420" s="69">
        <v>0</v>
      </c>
      <c r="BO1420" s="69">
        <v>3.5249816916360581</v>
      </c>
      <c r="BP1420" s="69">
        <v>-3.5249816916360581</v>
      </c>
      <c r="BQ1420" s="69">
        <v>3524.9816916360583</v>
      </c>
      <c r="BR1420" s="69">
        <v>-3524.9816916360583</v>
      </c>
      <c r="BS1420" s="69">
        <v>0.16266536011758942</v>
      </c>
      <c r="BT1420" s="69">
        <v>1766.7816091954023</v>
      </c>
      <c r="BU1420" s="69">
        <v>256.61101836393988</v>
      </c>
      <c r="BV1420" s="69">
        <v>9.7874197369241314E-3</v>
      </c>
    </row>
    <row r="1421" spans="1:74">
      <c r="A1421" s="113" t="s">
        <v>1060</v>
      </c>
      <c r="B1421" s="69" t="s">
        <v>100</v>
      </c>
      <c r="C1421" s="69" t="s">
        <v>150</v>
      </c>
      <c r="D1421" s="69" t="s">
        <v>380</v>
      </c>
      <c r="E1421" s="69" t="s">
        <v>662</v>
      </c>
      <c r="F1421" s="69">
        <v>0</v>
      </c>
      <c r="G1421" s="69">
        <v>26</v>
      </c>
      <c r="H1421" s="69">
        <v>61068</v>
      </c>
      <c r="I1421" s="69">
        <v>597</v>
      </c>
      <c r="J1421" s="69">
        <v>246</v>
      </c>
      <c r="K1421" s="69">
        <v>25171</v>
      </c>
      <c r="L1421" s="69">
        <v>21773</v>
      </c>
      <c r="M1421" s="69">
        <v>279</v>
      </c>
      <c r="N1421" s="69">
        <v>2</v>
      </c>
      <c r="O1421" s="69">
        <v>0</v>
      </c>
      <c r="P1421" s="69">
        <v>2426.13</v>
      </c>
      <c r="Q1421" s="69">
        <v>68.31</v>
      </c>
      <c r="R1421" s="114">
        <v>1252000</v>
      </c>
      <c r="S1421" s="69">
        <v>2000</v>
      </c>
      <c r="T1421" s="69">
        <v>626</v>
      </c>
      <c r="U1421" s="69">
        <v>0</v>
      </c>
      <c r="V1421" s="69">
        <v>0</v>
      </c>
      <c r="W1421" s="69">
        <v>0</v>
      </c>
      <c r="X1421" s="69">
        <v>0</v>
      </c>
      <c r="Y1421" s="69">
        <v>0</v>
      </c>
      <c r="Z1421" s="69">
        <v>0</v>
      </c>
      <c r="AA1421" s="69">
        <v>0</v>
      </c>
      <c r="AB1421" s="69">
        <v>0</v>
      </c>
      <c r="AC1421" s="69">
        <v>0</v>
      </c>
      <c r="AD1421" s="69">
        <v>0</v>
      </c>
      <c r="AE1421" s="69">
        <v>0</v>
      </c>
      <c r="AF1421" s="69">
        <v>94905</v>
      </c>
      <c r="AG1421" s="69">
        <v>1157095</v>
      </c>
      <c r="AH1421" s="69">
        <v>46</v>
      </c>
      <c r="AI1421" s="69">
        <v>580</v>
      </c>
      <c r="AJ1421" s="69">
        <v>0</v>
      </c>
      <c r="AK1421" s="69">
        <v>0</v>
      </c>
      <c r="AL1421" s="69">
        <v>879</v>
      </c>
      <c r="AM1421" s="69">
        <v>375</v>
      </c>
      <c r="AN1421" s="69">
        <v>-879</v>
      </c>
      <c r="AO1421" s="69">
        <v>2</v>
      </c>
      <c r="AP1421" s="69">
        <v>-2</v>
      </c>
      <c r="AQ1421" s="69">
        <v>39531</v>
      </c>
      <c r="AR1421" s="69">
        <v>419</v>
      </c>
      <c r="AS1421" s="69">
        <v>32838</v>
      </c>
      <c r="AT1421" s="69">
        <v>61068</v>
      </c>
      <c r="AU1421" s="69">
        <v>26</v>
      </c>
      <c r="AV1421" s="69">
        <v>279</v>
      </c>
      <c r="AW1421" s="69">
        <v>7.5802715654952071E-2</v>
      </c>
      <c r="AX1421" s="69">
        <v>7.3482428115015971E-2</v>
      </c>
      <c r="AY1421" s="69">
        <v>2063.1521739130435</v>
      </c>
      <c r="AZ1421" s="69">
        <v>-63.152173913043498</v>
      </c>
      <c r="BA1421" s="69">
        <v>0</v>
      </c>
      <c r="BB1421" s="69">
        <v>0</v>
      </c>
      <c r="BC1421" s="69">
        <v>0</v>
      </c>
      <c r="BD1421" s="69">
        <v>0</v>
      </c>
      <c r="BE1421" s="69">
        <v>107.96928327645051</v>
      </c>
      <c r="BF1421" s="69">
        <v>-107.96928327645051</v>
      </c>
      <c r="BG1421" s="69">
        <v>47452.5</v>
      </c>
      <c r="BH1421" s="69">
        <v>0</v>
      </c>
      <c r="BI1421" s="69">
        <v>-47452.5</v>
      </c>
      <c r="BJ1421" s="69">
        <v>5.059320533252384E-5</v>
      </c>
      <c r="BK1421" s="69">
        <v>0</v>
      </c>
      <c r="BL1421" s="69">
        <v>226.5035799522673</v>
      </c>
      <c r="BM1421" s="69">
        <v>-226.5035799522673</v>
      </c>
      <c r="BN1421" s="69">
        <v>0</v>
      </c>
      <c r="BO1421" s="69">
        <v>2.8900968390279553</v>
      </c>
      <c r="BP1421" s="69">
        <v>-2.8900968390279553</v>
      </c>
      <c r="BQ1421" s="69">
        <v>2890.0968390279554</v>
      </c>
      <c r="BR1421" s="69">
        <v>-2890.0968390279554</v>
      </c>
      <c r="BS1421" s="69">
        <v>0.12266666666666666</v>
      </c>
      <c r="BT1421" s="69">
        <v>2348.7692307692309</v>
      </c>
      <c r="BU1421" s="69">
        <v>218.88172043010752</v>
      </c>
      <c r="BV1421" s="69">
        <v>9.4862259998482207E-3</v>
      </c>
    </row>
    <row r="1422" spans="1:74">
      <c r="A1422" s="113" t="s">
        <v>1051</v>
      </c>
      <c r="B1422" s="69" t="s">
        <v>100</v>
      </c>
      <c r="C1422" s="69" t="s">
        <v>150</v>
      </c>
      <c r="D1422" s="69" t="s">
        <v>380</v>
      </c>
      <c r="E1422" s="69" t="s">
        <v>662</v>
      </c>
      <c r="F1422" s="69">
        <v>0</v>
      </c>
      <c r="G1422" s="69">
        <v>24</v>
      </c>
      <c r="H1422" s="69">
        <v>59917</v>
      </c>
      <c r="I1422" s="69">
        <v>567</v>
      </c>
      <c r="J1422" s="69">
        <v>215</v>
      </c>
      <c r="K1422" s="69">
        <v>17513</v>
      </c>
      <c r="L1422" s="69">
        <v>14041</v>
      </c>
      <c r="M1422" s="69">
        <v>240</v>
      </c>
      <c r="N1422" s="69">
        <v>1</v>
      </c>
      <c r="O1422" s="69">
        <v>0</v>
      </c>
      <c r="P1422" s="69">
        <v>3421.29</v>
      </c>
      <c r="Q1422" s="69">
        <v>77.709999999999994</v>
      </c>
      <c r="R1422" s="114">
        <v>1252000</v>
      </c>
      <c r="S1422" s="69">
        <v>2000</v>
      </c>
      <c r="T1422" s="69">
        <v>626</v>
      </c>
      <c r="U1422" s="69">
        <v>0</v>
      </c>
      <c r="V1422" s="69">
        <v>0</v>
      </c>
      <c r="W1422" s="69">
        <v>0</v>
      </c>
      <c r="X1422" s="69">
        <v>0</v>
      </c>
      <c r="Y1422" s="69">
        <v>0</v>
      </c>
      <c r="Z1422" s="69">
        <v>0</v>
      </c>
      <c r="AA1422" s="69">
        <v>0</v>
      </c>
      <c r="AB1422" s="69">
        <v>0</v>
      </c>
      <c r="AC1422" s="69">
        <v>0</v>
      </c>
      <c r="AD1422" s="69">
        <v>0</v>
      </c>
      <c r="AE1422" s="69">
        <v>0</v>
      </c>
      <c r="AF1422" s="69">
        <v>154822</v>
      </c>
      <c r="AG1422" s="69">
        <v>1097178</v>
      </c>
      <c r="AH1422" s="69">
        <v>70</v>
      </c>
      <c r="AI1422" s="69">
        <v>556</v>
      </c>
      <c r="AJ1422" s="69">
        <v>0</v>
      </c>
      <c r="AK1422" s="69">
        <v>0</v>
      </c>
      <c r="AL1422" s="69">
        <v>1446</v>
      </c>
      <c r="AM1422" s="69">
        <v>590</v>
      </c>
      <c r="AN1422" s="69">
        <v>-1446</v>
      </c>
      <c r="AO1422" s="69">
        <v>3</v>
      </c>
      <c r="AP1422" s="69">
        <v>-3</v>
      </c>
      <c r="AQ1422" s="69">
        <v>57044</v>
      </c>
      <c r="AR1422" s="69">
        <v>659</v>
      </c>
      <c r="AS1422" s="69">
        <v>46879</v>
      </c>
      <c r="AT1422" s="69">
        <v>120985</v>
      </c>
      <c r="AU1422" s="69">
        <v>50</v>
      </c>
      <c r="AV1422" s="69">
        <v>519</v>
      </c>
      <c r="AW1422" s="69">
        <v>0.12365974440894568</v>
      </c>
      <c r="AX1422" s="69">
        <v>0.11182108626198083</v>
      </c>
      <c r="AY1422" s="69">
        <v>2211.7428571428572</v>
      </c>
      <c r="AZ1422" s="69">
        <v>-211.74285714285725</v>
      </c>
      <c r="BA1422" s="69">
        <v>0</v>
      </c>
      <c r="BB1422" s="69">
        <v>0</v>
      </c>
      <c r="BC1422" s="69">
        <v>0</v>
      </c>
      <c r="BD1422" s="69">
        <v>0</v>
      </c>
      <c r="BE1422" s="69">
        <v>107.06915629322269</v>
      </c>
      <c r="BF1422" s="69">
        <v>-107.06915629322269</v>
      </c>
      <c r="BG1422" s="69">
        <v>51607.333333333336</v>
      </c>
      <c r="BH1422" s="69">
        <v>0</v>
      </c>
      <c r="BI1422" s="69">
        <v>-51607.333333333336</v>
      </c>
      <c r="BJ1422" s="69">
        <v>5.2590982399551224E-5</v>
      </c>
      <c r="BK1422" s="69">
        <v>0</v>
      </c>
      <c r="BL1422" s="69">
        <v>234.93474962063732</v>
      </c>
      <c r="BM1422" s="69">
        <v>-234.93474962063732</v>
      </c>
      <c r="BN1422" s="69">
        <v>0</v>
      </c>
      <c r="BO1422" s="69">
        <v>3.3025875125322641</v>
      </c>
      <c r="BP1422" s="69">
        <v>-3.3025875125322641</v>
      </c>
      <c r="BQ1422" s="69">
        <v>3302.5875125322641</v>
      </c>
      <c r="BR1422" s="69">
        <v>-3302.5875125322641</v>
      </c>
      <c r="BS1422" s="69">
        <v>0.11864406779661017</v>
      </c>
      <c r="BT1422" s="69">
        <v>2419.6999999999998</v>
      </c>
      <c r="BU1422" s="69">
        <v>233.11175337186899</v>
      </c>
      <c r="BV1422" s="69">
        <v>1.0342893205245073E-2</v>
      </c>
    </row>
    <row r="1423" spans="1:74">
      <c r="A1423" s="113" t="s">
        <v>1052</v>
      </c>
      <c r="B1423" s="69" t="s">
        <v>100</v>
      </c>
      <c r="C1423" s="69" t="s">
        <v>150</v>
      </c>
      <c r="D1423" s="69" t="s">
        <v>380</v>
      </c>
      <c r="E1423" s="69" t="s">
        <v>662</v>
      </c>
      <c r="F1423" s="69">
        <v>0</v>
      </c>
      <c r="G1423" s="69">
        <v>26</v>
      </c>
      <c r="H1423" s="69">
        <v>54731</v>
      </c>
      <c r="I1423" s="69">
        <v>440</v>
      </c>
      <c r="J1423" s="69">
        <v>161</v>
      </c>
      <c r="K1423" s="69">
        <v>16219</v>
      </c>
      <c r="L1423" s="69">
        <v>13035</v>
      </c>
      <c r="M1423" s="69">
        <v>180</v>
      </c>
      <c r="N1423" s="69">
        <v>0</v>
      </c>
      <c r="O1423" s="69">
        <v>0</v>
      </c>
      <c r="P1423" s="69">
        <v>3374.5</v>
      </c>
      <c r="Q1423" s="69">
        <v>92.3</v>
      </c>
      <c r="R1423" s="114">
        <v>1252000</v>
      </c>
      <c r="S1423" s="69">
        <v>2000</v>
      </c>
      <c r="T1423" s="69">
        <v>626</v>
      </c>
      <c r="U1423" s="69">
        <v>0</v>
      </c>
      <c r="V1423" s="69">
        <v>0</v>
      </c>
      <c r="W1423" s="69">
        <v>0</v>
      </c>
      <c r="X1423" s="69">
        <v>0</v>
      </c>
      <c r="Y1423" s="69">
        <v>0</v>
      </c>
      <c r="Z1423" s="69">
        <v>0</v>
      </c>
      <c r="AA1423" s="69">
        <v>0</v>
      </c>
      <c r="AB1423" s="69">
        <v>0</v>
      </c>
      <c r="AC1423" s="69">
        <v>0</v>
      </c>
      <c r="AD1423" s="69">
        <v>0</v>
      </c>
      <c r="AE1423" s="69">
        <v>0</v>
      </c>
      <c r="AF1423" s="69">
        <v>213266</v>
      </c>
      <c r="AG1423" s="69">
        <v>1038734</v>
      </c>
      <c r="AH1423" s="69">
        <v>96</v>
      </c>
      <c r="AI1423" s="69">
        <v>530</v>
      </c>
      <c r="AJ1423" s="69">
        <v>0</v>
      </c>
      <c r="AK1423" s="69">
        <v>0</v>
      </c>
      <c r="AL1423" s="69">
        <v>1895</v>
      </c>
      <c r="AM1423" s="69">
        <v>756</v>
      </c>
      <c r="AN1423" s="69">
        <v>-1895</v>
      </c>
      <c r="AO1423" s="69">
        <v>3</v>
      </c>
      <c r="AP1423" s="69">
        <v>-3</v>
      </c>
      <c r="AQ1423" s="69">
        <v>73834</v>
      </c>
      <c r="AR1423" s="69">
        <v>844</v>
      </c>
      <c r="AS1423" s="69">
        <v>60392</v>
      </c>
      <c r="AT1423" s="69">
        <v>175716</v>
      </c>
      <c r="AU1423" s="69">
        <v>76</v>
      </c>
      <c r="AV1423" s="69">
        <v>699</v>
      </c>
      <c r="AW1423" s="69">
        <v>0.17034025559105431</v>
      </c>
      <c r="AX1423" s="69">
        <v>0.15335463258785942</v>
      </c>
      <c r="AY1423" s="69">
        <v>2221.5208333333335</v>
      </c>
      <c r="AZ1423" s="69">
        <v>-221.52083333333348</v>
      </c>
      <c r="BA1423" s="69">
        <v>0</v>
      </c>
      <c r="BB1423" s="69">
        <v>0</v>
      </c>
      <c r="BC1423" s="69">
        <v>0</v>
      </c>
      <c r="BD1423" s="69">
        <v>0</v>
      </c>
      <c r="BE1423" s="69">
        <v>112.54142480211082</v>
      </c>
      <c r="BF1423" s="69">
        <v>-112.54142480211082</v>
      </c>
      <c r="BG1423" s="69">
        <v>71088.666666666672</v>
      </c>
      <c r="BH1423" s="69">
        <v>0</v>
      </c>
      <c r="BI1423" s="69">
        <v>-71088.666666666672</v>
      </c>
      <c r="BJ1423" s="69">
        <v>4.063168729853455E-5</v>
      </c>
      <c r="BK1423" s="69">
        <v>0</v>
      </c>
      <c r="BL1423" s="69">
        <v>252.68483412322274</v>
      </c>
      <c r="BM1423" s="69">
        <v>-252.68483412322274</v>
      </c>
      <c r="BN1423" s="69">
        <v>0</v>
      </c>
      <c r="BO1423" s="69">
        <v>3.5313617697708306</v>
      </c>
      <c r="BP1423" s="69">
        <v>-3.5313617697708306</v>
      </c>
      <c r="BQ1423" s="69">
        <v>3531.3617697708305</v>
      </c>
      <c r="BR1423" s="69">
        <v>-3531.3617697708305</v>
      </c>
      <c r="BS1423" s="69">
        <v>0.12698412698412698</v>
      </c>
      <c r="BT1423" s="69">
        <v>2312.0526315789475</v>
      </c>
      <c r="BU1423" s="69">
        <v>251.38197424892704</v>
      </c>
      <c r="BV1423" s="69">
        <v>1.0239185199230706E-2</v>
      </c>
    </row>
    <row r="1424" spans="1:74">
      <c r="A1424" s="113" t="s">
        <v>1053</v>
      </c>
      <c r="B1424" s="69" t="s">
        <v>100</v>
      </c>
      <c r="C1424" s="69" t="s">
        <v>150</v>
      </c>
      <c r="D1424" s="69" t="s">
        <v>380</v>
      </c>
      <c r="E1424" s="69" t="s">
        <v>662</v>
      </c>
      <c r="F1424" s="69">
        <v>0</v>
      </c>
      <c r="G1424" s="69">
        <v>28</v>
      </c>
      <c r="H1424" s="69">
        <v>49751</v>
      </c>
      <c r="I1424" s="69">
        <v>366</v>
      </c>
      <c r="J1424" s="69">
        <v>132</v>
      </c>
      <c r="K1424" s="69">
        <v>15398</v>
      </c>
      <c r="L1424" s="69">
        <v>13360</v>
      </c>
      <c r="M1424" s="69">
        <v>148</v>
      </c>
      <c r="N1424" s="69">
        <v>1</v>
      </c>
      <c r="O1424" s="69">
        <v>0</v>
      </c>
      <c r="P1424" s="69">
        <v>3231</v>
      </c>
      <c r="Q1424" s="69">
        <v>99.11</v>
      </c>
      <c r="R1424" s="114">
        <v>1252000</v>
      </c>
      <c r="S1424" s="69">
        <v>2000</v>
      </c>
      <c r="T1424" s="69">
        <v>626</v>
      </c>
      <c r="U1424" s="69">
        <v>0</v>
      </c>
      <c r="V1424" s="69">
        <v>0</v>
      </c>
      <c r="W1424" s="69">
        <v>0</v>
      </c>
      <c r="X1424" s="69">
        <v>0</v>
      </c>
      <c r="Y1424" s="69">
        <v>0</v>
      </c>
      <c r="Z1424" s="69">
        <v>0</v>
      </c>
      <c r="AA1424" s="69">
        <v>0</v>
      </c>
      <c r="AB1424" s="69">
        <v>0</v>
      </c>
      <c r="AC1424" s="69">
        <v>0</v>
      </c>
      <c r="AD1424" s="69">
        <v>0</v>
      </c>
      <c r="AE1424" s="69">
        <v>0</v>
      </c>
      <c r="AF1424" s="69">
        <v>270487</v>
      </c>
      <c r="AG1424" s="69">
        <v>981513</v>
      </c>
      <c r="AH1424" s="69">
        <v>126</v>
      </c>
      <c r="AI1424" s="69">
        <v>500</v>
      </c>
      <c r="AJ1424" s="69">
        <v>0</v>
      </c>
      <c r="AK1424" s="69">
        <v>0</v>
      </c>
      <c r="AL1424" s="69">
        <v>2313</v>
      </c>
      <c r="AM1424" s="69">
        <v>903</v>
      </c>
      <c r="AN1424" s="69">
        <v>-2313</v>
      </c>
      <c r="AO1424" s="69">
        <v>4</v>
      </c>
      <c r="AP1424" s="69">
        <v>-4</v>
      </c>
      <c r="AQ1424" s="69">
        <v>91428</v>
      </c>
      <c r="AR1424" s="69">
        <v>1007</v>
      </c>
      <c r="AS1424" s="69">
        <v>75459</v>
      </c>
      <c r="AT1424" s="69">
        <v>225467</v>
      </c>
      <c r="AU1424" s="69">
        <v>104</v>
      </c>
      <c r="AV1424" s="69">
        <v>847</v>
      </c>
      <c r="AW1424" s="69">
        <v>0.21604392971246006</v>
      </c>
      <c r="AX1424" s="69">
        <v>0.2012779552715655</v>
      </c>
      <c r="AY1424" s="69">
        <v>2146.7222222222222</v>
      </c>
      <c r="AZ1424" s="69">
        <v>-146.72222222222217</v>
      </c>
      <c r="BA1424" s="69">
        <v>0</v>
      </c>
      <c r="BB1424" s="69">
        <v>0</v>
      </c>
      <c r="BC1424" s="69">
        <v>0</v>
      </c>
      <c r="BD1424" s="69">
        <v>0</v>
      </c>
      <c r="BE1424" s="69">
        <v>116.94206658019887</v>
      </c>
      <c r="BF1424" s="69">
        <v>-116.94206658019887</v>
      </c>
      <c r="BG1424" s="69">
        <v>67621.75</v>
      </c>
      <c r="BH1424" s="69">
        <v>0</v>
      </c>
      <c r="BI1424" s="69">
        <v>-67621.75</v>
      </c>
      <c r="BJ1424" s="69">
        <v>4.3750273439208992E-5</v>
      </c>
      <c r="BK1424" s="69">
        <v>0</v>
      </c>
      <c r="BL1424" s="69">
        <v>268.60675273088384</v>
      </c>
      <c r="BM1424" s="69">
        <v>-268.60675273088384</v>
      </c>
      <c r="BN1424" s="69">
        <v>0</v>
      </c>
      <c r="BO1424" s="69">
        <v>3.5845558515220186</v>
      </c>
      <c r="BP1424" s="69">
        <v>-3.5845558515220186</v>
      </c>
      <c r="BQ1424" s="69">
        <v>3584.5558515220187</v>
      </c>
      <c r="BR1424" s="69">
        <v>-3584.5558515220187</v>
      </c>
      <c r="BS1424" s="69">
        <v>0.13953488372093023</v>
      </c>
      <c r="BT1424" s="69">
        <v>2167.9519230769229</v>
      </c>
      <c r="BU1424" s="69">
        <v>266.19480519480521</v>
      </c>
      <c r="BV1424" s="69">
        <v>9.8766242289014313E-3</v>
      </c>
    </row>
    <row r="1425" spans="1:74">
      <c r="A1425" s="113" t="s">
        <v>1054</v>
      </c>
      <c r="B1425" s="69" t="s">
        <v>100</v>
      </c>
      <c r="C1425" s="69" t="s">
        <v>150</v>
      </c>
      <c r="D1425" s="69" t="s">
        <v>380</v>
      </c>
      <c r="E1425" s="69" t="s">
        <v>662</v>
      </c>
      <c r="F1425" s="69">
        <v>0</v>
      </c>
      <c r="G1425" s="69">
        <v>25</v>
      </c>
      <c r="H1425" s="69">
        <v>51752</v>
      </c>
      <c r="I1425" s="69">
        <v>441</v>
      </c>
      <c r="J1425" s="69">
        <v>153</v>
      </c>
      <c r="K1425" s="69">
        <v>15531</v>
      </c>
      <c r="L1425" s="69">
        <v>13625</v>
      </c>
      <c r="M1425" s="69">
        <v>177</v>
      </c>
      <c r="N1425" s="69">
        <v>0</v>
      </c>
      <c r="O1425" s="69">
        <v>0</v>
      </c>
      <c r="P1425" s="69">
        <v>3332.17</v>
      </c>
      <c r="Q1425" s="69">
        <v>88.92</v>
      </c>
      <c r="R1425" s="114">
        <v>1252000</v>
      </c>
      <c r="S1425" s="69">
        <v>2000</v>
      </c>
      <c r="T1425" s="69">
        <v>626</v>
      </c>
      <c r="U1425" s="69">
        <v>0</v>
      </c>
      <c r="V1425" s="69">
        <v>0</v>
      </c>
      <c r="W1425" s="69">
        <v>0</v>
      </c>
      <c r="X1425" s="69">
        <v>0</v>
      </c>
      <c r="Y1425" s="69">
        <v>0</v>
      </c>
      <c r="Z1425" s="69">
        <v>0</v>
      </c>
      <c r="AA1425" s="69">
        <v>0</v>
      </c>
      <c r="AB1425" s="69">
        <v>0</v>
      </c>
      <c r="AC1425" s="69">
        <v>0</v>
      </c>
      <c r="AD1425" s="69">
        <v>0</v>
      </c>
      <c r="AE1425" s="69">
        <v>0</v>
      </c>
      <c r="AF1425" s="69">
        <v>327313</v>
      </c>
      <c r="AG1425" s="69">
        <v>924687</v>
      </c>
      <c r="AH1425" s="69">
        <v>154</v>
      </c>
      <c r="AI1425" s="69">
        <v>472</v>
      </c>
      <c r="AJ1425" s="69">
        <v>0</v>
      </c>
      <c r="AK1425" s="69">
        <v>0</v>
      </c>
      <c r="AL1425" s="69">
        <v>2802</v>
      </c>
      <c r="AM1425" s="69">
        <v>1075</v>
      </c>
      <c r="AN1425" s="69">
        <v>-2802</v>
      </c>
      <c r="AO1425" s="69">
        <v>4</v>
      </c>
      <c r="AP1425" s="69">
        <v>-4</v>
      </c>
      <c r="AQ1425" s="69">
        <v>108615</v>
      </c>
      <c r="AR1425" s="69">
        <v>1203</v>
      </c>
      <c r="AS1425" s="69">
        <v>90444</v>
      </c>
      <c r="AT1425" s="69">
        <v>277219</v>
      </c>
      <c r="AU1425" s="69">
        <v>129</v>
      </c>
      <c r="AV1425" s="69">
        <v>1024</v>
      </c>
      <c r="AW1425" s="69">
        <v>0.26143210862619809</v>
      </c>
      <c r="AX1425" s="69">
        <v>0.24600638977635783</v>
      </c>
      <c r="AY1425" s="69">
        <v>2125.409090909091</v>
      </c>
      <c r="AZ1425" s="69">
        <v>-125.40909090909099</v>
      </c>
      <c r="BA1425" s="69">
        <v>0</v>
      </c>
      <c r="BB1425" s="69">
        <v>0</v>
      </c>
      <c r="BC1425" s="69">
        <v>0</v>
      </c>
      <c r="BD1425" s="69">
        <v>0</v>
      </c>
      <c r="BE1425" s="69">
        <v>116.81406138472519</v>
      </c>
      <c r="BF1425" s="69">
        <v>-116.81406138472519</v>
      </c>
      <c r="BG1425" s="69">
        <v>81828.25</v>
      </c>
      <c r="BH1425" s="69">
        <v>0</v>
      </c>
      <c r="BI1425" s="69">
        <v>-81828.25</v>
      </c>
      <c r="BJ1425" s="69">
        <v>3.682732587579984E-5</v>
      </c>
      <c r="BK1425" s="69">
        <v>0</v>
      </c>
      <c r="BL1425" s="69">
        <v>272.08063175394847</v>
      </c>
      <c r="BM1425" s="69">
        <v>-272.08063175394847</v>
      </c>
      <c r="BN1425" s="69">
        <v>0</v>
      </c>
      <c r="BO1425" s="69">
        <v>3.6189575870151698</v>
      </c>
      <c r="BP1425" s="69">
        <v>-3.6189575870151698</v>
      </c>
      <c r="BQ1425" s="69">
        <v>3618.9575870151698</v>
      </c>
      <c r="BR1425" s="69">
        <v>-3618.9575870151698</v>
      </c>
      <c r="BS1425" s="69">
        <v>0.14325581395348838</v>
      </c>
      <c r="BT1425" s="69">
        <v>2148.984496124031</v>
      </c>
      <c r="BU1425" s="69">
        <v>270.7216796875</v>
      </c>
      <c r="BV1425" s="69">
        <v>9.8973438291212086E-3</v>
      </c>
    </row>
    <row r="1426" spans="1:74">
      <c r="A1426" s="113" t="s">
        <v>1055</v>
      </c>
      <c r="B1426" s="69" t="s">
        <v>100</v>
      </c>
      <c r="C1426" s="69" t="s">
        <v>150</v>
      </c>
      <c r="D1426" s="69" t="s">
        <v>380</v>
      </c>
      <c r="E1426" s="69" t="s">
        <v>662</v>
      </c>
      <c r="F1426" s="69">
        <v>0</v>
      </c>
      <c r="G1426" s="69">
        <v>17</v>
      </c>
      <c r="H1426" s="69">
        <v>40074</v>
      </c>
      <c r="I1426" s="69">
        <v>312</v>
      </c>
      <c r="J1426" s="69">
        <v>126</v>
      </c>
      <c r="K1426" s="69">
        <v>11704</v>
      </c>
      <c r="L1426" s="69">
        <v>10252</v>
      </c>
      <c r="M1426" s="69">
        <v>143</v>
      </c>
      <c r="N1426" s="69">
        <v>1</v>
      </c>
      <c r="O1426" s="69">
        <v>0</v>
      </c>
      <c r="P1426" s="69">
        <v>3423.96</v>
      </c>
      <c r="Q1426" s="69">
        <v>86.18</v>
      </c>
      <c r="R1426" s="114">
        <v>1252000</v>
      </c>
      <c r="S1426" s="69">
        <v>2000</v>
      </c>
      <c r="T1426" s="69">
        <v>626</v>
      </c>
      <c r="U1426" s="69">
        <v>0</v>
      </c>
      <c r="V1426" s="69">
        <v>0</v>
      </c>
      <c r="W1426" s="69">
        <v>0</v>
      </c>
      <c r="X1426" s="69">
        <v>0</v>
      </c>
      <c r="Y1426" s="69">
        <v>0</v>
      </c>
      <c r="Z1426" s="69">
        <v>0</v>
      </c>
      <c r="AA1426" s="69">
        <v>0</v>
      </c>
      <c r="AB1426" s="69">
        <v>0</v>
      </c>
      <c r="AC1426" s="69">
        <v>0</v>
      </c>
      <c r="AD1426" s="69">
        <v>0</v>
      </c>
      <c r="AE1426" s="69">
        <v>0</v>
      </c>
      <c r="AF1426" s="69">
        <v>382323</v>
      </c>
      <c r="AG1426" s="69">
        <v>869677</v>
      </c>
      <c r="AH1426" s="69">
        <v>180</v>
      </c>
      <c r="AI1426" s="69">
        <v>446</v>
      </c>
      <c r="AJ1426" s="69">
        <v>1</v>
      </c>
      <c r="AK1426" s="69">
        <v>-1</v>
      </c>
      <c r="AL1426" s="69">
        <v>3249</v>
      </c>
      <c r="AM1426" s="69">
        <v>1264</v>
      </c>
      <c r="AN1426" s="69">
        <v>-3249</v>
      </c>
      <c r="AO1426" s="69">
        <v>5</v>
      </c>
      <c r="AP1426" s="69">
        <v>-5</v>
      </c>
      <c r="AQ1426" s="69">
        <v>125140</v>
      </c>
      <c r="AR1426" s="69">
        <v>1414</v>
      </c>
      <c r="AS1426" s="69">
        <v>104199</v>
      </c>
      <c r="AT1426" s="69">
        <v>317293</v>
      </c>
      <c r="AU1426" s="69">
        <v>146</v>
      </c>
      <c r="AV1426" s="69">
        <v>1167</v>
      </c>
      <c r="AW1426" s="69">
        <v>0.30536980830670929</v>
      </c>
      <c r="AX1426" s="69">
        <v>0.28753993610223644</v>
      </c>
      <c r="AY1426" s="69">
        <v>2124.0166666666669</v>
      </c>
      <c r="AZ1426" s="69">
        <v>-124.01666666666688</v>
      </c>
      <c r="BA1426" s="69">
        <v>382323</v>
      </c>
      <c r="BB1426" s="69">
        <v>0</v>
      </c>
      <c r="BC1426" s="69">
        <v>-382323</v>
      </c>
      <c r="BD1426" s="69">
        <v>0</v>
      </c>
      <c r="BE1426" s="69">
        <v>117.67405355493999</v>
      </c>
      <c r="BF1426" s="69">
        <v>-117.67405355493999</v>
      </c>
      <c r="BG1426" s="69">
        <v>76464.600000000006</v>
      </c>
      <c r="BH1426" s="69">
        <v>0</v>
      </c>
      <c r="BI1426" s="69">
        <v>-76464.600000000006</v>
      </c>
      <c r="BJ1426" s="69">
        <v>3.995525011986575E-5</v>
      </c>
      <c r="BK1426" s="69">
        <v>0</v>
      </c>
      <c r="BL1426" s="69">
        <v>270.38401697312588</v>
      </c>
      <c r="BM1426" s="69">
        <v>-270.38401697312588</v>
      </c>
      <c r="BN1426" s="69">
        <v>0</v>
      </c>
      <c r="BO1426" s="69">
        <v>3.6691618921486771</v>
      </c>
      <c r="BP1426" s="69">
        <v>-3.6691618921486771</v>
      </c>
      <c r="BQ1426" s="69">
        <v>3669.161892148677</v>
      </c>
      <c r="BR1426" s="69">
        <v>-3669.161892148677</v>
      </c>
      <c r="BS1426" s="69">
        <v>0.14240506329113925</v>
      </c>
      <c r="BT1426" s="69">
        <v>2173.2397260273974</v>
      </c>
      <c r="BU1426" s="69">
        <v>271.88774635818339</v>
      </c>
      <c r="BV1426" s="69">
        <v>1.0100687230302061E-2</v>
      </c>
    </row>
    <row r="1427" spans="1:74">
      <c r="A1427" s="113" t="s">
        <v>1056</v>
      </c>
      <c r="B1427" s="69" t="s">
        <v>100</v>
      </c>
      <c r="C1427" s="69" t="s">
        <v>150</v>
      </c>
      <c r="D1427" s="69" t="s">
        <v>380</v>
      </c>
      <c r="E1427" s="69" t="s">
        <v>662</v>
      </c>
      <c r="F1427" s="69">
        <v>0</v>
      </c>
      <c r="G1427" s="69">
        <v>24</v>
      </c>
      <c r="H1427" s="69">
        <v>29432</v>
      </c>
      <c r="I1427" s="69">
        <v>236</v>
      </c>
      <c r="J1427" s="69">
        <v>101</v>
      </c>
      <c r="K1427" s="69">
        <v>10567</v>
      </c>
      <c r="L1427" s="69">
        <v>9580</v>
      </c>
      <c r="M1427" s="69">
        <v>114</v>
      </c>
      <c r="N1427" s="69">
        <v>0</v>
      </c>
      <c r="O1427" s="69">
        <v>2</v>
      </c>
      <c r="P1427" s="69">
        <v>2785.27</v>
      </c>
      <c r="Q1427" s="69">
        <v>73.760000000000005</v>
      </c>
      <c r="R1427" s="114">
        <v>1252000</v>
      </c>
      <c r="S1427" s="69">
        <v>2000</v>
      </c>
      <c r="T1427" s="69">
        <v>626</v>
      </c>
      <c r="U1427" s="69">
        <v>0</v>
      </c>
      <c r="V1427" s="69">
        <v>0</v>
      </c>
      <c r="W1427" s="69">
        <v>0</v>
      </c>
      <c r="X1427" s="69">
        <v>0</v>
      </c>
      <c r="Y1427" s="69">
        <v>0</v>
      </c>
      <c r="Z1427" s="69">
        <v>0</v>
      </c>
      <c r="AA1427" s="69">
        <v>0</v>
      </c>
      <c r="AB1427" s="69">
        <v>0</v>
      </c>
      <c r="AC1427" s="69">
        <v>0</v>
      </c>
      <c r="AD1427" s="69">
        <v>0</v>
      </c>
      <c r="AE1427" s="69">
        <v>0</v>
      </c>
      <c r="AF1427" s="69">
        <v>434455</v>
      </c>
      <c r="AG1427" s="69">
        <v>817545</v>
      </c>
      <c r="AH1427" s="69">
        <v>220</v>
      </c>
      <c r="AI1427" s="69">
        <v>406</v>
      </c>
      <c r="AJ1427" s="69">
        <v>4</v>
      </c>
      <c r="AK1427" s="69">
        <v>-4</v>
      </c>
      <c r="AL1427" s="69">
        <v>3692</v>
      </c>
      <c r="AM1427" s="69">
        <v>1457</v>
      </c>
      <c r="AN1427" s="69">
        <v>-3692</v>
      </c>
      <c r="AO1427" s="69">
        <v>5</v>
      </c>
      <c r="AP1427" s="69">
        <v>-5</v>
      </c>
      <c r="AQ1427" s="69">
        <v>142860</v>
      </c>
      <c r="AR1427" s="69">
        <v>1625</v>
      </c>
      <c r="AS1427" s="69">
        <v>119098</v>
      </c>
      <c r="AT1427" s="69">
        <v>346725</v>
      </c>
      <c r="AU1427" s="69">
        <v>170</v>
      </c>
      <c r="AV1427" s="69">
        <v>1281</v>
      </c>
      <c r="AW1427" s="69">
        <v>0.34700878594249202</v>
      </c>
      <c r="AX1427" s="69">
        <v>0.3514376996805112</v>
      </c>
      <c r="AY1427" s="69">
        <v>1974.7954545454545</v>
      </c>
      <c r="AZ1427" s="69">
        <v>25.204545454545496</v>
      </c>
      <c r="BA1427" s="69">
        <v>108613.75</v>
      </c>
      <c r="BB1427" s="69">
        <v>0</v>
      </c>
      <c r="BC1427" s="69">
        <v>-108613.75</v>
      </c>
      <c r="BD1427" s="69">
        <v>0</v>
      </c>
      <c r="BE1427" s="69">
        <v>117.67470205850488</v>
      </c>
      <c r="BF1427" s="69">
        <v>-117.67470205850488</v>
      </c>
      <c r="BG1427" s="69">
        <v>86891</v>
      </c>
      <c r="BH1427" s="69">
        <v>0</v>
      </c>
      <c r="BI1427" s="69">
        <v>-86891</v>
      </c>
      <c r="BJ1427" s="69">
        <v>3.4999300013999722E-5</v>
      </c>
      <c r="BK1427" s="69">
        <v>0</v>
      </c>
      <c r="BL1427" s="69">
        <v>267.35692307692307</v>
      </c>
      <c r="BM1427" s="69">
        <v>-267.35692307692307</v>
      </c>
      <c r="BN1427" s="69">
        <v>0</v>
      </c>
      <c r="BO1427" s="69">
        <v>3.6478782179381684</v>
      </c>
      <c r="BP1427" s="69">
        <v>-3.6478782179381684</v>
      </c>
      <c r="BQ1427" s="69">
        <v>3647.8782179381683</v>
      </c>
      <c r="BR1427" s="69">
        <v>-3647.8782179381683</v>
      </c>
      <c r="BS1427" s="69">
        <v>0.15099519560741248</v>
      </c>
      <c r="BT1427" s="69">
        <v>2039.5588235294117</v>
      </c>
      <c r="BU1427" s="69">
        <v>270.66744730679159</v>
      </c>
      <c r="BV1427" s="69">
        <v>1.0198796024079519E-2</v>
      </c>
    </row>
    <row r="1428" spans="1:74">
      <c r="A1428" s="113" t="s">
        <v>1057</v>
      </c>
      <c r="B1428" s="69" t="s">
        <v>100</v>
      </c>
      <c r="C1428" s="69" t="s">
        <v>150</v>
      </c>
      <c r="D1428" s="69" t="s">
        <v>380</v>
      </c>
      <c r="E1428" s="69" t="s">
        <v>662</v>
      </c>
      <c r="F1428" s="69">
        <v>0</v>
      </c>
      <c r="G1428" s="69">
        <v>22</v>
      </c>
      <c r="H1428" s="69">
        <v>38539</v>
      </c>
      <c r="I1428" s="69">
        <v>240</v>
      </c>
      <c r="J1428" s="69">
        <v>108</v>
      </c>
      <c r="K1428" s="69">
        <v>14955</v>
      </c>
      <c r="L1428" s="69">
        <v>13161</v>
      </c>
      <c r="M1428" s="69">
        <v>123</v>
      </c>
      <c r="N1428" s="69">
        <v>1</v>
      </c>
      <c r="O1428" s="69">
        <v>0</v>
      </c>
      <c r="P1428" s="69">
        <v>2577</v>
      </c>
      <c r="Q1428" s="69">
        <v>92.87</v>
      </c>
      <c r="R1428" s="114">
        <v>1252000</v>
      </c>
      <c r="S1428" s="69">
        <v>2000</v>
      </c>
      <c r="T1428" s="69">
        <v>626</v>
      </c>
      <c r="U1428" s="69">
        <v>0</v>
      </c>
      <c r="V1428" s="69">
        <v>0</v>
      </c>
      <c r="W1428" s="69">
        <v>0</v>
      </c>
      <c r="X1428" s="69">
        <v>0</v>
      </c>
      <c r="Y1428" s="69">
        <v>0</v>
      </c>
      <c r="Z1428" s="69">
        <v>0</v>
      </c>
      <c r="AA1428" s="69">
        <v>0</v>
      </c>
      <c r="AB1428" s="69">
        <v>0</v>
      </c>
      <c r="AC1428" s="69">
        <v>0</v>
      </c>
      <c r="AD1428" s="69">
        <v>0</v>
      </c>
      <c r="AE1428" s="69">
        <v>0</v>
      </c>
      <c r="AF1428" s="69">
        <v>493601</v>
      </c>
      <c r="AG1428" s="69">
        <v>758399</v>
      </c>
      <c r="AH1428" s="69">
        <v>254</v>
      </c>
      <c r="AI1428" s="69">
        <v>372</v>
      </c>
      <c r="AJ1428" s="69">
        <v>4</v>
      </c>
      <c r="AK1428" s="69">
        <v>-4</v>
      </c>
      <c r="AL1428" s="69">
        <v>4119</v>
      </c>
      <c r="AM1428" s="69">
        <v>1637</v>
      </c>
      <c r="AN1428" s="69">
        <v>-4119</v>
      </c>
      <c r="AO1428" s="69">
        <v>7</v>
      </c>
      <c r="AP1428" s="69">
        <v>-7</v>
      </c>
      <c r="AQ1428" s="69">
        <v>165420</v>
      </c>
      <c r="AR1428" s="69">
        <v>1825</v>
      </c>
      <c r="AS1428" s="69">
        <v>138185</v>
      </c>
      <c r="AT1428" s="69">
        <v>385264</v>
      </c>
      <c r="AU1428" s="69">
        <v>192</v>
      </c>
      <c r="AV1428" s="69">
        <v>1404</v>
      </c>
      <c r="AW1428" s="69">
        <v>0.39424999999999999</v>
      </c>
      <c r="AX1428" s="69">
        <v>0.40575079872204473</v>
      </c>
      <c r="AY1428" s="69">
        <v>1943.3110236220473</v>
      </c>
      <c r="AZ1428" s="69">
        <v>56.688976377952713</v>
      </c>
      <c r="BA1428" s="69">
        <v>123400.25</v>
      </c>
      <c r="BB1428" s="69">
        <v>0</v>
      </c>
      <c r="BC1428" s="69">
        <v>-123400.25</v>
      </c>
      <c r="BD1428" s="69">
        <v>0</v>
      </c>
      <c r="BE1428" s="69">
        <v>119.83515416363196</v>
      </c>
      <c r="BF1428" s="69">
        <v>-119.83515416363196</v>
      </c>
      <c r="BG1428" s="69">
        <v>70514.428571428565</v>
      </c>
      <c r="BH1428" s="69">
        <v>0</v>
      </c>
      <c r="BI1428" s="69">
        <v>-70514.428571428565</v>
      </c>
      <c r="BJ1428" s="69">
        <v>4.2316527626647322E-5</v>
      </c>
      <c r="BK1428" s="69">
        <v>0</v>
      </c>
      <c r="BL1428" s="69">
        <v>270.466301369863</v>
      </c>
      <c r="BM1428" s="69">
        <v>-270.466301369863</v>
      </c>
      <c r="BN1428" s="69">
        <v>0</v>
      </c>
      <c r="BO1428" s="69">
        <v>3.5720302493034701</v>
      </c>
      <c r="BP1428" s="69">
        <v>-3.5720302493034701</v>
      </c>
      <c r="BQ1428" s="69">
        <v>3572.0302493034701</v>
      </c>
      <c r="BR1428" s="69">
        <v>-3572.0302493034701</v>
      </c>
      <c r="BS1428" s="69">
        <v>0.15516188149053145</v>
      </c>
      <c r="BT1428" s="69">
        <v>2006.5833333333333</v>
      </c>
      <c r="BU1428" s="69">
        <v>274.40455840455843</v>
      </c>
      <c r="BV1428" s="69">
        <v>9.896022246403095E-3</v>
      </c>
    </row>
    <row r="1429" spans="1:74">
      <c r="A1429" s="113" t="s">
        <v>1058</v>
      </c>
      <c r="B1429" s="69" t="s">
        <v>100</v>
      </c>
      <c r="C1429" s="69" t="s">
        <v>150</v>
      </c>
      <c r="D1429" s="69" t="s">
        <v>380</v>
      </c>
      <c r="E1429" s="69" t="s">
        <v>662</v>
      </c>
      <c r="F1429" s="69">
        <v>0</v>
      </c>
      <c r="G1429" s="69">
        <v>34</v>
      </c>
      <c r="H1429" s="69">
        <v>44064</v>
      </c>
      <c r="I1429" s="69">
        <v>292</v>
      </c>
      <c r="J1429" s="69">
        <v>127</v>
      </c>
      <c r="K1429" s="69">
        <v>15769</v>
      </c>
      <c r="L1429" s="69">
        <v>14325</v>
      </c>
      <c r="M1429" s="69">
        <v>138</v>
      </c>
      <c r="N1429" s="69">
        <v>0</v>
      </c>
      <c r="O1429" s="69">
        <v>0</v>
      </c>
      <c r="P1429" s="69">
        <v>2794.34</v>
      </c>
      <c r="Q1429" s="69">
        <v>91.04</v>
      </c>
      <c r="R1429" s="114">
        <v>1252000</v>
      </c>
      <c r="S1429" s="69">
        <v>2000</v>
      </c>
      <c r="T1429" s="69">
        <v>626</v>
      </c>
      <c r="U1429" s="69">
        <v>0</v>
      </c>
      <c r="V1429" s="69">
        <v>0</v>
      </c>
      <c r="W1429" s="69">
        <v>0</v>
      </c>
      <c r="X1429" s="69">
        <v>0</v>
      </c>
      <c r="Y1429" s="69">
        <v>0</v>
      </c>
      <c r="Z1429" s="69">
        <v>0</v>
      </c>
      <c r="AA1429" s="69">
        <v>0</v>
      </c>
      <c r="AB1429" s="69">
        <v>0</v>
      </c>
      <c r="AC1429" s="69">
        <v>0</v>
      </c>
      <c r="AD1429" s="69">
        <v>0</v>
      </c>
      <c r="AE1429" s="69">
        <v>0</v>
      </c>
      <c r="AF1429" s="69">
        <v>558350</v>
      </c>
      <c r="AG1429" s="69">
        <v>693650</v>
      </c>
      <c r="AH1429" s="69">
        <v>300</v>
      </c>
      <c r="AI1429" s="69">
        <v>326</v>
      </c>
      <c r="AJ1429" s="69">
        <v>5</v>
      </c>
      <c r="AK1429" s="69">
        <v>-5</v>
      </c>
      <c r="AL1429" s="69">
        <v>4580</v>
      </c>
      <c r="AM1429" s="69">
        <v>1836</v>
      </c>
      <c r="AN1429" s="69">
        <v>-4580</v>
      </c>
      <c r="AO1429" s="69">
        <v>8</v>
      </c>
      <c r="AP1429" s="69">
        <v>-8</v>
      </c>
      <c r="AQ1429" s="69">
        <v>188124</v>
      </c>
      <c r="AR1429" s="69">
        <v>2040</v>
      </c>
      <c r="AS1429" s="69">
        <v>158044</v>
      </c>
      <c r="AT1429" s="69">
        <v>429328</v>
      </c>
      <c r="AU1429" s="69">
        <v>226</v>
      </c>
      <c r="AV1429" s="69">
        <v>1542</v>
      </c>
      <c r="AW1429" s="69">
        <v>0.44596645367412141</v>
      </c>
      <c r="AX1429" s="69">
        <v>0.47923322683706071</v>
      </c>
      <c r="AY1429" s="69">
        <v>1861.1666666666667</v>
      </c>
      <c r="AZ1429" s="69">
        <v>138.83333333333326</v>
      </c>
      <c r="BA1429" s="69">
        <v>111670</v>
      </c>
      <c r="BB1429" s="69">
        <v>0</v>
      </c>
      <c r="BC1429" s="69">
        <v>-111670</v>
      </c>
      <c r="BD1429" s="69">
        <v>0</v>
      </c>
      <c r="BE1429" s="69">
        <v>121.91048034934498</v>
      </c>
      <c r="BF1429" s="69">
        <v>-121.91048034934498</v>
      </c>
      <c r="BG1429" s="69">
        <v>69793.75</v>
      </c>
      <c r="BH1429" s="69">
        <v>0</v>
      </c>
      <c r="BI1429" s="69">
        <v>-69793.75</v>
      </c>
      <c r="BJ1429" s="69">
        <v>4.2525142990793309E-5</v>
      </c>
      <c r="BK1429" s="69">
        <v>0</v>
      </c>
      <c r="BL1429" s="69">
        <v>273.70098039215685</v>
      </c>
      <c r="BM1429" s="69">
        <v>-273.70098039215685</v>
      </c>
      <c r="BN1429" s="69">
        <v>0</v>
      </c>
      <c r="BO1429" s="69">
        <v>3.5328769203512946</v>
      </c>
      <c r="BP1429" s="69">
        <v>-3.5328769203512946</v>
      </c>
      <c r="BQ1429" s="69">
        <v>3532.8769203512948</v>
      </c>
      <c r="BR1429" s="69">
        <v>-3532.8769203512948</v>
      </c>
      <c r="BS1429" s="69">
        <v>0.16339869281045752</v>
      </c>
      <c r="BT1429" s="69">
        <v>1899.6814159292035</v>
      </c>
      <c r="BU1429" s="69">
        <v>278.42282749675746</v>
      </c>
      <c r="BV1429" s="69">
        <v>9.7595203163870631E-3</v>
      </c>
    </row>
    <row r="1430" spans="1:74">
      <c r="A1430" s="113" t="s">
        <v>1059</v>
      </c>
      <c r="B1430" s="69" t="s">
        <v>100</v>
      </c>
      <c r="C1430" s="69" t="s">
        <v>150</v>
      </c>
      <c r="D1430" s="69" t="s">
        <v>380</v>
      </c>
      <c r="E1430" s="69" t="s">
        <v>662</v>
      </c>
      <c r="F1430" s="69">
        <v>0</v>
      </c>
      <c r="G1430" s="69">
        <v>19</v>
      </c>
      <c r="H1430" s="69">
        <v>37884</v>
      </c>
      <c r="I1430" s="69">
        <v>224</v>
      </c>
      <c r="J1430" s="69">
        <v>115</v>
      </c>
      <c r="K1430" s="69">
        <v>13337</v>
      </c>
      <c r="L1430" s="69">
        <v>12393</v>
      </c>
      <c r="M1430" s="69">
        <v>123</v>
      </c>
      <c r="N1430" s="69">
        <v>0</v>
      </c>
      <c r="O1430" s="69">
        <v>3</v>
      </c>
      <c r="P1430" s="69">
        <v>2840.52</v>
      </c>
      <c r="Q1430" s="69">
        <v>90.2</v>
      </c>
      <c r="R1430" s="114">
        <v>1252000</v>
      </c>
      <c r="S1430" s="69">
        <v>2000</v>
      </c>
      <c r="T1430" s="69">
        <v>626</v>
      </c>
      <c r="U1430" s="69">
        <v>0</v>
      </c>
      <c r="V1430" s="69">
        <v>0</v>
      </c>
      <c r="W1430" s="69">
        <v>0</v>
      </c>
      <c r="X1430" s="69">
        <v>0</v>
      </c>
      <c r="Y1430" s="69">
        <v>0</v>
      </c>
      <c r="Z1430" s="69">
        <v>0</v>
      </c>
      <c r="AA1430" s="69">
        <v>0</v>
      </c>
      <c r="AB1430" s="69">
        <v>0</v>
      </c>
      <c r="AC1430" s="69">
        <v>0</v>
      </c>
      <c r="AD1430" s="69">
        <v>0</v>
      </c>
      <c r="AE1430" s="69">
        <v>0</v>
      </c>
      <c r="AF1430" s="69">
        <v>611530</v>
      </c>
      <c r="AG1430" s="69">
        <v>640470</v>
      </c>
      <c r="AH1430" s="69">
        <v>327</v>
      </c>
      <c r="AI1430" s="69">
        <v>299</v>
      </c>
      <c r="AJ1430" s="69">
        <v>9</v>
      </c>
      <c r="AK1430" s="69">
        <v>-9</v>
      </c>
      <c r="AL1430" s="69">
        <v>4955</v>
      </c>
      <c r="AM1430" s="69">
        <v>2007</v>
      </c>
      <c r="AN1430" s="69">
        <v>-4955</v>
      </c>
      <c r="AO1430" s="69">
        <v>9</v>
      </c>
      <c r="AP1430" s="69">
        <v>-9</v>
      </c>
      <c r="AQ1430" s="69">
        <v>206024</v>
      </c>
      <c r="AR1430" s="69">
        <v>2225</v>
      </c>
      <c r="AS1430" s="69">
        <v>174045</v>
      </c>
      <c r="AT1430" s="69">
        <v>467212</v>
      </c>
      <c r="AU1430" s="69">
        <v>245</v>
      </c>
      <c r="AV1430" s="69">
        <v>1665</v>
      </c>
      <c r="AW1430" s="69">
        <v>0.48844249201277956</v>
      </c>
      <c r="AX1430" s="69">
        <v>0.52236421725239612</v>
      </c>
      <c r="AY1430" s="69">
        <v>1870.1223241590214</v>
      </c>
      <c r="AZ1430" s="69">
        <v>129.87767584097855</v>
      </c>
      <c r="BA1430" s="69">
        <v>67947.777777777781</v>
      </c>
      <c r="BB1430" s="69">
        <v>0</v>
      </c>
      <c r="BC1430" s="69">
        <v>-67947.777777777781</v>
      </c>
      <c r="BD1430" s="69">
        <v>0</v>
      </c>
      <c r="BE1430" s="69">
        <v>123.4167507568113</v>
      </c>
      <c r="BF1430" s="69">
        <v>-123.4167507568113</v>
      </c>
      <c r="BG1430" s="69">
        <v>67947.777777777781</v>
      </c>
      <c r="BH1430" s="69">
        <v>0</v>
      </c>
      <c r="BI1430" s="69">
        <v>-67947.777777777781</v>
      </c>
      <c r="BJ1430" s="69">
        <v>4.3684230963382904E-5</v>
      </c>
      <c r="BK1430" s="69">
        <v>0</v>
      </c>
      <c r="BL1430" s="69">
        <v>274.84494382022473</v>
      </c>
      <c r="BM1430" s="69">
        <v>-274.84494382022473</v>
      </c>
      <c r="BN1430" s="69">
        <v>0</v>
      </c>
      <c r="BO1430" s="69">
        <v>3.513631532075038</v>
      </c>
      <c r="BP1430" s="69">
        <v>-3.513631532075038</v>
      </c>
      <c r="BQ1430" s="69">
        <v>3513.6315320750382</v>
      </c>
      <c r="BR1430" s="69">
        <v>-3513.6315320750382</v>
      </c>
      <c r="BS1430" s="69">
        <v>0.16292974588938713</v>
      </c>
      <c r="BT1430" s="69">
        <v>1906.9877551020409</v>
      </c>
      <c r="BU1430" s="69">
        <v>280.60780780780783</v>
      </c>
      <c r="BV1430" s="69">
        <v>9.7415835048343877E-3</v>
      </c>
    </row>
    <row r="1431" spans="1:74">
      <c r="A1431" s="113" t="s">
        <v>1031</v>
      </c>
      <c r="B1431" s="69" t="s">
        <v>100</v>
      </c>
      <c r="C1431" s="69" t="s">
        <v>150</v>
      </c>
      <c r="D1431" s="69" t="s">
        <v>380</v>
      </c>
      <c r="E1431" s="69" t="s">
        <v>662</v>
      </c>
      <c r="F1431" s="69">
        <v>0</v>
      </c>
      <c r="G1431" s="69">
        <v>21</v>
      </c>
      <c r="H1431" s="69">
        <v>42161</v>
      </c>
      <c r="I1431" s="69">
        <v>274</v>
      </c>
      <c r="J1431" s="69">
        <v>130</v>
      </c>
      <c r="K1431" s="69">
        <v>15581</v>
      </c>
      <c r="L1431" s="69">
        <v>14103</v>
      </c>
      <c r="M1431" s="69">
        <v>141</v>
      </c>
      <c r="N1431" s="69">
        <v>0</v>
      </c>
      <c r="O1431" s="69">
        <v>0</v>
      </c>
      <c r="P1431" s="69">
        <v>2705.92</v>
      </c>
      <c r="Q1431" s="69">
        <v>90.47</v>
      </c>
      <c r="R1431" s="114">
        <v>1252000</v>
      </c>
      <c r="S1431" s="69">
        <v>2000</v>
      </c>
      <c r="T1431" s="69">
        <v>626</v>
      </c>
      <c r="U1431" s="69">
        <v>0</v>
      </c>
      <c r="V1431" s="69">
        <v>0</v>
      </c>
      <c r="W1431" s="69">
        <v>0</v>
      </c>
      <c r="X1431" s="69">
        <v>0</v>
      </c>
      <c r="Y1431" s="69">
        <v>0</v>
      </c>
      <c r="Z1431" s="69">
        <v>0</v>
      </c>
      <c r="AA1431" s="69">
        <v>0</v>
      </c>
      <c r="AB1431" s="69">
        <v>0</v>
      </c>
      <c r="AC1431" s="69">
        <v>0</v>
      </c>
      <c r="AD1431" s="69">
        <v>0</v>
      </c>
      <c r="AE1431" s="69">
        <v>0</v>
      </c>
      <c r="AF1431" s="69">
        <v>663083</v>
      </c>
      <c r="AG1431" s="69">
        <v>588917</v>
      </c>
      <c r="AH1431" s="69">
        <v>353</v>
      </c>
      <c r="AI1431" s="69">
        <v>273</v>
      </c>
      <c r="AJ1431" s="69">
        <v>10</v>
      </c>
      <c r="AK1431" s="69">
        <v>-10</v>
      </c>
      <c r="AL1431" s="69">
        <v>5323</v>
      </c>
      <c r="AM1431" s="69">
        <v>2171</v>
      </c>
      <c r="AN1431" s="69">
        <v>-5323</v>
      </c>
      <c r="AO1431" s="69">
        <v>9</v>
      </c>
      <c r="AP1431" s="69">
        <v>-9</v>
      </c>
      <c r="AQ1431" s="69">
        <v>224114</v>
      </c>
      <c r="AR1431" s="69">
        <v>2405</v>
      </c>
      <c r="AS1431" s="69">
        <v>190252</v>
      </c>
      <c r="AT1431" s="69">
        <v>509373</v>
      </c>
      <c r="AU1431" s="69">
        <v>266</v>
      </c>
      <c r="AV1431" s="69">
        <v>1806</v>
      </c>
      <c r="AW1431" s="69">
        <v>0.52961900958466457</v>
      </c>
      <c r="AX1431" s="69">
        <v>0.56389776357827481</v>
      </c>
      <c r="AY1431" s="69">
        <v>1878.4220963172804</v>
      </c>
      <c r="AZ1431" s="69">
        <v>121.57790368271958</v>
      </c>
      <c r="BA1431" s="69">
        <v>66308.3</v>
      </c>
      <c r="BB1431" s="69">
        <v>0</v>
      </c>
      <c r="BC1431" s="69">
        <v>-66308.3</v>
      </c>
      <c r="BD1431" s="69">
        <v>0</v>
      </c>
      <c r="BE1431" s="69">
        <v>124.56941574300207</v>
      </c>
      <c r="BF1431" s="69">
        <v>-124.56941574300207</v>
      </c>
      <c r="BG1431" s="69">
        <v>73675.888888888891</v>
      </c>
      <c r="BH1431" s="69">
        <v>0</v>
      </c>
      <c r="BI1431" s="69">
        <v>-73675.888888888891</v>
      </c>
      <c r="BJ1431" s="69">
        <v>4.0158133806901842E-5</v>
      </c>
      <c r="BK1431" s="69">
        <v>0</v>
      </c>
      <c r="BL1431" s="69">
        <v>275.71018711018712</v>
      </c>
      <c r="BM1431" s="69">
        <v>-275.71018711018712</v>
      </c>
      <c r="BN1431" s="69">
        <v>0</v>
      </c>
      <c r="BO1431" s="69">
        <v>3.4852879338981984</v>
      </c>
      <c r="BP1431" s="69">
        <v>-3.4852879338981984</v>
      </c>
      <c r="BQ1431" s="69">
        <v>3485.2879338981984</v>
      </c>
      <c r="BR1431" s="69">
        <v>-3485.2879338981984</v>
      </c>
      <c r="BS1431" s="69">
        <v>0.16259788116075541</v>
      </c>
      <c r="BT1431" s="69">
        <v>1914.9360902255639</v>
      </c>
      <c r="BU1431" s="69">
        <v>282.04485049833886</v>
      </c>
      <c r="BV1431" s="69">
        <v>9.6870342771982112E-3</v>
      </c>
    </row>
    <row r="1432" spans="1:74">
      <c r="A1432" s="113" t="s">
        <v>1032</v>
      </c>
      <c r="B1432" s="69" t="s">
        <v>100</v>
      </c>
      <c r="C1432" s="69" t="s">
        <v>150</v>
      </c>
      <c r="D1432" s="69" t="s">
        <v>380</v>
      </c>
      <c r="E1432" s="69" t="s">
        <v>662</v>
      </c>
      <c r="F1432" s="69">
        <v>0</v>
      </c>
      <c r="G1432" s="69">
        <v>30</v>
      </c>
      <c r="H1432" s="69">
        <v>50417</v>
      </c>
      <c r="I1432" s="69">
        <v>290</v>
      </c>
      <c r="J1432" s="69">
        <v>143</v>
      </c>
      <c r="K1432" s="69">
        <v>18212</v>
      </c>
      <c r="L1432" s="69">
        <v>16204</v>
      </c>
      <c r="M1432" s="69">
        <v>153</v>
      </c>
      <c r="N1432" s="69">
        <v>0</v>
      </c>
      <c r="O1432" s="69">
        <v>1</v>
      </c>
      <c r="P1432" s="69">
        <v>2768.34</v>
      </c>
      <c r="Q1432" s="69">
        <v>95.85</v>
      </c>
      <c r="R1432" s="114">
        <v>1252000</v>
      </c>
      <c r="S1432" s="69">
        <v>2000</v>
      </c>
      <c r="T1432" s="69">
        <v>626</v>
      </c>
      <c r="U1432" s="69">
        <v>0</v>
      </c>
      <c r="V1432" s="69">
        <v>0</v>
      </c>
      <c r="W1432" s="69">
        <v>0</v>
      </c>
      <c r="X1432" s="69">
        <v>0</v>
      </c>
      <c r="Y1432" s="69">
        <v>0</v>
      </c>
      <c r="Z1432" s="69">
        <v>0</v>
      </c>
      <c r="AA1432" s="69">
        <v>0</v>
      </c>
      <c r="AB1432" s="69">
        <v>0</v>
      </c>
      <c r="AC1432" s="69">
        <v>0</v>
      </c>
      <c r="AD1432" s="69">
        <v>0</v>
      </c>
      <c r="AE1432" s="69">
        <v>0</v>
      </c>
      <c r="AF1432" s="69">
        <v>713500</v>
      </c>
      <c r="AG1432" s="69">
        <v>538500</v>
      </c>
      <c r="AH1432" s="69">
        <v>383</v>
      </c>
      <c r="AI1432" s="69">
        <v>243</v>
      </c>
      <c r="AJ1432" s="69">
        <v>11</v>
      </c>
      <c r="AK1432" s="69">
        <v>-11</v>
      </c>
      <c r="AL1432" s="69">
        <v>5613</v>
      </c>
      <c r="AM1432" s="69">
        <v>2314</v>
      </c>
      <c r="AN1432" s="69">
        <v>-5613</v>
      </c>
      <c r="AO1432" s="69">
        <v>9</v>
      </c>
      <c r="AP1432" s="69">
        <v>-9</v>
      </c>
      <c r="AQ1432" s="69">
        <v>242326</v>
      </c>
      <c r="AR1432" s="69">
        <v>2558</v>
      </c>
      <c r="AS1432" s="69">
        <v>206456</v>
      </c>
      <c r="AT1432" s="69">
        <v>559790</v>
      </c>
      <c r="AU1432" s="69">
        <v>296</v>
      </c>
      <c r="AV1432" s="69">
        <v>1959</v>
      </c>
      <c r="AW1432" s="69">
        <v>0.569888178913738</v>
      </c>
      <c r="AX1432" s="69">
        <v>0.61182108626198084</v>
      </c>
      <c r="AY1432" s="69">
        <v>1862.9242819843341</v>
      </c>
      <c r="AZ1432" s="69">
        <v>137.07571801566587</v>
      </c>
      <c r="BA1432" s="69">
        <v>64863.63636363636</v>
      </c>
      <c r="BB1432" s="69">
        <v>0</v>
      </c>
      <c r="BC1432" s="69">
        <v>-64863.63636363636</v>
      </c>
      <c r="BD1432" s="69">
        <v>0</v>
      </c>
      <c r="BE1432" s="69">
        <v>127.11562444325672</v>
      </c>
      <c r="BF1432" s="69">
        <v>-127.11562444325672</v>
      </c>
      <c r="BG1432" s="69">
        <v>79277.777777777781</v>
      </c>
      <c r="BH1432" s="69">
        <v>0</v>
      </c>
      <c r="BI1432" s="69">
        <v>-79277.777777777781</v>
      </c>
      <c r="BJ1432" s="69">
        <v>3.7140051005670045E-5</v>
      </c>
      <c r="BK1432" s="69">
        <v>0</v>
      </c>
      <c r="BL1432" s="69">
        <v>278.92885066458172</v>
      </c>
      <c r="BM1432" s="69">
        <v>-278.92885066458172</v>
      </c>
      <c r="BN1432" s="69">
        <v>0</v>
      </c>
      <c r="BO1432" s="69">
        <v>3.4559421862285427</v>
      </c>
      <c r="BP1432" s="69">
        <v>-3.4559421862285427</v>
      </c>
      <c r="BQ1432" s="69">
        <v>3455.9421862285426</v>
      </c>
      <c r="BR1432" s="69">
        <v>-3455.9421862285426</v>
      </c>
      <c r="BS1432" s="69">
        <v>0.16551426101987901</v>
      </c>
      <c r="BT1432" s="69">
        <v>1891.1824324324325</v>
      </c>
      <c r="BU1432" s="69">
        <v>285.75293517100562</v>
      </c>
      <c r="BV1432" s="69">
        <v>9.5491197807911661E-3</v>
      </c>
    </row>
    <row r="1433" spans="1:74">
      <c r="A1433" s="113" t="s">
        <v>1033</v>
      </c>
      <c r="B1433" s="69" t="s">
        <v>100</v>
      </c>
      <c r="C1433" s="69" t="s">
        <v>150</v>
      </c>
      <c r="D1433" s="69" t="s">
        <v>380</v>
      </c>
      <c r="E1433" s="69" t="s">
        <v>662</v>
      </c>
      <c r="F1433" s="69">
        <v>0</v>
      </c>
      <c r="G1433" s="69">
        <v>29</v>
      </c>
      <c r="H1433" s="69">
        <v>50242</v>
      </c>
      <c r="I1433" s="69">
        <v>299</v>
      </c>
      <c r="J1433" s="69">
        <v>144</v>
      </c>
      <c r="K1433" s="69">
        <v>17128</v>
      </c>
      <c r="L1433" s="69">
        <v>14951</v>
      </c>
      <c r="M1433" s="69">
        <v>160</v>
      </c>
      <c r="N1433" s="69">
        <v>1</v>
      </c>
      <c r="O1433" s="69">
        <v>0</v>
      </c>
      <c r="P1433" s="69">
        <v>2933.33</v>
      </c>
      <c r="Q1433" s="69">
        <v>93.04</v>
      </c>
      <c r="R1433" s="114">
        <v>1252000</v>
      </c>
      <c r="S1433" s="69">
        <v>2000</v>
      </c>
      <c r="T1433" s="69">
        <v>626</v>
      </c>
      <c r="U1433" s="69">
        <v>0</v>
      </c>
      <c r="V1433" s="69">
        <v>0</v>
      </c>
      <c r="W1433" s="69">
        <v>0</v>
      </c>
      <c r="X1433" s="69">
        <v>0</v>
      </c>
      <c r="Y1433" s="69">
        <v>0</v>
      </c>
      <c r="Z1433" s="69">
        <v>0</v>
      </c>
      <c r="AA1433" s="69">
        <v>0</v>
      </c>
      <c r="AB1433" s="69">
        <v>0</v>
      </c>
      <c r="AC1433" s="69">
        <v>0</v>
      </c>
      <c r="AD1433" s="69">
        <v>0</v>
      </c>
      <c r="AE1433" s="69">
        <v>0</v>
      </c>
      <c r="AF1433" s="69">
        <v>763742</v>
      </c>
      <c r="AG1433" s="69">
        <v>488258</v>
      </c>
      <c r="AH1433" s="69">
        <v>412</v>
      </c>
      <c r="AI1433" s="69">
        <v>214</v>
      </c>
      <c r="AJ1433" s="69">
        <v>11</v>
      </c>
      <c r="AK1433" s="69">
        <v>-11</v>
      </c>
      <c r="AL1433" s="69">
        <v>5912</v>
      </c>
      <c r="AM1433" s="69">
        <v>2458</v>
      </c>
      <c r="AN1433" s="69">
        <v>-5912</v>
      </c>
      <c r="AO1433" s="69">
        <v>10</v>
      </c>
      <c r="AP1433" s="69">
        <v>-10</v>
      </c>
      <c r="AQ1433" s="69">
        <v>259454</v>
      </c>
      <c r="AR1433" s="69">
        <v>2718</v>
      </c>
      <c r="AS1433" s="69">
        <v>221407</v>
      </c>
      <c r="AT1433" s="69">
        <v>610032</v>
      </c>
      <c r="AU1433" s="69">
        <v>325</v>
      </c>
      <c r="AV1433" s="69">
        <v>2119</v>
      </c>
      <c r="AW1433" s="69">
        <v>0.61001757188498407</v>
      </c>
      <c r="AX1433" s="69">
        <v>0.65814696485623003</v>
      </c>
      <c r="AY1433" s="69">
        <v>1853.7427184466019</v>
      </c>
      <c r="AZ1433" s="69">
        <v>146.25728155339812</v>
      </c>
      <c r="BA1433" s="69">
        <v>69431.090909090912</v>
      </c>
      <c r="BB1433" s="69">
        <v>0</v>
      </c>
      <c r="BC1433" s="69">
        <v>-69431.090909090912</v>
      </c>
      <c r="BD1433" s="69">
        <v>0</v>
      </c>
      <c r="BE1433" s="69">
        <v>129.18504736129904</v>
      </c>
      <c r="BF1433" s="69">
        <v>-129.18504736129904</v>
      </c>
      <c r="BG1433" s="69">
        <v>76374.2</v>
      </c>
      <c r="BH1433" s="69">
        <v>0</v>
      </c>
      <c r="BI1433" s="69">
        <v>-76374.2</v>
      </c>
      <c r="BJ1433" s="69">
        <v>3.8542477664634197E-5</v>
      </c>
      <c r="BK1433" s="69">
        <v>0</v>
      </c>
      <c r="BL1433" s="69">
        <v>280.99411331861666</v>
      </c>
      <c r="BM1433" s="69">
        <v>-280.99411331861666</v>
      </c>
      <c r="BN1433" s="69">
        <v>0</v>
      </c>
      <c r="BO1433" s="69">
        <v>3.4494934667828931</v>
      </c>
      <c r="BP1433" s="69">
        <v>-3.4494934667828931</v>
      </c>
      <c r="BQ1433" s="69">
        <v>3449.4934667828929</v>
      </c>
      <c r="BR1433" s="69">
        <v>-3449.4934667828929</v>
      </c>
      <c r="BS1433" s="69">
        <v>0.16761594792514239</v>
      </c>
      <c r="BT1433" s="69">
        <v>1877.0215384615385</v>
      </c>
      <c r="BU1433" s="69">
        <v>287.8867390278433</v>
      </c>
      <c r="BV1433" s="69">
        <v>9.4737410099670852E-3</v>
      </c>
    </row>
    <row r="1434" spans="1:74">
      <c r="A1434" s="113" t="s">
        <v>1034</v>
      </c>
      <c r="B1434" s="69" t="s">
        <v>100</v>
      </c>
      <c r="C1434" s="69" t="s">
        <v>150</v>
      </c>
      <c r="D1434" s="69" t="s">
        <v>380</v>
      </c>
      <c r="E1434" s="69" t="s">
        <v>662</v>
      </c>
      <c r="F1434" s="69">
        <v>0</v>
      </c>
      <c r="G1434" s="69">
        <v>23</v>
      </c>
      <c r="H1434" s="69">
        <v>48083</v>
      </c>
      <c r="I1434" s="69">
        <v>269</v>
      </c>
      <c r="J1434" s="69">
        <v>142</v>
      </c>
      <c r="K1434" s="69">
        <v>16390</v>
      </c>
      <c r="L1434" s="69">
        <v>14783</v>
      </c>
      <c r="M1434" s="69">
        <v>155</v>
      </c>
      <c r="N1434" s="69">
        <v>0</v>
      </c>
      <c r="O1434" s="69">
        <v>1</v>
      </c>
      <c r="P1434" s="69">
        <v>2933.68</v>
      </c>
      <c r="Q1434" s="69">
        <v>92.82</v>
      </c>
      <c r="R1434" s="114">
        <v>1252000</v>
      </c>
      <c r="S1434" s="69">
        <v>2000</v>
      </c>
      <c r="T1434" s="69">
        <v>626</v>
      </c>
      <c r="U1434" s="69">
        <v>0</v>
      </c>
      <c r="V1434" s="69">
        <v>0</v>
      </c>
      <c r="W1434" s="69">
        <v>0</v>
      </c>
      <c r="X1434" s="69">
        <v>0</v>
      </c>
      <c r="Y1434" s="69">
        <v>0</v>
      </c>
      <c r="Z1434" s="69">
        <v>0</v>
      </c>
      <c r="AA1434" s="69">
        <v>0</v>
      </c>
      <c r="AB1434" s="69">
        <v>0</v>
      </c>
      <c r="AC1434" s="69">
        <v>0</v>
      </c>
      <c r="AD1434" s="69">
        <v>0</v>
      </c>
      <c r="AE1434" s="69">
        <v>0</v>
      </c>
      <c r="AF1434" s="69">
        <v>811825</v>
      </c>
      <c r="AG1434" s="69">
        <v>440175</v>
      </c>
      <c r="AH1434" s="69">
        <v>435</v>
      </c>
      <c r="AI1434" s="69">
        <v>191</v>
      </c>
      <c r="AJ1434" s="69">
        <v>12</v>
      </c>
      <c r="AK1434" s="69">
        <v>-12</v>
      </c>
      <c r="AL1434" s="69">
        <v>6181</v>
      </c>
      <c r="AM1434" s="69">
        <v>2600</v>
      </c>
      <c r="AN1434" s="69">
        <v>-6181</v>
      </c>
      <c r="AO1434" s="69">
        <v>10</v>
      </c>
      <c r="AP1434" s="69">
        <v>-10</v>
      </c>
      <c r="AQ1434" s="69">
        <v>275844</v>
      </c>
      <c r="AR1434" s="69">
        <v>2873</v>
      </c>
      <c r="AS1434" s="69">
        <v>236190</v>
      </c>
      <c r="AT1434" s="69">
        <v>658115</v>
      </c>
      <c r="AU1434" s="69">
        <v>348</v>
      </c>
      <c r="AV1434" s="69">
        <v>2274</v>
      </c>
      <c r="AW1434" s="69">
        <v>0.64842252396166133</v>
      </c>
      <c r="AX1434" s="69">
        <v>0.694888178913738</v>
      </c>
      <c r="AY1434" s="69">
        <v>1866.2643678160919</v>
      </c>
      <c r="AZ1434" s="69">
        <v>133.73563218390814</v>
      </c>
      <c r="BA1434" s="69">
        <v>67652.083333333328</v>
      </c>
      <c r="BB1434" s="69">
        <v>0</v>
      </c>
      <c r="BC1434" s="69">
        <v>-67652.083333333328</v>
      </c>
      <c r="BD1434" s="69">
        <v>0</v>
      </c>
      <c r="BE1434" s="69">
        <v>131.34201585503965</v>
      </c>
      <c r="BF1434" s="69">
        <v>-131.34201585503965</v>
      </c>
      <c r="BG1434" s="69">
        <v>81182.5</v>
      </c>
      <c r="BH1434" s="69">
        <v>0</v>
      </c>
      <c r="BI1434" s="69">
        <v>-81182.5</v>
      </c>
      <c r="BJ1434" s="69">
        <v>3.6252374530531749E-5</v>
      </c>
      <c r="BK1434" s="69">
        <v>0</v>
      </c>
      <c r="BL1434" s="69">
        <v>282.5704838148277</v>
      </c>
      <c r="BM1434" s="69">
        <v>-282.5704838148277</v>
      </c>
      <c r="BN1434" s="69">
        <v>0</v>
      </c>
      <c r="BO1434" s="69">
        <v>3.4371692281637665</v>
      </c>
      <c r="BP1434" s="69">
        <v>-3.4371692281637665</v>
      </c>
      <c r="BQ1434" s="69">
        <v>3437.1692281637665</v>
      </c>
      <c r="BR1434" s="69">
        <v>-3437.1692281637665</v>
      </c>
      <c r="BS1434" s="69">
        <v>0.1673076923076923</v>
      </c>
      <c r="BT1434" s="69">
        <v>1891.1350574712644</v>
      </c>
      <c r="BU1434" s="69">
        <v>289.40853122251536</v>
      </c>
      <c r="BV1434" s="69">
        <v>9.4256173779382543E-3</v>
      </c>
    </row>
    <row r="1435" spans="1:74">
      <c r="A1435" s="113" t="s">
        <v>1035</v>
      </c>
      <c r="B1435" s="69" t="s">
        <v>100</v>
      </c>
      <c r="C1435" s="69" t="s">
        <v>150</v>
      </c>
      <c r="D1435" s="69" t="s">
        <v>380</v>
      </c>
      <c r="E1435" s="69" t="s">
        <v>662</v>
      </c>
      <c r="F1435" s="69">
        <v>0</v>
      </c>
      <c r="G1435" s="69">
        <v>28</v>
      </c>
      <c r="H1435" s="69">
        <v>54556</v>
      </c>
      <c r="I1435" s="69">
        <v>306</v>
      </c>
      <c r="J1435" s="69">
        <v>152</v>
      </c>
      <c r="K1435" s="69">
        <v>19665</v>
      </c>
      <c r="L1435" s="69">
        <v>18001</v>
      </c>
      <c r="M1435" s="69">
        <v>175</v>
      </c>
      <c r="N1435" s="69">
        <v>0</v>
      </c>
      <c r="O1435" s="69">
        <v>0</v>
      </c>
      <c r="P1435" s="69">
        <v>2774.27</v>
      </c>
      <c r="Q1435" s="69">
        <v>93.42</v>
      </c>
      <c r="R1435" s="114">
        <v>1252000</v>
      </c>
      <c r="S1435" s="69">
        <v>2000</v>
      </c>
      <c r="T1435" s="69">
        <v>626</v>
      </c>
      <c r="U1435" s="69">
        <v>0</v>
      </c>
      <c r="V1435" s="69">
        <v>0</v>
      </c>
      <c r="W1435" s="69">
        <v>0</v>
      </c>
      <c r="X1435" s="69">
        <v>0</v>
      </c>
      <c r="Y1435" s="69">
        <v>0</v>
      </c>
      <c r="Z1435" s="69">
        <v>0</v>
      </c>
      <c r="AA1435" s="69">
        <v>0</v>
      </c>
      <c r="AB1435" s="69">
        <v>0</v>
      </c>
      <c r="AC1435" s="69">
        <v>0</v>
      </c>
      <c r="AD1435" s="69">
        <v>0</v>
      </c>
      <c r="AE1435" s="69">
        <v>0</v>
      </c>
      <c r="AF1435" s="69">
        <v>866381</v>
      </c>
      <c r="AG1435" s="69">
        <v>385619</v>
      </c>
      <c r="AH1435" s="69">
        <v>463</v>
      </c>
      <c r="AI1435" s="69">
        <v>163</v>
      </c>
      <c r="AJ1435" s="69">
        <v>12</v>
      </c>
      <c r="AK1435" s="69">
        <v>-12</v>
      </c>
      <c r="AL1435" s="69">
        <v>6487</v>
      </c>
      <c r="AM1435" s="69">
        <v>2752</v>
      </c>
      <c r="AN1435" s="69">
        <v>-6487</v>
      </c>
      <c r="AO1435" s="69">
        <v>10</v>
      </c>
      <c r="AP1435" s="69">
        <v>-10</v>
      </c>
      <c r="AQ1435" s="69">
        <v>295509</v>
      </c>
      <c r="AR1435" s="69">
        <v>3048</v>
      </c>
      <c r="AS1435" s="69">
        <v>254191</v>
      </c>
      <c r="AT1435" s="69">
        <v>712671</v>
      </c>
      <c r="AU1435" s="69">
        <v>376</v>
      </c>
      <c r="AV1435" s="69">
        <v>2449</v>
      </c>
      <c r="AW1435" s="69">
        <v>0.69199760383386577</v>
      </c>
      <c r="AX1435" s="69">
        <v>0.73961661341853036</v>
      </c>
      <c r="AY1435" s="69">
        <v>1871.2332613390929</v>
      </c>
      <c r="AZ1435" s="69">
        <v>128.76673866090709</v>
      </c>
      <c r="BA1435" s="69">
        <v>72198.416666666672</v>
      </c>
      <c r="BB1435" s="69">
        <v>0</v>
      </c>
      <c r="BC1435" s="69">
        <v>-72198.416666666672</v>
      </c>
      <c r="BD1435" s="69">
        <v>0</v>
      </c>
      <c r="BE1435" s="69">
        <v>133.55649761060582</v>
      </c>
      <c r="BF1435" s="69">
        <v>-133.55649761060582</v>
      </c>
      <c r="BG1435" s="69">
        <v>86638.1</v>
      </c>
      <c r="BH1435" s="69">
        <v>0</v>
      </c>
      <c r="BI1435" s="69">
        <v>-86638.1</v>
      </c>
      <c r="BJ1435" s="69">
        <v>3.383991688916412E-5</v>
      </c>
      <c r="BK1435" s="69">
        <v>0</v>
      </c>
      <c r="BL1435" s="69">
        <v>284.24573490813646</v>
      </c>
      <c r="BM1435" s="69">
        <v>-284.24573490813646</v>
      </c>
      <c r="BN1435" s="69">
        <v>0</v>
      </c>
      <c r="BO1435" s="69">
        <v>3.4083858201116484</v>
      </c>
      <c r="BP1435" s="69">
        <v>-3.4083858201116484</v>
      </c>
      <c r="BQ1435" s="69">
        <v>3408.3858201116482</v>
      </c>
      <c r="BR1435" s="69">
        <v>-3408.3858201116482</v>
      </c>
      <c r="BS1435" s="69">
        <v>0.16824127906976744</v>
      </c>
      <c r="BT1435" s="69">
        <v>1895.4015957446809</v>
      </c>
      <c r="BU1435" s="69">
        <v>291.00489995916701</v>
      </c>
      <c r="BV1435" s="69">
        <v>9.3127451278979655E-3</v>
      </c>
    </row>
    <row r="1436" spans="1:74">
      <c r="A1436" s="113" t="s">
        <v>1036</v>
      </c>
      <c r="B1436" s="69" t="s">
        <v>100</v>
      </c>
      <c r="C1436" s="69" t="s">
        <v>150</v>
      </c>
      <c r="D1436" s="69" t="s">
        <v>380</v>
      </c>
      <c r="E1436" s="69" t="s">
        <v>662</v>
      </c>
      <c r="F1436" s="69">
        <v>0</v>
      </c>
      <c r="G1436" s="69">
        <v>27</v>
      </c>
      <c r="H1436" s="69">
        <v>33524</v>
      </c>
      <c r="I1436" s="69">
        <v>208</v>
      </c>
      <c r="J1436" s="69">
        <v>112</v>
      </c>
      <c r="K1436" s="69">
        <v>9979</v>
      </c>
      <c r="L1436" s="69">
        <v>9231</v>
      </c>
      <c r="M1436" s="69">
        <v>118</v>
      </c>
      <c r="N1436" s="69">
        <v>0</v>
      </c>
      <c r="O1436" s="69">
        <v>0</v>
      </c>
      <c r="P1436" s="69">
        <v>3359.45</v>
      </c>
      <c r="Q1436" s="69">
        <v>81.77</v>
      </c>
      <c r="R1436" s="114">
        <v>1252000</v>
      </c>
      <c r="S1436" s="69">
        <v>2000</v>
      </c>
      <c r="T1436" s="69">
        <v>626</v>
      </c>
      <c r="U1436" s="69">
        <v>0</v>
      </c>
      <c r="V1436" s="69">
        <v>0</v>
      </c>
      <c r="W1436" s="69">
        <v>0</v>
      </c>
      <c r="X1436" s="69">
        <v>0</v>
      </c>
      <c r="Y1436" s="69">
        <v>0</v>
      </c>
      <c r="Z1436" s="69">
        <v>0</v>
      </c>
      <c r="AA1436" s="69">
        <v>0</v>
      </c>
      <c r="AB1436" s="69">
        <v>0</v>
      </c>
      <c r="AC1436" s="69">
        <v>0</v>
      </c>
      <c r="AD1436" s="69">
        <v>0</v>
      </c>
      <c r="AE1436" s="69">
        <v>0</v>
      </c>
      <c r="AF1436" s="69">
        <v>899905</v>
      </c>
      <c r="AG1436" s="69">
        <v>352095</v>
      </c>
      <c r="AH1436" s="69">
        <v>490</v>
      </c>
      <c r="AI1436" s="69">
        <v>136</v>
      </c>
      <c r="AJ1436" s="69">
        <v>12</v>
      </c>
      <c r="AK1436" s="69">
        <v>-12</v>
      </c>
      <c r="AL1436" s="69">
        <v>6695</v>
      </c>
      <c r="AM1436" s="69">
        <v>2864</v>
      </c>
      <c r="AN1436" s="69">
        <v>-6695</v>
      </c>
      <c r="AO1436" s="69">
        <v>10</v>
      </c>
      <c r="AP1436" s="69">
        <v>-10</v>
      </c>
      <c r="AQ1436" s="69">
        <v>305488</v>
      </c>
      <c r="AR1436" s="69">
        <v>3166</v>
      </c>
      <c r="AS1436" s="69">
        <v>263422</v>
      </c>
      <c r="AT1436" s="69">
        <v>746195</v>
      </c>
      <c r="AU1436" s="69">
        <v>403</v>
      </c>
      <c r="AV1436" s="69">
        <v>2567</v>
      </c>
      <c r="AW1436" s="69">
        <v>0.71877396166134189</v>
      </c>
      <c r="AX1436" s="69">
        <v>0.78274760383386577</v>
      </c>
      <c r="AY1436" s="69">
        <v>1836.5408163265306</v>
      </c>
      <c r="AZ1436" s="69">
        <v>163.4591836734694</v>
      </c>
      <c r="BA1436" s="69">
        <v>74992.083333333328</v>
      </c>
      <c r="BB1436" s="69">
        <v>0</v>
      </c>
      <c r="BC1436" s="69">
        <v>-74992.083333333328</v>
      </c>
      <c r="BD1436" s="69">
        <v>0</v>
      </c>
      <c r="BE1436" s="69">
        <v>134.41448842419717</v>
      </c>
      <c r="BF1436" s="69">
        <v>-134.41448842419717</v>
      </c>
      <c r="BG1436" s="69">
        <v>89990.5</v>
      </c>
      <c r="BH1436" s="69">
        <v>0</v>
      </c>
      <c r="BI1436" s="69">
        <v>-89990.5</v>
      </c>
      <c r="BJ1436" s="69">
        <v>3.273451002985387E-5</v>
      </c>
      <c r="BK1436" s="69">
        <v>0</v>
      </c>
      <c r="BL1436" s="69">
        <v>284.24036639292484</v>
      </c>
      <c r="BM1436" s="69">
        <v>-284.24036639292484</v>
      </c>
      <c r="BN1436" s="69">
        <v>0</v>
      </c>
      <c r="BO1436" s="69">
        <v>3.4162104911510807</v>
      </c>
      <c r="BP1436" s="69">
        <v>-3.4162104911510807</v>
      </c>
      <c r="BQ1436" s="69">
        <v>3416.2104911510805</v>
      </c>
      <c r="BR1436" s="69">
        <v>-3416.2104911510805</v>
      </c>
      <c r="BS1436" s="69">
        <v>0.17108938547486033</v>
      </c>
      <c r="BT1436" s="69">
        <v>1851.6004962779157</v>
      </c>
      <c r="BU1436" s="69">
        <v>290.68757304246202</v>
      </c>
      <c r="BV1436" s="69">
        <v>9.3751636725501498E-3</v>
      </c>
    </row>
    <row r="1437" spans="1:74">
      <c r="A1437" s="113" t="s">
        <v>1037</v>
      </c>
      <c r="B1437" s="69" t="s">
        <v>100</v>
      </c>
      <c r="C1437" s="69" t="s">
        <v>150</v>
      </c>
      <c r="D1437" s="69" t="s">
        <v>380</v>
      </c>
      <c r="E1437" s="69" t="s">
        <v>662</v>
      </c>
      <c r="F1437" s="69">
        <v>0</v>
      </c>
      <c r="G1437" s="69">
        <v>17</v>
      </c>
      <c r="H1437" s="69">
        <v>23540</v>
      </c>
      <c r="I1437" s="69">
        <v>157</v>
      </c>
      <c r="J1437" s="69">
        <v>67</v>
      </c>
      <c r="K1437" s="69">
        <v>6620</v>
      </c>
      <c r="L1437" s="69">
        <v>5924</v>
      </c>
      <c r="M1437" s="69">
        <v>73</v>
      </c>
      <c r="N1437" s="69">
        <v>0</v>
      </c>
      <c r="O1437" s="69">
        <v>0</v>
      </c>
      <c r="P1437" s="69">
        <v>3555.89</v>
      </c>
      <c r="Q1437" s="69">
        <v>93.04</v>
      </c>
      <c r="R1437" s="114">
        <v>1252000</v>
      </c>
      <c r="S1437" s="69">
        <v>2000</v>
      </c>
      <c r="T1437" s="69">
        <v>626</v>
      </c>
      <c r="U1437" s="69">
        <v>0</v>
      </c>
      <c r="V1437" s="69">
        <v>0</v>
      </c>
      <c r="W1437" s="69">
        <v>0</v>
      </c>
      <c r="X1437" s="69">
        <v>0</v>
      </c>
      <c r="Y1437" s="69">
        <v>0</v>
      </c>
      <c r="Z1437" s="69">
        <v>0</v>
      </c>
      <c r="AA1437" s="69">
        <v>0</v>
      </c>
      <c r="AB1437" s="69">
        <v>0</v>
      </c>
      <c r="AC1437" s="69">
        <v>0</v>
      </c>
      <c r="AD1437" s="69">
        <v>0</v>
      </c>
      <c r="AE1437" s="69">
        <v>0</v>
      </c>
      <c r="AF1437" s="69">
        <v>923445</v>
      </c>
      <c r="AG1437" s="69">
        <v>328555</v>
      </c>
      <c r="AH1437" s="69">
        <v>507</v>
      </c>
      <c r="AI1437" s="69">
        <v>119</v>
      </c>
      <c r="AJ1437" s="69">
        <v>12</v>
      </c>
      <c r="AK1437" s="69">
        <v>-12</v>
      </c>
      <c r="AL1437" s="69">
        <v>6852</v>
      </c>
      <c r="AM1437" s="69">
        <v>2931</v>
      </c>
      <c r="AN1437" s="69">
        <v>-6852</v>
      </c>
      <c r="AO1437" s="69">
        <v>10</v>
      </c>
      <c r="AP1437" s="69">
        <v>-10</v>
      </c>
      <c r="AQ1437" s="69">
        <v>312108</v>
      </c>
      <c r="AR1437" s="69">
        <v>3239</v>
      </c>
      <c r="AS1437" s="69">
        <v>269346</v>
      </c>
      <c r="AT1437" s="69">
        <v>769735</v>
      </c>
      <c r="AU1437" s="69">
        <v>420</v>
      </c>
      <c r="AV1437" s="69">
        <v>2640</v>
      </c>
      <c r="AW1437" s="69">
        <v>0.73757587859424922</v>
      </c>
      <c r="AX1437" s="69">
        <v>0.80990415335463262</v>
      </c>
      <c r="AY1437" s="69">
        <v>1821.3905325443786</v>
      </c>
      <c r="AZ1437" s="69">
        <v>178.60946745562137</v>
      </c>
      <c r="BA1437" s="69">
        <v>76953.75</v>
      </c>
      <c r="BB1437" s="69">
        <v>0</v>
      </c>
      <c r="BC1437" s="69">
        <v>-76953.75</v>
      </c>
      <c r="BD1437" s="69">
        <v>0</v>
      </c>
      <c r="BE1437" s="69">
        <v>134.77014010507881</v>
      </c>
      <c r="BF1437" s="69">
        <v>-134.77014010507881</v>
      </c>
      <c r="BG1437" s="69">
        <v>92344.5</v>
      </c>
      <c r="BH1437" s="69">
        <v>0</v>
      </c>
      <c r="BI1437" s="69">
        <v>-92344.5</v>
      </c>
      <c r="BJ1437" s="69">
        <v>3.2040191215861177E-5</v>
      </c>
      <c r="BK1437" s="69">
        <v>0</v>
      </c>
      <c r="BL1437" s="69">
        <v>285.10188329731398</v>
      </c>
      <c r="BM1437" s="69">
        <v>-285.10188329731398</v>
      </c>
      <c r="BN1437" s="69">
        <v>0</v>
      </c>
      <c r="BO1437" s="69">
        <v>3.4284711857610657</v>
      </c>
      <c r="BP1437" s="69">
        <v>-3.4284711857610657</v>
      </c>
      <c r="BQ1437" s="69">
        <v>3428.4711857610655</v>
      </c>
      <c r="BR1437" s="69">
        <v>-3428.4711857610655</v>
      </c>
      <c r="BS1437" s="69">
        <v>0.172978505629478</v>
      </c>
      <c r="BT1437" s="69">
        <v>1832.702380952381</v>
      </c>
      <c r="BU1437" s="69">
        <v>291.56628787878788</v>
      </c>
      <c r="BV1437" s="69">
        <v>9.3909800453689102E-3</v>
      </c>
    </row>
    <row r="1438" spans="1:74">
      <c r="A1438" s="113" t="s">
        <v>1038</v>
      </c>
      <c r="B1438" s="69" t="s">
        <v>100</v>
      </c>
      <c r="C1438" s="69" t="s">
        <v>150</v>
      </c>
      <c r="D1438" s="69" t="s">
        <v>380</v>
      </c>
      <c r="E1438" s="69" t="s">
        <v>662</v>
      </c>
      <c r="F1438" s="69">
        <v>0</v>
      </c>
      <c r="G1438" s="69">
        <v>11</v>
      </c>
      <c r="H1438" s="69">
        <v>16928</v>
      </c>
      <c r="I1438" s="69">
        <v>109</v>
      </c>
      <c r="J1438" s="69">
        <v>58</v>
      </c>
      <c r="K1438" s="69">
        <v>5098</v>
      </c>
      <c r="L1438" s="69">
        <v>4508</v>
      </c>
      <c r="M1438" s="69">
        <v>62</v>
      </c>
      <c r="N1438" s="69">
        <v>0</v>
      </c>
      <c r="O1438" s="69">
        <v>1</v>
      </c>
      <c r="P1438" s="69">
        <v>3320.52</v>
      </c>
      <c r="Q1438" s="69">
        <v>79.849999999999994</v>
      </c>
      <c r="R1438" s="114">
        <v>1252000</v>
      </c>
      <c r="S1438" s="69">
        <v>2000</v>
      </c>
      <c r="T1438" s="69">
        <v>626</v>
      </c>
      <c r="U1438" s="69">
        <v>0</v>
      </c>
      <c r="V1438" s="69">
        <v>0</v>
      </c>
      <c r="W1438" s="69">
        <v>0</v>
      </c>
      <c r="X1438" s="69">
        <v>0</v>
      </c>
      <c r="Y1438" s="69">
        <v>0</v>
      </c>
      <c r="Z1438" s="69">
        <v>0</v>
      </c>
      <c r="AA1438" s="69">
        <v>0</v>
      </c>
      <c r="AB1438" s="69">
        <v>0</v>
      </c>
      <c r="AC1438" s="69">
        <v>0</v>
      </c>
      <c r="AD1438" s="69">
        <v>0</v>
      </c>
      <c r="AE1438" s="69">
        <v>0</v>
      </c>
      <c r="AF1438" s="69">
        <v>940373</v>
      </c>
      <c r="AG1438" s="69">
        <v>311627</v>
      </c>
      <c r="AH1438" s="69">
        <v>518</v>
      </c>
      <c r="AI1438" s="69">
        <v>108</v>
      </c>
      <c r="AJ1438" s="69">
        <v>13</v>
      </c>
      <c r="AK1438" s="69">
        <v>-13</v>
      </c>
      <c r="AL1438" s="69">
        <v>6961</v>
      </c>
      <c r="AM1438" s="69">
        <v>2989</v>
      </c>
      <c r="AN1438" s="69">
        <v>-6961</v>
      </c>
      <c r="AO1438" s="69">
        <v>10</v>
      </c>
      <c r="AP1438" s="69">
        <v>-10</v>
      </c>
      <c r="AQ1438" s="69">
        <v>317206</v>
      </c>
      <c r="AR1438" s="69">
        <v>3301</v>
      </c>
      <c r="AS1438" s="69">
        <v>273854</v>
      </c>
      <c r="AT1438" s="69">
        <v>786663</v>
      </c>
      <c r="AU1438" s="69">
        <v>431</v>
      </c>
      <c r="AV1438" s="69">
        <v>2702</v>
      </c>
      <c r="AW1438" s="69">
        <v>0.75109664536741216</v>
      </c>
      <c r="AX1438" s="69">
        <v>0.82747603833865813</v>
      </c>
      <c r="AY1438" s="69">
        <v>1815.3918918918919</v>
      </c>
      <c r="AZ1438" s="69">
        <v>184.60810810810813</v>
      </c>
      <c r="BA1438" s="69">
        <v>72336.38461538461</v>
      </c>
      <c r="BB1438" s="69">
        <v>0</v>
      </c>
      <c r="BC1438" s="69">
        <v>-72336.38461538461</v>
      </c>
      <c r="BD1438" s="69">
        <v>0</v>
      </c>
      <c r="BE1438" s="69">
        <v>135.09165349806062</v>
      </c>
      <c r="BF1438" s="69">
        <v>-135.09165349806062</v>
      </c>
      <c r="BG1438" s="69">
        <v>94037.3</v>
      </c>
      <c r="BH1438" s="69">
        <v>0</v>
      </c>
      <c r="BI1438" s="69">
        <v>-94037.3</v>
      </c>
      <c r="BJ1438" s="69">
        <v>3.1525254881685718E-5</v>
      </c>
      <c r="BK1438" s="69">
        <v>0</v>
      </c>
      <c r="BL1438" s="69">
        <v>284.87518933656469</v>
      </c>
      <c r="BM1438" s="69">
        <v>-284.87518933656469</v>
      </c>
      <c r="BN1438" s="69">
        <v>0</v>
      </c>
      <c r="BO1438" s="69">
        <v>3.4338479627830889</v>
      </c>
      <c r="BP1438" s="69">
        <v>-3.4338479627830889</v>
      </c>
      <c r="BQ1438" s="69">
        <v>3433.8479627830889</v>
      </c>
      <c r="BR1438" s="69">
        <v>-3433.8479627830889</v>
      </c>
      <c r="BS1438" s="69">
        <v>0.17330210772833723</v>
      </c>
      <c r="BT1438" s="69">
        <v>1825.2041763341067</v>
      </c>
      <c r="BU1438" s="69">
        <v>291.14100666173204</v>
      </c>
      <c r="BV1438" s="69">
        <v>9.4228986841358615E-3</v>
      </c>
    </row>
    <row r="1439" spans="1:74">
      <c r="A1439" s="113" t="s">
        <v>1039</v>
      </c>
      <c r="B1439" s="69" t="s">
        <v>100</v>
      </c>
      <c r="C1439" s="69" t="s">
        <v>150</v>
      </c>
      <c r="D1439" s="69" t="s">
        <v>380</v>
      </c>
      <c r="E1439" s="69" t="s">
        <v>662</v>
      </c>
      <c r="F1439" s="69">
        <v>0</v>
      </c>
      <c r="G1439" s="69">
        <v>1</v>
      </c>
      <c r="H1439" s="69">
        <v>3555</v>
      </c>
      <c r="I1439" s="69">
        <v>22</v>
      </c>
      <c r="J1439" s="69">
        <v>11</v>
      </c>
      <c r="K1439" s="69">
        <v>926</v>
      </c>
      <c r="L1439" s="69">
        <v>835</v>
      </c>
      <c r="M1439" s="69">
        <v>12</v>
      </c>
      <c r="N1439" s="69">
        <v>0</v>
      </c>
      <c r="O1439" s="69">
        <v>0</v>
      </c>
      <c r="P1439" s="69">
        <v>3839.09</v>
      </c>
      <c r="Q1439" s="69">
        <v>93.55</v>
      </c>
      <c r="R1439" s="114">
        <v>1252000</v>
      </c>
      <c r="S1439" s="69">
        <v>2000</v>
      </c>
      <c r="T1439" s="69">
        <v>626</v>
      </c>
      <c r="U1439" s="69">
        <v>0</v>
      </c>
      <c r="V1439" s="69">
        <v>0</v>
      </c>
      <c r="W1439" s="69">
        <v>0</v>
      </c>
      <c r="X1439" s="69">
        <v>0</v>
      </c>
      <c r="Y1439" s="69">
        <v>0</v>
      </c>
      <c r="Z1439" s="69">
        <v>0</v>
      </c>
      <c r="AA1439" s="69">
        <v>0</v>
      </c>
      <c r="AB1439" s="69">
        <v>0</v>
      </c>
      <c r="AC1439" s="69">
        <v>0</v>
      </c>
      <c r="AD1439" s="69">
        <v>0</v>
      </c>
      <c r="AE1439" s="69">
        <v>0</v>
      </c>
      <c r="AF1439" s="69">
        <v>949719</v>
      </c>
      <c r="AG1439" s="69">
        <v>302281</v>
      </c>
      <c r="AH1439" s="69">
        <v>524</v>
      </c>
      <c r="AI1439" s="69">
        <v>102</v>
      </c>
      <c r="AJ1439" s="69">
        <v>13</v>
      </c>
      <c r="AK1439" s="69">
        <v>-13</v>
      </c>
      <c r="AL1439" s="69">
        <v>7006</v>
      </c>
      <c r="AM1439" s="69">
        <v>3014</v>
      </c>
      <c r="AN1439" s="69">
        <v>-7006</v>
      </c>
      <c r="AO1439" s="69">
        <v>10</v>
      </c>
      <c r="AP1439" s="69">
        <v>-10</v>
      </c>
      <c r="AQ1439" s="69">
        <v>319111</v>
      </c>
      <c r="AR1439" s="69">
        <v>3330</v>
      </c>
      <c r="AS1439" s="69">
        <v>275630</v>
      </c>
      <c r="AT1439" s="69">
        <v>790218</v>
      </c>
      <c r="AU1439" s="69">
        <v>432</v>
      </c>
      <c r="AV1439" s="69">
        <v>2714</v>
      </c>
      <c r="AW1439" s="69">
        <v>0.75856150159744407</v>
      </c>
      <c r="AX1439" s="69">
        <v>0.83706070287539935</v>
      </c>
      <c r="AY1439" s="69">
        <v>1812.4408396946565</v>
      </c>
      <c r="AZ1439" s="69">
        <v>187.55916030534354</v>
      </c>
      <c r="BA1439" s="69">
        <v>73055.307692307688</v>
      </c>
      <c r="BB1439" s="69">
        <v>0</v>
      </c>
      <c r="BC1439" s="69">
        <v>-73055.307692307688</v>
      </c>
      <c r="BD1439" s="69">
        <v>0</v>
      </c>
      <c r="BE1439" s="69">
        <v>135.55795032829005</v>
      </c>
      <c r="BF1439" s="69">
        <v>-135.55795032829005</v>
      </c>
      <c r="BG1439" s="69">
        <v>94971.9</v>
      </c>
      <c r="BH1439" s="69">
        <v>0</v>
      </c>
      <c r="BI1439" s="69">
        <v>-94971.9</v>
      </c>
      <c r="BJ1439" s="69">
        <v>3.1337058264992435E-5</v>
      </c>
      <c r="BK1439" s="69">
        <v>0</v>
      </c>
      <c r="BL1439" s="69">
        <v>285.20090090090088</v>
      </c>
      <c r="BM1439" s="69">
        <v>-285.20090090090088</v>
      </c>
      <c r="BN1439" s="69">
        <v>0</v>
      </c>
      <c r="BO1439" s="69">
        <v>3.4456300112469616</v>
      </c>
      <c r="BP1439" s="69">
        <v>-3.4456300112469616</v>
      </c>
      <c r="BQ1439" s="69">
        <v>3445.6300112469617</v>
      </c>
      <c r="BR1439" s="69">
        <v>-3445.6300112469617</v>
      </c>
      <c r="BS1439" s="69">
        <v>0.17385534173855341</v>
      </c>
      <c r="BT1439" s="69">
        <v>1829.2083333333333</v>
      </c>
      <c r="BU1439" s="69">
        <v>291.1635961680177</v>
      </c>
      <c r="BV1439" s="69">
        <v>9.4449893610687192E-3</v>
      </c>
    </row>
    <row r="1440" spans="1:74">
      <c r="A1440" s="113" t="s">
        <v>1040</v>
      </c>
      <c r="B1440" s="69" t="s">
        <v>100</v>
      </c>
      <c r="C1440" s="69" t="s">
        <v>150</v>
      </c>
      <c r="D1440" s="69" t="s">
        <v>380</v>
      </c>
      <c r="E1440" s="69" t="s">
        <v>662</v>
      </c>
      <c r="F1440" s="69">
        <v>0</v>
      </c>
      <c r="G1440" s="69">
        <v>0</v>
      </c>
      <c r="H1440" s="69">
        <v>409</v>
      </c>
      <c r="I1440" s="69">
        <v>3</v>
      </c>
      <c r="J1440" s="69">
        <v>2</v>
      </c>
      <c r="K1440" s="69">
        <v>124</v>
      </c>
      <c r="L1440" s="69">
        <v>110</v>
      </c>
      <c r="M1440" s="69">
        <v>2</v>
      </c>
      <c r="N1440" s="69">
        <v>0</v>
      </c>
      <c r="O1440" s="69">
        <v>0</v>
      </c>
      <c r="P1440" s="69">
        <v>3298.39</v>
      </c>
      <c r="Q1440" s="69">
        <v>68.17</v>
      </c>
      <c r="R1440" s="114">
        <v>1252000</v>
      </c>
      <c r="S1440" s="69">
        <v>2000</v>
      </c>
      <c r="T1440" s="69">
        <v>626</v>
      </c>
      <c r="U1440" s="69">
        <v>0</v>
      </c>
      <c r="V1440" s="69">
        <v>0</v>
      </c>
      <c r="W1440" s="69">
        <v>0</v>
      </c>
      <c r="X1440" s="69">
        <v>0</v>
      </c>
      <c r="Y1440" s="69">
        <v>0</v>
      </c>
      <c r="Z1440" s="69">
        <v>0</v>
      </c>
      <c r="AA1440" s="69">
        <v>0</v>
      </c>
      <c r="AB1440" s="69">
        <v>0</v>
      </c>
      <c r="AC1440" s="69">
        <v>0</v>
      </c>
      <c r="AD1440" s="69">
        <v>0</v>
      </c>
      <c r="AE1440" s="69">
        <v>0</v>
      </c>
      <c r="AF1440" s="69">
        <v>969237</v>
      </c>
      <c r="AG1440" s="69">
        <v>282763</v>
      </c>
      <c r="AH1440" s="69">
        <v>540</v>
      </c>
      <c r="AI1440" s="69">
        <v>86</v>
      </c>
      <c r="AJ1440" s="69">
        <v>13</v>
      </c>
      <c r="AK1440" s="69">
        <v>-13</v>
      </c>
      <c r="AL1440" s="69">
        <v>7099</v>
      </c>
      <c r="AM1440" s="69">
        <v>3064</v>
      </c>
      <c r="AN1440" s="69">
        <v>-7099</v>
      </c>
      <c r="AO1440" s="69">
        <v>10</v>
      </c>
      <c r="AP1440" s="69">
        <v>-10</v>
      </c>
      <c r="AQ1440" s="69">
        <v>324123</v>
      </c>
      <c r="AR1440" s="69">
        <v>3380</v>
      </c>
      <c r="AS1440" s="69">
        <v>280033</v>
      </c>
      <c r="AT1440" s="69">
        <v>790627</v>
      </c>
      <c r="AU1440" s="69">
        <v>432</v>
      </c>
      <c r="AV1440" s="69">
        <v>2716</v>
      </c>
      <c r="AW1440" s="69">
        <v>0.77415095846645365</v>
      </c>
      <c r="AX1440" s="69">
        <v>0.86261980830670926</v>
      </c>
      <c r="AY1440" s="69">
        <v>1794.8833333333334</v>
      </c>
      <c r="AZ1440" s="69">
        <v>205.11666666666656</v>
      </c>
      <c r="BA1440" s="69">
        <v>74556.692307692312</v>
      </c>
      <c r="BB1440" s="69">
        <v>0</v>
      </c>
      <c r="BC1440" s="69">
        <v>-74556.692307692312</v>
      </c>
      <c r="BD1440" s="69">
        <v>0</v>
      </c>
      <c r="BE1440" s="69">
        <v>136.5314833075081</v>
      </c>
      <c r="BF1440" s="69">
        <v>-136.5314833075081</v>
      </c>
      <c r="BG1440" s="69">
        <v>96923.7</v>
      </c>
      <c r="BH1440" s="69">
        <v>0</v>
      </c>
      <c r="BI1440" s="69">
        <v>-96923.7</v>
      </c>
      <c r="BJ1440" s="69">
        <v>3.0852485013405403E-5</v>
      </c>
      <c r="BK1440" s="69">
        <v>0</v>
      </c>
      <c r="BL1440" s="69">
        <v>286.75650887573966</v>
      </c>
      <c r="BM1440" s="69">
        <v>-286.75650887573966</v>
      </c>
      <c r="BN1440" s="69">
        <v>0</v>
      </c>
      <c r="BO1440" s="69">
        <v>3.4611527927065739</v>
      </c>
      <c r="BP1440" s="69">
        <v>-3.4611527927065739</v>
      </c>
      <c r="BQ1440" s="69">
        <v>3461.152792706574</v>
      </c>
      <c r="BR1440" s="69">
        <v>-3461.152792706574</v>
      </c>
      <c r="BS1440" s="69">
        <v>0.17624020887728459</v>
      </c>
      <c r="BT1440" s="69">
        <v>1830.1550925925926</v>
      </c>
      <c r="BU1440" s="69">
        <v>291.09977908689251</v>
      </c>
      <c r="BV1440" s="69">
        <v>9.4532014081074155E-3</v>
      </c>
    </row>
    <row r="1441" spans="1:74">
      <c r="A1441" s="113" t="s">
        <v>1041</v>
      </c>
      <c r="B1441" s="69" t="s">
        <v>100</v>
      </c>
      <c r="C1441" s="69" t="s">
        <v>150</v>
      </c>
      <c r="D1441" s="69" t="s">
        <v>380</v>
      </c>
      <c r="E1441" s="69" t="s">
        <v>662</v>
      </c>
      <c r="F1441" s="69">
        <v>0</v>
      </c>
      <c r="G1441" s="69">
        <v>0</v>
      </c>
      <c r="H1441" s="69">
        <v>217</v>
      </c>
      <c r="I1441" s="69">
        <v>1</v>
      </c>
      <c r="J1441" s="69">
        <v>0</v>
      </c>
      <c r="K1441" s="69">
        <v>89</v>
      </c>
      <c r="L1441" s="69">
        <v>81</v>
      </c>
      <c r="M1441" s="69">
        <v>0</v>
      </c>
      <c r="N1441" s="69">
        <v>0</v>
      </c>
      <c r="O1441" s="69">
        <v>0</v>
      </c>
      <c r="P1441" s="69">
        <v>2438.1999999999998</v>
      </c>
      <c r="Q1441" s="69">
        <v>0</v>
      </c>
      <c r="R1441" s="114">
        <v>1252000</v>
      </c>
      <c r="S1441" s="69">
        <v>2000</v>
      </c>
      <c r="T1441" s="69">
        <v>626</v>
      </c>
      <c r="U1441" s="69">
        <v>0</v>
      </c>
      <c r="V1441" s="69">
        <v>0</v>
      </c>
      <c r="W1441" s="69">
        <v>0</v>
      </c>
      <c r="X1441" s="69">
        <v>0</v>
      </c>
      <c r="Y1441" s="69">
        <v>0</v>
      </c>
      <c r="Z1441" s="69">
        <v>0</v>
      </c>
      <c r="AA1441" s="69">
        <v>0</v>
      </c>
      <c r="AB1441" s="69">
        <v>0</v>
      </c>
      <c r="AC1441" s="69">
        <v>0</v>
      </c>
      <c r="AD1441" s="69">
        <v>0</v>
      </c>
      <c r="AE1441" s="69">
        <v>0</v>
      </c>
      <c r="AF1441" s="69">
        <v>991320</v>
      </c>
      <c r="AG1441" s="69">
        <v>260680</v>
      </c>
      <c r="AH1441" s="69">
        <v>550</v>
      </c>
      <c r="AI1441" s="69">
        <v>76</v>
      </c>
      <c r="AJ1441" s="69">
        <v>13</v>
      </c>
      <c r="AK1441" s="69">
        <v>-13</v>
      </c>
      <c r="AL1441" s="69">
        <v>7204</v>
      </c>
      <c r="AM1441" s="69">
        <v>3118</v>
      </c>
      <c r="AN1441" s="69">
        <v>-7204</v>
      </c>
      <c r="AO1441" s="69">
        <v>10</v>
      </c>
      <c r="AP1441" s="69">
        <v>-10</v>
      </c>
      <c r="AQ1441" s="69">
        <v>328911</v>
      </c>
      <c r="AR1441" s="69">
        <v>3439</v>
      </c>
      <c r="AS1441" s="69">
        <v>284303</v>
      </c>
      <c r="AT1441" s="69">
        <v>790844</v>
      </c>
      <c r="AU1441" s="69">
        <v>432</v>
      </c>
      <c r="AV1441" s="69">
        <v>2716</v>
      </c>
      <c r="AW1441" s="69">
        <v>0.79178913738019174</v>
      </c>
      <c r="AX1441" s="69">
        <v>0.87859424920127793</v>
      </c>
      <c r="AY1441" s="69">
        <v>1802.4</v>
      </c>
      <c r="AZ1441" s="69">
        <v>197.59999999999991</v>
      </c>
      <c r="BA1441" s="69">
        <v>76255.38461538461</v>
      </c>
      <c r="BB1441" s="69">
        <v>0</v>
      </c>
      <c r="BC1441" s="69">
        <v>-76255.38461538461</v>
      </c>
      <c r="BD1441" s="69">
        <v>0</v>
      </c>
      <c r="BE1441" s="69">
        <v>137.60688506385341</v>
      </c>
      <c r="BF1441" s="69">
        <v>-137.60688506385341</v>
      </c>
      <c r="BG1441" s="69">
        <v>99132</v>
      </c>
      <c r="BH1441" s="69">
        <v>0</v>
      </c>
      <c r="BI1441" s="69">
        <v>-99132</v>
      </c>
      <c r="BJ1441" s="69">
        <v>3.0403361395635901E-5</v>
      </c>
      <c r="BK1441" s="69">
        <v>0</v>
      </c>
      <c r="BL1441" s="69">
        <v>288.25821459726666</v>
      </c>
      <c r="BM1441" s="69">
        <v>-288.25821459726666</v>
      </c>
      <c r="BN1441" s="69">
        <v>0</v>
      </c>
      <c r="BO1441" s="69">
        <v>3.4868432622941019</v>
      </c>
      <c r="BP1441" s="69">
        <v>-3.4868432622941019</v>
      </c>
      <c r="BQ1441" s="69">
        <v>3486.8432622941018</v>
      </c>
      <c r="BR1441" s="69">
        <v>-3486.8432622941018</v>
      </c>
      <c r="BS1441" s="69">
        <v>0.1763951250801796</v>
      </c>
      <c r="BT1441" s="69">
        <v>1830.6574074074074</v>
      </c>
      <c r="BU1441" s="69">
        <v>291.179675994109</v>
      </c>
      <c r="BV1441" s="69">
        <v>9.4797680831592741E-3</v>
      </c>
    </row>
    <row r="1442" spans="1:74">
      <c r="A1442" s="113" t="s">
        <v>1042</v>
      </c>
      <c r="B1442" s="69" t="s">
        <v>100</v>
      </c>
      <c r="C1442" s="69" t="s">
        <v>150</v>
      </c>
      <c r="D1442" s="69" t="s">
        <v>380</v>
      </c>
      <c r="E1442" s="69" t="s">
        <v>662</v>
      </c>
      <c r="F1442" s="69">
        <v>0</v>
      </c>
      <c r="G1442" s="69">
        <v>14</v>
      </c>
      <c r="H1442" s="69">
        <v>19524</v>
      </c>
      <c r="I1442" s="69">
        <v>152</v>
      </c>
      <c r="J1442" s="69">
        <v>66</v>
      </c>
      <c r="K1442" s="69">
        <v>6364</v>
      </c>
      <c r="L1442" s="69">
        <v>5678</v>
      </c>
      <c r="M1442" s="69">
        <v>78</v>
      </c>
      <c r="N1442" s="69">
        <v>0</v>
      </c>
      <c r="O1442" s="69">
        <v>0</v>
      </c>
      <c r="P1442" s="69">
        <v>3067.88</v>
      </c>
      <c r="Q1442" s="69">
        <v>74.52</v>
      </c>
      <c r="R1442" s="114">
        <v>1252000</v>
      </c>
      <c r="S1442" s="69">
        <v>2000</v>
      </c>
      <c r="T1442" s="69">
        <v>626</v>
      </c>
      <c r="U1442" s="69">
        <v>0</v>
      </c>
      <c r="V1442" s="69">
        <v>0</v>
      </c>
      <c r="W1442" s="69">
        <v>0</v>
      </c>
      <c r="X1442" s="69">
        <v>0</v>
      </c>
      <c r="Y1442" s="69">
        <v>0</v>
      </c>
      <c r="Z1442" s="69">
        <v>0</v>
      </c>
      <c r="AA1442" s="69">
        <v>0</v>
      </c>
      <c r="AB1442" s="69">
        <v>0</v>
      </c>
      <c r="AC1442" s="69">
        <v>0</v>
      </c>
      <c r="AD1442" s="69">
        <v>0</v>
      </c>
      <c r="AE1442" s="69">
        <v>0</v>
      </c>
      <c r="AF1442" s="69">
        <v>1031429</v>
      </c>
      <c r="AG1442" s="69">
        <v>220571</v>
      </c>
      <c r="AH1442" s="69">
        <v>577</v>
      </c>
      <c r="AI1442" s="69">
        <v>49</v>
      </c>
      <c r="AJ1442" s="69">
        <v>13</v>
      </c>
      <c r="AK1442" s="69">
        <v>-13</v>
      </c>
      <c r="AL1442" s="69">
        <v>7472</v>
      </c>
      <c r="AM1442" s="69">
        <v>3232</v>
      </c>
      <c r="AN1442" s="69">
        <v>-7472</v>
      </c>
      <c r="AO1442" s="69">
        <v>10</v>
      </c>
      <c r="AP1442" s="69">
        <v>-10</v>
      </c>
      <c r="AQ1442" s="69">
        <v>339201</v>
      </c>
      <c r="AR1442" s="69">
        <v>3576</v>
      </c>
      <c r="AS1442" s="69">
        <v>293439</v>
      </c>
      <c r="AT1442" s="69">
        <v>810368</v>
      </c>
      <c r="AU1442" s="69">
        <v>446</v>
      </c>
      <c r="AV1442" s="69">
        <v>2794</v>
      </c>
      <c r="AW1442" s="69">
        <v>0.82382507987220444</v>
      </c>
      <c r="AX1442" s="69">
        <v>0.92172523961661346</v>
      </c>
      <c r="AY1442" s="69">
        <v>1787.571923743501</v>
      </c>
      <c r="AZ1442" s="69">
        <v>212.42807625649903</v>
      </c>
      <c r="BA1442" s="69">
        <v>79340.692307692312</v>
      </c>
      <c r="BB1442" s="69">
        <v>0</v>
      </c>
      <c r="BC1442" s="69">
        <v>-79340.692307692312</v>
      </c>
      <c r="BD1442" s="69">
        <v>0</v>
      </c>
      <c r="BE1442" s="69">
        <v>138.0392130620985</v>
      </c>
      <c r="BF1442" s="69">
        <v>-138.0392130620985</v>
      </c>
      <c r="BG1442" s="69">
        <v>103142.9</v>
      </c>
      <c r="BH1442" s="69">
        <v>0</v>
      </c>
      <c r="BI1442" s="69">
        <v>-103142.9</v>
      </c>
      <c r="BJ1442" s="69">
        <v>2.9481045162013084E-5</v>
      </c>
      <c r="BK1442" s="69">
        <v>0</v>
      </c>
      <c r="BL1442" s="69">
        <v>288.43092841163309</v>
      </c>
      <c r="BM1442" s="69">
        <v>-288.43092841163309</v>
      </c>
      <c r="BN1442" s="69">
        <v>0</v>
      </c>
      <c r="BO1442" s="69">
        <v>3.5149690395618851</v>
      </c>
      <c r="BP1442" s="69">
        <v>-3.5149690395618851</v>
      </c>
      <c r="BQ1442" s="69">
        <v>3514.969039561885</v>
      </c>
      <c r="BR1442" s="69">
        <v>-3514.969039561885</v>
      </c>
      <c r="BS1442" s="69">
        <v>0.17852722772277227</v>
      </c>
      <c r="BT1442" s="69">
        <v>1816.9686098654709</v>
      </c>
      <c r="BU1442" s="69">
        <v>290.0386542591267</v>
      </c>
      <c r="BV1442" s="69">
        <v>9.5282737963626289E-3</v>
      </c>
    </row>
    <row r="1443" spans="1:74">
      <c r="A1443" s="113" t="s">
        <v>1043</v>
      </c>
      <c r="B1443" s="69" t="s">
        <v>100</v>
      </c>
      <c r="C1443" s="69" t="s">
        <v>150</v>
      </c>
      <c r="D1443" s="69" t="s">
        <v>380</v>
      </c>
      <c r="E1443" s="69" t="s">
        <v>662</v>
      </c>
      <c r="F1443" s="69">
        <v>0</v>
      </c>
      <c r="G1443" s="69">
        <v>3</v>
      </c>
      <c r="H1443" s="69">
        <v>4183</v>
      </c>
      <c r="I1443" s="69">
        <v>32</v>
      </c>
      <c r="J1443" s="69">
        <v>11</v>
      </c>
      <c r="K1443" s="69">
        <v>1156</v>
      </c>
      <c r="L1443" s="69">
        <v>1040</v>
      </c>
      <c r="M1443" s="69">
        <v>13</v>
      </c>
      <c r="N1443" s="69">
        <v>0</v>
      </c>
      <c r="O1443" s="69">
        <v>0</v>
      </c>
      <c r="P1443" s="69">
        <v>3618.51</v>
      </c>
      <c r="Q1443" s="69">
        <v>92.96</v>
      </c>
      <c r="R1443" s="114">
        <v>1252000</v>
      </c>
      <c r="S1443" s="69">
        <v>2000</v>
      </c>
      <c r="T1443" s="69">
        <v>626</v>
      </c>
      <c r="U1443" s="69">
        <v>0</v>
      </c>
      <c r="V1443" s="69">
        <v>0</v>
      </c>
      <c r="W1443" s="69">
        <v>0</v>
      </c>
      <c r="X1443" s="69">
        <v>0</v>
      </c>
      <c r="Y1443" s="69">
        <v>0</v>
      </c>
      <c r="Z1443" s="69">
        <v>0</v>
      </c>
      <c r="AA1443" s="69">
        <v>0</v>
      </c>
      <c r="AB1443" s="69">
        <v>0</v>
      </c>
      <c r="AC1443" s="69">
        <v>0</v>
      </c>
      <c r="AD1443" s="69">
        <v>0</v>
      </c>
      <c r="AE1443" s="69">
        <v>0</v>
      </c>
      <c r="AF1443" s="69">
        <v>1040101</v>
      </c>
      <c r="AG1443" s="69">
        <v>211899</v>
      </c>
      <c r="AH1443" s="69">
        <v>581</v>
      </c>
      <c r="AI1443" s="69">
        <v>45</v>
      </c>
      <c r="AJ1443" s="69">
        <v>13</v>
      </c>
      <c r="AK1443" s="69">
        <v>-13</v>
      </c>
      <c r="AL1443" s="69">
        <v>7525</v>
      </c>
      <c r="AM1443" s="69">
        <v>3250</v>
      </c>
      <c r="AN1443" s="69">
        <v>-7525</v>
      </c>
      <c r="AO1443" s="69">
        <v>10</v>
      </c>
      <c r="AP1443" s="69">
        <v>-10</v>
      </c>
      <c r="AQ1443" s="69">
        <v>341145</v>
      </c>
      <c r="AR1443" s="69">
        <v>3600</v>
      </c>
      <c r="AS1443" s="69">
        <v>295203</v>
      </c>
      <c r="AT1443" s="69">
        <v>814551</v>
      </c>
      <c r="AU1443" s="69">
        <v>449</v>
      </c>
      <c r="AV1443" s="69">
        <v>2807</v>
      </c>
      <c r="AW1443" s="69">
        <v>0.83075159744408944</v>
      </c>
      <c r="AX1443" s="69">
        <v>0.9281150159744409</v>
      </c>
      <c r="AY1443" s="69">
        <v>1790.1910499139415</v>
      </c>
      <c r="AZ1443" s="69">
        <v>209.80895008605853</v>
      </c>
      <c r="BA1443" s="69">
        <v>80007.769230769234</v>
      </c>
      <c r="BB1443" s="69">
        <v>0</v>
      </c>
      <c r="BC1443" s="69">
        <v>-80007.769230769234</v>
      </c>
      <c r="BD1443" s="69">
        <v>0</v>
      </c>
      <c r="BE1443" s="69">
        <v>138.21940199335549</v>
      </c>
      <c r="BF1443" s="69">
        <v>-138.21940199335549</v>
      </c>
      <c r="BG1443" s="69">
        <v>104010.1</v>
      </c>
      <c r="BH1443" s="69">
        <v>0</v>
      </c>
      <c r="BI1443" s="69">
        <v>-104010.1</v>
      </c>
      <c r="BJ1443" s="69">
        <v>2.9313048703630422E-5</v>
      </c>
      <c r="BK1443" s="69">
        <v>0</v>
      </c>
      <c r="BL1443" s="69">
        <v>288.91694444444443</v>
      </c>
      <c r="BM1443" s="69">
        <v>-288.91694444444443</v>
      </c>
      <c r="BN1443" s="69">
        <v>0</v>
      </c>
      <c r="BO1443" s="69">
        <v>3.5233415649569957</v>
      </c>
      <c r="BP1443" s="69">
        <v>-3.5233415649569957</v>
      </c>
      <c r="BQ1443" s="69">
        <v>3523.3415649569956</v>
      </c>
      <c r="BR1443" s="69">
        <v>-3523.3415649569956</v>
      </c>
      <c r="BS1443" s="69">
        <v>0.17876923076923076</v>
      </c>
      <c r="BT1443" s="69">
        <v>1814.1447661469933</v>
      </c>
      <c r="BU1443" s="69">
        <v>290.18560741004632</v>
      </c>
      <c r="BV1443" s="69">
        <v>9.5267408286798874E-3</v>
      </c>
    </row>
    <row r="1444" spans="1:74">
      <c r="A1444" s="113" t="s">
        <v>1038</v>
      </c>
      <c r="B1444" s="69" t="s">
        <v>100</v>
      </c>
      <c r="C1444" s="69" t="s">
        <v>150</v>
      </c>
      <c r="D1444" s="69" t="s">
        <v>380</v>
      </c>
      <c r="E1444" s="69" t="s">
        <v>748</v>
      </c>
      <c r="F1444" s="69">
        <v>0</v>
      </c>
      <c r="G1444" s="69">
        <v>5</v>
      </c>
      <c r="H1444" s="69">
        <v>5791</v>
      </c>
      <c r="I1444" s="69">
        <v>23</v>
      </c>
      <c r="J1444" s="69">
        <v>14</v>
      </c>
      <c r="K1444" s="69">
        <v>979</v>
      </c>
      <c r="L1444" s="69">
        <v>941</v>
      </c>
      <c r="M1444" s="69">
        <v>17</v>
      </c>
      <c r="N1444" s="69">
        <v>0</v>
      </c>
      <c r="O1444" s="69">
        <v>0</v>
      </c>
      <c r="P1444" s="69">
        <v>5915.22</v>
      </c>
      <c r="Q1444" s="69">
        <v>94.93</v>
      </c>
      <c r="R1444" s="114">
        <v>1252000</v>
      </c>
      <c r="S1444" s="69">
        <v>2000</v>
      </c>
      <c r="T1444" s="69">
        <v>626</v>
      </c>
      <c r="U1444" s="69">
        <v>0</v>
      </c>
      <c r="V1444" s="69">
        <v>0</v>
      </c>
      <c r="W1444" s="69">
        <v>0</v>
      </c>
      <c r="X1444" s="69">
        <v>0</v>
      </c>
      <c r="Y1444" s="69">
        <v>0</v>
      </c>
      <c r="Z1444" s="69">
        <v>0</v>
      </c>
      <c r="AA1444" s="69">
        <v>0</v>
      </c>
      <c r="AB1444" s="69">
        <v>0</v>
      </c>
      <c r="AC1444" s="69">
        <v>0</v>
      </c>
      <c r="AD1444" s="69">
        <v>0</v>
      </c>
      <c r="AE1444" s="69">
        <v>0</v>
      </c>
      <c r="AF1444" s="69">
        <v>946164</v>
      </c>
      <c r="AG1444" s="69">
        <v>305836</v>
      </c>
      <c r="AH1444" s="69">
        <v>523</v>
      </c>
      <c r="AI1444" s="69">
        <v>103</v>
      </c>
      <c r="AJ1444" s="69">
        <v>13</v>
      </c>
      <c r="AK1444" s="69">
        <v>-13</v>
      </c>
      <c r="AL1444" s="69">
        <v>6984</v>
      </c>
      <c r="AM1444" s="69">
        <v>3003</v>
      </c>
      <c r="AN1444" s="69">
        <v>-6984</v>
      </c>
      <c r="AO1444" s="69">
        <v>10</v>
      </c>
      <c r="AP1444" s="69">
        <v>-10</v>
      </c>
      <c r="AQ1444" s="69">
        <v>318185</v>
      </c>
      <c r="AR1444" s="69">
        <v>3318</v>
      </c>
      <c r="AS1444" s="69">
        <v>274795</v>
      </c>
      <c r="AT1444" s="69">
        <v>5791</v>
      </c>
      <c r="AU1444" s="69">
        <v>5</v>
      </c>
      <c r="AV1444" s="69">
        <v>17</v>
      </c>
      <c r="AW1444" s="69">
        <v>0.75572204472843452</v>
      </c>
      <c r="AX1444" s="69">
        <v>0.83546325878594252</v>
      </c>
      <c r="AY1444" s="69">
        <v>1809.1089866156788</v>
      </c>
      <c r="AZ1444" s="69">
        <v>190.89101338432124</v>
      </c>
      <c r="BA1444" s="69">
        <v>72781.846153846156</v>
      </c>
      <c r="BB1444" s="69">
        <v>0</v>
      </c>
      <c r="BC1444" s="69">
        <v>-72781.846153846156</v>
      </c>
      <c r="BD1444" s="69">
        <v>0</v>
      </c>
      <c r="BE1444" s="69">
        <v>135.47594501718214</v>
      </c>
      <c r="BF1444" s="69">
        <v>-135.47594501718214</v>
      </c>
      <c r="BG1444" s="69">
        <v>94616.4</v>
      </c>
      <c r="BH1444" s="69">
        <v>0</v>
      </c>
      <c r="BI1444" s="69">
        <v>-94616.4</v>
      </c>
      <c r="BJ1444" s="69">
        <v>3.1428257145999967E-5</v>
      </c>
      <c r="BK1444" s="69">
        <v>0</v>
      </c>
      <c r="BL1444" s="69">
        <v>285.16094032549728</v>
      </c>
      <c r="BM1444" s="69">
        <v>-285.16094032549728</v>
      </c>
      <c r="BN1444" s="69">
        <v>0</v>
      </c>
      <c r="BO1444" s="69">
        <v>3.4431630852089739</v>
      </c>
      <c r="BP1444" s="69">
        <v>-3.4431630852089739</v>
      </c>
      <c r="BQ1444" s="69">
        <v>3443.1630852089738</v>
      </c>
      <c r="BR1444" s="69">
        <v>-3443.1630852089738</v>
      </c>
      <c r="BS1444" s="69">
        <v>0.17415917415917415</v>
      </c>
      <c r="BT1444" s="69">
        <v>1158.2</v>
      </c>
      <c r="BU1444" s="69">
        <v>340.64705882352939</v>
      </c>
      <c r="BV1444" s="69">
        <v>9.4379056209437911E-3</v>
      </c>
    </row>
    <row r="1445" spans="1:74">
      <c r="A1445" s="113" t="s">
        <v>1039</v>
      </c>
      <c r="B1445" s="69" t="s">
        <v>100</v>
      </c>
      <c r="C1445" s="69" t="s">
        <v>150</v>
      </c>
      <c r="D1445" s="69" t="s">
        <v>380</v>
      </c>
      <c r="E1445" s="69" t="s">
        <v>748</v>
      </c>
      <c r="F1445" s="69">
        <v>0</v>
      </c>
      <c r="G1445" s="69">
        <v>16</v>
      </c>
      <c r="H1445" s="69">
        <v>19109</v>
      </c>
      <c r="I1445" s="69">
        <v>90</v>
      </c>
      <c r="J1445" s="69">
        <v>48</v>
      </c>
      <c r="K1445" s="69">
        <v>4888</v>
      </c>
      <c r="L1445" s="69">
        <v>4293</v>
      </c>
      <c r="M1445" s="69">
        <v>48</v>
      </c>
      <c r="N1445" s="69">
        <v>0</v>
      </c>
      <c r="O1445" s="69">
        <v>0</v>
      </c>
      <c r="P1445" s="69">
        <v>3909.37</v>
      </c>
      <c r="Q1445" s="69">
        <v>108.57</v>
      </c>
      <c r="R1445" s="114">
        <v>1252000</v>
      </c>
      <c r="S1445" s="69">
        <v>2000</v>
      </c>
      <c r="T1445" s="69">
        <v>626</v>
      </c>
      <c r="U1445" s="69">
        <v>0</v>
      </c>
      <c r="V1445" s="69">
        <v>0</v>
      </c>
      <c r="W1445" s="69">
        <v>0</v>
      </c>
      <c r="X1445" s="69">
        <v>0</v>
      </c>
      <c r="Y1445" s="69">
        <v>0</v>
      </c>
      <c r="Z1445" s="69">
        <v>0</v>
      </c>
      <c r="AA1445" s="69">
        <v>0</v>
      </c>
      <c r="AB1445" s="69">
        <v>0</v>
      </c>
      <c r="AC1445" s="69">
        <v>0</v>
      </c>
      <c r="AD1445" s="69">
        <v>0</v>
      </c>
      <c r="AE1445" s="69">
        <v>0</v>
      </c>
      <c r="AF1445" s="69">
        <v>968828</v>
      </c>
      <c r="AG1445" s="69">
        <v>283172</v>
      </c>
      <c r="AH1445" s="69">
        <v>540</v>
      </c>
      <c r="AI1445" s="69">
        <v>86</v>
      </c>
      <c r="AJ1445" s="69">
        <v>13</v>
      </c>
      <c r="AK1445" s="69">
        <v>-13</v>
      </c>
      <c r="AL1445" s="69">
        <v>7096</v>
      </c>
      <c r="AM1445" s="69">
        <v>3062</v>
      </c>
      <c r="AN1445" s="69">
        <v>-7096</v>
      </c>
      <c r="AO1445" s="69">
        <v>10</v>
      </c>
      <c r="AP1445" s="69">
        <v>-10</v>
      </c>
      <c r="AQ1445" s="69">
        <v>323999</v>
      </c>
      <c r="AR1445" s="69">
        <v>3378</v>
      </c>
      <c r="AS1445" s="69">
        <v>279923</v>
      </c>
      <c r="AT1445" s="69">
        <v>24900</v>
      </c>
      <c r="AU1445" s="69">
        <v>21</v>
      </c>
      <c r="AV1445" s="69">
        <v>65</v>
      </c>
      <c r="AW1445" s="69">
        <v>0.77382428115015978</v>
      </c>
      <c r="AX1445" s="69">
        <v>0.86261980830670926</v>
      </c>
      <c r="AY1445" s="69">
        <v>1794.1259259259259</v>
      </c>
      <c r="AZ1445" s="69">
        <v>205.87407407407409</v>
      </c>
      <c r="BA1445" s="69">
        <v>74525.230769230766</v>
      </c>
      <c r="BB1445" s="69">
        <v>0</v>
      </c>
      <c r="BC1445" s="69">
        <v>-74525.230769230766</v>
      </c>
      <c r="BD1445" s="69">
        <v>0</v>
      </c>
      <c r="BE1445" s="69">
        <v>136.53156708004511</v>
      </c>
      <c r="BF1445" s="69">
        <v>-136.53156708004511</v>
      </c>
      <c r="BG1445" s="69">
        <v>96882.8</v>
      </c>
      <c r="BH1445" s="69">
        <v>0</v>
      </c>
      <c r="BI1445" s="69">
        <v>-96882.8</v>
      </c>
      <c r="BJ1445" s="69">
        <v>3.0864292791027136E-5</v>
      </c>
      <c r="BK1445" s="69">
        <v>0</v>
      </c>
      <c r="BL1445" s="69">
        <v>286.80521018354057</v>
      </c>
      <c r="BM1445" s="69">
        <v>-286.80521018354057</v>
      </c>
      <c r="BN1445" s="69">
        <v>0</v>
      </c>
      <c r="BO1445" s="69">
        <v>3.4610517892420414</v>
      </c>
      <c r="BP1445" s="69">
        <v>-3.4610517892420414</v>
      </c>
      <c r="BQ1445" s="69">
        <v>3461.0517892420412</v>
      </c>
      <c r="BR1445" s="69">
        <v>-3461.0517892420412</v>
      </c>
      <c r="BS1445" s="69">
        <v>0.17635532331809275</v>
      </c>
      <c r="BT1445" s="69">
        <v>1185.7142857142858</v>
      </c>
      <c r="BU1445" s="69">
        <v>383.07692307692309</v>
      </c>
      <c r="BV1445" s="69">
        <v>9.4506464526125083E-3</v>
      </c>
    </row>
    <row r="1446" spans="1:74">
      <c r="A1446" s="113" t="s">
        <v>1040</v>
      </c>
      <c r="B1446" s="69" t="s">
        <v>100</v>
      </c>
      <c r="C1446" s="69" t="s">
        <v>150</v>
      </c>
      <c r="D1446" s="69" t="s">
        <v>380</v>
      </c>
      <c r="E1446" s="69" t="s">
        <v>748</v>
      </c>
      <c r="F1446" s="69">
        <v>0</v>
      </c>
      <c r="G1446" s="69">
        <v>10</v>
      </c>
      <c r="H1446" s="69">
        <v>21866</v>
      </c>
      <c r="I1446" s="69">
        <v>104</v>
      </c>
      <c r="J1446" s="69">
        <v>54</v>
      </c>
      <c r="K1446" s="69">
        <v>4699</v>
      </c>
      <c r="L1446" s="69">
        <v>4189</v>
      </c>
      <c r="M1446" s="69">
        <v>59</v>
      </c>
      <c r="N1446" s="69">
        <v>0</v>
      </c>
      <c r="O1446" s="69">
        <v>0</v>
      </c>
      <c r="P1446" s="69">
        <v>4653.33</v>
      </c>
      <c r="Q1446" s="69">
        <v>110.99</v>
      </c>
      <c r="R1446" s="114">
        <v>1252000</v>
      </c>
      <c r="S1446" s="69">
        <v>2000</v>
      </c>
      <c r="T1446" s="69">
        <v>626</v>
      </c>
      <c r="U1446" s="69">
        <v>0</v>
      </c>
      <c r="V1446" s="69">
        <v>0</v>
      </c>
      <c r="W1446" s="69">
        <v>0</v>
      </c>
      <c r="X1446" s="69">
        <v>0</v>
      </c>
      <c r="Y1446" s="69">
        <v>0</v>
      </c>
      <c r="Z1446" s="69">
        <v>0</v>
      </c>
      <c r="AA1446" s="69">
        <v>0</v>
      </c>
      <c r="AB1446" s="69">
        <v>0</v>
      </c>
      <c r="AC1446" s="69">
        <v>0</v>
      </c>
      <c r="AD1446" s="69">
        <v>0</v>
      </c>
      <c r="AE1446" s="69">
        <v>0</v>
      </c>
      <c r="AF1446" s="69">
        <v>991103</v>
      </c>
      <c r="AG1446" s="69">
        <v>260897</v>
      </c>
      <c r="AH1446" s="69">
        <v>550</v>
      </c>
      <c r="AI1446" s="69">
        <v>76</v>
      </c>
      <c r="AJ1446" s="69">
        <v>13</v>
      </c>
      <c r="AK1446" s="69">
        <v>-13</v>
      </c>
      <c r="AL1446" s="69">
        <v>7203</v>
      </c>
      <c r="AM1446" s="69">
        <v>3118</v>
      </c>
      <c r="AN1446" s="69">
        <v>-7203</v>
      </c>
      <c r="AO1446" s="69">
        <v>10</v>
      </c>
      <c r="AP1446" s="69">
        <v>-10</v>
      </c>
      <c r="AQ1446" s="69">
        <v>328822</v>
      </c>
      <c r="AR1446" s="69">
        <v>3439</v>
      </c>
      <c r="AS1446" s="69">
        <v>284222</v>
      </c>
      <c r="AT1446" s="69">
        <v>46766</v>
      </c>
      <c r="AU1446" s="69">
        <v>31</v>
      </c>
      <c r="AV1446" s="69">
        <v>124</v>
      </c>
      <c r="AW1446" s="69">
        <v>0.79161581469648568</v>
      </c>
      <c r="AX1446" s="69">
        <v>0.87859424920127793</v>
      </c>
      <c r="AY1446" s="69">
        <v>1802.0054545454545</v>
      </c>
      <c r="AZ1446" s="69">
        <v>197.99454545454546</v>
      </c>
      <c r="BA1446" s="69">
        <v>76238.692307692312</v>
      </c>
      <c r="BB1446" s="69">
        <v>0</v>
      </c>
      <c r="BC1446" s="69">
        <v>-76238.692307692312</v>
      </c>
      <c r="BD1446" s="69">
        <v>0</v>
      </c>
      <c r="BE1446" s="69">
        <v>137.5958628349299</v>
      </c>
      <c r="BF1446" s="69">
        <v>-137.5958628349299</v>
      </c>
      <c r="BG1446" s="69">
        <v>99110.3</v>
      </c>
      <c r="BH1446" s="69">
        <v>0</v>
      </c>
      <c r="BI1446" s="69">
        <v>-99110.3</v>
      </c>
      <c r="BJ1446" s="69">
        <v>3.0411590465358158E-5</v>
      </c>
      <c r="BK1446" s="69">
        <v>0</v>
      </c>
      <c r="BL1446" s="69">
        <v>288.19511485897061</v>
      </c>
      <c r="BM1446" s="69">
        <v>-288.19511485897061</v>
      </c>
      <c r="BN1446" s="69">
        <v>0</v>
      </c>
      <c r="BO1446" s="69">
        <v>3.4870734848111686</v>
      </c>
      <c r="BP1446" s="69">
        <v>-3.4870734848111686</v>
      </c>
      <c r="BQ1446" s="69">
        <v>3487.0734848111688</v>
      </c>
      <c r="BR1446" s="69">
        <v>-3487.0734848111688</v>
      </c>
      <c r="BS1446" s="69">
        <v>0.1763951250801796</v>
      </c>
      <c r="BT1446" s="69">
        <v>1508.5806451612902</v>
      </c>
      <c r="BU1446" s="69">
        <v>377.14516129032256</v>
      </c>
      <c r="BV1446" s="69">
        <v>9.482333907098673E-3</v>
      </c>
    </row>
    <row r="1447" spans="1:74">
      <c r="A1447" s="113" t="s">
        <v>1041</v>
      </c>
      <c r="B1447" s="69" t="s">
        <v>100</v>
      </c>
      <c r="C1447" s="69" t="s">
        <v>150</v>
      </c>
      <c r="D1447" s="69" t="s">
        <v>380</v>
      </c>
      <c r="E1447" s="69" t="s">
        <v>748</v>
      </c>
      <c r="F1447" s="69">
        <v>0</v>
      </c>
      <c r="G1447" s="69">
        <v>13</v>
      </c>
      <c r="H1447" s="69">
        <v>20585</v>
      </c>
      <c r="I1447" s="69">
        <v>116</v>
      </c>
      <c r="J1447" s="69">
        <v>48</v>
      </c>
      <c r="K1447" s="69">
        <v>3926</v>
      </c>
      <c r="L1447" s="69">
        <v>3458</v>
      </c>
      <c r="M1447" s="69">
        <v>59</v>
      </c>
      <c r="N1447" s="69">
        <v>0</v>
      </c>
      <c r="O1447" s="69">
        <v>0</v>
      </c>
      <c r="P1447" s="69">
        <v>5243.25</v>
      </c>
      <c r="Q1447" s="69">
        <v>101.4</v>
      </c>
      <c r="R1447" s="114">
        <v>1252000</v>
      </c>
      <c r="S1447" s="69">
        <v>2000</v>
      </c>
      <c r="T1447" s="69">
        <v>626</v>
      </c>
      <c r="U1447" s="69">
        <v>0</v>
      </c>
      <c r="V1447" s="69">
        <v>0</v>
      </c>
      <c r="W1447" s="69">
        <v>0</v>
      </c>
      <c r="X1447" s="69">
        <v>0</v>
      </c>
      <c r="Y1447" s="69">
        <v>0</v>
      </c>
      <c r="Z1447" s="69">
        <v>0</v>
      </c>
      <c r="AA1447" s="69">
        <v>0</v>
      </c>
      <c r="AB1447" s="69">
        <v>0</v>
      </c>
      <c r="AC1447" s="69">
        <v>0</v>
      </c>
      <c r="AD1447" s="69">
        <v>0</v>
      </c>
      <c r="AE1447" s="69">
        <v>0</v>
      </c>
      <c r="AF1447" s="69">
        <v>1011905</v>
      </c>
      <c r="AG1447" s="69">
        <v>240095</v>
      </c>
      <c r="AH1447" s="69">
        <v>563</v>
      </c>
      <c r="AI1447" s="69">
        <v>63</v>
      </c>
      <c r="AJ1447" s="69">
        <v>13</v>
      </c>
      <c r="AK1447" s="69">
        <v>-13</v>
      </c>
      <c r="AL1447" s="69">
        <v>7320</v>
      </c>
      <c r="AM1447" s="69">
        <v>3166</v>
      </c>
      <c r="AN1447" s="69">
        <v>-7320</v>
      </c>
      <c r="AO1447" s="69">
        <v>10</v>
      </c>
      <c r="AP1447" s="69">
        <v>-10</v>
      </c>
      <c r="AQ1447" s="69">
        <v>332837</v>
      </c>
      <c r="AR1447" s="69">
        <v>3498</v>
      </c>
      <c r="AS1447" s="69">
        <v>287761</v>
      </c>
      <c r="AT1447" s="69">
        <v>67351</v>
      </c>
      <c r="AU1447" s="69">
        <v>44</v>
      </c>
      <c r="AV1447" s="69">
        <v>183</v>
      </c>
      <c r="AW1447" s="69">
        <v>0.80823083067092649</v>
      </c>
      <c r="AX1447" s="69">
        <v>0.89936102236421722</v>
      </c>
      <c r="AY1447" s="69">
        <v>1797.3445825932504</v>
      </c>
      <c r="AZ1447" s="69">
        <v>202.65541740674962</v>
      </c>
      <c r="BA1447" s="69">
        <v>77838.846153846156</v>
      </c>
      <c r="BB1447" s="69">
        <v>0</v>
      </c>
      <c r="BC1447" s="69">
        <v>-77838.846153846156</v>
      </c>
      <c r="BD1447" s="69">
        <v>0</v>
      </c>
      <c r="BE1447" s="69">
        <v>138.23838797814207</v>
      </c>
      <c r="BF1447" s="69">
        <v>-138.23838797814207</v>
      </c>
      <c r="BG1447" s="69">
        <v>101190.5</v>
      </c>
      <c r="BH1447" s="69">
        <v>0</v>
      </c>
      <c r="BI1447" s="69">
        <v>-101190.5</v>
      </c>
      <c r="BJ1447" s="69">
        <v>3.0044736612816485E-5</v>
      </c>
      <c r="BK1447" s="69">
        <v>0</v>
      </c>
      <c r="BL1447" s="69">
        <v>289.28101772441397</v>
      </c>
      <c r="BM1447" s="69">
        <v>-289.28101772441397</v>
      </c>
      <c r="BN1447" s="69">
        <v>0</v>
      </c>
      <c r="BO1447" s="69">
        <v>3.5164772154670021</v>
      </c>
      <c r="BP1447" s="69">
        <v>-3.5164772154670021</v>
      </c>
      <c r="BQ1447" s="69">
        <v>3516.4772154670022</v>
      </c>
      <c r="BR1447" s="69">
        <v>-3516.4772154670022</v>
      </c>
      <c r="BS1447" s="69">
        <v>0.17782691092861655</v>
      </c>
      <c r="BT1447" s="69">
        <v>1530.7045454545455</v>
      </c>
      <c r="BU1447" s="69">
        <v>368.03825136612022</v>
      </c>
      <c r="BV1447" s="69">
        <v>9.512163611617698E-3</v>
      </c>
    </row>
    <row r="1448" spans="1:74">
      <c r="A1448" s="113" t="s">
        <v>1042</v>
      </c>
      <c r="B1448" s="69" t="s">
        <v>100</v>
      </c>
      <c r="C1448" s="69" t="s">
        <v>150</v>
      </c>
      <c r="D1448" s="69" t="s">
        <v>380</v>
      </c>
      <c r="E1448" s="69" t="s">
        <v>748</v>
      </c>
      <c r="F1448" s="69">
        <v>0</v>
      </c>
      <c r="G1448" s="69">
        <v>1</v>
      </c>
      <c r="H1448" s="69">
        <v>4489</v>
      </c>
      <c r="I1448" s="69">
        <v>21</v>
      </c>
      <c r="J1448" s="69">
        <v>7</v>
      </c>
      <c r="K1448" s="69">
        <v>788</v>
      </c>
      <c r="L1448" s="69">
        <v>724</v>
      </c>
      <c r="M1448" s="69">
        <v>11</v>
      </c>
      <c r="N1448" s="69">
        <v>0</v>
      </c>
      <c r="O1448" s="69">
        <v>0</v>
      </c>
      <c r="P1448" s="69">
        <v>5696.7</v>
      </c>
      <c r="Q1448" s="69">
        <v>128.26</v>
      </c>
      <c r="R1448" s="114">
        <v>1252000</v>
      </c>
      <c r="S1448" s="69">
        <v>2000</v>
      </c>
      <c r="T1448" s="69">
        <v>626</v>
      </c>
      <c r="U1448" s="69">
        <v>0</v>
      </c>
      <c r="V1448" s="69">
        <v>0</v>
      </c>
      <c r="W1448" s="69">
        <v>0</v>
      </c>
      <c r="X1448" s="69">
        <v>0</v>
      </c>
      <c r="Y1448" s="69">
        <v>0</v>
      </c>
      <c r="Z1448" s="69">
        <v>0</v>
      </c>
      <c r="AA1448" s="69">
        <v>0</v>
      </c>
      <c r="AB1448" s="69">
        <v>0</v>
      </c>
      <c r="AC1448" s="69">
        <v>0</v>
      </c>
      <c r="AD1448" s="69">
        <v>0</v>
      </c>
      <c r="AE1448" s="69">
        <v>0</v>
      </c>
      <c r="AF1448" s="69">
        <v>1035918</v>
      </c>
      <c r="AG1448" s="69">
        <v>216082</v>
      </c>
      <c r="AH1448" s="69">
        <v>578</v>
      </c>
      <c r="AI1448" s="69">
        <v>48</v>
      </c>
      <c r="AJ1448" s="69">
        <v>13</v>
      </c>
      <c r="AK1448" s="69">
        <v>-13</v>
      </c>
      <c r="AL1448" s="69">
        <v>7493</v>
      </c>
      <c r="AM1448" s="69">
        <v>3239</v>
      </c>
      <c r="AN1448" s="69">
        <v>-7493</v>
      </c>
      <c r="AO1448" s="69">
        <v>10</v>
      </c>
      <c r="AP1448" s="69">
        <v>-10</v>
      </c>
      <c r="AQ1448" s="69">
        <v>339989</v>
      </c>
      <c r="AR1448" s="69">
        <v>3587</v>
      </c>
      <c r="AS1448" s="69">
        <v>294163</v>
      </c>
      <c r="AT1448" s="69">
        <v>71840</v>
      </c>
      <c r="AU1448" s="69">
        <v>45</v>
      </c>
      <c r="AV1448" s="69">
        <v>194</v>
      </c>
      <c r="AW1448" s="69">
        <v>0.82741054313099038</v>
      </c>
      <c r="AX1448" s="69">
        <v>0.92332268370607029</v>
      </c>
      <c r="AY1448" s="69">
        <v>1792.2456747404844</v>
      </c>
      <c r="AZ1448" s="69">
        <v>207.75432525951555</v>
      </c>
      <c r="BA1448" s="69">
        <v>79686</v>
      </c>
      <c r="BB1448" s="69">
        <v>0</v>
      </c>
      <c r="BC1448" s="69">
        <v>-79686</v>
      </c>
      <c r="BD1448" s="69">
        <v>0</v>
      </c>
      <c r="BE1448" s="69">
        <v>138.25143467236086</v>
      </c>
      <c r="BF1448" s="69">
        <v>-138.25143467236086</v>
      </c>
      <c r="BG1448" s="69">
        <v>103591.8</v>
      </c>
      <c r="BH1448" s="69">
        <v>0</v>
      </c>
      <c r="BI1448" s="69">
        <v>-103591.8</v>
      </c>
      <c r="BJ1448" s="69">
        <v>2.9412716293762445E-5</v>
      </c>
      <c r="BK1448" s="69">
        <v>0</v>
      </c>
      <c r="BL1448" s="69">
        <v>288.79788123780315</v>
      </c>
      <c r="BM1448" s="69">
        <v>-288.79788123780315</v>
      </c>
      <c r="BN1448" s="69">
        <v>0</v>
      </c>
      <c r="BO1448" s="69">
        <v>3.521578172645778</v>
      </c>
      <c r="BP1448" s="69">
        <v>-3.521578172645778</v>
      </c>
      <c r="BQ1448" s="69">
        <v>3521.5781726457781</v>
      </c>
      <c r="BR1448" s="69">
        <v>-3521.5781726457781</v>
      </c>
      <c r="BS1448" s="69">
        <v>0.17845013893176906</v>
      </c>
      <c r="BT1448" s="69">
        <v>1596.4444444444443</v>
      </c>
      <c r="BU1448" s="69">
        <v>370.30927835051546</v>
      </c>
      <c r="BV1448" s="69">
        <v>9.5267788075496553E-3</v>
      </c>
    </row>
    <row r="1449" spans="1:74">
      <c r="A1449" s="113" t="s">
        <v>1043</v>
      </c>
      <c r="B1449" s="69" t="s">
        <v>100</v>
      </c>
      <c r="C1449" s="69" t="s">
        <v>150</v>
      </c>
      <c r="D1449" s="69" t="s">
        <v>380</v>
      </c>
      <c r="E1449" s="69" t="s">
        <v>748</v>
      </c>
      <c r="F1449" s="69">
        <v>0</v>
      </c>
      <c r="G1449" s="69">
        <v>19</v>
      </c>
      <c r="H1449" s="69">
        <v>21998</v>
      </c>
      <c r="I1449" s="69">
        <v>152</v>
      </c>
      <c r="J1449" s="69">
        <v>63</v>
      </c>
      <c r="K1449" s="69">
        <v>4289</v>
      </c>
      <c r="L1449" s="69">
        <v>3756</v>
      </c>
      <c r="M1449" s="69">
        <v>68</v>
      </c>
      <c r="N1449" s="69">
        <v>0</v>
      </c>
      <c r="O1449" s="69">
        <v>0</v>
      </c>
      <c r="P1449" s="69">
        <v>5128.93</v>
      </c>
      <c r="Q1449" s="69">
        <v>90.9</v>
      </c>
      <c r="R1449" s="114">
        <v>1252000</v>
      </c>
      <c r="S1449" s="69">
        <v>2000</v>
      </c>
      <c r="T1449" s="69">
        <v>626</v>
      </c>
      <c r="U1449" s="69">
        <v>0</v>
      </c>
      <c r="V1449" s="69">
        <v>0</v>
      </c>
      <c r="W1449" s="69">
        <v>0</v>
      </c>
      <c r="X1449" s="69">
        <v>0</v>
      </c>
      <c r="Y1449" s="69">
        <v>0</v>
      </c>
      <c r="Z1449" s="69">
        <v>0</v>
      </c>
      <c r="AA1449" s="69">
        <v>0</v>
      </c>
      <c r="AB1449" s="69">
        <v>0</v>
      </c>
      <c r="AC1449" s="69">
        <v>0</v>
      </c>
      <c r="AD1449" s="69">
        <v>0</v>
      </c>
      <c r="AE1449" s="69">
        <v>0</v>
      </c>
      <c r="AF1449" s="69">
        <v>1062099</v>
      </c>
      <c r="AG1449" s="69">
        <v>189901</v>
      </c>
      <c r="AH1449" s="69">
        <v>600</v>
      </c>
      <c r="AI1449" s="69">
        <v>26</v>
      </c>
      <c r="AJ1449" s="69">
        <v>13</v>
      </c>
      <c r="AK1449" s="69">
        <v>-13</v>
      </c>
      <c r="AL1449" s="69">
        <v>7677</v>
      </c>
      <c r="AM1449" s="69">
        <v>3313</v>
      </c>
      <c r="AN1449" s="69">
        <v>-7677</v>
      </c>
      <c r="AO1449" s="69">
        <v>10</v>
      </c>
      <c r="AP1449" s="69">
        <v>-10</v>
      </c>
      <c r="AQ1449" s="69">
        <v>345434</v>
      </c>
      <c r="AR1449" s="69">
        <v>3668</v>
      </c>
      <c r="AS1449" s="69">
        <v>298959</v>
      </c>
      <c r="AT1449" s="69">
        <v>93838</v>
      </c>
      <c r="AU1449" s="69">
        <v>64</v>
      </c>
      <c r="AV1449" s="69">
        <v>262</v>
      </c>
      <c r="AW1449" s="69">
        <v>0.84832188498402561</v>
      </c>
      <c r="AX1449" s="69">
        <v>0.95846645367412142</v>
      </c>
      <c r="AY1449" s="69">
        <v>1770.165</v>
      </c>
      <c r="AZ1449" s="69">
        <v>229.83500000000004</v>
      </c>
      <c r="BA1449" s="69">
        <v>81699.923076923078</v>
      </c>
      <c r="BB1449" s="69">
        <v>0</v>
      </c>
      <c r="BC1449" s="69">
        <v>-81699.923076923078</v>
      </c>
      <c r="BD1449" s="69">
        <v>0</v>
      </c>
      <c r="BE1449" s="69">
        <v>138.34818288393905</v>
      </c>
      <c r="BF1449" s="69">
        <v>-138.34818288393905</v>
      </c>
      <c r="BG1449" s="69">
        <v>106209.9</v>
      </c>
      <c r="BH1449" s="69">
        <v>0</v>
      </c>
      <c r="BI1449" s="69">
        <v>-106209.9</v>
      </c>
      <c r="BJ1449" s="69">
        <v>2.894909013009721E-5</v>
      </c>
      <c r="BK1449" s="69">
        <v>0</v>
      </c>
      <c r="BL1449" s="69">
        <v>289.5580697928026</v>
      </c>
      <c r="BM1449" s="69">
        <v>-289.5580697928026</v>
      </c>
      <c r="BN1449" s="69">
        <v>0</v>
      </c>
      <c r="BO1449" s="69">
        <v>3.5526577222963684</v>
      </c>
      <c r="BP1449" s="69">
        <v>-3.5526577222963684</v>
      </c>
      <c r="BQ1449" s="69">
        <v>3552.6577222963683</v>
      </c>
      <c r="BR1449" s="69">
        <v>-3552.6577222963683</v>
      </c>
      <c r="BS1449" s="69">
        <v>0.18110473890733475</v>
      </c>
      <c r="BT1449" s="69">
        <v>1466.21875</v>
      </c>
      <c r="BU1449" s="69">
        <v>358.16030534351142</v>
      </c>
      <c r="BV1449" s="69">
        <v>9.5908335601012067E-3</v>
      </c>
    </row>
    <row r="1450" spans="1:74">
      <c r="A1450" s="113" t="s">
        <v>1044</v>
      </c>
      <c r="B1450" s="69" t="s">
        <v>100</v>
      </c>
      <c r="C1450" s="69" t="s">
        <v>150</v>
      </c>
      <c r="D1450" s="69" t="s">
        <v>380</v>
      </c>
      <c r="E1450" s="69" t="s">
        <v>748</v>
      </c>
      <c r="F1450" s="69">
        <v>0</v>
      </c>
      <c r="G1450" s="69">
        <v>17</v>
      </c>
      <c r="H1450" s="69">
        <v>27677</v>
      </c>
      <c r="I1450" s="69">
        <v>153</v>
      </c>
      <c r="J1450" s="69">
        <v>61</v>
      </c>
      <c r="K1450" s="69">
        <v>5325</v>
      </c>
      <c r="L1450" s="69">
        <v>4443</v>
      </c>
      <c r="M1450" s="69">
        <v>64</v>
      </c>
      <c r="N1450" s="69">
        <v>1</v>
      </c>
      <c r="O1450" s="69">
        <v>0</v>
      </c>
      <c r="P1450" s="69">
        <v>5197.5600000000004</v>
      </c>
      <c r="Q1450" s="69">
        <v>121.39</v>
      </c>
      <c r="R1450" s="114">
        <v>1252000</v>
      </c>
      <c r="S1450" s="69">
        <v>2000</v>
      </c>
      <c r="T1450" s="69">
        <v>626</v>
      </c>
      <c r="U1450" s="69">
        <v>0</v>
      </c>
      <c r="V1450" s="69">
        <v>0</v>
      </c>
      <c r="W1450" s="69">
        <v>0</v>
      </c>
      <c r="X1450" s="69">
        <v>0</v>
      </c>
      <c r="Y1450" s="69">
        <v>0</v>
      </c>
      <c r="Z1450" s="69">
        <v>0</v>
      </c>
      <c r="AA1450" s="69">
        <v>0</v>
      </c>
      <c r="AB1450" s="69">
        <v>0</v>
      </c>
      <c r="AC1450" s="69">
        <v>0</v>
      </c>
      <c r="AD1450" s="69">
        <v>0</v>
      </c>
      <c r="AE1450" s="69">
        <v>0</v>
      </c>
      <c r="AF1450" s="69">
        <v>1089776</v>
      </c>
      <c r="AG1450" s="69">
        <v>162224</v>
      </c>
      <c r="AH1450" s="69">
        <v>617</v>
      </c>
      <c r="AI1450" s="69">
        <v>9</v>
      </c>
      <c r="AJ1450" s="69">
        <v>13</v>
      </c>
      <c r="AK1450" s="69">
        <v>-13</v>
      </c>
      <c r="AL1450" s="69">
        <v>7830</v>
      </c>
      <c r="AM1450" s="69">
        <v>3374</v>
      </c>
      <c r="AN1450" s="69">
        <v>-7830</v>
      </c>
      <c r="AO1450" s="69">
        <v>11</v>
      </c>
      <c r="AP1450" s="69">
        <v>-11</v>
      </c>
      <c r="AQ1450" s="69">
        <v>350759</v>
      </c>
      <c r="AR1450" s="69">
        <v>3732</v>
      </c>
      <c r="AS1450" s="69">
        <v>303402</v>
      </c>
      <c r="AT1450" s="69">
        <v>121515</v>
      </c>
      <c r="AU1450" s="69">
        <v>81</v>
      </c>
      <c r="AV1450" s="69">
        <v>326</v>
      </c>
      <c r="AW1450" s="69">
        <v>0.87042811501597439</v>
      </c>
      <c r="AX1450" s="69">
        <v>0.98562300319488816</v>
      </c>
      <c r="AY1450" s="69">
        <v>1766.2495948136143</v>
      </c>
      <c r="AZ1450" s="69">
        <v>233.75040518638571</v>
      </c>
      <c r="BA1450" s="69">
        <v>83828.923076923078</v>
      </c>
      <c r="BB1450" s="69">
        <v>0</v>
      </c>
      <c r="BC1450" s="69">
        <v>-83828.923076923078</v>
      </c>
      <c r="BD1450" s="69">
        <v>0</v>
      </c>
      <c r="BE1450" s="69">
        <v>139.17956577266921</v>
      </c>
      <c r="BF1450" s="69">
        <v>-139.17956577266921</v>
      </c>
      <c r="BG1450" s="69">
        <v>99070.545454545456</v>
      </c>
      <c r="BH1450" s="69">
        <v>0</v>
      </c>
      <c r="BI1450" s="69">
        <v>-99070.545454545456</v>
      </c>
      <c r="BJ1450" s="69">
        <v>3.136056380591802E-5</v>
      </c>
      <c r="BK1450" s="69">
        <v>0</v>
      </c>
      <c r="BL1450" s="69">
        <v>292.0085744908896</v>
      </c>
      <c r="BM1450" s="69">
        <v>-292.0085744908896</v>
      </c>
      <c r="BN1450" s="69">
        <v>0</v>
      </c>
      <c r="BO1450" s="69">
        <v>3.5918550306194423</v>
      </c>
      <c r="BP1450" s="69">
        <v>-3.5918550306194423</v>
      </c>
      <c r="BQ1450" s="69">
        <v>3591.8550306194425</v>
      </c>
      <c r="BR1450" s="69">
        <v>-3591.8550306194425</v>
      </c>
      <c r="BS1450" s="69">
        <v>0.18286899822169531</v>
      </c>
      <c r="BT1450" s="69">
        <v>1500.1851851851852</v>
      </c>
      <c r="BU1450" s="69">
        <v>372.74539877300612</v>
      </c>
      <c r="BV1450" s="69">
        <v>9.6191402073788554E-3</v>
      </c>
    </row>
    <row r="1451" spans="1:74">
      <c r="A1451" s="113" t="s">
        <v>1045</v>
      </c>
      <c r="B1451" s="69" t="s">
        <v>100</v>
      </c>
      <c r="C1451" s="69" t="s">
        <v>150</v>
      </c>
      <c r="D1451" s="69" t="s">
        <v>380</v>
      </c>
      <c r="E1451" s="69" t="s">
        <v>748</v>
      </c>
      <c r="F1451" s="69">
        <v>0</v>
      </c>
      <c r="G1451" s="69">
        <v>19</v>
      </c>
      <c r="H1451" s="69">
        <v>26537</v>
      </c>
      <c r="I1451" s="69">
        <v>192</v>
      </c>
      <c r="J1451" s="69">
        <v>88</v>
      </c>
      <c r="K1451" s="69">
        <v>4919</v>
      </c>
      <c r="L1451" s="69">
        <v>4239</v>
      </c>
      <c r="M1451" s="69">
        <v>100</v>
      </c>
      <c r="N1451" s="69">
        <v>0</v>
      </c>
      <c r="O1451" s="69">
        <v>0</v>
      </c>
      <c r="P1451" s="69">
        <v>5394.8</v>
      </c>
      <c r="Q1451" s="69">
        <v>78.510000000000005</v>
      </c>
      <c r="R1451" s="114">
        <v>1252000</v>
      </c>
      <c r="S1451" s="69">
        <v>2000</v>
      </c>
      <c r="T1451" s="69">
        <v>626</v>
      </c>
      <c r="U1451" s="69">
        <v>0</v>
      </c>
      <c r="V1451" s="69">
        <v>0</v>
      </c>
      <c r="W1451" s="69">
        <v>0</v>
      </c>
      <c r="X1451" s="69">
        <v>0</v>
      </c>
      <c r="Y1451" s="69">
        <v>0</v>
      </c>
      <c r="Z1451" s="69">
        <v>0</v>
      </c>
      <c r="AA1451" s="69">
        <v>0</v>
      </c>
      <c r="AB1451" s="69">
        <v>0</v>
      </c>
      <c r="AC1451" s="69">
        <v>0</v>
      </c>
      <c r="AD1451" s="69">
        <v>0</v>
      </c>
      <c r="AE1451" s="69">
        <v>0</v>
      </c>
      <c r="AF1451" s="69">
        <v>1116313</v>
      </c>
      <c r="AG1451" s="69">
        <v>135687</v>
      </c>
      <c r="AH1451" s="69">
        <v>636</v>
      </c>
      <c r="AI1451" s="69">
        <v>-10</v>
      </c>
      <c r="AJ1451" s="69">
        <v>13</v>
      </c>
      <c r="AK1451" s="69">
        <v>-13</v>
      </c>
      <c r="AL1451" s="69">
        <v>8022</v>
      </c>
      <c r="AM1451" s="69">
        <v>3462</v>
      </c>
      <c r="AN1451" s="69">
        <v>-8022</v>
      </c>
      <c r="AO1451" s="69">
        <v>11</v>
      </c>
      <c r="AP1451" s="69">
        <v>-11</v>
      </c>
      <c r="AQ1451" s="69">
        <v>355678</v>
      </c>
      <c r="AR1451" s="69">
        <v>3832</v>
      </c>
      <c r="AS1451" s="69">
        <v>307641</v>
      </c>
      <c r="AT1451" s="69">
        <v>148052</v>
      </c>
      <c r="AU1451" s="69">
        <v>100</v>
      </c>
      <c r="AV1451" s="69">
        <v>426</v>
      </c>
      <c r="AW1451" s="69">
        <v>0.89162380191693291</v>
      </c>
      <c r="AX1451" s="69">
        <v>1.0159744408945688</v>
      </c>
      <c r="AY1451" s="69">
        <v>1755.2091194968552</v>
      </c>
      <c r="AZ1451" s="69">
        <v>244.79088050314476</v>
      </c>
      <c r="BA1451" s="69">
        <v>85870.230769230766</v>
      </c>
      <c r="BB1451" s="69">
        <v>0</v>
      </c>
      <c r="BC1451" s="69">
        <v>-85870.230769230766</v>
      </c>
      <c r="BD1451" s="69">
        <v>0</v>
      </c>
      <c r="BE1451" s="69">
        <v>139.15644477686362</v>
      </c>
      <c r="BF1451" s="69">
        <v>-139.15644477686362</v>
      </c>
      <c r="BG1451" s="69">
        <v>101483</v>
      </c>
      <c r="BH1451" s="69">
        <v>0</v>
      </c>
      <c r="BI1451" s="69">
        <v>-101483</v>
      </c>
      <c r="BJ1451" s="69">
        <v>3.0926849566180645E-5</v>
      </c>
      <c r="BK1451" s="69">
        <v>0</v>
      </c>
      <c r="BL1451" s="69">
        <v>291.31341336116913</v>
      </c>
      <c r="BM1451" s="69">
        <v>-291.31341336116913</v>
      </c>
      <c r="BN1451" s="69">
        <v>0</v>
      </c>
      <c r="BO1451" s="69">
        <v>3.6286223227723222</v>
      </c>
      <c r="BP1451" s="69">
        <v>-3.6286223227723222</v>
      </c>
      <c r="BQ1451" s="69">
        <v>3628.6223227723221</v>
      </c>
      <c r="BR1451" s="69">
        <v>-3628.6223227723221</v>
      </c>
      <c r="BS1451" s="69">
        <v>0.18370883882149047</v>
      </c>
      <c r="BT1451" s="69">
        <v>1480.52</v>
      </c>
      <c r="BU1451" s="69">
        <v>347.5399061032864</v>
      </c>
      <c r="BV1451" s="69">
        <v>9.7335230180106719E-3</v>
      </c>
    </row>
    <row r="1452" spans="1:74">
      <c r="A1452" s="113" t="s">
        <v>1046</v>
      </c>
      <c r="B1452" s="69" t="s">
        <v>100</v>
      </c>
      <c r="C1452" s="69" t="s">
        <v>150</v>
      </c>
      <c r="D1452" s="69" t="s">
        <v>380</v>
      </c>
      <c r="E1452" s="69" t="s">
        <v>748</v>
      </c>
      <c r="F1452" s="69">
        <v>0</v>
      </c>
      <c r="G1452" s="69">
        <v>2</v>
      </c>
      <c r="H1452" s="69">
        <v>3434</v>
      </c>
      <c r="I1452" s="69">
        <v>24</v>
      </c>
      <c r="J1452" s="69">
        <v>10</v>
      </c>
      <c r="K1452" s="69">
        <v>570</v>
      </c>
      <c r="L1452" s="69">
        <v>525</v>
      </c>
      <c r="M1452" s="69">
        <v>11</v>
      </c>
      <c r="N1452" s="69">
        <v>0</v>
      </c>
      <c r="O1452" s="69">
        <v>0</v>
      </c>
      <c r="P1452" s="69">
        <v>6024.56</v>
      </c>
      <c r="Q1452" s="69">
        <v>92.81</v>
      </c>
      <c r="R1452" s="114">
        <v>1252000</v>
      </c>
      <c r="S1452" s="69">
        <v>2000</v>
      </c>
      <c r="T1452" s="69">
        <v>626</v>
      </c>
      <c r="U1452" s="69">
        <v>0</v>
      </c>
      <c r="V1452" s="69">
        <v>0</v>
      </c>
      <c r="W1452" s="69">
        <v>0</v>
      </c>
      <c r="X1452" s="69">
        <v>0</v>
      </c>
      <c r="Y1452" s="69">
        <v>0</v>
      </c>
      <c r="Z1452" s="69">
        <v>0</v>
      </c>
      <c r="AA1452" s="69">
        <v>0</v>
      </c>
      <c r="AB1452" s="69">
        <v>0</v>
      </c>
      <c r="AC1452" s="69">
        <v>0</v>
      </c>
      <c r="AD1452" s="69">
        <v>0</v>
      </c>
      <c r="AE1452" s="69">
        <v>0</v>
      </c>
      <c r="AF1452" s="69">
        <v>1119747</v>
      </c>
      <c r="AG1452" s="69">
        <v>132253</v>
      </c>
      <c r="AH1452" s="69">
        <v>638</v>
      </c>
      <c r="AI1452" s="69">
        <v>-12</v>
      </c>
      <c r="AJ1452" s="69">
        <v>13</v>
      </c>
      <c r="AK1452" s="69">
        <v>-13</v>
      </c>
      <c r="AL1452" s="69">
        <v>8046</v>
      </c>
      <c r="AM1452" s="69">
        <v>3472</v>
      </c>
      <c r="AN1452" s="69">
        <v>-8046</v>
      </c>
      <c r="AO1452" s="69">
        <v>11</v>
      </c>
      <c r="AP1452" s="69">
        <v>-11</v>
      </c>
      <c r="AQ1452" s="69">
        <v>356248</v>
      </c>
      <c r="AR1452" s="69">
        <v>3843</v>
      </c>
      <c r="AS1452" s="69">
        <v>308166</v>
      </c>
      <c r="AT1452" s="69">
        <v>151486</v>
      </c>
      <c r="AU1452" s="69">
        <v>102</v>
      </c>
      <c r="AV1452" s="69">
        <v>437</v>
      </c>
      <c r="AW1452" s="69">
        <v>0.8943666134185303</v>
      </c>
      <c r="AX1452" s="69">
        <v>1.0191693290734825</v>
      </c>
      <c r="AY1452" s="69">
        <v>1755.08934169279</v>
      </c>
      <c r="AZ1452" s="69">
        <v>244.91065830721004</v>
      </c>
      <c r="BA1452" s="69">
        <v>86134.38461538461</v>
      </c>
      <c r="BB1452" s="69">
        <v>0</v>
      </c>
      <c r="BC1452" s="69">
        <v>-86134.38461538461</v>
      </c>
      <c r="BD1452" s="69">
        <v>0</v>
      </c>
      <c r="BE1452" s="69">
        <v>139.16815809097687</v>
      </c>
      <c r="BF1452" s="69">
        <v>-139.16815809097687</v>
      </c>
      <c r="BG1452" s="69">
        <v>101795.18181818182</v>
      </c>
      <c r="BH1452" s="69">
        <v>0</v>
      </c>
      <c r="BI1452" s="69">
        <v>-101795.18181818182</v>
      </c>
      <c r="BJ1452" s="69">
        <v>3.0877366329074127E-5</v>
      </c>
      <c r="BK1452" s="69">
        <v>0</v>
      </c>
      <c r="BL1452" s="69">
        <v>291.37314597970334</v>
      </c>
      <c r="BM1452" s="69">
        <v>-291.37314597970334</v>
      </c>
      <c r="BN1452" s="69">
        <v>0</v>
      </c>
      <c r="BO1452" s="69">
        <v>3.6335838476665172</v>
      </c>
      <c r="BP1452" s="69">
        <v>-3.6335838476665172</v>
      </c>
      <c r="BQ1452" s="69">
        <v>3633.5838476665172</v>
      </c>
      <c r="BR1452" s="69">
        <v>-3633.5838476665172</v>
      </c>
      <c r="BS1452" s="69">
        <v>0.18375576036866359</v>
      </c>
      <c r="BT1452" s="69">
        <v>1485.1568627450981</v>
      </c>
      <c r="BU1452" s="69">
        <v>346.64988558352405</v>
      </c>
      <c r="BV1452" s="69">
        <v>9.7460196267768525E-3</v>
      </c>
    </row>
    <row r="1453" spans="1:74">
      <c r="A1453" s="113" t="s">
        <v>1060</v>
      </c>
      <c r="B1453" s="69" t="s">
        <v>100</v>
      </c>
      <c r="C1453" s="69" t="s">
        <v>141</v>
      </c>
      <c r="D1453" s="69" t="s">
        <v>355</v>
      </c>
      <c r="E1453" s="69" t="s">
        <v>683</v>
      </c>
      <c r="F1453" s="69">
        <v>0</v>
      </c>
      <c r="G1453" s="69">
        <v>0</v>
      </c>
      <c r="H1453" s="69">
        <v>10590</v>
      </c>
      <c r="I1453" s="69">
        <v>167</v>
      </c>
      <c r="J1453" s="69">
        <v>105</v>
      </c>
      <c r="K1453" s="69">
        <v>5229</v>
      </c>
      <c r="L1453" s="69">
        <v>4259</v>
      </c>
      <c r="M1453" s="69">
        <v>122</v>
      </c>
      <c r="N1453" s="69">
        <v>0</v>
      </c>
      <c r="O1453" s="69">
        <v>15</v>
      </c>
      <c r="P1453" s="69">
        <v>2025.24</v>
      </c>
      <c r="Q1453" s="69">
        <v>25.04</v>
      </c>
      <c r="R1453" s="114">
        <v>3500000</v>
      </c>
      <c r="S1453" s="69">
        <v>0</v>
      </c>
      <c r="T1453" s="69">
        <v>0</v>
      </c>
      <c r="U1453" s="69">
        <v>3540</v>
      </c>
      <c r="V1453" s="69">
        <v>0</v>
      </c>
      <c r="W1453" s="69">
        <v>0</v>
      </c>
      <c r="X1453" s="69">
        <v>0</v>
      </c>
      <c r="Y1453" s="69">
        <v>0</v>
      </c>
      <c r="Z1453" s="69">
        <v>0</v>
      </c>
      <c r="AA1453" s="69">
        <v>0</v>
      </c>
      <c r="AB1453" s="69">
        <v>0</v>
      </c>
      <c r="AC1453" s="69">
        <v>0</v>
      </c>
      <c r="AD1453" s="69">
        <v>0</v>
      </c>
      <c r="AE1453" s="69">
        <v>1445</v>
      </c>
      <c r="AF1453" s="69">
        <v>21093</v>
      </c>
      <c r="AG1453" s="69">
        <v>3478907</v>
      </c>
      <c r="AH1453" s="69">
        <v>0</v>
      </c>
      <c r="AI1453" s="69">
        <v>0</v>
      </c>
      <c r="AJ1453" s="69">
        <v>31</v>
      </c>
      <c r="AK1453" s="69">
        <v>3509</v>
      </c>
      <c r="AL1453" s="69">
        <v>264</v>
      </c>
      <c r="AM1453" s="69">
        <v>121</v>
      </c>
      <c r="AN1453" s="69">
        <v>-264</v>
      </c>
      <c r="AO1453" s="69">
        <v>0</v>
      </c>
      <c r="AP1453" s="69">
        <v>0</v>
      </c>
      <c r="AQ1453" s="69">
        <v>7113</v>
      </c>
      <c r="AR1453" s="69">
        <v>530</v>
      </c>
      <c r="AS1453" s="69">
        <v>5766</v>
      </c>
      <c r="AT1453" s="69">
        <v>10590</v>
      </c>
      <c r="AU1453" s="69">
        <v>0</v>
      </c>
      <c r="AV1453" s="69">
        <v>122</v>
      </c>
      <c r="AW1453" s="69">
        <v>6.0265714285714289E-3</v>
      </c>
      <c r="AX1453" s="69">
        <v>0</v>
      </c>
      <c r="AY1453" s="69">
        <v>0</v>
      </c>
      <c r="AZ1453" s="69">
        <v>0</v>
      </c>
      <c r="BA1453" s="69">
        <v>680.41935483870964</v>
      </c>
      <c r="BB1453" s="69">
        <v>8.7570621468926555E-3</v>
      </c>
      <c r="BC1453" s="69">
        <v>764.58064516129036</v>
      </c>
      <c r="BD1453" s="69">
        <v>0</v>
      </c>
      <c r="BE1453" s="69">
        <v>79.897727272727266</v>
      </c>
      <c r="BF1453" s="69">
        <v>-79.897727272727266</v>
      </c>
      <c r="BG1453" s="69">
        <v>0</v>
      </c>
      <c r="BH1453" s="69">
        <v>0</v>
      </c>
      <c r="BI1453" s="69">
        <v>0</v>
      </c>
      <c r="BJ1453" s="69">
        <v>0</v>
      </c>
      <c r="BK1453" s="69">
        <v>0</v>
      </c>
      <c r="BL1453" s="69">
        <v>39.798113207547168</v>
      </c>
      <c r="BM1453" s="69">
        <v>-39.798113207547168</v>
      </c>
      <c r="BN1453" s="69">
        <v>0</v>
      </c>
      <c r="BO1453" s="69">
        <v>3.6581685744016648</v>
      </c>
      <c r="BP1453" s="69">
        <v>-3.6581685744016648</v>
      </c>
      <c r="BQ1453" s="69">
        <v>3658.168574401665</v>
      </c>
      <c r="BR1453" s="69">
        <v>-3658.168574401665</v>
      </c>
      <c r="BS1453" s="69">
        <v>0</v>
      </c>
      <c r="BT1453" s="69">
        <v>0</v>
      </c>
      <c r="BU1453" s="69">
        <v>86.803278688524586</v>
      </c>
      <c r="BV1453" s="69">
        <v>1.7011106424855899E-2</v>
      </c>
    </row>
    <row r="1454" spans="1:74">
      <c r="A1454" s="113" t="s">
        <v>1051</v>
      </c>
      <c r="B1454" s="69" t="s">
        <v>100</v>
      </c>
      <c r="C1454" s="69" t="s">
        <v>141</v>
      </c>
      <c r="D1454" s="69" t="s">
        <v>355</v>
      </c>
      <c r="E1454" s="69" t="s">
        <v>683</v>
      </c>
      <c r="F1454" s="69">
        <v>0</v>
      </c>
      <c r="G1454" s="69">
        <v>0</v>
      </c>
      <c r="H1454" s="69">
        <v>10344</v>
      </c>
      <c r="I1454" s="69">
        <v>56</v>
      </c>
      <c r="J1454" s="69">
        <v>37</v>
      </c>
      <c r="K1454" s="69">
        <v>2045</v>
      </c>
      <c r="L1454" s="69">
        <v>1663</v>
      </c>
      <c r="M1454" s="69">
        <v>45</v>
      </c>
      <c r="N1454" s="69">
        <v>0</v>
      </c>
      <c r="O1454" s="69">
        <v>13</v>
      </c>
      <c r="P1454" s="69">
        <v>5058.1899999999996</v>
      </c>
      <c r="Q1454" s="69">
        <v>54.73</v>
      </c>
      <c r="R1454" s="114">
        <v>3500000</v>
      </c>
      <c r="S1454" s="69">
        <v>0</v>
      </c>
      <c r="T1454" s="69">
        <v>0</v>
      </c>
      <c r="U1454" s="69">
        <v>3540</v>
      </c>
      <c r="V1454" s="69">
        <v>0</v>
      </c>
      <c r="W1454" s="69">
        <v>0</v>
      </c>
      <c r="X1454" s="69">
        <v>0</v>
      </c>
      <c r="Y1454" s="69">
        <v>0</v>
      </c>
      <c r="Z1454" s="69">
        <v>0</v>
      </c>
      <c r="AA1454" s="69">
        <v>0</v>
      </c>
      <c r="AB1454" s="69">
        <v>0</v>
      </c>
      <c r="AC1454" s="69">
        <v>0</v>
      </c>
      <c r="AD1454" s="69">
        <v>0</v>
      </c>
      <c r="AE1454" s="69">
        <v>1445</v>
      </c>
      <c r="AF1454" s="69">
        <v>138098</v>
      </c>
      <c r="AG1454" s="69">
        <v>3361902</v>
      </c>
      <c r="AH1454" s="69">
        <v>0</v>
      </c>
      <c r="AI1454" s="69">
        <v>0</v>
      </c>
      <c r="AJ1454" s="69">
        <v>185</v>
      </c>
      <c r="AK1454" s="69">
        <v>3355</v>
      </c>
      <c r="AL1454" s="69">
        <v>1202</v>
      </c>
      <c r="AM1454" s="69">
        <v>536</v>
      </c>
      <c r="AN1454" s="69">
        <v>-1202</v>
      </c>
      <c r="AO1454" s="69">
        <v>2</v>
      </c>
      <c r="AP1454" s="69">
        <v>-2</v>
      </c>
      <c r="AQ1454" s="69">
        <v>38166</v>
      </c>
      <c r="AR1454" s="69">
        <v>1232</v>
      </c>
      <c r="AS1454" s="69">
        <v>30832</v>
      </c>
      <c r="AT1454" s="69">
        <v>20934</v>
      </c>
      <c r="AU1454" s="69">
        <v>0</v>
      </c>
      <c r="AV1454" s="69">
        <v>167</v>
      </c>
      <c r="AW1454" s="69">
        <v>3.9456571428571431E-2</v>
      </c>
      <c r="AX1454" s="69">
        <v>0</v>
      </c>
      <c r="AY1454" s="69">
        <v>0</v>
      </c>
      <c r="AZ1454" s="69">
        <v>0</v>
      </c>
      <c r="BA1454" s="69">
        <v>746.47567567567569</v>
      </c>
      <c r="BB1454" s="69">
        <v>5.2259887005649715E-2</v>
      </c>
      <c r="BC1454" s="69">
        <v>698.52432432432431</v>
      </c>
      <c r="BD1454" s="69">
        <v>0</v>
      </c>
      <c r="BE1454" s="69">
        <v>114.89018302828619</v>
      </c>
      <c r="BF1454" s="69">
        <v>-114.89018302828619</v>
      </c>
      <c r="BG1454" s="69">
        <v>69049</v>
      </c>
      <c r="BH1454" s="69">
        <v>0</v>
      </c>
      <c r="BI1454" s="69">
        <v>-69049</v>
      </c>
      <c r="BJ1454" s="69">
        <v>5.2402662055232405E-5</v>
      </c>
      <c r="BK1454" s="69">
        <v>0</v>
      </c>
      <c r="BL1454" s="69">
        <v>112.09253246753246</v>
      </c>
      <c r="BM1454" s="69">
        <v>-112.09253246753246</v>
      </c>
      <c r="BN1454" s="69">
        <v>0</v>
      </c>
      <c r="BO1454" s="69">
        <v>4.4790477426050854</v>
      </c>
      <c r="BP1454" s="69">
        <v>-4.4790477426050854</v>
      </c>
      <c r="BQ1454" s="69">
        <v>4479.0477426050857</v>
      </c>
      <c r="BR1454" s="69">
        <v>-4479.0477426050857</v>
      </c>
      <c r="BS1454" s="69">
        <v>0</v>
      </c>
      <c r="BT1454" s="69">
        <v>0</v>
      </c>
      <c r="BU1454" s="69">
        <v>125.35329341317366</v>
      </c>
      <c r="BV1454" s="69">
        <v>1.4043913430802284E-2</v>
      </c>
    </row>
    <row r="1455" spans="1:74">
      <c r="A1455" s="113" t="s">
        <v>1052</v>
      </c>
      <c r="B1455" s="69" t="s">
        <v>100</v>
      </c>
      <c r="C1455" s="69" t="s">
        <v>141</v>
      </c>
      <c r="D1455" s="69" t="s">
        <v>355</v>
      </c>
      <c r="E1455" s="69" t="s">
        <v>683</v>
      </c>
      <c r="F1455" s="69">
        <v>0</v>
      </c>
      <c r="G1455" s="69">
        <v>0</v>
      </c>
      <c r="H1455" s="69">
        <v>11273</v>
      </c>
      <c r="I1455" s="69">
        <v>69</v>
      </c>
      <c r="J1455" s="69">
        <v>45</v>
      </c>
      <c r="K1455" s="69">
        <v>1756</v>
      </c>
      <c r="L1455" s="69">
        <v>1414</v>
      </c>
      <c r="M1455" s="69">
        <v>53</v>
      </c>
      <c r="N1455" s="69">
        <v>0</v>
      </c>
      <c r="O1455" s="69">
        <v>22</v>
      </c>
      <c r="P1455" s="69">
        <v>6419.7</v>
      </c>
      <c r="Q1455" s="69">
        <v>46.01</v>
      </c>
      <c r="R1455" s="114">
        <v>3500000</v>
      </c>
      <c r="S1455" s="69">
        <v>0</v>
      </c>
      <c r="T1455" s="69">
        <v>0</v>
      </c>
      <c r="U1455" s="69">
        <v>3540</v>
      </c>
      <c r="V1455" s="69">
        <v>0</v>
      </c>
      <c r="W1455" s="69">
        <v>0</v>
      </c>
      <c r="X1455" s="69">
        <v>0</v>
      </c>
      <c r="Y1455" s="69">
        <v>0</v>
      </c>
      <c r="Z1455" s="69">
        <v>0</v>
      </c>
      <c r="AA1455" s="69">
        <v>0</v>
      </c>
      <c r="AB1455" s="69">
        <v>0</v>
      </c>
      <c r="AC1455" s="69">
        <v>0</v>
      </c>
      <c r="AD1455" s="69">
        <v>0</v>
      </c>
      <c r="AE1455" s="69">
        <v>1445</v>
      </c>
      <c r="AF1455" s="69">
        <v>260269</v>
      </c>
      <c r="AG1455" s="69">
        <v>3239731</v>
      </c>
      <c r="AH1455" s="69">
        <v>0</v>
      </c>
      <c r="AI1455" s="69">
        <v>0</v>
      </c>
      <c r="AJ1455" s="69">
        <v>347</v>
      </c>
      <c r="AK1455" s="69">
        <v>3193</v>
      </c>
      <c r="AL1455" s="69">
        <v>1800</v>
      </c>
      <c r="AM1455" s="69">
        <v>834</v>
      </c>
      <c r="AN1455" s="69">
        <v>-1800</v>
      </c>
      <c r="AO1455" s="69">
        <v>3</v>
      </c>
      <c r="AP1455" s="69">
        <v>-3</v>
      </c>
      <c r="AQ1455" s="69">
        <v>52248</v>
      </c>
      <c r="AR1455" s="69">
        <v>1768</v>
      </c>
      <c r="AS1455" s="69">
        <v>42157</v>
      </c>
      <c r="AT1455" s="69">
        <v>32207</v>
      </c>
      <c r="AU1455" s="69">
        <v>0</v>
      </c>
      <c r="AV1455" s="69">
        <v>220</v>
      </c>
      <c r="AW1455" s="69">
        <v>7.4362571428571431E-2</v>
      </c>
      <c r="AX1455" s="69">
        <v>0</v>
      </c>
      <c r="AY1455" s="69">
        <v>0</v>
      </c>
      <c r="AZ1455" s="69">
        <v>0</v>
      </c>
      <c r="BA1455" s="69">
        <v>750.05475504322771</v>
      </c>
      <c r="BB1455" s="69">
        <v>9.8022598870056502E-2</v>
      </c>
      <c r="BC1455" s="69">
        <v>694.94524495677229</v>
      </c>
      <c r="BD1455" s="69">
        <v>0</v>
      </c>
      <c r="BE1455" s="69">
        <v>144.5938888888889</v>
      </c>
      <c r="BF1455" s="69">
        <v>-144.5938888888889</v>
      </c>
      <c r="BG1455" s="69">
        <v>86756.333333333328</v>
      </c>
      <c r="BH1455" s="69">
        <v>0</v>
      </c>
      <c r="BI1455" s="69">
        <v>-86756.333333333328</v>
      </c>
      <c r="BJ1455" s="69">
        <v>5.7418465778594396E-5</v>
      </c>
      <c r="BK1455" s="69">
        <v>0</v>
      </c>
      <c r="BL1455" s="69">
        <v>147.21097285067873</v>
      </c>
      <c r="BM1455" s="69">
        <v>-147.21097285067873</v>
      </c>
      <c r="BN1455" s="69">
        <v>0</v>
      </c>
      <c r="BO1455" s="69">
        <v>6.17380268994473</v>
      </c>
      <c r="BP1455" s="69">
        <v>-6.17380268994473</v>
      </c>
      <c r="BQ1455" s="69">
        <v>6173.8026899447304</v>
      </c>
      <c r="BR1455" s="69">
        <v>-6173.8026899447304</v>
      </c>
      <c r="BS1455" s="69">
        <v>0</v>
      </c>
      <c r="BT1455" s="69">
        <v>0</v>
      </c>
      <c r="BU1455" s="69">
        <v>146.39545454545456</v>
      </c>
      <c r="BV1455" s="69">
        <v>1.5962333486449241E-2</v>
      </c>
    </row>
    <row r="1456" spans="1:74">
      <c r="A1456" s="113" t="s">
        <v>1053</v>
      </c>
      <c r="B1456" s="69" t="s">
        <v>100</v>
      </c>
      <c r="C1456" s="69" t="s">
        <v>141</v>
      </c>
      <c r="D1456" s="69" t="s">
        <v>355</v>
      </c>
      <c r="E1456" s="69" t="s">
        <v>683</v>
      </c>
      <c r="F1456" s="69">
        <v>0</v>
      </c>
      <c r="G1456" s="69">
        <v>0</v>
      </c>
      <c r="H1456" s="69">
        <v>10239</v>
      </c>
      <c r="I1456" s="69">
        <v>105</v>
      </c>
      <c r="J1456" s="69">
        <v>61</v>
      </c>
      <c r="K1456" s="69">
        <v>2335</v>
      </c>
      <c r="L1456" s="69">
        <v>1921</v>
      </c>
      <c r="M1456" s="69">
        <v>72</v>
      </c>
      <c r="N1456" s="69">
        <v>0</v>
      </c>
      <c r="O1456" s="69">
        <v>16</v>
      </c>
      <c r="P1456" s="69">
        <v>4385.01</v>
      </c>
      <c r="Q1456" s="69">
        <v>37.369999999999997</v>
      </c>
      <c r="R1456" s="114">
        <v>3500000</v>
      </c>
      <c r="S1456" s="69">
        <v>0</v>
      </c>
      <c r="T1456" s="69">
        <v>0</v>
      </c>
      <c r="U1456" s="69">
        <v>3540</v>
      </c>
      <c r="V1456" s="69">
        <v>0</v>
      </c>
      <c r="W1456" s="69">
        <v>0</v>
      </c>
      <c r="X1456" s="69">
        <v>0</v>
      </c>
      <c r="Y1456" s="69">
        <v>0</v>
      </c>
      <c r="Z1456" s="69">
        <v>0</v>
      </c>
      <c r="AA1456" s="69">
        <v>0</v>
      </c>
      <c r="AB1456" s="69">
        <v>0</v>
      </c>
      <c r="AC1456" s="69">
        <v>0</v>
      </c>
      <c r="AD1456" s="69">
        <v>0</v>
      </c>
      <c r="AE1456" s="69">
        <v>1445</v>
      </c>
      <c r="AF1456" s="69">
        <v>381018</v>
      </c>
      <c r="AG1456" s="69">
        <v>3118982</v>
      </c>
      <c r="AH1456" s="69">
        <v>0</v>
      </c>
      <c r="AI1456" s="69">
        <v>0</v>
      </c>
      <c r="AJ1456" s="69">
        <v>523</v>
      </c>
      <c r="AK1456" s="69">
        <v>3017</v>
      </c>
      <c r="AL1456" s="69">
        <v>2602</v>
      </c>
      <c r="AM1456" s="69">
        <v>1239</v>
      </c>
      <c r="AN1456" s="69">
        <v>-2602</v>
      </c>
      <c r="AO1456" s="69">
        <v>5</v>
      </c>
      <c r="AP1456" s="69">
        <v>-5</v>
      </c>
      <c r="AQ1456" s="69">
        <v>67673</v>
      </c>
      <c r="AR1456" s="69">
        <v>2528</v>
      </c>
      <c r="AS1456" s="69">
        <v>54817</v>
      </c>
      <c r="AT1456" s="69">
        <v>42446</v>
      </c>
      <c r="AU1456" s="69">
        <v>0</v>
      </c>
      <c r="AV1456" s="69">
        <v>292</v>
      </c>
      <c r="AW1456" s="69">
        <v>0.10886228571428572</v>
      </c>
      <c r="AX1456" s="69">
        <v>0</v>
      </c>
      <c r="AY1456" s="69">
        <v>0</v>
      </c>
      <c r="AZ1456" s="69">
        <v>0</v>
      </c>
      <c r="BA1456" s="69">
        <v>728.52390057361379</v>
      </c>
      <c r="BB1456" s="69">
        <v>0.14774011299435028</v>
      </c>
      <c r="BC1456" s="69">
        <v>716.47609942638621</v>
      </c>
      <c r="BD1456" s="69">
        <v>0</v>
      </c>
      <c r="BE1456" s="69">
        <v>146.43274404304381</v>
      </c>
      <c r="BF1456" s="69">
        <v>-146.43274404304381</v>
      </c>
      <c r="BG1456" s="69">
        <v>76203.600000000006</v>
      </c>
      <c r="BH1456" s="69">
        <v>0</v>
      </c>
      <c r="BI1456" s="69">
        <v>-76203.600000000006</v>
      </c>
      <c r="BJ1456" s="69">
        <v>7.3884710298050926E-5</v>
      </c>
      <c r="BK1456" s="69">
        <v>0</v>
      </c>
      <c r="BL1456" s="69">
        <v>150.71914556962025</v>
      </c>
      <c r="BM1456" s="69">
        <v>-150.71914556962025</v>
      </c>
      <c r="BN1456" s="69">
        <v>0</v>
      </c>
      <c r="BO1456" s="69">
        <v>6.9507269642629108</v>
      </c>
      <c r="BP1456" s="69">
        <v>-6.9507269642629108</v>
      </c>
      <c r="BQ1456" s="69">
        <v>6950.7269642629108</v>
      </c>
      <c r="BR1456" s="69">
        <v>-6950.7269642629108</v>
      </c>
      <c r="BS1456" s="69">
        <v>0</v>
      </c>
      <c r="BT1456" s="69">
        <v>0</v>
      </c>
      <c r="BU1456" s="69">
        <v>145.36301369863014</v>
      </c>
      <c r="BV1456" s="69">
        <v>1.8308631211857017E-2</v>
      </c>
    </row>
    <row r="1457" spans="1:74">
      <c r="A1457" s="113" t="s">
        <v>1054</v>
      </c>
      <c r="B1457" s="69" t="s">
        <v>100</v>
      </c>
      <c r="C1457" s="69" t="s">
        <v>141</v>
      </c>
      <c r="D1457" s="69" t="s">
        <v>355</v>
      </c>
      <c r="E1457" s="69" t="s">
        <v>683</v>
      </c>
      <c r="F1457" s="69">
        <v>0</v>
      </c>
      <c r="G1457" s="69">
        <v>0</v>
      </c>
      <c r="H1457" s="69">
        <v>10783</v>
      </c>
      <c r="I1457" s="69">
        <v>116</v>
      </c>
      <c r="J1457" s="69">
        <v>69</v>
      </c>
      <c r="K1457" s="69">
        <v>2408</v>
      </c>
      <c r="L1457" s="69">
        <v>2038</v>
      </c>
      <c r="M1457" s="69">
        <v>78</v>
      </c>
      <c r="N1457" s="69">
        <v>1</v>
      </c>
      <c r="O1457" s="69">
        <v>27</v>
      </c>
      <c r="P1457" s="69">
        <v>4477.99</v>
      </c>
      <c r="Q1457" s="69">
        <v>31.26</v>
      </c>
      <c r="R1457" s="114">
        <v>3500000</v>
      </c>
      <c r="S1457" s="69">
        <v>0</v>
      </c>
      <c r="T1457" s="69">
        <v>0</v>
      </c>
      <c r="U1457" s="69">
        <v>3540</v>
      </c>
      <c r="V1457" s="69">
        <v>0</v>
      </c>
      <c r="W1457" s="69">
        <v>0</v>
      </c>
      <c r="X1457" s="69">
        <v>0</v>
      </c>
      <c r="Y1457" s="69">
        <v>0</v>
      </c>
      <c r="Z1457" s="69">
        <v>0</v>
      </c>
      <c r="AA1457" s="69">
        <v>0</v>
      </c>
      <c r="AB1457" s="69">
        <v>0</v>
      </c>
      <c r="AC1457" s="69">
        <v>0</v>
      </c>
      <c r="AD1457" s="69">
        <v>0</v>
      </c>
      <c r="AE1457" s="69">
        <v>1445</v>
      </c>
      <c r="AF1457" s="69">
        <v>496008</v>
      </c>
      <c r="AG1457" s="69">
        <v>3003992</v>
      </c>
      <c r="AH1457" s="69">
        <v>0</v>
      </c>
      <c r="AI1457" s="69">
        <v>0</v>
      </c>
      <c r="AJ1457" s="69">
        <v>731</v>
      </c>
      <c r="AK1457" s="69">
        <v>2809</v>
      </c>
      <c r="AL1457" s="69">
        <v>3520</v>
      </c>
      <c r="AM1457" s="69">
        <v>1667</v>
      </c>
      <c r="AN1457" s="69">
        <v>-3520</v>
      </c>
      <c r="AO1457" s="69">
        <v>11</v>
      </c>
      <c r="AP1457" s="69">
        <v>-11</v>
      </c>
      <c r="AQ1457" s="69">
        <v>85818</v>
      </c>
      <c r="AR1457" s="69">
        <v>3345</v>
      </c>
      <c r="AS1457" s="69">
        <v>70113</v>
      </c>
      <c r="AT1457" s="69">
        <v>53229</v>
      </c>
      <c r="AU1457" s="69">
        <v>0</v>
      </c>
      <c r="AV1457" s="69">
        <v>370</v>
      </c>
      <c r="AW1457" s="69">
        <v>0.14171657142857144</v>
      </c>
      <c r="AX1457" s="69">
        <v>0</v>
      </c>
      <c r="AY1457" s="69">
        <v>0</v>
      </c>
      <c r="AZ1457" s="69">
        <v>0</v>
      </c>
      <c r="BA1457" s="69">
        <v>678.5335157318741</v>
      </c>
      <c r="BB1457" s="69">
        <v>0.20649717514124294</v>
      </c>
      <c r="BC1457" s="69">
        <v>766.4664842681259</v>
      </c>
      <c r="BD1457" s="69">
        <v>0</v>
      </c>
      <c r="BE1457" s="69">
        <v>140.91136363636363</v>
      </c>
      <c r="BF1457" s="69">
        <v>-140.91136363636363</v>
      </c>
      <c r="BG1457" s="69">
        <v>45091.63636363636</v>
      </c>
      <c r="BH1457" s="69">
        <v>0</v>
      </c>
      <c r="BI1457" s="69">
        <v>-45091.63636363636</v>
      </c>
      <c r="BJ1457" s="69">
        <v>1.2817823766575777E-4</v>
      </c>
      <c r="BK1457" s="69">
        <v>0</v>
      </c>
      <c r="BL1457" s="69">
        <v>148.28340807174888</v>
      </c>
      <c r="BM1457" s="69">
        <v>-148.28340807174888</v>
      </c>
      <c r="BN1457" s="69">
        <v>0</v>
      </c>
      <c r="BO1457" s="69">
        <v>7.0744084549227679</v>
      </c>
      <c r="BP1457" s="69">
        <v>-7.0744084549227679</v>
      </c>
      <c r="BQ1457" s="69">
        <v>7074.4084549227682</v>
      </c>
      <c r="BR1457" s="69">
        <v>-7074.4084549227682</v>
      </c>
      <c r="BS1457" s="69">
        <v>0</v>
      </c>
      <c r="BT1457" s="69">
        <v>0</v>
      </c>
      <c r="BU1457" s="69">
        <v>143.86216216216215</v>
      </c>
      <c r="BV1457" s="69">
        <v>1.9424829289892562E-2</v>
      </c>
    </row>
    <row r="1458" spans="1:74">
      <c r="A1458" s="113" t="s">
        <v>1055</v>
      </c>
      <c r="B1458" s="69" t="s">
        <v>100</v>
      </c>
      <c r="C1458" s="69" t="s">
        <v>141</v>
      </c>
      <c r="D1458" s="69" t="s">
        <v>355</v>
      </c>
      <c r="E1458" s="69" t="s">
        <v>683</v>
      </c>
      <c r="F1458" s="69">
        <v>0</v>
      </c>
      <c r="G1458" s="69">
        <v>0</v>
      </c>
      <c r="H1458" s="69">
        <v>9567</v>
      </c>
      <c r="I1458" s="69">
        <v>123</v>
      </c>
      <c r="J1458" s="69">
        <v>58</v>
      </c>
      <c r="K1458" s="69">
        <v>2309</v>
      </c>
      <c r="L1458" s="69">
        <v>1884</v>
      </c>
      <c r="M1458" s="69">
        <v>74</v>
      </c>
      <c r="N1458" s="69">
        <v>0</v>
      </c>
      <c r="O1458" s="69">
        <v>24</v>
      </c>
      <c r="P1458" s="69">
        <v>4143.3500000000004</v>
      </c>
      <c r="Q1458" s="69">
        <v>29.44</v>
      </c>
      <c r="R1458" s="114">
        <v>3500000</v>
      </c>
      <c r="S1458" s="69">
        <v>0</v>
      </c>
      <c r="T1458" s="69">
        <v>0</v>
      </c>
      <c r="U1458" s="69">
        <v>3540</v>
      </c>
      <c r="V1458" s="69">
        <v>0</v>
      </c>
      <c r="W1458" s="69">
        <v>0</v>
      </c>
      <c r="X1458" s="69">
        <v>0</v>
      </c>
      <c r="Y1458" s="69">
        <v>0</v>
      </c>
      <c r="Z1458" s="69">
        <v>0</v>
      </c>
      <c r="AA1458" s="69">
        <v>0</v>
      </c>
      <c r="AB1458" s="69">
        <v>0</v>
      </c>
      <c r="AC1458" s="69">
        <v>0</v>
      </c>
      <c r="AD1458" s="69">
        <v>0</v>
      </c>
      <c r="AE1458" s="69">
        <v>1445</v>
      </c>
      <c r="AF1458" s="69">
        <v>608086</v>
      </c>
      <c r="AG1458" s="69">
        <v>2891914</v>
      </c>
      <c r="AH1458" s="69">
        <v>0</v>
      </c>
      <c r="AI1458" s="69">
        <v>0</v>
      </c>
      <c r="AJ1458" s="69">
        <v>954</v>
      </c>
      <c r="AK1458" s="69">
        <v>2586</v>
      </c>
      <c r="AL1458" s="69">
        <v>4469</v>
      </c>
      <c r="AM1458" s="69">
        <v>2134</v>
      </c>
      <c r="AN1458" s="69">
        <v>-4469</v>
      </c>
      <c r="AO1458" s="69">
        <v>12</v>
      </c>
      <c r="AP1458" s="69">
        <v>-12</v>
      </c>
      <c r="AQ1458" s="69">
        <v>105786</v>
      </c>
      <c r="AR1458" s="69">
        <v>4157</v>
      </c>
      <c r="AS1458" s="69">
        <v>86915</v>
      </c>
      <c r="AT1458" s="69">
        <v>62796</v>
      </c>
      <c r="AU1458" s="69">
        <v>0</v>
      </c>
      <c r="AV1458" s="69">
        <v>444</v>
      </c>
      <c r="AW1458" s="69">
        <v>0.17373885714285714</v>
      </c>
      <c r="AX1458" s="69">
        <v>0</v>
      </c>
      <c r="AY1458" s="69">
        <v>0</v>
      </c>
      <c r="AZ1458" s="69">
        <v>0</v>
      </c>
      <c r="BA1458" s="69">
        <v>637.40670859538784</v>
      </c>
      <c r="BB1458" s="69">
        <v>0.26949152542372884</v>
      </c>
      <c r="BC1458" s="69">
        <v>807.59329140461216</v>
      </c>
      <c r="BD1458" s="69">
        <v>0</v>
      </c>
      <c r="BE1458" s="69">
        <v>136.06757663906913</v>
      </c>
      <c r="BF1458" s="69">
        <v>-136.06757663906913</v>
      </c>
      <c r="BG1458" s="69">
        <v>50673.833333333336</v>
      </c>
      <c r="BH1458" s="69">
        <v>0</v>
      </c>
      <c r="BI1458" s="69">
        <v>-50673.833333333336</v>
      </c>
      <c r="BJ1458" s="69">
        <v>1.134365606034825E-4</v>
      </c>
      <c r="BK1458" s="69">
        <v>0</v>
      </c>
      <c r="BL1458" s="69">
        <v>146.2800096223238</v>
      </c>
      <c r="BM1458" s="69">
        <v>-146.2800096223238</v>
      </c>
      <c r="BN1458" s="69">
        <v>0</v>
      </c>
      <c r="BO1458" s="69">
        <v>6.9963297474544097</v>
      </c>
      <c r="BP1458" s="69">
        <v>-6.9963297474544097</v>
      </c>
      <c r="BQ1458" s="69">
        <v>6996.3297474544097</v>
      </c>
      <c r="BR1458" s="69">
        <v>-6996.3297474544097</v>
      </c>
      <c r="BS1458" s="69">
        <v>0</v>
      </c>
      <c r="BT1458" s="69">
        <v>0</v>
      </c>
      <c r="BU1458" s="69">
        <v>141.43243243243242</v>
      </c>
      <c r="BV1458" s="69">
        <v>2.017280169398597E-2</v>
      </c>
    </row>
    <row r="1459" spans="1:74">
      <c r="A1459" s="113" t="s">
        <v>1056</v>
      </c>
      <c r="B1459" s="69" t="s">
        <v>100</v>
      </c>
      <c r="C1459" s="69" t="s">
        <v>141</v>
      </c>
      <c r="D1459" s="69" t="s">
        <v>355</v>
      </c>
      <c r="E1459" s="69" t="s">
        <v>683</v>
      </c>
      <c r="F1459" s="69">
        <v>0</v>
      </c>
      <c r="G1459" s="69">
        <v>0</v>
      </c>
      <c r="H1459" s="69">
        <v>9828</v>
      </c>
      <c r="I1459" s="69">
        <v>139</v>
      </c>
      <c r="J1459" s="69">
        <v>54</v>
      </c>
      <c r="K1459" s="69">
        <v>2071</v>
      </c>
      <c r="L1459" s="69">
        <v>1709</v>
      </c>
      <c r="M1459" s="69">
        <v>69</v>
      </c>
      <c r="N1459" s="69">
        <v>1</v>
      </c>
      <c r="O1459" s="69">
        <v>15</v>
      </c>
      <c r="P1459" s="69">
        <v>4745.53</v>
      </c>
      <c r="Q1459" s="69">
        <v>36.54</v>
      </c>
      <c r="R1459" s="114">
        <v>3500000</v>
      </c>
      <c r="S1459" s="69">
        <v>0</v>
      </c>
      <c r="T1459" s="69">
        <v>0</v>
      </c>
      <c r="U1459" s="69">
        <v>3540</v>
      </c>
      <c r="V1459" s="69">
        <v>0</v>
      </c>
      <c r="W1459" s="69">
        <v>0</v>
      </c>
      <c r="X1459" s="69">
        <v>0</v>
      </c>
      <c r="Y1459" s="69">
        <v>0</v>
      </c>
      <c r="Z1459" s="69">
        <v>0</v>
      </c>
      <c r="AA1459" s="69">
        <v>0</v>
      </c>
      <c r="AB1459" s="69">
        <v>0</v>
      </c>
      <c r="AC1459" s="69">
        <v>0</v>
      </c>
      <c r="AD1459" s="69">
        <v>0</v>
      </c>
      <c r="AE1459" s="69">
        <v>1445</v>
      </c>
      <c r="AF1459" s="69">
        <v>714830</v>
      </c>
      <c r="AG1459" s="69">
        <v>2785170</v>
      </c>
      <c r="AH1459" s="69">
        <v>0</v>
      </c>
      <c r="AI1459" s="69">
        <v>0</v>
      </c>
      <c r="AJ1459" s="69">
        <v>1164</v>
      </c>
      <c r="AK1459" s="69">
        <v>2376</v>
      </c>
      <c r="AL1459" s="69">
        <v>5467</v>
      </c>
      <c r="AM1459" s="69">
        <v>2599</v>
      </c>
      <c r="AN1459" s="69">
        <v>-5467</v>
      </c>
      <c r="AO1459" s="69">
        <v>17</v>
      </c>
      <c r="AP1459" s="69">
        <v>-17</v>
      </c>
      <c r="AQ1459" s="69">
        <v>125785</v>
      </c>
      <c r="AR1459" s="69">
        <v>5006</v>
      </c>
      <c r="AS1459" s="69">
        <v>103795</v>
      </c>
      <c r="AT1459" s="69">
        <v>72624</v>
      </c>
      <c r="AU1459" s="69">
        <v>0</v>
      </c>
      <c r="AV1459" s="69">
        <v>513</v>
      </c>
      <c r="AW1459" s="69">
        <v>0.20423714285714287</v>
      </c>
      <c r="AX1459" s="69">
        <v>0</v>
      </c>
      <c r="AY1459" s="69">
        <v>0</v>
      </c>
      <c r="AZ1459" s="69">
        <v>0</v>
      </c>
      <c r="BA1459" s="69">
        <v>614.11512027491403</v>
      </c>
      <c r="BB1459" s="69">
        <v>0.32881355932203388</v>
      </c>
      <c r="BC1459" s="69">
        <v>830.88487972508597</v>
      </c>
      <c r="BD1459" s="69">
        <v>0</v>
      </c>
      <c r="BE1459" s="69">
        <v>130.7536125845985</v>
      </c>
      <c r="BF1459" s="69">
        <v>-130.7536125845985</v>
      </c>
      <c r="BG1459" s="69">
        <v>42048.823529411762</v>
      </c>
      <c r="BH1459" s="69">
        <v>0</v>
      </c>
      <c r="BI1459" s="69">
        <v>-42048.823529411762</v>
      </c>
      <c r="BJ1459" s="69">
        <v>1.3515125014906389E-4</v>
      </c>
      <c r="BK1459" s="69">
        <v>0</v>
      </c>
      <c r="BL1459" s="69">
        <v>142.79464642429085</v>
      </c>
      <c r="BM1459" s="69">
        <v>-142.79464642429085</v>
      </c>
      <c r="BN1459" s="69">
        <v>0</v>
      </c>
      <c r="BO1459" s="69">
        <v>6.8869406040753409</v>
      </c>
      <c r="BP1459" s="69">
        <v>-6.8869406040753409</v>
      </c>
      <c r="BQ1459" s="69">
        <v>6886.9406040753411</v>
      </c>
      <c r="BR1459" s="69">
        <v>-6886.9406040753411</v>
      </c>
      <c r="BS1459" s="69">
        <v>0</v>
      </c>
      <c r="BT1459" s="69">
        <v>0</v>
      </c>
      <c r="BU1459" s="69">
        <v>141.56725146198829</v>
      </c>
      <c r="BV1459" s="69">
        <v>2.0662241125730414E-2</v>
      </c>
    </row>
    <row r="1460" spans="1:74">
      <c r="A1460" s="113" t="s">
        <v>1057</v>
      </c>
      <c r="B1460" s="69" t="s">
        <v>100</v>
      </c>
      <c r="C1460" s="69" t="s">
        <v>141</v>
      </c>
      <c r="D1460" s="69" t="s">
        <v>355</v>
      </c>
      <c r="E1460" s="69" t="s">
        <v>683</v>
      </c>
      <c r="F1460" s="69">
        <v>0</v>
      </c>
      <c r="G1460" s="69">
        <v>0</v>
      </c>
      <c r="H1460" s="69">
        <v>10453</v>
      </c>
      <c r="I1460" s="69">
        <v>133</v>
      </c>
      <c r="J1460" s="69">
        <v>69</v>
      </c>
      <c r="K1460" s="69">
        <v>2594</v>
      </c>
      <c r="L1460" s="69">
        <v>2079</v>
      </c>
      <c r="M1460" s="69">
        <v>88</v>
      </c>
      <c r="N1460" s="69">
        <v>0</v>
      </c>
      <c r="O1460" s="69">
        <v>23</v>
      </c>
      <c r="P1460" s="69">
        <v>4029.68</v>
      </c>
      <c r="Q1460" s="69">
        <v>30.21</v>
      </c>
      <c r="R1460" s="114">
        <v>3500000</v>
      </c>
      <c r="S1460" s="69">
        <v>0</v>
      </c>
      <c r="T1460" s="69">
        <v>0</v>
      </c>
      <c r="U1460" s="69">
        <v>3540</v>
      </c>
      <c r="V1460" s="69">
        <v>0</v>
      </c>
      <c r="W1460" s="69">
        <v>0</v>
      </c>
      <c r="X1460" s="69">
        <v>0</v>
      </c>
      <c r="Y1460" s="69">
        <v>0</v>
      </c>
      <c r="Z1460" s="69">
        <v>0</v>
      </c>
      <c r="AA1460" s="69">
        <v>0</v>
      </c>
      <c r="AB1460" s="69">
        <v>0</v>
      </c>
      <c r="AC1460" s="69">
        <v>0</v>
      </c>
      <c r="AD1460" s="69">
        <v>0</v>
      </c>
      <c r="AE1460" s="69">
        <v>1445</v>
      </c>
      <c r="AF1460" s="69">
        <v>823694</v>
      </c>
      <c r="AG1460" s="69">
        <v>2676306</v>
      </c>
      <c r="AH1460" s="69">
        <v>0</v>
      </c>
      <c r="AI1460" s="69">
        <v>0</v>
      </c>
      <c r="AJ1460" s="69">
        <v>1375</v>
      </c>
      <c r="AK1460" s="69">
        <v>2165</v>
      </c>
      <c r="AL1460" s="69">
        <v>6605</v>
      </c>
      <c r="AM1460" s="69">
        <v>3097</v>
      </c>
      <c r="AN1460" s="69">
        <v>-6605</v>
      </c>
      <c r="AO1460" s="69">
        <v>19</v>
      </c>
      <c r="AP1460" s="69">
        <v>-19</v>
      </c>
      <c r="AQ1460" s="69">
        <v>146987</v>
      </c>
      <c r="AR1460" s="69">
        <v>5986</v>
      </c>
      <c r="AS1460" s="69">
        <v>121454</v>
      </c>
      <c r="AT1460" s="69">
        <v>83077</v>
      </c>
      <c r="AU1460" s="69">
        <v>0</v>
      </c>
      <c r="AV1460" s="69">
        <v>601</v>
      </c>
      <c r="AW1460" s="69">
        <v>0.23534114285714286</v>
      </c>
      <c r="AX1460" s="69">
        <v>0</v>
      </c>
      <c r="AY1460" s="69">
        <v>0</v>
      </c>
      <c r="AZ1460" s="69">
        <v>0</v>
      </c>
      <c r="BA1460" s="69">
        <v>599.05018181818184</v>
      </c>
      <c r="BB1460" s="69">
        <v>0.3884180790960452</v>
      </c>
      <c r="BC1460" s="69">
        <v>845.94981818181816</v>
      </c>
      <c r="BD1460" s="69">
        <v>0</v>
      </c>
      <c r="BE1460" s="69">
        <v>124.70764572293717</v>
      </c>
      <c r="BF1460" s="69">
        <v>-124.70764572293717</v>
      </c>
      <c r="BG1460" s="69">
        <v>43352.315789473687</v>
      </c>
      <c r="BH1460" s="69">
        <v>0</v>
      </c>
      <c r="BI1460" s="69">
        <v>-43352.315789473687</v>
      </c>
      <c r="BJ1460" s="69">
        <v>1.2926313211372435E-4</v>
      </c>
      <c r="BK1460" s="69">
        <v>0</v>
      </c>
      <c r="BL1460" s="69">
        <v>137.60340795188773</v>
      </c>
      <c r="BM1460" s="69">
        <v>-137.60340795188773</v>
      </c>
      <c r="BN1460" s="69">
        <v>0</v>
      </c>
      <c r="BO1460" s="69">
        <v>6.7819421344706639</v>
      </c>
      <c r="BP1460" s="69">
        <v>-6.7819421344706639</v>
      </c>
      <c r="BQ1460" s="69">
        <v>6781.9421344706634</v>
      </c>
      <c r="BR1460" s="69">
        <v>-6781.9421344706634</v>
      </c>
      <c r="BS1460" s="69">
        <v>0</v>
      </c>
      <c r="BT1460" s="69">
        <v>0</v>
      </c>
      <c r="BU1460" s="69">
        <v>138.23128119800333</v>
      </c>
      <c r="BV1460" s="69">
        <v>2.1069890534537068E-2</v>
      </c>
    </row>
    <row r="1461" spans="1:74">
      <c r="A1461" s="113" t="s">
        <v>1058</v>
      </c>
      <c r="B1461" s="69" t="s">
        <v>100</v>
      </c>
      <c r="C1461" s="69" t="s">
        <v>141</v>
      </c>
      <c r="D1461" s="69" t="s">
        <v>355</v>
      </c>
      <c r="E1461" s="69" t="s">
        <v>683</v>
      </c>
      <c r="F1461" s="69">
        <v>0</v>
      </c>
      <c r="G1461" s="69">
        <v>0</v>
      </c>
      <c r="H1461" s="69">
        <v>10228</v>
      </c>
      <c r="I1461" s="69">
        <v>107</v>
      </c>
      <c r="J1461" s="69">
        <v>47</v>
      </c>
      <c r="K1461" s="69">
        <v>2268</v>
      </c>
      <c r="L1461" s="69">
        <v>1832</v>
      </c>
      <c r="M1461" s="69">
        <v>68</v>
      </c>
      <c r="N1461" s="69">
        <v>0</v>
      </c>
      <c r="O1461" s="69">
        <v>23</v>
      </c>
      <c r="P1461" s="69">
        <v>4509.7</v>
      </c>
      <c r="Q1461" s="69">
        <v>33.42</v>
      </c>
      <c r="R1461" s="114">
        <v>3500000</v>
      </c>
      <c r="S1461" s="69">
        <v>0</v>
      </c>
      <c r="T1461" s="69">
        <v>0</v>
      </c>
      <c r="U1461" s="69">
        <v>3540</v>
      </c>
      <c r="V1461" s="69">
        <v>0</v>
      </c>
      <c r="W1461" s="69">
        <v>0</v>
      </c>
      <c r="X1461" s="69">
        <v>0</v>
      </c>
      <c r="Y1461" s="69">
        <v>0</v>
      </c>
      <c r="Z1461" s="69">
        <v>0</v>
      </c>
      <c r="AA1461" s="69">
        <v>0</v>
      </c>
      <c r="AB1461" s="69">
        <v>0</v>
      </c>
      <c r="AC1461" s="69">
        <v>0</v>
      </c>
      <c r="AD1461" s="69">
        <v>0</v>
      </c>
      <c r="AE1461" s="69">
        <v>1445</v>
      </c>
      <c r="AF1461" s="69">
        <v>937787</v>
      </c>
      <c r="AG1461" s="69">
        <v>2562213</v>
      </c>
      <c r="AH1461" s="69">
        <v>0</v>
      </c>
      <c r="AI1461" s="69">
        <v>0</v>
      </c>
      <c r="AJ1461" s="69">
        <v>1598</v>
      </c>
      <c r="AK1461" s="69">
        <v>1942</v>
      </c>
      <c r="AL1461" s="69">
        <v>7745</v>
      </c>
      <c r="AM1461" s="69">
        <v>3611</v>
      </c>
      <c r="AN1461" s="69">
        <v>-7745</v>
      </c>
      <c r="AO1461" s="69">
        <v>23</v>
      </c>
      <c r="AP1461" s="69">
        <v>-23</v>
      </c>
      <c r="AQ1461" s="69">
        <v>169849</v>
      </c>
      <c r="AR1461" s="69">
        <v>6898</v>
      </c>
      <c r="AS1461" s="69">
        <v>140127</v>
      </c>
      <c r="AT1461" s="69">
        <v>93305</v>
      </c>
      <c r="AU1461" s="69">
        <v>0</v>
      </c>
      <c r="AV1461" s="69">
        <v>669</v>
      </c>
      <c r="AW1461" s="69">
        <v>0.26793914285714288</v>
      </c>
      <c r="AX1461" s="69">
        <v>0</v>
      </c>
      <c r="AY1461" s="69">
        <v>0</v>
      </c>
      <c r="AZ1461" s="69">
        <v>0</v>
      </c>
      <c r="BA1461" s="69">
        <v>586.85043804755946</v>
      </c>
      <c r="BB1461" s="69">
        <v>0.4514124293785311</v>
      </c>
      <c r="BC1461" s="69">
        <v>858.14956195244054</v>
      </c>
      <c r="BD1461" s="69">
        <v>0</v>
      </c>
      <c r="BE1461" s="69">
        <v>121.08289218850871</v>
      </c>
      <c r="BF1461" s="69">
        <v>-121.08289218850871</v>
      </c>
      <c r="BG1461" s="69">
        <v>40773.34782608696</v>
      </c>
      <c r="BH1461" s="69">
        <v>0</v>
      </c>
      <c r="BI1461" s="69">
        <v>-40773.34782608696</v>
      </c>
      <c r="BJ1461" s="69">
        <v>1.3541439749424489E-4</v>
      </c>
      <c r="BK1461" s="69">
        <v>0</v>
      </c>
      <c r="BL1461" s="69">
        <v>135.95056538126994</v>
      </c>
      <c r="BM1461" s="69">
        <v>-135.95056538126994</v>
      </c>
      <c r="BN1461" s="69">
        <v>0</v>
      </c>
      <c r="BO1461" s="69">
        <v>6.6924076016756224</v>
      </c>
      <c r="BP1461" s="69">
        <v>-6.6924076016756224</v>
      </c>
      <c r="BQ1461" s="69">
        <v>6692.4076016756226</v>
      </c>
      <c r="BR1461" s="69">
        <v>-6692.4076016756226</v>
      </c>
      <c r="BS1461" s="69">
        <v>0</v>
      </c>
      <c r="BT1461" s="69">
        <v>0</v>
      </c>
      <c r="BU1461" s="69">
        <v>139.46935724962631</v>
      </c>
      <c r="BV1461" s="69">
        <v>2.1260060406596448E-2</v>
      </c>
    </row>
    <row r="1462" spans="1:74">
      <c r="A1462" s="113" t="s">
        <v>1059</v>
      </c>
      <c r="B1462" s="69" t="s">
        <v>100</v>
      </c>
      <c r="C1462" s="69" t="s">
        <v>141</v>
      </c>
      <c r="D1462" s="69" t="s">
        <v>355</v>
      </c>
      <c r="E1462" s="69" t="s">
        <v>683</v>
      </c>
      <c r="F1462" s="69">
        <v>0</v>
      </c>
      <c r="G1462" s="69">
        <v>0</v>
      </c>
      <c r="H1462" s="69">
        <v>12118</v>
      </c>
      <c r="I1462" s="69">
        <v>122</v>
      </c>
      <c r="J1462" s="69">
        <v>49</v>
      </c>
      <c r="K1462" s="69">
        <v>2561</v>
      </c>
      <c r="L1462" s="69">
        <v>2060</v>
      </c>
      <c r="M1462" s="69">
        <v>59</v>
      </c>
      <c r="N1462" s="69">
        <v>1</v>
      </c>
      <c r="O1462" s="69">
        <v>16</v>
      </c>
      <c r="P1462" s="69">
        <v>4731.75</v>
      </c>
      <c r="Q1462" s="69">
        <v>49.66</v>
      </c>
      <c r="R1462" s="114">
        <v>3500000</v>
      </c>
      <c r="S1462" s="69">
        <v>0</v>
      </c>
      <c r="T1462" s="69">
        <v>0</v>
      </c>
      <c r="U1462" s="69">
        <v>3540</v>
      </c>
      <c r="V1462" s="69">
        <v>0</v>
      </c>
      <c r="W1462" s="69">
        <v>0</v>
      </c>
      <c r="X1462" s="69">
        <v>0</v>
      </c>
      <c r="Y1462" s="69">
        <v>0</v>
      </c>
      <c r="Z1462" s="69">
        <v>0</v>
      </c>
      <c r="AA1462" s="69">
        <v>0</v>
      </c>
      <c r="AB1462" s="69">
        <v>0</v>
      </c>
      <c r="AC1462" s="69">
        <v>0</v>
      </c>
      <c r="AD1462" s="69">
        <v>0</v>
      </c>
      <c r="AE1462" s="69">
        <v>1445</v>
      </c>
      <c r="AF1462" s="69">
        <v>1056006</v>
      </c>
      <c r="AG1462" s="69">
        <v>2443994</v>
      </c>
      <c r="AH1462" s="69">
        <v>0</v>
      </c>
      <c r="AI1462" s="69">
        <v>0</v>
      </c>
      <c r="AJ1462" s="69">
        <v>1814</v>
      </c>
      <c r="AK1462" s="69">
        <v>1726</v>
      </c>
      <c r="AL1462" s="69">
        <v>8920</v>
      </c>
      <c r="AM1462" s="69">
        <v>4103</v>
      </c>
      <c r="AN1462" s="69">
        <v>-8920</v>
      </c>
      <c r="AO1462" s="69">
        <v>27</v>
      </c>
      <c r="AP1462" s="69">
        <v>-27</v>
      </c>
      <c r="AQ1462" s="69">
        <v>190609</v>
      </c>
      <c r="AR1462" s="69">
        <v>7788</v>
      </c>
      <c r="AS1462" s="69">
        <v>157367</v>
      </c>
      <c r="AT1462" s="69">
        <v>105423</v>
      </c>
      <c r="AU1462" s="69">
        <v>0</v>
      </c>
      <c r="AV1462" s="69">
        <v>728</v>
      </c>
      <c r="AW1462" s="69">
        <v>0.30171599999999998</v>
      </c>
      <c r="AX1462" s="69">
        <v>0</v>
      </c>
      <c r="AY1462" s="69">
        <v>0</v>
      </c>
      <c r="AZ1462" s="69">
        <v>0</v>
      </c>
      <c r="BA1462" s="69">
        <v>582.14222712238143</v>
      </c>
      <c r="BB1462" s="69">
        <v>0.5124293785310734</v>
      </c>
      <c r="BC1462" s="69">
        <v>862.85777287761857</v>
      </c>
      <c r="BD1462" s="69">
        <v>0</v>
      </c>
      <c r="BE1462" s="69">
        <v>118.38632286995515</v>
      </c>
      <c r="BF1462" s="69">
        <v>-118.38632286995515</v>
      </c>
      <c r="BG1462" s="69">
        <v>39111.333333333336</v>
      </c>
      <c r="BH1462" s="69">
        <v>0</v>
      </c>
      <c r="BI1462" s="69">
        <v>-39111.333333333336</v>
      </c>
      <c r="BJ1462" s="69">
        <v>1.4165123367731848E-4</v>
      </c>
      <c r="BK1462" s="69">
        <v>0</v>
      </c>
      <c r="BL1462" s="69">
        <v>135.5939907550077</v>
      </c>
      <c r="BM1462" s="69">
        <v>-135.5939907550077</v>
      </c>
      <c r="BN1462" s="69">
        <v>0</v>
      </c>
      <c r="BO1462" s="69">
        <v>6.7104666162537256</v>
      </c>
      <c r="BP1462" s="69">
        <v>-6.7104666162537256</v>
      </c>
      <c r="BQ1462" s="69">
        <v>6710.466616253726</v>
      </c>
      <c r="BR1462" s="69">
        <v>-6710.466616253726</v>
      </c>
      <c r="BS1462" s="69">
        <v>0</v>
      </c>
      <c r="BT1462" s="69">
        <v>0</v>
      </c>
      <c r="BU1462" s="69">
        <v>144.8118131868132</v>
      </c>
      <c r="BV1462" s="69">
        <v>2.1525741176964361E-2</v>
      </c>
    </row>
    <row r="1463" spans="1:74">
      <c r="A1463" s="113" t="s">
        <v>1031</v>
      </c>
      <c r="B1463" s="69" t="s">
        <v>100</v>
      </c>
      <c r="C1463" s="69" t="s">
        <v>141</v>
      </c>
      <c r="D1463" s="69" t="s">
        <v>355</v>
      </c>
      <c r="E1463" s="69" t="s">
        <v>683</v>
      </c>
      <c r="F1463" s="69">
        <v>0</v>
      </c>
      <c r="G1463" s="69">
        <v>0</v>
      </c>
      <c r="H1463" s="69">
        <v>10327</v>
      </c>
      <c r="I1463" s="69">
        <v>111</v>
      </c>
      <c r="J1463" s="69">
        <v>51</v>
      </c>
      <c r="K1463" s="69">
        <v>2281</v>
      </c>
      <c r="L1463" s="69">
        <v>1852</v>
      </c>
      <c r="M1463" s="69">
        <v>69</v>
      </c>
      <c r="N1463" s="69">
        <v>0</v>
      </c>
      <c r="O1463" s="69">
        <v>19</v>
      </c>
      <c r="P1463" s="69">
        <v>4527.3999999999996</v>
      </c>
      <c r="Q1463" s="69">
        <v>35.25</v>
      </c>
      <c r="R1463" s="114">
        <v>3500000</v>
      </c>
      <c r="S1463" s="69">
        <v>0</v>
      </c>
      <c r="T1463" s="69">
        <v>0</v>
      </c>
      <c r="U1463" s="69">
        <v>3540</v>
      </c>
      <c r="V1463" s="69">
        <v>0</v>
      </c>
      <c r="W1463" s="69">
        <v>0</v>
      </c>
      <c r="X1463" s="69">
        <v>0</v>
      </c>
      <c r="Y1463" s="69">
        <v>0</v>
      </c>
      <c r="Z1463" s="69">
        <v>0</v>
      </c>
      <c r="AA1463" s="69">
        <v>0</v>
      </c>
      <c r="AB1463" s="69">
        <v>0</v>
      </c>
      <c r="AC1463" s="69">
        <v>0</v>
      </c>
      <c r="AD1463" s="69">
        <v>0</v>
      </c>
      <c r="AE1463" s="69">
        <v>1445</v>
      </c>
      <c r="AF1463" s="69">
        <v>1187802</v>
      </c>
      <c r="AG1463" s="69">
        <v>2312198</v>
      </c>
      <c r="AH1463" s="69">
        <v>0</v>
      </c>
      <c r="AI1463" s="69">
        <v>0</v>
      </c>
      <c r="AJ1463" s="69">
        <v>2035</v>
      </c>
      <c r="AK1463" s="69">
        <v>1505</v>
      </c>
      <c r="AL1463" s="69">
        <v>10030</v>
      </c>
      <c r="AM1463" s="69">
        <v>4586</v>
      </c>
      <c r="AN1463" s="69">
        <v>-10030</v>
      </c>
      <c r="AO1463" s="69">
        <v>31</v>
      </c>
      <c r="AP1463" s="69">
        <v>-31</v>
      </c>
      <c r="AQ1463" s="69">
        <v>212946</v>
      </c>
      <c r="AR1463" s="69">
        <v>8672</v>
      </c>
      <c r="AS1463" s="69">
        <v>175837</v>
      </c>
      <c r="AT1463" s="69">
        <v>115750</v>
      </c>
      <c r="AU1463" s="69">
        <v>0</v>
      </c>
      <c r="AV1463" s="69">
        <v>797</v>
      </c>
      <c r="AW1463" s="69">
        <v>0.33937200000000001</v>
      </c>
      <c r="AX1463" s="69">
        <v>0</v>
      </c>
      <c r="AY1463" s="69">
        <v>0</v>
      </c>
      <c r="AZ1463" s="69">
        <v>0</v>
      </c>
      <c r="BA1463" s="69">
        <v>583.6864864864865</v>
      </c>
      <c r="BB1463" s="69">
        <v>0.57485875706214684</v>
      </c>
      <c r="BC1463" s="69">
        <v>861.3135135135135</v>
      </c>
      <c r="BD1463" s="69">
        <v>0</v>
      </c>
      <c r="BE1463" s="69">
        <v>118.42492522432701</v>
      </c>
      <c r="BF1463" s="69">
        <v>-118.42492522432701</v>
      </c>
      <c r="BG1463" s="69">
        <v>38316.193548387098</v>
      </c>
      <c r="BH1463" s="69">
        <v>0</v>
      </c>
      <c r="BI1463" s="69">
        <v>-38316.193548387098</v>
      </c>
      <c r="BJ1463" s="69">
        <v>1.4557681290092324E-4</v>
      </c>
      <c r="BK1463" s="69">
        <v>0</v>
      </c>
      <c r="BL1463" s="69">
        <v>136.96978782287823</v>
      </c>
      <c r="BM1463" s="69">
        <v>-136.96978782287823</v>
      </c>
      <c r="BN1463" s="69">
        <v>0</v>
      </c>
      <c r="BO1463" s="69">
        <v>6.7551311726200973</v>
      </c>
      <c r="BP1463" s="69">
        <v>-6.7551311726200973</v>
      </c>
      <c r="BQ1463" s="69">
        <v>6755.1311726200975</v>
      </c>
      <c r="BR1463" s="69">
        <v>-6755.1311726200975</v>
      </c>
      <c r="BS1463" s="69">
        <v>0</v>
      </c>
      <c r="BT1463" s="69">
        <v>0</v>
      </c>
      <c r="BU1463" s="69">
        <v>145.23212045169385</v>
      </c>
      <c r="BV1463" s="69">
        <v>2.153597625689142E-2</v>
      </c>
    </row>
    <row r="1464" spans="1:74">
      <c r="A1464" s="113" t="s">
        <v>1032</v>
      </c>
      <c r="B1464" s="69" t="s">
        <v>100</v>
      </c>
      <c r="C1464" s="69" t="s">
        <v>141</v>
      </c>
      <c r="D1464" s="69" t="s">
        <v>355</v>
      </c>
      <c r="E1464" s="69" t="s">
        <v>683</v>
      </c>
      <c r="F1464" s="69">
        <v>0</v>
      </c>
      <c r="G1464" s="69">
        <v>0</v>
      </c>
      <c r="H1464" s="69">
        <v>10074</v>
      </c>
      <c r="I1464" s="69">
        <v>112</v>
      </c>
      <c r="J1464" s="69">
        <v>47</v>
      </c>
      <c r="K1464" s="69">
        <v>2385</v>
      </c>
      <c r="L1464" s="69">
        <v>1977</v>
      </c>
      <c r="M1464" s="69">
        <v>56</v>
      </c>
      <c r="N1464" s="69">
        <v>0</v>
      </c>
      <c r="O1464" s="69">
        <v>18</v>
      </c>
      <c r="P1464" s="69">
        <v>4223.8999999999996</v>
      </c>
      <c r="Q1464" s="69">
        <v>39.979999999999997</v>
      </c>
      <c r="R1464" s="114">
        <v>3500000</v>
      </c>
      <c r="S1464" s="69">
        <v>0</v>
      </c>
      <c r="T1464" s="69">
        <v>0</v>
      </c>
      <c r="U1464" s="69">
        <v>3540</v>
      </c>
      <c r="V1464" s="69">
        <v>0</v>
      </c>
      <c r="W1464" s="69">
        <v>0</v>
      </c>
      <c r="X1464" s="69">
        <v>0</v>
      </c>
      <c r="Y1464" s="69">
        <v>0</v>
      </c>
      <c r="Z1464" s="69">
        <v>0</v>
      </c>
      <c r="AA1464" s="69">
        <v>0</v>
      </c>
      <c r="AB1464" s="69">
        <v>0</v>
      </c>
      <c r="AC1464" s="69">
        <v>0</v>
      </c>
      <c r="AD1464" s="69">
        <v>0</v>
      </c>
      <c r="AE1464" s="69">
        <v>1445</v>
      </c>
      <c r="AF1464" s="69">
        <v>1302232</v>
      </c>
      <c r="AG1464" s="69">
        <v>2197768</v>
      </c>
      <c r="AH1464" s="69">
        <v>0</v>
      </c>
      <c r="AI1464" s="69">
        <v>0</v>
      </c>
      <c r="AJ1464" s="69">
        <v>2229</v>
      </c>
      <c r="AK1464" s="69">
        <v>1311</v>
      </c>
      <c r="AL1464" s="69">
        <v>11027</v>
      </c>
      <c r="AM1464" s="69">
        <v>5021</v>
      </c>
      <c r="AN1464" s="69">
        <v>-11027</v>
      </c>
      <c r="AO1464" s="69">
        <v>33</v>
      </c>
      <c r="AP1464" s="69">
        <v>-33</v>
      </c>
      <c r="AQ1464" s="69">
        <v>233526</v>
      </c>
      <c r="AR1464" s="69">
        <v>9447</v>
      </c>
      <c r="AS1464" s="69">
        <v>192823</v>
      </c>
      <c r="AT1464" s="69">
        <v>125824</v>
      </c>
      <c r="AU1464" s="69">
        <v>0</v>
      </c>
      <c r="AV1464" s="69">
        <v>853</v>
      </c>
      <c r="AW1464" s="69">
        <v>0.37206628571428574</v>
      </c>
      <c r="AX1464" s="69">
        <v>0</v>
      </c>
      <c r="AY1464" s="69">
        <v>0</v>
      </c>
      <c r="AZ1464" s="69">
        <v>0</v>
      </c>
      <c r="BA1464" s="69">
        <v>584.22252131000448</v>
      </c>
      <c r="BB1464" s="69">
        <v>0.62966101694915255</v>
      </c>
      <c r="BC1464" s="69">
        <v>860.77747868999552</v>
      </c>
      <c r="BD1464" s="69">
        <v>0</v>
      </c>
      <c r="BE1464" s="69">
        <v>118.09485807563254</v>
      </c>
      <c r="BF1464" s="69">
        <v>-118.09485807563254</v>
      </c>
      <c r="BG1464" s="69">
        <v>39461.57575757576</v>
      </c>
      <c r="BH1464" s="69">
        <v>0</v>
      </c>
      <c r="BI1464" s="69">
        <v>-39461.57575757576</v>
      </c>
      <c r="BJ1464" s="69">
        <v>1.4131188818375685E-4</v>
      </c>
      <c r="BK1464" s="69">
        <v>0</v>
      </c>
      <c r="BL1464" s="69">
        <v>137.84608870540913</v>
      </c>
      <c r="BM1464" s="69">
        <v>-137.84608870540913</v>
      </c>
      <c r="BN1464" s="69">
        <v>0</v>
      </c>
      <c r="BO1464" s="69">
        <v>6.7535096954201519</v>
      </c>
      <c r="BP1464" s="69">
        <v>-6.7535096954201519</v>
      </c>
      <c r="BQ1464" s="69">
        <v>6753.5096954201517</v>
      </c>
      <c r="BR1464" s="69">
        <v>-6753.5096954201517</v>
      </c>
      <c r="BS1464" s="69">
        <v>0</v>
      </c>
      <c r="BT1464" s="69">
        <v>0</v>
      </c>
      <c r="BU1464" s="69">
        <v>147.50762016412662</v>
      </c>
      <c r="BV1464" s="69">
        <v>2.1500817896080094E-2</v>
      </c>
    </row>
    <row r="1465" spans="1:74">
      <c r="A1465" s="113" t="s">
        <v>1033</v>
      </c>
      <c r="B1465" s="69" t="s">
        <v>100</v>
      </c>
      <c r="C1465" s="69" t="s">
        <v>141</v>
      </c>
      <c r="D1465" s="69" t="s">
        <v>355</v>
      </c>
      <c r="E1465" s="69" t="s">
        <v>683</v>
      </c>
      <c r="F1465" s="69">
        <v>0</v>
      </c>
      <c r="G1465" s="69">
        <v>0</v>
      </c>
      <c r="H1465" s="69">
        <v>9872</v>
      </c>
      <c r="I1465" s="69">
        <v>141</v>
      </c>
      <c r="J1465" s="69">
        <v>65</v>
      </c>
      <c r="K1465" s="69">
        <v>2395</v>
      </c>
      <c r="L1465" s="69">
        <v>1975</v>
      </c>
      <c r="M1465" s="69">
        <v>80</v>
      </c>
      <c r="N1465" s="69">
        <v>0</v>
      </c>
      <c r="O1465" s="69">
        <v>20</v>
      </c>
      <c r="P1465" s="69">
        <v>4121.92</v>
      </c>
      <c r="Q1465" s="69">
        <v>30.1</v>
      </c>
      <c r="R1465" s="114">
        <v>3500000</v>
      </c>
      <c r="S1465" s="69">
        <v>0</v>
      </c>
      <c r="T1465" s="69">
        <v>0</v>
      </c>
      <c r="U1465" s="69">
        <v>3540</v>
      </c>
      <c r="V1465" s="69">
        <v>0</v>
      </c>
      <c r="W1465" s="69">
        <v>0</v>
      </c>
      <c r="X1465" s="69">
        <v>0</v>
      </c>
      <c r="Y1465" s="69">
        <v>0</v>
      </c>
      <c r="Z1465" s="69">
        <v>0</v>
      </c>
      <c r="AA1465" s="69">
        <v>0</v>
      </c>
      <c r="AB1465" s="69">
        <v>0</v>
      </c>
      <c r="AC1465" s="69">
        <v>0</v>
      </c>
      <c r="AD1465" s="69">
        <v>0</v>
      </c>
      <c r="AE1465" s="69">
        <v>1445</v>
      </c>
      <c r="AF1465" s="69">
        <v>1412314</v>
      </c>
      <c r="AG1465" s="69">
        <v>2087686</v>
      </c>
      <c r="AH1465" s="69">
        <v>0</v>
      </c>
      <c r="AI1465" s="69">
        <v>0</v>
      </c>
      <c r="AJ1465" s="69">
        <v>2453</v>
      </c>
      <c r="AK1465" s="69">
        <v>1087</v>
      </c>
      <c r="AL1465" s="69">
        <v>12099</v>
      </c>
      <c r="AM1465" s="69">
        <v>5486</v>
      </c>
      <c r="AN1465" s="69">
        <v>-12099</v>
      </c>
      <c r="AO1465" s="69">
        <v>37</v>
      </c>
      <c r="AP1465" s="69">
        <v>-37</v>
      </c>
      <c r="AQ1465" s="69">
        <v>254251</v>
      </c>
      <c r="AR1465" s="69">
        <v>10276</v>
      </c>
      <c r="AS1465" s="69">
        <v>210002</v>
      </c>
      <c r="AT1465" s="69">
        <v>135696</v>
      </c>
      <c r="AU1465" s="69">
        <v>0</v>
      </c>
      <c r="AV1465" s="69">
        <v>933</v>
      </c>
      <c r="AW1465" s="69">
        <v>0.40351828571428572</v>
      </c>
      <c r="AX1465" s="69">
        <v>0</v>
      </c>
      <c r="AY1465" s="69">
        <v>0</v>
      </c>
      <c r="AZ1465" s="69">
        <v>0</v>
      </c>
      <c r="BA1465" s="69">
        <v>575.74969425193638</v>
      </c>
      <c r="BB1465" s="69">
        <v>0.69293785310734468</v>
      </c>
      <c r="BC1465" s="69">
        <v>869.25030574806362</v>
      </c>
      <c r="BD1465" s="69">
        <v>0</v>
      </c>
      <c r="BE1465" s="69">
        <v>116.72981238118852</v>
      </c>
      <c r="BF1465" s="69">
        <v>-116.72981238118852</v>
      </c>
      <c r="BG1465" s="69">
        <v>38170.648648648646</v>
      </c>
      <c r="BH1465" s="69">
        <v>0</v>
      </c>
      <c r="BI1465" s="69">
        <v>-38170.648648648646</v>
      </c>
      <c r="BJ1465" s="69">
        <v>1.4552548465886073E-4</v>
      </c>
      <c r="BK1465" s="69">
        <v>0</v>
      </c>
      <c r="BL1465" s="69">
        <v>137.43810821331257</v>
      </c>
      <c r="BM1465" s="69">
        <v>-137.43810821331257</v>
      </c>
      <c r="BN1465" s="69">
        <v>0</v>
      </c>
      <c r="BO1465" s="69">
        <v>6.7252407119932194</v>
      </c>
      <c r="BP1465" s="69">
        <v>-6.7252407119932194</v>
      </c>
      <c r="BQ1465" s="69">
        <v>6725.2407119932195</v>
      </c>
      <c r="BR1465" s="69">
        <v>-6725.2407119932195</v>
      </c>
      <c r="BS1465" s="69">
        <v>0</v>
      </c>
      <c r="BT1465" s="69">
        <v>0</v>
      </c>
      <c r="BU1465" s="69">
        <v>145.44051446945338</v>
      </c>
      <c r="BV1465" s="69">
        <v>2.1577102941581352E-2</v>
      </c>
    </row>
    <row r="1466" spans="1:74">
      <c r="A1466" s="113" t="s">
        <v>1034</v>
      </c>
      <c r="B1466" s="69" t="s">
        <v>100</v>
      </c>
      <c r="C1466" s="69" t="s">
        <v>141</v>
      </c>
      <c r="D1466" s="69" t="s">
        <v>355</v>
      </c>
      <c r="E1466" s="69" t="s">
        <v>683</v>
      </c>
      <c r="F1466" s="69">
        <v>0</v>
      </c>
      <c r="G1466" s="69">
        <v>0</v>
      </c>
      <c r="H1466" s="69">
        <v>9780</v>
      </c>
      <c r="I1466" s="69">
        <v>111</v>
      </c>
      <c r="J1466" s="69">
        <v>62</v>
      </c>
      <c r="K1466" s="69">
        <v>2378</v>
      </c>
      <c r="L1466" s="69">
        <v>1952</v>
      </c>
      <c r="M1466" s="69">
        <v>70</v>
      </c>
      <c r="N1466" s="69">
        <v>0</v>
      </c>
      <c r="O1466" s="69">
        <v>15</v>
      </c>
      <c r="P1466" s="69">
        <v>4112.7</v>
      </c>
      <c r="Q1466" s="69">
        <v>35.96</v>
      </c>
      <c r="R1466" s="114">
        <v>3500000</v>
      </c>
      <c r="S1466" s="69">
        <v>0</v>
      </c>
      <c r="T1466" s="69">
        <v>0</v>
      </c>
      <c r="U1466" s="69">
        <v>3540</v>
      </c>
      <c r="V1466" s="69">
        <v>0</v>
      </c>
      <c r="W1466" s="69">
        <v>0</v>
      </c>
      <c r="X1466" s="69">
        <v>0</v>
      </c>
      <c r="Y1466" s="69">
        <v>0</v>
      </c>
      <c r="Z1466" s="69">
        <v>0</v>
      </c>
      <c r="AA1466" s="69">
        <v>0</v>
      </c>
      <c r="AB1466" s="69">
        <v>0</v>
      </c>
      <c r="AC1466" s="69">
        <v>0</v>
      </c>
      <c r="AD1466" s="69">
        <v>0</v>
      </c>
      <c r="AE1466" s="69">
        <v>1445</v>
      </c>
      <c r="AF1466" s="69">
        <v>1520549</v>
      </c>
      <c r="AG1466" s="69">
        <v>1979451</v>
      </c>
      <c r="AH1466" s="69">
        <v>0</v>
      </c>
      <c r="AI1466" s="69">
        <v>0</v>
      </c>
      <c r="AJ1466" s="69">
        <v>2659</v>
      </c>
      <c r="AK1466" s="69">
        <v>881</v>
      </c>
      <c r="AL1466" s="69">
        <v>13106</v>
      </c>
      <c r="AM1466" s="69">
        <v>5938</v>
      </c>
      <c r="AN1466" s="69">
        <v>-13106</v>
      </c>
      <c r="AO1466" s="69">
        <v>37</v>
      </c>
      <c r="AP1466" s="69">
        <v>-37</v>
      </c>
      <c r="AQ1466" s="69">
        <v>275213</v>
      </c>
      <c r="AR1466" s="69">
        <v>11094</v>
      </c>
      <c r="AS1466" s="69">
        <v>227565</v>
      </c>
      <c r="AT1466" s="69">
        <v>145476</v>
      </c>
      <c r="AU1466" s="69">
        <v>0</v>
      </c>
      <c r="AV1466" s="69">
        <v>1003</v>
      </c>
      <c r="AW1466" s="69">
        <v>0.43444257142857146</v>
      </c>
      <c r="AX1466" s="69">
        <v>0</v>
      </c>
      <c r="AY1466" s="69">
        <v>0</v>
      </c>
      <c r="AZ1466" s="69">
        <v>0</v>
      </c>
      <c r="BA1466" s="69">
        <v>571.84994358781501</v>
      </c>
      <c r="BB1466" s="69">
        <v>0.7511299435028248</v>
      </c>
      <c r="BC1466" s="69">
        <v>873.15005641218499</v>
      </c>
      <c r="BD1466" s="69">
        <v>0</v>
      </c>
      <c r="BE1466" s="69">
        <v>116.01930413551045</v>
      </c>
      <c r="BF1466" s="69">
        <v>-116.01930413551045</v>
      </c>
      <c r="BG1466" s="69">
        <v>41095.91891891892</v>
      </c>
      <c r="BH1466" s="69">
        <v>0</v>
      </c>
      <c r="BI1466" s="69">
        <v>-41095.91891891892</v>
      </c>
      <c r="BJ1466" s="69">
        <v>1.3444132362933436E-4</v>
      </c>
      <c r="BK1466" s="69">
        <v>0</v>
      </c>
      <c r="BL1466" s="69">
        <v>137.06048314404183</v>
      </c>
      <c r="BM1466" s="69">
        <v>-137.06048314404183</v>
      </c>
      <c r="BN1466" s="69">
        <v>0</v>
      </c>
      <c r="BO1466" s="69">
        <v>6.6818227759101791</v>
      </c>
      <c r="BP1466" s="69">
        <v>-6.6818227759101791</v>
      </c>
      <c r="BQ1466" s="69">
        <v>6681.8227759101792</v>
      </c>
      <c r="BR1466" s="69">
        <v>-6681.8227759101792</v>
      </c>
      <c r="BS1466" s="69">
        <v>0</v>
      </c>
      <c r="BT1466" s="69">
        <v>0</v>
      </c>
      <c r="BU1466" s="69">
        <v>145.04087736789631</v>
      </c>
      <c r="BV1466" s="69">
        <v>2.1576015667864528E-2</v>
      </c>
    </row>
    <row r="1467" spans="1:74">
      <c r="A1467" s="113" t="s">
        <v>1035</v>
      </c>
      <c r="B1467" s="69" t="s">
        <v>100</v>
      </c>
      <c r="C1467" s="69" t="s">
        <v>141</v>
      </c>
      <c r="D1467" s="69" t="s">
        <v>355</v>
      </c>
      <c r="E1467" s="69" t="s">
        <v>683</v>
      </c>
      <c r="F1467" s="69">
        <v>0</v>
      </c>
      <c r="G1467" s="69">
        <v>0</v>
      </c>
      <c r="H1467" s="69">
        <v>10609</v>
      </c>
      <c r="I1467" s="69">
        <v>129</v>
      </c>
      <c r="J1467" s="69">
        <v>63</v>
      </c>
      <c r="K1467" s="69">
        <v>2849</v>
      </c>
      <c r="L1467" s="69">
        <v>2281</v>
      </c>
      <c r="M1467" s="69">
        <v>74</v>
      </c>
      <c r="N1467" s="69">
        <v>1</v>
      </c>
      <c r="O1467" s="69">
        <v>24</v>
      </c>
      <c r="P1467" s="69">
        <v>3723.76</v>
      </c>
      <c r="Q1467" s="69">
        <v>33.36</v>
      </c>
      <c r="R1467" s="114">
        <v>3500000</v>
      </c>
      <c r="S1467" s="69">
        <v>0</v>
      </c>
      <c r="T1467" s="69">
        <v>0</v>
      </c>
      <c r="U1467" s="69">
        <v>3540</v>
      </c>
      <c r="V1467" s="69">
        <v>0</v>
      </c>
      <c r="W1467" s="69">
        <v>0</v>
      </c>
      <c r="X1467" s="69">
        <v>0</v>
      </c>
      <c r="Y1467" s="69">
        <v>0</v>
      </c>
      <c r="Z1467" s="69">
        <v>0</v>
      </c>
      <c r="AA1467" s="69">
        <v>0</v>
      </c>
      <c r="AB1467" s="69">
        <v>0</v>
      </c>
      <c r="AC1467" s="69">
        <v>0</v>
      </c>
      <c r="AD1467" s="69">
        <v>0</v>
      </c>
      <c r="AE1467" s="69">
        <v>1445</v>
      </c>
      <c r="AF1467" s="69">
        <v>1630221</v>
      </c>
      <c r="AG1467" s="69">
        <v>1869779</v>
      </c>
      <c r="AH1467" s="69">
        <v>0</v>
      </c>
      <c r="AI1467" s="69">
        <v>0</v>
      </c>
      <c r="AJ1467" s="69">
        <v>2871</v>
      </c>
      <c r="AK1467" s="69">
        <v>669</v>
      </c>
      <c r="AL1467" s="69">
        <v>14196</v>
      </c>
      <c r="AM1467" s="69">
        <v>6423</v>
      </c>
      <c r="AN1467" s="69">
        <v>-14196</v>
      </c>
      <c r="AO1467" s="69">
        <v>41</v>
      </c>
      <c r="AP1467" s="69">
        <v>-41</v>
      </c>
      <c r="AQ1467" s="69">
        <v>298572</v>
      </c>
      <c r="AR1467" s="69">
        <v>11979</v>
      </c>
      <c r="AS1467" s="69">
        <v>246964</v>
      </c>
      <c r="AT1467" s="69">
        <v>156085</v>
      </c>
      <c r="AU1467" s="69">
        <v>0</v>
      </c>
      <c r="AV1467" s="69">
        <v>1077</v>
      </c>
      <c r="AW1467" s="69">
        <v>0.46577742857142856</v>
      </c>
      <c r="AX1467" s="69">
        <v>0</v>
      </c>
      <c r="AY1467" s="69">
        <v>0</v>
      </c>
      <c r="AZ1467" s="69">
        <v>0</v>
      </c>
      <c r="BA1467" s="69">
        <v>567.82340647857893</v>
      </c>
      <c r="BB1467" s="69">
        <v>0.81101694915254241</v>
      </c>
      <c r="BC1467" s="69">
        <v>877.17659352142107</v>
      </c>
      <c r="BD1467" s="69">
        <v>0</v>
      </c>
      <c r="BE1467" s="69">
        <v>114.83664412510566</v>
      </c>
      <c r="BF1467" s="69">
        <v>-114.83664412510566</v>
      </c>
      <c r="BG1467" s="69">
        <v>39761.487804878052</v>
      </c>
      <c r="BH1467" s="69">
        <v>0</v>
      </c>
      <c r="BI1467" s="69">
        <v>-39761.487804878052</v>
      </c>
      <c r="BJ1467" s="69">
        <v>1.3732031134868641E-4</v>
      </c>
      <c r="BK1467" s="69">
        <v>0</v>
      </c>
      <c r="BL1467" s="69">
        <v>136.08990733784123</v>
      </c>
      <c r="BM1467" s="69">
        <v>-136.08990733784123</v>
      </c>
      <c r="BN1467" s="69">
        <v>0</v>
      </c>
      <c r="BO1467" s="69">
        <v>6.6010471161788766</v>
      </c>
      <c r="BP1467" s="69">
        <v>-6.6010471161788766</v>
      </c>
      <c r="BQ1467" s="69">
        <v>6601.0471161788764</v>
      </c>
      <c r="BR1467" s="69">
        <v>-6601.0471161788764</v>
      </c>
      <c r="BS1467" s="69">
        <v>0</v>
      </c>
      <c r="BT1467" s="69">
        <v>0</v>
      </c>
      <c r="BU1467" s="69">
        <v>144.92571959145775</v>
      </c>
      <c r="BV1467" s="69">
        <v>2.151239901933202E-2</v>
      </c>
    </row>
    <row r="1468" spans="1:74">
      <c r="A1468" s="113" t="s">
        <v>1036</v>
      </c>
      <c r="B1468" s="69" t="s">
        <v>100</v>
      </c>
      <c r="C1468" s="69" t="s">
        <v>141</v>
      </c>
      <c r="D1468" s="69" t="s">
        <v>355</v>
      </c>
      <c r="E1468" s="69" t="s">
        <v>683</v>
      </c>
      <c r="F1468" s="69">
        <v>0</v>
      </c>
      <c r="G1468" s="69">
        <v>0</v>
      </c>
      <c r="H1468" s="69">
        <v>10408</v>
      </c>
      <c r="I1468" s="69">
        <v>107</v>
      </c>
      <c r="J1468" s="69">
        <v>51</v>
      </c>
      <c r="K1468" s="69">
        <v>2331</v>
      </c>
      <c r="L1468" s="69">
        <v>1949</v>
      </c>
      <c r="M1468" s="69">
        <v>60</v>
      </c>
      <c r="N1468" s="69">
        <v>2</v>
      </c>
      <c r="O1468" s="69">
        <v>18</v>
      </c>
      <c r="P1468" s="69">
        <v>4465.04</v>
      </c>
      <c r="Q1468" s="69">
        <v>39.880000000000003</v>
      </c>
      <c r="R1468" s="114">
        <v>3500000</v>
      </c>
      <c r="S1468" s="69">
        <v>0</v>
      </c>
      <c r="T1468" s="69">
        <v>0</v>
      </c>
      <c r="U1468" s="69">
        <v>3540</v>
      </c>
      <c r="V1468" s="69">
        <v>0</v>
      </c>
      <c r="W1468" s="69">
        <v>0</v>
      </c>
      <c r="X1468" s="69">
        <v>0</v>
      </c>
      <c r="Y1468" s="69">
        <v>0</v>
      </c>
      <c r="Z1468" s="69">
        <v>0</v>
      </c>
      <c r="AA1468" s="69">
        <v>0</v>
      </c>
      <c r="AB1468" s="69">
        <v>0</v>
      </c>
      <c r="AC1468" s="69">
        <v>0</v>
      </c>
      <c r="AD1468" s="69">
        <v>0</v>
      </c>
      <c r="AE1468" s="69">
        <v>1445</v>
      </c>
      <c r="AF1468" s="69">
        <v>1746379</v>
      </c>
      <c r="AG1468" s="69">
        <v>1753621</v>
      </c>
      <c r="AH1468" s="69">
        <v>0</v>
      </c>
      <c r="AI1468" s="69">
        <v>0</v>
      </c>
      <c r="AJ1468" s="69">
        <v>3070</v>
      </c>
      <c r="AK1468" s="69">
        <v>470</v>
      </c>
      <c r="AL1468" s="69">
        <v>15295</v>
      </c>
      <c r="AM1468" s="69">
        <v>6886</v>
      </c>
      <c r="AN1468" s="69">
        <v>-15295</v>
      </c>
      <c r="AO1468" s="69">
        <v>47</v>
      </c>
      <c r="AP1468" s="69">
        <v>-47</v>
      </c>
      <c r="AQ1468" s="69">
        <v>323415</v>
      </c>
      <c r="AR1468" s="69">
        <v>12806</v>
      </c>
      <c r="AS1468" s="69">
        <v>267672</v>
      </c>
      <c r="AT1468" s="69">
        <v>166493</v>
      </c>
      <c r="AU1468" s="69">
        <v>0</v>
      </c>
      <c r="AV1468" s="69">
        <v>1137</v>
      </c>
      <c r="AW1468" s="69">
        <v>0.49896542857142856</v>
      </c>
      <c r="AX1468" s="69">
        <v>0</v>
      </c>
      <c r="AY1468" s="69">
        <v>0</v>
      </c>
      <c r="AZ1468" s="69">
        <v>0</v>
      </c>
      <c r="BA1468" s="69">
        <v>568.85309446254075</v>
      </c>
      <c r="BB1468" s="69">
        <v>0.86723163841807904</v>
      </c>
      <c r="BC1468" s="69">
        <v>876.14690553745925</v>
      </c>
      <c r="BD1468" s="69">
        <v>0</v>
      </c>
      <c r="BE1468" s="69">
        <v>114.17973193854201</v>
      </c>
      <c r="BF1468" s="69">
        <v>-114.17973193854201</v>
      </c>
      <c r="BG1468" s="69">
        <v>37157</v>
      </c>
      <c r="BH1468" s="69">
        <v>0</v>
      </c>
      <c r="BI1468" s="69">
        <v>-37157</v>
      </c>
      <c r="BJ1468" s="69">
        <v>1.453241191657777E-4</v>
      </c>
      <c r="BK1468" s="69">
        <v>0</v>
      </c>
      <c r="BL1468" s="69">
        <v>136.37193503045447</v>
      </c>
      <c r="BM1468" s="69">
        <v>-136.37193503045447</v>
      </c>
      <c r="BN1468" s="69">
        <v>0</v>
      </c>
      <c r="BO1468" s="69">
        <v>6.5243245464598463</v>
      </c>
      <c r="BP1468" s="69">
        <v>-6.5243245464598463</v>
      </c>
      <c r="BQ1468" s="69">
        <v>6524.3245464598467</v>
      </c>
      <c r="BR1468" s="69">
        <v>-6524.3245464598467</v>
      </c>
      <c r="BS1468" s="69">
        <v>0</v>
      </c>
      <c r="BT1468" s="69">
        <v>0</v>
      </c>
      <c r="BU1468" s="69">
        <v>146.43183817062445</v>
      </c>
      <c r="BV1468" s="69">
        <v>2.1291529459054156E-2</v>
      </c>
    </row>
    <row r="1469" spans="1:74">
      <c r="A1469" s="113" t="s">
        <v>1037</v>
      </c>
      <c r="B1469" s="69" t="s">
        <v>100</v>
      </c>
      <c r="C1469" s="69" t="s">
        <v>141</v>
      </c>
      <c r="D1469" s="69" t="s">
        <v>355</v>
      </c>
      <c r="E1469" s="69" t="s">
        <v>683</v>
      </c>
      <c r="F1469" s="69">
        <v>0</v>
      </c>
      <c r="G1469" s="69">
        <v>0</v>
      </c>
      <c r="H1469" s="69">
        <v>11794</v>
      </c>
      <c r="I1469" s="69">
        <v>116</v>
      </c>
      <c r="J1469" s="69">
        <v>59</v>
      </c>
      <c r="K1469" s="69">
        <v>2552</v>
      </c>
      <c r="L1469" s="69">
        <v>2114</v>
      </c>
      <c r="M1469" s="69">
        <v>69</v>
      </c>
      <c r="N1469" s="69">
        <v>0</v>
      </c>
      <c r="O1469" s="69">
        <v>15</v>
      </c>
      <c r="P1469" s="69">
        <v>4621.47</v>
      </c>
      <c r="Q1469" s="69">
        <v>43.2</v>
      </c>
      <c r="R1469" s="114">
        <v>3500000</v>
      </c>
      <c r="S1469" s="69">
        <v>0</v>
      </c>
      <c r="T1469" s="69">
        <v>0</v>
      </c>
      <c r="U1469" s="69">
        <v>3540</v>
      </c>
      <c r="V1469" s="69">
        <v>0</v>
      </c>
      <c r="W1469" s="69">
        <v>0</v>
      </c>
      <c r="X1469" s="69">
        <v>0</v>
      </c>
      <c r="Y1469" s="69">
        <v>0</v>
      </c>
      <c r="Z1469" s="69">
        <v>0</v>
      </c>
      <c r="AA1469" s="69">
        <v>0</v>
      </c>
      <c r="AB1469" s="69">
        <v>0</v>
      </c>
      <c r="AC1469" s="69">
        <v>0</v>
      </c>
      <c r="AD1469" s="69">
        <v>0</v>
      </c>
      <c r="AE1469" s="69">
        <v>1445</v>
      </c>
      <c r="AF1469" s="69">
        <v>1861169</v>
      </c>
      <c r="AG1469" s="69">
        <v>1638831</v>
      </c>
      <c r="AH1469" s="69">
        <v>0</v>
      </c>
      <c r="AI1469" s="69">
        <v>0</v>
      </c>
      <c r="AJ1469" s="69">
        <v>3245</v>
      </c>
      <c r="AK1469" s="69">
        <v>295</v>
      </c>
      <c r="AL1469" s="69">
        <v>16349</v>
      </c>
      <c r="AM1469" s="69">
        <v>7347</v>
      </c>
      <c r="AN1469" s="69">
        <v>-16349</v>
      </c>
      <c r="AO1469" s="69">
        <v>47</v>
      </c>
      <c r="AP1469" s="69">
        <v>-47</v>
      </c>
      <c r="AQ1469" s="69">
        <v>345248</v>
      </c>
      <c r="AR1469" s="69">
        <v>13631</v>
      </c>
      <c r="AS1469" s="69">
        <v>285995</v>
      </c>
      <c r="AT1469" s="69">
        <v>178287</v>
      </c>
      <c r="AU1469" s="69">
        <v>0</v>
      </c>
      <c r="AV1469" s="69">
        <v>1206</v>
      </c>
      <c r="AW1469" s="69">
        <v>0.53176257142857142</v>
      </c>
      <c r="AX1469" s="69">
        <v>0</v>
      </c>
      <c r="AY1469" s="69">
        <v>0</v>
      </c>
      <c r="AZ1469" s="69">
        <v>0</v>
      </c>
      <c r="BA1469" s="69">
        <v>573.54976887519263</v>
      </c>
      <c r="BB1469" s="69">
        <v>0.91666666666666663</v>
      </c>
      <c r="BC1469" s="69">
        <v>871.45023112480737</v>
      </c>
      <c r="BD1469" s="69">
        <v>0</v>
      </c>
      <c r="BE1469" s="69">
        <v>113.83992904764817</v>
      </c>
      <c r="BF1469" s="69">
        <v>-113.83992904764817</v>
      </c>
      <c r="BG1469" s="69">
        <v>39599.340425531918</v>
      </c>
      <c r="BH1469" s="69">
        <v>0</v>
      </c>
      <c r="BI1469" s="69">
        <v>-39599.340425531918</v>
      </c>
      <c r="BJ1469" s="69">
        <v>1.3613402539623692E-4</v>
      </c>
      <c r="BK1469" s="69">
        <v>0</v>
      </c>
      <c r="BL1469" s="69">
        <v>136.53943217665616</v>
      </c>
      <c r="BM1469" s="69">
        <v>-136.53943217665616</v>
      </c>
      <c r="BN1469" s="69">
        <v>0</v>
      </c>
      <c r="BO1469" s="69">
        <v>6.5076976870225005</v>
      </c>
      <c r="BP1469" s="69">
        <v>-6.5076976870225005</v>
      </c>
      <c r="BQ1469" s="69">
        <v>6507.6976870225008</v>
      </c>
      <c r="BR1469" s="69">
        <v>-6507.6976870225008</v>
      </c>
      <c r="BS1469" s="69">
        <v>0</v>
      </c>
      <c r="BT1469" s="69">
        <v>0</v>
      </c>
      <c r="BU1469" s="69">
        <v>147.83333333333334</v>
      </c>
      <c r="BV1469" s="69">
        <v>2.1280354991194735E-2</v>
      </c>
    </row>
    <row r="1470" spans="1:74">
      <c r="A1470" s="113" t="s">
        <v>1038</v>
      </c>
      <c r="B1470" s="69" t="s">
        <v>100</v>
      </c>
      <c r="C1470" s="69" t="s">
        <v>141</v>
      </c>
      <c r="D1470" s="69" t="s">
        <v>355</v>
      </c>
      <c r="E1470" s="69" t="s">
        <v>683</v>
      </c>
      <c r="F1470" s="69">
        <v>0</v>
      </c>
      <c r="G1470" s="69">
        <v>0</v>
      </c>
      <c r="H1470" s="69">
        <v>10203</v>
      </c>
      <c r="I1470" s="69">
        <v>90</v>
      </c>
      <c r="J1470" s="69">
        <v>41</v>
      </c>
      <c r="K1470" s="69">
        <v>2095</v>
      </c>
      <c r="L1470" s="69">
        <v>1722</v>
      </c>
      <c r="M1470" s="69">
        <v>54</v>
      </c>
      <c r="N1470" s="69">
        <v>0</v>
      </c>
      <c r="O1470" s="69">
        <v>14</v>
      </c>
      <c r="P1470" s="69">
        <v>4870.17</v>
      </c>
      <c r="Q1470" s="69">
        <v>46.59</v>
      </c>
      <c r="R1470" s="114">
        <v>3500000</v>
      </c>
      <c r="S1470" s="69">
        <v>0</v>
      </c>
      <c r="T1470" s="69">
        <v>0</v>
      </c>
      <c r="U1470" s="69">
        <v>3540</v>
      </c>
      <c r="V1470" s="69">
        <v>0</v>
      </c>
      <c r="W1470" s="69">
        <v>0</v>
      </c>
      <c r="X1470" s="69">
        <v>0</v>
      </c>
      <c r="Y1470" s="69">
        <v>0</v>
      </c>
      <c r="Z1470" s="69">
        <v>0</v>
      </c>
      <c r="AA1470" s="69">
        <v>0</v>
      </c>
      <c r="AB1470" s="69">
        <v>0</v>
      </c>
      <c r="AC1470" s="69">
        <v>0</v>
      </c>
      <c r="AD1470" s="69">
        <v>0</v>
      </c>
      <c r="AE1470" s="69">
        <v>1445</v>
      </c>
      <c r="AF1470" s="69">
        <v>1989977</v>
      </c>
      <c r="AG1470" s="69">
        <v>1510023</v>
      </c>
      <c r="AH1470" s="69">
        <v>0</v>
      </c>
      <c r="AI1470" s="69">
        <v>0</v>
      </c>
      <c r="AJ1470" s="69">
        <v>3470</v>
      </c>
      <c r="AK1470" s="69">
        <v>70</v>
      </c>
      <c r="AL1470" s="69">
        <v>17544</v>
      </c>
      <c r="AM1470" s="69">
        <v>7851</v>
      </c>
      <c r="AN1470" s="69">
        <v>-17544</v>
      </c>
      <c r="AO1470" s="69">
        <v>54</v>
      </c>
      <c r="AP1470" s="69">
        <v>-54</v>
      </c>
      <c r="AQ1470" s="69">
        <v>369932</v>
      </c>
      <c r="AR1470" s="69">
        <v>14533</v>
      </c>
      <c r="AS1470" s="69">
        <v>306566</v>
      </c>
      <c r="AT1470" s="69">
        <v>188490</v>
      </c>
      <c r="AU1470" s="69">
        <v>0</v>
      </c>
      <c r="AV1470" s="69">
        <v>1260</v>
      </c>
      <c r="AW1470" s="69">
        <v>0.56856485714285709</v>
      </c>
      <c r="AX1470" s="69">
        <v>0</v>
      </c>
      <c r="AY1470" s="69">
        <v>0</v>
      </c>
      <c r="AZ1470" s="69">
        <v>0</v>
      </c>
      <c r="BA1470" s="69">
        <v>573.48040345821323</v>
      </c>
      <c r="BB1470" s="69">
        <v>0.98022598870056499</v>
      </c>
      <c r="BC1470" s="69">
        <v>871.51959654178677</v>
      </c>
      <c r="BD1470" s="69">
        <v>0</v>
      </c>
      <c r="BE1470" s="69">
        <v>113.42778157774738</v>
      </c>
      <c r="BF1470" s="69">
        <v>-113.42778157774738</v>
      </c>
      <c r="BG1470" s="69">
        <v>36851.425925925927</v>
      </c>
      <c r="BH1470" s="69">
        <v>0</v>
      </c>
      <c r="BI1470" s="69">
        <v>-36851.425925925927</v>
      </c>
      <c r="BJ1470" s="69">
        <v>1.4597277337456615E-4</v>
      </c>
      <c r="BK1470" s="69">
        <v>0</v>
      </c>
      <c r="BL1470" s="69">
        <v>136.92816348998829</v>
      </c>
      <c r="BM1470" s="69">
        <v>-136.92816348998829</v>
      </c>
      <c r="BN1470" s="69">
        <v>0</v>
      </c>
      <c r="BO1470" s="69">
        <v>6.4911862372213491</v>
      </c>
      <c r="BP1470" s="69">
        <v>-6.4911862372213491</v>
      </c>
      <c r="BQ1470" s="69">
        <v>6491.1862372213491</v>
      </c>
      <c r="BR1470" s="69">
        <v>-6491.1862372213491</v>
      </c>
      <c r="BS1470" s="69">
        <v>0</v>
      </c>
      <c r="BT1470" s="69">
        <v>0</v>
      </c>
      <c r="BU1470" s="69">
        <v>149.5952380952381</v>
      </c>
      <c r="BV1470" s="69">
        <v>2.1222819328957754E-2</v>
      </c>
    </row>
    <row r="1471" spans="1:74">
      <c r="A1471" s="113" t="s">
        <v>1039</v>
      </c>
      <c r="B1471" s="69" t="s">
        <v>100</v>
      </c>
      <c r="C1471" s="69" t="s">
        <v>141</v>
      </c>
      <c r="D1471" s="69" t="s">
        <v>355</v>
      </c>
      <c r="E1471" s="69" t="s">
        <v>683</v>
      </c>
      <c r="F1471" s="69">
        <v>0</v>
      </c>
      <c r="G1471" s="69">
        <v>0</v>
      </c>
      <c r="H1471" s="69">
        <v>9953</v>
      </c>
      <c r="I1471" s="69">
        <v>101</v>
      </c>
      <c r="J1471" s="69">
        <v>50</v>
      </c>
      <c r="K1471" s="69">
        <v>2088</v>
      </c>
      <c r="L1471" s="69">
        <v>1772</v>
      </c>
      <c r="M1471" s="69">
        <v>59</v>
      </c>
      <c r="N1471" s="69">
        <v>0</v>
      </c>
      <c r="O1471" s="69">
        <v>25</v>
      </c>
      <c r="P1471" s="69">
        <v>4766.76</v>
      </c>
      <c r="Q1471" s="69">
        <v>35.93</v>
      </c>
      <c r="R1471" s="114">
        <v>3500000</v>
      </c>
      <c r="S1471" s="69">
        <v>0</v>
      </c>
      <c r="T1471" s="69">
        <v>0</v>
      </c>
      <c r="U1471" s="69">
        <v>3540</v>
      </c>
      <c r="V1471" s="69">
        <v>0</v>
      </c>
      <c r="W1471" s="69">
        <v>0</v>
      </c>
      <c r="X1471" s="69">
        <v>0</v>
      </c>
      <c r="Y1471" s="69">
        <v>0</v>
      </c>
      <c r="Z1471" s="69">
        <v>0</v>
      </c>
      <c r="AA1471" s="69">
        <v>0</v>
      </c>
      <c r="AB1471" s="69">
        <v>0</v>
      </c>
      <c r="AC1471" s="69">
        <v>0</v>
      </c>
      <c r="AD1471" s="69">
        <v>0</v>
      </c>
      <c r="AE1471" s="69">
        <v>1445</v>
      </c>
      <c r="AF1471" s="69">
        <v>2102350</v>
      </c>
      <c r="AG1471" s="69">
        <v>1397650</v>
      </c>
      <c r="AH1471" s="69">
        <v>0</v>
      </c>
      <c r="AI1471" s="69">
        <v>0</v>
      </c>
      <c r="AJ1471" s="69">
        <v>3708</v>
      </c>
      <c r="AK1471" s="69">
        <v>-168</v>
      </c>
      <c r="AL1471" s="69">
        <v>18577</v>
      </c>
      <c r="AM1471" s="69">
        <v>8314</v>
      </c>
      <c r="AN1471" s="69">
        <v>-18577</v>
      </c>
      <c r="AO1471" s="69">
        <v>58</v>
      </c>
      <c r="AP1471" s="69">
        <v>-58</v>
      </c>
      <c r="AQ1471" s="69">
        <v>389614</v>
      </c>
      <c r="AR1471" s="69">
        <v>15355</v>
      </c>
      <c r="AS1471" s="69">
        <v>323124</v>
      </c>
      <c r="AT1471" s="69">
        <v>198443</v>
      </c>
      <c r="AU1471" s="69">
        <v>0</v>
      </c>
      <c r="AV1471" s="69">
        <v>1319</v>
      </c>
      <c r="AW1471" s="69">
        <v>0.60067142857142852</v>
      </c>
      <c r="AX1471" s="69">
        <v>0</v>
      </c>
      <c r="AY1471" s="69">
        <v>0</v>
      </c>
      <c r="AZ1471" s="69">
        <v>0</v>
      </c>
      <c r="BA1471" s="69">
        <v>566.97680690399136</v>
      </c>
      <c r="BB1471" s="69">
        <v>1.047457627118644</v>
      </c>
      <c r="BC1471" s="69">
        <v>878.02319309600864</v>
      </c>
      <c r="BD1471" s="69">
        <v>0</v>
      </c>
      <c r="BE1471" s="69">
        <v>113.16951068525596</v>
      </c>
      <c r="BF1471" s="69">
        <v>-113.16951068525596</v>
      </c>
      <c r="BG1471" s="69">
        <v>36247.413793103449</v>
      </c>
      <c r="BH1471" s="69">
        <v>0</v>
      </c>
      <c r="BI1471" s="69">
        <v>-36247.413793103449</v>
      </c>
      <c r="BJ1471" s="69">
        <v>1.4886528718167211E-4</v>
      </c>
      <c r="BK1471" s="69">
        <v>0</v>
      </c>
      <c r="BL1471" s="69">
        <v>136.91631390426571</v>
      </c>
      <c r="BM1471" s="69">
        <v>-136.91631390426571</v>
      </c>
      <c r="BN1471" s="69">
        <v>0</v>
      </c>
      <c r="BO1471" s="69">
        <v>6.5063257449152649</v>
      </c>
      <c r="BP1471" s="69">
        <v>-6.5063257449152649</v>
      </c>
      <c r="BQ1471" s="69">
        <v>6506.3257449152652</v>
      </c>
      <c r="BR1471" s="69">
        <v>-6506.3257449152652</v>
      </c>
      <c r="BS1471" s="69">
        <v>0</v>
      </c>
      <c r="BT1471" s="69">
        <v>0</v>
      </c>
      <c r="BU1471" s="69">
        <v>150.44958301743745</v>
      </c>
      <c r="BV1471" s="69">
        <v>2.1339068924627964E-2</v>
      </c>
    </row>
    <row r="1472" spans="1:74">
      <c r="A1472" s="113" t="s">
        <v>1040</v>
      </c>
      <c r="B1472" s="69" t="s">
        <v>100</v>
      </c>
      <c r="C1472" s="69" t="s">
        <v>141</v>
      </c>
      <c r="D1472" s="69" t="s">
        <v>355</v>
      </c>
      <c r="E1472" s="69" t="s">
        <v>683</v>
      </c>
      <c r="F1472" s="69">
        <v>0</v>
      </c>
      <c r="G1472" s="69">
        <v>0</v>
      </c>
      <c r="H1472" s="69">
        <v>10270</v>
      </c>
      <c r="I1472" s="69">
        <v>107</v>
      </c>
      <c r="J1472" s="69">
        <v>53</v>
      </c>
      <c r="K1472" s="69">
        <v>2320</v>
      </c>
      <c r="L1472" s="69">
        <v>1978</v>
      </c>
      <c r="M1472" s="69">
        <v>62</v>
      </c>
      <c r="N1472" s="69">
        <v>0</v>
      </c>
      <c r="O1472" s="69">
        <v>22</v>
      </c>
      <c r="P1472" s="69">
        <v>4426.72</v>
      </c>
      <c r="Q1472" s="69">
        <v>36.29</v>
      </c>
      <c r="R1472" s="114">
        <v>3500000</v>
      </c>
      <c r="S1472" s="69">
        <v>0</v>
      </c>
      <c r="T1472" s="69">
        <v>0</v>
      </c>
      <c r="U1472" s="69">
        <v>3540</v>
      </c>
      <c r="V1472" s="69">
        <v>0</v>
      </c>
      <c r="W1472" s="69">
        <v>0</v>
      </c>
      <c r="X1472" s="69">
        <v>0</v>
      </c>
      <c r="Y1472" s="69">
        <v>0</v>
      </c>
      <c r="Z1472" s="69">
        <v>0</v>
      </c>
      <c r="AA1472" s="69">
        <v>0</v>
      </c>
      <c r="AB1472" s="69">
        <v>0</v>
      </c>
      <c r="AC1472" s="69">
        <v>0</v>
      </c>
      <c r="AD1472" s="69">
        <v>0</v>
      </c>
      <c r="AE1472" s="69">
        <v>1445</v>
      </c>
      <c r="AF1472" s="69">
        <v>2212312</v>
      </c>
      <c r="AG1472" s="69">
        <v>1287688</v>
      </c>
      <c r="AH1472" s="69">
        <v>0</v>
      </c>
      <c r="AI1472" s="69">
        <v>0</v>
      </c>
      <c r="AJ1472" s="69">
        <v>3930</v>
      </c>
      <c r="AK1472" s="69">
        <v>-390</v>
      </c>
      <c r="AL1472" s="69">
        <v>19597</v>
      </c>
      <c r="AM1472" s="69">
        <v>8762</v>
      </c>
      <c r="AN1472" s="69">
        <v>-19597</v>
      </c>
      <c r="AO1472" s="69">
        <v>60</v>
      </c>
      <c r="AP1472" s="69">
        <v>-60</v>
      </c>
      <c r="AQ1472" s="69">
        <v>409837</v>
      </c>
      <c r="AR1472" s="69">
        <v>16148</v>
      </c>
      <c r="AS1472" s="69">
        <v>340379</v>
      </c>
      <c r="AT1472" s="69">
        <v>208713</v>
      </c>
      <c r="AU1472" s="69">
        <v>0</v>
      </c>
      <c r="AV1472" s="69">
        <v>1381</v>
      </c>
      <c r="AW1472" s="69">
        <v>0.6320891428571429</v>
      </c>
      <c r="AX1472" s="69">
        <v>0</v>
      </c>
      <c r="AY1472" s="69">
        <v>0</v>
      </c>
      <c r="AZ1472" s="69">
        <v>0</v>
      </c>
      <c r="BA1472" s="69">
        <v>562.92926208651397</v>
      </c>
      <c r="BB1472" s="69">
        <v>1.1101694915254237</v>
      </c>
      <c r="BC1472" s="69">
        <v>882.07073791348603</v>
      </c>
      <c r="BD1472" s="69">
        <v>0</v>
      </c>
      <c r="BE1472" s="69">
        <v>112.8903403582181</v>
      </c>
      <c r="BF1472" s="69">
        <v>-112.8903403582181</v>
      </c>
      <c r="BG1472" s="69">
        <v>36871.866666666669</v>
      </c>
      <c r="BH1472" s="69">
        <v>0</v>
      </c>
      <c r="BI1472" s="69">
        <v>-36871.866666666669</v>
      </c>
      <c r="BJ1472" s="69">
        <v>1.4639966620876106E-4</v>
      </c>
      <c r="BK1472" s="69">
        <v>0</v>
      </c>
      <c r="BL1472" s="69">
        <v>137.00222937825117</v>
      </c>
      <c r="BM1472" s="69">
        <v>-137.00222937825117</v>
      </c>
      <c r="BN1472" s="69">
        <v>0</v>
      </c>
      <c r="BO1472" s="69">
        <v>6.4995549079114747</v>
      </c>
      <c r="BP1472" s="69">
        <v>-6.4995549079114747</v>
      </c>
      <c r="BQ1472" s="69">
        <v>6499.5549079114744</v>
      </c>
      <c r="BR1472" s="69">
        <v>-6499.5549079114744</v>
      </c>
      <c r="BS1472" s="69">
        <v>0</v>
      </c>
      <c r="BT1472" s="69">
        <v>0</v>
      </c>
      <c r="BU1472" s="69">
        <v>151.13178855901521</v>
      </c>
      <c r="BV1472" s="69">
        <v>2.1379231255352737E-2</v>
      </c>
    </row>
    <row r="1473" spans="1:74">
      <c r="A1473" s="113" t="s">
        <v>1041</v>
      </c>
      <c r="B1473" s="69" t="s">
        <v>100</v>
      </c>
      <c r="C1473" s="69" t="s">
        <v>141</v>
      </c>
      <c r="D1473" s="69" t="s">
        <v>355</v>
      </c>
      <c r="E1473" s="69" t="s">
        <v>683</v>
      </c>
      <c r="F1473" s="69">
        <v>0</v>
      </c>
      <c r="G1473" s="69">
        <v>0</v>
      </c>
      <c r="H1473" s="69">
        <v>10018</v>
      </c>
      <c r="I1473" s="69">
        <v>109</v>
      </c>
      <c r="J1473" s="69">
        <v>57</v>
      </c>
      <c r="K1473" s="69">
        <v>2298</v>
      </c>
      <c r="L1473" s="69">
        <v>1932</v>
      </c>
      <c r="M1473" s="69">
        <v>69</v>
      </c>
      <c r="N1473" s="69">
        <v>0</v>
      </c>
      <c r="O1473" s="69">
        <v>22</v>
      </c>
      <c r="P1473" s="69">
        <v>4359.4399999999996</v>
      </c>
      <c r="Q1473" s="69">
        <v>33.729999999999997</v>
      </c>
      <c r="R1473" s="114">
        <v>3500000</v>
      </c>
      <c r="S1473" s="69">
        <v>0</v>
      </c>
      <c r="T1473" s="69">
        <v>0</v>
      </c>
      <c r="U1473" s="69">
        <v>3540</v>
      </c>
      <c r="V1473" s="69">
        <v>0</v>
      </c>
      <c r="W1473" s="69">
        <v>0</v>
      </c>
      <c r="X1473" s="69">
        <v>0</v>
      </c>
      <c r="Y1473" s="69">
        <v>0</v>
      </c>
      <c r="Z1473" s="69">
        <v>0</v>
      </c>
      <c r="AA1473" s="69">
        <v>0</v>
      </c>
      <c r="AB1473" s="69">
        <v>0</v>
      </c>
      <c r="AC1473" s="69">
        <v>0</v>
      </c>
      <c r="AD1473" s="69">
        <v>0</v>
      </c>
      <c r="AE1473" s="69">
        <v>1445</v>
      </c>
      <c r="AF1473" s="69">
        <v>2321799</v>
      </c>
      <c r="AG1473" s="69">
        <v>1178201</v>
      </c>
      <c r="AH1473" s="69">
        <v>0</v>
      </c>
      <c r="AI1473" s="69">
        <v>0</v>
      </c>
      <c r="AJ1473" s="69">
        <v>4153</v>
      </c>
      <c r="AK1473" s="69">
        <v>-613</v>
      </c>
      <c r="AL1473" s="69">
        <v>20643</v>
      </c>
      <c r="AM1473" s="69">
        <v>9222</v>
      </c>
      <c r="AN1473" s="69">
        <v>-20643</v>
      </c>
      <c r="AO1473" s="69">
        <v>61</v>
      </c>
      <c r="AP1473" s="69">
        <v>-61</v>
      </c>
      <c r="AQ1473" s="69">
        <v>430427</v>
      </c>
      <c r="AR1473" s="69">
        <v>16919</v>
      </c>
      <c r="AS1473" s="69">
        <v>357941</v>
      </c>
      <c r="AT1473" s="69">
        <v>218731</v>
      </c>
      <c r="AU1473" s="69">
        <v>0</v>
      </c>
      <c r="AV1473" s="69">
        <v>1450</v>
      </c>
      <c r="AW1473" s="69">
        <v>0.66337114285714283</v>
      </c>
      <c r="AX1473" s="69">
        <v>0</v>
      </c>
      <c r="AY1473" s="69">
        <v>0</v>
      </c>
      <c r="AZ1473" s="69">
        <v>0</v>
      </c>
      <c r="BA1473" s="69">
        <v>559.06549482301955</v>
      </c>
      <c r="BB1473" s="69">
        <v>1.1731638418079096</v>
      </c>
      <c r="BC1473" s="69">
        <v>885.93450517698045</v>
      </c>
      <c r="BD1473" s="69">
        <v>0</v>
      </c>
      <c r="BE1473" s="69">
        <v>112.47391367533788</v>
      </c>
      <c r="BF1473" s="69">
        <v>-112.47391367533788</v>
      </c>
      <c r="BG1473" s="69">
        <v>38062.278688524588</v>
      </c>
      <c r="BH1473" s="69">
        <v>0</v>
      </c>
      <c r="BI1473" s="69">
        <v>-38062.278688524588</v>
      </c>
      <c r="BJ1473" s="69">
        <v>1.4171973412448568E-4</v>
      </c>
      <c r="BK1473" s="69">
        <v>0</v>
      </c>
      <c r="BL1473" s="69">
        <v>137.23027365683552</v>
      </c>
      <c r="BM1473" s="69">
        <v>-137.23027365683552</v>
      </c>
      <c r="BN1473" s="69">
        <v>0</v>
      </c>
      <c r="BO1473" s="69">
        <v>6.4865410779988881</v>
      </c>
      <c r="BP1473" s="69">
        <v>-6.4865410779988881</v>
      </c>
      <c r="BQ1473" s="69">
        <v>6486.5410779988879</v>
      </c>
      <c r="BR1473" s="69">
        <v>-6486.5410779988879</v>
      </c>
      <c r="BS1473" s="69">
        <v>0</v>
      </c>
      <c r="BT1473" s="69">
        <v>0</v>
      </c>
      <c r="BU1473" s="69">
        <v>150.84896551724137</v>
      </c>
      <c r="BV1473" s="69">
        <v>2.1425235870426343E-2</v>
      </c>
    </row>
    <row r="1474" spans="1:74">
      <c r="A1474" s="113" t="s">
        <v>1042</v>
      </c>
      <c r="B1474" s="69" t="s">
        <v>100</v>
      </c>
      <c r="C1474" s="69" t="s">
        <v>141</v>
      </c>
      <c r="D1474" s="69" t="s">
        <v>355</v>
      </c>
      <c r="E1474" s="69" t="s">
        <v>683</v>
      </c>
      <c r="F1474" s="69">
        <v>0</v>
      </c>
      <c r="G1474" s="69">
        <v>0</v>
      </c>
      <c r="H1474" s="69">
        <v>10862</v>
      </c>
      <c r="I1474" s="69">
        <v>122</v>
      </c>
      <c r="J1474" s="69">
        <v>59</v>
      </c>
      <c r="K1474" s="69">
        <v>2996</v>
      </c>
      <c r="L1474" s="69">
        <v>2463</v>
      </c>
      <c r="M1474" s="69">
        <v>66</v>
      </c>
      <c r="N1474" s="69">
        <v>0</v>
      </c>
      <c r="O1474" s="69">
        <v>26</v>
      </c>
      <c r="P1474" s="69">
        <v>3625.5</v>
      </c>
      <c r="Q1474" s="69">
        <v>37.33</v>
      </c>
      <c r="R1474" s="114">
        <v>3500000</v>
      </c>
      <c r="S1474" s="69">
        <v>0</v>
      </c>
      <c r="T1474" s="69">
        <v>0</v>
      </c>
      <c r="U1474" s="69">
        <v>3540</v>
      </c>
      <c r="V1474" s="69">
        <v>0</v>
      </c>
      <c r="W1474" s="69">
        <v>0</v>
      </c>
      <c r="X1474" s="69">
        <v>0</v>
      </c>
      <c r="Y1474" s="69">
        <v>0</v>
      </c>
      <c r="Z1474" s="69">
        <v>0</v>
      </c>
      <c r="AA1474" s="69">
        <v>0</v>
      </c>
      <c r="AB1474" s="69">
        <v>0</v>
      </c>
      <c r="AC1474" s="69">
        <v>0</v>
      </c>
      <c r="AD1474" s="69">
        <v>0</v>
      </c>
      <c r="AE1474" s="69">
        <v>1445</v>
      </c>
      <c r="AF1474" s="69">
        <v>2433346</v>
      </c>
      <c r="AG1474" s="69">
        <v>1066654</v>
      </c>
      <c r="AH1474" s="69">
        <v>0</v>
      </c>
      <c r="AI1474" s="69">
        <v>0</v>
      </c>
      <c r="AJ1474" s="69">
        <v>4373</v>
      </c>
      <c r="AK1474" s="69">
        <v>-833</v>
      </c>
      <c r="AL1474" s="69">
        <v>21726</v>
      </c>
      <c r="AM1474" s="69">
        <v>9712</v>
      </c>
      <c r="AN1474" s="69">
        <v>-21726</v>
      </c>
      <c r="AO1474" s="69">
        <v>65</v>
      </c>
      <c r="AP1474" s="69">
        <v>-65</v>
      </c>
      <c r="AQ1474" s="69">
        <v>453556</v>
      </c>
      <c r="AR1474" s="69">
        <v>17857</v>
      </c>
      <c r="AS1474" s="69">
        <v>377424</v>
      </c>
      <c r="AT1474" s="69">
        <v>229593</v>
      </c>
      <c r="AU1474" s="69">
        <v>0</v>
      </c>
      <c r="AV1474" s="69">
        <v>1516</v>
      </c>
      <c r="AW1474" s="69">
        <v>0.69524171428571424</v>
      </c>
      <c r="AX1474" s="69">
        <v>0</v>
      </c>
      <c r="AY1474" s="69">
        <v>0</v>
      </c>
      <c r="AZ1474" s="69">
        <v>0</v>
      </c>
      <c r="BA1474" s="69">
        <v>556.44774754173341</v>
      </c>
      <c r="BB1474" s="69">
        <v>1.2353107344632768</v>
      </c>
      <c r="BC1474" s="69">
        <v>888.55225245826659</v>
      </c>
      <c r="BD1474" s="69">
        <v>0</v>
      </c>
      <c r="BE1474" s="69">
        <v>112.00156494522692</v>
      </c>
      <c r="BF1474" s="69">
        <v>-112.00156494522692</v>
      </c>
      <c r="BG1474" s="69">
        <v>37436.092307692306</v>
      </c>
      <c r="BH1474" s="69">
        <v>0</v>
      </c>
      <c r="BI1474" s="69">
        <v>-37436.092307692306</v>
      </c>
      <c r="BJ1474" s="69">
        <v>1.4331196147774475E-4</v>
      </c>
      <c r="BK1474" s="69">
        <v>0</v>
      </c>
      <c r="BL1474" s="69">
        <v>136.26846614772919</v>
      </c>
      <c r="BM1474" s="69">
        <v>-136.26846614772919</v>
      </c>
      <c r="BN1474" s="69">
        <v>0</v>
      </c>
      <c r="BO1474" s="69">
        <v>6.4472476578066047</v>
      </c>
      <c r="BP1474" s="69">
        <v>-6.4472476578066047</v>
      </c>
      <c r="BQ1474" s="69">
        <v>6447.2476578066044</v>
      </c>
      <c r="BR1474" s="69">
        <v>-6447.2476578066044</v>
      </c>
      <c r="BS1474" s="69">
        <v>0</v>
      </c>
      <c r="BT1474" s="69">
        <v>0</v>
      </c>
      <c r="BU1474" s="69">
        <v>151.44656992084433</v>
      </c>
      <c r="BV1474" s="69">
        <v>2.1413011844182418E-2</v>
      </c>
    </row>
    <row r="1475" spans="1:74">
      <c r="A1475" s="113" t="s">
        <v>1043</v>
      </c>
      <c r="B1475" s="69" t="s">
        <v>100</v>
      </c>
      <c r="C1475" s="69" t="s">
        <v>141</v>
      </c>
      <c r="D1475" s="69" t="s">
        <v>355</v>
      </c>
      <c r="E1475" s="69" t="s">
        <v>683</v>
      </c>
      <c r="F1475" s="69">
        <v>0</v>
      </c>
      <c r="G1475" s="69">
        <v>0</v>
      </c>
      <c r="H1475" s="69">
        <v>10770</v>
      </c>
      <c r="I1475" s="69">
        <v>131</v>
      </c>
      <c r="J1475" s="69">
        <v>62</v>
      </c>
      <c r="K1475" s="69">
        <v>2514</v>
      </c>
      <c r="L1475" s="69">
        <v>2090</v>
      </c>
      <c r="M1475" s="69">
        <v>71</v>
      </c>
      <c r="N1475" s="69">
        <v>2</v>
      </c>
      <c r="O1475" s="69">
        <v>17</v>
      </c>
      <c r="P1475" s="69">
        <v>4284.01</v>
      </c>
      <c r="Q1475" s="69">
        <v>38.06</v>
      </c>
      <c r="R1475" s="114">
        <v>3500000</v>
      </c>
      <c r="S1475" s="69">
        <v>0</v>
      </c>
      <c r="T1475" s="69">
        <v>0</v>
      </c>
      <c r="U1475" s="69">
        <v>3540</v>
      </c>
      <c r="V1475" s="69">
        <v>0</v>
      </c>
      <c r="W1475" s="69">
        <v>0</v>
      </c>
      <c r="X1475" s="69">
        <v>0</v>
      </c>
      <c r="Y1475" s="69">
        <v>0</v>
      </c>
      <c r="Z1475" s="69">
        <v>0</v>
      </c>
      <c r="AA1475" s="69">
        <v>0</v>
      </c>
      <c r="AB1475" s="69">
        <v>0</v>
      </c>
      <c r="AC1475" s="69">
        <v>0</v>
      </c>
      <c r="AD1475" s="69">
        <v>0</v>
      </c>
      <c r="AE1475" s="69">
        <v>1445</v>
      </c>
      <c r="AF1475" s="69">
        <v>2551988</v>
      </c>
      <c r="AG1475" s="69">
        <v>948012</v>
      </c>
      <c r="AH1475" s="69">
        <v>0</v>
      </c>
      <c r="AI1475" s="69">
        <v>0</v>
      </c>
      <c r="AJ1475" s="69">
        <v>4594</v>
      </c>
      <c r="AK1475" s="69">
        <v>-1054</v>
      </c>
      <c r="AL1475" s="69">
        <v>22981</v>
      </c>
      <c r="AM1475" s="69">
        <v>10276</v>
      </c>
      <c r="AN1475" s="69">
        <v>-22981</v>
      </c>
      <c r="AO1475" s="69">
        <v>71</v>
      </c>
      <c r="AP1475" s="69">
        <v>-71</v>
      </c>
      <c r="AQ1475" s="69">
        <v>480371</v>
      </c>
      <c r="AR1475" s="69">
        <v>18858</v>
      </c>
      <c r="AS1475" s="69">
        <v>399739</v>
      </c>
      <c r="AT1475" s="69">
        <v>240363</v>
      </c>
      <c r="AU1475" s="69">
        <v>0</v>
      </c>
      <c r="AV1475" s="69">
        <v>1587</v>
      </c>
      <c r="AW1475" s="69">
        <v>0.72913942857142855</v>
      </c>
      <c r="AX1475" s="69">
        <v>0</v>
      </c>
      <c r="AY1475" s="69">
        <v>0</v>
      </c>
      <c r="AZ1475" s="69">
        <v>0</v>
      </c>
      <c r="BA1475" s="69">
        <v>555.50457117979977</v>
      </c>
      <c r="BB1475" s="69">
        <v>1.2977401129943502</v>
      </c>
      <c r="BC1475" s="69">
        <v>889.49542882020023</v>
      </c>
      <c r="BD1475" s="69">
        <v>0</v>
      </c>
      <c r="BE1475" s="69">
        <v>111.04773508550542</v>
      </c>
      <c r="BF1475" s="69">
        <v>-111.04773508550542</v>
      </c>
      <c r="BG1475" s="69">
        <v>35943.492957746479</v>
      </c>
      <c r="BH1475" s="69">
        <v>0</v>
      </c>
      <c r="BI1475" s="69">
        <v>-35943.492957746479</v>
      </c>
      <c r="BJ1475" s="69">
        <v>1.4780242770691819E-4</v>
      </c>
      <c r="BK1475" s="69">
        <v>0</v>
      </c>
      <c r="BL1475" s="69">
        <v>135.32654576307138</v>
      </c>
      <c r="BM1475" s="69">
        <v>-135.32654576307138</v>
      </c>
      <c r="BN1475" s="69">
        <v>0</v>
      </c>
      <c r="BO1475" s="69">
        <v>6.3841356485106528</v>
      </c>
      <c r="BP1475" s="69">
        <v>-6.3841356485106528</v>
      </c>
      <c r="BQ1475" s="69">
        <v>6384.1356485106526</v>
      </c>
      <c r="BR1475" s="69">
        <v>-6384.1356485106526</v>
      </c>
      <c r="BS1475" s="69">
        <v>0</v>
      </c>
      <c r="BT1475" s="69">
        <v>0</v>
      </c>
      <c r="BU1475" s="69">
        <v>151.45746691871454</v>
      </c>
      <c r="BV1475" s="69">
        <v>2.1391799255159032E-2</v>
      </c>
    </row>
    <row r="1476" spans="1:74">
      <c r="A1476" s="113" t="s">
        <v>1044</v>
      </c>
      <c r="B1476" s="69" t="s">
        <v>100</v>
      </c>
      <c r="C1476" s="69" t="s">
        <v>141</v>
      </c>
      <c r="D1476" s="69" t="s">
        <v>355</v>
      </c>
      <c r="E1476" s="69" t="s">
        <v>683</v>
      </c>
      <c r="F1476" s="69">
        <v>0</v>
      </c>
      <c r="G1476" s="69">
        <v>0</v>
      </c>
      <c r="H1476" s="69">
        <v>11730</v>
      </c>
      <c r="I1476" s="69">
        <v>125</v>
      </c>
      <c r="J1476" s="69">
        <v>60</v>
      </c>
      <c r="K1476" s="69">
        <v>2599</v>
      </c>
      <c r="L1476" s="69">
        <v>2159</v>
      </c>
      <c r="M1476" s="69">
        <v>71</v>
      </c>
      <c r="N1476" s="69">
        <v>1</v>
      </c>
      <c r="O1476" s="69">
        <v>19</v>
      </c>
      <c r="P1476" s="69">
        <v>4513.2700000000004</v>
      </c>
      <c r="Q1476" s="69">
        <v>38.840000000000003</v>
      </c>
      <c r="R1476" s="114">
        <v>3500000</v>
      </c>
      <c r="S1476" s="69">
        <v>0</v>
      </c>
      <c r="T1476" s="69">
        <v>0</v>
      </c>
      <c r="U1476" s="69">
        <v>3540</v>
      </c>
      <c r="V1476" s="69">
        <v>0</v>
      </c>
      <c r="W1476" s="69">
        <v>0</v>
      </c>
      <c r="X1476" s="69">
        <v>0</v>
      </c>
      <c r="Y1476" s="69">
        <v>0</v>
      </c>
      <c r="Z1476" s="69">
        <v>0</v>
      </c>
      <c r="AA1476" s="69">
        <v>0</v>
      </c>
      <c r="AB1476" s="69">
        <v>0</v>
      </c>
      <c r="AC1476" s="69">
        <v>0</v>
      </c>
      <c r="AD1476" s="69">
        <v>0</v>
      </c>
      <c r="AE1476" s="69">
        <v>1445</v>
      </c>
      <c r="AF1476" s="69">
        <v>2671703</v>
      </c>
      <c r="AG1476" s="69">
        <v>828297</v>
      </c>
      <c r="AH1476" s="69">
        <v>0</v>
      </c>
      <c r="AI1476" s="69">
        <v>0</v>
      </c>
      <c r="AJ1476" s="69">
        <v>4855</v>
      </c>
      <c r="AK1476" s="69">
        <v>-1315</v>
      </c>
      <c r="AL1476" s="69">
        <v>24195</v>
      </c>
      <c r="AM1476" s="69">
        <v>10807</v>
      </c>
      <c r="AN1476" s="69">
        <v>-24195</v>
      </c>
      <c r="AO1476" s="69">
        <v>75</v>
      </c>
      <c r="AP1476" s="69">
        <v>-75</v>
      </c>
      <c r="AQ1476" s="69">
        <v>503590</v>
      </c>
      <c r="AR1476" s="69">
        <v>19842</v>
      </c>
      <c r="AS1476" s="69">
        <v>419246</v>
      </c>
      <c r="AT1476" s="69">
        <v>252093</v>
      </c>
      <c r="AU1476" s="69">
        <v>0</v>
      </c>
      <c r="AV1476" s="69">
        <v>1658</v>
      </c>
      <c r="AW1476" s="69">
        <v>0.76334371428571424</v>
      </c>
      <c r="AX1476" s="69">
        <v>0</v>
      </c>
      <c r="AY1476" s="69">
        <v>0</v>
      </c>
      <c r="AZ1476" s="69">
        <v>0</v>
      </c>
      <c r="BA1476" s="69">
        <v>550.29927909371781</v>
      </c>
      <c r="BB1476" s="69">
        <v>1.3714689265536724</v>
      </c>
      <c r="BC1476" s="69">
        <v>894.70072090628219</v>
      </c>
      <c r="BD1476" s="69">
        <v>0</v>
      </c>
      <c r="BE1476" s="69">
        <v>110.42376524075222</v>
      </c>
      <c r="BF1476" s="69">
        <v>-110.42376524075222</v>
      </c>
      <c r="BG1476" s="69">
        <v>35622.706666666665</v>
      </c>
      <c r="BH1476" s="69">
        <v>0</v>
      </c>
      <c r="BI1476" s="69">
        <v>-35622.706666666665</v>
      </c>
      <c r="BJ1476" s="69">
        <v>1.4893067773387081E-4</v>
      </c>
      <c r="BK1476" s="69">
        <v>0</v>
      </c>
      <c r="BL1476" s="69">
        <v>134.64887612135874</v>
      </c>
      <c r="BM1476" s="69">
        <v>-134.64887612135874</v>
      </c>
      <c r="BN1476" s="69">
        <v>0</v>
      </c>
      <c r="BO1476" s="69">
        <v>6.3726380215911425</v>
      </c>
      <c r="BP1476" s="69">
        <v>-6.3726380215911425</v>
      </c>
      <c r="BQ1476" s="69">
        <v>6372.6380215911422</v>
      </c>
      <c r="BR1476" s="69">
        <v>-6372.6380215911422</v>
      </c>
      <c r="BS1476" s="69">
        <v>0</v>
      </c>
      <c r="BT1476" s="69">
        <v>0</v>
      </c>
      <c r="BU1476" s="69">
        <v>152.04644149577805</v>
      </c>
      <c r="BV1476" s="69">
        <v>2.1459917790265889E-2</v>
      </c>
    </row>
    <row r="1477" spans="1:74">
      <c r="A1477" s="113" t="s">
        <v>1045</v>
      </c>
      <c r="B1477" s="69" t="s">
        <v>100</v>
      </c>
      <c r="C1477" s="69" t="s">
        <v>141</v>
      </c>
      <c r="D1477" s="69" t="s">
        <v>355</v>
      </c>
      <c r="E1477" s="69" t="s">
        <v>683</v>
      </c>
      <c r="F1477" s="69">
        <v>0</v>
      </c>
      <c r="G1477" s="69">
        <v>0</v>
      </c>
      <c r="H1477" s="69">
        <v>10551</v>
      </c>
      <c r="I1477" s="69">
        <v>130</v>
      </c>
      <c r="J1477" s="69">
        <v>64</v>
      </c>
      <c r="K1477" s="69">
        <v>2507</v>
      </c>
      <c r="L1477" s="69">
        <v>2089</v>
      </c>
      <c r="M1477" s="69">
        <v>76</v>
      </c>
      <c r="N1477" s="69">
        <v>0</v>
      </c>
      <c r="O1477" s="69">
        <v>27</v>
      </c>
      <c r="P1477" s="69">
        <v>4208.62</v>
      </c>
      <c r="Q1477" s="69">
        <v>30.49</v>
      </c>
      <c r="R1477" s="114">
        <v>3500000</v>
      </c>
      <c r="S1477" s="69">
        <v>0</v>
      </c>
      <c r="T1477" s="69">
        <v>0</v>
      </c>
      <c r="U1477" s="69">
        <v>3540</v>
      </c>
      <c r="V1477" s="69">
        <v>0</v>
      </c>
      <c r="W1477" s="69">
        <v>0</v>
      </c>
      <c r="X1477" s="69">
        <v>0</v>
      </c>
      <c r="Y1477" s="69">
        <v>0</v>
      </c>
      <c r="Z1477" s="69">
        <v>0</v>
      </c>
      <c r="AA1477" s="69">
        <v>0</v>
      </c>
      <c r="AB1477" s="69">
        <v>0</v>
      </c>
      <c r="AC1477" s="69">
        <v>0</v>
      </c>
      <c r="AD1477" s="69">
        <v>0</v>
      </c>
      <c r="AE1477" s="69">
        <v>1445</v>
      </c>
      <c r="AF1477" s="69">
        <v>2796627</v>
      </c>
      <c r="AG1477" s="69">
        <v>703373</v>
      </c>
      <c r="AH1477" s="69">
        <v>0</v>
      </c>
      <c r="AI1477" s="69">
        <v>0</v>
      </c>
      <c r="AJ1477" s="69">
        <v>5105</v>
      </c>
      <c r="AK1477" s="69">
        <v>-1565</v>
      </c>
      <c r="AL1477" s="69">
        <v>25473</v>
      </c>
      <c r="AM1477" s="69">
        <v>11375</v>
      </c>
      <c r="AN1477" s="69">
        <v>-25473</v>
      </c>
      <c r="AO1477" s="69">
        <v>77</v>
      </c>
      <c r="AP1477" s="69">
        <v>-77</v>
      </c>
      <c r="AQ1477" s="69">
        <v>528016</v>
      </c>
      <c r="AR1477" s="69">
        <v>20782</v>
      </c>
      <c r="AS1477" s="69">
        <v>439671</v>
      </c>
      <c r="AT1477" s="69">
        <v>262644</v>
      </c>
      <c r="AU1477" s="69">
        <v>0</v>
      </c>
      <c r="AV1477" s="69">
        <v>1734</v>
      </c>
      <c r="AW1477" s="69">
        <v>0.79903628571428575</v>
      </c>
      <c r="AX1477" s="69">
        <v>0</v>
      </c>
      <c r="AY1477" s="69">
        <v>0</v>
      </c>
      <c r="AZ1477" s="69">
        <v>0</v>
      </c>
      <c r="BA1477" s="69">
        <v>547.82115572967678</v>
      </c>
      <c r="BB1477" s="69">
        <v>1.442090395480226</v>
      </c>
      <c r="BC1477" s="69">
        <v>897.17884427032322</v>
      </c>
      <c r="BD1477" s="69">
        <v>0</v>
      </c>
      <c r="BE1477" s="69">
        <v>109.78789306324343</v>
      </c>
      <c r="BF1477" s="69">
        <v>-109.78789306324343</v>
      </c>
      <c r="BG1477" s="69">
        <v>36319.831168831166</v>
      </c>
      <c r="BH1477" s="69">
        <v>0</v>
      </c>
      <c r="BI1477" s="69">
        <v>-36319.831168831166</v>
      </c>
      <c r="BJ1477" s="69">
        <v>1.4582891427532499E-4</v>
      </c>
      <c r="BK1477" s="69">
        <v>0</v>
      </c>
      <c r="BL1477" s="69">
        <v>134.56967568087768</v>
      </c>
      <c r="BM1477" s="69">
        <v>-134.56967568087768</v>
      </c>
      <c r="BN1477" s="69">
        <v>0</v>
      </c>
      <c r="BO1477" s="69">
        <v>6.3607265432562077</v>
      </c>
      <c r="BP1477" s="69">
        <v>-6.3607265432562077</v>
      </c>
      <c r="BQ1477" s="69">
        <v>6360.7265432562081</v>
      </c>
      <c r="BR1477" s="69">
        <v>-6360.7265432562081</v>
      </c>
      <c r="BS1477" s="69">
        <v>0</v>
      </c>
      <c r="BT1477" s="69">
        <v>0</v>
      </c>
      <c r="BU1477" s="69">
        <v>151.46712802768167</v>
      </c>
      <c r="BV1477" s="69">
        <v>2.154290779067301E-2</v>
      </c>
    </row>
    <row r="1478" spans="1:74">
      <c r="A1478" s="113" t="s">
        <v>1046</v>
      </c>
      <c r="B1478" s="69" t="s">
        <v>100</v>
      </c>
      <c r="C1478" s="69" t="s">
        <v>141</v>
      </c>
      <c r="D1478" s="69" t="s">
        <v>355</v>
      </c>
      <c r="E1478" s="69" t="s">
        <v>683</v>
      </c>
      <c r="F1478" s="69">
        <v>0</v>
      </c>
      <c r="G1478" s="69">
        <v>0</v>
      </c>
      <c r="H1478" s="69">
        <v>10248</v>
      </c>
      <c r="I1478" s="69">
        <v>94</v>
      </c>
      <c r="J1478" s="69">
        <v>40</v>
      </c>
      <c r="K1478" s="69">
        <v>2318</v>
      </c>
      <c r="L1478" s="69">
        <v>1958</v>
      </c>
      <c r="M1478" s="69">
        <v>52</v>
      </c>
      <c r="N1478" s="69">
        <v>0</v>
      </c>
      <c r="O1478" s="69">
        <v>16</v>
      </c>
      <c r="P1478" s="69">
        <v>4421.05</v>
      </c>
      <c r="Q1478" s="69">
        <v>46.79</v>
      </c>
      <c r="R1478" s="114">
        <v>3500000</v>
      </c>
      <c r="S1478" s="69">
        <v>0</v>
      </c>
      <c r="T1478" s="69">
        <v>0</v>
      </c>
      <c r="U1478" s="69">
        <v>3540</v>
      </c>
      <c r="V1478" s="69">
        <v>0</v>
      </c>
      <c r="W1478" s="69">
        <v>0</v>
      </c>
      <c r="X1478" s="69">
        <v>0</v>
      </c>
      <c r="Y1478" s="69">
        <v>0</v>
      </c>
      <c r="Z1478" s="69">
        <v>0</v>
      </c>
      <c r="AA1478" s="69">
        <v>0</v>
      </c>
      <c r="AB1478" s="69">
        <v>0</v>
      </c>
      <c r="AC1478" s="69">
        <v>0</v>
      </c>
      <c r="AD1478" s="69">
        <v>0</v>
      </c>
      <c r="AE1478" s="69">
        <v>1445</v>
      </c>
      <c r="AF1478" s="69">
        <v>2911517</v>
      </c>
      <c r="AG1478" s="69">
        <v>588483</v>
      </c>
      <c r="AH1478" s="69">
        <v>0</v>
      </c>
      <c r="AI1478" s="69">
        <v>0</v>
      </c>
      <c r="AJ1478" s="69">
        <v>5336</v>
      </c>
      <c r="AK1478" s="69">
        <v>-1796</v>
      </c>
      <c r="AL1478" s="69">
        <v>26531</v>
      </c>
      <c r="AM1478" s="69">
        <v>11857</v>
      </c>
      <c r="AN1478" s="69">
        <v>-26531</v>
      </c>
      <c r="AO1478" s="69">
        <v>79</v>
      </c>
      <c r="AP1478" s="69">
        <v>-79</v>
      </c>
      <c r="AQ1478" s="69">
        <v>551159</v>
      </c>
      <c r="AR1478" s="69">
        <v>21646</v>
      </c>
      <c r="AS1478" s="69">
        <v>459100</v>
      </c>
      <c r="AT1478" s="69">
        <v>272892</v>
      </c>
      <c r="AU1478" s="69">
        <v>0</v>
      </c>
      <c r="AV1478" s="69">
        <v>1786</v>
      </c>
      <c r="AW1478" s="69">
        <v>0.83186199999999999</v>
      </c>
      <c r="AX1478" s="69">
        <v>0</v>
      </c>
      <c r="AY1478" s="69">
        <v>0</v>
      </c>
      <c r="AZ1478" s="69">
        <v>0</v>
      </c>
      <c r="BA1478" s="69">
        <v>545.63661919040476</v>
      </c>
      <c r="BB1478" s="69">
        <v>1.5073446327683615</v>
      </c>
      <c r="BC1478" s="69">
        <v>899.36338080959524</v>
      </c>
      <c r="BD1478" s="69">
        <v>0</v>
      </c>
      <c r="BE1478" s="69">
        <v>109.74019072028948</v>
      </c>
      <c r="BF1478" s="69">
        <v>-109.74019072028948</v>
      </c>
      <c r="BG1478" s="69">
        <v>36854.645569620254</v>
      </c>
      <c r="BH1478" s="69">
        <v>0</v>
      </c>
      <c r="BI1478" s="69">
        <v>-36854.645569620254</v>
      </c>
      <c r="BJ1478" s="69">
        <v>1.4333431913476872E-4</v>
      </c>
      <c r="BK1478" s="69">
        <v>0</v>
      </c>
      <c r="BL1478" s="69">
        <v>134.50600572854108</v>
      </c>
      <c r="BM1478" s="69">
        <v>-134.50600572854108</v>
      </c>
      <c r="BN1478" s="69">
        <v>0</v>
      </c>
      <c r="BO1478" s="69">
        <v>6.341792637769549</v>
      </c>
      <c r="BP1478" s="69">
        <v>-6.341792637769549</v>
      </c>
      <c r="BQ1478" s="69">
        <v>6341.7926377695494</v>
      </c>
      <c r="BR1478" s="69">
        <v>-6341.7926377695494</v>
      </c>
      <c r="BS1478" s="69">
        <v>0</v>
      </c>
      <c r="BT1478" s="69">
        <v>0</v>
      </c>
      <c r="BU1478" s="69">
        <v>152.79507278835388</v>
      </c>
      <c r="BV1478" s="69">
        <v>2.1512848379505733E-2</v>
      </c>
    </row>
    <row r="1479" spans="1:74">
      <c r="A1479" s="113" t="s">
        <v>1047</v>
      </c>
      <c r="B1479" s="69" t="s">
        <v>100</v>
      </c>
      <c r="C1479" s="69" t="s">
        <v>141</v>
      </c>
      <c r="D1479" s="69" t="s">
        <v>355</v>
      </c>
      <c r="E1479" s="69" t="s">
        <v>683</v>
      </c>
      <c r="F1479" s="69">
        <v>0</v>
      </c>
      <c r="G1479" s="69">
        <v>0</v>
      </c>
      <c r="H1479" s="69">
        <v>10196</v>
      </c>
      <c r="I1479" s="69">
        <v>111</v>
      </c>
      <c r="J1479" s="69">
        <v>64</v>
      </c>
      <c r="K1479" s="69">
        <v>2293</v>
      </c>
      <c r="L1479" s="69">
        <v>1982</v>
      </c>
      <c r="M1479" s="69">
        <v>73</v>
      </c>
      <c r="N1479" s="69">
        <v>0</v>
      </c>
      <c r="O1479" s="69">
        <v>21</v>
      </c>
      <c r="P1479" s="69">
        <v>4446.58</v>
      </c>
      <c r="Q1479" s="69">
        <v>32.78</v>
      </c>
      <c r="R1479" s="114">
        <v>3500000</v>
      </c>
      <c r="S1479" s="69">
        <v>0</v>
      </c>
      <c r="T1479" s="69">
        <v>0</v>
      </c>
      <c r="U1479" s="69">
        <v>3540</v>
      </c>
      <c r="V1479" s="69">
        <v>0</v>
      </c>
      <c r="W1479" s="69">
        <v>0</v>
      </c>
      <c r="X1479" s="69">
        <v>0</v>
      </c>
      <c r="Y1479" s="69">
        <v>0</v>
      </c>
      <c r="Z1479" s="69">
        <v>0</v>
      </c>
      <c r="AA1479" s="69">
        <v>0</v>
      </c>
      <c r="AB1479" s="69">
        <v>0</v>
      </c>
      <c r="AC1479" s="69">
        <v>0</v>
      </c>
      <c r="AD1479" s="69">
        <v>0</v>
      </c>
      <c r="AE1479" s="69">
        <v>1445</v>
      </c>
      <c r="AF1479" s="69">
        <v>3024499</v>
      </c>
      <c r="AG1479" s="69">
        <v>475501</v>
      </c>
      <c r="AH1479" s="69">
        <v>0</v>
      </c>
      <c r="AI1479" s="69">
        <v>0</v>
      </c>
      <c r="AJ1479" s="69">
        <v>5559</v>
      </c>
      <c r="AK1479" s="69">
        <v>-2019</v>
      </c>
      <c r="AL1479" s="69">
        <v>27567</v>
      </c>
      <c r="AM1479" s="69">
        <v>12337</v>
      </c>
      <c r="AN1479" s="69">
        <v>-27567</v>
      </c>
      <c r="AO1479" s="69">
        <v>81</v>
      </c>
      <c r="AP1479" s="69">
        <v>-81</v>
      </c>
      <c r="AQ1479" s="69">
        <v>573019</v>
      </c>
      <c r="AR1479" s="69">
        <v>22451</v>
      </c>
      <c r="AS1479" s="69">
        <v>477635</v>
      </c>
      <c r="AT1479" s="69">
        <v>283088</v>
      </c>
      <c r="AU1479" s="69">
        <v>0</v>
      </c>
      <c r="AV1479" s="69">
        <v>1859</v>
      </c>
      <c r="AW1479" s="69">
        <v>0.86414257142857143</v>
      </c>
      <c r="AX1479" s="69">
        <v>0</v>
      </c>
      <c r="AY1479" s="69">
        <v>0</v>
      </c>
      <c r="AZ1479" s="69">
        <v>0</v>
      </c>
      <c r="BA1479" s="69">
        <v>544.07249505306709</v>
      </c>
      <c r="BB1479" s="69">
        <v>1.5703389830508474</v>
      </c>
      <c r="BC1479" s="69">
        <v>900.92750494693291</v>
      </c>
      <c r="BD1479" s="69">
        <v>0</v>
      </c>
      <c r="BE1479" s="69">
        <v>109.71447745492799</v>
      </c>
      <c r="BF1479" s="69">
        <v>-109.71447745492799</v>
      </c>
      <c r="BG1479" s="69">
        <v>37339.493827160491</v>
      </c>
      <c r="BH1479" s="69">
        <v>0</v>
      </c>
      <c r="BI1479" s="69">
        <v>-37339.493827160491</v>
      </c>
      <c r="BJ1479" s="69">
        <v>1.4135656932841669E-4</v>
      </c>
      <c r="BK1479" s="69">
        <v>0</v>
      </c>
      <c r="BL1479" s="69">
        <v>134.7155583270233</v>
      </c>
      <c r="BM1479" s="69">
        <v>-134.7155583270233</v>
      </c>
      <c r="BN1479" s="69">
        <v>0</v>
      </c>
      <c r="BO1479" s="69">
        <v>6.3322390528332306</v>
      </c>
      <c r="BP1479" s="69">
        <v>-6.3322390528332306</v>
      </c>
      <c r="BQ1479" s="69">
        <v>6332.2390528332307</v>
      </c>
      <c r="BR1479" s="69">
        <v>-6332.2390528332307</v>
      </c>
      <c r="BS1479" s="69">
        <v>0</v>
      </c>
      <c r="BT1479" s="69">
        <v>0</v>
      </c>
      <c r="BU1479" s="69">
        <v>152.27972027972027</v>
      </c>
      <c r="BV1479" s="69">
        <v>2.152982710869971E-2</v>
      </c>
    </row>
    <row r="1480" spans="1:74">
      <c r="A1480" s="113" t="s">
        <v>1048</v>
      </c>
      <c r="B1480" s="69" t="s">
        <v>100</v>
      </c>
      <c r="C1480" s="69" t="s">
        <v>141</v>
      </c>
      <c r="D1480" s="69" t="s">
        <v>355</v>
      </c>
      <c r="E1480" s="69" t="s">
        <v>683</v>
      </c>
      <c r="F1480" s="69">
        <v>0</v>
      </c>
      <c r="G1480" s="69">
        <v>0</v>
      </c>
      <c r="H1480" s="69">
        <v>10433</v>
      </c>
      <c r="I1480" s="69">
        <v>97</v>
      </c>
      <c r="J1480" s="69">
        <v>58</v>
      </c>
      <c r="K1480" s="69">
        <v>2545</v>
      </c>
      <c r="L1480" s="69">
        <v>2249</v>
      </c>
      <c r="M1480" s="69">
        <v>65</v>
      </c>
      <c r="N1480" s="69">
        <v>2</v>
      </c>
      <c r="O1480" s="69">
        <v>21</v>
      </c>
      <c r="P1480" s="69">
        <v>4099.41</v>
      </c>
      <c r="Q1480" s="69">
        <v>37.53</v>
      </c>
      <c r="R1480" s="114">
        <v>3500000</v>
      </c>
      <c r="S1480" s="69">
        <v>0</v>
      </c>
      <c r="T1480" s="69">
        <v>0</v>
      </c>
      <c r="U1480" s="69">
        <v>3540</v>
      </c>
      <c r="V1480" s="69">
        <v>0</v>
      </c>
      <c r="W1480" s="69">
        <v>0</v>
      </c>
      <c r="X1480" s="69">
        <v>0</v>
      </c>
      <c r="Y1480" s="69">
        <v>0</v>
      </c>
      <c r="Z1480" s="69">
        <v>0</v>
      </c>
      <c r="AA1480" s="69">
        <v>0</v>
      </c>
      <c r="AB1480" s="69">
        <v>0</v>
      </c>
      <c r="AC1480" s="69">
        <v>0</v>
      </c>
      <c r="AD1480" s="69">
        <v>0</v>
      </c>
      <c r="AE1480" s="69">
        <v>1445</v>
      </c>
      <c r="AF1480" s="69">
        <v>3137076</v>
      </c>
      <c r="AG1480" s="69">
        <v>362924</v>
      </c>
      <c r="AH1480" s="69">
        <v>0</v>
      </c>
      <c r="AI1480" s="69">
        <v>0</v>
      </c>
      <c r="AJ1480" s="69">
        <v>5782</v>
      </c>
      <c r="AK1480" s="69">
        <v>-2242</v>
      </c>
      <c r="AL1480" s="69">
        <v>28570</v>
      </c>
      <c r="AM1480" s="69">
        <v>12808</v>
      </c>
      <c r="AN1480" s="69">
        <v>-28570</v>
      </c>
      <c r="AO1480" s="69">
        <v>88</v>
      </c>
      <c r="AP1480" s="69">
        <v>-88</v>
      </c>
      <c r="AQ1480" s="69">
        <v>595207</v>
      </c>
      <c r="AR1480" s="69">
        <v>23299</v>
      </c>
      <c r="AS1480" s="69">
        <v>496464</v>
      </c>
      <c r="AT1480" s="69">
        <v>293521</v>
      </c>
      <c r="AU1480" s="69">
        <v>0</v>
      </c>
      <c r="AV1480" s="69">
        <v>1924</v>
      </c>
      <c r="AW1480" s="69">
        <v>0.89630742857142853</v>
      </c>
      <c r="AX1480" s="69">
        <v>0</v>
      </c>
      <c r="AY1480" s="69">
        <v>0</v>
      </c>
      <c r="AZ1480" s="69">
        <v>0</v>
      </c>
      <c r="BA1480" s="69">
        <v>542.55897613282605</v>
      </c>
      <c r="BB1480" s="69">
        <v>1.6333333333333333</v>
      </c>
      <c r="BC1480" s="69">
        <v>902.44102386717395</v>
      </c>
      <c r="BD1480" s="69">
        <v>0</v>
      </c>
      <c r="BE1480" s="69">
        <v>109.80315015750787</v>
      </c>
      <c r="BF1480" s="69">
        <v>-109.80315015750787</v>
      </c>
      <c r="BG1480" s="69">
        <v>35648.590909090912</v>
      </c>
      <c r="BH1480" s="69">
        <v>0</v>
      </c>
      <c r="BI1480" s="69">
        <v>-35648.590909090912</v>
      </c>
      <c r="BJ1480" s="69">
        <v>1.4784772356507905E-4</v>
      </c>
      <c r="BK1480" s="69">
        <v>0</v>
      </c>
      <c r="BL1480" s="69">
        <v>134.64423365809691</v>
      </c>
      <c r="BM1480" s="69">
        <v>-134.64423365809691</v>
      </c>
      <c r="BN1480" s="69">
        <v>0</v>
      </c>
      <c r="BO1480" s="69">
        <v>6.3188388281929804</v>
      </c>
      <c r="BP1480" s="69">
        <v>-6.3188388281929804</v>
      </c>
      <c r="BQ1480" s="69">
        <v>6318.8388281929801</v>
      </c>
      <c r="BR1480" s="69">
        <v>-6318.8388281929801</v>
      </c>
      <c r="BS1480" s="69">
        <v>0</v>
      </c>
      <c r="BT1480" s="69">
        <v>0</v>
      </c>
      <c r="BU1480" s="69">
        <v>152.55769230769232</v>
      </c>
      <c r="BV1480" s="69">
        <v>2.1518564129790141E-2</v>
      </c>
    </row>
    <row r="1481" spans="1:74">
      <c r="A1481" s="113" t="s">
        <v>1049</v>
      </c>
      <c r="B1481" s="69" t="s">
        <v>100</v>
      </c>
      <c r="C1481" s="69" t="s">
        <v>141</v>
      </c>
      <c r="D1481" s="69" t="s">
        <v>355</v>
      </c>
      <c r="E1481" s="69" t="s">
        <v>683</v>
      </c>
      <c r="F1481" s="69">
        <v>0</v>
      </c>
      <c r="G1481" s="69">
        <v>0</v>
      </c>
      <c r="H1481" s="69">
        <v>12029</v>
      </c>
      <c r="I1481" s="69">
        <v>135</v>
      </c>
      <c r="J1481" s="69">
        <v>63</v>
      </c>
      <c r="K1481" s="69">
        <v>3123</v>
      </c>
      <c r="L1481" s="69">
        <v>2639</v>
      </c>
      <c r="M1481" s="69">
        <v>73</v>
      </c>
      <c r="N1481" s="69">
        <v>0</v>
      </c>
      <c r="O1481" s="69">
        <v>31</v>
      </c>
      <c r="P1481" s="69">
        <v>3851.75</v>
      </c>
      <c r="Q1481" s="69">
        <v>35.380000000000003</v>
      </c>
      <c r="R1481" s="114">
        <v>3500000</v>
      </c>
      <c r="S1481" s="69">
        <v>0</v>
      </c>
      <c r="T1481" s="69">
        <v>0</v>
      </c>
      <c r="U1481" s="69">
        <v>3540</v>
      </c>
      <c r="V1481" s="69">
        <v>0</v>
      </c>
      <c r="W1481" s="69">
        <v>0</v>
      </c>
      <c r="X1481" s="69">
        <v>0</v>
      </c>
      <c r="Y1481" s="69">
        <v>0</v>
      </c>
      <c r="Z1481" s="69">
        <v>0</v>
      </c>
      <c r="AA1481" s="69">
        <v>0</v>
      </c>
      <c r="AB1481" s="69">
        <v>0</v>
      </c>
      <c r="AC1481" s="69">
        <v>0</v>
      </c>
      <c r="AD1481" s="69">
        <v>0</v>
      </c>
      <c r="AE1481" s="69">
        <v>1445</v>
      </c>
      <c r="AF1481" s="69">
        <v>3255282</v>
      </c>
      <c r="AG1481" s="69">
        <v>244718</v>
      </c>
      <c r="AH1481" s="69">
        <v>0</v>
      </c>
      <c r="AI1481" s="69">
        <v>0</v>
      </c>
      <c r="AJ1481" s="69">
        <v>6017</v>
      </c>
      <c r="AK1481" s="69">
        <v>-2477</v>
      </c>
      <c r="AL1481" s="69">
        <v>29656</v>
      </c>
      <c r="AM1481" s="69">
        <v>13306</v>
      </c>
      <c r="AN1481" s="69">
        <v>-29656</v>
      </c>
      <c r="AO1481" s="69">
        <v>88</v>
      </c>
      <c r="AP1481" s="69">
        <v>-88</v>
      </c>
      <c r="AQ1481" s="69">
        <v>621283</v>
      </c>
      <c r="AR1481" s="69">
        <v>24263</v>
      </c>
      <c r="AS1481" s="69">
        <v>518554</v>
      </c>
      <c r="AT1481" s="69">
        <v>305550</v>
      </c>
      <c r="AU1481" s="69">
        <v>0</v>
      </c>
      <c r="AV1481" s="69">
        <v>1997</v>
      </c>
      <c r="AW1481" s="69">
        <v>0.93008057142857148</v>
      </c>
      <c r="AX1481" s="69">
        <v>0</v>
      </c>
      <c r="AY1481" s="69">
        <v>0</v>
      </c>
      <c r="AZ1481" s="69">
        <v>0</v>
      </c>
      <c r="BA1481" s="69">
        <v>541.01412664118334</v>
      </c>
      <c r="BB1481" s="69">
        <v>1.6997175141242937</v>
      </c>
      <c r="BC1481" s="69">
        <v>903.98587335881666</v>
      </c>
      <c r="BD1481" s="69">
        <v>0</v>
      </c>
      <c r="BE1481" s="69">
        <v>109.76807391421634</v>
      </c>
      <c r="BF1481" s="69">
        <v>-109.76807391421634</v>
      </c>
      <c r="BG1481" s="69">
        <v>36991.840909090912</v>
      </c>
      <c r="BH1481" s="69">
        <v>0</v>
      </c>
      <c r="BI1481" s="69">
        <v>-36991.840909090912</v>
      </c>
      <c r="BJ1481" s="69">
        <v>1.4164237553578642E-4</v>
      </c>
      <c r="BK1481" s="69">
        <v>0</v>
      </c>
      <c r="BL1481" s="69">
        <v>134.16650867576143</v>
      </c>
      <c r="BM1481" s="69">
        <v>-134.16650867576143</v>
      </c>
      <c r="BN1481" s="69">
        <v>0</v>
      </c>
      <c r="BO1481" s="69">
        <v>6.2776142889650837</v>
      </c>
      <c r="BP1481" s="69">
        <v>-6.2776142889650837</v>
      </c>
      <c r="BQ1481" s="69">
        <v>6277.6142889650837</v>
      </c>
      <c r="BR1481" s="69">
        <v>-6277.6142889650837</v>
      </c>
      <c r="BS1481" s="69">
        <v>0</v>
      </c>
      <c r="BT1481" s="69">
        <v>0</v>
      </c>
      <c r="BU1481" s="69">
        <v>153.0045067601402</v>
      </c>
      <c r="BV1481" s="69">
        <v>2.1416971009990616E-2</v>
      </c>
    </row>
    <row r="1482" spans="1:74">
      <c r="A1482" s="113" t="s">
        <v>1050</v>
      </c>
      <c r="B1482" s="69" t="s">
        <v>100</v>
      </c>
      <c r="C1482" s="69" t="s">
        <v>141</v>
      </c>
      <c r="D1482" s="69" t="s">
        <v>355</v>
      </c>
      <c r="E1482" s="69" t="s">
        <v>683</v>
      </c>
      <c r="F1482" s="69">
        <v>0</v>
      </c>
      <c r="G1482" s="69">
        <v>0</v>
      </c>
      <c r="H1482" s="69">
        <v>12632</v>
      </c>
      <c r="I1482" s="69">
        <v>107</v>
      </c>
      <c r="J1482" s="69">
        <v>50</v>
      </c>
      <c r="K1482" s="69">
        <v>3058</v>
      </c>
      <c r="L1482" s="69">
        <v>2647</v>
      </c>
      <c r="M1482" s="69">
        <v>57</v>
      </c>
      <c r="N1482" s="69">
        <v>0</v>
      </c>
      <c r="O1482" s="69">
        <v>17</v>
      </c>
      <c r="P1482" s="69">
        <v>4130.8</v>
      </c>
      <c r="Q1482" s="69">
        <v>50.73</v>
      </c>
      <c r="R1482" s="114">
        <v>3500000</v>
      </c>
      <c r="S1482" s="69">
        <v>0</v>
      </c>
      <c r="T1482" s="69">
        <v>0</v>
      </c>
      <c r="U1482" s="69">
        <v>3540</v>
      </c>
      <c r="V1482" s="69">
        <v>0</v>
      </c>
      <c r="W1482" s="69">
        <v>0</v>
      </c>
      <c r="X1482" s="69">
        <v>0</v>
      </c>
      <c r="Y1482" s="69">
        <v>0</v>
      </c>
      <c r="Z1482" s="69">
        <v>0</v>
      </c>
      <c r="AA1482" s="69">
        <v>0</v>
      </c>
      <c r="AB1482" s="69">
        <v>0</v>
      </c>
      <c r="AC1482" s="69">
        <v>0</v>
      </c>
      <c r="AD1482" s="69">
        <v>0</v>
      </c>
      <c r="AE1482" s="69">
        <v>1445</v>
      </c>
      <c r="AF1482" s="69">
        <v>3387049</v>
      </c>
      <c r="AG1482" s="69">
        <v>112951</v>
      </c>
      <c r="AH1482" s="69">
        <v>0</v>
      </c>
      <c r="AI1482" s="69">
        <v>0</v>
      </c>
      <c r="AJ1482" s="69">
        <v>6257</v>
      </c>
      <c r="AK1482" s="69">
        <v>-2717</v>
      </c>
      <c r="AL1482" s="69">
        <v>30779</v>
      </c>
      <c r="AM1482" s="69">
        <v>13822</v>
      </c>
      <c r="AN1482" s="69">
        <v>-30779</v>
      </c>
      <c r="AO1482" s="69">
        <v>90</v>
      </c>
      <c r="AP1482" s="69">
        <v>-90</v>
      </c>
      <c r="AQ1482" s="69">
        <v>651026</v>
      </c>
      <c r="AR1482" s="69">
        <v>25173</v>
      </c>
      <c r="AS1482" s="69">
        <v>543703</v>
      </c>
      <c r="AT1482" s="69">
        <v>318182</v>
      </c>
      <c r="AU1482" s="69">
        <v>0</v>
      </c>
      <c r="AV1482" s="69">
        <v>2054</v>
      </c>
      <c r="AW1482" s="69">
        <v>0.96772828571428571</v>
      </c>
      <c r="AX1482" s="69">
        <v>0</v>
      </c>
      <c r="AY1482" s="69">
        <v>0</v>
      </c>
      <c r="AZ1482" s="69">
        <v>0</v>
      </c>
      <c r="BA1482" s="69">
        <v>541.3215598529647</v>
      </c>
      <c r="BB1482" s="69">
        <v>1.7675141242937853</v>
      </c>
      <c r="BC1482" s="69">
        <v>903.6784401470353</v>
      </c>
      <c r="BD1482" s="69">
        <v>0</v>
      </c>
      <c r="BE1482" s="69">
        <v>110.0441534812697</v>
      </c>
      <c r="BF1482" s="69">
        <v>-110.0441534812697</v>
      </c>
      <c r="BG1482" s="69">
        <v>37633.87777777778</v>
      </c>
      <c r="BH1482" s="69">
        <v>0</v>
      </c>
      <c r="BI1482" s="69">
        <v>-37633.87777777778</v>
      </c>
      <c r="BJ1482" s="69">
        <v>1.3824332668741339E-4</v>
      </c>
      <c r="BK1482" s="69">
        <v>0</v>
      </c>
      <c r="BL1482" s="69">
        <v>134.55086799348507</v>
      </c>
      <c r="BM1482" s="69">
        <v>-134.55086799348507</v>
      </c>
      <c r="BN1482" s="69">
        <v>0</v>
      </c>
      <c r="BO1482" s="69">
        <v>6.2295940982484925</v>
      </c>
      <c r="BP1482" s="69">
        <v>-6.2295940982484925</v>
      </c>
      <c r="BQ1482" s="69">
        <v>6229.5940982484926</v>
      </c>
      <c r="BR1482" s="69">
        <v>-6229.5940982484926</v>
      </c>
      <c r="BS1482" s="69">
        <v>0</v>
      </c>
      <c r="BT1482" s="69">
        <v>0</v>
      </c>
      <c r="BU1482" s="69">
        <v>154.90847127555989</v>
      </c>
      <c r="BV1482" s="69">
        <v>2.1231102905260313E-2</v>
      </c>
    </row>
    <row r="1483" spans="1:74">
      <c r="A1483" s="113" t="s">
        <v>1060</v>
      </c>
      <c r="B1483" s="69" t="s">
        <v>100</v>
      </c>
      <c r="C1483" s="69" t="s">
        <v>141</v>
      </c>
      <c r="D1483" s="69" t="s">
        <v>356</v>
      </c>
      <c r="E1483" s="69" t="s">
        <v>684</v>
      </c>
      <c r="F1483" s="69">
        <v>0</v>
      </c>
      <c r="G1483" s="69">
        <v>0</v>
      </c>
      <c r="H1483" s="69">
        <v>10594</v>
      </c>
      <c r="I1483" s="69">
        <v>88</v>
      </c>
      <c r="J1483" s="69">
        <v>26</v>
      </c>
      <c r="K1483" s="69">
        <v>3033</v>
      </c>
      <c r="L1483" s="69">
        <v>2553</v>
      </c>
      <c r="M1483" s="69">
        <v>37</v>
      </c>
      <c r="N1483" s="69">
        <v>0</v>
      </c>
      <c r="O1483" s="69">
        <v>9</v>
      </c>
      <c r="P1483" s="69">
        <v>3492.91</v>
      </c>
      <c r="Q1483" s="69">
        <v>69.7</v>
      </c>
      <c r="R1483" s="114">
        <v>3500000</v>
      </c>
      <c r="S1483" s="69">
        <v>0</v>
      </c>
      <c r="T1483" s="69">
        <v>0</v>
      </c>
      <c r="U1483" s="69">
        <v>3540</v>
      </c>
      <c r="V1483" s="69">
        <v>0</v>
      </c>
      <c r="W1483" s="69">
        <v>0</v>
      </c>
      <c r="X1483" s="69">
        <v>0</v>
      </c>
      <c r="Y1483" s="69">
        <v>0</v>
      </c>
      <c r="Z1483" s="69">
        <v>0</v>
      </c>
      <c r="AA1483" s="69">
        <v>0</v>
      </c>
      <c r="AB1483" s="69">
        <v>0</v>
      </c>
      <c r="AC1483" s="69">
        <v>0</v>
      </c>
      <c r="AD1483" s="69">
        <v>0</v>
      </c>
      <c r="AE1483" s="69">
        <v>1445</v>
      </c>
      <c r="AF1483" s="69">
        <v>31687</v>
      </c>
      <c r="AG1483" s="69">
        <v>3468313</v>
      </c>
      <c r="AH1483" s="69">
        <v>0</v>
      </c>
      <c r="AI1483" s="69">
        <v>0</v>
      </c>
      <c r="AJ1483" s="69">
        <v>40</v>
      </c>
      <c r="AK1483" s="69">
        <v>3500</v>
      </c>
      <c r="AL1483" s="69">
        <v>352</v>
      </c>
      <c r="AM1483" s="69">
        <v>147</v>
      </c>
      <c r="AN1483" s="69">
        <v>-352</v>
      </c>
      <c r="AO1483" s="69">
        <v>0</v>
      </c>
      <c r="AP1483" s="69">
        <v>0</v>
      </c>
      <c r="AQ1483" s="69">
        <v>10146</v>
      </c>
      <c r="AR1483" s="69">
        <v>567</v>
      </c>
      <c r="AS1483" s="69">
        <v>8319</v>
      </c>
      <c r="AT1483" s="69">
        <v>10594</v>
      </c>
      <c r="AU1483" s="69">
        <v>0</v>
      </c>
      <c r="AV1483" s="69">
        <v>37</v>
      </c>
      <c r="AW1483" s="69">
        <v>9.0534285714285716E-3</v>
      </c>
      <c r="AX1483" s="69">
        <v>0</v>
      </c>
      <c r="AY1483" s="69">
        <v>0</v>
      </c>
      <c r="AZ1483" s="69">
        <v>0</v>
      </c>
      <c r="BA1483" s="69">
        <v>792.17499999999995</v>
      </c>
      <c r="BB1483" s="69">
        <v>1.1299435028248588E-2</v>
      </c>
      <c r="BC1483" s="69">
        <v>652.82500000000005</v>
      </c>
      <c r="BD1483" s="69">
        <v>0</v>
      </c>
      <c r="BE1483" s="69">
        <v>90.01988636363636</v>
      </c>
      <c r="BF1483" s="69">
        <v>-90.01988636363636</v>
      </c>
      <c r="BG1483" s="69">
        <v>0</v>
      </c>
      <c r="BH1483" s="69">
        <v>0</v>
      </c>
      <c r="BI1483" s="69">
        <v>0</v>
      </c>
      <c r="BJ1483" s="69">
        <v>0</v>
      </c>
      <c r="BK1483" s="69">
        <v>0</v>
      </c>
      <c r="BL1483" s="69">
        <v>55.885361552028222</v>
      </c>
      <c r="BM1483" s="69">
        <v>-55.885361552028222</v>
      </c>
      <c r="BN1483" s="69">
        <v>0</v>
      </c>
      <c r="BO1483" s="69">
        <v>3.8089914653203509</v>
      </c>
      <c r="BP1483" s="69">
        <v>-3.8089914653203509</v>
      </c>
      <c r="BQ1483" s="69">
        <v>3808.9914653203509</v>
      </c>
      <c r="BR1483" s="69">
        <v>-3808.9914653203509</v>
      </c>
      <c r="BS1483" s="69">
        <v>0</v>
      </c>
      <c r="BT1483" s="69">
        <v>0</v>
      </c>
      <c r="BU1483" s="69">
        <v>286.32432432432432</v>
      </c>
      <c r="BV1483" s="69">
        <v>1.4488468361916026E-2</v>
      </c>
    </row>
    <row r="1484" spans="1:74">
      <c r="A1484" s="113" t="s">
        <v>1051</v>
      </c>
      <c r="B1484" s="69" t="s">
        <v>100</v>
      </c>
      <c r="C1484" s="69" t="s">
        <v>141</v>
      </c>
      <c r="D1484" s="69" t="s">
        <v>356</v>
      </c>
      <c r="E1484" s="69" t="s">
        <v>684</v>
      </c>
      <c r="F1484" s="69">
        <v>0</v>
      </c>
      <c r="G1484" s="69">
        <v>0</v>
      </c>
      <c r="H1484" s="69">
        <v>10716</v>
      </c>
      <c r="I1484" s="69">
        <v>29</v>
      </c>
      <c r="J1484" s="69">
        <v>11</v>
      </c>
      <c r="K1484" s="69">
        <v>695</v>
      </c>
      <c r="L1484" s="69">
        <v>596</v>
      </c>
      <c r="M1484" s="69">
        <v>14</v>
      </c>
      <c r="N1484" s="69">
        <v>0</v>
      </c>
      <c r="O1484" s="69">
        <v>8</v>
      </c>
      <c r="P1484" s="69">
        <v>15418.71</v>
      </c>
      <c r="Q1484" s="69">
        <v>137.38</v>
      </c>
      <c r="R1484" s="114">
        <v>3500000</v>
      </c>
      <c r="S1484" s="69">
        <v>0</v>
      </c>
      <c r="T1484" s="69">
        <v>0</v>
      </c>
      <c r="U1484" s="69">
        <v>3540</v>
      </c>
      <c r="V1484" s="69">
        <v>0</v>
      </c>
      <c r="W1484" s="69">
        <v>0</v>
      </c>
      <c r="X1484" s="69">
        <v>0</v>
      </c>
      <c r="Y1484" s="69">
        <v>0</v>
      </c>
      <c r="Z1484" s="69">
        <v>0</v>
      </c>
      <c r="AA1484" s="69">
        <v>0</v>
      </c>
      <c r="AB1484" s="69">
        <v>0</v>
      </c>
      <c r="AC1484" s="69">
        <v>0</v>
      </c>
      <c r="AD1484" s="69">
        <v>0</v>
      </c>
      <c r="AE1484" s="69">
        <v>1445</v>
      </c>
      <c r="AF1484" s="69">
        <v>148814</v>
      </c>
      <c r="AG1484" s="69">
        <v>3351186</v>
      </c>
      <c r="AH1484" s="69">
        <v>0</v>
      </c>
      <c r="AI1484" s="69">
        <v>0</v>
      </c>
      <c r="AJ1484" s="69">
        <v>193</v>
      </c>
      <c r="AK1484" s="69">
        <v>3347</v>
      </c>
      <c r="AL1484" s="69">
        <v>1231</v>
      </c>
      <c r="AM1484" s="69">
        <v>547</v>
      </c>
      <c r="AN1484" s="69">
        <v>-1231</v>
      </c>
      <c r="AO1484" s="69">
        <v>2</v>
      </c>
      <c r="AP1484" s="69">
        <v>-2</v>
      </c>
      <c r="AQ1484" s="69">
        <v>38861</v>
      </c>
      <c r="AR1484" s="69">
        <v>1246</v>
      </c>
      <c r="AS1484" s="69">
        <v>31428</v>
      </c>
      <c r="AT1484" s="69">
        <v>21310</v>
      </c>
      <c r="AU1484" s="69">
        <v>0</v>
      </c>
      <c r="AV1484" s="69">
        <v>51</v>
      </c>
      <c r="AW1484" s="69">
        <v>4.2518285714285717E-2</v>
      </c>
      <c r="AX1484" s="69">
        <v>0</v>
      </c>
      <c r="AY1484" s="69">
        <v>0</v>
      </c>
      <c r="AZ1484" s="69">
        <v>0</v>
      </c>
      <c r="BA1484" s="69">
        <v>771.05699481865281</v>
      </c>
      <c r="BB1484" s="69">
        <v>5.4519774011299434E-2</v>
      </c>
      <c r="BC1484" s="69">
        <v>673.94300518134719</v>
      </c>
      <c r="BD1484" s="69">
        <v>0</v>
      </c>
      <c r="BE1484" s="69">
        <v>120.88870836718115</v>
      </c>
      <c r="BF1484" s="69">
        <v>-120.88870836718115</v>
      </c>
      <c r="BG1484" s="69">
        <v>74407</v>
      </c>
      <c r="BH1484" s="69">
        <v>0</v>
      </c>
      <c r="BI1484" s="69">
        <v>-74407</v>
      </c>
      <c r="BJ1484" s="69">
        <v>5.146547952960552E-5</v>
      </c>
      <c r="BK1484" s="69">
        <v>0</v>
      </c>
      <c r="BL1484" s="69">
        <v>119.43338683788122</v>
      </c>
      <c r="BM1484" s="69">
        <v>-119.43338683788122</v>
      </c>
      <c r="BN1484" s="69">
        <v>0</v>
      </c>
      <c r="BO1484" s="69">
        <v>4.7350770014000254</v>
      </c>
      <c r="BP1484" s="69">
        <v>-4.7350770014000254</v>
      </c>
      <c r="BQ1484" s="69">
        <v>4735.0770014000254</v>
      </c>
      <c r="BR1484" s="69">
        <v>-4735.0770014000254</v>
      </c>
      <c r="BS1484" s="69">
        <v>0</v>
      </c>
      <c r="BT1484" s="69">
        <v>0</v>
      </c>
      <c r="BU1484" s="69">
        <v>417.84313725490193</v>
      </c>
      <c r="BV1484" s="69">
        <v>1.4075808651347109E-2</v>
      </c>
    </row>
    <row r="1485" spans="1:74">
      <c r="A1485" s="113" t="s">
        <v>1052</v>
      </c>
      <c r="B1485" s="69" t="s">
        <v>100</v>
      </c>
      <c r="C1485" s="69" t="s">
        <v>141</v>
      </c>
      <c r="D1485" s="69" t="s">
        <v>356</v>
      </c>
      <c r="E1485" s="69" t="s">
        <v>684</v>
      </c>
      <c r="F1485" s="69">
        <v>0</v>
      </c>
      <c r="G1485" s="69">
        <v>0</v>
      </c>
      <c r="H1485" s="69">
        <v>11106</v>
      </c>
      <c r="I1485" s="69">
        <v>46</v>
      </c>
      <c r="J1485" s="69">
        <v>25</v>
      </c>
      <c r="K1485" s="69">
        <v>855</v>
      </c>
      <c r="L1485" s="69">
        <v>706</v>
      </c>
      <c r="M1485" s="69">
        <v>30</v>
      </c>
      <c r="N1485" s="69">
        <v>0</v>
      </c>
      <c r="O1485" s="69">
        <v>12</v>
      </c>
      <c r="P1485" s="69">
        <v>12989.47</v>
      </c>
      <c r="Q1485" s="69">
        <v>76.59</v>
      </c>
      <c r="R1485" s="114">
        <v>3500000</v>
      </c>
      <c r="S1485" s="69">
        <v>0</v>
      </c>
      <c r="T1485" s="69">
        <v>0</v>
      </c>
      <c r="U1485" s="69">
        <v>3540</v>
      </c>
      <c r="V1485" s="69">
        <v>0</v>
      </c>
      <c r="W1485" s="69">
        <v>0</v>
      </c>
      <c r="X1485" s="69">
        <v>0</v>
      </c>
      <c r="Y1485" s="69">
        <v>0</v>
      </c>
      <c r="Z1485" s="69">
        <v>0</v>
      </c>
      <c r="AA1485" s="69">
        <v>0</v>
      </c>
      <c r="AB1485" s="69">
        <v>0</v>
      </c>
      <c r="AC1485" s="69">
        <v>0</v>
      </c>
      <c r="AD1485" s="69">
        <v>0</v>
      </c>
      <c r="AE1485" s="69">
        <v>1445</v>
      </c>
      <c r="AF1485" s="69">
        <v>271375</v>
      </c>
      <c r="AG1485" s="69">
        <v>3228625</v>
      </c>
      <c r="AH1485" s="69">
        <v>0</v>
      </c>
      <c r="AI1485" s="69">
        <v>0</v>
      </c>
      <c r="AJ1485" s="69">
        <v>359</v>
      </c>
      <c r="AK1485" s="69">
        <v>3181</v>
      </c>
      <c r="AL1485" s="69">
        <v>1846</v>
      </c>
      <c r="AM1485" s="69">
        <v>859</v>
      </c>
      <c r="AN1485" s="69">
        <v>-1846</v>
      </c>
      <c r="AO1485" s="69">
        <v>3</v>
      </c>
      <c r="AP1485" s="69">
        <v>-3</v>
      </c>
      <c r="AQ1485" s="69">
        <v>53103</v>
      </c>
      <c r="AR1485" s="69">
        <v>1798</v>
      </c>
      <c r="AS1485" s="69">
        <v>42863</v>
      </c>
      <c r="AT1485" s="69">
        <v>32416</v>
      </c>
      <c r="AU1485" s="69">
        <v>0</v>
      </c>
      <c r="AV1485" s="69">
        <v>81</v>
      </c>
      <c r="AW1485" s="69">
        <v>7.7535714285714291E-2</v>
      </c>
      <c r="AX1485" s="69">
        <v>0</v>
      </c>
      <c r="AY1485" s="69">
        <v>0</v>
      </c>
      <c r="AZ1485" s="69">
        <v>0</v>
      </c>
      <c r="BA1485" s="69">
        <v>755.9192200557103</v>
      </c>
      <c r="BB1485" s="69">
        <v>0.10141242937853108</v>
      </c>
      <c r="BC1485" s="69">
        <v>689.0807799442897</v>
      </c>
      <c r="BD1485" s="69">
        <v>0</v>
      </c>
      <c r="BE1485" s="69">
        <v>147.00704225352112</v>
      </c>
      <c r="BF1485" s="69">
        <v>-147.00704225352112</v>
      </c>
      <c r="BG1485" s="69">
        <v>90458.333333333328</v>
      </c>
      <c r="BH1485" s="69">
        <v>0</v>
      </c>
      <c r="BI1485" s="69">
        <v>-90458.333333333328</v>
      </c>
      <c r="BJ1485" s="69">
        <v>5.6493983390768884E-5</v>
      </c>
      <c r="BK1485" s="69">
        <v>0</v>
      </c>
      <c r="BL1485" s="69">
        <v>150.93159065628475</v>
      </c>
      <c r="BM1485" s="69">
        <v>-150.93159065628475</v>
      </c>
      <c r="BN1485" s="69">
        <v>0</v>
      </c>
      <c r="BO1485" s="69">
        <v>6.3312180668641949</v>
      </c>
      <c r="BP1485" s="69">
        <v>-6.3312180668641949</v>
      </c>
      <c r="BQ1485" s="69">
        <v>6331.218066864195</v>
      </c>
      <c r="BR1485" s="69">
        <v>-6331.218066864195</v>
      </c>
      <c r="BS1485" s="69">
        <v>0</v>
      </c>
      <c r="BT1485" s="69">
        <v>0</v>
      </c>
      <c r="BU1485" s="69">
        <v>400.19753086419752</v>
      </c>
      <c r="BV1485" s="69">
        <v>1.6176110577556822E-2</v>
      </c>
    </row>
    <row r="1486" spans="1:74">
      <c r="A1486" s="113" t="s">
        <v>1053</v>
      </c>
      <c r="B1486" s="69" t="s">
        <v>100</v>
      </c>
      <c r="C1486" s="69" t="s">
        <v>141</v>
      </c>
      <c r="D1486" s="69" t="s">
        <v>356</v>
      </c>
      <c r="E1486" s="69" t="s">
        <v>684</v>
      </c>
      <c r="F1486" s="69">
        <v>0</v>
      </c>
      <c r="G1486" s="69">
        <v>0</v>
      </c>
      <c r="H1486" s="69">
        <v>10512</v>
      </c>
      <c r="I1486" s="69">
        <v>67</v>
      </c>
      <c r="J1486" s="69">
        <v>32</v>
      </c>
      <c r="K1486" s="69">
        <v>1288</v>
      </c>
      <c r="L1486" s="69">
        <v>1099</v>
      </c>
      <c r="M1486" s="69">
        <v>37</v>
      </c>
      <c r="N1486" s="69">
        <v>0</v>
      </c>
      <c r="O1486" s="69">
        <v>14</v>
      </c>
      <c r="P1486" s="69">
        <v>8161.49</v>
      </c>
      <c r="Q1486" s="69">
        <v>63.71</v>
      </c>
      <c r="R1486" s="114">
        <v>3500000</v>
      </c>
      <c r="S1486" s="69">
        <v>0</v>
      </c>
      <c r="T1486" s="69">
        <v>0</v>
      </c>
      <c r="U1486" s="69">
        <v>3540</v>
      </c>
      <c r="V1486" s="69">
        <v>0</v>
      </c>
      <c r="W1486" s="69">
        <v>0</v>
      </c>
      <c r="X1486" s="69">
        <v>0</v>
      </c>
      <c r="Y1486" s="69">
        <v>0</v>
      </c>
      <c r="Z1486" s="69">
        <v>0</v>
      </c>
      <c r="AA1486" s="69">
        <v>0</v>
      </c>
      <c r="AB1486" s="69">
        <v>0</v>
      </c>
      <c r="AC1486" s="69">
        <v>0</v>
      </c>
      <c r="AD1486" s="69">
        <v>0</v>
      </c>
      <c r="AE1486" s="69">
        <v>1445</v>
      </c>
      <c r="AF1486" s="69">
        <v>391530</v>
      </c>
      <c r="AG1486" s="69">
        <v>3108470</v>
      </c>
      <c r="AH1486" s="69">
        <v>0</v>
      </c>
      <c r="AI1486" s="69">
        <v>0</v>
      </c>
      <c r="AJ1486" s="69">
        <v>537</v>
      </c>
      <c r="AK1486" s="69">
        <v>3003</v>
      </c>
      <c r="AL1486" s="69">
        <v>2669</v>
      </c>
      <c r="AM1486" s="69">
        <v>1271</v>
      </c>
      <c r="AN1486" s="69">
        <v>-2669</v>
      </c>
      <c r="AO1486" s="69">
        <v>5</v>
      </c>
      <c r="AP1486" s="69">
        <v>-5</v>
      </c>
      <c r="AQ1486" s="69">
        <v>68961</v>
      </c>
      <c r="AR1486" s="69">
        <v>2565</v>
      </c>
      <c r="AS1486" s="69">
        <v>55916</v>
      </c>
      <c r="AT1486" s="69">
        <v>42928</v>
      </c>
      <c r="AU1486" s="69">
        <v>0</v>
      </c>
      <c r="AV1486" s="69">
        <v>118</v>
      </c>
      <c r="AW1486" s="69">
        <v>0.11186571428571429</v>
      </c>
      <c r="AX1486" s="69">
        <v>0</v>
      </c>
      <c r="AY1486" s="69">
        <v>0</v>
      </c>
      <c r="AZ1486" s="69">
        <v>0</v>
      </c>
      <c r="BA1486" s="69">
        <v>729.1061452513967</v>
      </c>
      <c r="BB1486" s="69">
        <v>0.15169491525423728</v>
      </c>
      <c r="BC1486" s="69">
        <v>715.8938547486033</v>
      </c>
      <c r="BD1486" s="69">
        <v>0</v>
      </c>
      <c r="BE1486" s="69">
        <v>146.69539153240913</v>
      </c>
      <c r="BF1486" s="69">
        <v>-146.69539153240913</v>
      </c>
      <c r="BG1486" s="69">
        <v>78306</v>
      </c>
      <c r="BH1486" s="69">
        <v>0</v>
      </c>
      <c r="BI1486" s="69">
        <v>-78306</v>
      </c>
      <c r="BJ1486" s="69">
        <v>7.2504749061063498E-5</v>
      </c>
      <c r="BK1486" s="69">
        <v>0</v>
      </c>
      <c r="BL1486" s="69">
        <v>152.64327485380116</v>
      </c>
      <c r="BM1486" s="69">
        <v>-152.64327485380116</v>
      </c>
      <c r="BN1486" s="69">
        <v>0</v>
      </c>
      <c r="BO1486" s="69">
        <v>7.0021103083196223</v>
      </c>
      <c r="BP1486" s="69">
        <v>-7.0021103083196223</v>
      </c>
      <c r="BQ1486" s="69">
        <v>7002.1103083196222</v>
      </c>
      <c r="BR1486" s="69">
        <v>-7002.1103083196222</v>
      </c>
      <c r="BS1486" s="69">
        <v>0</v>
      </c>
      <c r="BT1486" s="69">
        <v>0</v>
      </c>
      <c r="BU1486" s="69">
        <v>363.79661016949154</v>
      </c>
      <c r="BV1486" s="69">
        <v>1.8430707211322343E-2</v>
      </c>
    </row>
    <row r="1487" spans="1:74">
      <c r="A1487" s="113" t="s">
        <v>1054</v>
      </c>
      <c r="B1487" s="69" t="s">
        <v>100</v>
      </c>
      <c r="C1487" s="69" t="s">
        <v>141</v>
      </c>
      <c r="D1487" s="69" t="s">
        <v>356</v>
      </c>
      <c r="E1487" s="69" t="s">
        <v>684</v>
      </c>
      <c r="F1487" s="69">
        <v>0</v>
      </c>
      <c r="G1487" s="69">
        <v>0</v>
      </c>
      <c r="H1487" s="69">
        <v>10602</v>
      </c>
      <c r="I1487" s="69">
        <v>84</v>
      </c>
      <c r="J1487" s="69">
        <v>34</v>
      </c>
      <c r="K1487" s="69">
        <v>1825</v>
      </c>
      <c r="L1487" s="69">
        <v>1521</v>
      </c>
      <c r="M1487" s="69">
        <v>41</v>
      </c>
      <c r="N1487" s="69">
        <v>0</v>
      </c>
      <c r="O1487" s="69">
        <v>16</v>
      </c>
      <c r="P1487" s="69">
        <v>5809.32</v>
      </c>
      <c r="Q1487" s="69">
        <v>55.51</v>
      </c>
      <c r="R1487" s="114">
        <v>3500000</v>
      </c>
      <c r="S1487" s="69">
        <v>0</v>
      </c>
      <c r="T1487" s="69">
        <v>0</v>
      </c>
      <c r="U1487" s="69">
        <v>3540</v>
      </c>
      <c r="V1487" s="69">
        <v>0</v>
      </c>
      <c r="W1487" s="69">
        <v>0</v>
      </c>
      <c r="X1487" s="69">
        <v>0</v>
      </c>
      <c r="Y1487" s="69">
        <v>0</v>
      </c>
      <c r="Z1487" s="69">
        <v>0</v>
      </c>
      <c r="AA1487" s="69">
        <v>0</v>
      </c>
      <c r="AB1487" s="69">
        <v>0</v>
      </c>
      <c r="AC1487" s="69">
        <v>0</v>
      </c>
      <c r="AD1487" s="69">
        <v>0</v>
      </c>
      <c r="AE1487" s="69">
        <v>1445</v>
      </c>
      <c r="AF1487" s="69">
        <v>506610</v>
      </c>
      <c r="AG1487" s="69">
        <v>2993390</v>
      </c>
      <c r="AH1487" s="69">
        <v>0</v>
      </c>
      <c r="AI1487" s="69">
        <v>0</v>
      </c>
      <c r="AJ1487" s="69">
        <v>747</v>
      </c>
      <c r="AK1487" s="69">
        <v>2793</v>
      </c>
      <c r="AL1487" s="69">
        <v>3604</v>
      </c>
      <c r="AM1487" s="69">
        <v>1701</v>
      </c>
      <c r="AN1487" s="69">
        <v>-3604</v>
      </c>
      <c r="AO1487" s="69">
        <v>11</v>
      </c>
      <c r="AP1487" s="69">
        <v>-11</v>
      </c>
      <c r="AQ1487" s="69">
        <v>87643</v>
      </c>
      <c r="AR1487" s="69">
        <v>3386</v>
      </c>
      <c r="AS1487" s="69">
        <v>71634</v>
      </c>
      <c r="AT1487" s="69">
        <v>53530</v>
      </c>
      <c r="AU1487" s="69">
        <v>0</v>
      </c>
      <c r="AV1487" s="69">
        <v>159</v>
      </c>
      <c r="AW1487" s="69">
        <v>0.14474571428571428</v>
      </c>
      <c r="AX1487" s="69">
        <v>0</v>
      </c>
      <c r="AY1487" s="69">
        <v>0</v>
      </c>
      <c r="AZ1487" s="69">
        <v>0</v>
      </c>
      <c r="BA1487" s="69">
        <v>678.19277108433732</v>
      </c>
      <c r="BB1487" s="69">
        <v>0.21101694915254238</v>
      </c>
      <c r="BC1487" s="69">
        <v>766.80722891566268</v>
      </c>
      <c r="BD1487" s="69">
        <v>0</v>
      </c>
      <c r="BE1487" s="69">
        <v>140.56881243063262</v>
      </c>
      <c r="BF1487" s="69">
        <v>-140.56881243063262</v>
      </c>
      <c r="BG1487" s="69">
        <v>46055.454545454544</v>
      </c>
      <c r="BH1487" s="69">
        <v>0</v>
      </c>
      <c r="BI1487" s="69">
        <v>-46055.454545454544</v>
      </c>
      <c r="BJ1487" s="69">
        <v>1.2550916787421699E-4</v>
      </c>
      <c r="BK1487" s="69">
        <v>0</v>
      </c>
      <c r="BL1487" s="69">
        <v>149.61901949202598</v>
      </c>
      <c r="BM1487" s="69">
        <v>-149.61901949202598</v>
      </c>
      <c r="BN1487" s="69">
        <v>0</v>
      </c>
      <c r="BO1487" s="69">
        <v>7.0722003517882568</v>
      </c>
      <c r="BP1487" s="69">
        <v>-7.0722003517882568</v>
      </c>
      <c r="BQ1487" s="69">
        <v>7072.2003517882567</v>
      </c>
      <c r="BR1487" s="69">
        <v>-7072.2003517882567</v>
      </c>
      <c r="BS1487" s="69">
        <v>0</v>
      </c>
      <c r="BT1487" s="69">
        <v>0</v>
      </c>
      <c r="BU1487" s="69">
        <v>336.66666666666669</v>
      </c>
      <c r="BV1487" s="69">
        <v>1.9408281323094828E-2</v>
      </c>
    </row>
    <row r="1488" spans="1:74">
      <c r="A1488" s="113" t="s">
        <v>1055</v>
      </c>
      <c r="B1488" s="69" t="s">
        <v>100</v>
      </c>
      <c r="C1488" s="69" t="s">
        <v>141</v>
      </c>
      <c r="D1488" s="69" t="s">
        <v>356</v>
      </c>
      <c r="E1488" s="69" t="s">
        <v>684</v>
      </c>
      <c r="F1488" s="69">
        <v>0</v>
      </c>
      <c r="G1488" s="69">
        <v>0</v>
      </c>
      <c r="H1488" s="69">
        <v>9694</v>
      </c>
      <c r="I1488" s="69">
        <v>72</v>
      </c>
      <c r="J1488" s="69">
        <v>27</v>
      </c>
      <c r="K1488" s="69">
        <v>1869</v>
      </c>
      <c r="L1488" s="69">
        <v>1530</v>
      </c>
      <c r="M1488" s="69">
        <v>33</v>
      </c>
      <c r="N1488" s="69">
        <v>1</v>
      </c>
      <c r="O1488" s="69">
        <v>12</v>
      </c>
      <c r="P1488" s="69">
        <v>5186.7299999999996</v>
      </c>
      <c r="Q1488" s="69">
        <v>64.63</v>
      </c>
      <c r="R1488" s="114">
        <v>3500000</v>
      </c>
      <c r="S1488" s="69">
        <v>0</v>
      </c>
      <c r="T1488" s="69">
        <v>0</v>
      </c>
      <c r="U1488" s="69">
        <v>3540</v>
      </c>
      <c r="V1488" s="69">
        <v>0</v>
      </c>
      <c r="W1488" s="69">
        <v>0</v>
      </c>
      <c r="X1488" s="69">
        <v>0</v>
      </c>
      <c r="Y1488" s="69">
        <v>0</v>
      </c>
      <c r="Z1488" s="69">
        <v>0</v>
      </c>
      <c r="AA1488" s="69">
        <v>0</v>
      </c>
      <c r="AB1488" s="69">
        <v>0</v>
      </c>
      <c r="AC1488" s="69">
        <v>0</v>
      </c>
      <c r="AD1488" s="69">
        <v>0</v>
      </c>
      <c r="AE1488" s="69">
        <v>1445</v>
      </c>
      <c r="AF1488" s="69">
        <v>617780</v>
      </c>
      <c r="AG1488" s="69">
        <v>2882220</v>
      </c>
      <c r="AH1488" s="69">
        <v>0</v>
      </c>
      <c r="AI1488" s="69">
        <v>0</v>
      </c>
      <c r="AJ1488" s="69">
        <v>966</v>
      </c>
      <c r="AK1488" s="69">
        <v>2574</v>
      </c>
      <c r="AL1488" s="69">
        <v>4541</v>
      </c>
      <c r="AM1488" s="69">
        <v>2161</v>
      </c>
      <c r="AN1488" s="69">
        <v>-4541</v>
      </c>
      <c r="AO1488" s="69">
        <v>13</v>
      </c>
      <c r="AP1488" s="69">
        <v>-13</v>
      </c>
      <c r="AQ1488" s="69">
        <v>107655</v>
      </c>
      <c r="AR1488" s="69">
        <v>4190</v>
      </c>
      <c r="AS1488" s="69">
        <v>88445</v>
      </c>
      <c r="AT1488" s="69">
        <v>63224</v>
      </c>
      <c r="AU1488" s="69">
        <v>0</v>
      </c>
      <c r="AV1488" s="69">
        <v>192</v>
      </c>
      <c r="AW1488" s="69">
        <v>0.17650857142857143</v>
      </c>
      <c r="AX1488" s="69">
        <v>0</v>
      </c>
      <c r="AY1488" s="69">
        <v>0</v>
      </c>
      <c r="AZ1488" s="69">
        <v>0</v>
      </c>
      <c r="BA1488" s="69">
        <v>639.52380952380952</v>
      </c>
      <c r="BB1488" s="69">
        <v>0.27288135593220336</v>
      </c>
      <c r="BC1488" s="69">
        <v>805.47619047619048</v>
      </c>
      <c r="BD1488" s="69">
        <v>0</v>
      </c>
      <c r="BE1488" s="69">
        <v>136.04492402554504</v>
      </c>
      <c r="BF1488" s="69">
        <v>-136.04492402554504</v>
      </c>
      <c r="BG1488" s="69">
        <v>47521.538461538461</v>
      </c>
      <c r="BH1488" s="69">
        <v>0</v>
      </c>
      <c r="BI1488" s="69">
        <v>-47521.538461538461</v>
      </c>
      <c r="BJ1488" s="69">
        <v>1.2075611908411129E-4</v>
      </c>
      <c r="BK1488" s="69">
        <v>0</v>
      </c>
      <c r="BL1488" s="69">
        <v>147.44152744630071</v>
      </c>
      <c r="BM1488" s="69">
        <v>-147.44152744630071</v>
      </c>
      <c r="BN1488" s="69">
        <v>0</v>
      </c>
      <c r="BO1488" s="69">
        <v>6.9849058737068237</v>
      </c>
      <c r="BP1488" s="69">
        <v>-6.9849058737068237</v>
      </c>
      <c r="BQ1488" s="69">
        <v>6984.9058737068235</v>
      </c>
      <c r="BR1488" s="69">
        <v>-6984.9058737068235</v>
      </c>
      <c r="BS1488" s="69">
        <v>0</v>
      </c>
      <c r="BT1488" s="69">
        <v>0</v>
      </c>
      <c r="BU1488" s="69">
        <v>329.29166666666669</v>
      </c>
      <c r="BV1488" s="69">
        <v>2.007338256467419E-2</v>
      </c>
    </row>
    <row r="1489" spans="1:74">
      <c r="A1489" s="113" t="s">
        <v>1056</v>
      </c>
      <c r="B1489" s="69" t="s">
        <v>100</v>
      </c>
      <c r="C1489" s="69" t="s">
        <v>141</v>
      </c>
      <c r="D1489" s="69" t="s">
        <v>356</v>
      </c>
      <c r="E1489" s="69" t="s">
        <v>684</v>
      </c>
      <c r="F1489" s="69">
        <v>0</v>
      </c>
      <c r="G1489" s="69">
        <v>0</v>
      </c>
      <c r="H1489" s="69">
        <v>9726</v>
      </c>
      <c r="I1489" s="69">
        <v>74</v>
      </c>
      <c r="J1489" s="69">
        <v>28</v>
      </c>
      <c r="K1489" s="69">
        <v>1769</v>
      </c>
      <c r="L1489" s="69">
        <v>1491</v>
      </c>
      <c r="M1489" s="69">
        <v>32</v>
      </c>
      <c r="N1489" s="69">
        <v>0</v>
      </c>
      <c r="O1489" s="69">
        <v>10</v>
      </c>
      <c r="P1489" s="69">
        <v>5498.02</v>
      </c>
      <c r="Q1489" s="69">
        <v>69.97</v>
      </c>
      <c r="R1489" s="114">
        <v>3500000</v>
      </c>
      <c r="S1489" s="69">
        <v>0</v>
      </c>
      <c r="T1489" s="69">
        <v>0</v>
      </c>
      <c r="U1489" s="69">
        <v>3540</v>
      </c>
      <c r="V1489" s="69">
        <v>0</v>
      </c>
      <c r="W1489" s="69">
        <v>0</v>
      </c>
      <c r="X1489" s="69">
        <v>0</v>
      </c>
      <c r="Y1489" s="69">
        <v>0</v>
      </c>
      <c r="Z1489" s="69">
        <v>0</v>
      </c>
      <c r="AA1489" s="69">
        <v>0</v>
      </c>
      <c r="AB1489" s="69">
        <v>0</v>
      </c>
      <c r="AC1489" s="69">
        <v>0</v>
      </c>
      <c r="AD1489" s="69">
        <v>0</v>
      </c>
      <c r="AE1489" s="69">
        <v>1445</v>
      </c>
      <c r="AF1489" s="69">
        <v>724556</v>
      </c>
      <c r="AG1489" s="69">
        <v>2775444</v>
      </c>
      <c r="AH1489" s="69">
        <v>0</v>
      </c>
      <c r="AI1489" s="69">
        <v>0</v>
      </c>
      <c r="AJ1489" s="69">
        <v>1174</v>
      </c>
      <c r="AK1489" s="69">
        <v>2366</v>
      </c>
      <c r="AL1489" s="69">
        <v>5541</v>
      </c>
      <c r="AM1489" s="69">
        <v>2627</v>
      </c>
      <c r="AN1489" s="69">
        <v>-5541</v>
      </c>
      <c r="AO1489" s="69">
        <v>17</v>
      </c>
      <c r="AP1489" s="69">
        <v>-17</v>
      </c>
      <c r="AQ1489" s="69">
        <v>127554</v>
      </c>
      <c r="AR1489" s="69">
        <v>5038</v>
      </c>
      <c r="AS1489" s="69">
        <v>105286</v>
      </c>
      <c r="AT1489" s="69">
        <v>72950</v>
      </c>
      <c r="AU1489" s="69">
        <v>0</v>
      </c>
      <c r="AV1489" s="69">
        <v>224</v>
      </c>
      <c r="AW1489" s="69">
        <v>0.20701600000000001</v>
      </c>
      <c r="AX1489" s="69">
        <v>0</v>
      </c>
      <c r="AY1489" s="69">
        <v>0</v>
      </c>
      <c r="AZ1489" s="69">
        <v>0</v>
      </c>
      <c r="BA1489" s="69">
        <v>617.16865417376493</v>
      </c>
      <c r="BB1489" s="69">
        <v>0.33163841807909605</v>
      </c>
      <c r="BC1489" s="69">
        <v>827.83134582623507</v>
      </c>
      <c r="BD1489" s="69">
        <v>0</v>
      </c>
      <c r="BE1489" s="69">
        <v>130.76267821692835</v>
      </c>
      <c r="BF1489" s="69">
        <v>-130.76267821692835</v>
      </c>
      <c r="BG1489" s="69">
        <v>42620.941176470587</v>
      </c>
      <c r="BH1489" s="69">
        <v>0</v>
      </c>
      <c r="BI1489" s="69">
        <v>-42620.941176470587</v>
      </c>
      <c r="BJ1489" s="69">
        <v>1.3327688665192781E-4</v>
      </c>
      <c r="BK1489" s="69">
        <v>0</v>
      </c>
      <c r="BL1489" s="69">
        <v>143.81818181818181</v>
      </c>
      <c r="BM1489" s="69">
        <v>-143.81818181818181</v>
      </c>
      <c r="BN1489" s="69">
        <v>0</v>
      </c>
      <c r="BO1489" s="69">
        <v>6.8817886518625455</v>
      </c>
      <c r="BP1489" s="69">
        <v>-6.8817886518625455</v>
      </c>
      <c r="BQ1489" s="69">
        <v>6881.7886518625455</v>
      </c>
      <c r="BR1489" s="69">
        <v>-6881.7886518625455</v>
      </c>
      <c r="BS1489" s="69">
        <v>0</v>
      </c>
      <c r="BT1489" s="69">
        <v>0</v>
      </c>
      <c r="BU1489" s="69">
        <v>325.66964285714283</v>
      </c>
      <c r="BV1489" s="69">
        <v>2.0595198896153785E-2</v>
      </c>
    </row>
    <row r="1490" spans="1:74">
      <c r="A1490" s="113" t="s">
        <v>1057</v>
      </c>
      <c r="B1490" s="69" t="s">
        <v>100</v>
      </c>
      <c r="C1490" s="69" t="s">
        <v>141</v>
      </c>
      <c r="D1490" s="69" t="s">
        <v>356</v>
      </c>
      <c r="E1490" s="69" t="s">
        <v>684</v>
      </c>
      <c r="F1490" s="69">
        <v>0</v>
      </c>
      <c r="G1490" s="69">
        <v>0</v>
      </c>
      <c r="H1490" s="69">
        <v>10218</v>
      </c>
      <c r="I1490" s="69">
        <v>107</v>
      </c>
      <c r="J1490" s="69">
        <v>44</v>
      </c>
      <c r="K1490" s="69">
        <v>1977</v>
      </c>
      <c r="L1490" s="69">
        <v>1601</v>
      </c>
      <c r="M1490" s="69">
        <v>55</v>
      </c>
      <c r="N1490" s="69">
        <v>0</v>
      </c>
      <c r="O1490" s="69">
        <v>22</v>
      </c>
      <c r="P1490" s="69">
        <v>5168.4399999999996</v>
      </c>
      <c r="Q1490" s="69">
        <v>40.549999999999997</v>
      </c>
      <c r="R1490" s="114">
        <v>3500000</v>
      </c>
      <c r="S1490" s="69">
        <v>0</v>
      </c>
      <c r="T1490" s="69">
        <v>0</v>
      </c>
      <c r="U1490" s="69">
        <v>3540</v>
      </c>
      <c r="V1490" s="69">
        <v>0</v>
      </c>
      <c r="W1490" s="69">
        <v>0</v>
      </c>
      <c r="X1490" s="69">
        <v>0</v>
      </c>
      <c r="Y1490" s="69">
        <v>0</v>
      </c>
      <c r="Z1490" s="69">
        <v>0</v>
      </c>
      <c r="AA1490" s="69">
        <v>0</v>
      </c>
      <c r="AB1490" s="69">
        <v>0</v>
      </c>
      <c r="AC1490" s="69">
        <v>0</v>
      </c>
      <c r="AD1490" s="69">
        <v>0</v>
      </c>
      <c r="AE1490" s="69">
        <v>1445</v>
      </c>
      <c r="AF1490" s="69">
        <v>833912</v>
      </c>
      <c r="AG1490" s="69">
        <v>2666088</v>
      </c>
      <c r="AH1490" s="69">
        <v>0</v>
      </c>
      <c r="AI1490" s="69">
        <v>0</v>
      </c>
      <c r="AJ1490" s="69">
        <v>1397</v>
      </c>
      <c r="AK1490" s="69">
        <v>2143</v>
      </c>
      <c r="AL1490" s="69">
        <v>6712</v>
      </c>
      <c r="AM1490" s="69">
        <v>3141</v>
      </c>
      <c r="AN1490" s="69">
        <v>-6712</v>
      </c>
      <c r="AO1490" s="69">
        <v>19</v>
      </c>
      <c r="AP1490" s="69">
        <v>-19</v>
      </c>
      <c r="AQ1490" s="69">
        <v>148964</v>
      </c>
      <c r="AR1490" s="69">
        <v>6041</v>
      </c>
      <c r="AS1490" s="69">
        <v>123055</v>
      </c>
      <c r="AT1490" s="69">
        <v>83168</v>
      </c>
      <c r="AU1490" s="69">
        <v>0</v>
      </c>
      <c r="AV1490" s="69">
        <v>279</v>
      </c>
      <c r="AW1490" s="69">
        <v>0.23826057142857143</v>
      </c>
      <c r="AX1490" s="69">
        <v>0</v>
      </c>
      <c r="AY1490" s="69">
        <v>0</v>
      </c>
      <c r="AZ1490" s="69">
        <v>0</v>
      </c>
      <c r="BA1490" s="69">
        <v>596.93056549749463</v>
      </c>
      <c r="BB1490" s="69">
        <v>0.3946327683615819</v>
      </c>
      <c r="BC1490" s="69">
        <v>848.06943450250537</v>
      </c>
      <c r="BD1490" s="69">
        <v>0</v>
      </c>
      <c r="BE1490" s="69">
        <v>124.2419547079857</v>
      </c>
      <c r="BF1490" s="69">
        <v>-124.2419547079857</v>
      </c>
      <c r="BG1490" s="69">
        <v>43890.105263157893</v>
      </c>
      <c r="BH1490" s="69">
        <v>0</v>
      </c>
      <c r="BI1490" s="69">
        <v>-43890.105263157893</v>
      </c>
      <c r="BJ1490" s="69">
        <v>1.275475953921753E-4</v>
      </c>
      <c r="BK1490" s="69">
        <v>0</v>
      </c>
      <c r="BL1490" s="69">
        <v>138.04204601887105</v>
      </c>
      <c r="BM1490" s="69">
        <v>-138.04204601887105</v>
      </c>
      <c r="BN1490" s="69">
        <v>0</v>
      </c>
      <c r="BO1490" s="69">
        <v>6.7767421071878431</v>
      </c>
      <c r="BP1490" s="69">
        <v>-6.7767421071878431</v>
      </c>
      <c r="BQ1490" s="69">
        <v>6776.7421071878434</v>
      </c>
      <c r="BR1490" s="69">
        <v>-6776.7421071878434</v>
      </c>
      <c r="BS1490" s="69">
        <v>0</v>
      </c>
      <c r="BT1490" s="69">
        <v>0</v>
      </c>
      <c r="BU1490" s="69">
        <v>298.09318996415772</v>
      </c>
      <c r="BV1490" s="69">
        <v>2.1085631427727503E-2</v>
      </c>
    </row>
    <row r="1491" spans="1:74">
      <c r="A1491" s="113" t="s">
        <v>1058</v>
      </c>
      <c r="B1491" s="69" t="s">
        <v>100</v>
      </c>
      <c r="C1491" s="69" t="s">
        <v>141</v>
      </c>
      <c r="D1491" s="69" t="s">
        <v>356</v>
      </c>
      <c r="E1491" s="69" t="s">
        <v>684</v>
      </c>
      <c r="F1491" s="69">
        <v>0</v>
      </c>
      <c r="G1491" s="69">
        <v>0</v>
      </c>
      <c r="H1491" s="69">
        <v>10560</v>
      </c>
      <c r="I1491" s="69">
        <v>90</v>
      </c>
      <c r="J1491" s="69">
        <v>38</v>
      </c>
      <c r="K1491" s="69">
        <v>1749</v>
      </c>
      <c r="L1491" s="69">
        <v>1456</v>
      </c>
      <c r="M1491" s="69">
        <v>42</v>
      </c>
      <c r="N1491" s="69">
        <v>1</v>
      </c>
      <c r="O1491" s="69">
        <v>16</v>
      </c>
      <c r="P1491" s="69">
        <v>6037.74</v>
      </c>
      <c r="Q1491" s="69">
        <v>51.76</v>
      </c>
      <c r="R1491" s="114">
        <v>3500000</v>
      </c>
      <c r="S1491" s="69">
        <v>0</v>
      </c>
      <c r="T1491" s="69">
        <v>0</v>
      </c>
      <c r="U1491" s="69">
        <v>3540</v>
      </c>
      <c r="V1491" s="69">
        <v>0</v>
      </c>
      <c r="W1491" s="69">
        <v>0</v>
      </c>
      <c r="X1491" s="69">
        <v>0</v>
      </c>
      <c r="Y1491" s="69">
        <v>0</v>
      </c>
      <c r="Z1491" s="69">
        <v>0</v>
      </c>
      <c r="AA1491" s="69">
        <v>0</v>
      </c>
      <c r="AB1491" s="69">
        <v>0</v>
      </c>
      <c r="AC1491" s="69">
        <v>0</v>
      </c>
      <c r="AD1491" s="69">
        <v>0</v>
      </c>
      <c r="AE1491" s="69">
        <v>1445</v>
      </c>
      <c r="AF1491" s="69">
        <v>948347</v>
      </c>
      <c r="AG1491" s="69">
        <v>2551653</v>
      </c>
      <c r="AH1491" s="69">
        <v>0</v>
      </c>
      <c r="AI1491" s="69">
        <v>0</v>
      </c>
      <c r="AJ1491" s="69">
        <v>1614</v>
      </c>
      <c r="AK1491" s="69">
        <v>1926</v>
      </c>
      <c r="AL1491" s="69">
        <v>7835</v>
      </c>
      <c r="AM1491" s="69">
        <v>3649</v>
      </c>
      <c r="AN1491" s="69">
        <v>-7835</v>
      </c>
      <c r="AO1491" s="69">
        <v>24</v>
      </c>
      <c r="AP1491" s="69">
        <v>-24</v>
      </c>
      <c r="AQ1491" s="69">
        <v>171598</v>
      </c>
      <c r="AR1491" s="69">
        <v>6940</v>
      </c>
      <c r="AS1491" s="69">
        <v>141583</v>
      </c>
      <c r="AT1491" s="69">
        <v>93728</v>
      </c>
      <c r="AU1491" s="69">
        <v>0</v>
      </c>
      <c r="AV1491" s="69">
        <v>321</v>
      </c>
      <c r="AW1491" s="69">
        <v>0.27095628571428571</v>
      </c>
      <c r="AX1491" s="69">
        <v>0</v>
      </c>
      <c r="AY1491" s="69">
        <v>0</v>
      </c>
      <c r="AZ1491" s="69">
        <v>0</v>
      </c>
      <c r="BA1491" s="69">
        <v>587.57558859975222</v>
      </c>
      <c r="BB1491" s="69">
        <v>0.45593220338983048</v>
      </c>
      <c r="BC1491" s="69">
        <v>857.42441140024778</v>
      </c>
      <c r="BD1491" s="69">
        <v>0</v>
      </c>
      <c r="BE1491" s="69">
        <v>121.03982131461392</v>
      </c>
      <c r="BF1491" s="69">
        <v>-121.03982131461392</v>
      </c>
      <c r="BG1491" s="69">
        <v>39514.458333333336</v>
      </c>
      <c r="BH1491" s="69">
        <v>0</v>
      </c>
      <c r="BI1491" s="69">
        <v>-39514.458333333336</v>
      </c>
      <c r="BJ1491" s="69">
        <v>1.3986176995069873E-4</v>
      </c>
      <c r="BK1491" s="69">
        <v>0</v>
      </c>
      <c r="BL1491" s="69">
        <v>136.64942363112391</v>
      </c>
      <c r="BM1491" s="69">
        <v>-136.64942363112391</v>
      </c>
      <c r="BN1491" s="69">
        <v>0</v>
      </c>
      <c r="BO1491" s="69">
        <v>6.6981699780340858</v>
      </c>
      <c r="BP1491" s="69">
        <v>-6.6981699780340858</v>
      </c>
      <c r="BQ1491" s="69">
        <v>6698.1699780340859</v>
      </c>
      <c r="BR1491" s="69">
        <v>-6698.1699780340859</v>
      </c>
      <c r="BS1491" s="69">
        <v>0</v>
      </c>
      <c r="BT1491" s="69">
        <v>0</v>
      </c>
      <c r="BU1491" s="69">
        <v>291.98753894080994</v>
      </c>
      <c r="BV1491" s="69">
        <v>2.1264816606254153E-2</v>
      </c>
    </row>
    <row r="1492" spans="1:74">
      <c r="A1492" s="113" t="s">
        <v>1059</v>
      </c>
      <c r="B1492" s="69" t="s">
        <v>100</v>
      </c>
      <c r="C1492" s="69" t="s">
        <v>141</v>
      </c>
      <c r="D1492" s="69" t="s">
        <v>356</v>
      </c>
      <c r="E1492" s="69" t="s">
        <v>684</v>
      </c>
      <c r="F1492" s="69">
        <v>0</v>
      </c>
      <c r="G1492" s="69">
        <v>0</v>
      </c>
      <c r="H1492" s="69">
        <v>12738</v>
      </c>
      <c r="I1492" s="69">
        <v>106</v>
      </c>
      <c r="J1492" s="69">
        <v>38</v>
      </c>
      <c r="K1492" s="69">
        <v>2017</v>
      </c>
      <c r="L1492" s="69">
        <v>1623</v>
      </c>
      <c r="M1492" s="69">
        <v>41</v>
      </c>
      <c r="N1492" s="69">
        <v>0</v>
      </c>
      <c r="O1492" s="69">
        <v>18</v>
      </c>
      <c r="P1492" s="69">
        <v>6315.32</v>
      </c>
      <c r="Q1492" s="69">
        <v>61.24</v>
      </c>
      <c r="R1492" s="114">
        <v>3500000</v>
      </c>
      <c r="S1492" s="69">
        <v>0</v>
      </c>
      <c r="T1492" s="69">
        <v>0</v>
      </c>
      <c r="U1492" s="69">
        <v>3540</v>
      </c>
      <c r="V1492" s="69">
        <v>0</v>
      </c>
      <c r="W1492" s="69">
        <v>0</v>
      </c>
      <c r="X1492" s="69">
        <v>0</v>
      </c>
      <c r="Y1492" s="69">
        <v>0</v>
      </c>
      <c r="Z1492" s="69">
        <v>0</v>
      </c>
      <c r="AA1492" s="69">
        <v>0</v>
      </c>
      <c r="AB1492" s="69">
        <v>0</v>
      </c>
      <c r="AC1492" s="69">
        <v>0</v>
      </c>
      <c r="AD1492" s="69">
        <v>0</v>
      </c>
      <c r="AE1492" s="69">
        <v>1445</v>
      </c>
      <c r="AF1492" s="69">
        <v>1068744</v>
      </c>
      <c r="AG1492" s="69">
        <v>2431256</v>
      </c>
      <c r="AH1492" s="69">
        <v>0</v>
      </c>
      <c r="AI1492" s="69">
        <v>0</v>
      </c>
      <c r="AJ1492" s="69">
        <v>1832</v>
      </c>
      <c r="AK1492" s="69">
        <v>1708</v>
      </c>
      <c r="AL1492" s="69">
        <v>9026</v>
      </c>
      <c r="AM1492" s="69">
        <v>4141</v>
      </c>
      <c r="AN1492" s="69">
        <v>-9026</v>
      </c>
      <c r="AO1492" s="69">
        <v>27</v>
      </c>
      <c r="AP1492" s="69">
        <v>-27</v>
      </c>
      <c r="AQ1492" s="69">
        <v>192626</v>
      </c>
      <c r="AR1492" s="69">
        <v>7829</v>
      </c>
      <c r="AS1492" s="69">
        <v>158990</v>
      </c>
      <c r="AT1492" s="69">
        <v>106466</v>
      </c>
      <c r="AU1492" s="69">
        <v>0</v>
      </c>
      <c r="AV1492" s="69">
        <v>362</v>
      </c>
      <c r="AW1492" s="69">
        <v>0.30535542857142856</v>
      </c>
      <c r="AX1492" s="69">
        <v>0</v>
      </c>
      <c r="AY1492" s="69">
        <v>0</v>
      </c>
      <c r="AZ1492" s="69">
        <v>0</v>
      </c>
      <c r="BA1492" s="69">
        <v>583.37554585152839</v>
      </c>
      <c r="BB1492" s="69">
        <v>0.51751412429378529</v>
      </c>
      <c r="BC1492" s="69">
        <v>861.62445414847161</v>
      </c>
      <c r="BD1492" s="69">
        <v>0</v>
      </c>
      <c r="BE1492" s="69">
        <v>118.40726789275426</v>
      </c>
      <c r="BF1492" s="69">
        <v>-118.40726789275426</v>
      </c>
      <c r="BG1492" s="69">
        <v>39583.111111111109</v>
      </c>
      <c r="BH1492" s="69">
        <v>0</v>
      </c>
      <c r="BI1492" s="69">
        <v>-39583.111111111109</v>
      </c>
      <c r="BJ1492" s="69">
        <v>1.401679939364364E-4</v>
      </c>
      <c r="BK1492" s="69">
        <v>0</v>
      </c>
      <c r="BL1492" s="69">
        <v>136.51092093498531</v>
      </c>
      <c r="BM1492" s="69">
        <v>-136.51092093498531</v>
      </c>
      <c r="BN1492" s="69">
        <v>0</v>
      </c>
      <c r="BO1492" s="69">
        <v>6.7220831498836402</v>
      </c>
      <c r="BP1492" s="69">
        <v>-6.7220831498836402</v>
      </c>
      <c r="BQ1492" s="69">
        <v>6722.0831498836405</v>
      </c>
      <c r="BR1492" s="69">
        <v>-6722.0831498836405</v>
      </c>
      <c r="BS1492" s="69">
        <v>0</v>
      </c>
      <c r="BT1492" s="69">
        <v>0</v>
      </c>
      <c r="BU1492" s="69">
        <v>294.10497237569064</v>
      </c>
      <c r="BV1492" s="69">
        <v>2.149761714410308E-2</v>
      </c>
    </row>
    <row r="1493" spans="1:74">
      <c r="A1493" s="113" t="s">
        <v>1031</v>
      </c>
      <c r="B1493" s="69" t="s">
        <v>100</v>
      </c>
      <c r="C1493" s="69" t="s">
        <v>141</v>
      </c>
      <c r="D1493" s="69" t="s">
        <v>356</v>
      </c>
      <c r="E1493" s="69" t="s">
        <v>684</v>
      </c>
      <c r="F1493" s="69">
        <v>0</v>
      </c>
      <c r="G1493" s="69">
        <v>0</v>
      </c>
      <c r="H1493" s="69">
        <v>10518</v>
      </c>
      <c r="I1493" s="69">
        <v>93</v>
      </c>
      <c r="J1493" s="69">
        <v>35</v>
      </c>
      <c r="K1493" s="69">
        <v>1853</v>
      </c>
      <c r="L1493" s="69">
        <v>1520</v>
      </c>
      <c r="M1493" s="69">
        <v>39</v>
      </c>
      <c r="N1493" s="69">
        <v>0</v>
      </c>
      <c r="O1493" s="69">
        <v>16</v>
      </c>
      <c r="P1493" s="69">
        <v>5676.2</v>
      </c>
      <c r="Q1493" s="69">
        <v>54.78</v>
      </c>
      <c r="R1493" s="114">
        <v>3500000</v>
      </c>
      <c r="S1493" s="69">
        <v>0</v>
      </c>
      <c r="T1493" s="69">
        <v>0</v>
      </c>
      <c r="U1493" s="69">
        <v>3540</v>
      </c>
      <c r="V1493" s="69">
        <v>0</v>
      </c>
      <c r="W1493" s="69">
        <v>0</v>
      </c>
      <c r="X1493" s="69">
        <v>0</v>
      </c>
      <c r="Y1493" s="69">
        <v>0</v>
      </c>
      <c r="Z1493" s="69">
        <v>0</v>
      </c>
      <c r="AA1493" s="69">
        <v>0</v>
      </c>
      <c r="AB1493" s="69">
        <v>0</v>
      </c>
      <c r="AC1493" s="69">
        <v>0</v>
      </c>
      <c r="AD1493" s="69">
        <v>0</v>
      </c>
      <c r="AE1493" s="69">
        <v>1445</v>
      </c>
      <c r="AF1493" s="69">
        <v>1198320</v>
      </c>
      <c r="AG1493" s="69">
        <v>2301680</v>
      </c>
      <c r="AH1493" s="69">
        <v>0</v>
      </c>
      <c r="AI1493" s="69">
        <v>0</v>
      </c>
      <c r="AJ1493" s="69">
        <v>2051</v>
      </c>
      <c r="AK1493" s="69">
        <v>1489</v>
      </c>
      <c r="AL1493" s="69">
        <v>10123</v>
      </c>
      <c r="AM1493" s="69">
        <v>4621</v>
      </c>
      <c r="AN1493" s="69">
        <v>-10123</v>
      </c>
      <c r="AO1493" s="69">
        <v>31</v>
      </c>
      <c r="AP1493" s="69">
        <v>-31</v>
      </c>
      <c r="AQ1493" s="69">
        <v>214799</v>
      </c>
      <c r="AR1493" s="69">
        <v>8711</v>
      </c>
      <c r="AS1493" s="69">
        <v>177357</v>
      </c>
      <c r="AT1493" s="69">
        <v>116984</v>
      </c>
      <c r="AU1493" s="69">
        <v>0</v>
      </c>
      <c r="AV1493" s="69">
        <v>401</v>
      </c>
      <c r="AW1493" s="69">
        <v>0.34237714285714288</v>
      </c>
      <c r="AX1493" s="69">
        <v>0</v>
      </c>
      <c r="AY1493" s="69">
        <v>0</v>
      </c>
      <c r="AZ1493" s="69">
        <v>0</v>
      </c>
      <c r="BA1493" s="69">
        <v>584.26133593369093</v>
      </c>
      <c r="BB1493" s="69">
        <v>0.57937853107344628</v>
      </c>
      <c r="BC1493" s="69">
        <v>860.73866406630907</v>
      </c>
      <c r="BD1493" s="69">
        <v>0</v>
      </c>
      <c r="BE1493" s="69">
        <v>118.3759755013336</v>
      </c>
      <c r="BF1493" s="69">
        <v>-118.3759755013336</v>
      </c>
      <c r="BG1493" s="69">
        <v>38655.483870967742</v>
      </c>
      <c r="BH1493" s="69">
        <v>0</v>
      </c>
      <c r="BI1493" s="69">
        <v>-38655.483870967742</v>
      </c>
      <c r="BJ1493" s="69">
        <v>1.4432096983691729E-4</v>
      </c>
      <c r="BK1493" s="69">
        <v>0</v>
      </c>
      <c r="BL1493" s="69">
        <v>137.56399954081047</v>
      </c>
      <c r="BM1493" s="69">
        <v>-137.56399954081047</v>
      </c>
      <c r="BN1493" s="69">
        <v>0</v>
      </c>
      <c r="BO1493" s="69">
        <v>6.7565418900860976</v>
      </c>
      <c r="BP1493" s="69">
        <v>-6.7565418900860976</v>
      </c>
      <c r="BQ1493" s="69">
        <v>6756.5418900860977</v>
      </c>
      <c r="BR1493" s="69">
        <v>-6756.5418900860977</v>
      </c>
      <c r="BS1493" s="69">
        <v>0</v>
      </c>
      <c r="BT1493" s="69">
        <v>0</v>
      </c>
      <c r="BU1493" s="69">
        <v>291.73067331670825</v>
      </c>
      <c r="BV1493" s="69">
        <v>2.1513135536012737E-2</v>
      </c>
    </row>
    <row r="1494" spans="1:74">
      <c r="A1494" s="113" t="s">
        <v>1032</v>
      </c>
      <c r="B1494" s="69" t="s">
        <v>100</v>
      </c>
      <c r="C1494" s="69" t="s">
        <v>141</v>
      </c>
      <c r="D1494" s="69" t="s">
        <v>356</v>
      </c>
      <c r="E1494" s="69" t="s">
        <v>684</v>
      </c>
      <c r="F1494" s="69">
        <v>0</v>
      </c>
      <c r="G1494" s="69">
        <v>0</v>
      </c>
      <c r="H1494" s="69">
        <v>10180</v>
      </c>
      <c r="I1494" s="69">
        <v>93</v>
      </c>
      <c r="J1494" s="69">
        <v>35</v>
      </c>
      <c r="K1494" s="69">
        <v>1679</v>
      </c>
      <c r="L1494" s="69">
        <v>1379</v>
      </c>
      <c r="M1494" s="69">
        <v>44</v>
      </c>
      <c r="N1494" s="69">
        <v>0</v>
      </c>
      <c r="O1494" s="69">
        <v>25</v>
      </c>
      <c r="P1494" s="69">
        <v>6063.13</v>
      </c>
      <c r="Q1494" s="69">
        <v>43.14</v>
      </c>
      <c r="R1494" s="114">
        <v>3500000</v>
      </c>
      <c r="S1494" s="69">
        <v>0</v>
      </c>
      <c r="T1494" s="69">
        <v>0</v>
      </c>
      <c r="U1494" s="69">
        <v>3540</v>
      </c>
      <c r="V1494" s="69">
        <v>0</v>
      </c>
      <c r="W1494" s="69">
        <v>0</v>
      </c>
      <c r="X1494" s="69">
        <v>0</v>
      </c>
      <c r="Y1494" s="69">
        <v>0</v>
      </c>
      <c r="Z1494" s="69">
        <v>0</v>
      </c>
      <c r="AA1494" s="69">
        <v>0</v>
      </c>
      <c r="AB1494" s="69">
        <v>0</v>
      </c>
      <c r="AC1494" s="69">
        <v>0</v>
      </c>
      <c r="AD1494" s="69">
        <v>0</v>
      </c>
      <c r="AE1494" s="69">
        <v>1445</v>
      </c>
      <c r="AF1494" s="69">
        <v>1312412</v>
      </c>
      <c r="AG1494" s="69">
        <v>2187588</v>
      </c>
      <c r="AH1494" s="69">
        <v>0</v>
      </c>
      <c r="AI1494" s="69">
        <v>0</v>
      </c>
      <c r="AJ1494" s="69">
        <v>2254</v>
      </c>
      <c r="AK1494" s="69">
        <v>1286</v>
      </c>
      <c r="AL1494" s="69">
        <v>11120</v>
      </c>
      <c r="AM1494" s="69">
        <v>5056</v>
      </c>
      <c r="AN1494" s="69">
        <v>-11120</v>
      </c>
      <c r="AO1494" s="69">
        <v>33</v>
      </c>
      <c r="AP1494" s="69">
        <v>-33</v>
      </c>
      <c r="AQ1494" s="69">
        <v>235205</v>
      </c>
      <c r="AR1494" s="69">
        <v>9491</v>
      </c>
      <c r="AS1494" s="69">
        <v>194202</v>
      </c>
      <c r="AT1494" s="69">
        <v>127164</v>
      </c>
      <c r="AU1494" s="69">
        <v>0</v>
      </c>
      <c r="AV1494" s="69">
        <v>445</v>
      </c>
      <c r="AW1494" s="69">
        <v>0.37497485714285717</v>
      </c>
      <c r="AX1494" s="69">
        <v>0</v>
      </c>
      <c r="AY1494" s="69">
        <v>0</v>
      </c>
      <c r="AZ1494" s="69">
        <v>0</v>
      </c>
      <c r="BA1494" s="69">
        <v>582.25909494232474</v>
      </c>
      <c r="BB1494" s="69">
        <v>0.63672316384180794</v>
      </c>
      <c r="BC1494" s="69">
        <v>862.74090505767526</v>
      </c>
      <c r="BD1494" s="69">
        <v>0</v>
      </c>
      <c r="BE1494" s="69">
        <v>118.0226618705036</v>
      </c>
      <c r="BF1494" s="69">
        <v>-118.0226618705036</v>
      </c>
      <c r="BG1494" s="69">
        <v>39770.060606060608</v>
      </c>
      <c r="BH1494" s="69">
        <v>0</v>
      </c>
      <c r="BI1494" s="69">
        <v>-39770.060606060608</v>
      </c>
      <c r="BJ1494" s="69">
        <v>1.4030313981420464E-4</v>
      </c>
      <c r="BK1494" s="69">
        <v>0</v>
      </c>
      <c r="BL1494" s="69">
        <v>138.27963333684542</v>
      </c>
      <c r="BM1494" s="69">
        <v>-138.27963333684542</v>
      </c>
      <c r="BN1494" s="69">
        <v>0</v>
      </c>
      <c r="BO1494" s="69">
        <v>6.7579736562960218</v>
      </c>
      <c r="BP1494" s="69">
        <v>-6.7579736562960218</v>
      </c>
      <c r="BQ1494" s="69">
        <v>6757.9736562960215</v>
      </c>
      <c r="BR1494" s="69">
        <v>-6757.9736562960215</v>
      </c>
      <c r="BS1494" s="69">
        <v>0</v>
      </c>
      <c r="BT1494" s="69">
        <v>0</v>
      </c>
      <c r="BU1494" s="69">
        <v>285.761797752809</v>
      </c>
      <c r="BV1494" s="69">
        <v>2.149614166365511E-2</v>
      </c>
    </row>
    <row r="1495" spans="1:74">
      <c r="A1495" s="113" t="s">
        <v>1033</v>
      </c>
      <c r="B1495" s="69" t="s">
        <v>100</v>
      </c>
      <c r="C1495" s="69" t="s">
        <v>141</v>
      </c>
      <c r="D1495" s="69" t="s">
        <v>356</v>
      </c>
      <c r="E1495" s="69" t="s">
        <v>684</v>
      </c>
      <c r="F1495" s="69">
        <v>0</v>
      </c>
      <c r="G1495" s="69">
        <v>0</v>
      </c>
      <c r="H1495" s="69">
        <v>9752</v>
      </c>
      <c r="I1495" s="69">
        <v>64</v>
      </c>
      <c r="J1495" s="69">
        <v>30</v>
      </c>
      <c r="K1495" s="69">
        <v>1751</v>
      </c>
      <c r="L1495" s="69">
        <v>1459</v>
      </c>
      <c r="M1495" s="69">
        <v>32</v>
      </c>
      <c r="N1495" s="69">
        <v>0</v>
      </c>
      <c r="O1495" s="69">
        <v>17</v>
      </c>
      <c r="P1495" s="69">
        <v>5569.39</v>
      </c>
      <c r="Q1495" s="69">
        <v>58.75</v>
      </c>
      <c r="R1495" s="114">
        <v>3500000</v>
      </c>
      <c r="S1495" s="69">
        <v>0</v>
      </c>
      <c r="T1495" s="69">
        <v>0</v>
      </c>
      <c r="U1495" s="69">
        <v>3540</v>
      </c>
      <c r="V1495" s="69">
        <v>0</v>
      </c>
      <c r="W1495" s="69">
        <v>0</v>
      </c>
      <c r="X1495" s="69">
        <v>0</v>
      </c>
      <c r="Y1495" s="69">
        <v>0</v>
      </c>
      <c r="Z1495" s="69">
        <v>0</v>
      </c>
      <c r="AA1495" s="69">
        <v>0</v>
      </c>
      <c r="AB1495" s="69">
        <v>0</v>
      </c>
      <c r="AC1495" s="69">
        <v>0</v>
      </c>
      <c r="AD1495" s="69">
        <v>0</v>
      </c>
      <c r="AE1495" s="69">
        <v>1445</v>
      </c>
      <c r="AF1495" s="69">
        <v>1422066</v>
      </c>
      <c r="AG1495" s="69">
        <v>2077934</v>
      </c>
      <c r="AH1495" s="69">
        <v>0</v>
      </c>
      <c r="AI1495" s="69">
        <v>0</v>
      </c>
      <c r="AJ1495" s="69">
        <v>2470</v>
      </c>
      <c r="AK1495" s="69">
        <v>1070</v>
      </c>
      <c r="AL1495" s="69">
        <v>12163</v>
      </c>
      <c r="AM1495" s="69">
        <v>5516</v>
      </c>
      <c r="AN1495" s="69">
        <v>-12163</v>
      </c>
      <c r="AO1495" s="69">
        <v>37</v>
      </c>
      <c r="AP1495" s="69">
        <v>-37</v>
      </c>
      <c r="AQ1495" s="69">
        <v>256002</v>
      </c>
      <c r="AR1495" s="69">
        <v>10308</v>
      </c>
      <c r="AS1495" s="69">
        <v>211461</v>
      </c>
      <c r="AT1495" s="69">
        <v>136916</v>
      </c>
      <c r="AU1495" s="69">
        <v>0</v>
      </c>
      <c r="AV1495" s="69">
        <v>477</v>
      </c>
      <c r="AW1495" s="69">
        <v>0.4063045714285714</v>
      </c>
      <c r="AX1495" s="69">
        <v>0</v>
      </c>
      <c r="AY1495" s="69">
        <v>0</v>
      </c>
      <c r="AZ1495" s="69">
        <v>0</v>
      </c>
      <c r="BA1495" s="69">
        <v>575.73522267206476</v>
      </c>
      <c r="BB1495" s="69">
        <v>0.69774011299435024</v>
      </c>
      <c r="BC1495" s="69">
        <v>869.26477732793524</v>
      </c>
      <c r="BD1495" s="69">
        <v>0</v>
      </c>
      <c r="BE1495" s="69">
        <v>116.91737235879306</v>
      </c>
      <c r="BF1495" s="69">
        <v>-116.91737235879306</v>
      </c>
      <c r="BG1495" s="69">
        <v>38434.216216216213</v>
      </c>
      <c r="BH1495" s="69">
        <v>0</v>
      </c>
      <c r="BI1495" s="69">
        <v>-38434.216216216213</v>
      </c>
      <c r="BJ1495" s="69">
        <v>1.4453012085843079E-4</v>
      </c>
      <c r="BK1495" s="69">
        <v>0</v>
      </c>
      <c r="BL1495" s="69">
        <v>137.95750873108264</v>
      </c>
      <c r="BM1495" s="69">
        <v>-137.95750873108264</v>
      </c>
      <c r="BN1495" s="69">
        <v>0</v>
      </c>
      <c r="BO1495" s="69">
        <v>6.7249563749343855</v>
      </c>
      <c r="BP1495" s="69">
        <v>-6.7249563749343855</v>
      </c>
      <c r="BQ1495" s="69">
        <v>6724.9563749343852</v>
      </c>
      <c r="BR1495" s="69">
        <v>-6724.9563749343852</v>
      </c>
      <c r="BS1495" s="69">
        <v>0</v>
      </c>
      <c r="BT1495" s="69">
        <v>0</v>
      </c>
      <c r="BU1495" s="69">
        <v>287.03563941299791</v>
      </c>
      <c r="BV1495" s="69">
        <v>2.1546706666354169E-2</v>
      </c>
    </row>
    <row r="1496" spans="1:74">
      <c r="A1496" s="113" t="s">
        <v>1034</v>
      </c>
      <c r="B1496" s="69" t="s">
        <v>100</v>
      </c>
      <c r="C1496" s="69" t="s">
        <v>141</v>
      </c>
      <c r="D1496" s="69" t="s">
        <v>356</v>
      </c>
      <c r="E1496" s="69" t="s">
        <v>684</v>
      </c>
      <c r="F1496" s="69">
        <v>0</v>
      </c>
      <c r="G1496" s="69">
        <v>0</v>
      </c>
      <c r="H1496" s="69">
        <v>9971</v>
      </c>
      <c r="I1496" s="69">
        <v>83</v>
      </c>
      <c r="J1496" s="69">
        <v>24</v>
      </c>
      <c r="K1496" s="69">
        <v>2080</v>
      </c>
      <c r="L1496" s="69">
        <v>1710</v>
      </c>
      <c r="M1496" s="69">
        <v>30</v>
      </c>
      <c r="N1496" s="69">
        <v>0</v>
      </c>
      <c r="O1496" s="69">
        <v>15</v>
      </c>
      <c r="P1496" s="69">
        <v>4793.75</v>
      </c>
      <c r="Q1496" s="69">
        <v>63.51</v>
      </c>
      <c r="R1496" s="114">
        <v>3500000</v>
      </c>
      <c r="S1496" s="69">
        <v>0</v>
      </c>
      <c r="T1496" s="69">
        <v>0</v>
      </c>
      <c r="U1496" s="69">
        <v>3540</v>
      </c>
      <c r="V1496" s="69">
        <v>0</v>
      </c>
      <c r="W1496" s="69">
        <v>0</v>
      </c>
      <c r="X1496" s="69">
        <v>0</v>
      </c>
      <c r="Y1496" s="69">
        <v>0</v>
      </c>
      <c r="Z1496" s="69">
        <v>0</v>
      </c>
      <c r="AA1496" s="69">
        <v>0</v>
      </c>
      <c r="AB1496" s="69">
        <v>0</v>
      </c>
      <c r="AC1496" s="69">
        <v>0</v>
      </c>
      <c r="AD1496" s="69">
        <v>0</v>
      </c>
      <c r="AE1496" s="69">
        <v>1445</v>
      </c>
      <c r="AF1496" s="69">
        <v>1530520</v>
      </c>
      <c r="AG1496" s="69">
        <v>1969480</v>
      </c>
      <c r="AH1496" s="69">
        <v>0</v>
      </c>
      <c r="AI1496" s="69">
        <v>0</v>
      </c>
      <c r="AJ1496" s="69">
        <v>2674</v>
      </c>
      <c r="AK1496" s="69">
        <v>866</v>
      </c>
      <c r="AL1496" s="69">
        <v>13189</v>
      </c>
      <c r="AM1496" s="69">
        <v>5962</v>
      </c>
      <c r="AN1496" s="69">
        <v>-13189</v>
      </c>
      <c r="AO1496" s="69">
        <v>37</v>
      </c>
      <c r="AP1496" s="69">
        <v>-37</v>
      </c>
      <c r="AQ1496" s="69">
        <v>277293</v>
      </c>
      <c r="AR1496" s="69">
        <v>11124</v>
      </c>
      <c r="AS1496" s="69">
        <v>229275</v>
      </c>
      <c r="AT1496" s="69">
        <v>146887</v>
      </c>
      <c r="AU1496" s="69">
        <v>0</v>
      </c>
      <c r="AV1496" s="69">
        <v>507</v>
      </c>
      <c r="AW1496" s="69">
        <v>0.43729142857142855</v>
      </c>
      <c r="AX1496" s="69">
        <v>0</v>
      </c>
      <c r="AY1496" s="69">
        <v>0</v>
      </c>
      <c r="AZ1496" s="69">
        <v>0</v>
      </c>
      <c r="BA1496" s="69">
        <v>572.37097980553483</v>
      </c>
      <c r="BB1496" s="69">
        <v>0.75536723163841812</v>
      </c>
      <c r="BC1496" s="69">
        <v>872.62902019446517</v>
      </c>
      <c r="BD1496" s="69">
        <v>0</v>
      </c>
      <c r="BE1496" s="69">
        <v>116.04518917279552</v>
      </c>
      <c r="BF1496" s="69">
        <v>-116.04518917279552</v>
      </c>
      <c r="BG1496" s="69">
        <v>41365.405405405407</v>
      </c>
      <c r="BH1496" s="69">
        <v>0</v>
      </c>
      <c r="BI1496" s="69">
        <v>-41365.405405405407</v>
      </c>
      <c r="BJ1496" s="69">
        <v>1.3343286703955743E-4</v>
      </c>
      <c r="BK1496" s="69">
        <v>0</v>
      </c>
      <c r="BL1496" s="69">
        <v>137.58719884933478</v>
      </c>
      <c r="BM1496" s="69">
        <v>-137.58719884933478</v>
      </c>
      <c r="BN1496" s="69">
        <v>0</v>
      </c>
      <c r="BO1496" s="69">
        <v>6.6754770472140441</v>
      </c>
      <c r="BP1496" s="69">
        <v>-6.6754770472140441</v>
      </c>
      <c r="BQ1496" s="69">
        <v>6675.4770472140444</v>
      </c>
      <c r="BR1496" s="69">
        <v>-6675.4770472140444</v>
      </c>
      <c r="BS1496" s="69">
        <v>0</v>
      </c>
      <c r="BT1496" s="69">
        <v>0</v>
      </c>
      <c r="BU1496" s="69">
        <v>289.71794871794873</v>
      </c>
      <c r="BV1496" s="69">
        <v>2.1500723061887606E-2</v>
      </c>
    </row>
    <row r="1497" spans="1:74">
      <c r="A1497" s="113" t="s">
        <v>1035</v>
      </c>
      <c r="B1497" s="69" t="s">
        <v>100</v>
      </c>
      <c r="C1497" s="69" t="s">
        <v>141</v>
      </c>
      <c r="D1497" s="69" t="s">
        <v>356</v>
      </c>
      <c r="E1497" s="69" t="s">
        <v>684</v>
      </c>
      <c r="F1497" s="69">
        <v>0</v>
      </c>
      <c r="G1497" s="69">
        <v>0</v>
      </c>
      <c r="H1497" s="69">
        <v>10920</v>
      </c>
      <c r="I1497" s="69">
        <v>112</v>
      </c>
      <c r="J1497" s="69">
        <v>38</v>
      </c>
      <c r="K1497" s="69">
        <v>2266</v>
      </c>
      <c r="L1497" s="69">
        <v>1800</v>
      </c>
      <c r="M1497" s="69">
        <v>41</v>
      </c>
      <c r="N1497" s="69">
        <v>1</v>
      </c>
      <c r="O1497" s="69">
        <v>15</v>
      </c>
      <c r="P1497" s="69">
        <v>4819.0600000000004</v>
      </c>
      <c r="Q1497" s="69">
        <v>57.47</v>
      </c>
      <c r="R1497" s="114">
        <v>3500000</v>
      </c>
      <c r="S1497" s="69">
        <v>0</v>
      </c>
      <c r="T1497" s="69">
        <v>0</v>
      </c>
      <c r="U1497" s="69">
        <v>3540</v>
      </c>
      <c r="V1497" s="69">
        <v>0</v>
      </c>
      <c r="W1497" s="69">
        <v>0</v>
      </c>
      <c r="X1497" s="69">
        <v>0</v>
      </c>
      <c r="Y1497" s="69">
        <v>0</v>
      </c>
      <c r="Z1497" s="69">
        <v>0</v>
      </c>
      <c r="AA1497" s="69">
        <v>0</v>
      </c>
      <c r="AB1497" s="69">
        <v>0</v>
      </c>
      <c r="AC1497" s="69">
        <v>0</v>
      </c>
      <c r="AD1497" s="69">
        <v>0</v>
      </c>
      <c r="AE1497" s="69">
        <v>1445</v>
      </c>
      <c r="AF1497" s="69">
        <v>1641141</v>
      </c>
      <c r="AG1497" s="69">
        <v>1858859</v>
      </c>
      <c r="AH1497" s="69">
        <v>0</v>
      </c>
      <c r="AI1497" s="69">
        <v>0</v>
      </c>
      <c r="AJ1497" s="69">
        <v>2886</v>
      </c>
      <c r="AK1497" s="69">
        <v>654</v>
      </c>
      <c r="AL1497" s="69">
        <v>14308</v>
      </c>
      <c r="AM1497" s="69">
        <v>6461</v>
      </c>
      <c r="AN1497" s="69">
        <v>-14308</v>
      </c>
      <c r="AO1497" s="69">
        <v>42</v>
      </c>
      <c r="AP1497" s="69">
        <v>-42</v>
      </c>
      <c r="AQ1497" s="69">
        <v>300838</v>
      </c>
      <c r="AR1497" s="69">
        <v>12020</v>
      </c>
      <c r="AS1497" s="69">
        <v>248764</v>
      </c>
      <c r="AT1497" s="69">
        <v>157807</v>
      </c>
      <c r="AU1497" s="69">
        <v>0</v>
      </c>
      <c r="AV1497" s="69">
        <v>548</v>
      </c>
      <c r="AW1497" s="69">
        <v>0.46889742857142858</v>
      </c>
      <c r="AX1497" s="69">
        <v>0</v>
      </c>
      <c r="AY1497" s="69">
        <v>0</v>
      </c>
      <c r="AZ1497" s="69">
        <v>0</v>
      </c>
      <c r="BA1497" s="69">
        <v>568.65592515592516</v>
      </c>
      <c r="BB1497" s="69">
        <v>0.81525423728813562</v>
      </c>
      <c r="BC1497" s="69">
        <v>876.34407484407484</v>
      </c>
      <c r="BD1497" s="69">
        <v>0</v>
      </c>
      <c r="BE1497" s="69">
        <v>114.70093653899916</v>
      </c>
      <c r="BF1497" s="69">
        <v>-114.70093653899916</v>
      </c>
      <c r="BG1497" s="69">
        <v>39074.785714285717</v>
      </c>
      <c r="BH1497" s="69">
        <v>0</v>
      </c>
      <c r="BI1497" s="69">
        <v>-39074.785714285717</v>
      </c>
      <c r="BJ1497" s="69">
        <v>1.3961002267000845E-4</v>
      </c>
      <c r="BK1497" s="69">
        <v>0</v>
      </c>
      <c r="BL1497" s="69">
        <v>136.53419301164726</v>
      </c>
      <c r="BM1497" s="69">
        <v>-136.53419301164726</v>
      </c>
      <c r="BN1497" s="69">
        <v>0</v>
      </c>
      <c r="BO1497" s="69">
        <v>6.5971804601952053</v>
      </c>
      <c r="BP1497" s="69">
        <v>-6.5971804601952053</v>
      </c>
      <c r="BQ1497" s="69">
        <v>6597.1804601952053</v>
      </c>
      <c r="BR1497" s="69">
        <v>-6597.1804601952053</v>
      </c>
      <c r="BS1497" s="69">
        <v>0</v>
      </c>
      <c r="BT1497" s="69">
        <v>0</v>
      </c>
      <c r="BU1497" s="69">
        <v>287.96897810218979</v>
      </c>
      <c r="BV1497" s="69">
        <v>2.1476675154069633E-2</v>
      </c>
    </row>
    <row r="1498" spans="1:74">
      <c r="A1498" s="113" t="s">
        <v>1036</v>
      </c>
      <c r="B1498" s="69" t="s">
        <v>100</v>
      </c>
      <c r="C1498" s="69" t="s">
        <v>141</v>
      </c>
      <c r="D1498" s="69" t="s">
        <v>356</v>
      </c>
      <c r="E1498" s="69" t="s">
        <v>684</v>
      </c>
      <c r="F1498" s="69">
        <v>0</v>
      </c>
      <c r="G1498" s="69">
        <v>0</v>
      </c>
      <c r="H1498" s="69">
        <v>10216</v>
      </c>
      <c r="I1498" s="69">
        <v>74</v>
      </c>
      <c r="J1498" s="69">
        <v>33</v>
      </c>
      <c r="K1498" s="69">
        <v>1717</v>
      </c>
      <c r="L1498" s="69">
        <v>1415</v>
      </c>
      <c r="M1498" s="69">
        <v>35</v>
      </c>
      <c r="N1498" s="69">
        <v>0</v>
      </c>
      <c r="O1498" s="69">
        <v>15</v>
      </c>
      <c r="P1498" s="69">
        <v>5949.91</v>
      </c>
      <c r="Q1498" s="69">
        <v>60.09</v>
      </c>
      <c r="R1498" s="114">
        <v>3500000</v>
      </c>
      <c r="S1498" s="69">
        <v>0</v>
      </c>
      <c r="T1498" s="69">
        <v>0</v>
      </c>
      <c r="U1498" s="69">
        <v>3540</v>
      </c>
      <c r="V1498" s="69">
        <v>0</v>
      </c>
      <c r="W1498" s="69">
        <v>0</v>
      </c>
      <c r="X1498" s="69">
        <v>0</v>
      </c>
      <c r="Y1498" s="69">
        <v>0</v>
      </c>
      <c r="Z1498" s="69">
        <v>0</v>
      </c>
      <c r="AA1498" s="69">
        <v>0</v>
      </c>
      <c r="AB1498" s="69">
        <v>0</v>
      </c>
      <c r="AC1498" s="69">
        <v>0</v>
      </c>
      <c r="AD1498" s="69">
        <v>0</v>
      </c>
      <c r="AE1498" s="69">
        <v>1445</v>
      </c>
      <c r="AF1498" s="69">
        <v>1756595</v>
      </c>
      <c r="AG1498" s="69">
        <v>1743405</v>
      </c>
      <c r="AH1498" s="69">
        <v>0</v>
      </c>
      <c r="AI1498" s="69">
        <v>0</v>
      </c>
      <c r="AJ1498" s="69">
        <v>3085</v>
      </c>
      <c r="AK1498" s="69">
        <v>455</v>
      </c>
      <c r="AL1498" s="69">
        <v>15369</v>
      </c>
      <c r="AM1498" s="69">
        <v>6919</v>
      </c>
      <c r="AN1498" s="69">
        <v>-15369</v>
      </c>
      <c r="AO1498" s="69">
        <v>47</v>
      </c>
      <c r="AP1498" s="69">
        <v>-47</v>
      </c>
      <c r="AQ1498" s="69">
        <v>325132</v>
      </c>
      <c r="AR1498" s="69">
        <v>12841</v>
      </c>
      <c r="AS1498" s="69">
        <v>269087</v>
      </c>
      <c r="AT1498" s="69">
        <v>168023</v>
      </c>
      <c r="AU1498" s="69">
        <v>0</v>
      </c>
      <c r="AV1498" s="69">
        <v>583</v>
      </c>
      <c r="AW1498" s="69">
        <v>0.50188428571428567</v>
      </c>
      <c r="AX1498" s="69">
        <v>0</v>
      </c>
      <c r="AY1498" s="69">
        <v>0</v>
      </c>
      <c r="AZ1498" s="69">
        <v>0</v>
      </c>
      <c r="BA1498" s="69">
        <v>569.39870340356561</v>
      </c>
      <c r="BB1498" s="69">
        <v>0.87146892655367236</v>
      </c>
      <c r="BC1498" s="69">
        <v>875.60129659643439</v>
      </c>
      <c r="BD1498" s="69">
        <v>0</v>
      </c>
      <c r="BE1498" s="69">
        <v>114.29468410436593</v>
      </c>
      <c r="BF1498" s="69">
        <v>-114.29468410436593</v>
      </c>
      <c r="BG1498" s="69">
        <v>37374.361702127659</v>
      </c>
      <c r="BH1498" s="69">
        <v>0</v>
      </c>
      <c r="BI1498" s="69">
        <v>-37374.361702127659</v>
      </c>
      <c r="BJ1498" s="69">
        <v>1.4455667236691559E-4</v>
      </c>
      <c r="BK1498" s="69">
        <v>0</v>
      </c>
      <c r="BL1498" s="69">
        <v>136.79581029514836</v>
      </c>
      <c r="BM1498" s="69">
        <v>-136.79581029514836</v>
      </c>
      <c r="BN1498" s="69">
        <v>0</v>
      </c>
      <c r="BO1498" s="69">
        <v>6.5279816564902804</v>
      </c>
      <c r="BP1498" s="69">
        <v>-6.5279816564902804</v>
      </c>
      <c r="BQ1498" s="69">
        <v>6527.9816564902803</v>
      </c>
      <c r="BR1498" s="69">
        <v>-6527.9816564902803</v>
      </c>
      <c r="BS1498" s="69">
        <v>0</v>
      </c>
      <c r="BT1498" s="69">
        <v>0</v>
      </c>
      <c r="BU1498" s="69">
        <v>288.20411663807892</v>
      </c>
      <c r="BV1498" s="69">
        <v>2.1280587576738064E-2</v>
      </c>
    </row>
    <row r="1499" spans="1:74">
      <c r="A1499" s="113" t="s">
        <v>1037</v>
      </c>
      <c r="B1499" s="69" t="s">
        <v>100</v>
      </c>
      <c r="C1499" s="69" t="s">
        <v>141</v>
      </c>
      <c r="D1499" s="69" t="s">
        <v>356</v>
      </c>
      <c r="E1499" s="69" t="s">
        <v>684</v>
      </c>
      <c r="F1499" s="69">
        <v>0</v>
      </c>
      <c r="G1499" s="69">
        <v>0</v>
      </c>
      <c r="H1499" s="69">
        <v>12208</v>
      </c>
      <c r="I1499" s="69">
        <v>123</v>
      </c>
      <c r="J1499" s="69">
        <v>48</v>
      </c>
      <c r="K1499" s="69">
        <v>2067</v>
      </c>
      <c r="L1499" s="69">
        <v>1634</v>
      </c>
      <c r="M1499" s="69">
        <v>57</v>
      </c>
      <c r="N1499" s="69">
        <v>0</v>
      </c>
      <c r="O1499" s="69">
        <v>19</v>
      </c>
      <c r="P1499" s="69">
        <v>5906.14</v>
      </c>
      <c r="Q1499" s="69">
        <v>48.83</v>
      </c>
      <c r="R1499" s="114">
        <v>3500000</v>
      </c>
      <c r="S1499" s="69">
        <v>0</v>
      </c>
      <c r="T1499" s="69">
        <v>0</v>
      </c>
      <c r="U1499" s="69">
        <v>3540</v>
      </c>
      <c r="V1499" s="69">
        <v>0</v>
      </c>
      <c r="W1499" s="69">
        <v>0</v>
      </c>
      <c r="X1499" s="69">
        <v>0</v>
      </c>
      <c r="Y1499" s="69">
        <v>0</v>
      </c>
      <c r="Z1499" s="69">
        <v>0</v>
      </c>
      <c r="AA1499" s="69">
        <v>0</v>
      </c>
      <c r="AB1499" s="69">
        <v>0</v>
      </c>
      <c r="AC1499" s="69">
        <v>0</v>
      </c>
      <c r="AD1499" s="69">
        <v>0</v>
      </c>
      <c r="AE1499" s="69">
        <v>1445</v>
      </c>
      <c r="AF1499" s="69">
        <v>1873377</v>
      </c>
      <c r="AG1499" s="69">
        <v>1626623</v>
      </c>
      <c r="AH1499" s="69">
        <v>0</v>
      </c>
      <c r="AI1499" s="69">
        <v>0</v>
      </c>
      <c r="AJ1499" s="69">
        <v>3264</v>
      </c>
      <c r="AK1499" s="69">
        <v>276</v>
      </c>
      <c r="AL1499" s="69">
        <v>16472</v>
      </c>
      <c r="AM1499" s="69">
        <v>7395</v>
      </c>
      <c r="AN1499" s="69">
        <v>-16472</v>
      </c>
      <c r="AO1499" s="69">
        <v>47</v>
      </c>
      <c r="AP1499" s="69">
        <v>-47</v>
      </c>
      <c r="AQ1499" s="69">
        <v>347315</v>
      </c>
      <c r="AR1499" s="69">
        <v>13688</v>
      </c>
      <c r="AS1499" s="69">
        <v>287629</v>
      </c>
      <c r="AT1499" s="69">
        <v>180231</v>
      </c>
      <c r="AU1499" s="69">
        <v>0</v>
      </c>
      <c r="AV1499" s="69">
        <v>640</v>
      </c>
      <c r="AW1499" s="69">
        <v>0.53525057142857146</v>
      </c>
      <c r="AX1499" s="69">
        <v>0</v>
      </c>
      <c r="AY1499" s="69">
        <v>0</v>
      </c>
      <c r="AZ1499" s="69">
        <v>0</v>
      </c>
      <c r="BA1499" s="69">
        <v>573.95128676470586</v>
      </c>
      <c r="BB1499" s="69">
        <v>0.92203389830508475</v>
      </c>
      <c r="BC1499" s="69">
        <v>871.04871323529414</v>
      </c>
      <c r="BD1499" s="69">
        <v>0</v>
      </c>
      <c r="BE1499" s="69">
        <v>113.73099805730938</v>
      </c>
      <c r="BF1499" s="69">
        <v>-113.73099805730938</v>
      </c>
      <c r="BG1499" s="69">
        <v>39859.085106382976</v>
      </c>
      <c r="BH1499" s="69">
        <v>0</v>
      </c>
      <c r="BI1499" s="69">
        <v>-39859.085106382976</v>
      </c>
      <c r="BJ1499" s="69">
        <v>1.3532384146955933E-4</v>
      </c>
      <c r="BK1499" s="69">
        <v>0</v>
      </c>
      <c r="BL1499" s="69">
        <v>136.86272647574518</v>
      </c>
      <c r="BM1499" s="69">
        <v>-136.86272647574518</v>
      </c>
      <c r="BN1499" s="69">
        <v>0</v>
      </c>
      <c r="BO1499" s="69">
        <v>6.513171481317948</v>
      </c>
      <c r="BP1499" s="69">
        <v>-6.513171481317948</v>
      </c>
      <c r="BQ1499" s="69">
        <v>6513.1714813179478</v>
      </c>
      <c r="BR1499" s="69">
        <v>-6513.1714813179478</v>
      </c>
      <c r="BS1499" s="69">
        <v>0</v>
      </c>
      <c r="BT1499" s="69">
        <v>0</v>
      </c>
      <c r="BU1499" s="69">
        <v>281.61093749999998</v>
      </c>
      <c r="BV1499" s="69">
        <v>2.1291910801433857E-2</v>
      </c>
    </row>
    <row r="1500" spans="1:74">
      <c r="A1500" s="113" t="s">
        <v>1038</v>
      </c>
      <c r="B1500" s="69" t="s">
        <v>100</v>
      </c>
      <c r="C1500" s="69" t="s">
        <v>141</v>
      </c>
      <c r="D1500" s="69" t="s">
        <v>356</v>
      </c>
      <c r="E1500" s="69" t="s">
        <v>684</v>
      </c>
      <c r="F1500" s="69">
        <v>0</v>
      </c>
      <c r="G1500" s="69">
        <v>0</v>
      </c>
      <c r="H1500" s="69">
        <v>10201</v>
      </c>
      <c r="I1500" s="69">
        <v>82</v>
      </c>
      <c r="J1500" s="69">
        <v>41</v>
      </c>
      <c r="K1500" s="69">
        <v>1535</v>
      </c>
      <c r="L1500" s="69">
        <v>1250</v>
      </c>
      <c r="M1500" s="69">
        <v>47</v>
      </c>
      <c r="N1500" s="69">
        <v>0</v>
      </c>
      <c r="O1500" s="69">
        <v>22</v>
      </c>
      <c r="P1500" s="69">
        <v>6645.6</v>
      </c>
      <c r="Q1500" s="69">
        <v>44.16</v>
      </c>
      <c r="R1500" s="114">
        <v>3500000</v>
      </c>
      <c r="S1500" s="69">
        <v>0</v>
      </c>
      <c r="T1500" s="69">
        <v>0</v>
      </c>
      <c r="U1500" s="69">
        <v>3540</v>
      </c>
      <c r="V1500" s="69">
        <v>0</v>
      </c>
      <c r="W1500" s="69">
        <v>0</v>
      </c>
      <c r="X1500" s="69">
        <v>0</v>
      </c>
      <c r="Y1500" s="69">
        <v>0</v>
      </c>
      <c r="Z1500" s="69">
        <v>0</v>
      </c>
      <c r="AA1500" s="69">
        <v>0</v>
      </c>
      <c r="AB1500" s="69">
        <v>0</v>
      </c>
      <c r="AC1500" s="69">
        <v>0</v>
      </c>
      <c r="AD1500" s="69">
        <v>0</v>
      </c>
      <c r="AE1500" s="69">
        <v>1445</v>
      </c>
      <c r="AF1500" s="69">
        <v>2000178</v>
      </c>
      <c r="AG1500" s="69">
        <v>1499822</v>
      </c>
      <c r="AH1500" s="69">
        <v>0</v>
      </c>
      <c r="AI1500" s="69">
        <v>0</v>
      </c>
      <c r="AJ1500" s="69">
        <v>3492</v>
      </c>
      <c r="AK1500" s="69">
        <v>48</v>
      </c>
      <c r="AL1500" s="69">
        <v>17626</v>
      </c>
      <c r="AM1500" s="69">
        <v>7892</v>
      </c>
      <c r="AN1500" s="69">
        <v>-17626</v>
      </c>
      <c r="AO1500" s="69">
        <v>54</v>
      </c>
      <c r="AP1500" s="69">
        <v>-54</v>
      </c>
      <c r="AQ1500" s="69">
        <v>371467</v>
      </c>
      <c r="AR1500" s="69">
        <v>14580</v>
      </c>
      <c r="AS1500" s="69">
        <v>307816</v>
      </c>
      <c r="AT1500" s="69">
        <v>190432</v>
      </c>
      <c r="AU1500" s="69">
        <v>0</v>
      </c>
      <c r="AV1500" s="69">
        <v>687</v>
      </c>
      <c r="AW1500" s="69">
        <v>0.57147942857142853</v>
      </c>
      <c r="AX1500" s="69">
        <v>0</v>
      </c>
      <c r="AY1500" s="69">
        <v>0</v>
      </c>
      <c r="AZ1500" s="69">
        <v>0</v>
      </c>
      <c r="BA1500" s="69">
        <v>572.78865979381442</v>
      </c>
      <c r="BB1500" s="69">
        <v>0.98644067796610169</v>
      </c>
      <c r="BC1500" s="69">
        <v>872.21134020618558</v>
      </c>
      <c r="BD1500" s="69">
        <v>0</v>
      </c>
      <c r="BE1500" s="69">
        <v>113.47883808010893</v>
      </c>
      <c r="BF1500" s="69">
        <v>-113.47883808010893</v>
      </c>
      <c r="BG1500" s="69">
        <v>37040.333333333336</v>
      </c>
      <c r="BH1500" s="69">
        <v>0</v>
      </c>
      <c r="BI1500" s="69">
        <v>-37040.333333333336</v>
      </c>
      <c r="BJ1500" s="69">
        <v>1.4536957522471713E-4</v>
      </c>
      <c r="BK1500" s="69">
        <v>0</v>
      </c>
      <c r="BL1500" s="69">
        <v>137.18641975308643</v>
      </c>
      <c r="BM1500" s="69">
        <v>-137.18641975308643</v>
      </c>
      <c r="BN1500" s="69">
        <v>0</v>
      </c>
      <c r="BO1500" s="69">
        <v>6.4979663175403486</v>
      </c>
      <c r="BP1500" s="69">
        <v>-6.4979663175403486</v>
      </c>
      <c r="BQ1500" s="69">
        <v>6497.9663175403484</v>
      </c>
      <c r="BR1500" s="69">
        <v>-6497.9663175403484</v>
      </c>
      <c r="BS1500" s="69">
        <v>0</v>
      </c>
      <c r="BT1500" s="69">
        <v>0</v>
      </c>
      <c r="BU1500" s="69">
        <v>277.19359534206694</v>
      </c>
      <c r="BV1500" s="69">
        <v>2.1245494216175328E-2</v>
      </c>
    </row>
    <row r="1501" spans="1:74">
      <c r="A1501" s="113" t="s">
        <v>1039</v>
      </c>
      <c r="B1501" s="69" t="s">
        <v>100</v>
      </c>
      <c r="C1501" s="69" t="s">
        <v>141</v>
      </c>
      <c r="D1501" s="69" t="s">
        <v>356</v>
      </c>
      <c r="E1501" s="69" t="s">
        <v>684</v>
      </c>
      <c r="F1501" s="69">
        <v>0</v>
      </c>
      <c r="G1501" s="69">
        <v>0</v>
      </c>
      <c r="H1501" s="69">
        <v>10084</v>
      </c>
      <c r="I1501" s="69">
        <v>84</v>
      </c>
      <c r="J1501" s="69">
        <v>31</v>
      </c>
      <c r="K1501" s="69">
        <v>1577</v>
      </c>
      <c r="L1501" s="69">
        <v>1310</v>
      </c>
      <c r="M1501" s="69">
        <v>34</v>
      </c>
      <c r="N1501" s="69">
        <v>1</v>
      </c>
      <c r="O1501" s="69">
        <v>18</v>
      </c>
      <c r="P1501" s="69">
        <v>6394.42</v>
      </c>
      <c r="Q1501" s="69">
        <v>56.02</v>
      </c>
      <c r="R1501" s="114">
        <v>3500000</v>
      </c>
      <c r="S1501" s="69">
        <v>0</v>
      </c>
      <c r="T1501" s="69">
        <v>0</v>
      </c>
      <c r="U1501" s="69">
        <v>3540</v>
      </c>
      <c r="V1501" s="69">
        <v>0</v>
      </c>
      <c r="W1501" s="69">
        <v>0</v>
      </c>
      <c r="X1501" s="69">
        <v>0</v>
      </c>
      <c r="Y1501" s="69">
        <v>0</v>
      </c>
      <c r="Z1501" s="69">
        <v>0</v>
      </c>
      <c r="AA1501" s="69">
        <v>0</v>
      </c>
      <c r="AB1501" s="69">
        <v>0</v>
      </c>
      <c r="AC1501" s="69">
        <v>0</v>
      </c>
      <c r="AD1501" s="69">
        <v>0</v>
      </c>
      <c r="AE1501" s="69">
        <v>1445</v>
      </c>
      <c r="AF1501" s="69">
        <v>2112434</v>
      </c>
      <c r="AG1501" s="69">
        <v>1387566</v>
      </c>
      <c r="AH1501" s="69">
        <v>0</v>
      </c>
      <c r="AI1501" s="69">
        <v>0</v>
      </c>
      <c r="AJ1501" s="69">
        <v>3726</v>
      </c>
      <c r="AK1501" s="69">
        <v>-186</v>
      </c>
      <c r="AL1501" s="69">
        <v>18661</v>
      </c>
      <c r="AM1501" s="69">
        <v>8345</v>
      </c>
      <c r="AN1501" s="69">
        <v>-18661</v>
      </c>
      <c r="AO1501" s="69">
        <v>59</v>
      </c>
      <c r="AP1501" s="69">
        <v>-59</v>
      </c>
      <c r="AQ1501" s="69">
        <v>391191</v>
      </c>
      <c r="AR1501" s="69">
        <v>15389</v>
      </c>
      <c r="AS1501" s="69">
        <v>324434</v>
      </c>
      <c r="AT1501" s="69">
        <v>200516</v>
      </c>
      <c r="AU1501" s="69">
        <v>0</v>
      </c>
      <c r="AV1501" s="69">
        <v>721</v>
      </c>
      <c r="AW1501" s="69">
        <v>0.60355257142857144</v>
      </c>
      <c r="AX1501" s="69">
        <v>0</v>
      </c>
      <c r="AY1501" s="69">
        <v>0</v>
      </c>
      <c r="AZ1501" s="69">
        <v>0</v>
      </c>
      <c r="BA1501" s="69">
        <v>566.94417606011814</v>
      </c>
      <c r="BB1501" s="69">
        <v>1.0525423728813559</v>
      </c>
      <c r="BC1501" s="69">
        <v>878.05582393988186</v>
      </c>
      <c r="BD1501" s="69">
        <v>0</v>
      </c>
      <c r="BE1501" s="69">
        <v>113.20047157172714</v>
      </c>
      <c r="BF1501" s="69">
        <v>-113.20047157172714</v>
      </c>
      <c r="BG1501" s="69">
        <v>35803.966101694918</v>
      </c>
      <c r="BH1501" s="69">
        <v>0</v>
      </c>
      <c r="BI1501" s="69">
        <v>-35803.966101694918</v>
      </c>
      <c r="BJ1501" s="69">
        <v>1.5082146572901729E-4</v>
      </c>
      <c r="BK1501" s="69">
        <v>0</v>
      </c>
      <c r="BL1501" s="69">
        <v>137.26908830983169</v>
      </c>
      <c r="BM1501" s="69">
        <v>-137.26908830983169</v>
      </c>
      <c r="BN1501" s="69">
        <v>0</v>
      </c>
      <c r="BO1501" s="69">
        <v>6.5111363174019985</v>
      </c>
      <c r="BP1501" s="69">
        <v>-6.5111363174019985</v>
      </c>
      <c r="BQ1501" s="69">
        <v>6511.1363174019989</v>
      </c>
      <c r="BR1501" s="69">
        <v>-6511.1363174019989</v>
      </c>
      <c r="BS1501" s="69">
        <v>0</v>
      </c>
      <c r="BT1501" s="69">
        <v>0</v>
      </c>
      <c r="BU1501" s="69">
        <v>278.10818307905686</v>
      </c>
      <c r="BV1501" s="69">
        <v>2.1332290364553377E-2</v>
      </c>
    </row>
    <row r="1502" spans="1:74">
      <c r="A1502" s="113" t="s">
        <v>1040</v>
      </c>
      <c r="B1502" s="69" t="s">
        <v>100</v>
      </c>
      <c r="C1502" s="69" t="s">
        <v>141</v>
      </c>
      <c r="D1502" s="69" t="s">
        <v>356</v>
      </c>
      <c r="E1502" s="69" t="s">
        <v>684</v>
      </c>
      <c r="F1502" s="69">
        <v>0</v>
      </c>
      <c r="G1502" s="69">
        <v>0</v>
      </c>
      <c r="H1502" s="69">
        <v>9844</v>
      </c>
      <c r="I1502" s="69">
        <v>96</v>
      </c>
      <c r="J1502" s="69">
        <v>36</v>
      </c>
      <c r="K1502" s="69">
        <v>1640</v>
      </c>
      <c r="L1502" s="69">
        <v>1368</v>
      </c>
      <c r="M1502" s="69">
        <v>39</v>
      </c>
      <c r="N1502" s="69">
        <v>0</v>
      </c>
      <c r="O1502" s="69">
        <v>17</v>
      </c>
      <c r="P1502" s="69">
        <v>6002.44</v>
      </c>
      <c r="Q1502" s="69">
        <v>49.97</v>
      </c>
      <c r="R1502" s="114">
        <v>3500000</v>
      </c>
      <c r="S1502" s="69">
        <v>0</v>
      </c>
      <c r="T1502" s="69">
        <v>0</v>
      </c>
      <c r="U1502" s="69">
        <v>3540</v>
      </c>
      <c r="V1502" s="69">
        <v>0</v>
      </c>
      <c r="W1502" s="69">
        <v>0</v>
      </c>
      <c r="X1502" s="69">
        <v>0</v>
      </c>
      <c r="Y1502" s="69">
        <v>0</v>
      </c>
      <c r="Z1502" s="69">
        <v>0</v>
      </c>
      <c r="AA1502" s="69">
        <v>0</v>
      </c>
      <c r="AB1502" s="69">
        <v>0</v>
      </c>
      <c r="AC1502" s="69">
        <v>0</v>
      </c>
      <c r="AD1502" s="69">
        <v>0</v>
      </c>
      <c r="AE1502" s="69">
        <v>1445</v>
      </c>
      <c r="AF1502" s="69">
        <v>2222156</v>
      </c>
      <c r="AG1502" s="69">
        <v>1277844</v>
      </c>
      <c r="AH1502" s="69">
        <v>0</v>
      </c>
      <c r="AI1502" s="69">
        <v>0</v>
      </c>
      <c r="AJ1502" s="69">
        <v>3947</v>
      </c>
      <c r="AK1502" s="69">
        <v>-407</v>
      </c>
      <c r="AL1502" s="69">
        <v>19693</v>
      </c>
      <c r="AM1502" s="69">
        <v>8798</v>
      </c>
      <c r="AN1502" s="69">
        <v>-19693</v>
      </c>
      <c r="AO1502" s="69">
        <v>60</v>
      </c>
      <c r="AP1502" s="69">
        <v>-60</v>
      </c>
      <c r="AQ1502" s="69">
        <v>411477</v>
      </c>
      <c r="AR1502" s="69">
        <v>16187</v>
      </c>
      <c r="AS1502" s="69">
        <v>341747</v>
      </c>
      <c r="AT1502" s="69">
        <v>210360</v>
      </c>
      <c r="AU1502" s="69">
        <v>0</v>
      </c>
      <c r="AV1502" s="69">
        <v>760</v>
      </c>
      <c r="AW1502" s="69">
        <v>0.63490171428571429</v>
      </c>
      <c r="AX1502" s="69">
        <v>0</v>
      </c>
      <c r="AY1502" s="69">
        <v>0</v>
      </c>
      <c r="AZ1502" s="69">
        <v>0</v>
      </c>
      <c r="BA1502" s="69">
        <v>562.99873321510006</v>
      </c>
      <c r="BB1502" s="69">
        <v>1.1149717514124293</v>
      </c>
      <c r="BC1502" s="69">
        <v>882.00126678489994</v>
      </c>
      <c r="BD1502" s="69">
        <v>0</v>
      </c>
      <c r="BE1502" s="69">
        <v>112.83989234753466</v>
      </c>
      <c r="BF1502" s="69">
        <v>-112.83989234753466</v>
      </c>
      <c r="BG1502" s="69">
        <v>37035.933333333334</v>
      </c>
      <c r="BH1502" s="69">
        <v>0</v>
      </c>
      <c r="BI1502" s="69">
        <v>-37035.933333333334</v>
      </c>
      <c r="BJ1502" s="69">
        <v>1.4581616955504196E-4</v>
      </c>
      <c r="BK1502" s="69">
        <v>0</v>
      </c>
      <c r="BL1502" s="69">
        <v>137.28028664978069</v>
      </c>
      <c r="BM1502" s="69">
        <v>-137.28028664978069</v>
      </c>
      <c r="BN1502" s="69">
        <v>0</v>
      </c>
      <c r="BO1502" s="69">
        <v>6.5023423760852328</v>
      </c>
      <c r="BP1502" s="69">
        <v>-6.5023423760852328</v>
      </c>
      <c r="BQ1502" s="69">
        <v>6502.3423760852329</v>
      </c>
      <c r="BR1502" s="69">
        <v>-6502.3423760852329</v>
      </c>
      <c r="BS1502" s="69">
        <v>0</v>
      </c>
      <c r="BT1502" s="69">
        <v>0</v>
      </c>
      <c r="BU1502" s="69">
        <v>276.78947368421052</v>
      </c>
      <c r="BV1502" s="69">
        <v>2.1381510995754319E-2</v>
      </c>
    </row>
    <row r="1503" spans="1:74">
      <c r="A1503" s="113" t="s">
        <v>1041</v>
      </c>
      <c r="B1503" s="69" t="s">
        <v>100</v>
      </c>
      <c r="C1503" s="69" t="s">
        <v>141</v>
      </c>
      <c r="D1503" s="69" t="s">
        <v>356</v>
      </c>
      <c r="E1503" s="69" t="s">
        <v>684</v>
      </c>
      <c r="F1503" s="69">
        <v>0</v>
      </c>
      <c r="G1503" s="69">
        <v>0</v>
      </c>
      <c r="H1503" s="69">
        <v>9804</v>
      </c>
      <c r="I1503" s="69">
        <v>99</v>
      </c>
      <c r="J1503" s="69">
        <v>43</v>
      </c>
      <c r="K1503" s="69">
        <v>1575</v>
      </c>
      <c r="L1503" s="69">
        <v>1258</v>
      </c>
      <c r="M1503" s="69">
        <v>48</v>
      </c>
      <c r="N1503" s="69">
        <v>1</v>
      </c>
      <c r="O1503" s="69">
        <v>25</v>
      </c>
      <c r="P1503" s="69">
        <v>6224.76</v>
      </c>
      <c r="Q1503" s="69">
        <v>38.450000000000003</v>
      </c>
      <c r="R1503" s="114">
        <v>3500000</v>
      </c>
      <c r="S1503" s="69">
        <v>0</v>
      </c>
      <c r="T1503" s="69">
        <v>0</v>
      </c>
      <c r="U1503" s="69">
        <v>3540</v>
      </c>
      <c r="V1503" s="69">
        <v>0</v>
      </c>
      <c r="W1503" s="69">
        <v>0</v>
      </c>
      <c r="X1503" s="69">
        <v>0</v>
      </c>
      <c r="Y1503" s="69">
        <v>0</v>
      </c>
      <c r="Z1503" s="69">
        <v>0</v>
      </c>
      <c r="AA1503" s="69">
        <v>0</v>
      </c>
      <c r="AB1503" s="69">
        <v>0</v>
      </c>
      <c r="AC1503" s="69">
        <v>0</v>
      </c>
      <c r="AD1503" s="69">
        <v>0</v>
      </c>
      <c r="AE1503" s="69">
        <v>1445</v>
      </c>
      <c r="AF1503" s="69">
        <v>2331603</v>
      </c>
      <c r="AG1503" s="69">
        <v>1168397</v>
      </c>
      <c r="AH1503" s="69">
        <v>0</v>
      </c>
      <c r="AI1503" s="69">
        <v>0</v>
      </c>
      <c r="AJ1503" s="69">
        <v>4178</v>
      </c>
      <c r="AK1503" s="69">
        <v>-638</v>
      </c>
      <c r="AL1503" s="69">
        <v>20742</v>
      </c>
      <c r="AM1503" s="69">
        <v>9265</v>
      </c>
      <c r="AN1503" s="69">
        <v>-20742</v>
      </c>
      <c r="AO1503" s="69">
        <v>62</v>
      </c>
      <c r="AP1503" s="69">
        <v>-62</v>
      </c>
      <c r="AQ1503" s="69">
        <v>432002</v>
      </c>
      <c r="AR1503" s="69">
        <v>16967</v>
      </c>
      <c r="AS1503" s="69">
        <v>359199</v>
      </c>
      <c r="AT1503" s="69">
        <v>220164</v>
      </c>
      <c r="AU1503" s="69">
        <v>0</v>
      </c>
      <c r="AV1503" s="69">
        <v>808</v>
      </c>
      <c r="AW1503" s="69">
        <v>0.66617228571428566</v>
      </c>
      <c r="AX1503" s="69">
        <v>0</v>
      </c>
      <c r="AY1503" s="69">
        <v>0</v>
      </c>
      <c r="AZ1503" s="69">
        <v>0</v>
      </c>
      <c r="BA1503" s="69">
        <v>558.06677836285303</v>
      </c>
      <c r="BB1503" s="69">
        <v>1.1802259887005651</v>
      </c>
      <c r="BC1503" s="69">
        <v>886.93322163714697</v>
      </c>
      <c r="BD1503" s="69">
        <v>0</v>
      </c>
      <c r="BE1503" s="69">
        <v>112.40974833670813</v>
      </c>
      <c r="BF1503" s="69">
        <v>-112.40974833670813</v>
      </c>
      <c r="BG1503" s="69">
        <v>37606.5</v>
      </c>
      <c r="BH1503" s="69">
        <v>0</v>
      </c>
      <c r="BI1503" s="69">
        <v>-37606.5</v>
      </c>
      <c r="BJ1503" s="69">
        <v>1.4351785408400888E-4</v>
      </c>
      <c r="BK1503" s="69">
        <v>0</v>
      </c>
      <c r="BL1503" s="69">
        <v>137.41987387281193</v>
      </c>
      <c r="BM1503" s="69">
        <v>-137.41987387281193</v>
      </c>
      <c r="BN1503" s="69">
        <v>0</v>
      </c>
      <c r="BO1503" s="69">
        <v>6.4911177369647461</v>
      </c>
      <c r="BP1503" s="69">
        <v>-6.4911177369647461</v>
      </c>
      <c r="BQ1503" s="69">
        <v>6491.1177369647457</v>
      </c>
      <c r="BR1503" s="69">
        <v>-6491.1177369647457</v>
      </c>
      <c r="BS1503" s="69">
        <v>0</v>
      </c>
      <c r="BT1503" s="69">
        <v>0</v>
      </c>
      <c r="BU1503" s="69">
        <v>272.480198019802</v>
      </c>
      <c r="BV1503" s="69">
        <v>2.1446659969166809E-2</v>
      </c>
    </row>
    <row r="1504" spans="1:74">
      <c r="A1504" s="113" t="s">
        <v>1042</v>
      </c>
      <c r="B1504" s="69" t="s">
        <v>100</v>
      </c>
      <c r="C1504" s="69" t="s">
        <v>141</v>
      </c>
      <c r="D1504" s="69" t="s">
        <v>356</v>
      </c>
      <c r="E1504" s="69" t="s">
        <v>684</v>
      </c>
      <c r="F1504" s="69">
        <v>0</v>
      </c>
      <c r="G1504" s="69">
        <v>0</v>
      </c>
      <c r="H1504" s="69">
        <v>10585</v>
      </c>
      <c r="I1504" s="69">
        <v>116</v>
      </c>
      <c r="J1504" s="69">
        <v>50</v>
      </c>
      <c r="K1504" s="69">
        <v>2085</v>
      </c>
      <c r="L1504" s="69">
        <v>1687</v>
      </c>
      <c r="M1504" s="69">
        <v>58</v>
      </c>
      <c r="N1504" s="69">
        <v>0</v>
      </c>
      <c r="O1504" s="69">
        <v>22</v>
      </c>
      <c r="P1504" s="69">
        <v>5076.74</v>
      </c>
      <c r="Q1504" s="69">
        <v>40.56</v>
      </c>
      <c r="R1504" s="114">
        <v>3500000</v>
      </c>
      <c r="S1504" s="69">
        <v>0</v>
      </c>
      <c r="T1504" s="69">
        <v>0</v>
      </c>
      <c r="U1504" s="69">
        <v>3540</v>
      </c>
      <c r="V1504" s="69">
        <v>0</v>
      </c>
      <c r="W1504" s="69">
        <v>0</v>
      </c>
      <c r="X1504" s="69">
        <v>0</v>
      </c>
      <c r="Y1504" s="69">
        <v>0</v>
      </c>
      <c r="Z1504" s="69">
        <v>0</v>
      </c>
      <c r="AA1504" s="69">
        <v>0</v>
      </c>
      <c r="AB1504" s="69">
        <v>0</v>
      </c>
      <c r="AC1504" s="69">
        <v>0</v>
      </c>
      <c r="AD1504" s="69">
        <v>0</v>
      </c>
      <c r="AE1504" s="69">
        <v>1445</v>
      </c>
      <c r="AF1504" s="69">
        <v>2443931</v>
      </c>
      <c r="AG1504" s="69">
        <v>1056069</v>
      </c>
      <c r="AH1504" s="69">
        <v>0</v>
      </c>
      <c r="AI1504" s="69">
        <v>0</v>
      </c>
      <c r="AJ1504" s="69">
        <v>4395</v>
      </c>
      <c r="AK1504" s="69">
        <v>-855</v>
      </c>
      <c r="AL1504" s="69">
        <v>21842</v>
      </c>
      <c r="AM1504" s="69">
        <v>9762</v>
      </c>
      <c r="AN1504" s="69">
        <v>-21842</v>
      </c>
      <c r="AO1504" s="69">
        <v>65</v>
      </c>
      <c r="AP1504" s="69">
        <v>-65</v>
      </c>
      <c r="AQ1504" s="69">
        <v>455641</v>
      </c>
      <c r="AR1504" s="69">
        <v>17915</v>
      </c>
      <c r="AS1504" s="69">
        <v>379111</v>
      </c>
      <c r="AT1504" s="69">
        <v>230749</v>
      </c>
      <c r="AU1504" s="69">
        <v>0</v>
      </c>
      <c r="AV1504" s="69">
        <v>866</v>
      </c>
      <c r="AW1504" s="69">
        <v>0.69826600000000005</v>
      </c>
      <c r="AX1504" s="69">
        <v>0</v>
      </c>
      <c r="AY1504" s="69">
        <v>0</v>
      </c>
      <c r="AZ1504" s="69">
        <v>0</v>
      </c>
      <c r="BA1504" s="69">
        <v>556.07076222980663</v>
      </c>
      <c r="BB1504" s="69">
        <v>1.2415254237288136</v>
      </c>
      <c r="BC1504" s="69">
        <v>888.92923777019337</v>
      </c>
      <c r="BD1504" s="69">
        <v>0</v>
      </c>
      <c r="BE1504" s="69">
        <v>111.89135610292098</v>
      </c>
      <c r="BF1504" s="69">
        <v>-111.89135610292098</v>
      </c>
      <c r="BG1504" s="69">
        <v>37598.938461538462</v>
      </c>
      <c r="BH1504" s="69">
        <v>0</v>
      </c>
      <c r="BI1504" s="69">
        <v>-37598.938461538462</v>
      </c>
      <c r="BJ1504" s="69">
        <v>1.426561700988278E-4</v>
      </c>
      <c r="BK1504" s="69">
        <v>0</v>
      </c>
      <c r="BL1504" s="69">
        <v>136.41814122243929</v>
      </c>
      <c r="BM1504" s="69">
        <v>-136.41814122243929</v>
      </c>
      <c r="BN1504" s="69">
        <v>0</v>
      </c>
      <c r="BO1504" s="69">
        <v>6.4464787357792313</v>
      </c>
      <c r="BP1504" s="69">
        <v>-6.4464787357792313</v>
      </c>
      <c r="BQ1504" s="69">
        <v>6446.4787357792311</v>
      </c>
      <c r="BR1504" s="69">
        <v>-6446.4787357792311</v>
      </c>
      <c r="BS1504" s="69">
        <v>0</v>
      </c>
      <c r="BT1504" s="69">
        <v>0</v>
      </c>
      <c r="BU1504" s="69">
        <v>266.45381062355659</v>
      </c>
      <c r="BV1504" s="69">
        <v>2.1424762038534724E-2</v>
      </c>
    </row>
    <row r="1505" spans="1:74">
      <c r="A1505" s="113" t="s">
        <v>1043</v>
      </c>
      <c r="B1505" s="69" t="s">
        <v>100</v>
      </c>
      <c r="C1505" s="69" t="s">
        <v>141</v>
      </c>
      <c r="D1505" s="69" t="s">
        <v>356</v>
      </c>
      <c r="E1505" s="69" t="s">
        <v>684</v>
      </c>
      <c r="F1505" s="69">
        <v>0</v>
      </c>
      <c r="G1505" s="69">
        <v>0</v>
      </c>
      <c r="H1505" s="69">
        <v>10750</v>
      </c>
      <c r="I1505" s="69">
        <v>93</v>
      </c>
      <c r="J1505" s="69">
        <v>44</v>
      </c>
      <c r="K1505" s="69">
        <v>1679</v>
      </c>
      <c r="L1505" s="69">
        <v>1363</v>
      </c>
      <c r="M1505" s="69">
        <v>54</v>
      </c>
      <c r="N1505" s="69">
        <v>0</v>
      </c>
      <c r="O1505" s="69">
        <v>16</v>
      </c>
      <c r="P1505" s="69">
        <v>6402.62</v>
      </c>
      <c r="Q1505" s="69">
        <v>45.94</v>
      </c>
      <c r="R1505" s="114">
        <v>3500000</v>
      </c>
      <c r="S1505" s="69">
        <v>0</v>
      </c>
      <c r="T1505" s="69">
        <v>0</v>
      </c>
      <c r="U1505" s="69">
        <v>3540</v>
      </c>
      <c r="V1505" s="69">
        <v>0</v>
      </c>
      <c r="W1505" s="69">
        <v>0</v>
      </c>
      <c r="X1505" s="69">
        <v>0</v>
      </c>
      <c r="Y1505" s="69">
        <v>0</v>
      </c>
      <c r="Z1505" s="69">
        <v>0</v>
      </c>
      <c r="AA1505" s="69">
        <v>0</v>
      </c>
      <c r="AB1505" s="69">
        <v>0</v>
      </c>
      <c r="AC1505" s="69">
        <v>0</v>
      </c>
      <c r="AD1505" s="69">
        <v>0</v>
      </c>
      <c r="AE1505" s="69">
        <v>1445</v>
      </c>
      <c r="AF1505" s="69">
        <v>2562738</v>
      </c>
      <c r="AG1505" s="69">
        <v>937262</v>
      </c>
      <c r="AH1505" s="69">
        <v>0</v>
      </c>
      <c r="AI1505" s="69">
        <v>0</v>
      </c>
      <c r="AJ1505" s="69">
        <v>4610</v>
      </c>
      <c r="AK1505" s="69">
        <v>-1070</v>
      </c>
      <c r="AL1505" s="69">
        <v>23074</v>
      </c>
      <c r="AM1505" s="69">
        <v>10320</v>
      </c>
      <c r="AN1505" s="69">
        <v>-23074</v>
      </c>
      <c r="AO1505" s="69">
        <v>71</v>
      </c>
      <c r="AP1505" s="69">
        <v>-71</v>
      </c>
      <c r="AQ1505" s="69">
        <v>482050</v>
      </c>
      <c r="AR1505" s="69">
        <v>18912</v>
      </c>
      <c r="AS1505" s="69">
        <v>401102</v>
      </c>
      <c r="AT1505" s="69">
        <v>241499</v>
      </c>
      <c r="AU1505" s="69">
        <v>0</v>
      </c>
      <c r="AV1505" s="69">
        <v>920</v>
      </c>
      <c r="AW1505" s="69">
        <v>0.73221085714285716</v>
      </c>
      <c r="AX1505" s="69">
        <v>0</v>
      </c>
      <c r="AY1505" s="69">
        <v>0</v>
      </c>
      <c r="AZ1505" s="69">
        <v>0</v>
      </c>
      <c r="BA1505" s="69">
        <v>555.90845986984812</v>
      </c>
      <c r="BB1505" s="69">
        <v>1.3022598870056497</v>
      </c>
      <c r="BC1505" s="69">
        <v>889.09154013015188</v>
      </c>
      <c r="BD1505" s="69">
        <v>0</v>
      </c>
      <c r="BE1505" s="69">
        <v>111.06604836612638</v>
      </c>
      <c r="BF1505" s="69">
        <v>-111.06604836612638</v>
      </c>
      <c r="BG1505" s="69">
        <v>36094.901408450707</v>
      </c>
      <c r="BH1505" s="69">
        <v>0</v>
      </c>
      <c r="BI1505" s="69">
        <v>-36094.901408450707</v>
      </c>
      <c r="BJ1505" s="69">
        <v>1.4728762576496213E-4</v>
      </c>
      <c r="BK1505" s="69">
        <v>0</v>
      </c>
      <c r="BL1505" s="69">
        <v>135.50856598984771</v>
      </c>
      <c r="BM1505" s="69">
        <v>-135.50856598984771</v>
      </c>
      <c r="BN1505" s="69">
        <v>0</v>
      </c>
      <c r="BO1505" s="69">
        <v>6.3892426365363422</v>
      </c>
      <c r="BP1505" s="69">
        <v>-6.3892426365363422</v>
      </c>
      <c r="BQ1505" s="69">
        <v>6389.2426365363426</v>
      </c>
      <c r="BR1505" s="69">
        <v>-6389.2426365363426</v>
      </c>
      <c r="BS1505" s="69">
        <v>0</v>
      </c>
      <c r="BT1505" s="69">
        <v>0</v>
      </c>
      <c r="BU1505" s="69">
        <v>262.49891304347824</v>
      </c>
      <c r="BV1505" s="69">
        <v>2.1408567575977595E-2</v>
      </c>
    </row>
    <row r="1506" spans="1:74">
      <c r="A1506" s="113" t="s">
        <v>1044</v>
      </c>
      <c r="B1506" s="69" t="s">
        <v>100</v>
      </c>
      <c r="C1506" s="69" t="s">
        <v>141</v>
      </c>
      <c r="D1506" s="69" t="s">
        <v>356</v>
      </c>
      <c r="E1506" s="69" t="s">
        <v>684</v>
      </c>
      <c r="F1506" s="69">
        <v>0</v>
      </c>
      <c r="G1506" s="69">
        <v>0</v>
      </c>
      <c r="H1506" s="69">
        <v>11501</v>
      </c>
      <c r="I1506" s="69">
        <v>119</v>
      </c>
      <c r="J1506" s="69">
        <v>40</v>
      </c>
      <c r="K1506" s="69">
        <v>2040</v>
      </c>
      <c r="L1506" s="69">
        <v>1676</v>
      </c>
      <c r="M1506" s="69">
        <v>50</v>
      </c>
      <c r="N1506" s="69">
        <v>0</v>
      </c>
      <c r="O1506" s="69">
        <v>15</v>
      </c>
      <c r="P1506" s="69">
        <v>5637.75</v>
      </c>
      <c r="Q1506" s="69">
        <v>54.25</v>
      </c>
      <c r="R1506" s="114">
        <v>3500000</v>
      </c>
      <c r="S1506" s="69">
        <v>0</v>
      </c>
      <c r="T1506" s="69">
        <v>0</v>
      </c>
      <c r="U1506" s="69">
        <v>3540</v>
      </c>
      <c r="V1506" s="69">
        <v>0</v>
      </c>
      <c r="W1506" s="69">
        <v>0</v>
      </c>
      <c r="X1506" s="69">
        <v>0</v>
      </c>
      <c r="Y1506" s="69">
        <v>0</v>
      </c>
      <c r="Z1506" s="69">
        <v>0</v>
      </c>
      <c r="AA1506" s="69">
        <v>0</v>
      </c>
      <c r="AB1506" s="69">
        <v>0</v>
      </c>
      <c r="AC1506" s="69">
        <v>0</v>
      </c>
      <c r="AD1506" s="69">
        <v>0</v>
      </c>
      <c r="AE1506" s="69">
        <v>1445</v>
      </c>
      <c r="AF1506" s="69">
        <v>2683204</v>
      </c>
      <c r="AG1506" s="69">
        <v>816796</v>
      </c>
      <c r="AH1506" s="69">
        <v>0</v>
      </c>
      <c r="AI1506" s="69">
        <v>0</v>
      </c>
      <c r="AJ1506" s="69">
        <v>4870</v>
      </c>
      <c r="AK1506" s="69">
        <v>-1330</v>
      </c>
      <c r="AL1506" s="69">
        <v>24314</v>
      </c>
      <c r="AM1506" s="69">
        <v>10847</v>
      </c>
      <c r="AN1506" s="69">
        <v>-24314</v>
      </c>
      <c r="AO1506" s="69">
        <v>75</v>
      </c>
      <c r="AP1506" s="69">
        <v>-75</v>
      </c>
      <c r="AQ1506" s="69">
        <v>505630</v>
      </c>
      <c r="AR1506" s="69">
        <v>19892</v>
      </c>
      <c r="AS1506" s="69">
        <v>420922</v>
      </c>
      <c r="AT1506" s="69">
        <v>253000</v>
      </c>
      <c r="AU1506" s="69">
        <v>0</v>
      </c>
      <c r="AV1506" s="69">
        <v>970</v>
      </c>
      <c r="AW1506" s="69">
        <v>0.76662971428571425</v>
      </c>
      <c r="AX1506" s="69">
        <v>0</v>
      </c>
      <c r="AY1506" s="69">
        <v>0</v>
      </c>
      <c r="AZ1506" s="69">
        <v>0</v>
      </c>
      <c r="BA1506" s="69">
        <v>550.96591375770015</v>
      </c>
      <c r="BB1506" s="69">
        <v>1.3757062146892656</v>
      </c>
      <c r="BC1506" s="69">
        <v>894.03408624229985</v>
      </c>
      <c r="BD1506" s="69">
        <v>0</v>
      </c>
      <c r="BE1506" s="69">
        <v>110.35633791231389</v>
      </c>
      <c r="BF1506" s="69">
        <v>-110.35633791231389</v>
      </c>
      <c r="BG1506" s="69">
        <v>35776.053333333337</v>
      </c>
      <c r="BH1506" s="69">
        <v>0</v>
      </c>
      <c r="BI1506" s="69">
        <v>-35776.053333333337</v>
      </c>
      <c r="BJ1506" s="69">
        <v>1.4832980638015939E-4</v>
      </c>
      <c r="BK1506" s="69">
        <v>0</v>
      </c>
      <c r="BL1506" s="69">
        <v>134.88859843153026</v>
      </c>
      <c r="BM1506" s="69">
        <v>-134.88859843153026</v>
      </c>
      <c r="BN1506" s="69">
        <v>0</v>
      </c>
      <c r="BO1506" s="69">
        <v>6.3745872156836656</v>
      </c>
      <c r="BP1506" s="69">
        <v>-6.3745872156836656</v>
      </c>
      <c r="BQ1506" s="69">
        <v>6374.5872156836658</v>
      </c>
      <c r="BR1506" s="69">
        <v>-6374.5872156836658</v>
      </c>
      <c r="BS1506" s="69">
        <v>0</v>
      </c>
      <c r="BT1506" s="69">
        <v>0</v>
      </c>
      <c r="BU1506" s="69">
        <v>260.82474226804123</v>
      </c>
      <c r="BV1506" s="69">
        <v>2.1452445464074522E-2</v>
      </c>
    </row>
    <row r="1507" spans="1:74">
      <c r="A1507" s="113" t="s">
        <v>1045</v>
      </c>
      <c r="B1507" s="69" t="s">
        <v>100</v>
      </c>
      <c r="C1507" s="69" t="s">
        <v>141</v>
      </c>
      <c r="D1507" s="69" t="s">
        <v>356</v>
      </c>
      <c r="E1507" s="69" t="s">
        <v>684</v>
      </c>
      <c r="F1507" s="69">
        <v>0</v>
      </c>
      <c r="G1507" s="69">
        <v>0</v>
      </c>
      <c r="H1507" s="69">
        <v>10651</v>
      </c>
      <c r="I1507" s="69">
        <v>97</v>
      </c>
      <c r="J1507" s="69">
        <v>39</v>
      </c>
      <c r="K1507" s="69">
        <v>1748</v>
      </c>
      <c r="L1507" s="69">
        <v>1460</v>
      </c>
      <c r="M1507" s="69">
        <v>43</v>
      </c>
      <c r="N1507" s="69">
        <v>0</v>
      </c>
      <c r="O1507" s="69">
        <v>21</v>
      </c>
      <c r="P1507" s="69">
        <v>6093.25</v>
      </c>
      <c r="Q1507" s="69">
        <v>47.98</v>
      </c>
      <c r="R1507" s="114">
        <v>3500000</v>
      </c>
      <c r="S1507" s="69">
        <v>0</v>
      </c>
      <c r="T1507" s="69">
        <v>0</v>
      </c>
      <c r="U1507" s="69">
        <v>3540</v>
      </c>
      <c r="V1507" s="69">
        <v>0</v>
      </c>
      <c r="W1507" s="69">
        <v>0</v>
      </c>
      <c r="X1507" s="69">
        <v>0</v>
      </c>
      <c r="Y1507" s="69">
        <v>0</v>
      </c>
      <c r="Z1507" s="69">
        <v>0</v>
      </c>
      <c r="AA1507" s="69">
        <v>0</v>
      </c>
      <c r="AB1507" s="69">
        <v>0</v>
      </c>
      <c r="AC1507" s="69">
        <v>0</v>
      </c>
      <c r="AD1507" s="69">
        <v>0</v>
      </c>
      <c r="AE1507" s="69">
        <v>1445</v>
      </c>
      <c r="AF1507" s="69">
        <v>2807278</v>
      </c>
      <c r="AG1507" s="69">
        <v>692722</v>
      </c>
      <c r="AH1507" s="69">
        <v>0</v>
      </c>
      <c r="AI1507" s="69">
        <v>0</v>
      </c>
      <c r="AJ1507" s="69">
        <v>5126</v>
      </c>
      <c r="AK1507" s="69">
        <v>-1586</v>
      </c>
      <c r="AL1507" s="69">
        <v>25570</v>
      </c>
      <c r="AM1507" s="69">
        <v>11414</v>
      </c>
      <c r="AN1507" s="69">
        <v>-25570</v>
      </c>
      <c r="AO1507" s="69">
        <v>77</v>
      </c>
      <c r="AP1507" s="69">
        <v>-77</v>
      </c>
      <c r="AQ1507" s="69">
        <v>529764</v>
      </c>
      <c r="AR1507" s="69">
        <v>20825</v>
      </c>
      <c r="AS1507" s="69">
        <v>441131</v>
      </c>
      <c r="AT1507" s="69">
        <v>263651</v>
      </c>
      <c r="AU1507" s="69">
        <v>0</v>
      </c>
      <c r="AV1507" s="69">
        <v>1013</v>
      </c>
      <c r="AW1507" s="69">
        <v>0.80207942857142855</v>
      </c>
      <c r="AX1507" s="69">
        <v>0</v>
      </c>
      <c r="AY1507" s="69">
        <v>0</v>
      </c>
      <c r="AZ1507" s="69">
        <v>0</v>
      </c>
      <c r="BA1507" s="69">
        <v>547.65470152165426</v>
      </c>
      <c r="BB1507" s="69">
        <v>1.4480225988700566</v>
      </c>
      <c r="BC1507" s="69">
        <v>897.34529847834574</v>
      </c>
      <c r="BD1507" s="69">
        <v>0</v>
      </c>
      <c r="BE1507" s="69">
        <v>109.78795463433711</v>
      </c>
      <c r="BF1507" s="69">
        <v>-109.78795463433711</v>
      </c>
      <c r="BG1507" s="69">
        <v>36458.155844155845</v>
      </c>
      <c r="BH1507" s="69">
        <v>0</v>
      </c>
      <c r="BI1507" s="69">
        <v>-36458.155844155845</v>
      </c>
      <c r="BJ1507" s="69">
        <v>1.4534773974826526E-4</v>
      </c>
      <c r="BK1507" s="69">
        <v>0</v>
      </c>
      <c r="BL1507" s="69">
        <v>134.80326530612246</v>
      </c>
      <c r="BM1507" s="69">
        <v>-134.80326530612246</v>
      </c>
      <c r="BN1507" s="69">
        <v>0</v>
      </c>
      <c r="BO1507" s="69">
        <v>6.3638193643158152</v>
      </c>
      <c r="BP1507" s="69">
        <v>-6.3638193643158152</v>
      </c>
      <c r="BQ1507" s="69">
        <v>6363.8193643158156</v>
      </c>
      <c r="BR1507" s="69">
        <v>-6363.8193643158156</v>
      </c>
      <c r="BS1507" s="69">
        <v>0</v>
      </c>
      <c r="BT1507" s="69">
        <v>0</v>
      </c>
      <c r="BU1507" s="69">
        <v>260.26752221125372</v>
      </c>
      <c r="BV1507" s="69">
        <v>2.1545442876450646E-2</v>
      </c>
    </row>
    <row r="1508" spans="1:74">
      <c r="A1508" s="113" t="s">
        <v>1046</v>
      </c>
      <c r="B1508" s="69" t="s">
        <v>100</v>
      </c>
      <c r="C1508" s="69" t="s">
        <v>141</v>
      </c>
      <c r="D1508" s="69" t="s">
        <v>356</v>
      </c>
      <c r="E1508" s="69" t="s">
        <v>684</v>
      </c>
      <c r="F1508" s="69">
        <v>0</v>
      </c>
      <c r="G1508" s="69">
        <v>0</v>
      </c>
      <c r="H1508" s="69">
        <v>10057</v>
      </c>
      <c r="I1508" s="69">
        <v>89</v>
      </c>
      <c r="J1508" s="69">
        <v>29</v>
      </c>
      <c r="K1508" s="69">
        <v>1647</v>
      </c>
      <c r="L1508" s="69">
        <v>1392</v>
      </c>
      <c r="M1508" s="69">
        <v>31</v>
      </c>
      <c r="N1508" s="69">
        <v>0</v>
      </c>
      <c r="O1508" s="69">
        <v>12</v>
      </c>
      <c r="P1508" s="69">
        <v>6106.25</v>
      </c>
      <c r="Q1508" s="69">
        <v>68.88</v>
      </c>
      <c r="R1508" s="114">
        <v>3500000</v>
      </c>
      <c r="S1508" s="69">
        <v>0</v>
      </c>
      <c r="T1508" s="69">
        <v>0</v>
      </c>
      <c r="U1508" s="69">
        <v>3540</v>
      </c>
      <c r="V1508" s="69">
        <v>0</v>
      </c>
      <c r="W1508" s="69">
        <v>0</v>
      </c>
      <c r="X1508" s="69">
        <v>0</v>
      </c>
      <c r="Y1508" s="69">
        <v>0</v>
      </c>
      <c r="Z1508" s="69">
        <v>0</v>
      </c>
      <c r="AA1508" s="69">
        <v>0</v>
      </c>
      <c r="AB1508" s="69">
        <v>0</v>
      </c>
      <c r="AC1508" s="69">
        <v>0</v>
      </c>
      <c r="AD1508" s="69">
        <v>0</v>
      </c>
      <c r="AE1508" s="69">
        <v>1445</v>
      </c>
      <c r="AF1508" s="69">
        <v>2921574</v>
      </c>
      <c r="AG1508" s="69">
        <v>578426</v>
      </c>
      <c r="AH1508" s="69">
        <v>0</v>
      </c>
      <c r="AI1508" s="69">
        <v>0</v>
      </c>
      <c r="AJ1508" s="69">
        <v>5348</v>
      </c>
      <c r="AK1508" s="69">
        <v>-1808</v>
      </c>
      <c r="AL1508" s="69">
        <v>26620</v>
      </c>
      <c r="AM1508" s="69">
        <v>11886</v>
      </c>
      <c r="AN1508" s="69">
        <v>-26620</v>
      </c>
      <c r="AO1508" s="69">
        <v>79</v>
      </c>
      <c r="AP1508" s="69">
        <v>-79</v>
      </c>
      <c r="AQ1508" s="69">
        <v>552806</v>
      </c>
      <c r="AR1508" s="69">
        <v>21677</v>
      </c>
      <c r="AS1508" s="69">
        <v>460492</v>
      </c>
      <c r="AT1508" s="69">
        <v>273708</v>
      </c>
      <c r="AU1508" s="69">
        <v>0</v>
      </c>
      <c r="AV1508" s="69">
        <v>1044</v>
      </c>
      <c r="AW1508" s="69">
        <v>0.83473542857142857</v>
      </c>
      <c r="AX1508" s="69">
        <v>0</v>
      </c>
      <c r="AY1508" s="69">
        <v>0</v>
      </c>
      <c r="AZ1508" s="69">
        <v>0</v>
      </c>
      <c r="BA1508" s="69">
        <v>546.29281974569938</v>
      </c>
      <c r="BB1508" s="69">
        <v>1.5107344632768362</v>
      </c>
      <c r="BC1508" s="69">
        <v>898.70718025430062</v>
      </c>
      <c r="BD1508" s="69">
        <v>0</v>
      </c>
      <c r="BE1508" s="69">
        <v>109.7510894064613</v>
      </c>
      <c r="BF1508" s="69">
        <v>-109.7510894064613</v>
      </c>
      <c r="BG1508" s="69">
        <v>36981.949367088608</v>
      </c>
      <c r="BH1508" s="69">
        <v>0</v>
      </c>
      <c r="BI1508" s="69">
        <v>-36981.949367088608</v>
      </c>
      <c r="BJ1508" s="69">
        <v>1.4290727669381302E-4</v>
      </c>
      <c r="BK1508" s="69">
        <v>0</v>
      </c>
      <c r="BL1508" s="69">
        <v>134.77759837615906</v>
      </c>
      <c r="BM1508" s="69">
        <v>-134.77759837615906</v>
      </c>
      <c r="BN1508" s="69">
        <v>0</v>
      </c>
      <c r="BO1508" s="69">
        <v>6.3444620101977884</v>
      </c>
      <c r="BP1508" s="69">
        <v>-6.3444620101977884</v>
      </c>
      <c r="BQ1508" s="69">
        <v>6344.462010197788</v>
      </c>
      <c r="BR1508" s="69">
        <v>-6344.462010197788</v>
      </c>
      <c r="BS1508" s="69">
        <v>0</v>
      </c>
      <c r="BT1508" s="69">
        <v>0</v>
      </c>
      <c r="BU1508" s="69">
        <v>262.17241379310343</v>
      </c>
      <c r="BV1508" s="69">
        <v>2.1501213807375463E-2</v>
      </c>
    </row>
    <row r="1509" spans="1:74">
      <c r="A1509" s="113" t="s">
        <v>1047</v>
      </c>
      <c r="B1509" s="69" t="s">
        <v>100</v>
      </c>
      <c r="C1509" s="69" t="s">
        <v>141</v>
      </c>
      <c r="D1509" s="69" t="s">
        <v>356</v>
      </c>
      <c r="E1509" s="69" t="s">
        <v>684</v>
      </c>
      <c r="F1509" s="69">
        <v>0</v>
      </c>
      <c r="G1509" s="69">
        <v>0</v>
      </c>
      <c r="H1509" s="69">
        <v>10094</v>
      </c>
      <c r="I1509" s="69">
        <v>94</v>
      </c>
      <c r="J1509" s="69">
        <v>46</v>
      </c>
      <c r="K1509" s="69">
        <v>1594</v>
      </c>
      <c r="L1509" s="69">
        <v>1336</v>
      </c>
      <c r="M1509" s="69">
        <v>54</v>
      </c>
      <c r="N1509" s="69">
        <v>0</v>
      </c>
      <c r="O1509" s="69">
        <v>18</v>
      </c>
      <c r="P1509" s="69">
        <v>6332.5</v>
      </c>
      <c r="Q1509" s="69">
        <v>43.14</v>
      </c>
      <c r="R1509" s="114">
        <v>3500000</v>
      </c>
      <c r="S1509" s="69">
        <v>0</v>
      </c>
      <c r="T1509" s="69">
        <v>0</v>
      </c>
      <c r="U1509" s="69">
        <v>3540</v>
      </c>
      <c r="V1509" s="69">
        <v>0</v>
      </c>
      <c r="W1509" s="69">
        <v>0</v>
      </c>
      <c r="X1509" s="69">
        <v>0</v>
      </c>
      <c r="Y1509" s="69">
        <v>0</v>
      </c>
      <c r="Z1509" s="69">
        <v>0</v>
      </c>
      <c r="AA1509" s="69">
        <v>0</v>
      </c>
      <c r="AB1509" s="69">
        <v>0</v>
      </c>
      <c r="AC1509" s="69">
        <v>0</v>
      </c>
      <c r="AD1509" s="69">
        <v>0</v>
      </c>
      <c r="AE1509" s="69">
        <v>1445</v>
      </c>
      <c r="AF1509" s="69">
        <v>3034593</v>
      </c>
      <c r="AG1509" s="69">
        <v>465407</v>
      </c>
      <c r="AH1509" s="69">
        <v>0</v>
      </c>
      <c r="AI1509" s="69">
        <v>0</v>
      </c>
      <c r="AJ1509" s="69">
        <v>5577</v>
      </c>
      <c r="AK1509" s="69">
        <v>-2037</v>
      </c>
      <c r="AL1509" s="69">
        <v>27661</v>
      </c>
      <c r="AM1509" s="69">
        <v>12383</v>
      </c>
      <c r="AN1509" s="69">
        <v>-27661</v>
      </c>
      <c r="AO1509" s="69">
        <v>81</v>
      </c>
      <c r="AP1509" s="69">
        <v>-81</v>
      </c>
      <c r="AQ1509" s="69">
        <v>574613</v>
      </c>
      <c r="AR1509" s="69">
        <v>22505</v>
      </c>
      <c r="AS1509" s="69">
        <v>478971</v>
      </c>
      <c r="AT1509" s="69">
        <v>283802</v>
      </c>
      <c r="AU1509" s="69">
        <v>0</v>
      </c>
      <c r="AV1509" s="69">
        <v>1098</v>
      </c>
      <c r="AW1509" s="69">
        <v>0.86702657142857142</v>
      </c>
      <c r="AX1509" s="69">
        <v>0</v>
      </c>
      <c r="AY1509" s="69">
        <v>0</v>
      </c>
      <c r="AZ1509" s="69">
        <v>0</v>
      </c>
      <c r="BA1509" s="69">
        <v>544.12641204948898</v>
      </c>
      <c r="BB1509" s="69">
        <v>1.5754237288135593</v>
      </c>
      <c r="BC1509" s="69">
        <v>900.87358795051102</v>
      </c>
      <c r="BD1509" s="69">
        <v>0</v>
      </c>
      <c r="BE1509" s="69">
        <v>109.70655435450634</v>
      </c>
      <c r="BF1509" s="69">
        <v>-109.70655435450634</v>
      </c>
      <c r="BG1509" s="69">
        <v>37464.111111111109</v>
      </c>
      <c r="BH1509" s="69">
        <v>0</v>
      </c>
      <c r="BI1509" s="69">
        <v>-37464.111111111109</v>
      </c>
      <c r="BJ1509" s="69">
        <v>1.4096444041467911E-4</v>
      </c>
      <c r="BK1509" s="69">
        <v>0</v>
      </c>
      <c r="BL1509" s="69">
        <v>134.84083536991778</v>
      </c>
      <c r="BM1509" s="69">
        <v>-134.84083536991778</v>
      </c>
      <c r="BN1509" s="69">
        <v>0</v>
      </c>
      <c r="BO1509" s="69">
        <v>6.3356508014055128</v>
      </c>
      <c r="BP1509" s="69">
        <v>-6.3356508014055128</v>
      </c>
      <c r="BQ1509" s="69">
        <v>6335.6508014055125</v>
      </c>
      <c r="BR1509" s="69">
        <v>-6335.6508014055125</v>
      </c>
      <c r="BS1509" s="69">
        <v>0</v>
      </c>
      <c r="BT1509" s="69">
        <v>0</v>
      </c>
      <c r="BU1509" s="69">
        <v>258.471766848816</v>
      </c>
      <c r="BV1509" s="69">
        <v>2.1550156366110757E-2</v>
      </c>
    </row>
    <row r="1510" spans="1:74">
      <c r="A1510" s="113" t="s">
        <v>1048</v>
      </c>
      <c r="B1510" s="69" t="s">
        <v>100</v>
      </c>
      <c r="C1510" s="69" t="s">
        <v>141</v>
      </c>
      <c r="D1510" s="69" t="s">
        <v>356</v>
      </c>
      <c r="E1510" s="69" t="s">
        <v>684</v>
      </c>
      <c r="F1510" s="69">
        <v>0</v>
      </c>
      <c r="G1510" s="69">
        <v>0</v>
      </c>
      <c r="H1510" s="69">
        <v>10295</v>
      </c>
      <c r="I1510" s="69">
        <v>63</v>
      </c>
      <c r="J1510" s="69">
        <v>25</v>
      </c>
      <c r="K1510" s="69">
        <v>1713</v>
      </c>
      <c r="L1510" s="69">
        <v>1416</v>
      </c>
      <c r="M1510" s="69">
        <v>30</v>
      </c>
      <c r="N1510" s="69">
        <v>0</v>
      </c>
      <c r="O1510" s="69">
        <v>13</v>
      </c>
      <c r="P1510" s="69">
        <v>6009.92</v>
      </c>
      <c r="Q1510" s="69">
        <v>73.010000000000005</v>
      </c>
      <c r="R1510" s="114">
        <v>3500000</v>
      </c>
      <c r="S1510" s="69">
        <v>0</v>
      </c>
      <c r="T1510" s="69">
        <v>0</v>
      </c>
      <c r="U1510" s="69">
        <v>3540</v>
      </c>
      <c r="V1510" s="69">
        <v>0</v>
      </c>
      <c r="W1510" s="69">
        <v>0</v>
      </c>
      <c r="X1510" s="69">
        <v>0</v>
      </c>
      <c r="Y1510" s="69">
        <v>0</v>
      </c>
      <c r="Z1510" s="69">
        <v>0</v>
      </c>
      <c r="AA1510" s="69">
        <v>0</v>
      </c>
      <c r="AB1510" s="69">
        <v>0</v>
      </c>
      <c r="AC1510" s="69">
        <v>0</v>
      </c>
      <c r="AD1510" s="69">
        <v>0</v>
      </c>
      <c r="AE1510" s="69">
        <v>1445</v>
      </c>
      <c r="AF1510" s="69">
        <v>3147371</v>
      </c>
      <c r="AG1510" s="69">
        <v>352629</v>
      </c>
      <c r="AH1510" s="69">
        <v>0</v>
      </c>
      <c r="AI1510" s="69">
        <v>0</v>
      </c>
      <c r="AJ1510" s="69">
        <v>5795</v>
      </c>
      <c r="AK1510" s="69">
        <v>-2255</v>
      </c>
      <c r="AL1510" s="69">
        <v>28633</v>
      </c>
      <c r="AM1510" s="69">
        <v>12833</v>
      </c>
      <c r="AN1510" s="69">
        <v>-28633</v>
      </c>
      <c r="AO1510" s="69">
        <v>88</v>
      </c>
      <c r="AP1510" s="69">
        <v>-88</v>
      </c>
      <c r="AQ1510" s="69">
        <v>596920</v>
      </c>
      <c r="AR1510" s="69">
        <v>23329</v>
      </c>
      <c r="AS1510" s="69">
        <v>497880</v>
      </c>
      <c r="AT1510" s="69">
        <v>294097</v>
      </c>
      <c r="AU1510" s="69">
        <v>0</v>
      </c>
      <c r="AV1510" s="69">
        <v>1128</v>
      </c>
      <c r="AW1510" s="69">
        <v>0.89924885714285718</v>
      </c>
      <c r="AX1510" s="69">
        <v>0</v>
      </c>
      <c r="AY1510" s="69">
        <v>0</v>
      </c>
      <c r="AZ1510" s="69">
        <v>0</v>
      </c>
      <c r="BA1510" s="69">
        <v>543.11837791199309</v>
      </c>
      <c r="BB1510" s="69">
        <v>1.6370056497175141</v>
      </c>
      <c r="BC1510" s="69">
        <v>901.88162208800691</v>
      </c>
      <c r="BD1510" s="69">
        <v>0</v>
      </c>
      <c r="BE1510" s="69">
        <v>109.92110501868473</v>
      </c>
      <c r="BF1510" s="69">
        <v>-109.92110501868473</v>
      </c>
      <c r="BG1510" s="69">
        <v>35765.579545454544</v>
      </c>
      <c r="BH1510" s="69">
        <v>0</v>
      </c>
      <c r="BI1510" s="69">
        <v>-35765.579545454544</v>
      </c>
      <c r="BJ1510" s="69">
        <v>1.4742344032701198E-4</v>
      </c>
      <c r="BK1510" s="69">
        <v>0</v>
      </c>
      <c r="BL1510" s="69">
        <v>134.9123837284067</v>
      </c>
      <c r="BM1510" s="69">
        <v>-134.9123837284067</v>
      </c>
      <c r="BN1510" s="69">
        <v>0</v>
      </c>
      <c r="BO1510" s="69">
        <v>6.3215453522937253</v>
      </c>
      <c r="BP1510" s="69">
        <v>-6.3215453522937253</v>
      </c>
      <c r="BQ1510" s="69">
        <v>6321.545352293725</v>
      </c>
      <c r="BR1510" s="69">
        <v>-6321.545352293725</v>
      </c>
      <c r="BS1510" s="69">
        <v>0</v>
      </c>
      <c r="BT1510" s="69">
        <v>0</v>
      </c>
      <c r="BU1510" s="69">
        <v>260.72429078014187</v>
      </c>
      <c r="BV1510" s="69">
        <v>2.1498693292233466E-2</v>
      </c>
    </row>
    <row r="1511" spans="1:74">
      <c r="A1511" s="113" t="s">
        <v>1049</v>
      </c>
      <c r="B1511" s="69" t="s">
        <v>100</v>
      </c>
      <c r="C1511" s="69" t="s">
        <v>141</v>
      </c>
      <c r="D1511" s="69" t="s">
        <v>356</v>
      </c>
      <c r="E1511" s="69" t="s">
        <v>684</v>
      </c>
      <c r="F1511" s="69">
        <v>0</v>
      </c>
      <c r="G1511" s="69">
        <v>0</v>
      </c>
      <c r="H1511" s="69">
        <v>11834</v>
      </c>
      <c r="I1511" s="69">
        <v>100</v>
      </c>
      <c r="J1511" s="69">
        <v>47</v>
      </c>
      <c r="K1511" s="69">
        <v>2192</v>
      </c>
      <c r="L1511" s="69">
        <v>1818</v>
      </c>
      <c r="M1511" s="69">
        <v>52</v>
      </c>
      <c r="N1511" s="69">
        <v>1</v>
      </c>
      <c r="O1511" s="69">
        <v>26</v>
      </c>
      <c r="P1511" s="69">
        <v>5398.72</v>
      </c>
      <c r="Q1511" s="69">
        <v>43.99</v>
      </c>
      <c r="R1511" s="114">
        <v>3500000</v>
      </c>
      <c r="S1511" s="69">
        <v>0</v>
      </c>
      <c r="T1511" s="69">
        <v>0</v>
      </c>
      <c r="U1511" s="69">
        <v>3540</v>
      </c>
      <c r="V1511" s="69">
        <v>0</v>
      </c>
      <c r="W1511" s="69">
        <v>0</v>
      </c>
      <c r="X1511" s="69">
        <v>0</v>
      </c>
      <c r="Y1511" s="69">
        <v>0</v>
      </c>
      <c r="Z1511" s="69">
        <v>0</v>
      </c>
      <c r="AA1511" s="69">
        <v>0</v>
      </c>
      <c r="AB1511" s="69">
        <v>0</v>
      </c>
      <c r="AC1511" s="69">
        <v>0</v>
      </c>
      <c r="AD1511" s="69">
        <v>0</v>
      </c>
      <c r="AE1511" s="69">
        <v>1445</v>
      </c>
      <c r="AF1511" s="69">
        <v>3267116</v>
      </c>
      <c r="AG1511" s="69">
        <v>232884</v>
      </c>
      <c r="AH1511" s="69">
        <v>0</v>
      </c>
      <c r="AI1511" s="69">
        <v>0</v>
      </c>
      <c r="AJ1511" s="69">
        <v>6043</v>
      </c>
      <c r="AK1511" s="69">
        <v>-2503</v>
      </c>
      <c r="AL1511" s="69">
        <v>29756</v>
      </c>
      <c r="AM1511" s="69">
        <v>13353</v>
      </c>
      <c r="AN1511" s="69">
        <v>-29756</v>
      </c>
      <c r="AO1511" s="69">
        <v>89</v>
      </c>
      <c r="AP1511" s="69">
        <v>-89</v>
      </c>
      <c r="AQ1511" s="69">
        <v>623475</v>
      </c>
      <c r="AR1511" s="69">
        <v>24315</v>
      </c>
      <c r="AS1511" s="69">
        <v>520372</v>
      </c>
      <c r="AT1511" s="69">
        <v>305931</v>
      </c>
      <c r="AU1511" s="69">
        <v>0</v>
      </c>
      <c r="AV1511" s="69">
        <v>1180</v>
      </c>
      <c r="AW1511" s="69">
        <v>0.93346171428571434</v>
      </c>
      <c r="AX1511" s="69">
        <v>0</v>
      </c>
      <c r="AY1511" s="69">
        <v>0</v>
      </c>
      <c r="AZ1511" s="69">
        <v>0</v>
      </c>
      <c r="BA1511" s="69">
        <v>540.6447128909482</v>
      </c>
      <c r="BB1511" s="69">
        <v>1.7070621468926555</v>
      </c>
      <c r="BC1511" s="69">
        <v>904.3552871090518</v>
      </c>
      <c r="BD1511" s="69">
        <v>0</v>
      </c>
      <c r="BE1511" s="69">
        <v>109.79688130125017</v>
      </c>
      <c r="BF1511" s="69">
        <v>-109.79688130125017</v>
      </c>
      <c r="BG1511" s="69">
        <v>36709.168539325845</v>
      </c>
      <c r="BH1511" s="69">
        <v>0</v>
      </c>
      <c r="BI1511" s="69">
        <v>-36709.168539325845</v>
      </c>
      <c r="BJ1511" s="69">
        <v>1.427483058663138E-4</v>
      </c>
      <c r="BK1511" s="69">
        <v>0</v>
      </c>
      <c r="BL1511" s="69">
        <v>134.36627596134073</v>
      </c>
      <c r="BM1511" s="69">
        <v>-134.36627596134073</v>
      </c>
      <c r="BN1511" s="69">
        <v>0</v>
      </c>
      <c r="BO1511" s="69">
        <v>6.2784238967507857</v>
      </c>
      <c r="BP1511" s="69">
        <v>-6.2784238967507857</v>
      </c>
      <c r="BQ1511" s="69">
        <v>6278.4238967507854</v>
      </c>
      <c r="BR1511" s="69">
        <v>-6278.4238967507854</v>
      </c>
      <c r="BS1511" s="69">
        <v>0</v>
      </c>
      <c r="BT1511" s="69">
        <v>0</v>
      </c>
      <c r="BU1511" s="69">
        <v>259.26355932203387</v>
      </c>
      <c r="BV1511" s="69">
        <v>2.1417057620594249E-2</v>
      </c>
    </row>
    <row r="1512" spans="1:74">
      <c r="A1512" s="113" t="s">
        <v>1050</v>
      </c>
      <c r="B1512" s="69" t="s">
        <v>100</v>
      </c>
      <c r="C1512" s="69" t="s">
        <v>141</v>
      </c>
      <c r="D1512" s="69" t="s">
        <v>356</v>
      </c>
      <c r="E1512" s="69" t="s">
        <v>684</v>
      </c>
      <c r="F1512" s="69">
        <v>0</v>
      </c>
      <c r="G1512" s="69">
        <v>0</v>
      </c>
      <c r="H1512" s="69">
        <v>12251</v>
      </c>
      <c r="I1512" s="69">
        <v>81</v>
      </c>
      <c r="J1512" s="69">
        <v>33</v>
      </c>
      <c r="K1512" s="69">
        <v>2036</v>
      </c>
      <c r="L1512" s="69">
        <v>1713</v>
      </c>
      <c r="M1512" s="69">
        <v>37</v>
      </c>
      <c r="N1512" s="69">
        <v>0</v>
      </c>
      <c r="O1512" s="69">
        <v>9</v>
      </c>
      <c r="P1512" s="69">
        <v>6017.19</v>
      </c>
      <c r="Q1512" s="69">
        <v>74.7</v>
      </c>
      <c r="R1512" s="114">
        <v>3500000</v>
      </c>
      <c r="S1512" s="69">
        <v>0</v>
      </c>
      <c r="T1512" s="69">
        <v>0</v>
      </c>
      <c r="U1512" s="69">
        <v>3540</v>
      </c>
      <c r="V1512" s="69">
        <v>0</v>
      </c>
      <c r="W1512" s="69">
        <v>0</v>
      </c>
      <c r="X1512" s="69">
        <v>0</v>
      </c>
      <c r="Y1512" s="69">
        <v>0</v>
      </c>
      <c r="Z1512" s="69">
        <v>0</v>
      </c>
      <c r="AA1512" s="69">
        <v>0</v>
      </c>
      <c r="AB1512" s="69">
        <v>0</v>
      </c>
      <c r="AC1512" s="69">
        <v>0</v>
      </c>
      <c r="AD1512" s="69">
        <v>0</v>
      </c>
      <c r="AE1512" s="69">
        <v>1445</v>
      </c>
      <c r="AF1512" s="69">
        <v>3399300</v>
      </c>
      <c r="AG1512" s="69">
        <v>100700</v>
      </c>
      <c r="AH1512" s="69">
        <v>0</v>
      </c>
      <c r="AI1512" s="69">
        <v>0</v>
      </c>
      <c r="AJ1512" s="69">
        <v>6266</v>
      </c>
      <c r="AK1512" s="69">
        <v>-2726</v>
      </c>
      <c r="AL1512" s="69">
        <v>30860</v>
      </c>
      <c r="AM1512" s="69">
        <v>13855</v>
      </c>
      <c r="AN1512" s="69">
        <v>-30860</v>
      </c>
      <c r="AO1512" s="69">
        <v>90</v>
      </c>
      <c r="AP1512" s="69">
        <v>-90</v>
      </c>
      <c r="AQ1512" s="69">
        <v>653062</v>
      </c>
      <c r="AR1512" s="69">
        <v>25210</v>
      </c>
      <c r="AS1512" s="69">
        <v>545416</v>
      </c>
      <c r="AT1512" s="69">
        <v>318182</v>
      </c>
      <c r="AU1512" s="69">
        <v>0</v>
      </c>
      <c r="AV1512" s="69">
        <v>1217</v>
      </c>
      <c r="AW1512" s="69">
        <v>0.97122857142857144</v>
      </c>
      <c r="AX1512" s="69">
        <v>0</v>
      </c>
      <c r="AY1512" s="69">
        <v>0</v>
      </c>
      <c r="AZ1512" s="69">
        <v>0</v>
      </c>
      <c r="BA1512" s="69">
        <v>542.49920204277055</v>
      </c>
      <c r="BB1512" s="69">
        <v>1.7700564971751414</v>
      </c>
      <c r="BC1512" s="69">
        <v>902.50079795722945</v>
      </c>
      <c r="BD1512" s="69">
        <v>0</v>
      </c>
      <c r="BE1512" s="69">
        <v>110.15230071289696</v>
      </c>
      <c r="BF1512" s="69">
        <v>-110.15230071289696</v>
      </c>
      <c r="BG1512" s="69">
        <v>37770</v>
      </c>
      <c r="BH1512" s="69">
        <v>0</v>
      </c>
      <c r="BI1512" s="69">
        <v>-37770</v>
      </c>
      <c r="BJ1512" s="69">
        <v>1.3781233634785057E-4</v>
      </c>
      <c r="BK1512" s="69">
        <v>0</v>
      </c>
      <c r="BL1512" s="69">
        <v>134.83934946449821</v>
      </c>
      <c r="BM1512" s="69">
        <v>-134.83934946449821</v>
      </c>
      <c r="BN1512" s="69">
        <v>0</v>
      </c>
      <c r="BO1512" s="69">
        <v>6.232490429323672</v>
      </c>
      <c r="BP1512" s="69">
        <v>-6.232490429323672</v>
      </c>
      <c r="BQ1512" s="69">
        <v>6232.4904293236723</v>
      </c>
      <c r="BR1512" s="69">
        <v>-6232.4904293236723</v>
      </c>
      <c r="BS1512" s="69">
        <v>0</v>
      </c>
      <c r="BT1512" s="69">
        <v>0</v>
      </c>
      <c r="BU1512" s="69">
        <v>261.4478225143796</v>
      </c>
      <c r="BV1512" s="69">
        <v>2.1215443556660777E-2</v>
      </c>
    </row>
    <row r="1513" spans="1:74">
      <c r="A1513" s="113" t="s">
        <v>1060</v>
      </c>
      <c r="B1513" s="69" t="s">
        <v>100</v>
      </c>
      <c r="C1513" s="69" t="s">
        <v>141</v>
      </c>
      <c r="D1513" s="69" t="s">
        <v>357</v>
      </c>
      <c r="E1513" s="69" t="s">
        <v>685</v>
      </c>
      <c r="F1513" s="69">
        <v>0</v>
      </c>
      <c r="G1513" s="69">
        <v>0</v>
      </c>
      <c r="H1513" s="69">
        <v>10570</v>
      </c>
      <c r="I1513" s="69">
        <v>56</v>
      </c>
      <c r="J1513" s="69">
        <v>22</v>
      </c>
      <c r="K1513" s="69">
        <v>2888</v>
      </c>
      <c r="L1513" s="69">
        <v>2288</v>
      </c>
      <c r="M1513" s="69">
        <v>25</v>
      </c>
      <c r="N1513" s="69">
        <v>0</v>
      </c>
      <c r="O1513" s="69">
        <v>10</v>
      </c>
      <c r="P1513" s="69">
        <v>3659.97</v>
      </c>
      <c r="Q1513" s="69">
        <v>91.12</v>
      </c>
      <c r="R1513" s="114">
        <v>3500000</v>
      </c>
      <c r="S1513" s="69">
        <v>0</v>
      </c>
      <c r="T1513" s="69">
        <v>0</v>
      </c>
      <c r="U1513" s="69">
        <v>3540</v>
      </c>
      <c r="V1513" s="69">
        <v>0</v>
      </c>
      <c r="W1513" s="69">
        <v>0</v>
      </c>
      <c r="X1513" s="69">
        <v>0</v>
      </c>
      <c r="Y1513" s="69">
        <v>0</v>
      </c>
      <c r="Z1513" s="69">
        <v>0</v>
      </c>
      <c r="AA1513" s="69">
        <v>0</v>
      </c>
      <c r="AB1513" s="69">
        <v>0</v>
      </c>
      <c r="AC1513" s="69">
        <v>0</v>
      </c>
      <c r="AD1513" s="69">
        <v>0</v>
      </c>
      <c r="AE1513" s="69">
        <v>1445</v>
      </c>
      <c r="AF1513" s="69">
        <v>42257</v>
      </c>
      <c r="AG1513" s="69">
        <v>3457743</v>
      </c>
      <c r="AH1513" s="69">
        <v>0</v>
      </c>
      <c r="AI1513" s="69">
        <v>0</v>
      </c>
      <c r="AJ1513" s="69">
        <v>50</v>
      </c>
      <c r="AK1513" s="69">
        <v>3490</v>
      </c>
      <c r="AL1513" s="69">
        <v>408</v>
      </c>
      <c r="AM1513" s="69">
        <v>169</v>
      </c>
      <c r="AN1513" s="69">
        <v>-408</v>
      </c>
      <c r="AO1513" s="69">
        <v>0</v>
      </c>
      <c r="AP1513" s="69">
        <v>0</v>
      </c>
      <c r="AQ1513" s="69">
        <v>13034</v>
      </c>
      <c r="AR1513" s="69">
        <v>592</v>
      </c>
      <c r="AS1513" s="69">
        <v>10607</v>
      </c>
      <c r="AT1513" s="69">
        <v>10570</v>
      </c>
      <c r="AU1513" s="69">
        <v>0</v>
      </c>
      <c r="AV1513" s="69">
        <v>25</v>
      </c>
      <c r="AW1513" s="69">
        <v>1.2073428571428572E-2</v>
      </c>
      <c r="AX1513" s="69">
        <v>0</v>
      </c>
      <c r="AY1513" s="69">
        <v>0</v>
      </c>
      <c r="AZ1513" s="69">
        <v>0</v>
      </c>
      <c r="BA1513" s="69">
        <v>845.14</v>
      </c>
      <c r="BB1513" s="69">
        <v>1.4124293785310734E-2</v>
      </c>
      <c r="BC1513" s="69">
        <v>599.86</v>
      </c>
      <c r="BD1513" s="69">
        <v>0</v>
      </c>
      <c r="BE1513" s="69">
        <v>103.57107843137256</v>
      </c>
      <c r="BF1513" s="69">
        <v>-103.57107843137256</v>
      </c>
      <c r="BG1513" s="69">
        <v>0</v>
      </c>
      <c r="BH1513" s="69">
        <v>0</v>
      </c>
      <c r="BI1513" s="69">
        <v>0</v>
      </c>
      <c r="BJ1513" s="69">
        <v>0</v>
      </c>
      <c r="BK1513" s="69">
        <v>0</v>
      </c>
      <c r="BL1513" s="69">
        <v>71.380067567567565</v>
      </c>
      <c r="BM1513" s="69">
        <v>-71.380067567567565</v>
      </c>
      <c r="BN1513" s="69">
        <v>0</v>
      </c>
      <c r="BO1513" s="69">
        <v>3.9838785707551616</v>
      </c>
      <c r="BP1513" s="69">
        <v>-3.9838785707551616</v>
      </c>
      <c r="BQ1513" s="69">
        <v>3983.8785707551615</v>
      </c>
      <c r="BR1513" s="69">
        <v>-3983.8785707551615</v>
      </c>
      <c r="BS1513" s="69">
        <v>0</v>
      </c>
      <c r="BT1513" s="69">
        <v>0</v>
      </c>
      <c r="BU1513" s="69">
        <v>422.8</v>
      </c>
      <c r="BV1513" s="69">
        <v>1.2966088691115544E-2</v>
      </c>
    </row>
    <row r="1514" spans="1:74">
      <c r="A1514" s="113" t="s">
        <v>1060</v>
      </c>
      <c r="B1514" s="69" t="s">
        <v>100</v>
      </c>
      <c r="C1514" s="69" t="s">
        <v>141</v>
      </c>
      <c r="D1514" s="69" t="s">
        <v>358</v>
      </c>
      <c r="E1514" s="69" t="s">
        <v>685</v>
      </c>
      <c r="F1514" s="69">
        <v>0</v>
      </c>
      <c r="G1514" s="69">
        <v>0</v>
      </c>
      <c r="H1514" s="69">
        <v>10624</v>
      </c>
      <c r="I1514" s="69">
        <v>85</v>
      </c>
      <c r="J1514" s="69">
        <v>35</v>
      </c>
      <c r="K1514" s="69">
        <v>2212</v>
      </c>
      <c r="L1514" s="69">
        <v>1762</v>
      </c>
      <c r="M1514" s="69">
        <v>38</v>
      </c>
      <c r="N1514" s="69">
        <v>0</v>
      </c>
      <c r="O1514" s="69">
        <v>13</v>
      </c>
      <c r="P1514" s="69">
        <v>4802.8900000000003</v>
      </c>
      <c r="Q1514" s="69">
        <v>64.39</v>
      </c>
      <c r="R1514" s="114">
        <v>3500000</v>
      </c>
      <c r="S1514" s="69">
        <v>0</v>
      </c>
      <c r="T1514" s="69">
        <v>0</v>
      </c>
      <c r="U1514" s="69">
        <v>3540</v>
      </c>
      <c r="V1514" s="69">
        <v>0</v>
      </c>
      <c r="W1514" s="69">
        <v>0</v>
      </c>
      <c r="X1514" s="69">
        <v>0</v>
      </c>
      <c r="Y1514" s="69">
        <v>0</v>
      </c>
      <c r="Z1514" s="69">
        <v>0</v>
      </c>
      <c r="AA1514" s="69">
        <v>0</v>
      </c>
      <c r="AB1514" s="69">
        <v>0</v>
      </c>
      <c r="AC1514" s="69">
        <v>0</v>
      </c>
      <c r="AD1514" s="69">
        <v>0</v>
      </c>
      <c r="AE1514" s="69">
        <v>1445</v>
      </c>
      <c r="AF1514" s="69">
        <v>52881</v>
      </c>
      <c r="AG1514" s="69">
        <v>3447119</v>
      </c>
      <c r="AH1514" s="69">
        <v>0</v>
      </c>
      <c r="AI1514" s="69">
        <v>0</v>
      </c>
      <c r="AJ1514" s="69">
        <v>63</v>
      </c>
      <c r="AK1514" s="69">
        <v>3477</v>
      </c>
      <c r="AL1514" s="69">
        <v>493</v>
      </c>
      <c r="AM1514" s="69">
        <v>204</v>
      </c>
      <c r="AN1514" s="69">
        <v>-493</v>
      </c>
      <c r="AO1514" s="69">
        <v>0</v>
      </c>
      <c r="AP1514" s="69">
        <v>0</v>
      </c>
      <c r="AQ1514" s="69">
        <v>15246</v>
      </c>
      <c r="AR1514" s="69">
        <v>630</v>
      </c>
      <c r="AS1514" s="69">
        <v>12369</v>
      </c>
      <c r="AT1514" s="69">
        <v>21194</v>
      </c>
      <c r="AU1514" s="69">
        <v>0</v>
      </c>
      <c r="AV1514" s="69">
        <v>63</v>
      </c>
      <c r="AW1514" s="69">
        <v>1.5108857142857143E-2</v>
      </c>
      <c r="AX1514" s="69">
        <v>0</v>
      </c>
      <c r="AY1514" s="69">
        <v>0</v>
      </c>
      <c r="AZ1514" s="69">
        <v>0</v>
      </c>
      <c r="BA1514" s="69">
        <v>839.38095238095241</v>
      </c>
      <c r="BB1514" s="69">
        <v>1.7796610169491526E-2</v>
      </c>
      <c r="BC1514" s="69">
        <v>605.61904761904759</v>
      </c>
      <c r="BD1514" s="69">
        <v>0</v>
      </c>
      <c r="BE1514" s="69">
        <v>107.26369168356997</v>
      </c>
      <c r="BF1514" s="69">
        <v>-107.26369168356997</v>
      </c>
      <c r="BG1514" s="69">
        <v>0</v>
      </c>
      <c r="BH1514" s="69">
        <v>0</v>
      </c>
      <c r="BI1514" s="69">
        <v>0</v>
      </c>
      <c r="BJ1514" s="69">
        <v>0</v>
      </c>
      <c r="BK1514" s="69">
        <v>0</v>
      </c>
      <c r="BL1514" s="69">
        <v>83.938095238095244</v>
      </c>
      <c r="BM1514" s="69">
        <v>-83.938095238095244</v>
      </c>
      <c r="BN1514" s="69">
        <v>0</v>
      </c>
      <c r="BO1514" s="69">
        <v>4.275284986660199</v>
      </c>
      <c r="BP1514" s="69">
        <v>-4.275284986660199</v>
      </c>
      <c r="BQ1514" s="69">
        <v>4275.2849866601991</v>
      </c>
      <c r="BR1514" s="69">
        <v>-4275.2849866601991</v>
      </c>
      <c r="BS1514" s="69">
        <v>0</v>
      </c>
      <c r="BT1514" s="69">
        <v>0</v>
      </c>
      <c r="BU1514" s="69">
        <v>336.41269841269843</v>
      </c>
      <c r="BV1514" s="69">
        <v>1.338055883510429E-2</v>
      </c>
    </row>
    <row r="1515" spans="1:74">
      <c r="A1515" s="113" t="s">
        <v>1051</v>
      </c>
      <c r="B1515" s="69" t="s">
        <v>100</v>
      </c>
      <c r="C1515" s="69" t="s">
        <v>141</v>
      </c>
      <c r="D1515" s="69" t="s">
        <v>357</v>
      </c>
      <c r="E1515" s="69" t="s">
        <v>685</v>
      </c>
      <c r="F1515" s="69">
        <v>0</v>
      </c>
      <c r="G1515" s="69">
        <v>0</v>
      </c>
      <c r="H1515" s="69">
        <v>10890</v>
      </c>
      <c r="I1515" s="69">
        <v>40</v>
      </c>
      <c r="J1515" s="69">
        <v>17</v>
      </c>
      <c r="K1515" s="69">
        <v>1310</v>
      </c>
      <c r="L1515" s="69">
        <v>1049</v>
      </c>
      <c r="M1515" s="69">
        <v>18</v>
      </c>
      <c r="N1515" s="69">
        <v>0</v>
      </c>
      <c r="O1515" s="69">
        <v>11</v>
      </c>
      <c r="P1515" s="69">
        <v>8312.98</v>
      </c>
      <c r="Q1515" s="69">
        <v>105.73</v>
      </c>
      <c r="R1515" s="114">
        <v>3500000</v>
      </c>
      <c r="S1515" s="69">
        <v>0</v>
      </c>
      <c r="T1515" s="69">
        <v>0</v>
      </c>
      <c r="U1515" s="69">
        <v>3540</v>
      </c>
      <c r="V1515" s="69">
        <v>0</v>
      </c>
      <c r="W1515" s="69">
        <v>0</v>
      </c>
      <c r="X1515" s="69">
        <v>0</v>
      </c>
      <c r="Y1515" s="69">
        <v>0</v>
      </c>
      <c r="Z1515" s="69">
        <v>0</v>
      </c>
      <c r="AA1515" s="69">
        <v>0</v>
      </c>
      <c r="AB1515" s="69">
        <v>0</v>
      </c>
      <c r="AC1515" s="69">
        <v>0</v>
      </c>
      <c r="AD1515" s="69">
        <v>0</v>
      </c>
      <c r="AE1515" s="69">
        <v>1445</v>
      </c>
      <c r="AF1515" s="69">
        <v>159704</v>
      </c>
      <c r="AG1515" s="69">
        <v>3340296</v>
      </c>
      <c r="AH1515" s="69">
        <v>0</v>
      </c>
      <c r="AI1515" s="69">
        <v>0</v>
      </c>
      <c r="AJ1515" s="69">
        <v>204</v>
      </c>
      <c r="AK1515" s="69">
        <v>3336</v>
      </c>
      <c r="AL1515" s="69">
        <v>1271</v>
      </c>
      <c r="AM1515" s="69">
        <v>564</v>
      </c>
      <c r="AN1515" s="69">
        <v>-1271</v>
      </c>
      <c r="AO1515" s="69">
        <v>2</v>
      </c>
      <c r="AP1515" s="69">
        <v>-2</v>
      </c>
      <c r="AQ1515" s="69">
        <v>40171</v>
      </c>
      <c r="AR1515" s="69">
        <v>1264</v>
      </c>
      <c r="AS1515" s="69">
        <v>32477</v>
      </c>
      <c r="AT1515" s="69">
        <v>32084</v>
      </c>
      <c r="AU1515" s="69">
        <v>0</v>
      </c>
      <c r="AV1515" s="69">
        <v>81</v>
      </c>
      <c r="AW1515" s="69">
        <v>4.5629714285714287E-2</v>
      </c>
      <c r="AX1515" s="69">
        <v>0</v>
      </c>
      <c r="AY1515" s="69">
        <v>0</v>
      </c>
      <c r="AZ1515" s="69">
        <v>0</v>
      </c>
      <c r="BA1515" s="69">
        <v>782.86274509803923</v>
      </c>
      <c r="BB1515" s="69">
        <v>5.7627118644067797E-2</v>
      </c>
      <c r="BC1515" s="69">
        <v>662.13725490196077</v>
      </c>
      <c r="BD1515" s="69">
        <v>0</v>
      </c>
      <c r="BE1515" s="69">
        <v>125.65224232887491</v>
      </c>
      <c r="BF1515" s="69">
        <v>-125.65224232887491</v>
      </c>
      <c r="BG1515" s="69">
        <v>79852</v>
      </c>
      <c r="BH1515" s="69">
        <v>0</v>
      </c>
      <c r="BI1515" s="69">
        <v>-79852</v>
      </c>
      <c r="BJ1515" s="69">
        <v>4.9787159891463991E-5</v>
      </c>
      <c r="BK1515" s="69">
        <v>0</v>
      </c>
      <c r="BL1515" s="69">
        <v>126.34810126582279</v>
      </c>
      <c r="BM1515" s="69">
        <v>-126.34810126582279</v>
      </c>
      <c r="BN1515" s="69">
        <v>0</v>
      </c>
      <c r="BO1515" s="69">
        <v>4.9174492717923455</v>
      </c>
      <c r="BP1515" s="69">
        <v>-4.9174492717923455</v>
      </c>
      <c r="BQ1515" s="69">
        <v>4917.4492717923458</v>
      </c>
      <c r="BR1515" s="69">
        <v>-4917.4492717923458</v>
      </c>
      <c r="BS1515" s="69">
        <v>0</v>
      </c>
      <c r="BT1515" s="69">
        <v>0</v>
      </c>
      <c r="BU1515" s="69">
        <v>396.09876543209879</v>
      </c>
      <c r="BV1515" s="69">
        <v>1.4039979089392845E-2</v>
      </c>
    </row>
    <row r="1516" spans="1:74">
      <c r="A1516" s="113" t="s">
        <v>1051</v>
      </c>
      <c r="B1516" s="69" t="s">
        <v>100</v>
      </c>
      <c r="C1516" s="69" t="s">
        <v>141</v>
      </c>
      <c r="D1516" s="69" t="s">
        <v>358</v>
      </c>
      <c r="E1516" s="69" t="s">
        <v>685</v>
      </c>
      <c r="F1516" s="69">
        <v>0</v>
      </c>
      <c r="G1516" s="69">
        <v>0</v>
      </c>
      <c r="H1516" s="69">
        <v>11510</v>
      </c>
      <c r="I1516" s="69">
        <v>41</v>
      </c>
      <c r="J1516" s="69">
        <v>21</v>
      </c>
      <c r="K1516" s="69">
        <v>1040</v>
      </c>
      <c r="L1516" s="69">
        <v>839</v>
      </c>
      <c r="M1516" s="69">
        <v>25</v>
      </c>
      <c r="N1516" s="69">
        <v>0</v>
      </c>
      <c r="O1516" s="69">
        <v>10</v>
      </c>
      <c r="P1516" s="69">
        <v>11067.31</v>
      </c>
      <c r="Q1516" s="69">
        <v>96.72</v>
      </c>
      <c r="R1516" s="114">
        <v>3500000</v>
      </c>
      <c r="S1516" s="69">
        <v>0</v>
      </c>
      <c r="T1516" s="69">
        <v>0</v>
      </c>
      <c r="U1516" s="69">
        <v>3540</v>
      </c>
      <c r="V1516" s="69">
        <v>0</v>
      </c>
      <c r="W1516" s="69">
        <v>0</v>
      </c>
      <c r="X1516" s="69">
        <v>0</v>
      </c>
      <c r="Y1516" s="69">
        <v>0</v>
      </c>
      <c r="Z1516" s="69">
        <v>0</v>
      </c>
      <c r="AA1516" s="69">
        <v>0</v>
      </c>
      <c r="AB1516" s="69">
        <v>0</v>
      </c>
      <c r="AC1516" s="69">
        <v>0</v>
      </c>
      <c r="AD1516" s="69">
        <v>0</v>
      </c>
      <c r="AE1516" s="69">
        <v>1445</v>
      </c>
      <c r="AF1516" s="69">
        <v>171214</v>
      </c>
      <c r="AG1516" s="69">
        <v>3328786</v>
      </c>
      <c r="AH1516" s="69">
        <v>0</v>
      </c>
      <c r="AI1516" s="69">
        <v>0</v>
      </c>
      <c r="AJ1516" s="69">
        <v>214</v>
      </c>
      <c r="AK1516" s="69">
        <v>3326</v>
      </c>
      <c r="AL1516" s="69">
        <v>1312</v>
      </c>
      <c r="AM1516" s="69">
        <v>585</v>
      </c>
      <c r="AN1516" s="69">
        <v>-1312</v>
      </c>
      <c r="AO1516" s="69">
        <v>2</v>
      </c>
      <c r="AP1516" s="69">
        <v>-2</v>
      </c>
      <c r="AQ1516" s="69">
        <v>41211</v>
      </c>
      <c r="AR1516" s="69">
        <v>1289</v>
      </c>
      <c r="AS1516" s="69">
        <v>33316</v>
      </c>
      <c r="AT1516" s="69">
        <v>43594</v>
      </c>
      <c r="AU1516" s="69">
        <v>0</v>
      </c>
      <c r="AV1516" s="69">
        <v>106</v>
      </c>
      <c r="AW1516" s="69">
        <v>4.8918285714285713E-2</v>
      </c>
      <c r="AX1516" s="69">
        <v>0</v>
      </c>
      <c r="AY1516" s="69">
        <v>0</v>
      </c>
      <c r="AZ1516" s="69">
        <v>0</v>
      </c>
      <c r="BA1516" s="69">
        <v>800.06542056074761</v>
      </c>
      <c r="BB1516" s="69">
        <v>6.0451977401129946E-2</v>
      </c>
      <c r="BC1516" s="69">
        <v>644.93457943925239</v>
      </c>
      <c r="BD1516" s="69">
        <v>0</v>
      </c>
      <c r="BE1516" s="69">
        <v>130.4984756097561</v>
      </c>
      <c r="BF1516" s="69">
        <v>-130.4984756097561</v>
      </c>
      <c r="BG1516" s="69">
        <v>85607</v>
      </c>
      <c r="BH1516" s="69">
        <v>0</v>
      </c>
      <c r="BI1516" s="69">
        <v>-85607</v>
      </c>
      <c r="BJ1516" s="69">
        <v>4.853073208609352E-5</v>
      </c>
      <c r="BK1516" s="69">
        <v>0</v>
      </c>
      <c r="BL1516" s="69">
        <v>132.82699767261443</v>
      </c>
      <c r="BM1516" s="69">
        <v>-132.82699767261443</v>
      </c>
      <c r="BN1516" s="69">
        <v>0</v>
      </c>
      <c r="BO1516" s="69">
        <v>5.1390923280105651</v>
      </c>
      <c r="BP1516" s="69">
        <v>-5.1390923280105651</v>
      </c>
      <c r="BQ1516" s="69">
        <v>5139.0923280105653</v>
      </c>
      <c r="BR1516" s="69">
        <v>-5139.0923280105653</v>
      </c>
      <c r="BS1516" s="69">
        <v>0</v>
      </c>
      <c r="BT1516" s="69">
        <v>0</v>
      </c>
      <c r="BU1516" s="69">
        <v>411.2641509433962</v>
      </c>
      <c r="BV1516" s="69">
        <v>1.4195239135182355E-2</v>
      </c>
    </row>
    <row r="1517" spans="1:74">
      <c r="A1517" s="113" t="s">
        <v>1052</v>
      </c>
      <c r="B1517" s="69" t="s">
        <v>100</v>
      </c>
      <c r="C1517" s="69" t="s">
        <v>141</v>
      </c>
      <c r="D1517" s="69" t="s">
        <v>357</v>
      </c>
      <c r="E1517" s="69" t="s">
        <v>685</v>
      </c>
      <c r="F1517" s="69">
        <v>0</v>
      </c>
      <c r="G1517" s="69">
        <v>0</v>
      </c>
      <c r="H1517" s="69">
        <v>11185</v>
      </c>
      <c r="I1517" s="69">
        <v>59</v>
      </c>
      <c r="J1517" s="69">
        <v>29</v>
      </c>
      <c r="K1517" s="69">
        <v>1177</v>
      </c>
      <c r="L1517" s="69">
        <v>954</v>
      </c>
      <c r="M1517" s="69">
        <v>32</v>
      </c>
      <c r="N1517" s="69">
        <v>1</v>
      </c>
      <c r="O1517" s="69">
        <v>13</v>
      </c>
      <c r="P1517" s="69">
        <v>9502.9699999999993</v>
      </c>
      <c r="Q1517" s="69">
        <v>71.7</v>
      </c>
      <c r="R1517" s="114">
        <v>3500000</v>
      </c>
      <c r="S1517" s="69">
        <v>0</v>
      </c>
      <c r="T1517" s="69">
        <v>0</v>
      </c>
      <c r="U1517" s="69">
        <v>3540</v>
      </c>
      <c r="V1517" s="69">
        <v>0</v>
      </c>
      <c r="W1517" s="69">
        <v>0</v>
      </c>
      <c r="X1517" s="69">
        <v>0</v>
      </c>
      <c r="Y1517" s="69">
        <v>0</v>
      </c>
      <c r="Z1517" s="69">
        <v>0</v>
      </c>
      <c r="AA1517" s="69">
        <v>0</v>
      </c>
      <c r="AB1517" s="69">
        <v>0</v>
      </c>
      <c r="AC1517" s="69">
        <v>0</v>
      </c>
      <c r="AD1517" s="69">
        <v>0</v>
      </c>
      <c r="AE1517" s="69">
        <v>1445</v>
      </c>
      <c r="AF1517" s="69">
        <v>282560</v>
      </c>
      <c r="AG1517" s="69">
        <v>3217440</v>
      </c>
      <c r="AH1517" s="69">
        <v>0</v>
      </c>
      <c r="AI1517" s="69">
        <v>0</v>
      </c>
      <c r="AJ1517" s="69">
        <v>372</v>
      </c>
      <c r="AK1517" s="69">
        <v>3168</v>
      </c>
      <c r="AL1517" s="69">
        <v>1905</v>
      </c>
      <c r="AM1517" s="69">
        <v>888</v>
      </c>
      <c r="AN1517" s="69">
        <v>-1905</v>
      </c>
      <c r="AO1517" s="69">
        <v>4</v>
      </c>
      <c r="AP1517" s="69">
        <v>-4</v>
      </c>
      <c r="AQ1517" s="69">
        <v>54280</v>
      </c>
      <c r="AR1517" s="69">
        <v>1830</v>
      </c>
      <c r="AS1517" s="69">
        <v>43817</v>
      </c>
      <c r="AT1517" s="69">
        <v>54779</v>
      </c>
      <c r="AU1517" s="69">
        <v>0</v>
      </c>
      <c r="AV1517" s="69">
        <v>138</v>
      </c>
      <c r="AW1517" s="69">
        <v>8.0731428571428565E-2</v>
      </c>
      <c r="AX1517" s="69">
        <v>0</v>
      </c>
      <c r="AY1517" s="69">
        <v>0</v>
      </c>
      <c r="AZ1517" s="69">
        <v>0</v>
      </c>
      <c r="BA1517" s="69">
        <v>759.56989247311833</v>
      </c>
      <c r="BB1517" s="69">
        <v>0.10508474576271186</v>
      </c>
      <c r="BC1517" s="69">
        <v>685.43010752688167</v>
      </c>
      <c r="BD1517" s="69">
        <v>0</v>
      </c>
      <c r="BE1517" s="69">
        <v>148.32545931758531</v>
      </c>
      <c r="BF1517" s="69">
        <v>-148.32545931758531</v>
      </c>
      <c r="BG1517" s="69">
        <v>70640</v>
      </c>
      <c r="BH1517" s="69">
        <v>0</v>
      </c>
      <c r="BI1517" s="69">
        <v>-70640</v>
      </c>
      <c r="BJ1517" s="69">
        <v>7.3691967575534271E-5</v>
      </c>
      <c r="BK1517" s="69">
        <v>0</v>
      </c>
      <c r="BL1517" s="69">
        <v>154.40437158469945</v>
      </c>
      <c r="BM1517" s="69">
        <v>-154.40437158469945</v>
      </c>
      <c r="BN1517" s="69">
        <v>0</v>
      </c>
      <c r="BO1517" s="69">
        <v>6.448638656229317</v>
      </c>
      <c r="BP1517" s="69">
        <v>-6.448638656229317</v>
      </c>
      <c r="BQ1517" s="69">
        <v>6448.6386562293173</v>
      </c>
      <c r="BR1517" s="69">
        <v>-6448.6386562293173</v>
      </c>
      <c r="BS1517" s="69">
        <v>0</v>
      </c>
      <c r="BT1517" s="69">
        <v>0</v>
      </c>
      <c r="BU1517" s="69">
        <v>396.94927536231882</v>
      </c>
      <c r="BV1517" s="69">
        <v>1.6359616801768607E-2</v>
      </c>
    </row>
    <row r="1518" spans="1:74">
      <c r="A1518" s="113" t="s">
        <v>1052</v>
      </c>
      <c r="B1518" s="69" t="s">
        <v>100</v>
      </c>
      <c r="C1518" s="69" t="s">
        <v>141</v>
      </c>
      <c r="D1518" s="69" t="s">
        <v>358</v>
      </c>
      <c r="E1518" s="69" t="s">
        <v>685</v>
      </c>
      <c r="F1518" s="69">
        <v>0</v>
      </c>
      <c r="G1518" s="69">
        <v>0</v>
      </c>
      <c r="H1518" s="69">
        <v>11195</v>
      </c>
      <c r="I1518" s="69">
        <v>63</v>
      </c>
      <c r="J1518" s="69">
        <v>26</v>
      </c>
      <c r="K1518" s="69">
        <v>1032</v>
      </c>
      <c r="L1518" s="69">
        <v>845</v>
      </c>
      <c r="M1518" s="69">
        <v>32</v>
      </c>
      <c r="N1518" s="69">
        <v>0</v>
      </c>
      <c r="O1518" s="69">
        <v>12</v>
      </c>
      <c r="P1518" s="69">
        <v>10847.87</v>
      </c>
      <c r="Q1518" s="69">
        <v>75.13</v>
      </c>
      <c r="R1518" s="114">
        <v>3500000</v>
      </c>
      <c r="S1518" s="69">
        <v>0</v>
      </c>
      <c r="T1518" s="69">
        <v>0</v>
      </c>
      <c r="U1518" s="69">
        <v>3540</v>
      </c>
      <c r="V1518" s="69">
        <v>0</v>
      </c>
      <c r="W1518" s="69">
        <v>0</v>
      </c>
      <c r="X1518" s="69">
        <v>0</v>
      </c>
      <c r="Y1518" s="69">
        <v>0</v>
      </c>
      <c r="Z1518" s="69">
        <v>0</v>
      </c>
      <c r="AA1518" s="69">
        <v>0</v>
      </c>
      <c r="AB1518" s="69">
        <v>0</v>
      </c>
      <c r="AC1518" s="69">
        <v>0</v>
      </c>
      <c r="AD1518" s="69">
        <v>0</v>
      </c>
      <c r="AE1518" s="69">
        <v>1445</v>
      </c>
      <c r="AF1518" s="69">
        <v>293755</v>
      </c>
      <c r="AG1518" s="69">
        <v>3206245</v>
      </c>
      <c r="AH1518" s="69">
        <v>0</v>
      </c>
      <c r="AI1518" s="69">
        <v>0</v>
      </c>
      <c r="AJ1518" s="69">
        <v>384</v>
      </c>
      <c r="AK1518" s="69">
        <v>3156</v>
      </c>
      <c r="AL1518" s="69">
        <v>1968</v>
      </c>
      <c r="AM1518" s="69">
        <v>914</v>
      </c>
      <c r="AN1518" s="69">
        <v>-1968</v>
      </c>
      <c r="AO1518" s="69">
        <v>4</v>
      </c>
      <c r="AP1518" s="69">
        <v>-4</v>
      </c>
      <c r="AQ1518" s="69">
        <v>55312</v>
      </c>
      <c r="AR1518" s="69">
        <v>1862</v>
      </c>
      <c r="AS1518" s="69">
        <v>44662</v>
      </c>
      <c r="AT1518" s="69">
        <v>65974</v>
      </c>
      <c r="AU1518" s="69">
        <v>0</v>
      </c>
      <c r="AV1518" s="69">
        <v>170</v>
      </c>
      <c r="AW1518" s="69">
        <v>8.3930000000000005E-2</v>
      </c>
      <c r="AX1518" s="69">
        <v>0</v>
      </c>
      <c r="AY1518" s="69">
        <v>0</v>
      </c>
      <c r="AZ1518" s="69">
        <v>0</v>
      </c>
      <c r="BA1518" s="69">
        <v>764.98697916666663</v>
      </c>
      <c r="BB1518" s="69">
        <v>0.10847457627118644</v>
      </c>
      <c r="BC1518" s="69">
        <v>680.01302083333337</v>
      </c>
      <c r="BD1518" s="69">
        <v>0</v>
      </c>
      <c r="BE1518" s="69">
        <v>149.26575203252034</v>
      </c>
      <c r="BF1518" s="69">
        <v>-149.26575203252034</v>
      </c>
      <c r="BG1518" s="69">
        <v>73438.75</v>
      </c>
      <c r="BH1518" s="69">
        <v>0</v>
      </c>
      <c r="BI1518" s="69">
        <v>-73438.75</v>
      </c>
      <c r="BJ1518" s="69">
        <v>7.2317037894127851E-5</v>
      </c>
      <c r="BK1518" s="69">
        <v>0</v>
      </c>
      <c r="BL1518" s="69">
        <v>157.76315789473685</v>
      </c>
      <c r="BM1518" s="69">
        <v>-157.76315789473685</v>
      </c>
      <c r="BN1518" s="69">
        <v>0</v>
      </c>
      <c r="BO1518" s="69">
        <v>6.5772916573373337</v>
      </c>
      <c r="BP1518" s="69">
        <v>-6.5772916573373337</v>
      </c>
      <c r="BQ1518" s="69">
        <v>6577.2916573373341</v>
      </c>
      <c r="BR1518" s="69">
        <v>-6577.2916573373341</v>
      </c>
      <c r="BS1518" s="69">
        <v>0</v>
      </c>
      <c r="BT1518" s="69">
        <v>0</v>
      </c>
      <c r="BU1518" s="69">
        <v>388.08235294117645</v>
      </c>
      <c r="BV1518" s="69">
        <v>1.6524443158808216E-2</v>
      </c>
    </row>
    <row r="1519" spans="1:74">
      <c r="A1519" s="113" t="s">
        <v>1053</v>
      </c>
      <c r="B1519" s="69" t="s">
        <v>100</v>
      </c>
      <c r="C1519" s="69" t="s">
        <v>141</v>
      </c>
      <c r="D1519" s="69" t="s">
        <v>357</v>
      </c>
      <c r="E1519" s="69" t="s">
        <v>685</v>
      </c>
      <c r="F1519" s="69">
        <v>0</v>
      </c>
      <c r="G1519" s="69">
        <v>0</v>
      </c>
      <c r="H1519" s="69">
        <v>10518</v>
      </c>
      <c r="I1519" s="69">
        <v>83</v>
      </c>
      <c r="J1519" s="69">
        <v>40</v>
      </c>
      <c r="K1519" s="69">
        <v>1462</v>
      </c>
      <c r="L1519" s="69">
        <v>1251</v>
      </c>
      <c r="M1519" s="69">
        <v>44</v>
      </c>
      <c r="N1519" s="69">
        <v>1</v>
      </c>
      <c r="O1519" s="69">
        <v>21</v>
      </c>
      <c r="P1519" s="69">
        <v>7194.25</v>
      </c>
      <c r="Q1519" s="69">
        <v>46.54</v>
      </c>
      <c r="R1519" s="114">
        <v>3500000</v>
      </c>
      <c r="S1519" s="69">
        <v>0</v>
      </c>
      <c r="T1519" s="69">
        <v>0</v>
      </c>
      <c r="U1519" s="69">
        <v>3540</v>
      </c>
      <c r="V1519" s="69">
        <v>0</v>
      </c>
      <c r="W1519" s="69">
        <v>0</v>
      </c>
      <c r="X1519" s="69">
        <v>0</v>
      </c>
      <c r="Y1519" s="69">
        <v>0</v>
      </c>
      <c r="Z1519" s="69">
        <v>0</v>
      </c>
      <c r="AA1519" s="69">
        <v>0</v>
      </c>
      <c r="AB1519" s="69">
        <v>0</v>
      </c>
      <c r="AC1519" s="69">
        <v>0</v>
      </c>
      <c r="AD1519" s="69">
        <v>0</v>
      </c>
      <c r="AE1519" s="69">
        <v>1445</v>
      </c>
      <c r="AF1519" s="69">
        <v>402048</v>
      </c>
      <c r="AG1519" s="69">
        <v>3097952</v>
      </c>
      <c r="AH1519" s="69">
        <v>0</v>
      </c>
      <c r="AI1519" s="69">
        <v>0</v>
      </c>
      <c r="AJ1519" s="69">
        <v>558</v>
      </c>
      <c r="AK1519" s="69">
        <v>2982</v>
      </c>
      <c r="AL1519" s="69">
        <v>2752</v>
      </c>
      <c r="AM1519" s="69">
        <v>1311</v>
      </c>
      <c r="AN1519" s="69">
        <v>-2752</v>
      </c>
      <c r="AO1519" s="69">
        <v>6</v>
      </c>
      <c r="AP1519" s="69">
        <v>-6</v>
      </c>
      <c r="AQ1519" s="69">
        <v>70423</v>
      </c>
      <c r="AR1519" s="69">
        <v>2609</v>
      </c>
      <c r="AS1519" s="69">
        <v>57167</v>
      </c>
      <c r="AT1519" s="69">
        <v>76492</v>
      </c>
      <c r="AU1519" s="69">
        <v>0</v>
      </c>
      <c r="AV1519" s="69">
        <v>214</v>
      </c>
      <c r="AW1519" s="69">
        <v>0.11487085714285715</v>
      </c>
      <c r="AX1519" s="69">
        <v>0</v>
      </c>
      <c r="AY1519" s="69">
        <v>0</v>
      </c>
      <c r="AZ1519" s="69">
        <v>0</v>
      </c>
      <c r="BA1519" s="69">
        <v>720.51612903225805</v>
      </c>
      <c r="BB1519" s="69">
        <v>0.15762711864406781</v>
      </c>
      <c r="BC1519" s="69">
        <v>724.48387096774195</v>
      </c>
      <c r="BD1519" s="69">
        <v>0</v>
      </c>
      <c r="BE1519" s="69">
        <v>146.09302325581396</v>
      </c>
      <c r="BF1519" s="69">
        <v>-146.09302325581396</v>
      </c>
      <c r="BG1519" s="69">
        <v>67008</v>
      </c>
      <c r="BH1519" s="69">
        <v>0</v>
      </c>
      <c r="BI1519" s="69">
        <v>-67008</v>
      </c>
      <c r="BJ1519" s="69">
        <v>8.5199437683711291E-5</v>
      </c>
      <c r="BK1519" s="69">
        <v>0</v>
      </c>
      <c r="BL1519" s="69">
        <v>154.10042161747796</v>
      </c>
      <c r="BM1519" s="69">
        <v>-154.10042161747796</v>
      </c>
      <c r="BN1519" s="69">
        <v>0</v>
      </c>
      <c r="BO1519" s="69">
        <v>7.0328686130110025</v>
      </c>
      <c r="BP1519" s="69">
        <v>-7.0328686130110025</v>
      </c>
      <c r="BQ1519" s="69">
        <v>7032.8686130110027</v>
      </c>
      <c r="BR1519" s="69">
        <v>-7032.8686130110027</v>
      </c>
      <c r="BS1519" s="69">
        <v>0</v>
      </c>
      <c r="BT1519" s="69">
        <v>0</v>
      </c>
      <c r="BU1519" s="69">
        <v>357.43925233644859</v>
      </c>
      <c r="BV1519" s="69">
        <v>1.8616077133890917E-2</v>
      </c>
    </row>
    <row r="1520" spans="1:74">
      <c r="A1520" s="113" t="s">
        <v>1053</v>
      </c>
      <c r="B1520" s="69" t="s">
        <v>100</v>
      </c>
      <c r="C1520" s="69" t="s">
        <v>141</v>
      </c>
      <c r="D1520" s="69" t="s">
        <v>358</v>
      </c>
      <c r="E1520" s="69" t="s">
        <v>685</v>
      </c>
      <c r="F1520" s="69">
        <v>0</v>
      </c>
      <c r="G1520" s="69">
        <v>0</v>
      </c>
      <c r="H1520" s="69">
        <v>10576</v>
      </c>
      <c r="I1520" s="69">
        <v>77</v>
      </c>
      <c r="J1520" s="69">
        <v>38</v>
      </c>
      <c r="K1520" s="69">
        <v>1430</v>
      </c>
      <c r="L1520" s="69">
        <v>1184</v>
      </c>
      <c r="M1520" s="69">
        <v>43</v>
      </c>
      <c r="N1520" s="69">
        <v>1</v>
      </c>
      <c r="O1520" s="69">
        <v>18</v>
      </c>
      <c r="P1520" s="69">
        <v>7395.8</v>
      </c>
      <c r="Q1520" s="69">
        <v>49.89</v>
      </c>
      <c r="R1520" s="114">
        <v>3500000</v>
      </c>
      <c r="S1520" s="69">
        <v>0</v>
      </c>
      <c r="T1520" s="69">
        <v>0</v>
      </c>
      <c r="U1520" s="69">
        <v>3540</v>
      </c>
      <c r="V1520" s="69">
        <v>0</v>
      </c>
      <c r="W1520" s="69">
        <v>0</v>
      </c>
      <c r="X1520" s="69">
        <v>0</v>
      </c>
      <c r="Y1520" s="69">
        <v>0</v>
      </c>
      <c r="Z1520" s="69">
        <v>0</v>
      </c>
      <c r="AA1520" s="69">
        <v>0</v>
      </c>
      <c r="AB1520" s="69">
        <v>0</v>
      </c>
      <c r="AC1520" s="69">
        <v>0</v>
      </c>
      <c r="AD1520" s="69">
        <v>0</v>
      </c>
      <c r="AE1520" s="69">
        <v>1445</v>
      </c>
      <c r="AF1520" s="69">
        <v>412624</v>
      </c>
      <c r="AG1520" s="69">
        <v>3087376</v>
      </c>
      <c r="AH1520" s="69">
        <v>0</v>
      </c>
      <c r="AI1520" s="69">
        <v>0</v>
      </c>
      <c r="AJ1520" s="69">
        <v>576</v>
      </c>
      <c r="AK1520" s="69">
        <v>2964</v>
      </c>
      <c r="AL1520" s="69">
        <v>2829</v>
      </c>
      <c r="AM1520" s="69">
        <v>1349</v>
      </c>
      <c r="AN1520" s="69">
        <v>-2829</v>
      </c>
      <c r="AO1520" s="69">
        <v>7</v>
      </c>
      <c r="AP1520" s="69">
        <v>-7</v>
      </c>
      <c r="AQ1520" s="69">
        <v>71853</v>
      </c>
      <c r="AR1520" s="69">
        <v>2652</v>
      </c>
      <c r="AS1520" s="69">
        <v>58351</v>
      </c>
      <c r="AT1520" s="69">
        <v>87068</v>
      </c>
      <c r="AU1520" s="69">
        <v>0</v>
      </c>
      <c r="AV1520" s="69">
        <v>257</v>
      </c>
      <c r="AW1520" s="69">
        <v>0.11789257142857143</v>
      </c>
      <c r="AX1520" s="69">
        <v>0</v>
      </c>
      <c r="AY1520" s="69">
        <v>0</v>
      </c>
      <c r="AZ1520" s="69">
        <v>0</v>
      </c>
      <c r="BA1520" s="69">
        <v>716.36111111111109</v>
      </c>
      <c r="BB1520" s="69">
        <v>0.16271186440677965</v>
      </c>
      <c r="BC1520" s="69">
        <v>728.63888888888891</v>
      </c>
      <c r="BD1520" s="69">
        <v>0</v>
      </c>
      <c r="BE1520" s="69">
        <v>145.85507246376812</v>
      </c>
      <c r="BF1520" s="69">
        <v>-145.85507246376812</v>
      </c>
      <c r="BG1520" s="69">
        <v>58946.285714285717</v>
      </c>
      <c r="BH1520" s="69">
        <v>0</v>
      </c>
      <c r="BI1520" s="69">
        <v>-58946.285714285717</v>
      </c>
      <c r="BJ1520" s="69">
        <v>9.7421123683075162E-5</v>
      </c>
      <c r="BK1520" s="69">
        <v>0</v>
      </c>
      <c r="BL1520" s="69">
        <v>155.58974358974359</v>
      </c>
      <c r="BM1520" s="69">
        <v>-155.58974358974359</v>
      </c>
      <c r="BN1520" s="69">
        <v>0</v>
      </c>
      <c r="BO1520" s="69">
        <v>7.0714126578807557</v>
      </c>
      <c r="BP1520" s="69">
        <v>-7.0714126578807557</v>
      </c>
      <c r="BQ1520" s="69">
        <v>7071.4126578807554</v>
      </c>
      <c r="BR1520" s="69">
        <v>-7071.4126578807554</v>
      </c>
      <c r="BS1520" s="69">
        <v>0</v>
      </c>
      <c r="BT1520" s="69">
        <v>0</v>
      </c>
      <c r="BU1520" s="69">
        <v>338.78599221789881</v>
      </c>
      <c r="BV1520" s="69">
        <v>1.8774442264066913E-2</v>
      </c>
    </row>
    <row r="1521" spans="1:74">
      <c r="A1521" s="113" t="s">
        <v>1054</v>
      </c>
      <c r="B1521" s="69" t="s">
        <v>100</v>
      </c>
      <c r="C1521" s="69" t="s">
        <v>141</v>
      </c>
      <c r="D1521" s="69" t="s">
        <v>357</v>
      </c>
      <c r="E1521" s="69" t="s">
        <v>685</v>
      </c>
      <c r="F1521" s="69">
        <v>0</v>
      </c>
      <c r="G1521" s="69">
        <v>0</v>
      </c>
      <c r="H1521" s="69">
        <v>9921</v>
      </c>
      <c r="I1521" s="69">
        <v>71</v>
      </c>
      <c r="J1521" s="69">
        <v>39</v>
      </c>
      <c r="K1521" s="69">
        <v>1309</v>
      </c>
      <c r="L1521" s="69">
        <v>1133</v>
      </c>
      <c r="M1521" s="69">
        <v>41</v>
      </c>
      <c r="N1521" s="69">
        <v>1</v>
      </c>
      <c r="O1521" s="69">
        <v>18</v>
      </c>
      <c r="P1521" s="69">
        <v>7579.07</v>
      </c>
      <c r="Q1521" s="69">
        <v>49.61</v>
      </c>
      <c r="R1521" s="114">
        <v>3500000</v>
      </c>
      <c r="S1521" s="69">
        <v>0</v>
      </c>
      <c r="T1521" s="69">
        <v>0</v>
      </c>
      <c r="U1521" s="69">
        <v>3540</v>
      </c>
      <c r="V1521" s="69">
        <v>0</v>
      </c>
      <c r="W1521" s="69">
        <v>0</v>
      </c>
      <c r="X1521" s="69">
        <v>0</v>
      </c>
      <c r="Y1521" s="69">
        <v>0</v>
      </c>
      <c r="Z1521" s="69">
        <v>0</v>
      </c>
      <c r="AA1521" s="69">
        <v>0</v>
      </c>
      <c r="AB1521" s="69">
        <v>0</v>
      </c>
      <c r="AC1521" s="69">
        <v>0</v>
      </c>
      <c r="AD1521" s="69">
        <v>0</v>
      </c>
      <c r="AE1521" s="69">
        <v>1445</v>
      </c>
      <c r="AF1521" s="69">
        <v>516531</v>
      </c>
      <c r="AG1521" s="69">
        <v>2983469</v>
      </c>
      <c r="AH1521" s="69">
        <v>0</v>
      </c>
      <c r="AI1521" s="69">
        <v>0</v>
      </c>
      <c r="AJ1521" s="69">
        <v>765</v>
      </c>
      <c r="AK1521" s="69">
        <v>2775</v>
      </c>
      <c r="AL1521" s="69">
        <v>3675</v>
      </c>
      <c r="AM1521" s="69">
        <v>1740</v>
      </c>
      <c r="AN1521" s="69">
        <v>-3675</v>
      </c>
      <c r="AO1521" s="69">
        <v>12</v>
      </c>
      <c r="AP1521" s="69">
        <v>-12</v>
      </c>
      <c r="AQ1521" s="69">
        <v>88952</v>
      </c>
      <c r="AR1521" s="69">
        <v>3427</v>
      </c>
      <c r="AS1521" s="69">
        <v>72767</v>
      </c>
      <c r="AT1521" s="69">
        <v>96989</v>
      </c>
      <c r="AU1521" s="69">
        <v>0</v>
      </c>
      <c r="AV1521" s="69">
        <v>298</v>
      </c>
      <c r="AW1521" s="69">
        <v>0.14758028571428572</v>
      </c>
      <c r="AX1521" s="69">
        <v>0</v>
      </c>
      <c r="AY1521" s="69">
        <v>0</v>
      </c>
      <c r="AZ1521" s="69">
        <v>0</v>
      </c>
      <c r="BA1521" s="69">
        <v>675.20392156862749</v>
      </c>
      <c r="BB1521" s="69">
        <v>0.21610169491525424</v>
      </c>
      <c r="BC1521" s="69">
        <v>769.79607843137251</v>
      </c>
      <c r="BD1521" s="69">
        <v>0</v>
      </c>
      <c r="BE1521" s="69">
        <v>140.5526530612245</v>
      </c>
      <c r="BF1521" s="69">
        <v>-140.5526530612245</v>
      </c>
      <c r="BG1521" s="69">
        <v>43044.25</v>
      </c>
      <c r="BH1521" s="69">
        <v>0</v>
      </c>
      <c r="BI1521" s="69">
        <v>-43044.25</v>
      </c>
      <c r="BJ1521" s="69">
        <v>1.3490421800521629E-4</v>
      </c>
      <c r="BK1521" s="69">
        <v>0</v>
      </c>
      <c r="BL1521" s="69">
        <v>150.72395681353953</v>
      </c>
      <c r="BM1521" s="69">
        <v>-150.72395681353953</v>
      </c>
      <c r="BN1521" s="69">
        <v>0</v>
      </c>
      <c r="BO1521" s="69">
        <v>7.0984237360341913</v>
      </c>
      <c r="BP1521" s="69">
        <v>-7.0984237360341913</v>
      </c>
      <c r="BQ1521" s="69">
        <v>7098.4237360341913</v>
      </c>
      <c r="BR1521" s="69">
        <v>-7098.4237360341913</v>
      </c>
      <c r="BS1521" s="69">
        <v>0</v>
      </c>
      <c r="BT1521" s="69">
        <v>0</v>
      </c>
      <c r="BU1521" s="69">
        <v>325.46644295302013</v>
      </c>
      <c r="BV1521" s="69">
        <v>1.9561111610756365E-2</v>
      </c>
    </row>
    <row r="1522" spans="1:74">
      <c r="A1522" s="113" t="s">
        <v>1054</v>
      </c>
      <c r="B1522" s="69" t="s">
        <v>100</v>
      </c>
      <c r="C1522" s="69" t="s">
        <v>141</v>
      </c>
      <c r="D1522" s="69" t="s">
        <v>358</v>
      </c>
      <c r="E1522" s="69" t="s">
        <v>685</v>
      </c>
      <c r="F1522" s="69">
        <v>0</v>
      </c>
      <c r="G1522" s="69">
        <v>0</v>
      </c>
      <c r="H1522" s="69">
        <v>10841</v>
      </c>
      <c r="I1522" s="69">
        <v>85</v>
      </c>
      <c r="J1522" s="69">
        <v>38</v>
      </c>
      <c r="K1522" s="69">
        <v>1414</v>
      </c>
      <c r="L1522" s="69">
        <v>1217</v>
      </c>
      <c r="M1522" s="69">
        <v>43</v>
      </c>
      <c r="N1522" s="69">
        <v>0</v>
      </c>
      <c r="O1522" s="69">
        <v>18</v>
      </c>
      <c r="P1522" s="69">
        <v>7666.9</v>
      </c>
      <c r="Q1522" s="69">
        <v>53.94</v>
      </c>
      <c r="R1522" s="114">
        <v>3500000</v>
      </c>
      <c r="S1522" s="69">
        <v>0</v>
      </c>
      <c r="T1522" s="69">
        <v>0</v>
      </c>
      <c r="U1522" s="69">
        <v>3540</v>
      </c>
      <c r="V1522" s="69">
        <v>0</v>
      </c>
      <c r="W1522" s="69">
        <v>0</v>
      </c>
      <c r="X1522" s="69">
        <v>0</v>
      </c>
      <c r="Y1522" s="69">
        <v>0</v>
      </c>
      <c r="Z1522" s="69">
        <v>0</v>
      </c>
      <c r="AA1522" s="69">
        <v>0</v>
      </c>
      <c r="AB1522" s="69">
        <v>0</v>
      </c>
      <c r="AC1522" s="69">
        <v>0</v>
      </c>
      <c r="AD1522" s="69">
        <v>0</v>
      </c>
      <c r="AE1522" s="69">
        <v>1445</v>
      </c>
      <c r="AF1522" s="69">
        <v>527372</v>
      </c>
      <c r="AG1522" s="69">
        <v>2972628</v>
      </c>
      <c r="AH1522" s="69">
        <v>0</v>
      </c>
      <c r="AI1522" s="69">
        <v>0</v>
      </c>
      <c r="AJ1522" s="69">
        <v>783</v>
      </c>
      <c r="AK1522" s="69">
        <v>2757</v>
      </c>
      <c r="AL1522" s="69">
        <v>3760</v>
      </c>
      <c r="AM1522" s="69">
        <v>1778</v>
      </c>
      <c r="AN1522" s="69">
        <v>-3760</v>
      </c>
      <c r="AO1522" s="69">
        <v>12</v>
      </c>
      <c r="AP1522" s="69">
        <v>-12</v>
      </c>
      <c r="AQ1522" s="69">
        <v>90366</v>
      </c>
      <c r="AR1522" s="69">
        <v>3470</v>
      </c>
      <c r="AS1522" s="69">
        <v>73984</v>
      </c>
      <c r="AT1522" s="69">
        <v>107830</v>
      </c>
      <c r="AU1522" s="69">
        <v>0</v>
      </c>
      <c r="AV1522" s="69">
        <v>341</v>
      </c>
      <c r="AW1522" s="69">
        <v>0.15067771428571428</v>
      </c>
      <c r="AX1522" s="69">
        <v>0</v>
      </c>
      <c r="AY1522" s="69">
        <v>0</v>
      </c>
      <c r="AZ1522" s="69">
        <v>0</v>
      </c>
      <c r="BA1522" s="69">
        <v>673.52745849297571</v>
      </c>
      <c r="BB1522" s="69">
        <v>0.22118644067796611</v>
      </c>
      <c r="BC1522" s="69">
        <v>771.47254150702429</v>
      </c>
      <c r="BD1522" s="69">
        <v>0</v>
      </c>
      <c r="BE1522" s="69">
        <v>140.25851063829788</v>
      </c>
      <c r="BF1522" s="69">
        <v>-140.25851063829788</v>
      </c>
      <c r="BG1522" s="69">
        <v>43947.666666666664</v>
      </c>
      <c r="BH1522" s="69">
        <v>0</v>
      </c>
      <c r="BI1522" s="69">
        <v>-43947.666666666664</v>
      </c>
      <c r="BJ1522" s="69">
        <v>1.3279330721731626E-4</v>
      </c>
      <c r="BK1522" s="69">
        <v>0</v>
      </c>
      <c r="BL1522" s="69">
        <v>151.98040345821326</v>
      </c>
      <c r="BM1522" s="69">
        <v>-151.98040345821326</v>
      </c>
      <c r="BN1522" s="69">
        <v>0</v>
      </c>
      <c r="BO1522" s="69">
        <v>7.1281898788927336</v>
      </c>
      <c r="BP1522" s="69">
        <v>-7.1281898788927336</v>
      </c>
      <c r="BQ1522" s="69">
        <v>7128.1898788927338</v>
      </c>
      <c r="BR1522" s="69">
        <v>-7128.1898788927338</v>
      </c>
      <c r="BS1522" s="69">
        <v>0</v>
      </c>
      <c r="BT1522" s="69">
        <v>0</v>
      </c>
      <c r="BU1522" s="69">
        <v>316.21700879765393</v>
      </c>
      <c r="BV1522" s="69">
        <v>1.9675541686032357E-2</v>
      </c>
    </row>
    <row r="1523" spans="1:74">
      <c r="A1523" s="113" t="s">
        <v>1055</v>
      </c>
      <c r="B1523" s="69" t="s">
        <v>100</v>
      </c>
      <c r="C1523" s="69" t="s">
        <v>141</v>
      </c>
      <c r="D1523" s="69" t="s">
        <v>357</v>
      </c>
      <c r="E1523" s="69" t="s">
        <v>685</v>
      </c>
      <c r="F1523" s="69">
        <v>0</v>
      </c>
      <c r="G1523" s="69">
        <v>0</v>
      </c>
      <c r="H1523" s="69">
        <v>9858</v>
      </c>
      <c r="I1523" s="69">
        <v>87</v>
      </c>
      <c r="J1523" s="69">
        <v>48</v>
      </c>
      <c r="K1523" s="69">
        <v>1414</v>
      </c>
      <c r="L1523" s="69">
        <v>1308</v>
      </c>
      <c r="M1523" s="69">
        <v>52</v>
      </c>
      <c r="N1523" s="69">
        <v>2</v>
      </c>
      <c r="O1523" s="69">
        <v>18</v>
      </c>
      <c r="P1523" s="69">
        <v>6971.71</v>
      </c>
      <c r="Q1523" s="69">
        <v>41.59</v>
      </c>
      <c r="R1523" s="114">
        <v>3500000</v>
      </c>
      <c r="S1523" s="69">
        <v>0</v>
      </c>
      <c r="T1523" s="69">
        <v>0</v>
      </c>
      <c r="U1523" s="69">
        <v>3540</v>
      </c>
      <c r="V1523" s="69">
        <v>0</v>
      </c>
      <c r="W1523" s="69">
        <v>0</v>
      </c>
      <c r="X1523" s="69">
        <v>0</v>
      </c>
      <c r="Y1523" s="69">
        <v>0</v>
      </c>
      <c r="Z1523" s="69">
        <v>0</v>
      </c>
      <c r="AA1523" s="69">
        <v>0</v>
      </c>
      <c r="AB1523" s="69">
        <v>0</v>
      </c>
      <c r="AC1523" s="69">
        <v>0</v>
      </c>
      <c r="AD1523" s="69">
        <v>0</v>
      </c>
      <c r="AE1523" s="69">
        <v>1445</v>
      </c>
      <c r="AF1523" s="69">
        <v>627638</v>
      </c>
      <c r="AG1523" s="69">
        <v>2872362</v>
      </c>
      <c r="AH1523" s="69">
        <v>0</v>
      </c>
      <c r="AI1523" s="69">
        <v>0</v>
      </c>
      <c r="AJ1523" s="69">
        <v>984</v>
      </c>
      <c r="AK1523" s="69">
        <v>2556</v>
      </c>
      <c r="AL1523" s="69">
        <v>4628</v>
      </c>
      <c r="AM1523" s="69">
        <v>2209</v>
      </c>
      <c r="AN1523" s="69">
        <v>-4628</v>
      </c>
      <c r="AO1523" s="69">
        <v>15</v>
      </c>
      <c r="AP1523" s="69">
        <v>-15</v>
      </c>
      <c r="AQ1523" s="69">
        <v>109069</v>
      </c>
      <c r="AR1523" s="69">
        <v>4242</v>
      </c>
      <c r="AS1523" s="69">
        <v>89753</v>
      </c>
      <c r="AT1523" s="69">
        <v>117688</v>
      </c>
      <c r="AU1523" s="69">
        <v>0</v>
      </c>
      <c r="AV1523" s="69">
        <v>393</v>
      </c>
      <c r="AW1523" s="69">
        <v>0.17932514285714285</v>
      </c>
      <c r="AX1523" s="69">
        <v>0</v>
      </c>
      <c r="AY1523" s="69">
        <v>0</v>
      </c>
      <c r="AZ1523" s="69">
        <v>0</v>
      </c>
      <c r="BA1523" s="69">
        <v>637.84349593495938</v>
      </c>
      <c r="BB1523" s="69">
        <v>0.27796610169491526</v>
      </c>
      <c r="BC1523" s="69">
        <v>807.15650406504062</v>
      </c>
      <c r="BD1523" s="69">
        <v>0</v>
      </c>
      <c r="BE1523" s="69">
        <v>135.61754537597236</v>
      </c>
      <c r="BF1523" s="69">
        <v>-135.61754537597236</v>
      </c>
      <c r="BG1523" s="69">
        <v>41842.533333333333</v>
      </c>
      <c r="BH1523" s="69">
        <v>0</v>
      </c>
      <c r="BI1523" s="69">
        <v>-41842.533333333333</v>
      </c>
      <c r="BJ1523" s="69">
        <v>1.3752762013037619E-4</v>
      </c>
      <c r="BK1523" s="69">
        <v>0</v>
      </c>
      <c r="BL1523" s="69">
        <v>147.95803866100897</v>
      </c>
      <c r="BM1523" s="69">
        <v>-147.95803866100897</v>
      </c>
      <c r="BN1523" s="69">
        <v>0</v>
      </c>
      <c r="BO1523" s="69">
        <v>6.9929473109533946</v>
      </c>
      <c r="BP1523" s="69">
        <v>-6.9929473109533946</v>
      </c>
      <c r="BQ1523" s="69">
        <v>6992.9473109533947</v>
      </c>
      <c r="BR1523" s="69">
        <v>-6992.9473109533947</v>
      </c>
      <c r="BS1523" s="69">
        <v>0</v>
      </c>
      <c r="BT1523" s="69">
        <v>0</v>
      </c>
      <c r="BU1523" s="69">
        <v>299.46055979643768</v>
      </c>
      <c r="BV1523" s="69">
        <v>2.0253234191200065E-2</v>
      </c>
    </row>
    <row r="1524" spans="1:74">
      <c r="A1524" s="113" t="s">
        <v>1055</v>
      </c>
      <c r="B1524" s="69" t="s">
        <v>100</v>
      </c>
      <c r="C1524" s="69" t="s">
        <v>141</v>
      </c>
      <c r="D1524" s="69" t="s">
        <v>358</v>
      </c>
      <c r="E1524" s="69" t="s">
        <v>685</v>
      </c>
      <c r="F1524" s="69">
        <v>0</v>
      </c>
      <c r="G1524" s="69">
        <v>0</v>
      </c>
      <c r="H1524" s="69">
        <v>9774</v>
      </c>
      <c r="I1524" s="69">
        <v>88</v>
      </c>
      <c r="J1524" s="69">
        <v>37</v>
      </c>
      <c r="K1524" s="69">
        <v>1535</v>
      </c>
      <c r="L1524" s="69">
        <v>1322</v>
      </c>
      <c r="M1524" s="69">
        <v>42</v>
      </c>
      <c r="N1524" s="69">
        <v>0</v>
      </c>
      <c r="O1524" s="69">
        <v>19</v>
      </c>
      <c r="P1524" s="69">
        <v>6367.43</v>
      </c>
      <c r="Q1524" s="69">
        <v>46.99</v>
      </c>
      <c r="R1524" s="114">
        <v>3500000</v>
      </c>
      <c r="S1524" s="69">
        <v>0</v>
      </c>
      <c r="T1524" s="69">
        <v>0</v>
      </c>
      <c r="U1524" s="69">
        <v>3540</v>
      </c>
      <c r="V1524" s="69">
        <v>0</v>
      </c>
      <c r="W1524" s="69">
        <v>0</v>
      </c>
      <c r="X1524" s="69">
        <v>0</v>
      </c>
      <c r="Y1524" s="69">
        <v>0</v>
      </c>
      <c r="Z1524" s="69">
        <v>0</v>
      </c>
      <c r="AA1524" s="69">
        <v>0</v>
      </c>
      <c r="AB1524" s="69">
        <v>0</v>
      </c>
      <c r="AC1524" s="69">
        <v>0</v>
      </c>
      <c r="AD1524" s="69">
        <v>0</v>
      </c>
      <c r="AE1524" s="69">
        <v>1445</v>
      </c>
      <c r="AF1524" s="69">
        <v>637412</v>
      </c>
      <c r="AG1524" s="69">
        <v>2862588</v>
      </c>
      <c r="AH1524" s="69">
        <v>0</v>
      </c>
      <c r="AI1524" s="69">
        <v>0</v>
      </c>
      <c r="AJ1524" s="69">
        <v>1003</v>
      </c>
      <c r="AK1524" s="69">
        <v>2537</v>
      </c>
      <c r="AL1524" s="69">
        <v>4716</v>
      </c>
      <c r="AM1524" s="69">
        <v>2246</v>
      </c>
      <c r="AN1524" s="69">
        <v>-4716</v>
      </c>
      <c r="AO1524" s="69">
        <v>15</v>
      </c>
      <c r="AP1524" s="69">
        <v>-15</v>
      </c>
      <c r="AQ1524" s="69">
        <v>110604</v>
      </c>
      <c r="AR1524" s="69">
        <v>4284</v>
      </c>
      <c r="AS1524" s="69">
        <v>91075</v>
      </c>
      <c r="AT1524" s="69">
        <v>127462</v>
      </c>
      <c r="AU1524" s="69">
        <v>0</v>
      </c>
      <c r="AV1524" s="69">
        <v>435</v>
      </c>
      <c r="AW1524" s="69">
        <v>0.1821177142857143</v>
      </c>
      <c r="AX1524" s="69">
        <v>0</v>
      </c>
      <c r="AY1524" s="69">
        <v>0</v>
      </c>
      <c r="AZ1524" s="69">
        <v>0</v>
      </c>
      <c r="BA1524" s="69">
        <v>635.50548354935199</v>
      </c>
      <c r="BB1524" s="69">
        <v>0.28333333333333333</v>
      </c>
      <c r="BC1524" s="69">
        <v>809.49451645064801</v>
      </c>
      <c r="BD1524" s="69">
        <v>0</v>
      </c>
      <c r="BE1524" s="69">
        <v>135.15945716709075</v>
      </c>
      <c r="BF1524" s="69">
        <v>-135.15945716709075</v>
      </c>
      <c r="BG1524" s="69">
        <v>42494.133333333331</v>
      </c>
      <c r="BH1524" s="69">
        <v>0</v>
      </c>
      <c r="BI1524" s="69">
        <v>-42494.133333333331</v>
      </c>
      <c r="BJ1524" s="69">
        <v>1.3561896495605945E-4</v>
      </c>
      <c r="BK1524" s="69">
        <v>0</v>
      </c>
      <c r="BL1524" s="69">
        <v>148.7889822595705</v>
      </c>
      <c r="BM1524" s="69">
        <v>-148.7889822595705</v>
      </c>
      <c r="BN1524" s="69">
        <v>0</v>
      </c>
      <c r="BO1524" s="69">
        <v>6.9987592643425751</v>
      </c>
      <c r="BP1524" s="69">
        <v>-6.9987592643425751</v>
      </c>
      <c r="BQ1524" s="69">
        <v>6998.7592643425751</v>
      </c>
      <c r="BR1524" s="69">
        <v>-6998.7592643425751</v>
      </c>
      <c r="BS1524" s="69">
        <v>0</v>
      </c>
      <c r="BT1524" s="69">
        <v>0</v>
      </c>
      <c r="BU1524" s="69">
        <v>293.01609195402301</v>
      </c>
      <c r="BV1524" s="69">
        <v>2.0306679686087303E-2</v>
      </c>
    </row>
    <row r="1525" spans="1:74">
      <c r="A1525" s="113" t="s">
        <v>1056</v>
      </c>
      <c r="B1525" s="69" t="s">
        <v>100</v>
      </c>
      <c r="C1525" s="69" t="s">
        <v>141</v>
      </c>
      <c r="D1525" s="69" t="s">
        <v>357</v>
      </c>
      <c r="E1525" s="69" t="s">
        <v>685</v>
      </c>
      <c r="F1525" s="69">
        <v>0</v>
      </c>
      <c r="G1525" s="69">
        <v>0</v>
      </c>
      <c r="H1525" s="69">
        <v>9727</v>
      </c>
      <c r="I1525" s="69">
        <v>107</v>
      </c>
      <c r="J1525" s="69">
        <v>48</v>
      </c>
      <c r="K1525" s="69">
        <v>1557</v>
      </c>
      <c r="L1525" s="69">
        <v>1341</v>
      </c>
      <c r="M1525" s="69">
        <v>52</v>
      </c>
      <c r="N1525" s="69">
        <v>0</v>
      </c>
      <c r="O1525" s="69">
        <v>24</v>
      </c>
      <c r="P1525" s="69">
        <v>6247.27</v>
      </c>
      <c r="Q1525" s="69">
        <v>38.909999999999997</v>
      </c>
      <c r="R1525" s="114">
        <v>3500000</v>
      </c>
      <c r="S1525" s="69">
        <v>0</v>
      </c>
      <c r="T1525" s="69">
        <v>0</v>
      </c>
      <c r="U1525" s="69">
        <v>3540</v>
      </c>
      <c r="V1525" s="69">
        <v>0</v>
      </c>
      <c r="W1525" s="69">
        <v>0</v>
      </c>
      <c r="X1525" s="69">
        <v>0</v>
      </c>
      <c r="Y1525" s="69">
        <v>0</v>
      </c>
      <c r="Z1525" s="69">
        <v>0</v>
      </c>
      <c r="AA1525" s="69">
        <v>0</v>
      </c>
      <c r="AB1525" s="69">
        <v>0</v>
      </c>
      <c r="AC1525" s="69">
        <v>0</v>
      </c>
      <c r="AD1525" s="69">
        <v>0</v>
      </c>
      <c r="AE1525" s="69">
        <v>1445</v>
      </c>
      <c r="AF1525" s="69">
        <v>734283</v>
      </c>
      <c r="AG1525" s="69">
        <v>2765717</v>
      </c>
      <c r="AH1525" s="69">
        <v>0</v>
      </c>
      <c r="AI1525" s="69">
        <v>0</v>
      </c>
      <c r="AJ1525" s="69">
        <v>1198</v>
      </c>
      <c r="AK1525" s="69">
        <v>2342</v>
      </c>
      <c r="AL1525" s="69">
        <v>5648</v>
      </c>
      <c r="AM1525" s="69">
        <v>2675</v>
      </c>
      <c r="AN1525" s="69">
        <v>-5648</v>
      </c>
      <c r="AO1525" s="69">
        <v>17</v>
      </c>
      <c r="AP1525" s="69">
        <v>-17</v>
      </c>
      <c r="AQ1525" s="69">
        <v>129111</v>
      </c>
      <c r="AR1525" s="69">
        <v>5090</v>
      </c>
      <c r="AS1525" s="69">
        <v>106627</v>
      </c>
      <c r="AT1525" s="69">
        <v>137189</v>
      </c>
      <c r="AU1525" s="69">
        <v>0</v>
      </c>
      <c r="AV1525" s="69">
        <v>487</v>
      </c>
      <c r="AW1525" s="69">
        <v>0.20979514285714285</v>
      </c>
      <c r="AX1525" s="69">
        <v>0</v>
      </c>
      <c r="AY1525" s="69">
        <v>0</v>
      </c>
      <c r="AZ1525" s="69">
        <v>0</v>
      </c>
      <c r="BA1525" s="69">
        <v>612.92404006677793</v>
      </c>
      <c r="BB1525" s="69">
        <v>0.33841807909604521</v>
      </c>
      <c r="BC1525" s="69">
        <v>832.07595993322207</v>
      </c>
      <c r="BD1525" s="69">
        <v>0</v>
      </c>
      <c r="BE1525" s="69">
        <v>130.00761331444758</v>
      </c>
      <c r="BF1525" s="69">
        <v>-130.00761331444758</v>
      </c>
      <c r="BG1525" s="69">
        <v>43193.117647058825</v>
      </c>
      <c r="BH1525" s="69">
        <v>0</v>
      </c>
      <c r="BI1525" s="69">
        <v>-43193.117647058825</v>
      </c>
      <c r="BJ1525" s="69">
        <v>1.3166964859694371E-4</v>
      </c>
      <c r="BK1525" s="69">
        <v>0</v>
      </c>
      <c r="BL1525" s="69">
        <v>144.2599214145383</v>
      </c>
      <c r="BM1525" s="69">
        <v>-144.2599214145383</v>
      </c>
      <c r="BN1525" s="69">
        <v>0</v>
      </c>
      <c r="BO1525" s="69">
        <v>6.886464028810714</v>
      </c>
      <c r="BP1525" s="69">
        <v>-6.886464028810714</v>
      </c>
      <c r="BQ1525" s="69">
        <v>6886.4640288107139</v>
      </c>
      <c r="BR1525" s="69">
        <v>-6886.4640288107139</v>
      </c>
      <c r="BS1525" s="69">
        <v>0</v>
      </c>
      <c r="BT1525" s="69">
        <v>0</v>
      </c>
      <c r="BU1525" s="69">
        <v>281.7022587268994</v>
      </c>
      <c r="BV1525" s="69">
        <v>2.0718606470401437E-2</v>
      </c>
    </row>
    <row r="1526" spans="1:74">
      <c r="A1526" s="113" t="s">
        <v>1056</v>
      </c>
      <c r="B1526" s="69" t="s">
        <v>100</v>
      </c>
      <c r="C1526" s="69" t="s">
        <v>141</v>
      </c>
      <c r="D1526" s="69" t="s">
        <v>358</v>
      </c>
      <c r="E1526" s="69" t="s">
        <v>685</v>
      </c>
      <c r="F1526" s="69">
        <v>0</v>
      </c>
      <c r="G1526" s="69">
        <v>0</v>
      </c>
      <c r="H1526" s="69">
        <v>9517</v>
      </c>
      <c r="I1526" s="69">
        <v>107</v>
      </c>
      <c r="J1526" s="69">
        <v>40</v>
      </c>
      <c r="K1526" s="69">
        <v>1683</v>
      </c>
      <c r="L1526" s="69">
        <v>1417</v>
      </c>
      <c r="M1526" s="69">
        <v>44</v>
      </c>
      <c r="N1526" s="69">
        <v>0</v>
      </c>
      <c r="O1526" s="69">
        <v>18</v>
      </c>
      <c r="P1526" s="69">
        <v>5654.78</v>
      </c>
      <c r="Q1526" s="69">
        <v>46.42</v>
      </c>
      <c r="R1526" s="114">
        <v>3500000</v>
      </c>
      <c r="S1526" s="69">
        <v>0</v>
      </c>
      <c r="T1526" s="69">
        <v>0</v>
      </c>
      <c r="U1526" s="69">
        <v>3540</v>
      </c>
      <c r="V1526" s="69">
        <v>0</v>
      </c>
      <c r="W1526" s="69">
        <v>0</v>
      </c>
      <c r="X1526" s="69">
        <v>0</v>
      </c>
      <c r="Y1526" s="69">
        <v>0</v>
      </c>
      <c r="Z1526" s="69">
        <v>0</v>
      </c>
      <c r="AA1526" s="69">
        <v>0</v>
      </c>
      <c r="AB1526" s="69">
        <v>0</v>
      </c>
      <c r="AC1526" s="69">
        <v>0</v>
      </c>
      <c r="AD1526" s="69">
        <v>0</v>
      </c>
      <c r="AE1526" s="69">
        <v>1445</v>
      </c>
      <c r="AF1526" s="69">
        <v>743800</v>
      </c>
      <c r="AG1526" s="69">
        <v>2756200</v>
      </c>
      <c r="AH1526" s="69">
        <v>0</v>
      </c>
      <c r="AI1526" s="69">
        <v>0</v>
      </c>
      <c r="AJ1526" s="69">
        <v>1216</v>
      </c>
      <c r="AK1526" s="69">
        <v>2324</v>
      </c>
      <c r="AL1526" s="69">
        <v>5755</v>
      </c>
      <c r="AM1526" s="69">
        <v>2715</v>
      </c>
      <c r="AN1526" s="69">
        <v>-5755</v>
      </c>
      <c r="AO1526" s="69">
        <v>17</v>
      </c>
      <c r="AP1526" s="69">
        <v>-17</v>
      </c>
      <c r="AQ1526" s="69">
        <v>130794</v>
      </c>
      <c r="AR1526" s="69">
        <v>5134</v>
      </c>
      <c r="AS1526" s="69">
        <v>108044</v>
      </c>
      <c r="AT1526" s="69">
        <v>146706</v>
      </c>
      <c r="AU1526" s="69">
        <v>0</v>
      </c>
      <c r="AV1526" s="69">
        <v>531</v>
      </c>
      <c r="AW1526" s="69">
        <v>0.21251428571428571</v>
      </c>
      <c r="AX1526" s="69">
        <v>0</v>
      </c>
      <c r="AY1526" s="69">
        <v>0</v>
      </c>
      <c r="AZ1526" s="69">
        <v>0</v>
      </c>
      <c r="BA1526" s="69">
        <v>611.6776315789474</v>
      </c>
      <c r="BB1526" s="69">
        <v>0.34350282485875705</v>
      </c>
      <c r="BC1526" s="69">
        <v>833.3223684210526</v>
      </c>
      <c r="BD1526" s="69">
        <v>0</v>
      </c>
      <c r="BE1526" s="69">
        <v>129.24413553431799</v>
      </c>
      <c r="BF1526" s="69">
        <v>-129.24413553431799</v>
      </c>
      <c r="BG1526" s="69">
        <v>43752.941176470587</v>
      </c>
      <c r="BH1526" s="69">
        <v>0</v>
      </c>
      <c r="BI1526" s="69">
        <v>-43752.941176470587</v>
      </c>
      <c r="BJ1526" s="69">
        <v>1.2997538113369115E-4</v>
      </c>
      <c r="BK1526" s="69">
        <v>0</v>
      </c>
      <c r="BL1526" s="69">
        <v>144.87728866380991</v>
      </c>
      <c r="BM1526" s="69">
        <v>-144.87728866380991</v>
      </c>
      <c r="BN1526" s="69">
        <v>0</v>
      </c>
      <c r="BO1526" s="69">
        <v>6.8842323497834217</v>
      </c>
      <c r="BP1526" s="69">
        <v>-6.8842323497834217</v>
      </c>
      <c r="BQ1526" s="69">
        <v>6884.2323497834213</v>
      </c>
      <c r="BR1526" s="69">
        <v>-6884.2323497834213</v>
      </c>
      <c r="BS1526" s="69">
        <v>0</v>
      </c>
      <c r="BT1526" s="69">
        <v>0</v>
      </c>
      <c r="BU1526" s="69">
        <v>276.28248587570624</v>
      </c>
      <c r="BV1526" s="69">
        <v>2.075783292811597E-2</v>
      </c>
    </row>
    <row r="1527" spans="1:74">
      <c r="A1527" s="113" t="s">
        <v>1057</v>
      </c>
      <c r="B1527" s="69" t="s">
        <v>100</v>
      </c>
      <c r="C1527" s="69" t="s">
        <v>141</v>
      </c>
      <c r="D1527" s="69" t="s">
        <v>357</v>
      </c>
      <c r="E1527" s="69" t="s">
        <v>685</v>
      </c>
      <c r="F1527" s="69">
        <v>0</v>
      </c>
      <c r="G1527" s="69">
        <v>0</v>
      </c>
      <c r="H1527" s="69">
        <v>10422</v>
      </c>
      <c r="I1527" s="69">
        <v>81</v>
      </c>
      <c r="J1527" s="69">
        <v>44</v>
      </c>
      <c r="K1527" s="69">
        <v>1841</v>
      </c>
      <c r="L1527" s="69">
        <v>1554</v>
      </c>
      <c r="M1527" s="69">
        <v>50</v>
      </c>
      <c r="N1527" s="69">
        <v>0</v>
      </c>
      <c r="O1527" s="69">
        <v>19</v>
      </c>
      <c r="P1527" s="69">
        <v>5661.05</v>
      </c>
      <c r="Q1527" s="69">
        <v>47.16</v>
      </c>
      <c r="R1527" s="114">
        <v>3500000</v>
      </c>
      <c r="S1527" s="69">
        <v>0</v>
      </c>
      <c r="T1527" s="69">
        <v>0</v>
      </c>
      <c r="U1527" s="69">
        <v>3540</v>
      </c>
      <c r="V1527" s="69">
        <v>0</v>
      </c>
      <c r="W1527" s="69">
        <v>0</v>
      </c>
      <c r="X1527" s="69">
        <v>0</v>
      </c>
      <c r="Y1527" s="69">
        <v>0</v>
      </c>
      <c r="Z1527" s="69">
        <v>0</v>
      </c>
      <c r="AA1527" s="69">
        <v>0</v>
      </c>
      <c r="AB1527" s="69">
        <v>0</v>
      </c>
      <c r="AC1527" s="69">
        <v>0</v>
      </c>
      <c r="AD1527" s="69">
        <v>0</v>
      </c>
      <c r="AE1527" s="69">
        <v>1445</v>
      </c>
      <c r="AF1527" s="69">
        <v>844334</v>
      </c>
      <c r="AG1527" s="69">
        <v>2655666</v>
      </c>
      <c r="AH1527" s="69">
        <v>0</v>
      </c>
      <c r="AI1527" s="69">
        <v>0</v>
      </c>
      <c r="AJ1527" s="69">
        <v>1416</v>
      </c>
      <c r="AK1527" s="69">
        <v>2124</v>
      </c>
      <c r="AL1527" s="69">
        <v>6793</v>
      </c>
      <c r="AM1527" s="69">
        <v>3185</v>
      </c>
      <c r="AN1527" s="69">
        <v>-6793</v>
      </c>
      <c r="AO1527" s="69">
        <v>19</v>
      </c>
      <c r="AP1527" s="69">
        <v>-19</v>
      </c>
      <c r="AQ1527" s="69">
        <v>150805</v>
      </c>
      <c r="AR1527" s="69">
        <v>6091</v>
      </c>
      <c r="AS1527" s="69">
        <v>124609</v>
      </c>
      <c r="AT1527" s="69">
        <v>157128</v>
      </c>
      <c r="AU1527" s="69">
        <v>0</v>
      </c>
      <c r="AV1527" s="69">
        <v>581</v>
      </c>
      <c r="AW1527" s="69">
        <v>0.24123828571428571</v>
      </c>
      <c r="AX1527" s="69">
        <v>0</v>
      </c>
      <c r="AY1527" s="69">
        <v>0</v>
      </c>
      <c r="AZ1527" s="69">
        <v>0</v>
      </c>
      <c r="BA1527" s="69">
        <v>596.2810734463277</v>
      </c>
      <c r="BB1527" s="69">
        <v>0.4</v>
      </c>
      <c r="BC1527" s="69">
        <v>848.7189265536723</v>
      </c>
      <c r="BD1527" s="69">
        <v>0</v>
      </c>
      <c r="BE1527" s="69">
        <v>124.29471514794642</v>
      </c>
      <c r="BF1527" s="69">
        <v>-124.29471514794642</v>
      </c>
      <c r="BG1527" s="69">
        <v>44438.631578947367</v>
      </c>
      <c r="BH1527" s="69">
        <v>0</v>
      </c>
      <c r="BI1527" s="69">
        <v>-44438.631578947367</v>
      </c>
      <c r="BJ1527" s="69">
        <v>1.2599051755578396E-4</v>
      </c>
      <c r="BK1527" s="69">
        <v>0</v>
      </c>
      <c r="BL1527" s="69">
        <v>138.61993104580529</v>
      </c>
      <c r="BM1527" s="69">
        <v>-138.61993104580529</v>
      </c>
      <c r="BN1527" s="69">
        <v>0</v>
      </c>
      <c r="BO1527" s="69">
        <v>6.7758669116997972</v>
      </c>
      <c r="BP1527" s="69">
        <v>-6.7758669116997972</v>
      </c>
      <c r="BQ1527" s="69">
        <v>6775.8669116997971</v>
      </c>
      <c r="BR1527" s="69">
        <v>-6775.8669116997971</v>
      </c>
      <c r="BS1527" s="69">
        <v>0</v>
      </c>
      <c r="BT1527" s="69">
        <v>0</v>
      </c>
      <c r="BU1527" s="69">
        <v>270.44406196213424</v>
      </c>
      <c r="BV1527" s="69">
        <v>2.1119989390272206E-2</v>
      </c>
    </row>
    <row r="1528" spans="1:74">
      <c r="A1528" s="113" t="s">
        <v>1057</v>
      </c>
      <c r="B1528" s="69" t="s">
        <v>100</v>
      </c>
      <c r="C1528" s="69" t="s">
        <v>141</v>
      </c>
      <c r="D1528" s="69" t="s">
        <v>358</v>
      </c>
      <c r="E1528" s="69" t="s">
        <v>685</v>
      </c>
      <c r="F1528" s="69">
        <v>0</v>
      </c>
      <c r="G1528" s="69">
        <v>0</v>
      </c>
      <c r="H1528" s="69">
        <v>10346</v>
      </c>
      <c r="I1528" s="69">
        <v>96</v>
      </c>
      <c r="J1528" s="69">
        <v>39</v>
      </c>
      <c r="K1528" s="69">
        <v>1692</v>
      </c>
      <c r="L1528" s="69">
        <v>1401</v>
      </c>
      <c r="M1528" s="69">
        <v>45</v>
      </c>
      <c r="N1528" s="69">
        <v>1</v>
      </c>
      <c r="O1528" s="69">
        <v>23</v>
      </c>
      <c r="P1528" s="69">
        <v>6114.66</v>
      </c>
      <c r="Q1528" s="69">
        <v>44.4</v>
      </c>
      <c r="R1528" s="114">
        <v>3500000</v>
      </c>
      <c r="S1528" s="69">
        <v>0</v>
      </c>
      <c r="T1528" s="69">
        <v>0</v>
      </c>
      <c r="U1528" s="69">
        <v>3540</v>
      </c>
      <c r="V1528" s="69">
        <v>0</v>
      </c>
      <c r="W1528" s="69">
        <v>0</v>
      </c>
      <c r="X1528" s="69">
        <v>0</v>
      </c>
      <c r="Y1528" s="69">
        <v>0</v>
      </c>
      <c r="Z1528" s="69">
        <v>0</v>
      </c>
      <c r="AA1528" s="69">
        <v>0</v>
      </c>
      <c r="AB1528" s="69">
        <v>0</v>
      </c>
      <c r="AC1528" s="69">
        <v>0</v>
      </c>
      <c r="AD1528" s="69">
        <v>0</v>
      </c>
      <c r="AE1528" s="69">
        <v>1445</v>
      </c>
      <c r="AF1528" s="69">
        <v>854680</v>
      </c>
      <c r="AG1528" s="69">
        <v>2645320</v>
      </c>
      <c r="AH1528" s="69">
        <v>0</v>
      </c>
      <c r="AI1528" s="69">
        <v>0</v>
      </c>
      <c r="AJ1528" s="69">
        <v>1439</v>
      </c>
      <c r="AK1528" s="69">
        <v>2101</v>
      </c>
      <c r="AL1528" s="69">
        <v>6889</v>
      </c>
      <c r="AM1528" s="69">
        <v>3224</v>
      </c>
      <c r="AN1528" s="69">
        <v>-6889</v>
      </c>
      <c r="AO1528" s="69">
        <v>20</v>
      </c>
      <c r="AP1528" s="69">
        <v>-20</v>
      </c>
      <c r="AQ1528" s="69">
        <v>152497</v>
      </c>
      <c r="AR1528" s="69">
        <v>6136</v>
      </c>
      <c r="AS1528" s="69">
        <v>126010</v>
      </c>
      <c r="AT1528" s="69">
        <v>167474</v>
      </c>
      <c r="AU1528" s="69">
        <v>0</v>
      </c>
      <c r="AV1528" s="69">
        <v>626</v>
      </c>
      <c r="AW1528" s="69">
        <v>0.24419428571428572</v>
      </c>
      <c r="AX1528" s="69">
        <v>0</v>
      </c>
      <c r="AY1528" s="69">
        <v>0</v>
      </c>
      <c r="AZ1528" s="69">
        <v>0</v>
      </c>
      <c r="BA1528" s="69">
        <v>593.94023627519107</v>
      </c>
      <c r="BB1528" s="69">
        <v>0.40649717514124295</v>
      </c>
      <c r="BC1528" s="69">
        <v>851.05976372480893</v>
      </c>
      <c r="BD1528" s="69">
        <v>0</v>
      </c>
      <c r="BE1528" s="69">
        <v>124.06445057337785</v>
      </c>
      <c r="BF1528" s="69">
        <v>-124.06445057337785</v>
      </c>
      <c r="BG1528" s="69">
        <v>42734</v>
      </c>
      <c r="BH1528" s="69">
        <v>0</v>
      </c>
      <c r="BI1528" s="69">
        <v>-42734</v>
      </c>
      <c r="BJ1528" s="69">
        <v>1.311501209859866E-4</v>
      </c>
      <c r="BK1528" s="69">
        <v>0</v>
      </c>
      <c r="BL1528" s="69">
        <v>139.28943937418515</v>
      </c>
      <c r="BM1528" s="69">
        <v>-139.28943937418515</v>
      </c>
      <c r="BN1528" s="69">
        <v>0</v>
      </c>
      <c r="BO1528" s="69">
        <v>6.7826362987064517</v>
      </c>
      <c r="BP1528" s="69">
        <v>-6.7826362987064517</v>
      </c>
      <c r="BQ1528" s="69">
        <v>6782.6362987064513</v>
      </c>
      <c r="BR1528" s="69">
        <v>-6782.6362987064513</v>
      </c>
      <c r="BS1528" s="69">
        <v>0</v>
      </c>
      <c r="BT1528" s="69">
        <v>0</v>
      </c>
      <c r="BU1528" s="69">
        <v>267.53035143769966</v>
      </c>
      <c r="BV1528" s="69">
        <v>2.1141399502941041E-2</v>
      </c>
    </row>
    <row r="1529" spans="1:74">
      <c r="A1529" s="113" t="s">
        <v>1058</v>
      </c>
      <c r="B1529" s="69" t="s">
        <v>100</v>
      </c>
      <c r="C1529" s="69" t="s">
        <v>141</v>
      </c>
      <c r="D1529" s="69" t="s">
        <v>357</v>
      </c>
      <c r="E1529" s="69" t="s">
        <v>685</v>
      </c>
      <c r="F1529" s="69">
        <v>0</v>
      </c>
      <c r="G1529" s="69">
        <v>0</v>
      </c>
      <c r="H1529" s="69">
        <v>10456</v>
      </c>
      <c r="I1529" s="69">
        <v>82</v>
      </c>
      <c r="J1529" s="69">
        <v>42</v>
      </c>
      <c r="K1529" s="69">
        <v>1590</v>
      </c>
      <c r="L1529" s="69">
        <v>1393</v>
      </c>
      <c r="M1529" s="69">
        <v>47</v>
      </c>
      <c r="N1529" s="69">
        <v>0</v>
      </c>
      <c r="O1529" s="69">
        <v>21</v>
      </c>
      <c r="P1529" s="69">
        <v>6576.1</v>
      </c>
      <c r="Q1529" s="69">
        <v>45.66</v>
      </c>
      <c r="R1529" s="114">
        <v>3500000</v>
      </c>
      <c r="S1529" s="69">
        <v>0</v>
      </c>
      <c r="T1529" s="69">
        <v>0</v>
      </c>
      <c r="U1529" s="69">
        <v>3540</v>
      </c>
      <c r="V1529" s="69">
        <v>0</v>
      </c>
      <c r="W1529" s="69">
        <v>0</v>
      </c>
      <c r="X1529" s="69">
        <v>0</v>
      </c>
      <c r="Y1529" s="69">
        <v>0</v>
      </c>
      <c r="Z1529" s="69">
        <v>0</v>
      </c>
      <c r="AA1529" s="69">
        <v>0</v>
      </c>
      <c r="AB1529" s="69">
        <v>0</v>
      </c>
      <c r="AC1529" s="69">
        <v>0</v>
      </c>
      <c r="AD1529" s="69">
        <v>0</v>
      </c>
      <c r="AE1529" s="69">
        <v>1445</v>
      </c>
      <c r="AF1529" s="69">
        <v>958803</v>
      </c>
      <c r="AG1529" s="69">
        <v>2541197</v>
      </c>
      <c r="AH1529" s="69">
        <v>0</v>
      </c>
      <c r="AI1529" s="69">
        <v>0</v>
      </c>
      <c r="AJ1529" s="69">
        <v>1635</v>
      </c>
      <c r="AK1529" s="69">
        <v>1905</v>
      </c>
      <c r="AL1529" s="69">
        <v>7917</v>
      </c>
      <c r="AM1529" s="69">
        <v>3691</v>
      </c>
      <c r="AN1529" s="69">
        <v>-7917</v>
      </c>
      <c r="AO1529" s="69">
        <v>24</v>
      </c>
      <c r="AP1529" s="69">
        <v>-24</v>
      </c>
      <c r="AQ1529" s="69">
        <v>173188</v>
      </c>
      <c r="AR1529" s="69">
        <v>6987</v>
      </c>
      <c r="AS1529" s="69">
        <v>142976</v>
      </c>
      <c r="AT1529" s="69">
        <v>177930</v>
      </c>
      <c r="AU1529" s="69">
        <v>0</v>
      </c>
      <c r="AV1529" s="69">
        <v>673</v>
      </c>
      <c r="AW1529" s="69">
        <v>0.27394371428571429</v>
      </c>
      <c r="AX1529" s="69">
        <v>0</v>
      </c>
      <c r="AY1529" s="69">
        <v>0</v>
      </c>
      <c r="AZ1529" s="69">
        <v>0</v>
      </c>
      <c r="BA1529" s="69">
        <v>586.42385321100915</v>
      </c>
      <c r="BB1529" s="69">
        <v>0.46186440677966101</v>
      </c>
      <c r="BC1529" s="69">
        <v>858.57614678899085</v>
      </c>
      <c r="BD1529" s="69">
        <v>0</v>
      </c>
      <c r="BE1529" s="69">
        <v>121.10685865858279</v>
      </c>
      <c r="BF1529" s="69">
        <v>-121.10685865858279</v>
      </c>
      <c r="BG1529" s="69">
        <v>39950.125</v>
      </c>
      <c r="BH1529" s="69">
        <v>0</v>
      </c>
      <c r="BI1529" s="69">
        <v>-39950.125</v>
      </c>
      <c r="BJ1529" s="69">
        <v>1.3857773055869923E-4</v>
      </c>
      <c r="BK1529" s="69">
        <v>0</v>
      </c>
      <c r="BL1529" s="69">
        <v>137.2267067410906</v>
      </c>
      <c r="BM1529" s="69">
        <v>-137.2267067410906</v>
      </c>
      <c r="BN1529" s="69">
        <v>0</v>
      </c>
      <c r="BO1529" s="69">
        <v>6.7060415734109222</v>
      </c>
      <c r="BP1529" s="69">
        <v>-6.7060415734109222</v>
      </c>
      <c r="BQ1529" s="69">
        <v>6706.041573410922</v>
      </c>
      <c r="BR1529" s="69">
        <v>-6706.041573410922</v>
      </c>
      <c r="BS1529" s="69">
        <v>0</v>
      </c>
      <c r="BT1529" s="69">
        <v>0</v>
      </c>
      <c r="BU1529" s="69">
        <v>264.38335809806836</v>
      </c>
      <c r="BV1529" s="69">
        <v>2.1312100145506618E-2</v>
      </c>
    </row>
    <row r="1530" spans="1:74">
      <c r="A1530" s="113" t="s">
        <v>1058</v>
      </c>
      <c r="B1530" s="69" t="s">
        <v>100</v>
      </c>
      <c r="C1530" s="69" t="s">
        <v>141</v>
      </c>
      <c r="D1530" s="69" t="s">
        <v>358</v>
      </c>
      <c r="E1530" s="69" t="s">
        <v>685</v>
      </c>
      <c r="F1530" s="69">
        <v>0</v>
      </c>
      <c r="G1530" s="69">
        <v>0</v>
      </c>
      <c r="H1530" s="69">
        <v>10429</v>
      </c>
      <c r="I1530" s="69">
        <v>118</v>
      </c>
      <c r="J1530" s="69">
        <v>42</v>
      </c>
      <c r="K1530" s="69">
        <v>1773</v>
      </c>
      <c r="L1530" s="69">
        <v>1512</v>
      </c>
      <c r="M1530" s="69">
        <v>51</v>
      </c>
      <c r="N1530" s="69">
        <v>1</v>
      </c>
      <c r="O1530" s="69">
        <v>15</v>
      </c>
      <c r="P1530" s="69">
        <v>5882.12</v>
      </c>
      <c r="Q1530" s="69">
        <v>45.15</v>
      </c>
      <c r="R1530" s="114">
        <v>3500000</v>
      </c>
      <c r="S1530" s="69">
        <v>0</v>
      </c>
      <c r="T1530" s="69">
        <v>0</v>
      </c>
      <c r="U1530" s="69">
        <v>3540</v>
      </c>
      <c r="V1530" s="69">
        <v>0</v>
      </c>
      <c r="W1530" s="69">
        <v>0</v>
      </c>
      <c r="X1530" s="69">
        <v>0</v>
      </c>
      <c r="Y1530" s="69">
        <v>0</v>
      </c>
      <c r="Z1530" s="69">
        <v>0</v>
      </c>
      <c r="AA1530" s="69">
        <v>0</v>
      </c>
      <c r="AB1530" s="69">
        <v>0</v>
      </c>
      <c r="AC1530" s="69">
        <v>0</v>
      </c>
      <c r="AD1530" s="69">
        <v>0</v>
      </c>
      <c r="AE1530" s="69">
        <v>1445</v>
      </c>
      <c r="AF1530" s="69">
        <v>969232</v>
      </c>
      <c r="AG1530" s="69">
        <v>2530768</v>
      </c>
      <c r="AH1530" s="69">
        <v>0</v>
      </c>
      <c r="AI1530" s="69">
        <v>0</v>
      </c>
      <c r="AJ1530" s="69">
        <v>1650</v>
      </c>
      <c r="AK1530" s="69">
        <v>1890</v>
      </c>
      <c r="AL1530" s="69">
        <v>8035</v>
      </c>
      <c r="AM1530" s="69">
        <v>3733</v>
      </c>
      <c r="AN1530" s="69">
        <v>-8035</v>
      </c>
      <c r="AO1530" s="69">
        <v>25</v>
      </c>
      <c r="AP1530" s="69">
        <v>-25</v>
      </c>
      <c r="AQ1530" s="69">
        <v>174961</v>
      </c>
      <c r="AR1530" s="69">
        <v>7038</v>
      </c>
      <c r="AS1530" s="69">
        <v>144488</v>
      </c>
      <c r="AT1530" s="69">
        <v>188359</v>
      </c>
      <c r="AU1530" s="69">
        <v>0</v>
      </c>
      <c r="AV1530" s="69">
        <v>724</v>
      </c>
      <c r="AW1530" s="69">
        <v>0.2769234285714286</v>
      </c>
      <c r="AX1530" s="69">
        <v>0</v>
      </c>
      <c r="AY1530" s="69">
        <v>0</v>
      </c>
      <c r="AZ1530" s="69">
        <v>0</v>
      </c>
      <c r="BA1530" s="69">
        <v>587.4133333333333</v>
      </c>
      <c r="BB1530" s="69">
        <v>0.46610169491525422</v>
      </c>
      <c r="BC1530" s="69">
        <v>857.5866666666667</v>
      </c>
      <c r="BD1530" s="69">
        <v>0</v>
      </c>
      <c r="BE1530" s="69">
        <v>120.62626011200996</v>
      </c>
      <c r="BF1530" s="69">
        <v>-120.62626011200996</v>
      </c>
      <c r="BG1530" s="69">
        <v>38769.279999999999</v>
      </c>
      <c r="BH1530" s="69">
        <v>0</v>
      </c>
      <c r="BI1530" s="69">
        <v>-38769.279999999999</v>
      </c>
      <c r="BJ1530" s="69">
        <v>1.4288898668846201E-4</v>
      </c>
      <c r="BK1530" s="69">
        <v>0</v>
      </c>
      <c r="BL1530" s="69">
        <v>137.71412333049162</v>
      </c>
      <c r="BM1530" s="69">
        <v>-137.71412333049162</v>
      </c>
      <c r="BN1530" s="69">
        <v>0</v>
      </c>
      <c r="BO1530" s="69">
        <v>6.7080449587509001</v>
      </c>
      <c r="BP1530" s="69">
        <v>-6.7080449587509001</v>
      </c>
      <c r="BQ1530" s="69">
        <v>6708.0449587509002</v>
      </c>
      <c r="BR1530" s="69">
        <v>-6708.0449587509002</v>
      </c>
      <c r="BS1530" s="69">
        <v>0</v>
      </c>
      <c r="BT1530" s="69">
        <v>0</v>
      </c>
      <c r="BU1530" s="69">
        <v>260.164364640884</v>
      </c>
      <c r="BV1530" s="69">
        <v>2.1336183492321147E-2</v>
      </c>
    </row>
    <row r="1531" spans="1:74">
      <c r="A1531" s="113" t="s">
        <v>1059</v>
      </c>
      <c r="B1531" s="69" t="s">
        <v>100</v>
      </c>
      <c r="C1531" s="69" t="s">
        <v>141</v>
      </c>
      <c r="D1531" s="69" t="s">
        <v>357</v>
      </c>
      <c r="E1531" s="69" t="s">
        <v>685</v>
      </c>
      <c r="F1531" s="69">
        <v>0</v>
      </c>
      <c r="G1531" s="69">
        <v>0</v>
      </c>
      <c r="H1531" s="69">
        <v>12714</v>
      </c>
      <c r="I1531" s="69">
        <v>86</v>
      </c>
      <c r="J1531" s="69">
        <v>39</v>
      </c>
      <c r="K1531" s="69">
        <v>1641</v>
      </c>
      <c r="L1531" s="69">
        <v>1405</v>
      </c>
      <c r="M1531" s="69">
        <v>44</v>
      </c>
      <c r="N1531" s="69">
        <v>0</v>
      </c>
      <c r="O1531" s="69">
        <v>18</v>
      </c>
      <c r="P1531" s="69">
        <v>7747.71</v>
      </c>
      <c r="Q1531" s="69">
        <v>61.42</v>
      </c>
      <c r="R1531" s="114">
        <v>3500000</v>
      </c>
      <c r="S1531" s="69">
        <v>0</v>
      </c>
      <c r="T1531" s="69">
        <v>0</v>
      </c>
      <c r="U1531" s="69">
        <v>3540</v>
      </c>
      <c r="V1531" s="69">
        <v>0</v>
      </c>
      <c r="W1531" s="69">
        <v>0</v>
      </c>
      <c r="X1531" s="69">
        <v>0</v>
      </c>
      <c r="Y1531" s="69">
        <v>0</v>
      </c>
      <c r="Z1531" s="69">
        <v>0</v>
      </c>
      <c r="AA1531" s="69">
        <v>0</v>
      </c>
      <c r="AB1531" s="69">
        <v>0</v>
      </c>
      <c r="AC1531" s="69">
        <v>0</v>
      </c>
      <c r="AD1531" s="69">
        <v>0</v>
      </c>
      <c r="AE1531" s="69">
        <v>1445</v>
      </c>
      <c r="AF1531" s="69">
        <v>1081458</v>
      </c>
      <c r="AG1531" s="69">
        <v>2418542</v>
      </c>
      <c r="AH1531" s="69">
        <v>0</v>
      </c>
      <c r="AI1531" s="69">
        <v>0</v>
      </c>
      <c r="AJ1531" s="69">
        <v>1850</v>
      </c>
      <c r="AK1531" s="69">
        <v>1690</v>
      </c>
      <c r="AL1531" s="69">
        <v>9112</v>
      </c>
      <c r="AM1531" s="69">
        <v>4180</v>
      </c>
      <c r="AN1531" s="69">
        <v>-9112</v>
      </c>
      <c r="AO1531" s="69">
        <v>27</v>
      </c>
      <c r="AP1531" s="69">
        <v>-27</v>
      </c>
      <c r="AQ1531" s="69">
        <v>194267</v>
      </c>
      <c r="AR1531" s="69">
        <v>7873</v>
      </c>
      <c r="AS1531" s="69">
        <v>160395</v>
      </c>
      <c r="AT1531" s="69">
        <v>201073</v>
      </c>
      <c r="AU1531" s="69">
        <v>0</v>
      </c>
      <c r="AV1531" s="69">
        <v>768</v>
      </c>
      <c r="AW1531" s="69">
        <v>0.30898799999999998</v>
      </c>
      <c r="AX1531" s="69">
        <v>0</v>
      </c>
      <c r="AY1531" s="69">
        <v>0</v>
      </c>
      <c r="AZ1531" s="69">
        <v>0</v>
      </c>
      <c r="BA1531" s="69">
        <v>584.57189189189194</v>
      </c>
      <c r="BB1531" s="69">
        <v>0.52259887005649719</v>
      </c>
      <c r="BC1531" s="69">
        <v>860.42810810810806</v>
      </c>
      <c r="BD1531" s="69">
        <v>0</v>
      </c>
      <c r="BE1531" s="69">
        <v>118.68503072870939</v>
      </c>
      <c r="BF1531" s="69">
        <v>-118.68503072870939</v>
      </c>
      <c r="BG1531" s="69">
        <v>40054</v>
      </c>
      <c r="BH1531" s="69">
        <v>0</v>
      </c>
      <c r="BI1531" s="69">
        <v>-40054</v>
      </c>
      <c r="BJ1531" s="69">
        <v>1.3898397566236161E-4</v>
      </c>
      <c r="BK1531" s="69">
        <v>0</v>
      </c>
      <c r="BL1531" s="69">
        <v>137.36288581226978</v>
      </c>
      <c r="BM1531" s="69">
        <v>-137.36288581226978</v>
      </c>
      <c r="BN1531" s="69">
        <v>0</v>
      </c>
      <c r="BO1531" s="69">
        <v>6.7424670345085573</v>
      </c>
      <c r="BP1531" s="69">
        <v>-6.7424670345085573</v>
      </c>
      <c r="BQ1531" s="69">
        <v>6742.4670345085569</v>
      </c>
      <c r="BR1531" s="69">
        <v>-6742.4670345085569</v>
      </c>
      <c r="BS1531" s="69">
        <v>0</v>
      </c>
      <c r="BT1531" s="69">
        <v>0</v>
      </c>
      <c r="BU1531" s="69">
        <v>261.81380208333331</v>
      </c>
      <c r="BV1531" s="69">
        <v>2.151677845439524E-2</v>
      </c>
    </row>
    <row r="1532" spans="1:74">
      <c r="A1532" s="113" t="s">
        <v>1059</v>
      </c>
      <c r="B1532" s="69" t="s">
        <v>100</v>
      </c>
      <c r="C1532" s="69" t="s">
        <v>141</v>
      </c>
      <c r="D1532" s="69" t="s">
        <v>358</v>
      </c>
      <c r="E1532" s="69" t="s">
        <v>685</v>
      </c>
      <c r="F1532" s="69">
        <v>0</v>
      </c>
      <c r="G1532" s="69">
        <v>0</v>
      </c>
      <c r="H1532" s="69">
        <v>12062</v>
      </c>
      <c r="I1532" s="69">
        <v>117</v>
      </c>
      <c r="J1532" s="69">
        <v>43</v>
      </c>
      <c r="K1532" s="69">
        <v>1909</v>
      </c>
      <c r="L1532" s="69">
        <v>1653</v>
      </c>
      <c r="M1532" s="69">
        <v>47</v>
      </c>
      <c r="N1532" s="69">
        <v>1</v>
      </c>
      <c r="O1532" s="69">
        <v>23</v>
      </c>
      <c r="P1532" s="69">
        <v>6318.49</v>
      </c>
      <c r="Q1532" s="69">
        <v>49.84</v>
      </c>
      <c r="R1532" s="114">
        <v>3500000</v>
      </c>
      <c r="S1532" s="69">
        <v>0</v>
      </c>
      <c r="T1532" s="69">
        <v>0</v>
      </c>
      <c r="U1532" s="69">
        <v>3540</v>
      </c>
      <c r="V1532" s="69">
        <v>0</v>
      </c>
      <c r="W1532" s="69">
        <v>0</v>
      </c>
      <c r="X1532" s="69">
        <v>0</v>
      </c>
      <c r="Y1532" s="69">
        <v>0</v>
      </c>
      <c r="Z1532" s="69">
        <v>0</v>
      </c>
      <c r="AA1532" s="69">
        <v>0</v>
      </c>
      <c r="AB1532" s="69">
        <v>0</v>
      </c>
      <c r="AC1532" s="69">
        <v>0</v>
      </c>
      <c r="AD1532" s="69">
        <v>0</v>
      </c>
      <c r="AE1532" s="69">
        <v>1445</v>
      </c>
      <c r="AF1532" s="69">
        <v>1093520</v>
      </c>
      <c r="AG1532" s="69">
        <v>2406480</v>
      </c>
      <c r="AH1532" s="69">
        <v>0</v>
      </c>
      <c r="AI1532" s="69">
        <v>0</v>
      </c>
      <c r="AJ1532" s="69">
        <v>1873</v>
      </c>
      <c r="AK1532" s="69">
        <v>1667</v>
      </c>
      <c r="AL1532" s="69">
        <v>9229</v>
      </c>
      <c r="AM1532" s="69">
        <v>4223</v>
      </c>
      <c r="AN1532" s="69">
        <v>-9229</v>
      </c>
      <c r="AO1532" s="69">
        <v>28</v>
      </c>
      <c r="AP1532" s="69">
        <v>-28</v>
      </c>
      <c r="AQ1532" s="69">
        <v>196176</v>
      </c>
      <c r="AR1532" s="69">
        <v>7920</v>
      </c>
      <c r="AS1532" s="69">
        <v>162048</v>
      </c>
      <c r="AT1532" s="69">
        <v>213135</v>
      </c>
      <c r="AU1532" s="69">
        <v>0</v>
      </c>
      <c r="AV1532" s="69">
        <v>815</v>
      </c>
      <c r="AW1532" s="69">
        <v>0.31243428571428572</v>
      </c>
      <c r="AX1532" s="69">
        <v>0</v>
      </c>
      <c r="AY1532" s="69">
        <v>0</v>
      </c>
      <c r="AZ1532" s="69">
        <v>0</v>
      </c>
      <c r="BA1532" s="69">
        <v>583.83342231713823</v>
      </c>
      <c r="BB1532" s="69">
        <v>0.52909604519774012</v>
      </c>
      <c r="BC1532" s="69">
        <v>861.16657768286177</v>
      </c>
      <c r="BD1532" s="69">
        <v>0</v>
      </c>
      <c r="BE1532" s="69">
        <v>118.48737674720988</v>
      </c>
      <c r="BF1532" s="69">
        <v>-118.48737674720988</v>
      </c>
      <c r="BG1532" s="69">
        <v>39054.285714285717</v>
      </c>
      <c r="BH1532" s="69">
        <v>0</v>
      </c>
      <c r="BI1532" s="69">
        <v>-39054.285714285717</v>
      </c>
      <c r="BJ1532" s="69">
        <v>1.4272897806051708E-4</v>
      </c>
      <c r="BK1532" s="69">
        <v>0</v>
      </c>
      <c r="BL1532" s="69">
        <v>138.07070707070707</v>
      </c>
      <c r="BM1532" s="69">
        <v>-138.07070707070707</v>
      </c>
      <c r="BN1532" s="69">
        <v>0</v>
      </c>
      <c r="BO1532" s="69">
        <v>6.7481240126382307</v>
      </c>
      <c r="BP1532" s="69">
        <v>-6.7481240126382307</v>
      </c>
      <c r="BQ1532" s="69">
        <v>6748.1240126382309</v>
      </c>
      <c r="BR1532" s="69">
        <v>-6748.1240126382309</v>
      </c>
      <c r="BS1532" s="69">
        <v>0</v>
      </c>
      <c r="BT1532" s="69">
        <v>0</v>
      </c>
      <c r="BU1532" s="69">
        <v>261.51533742331287</v>
      </c>
      <c r="BV1532" s="69">
        <v>2.1526588369627273E-2</v>
      </c>
    </row>
    <row r="1533" spans="1:74">
      <c r="A1533" s="113" t="s">
        <v>1031</v>
      </c>
      <c r="B1533" s="69" t="s">
        <v>100</v>
      </c>
      <c r="C1533" s="69" t="s">
        <v>141</v>
      </c>
      <c r="D1533" s="69" t="s">
        <v>357</v>
      </c>
      <c r="E1533" s="69" t="s">
        <v>685</v>
      </c>
      <c r="F1533" s="69">
        <v>0</v>
      </c>
      <c r="G1533" s="69">
        <v>0</v>
      </c>
      <c r="H1533" s="69">
        <v>10460</v>
      </c>
      <c r="I1533" s="69">
        <v>65</v>
      </c>
      <c r="J1533" s="69">
        <v>28</v>
      </c>
      <c r="K1533" s="69">
        <v>1616</v>
      </c>
      <c r="L1533" s="69">
        <v>1375</v>
      </c>
      <c r="M1533" s="69">
        <v>30</v>
      </c>
      <c r="N1533" s="69">
        <v>0</v>
      </c>
      <c r="O1533" s="69">
        <v>12</v>
      </c>
      <c r="P1533" s="69">
        <v>6472.77</v>
      </c>
      <c r="Q1533" s="69">
        <v>71.64</v>
      </c>
      <c r="R1533" s="114">
        <v>3500000</v>
      </c>
      <c r="S1533" s="69">
        <v>0</v>
      </c>
      <c r="T1533" s="69">
        <v>0</v>
      </c>
      <c r="U1533" s="69">
        <v>3540</v>
      </c>
      <c r="V1533" s="69">
        <v>0</v>
      </c>
      <c r="W1533" s="69">
        <v>0</v>
      </c>
      <c r="X1533" s="69">
        <v>0</v>
      </c>
      <c r="Y1533" s="69">
        <v>0</v>
      </c>
      <c r="Z1533" s="69">
        <v>0</v>
      </c>
      <c r="AA1533" s="69">
        <v>0</v>
      </c>
      <c r="AB1533" s="69">
        <v>0</v>
      </c>
      <c r="AC1533" s="69">
        <v>0</v>
      </c>
      <c r="AD1533" s="69">
        <v>0</v>
      </c>
      <c r="AE1533" s="69">
        <v>1445</v>
      </c>
      <c r="AF1533" s="69">
        <v>1208780</v>
      </c>
      <c r="AG1533" s="69">
        <v>2291220</v>
      </c>
      <c r="AH1533" s="69">
        <v>0</v>
      </c>
      <c r="AI1533" s="69">
        <v>0</v>
      </c>
      <c r="AJ1533" s="69">
        <v>2063</v>
      </c>
      <c r="AK1533" s="69">
        <v>1477</v>
      </c>
      <c r="AL1533" s="69">
        <v>10188</v>
      </c>
      <c r="AM1533" s="69">
        <v>4649</v>
      </c>
      <c r="AN1533" s="69">
        <v>-10188</v>
      </c>
      <c r="AO1533" s="69">
        <v>31</v>
      </c>
      <c r="AP1533" s="69">
        <v>-31</v>
      </c>
      <c r="AQ1533" s="69">
        <v>216415</v>
      </c>
      <c r="AR1533" s="69">
        <v>8741</v>
      </c>
      <c r="AS1533" s="69">
        <v>178732</v>
      </c>
      <c r="AT1533" s="69">
        <v>223595</v>
      </c>
      <c r="AU1533" s="69">
        <v>0</v>
      </c>
      <c r="AV1533" s="69">
        <v>845</v>
      </c>
      <c r="AW1533" s="69">
        <v>0.34536571428571428</v>
      </c>
      <c r="AX1533" s="69">
        <v>0</v>
      </c>
      <c r="AY1533" s="69">
        <v>0</v>
      </c>
      <c r="AZ1533" s="69">
        <v>0</v>
      </c>
      <c r="BA1533" s="69">
        <v>585.93310712554535</v>
      </c>
      <c r="BB1533" s="69">
        <v>0.58276836158192091</v>
      </c>
      <c r="BC1533" s="69">
        <v>859.06689287445465</v>
      </c>
      <c r="BD1533" s="69">
        <v>0</v>
      </c>
      <c r="BE1533" s="69">
        <v>118.64742834707499</v>
      </c>
      <c r="BF1533" s="69">
        <v>-118.64742834707499</v>
      </c>
      <c r="BG1533" s="69">
        <v>38992.903225806454</v>
      </c>
      <c r="BH1533" s="69">
        <v>0</v>
      </c>
      <c r="BI1533" s="69">
        <v>-38992.903225806454</v>
      </c>
      <c r="BJ1533" s="69">
        <v>1.4324330568583508E-4</v>
      </c>
      <c r="BK1533" s="69">
        <v>0</v>
      </c>
      <c r="BL1533" s="69">
        <v>138.28852534035008</v>
      </c>
      <c r="BM1533" s="69">
        <v>-138.28852534035008</v>
      </c>
      <c r="BN1533" s="69">
        <v>0</v>
      </c>
      <c r="BO1533" s="69">
        <v>6.7630866325000563</v>
      </c>
      <c r="BP1533" s="69">
        <v>-6.7630866325000563</v>
      </c>
      <c r="BQ1533" s="69">
        <v>6763.0866325000561</v>
      </c>
      <c r="BR1533" s="69">
        <v>-6763.0866325000561</v>
      </c>
      <c r="BS1533" s="69">
        <v>0</v>
      </c>
      <c r="BT1533" s="69">
        <v>0</v>
      </c>
      <c r="BU1533" s="69">
        <v>264.60946745562131</v>
      </c>
      <c r="BV1533" s="69">
        <v>2.1481875101078945E-2</v>
      </c>
    </row>
    <row r="1534" spans="1:74">
      <c r="A1534" s="113" t="s">
        <v>1031</v>
      </c>
      <c r="B1534" s="69" t="s">
        <v>100</v>
      </c>
      <c r="C1534" s="69" t="s">
        <v>141</v>
      </c>
      <c r="D1534" s="69" t="s">
        <v>358</v>
      </c>
      <c r="E1534" s="69" t="s">
        <v>685</v>
      </c>
      <c r="F1534" s="69">
        <v>0</v>
      </c>
      <c r="G1534" s="69">
        <v>0</v>
      </c>
      <c r="H1534" s="69">
        <v>10598</v>
      </c>
      <c r="I1534" s="69">
        <v>87</v>
      </c>
      <c r="J1534" s="69">
        <v>33</v>
      </c>
      <c r="K1534" s="69">
        <v>1723</v>
      </c>
      <c r="L1534" s="69">
        <v>1470</v>
      </c>
      <c r="M1534" s="69">
        <v>39</v>
      </c>
      <c r="N1534" s="69">
        <v>0</v>
      </c>
      <c r="O1534" s="69">
        <v>23</v>
      </c>
      <c r="P1534" s="69">
        <v>6150.9</v>
      </c>
      <c r="Q1534" s="69">
        <v>46.69</v>
      </c>
      <c r="R1534" s="114">
        <v>3500000</v>
      </c>
      <c r="S1534" s="69">
        <v>0</v>
      </c>
      <c r="T1534" s="69">
        <v>0</v>
      </c>
      <c r="U1534" s="69">
        <v>3540</v>
      </c>
      <c r="V1534" s="69">
        <v>0</v>
      </c>
      <c r="W1534" s="69">
        <v>0</v>
      </c>
      <c r="X1534" s="69">
        <v>0</v>
      </c>
      <c r="Y1534" s="69">
        <v>0</v>
      </c>
      <c r="Z1534" s="69">
        <v>0</v>
      </c>
      <c r="AA1534" s="69">
        <v>0</v>
      </c>
      <c r="AB1534" s="69">
        <v>0</v>
      </c>
      <c r="AC1534" s="69">
        <v>0</v>
      </c>
      <c r="AD1534" s="69">
        <v>0</v>
      </c>
      <c r="AE1534" s="69">
        <v>1445</v>
      </c>
      <c r="AF1534" s="69">
        <v>1219378</v>
      </c>
      <c r="AG1534" s="69">
        <v>2280622</v>
      </c>
      <c r="AH1534" s="69">
        <v>0</v>
      </c>
      <c r="AI1534" s="69">
        <v>0</v>
      </c>
      <c r="AJ1534" s="69">
        <v>2086</v>
      </c>
      <c r="AK1534" s="69">
        <v>1454</v>
      </c>
      <c r="AL1534" s="69">
        <v>10275</v>
      </c>
      <c r="AM1534" s="69">
        <v>4682</v>
      </c>
      <c r="AN1534" s="69">
        <v>-10275</v>
      </c>
      <c r="AO1534" s="69">
        <v>31</v>
      </c>
      <c r="AP1534" s="69">
        <v>-31</v>
      </c>
      <c r="AQ1534" s="69">
        <v>218138</v>
      </c>
      <c r="AR1534" s="69">
        <v>8780</v>
      </c>
      <c r="AS1534" s="69">
        <v>180202</v>
      </c>
      <c r="AT1534" s="69">
        <v>234193</v>
      </c>
      <c r="AU1534" s="69">
        <v>0</v>
      </c>
      <c r="AV1534" s="69">
        <v>884</v>
      </c>
      <c r="AW1534" s="69">
        <v>0.34839371428571431</v>
      </c>
      <c r="AX1534" s="69">
        <v>0</v>
      </c>
      <c r="AY1534" s="69">
        <v>0</v>
      </c>
      <c r="AZ1534" s="69">
        <v>0</v>
      </c>
      <c r="BA1534" s="69">
        <v>584.55321188878236</v>
      </c>
      <c r="BB1534" s="69">
        <v>0.58926553672316384</v>
      </c>
      <c r="BC1534" s="69">
        <v>860.44678811121764</v>
      </c>
      <c r="BD1534" s="69">
        <v>0</v>
      </c>
      <c r="BE1534" s="69">
        <v>118.67425790754258</v>
      </c>
      <c r="BF1534" s="69">
        <v>-118.67425790754258</v>
      </c>
      <c r="BG1534" s="69">
        <v>39334.774193548386</v>
      </c>
      <c r="BH1534" s="69">
        <v>0</v>
      </c>
      <c r="BI1534" s="69">
        <v>-39334.774193548386</v>
      </c>
      <c r="BJ1534" s="69">
        <v>1.4211187413472207E-4</v>
      </c>
      <c r="BK1534" s="69">
        <v>0</v>
      </c>
      <c r="BL1534" s="69">
        <v>138.88132118451026</v>
      </c>
      <c r="BM1534" s="69">
        <v>-138.88132118451026</v>
      </c>
      <c r="BN1534" s="69">
        <v>0</v>
      </c>
      <c r="BO1534" s="69">
        <v>6.7667284491848037</v>
      </c>
      <c r="BP1534" s="69">
        <v>-6.7667284491848037</v>
      </c>
      <c r="BQ1534" s="69">
        <v>6766.728449184804</v>
      </c>
      <c r="BR1534" s="69">
        <v>-6766.728449184804</v>
      </c>
      <c r="BS1534" s="69">
        <v>0</v>
      </c>
      <c r="BT1534" s="69">
        <v>0</v>
      </c>
      <c r="BU1534" s="69">
        <v>264.92420814479635</v>
      </c>
      <c r="BV1534" s="69">
        <v>2.1463477248347376E-2</v>
      </c>
    </row>
    <row r="1535" spans="1:74">
      <c r="A1535" s="113" t="s">
        <v>1032</v>
      </c>
      <c r="B1535" s="69" t="s">
        <v>100</v>
      </c>
      <c r="C1535" s="69" t="s">
        <v>141</v>
      </c>
      <c r="D1535" s="69" t="s">
        <v>357</v>
      </c>
      <c r="E1535" s="69" t="s">
        <v>685</v>
      </c>
      <c r="F1535" s="69">
        <v>0</v>
      </c>
      <c r="G1535" s="69">
        <v>0</v>
      </c>
      <c r="H1535" s="69">
        <v>10006</v>
      </c>
      <c r="I1535" s="69">
        <v>69</v>
      </c>
      <c r="J1535" s="69">
        <v>31</v>
      </c>
      <c r="K1535" s="69">
        <v>1629</v>
      </c>
      <c r="L1535" s="69">
        <v>1430</v>
      </c>
      <c r="M1535" s="69">
        <v>35</v>
      </c>
      <c r="N1535" s="69">
        <v>1</v>
      </c>
      <c r="O1535" s="69">
        <v>16</v>
      </c>
      <c r="P1535" s="69">
        <v>6142.42</v>
      </c>
      <c r="Q1535" s="69">
        <v>59.56</v>
      </c>
      <c r="R1535" s="114">
        <v>3500000</v>
      </c>
      <c r="S1535" s="69">
        <v>0</v>
      </c>
      <c r="T1535" s="69">
        <v>0</v>
      </c>
      <c r="U1535" s="69">
        <v>3540</v>
      </c>
      <c r="V1535" s="69">
        <v>0</v>
      </c>
      <c r="W1535" s="69">
        <v>0</v>
      </c>
      <c r="X1535" s="69">
        <v>0</v>
      </c>
      <c r="Y1535" s="69">
        <v>0</v>
      </c>
      <c r="Z1535" s="69">
        <v>0</v>
      </c>
      <c r="AA1535" s="69">
        <v>0</v>
      </c>
      <c r="AB1535" s="69">
        <v>0</v>
      </c>
      <c r="AC1535" s="69">
        <v>0</v>
      </c>
      <c r="AD1535" s="69">
        <v>0</v>
      </c>
      <c r="AE1535" s="69">
        <v>1445</v>
      </c>
      <c r="AF1535" s="69">
        <v>1322418</v>
      </c>
      <c r="AG1535" s="69">
        <v>2177582</v>
      </c>
      <c r="AH1535" s="69">
        <v>0</v>
      </c>
      <c r="AI1535" s="69">
        <v>0</v>
      </c>
      <c r="AJ1535" s="69">
        <v>2270</v>
      </c>
      <c r="AK1535" s="69">
        <v>1270</v>
      </c>
      <c r="AL1535" s="69">
        <v>11189</v>
      </c>
      <c r="AM1535" s="69">
        <v>5087</v>
      </c>
      <c r="AN1535" s="69">
        <v>-11189</v>
      </c>
      <c r="AO1535" s="69">
        <v>34</v>
      </c>
      <c r="AP1535" s="69">
        <v>-34</v>
      </c>
      <c r="AQ1535" s="69">
        <v>236834</v>
      </c>
      <c r="AR1535" s="69">
        <v>9526</v>
      </c>
      <c r="AS1535" s="69">
        <v>195632</v>
      </c>
      <c r="AT1535" s="69">
        <v>244199</v>
      </c>
      <c r="AU1535" s="69">
        <v>0</v>
      </c>
      <c r="AV1535" s="69">
        <v>919</v>
      </c>
      <c r="AW1535" s="69">
        <v>0.37783371428571427</v>
      </c>
      <c r="AX1535" s="69">
        <v>0</v>
      </c>
      <c r="AY1535" s="69">
        <v>0</v>
      </c>
      <c r="AZ1535" s="69">
        <v>0</v>
      </c>
      <c r="BA1535" s="69">
        <v>582.5629955947137</v>
      </c>
      <c r="BB1535" s="69">
        <v>0.64124293785310738</v>
      </c>
      <c r="BC1535" s="69">
        <v>862.4370044052863</v>
      </c>
      <c r="BD1535" s="69">
        <v>0</v>
      </c>
      <c r="BE1535" s="69">
        <v>118.18911430869603</v>
      </c>
      <c r="BF1535" s="69">
        <v>-118.18911430869603</v>
      </c>
      <c r="BG1535" s="69">
        <v>38894.647058823532</v>
      </c>
      <c r="BH1535" s="69">
        <v>0</v>
      </c>
      <c r="BI1535" s="69">
        <v>-38894.647058823532</v>
      </c>
      <c r="BJ1535" s="69">
        <v>1.4356046851381137E-4</v>
      </c>
      <c r="BK1535" s="69">
        <v>0</v>
      </c>
      <c r="BL1535" s="69">
        <v>138.82196094898174</v>
      </c>
      <c r="BM1535" s="69">
        <v>-138.82196094898174</v>
      </c>
      <c r="BN1535" s="69">
        <v>0</v>
      </c>
      <c r="BO1535" s="69">
        <v>6.7597223358141818</v>
      </c>
      <c r="BP1535" s="69">
        <v>-6.7597223358141818</v>
      </c>
      <c r="BQ1535" s="69">
        <v>6759.7223358141819</v>
      </c>
      <c r="BR1535" s="69">
        <v>-6759.7223358141819</v>
      </c>
      <c r="BS1535" s="69">
        <v>0</v>
      </c>
      <c r="BT1535" s="69">
        <v>0</v>
      </c>
      <c r="BU1535" s="69">
        <v>265.72252448313384</v>
      </c>
      <c r="BV1535" s="69">
        <v>2.1479179509698777E-2</v>
      </c>
    </row>
    <row r="1536" spans="1:74">
      <c r="A1536" s="113" t="s">
        <v>1032</v>
      </c>
      <c r="B1536" s="69" t="s">
        <v>100</v>
      </c>
      <c r="C1536" s="69" t="s">
        <v>141</v>
      </c>
      <c r="D1536" s="69" t="s">
        <v>358</v>
      </c>
      <c r="E1536" s="69" t="s">
        <v>685</v>
      </c>
      <c r="F1536" s="69">
        <v>0</v>
      </c>
      <c r="G1536" s="69">
        <v>0</v>
      </c>
      <c r="H1536" s="69">
        <v>9835</v>
      </c>
      <c r="I1536" s="69">
        <v>90</v>
      </c>
      <c r="J1536" s="69">
        <v>36</v>
      </c>
      <c r="K1536" s="69">
        <v>1850</v>
      </c>
      <c r="L1536" s="69">
        <v>1610</v>
      </c>
      <c r="M1536" s="69">
        <v>39</v>
      </c>
      <c r="N1536" s="69">
        <v>0</v>
      </c>
      <c r="O1536" s="69">
        <v>13</v>
      </c>
      <c r="P1536" s="69">
        <v>5316.22</v>
      </c>
      <c r="Q1536" s="69">
        <v>56.52</v>
      </c>
      <c r="R1536" s="114">
        <v>3500000</v>
      </c>
      <c r="S1536" s="69">
        <v>0</v>
      </c>
      <c r="T1536" s="69">
        <v>0</v>
      </c>
      <c r="U1536" s="69">
        <v>3540</v>
      </c>
      <c r="V1536" s="69">
        <v>0</v>
      </c>
      <c r="W1536" s="69">
        <v>0</v>
      </c>
      <c r="X1536" s="69">
        <v>0</v>
      </c>
      <c r="Y1536" s="69">
        <v>0</v>
      </c>
      <c r="Z1536" s="69">
        <v>0</v>
      </c>
      <c r="AA1536" s="69">
        <v>0</v>
      </c>
      <c r="AB1536" s="69">
        <v>0</v>
      </c>
      <c r="AC1536" s="69">
        <v>0</v>
      </c>
      <c r="AD1536" s="69">
        <v>0</v>
      </c>
      <c r="AE1536" s="69">
        <v>1445</v>
      </c>
      <c r="AF1536" s="69">
        <v>1332253</v>
      </c>
      <c r="AG1536" s="69">
        <v>2167747</v>
      </c>
      <c r="AH1536" s="69">
        <v>0</v>
      </c>
      <c r="AI1536" s="69">
        <v>0</v>
      </c>
      <c r="AJ1536" s="69">
        <v>2283</v>
      </c>
      <c r="AK1536" s="69">
        <v>1257</v>
      </c>
      <c r="AL1536" s="69">
        <v>11279</v>
      </c>
      <c r="AM1536" s="69">
        <v>5123</v>
      </c>
      <c r="AN1536" s="69">
        <v>-11279</v>
      </c>
      <c r="AO1536" s="69">
        <v>34</v>
      </c>
      <c r="AP1536" s="69">
        <v>-34</v>
      </c>
      <c r="AQ1536" s="69">
        <v>238684</v>
      </c>
      <c r="AR1536" s="69">
        <v>9565</v>
      </c>
      <c r="AS1536" s="69">
        <v>197242</v>
      </c>
      <c r="AT1536" s="69">
        <v>254034</v>
      </c>
      <c r="AU1536" s="69">
        <v>0</v>
      </c>
      <c r="AV1536" s="69">
        <v>958</v>
      </c>
      <c r="AW1536" s="69">
        <v>0.38064371428571431</v>
      </c>
      <c r="AX1536" s="69">
        <v>0</v>
      </c>
      <c r="AY1536" s="69">
        <v>0</v>
      </c>
      <c r="AZ1536" s="69">
        <v>0</v>
      </c>
      <c r="BA1536" s="69">
        <v>583.5536574682435</v>
      </c>
      <c r="BB1536" s="69">
        <v>0.64491525423728813</v>
      </c>
      <c r="BC1536" s="69">
        <v>861.4463425317565</v>
      </c>
      <c r="BD1536" s="69">
        <v>0</v>
      </c>
      <c r="BE1536" s="69">
        <v>118.1180069155067</v>
      </c>
      <c r="BF1536" s="69">
        <v>-118.1180069155067</v>
      </c>
      <c r="BG1536" s="69">
        <v>39183.911764705881</v>
      </c>
      <c r="BH1536" s="69">
        <v>0</v>
      </c>
      <c r="BI1536" s="69">
        <v>-39183.911764705881</v>
      </c>
      <c r="BJ1536" s="69">
        <v>1.4244775519096377E-4</v>
      </c>
      <c r="BK1536" s="69">
        <v>0</v>
      </c>
      <c r="BL1536" s="69">
        <v>139.28416100365916</v>
      </c>
      <c r="BM1536" s="69">
        <v>-139.28416100365916</v>
      </c>
      <c r="BN1536" s="69">
        <v>0</v>
      </c>
      <c r="BO1536" s="69">
        <v>6.7544082903235623</v>
      </c>
      <c r="BP1536" s="69">
        <v>-6.7544082903235623</v>
      </c>
      <c r="BQ1536" s="69">
        <v>6754.4082903235621</v>
      </c>
      <c r="BR1536" s="69">
        <v>-6754.4082903235621</v>
      </c>
      <c r="BS1536" s="69">
        <v>0</v>
      </c>
      <c r="BT1536" s="69">
        <v>0</v>
      </c>
      <c r="BU1536" s="69">
        <v>265.1711899791232</v>
      </c>
      <c r="BV1536" s="69">
        <v>2.1463524995391395E-2</v>
      </c>
    </row>
    <row r="1537" spans="1:74">
      <c r="A1537" s="113" t="s">
        <v>1033</v>
      </c>
      <c r="B1537" s="69" t="s">
        <v>100</v>
      </c>
      <c r="C1537" s="69" t="s">
        <v>141</v>
      </c>
      <c r="D1537" s="69" t="s">
        <v>357</v>
      </c>
      <c r="E1537" s="69" t="s">
        <v>685</v>
      </c>
      <c r="F1537" s="69">
        <v>0</v>
      </c>
      <c r="G1537" s="69">
        <v>0</v>
      </c>
      <c r="H1537" s="69">
        <v>9913</v>
      </c>
      <c r="I1537" s="69">
        <v>63</v>
      </c>
      <c r="J1537" s="69">
        <v>32</v>
      </c>
      <c r="K1537" s="69">
        <v>1596</v>
      </c>
      <c r="L1537" s="69">
        <v>1399</v>
      </c>
      <c r="M1537" s="69">
        <v>35</v>
      </c>
      <c r="N1537" s="69">
        <v>0</v>
      </c>
      <c r="O1537" s="69">
        <v>19</v>
      </c>
      <c r="P1537" s="69">
        <v>6211.15</v>
      </c>
      <c r="Q1537" s="69">
        <v>52.45</v>
      </c>
      <c r="R1537" s="114">
        <v>3500000</v>
      </c>
      <c r="S1537" s="69">
        <v>0</v>
      </c>
      <c r="T1537" s="69">
        <v>0</v>
      </c>
      <c r="U1537" s="69">
        <v>3540</v>
      </c>
      <c r="V1537" s="69">
        <v>0</v>
      </c>
      <c r="W1537" s="69">
        <v>0</v>
      </c>
      <c r="X1537" s="69">
        <v>0</v>
      </c>
      <c r="Y1537" s="69">
        <v>0</v>
      </c>
      <c r="Z1537" s="69">
        <v>0</v>
      </c>
      <c r="AA1537" s="69">
        <v>0</v>
      </c>
      <c r="AB1537" s="69">
        <v>0</v>
      </c>
      <c r="AC1537" s="69">
        <v>0</v>
      </c>
      <c r="AD1537" s="69">
        <v>0</v>
      </c>
      <c r="AE1537" s="69">
        <v>1445</v>
      </c>
      <c r="AF1537" s="69">
        <v>1431979</v>
      </c>
      <c r="AG1537" s="69">
        <v>2068021</v>
      </c>
      <c r="AH1537" s="69">
        <v>0</v>
      </c>
      <c r="AI1537" s="69">
        <v>0</v>
      </c>
      <c r="AJ1537" s="69">
        <v>2489</v>
      </c>
      <c r="AK1537" s="69">
        <v>1051</v>
      </c>
      <c r="AL1537" s="69">
        <v>12226</v>
      </c>
      <c r="AM1537" s="69">
        <v>5548</v>
      </c>
      <c r="AN1537" s="69">
        <v>-12226</v>
      </c>
      <c r="AO1537" s="69">
        <v>37</v>
      </c>
      <c r="AP1537" s="69">
        <v>-37</v>
      </c>
      <c r="AQ1537" s="69">
        <v>257598</v>
      </c>
      <c r="AR1537" s="69">
        <v>10343</v>
      </c>
      <c r="AS1537" s="69">
        <v>212860</v>
      </c>
      <c r="AT1537" s="69">
        <v>263947</v>
      </c>
      <c r="AU1537" s="69">
        <v>0</v>
      </c>
      <c r="AV1537" s="69">
        <v>993</v>
      </c>
      <c r="AW1537" s="69">
        <v>0.40913685714285714</v>
      </c>
      <c r="AX1537" s="69">
        <v>0</v>
      </c>
      <c r="AY1537" s="69">
        <v>0</v>
      </c>
      <c r="AZ1537" s="69">
        <v>0</v>
      </c>
      <c r="BA1537" s="69">
        <v>575.32302129369225</v>
      </c>
      <c r="BB1537" s="69">
        <v>0.70310734463276836</v>
      </c>
      <c r="BC1537" s="69">
        <v>869.67697870630775</v>
      </c>
      <c r="BD1537" s="69">
        <v>0</v>
      </c>
      <c r="BE1537" s="69">
        <v>117.1257156878783</v>
      </c>
      <c r="BF1537" s="69">
        <v>-117.1257156878783</v>
      </c>
      <c r="BG1537" s="69">
        <v>38702.135135135133</v>
      </c>
      <c r="BH1537" s="69">
        <v>0</v>
      </c>
      <c r="BI1537" s="69">
        <v>-38702.135135135133</v>
      </c>
      <c r="BJ1537" s="69">
        <v>1.4363465554856792E-4</v>
      </c>
      <c r="BK1537" s="69">
        <v>0</v>
      </c>
      <c r="BL1537" s="69">
        <v>138.44909600696124</v>
      </c>
      <c r="BM1537" s="69">
        <v>-138.44909600696124</v>
      </c>
      <c r="BN1537" s="69">
        <v>0</v>
      </c>
      <c r="BO1537" s="69">
        <v>6.7273278211030725</v>
      </c>
      <c r="BP1537" s="69">
        <v>-6.7273278211030725</v>
      </c>
      <c r="BQ1537" s="69">
        <v>6727.3278211030729</v>
      </c>
      <c r="BR1537" s="69">
        <v>-6727.3278211030729</v>
      </c>
      <c r="BS1537" s="69">
        <v>0</v>
      </c>
      <c r="BT1537" s="69">
        <v>0</v>
      </c>
      <c r="BU1537" s="69">
        <v>265.8076535750252</v>
      </c>
      <c r="BV1537" s="69">
        <v>2.1537434296850132E-2</v>
      </c>
    </row>
    <row r="1538" spans="1:74">
      <c r="A1538" s="113" t="s">
        <v>1033</v>
      </c>
      <c r="B1538" s="69" t="s">
        <v>100</v>
      </c>
      <c r="C1538" s="69" t="s">
        <v>141</v>
      </c>
      <c r="D1538" s="69" t="s">
        <v>358</v>
      </c>
      <c r="E1538" s="69" t="s">
        <v>685</v>
      </c>
      <c r="F1538" s="69">
        <v>0</v>
      </c>
      <c r="G1538" s="69">
        <v>0</v>
      </c>
      <c r="H1538" s="69">
        <v>9784</v>
      </c>
      <c r="I1538" s="69">
        <v>81</v>
      </c>
      <c r="J1538" s="69">
        <v>29</v>
      </c>
      <c r="K1538" s="69">
        <v>1557</v>
      </c>
      <c r="L1538" s="69">
        <v>1392</v>
      </c>
      <c r="M1538" s="69">
        <v>35</v>
      </c>
      <c r="N1538" s="69">
        <v>0</v>
      </c>
      <c r="O1538" s="69">
        <v>18</v>
      </c>
      <c r="P1538" s="69">
        <v>6283.88</v>
      </c>
      <c r="Q1538" s="69">
        <v>53.76</v>
      </c>
      <c r="R1538" s="114">
        <v>3500000</v>
      </c>
      <c r="S1538" s="69">
        <v>0</v>
      </c>
      <c r="T1538" s="69">
        <v>0</v>
      </c>
      <c r="U1538" s="69">
        <v>3540</v>
      </c>
      <c r="V1538" s="69">
        <v>0</v>
      </c>
      <c r="W1538" s="69">
        <v>0</v>
      </c>
      <c r="X1538" s="69">
        <v>0</v>
      </c>
      <c r="Y1538" s="69">
        <v>0</v>
      </c>
      <c r="Z1538" s="69">
        <v>0</v>
      </c>
      <c r="AA1538" s="69">
        <v>0</v>
      </c>
      <c r="AB1538" s="69">
        <v>0</v>
      </c>
      <c r="AC1538" s="69">
        <v>0</v>
      </c>
      <c r="AD1538" s="69">
        <v>0</v>
      </c>
      <c r="AE1538" s="69">
        <v>1445</v>
      </c>
      <c r="AF1538" s="69">
        <v>1441763</v>
      </c>
      <c r="AG1538" s="69">
        <v>2058237</v>
      </c>
      <c r="AH1538" s="69">
        <v>0</v>
      </c>
      <c r="AI1538" s="69">
        <v>0</v>
      </c>
      <c r="AJ1538" s="69">
        <v>2507</v>
      </c>
      <c r="AK1538" s="69">
        <v>1033</v>
      </c>
      <c r="AL1538" s="69">
        <v>12307</v>
      </c>
      <c r="AM1538" s="69">
        <v>5577</v>
      </c>
      <c r="AN1538" s="69">
        <v>-12307</v>
      </c>
      <c r="AO1538" s="69">
        <v>37</v>
      </c>
      <c r="AP1538" s="69">
        <v>-37</v>
      </c>
      <c r="AQ1538" s="69">
        <v>259155</v>
      </c>
      <c r="AR1538" s="69">
        <v>10378</v>
      </c>
      <c r="AS1538" s="69">
        <v>214252</v>
      </c>
      <c r="AT1538" s="69">
        <v>273731</v>
      </c>
      <c r="AU1538" s="69">
        <v>0</v>
      </c>
      <c r="AV1538" s="69">
        <v>1028</v>
      </c>
      <c r="AW1538" s="69">
        <v>0.4119322857142857</v>
      </c>
      <c r="AX1538" s="69">
        <v>0</v>
      </c>
      <c r="AY1538" s="69">
        <v>0</v>
      </c>
      <c r="AZ1538" s="69">
        <v>0</v>
      </c>
      <c r="BA1538" s="69">
        <v>575.09493418428406</v>
      </c>
      <c r="BB1538" s="69">
        <v>0.70819209039548026</v>
      </c>
      <c r="BC1538" s="69">
        <v>869.90506581571594</v>
      </c>
      <c r="BD1538" s="69">
        <v>0</v>
      </c>
      <c r="BE1538" s="69">
        <v>117.14983342813034</v>
      </c>
      <c r="BF1538" s="69">
        <v>-117.14983342813034</v>
      </c>
      <c r="BG1538" s="69">
        <v>38966.567567567567</v>
      </c>
      <c r="BH1538" s="69">
        <v>0</v>
      </c>
      <c r="BI1538" s="69">
        <v>-38966.567567567567</v>
      </c>
      <c r="BJ1538" s="69">
        <v>1.4277170033377709E-4</v>
      </c>
      <c r="BK1538" s="69">
        <v>0</v>
      </c>
      <c r="BL1538" s="69">
        <v>138.92493736750819</v>
      </c>
      <c r="BM1538" s="69">
        <v>-138.92493736750819</v>
      </c>
      <c r="BN1538" s="69">
        <v>0</v>
      </c>
      <c r="BO1538" s="69">
        <v>6.7292860743423635</v>
      </c>
      <c r="BP1538" s="69">
        <v>-6.7292860743423635</v>
      </c>
      <c r="BQ1538" s="69">
        <v>6729.2860743423635</v>
      </c>
      <c r="BR1538" s="69">
        <v>-6729.2860743423635</v>
      </c>
      <c r="BS1538" s="69">
        <v>0</v>
      </c>
      <c r="BT1538" s="69">
        <v>0</v>
      </c>
      <c r="BU1538" s="69">
        <v>266.2752918287938</v>
      </c>
      <c r="BV1538" s="69">
        <v>2.1519939804364185E-2</v>
      </c>
    </row>
    <row r="1539" spans="1:74">
      <c r="A1539" s="113" t="s">
        <v>1034</v>
      </c>
      <c r="B1539" s="69" t="s">
        <v>100</v>
      </c>
      <c r="C1539" s="69" t="s">
        <v>141</v>
      </c>
      <c r="D1539" s="69" t="s">
        <v>357</v>
      </c>
      <c r="E1539" s="69" t="s">
        <v>685</v>
      </c>
      <c r="F1539" s="69">
        <v>0</v>
      </c>
      <c r="G1539" s="69">
        <v>0</v>
      </c>
      <c r="H1539" s="69">
        <v>9885</v>
      </c>
      <c r="I1539" s="69">
        <v>68</v>
      </c>
      <c r="J1539" s="69">
        <v>24</v>
      </c>
      <c r="K1539" s="69">
        <v>1758</v>
      </c>
      <c r="L1539" s="69">
        <v>1530</v>
      </c>
      <c r="M1539" s="69">
        <v>28</v>
      </c>
      <c r="N1539" s="69">
        <v>0</v>
      </c>
      <c r="O1539" s="69">
        <v>8</v>
      </c>
      <c r="P1539" s="69">
        <v>5622.87</v>
      </c>
      <c r="Q1539" s="69">
        <v>83.07</v>
      </c>
      <c r="R1539" s="114">
        <v>3500000</v>
      </c>
      <c r="S1539" s="69">
        <v>0</v>
      </c>
      <c r="T1539" s="69">
        <v>0</v>
      </c>
      <c r="U1539" s="69">
        <v>3540</v>
      </c>
      <c r="V1539" s="69">
        <v>0</v>
      </c>
      <c r="W1539" s="69">
        <v>0</v>
      </c>
      <c r="X1539" s="69">
        <v>0</v>
      </c>
      <c r="Y1539" s="69">
        <v>0</v>
      </c>
      <c r="Z1539" s="69">
        <v>0</v>
      </c>
      <c r="AA1539" s="69">
        <v>0</v>
      </c>
      <c r="AB1539" s="69">
        <v>0</v>
      </c>
      <c r="AC1539" s="69">
        <v>0</v>
      </c>
      <c r="AD1539" s="69">
        <v>0</v>
      </c>
      <c r="AE1539" s="69">
        <v>1445</v>
      </c>
      <c r="AF1539" s="69">
        <v>1540405</v>
      </c>
      <c r="AG1539" s="69">
        <v>1959595</v>
      </c>
      <c r="AH1539" s="69">
        <v>0</v>
      </c>
      <c r="AI1539" s="69">
        <v>0</v>
      </c>
      <c r="AJ1539" s="69">
        <v>2682</v>
      </c>
      <c r="AK1539" s="69">
        <v>858</v>
      </c>
      <c r="AL1539" s="69">
        <v>13257</v>
      </c>
      <c r="AM1539" s="69">
        <v>5986</v>
      </c>
      <c r="AN1539" s="69">
        <v>-13257</v>
      </c>
      <c r="AO1539" s="69">
        <v>37</v>
      </c>
      <c r="AP1539" s="69">
        <v>-37</v>
      </c>
      <c r="AQ1539" s="69">
        <v>279051</v>
      </c>
      <c r="AR1539" s="69">
        <v>11152</v>
      </c>
      <c r="AS1539" s="69">
        <v>230805</v>
      </c>
      <c r="AT1539" s="69">
        <v>283616</v>
      </c>
      <c r="AU1539" s="69">
        <v>0</v>
      </c>
      <c r="AV1539" s="69">
        <v>1056</v>
      </c>
      <c r="AW1539" s="69">
        <v>0.44011571428571428</v>
      </c>
      <c r="AX1539" s="69">
        <v>0</v>
      </c>
      <c r="AY1539" s="69">
        <v>0</v>
      </c>
      <c r="AZ1539" s="69">
        <v>0</v>
      </c>
      <c r="BA1539" s="69">
        <v>574.34936614466812</v>
      </c>
      <c r="BB1539" s="69">
        <v>0.75762711864406784</v>
      </c>
      <c r="BC1539" s="69">
        <v>870.65063385533188</v>
      </c>
      <c r="BD1539" s="69">
        <v>0</v>
      </c>
      <c r="BE1539" s="69">
        <v>116.19559478011617</v>
      </c>
      <c r="BF1539" s="69">
        <v>-116.19559478011617</v>
      </c>
      <c r="BG1539" s="69">
        <v>41632.567567567567</v>
      </c>
      <c r="BH1539" s="69">
        <v>0</v>
      </c>
      <c r="BI1539" s="69">
        <v>-41632.567567567567</v>
      </c>
      <c r="BJ1539" s="69">
        <v>1.3259225016215673E-4</v>
      </c>
      <c r="BK1539" s="69">
        <v>0</v>
      </c>
      <c r="BL1539" s="69">
        <v>138.12813845050215</v>
      </c>
      <c r="BM1539" s="69">
        <v>-138.12813845050215</v>
      </c>
      <c r="BN1539" s="69">
        <v>0</v>
      </c>
      <c r="BO1539" s="69">
        <v>6.6740538549858108</v>
      </c>
      <c r="BP1539" s="69">
        <v>-6.6740538549858108</v>
      </c>
      <c r="BQ1539" s="69">
        <v>6674.0538549858111</v>
      </c>
      <c r="BR1539" s="69">
        <v>-6674.0538549858111</v>
      </c>
      <c r="BS1539" s="69">
        <v>0</v>
      </c>
      <c r="BT1539" s="69">
        <v>0</v>
      </c>
      <c r="BU1539" s="69">
        <v>268.57575757575756</v>
      </c>
      <c r="BV1539" s="69">
        <v>2.1451275931639736E-2</v>
      </c>
    </row>
    <row r="1540" spans="1:74">
      <c r="A1540" s="113" t="s">
        <v>1034</v>
      </c>
      <c r="B1540" s="69" t="s">
        <v>100</v>
      </c>
      <c r="C1540" s="69" t="s">
        <v>141</v>
      </c>
      <c r="D1540" s="69" t="s">
        <v>358</v>
      </c>
      <c r="E1540" s="69" t="s">
        <v>685</v>
      </c>
      <c r="F1540" s="69">
        <v>0</v>
      </c>
      <c r="G1540" s="69">
        <v>0</v>
      </c>
      <c r="H1540" s="69">
        <v>9773</v>
      </c>
      <c r="I1540" s="69">
        <v>107</v>
      </c>
      <c r="J1540" s="69">
        <v>42</v>
      </c>
      <c r="K1540" s="69">
        <v>1958</v>
      </c>
      <c r="L1540" s="69">
        <v>1720</v>
      </c>
      <c r="M1540" s="69">
        <v>46</v>
      </c>
      <c r="N1540" s="69">
        <v>0</v>
      </c>
      <c r="O1540" s="69">
        <v>21</v>
      </c>
      <c r="P1540" s="69">
        <v>4991.32</v>
      </c>
      <c r="Q1540" s="69">
        <v>43.24</v>
      </c>
      <c r="R1540" s="114">
        <v>3500000</v>
      </c>
      <c r="S1540" s="69">
        <v>0</v>
      </c>
      <c r="T1540" s="69">
        <v>0</v>
      </c>
      <c r="U1540" s="69">
        <v>3540</v>
      </c>
      <c r="V1540" s="69">
        <v>0</v>
      </c>
      <c r="W1540" s="69">
        <v>0</v>
      </c>
      <c r="X1540" s="69">
        <v>0</v>
      </c>
      <c r="Y1540" s="69">
        <v>0</v>
      </c>
      <c r="Z1540" s="69">
        <v>0</v>
      </c>
      <c r="AA1540" s="69">
        <v>0</v>
      </c>
      <c r="AB1540" s="69">
        <v>0</v>
      </c>
      <c r="AC1540" s="69">
        <v>0</v>
      </c>
      <c r="AD1540" s="69">
        <v>0</v>
      </c>
      <c r="AE1540" s="69">
        <v>1445</v>
      </c>
      <c r="AF1540" s="69">
        <v>1550178</v>
      </c>
      <c r="AG1540" s="69">
        <v>1949822</v>
      </c>
      <c r="AH1540" s="69">
        <v>0</v>
      </c>
      <c r="AI1540" s="69">
        <v>0</v>
      </c>
      <c r="AJ1540" s="69">
        <v>2703</v>
      </c>
      <c r="AK1540" s="69">
        <v>837</v>
      </c>
      <c r="AL1540" s="69">
        <v>13364</v>
      </c>
      <c r="AM1540" s="69">
        <v>6028</v>
      </c>
      <c r="AN1540" s="69">
        <v>-13364</v>
      </c>
      <c r="AO1540" s="69">
        <v>37</v>
      </c>
      <c r="AP1540" s="69">
        <v>-37</v>
      </c>
      <c r="AQ1540" s="69">
        <v>281009</v>
      </c>
      <c r="AR1540" s="69">
        <v>11198</v>
      </c>
      <c r="AS1540" s="69">
        <v>232525</v>
      </c>
      <c r="AT1540" s="69">
        <v>293389</v>
      </c>
      <c r="AU1540" s="69">
        <v>0</v>
      </c>
      <c r="AV1540" s="69">
        <v>1102</v>
      </c>
      <c r="AW1540" s="69">
        <v>0.44290800000000002</v>
      </c>
      <c r="AX1540" s="69">
        <v>0</v>
      </c>
      <c r="AY1540" s="69">
        <v>0</v>
      </c>
      <c r="AZ1540" s="69">
        <v>0</v>
      </c>
      <c r="BA1540" s="69">
        <v>573.50277469478362</v>
      </c>
      <c r="BB1540" s="69">
        <v>0.76355932203389831</v>
      </c>
      <c r="BC1540" s="69">
        <v>871.49722530521638</v>
      </c>
      <c r="BD1540" s="69">
        <v>0</v>
      </c>
      <c r="BE1540" s="69">
        <v>115.99655791679137</v>
      </c>
      <c r="BF1540" s="69">
        <v>-115.99655791679137</v>
      </c>
      <c r="BG1540" s="69">
        <v>41896.7027027027</v>
      </c>
      <c r="BH1540" s="69">
        <v>0</v>
      </c>
      <c r="BI1540" s="69">
        <v>-41896.7027027027</v>
      </c>
      <c r="BJ1540" s="69">
        <v>1.3166838072801938E-4</v>
      </c>
      <c r="BK1540" s="69">
        <v>0</v>
      </c>
      <c r="BL1540" s="69">
        <v>138.43347026254688</v>
      </c>
      <c r="BM1540" s="69">
        <v>-138.43347026254688</v>
      </c>
      <c r="BN1540" s="69">
        <v>0</v>
      </c>
      <c r="BO1540" s="69">
        <v>6.6667154069454897</v>
      </c>
      <c r="BP1540" s="69">
        <v>-6.6667154069454897</v>
      </c>
      <c r="BQ1540" s="69">
        <v>6666.71540694549</v>
      </c>
      <c r="BR1540" s="69">
        <v>-6666.71540694549</v>
      </c>
      <c r="BS1540" s="69">
        <v>0</v>
      </c>
      <c r="BT1540" s="69">
        <v>0</v>
      </c>
      <c r="BU1540" s="69">
        <v>266.23321234119783</v>
      </c>
      <c r="BV1540" s="69">
        <v>2.1451270244013537E-2</v>
      </c>
    </row>
    <row r="1541" spans="1:74">
      <c r="A1541" s="113" t="s">
        <v>1035</v>
      </c>
      <c r="B1541" s="69" t="s">
        <v>100</v>
      </c>
      <c r="C1541" s="69" t="s">
        <v>141</v>
      </c>
      <c r="D1541" s="69" t="s">
        <v>357</v>
      </c>
      <c r="E1541" s="69" t="s">
        <v>685</v>
      </c>
      <c r="F1541" s="69">
        <v>0</v>
      </c>
      <c r="G1541" s="69">
        <v>0</v>
      </c>
      <c r="H1541" s="69">
        <v>10480</v>
      </c>
      <c r="I1541" s="69">
        <v>75</v>
      </c>
      <c r="J1541" s="69">
        <v>35</v>
      </c>
      <c r="K1541" s="69">
        <v>1954</v>
      </c>
      <c r="L1541" s="69">
        <v>1657</v>
      </c>
      <c r="M1541" s="69">
        <v>38</v>
      </c>
      <c r="N1541" s="69">
        <v>0</v>
      </c>
      <c r="O1541" s="69">
        <v>19</v>
      </c>
      <c r="P1541" s="69">
        <v>5363.36</v>
      </c>
      <c r="Q1541" s="69">
        <v>56.96</v>
      </c>
      <c r="R1541" s="114">
        <v>3500000</v>
      </c>
      <c r="S1541" s="69">
        <v>0</v>
      </c>
      <c r="T1541" s="69">
        <v>0</v>
      </c>
      <c r="U1541" s="69">
        <v>3540</v>
      </c>
      <c r="V1541" s="69">
        <v>0</v>
      </c>
      <c r="W1541" s="69">
        <v>0</v>
      </c>
      <c r="X1541" s="69">
        <v>0</v>
      </c>
      <c r="Y1541" s="69">
        <v>0</v>
      </c>
      <c r="Z1541" s="69">
        <v>0</v>
      </c>
      <c r="AA1541" s="69">
        <v>0</v>
      </c>
      <c r="AB1541" s="69">
        <v>0</v>
      </c>
      <c r="AC1541" s="69">
        <v>0</v>
      </c>
      <c r="AD1541" s="69">
        <v>0</v>
      </c>
      <c r="AE1541" s="69">
        <v>1445</v>
      </c>
      <c r="AF1541" s="69">
        <v>1651621</v>
      </c>
      <c r="AG1541" s="69">
        <v>1848379</v>
      </c>
      <c r="AH1541" s="69">
        <v>0</v>
      </c>
      <c r="AI1541" s="69">
        <v>0</v>
      </c>
      <c r="AJ1541" s="69">
        <v>2905</v>
      </c>
      <c r="AK1541" s="69">
        <v>635</v>
      </c>
      <c r="AL1541" s="69">
        <v>14383</v>
      </c>
      <c r="AM1541" s="69">
        <v>6496</v>
      </c>
      <c r="AN1541" s="69">
        <v>-14383</v>
      </c>
      <c r="AO1541" s="69">
        <v>42</v>
      </c>
      <c r="AP1541" s="69">
        <v>-42</v>
      </c>
      <c r="AQ1541" s="69">
        <v>302792</v>
      </c>
      <c r="AR1541" s="69">
        <v>12058</v>
      </c>
      <c r="AS1541" s="69">
        <v>250421</v>
      </c>
      <c r="AT1541" s="69">
        <v>303869</v>
      </c>
      <c r="AU1541" s="69">
        <v>0</v>
      </c>
      <c r="AV1541" s="69">
        <v>1140</v>
      </c>
      <c r="AW1541" s="69">
        <v>0.4718917142857143</v>
      </c>
      <c r="AX1541" s="69">
        <v>0</v>
      </c>
      <c r="AY1541" s="69">
        <v>0</v>
      </c>
      <c r="AZ1541" s="69">
        <v>0</v>
      </c>
      <c r="BA1541" s="69">
        <v>568.54423407917386</v>
      </c>
      <c r="BB1541" s="69">
        <v>0.82062146892655363</v>
      </c>
      <c r="BC1541" s="69">
        <v>876.45576592082614</v>
      </c>
      <c r="BD1541" s="69">
        <v>0</v>
      </c>
      <c r="BE1541" s="69">
        <v>114.83146770492944</v>
      </c>
      <c r="BF1541" s="69">
        <v>-114.83146770492944</v>
      </c>
      <c r="BG1541" s="69">
        <v>39324.309523809527</v>
      </c>
      <c r="BH1541" s="69">
        <v>0</v>
      </c>
      <c r="BI1541" s="69">
        <v>-39324.309523809527</v>
      </c>
      <c r="BJ1541" s="69">
        <v>1.3870908082115775E-4</v>
      </c>
      <c r="BK1541" s="69">
        <v>0</v>
      </c>
      <c r="BL1541" s="69">
        <v>136.973046939791</v>
      </c>
      <c r="BM1541" s="69">
        <v>-136.973046939791</v>
      </c>
      <c r="BN1541" s="69">
        <v>0</v>
      </c>
      <c r="BO1541" s="69">
        <v>6.5953773844845278</v>
      </c>
      <c r="BP1541" s="69">
        <v>-6.5953773844845278</v>
      </c>
      <c r="BQ1541" s="69">
        <v>6595.3773844845282</v>
      </c>
      <c r="BR1541" s="69">
        <v>-6595.3773844845282</v>
      </c>
      <c r="BS1541" s="69">
        <v>0</v>
      </c>
      <c r="BT1541" s="69">
        <v>0</v>
      </c>
      <c r="BU1541" s="69">
        <v>266.5517543859649</v>
      </c>
      <c r="BV1541" s="69">
        <v>2.1453671167005733E-2</v>
      </c>
    </row>
    <row r="1542" spans="1:74">
      <c r="A1542" s="113" t="s">
        <v>1035</v>
      </c>
      <c r="B1542" s="69" t="s">
        <v>100</v>
      </c>
      <c r="C1542" s="69" t="s">
        <v>141</v>
      </c>
      <c r="D1542" s="69" t="s">
        <v>358</v>
      </c>
      <c r="E1542" s="69" t="s">
        <v>685</v>
      </c>
      <c r="F1542" s="69">
        <v>0</v>
      </c>
      <c r="G1542" s="69">
        <v>0</v>
      </c>
      <c r="H1542" s="69">
        <v>10691</v>
      </c>
      <c r="I1542" s="69">
        <v>111</v>
      </c>
      <c r="J1542" s="69">
        <v>38</v>
      </c>
      <c r="K1542" s="69">
        <v>2154</v>
      </c>
      <c r="L1542" s="69">
        <v>1856</v>
      </c>
      <c r="M1542" s="69">
        <v>43</v>
      </c>
      <c r="N1542" s="69">
        <v>0</v>
      </c>
      <c r="O1542" s="69">
        <v>12</v>
      </c>
      <c r="P1542" s="69">
        <v>4963.32</v>
      </c>
      <c r="Q1542" s="69">
        <v>60.74</v>
      </c>
      <c r="R1542" s="114">
        <v>3500000</v>
      </c>
      <c r="S1542" s="69">
        <v>0</v>
      </c>
      <c r="T1542" s="69">
        <v>0</v>
      </c>
      <c r="U1542" s="69">
        <v>3540</v>
      </c>
      <c r="V1542" s="69">
        <v>0</v>
      </c>
      <c r="W1542" s="69">
        <v>0</v>
      </c>
      <c r="X1542" s="69">
        <v>0</v>
      </c>
      <c r="Y1542" s="69">
        <v>0</v>
      </c>
      <c r="Z1542" s="69">
        <v>0</v>
      </c>
      <c r="AA1542" s="69">
        <v>0</v>
      </c>
      <c r="AB1542" s="69">
        <v>0</v>
      </c>
      <c r="AC1542" s="69">
        <v>0</v>
      </c>
      <c r="AD1542" s="69">
        <v>0</v>
      </c>
      <c r="AE1542" s="69">
        <v>1445</v>
      </c>
      <c r="AF1542" s="69">
        <v>1662312</v>
      </c>
      <c r="AG1542" s="69">
        <v>1837688</v>
      </c>
      <c r="AH1542" s="69">
        <v>0</v>
      </c>
      <c r="AI1542" s="69">
        <v>0</v>
      </c>
      <c r="AJ1542" s="69">
        <v>2917</v>
      </c>
      <c r="AK1542" s="69">
        <v>623</v>
      </c>
      <c r="AL1542" s="69">
        <v>14494</v>
      </c>
      <c r="AM1542" s="69">
        <v>6534</v>
      </c>
      <c r="AN1542" s="69">
        <v>-14494</v>
      </c>
      <c r="AO1542" s="69">
        <v>42</v>
      </c>
      <c r="AP1542" s="69">
        <v>-42</v>
      </c>
      <c r="AQ1542" s="69">
        <v>304946</v>
      </c>
      <c r="AR1542" s="69">
        <v>12101</v>
      </c>
      <c r="AS1542" s="69">
        <v>252277</v>
      </c>
      <c r="AT1542" s="69">
        <v>314560</v>
      </c>
      <c r="AU1542" s="69">
        <v>0</v>
      </c>
      <c r="AV1542" s="69">
        <v>1183</v>
      </c>
      <c r="AW1542" s="69">
        <v>0.47494628571428571</v>
      </c>
      <c r="AX1542" s="69">
        <v>0</v>
      </c>
      <c r="AY1542" s="69">
        <v>0</v>
      </c>
      <c r="AZ1542" s="69">
        <v>0</v>
      </c>
      <c r="BA1542" s="69">
        <v>569.87041480973608</v>
      </c>
      <c r="BB1542" s="69">
        <v>0.82401129943502827</v>
      </c>
      <c r="BC1542" s="69">
        <v>875.12958519026392</v>
      </c>
      <c r="BD1542" s="69">
        <v>0</v>
      </c>
      <c r="BE1542" s="69">
        <v>114.68966468883676</v>
      </c>
      <c r="BF1542" s="69">
        <v>-114.68966468883676</v>
      </c>
      <c r="BG1542" s="69">
        <v>39578.857142857145</v>
      </c>
      <c r="BH1542" s="69">
        <v>0</v>
      </c>
      <c r="BI1542" s="69">
        <v>-39578.857142857145</v>
      </c>
      <c r="BJ1542" s="69">
        <v>1.3772930289297121E-4</v>
      </c>
      <c r="BK1542" s="69">
        <v>0</v>
      </c>
      <c r="BL1542" s="69">
        <v>137.36980414841747</v>
      </c>
      <c r="BM1542" s="69">
        <v>-137.36980414841747</v>
      </c>
      <c r="BN1542" s="69">
        <v>0</v>
      </c>
      <c r="BO1542" s="69">
        <v>6.5892332634366193</v>
      </c>
      <c r="BP1542" s="69">
        <v>-6.5892332634366193</v>
      </c>
      <c r="BQ1542" s="69">
        <v>6589.2332634366194</v>
      </c>
      <c r="BR1542" s="69">
        <v>-6589.2332634366194</v>
      </c>
      <c r="BS1542" s="69">
        <v>0</v>
      </c>
      <c r="BT1542" s="69">
        <v>0</v>
      </c>
      <c r="BU1542" s="69">
        <v>265.90025359256128</v>
      </c>
      <c r="BV1542" s="69">
        <v>2.1426744407206523E-2</v>
      </c>
    </row>
    <row r="1543" spans="1:74">
      <c r="A1543" s="113" t="s">
        <v>1036</v>
      </c>
      <c r="B1543" s="69" t="s">
        <v>100</v>
      </c>
      <c r="C1543" s="69" t="s">
        <v>141</v>
      </c>
      <c r="D1543" s="69" t="s">
        <v>357</v>
      </c>
      <c r="E1543" s="69" t="s">
        <v>685</v>
      </c>
      <c r="F1543" s="69">
        <v>0</v>
      </c>
      <c r="G1543" s="69">
        <v>0</v>
      </c>
      <c r="H1543" s="69">
        <v>10052</v>
      </c>
      <c r="I1543" s="69">
        <v>59</v>
      </c>
      <c r="J1543" s="69">
        <v>26</v>
      </c>
      <c r="K1543" s="69">
        <v>1427</v>
      </c>
      <c r="L1543" s="69">
        <v>1242</v>
      </c>
      <c r="M1543" s="69">
        <v>32</v>
      </c>
      <c r="N1543" s="69">
        <v>0</v>
      </c>
      <c r="O1543" s="69">
        <v>10</v>
      </c>
      <c r="P1543" s="69">
        <v>7044.15</v>
      </c>
      <c r="Q1543" s="69">
        <v>71.8</v>
      </c>
      <c r="R1543" s="114">
        <v>3500000</v>
      </c>
      <c r="S1543" s="69">
        <v>0</v>
      </c>
      <c r="T1543" s="69">
        <v>0</v>
      </c>
      <c r="U1543" s="69">
        <v>3540</v>
      </c>
      <c r="V1543" s="69">
        <v>0</v>
      </c>
      <c r="W1543" s="69">
        <v>0</v>
      </c>
      <c r="X1543" s="69">
        <v>0</v>
      </c>
      <c r="Y1543" s="69">
        <v>0</v>
      </c>
      <c r="Z1543" s="69">
        <v>0</v>
      </c>
      <c r="AA1543" s="69">
        <v>0</v>
      </c>
      <c r="AB1543" s="69">
        <v>0</v>
      </c>
      <c r="AC1543" s="69">
        <v>0</v>
      </c>
      <c r="AD1543" s="69">
        <v>0</v>
      </c>
      <c r="AE1543" s="69">
        <v>1445</v>
      </c>
      <c r="AF1543" s="69">
        <v>1766647</v>
      </c>
      <c r="AG1543" s="69">
        <v>1733353</v>
      </c>
      <c r="AH1543" s="69">
        <v>0</v>
      </c>
      <c r="AI1543" s="69">
        <v>0</v>
      </c>
      <c r="AJ1543" s="69">
        <v>3095</v>
      </c>
      <c r="AK1543" s="69">
        <v>445</v>
      </c>
      <c r="AL1543" s="69">
        <v>15428</v>
      </c>
      <c r="AM1543" s="69">
        <v>6945</v>
      </c>
      <c r="AN1543" s="69">
        <v>-15428</v>
      </c>
      <c r="AO1543" s="69">
        <v>47</v>
      </c>
      <c r="AP1543" s="69">
        <v>-47</v>
      </c>
      <c r="AQ1543" s="69">
        <v>326559</v>
      </c>
      <c r="AR1543" s="69">
        <v>12873</v>
      </c>
      <c r="AS1543" s="69">
        <v>270329</v>
      </c>
      <c r="AT1543" s="69">
        <v>324612</v>
      </c>
      <c r="AU1543" s="69">
        <v>0</v>
      </c>
      <c r="AV1543" s="69">
        <v>1215</v>
      </c>
      <c r="AW1543" s="69">
        <v>0.50475628571428577</v>
      </c>
      <c r="AX1543" s="69">
        <v>0</v>
      </c>
      <c r="AY1543" s="69">
        <v>0</v>
      </c>
      <c r="AZ1543" s="69">
        <v>0</v>
      </c>
      <c r="BA1543" s="69">
        <v>570.80678513731823</v>
      </c>
      <c r="BB1543" s="69">
        <v>0.87429378531073443</v>
      </c>
      <c r="BC1543" s="69">
        <v>874.19321486268177</v>
      </c>
      <c r="BD1543" s="69">
        <v>0</v>
      </c>
      <c r="BE1543" s="69">
        <v>114.5091392273788</v>
      </c>
      <c r="BF1543" s="69">
        <v>-114.5091392273788</v>
      </c>
      <c r="BG1543" s="69">
        <v>37588.234042553195</v>
      </c>
      <c r="BH1543" s="69">
        <v>0</v>
      </c>
      <c r="BI1543" s="69">
        <v>-37588.234042553195</v>
      </c>
      <c r="BJ1543" s="69">
        <v>1.4392498752139736E-4</v>
      </c>
      <c r="BK1543" s="69">
        <v>0</v>
      </c>
      <c r="BL1543" s="69">
        <v>137.23661928066497</v>
      </c>
      <c r="BM1543" s="69">
        <v>-137.23661928066497</v>
      </c>
      <c r="BN1543" s="69">
        <v>0</v>
      </c>
      <c r="BO1543" s="69">
        <v>6.5351738067317973</v>
      </c>
      <c r="BP1543" s="69">
        <v>-6.5351738067317973</v>
      </c>
      <c r="BQ1543" s="69">
        <v>6535.1738067317974</v>
      </c>
      <c r="BR1543" s="69">
        <v>-6535.1738067317974</v>
      </c>
      <c r="BS1543" s="69">
        <v>0</v>
      </c>
      <c r="BT1543" s="69">
        <v>0</v>
      </c>
      <c r="BU1543" s="69">
        <v>267.17037037037039</v>
      </c>
      <c r="BV1543" s="69">
        <v>2.1267213581619249E-2</v>
      </c>
    </row>
    <row r="1544" spans="1:74">
      <c r="A1544" s="113" t="s">
        <v>1036</v>
      </c>
      <c r="B1544" s="69" t="s">
        <v>100</v>
      </c>
      <c r="C1544" s="69" t="s">
        <v>141</v>
      </c>
      <c r="D1544" s="69" t="s">
        <v>358</v>
      </c>
      <c r="E1544" s="69" t="s">
        <v>685</v>
      </c>
      <c r="F1544" s="69">
        <v>0</v>
      </c>
      <c r="G1544" s="69">
        <v>0</v>
      </c>
      <c r="H1544" s="69">
        <v>10079</v>
      </c>
      <c r="I1544" s="69">
        <v>94</v>
      </c>
      <c r="J1544" s="69">
        <v>32</v>
      </c>
      <c r="K1544" s="69">
        <v>1847</v>
      </c>
      <c r="L1544" s="69">
        <v>1631</v>
      </c>
      <c r="M1544" s="69">
        <v>33</v>
      </c>
      <c r="N1544" s="69">
        <v>0</v>
      </c>
      <c r="O1544" s="69">
        <v>15</v>
      </c>
      <c r="P1544" s="69">
        <v>5456.96</v>
      </c>
      <c r="Q1544" s="69">
        <v>57.93</v>
      </c>
      <c r="R1544" s="114">
        <v>3500000</v>
      </c>
      <c r="S1544" s="69">
        <v>0</v>
      </c>
      <c r="T1544" s="69">
        <v>0</v>
      </c>
      <c r="U1544" s="69">
        <v>3540</v>
      </c>
      <c r="V1544" s="69">
        <v>0</v>
      </c>
      <c r="W1544" s="69">
        <v>0</v>
      </c>
      <c r="X1544" s="69">
        <v>0</v>
      </c>
      <c r="Y1544" s="69">
        <v>0</v>
      </c>
      <c r="Z1544" s="69">
        <v>0</v>
      </c>
      <c r="AA1544" s="69">
        <v>0</v>
      </c>
      <c r="AB1544" s="69">
        <v>0</v>
      </c>
      <c r="AC1544" s="69">
        <v>0</v>
      </c>
      <c r="AD1544" s="69">
        <v>0</v>
      </c>
      <c r="AE1544" s="69">
        <v>1445</v>
      </c>
      <c r="AF1544" s="69">
        <v>1776726</v>
      </c>
      <c r="AG1544" s="69">
        <v>1723274</v>
      </c>
      <c r="AH1544" s="69">
        <v>0</v>
      </c>
      <c r="AI1544" s="69">
        <v>0</v>
      </c>
      <c r="AJ1544" s="69">
        <v>3110</v>
      </c>
      <c r="AK1544" s="69">
        <v>430</v>
      </c>
      <c r="AL1544" s="69">
        <v>15522</v>
      </c>
      <c r="AM1544" s="69">
        <v>6977</v>
      </c>
      <c r="AN1544" s="69">
        <v>-15522</v>
      </c>
      <c r="AO1544" s="69">
        <v>47</v>
      </c>
      <c r="AP1544" s="69">
        <v>-47</v>
      </c>
      <c r="AQ1544" s="69">
        <v>328406</v>
      </c>
      <c r="AR1544" s="69">
        <v>12906</v>
      </c>
      <c r="AS1544" s="69">
        <v>271960</v>
      </c>
      <c r="AT1544" s="69">
        <v>334691</v>
      </c>
      <c r="AU1544" s="69">
        <v>0</v>
      </c>
      <c r="AV1544" s="69">
        <v>1248</v>
      </c>
      <c r="AW1544" s="69">
        <v>0.50763599999999998</v>
      </c>
      <c r="AX1544" s="69">
        <v>0</v>
      </c>
      <c r="AY1544" s="69">
        <v>0</v>
      </c>
      <c r="AZ1544" s="69">
        <v>0</v>
      </c>
      <c r="BA1544" s="69">
        <v>571.29453376205788</v>
      </c>
      <c r="BB1544" s="69">
        <v>0.87853107344632764</v>
      </c>
      <c r="BC1544" s="69">
        <v>873.70546623794212</v>
      </c>
      <c r="BD1544" s="69">
        <v>0</v>
      </c>
      <c r="BE1544" s="69">
        <v>114.46501739466564</v>
      </c>
      <c r="BF1544" s="69">
        <v>-114.46501739466564</v>
      </c>
      <c r="BG1544" s="69">
        <v>37802.680851063829</v>
      </c>
      <c r="BH1544" s="69">
        <v>0</v>
      </c>
      <c r="BI1544" s="69">
        <v>-37802.680851063829</v>
      </c>
      <c r="BJ1544" s="69">
        <v>1.4311553382094115E-4</v>
      </c>
      <c r="BK1544" s="69">
        <v>0</v>
      </c>
      <c r="BL1544" s="69">
        <v>137.66666666666666</v>
      </c>
      <c r="BM1544" s="69">
        <v>-137.66666666666666</v>
      </c>
      <c r="BN1544" s="69">
        <v>0</v>
      </c>
      <c r="BO1544" s="69">
        <v>6.5330416237682014</v>
      </c>
      <c r="BP1544" s="69">
        <v>-6.5330416237682014</v>
      </c>
      <c r="BQ1544" s="69">
        <v>6533.0416237682011</v>
      </c>
      <c r="BR1544" s="69">
        <v>-6533.0416237682011</v>
      </c>
      <c r="BS1544" s="69">
        <v>0</v>
      </c>
      <c r="BT1544" s="69">
        <v>0</v>
      </c>
      <c r="BU1544" s="69">
        <v>268.18189102564105</v>
      </c>
      <c r="BV1544" s="69">
        <v>2.1245044244015032E-2</v>
      </c>
    </row>
    <row r="1545" spans="1:74">
      <c r="A1545" s="113" t="s">
        <v>1037</v>
      </c>
      <c r="B1545" s="69" t="s">
        <v>100</v>
      </c>
      <c r="C1545" s="69" t="s">
        <v>141</v>
      </c>
      <c r="D1545" s="69" t="s">
        <v>357</v>
      </c>
      <c r="E1545" s="69" t="s">
        <v>685</v>
      </c>
      <c r="F1545" s="69">
        <v>0</v>
      </c>
      <c r="G1545" s="69">
        <v>0</v>
      </c>
      <c r="H1545" s="69">
        <v>12219</v>
      </c>
      <c r="I1545" s="69">
        <v>88</v>
      </c>
      <c r="J1545" s="69">
        <v>34</v>
      </c>
      <c r="K1545" s="69">
        <v>1800</v>
      </c>
      <c r="L1545" s="69">
        <v>1541</v>
      </c>
      <c r="M1545" s="69">
        <v>38</v>
      </c>
      <c r="N1545" s="69">
        <v>1</v>
      </c>
      <c r="O1545" s="69">
        <v>18</v>
      </c>
      <c r="P1545" s="69">
        <v>6788.33</v>
      </c>
      <c r="Q1545" s="69">
        <v>64.650000000000006</v>
      </c>
      <c r="R1545" s="114">
        <v>3500000</v>
      </c>
      <c r="S1545" s="69">
        <v>0</v>
      </c>
      <c r="T1545" s="69">
        <v>0</v>
      </c>
      <c r="U1545" s="69">
        <v>3540</v>
      </c>
      <c r="V1545" s="69">
        <v>0</v>
      </c>
      <c r="W1545" s="69">
        <v>0</v>
      </c>
      <c r="X1545" s="69">
        <v>0</v>
      </c>
      <c r="Y1545" s="69">
        <v>0</v>
      </c>
      <c r="Z1545" s="69">
        <v>0</v>
      </c>
      <c r="AA1545" s="69">
        <v>0</v>
      </c>
      <c r="AB1545" s="69">
        <v>0</v>
      </c>
      <c r="AC1545" s="69">
        <v>0</v>
      </c>
      <c r="AD1545" s="69">
        <v>0</v>
      </c>
      <c r="AE1545" s="69">
        <v>1445</v>
      </c>
      <c r="AF1545" s="69">
        <v>1885596</v>
      </c>
      <c r="AG1545" s="69">
        <v>1614404</v>
      </c>
      <c r="AH1545" s="69">
        <v>0</v>
      </c>
      <c r="AI1545" s="69">
        <v>0</v>
      </c>
      <c r="AJ1545" s="69">
        <v>3282</v>
      </c>
      <c r="AK1545" s="69">
        <v>258</v>
      </c>
      <c r="AL1545" s="69">
        <v>16560</v>
      </c>
      <c r="AM1545" s="69">
        <v>7429</v>
      </c>
      <c r="AN1545" s="69">
        <v>-16560</v>
      </c>
      <c r="AO1545" s="69">
        <v>48</v>
      </c>
      <c r="AP1545" s="69">
        <v>-48</v>
      </c>
      <c r="AQ1545" s="69">
        <v>349115</v>
      </c>
      <c r="AR1545" s="69">
        <v>13726</v>
      </c>
      <c r="AS1545" s="69">
        <v>289170</v>
      </c>
      <c r="AT1545" s="69">
        <v>346910</v>
      </c>
      <c r="AU1545" s="69">
        <v>0</v>
      </c>
      <c r="AV1545" s="69">
        <v>1286</v>
      </c>
      <c r="AW1545" s="69">
        <v>0.53874171428571427</v>
      </c>
      <c r="AX1545" s="69">
        <v>0</v>
      </c>
      <c r="AY1545" s="69">
        <v>0</v>
      </c>
      <c r="AZ1545" s="69">
        <v>0</v>
      </c>
      <c r="BA1545" s="69">
        <v>574.52650822669102</v>
      </c>
      <c r="BB1545" s="69">
        <v>0.92711864406779665</v>
      </c>
      <c r="BC1545" s="69">
        <v>870.47349177330898</v>
      </c>
      <c r="BD1545" s="69">
        <v>0</v>
      </c>
      <c r="BE1545" s="69">
        <v>113.86449275362318</v>
      </c>
      <c r="BF1545" s="69">
        <v>-113.86449275362318</v>
      </c>
      <c r="BG1545" s="69">
        <v>39283.25</v>
      </c>
      <c r="BH1545" s="69">
        <v>0</v>
      </c>
      <c r="BI1545" s="69">
        <v>-39283.25</v>
      </c>
      <c r="BJ1545" s="69">
        <v>1.3749051172249832E-4</v>
      </c>
      <c r="BK1545" s="69">
        <v>0</v>
      </c>
      <c r="BL1545" s="69">
        <v>137.37403467871192</v>
      </c>
      <c r="BM1545" s="69">
        <v>-137.37403467871192</v>
      </c>
      <c r="BN1545" s="69">
        <v>0</v>
      </c>
      <c r="BO1545" s="69">
        <v>6.5207179167963485</v>
      </c>
      <c r="BP1545" s="69">
        <v>-6.5207179167963485</v>
      </c>
      <c r="BQ1545" s="69">
        <v>6520.7179167963486</v>
      </c>
      <c r="BR1545" s="69">
        <v>-6520.7179167963486</v>
      </c>
      <c r="BS1545" s="69">
        <v>0</v>
      </c>
      <c r="BT1545" s="69">
        <v>0</v>
      </c>
      <c r="BU1545" s="69">
        <v>269.75894245723174</v>
      </c>
      <c r="BV1545" s="69">
        <v>2.1279521074717499E-2</v>
      </c>
    </row>
    <row r="1546" spans="1:74">
      <c r="A1546" s="113" t="s">
        <v>1037</v>
      </c>
      <c r="B1546" s="69" t="s">
        <v>100</v>
      </c>
      <c r="C1546" s="69" t="s">
        <v>141</v>
      </c>
      <c r="D1546" s="69" t="s">
        <v>358</v>
      </c>
      <c r="E1546" s="69" t="s">
        <v>685</v>
      </c>
      <c r="F1546" s="69">
        <v>0</v>
      </c>
      <c r="G1546" s="69">
        <v>0</v>
      </c>
      <c r="H1546" s="69">
        <v>12210</v>
      </c>
      <c r="I1546" s="69">
        <v>133</v>
      </c>
      <c r="J1546" s="69">
        <v>60</v>
      </c>
      <c r="K1546" s="69">
        <v>2212</v>
      </c>
      <c r="L1546" s="69">
        <v>1912</v>
      </c>
      <c r="M1546" s="69">
        <v>65</v>
      </c>
      <c r="N1546" s="69">
        <v>0</v>
      </c>
      <c r="O1546" s="69">
        <v>22</v>
      </c>
      <c r="P1546" s="69">
        <v>5519.89</v>
      </c>
      <c r="Q1546" s="69">
        <v>40.840000000000003</v>
      </c>
      <c r="R1546" s="114">
        <v>3500000</v>
      </c>
      <c r="S1546" s="69">
        <v>0</v>
      </c>
      <c r="T1546" s="69">
        <v>0</v>
      </c>
      <c r="U1546" s="69">
        <v>3540</v>
      </c>
      <c r="V1546" s="69">
        <v>0</v>
      </c>
      <c r="W1546" s="69">
        <v>0</v>
      </c>
      <c r="X1546" s="69">
        <v>0</v>
      </c>
      <c r="Y1546" s="69">
        <v>0</v>
      </c>
      <c r="Z1546" s="69">
        <v>0</v>
      </c>
      <c r="AA1546" s="69">
        <v>0</v>
      </c>
      <c r="AB1546" s="69">
        <v>0</v>
      </c>
      <c r="AC1546" s="69">
        <v>0</v>
      </c>
      <c r="AD1546" s="69">
        <v>0</v>
      </c>
      <c r="AE1546" s="69">
        <v>1445</v>
      </c>
      <c r="AF1546" s="69">
        <v>1897806</v>
      </c>
      <c r="AG1546" s="69">
        <v>1602194</v>
      </c>
      <c r="AH1546" s="69">
        <v>0</v>
      </c>
      <c r="AI1546" s="69">
        <v>0</v>
      </c>
      <c r="AJ1546" s="69">
        <v>3304</v>
      </c>
      <c r="AK1546" s="69">
        <v>236</v>
      </c>
      <c r="AL1546" s="69">
        <v>16693</v>
      </c>
      <c r="AM1546" s="69">
        <v>7489</v>
      </c>
      <c r="AN1546" s="69">
        <v>-16693</v>
      </c>
      <c r="AO1546" s="69">
        <v>48</v>
      </c>
      <c r="AP1546" s="69">
        <v>-48</v>
      </c>
      <c r="AQ1546" s="69">
        <v>351327</v>
      </c>
      <c r="AR1546" s="69">
        <v>13791</v>
      </c>
      <c r="AS1546" s="69">
        <v>291082</v>
      </c>
      <c r="AT1546" s="69">
        <v>359120</v>
      </c>
      <c r="AU1546" s="69">
        <v>0</v>
      </c>
      <c r="AV1546" s="69">
        <v>1351</v>
      </c>
      <c r="AW1546" s="69">
        <v>0.54223028571428566</v>
      </c>
      <c r="AX1546" s="69">
        <v>0</v>
      </c>
      <c r="AY1546" s="69">
        <v>0</v>
      </c>
      <c r="AZ1546" s="69">
        <v>0</v>
      </c>
      <c r="BA1546" s="69">
        <v>574.3964891041162</v>
      </c>
      <c r="BB1546" s="69">
        <v>0.93333333333333335</v>
      </c>
      <c r="BC1546" s="69">
        <v>870.6035108958838</v>
      </c>
      <c r="BD1546" s="69">
        <v>0</v>
      </c>
      <c r="BE1546" s="69">
        <v>113.68873180375007</v>
      </c>
      <c r="BF1546" s="69">
        <v>-113.68873180375007</v>
      </c>
      <c r="BG1546" s="69">
        <v>39537.625</v>
      </c>
      <c r="BH1546" s="69">
        <v>0</v>
      </c>
      <c r="BI1546" s="69">
        <v>-39537.625</v>
      </c>
      <c r="BJ1546" s="69">
        <v>1.366248537687112E-4</v>
      </c>
      <c r="BK1546" s="69">
        <v>0</v>
      </c>
      <c r="BL1546" s="69">
        <v>137.61192081792473</v>
      </c>
      <c r="BM1546" s="69">
        <v>-137.61192081792473</v>
      </c>
      <c r="BN1546" s="69">
        <v>0</v>
      </c>
      <c r="BO1546" s="69">
        <v>6.5198328993204662</v>
      </c>
      <c r="BP1546" s="69">
        <v>-6.5198328993204662</v>
      </c>
      <c r="BQ1546" s="69">
        <v>6519.8328993204659</v>
      </c>
      <c r="BR1546" s="69">
        <v>-6519.8328993204659</v>
      </c>
      <c r="BS1546" s="69">
        <v>0</v>
      </c>
      <c r="BT1546" s="69">
        <v>0</v>
      </c>
      <c r="BU1546" s="69">
        <v>265.81791265729089</v>
      </c>
      <c r="BV1546" s="69">
        <v>2.1316323539039127E-2</v>
      </c>
    </row>
    <row r="1547" spans="1:74">
      <c r="A1547" s="113" t="s">
        <v>1038</v>
      </c>
      <c r="B1547" s="69" t="s">
        <v>100</v>
      </c>
      <c r="C1547" s="69" t="s">
        <v>141</v>
      </c>
      <c r="D1547" s="69" t="s">
        <v>357</v>
      </c>
      <c r="E1547" s="69" t="s">
        <v>685</v>
      </c>
      <c r="F1547" s="69">
        <v>0</v>
      </c>
      <c r="G1547" s="69">
        <v>0</v>
      </c>
      <c r="H1547" s="69">
        <v>10416</v>
      </c>
      <c r="I1547" s="69">
        <v>73</v>
      </c>
      <c r="J1547" s="69">
        <v>25</v>
      </c>
      <c r="K1547" s="69">
        <v>1449</v>
      </c>
      <c r="L1547" s="69">
        <v>1247</v>
      </c>
      <c r="M1547" s="69">
        <v>28</v>
      </c>
      <c r="N1547" s="69">
        <v>0</v>
      </c>
      <c r="O1547" s="69">
        <v>16</v>
      </c>
      <c r="P1547" s="69">
        <v>7188.41</v>
      </c>
      <c r="Q1547" s="69">
        <v>68.08</v>
      </c>
      <c r="R1547" s="114">
        <v>3500000</v>
      </c>
      <c r="S1547" s="69">
        <v>0</v>
      </c>
      <c r="T1547" s="69">
        <v>0</v>
      </c>
      <c r="U1547" s="69">
        <v>3540</v>
      </c>
      <c r="V1547" s="69">
        <v>0</v>
      </c>
      <c r="W1547" s="69">
        <v>0</v>
      </c>
      <c r="X1547" s="69">
        <v>0</v>
      </c>
      <c r="Y1547" s="69">
        <v>0</v>
      </c>
      <c r="Z1547" s="69">
        <v>0</v>
      </c>
      <c r="AA1547" s="69">
        <v>0</v>
      </c>
      <c r="AB1547" s="69">
        <v>0</v>
      </c>
      <c r="AC1547" s="69">
        <v>0</v>
      </c>
      <c r="AD1547" s="69">
        <v>0</v>
      </c>
      <c r="AE1547" s="69">
        <v>1445</v>
      </c>
      <c r="AF1547" s="69">
        <v>2010594</v>
      </c>
      <c r="AG1547" s="69">
        <v>1489406</v>
      </c>
      <c r="AH1547" s="69">
        <v>0</v>
      </c>
      <c r="AI1547" s="69">
        <v>0</v>
      </c>
      <c r="AJ1547" s="69">
        <v>3508</v>
      </c>
      <c r="AK1547" s="69">
        <v>32</v>
      </c>
      <c r="AL1547" s="69">
        <v>17699</v>
      </c>
      <c r="AM1547" s="69">
        <v>7917</v>
      </c>
      <c r="AN1547" s="69">
        <v>-17699</v>
      </c>
      <c r="AO1547" s="69">
        <v>54</v>
      </c>
      <c r="AP1547" s="69">
        <v>-54</v>
      </c>
      <c r="AQ1547" s="69">
        <v>372916</v>
      </c>
      <c r="AR1547" s="69">
        <v>14608</v>
      </c>
      <c r="AS1547" s="69">
        <v>309063</v>
      </c>
      <c r="AT1547" s="69">
        <v>369536</v>
      </c>
      <c r="AU1547" s="69">
        <v>0</v>
      </c>
      <c r="AV1547" s="69">
        <v>1379</v>
      </c>
      <c r="AW1547" s="69">
        <v>0.57445542857142862</v>
      </c>
      <c r="AX1547" s="69">
        <v>0</v>
      </c>
      <c r="AY1547" s="69">
        <v>0</v>
      </c>
      <c r="AZ1547" s="69">
        <v>0</v>
      </c>
      <c r="BA1547" s="69">
        <v>573.14538198403648</v>
      </c>
      <c r="BB1547" s="69">
        <v>0.99096045197740112</v>
      </c>
      <c r="BC1547" s="69">
        <v>871.85461801596352</v>
      </c>
      <c r="BD1547" s="69">
        <v>0</v>
      </c>
      <c r="BE1547" s="69">
        <v>113.59929939544607</v>
      </c>
      <c r="BF1547" s="69">
        <v>-113.59929939544607</v>
      </c>
      <c r="BG1547" s="69">
        <v>37233.222222222219</v>
      </c>
      <c r="BH1547" s="69">
        <v>0</v>
      </c>
      <c r="BI1547" s="69">
        <v>-37233.222222222219</v>
      </c>
      <c r="BJ1547" s="69">
        <v>1.4480472814253076E-4</v>
      </c>
      <c r="BK1547" s="69">
        <v>0</v>
      </c>
      <c r="BL1547" s="69">
        <v>137.63650054764511</v>
      </c>
      <c r="BM1547" s="69">
        <v>-137.63650054764511</v>
      </c>
      <c r="BN1547" s="69">
        <v>0</v>
      </c>
      <c r="BO1547" s="69">
        <v>6.5054503450752756</v>
      </c>
      <c r="BP1547" s="69">
        <v>-6.5054503450752756</v>
      </c>
      <c r="BQ1547" s="69">
        <v>6505.4503450752754</v>
      </c>
      <c r="BR1547" s="69">
        <v>-6505.4503450752754</v>
      </c>
      <c r="BS1547" s="69">
        <v>0</v>
      </c>
      <c r="BT1547" s="69">
        <v>0</v>
      </c>
      <c r="BU1547" s="69">
        <v>267.97389412617838</v>
      </c>
      <c r="BV1547" s="69">
        <v>2.1229982087118814E-2</v>
      </c>
    </row>
    <row r="1548" spans="1:74">
      <c r="A1548" s="113" t="s">
        <v>1038</v>
      </c>
      <c r="B1548" s="69" t="s">
        <v>100</v>
      </c>
      <c r="C1548" s="69" t="s">
        <v>141</v>
      </c>
      <c r="D1548" s="69" t="s">
        <v>358</v>
      </c>
      <c r="E1548" s="69" t="s">
        <v>685</v>
      </c>
      <c r="F1548" s="69">
        <v>0</v>
      </c>
      <c r="G1548" s="69">
        <v>0</v>
      </c>
      <c r="H1548" s="69">
        <v>10024</v>
      </c>
      <c r="I1548" s="69">
        <v>100</v>
      </c>
      <c r="J1548" s="69">
        <v>40</v>
      </c>
      <c r="K1548" s="69">
        <v>1753</v>
      </c>
      <c r="L1548" s="69">
        <v>1516</v>
      </c>
      <c r="M1548" s="69">
        <v>48</v>
      </c>
      <c r="N1548" s="69">
        <v>0</v>
      </c>
      <c r="O1548" s="69">
        <v>20</v>
      </c>
      <c r="P1548" s="69">
        <v>5718.2</v>
      </c>
      <c r="Q1548" s="69">
        <v>44.35</v>
      </c>
      <c r="R1548" s="114">
        <v>3500000</v>
      </c>
      <c r="S1548" s="69">
        <v>0</v>
      </c>
      <c r="T1548" s="69">
        <v>0</v>
      </c>
      <c r="U1548" s="69">
        <v>3540</v>
      </c>
      <c r="V1548" s="69">
        <v>0</v>
      </c>
      <c r="W1548" s="69">
        <v>0</v>
      </c>
      <c r="X1548" s="69">
        <v>0</v>
      </c>
      <c r="Y1548" s="69">
        <v>0</v>
      </c>
      <c r="Z1548" s="69">
        <v>0</v>
      </c>
      <c r="AA1548" s="69">
        <v>0</v>
      </c>
      <c r="AB1548" s="69">
        <v>0</v>
      </c>
      <c r="AC1548" s="69">
        <v>0</v>
      </c>
      <c r="AD1548" s="69">
        <v>0</v>
      </c>
      <c r="AE1548" s="69">
        <v>1445</v>
      </c>
      <c r="AF1548" s="69">
        <v>2020618</v>
      </c>
      <c r="AG1548" s="69">
        <v>1479382</v>
      </c>
      <c r="AH1548" s="69">
        <v>0</v>
      </c>
      <c r="AI1548" s="69">
        <v>0</v>
      </c>
      <c r="AJ1548" s="69">
        <v>3528</v>
      </c>
      <c r="AK1548" s="69">
        <v>12</v>
      </c>
      <c r="AL1548" s="69">
        <v>17799</v>
      </c>
      <c r="AM1548" s="69">
        <v>7957</v>
      </c>
      <c r="AN1548" s="69">
        <v>-17799</v>
      </c>
      <c r="AO1548" s="69">
        <v>54</v>
      </c>
      <c r="AP1548" s="69">
        <v>-54</v>
      </c>
      <c r="AQ1548" s="69">
        <v>374669</v>
      </c>
      <c r="AR1548" s="69">
        <v>14656</v>
      </c>
      <c r="AS1548" s="69">
        <v>310579</v>
      </c>
      <c r="AT1548" s="69">
        <v>379560</v>
      </c>
      <c r="AU1548" s="69">
        <v>0</v>
      </c>
      <c r="AV1548" s="69">
        <v>1427</v>
      </c>
      <c r="AW1548" s="69">
        <v>0.57731942857142859</v>
      </c>
      <c r="AX1548" s="69">
        <v>0</v>
      </c>
      <c r="AY1548" s="69">
        <v>0</v>
      </c>
      <c r="AZ1548" s="69">
        <v>0</v>
      </c>
      <c r="BA1548" s="69">
        <v>572.7375283446712</v>
      </c>
      <c r="BB1548" s="69">
        <v>0.99661016949152548</v>
      </c>
      <c r="BC1548" s="69">
        <v>872.2624716553288</v>
      </c>
      <c r="BD1548" s="69">
        <v>0</v>
      </c>
      <c r="BE1548" s="69">
        <v>113.52424293499635</v>
      </c>
      <c r="BF1548" s="69">
        <v>-113.52424293499635</v>
      </c>
      <c r="BG1548" s="69">
        <v>37418.851851851854</v>
      </c>
      <c r="BH1548" s="69">
        <v>0</v>
      </c>
      <c r="BI1548" s="69">
        <v>-37418.851851851854</v>
      </c>
      <c r="BJ1548" s="69">
        <v>1.4412721628957826E-4</v>
      </c>
      <c r="BK1548" s="69">
        <v>0</v>
      </c>
      <c r="BL1548" s="69">
        <v>137.86967794759826</v>
      </c>
      <c r="BM1548" s="69">
        <v>-137.86967794759826</v>
      </c>
      <c r="BN1548" s="69">
        <v>0</v>
      </c>
      <c r="BO1548" s="69">
        <v>6.5059711055802225</v>
      </c>
      <c r="BP1548" s="69">
        <v>-6.5059711055802225</v>
      </c>
      <c r="BQ1548" s="69">
        <v>6505.9711055802227</v>
      </c>
      <c r="BR1548" s="69">
        <v>-6505.9711055802227</v>
      </c>
      <c r="BS1548" s="69">
        <v>0</v>
      </c>
      <c r="BT1548" s="69">
        <v>0</v>
      </c>
      <c r="BU1548" s="69">
        <v>265.9845830413455</v>
      </c>
      <c r="BV1548" s="69">
        <v>2.1237412222521745E-2</v>
      </c>
    </row>
    <row r="1549" spans="1:74">
      <c r="A1549" s="113" t="s">
        <v>1039</v>
      </c>
      <c r="B1549" s="69" t="s">
        <v>100</v>
      </c>
      <c r="C1549" s="69" t="s">
        <v>141</v>
      </c>
      <c r="D1549" s="69" t="s">
        <v>357</v>
      </c>
      <c r="E1549" s="69" t="s">
        <v>685</v>
      </c>
      <c r="F1549" s="69">
        <v>0</v>
      </c>
      <c r="G1549" s="69">
        <v>0</v>
      </c>
      <c r="H1549" s="69">
        <v>9919</v>
      </c>
      <c r="I1549" s="69">
        <v>63</v>
      </c>
      <c r="J1549" s="69">
        <v>32</v>
      </c>
      <c r="K1549" s="69">
        <v>1498</v>
      </c>
      <c r="L1549" s="69">
        <v>1292</v>
      </c>
      <c r="M1549" s="69">
        <v>33</v>
      </c>
      <c r="N1549" s="69">
        <v>0</v>
      </c>
      <c r="O1549" s="69">
        <v>21</v>
      </c>
      <c r="P1549" s="69">
        <v>6621.5</v>
      </c>
      <c r="Q1549" s="69">
        <v>52.48</v>
      </c>
      <c r="R1549" s="114">
        <v>3500000</v>
      </c>
      <c r="S1549" s="69">
        <v>0</v>
      </c>
      <c r="T1549" s="69">
        <v>0</v>
      </c>
      <c r="U1549" s="69">
        <v>3540</v>
      </c>
      <c r="V1549" s="69">
        <v>0</v>
      </c>
      <c r="W1549" s="69">
        <v>0</v>
      </c>
      <c r="X1549" s="69">
        <v>0</v>
      </c>
      <c r="Y1549" s="69">
        <v>0</v>
      </c>
      <c r="Z1549" s="69">
        <v>0</v>
      </c>
      <c r="AA1549" s="69">
        <v>0</v>
      </c>
      <c r="AB1549" s="69">
        <v>0</v>
      </c>
      <c r="AC1549" s="69">
        <v>0</v>
      </c>
      <c r="AD1549" s="69">
        <v>0</v>
      </c>
      <c r="AE1549" s="69">
        <v>1445</v>
      </c>
      <c r="AF1549" s="69">
        <v>2122353</v>
      </c>
      <c r="AG1549" s="69">
        <v>1377647</v>
      </c>
      <c r="AH1549" s="69">
        <v>0</v>
      </c>
      <c r="AI1549" s="69">
        <v>0</v>
      </c>
      <c r="AJ1549" s="69">
        <v>3747</v>
      </c>
      <c r="AK1549" s="69">
        <v>-207</v>
      </c>
      <c r="AL1549" s="69">
        <v>18724</v>
      </c>
      <c r="AM1549" s="69">
        <v>8377</v>
      </c>
      <c r="AN1549" s="69">
        <v>-18724</v>
      </c>
      <c r="AO1549" s="69">
        <v>59</v>
      </c>
      <c r="AP1549" s="69">
        <v>-59</v>
      </c>
      <c r="AQ1549" s="69">
        <v>392689</v>
      </c>
      <c r="AR1549" s="69">
        <v>15422</v>
      </c>
      <c r="AS1549" s="69">
        <v>325726</v>
      </c>
      <c r="AT1549" s="69">
        <v>389479</v>
      </c>
      <c r="AU1549" s="69">
        <v>0</v>
      </c>
      <c r="AV1549" s="69">
        <v>1460</v>
      </c>
      <c r="AW1549" s="69">
        <v>0.60638657142857144</v>
      </c>
      <c r="AX1549" s="69">
        <v>0</v>
      </c>
      <c r="AY1549" s="69">
        <v>0</v>
      </c>
      <c r="AZ1549" s="69">
        <v>0</v>
      </c>
      <c r="BA1549" s="69">
        <v>566.41393114491598</v>
      </c>
      <c r="BB1549" s="69">
        <v>1.0584745762711865</v>
      </c>
      <c r="BC1549" s="69">
        <v>878.58606885508402</v>
      </c>
      <c r="BD1549" s="69">
        <v>0</v>
      </c>
      <c r="BE1549" s="69">
        <v>113.34933774834437</v>
      </c>
      <c r="BF1549" s="69">
        <v>-113.34933774834437</v>
      </c>
      <c r="BG1549" s="69">
        <v>35972.08474576271</v>
      </c>
      <c r="BH1549" s="69">
        <v>0</v>
      </c>
      <c r="BI1549" s="69">
        <v>-35972.08474576271</v>
      </c>
      <c r="BJ1549" s="69">
        <v>1.5024612352268588E-4</v>
      </c>
      <c r="BK1549" s="69">
        <v>0</v>
      </c>
      <c r="BL1549" s="69">
        <v>137.61853196731943</v>
      </c>
      <c r="BM1549" s="69">
        <v>-137.61853196731943</v>
      </c>
      <c r="BN1549" s="69">
        <v>0</v>
      </c>
      <c r="BO1549" s="69">
        <v>6.5157617138330988</v>
      </c>
      <c r="BP1549" s="69">
        <v>-6.5157617138330988</v>
      </c>
      <c r="BQ1549" s="69">
        <v>6515.7617138330988</v>
      </c>
      <c r="BR1549" s="69">
        <v>-6515.7617138330988</v>
      </c>
      <c r="BS1549" s="69">
        <v>0</v>
      </c>
      <c r="BT1549" s="69">
        <v>0</v>
      </c>
      <c r="BU1549" s="69">
        <v>266.76643835616437</v>
      </c>
      <c r="BV1549" s="69">
        <v>2.1332402995754909E-2</v>
      </c>
    </row>
    <row r="1550" spans="1:74">
      <c r="A1550" s="113" t="s">
        <v>1039</v>
      </c>
      <c r="B1550" s="69" t="s">
        <v>100</v>
      </c>
      <c r="C1550" s="69" t="s">
        <v>141</v>
      </c>
      <c r="D1550" s="69" t="s">
        <v>358</v>
      </c>
      <c r="E1550" s="69" t="s">
        <v>685</v>
      </c>
      <c r="F1550" s="69">
        <v>0</v>
      </c>
      <c r="G1550" s="69">
        <v>0</v>
      </c>
      <c r="H1550" s="69">
        <v>9874</v>
      </c>
      <c r="I1550" s="69">
        <v>103</v>
      </c>
      <c r="J1550" s="69">
        <v>46</v>
      </c>
      <c r="K1550" s="69">
        <v>1696</v>
      </c>
      <c r="L1550" s="69">
        <v>1527</v>
      </c>
      <c r="M1550" s="69">
        <v>48</v>
      </c>
      <c r="N1550" s="69">
        <v>0</v>
      </c>
      <c r="O1550" s="69">
        <v>18</v>
      </c>
      <c r="P1550" s="69">
        <v>5821.93</v>
      </c>
      <c r="Q1550" s="69">
        <v>43.12</v>
      </c>
      <c r="R1550" s="114">
        <v>3500000</v>
      </c>
      <c r="S1550" s="69">
        <v>0</v>
      </c>
      <c r="T1550" s="69">
        <v>0</v>
      </c>
      <c r="U1550" s="69">
        <v>3540</v>
      </c>
      <c r="V1550" s="69">
        <v>0</v>
      </c>
      <c r="W1550" s="69">
        <v>0</v>
      </c>
      <c r="X1550" s="69">
        <v>0</v>
      </c>
      <c r="Y1550" s="69">
        <v>0</v>
      </c>
      <c r="Z1550" s="69">
        <v>0</v>
      </c>
      <c r="AA1550" s="69">
        <v>0</v>
      </c>
      <c r="AB1550" s="69">
        <v>0</v>
      </c>
      <c r="AC1550" s="69">
        <v>0</v>
      </c>
      <c r="AD1550" s="69">
        <v>0</v>
      </c>
      <c r="AE1550" s="69">
        <v>1445</v>
      </c>
      <c r="AF1550" s="69">
        <v>2132227</v>
      </c>
      <c r="AG1550" s="69">
        <v>1367773</v>
      </c>
      <c r="AH1550" s="69">
        <v>0</v>
      </c>
      <c r="AI1550" s="69">
        <v>0</v>
      </c>
      <c r="AJ1550" s="69">
        <v>3765</v>
      </c>
      <c r="AK1550" s="69">
        <v>-225</v>
      </c>
      <c r="AL1550" s="69">
        <v>18827</v>
      </c>
      <c r="AM1550" s="69">
        <v>8423</v>
      </c>
      <c r="AN1550" s="69">
        <v>-18827</v>
      </c>
      <c r="AO1550" s="69">
        <v>59</v>
      </c>
      <c r="AP1550" s="69">
        <v>-59</v>
      </c>
      <c r="AQ1550" s="69">
        <v>394385</v>
      </c>
      <c r="AR1550" s="69">
        <v>15470</v>
      </c>
      <c r="AS1550" s="69">
        <v>327253</v>
      </c>
      <c r="AT1550" s="69">
        <v>399353</v>
      </c>
      <c r="AU1550" s="69">
        <v>0</v>
      </c>
      <c r="AV1550" s="69">
        <v>1508</v>
      </c>
      <c r="AW1550" s="69">
        <v>0.6092077142857143</v>
      </c>
      <c r="AX1550" s="69">
        <v>0</v>
      </c>
      <c r="AY1550" s="69">
        <v>0</v>
      </c>
      <c r="AZ1550" s="69">
        <v>0</v>
      </c>
      <c r="BA1550" s="69">
        <v>566.32855245683936</v>
      </c>
      <c r="BB1550" s="69">
        <v>1.0635593220338984</v>
      </c>
      <c r="BC1550" s="69">
        <v>878.67144754316064</v>
      </c>
      <c r="BD1550" s="69">
        <v>0</v>
      </c>
      <c r="BE1550" s="69">
        <v>113.25367822807669</v>
      </c>
      <c r="BF1550" s="69">
        <v>-113.25367822807669</v>
      </c>
      <c r="BG1550" s="69">
        <v>36139.4406779661</v>
      </c>
      <c r="BH1550" s="69">
        <v>0</v>
      </c>
      <c r="BI1550" s="69">
        <v>-36139.4406779661</v>
      </c>
      <c r="BJ1550" s="69">
        <v>1.4960001014237357E-4</v>
      </c>
      <c r="BK1550" s="69">
        <v>0</v>
      </c>
      <c r="BL1550" s="69">
        <v>137.82979961215256</v>
      </c>
      <c r="BM1550" s="69">
        <v>-137.82979961215256</v>
      </c>
      <c r="BN1550" s="69">
        <v>0</v>
      </c>
      <c r="BO1550" s="69">
        <v>6.5155307972730583</v>
      </c>
      <c r="BP1550" s="69">
        <v>-6.5155307972730583</v>
      </c>
      <c r="BQ1550" s="69">
        <v>6515.5307972730579</v>
      </c>
      <c r="BR1550" s="69">
        <v>-6515.5307972730579</v>
      </c>
      <c r="BS1550" s="69">
        <v>0</v>
      </c>
      <c r="BT1550" s="69">
        <v>0</v>
      </c>
      <c r="BU1550" s="69">
        <v>264.82294429708224</v>
      </c>
      <c r="BV1550" s="69">
        <v>2.135730314286801E-2</v>
      </c>
    </row>
    <row r="1551" spans="1:74">
      <c r="A1551" s="113" t="s">
        <v>1040</v>
      </c>
      <c r="B1551" s="69" t="s">
        <v>100</v>
      </c>
      <c r="C1551" s="69" t="s">
        <v>141</v>
      </c>
      <c r="D1551" s="69" t="s">
        <v>357</v>
      </c>
      <c r="E1551" s="69" t="s">
        <v>685</v>
      </c>
      <c r="F1551" s="69">
        <v>0</v>
      </c>
      <c r="G1551" s="69">
        <v>0</v>
      </c>
      <c r="H1551" s="69">
        <v>10033</v>
      </c>
      <c r="I1551" s="69">
        <v>100</v>
      </c>
      <c r="J1551" s="69">
        <v>50</v>
      </c>
      <c r="K1551" s="69">
        <v>1533</v>
      </c>
      <c r="L1551" s="69">
        <v>1361</v>
      </c>
      <c r="M1551" s="69">
        <v>54</v>
      </c>
      <c r="N1551" s="69">
        <v>0</v>
      </c>
      <c r="O1551" s="69">
        <v>25</v>
      </c>
      <c r="P1551" s="69">
        <v>6544.68</v>
      </c>
      <c r="Q1551" s="69">
        <v>36.619999999999997</v>
      </c>
      <c r="R1551" s="114">
        <v>3500000</v>
      </c>
      <c r="S1551" s="69">
        <v>0</v>
      </c>
      <c r="T1551" s="69">
        <v>0</v>
      </c>
      <c r="U1551" s="69">
        <v>3540</v>
      </c>
      <c r="V1551" s="69">
        <v>0</v>
      </c>
      <c r="W1551" s="69">
        <v>0</v>
      </c>
      <c r="X1551" s="69">
        <v>0</v>
      </c>
      <c r="Y1551" s="69">
        <v>0</v>
      </c>
      <c r="Z1551" s="69">
        <v>0</v>
      </c>
      <c r="AA1551" s="69">
        <v>0</v>
      </c>
      <c r="AB1551" s="69">
        <v>0</v>
      </c>
      <c r="AC1551" s="69">
        <v>0</v>
      </c>
      <c r="AD1551" s="69">
        <v>0</v>
      </c>
      <c r="AE1551" s="69">
        <v>1445</v>
      </c>
      <c r="AF1551" s="69">
        <v>2232189</v>
      </c>
      <c r="AG1551" s="69">
        <v>1267811</v>
      </c>
      <c r="AH1551" s="69">
        <v>0</v>
      </c>
      <c r="AI1551" s="69">
        <v>0</v>
      </c>
      <c r="AJ1551" s="69">
        <v>3972</v>
      </c>
      <c r="AK1551" s="69">
        <v>-432</v>
      </c>
      <c r="AL1551" s="69">
        <v>19793</v>
      </c>
      <c r="AM1551" s="69">
        <v>8848</v>
      </c>
      <c r="AN1551" s="69">
        <v>-19793</v>
      </c>
      <c r="AO1551" s="69">
        <v>60</v>
      </c>
      <c r="AP1551" s="69">
        <v>-60</v>
      </c>
      <c r="AQ1551" s="69">
        <v>413010</v>
      </c>
      <c r="AR1551" s="69">
        <v>16241</v>
      </c>
      <c r="AS1551" s="69">
        <v>343108</v>
      </c>
      <c r="AT1551" s="69">
        <v>409386</v>
      </c>
      <c r="AU1551" s="69">
        <v>0</v>
      </c>
      <c r="AV1551" s="69">
        <v>1562</v>
      </c>
      <c r="AW1551" s="69">
        <v>0.63776828571428568</v>
      </c>
      <c r="AX1551" s="69">
        <v>0</v>
      </c>
      <c r="AY1551" s="69">
        <v>0</v>
      </c>
      <c r="AZ1551" s="69">
        <v>0</v>
      </c>
      <c r="BA1551" s="69">
        <v>561.98111782477338</v>
      </c>
      <c r="BB1551" s="69">
        <v>1.1220338983050848</v>
      </c>
      <c r="BC1551" s="69">
        <v>883.01888217522662</v>
      </c>
      <c r="BD1551" s="69">
        <v>0</v>
      </c>
      <c r="BE1551" s="69">
        <v>112.7766887283383</v>
      </c>
      <c r="BF1551" s="69">
        <v>-112.7766887283383</v>
      </c>
      <c r="BG1551" s="69">
        <v>37203.15</v>
      </c>
      <c r="BH1551" s="69">
        <v>0</v>
      </c>
      <c r="BI1551" s="69">
        <v>-37203.15</v>
      </c>
      <c r="BJ1551" s="69">
        <v>1.4527493281034357E-4</v>
      </c>
      <c r="BK1551" s="69">
        <v>0</v>
      </c>
      <c r="BL1551" s="69">
        <v>137.44159842374239</v>
      </c>
      <c r="BM1551" s="69">
        <v>-137.44159842374239</v>
      </c>
      <c r="BN1551" s="69">
        <v>0</v>
      </c>
      <c r="BO1551" s="69">
        <v>6.5057911794536993</v>
      </c>
      <c r="BP1551" s="69">
        <v>-6.5057911794536993</v>
      </c>
      <c r="BQ1551" s="69">
        <v>6505.7911794536994</v>
      </c>
      <c r="BR1551" s="69">
        <v>-6505.7911794536994</v>
      </c>
      <c r="BS1551" s="69">
        <v>0</v>
      </c>
      <c r="BT1551" s="69">
        <v>0</v>
      </c>
      <c r="BU1551" s="69">
        <v>262.09090909090907</v>
      </c>
      <c r="BV1551" s="69">
        <v>2.1423210091765333E-2</v>
      </c>
    </row>
    <row r="1552" spans="1:74">
      <c r="A1552" s="113" t="s">
        <v>1040</v>
      </c>
      <c r="B1552" s="69" t="s">
        <v>100</v>
      </c>
      <c r="C1552" s="69" t="s">
        <v>141</v>
      </c>
      <c r="D1552" s="69" t="s">
        <v>358</v>
      </c>
      <c r="E1552" s="69" t="s">
        <v>685</v>
      </c>
      <c r="F1552" s="69">
        <v>0</v>
      </c>
      <c r="G1552" s="69">
        <v>0</v>
      </c>
      <c r="H1552" s="69">
        <v>9901</v>
      </c>
      <c r="I1552" s="69">
        <v>99</v>
      </c>
      <c r="J1552" s="69">
        <v>30</v>
      </c>
      <c r="K1552" s="69">
        <v>1674</v>
      </c>
      <c r="L1552" s="69">
        <v>1520</v>
      </c>
      <c r="M1552" s="69">
        <v>36</v>
      </c>
      <c r="N1552" s="69">
        <v>0</v>
      </c>
      <c r="O1552" s="69">
        <v>11</v>
      </c>
      <c r="P1552" s="69">
        <v>5914.58</v>
      </c>
      <c r="Q1552" s="69">
        <v>62.66</v>
      </c>
      <c r="R1552" s="114">
        <v>3500000</v>
      </c>
      <c r="S1552" s="69">
        <v>0</v>
      </c>
      <c r="T1552" s="69">
        <v>0</v>
      </c>
      <c r="U1552" s="69">
        <v>3540</v>
      </c>
      <c r="V1552" s="69">
        <v>0</v>
      </c>
      <c r="W1552" s="69">
        <v>0</v>
      </c>
      <c r="X1552" s="69">
        <v>0</v>
      </c>
      <c r="Y1552" s="69">
        <v>0</v>
      </c>
      <c r="Z1552" s="69">
        <v>0</v>
      </c>
      <c r="AA1552" s="69">
        <v>0</v>
      </c>
      <c r="AB1552" s="69">
        <v>0</v>
      </c>
      <c r="AC1552" s="69">
        <v>0</v>
      </c>
      <c r="AD1552" s="69">
        <v>0</v>
      </c>
      <c r="AE1552" s="69">
        <v>1445</v>
      </c>
      <c r="AF1552" s="69">
        <v>2242090</v>
      </c>
      <c r="AG1552" s="69">
        <v>1257910</v>
      </c>
      <c r="AH1552" s="69">
        <v>0</v>
      </c>
      <c r="AI1552" s="69">
        <v>0</v>
      </c>
      <c r="AJ1552" s="69">
        <v>3983</v>
      </c>
      <c r="AK1552" s="69">
        <v>-443</v>
      </c>
      <c r="AL1552" s="69">
        <v>19892</v>
      </c>
      <c r="AM1552" s="69">
        <v>8878</v>
      </c>
      <c r="AN1552" s="69">
        <v>-19892</v>
      </c>
      <c r="AO1552" s="69">
        <v>60</v>
      </c>
      <c r="AP1552" s="69">
        <v>-60</v>
      </c>
      <c r="AQ1552" s="69">
        <v>414684</v>
      </c>
      <c r="AR1552" s="69">
        <v>16277</v>
      </c>
      <c r="AS1552" s="69">
        <v>344628</v>
      </c>
      <c r="AT1552" s="69">
        <v>419287</v>
      </c>
      <c r="AU1552" s="69">
        <v>0</v>
      </c>
      <c r="AV1552" s="69">
        <v>1598</v>
      </c>
      <c r="AW1552" s="69">
        <v>0.64059714285714286</v>
      </c>
      <c r="AX1552" s="69">
        <v>0</v>
      </c>
      <c r="AY1552" s="69">
        <v>0</v>
      </c>
      <c r="AZ1552" s="69">
        <v>0</v>
      </c>
      <c r="BA1552" s="69">
        <v>562.91488827516946</v>
      </c>
      <c r="BB1552" s="69">
        <v>1.1251412429378531</v>
      </c>
      <c r="BC1552" s="69">
        <v>882.08511172483054</v>
      </c>
      <c r="BD1552" s="69">
        <v>0</v>
      </c>
      <c r="BE1552" s="69">
        <v>112.71315101548362</v>
      </c>
      <c r="BF1552" s="69">
        <v>-112.71315101548362</v>
      </c>
      <c r="BG1552" s="69">
        <v>37368.166666666664</v>
      </c>
      <c r="BH1552" s="69">
        <v>0</v>
      </c>
      <c r="BI1552" s="69">
        <v>-37368.166666666664</v>
      </c>
      <c r="BJ1552" s="69">
        <v>1.4468848569030877E-4</v>
      </c>
      <c r="BK1552" s="69">
        <v>0</v>
      </c>
      <c r="BL1552" s="69">
        <v>137.74589912145973</v>
      </c>
      <c r="BM1552" s="69">
        <v>-137.74589912145973</v>
      </c>
      <c r="BN1552" s="69">
        <v>0</v>
      </c>
      <c r="BO1552" s="69">
        <v>6.5058265724201165</v>
      </c>
      <c r="BP1552" s="69">
        <v>-6.5058265724201165</v>
      </c>
      <c r="BQ1552" s="69">
        <v>6505.8265724201165</v>
      </c>
      <c r="BR1552" s="69">
        <v>-6505.8265724201165</v>
      </c>
      <c r="BS1552" s="69">
        <v>0</v>
      </c>
      <c r="BT1552" s="69">
        <v>0</v>
      </c>
      <c r="BU1552" s="69">
        <v>262.38235294117646</v>
      </c>
      <c r="BV1552" s="69">
        <v>2.1409072932642687E-2</v>
      </c>
    </row>
    <row r="1553" spans="1:74">
      <c r="A1553" s="113" t="s">
        <v>1041</v>
      </c>
      <c r="B1553" s="69" t="s">
        <v>100</v>
      </c>
      <c r="C1553" s="69" t="s">
        <v>141</v>
      </c>
      <c r="D1553" s="69" t="s">
        <v>357</v>
      </c>
      <c r="E1553" s="69" t="s">
        <v>685</v>
      </c>
      <c r="F1553" s="69">
        <v>0</v>
      </c>
      <c r="G1553" s="69">
        <v>0</v>
      </c>
      <c r="H1553" s="69">
        <v>9906</v>
      </c>
      <c r="I1553" s="69">
        <v>75</v>
      </c>
      <c r="J1553" s="69">
        <v>37</v>
      </c>
      <c r="K1553" s="69">
        <v>1825</v>
      </c>
      <c r="L1553" s="69">
        <v>1573</v>
      </c>
      <c r="M1553" s="69">
        <v>43</v>
      </c>
      <c r="N1553" s="69">
        <v>1</v>
      </c>
      <c r="O1553" s="69">
        <v>14</v>
      </c>
      <c r="P1553" s="69">
        <v>5427.95</v>
      </c>
      <c r="Q1553" s="69">
        <v>51.06</v>
      </c>
      <c r="R1553" s="114">
        <v>3500000</v>
      </c>
      <c r="S1553" s="69">
        <v>0</v>
      </c>
      <c r="T1553" s="69">
        <v>0</v>
      </c>
      <c r="U1553" s="69">
        <v>3540</v>
      </c>
      <c r="V1553" s="69">
        <v>0</v>
      </c>
      <c r="W1553" s="69">
        <v>0</v>
      </c>
      <c r="X1553" s="69">
        <v>0</v>
      </c>
      <c r="Y1553" s="69">
        <v>0</v>
      </c>
      <c r="Z1553" s="69">
        <v>0</v>
      </c>
      <c r="AA1553" s="69">
        <v>0</v>
      </c>
      <c r="AB1553" s="69">
        <v>0</v>
      </c>
      <c r="AC1553" s="69">
        <v>0</v>
      </c>
      <c r="AD1553" s="69">
        <v>0</v>
      </c>
      <c r="AE1553" s="69">
        <v>1445</v>
      </c>
      <c r="AF1553" s="69">
        <v>2341509</v>
      </c>
      <c r="AG1553" s="69">
        <v>1158491</v>
      </c>
      <c r="AH1553" s="69">
        <v>0</v>
      </c>
      <c r="AI1553" s="69">
        <v>0</v>
      </c>
      <c r="AJ1553" s="69">
        <v>4192</v>
      </c>
      <c r="AK1553" s="69">
        <v>-652</v>
      </c>
      <c r="AL1553" s="69">
        <v>20817</v>
      </c>
      <c r="AM1553" s="69">
        <v>9302</v>
      </c>
      <c r="AN1553" s="69">
        <v>-20817</v>
      </c>
      <c r="AO1553" s="69">
        <v>63</v>
      </c>
      <c r="AP1553" s="69">
        <v>-63</v>
      </c>
      <c r="AQ1553" s="69">
        <v>433827</v>
      </c>
      <c r="AR1553" s="69">
        <v>17010</v>
      </c>
      <c r="AS1553" s="69">
        <v>360772</v>
      </c>
      <c r="AT1553" s="69">
        <v>429193</v>
      </c>
      <c r="AU1553" s="69">
        <v>0</v>
      </c>
      <c r="AV1553" s="69">
        <v>1641</v>
      </c>
      <c r="AW1553" s="69">
        <v>0.66900257142857145</v>
      </c>
      <c r="AX1553" s="69">
        <v>0</v>
      </c>
      <c r="AY1553" s="69">
        <v>0</v>
      </c>
      <c r="AZ1553" s="69">
        <v>0</v>
      </c>
      <c r="BA1553" s="69">
        <v>558.56607824427476</v>
      </c>
      <c r="BB1553" s="69">
        <v>1.184180790960452</v>
      </c>
      <c r="BC1553" s="69">
        <v>886.43392175572524</v>
      </c>
      <c r="BD1553" s="69">
        <v>0</v>
      </c>
      <c r="BE1553" s="69">
        <v>112.48061680357401</v>
      </c>
      <c r="BF1553" s="69">
        <v>-112.48061680357401</v>
      </c>
      <c r="BG1553" s="69">
        <v>37166.809523809527</v>
      </c>
      <c r="BH1553" s="69">
        <v>0</v>
      </c>
      <c r="BI1553" s="69">
        <v>-37166.809523809527</v>
      </c>
      <c r="BJ1553" s="69">
        <v>1.4521917722963302E-4</v>
      </c>
      <c r="BK1553" s="69">
        <v>0</v>
      </c>
      <c r="BL1553" s="69">
        <v>137.65485008818342</v>
      </c>
      <c r="BM1553" s="69">
        <v>-137.65485008818342</v>
      </c>
      <c r="BN1553" s="69">
        <v>0</v>
      </c>
      <c r="BO1553" s="69">
        <v>6.4902736354262522</v>
      </c>
      <c r="BP1553" s="69">
        <v>-6.4902736354262522</v>
      </c>
      <c r="BQ1553" s="69">
        <v>6490.2736354262524</v>
      </c>
      <c r="BR1553" s="69">
        <v>-6490.2736354262524</v>
      </c>
      <c r="BS1553" s="69">
        <v>0</v>
      </c>
      <c r="BT1553" s="69">
        <v>0</v>
      </c>
      <c r="BU1553" s="69">
        <v>261.54357099329678</v>
      </c>
      <c r="BV1553" s="69">
        <v>2.1441726771270576E-2</v>
      </c>
    </row>
    <row r="1554" spans="1:74">
      <c r="A1554" s="113" t="s">
        <v>1041</v>
      </c>
      <c r="B1554" s="69" t="s">
        <v>100</v>
      </c>
      <c r="C1554" s="69" t="s">
        <v>141</v>
      </c>
      <c r="D1554" s="69" t="s">
        <v>358</v>
      </c>
      <c r="E1554" s="69" t="s">
        <v>685</v>
      </c>
      <c r="F1554" s="69">
        <v>0</v>
      </c>
      <c r="G1554" s="69">
        <v>0</v>
      </c>
      <c r="H1554" s="69">
        <v>9955</v>
      </c>
      <c r="I1554" s="69">
        <v>100</v>
      </c>
      <c r="J1554" s="69">
        <v>44</v>
      </c>
      <c r="K1554" s="69">
        <v>1831</v>
      </c>
      <c r="L1554" s="69">
        <v>1633</v>
      </c>
      <c r="M1554" s="69">
        <v>45</v>
      </c>
      <c r="N1554" s="69">
        <v>0</v>
      </c>
      <c r="O1554" s="69">
        <v>17</v>
      </c>
      <c r="P1554" s="69">
        <v>5436.92</v>
      </c>
      <c r="Q1554" s="69">
        <v>46.74</v>
      </c>
      <c r="R1554" s="114">
        <v>3500000</v>
      </c>
      <c r="S1554" s="69">
        <v>0</v>
      </c>
      <c r="T1554" s="69">
        <v>0</v>
      </c>
      <c r="U1554" s="69">
        <v>3540</v>
      </c>
      <c r="V1554" s="69">
        <v>0</v>
      </c>
      <c r="W1554" s="69">
        <v>0</v>
      </c>
      <c r="X1554" s="69">
        <v>0</v>
      </c>
      <c r="Y1554" s="69">
        <v>0</v>
      </c>
      <c r="Z1554" s="69">
        <v>0</v>
      </c>
      <c r="AA1554" s="69">
        <v>0</v>
      </c>
      <c r="AB1554" s="69">
        <v>0</v>
      </c>
      <c r="AC1554" s="69">
        <v>0</v>
      </c>
      <c r="AD1554" s="69">
        <v>0</v>
      </c>
      <c r="AE1554" s="69">
        <v>1445</v>
      </c>
      <c r="AF1554" s="69">
        <v>2351464</v>
      </c>
      <c r="AG1554" s="69">
        <v>1148536</v>
      </c>
      <c r="AH1554" s="69">
        <v>0</v>
      </c>
      <c r="AI1554" s="69">
        <v>0</v>
      </c>
      <c r="AJ1554" s="69">
        <v>4209</v>
      </c>
      <c r="AK1554" s="69">
        <v>-669</v>
      </c>
      <c r="AL1554" s="69">
        <v>20917</v>
      </c>
      <c r="AM1554" s="69">
        <v>9346</v>
      </c>
      <c r="AN1554" s="69">
        <v>-20917</v>
      </c>
      <c r="AO1554" s="69">
        <v>63</v>
      </c>
      <c r="AP1554" s="69">
        <v>-63</v>
      </c>
      <c r="AQ1554" s="69">
        <v>435658</v>
      </c>
      <c r="AR1554" s="69">
        <v>17055</v>
      </c>
      <c r="AS1554" s="69">
        <v>362405</v>
      </c>
      <c r="AT1554" s="69">
        <v>439148</v>
      </c>
      <c r="AU1554" s="69">
        <v>0</v>
      </c>
      <c r="AV1554" s="69">
        <v>1686</v>
      </c>
      <c r="AW1554" s="69">
        <v>0.67184685714285719</v>
      </c>
      <c r="AX1554" s="69">
        <v>0</v>
      </c>
      <c r="AY1554" s="69">
        <v>0</v>
      </c>
      <c r="AZ1554" s="69">
        <v>0</v>
      </c>
      <c r="BA1554" s="69">
        <v>558.67521976716557</v>
      </c>
      <c r="BB1554" s="69">
        <v>1.1889830508474577</v>
      </c>
      <c r="BC1554" s="69">
        <v>886.32478023283443</v>
      </c>
      <c r="BD1554" s="69">
        <v>0</v>
      </c>
      <c r="BE1554" s="69">
        <v>112.41879810680308</v>
      </c>
      <c r="BF1554" s="69">
        <v>-112.41879810680308</v>
      </c>
      <c r="BG1554" s="69">
        <v>37324.825396825399</v>
      </c>
      <c r="BH1554" s="69">
        <v>0</v>
      </c>
      <c r="BI1554" s="69">
        <v>-37324.825396825399</v>
      </c>
      <c r="BJ1554" s="69">
        <v>1.4460884455237824E-4</v>
      </c>
      <c r="BK1554" s="69">
        <v>0</v>
      </c>
      <c r="BL1554" s="69">
        <v>137.87534447376137</v>
      </c>
      <c r="BM1554" s="69">
        <v>-137.87534447376137</v>
      </c>
      <c r="BN1554" s="69">
        <v>0</v>
      </c>
      <c r="BO1554" s="69">
        <v>6.4884976752528249</v>
      </c>
      <c r="BP1554" s="69">
        <v>-6.4884976752528249</v>
      </c>
      <c r="BQ1554" s="69">
        <v>6488.4976752528246</v>
      </c>
      <c r="BR1554" s="69">
        <v>-6488.4976752528246</v>
      </c>
      <c r="BS1554" s="69">
        <v>0</v>
      </c>
      <c r="BT1554" s="69">
        <v>0</v>
      </c>
      <c r="BU1554" s="69">
        <v>260.46737841043893</v>
      </c>
      <c r="BV1554" s="69">
        <v>2.1452607320421063E-2</v>
      </c>
    </row>
    <row r="1555" spans="1:74">
      <c r="A1555" s="113" t="s">
        <v>1042</v>
      </c>
      <c r="B1555" s="69" t="s">
        <v>100</v>
      </c>
      <c r="C1555" s="69" t="s">
        <v>141</v>
      </c>
      <c r="D1555" s="69" t="s">
        <v>357</v>
      </c>
      <c r="E1555" s="69" t="s">
        <v>685</v>
      </c>
      <c r="F1555" s="69">
        <v>0</v>
      </c>
      <c r="G1555" s="69">
        <v>0</v>
      </c>
      <c r="H1555" s="69">
        <v>10698</v>
      </c>
      <c r="I1555" s="69">
        <v>89</v>
      </c>
      <c r="J1555" s="69">
        <v>42</v>
      </c>
      <c r="K1555" s="69">
        <v>2049</v>
      </c>
      <c r="L1555" s="69">
        <v>1779</v>
      </c>
      <c r="M1555" s="69">
        <v>44</v>
      </c>
      <c r="N1555" s="69">
        <v>2</v>
      </c>
      <c r="O1555" s="69">
        <v>21</v>
      </c>
      <c r="P1555" s="69">
        <v>5221.08</v>
      </c>
      <c r="Q1555" s="69">
        <v>48.63</v>
      </c>
      <c r="R1555" s="114">
        <v>3500000</v>
      </c>
      <c r="S1555" s="69">
        <v>0</v>
      </c>
      <c r="T1555" s="69">
        <v>0</v>
      </c>
      <c r="U1555" s="69">
        <v>3540</v>
      </c>
      <c r="V1555" s="69">
        <v>0</v>
      </c>
      <c r="W1555" s="69">
        <v>0</v>
      </c>
      <c r="X1555" s="69">
        <v>0</v>
      </c>
      <c r="Y1555" s="69">
        <v>0</v>
      </c>
      <c r="Z1555" s="69">
        <v>0</v>
      </c>
      <c r="AA1555" s="69">
        <v>0</v>
      </c>
      <c r="AB1555" s="69">
        <v>0</v>
      </c>
      <c r="AC1555" s="69">
        <v>0</v>
      </c>
      <c r="AD1555" s="69">
        <v>0</v>
      </c>
      <c r="AE1555" s="69">
        <v>1445</v>
      </c>
      <c r="AF1555" s="69">
        <v>2454629</v>
      </c>
      <c r="AG1555" s="69">
        <v>1045371</v>
      </c>
      <c r="AH1555" s="69">
        <v>0</v>
      </c>
      <c r="AI1555" s="69">
        <v>0</v>
      </c>
      <c r="AJ1555" s="69">
        <v>4416</v>
      </c>
      <c r="AK1555" s="69">
        <v>-876</v>
      </c>
      <c r="AL1555" s="69">
        <v>21931</v>
      </c>
      <c r="AM1555" s="69">
        <v>9804</v>
      </c>
      <c r="AN1555" s="69">
        <v>-21931</v>
      </c>
      <c r="AO1555" s="69">
        <v>67</v>
      </c>
      <c r="AP1555" s="69">
        <v>-67</v>
      </c>
      <c r="AQ1555" s="69">
        <v>457690</v>
      </c>
      <c r="AR1555" s="69">
        <v>17959</v>
      </c>
      <c r="AS1555" s="69">
        <v>380890</v>
      </c>
      <c r="AT1555" s="69">
        <v>449846</v>
      </c>
      <c r="AU1555" s="69">
        <v>0</v>
      </c>
      <c r="AV1555" s="69">
        <v>1730</v>
      </c>
      <c r="AW1555" s="69">
        <v>0.70132257142857146</v>
      </c>
      <c r="AX1555" s="69">
        <v>0</v>
      </c>
      <c r="AY1555" s="69">
        <v>0</v>
      </c>
      <c r="AZ1555" s="69">
        <v>0</v>
      </c>
      <c r="BA1555" s="69">
        <v>555.84895833333337</v>
      </c>
      <c r="BB1555" s="69">
        <v>1.2474576271186442</v>
      </c>
      <c r="BC1555" s="69">
        <v>889.15104166666663</v>
      </c>
      <c r="BD1555" s="69">
        <v>0</v>
      </c>
      <c r="BE1555" s="69">
        <v>111.92508321553964</v>
      </c>
      <c r="BF1555" s="69">
        <v>-111.92508321553964</v>
      </c>
      <c r="BG1555" s="69">
        <v>36636.253731343284</v>
      </c>
      <c r="BH1555" s="69">
        <v>0</v>
      </c>
      <c r="BI1555" s="69">
        <v>-36636.253731343284</v>
      </c>
      <c r="BJ1555" s="69">
        <v>1.4638729270903886E-4</v>
      </c>
      <c r="BK1555" s="69">
        <v>0</v>
      </c>
      <c r="BL1555" s="69">
        <v>136.67960354139984</v>
      </c>
      <c r="BM1555" s="69">
        <v>-136.67960354139984</v>
      </c>
      <c r="BN1555" s="69">
        <v>0</v>
      </c>
      <c r="BO1555" s="69">
        <v>6.4444564047362753</v>
      </c>
      <c r="BP1555" s="69">
        <v>-6.4444564047362753</v>
      </c>
      <c r="BQ1555" s="69">
        <v>6444.4564047362755</v>
      </c>
      <c r="BR1555" s="69">
        <v>-6444.4564047362755</v>
      </c>
      <c r="BS1555" s="69">
        <v>0</v>
      </c>
      <c r="BT1555" s="69">
        <v>0</v>
      </c>
      <c r="BU1555" s="69">
        <v>260.0265895953757</v>
      </c>
      <c r="BV1555" s="69">
        <v>2.142061220476742E-2</v>
      </c>
    </row>
    <row r="1556" spans="1:74">
      <c r="A1556" s="113" t="s">
        <v>1042</v>
      </c>
      <c r="B1556" s="69" t="s">
        <v>100</v>
      </c>
      <c r="C1556" s="69" t="s">
        <v>141</v>
      </c>
      <c r="D1556" s="69" t="s">
        <v>358</v>
      </c>
      <c r="E1556" s="69" t="s">
        <v>685</v>
      </c>
      <c r="F1556" s="69">
        <v>0</v>
      </c>
      <c r="G1556" s="69">
        <v>0</v>
      </c>
      <c r="H1556" s="69">
        <v>10744</v>
      </c>
      <c r="I1556" s="69">
        <v>107</v>
      </c>
      <c r="J1556" s="69">
        <v>36</v>
      </c>
      <c r="K1556" s="69">
        <v>2197</v>
      </c>
      <c r="L1556" s="69">
        <v>1928</v>
      </c>
      <c r="M1556" s="69">
        <v>45</v>
      </c>
      <c r="N1556" s="69">
        <v>0</v>
      </c>
      <c r="O1556" s="69">
        <v>9</v>
      </c>
      <c r="P1556" s="69">
        <v>4890.3</v>
      </c>
      <c r="Q1556" s="69">
        <v>62.1</v>
      </c>
      <c r="R1556" s="114">
        <v>3500000</v>
      </c>
      <c r="S1556" s="69">
        <v>0</v>
      </c>
      <c r="T1556" s="69">
        <v>0</v>
      </c>
      <c r="U1556" s="69">
        <v>3540</v>
      </c>
      <c r="V1556" s="69">
        <v>0</v>
      </c>
      <c r="W1556" s="69">
        <v>0</v>
      </c>
      <c r="X1556" s="69">
        <v>0</v>
      </c>
      <c r="Y1556" s="69">
        <v>0</v>
      </c>
      <c r="Z1556" s="69">
        <v>0</v>
      </c>
      <c r="AA1556" s="69">
        <v>0</v>
      </c>
      <c r="AB1556" s="69">
        <v>0</v>
      </c>
      <c r="AC1556" s="69">
        <v>0</v>
      </c>
      <c r="AD1556" s="69">
        <v>0</v>
      </c>
      <c r="AE1556" s="69">
        <v>1445</v>
      </c>
      <c r="AF1556" s="69">
        <v>2465373</v>
      </c>
      <c r="AG1556" s="69">
        <v>1034627</v>
      </c>
      <c r="AH1556" s="69">
        <v>0</v>
      </c>
      <c r="AI1556" s="69">
        <v>0</v>
      </c>
      <c r="AJ1556" s="69">
        <v>4425</v>
      </c>
      <c r="AK1556" s="69">
        <v>-885</v>
      </c>
      <c r="AL1556" s="69">
        <v>22038</v>
      </c>
      <c r="AM1556" s="69">
        <v>9840</v>
      </c>
      <c r="AN1556" s="69">
        <v>-22038</v>
      </c>
      <c r="AO1556" s="69">
        <v>67</v>
      </c>
      <c r="AP1556" s="69">
        <v>-67</v>
      </c>
      <c r="AQ1556" s="69">
        <v>459887</v>
      </c>
      <c r="AR1556" s="69">
        <v>18004</v>
      </c>
      <c r="AS1556" s="69">
        <v>382818</v>
      </c>
      <c r="AT1556" s="69">
        <v>460590</v>
      </c>
      <c r="AU1556" s="69">
        <v>0</v>
      </c>
      <c r="AV1556" s="69">
        <v>1775</v>
      </c>
      <c r="AW1556" s="69">
        <v>0.70439228571428569</v>
      </c>
      <c r="AX1556" s="69">
        <v>0</v>
      </c>
      <c r="AY1556" s="69">
        <v>0</v>
      </c>
      <c r="AZ1556" s="69">
        <v>0</v>
      </c>
      <c r="BA1556" s="69">
        <v>557.1464406779661</v>
      </c>
      <c r="BB1556" s="69">
        <v>1.25</v>
      </c>
      <c r="BC1556" s="69">
        <v>887.8535593220339</v>
      </c>
      <c r="BD1556" s="69">
        <v>0</v>
      </c>
      <c r="BE1556" s="69">
        <v>111.86918050639804</v>
      </c>
      <c r="BF1556" s="69">
        <v>-111.86918050639804</v>
      </c>
      <c r="BG1556" s="69">
        <v>36796.611940298506</v>
      </c>
      <c r="BH1556" s="69">
        <v>0</v>
      </c>
      <c r="BI1556" s="69">
        <v>-36796.611940298506</v>
      </c>
      <c r="BJ1556" s="69">
        <v>1.4568796247773909E-4</v>
      </c>
      <c r="BK1556" s="69">
        <v>0</v>
      </c>
      <c r="BL1556" s="69">
        <v>136.93473672517217</v>
      </c>
      <c r="BM1556" s="69">
        <v>-136.93473672517217</v>
      </c>
      <c r="BN1556" s="69">
        <v>0</v>
      </c>
      <c r="BO1556" s="69">
        <v>6.4400655141607759</v>
      </c>
      <c r="BP1556" s="69">
        <v>-6.4400655141607759</v>
      </c>
      <c r="BQ1556" s="69">
        <v>6440.0655141607758</v>
      </c>
      <c r="BR1556" s="69">
        <v>-6440.0655141607758</v>
      </c>
      <c r="BS1556" s="69">
        <v>0</v>
      </c>
      <c r="BT1556" s="69">
        <v>0</v>
      </c>
      <c r="BU1556" s="69">
        <v>259.48732394366198</v>
      </c>
      <c r="BV1556" s="69">
        <v>2.1396560459417204E-2</v>
      </c>
    </row>
    <row r="1557" spans="1:74">
      <c r="A1557" s="113" t="s">
        <v>1043</v>
      </c>
      <c r="B1557" s="69" t="s">
        <v>100</v>
      </c>
      <c r="C1557" s="69" t="s">
        <v>141</v>
      </c>
      <c r="D1557" s="69" t="s">
        <v>357</v>
      </c>
      <c r="E1557" s="69" t="s">
        <v>685</v>
      </c>
      <c r="F1557" s="69">
        <v>0</v>
      </c>
      <c r="G1557" s="69">
        <v>0</v>
      </c>
      <c r="H1557" s="69">
        <v>10826</v>
      </c>
      <c r="I1557" s="69">
        <v>86</v>
      </c>
      <c r="J1557" s="69">
        <v>42</v>
      </c>
      <c r="K1557" s="69">
        <v>1771</v>
      </c>
      <c r="L1557" s="69">
        <v>1566</v>
      </c>
      <c r="M1557" s="69">
        <v>44</v>
      </c>
      <c r="N1557" s="69">
        <v>1</v>
      </c>
      <c r="O1557" s="69">
        <v>23</v>
      </c>
      <c r="P1557" s="69">
        <v>6112.93</v>
      </c>
      <c r="Q1557" s="69">
        <v>46.66</v>
      </c>
      <c r="R1557" s="114">
        <v>3500000</v>
      </c>
      <c r="S1557" s="69">
        <v>0</v>
      </c>
      <c r="T1557" s="69">
        <v>0</v>
      </c>
      <c r="U1557" s="69">
        <v>3540</v>
      </c>
      <c r="V1557" s="69">
        <v>0</v>
      </c>
      <c r="W1557" s="69">
        <v>0</v>
      </c>
      <c r="X1557" s="69">
        <v>0</v>
      </c>
      <c r="Y1557" s="69">
        <v>0</v>
      </c>
      <c r="Z1557" s="69">
        <v>0</v>
      </c>
      <c r="AA1557" s="69">
        <v>0</v>
      </c>
      <c r="AB1557" s="69">
        <v>0</v>
      </c>
      <c r="AC1557" s="69">
        <v>0</v>
      </c>
      <c r="AD1557" s="69">
        <v>0</v>
      </c>
      <c r="AE1557" s="69">
        <v>1445</v>
      </c>
      <c r="AF1557" s="69">
        <v>2573564</v>
      </c>
      <c r="AG1557" s="69">
        <v>926436</v>
      </c>
      <c r="AH1557" s="69">
        <v>0</v>
      </c>
      <c r="AI1557" s="69">
        <v>0</v>
      </c>
      <c r="AJ1557" s="69">
        <v>4633</v>
      </c>
      <c r="AK1557" s="69">
        <v>-1093</v>
      </c>
      <c r="AL1557" s="69">
        <v>23160</v>
      </c>
      <c r="AM1557" s="69">
        <v>10362</v>
      </c>
      <c r="AN1557" s="69">
        <v>-23160</v>
      </c>
      <c r="AO1557" s="69">
        <v>72</v>
      </c>
      <c r="AP1557" s="69">
        <v>-72</v>
      </c>
      <c r="AQ1557" s="69">
        <v>483821</v>
      </c>
      <c r="AR1557" s="69">
        <v>18956</v>
      </c>
      <c r="AS1557" s="69">
        <v>402668</v>
      </c>
      <c r="AT1557" s="69">
        <v>471416</v>
      </c>
      <c r="AU1557" s="69">
        <v>0</v>
      </c>
      <c r="AV1557" s="69">
        <v>1819</v>
      </c>
      <c r="AW1557" s="69">
        <v>0.73530399999999996</v>
      </c>
      <c r="AX1557" s="69">
        <v>0</v>
      </c>
      <c r="AY1557" s="69">
        <v>0</v>
      </c>
      <c r="AZ1557" s="69">
        <v>0</v>
      </c>
      <c r="BA1557" s="69">
        <v>555.48543060651843</v>
      </c>
      <c r="BB1557" s="69">
        <v>1.3087570621468927</v>
      </c>
      <c r="BC1557" s="69">
        <v>889.51456939348157</v>
      </c>
      <c r="BD1557" s="69">
        <v>0</v>
      </c>
      <c r="BE1557" s="69">
        <v>111.12107081174439</v>
      </c>
      <c r="BF1557" s="69">
        <v>-111.12107081174439</v>
      </c>
      <c r="BG1557" s="69">
        <v>35743.944444444445</v>
      </c>
      <c r="BH1557" s="69">
        <v>0</v>
      </c>
      <c r="BI1557" s="69">
        <v>-35743.944444444445</v>
      </c>
      <c r="BJ1557" s="69">
        <v>1.4881536766696773E-4</v>
      </c>
      <c r="BK1557" s="69">
        <v>0</v>
      </c>
      <c r="BL1557" s="69">
        <v>135.76514032496308</v>
      </c>
      <c r="BM1557" s="69">
        <v>-135.76514032496308</v>
      </c>
      <c r="BN1557" s="69">
        <v>0</v>
      </c>
      <c r="BO1557" s="69">
        <v>6.3912801613239694</v>
      </c>
      <c r="BP1557" s="69">
        <v>-6.3912801613239694</v>
      </c>
      <c r="BQ1557" s="69">
        <v>6391.280161323969</v>
      </c>
      <c r="BR1557" s="69">
        <v>-6391.280161323969</v>
      </c>
      <c r="BS1557" s="69">
        <v>0</v>
      </c>
      <c r="BT1557" s="69">
        <v>0</v>
      </c>
      <c r="BU1557" s="69">
        <v>259.16217702034083</v>
      </c>
      <c r="BV1557" s="69">
        <v>2.1417011663404442E-2</v>
      </c>
    </row>
    <row r="1558" spans="1:74">
      <c r="A1558" s="113" t="s">
        <v>1043</v>
      </c>
      <c r="B1558" s="69" t="s">
        <v>100</v>
      </c>
      <c r="C1558" s="69" t="s">
        <v>141</v>
      </c>
      <c r="D1558" s="69" t="s">
        <v>358</v>
      </c>
      <c r="E1558" s="69" t="s">
        <v>685</v>
      </c>
      <c r="F1558" s="69">
        <v>0</v>
      </c>
      <c r="G1558" s="69">
        <v>0</v>
      </c>
      <c r="H1558" s="69">
        <v>10366</v>
      </c>
      <c r="I1558" s="69">
        <v>90</v>
      </c>
      <c r="J1558" s="69">
        <v>33</v>
      </c>
      <c r="K1558" s="69">
        <v>2008</v>
      </c>
      <c r="L1558" s="69">
        <v>1745</v>
      </c>
      <c r="M1558" s="69">
        <v>42</v>
      </c>
      <c r="N1558" s="69">
        <v>0</v>
      </c>
      <c r="O1558" s="69">
        <v>12</v>
      </c>
      <c r="P1558" s="69">
        <v>5162.3500000000004</v>
      </c>
      <c r="Q1558" s="69">
        <v>57.91</v>
      </c>
      <c r="R1558" s="114">
        <v>3500000</v>
      </c>
      <c r="S1558" s="69">
        <v>0</v>
      </c>
      <c r="T1558" s="69">
        <v>0</v>
      </c>
      <c r="U1558" s="69">
        <v>3540</v>
      </c>
      <c r="V1558" s="69">
        <v>0</v>
      </c>
      <c r="W1558" s="69">
        <v>0</v>
      </c>
      <c r="X1558" s="69">
        <v>0</v>
      </c>
      <c r="Y1558" s="69">
        <v>0</v>
      </c>
      <c r="Z1558" s="69">
        <v>0</v>
      </c>
      <c r="AA1558" s="69">
        <v>0</v>
      </c>
      <c r="AB1558" s="69">
        <v>0</v>
      </c>
      <c r="AC1558" s="69">
        <v>0</v>
      </c>
      <c r="AD1558" s="69">
        <v>0</v>
      </c>
      <c r="AE1558" s="69">
        <v>1445</v>
      </c>
      <c r="AF1558" s="69">
        <v>2583930</v>
      </c>
      <c r="AG1558" s="69">
        <v>916070</v>
      </c>
      <c r="AH1558" s="69">
        <v>0</v>
      </c>
      <c r="AI1558" s="69">
        <v>0</v>
      </c>
      <c r="AJ1558" s="69">
        <v>4645</v>
      </c>
      <c r="AK1558" s="69">
        <v>-1105</v>
      </c>
      <c r="AL1558" s="69">
        <v>23250</v>
      </c>
      <c r="AM1558" s="69">
        <v>10395</v>
      </c>
      <c r="AN1558" s="69">
        <v>-23250</v>
      </c>
      <c r="AO1558" s="69">
        <v>72</v>
      </c>
      <c r="AP1558" s="69">
        <v>-72</v>
      </c>
      <c r="AQ1558" s="69">
        <v>485829</v>
      </c>
      <c r="AR1558" s="69">
        <v>18998</v>
      </c>
      <c r="AS1558" s="69">
        <v>404413</v>
      </c>
      <c r="AT1558" s="69">
        <v>481782</v>
      </c>
      <c r="AU1558" s="69">
        <v>0</v>
      </c>
      <c r="AV1558" s="69">
        <v>1861</v>
      </c>
      <c r="AW1558" s="69">
        <v>0.7382657142857143</v>
      </c>
      <c r="AX1558" s="69">
        <v>0</v>
      </c>
      <c r="AY1558" s="69">
        <v>0</v>
      </c>
      <c r="AZ1558" s="69">
        <v>0</v>
      </c>
      <c r="BA1558" s="69">
        <v>556.28202368137784</v>
      </c>
      <c r="BB1558" s="69">
        <v>1.3121468926553672</v>
      </c>
      <c r="BC1558" s="69">
        <v>888.71797631862216</v>
      </c>
      <c r="BD1558" s="69">
        <v>0</v>
      </c>
      <c r="BE1558" s="69">
        <v>111.13677419354839</v>
      </c>
      <c r="BF1558" s="69">
        <v>-111.13677419354839</v>
      </c>
      <c r="BG1558" s="69">
        <v>35887.916666666664</v>
      </c>
      <c r="BH1558" s="69">
        <v>0</v>
      </c>
      <c r="BI1558" s="69">
        <v>-35887.916666666664</v>
      </c>
      <c r="BJ1558" s="69">
        <v>1.4820029269557809E-4</v>
      </c>
      <c r="BK1558" s="69">
        <v>0</v>
      </c>
      <c r="BL1558" s="69">
        <v>136.01063269817877</v>
      </c>
      <c r="BM1558" s="69">
        <v>-136.01063269817877</v>
      </c>
      <c r="BN1558" s="69">
        <v>0</v>
      </c>
      <c r="BO1558" s="69">
        <v>6.3893346653050225</v>
      </c>
      <c r="BP1558" s="69">
        <v>-6.3893346653050225</v>
      </c>
      <c r="BQ1558" s="69">
        <v>6389.3346653050221</v>
      </c>
      <c r="BR1558" s="69">
        <v>-6389.3346653050221</v>
      </c>
      <c r="BS1558" s="69">
        <v>0</v>
      </c>
      <c r="BT1558" s="69">
        <v>0</v>
      </c>
      <c r="BU1558" s="69">
        <v>258.88339602364323</v>
      </c>
      <c r="BV1558" s="69">
        <v>2.1396417257924086E-2</v>
      </c>
    </row>
    <row r="1559" spans="1:74">
      <c r="A1559" s="113" t="s">
        <v>1044</v>
      </c>
      <c r="B1559" s="69" t="s">
        <v>100</v>
      </c>
      <c r="C1559" s="69" t="s">
        <v>141</v>
      </c>
      <c r="D1559" s="69" t="s">
        <v>357</v>
      </c>
      <c r="E1559" s="69" t="s">
        <v>685</v>
      </c>
      <c r="F1559" s="69">
        <v>0</v>
      </c>
      <c r="G1559" s="69">
        <v>0</v>
      </c>
      <c r="H1559" s="69">
        <v>11796</v>
      </c>
      <c r="I1559" s="69">
        <v>88</v>
      </c>
      <c r="J1559" s="69">
        <v>39</v>
      </c>
      <c r="K1559" s="69">
        <v>1864</v>
      </c>
      <c r="L1559" s="69">
        <v>1606</v>
      </c>
      <c r="M1559" s="69">
        <v>43</v>
      </c>
      <c r="N1559" s="69">
        <v>0</v>
      </c>
      <c r="O1559" s="69">
        <v>13</v>
      </c>
      <c r="P1559" s="69">
        <v>6328.33</v>
      </c>
      <c r="Q1559" s="69">
        <v>62.41</v>
      </c>
      <c r="R1559" s="114">
        <v>3500000</v>
      </c>
      <c r="S1559" s="69">
        <v>0</v>
      </c>
      <c r="T1559" s="69">
        <v>0</v>
      </c>
      <c r="U1559" s="69">
        <v>3540</v>
      </c>
      <c r="V1559" s="69">
        <v>0</v>
      </c>
      <c r="W1559" s="69">
        <v>0</v>
      </c>
      <c r="X1559" s="69">
        <v>0</v>
      </c>
      <c r="Y1559" s="69">
        <v>0</v>
      </c>
      <c r="Z1559" s="69">
        <v>0</v>
      </c>
      <c r="AA1559" s="69">
        <v>0</v>
      </c>
      <c r="AB1559" s="69">
        <v>0</v>
      </c>
      <c r="AC1559" s="69">
        <v>0</v>
      </c>
      <c r="AD1559" s="69">
        <v>0</v>
      </c>
      <c r="AE1559" s="69">
        <v>1445</v>
      </c>
      <c r="AF1559" s="69">
        <v>2695000</v>
      </c>
      <c r="AG1559" s="69">
        <v>805000</v>
      </c>
      <c r="AH1559" s="69">
        <v>0</v>
      </c>
      <c r="AI1559" s="69">
        <v>0</v>
      </c>
      <c r="AJ1559" s="69">
        <v>4883</v>
      </c>
      <c r="AK1559" s="69">
        <v>-1343</v>
      </c>
      <c r="AL1559" s="69">
        <v>24402</v>
      </c>
      <c r="AM1559" s="69">
        <v>10886</v>
      </c>
      <c r="AN1559" s="69">
        <v>-24402</v>
      </c>
      <c r="AO1559" s="69">
        <v>75</v>
      </c>
      <c r="AP1559" s="69">
        <v>-75</v>
      </c>
      <c r="AQ1559" s="69">
        <v>507494</v>
      </c>
      <c r="AR1559" s="69">
        <v>19935</v>
      </c>
      <c r="AS1559" s="69">
        <v>422528</v>
      </c>
      <c r="AT1559" s="69">
        <v>493578</v>
      </c>
      <c r="AU1559" s="69">
        <v>0</v>
      </c>
      <c r="AV1559" s="69">
        <v>1904</v>
      </c>
      <c r="AW1559" s="69">
        <v>0.77</v>
      </c>
      <c r="AX1559" s="69">
        <v>0</v>
      </c>
      <c r="AY1559" s="69">
        <v>0</v>
      </c>
      <c r="AZ1559" s="69">
        <v>0</v>
      </c>
      <c r="BA1559" s="69">
        <v>551.91480647143146</v>
      </c>
      <c r="BB1559" s="69">
        <v>1.3793785310734463</v>
      </c>
      <c r="BC1559" s="69">
        <v>893.08519352856854</v>
      </c>
      <c r="BD1559" s="69">
        <v>0</v>
      </c>
      <c r="BE1559" s="69">
        <v>110.44176706827309</v>
      </c>
      <c r="BF1559" s="69">
        <v>-110.44176706827309</v>
      </c>
      <c r="BG1559" s="69">
        <v>35933.333333333336</v>
      </c>
      <c r="BH1559" s="69">
        <v>0</v>
      </c>
      <c r="BI1559" s="69">
        <v>-35933.333333333336</v>
      </c>
      <c r="BJ1559" s="69">
        <v>1.4778499844333136E-4</v>
      </c>
      <c r="BK1559" s="69">
        <v>0</v>
      </c>
      <c r="BL1559" s="69">
        <v>135.18936543767242</v>
      </c>
      <c r="BM1559" s="69">
        <v>-135.18936543767242</v>
      </c>
      <c r="BN1559" s="69">
        <v>0</v>
      </c>
      <c r="BO1559" s="69">
        <v>6.3782755225689183</v>
      </c>
      <c r="BP1559" s="69">
        <v>-6.3782755225689183</v>
      </c>
      <c r="BQ1559" s="69">
        <v>6378.2755225689179</v>
      </c>
      <c r="BR1559" s="69">
        <v>-6378.2755225689179</v>
      </c>
      <c r="BS1559" s="69">
        <v>0</v>
      </c>
      <c r="BT1559" s="69">
        <v>0</v>
      </c>
      <c r="BU1559" s="69">
        <v>259.23214285714283</v>
      </c>
      <c r="BV1559" s="69">
        <v>2.1450499907388069E-2</v>
      </c>
    </row>
    <row r="1560" spans="1:74">
      <c r="A1560" s="113" t="s">
        <v>1044</v>
      </c>
      <c r="B1560" s="69" t="s">
        <v>100</v>
      </c>
      <c r="C1560" s="69" t="s">
        <v>141</v>
      </c>
      <c r="D1560" s="69" t="s">
        <v>358</v>
      </c>
      <c r="E1560" s="69" t="s">
        <v>685</v>
      </c>
      <c r="F1560" s="69">
        <v>0</v>
      </c>
      <c r="G1560" s="69">
        <v>0</v>
      </c>
      <c r="H1560" s="69">
        <v>11712</v>
      </c>
      <c r="I1560" s="69">
        <v>135</v>
      </c>
      <c r="J1560" s="69">
        <v>63</v>
      </c>
      <c r="K1560" s="69">
        <v>2396</v>
      </c>
      <c r="L1560" s="69">
        <v>2036</v>
      </c>
      <c r="M1560" s="69">
        <v>71</v>
      </c>
      <c r="N1560" s="69">
        <v>0</v>
      </c>
      <c r="O1560" s="69">
        <v>25</v>
      </c>
      <c r="P1560" s="69">
        <v>4888.1499999999996</v>
      </c>
      <c r="Q1560" s="69">
        <v>36.369999999999997</v>
      </c>
      <c r="R1560" s="114">
        <v>3500000</v>
      </c>
      <c r="S1560" s="69">
        <v>0</v>
      </c>
      <c r="T1560" s="69">
        <v>0</v>
      </c>
      <c r="U1560" s="69">
        <v>3540</v>
      </c>
      <c r="V1560" s="69">
        <v>0</v>
      </c>
      <c r="W1560" s="69">
        <v>0</v>
      </c>
      <c r="X1560" s="69">
        <v>0</v>
      </c>
      <c r="Y1560" s="69">
        <v>0</v>
      </c>
      <c r="Z1560" s="69">
        <v>0</v>
      </c>
      <c r="AA1560" s="69">
        <v>0</v>
      </c>
      <c r="AB1560" s="69">
        <v>0</v>
      </c>
      <c r="AC1560" s="69">
        <v>0</v>
      </c>
      <c r="AD1560" s="69">
        <v>0</v>
      </c>
      <c r="AE1560" s="69">
        <v>1445</v>
      </c>
      <c r="AF1560" s="69">
        <v>2706712</v>
      </c>
      <c r="AG1560" s="69">
        <v>793288</v>
      </c>
      <c r="AH1560" s="69">
        <v>0</v>
      </c>
      <c r="AI1560" s="69">
        <v>0</v>
      </c>
      <c r="AJ1560" s="69">
        <v>4908</v>
      </c>
      <c r="AK1560" s="69">
        <v>-1368</v>
      </c>
      <c r="AL1560" s="69">
        <v>24537</v>
      </c>
      <c r="AM1560" s="69">
        <v>10949</v>
      </c>
      <c r="AN1560" s="69">
        <v>-24537</v>
      </c>
      <c r="AO1560" s="69">
        <v>75</v>
      </c>
      <c r="AP1560" s="69">
        <v>-75</v>
      </c>
      <c r="AQ1560" s="69">
        <v>509890</v>
      </c>
      <c r="AR1560" s="69">
        <v>20006</v>
      </c>
      <c r="AS1560" s="69">
        <v>424564</v>
      </c>
      <c r="AT1560" s="69">
        <v>505290</v>
      </c>
      <c r="AU1560" s="69">
        <v>0</v>
      </c>
      <c r="AV1560" s="69">
        <v>1975</v>
      </c>
      <c r="AW1560" s="69">
        <v>0.77334628571428576</v>
      </c>
      <c r="AX1560" s="69">
        <v>0</v>
      </c>
      <c r="AY1560" s="69">
        <v>0</v>
      </c>
      <c r="AZ1560" s="69">
        <v>0</v>
      </c>
      <c r="BA1560" s="69">
        <v>551.48981255093724</v>
      </c>
      <c r="BB1560" s="69">
        <v>1.3864406779661016</v>
      </c>
      <c r="BC1560" s="69">
        <v>893.51018744906276</v>
      </c>
      <c r="BD1560" s="69">
        <v>0</v>
      </c>
      <c r="BE1560" s="69">
        <v>110.31144801728003</v>
      </c>
      <c r="BF1560" s="69">
        <v>-110.31144801728003</v>
      </c>
      <c r="BG1560" s="69">
        <v>36089.493333333332</v>
      </c>
      <c r="BH1560" s="69">
        <v>0</v>
      </c>
      <c r="BI1560" s="69">
        <v>-36089.493333333332</v>
      </c>
      <c r="BJ1560" s="69">
        <v>1.4709054894192865E-4</v>
      </c>
      <c r="BK1560" s="69">
        <v>0</v>
      </c>
      <c r="BL1560" s="69">
        <v>135.29501149655104</v>
      </c>
      <c r="BM1560" s="69">
        <v>-135.29501149655104</v>
      </c>
      <c r="BN1560" s="69">
        <v>0</v>
      </c>
      <c r="BO1560" s="69">
        <v>6.375274399148303</v>
      </c>
      <c r="BP1560" s="69">
        <v>-6.375274399148303</v>
      </c>
      <c r="BQ1560" s="69">
        <v>6375.274399148303</v>
      </c>
      <c r="BR1560" s="69">
        <v>-6375.274399148303</v>
      </c>
      <c r="BS1560" s="69">
        <v>0</v>
      </c>
      <c r="BT1560" s="69">
        <v>0</v>
      </c>
      <c r="BU1560" s="69">
        <v>255.84303797468354</v>
      </c>
      <c r="BV1560" s="69">
        <v>2.1473258938202358E-2</v>
      </c>
    </row>
    <row r="1561" spans="1:74">
      <c r="A1561" s="113" t="s">
        <v>1045</v>
      </c>
      <c r="B1561" s="69" t="s">
        <v>100</v>
      </c>
      <c r="C1561" s="69" t="s">
        <v>141</v>
      </c>
      <c r="D1561" s="69" t="s">
        <v>357</v>
      </c>
      <c r="E1561" s="69" t="s">
        <v>685</v>
      </c>
      <c r="F1561" s="69">
        <v>0</v>
      </c>
      <c r="G1561" s="69">
        <v>0</v>
      </c>
      <c r="H1561" s="69">
        <v>10147</v>
      </c>
      <c r="I1561" s="69">
        <v>71</v>
      </c>
      <c r="J1561" s="69">
        <v>29</v>
      </c>
      <c r="K1561" s="69">
        <v>1692</v>
      </c>
      <c r="L1561" s="69">
        <v>1470</v>
      </c>
      <c r="M1561" s="69">
        <v>32</v>
      </c>
      <c r="N1561" s="69">
        <v>0</v>
      </c>
      <c r="O1561" s="69">
        <v>13</v>
      </c>
      <c r="P1561" s="69">
        <v>5997.04</v>
      </c>
      <c r="Q1561" s="69">
        <v>65.89</v>
      </c>
      <c r="R1561" s="114">
        <v>3500000</v>
      </c>
      <c r="S1561" s="69">
        <v>0</v>
      </c>
      <c r="T1561" s="69">
        <v>0</v>
      </c>
      <c r="U1561" s="69">
        <v>3540</v>
      </c>
      <c r="V1561" s="69">
        <v>0</v>
      </c>
      <c r="W1561" s="69">
        <v>0</v>
      </c>
      <c r="X1561" s="69">
        <v>0</v>
      </c>
      <c r="Y1561" s="69">
        <v>0</v>
      </c>
      <c r="Z1561" s="69">
        <v>0</v>
      </c>
      <c r="AA1561" s="69">
        <v>0</v>
      </c>
      <c r="AB1561" s="69">
        <v>0</v>
      </c>
      <c r="AC1561" s="69">
        <v>0</v>
      </c>
      <c r="AD1561" s="69">
        <v>0</v>
      </c>
      <c r="AE1561" s="69">
        <v>1445</v>
      </c>
      <c r="AF1561" s="69">
        <v>2817425</v>
      </c>
      <c r="AG1561" s="69">
        <v>682575</v>
      </c>
      <c r="AH1561" s="69">
        <v>0</v>
      </c>
      <c r="AI1561" s="69">
        <v>0</v>
      </c>
      <c r="AJ1561" s="69">
        <v>5139</v>
      </c>
      <c r="AK1561" s="69">
        <v>-1599</v>
      </c>
      <c r="AL1561" s="69">
        <v>25641</v>
      </c>
      <c r="AM1561" s="69">
        <v>11443</v>
      </c>
      <c r="AN1561" s="69">
        <v>-25641</v>
      </c>
      <c r="AO1561" s="69">
        <v>77</v>
      </c>
      <c r="AP1561" s="69">
        <v>-77</v>
      </c>
      <c r="AQ1561" s="69">
        <v>531456</v>
      </c>
      <c r="AR1561" s="69">
        <v>20857</v>
      </c>
      <c r="AS1561" s="69">
        <v>442601</v>
      </c>
      <c r="AT1561" s="69">
        <v>515437</v>
      </c>
      <c r="AU1561" s="69">
        <v>0</v>
      </c>
      <c r="AV1561" s="69">
        <v>2007</v>
      </c>
      <c r="AW1561" s="69">
        <v>0.80497857142857143</v>
      </c>
      <c r="AX1561" s="69">
        <v>0</v>
      </c>
      <c r="AY1561" s="69">
        <v>0</v>
      </c>
      <c r="AZ1561" s="69">
        <v>0</v>
      </c>
      <c r="BA1561" s="69">
        <v>548.24382175520532</v>
      </c>
      <c r="BB1561" s="69">
        <v>1.4516949152542373</v>
      </c>
      <c r="BC1561" s="69">
        <v>896.75617824479468</v>
      </c>
      <c r="BD1561" s="69">
        <v>0</v>
      </c>
      <c r="BE1561" s="69">
        <v>109.87968487968487</v>
      </c>
      <c r="BF1561" s="69">
        <v>-109.87968487968487</v>
      </c>
      <c r="BG1561" s="69">
        <v>36589.935064935067</v>
      </c>
      <c r="BH1561" s="69">
        <v>0</v>
      </c>
      <c r="BI1561" s="69">
        <v>-36589.935064935067</v>
      </c>
      <c r="BJ1561" s="69">
        <v>1.4488499518304431E-4</v>
      </c>
      <c r="BK1561" s="69">
        <v>0</v>
      </c>
      <c r="BL1561" s="69">
        <v>135.08294577360118</v>
      </c>
      <c r="BM1561" s="69">
        <v>-135.08294577360118</v>
      </c>
      <c r="BN1561" s="69">
        <v>0</v>
      </c>
      <c r="BO1561" s="69">
        <v>6.3656092055824542</v>
      </c>
      <c r="BP1561" s="69">
        <v>-6.3656092055824542</v>
      </c>
      <c r="BQ1561" s="69">
        <v>6365.6092055824538</v>
      </c>
      <c r="BR1561" s="69">
        <v>-6365.6092055824538</v>
      </c>
      <c r="BS1561" s="69">
        <v>0</v>
      </c>
      <c r="BT1561" s="69">
        <v>0</v>
      </c>
      <c r="BU1561" s="69">
        <v>256.8196312904833</v>
      </c>
      <c r="BV1561" s="69">
        <v>2.1531415582851637E-2</v>
      </c>
    </row>
    <row r="1562" spans="1:74">
      <c r="A1562" s="113" t="s">
        <v>1045</v>
      </c>
      <c r="B1562" s="69" t="s">
        <v>100</v>
      </c>
      <c r="C1562" s="69" t="s">
        <v>141</v>
      </c>
      <c r="D1562" s="69" t="s">
        <v>358</v>
      </c>
      <c r="E1562" s="69" t="s">
        <v>685</v>
      </c>
      <c r="F1562" s="69">
        <v>0</v>
      </c>
      <c r="G1562" s="69">
        <v>0</v>
      </c>
      <c r="H1562" s="69">
        <v>10658</v>
      </c>
      <c r="I1562" s="69">
        <v>123</v>
      </c>
      <c r="J1562" s="69">
        <v>61</v>
      </c>
      <c r="K1562" s="69">
        <v>2159</v>
      </c>
      <c r="L1562" s="69">
        <v>1825</v>
      </c>
      <c r="M1562" s="69">
        <v>70</v>
      </c>
      <c r="N1562" s="69">
        <v>1</v>
      </c>
      <c r="O1562" s="69">
        <v>30</v>
      </c>
      <c r="P1562" s="69">
        <v>4936.54</v>
      </c>
      <c r="Q1562" s="69">
        <v>32.4</v>
      </c>
      <c r="R1562" s="114">
        <v>3500000</v>
      </c>
      <c r="S1562" s="69">
        <v>0</v>
      </c>
      <c r="T1562" s="69">
        <v>0</v>
      </c>
      <c r="U1562" s="69">
        <v>3540</v>
      </c>
      <c r="V1562" s="69">
        <v>0</v>
      </c>
      <c r="W1562" s="69">
        <v>0</v>
      </c>
      <c r="X1562" s="69">
        <v>0</v>
      </c>
      <c r="Y1562" s="69">
        <v>0</v>
      </c>
      <c r="Z1562" s="69">
        <v>0</v>
      </c>
      <c r="AA1562" s="69">
        <v>0</v>
      </c>
      <c r="AB1562" s="69">
        <v>0</v>
      </c>
      <c r="AC1562" s="69">
        <v>0</v>
      </c>
      <c r="AD1562" s="69">
        <v>0</v>
      </c>
      <c r="AE1562" s="69">
        <v>1445</v>
      </c>
      <c r="AF1562" s="69">
        <v>2828083</v>
      </c>
      <c r="AG1562" s="69">
        <v>671917</v>
      </c>
      <c r="AH1562" s="69">
        <v>0</v>
      </c>
      <c r="AI1562" s="69">
        <v>0</v>
      </c>
      <c r="AJ1562" s="69">
        <v>5169</v>
      </c>
      <c r="AK1562" s="69">
        <v>-1629</v>
      </c>
      <c r="AL1562" s="69">
        <v>25764</v>
      </c>
      <c r="AM1562" s="69">
        <v>11504</v>
      </c>
      <c r="AN1562" s="69">
        <v>-25764</v>
      </c>
      <c r="AO1562" s="69">
        <v>78</v>
      </c>
      <c r="AP1562" s="69">
        <v>-78</v>
      </c>
      <c r="AQ1562" s="69">
        <v>533615</v>
      </c>
      <c r="AR1562" s="69">
        <v>20927</v>
      </c>
      <c r="AS1562" s="69">
        <v>444426</v>
      </c>
      <c r="AT1562" s="69">
        <v>526095</v>
      </c>
      <c r="AU1562" s="69">
        <v>0</v>
      </c>
      <c r="AV1562" s="69">
        <v>2077</v>
      </c>
      <c r="AW1562" s="69">
        <v>0.80802371428571429</v>
      </c>
      <c r="AX1562" s="69">
        <v>0</v>
      </c>
      <c r="AY1562" s="69">
        <v>0</v>
      </c>
      <c r="AZ1562" s="69">
        <v>0</v>
      </c>
      <c r="BA1562" s="69">
        <v>547.12381505126712</v>
      </c>
      <c r="BB1562" s="69">
        <v>1.4601694915254237</v>
      </c>
      <c r="BC1562" s="69">
        <v>897.87618494873288</v>
      </c>
      <c r="BD1562" s="69">
        <v>0</v>
      </c>
      <c r="BE1562" s="69">
        <v>109.76878590281012</v>
      </c>
      <c r="BF1562" s="69">
        <v>-109.76878590281012</v>
      </c>
      <c r="BG1562" s="69">
        <v>36257.474358974359</v>
      </c>
      <c r="BH1562" s="69">
        <v>0</v>
      </c>
      <c r="BI1562" s="69">
        <v>-36257.474358974359</v>
      </c>
      <c r="BJ1562" s="69">
        <v>1.4617280248868566E-4</v>
      </c>
      <c r="BK1562" s="69">
        <v>0</v>
      </c>
      <c r="BL1562" s="69">
        <v>135.14039279399819</v>
      </c>
      <c r="BM1562" s="69">
        <v>-135.14039279399819</v>
      </c>
      <c r="BN1562" s="69">
        <v>0</v>
      </c>
      <c r="BO1562" s="69">
        <v>6.3634508332095781</v>
      </c>
      <c r="BP1562" s="69">
        <v>-6.3634508332095781</v>
      </c>
      <c r="BQ1562" s="69">
        <v>6363.4508332095784</v>
      </c>
      <c r="BR1562" s="69">
        <v>-6363.4508332095784</v>
      </c>
      <c r="BS1562" s="69">
        <v>0</v>
      </c>
      <c r="BT1562" s="69">
        <v>0</v>
      </c>
      <c r="BU1562" s="69">
        <v>253.2956186807896</v>
      </c>
      <c r="BV1562" s="69">
        <v>2.1558614356792818E-2</v>
      </c>
    </row>
    <row r="1563" spans="1:74">
      <c r="A1563" s="113" t="s">
        <v>1046</v>
      </c>
      <c r="B1563" s="69" t="s">
        <v>100</v>
      </c>
      <c r="C1563" s="69" t="s">
        <v>141</v>
      </c>
      <c r="D1563" s="69" t="s">
        <v>357</v>
      </c>
      <c r="E1563" s="69" t="s">
        <v>685</v>
      </c>
      <c r="F1563" s="69">
        <v>0</v>
      </c>
      <c r="G1563" s="69">
        <v>0</v>
      </c>
      <c r="H1563" s="69">
        <v>10166</v>
      </c>
      <c r="I1563" s="69">
        <v>67</v>
      </c>
      <c r="J1563" s="69">
        <v>29</v>
      </c>
      <c r="K1563" s="69">
        <v>1546</v>
      </c>
      <c r="L1563" s="69">
        <v>1363</v>
      </c>
      <c r="M1563" s="69">
        <v>33</v>
      </c>
      <c r="N1563" s="69">
        <v>0</v>
      </c>
      <c r="O1563" s="69">
        <v>13</v>
      </c>
      <c r="P1563" s="69">
        <v>6575.68</v>
      </c>
      <c r="Q1563" s="69">
        <v>61.99</v>
      </c>
      <c r="R1563" s="114">
        <v>3500000</v>
      </c>
      <c r="S1563" s="69">
        <v>0</v>
      </c>
      <c r="T1563" s="69">
        <v>0</v>
      </c>
      <c r="U1563" s="69">
        <v>3540</v>
      </c>
      <c r="V1563" s="69">
        <v>0</v>
      </c>
      <c r="W1563" s="69">
        <v>0</v>
      </c>
      <c r="X1563" s="69">
        <v>0</v>
      </c>
      <c r="Y1563" s="69">
        <v>0</v>
      </c>
      <c r="Z1563" s="69">
        <v>0</v>
      </c>
      <c r="AA1563" s="69">
        <v>0</v>
      </c>
      <c r="AB1563" s="69">
        <v>0</v>
      </c>
      <c r="AC1563" s="69">
        <v>0</v>
      </c>
      <c r="AD1563" s="69">
        <v>0</v>
      </c>
      <c r="AE1563" s="69">
        <v>1445</v>
      </c>
      <c r="AF1563" s="69">
        <v>2931740</v>
      </c>
      <c r="AG1563" s="69">
        <v>568260</v>
      </c>
      <c r="AH1563" s="69">
        <v>0</v>
      </c>
      <c r="AI1563" s="69">
        <v>0</v>
      </c>
      <c r="AJ1563" s="69">
        <v>5361</v>
      </c>
      <c r="AK1563" s="69">
        <v>-1821</v>
      </c>
      <c r="AL1563" s="69">
        <v>26687</v>
      </c>
      <c r="AM1563" s="69">
        <v>11915</v>
      </c>
      <c r="AN1563" s="69">
        <v>-26687</v>
      </c>
      <c r="AO1563" s="69">
        <v>79</v>
      </c>
      <c r="AP1563" s="69">
        <v>-79</v>
      </c>
      <c r="AQ1563" s="69">
        <v>554352</v>
      </c>
      <c r="AR1563" s="69">
        <v>21710</v>
      </c>
      <c r="AS1563" s="69">
        <v>461855</v>
      </c>
      <c r="AT1563" s="69">
        <v>536261</v>
      </c>
      <c r="AU1563" s="69">
        <v>0</v>
      </c>
      <c r="AV1563" s="69">
        <v>2110</v>
      </c>
      <c r="AW1563" s="69">
        <v>0.83764000000000005</v>
      </c>
      <c r="AX1563" s="69">
        <v>0</v>
      </c>
      <c r="AY1563" s="69">
        <v>0</v>
      </c>
      <c r="AZ1563" s="69">
        <v>0</v>
      </c>
      <c r="BA1563" s="69">
        <v>546.86439097183359</v>
      </c>
      <c r="BB1563" s="69">
        <v>1.514406779661017</v>
      </c>
      <c r="BC1563" s="69">
        <v>898.13560902816641</v>
      </c>
      <c r="BD1563" s="69">
        <v>0</v>
      </c>
      <c r="BE1563" s="69">
        <v>109.85648443062165</v>
      </c>
      <c r="BF1563" s="69">
        <v>-109.85648443062165</v>
      </c>
      <c r="BG1563" s="69">
        <v>37110.632911392408</v>
      </c>
      <c r="BH1563" s="69">
        <v>0</v>
      </c>
      <c r="BI1563" s="69">
        <v>-37110.632911392408</v>
      </c>
      <c r="BJ1563" s="69">
        <v>1.4250873091465349E-4</v>
      </c>
      <c r="BK1563" s="69">
        <v>0</v>
      </c>
      <c r="BL1563" s="69">
        <v>135.0409949332105</v>
      </c>
      <c r="BM1563" s="69">
        <v>-135.0409949332105</v>
      </c>
      <c r="BN1563" s="69">
        <v>0</v>
      </c>
      <c r="BO1563" s="69">
        <v>6.347749834904894</v>
      </c>
      <c r="BP1563" s="69">
        <v>-6.347749834904894</v>
      </c>
      <c r="BQ1563" s="69">
        <v>6347.7498349048938</v>
      </c>
      <c r="BR1563" s="69">
        <v>-6347.7498349048938</v>
      </c>
      <c r="BS1563" s="69">
        <v>0</v>
      </c>
      <c r="BT1563" s="69">
        <v>0</v>
      </c>
      <c r="BU1563" s="69">
        <v>254.15213270142181</v>
      </c>
      <c r="BV1563" s="69">
        <v>2.1493563656305018E-2</v>
      </c>
    </row>
    <row r="1564" spans="1:74">
      <c r="A1564" s="113" t="s">
        <v>1046</v>
      </c>
      <c r="B1564" s="69" t="s">
        <v>100</v>
      </c>
      <c r="C1564" s="69" t="s">
        <v>141</v>
      </c>
      <c r="D1564" s="69" t="s">
        <v>358</v>
      </c>
      <c r="E1564" s="69" t="s">
        <v>685</v>
      </c>
      <c r="F1564" s="69">
        <v>0</v>
      </c>
      <c r="G1564" s="69">
        <v>0</v>
      </c>
      <c r="H1564" s="69">
        <v>10187</v>
      </c>
      <c r="I1564" s="69">
        <v>105</v>
      </c>
      <c r="J1564" s="69">
        <v>46</v>
      </c>
      <c r="K1564" s="69">
        <v>2002</v>
      </c>
      <c r="L1564" s="69">
        <v>1735</v>
      </c>
      <c r="M1564" s="69">
        <v>47</v>
      </c>
      <c r="N1564" s="69">
        <v>0</v>
      </c>
      <c r="O1564" s="69">
        <v>21</v>
      </c>
      <c r="P1564" s="69">
        <v>5088.41</v>
      </c>
      <c r="Q1564" s="69">
        <v>44.1</v>
      </c>
      <c r="R1564" s="114">
        <v>3500000</v>
      </c>
      <c r="S1564" s="69">
        <v>0</v>
      </c>
      <c r="T1564" s="69">
        <v>0</v>
      </c>
      <c r="U1564" s="69">
        <v>3540</v>
      </c>
      <c r="V1564" s="69">
        <v>0</v>
      </c>
      <c r="W1564" s="69">
        <v>0</v>
      </c>
      <c r="X1564" s="69">
        <v>0</v>
      </c>
      <c r="Y1564" s="69">
        <v>0</v>
      </c>
      <c r="Z1564" s="69">
        <v>0</v>
      </c>
      <c r="AA1564" s="69">
        <v>0</v>
      </c>
      <c r="AB1564" s="69">
        <v>0</v>
      </c>
      <c r="AC1564" s="69">
        <v>0</v>
      </c>
      <c r="AD1564" s="69">
        <v>0</v>
      </c>
      <c r="AE1564" s="69">
        <v>1445</v>
      </c>
      <c r="AF1564" s="69">
        <v>2941927</v>
      </c>
      <c r="AG1564" s="69">
        <v>558073</v>
      </c>
      <c r="AH1564" s="69">
        <v>0</v>
      </c>
      <c r="AI1564" s="69">
        <v>0</v>
      </c>
      <c r="AJ1564" s="69">
        <v>5382</v>
      </c>
      <c r="AK1564" s="69">
        <v>-1842</v>
      </c>
      <c r="AL1564" s="69">
        <v>26792</v>
      </c>
      <c r="AM1564" s="69">
        <v>11961</v>
      </c>
      <c r="AN1564" s="69">
        <v>-26792</v>
      </c>
      <c r="AO1564" s="69">
        <v>79</v>
      </c>
      <c r="AP1564" s="69">
        <v>-79</v>
      </c>
      <c r="AQ1564" s="69">
        <v>556354</v>
      </c>
      <c r="AR1564" s="69">
        <v>21757</v>
      </c>
      <c r="AS1564" s="69">
        <v>463590</v>
      </c>
      <c r="AT1564" s="69">
        <v>546448</v>
      </c>
      <c r="AU1564" s="69">
        <v>0</v>
      </c>
      <c r="AV1564" s="69">
        <v>2157</v>
      </c>
      <c r="AW1564" s="69">
        <v>0.84055057142857148</v>
      </c>
      <c r="AX1564" s="69">
        <v>0</v>
      </c>
      <c r="AY1564" s="69">
        <v>0</v>
      </c>
      <c r="AZ1564" s="69">
        <v>0</v>
      </c>
      <c r="BA1564" s="69">
        <v>546.62337421033078</v>
      </c>
      <c r="BB1564" s="69">
        <v>1.5203389830508474</v>
      </c>
      <c r="BC1564" s="69">
        <v>898.37662578966922</v>
      </c>
      <c r="BD1564" s="69">
        <v>0</v>
      </c>
      <c r="BE1564" s="69">
        <v>109.80617348462228</v>
      </c>
      <c r="BF1564" s="69">
        <v>-109.80617348462228</v>
      </c>
      <c r="BG1564" s="69">
        <v>37239.582278481015</v>
      </c>
      <c r="BH1564" s="69">
        <v>0</v>
      </c>
      <c r="BI1564" s="69">
        <v>-37239.582278481015</v>
      </c>
      <c r="BJ1564" s="69">
        <v>1.4199592345880501E-4</v>
      </c>
      <c r="BK1564" s="69">
        <v>0</v>
      </c>
      <c r="BL1564" s="69">
        <v>135.21749322057269</v>
      </c>
      <c r="BM1564" s="69">
        <v>-135.21749322057269</v>
      </c>
      <c r="BN1564" s="69">
        <v>0</v>
      </c>
      <c r="BO1564" s="69">
        <v>6.345967341832222</v>
      </c>
      <c r="BP1564" s="69">
        <v>-6.345967341832222</v>
      </c>
      <c r="BQ1564" s="69">
        <v>6345.9673418322218</v>
      </c>
      <c r="BR1564" s="69">
        <v>-6345.9673418322218</v>
      </c>
      <c r="BS1564" s="69">
        <v>0</v>
      </c>
      <c r="BT1564" s="69">
        <v>0</v>
      </c>
      <c r="BU1564" s="69">
        <v>253.33704218822439</v>
      </c>
      <c r="BV1564" s="69">
        <v>2.1498901778364134E-2</v>
      </c>
    </row>
    <row r="1565" spans="1:74">
      <c r="A1565" s="113" t="s">
        <v>1047</v>
      </c>
      <c r="B1565" s="69" t="s">
        <v>100</v>
      </c>
      <c r="C1565" s="69" t="s">
        <v>141</v>
      </c>
      <c r="D1565" s="69" t="s">
        <v>357</v>
      </c>
      <c r="E1565" s="69" t="s">
        <v>685</v>
      </c>
      <c r="F1565" s="69">
        <v>0</v>
      </c>
      <c r="G1565" s="69">
        <v>0</v>
      </c>
      <c r="H1565" s="69">
        <v>10238</v>
      </c>
      <c r="I1565" s="69">
        <v>60</v>
      </c>
      <c r="J1565" s="69">
        <v>30</v>
      </c>
      <c r="K1565" s="69">
        <v>1707</v>
      </c>
      <c r="L1565" s="69">
        <v>1477</v>
      </c>
      <c r="M1565" s="69">
        <v>33</v>
      </c>
      <c r="N1565" s="69">
        <v>0</v>
      </c>
      <c r="O1565" s="69">
        <v>17</v>
      </c>
      <c r="P1565" s="69">
        <v>5997.66</v>
      </c>
      <c r="Q1565" s="69">
        <v>58.5</v>
      </c>
      <c r="R1565" s="114">
        <v>3500000</v>
      </c>
      <c r="S1565" s="69">
        <v>0</v>
      </c>
      <c r="T1565" s="69">
        <v>0</v>
      </c>
      <c r="U1565" s="69">
        <v>3540</v>
      </c>
      <c r="V1565" s="69">
        <v>0</v>
      </c>
      <c r="W1565" s="69">
        <v>0</v>
      </c>
      <c r="X1565" s="69">
        <v>0</v>
      </c>
      <c r="Y1565" s="69">
        <v>0</v>
      </c>
      <c r="Z1565" s="69">
        <v>0</v>
      </c>
      <c r="AA1565" s="69">
        <v>0</v>
      </c>
      <c r="AB1565" s="69">
        <v>0</v>
      </c>
      <c r="AC1565" s="69">
        <v>0</v>
      </c>
      <c r="AD1565" s="69">
        <v>0</v>
      </c>
      <c r="AE1565" s="69">
        <v>1445</v>
      </c>
      <c r="AF1565" s="69">
        <v>3044831</v>
      </c>
      <c r="AG1565" s="69">
        <v>455169</v>
      </c>
      <c r="AH1565" s="69">
        <v>0</v>
      </c>
      <c r="AI1565" s="69">
        <v>0</v>
      </c>
      <c r="AJ1565" s="69">
        <v>5594</v>
      </c>
      <c r="AK1565" s="69">
        <v>-2054</v>
      </c>
      <c r="AL1565" s="69">
        <v>27721</v>
      </c>
      <c r="AM1565" s="69">
        <v>12413</v>
      </c>
      <c r="AN1565" s="69">
        <v>-27721</v>
      </c>
      <c r="AO1565" s="69">
        <v>81</v>
      </c>
      <c r="AP1565" s="69">
        <v>-81</v>
      </c>
      <c r="AQ1565" s="69">
        <v>576320</v>
      </c>
      <c r="AR1565" s="69">
        <v>22538</v>
      </c>
      <c r="AS1565" s="69">
        <v>480448</v>
      </c>
      <c r="AT1565" s="69">
        <v>556686</v>
      </c>
      <c r="AU1565" s="69">
        <v>0</v>
      </c>
      <c r="AV1565" s="69">
        <v>2190</v>
      </c>
      <c r="AW1565" s="69">
        <v>0.86995171428571427</v>
      </c>
      <c r="AX1565" s="69">
        <v>0</v>
      </c>
      <c r="AY1565" s="69">
        <v>0</v>
      </c>
      <c r="AZ1565" s="69">
        <v>0</v>
      </c>
      <c r="BA1565" s="69">
        <v>544.30300321773325</v>
      </c>
      <c r="BB1565" s="69">
        <v>1.580225988700565</v>
      </c>
      <c r="BC1565" s="69">
        <v>900.69699678226675</v>
      </c>
      <c r="BD1565" s="69">
        <v>0</v>
      </c>
      <c r="BE1565" s="69">
        <v>109.8384257422171</v>
      </c>
      <c r="BF1565" s="69">
        <v>-109.8384257422171</v>
      </c>
      <c r="BG1565" s="69">
        <v>37590.506172839509</v>
      </c>
      <c r="BH1565" s="69">
        <v>0</v>
      </c>
      <c r="BI1565" s="69">
        <v>-37590.506172839509</v>
      </c>
      <c r="BJ1565" s="69">
        <v>1.4054691837867852E-4</v>
      </c>
      <c r="BK1565" s="69">
        <v>0</v>
      </c>
      <c r="BL1565" s="69">
        <v>135.09765728991039</v>
      </c>
      <c r="BM1565" s="69">
        <v>-135.09765728991039</v>
      </c>
      <c r="BN1565" s="69">
        <v>0</v>
      </c>
      <c r="BO1565" s="69">
        <v>6.3374829325962434</v>
      </c>
      <c r="BP1565" s="69">
        <v>-6.3374829325962434</v>
      </c>
      <c r="BQ1565" s="69">
        <v>6337.4829325962437</v>
      </c>
      <c r="BR1565" s="69">
        <v>-6337.4829325962437</v>
      </c>
      <c r="BS1565" s="69">
        <v>0</v>
      </c>
      <c r="BT1565" s="69">
        <v>0</v>
      </c>
      <c r="BU1565" s="69">
        <v>254.19452054794522</v>
      </c>
      <c r="BV1565" s="69">
        <v>2.1538381454747364E-2</v>
      </c>
    </row>
    <row r="1566" spans="1:74">
      <c r="A1566" s="113" t="s">
        <v>1047</v>
      </c>
      <c r="B1566" s="69" t="s">
        <v>100</v>
      </c>
      <c r="C1566" s="69" t="s">
        <v>141</v>
      </c>
      <c r="D1566" s="69" t="s">
        <v>358</v>
      </c>
      <c r="E1566" s="69" t="s">
        <v>685</v>
      </c>
      <c r="F1566" s="69">
        <v>0</v>
      </c>
      <c r="G1566" s="69">
        <v>0</v>
      </c>
      <c r="H1566" s="69">
        <v>10169</v>
      </c>
      <c r="I1566" s="69">
        <v>107</v>
      </c>
      <c r="J1566" s="69">
        <v>36</v>
      </c>
      <c r="K1566" s="69">
        <v>1949</v>
      </c>
      <c r="L1566" s="69">
        <v>1686</v>
      </c>
      <c r="M1566" s="69">
        <v>44</v>
      </c>
      <c r="N1566" s="69">
        <v>1</v>
      </c>
      <c r="O1566" s="69">
        <v>15</v>
      </c>
      <c r="P1566" s="69">
        <v>5217.55</v>
      </c>
      <c r="Q1566" s="69">
        <v>50.85</v>
      </c>
      <c r="R1566" s="114">
        <v>3500000</v>
      </c>
      <c r="S1566" s="69">
        <v>0</v>
      </c>
      <c r="T1566" s="69">
        <v>0</v>
      </c>
      <c r="U1566" s="69">
        <v>3540</v>
      </c>
      <c r="V1566" s="69">
        <v>0</v>
      </c>
      <c r="W1566" s="69">
        <v>0</v>
      </c>
      <c r="X1566" s="69">
        <v>0</v>
      </c>
      <c r="Y1566" s="69">
        <v>0</v>
      </c>
      <c r="Z1566" s="69">
        <v>0</v>
      </c>
      <c r="AA1566" s="69">
        <v>0</v>
      </c>
      <c r="AB1566" s="69">
        <v>0</v>
      </c>
      <c r="AC1566" s="69">
        <v>0</v>
      </c>
      <c r="AD1566" s="69">
        <v>0</v>
      </c>
      <c r="AE1566" s="69">
        <v>1445</v>
      </c>
      <c r="AF1566" s="69">
        <v>3055000</v>
      </c>
      <c r="AG1566" s="69">
        <v>445000</v>
      </c>
      <c r="AH1566" s="69">
        <v>0</v>
      </c>
      <c r="AI1566" s="69">
        <v>0</v>
      </c>
      <c r="AJ1566" s="69">
        <v>5609</v>
      </c>
      <c r="AK1566" s="69">
        <v>-2069</v>
      </c>
      <c r="AL1566" s="69">
        <v>27828</v>
      </c>
      <c r="AM1566" s="69">
        <v>12449</v>
      </c>
      <c r="AN1566" s="69">
        <v>-27828</v>
      </c>
      <c r="AO1566" s="69">
        <v>82</v>
      </c>
      <c r="AP1566" s="69">
        <v>-82</v>
      </c>
      <c r="AQ1566" s="69">
        <v>578269</v>
      </c>
      <c r="AR1566" s="69">
        <v>22582</v>
      </c>
      <c r="AS1566" s="69">
        <v>482134</v>
      </c>
      <c r="AT1566" s="69">
        <v>566855</v>
      </c>
      <c r="AU1566" s="69">
        <v>0</v>
      </c>
      <c r="AV1566" s="69">
        <v>2234</v>
      </c>
      <c r="AW1566" s="69">
        <v>0.87285714285714289</v>
      </c>
      <c r="AX1566" s="69">
        <v>0</v>
      </c>
      <c r="AY1566" s="69">
        <v>0</v>
      </c>
      <c r="AZ1566" s="69">
        <v>0</v>
      </c>
      <c r="BA1566" s="69">
        <v>544.66036726689254</v>
      </c>
      <c r="BB1566" s="69">
        <v>1.5844632768361582</v>
      </c>
      <c r="BC1566" s="69">
        <v>900.33963273310746</v>
      </c>
      <c r="BD1566" s="69">
        <v>0</v>
      </c>
      <c r="BE1566" s="69">
        <v>109.78151502084232</v>
      </c>
      <c r="BF1566" s="69">
        <v>-109.78151502084232</v>
      </c>
      <c r="BG1566" s="69">
        <v>37256.097560975613</v>
      </c>
      <c r="BH1566" s="69">
        <v>0</v>
      </c>
      <c r="BI1566" s="69">
        <v>-37256.097560975613</v>
      </c>
      <c r="BJ1566" s="69">
        <v>1.4180251751347555E-4</v>
      </c>
      <c r="BK1566" s="69">
        <v>0</v>
      </c>
      <c r="BL1566" s="69">
        <v>135.28474005845362</v>
      </c>
      <c r="BM1566" s="69">
        <v>-135.28474005845362</v>
      </c>
      <c r="BN1566" s="69">
        <v>0</v>
      </c>
      <c r="BO1566" s="69">
        <v>6.3364126985443878</v>
      </c>
      <c r="BP1566" s="69">
        <v>-6.3364126985443878</v>
      </c>
      <c r="BQ1566" s="69">
        <v>6336.4126985443881</v>
      </c>
      <c r="BR1566" s="69">
        <v>-6336.4126985443881</v>
      </c>
      <c r="BS1566" s="69">
        <v>0</v>
      </c>
      <c r="BT1566" s="69">
        <v>0</v>
      </c>
      <c r="BU1566" s="69">
        <v>253.73992837958818</v>
      </c>
      <c r="BV1566" s="69">
        <v>2.1528043177137284E-2</v>
      </c>
    </row>
    <row r="1567" spans="1:74">
      <c r="A1567" s="113" t="s">
        <v>1048</v>
      </c>
      <c r="B1567" s="69" t="s">
        <v>100</v>
      </c>
      <c r="C1567" s="69" t="s">
        <v>141</v>
      </c>
      <c r="D1567" s="69" t="s">
        <v>357</v>
      </c>
      <c r="E1567" s="69" t="s">
        <v>685</v>
      </c>
      <c r="F1567" s="69">
        <v>0</v>
      </c>
      <c r="G1567" s="69">
        <v>0</v>
      </c>
      <c r="H1567" s="69">
        <v>10469</v>
      </c>
      <c r="I1567" s="69">
        <v>69</v>
      </c>
      <c r="J1567" s="69">
        <v>34</v>
      </c>
      <c r="K1567" s="69">
        <v>2056</v>
      </c>
      <c r="L1567" s="69">
        <v>1799</v>
      </c>
      <c r="M1567" s="69">
        <v>38</v>
      </c>
      <c r="N1567" s="69">
        <v>0</v>
      </c>
      <c r="O1567" s="69">
        <v>14</v>
      </c>
      <c r="P1567" s="69">
        <v>5091.93</v>
      </c>
      <c r="Q1567" s="69">
        <v>60.51</v>
      </c>
      <c r="R1567" s="114">
        <v>3500000</v>
      </c>
      <c r="S1567" s="69">
        <v>0</v>
      </c>
      <c r="T1567" s="69">
        <v>0</v>
      </c>
      <c r="U1567" s="69">
        <v>3540</v>
      </c>
      <c r="V1567" s="69">
        <v>0</v>
      </c>
      <c r="W1567" s="69">
        <v>0</v>
      </c>
      <c r="X1567" s="69">
        <v>0</v>
      </c>
      <c r="Y1567" s="69">
        <v>0</v>
      </c>
      <c r="Z1567" s="69">
        <v>0</v>
      </c>
      <c r="AA1567" s="69">
        <v>0</v>
      </c>
      <c r="AB1567" s="69">
        <v>0</v>
      </c>
      <c r="AC1567" s="69">
        <v>0</v>
      </c>
      <c r="AD1567" s="69">
        <v>0</v>
      </c>
      <c r="AE1567" s="69">
        <v>1445</v>
      </c>
      <c r="AF1567" s="69">
        <v>3157840</v>
      </c>
      <c r="AG1567" s="69">
        <v>342160</v>
      </c>
      <c r="AH1567" s="69">
        <v>0</v>
      </c>
      <c r="AI1567" s="69">
        <v>0</v>
      </c>
      <c r="AJ1567" s="69">
        <v>5809</v>
      </c>
      <c r="AK1567" s="69">
        <v>-2269</v>
      </c>
      <c r="AL1567" s="69">
        <v>28702</v>
      </c>
      <c r="AM1567" s="69">
        <v>12867</v>
      </c>
      <c r="AN1567" s="69">
        <v>-28702</v>
      </c>
      <c r="AO1567" s="69">
        <v>88</v>
      </c>
      <c r="AP1567" s="69">
        <v>-88</v>
      </c>
      <c r="AQ1567" s="69">
        <v>598976</v>
      </c>
      <c r="AR1567" s="69">
        <v>23367</v>
      </c>
      <c r="AS1567" s="69">
        <v>499679</v>
      </c>
      <c r="AT1567" s="69">
        <v>577324</v>
      </c>
      <c r="AU1567" s="69">
        <v>0</v>
      </c>
      <c r="AV1567" s="69">
        <v>2272</v>
      </c>
      <c r="AW1567" s="69">
        <v>0.90224000000000004</v>
      </c>
      <c r="AX1567" s="69">
        <v>0</v>
      </c>
      <c r="AY1567" s="69">
        <v>0</v>
      </c>
      <c r="AZ1567" s="69">
        <v>0</v>
      </c>
      <c r="BA1567" s="69">
        <v>543.61163711482186</v>
      </c>
      <c r="BB1567" s="69">
        <v>1.640960451977401</v>
      </c>
      <c r="BC1567" s="69">
        <v>901.38836288517814</v>
      </c>
      <c r="BD1567" s="69">
        <v>0</v>
      </c>
      <c r="BE1567" s="69">
        <v>110.02160128214062</v>
      </c>
      <c r="BF1567" s="69">
        <v>-110.02160128214062</v>
      </c>
      <c r="BG1567" s="69">
        <v>35884.545454545456</v>
      </c>
      <c r="BH1567" s="69">
        <v>0</v>
      </c>
      <c r="BI1567" s="69">
        <v>-35884.545454545456</v>
      </c>
      <c r="BJ1567" s="69">
        <v>1.4691740570573779E-4</v>
      </c>
      <c r="BK1567" s="69">
        <v>0</v>
      </c>
      <c r="BL1567" s="69">
        <v>135.14101082723499</v>
      </c>
      <c r="BM1567" s="69">
        <v>-135.14101082723499</v>
      </c>
      <c r="BN1567" s="69">
        <v>0</v>
      </c>
      <c r="BO1567" s="69">
        <v>6.3197372713281927</v>
      </c>
      <c r="BP1567" s="69">
        <v>-6.3197372713281927</v>
      </c>
      <c r="BQ1567" s="69">
        <v>6319.7372713281929</v>
      </c>
      <c r="BR1567" s="69">
        <v>-6319.7372713281929</v>
      </c>
      <c r="BS1567" s="69">
        <v>0</v>
      </c>
      <c r="BT1567" s="69">
        <v>0</v>
      </c>
      <c r="BU1567" s="69">
        <v>254.10387323943661</v>
      </c>
      <c r="BV1567" s="69">
        <v>2.1481662036542365E-2</v>
      </c>
    </row>
    <row r="1568" spans="1:74">
      <c r="A1568" s="113" t="s">
        <v>1048</v>
      </c>
      <c r="B1568" s="69" t="s">
        <v>100</v>
      </c>
      <c r="C1568" s="69" t="s">
        <v>141</v>
      </c>
      <c r="D1568" s="69" t="s">
        <v>358</v>
      </c>
      <c r="E1568" s="69" t="s">
        <v>685</v>
      </c>
      <c r="F1568" s="69">
        <v>0</v>
      </c>
      <c r="G1568" s="69">
        <v>0</v>
      </c>
      <c r="H1568" s="69">
        <v>10401</v>
      </c>
      <c r="I1568" s="69">
        <v>109</v>
      </c>
      <c r="J1568" s="69">
        <v>47</v>
      </c>
      <c r="K1568" s="69">
        <v>2429</v>
      </c>
      <c r="L1568" s="69">
        <v>2105</v>
      </c>
      <c r="M1568" s="69">
        <v>49</v>
      </c>
      <c r="N1568" s="69">
        <v>0</v>
      </c>
      <c r="O1568" s="69">
        <v>14</v>
      </c>
      <c r="P1568" s="69">
        <v>4282.01</v>
      </c>
      <c r="Q1568" s="69">
        <v>49.29</v>
      </c>
      <c r="R1568" s="114">
        <v>3500000</v>
      </c>
      <c r="S1568" s="69">
        <v>0</v>
      </c>
      <c r="T1568" s="69">
        <v>0</v>
      </c>
      <c r="U1568" s="69">
        <v>3540</v>
      </c>
      <c r="V1568" s="69">
        <v>0</v>
      </c>
      <c r="W1568" s="69">
        <v>0</v>
      </c>
      <c r="X1568" s="69">
        <v>0</v>
      </c>
      <c r="Y1568" s="69">
        <v>0</v>
      </c>
      <c r="Z1568" s="69">
        <v>0</v>
      </c>
      <c r="AA1568" s="69">
        <v>0</v>
      </c>
      <c r="AB1568" s="69">
        <v>0</v>
      </c>
      <c r="AC1568" s="69">
        <v>0</v>
      </c>
      <c r="AD1568" s="69">
        <v>0</v>
      </c>
      <c r="AE1568" s="69">
        <v>1445</v>
      </c>
      <c r="AF1568" s="69">
        <v>3168241</v>
      </c>
      <c r="AG1568" s="69">
        <v>331759</v>
      </c>
      <c r="AH1568" s="69">
        <v>0</v>
      </c>
      <c r="AI1568" s="69">
        <v>0</v>
      </c>
      <c r="AJ1568" s="69">
        <v>5823</v>
      </c>
      <c r="AK1568" s="69">
        <v>-2283</v>
      </c>
      <c r="AL1568" s="69">
        <v>28811</v>
      </c>
      <c r="AM1568" s="69">
        <v>12914</v>
      </c>
      <c r="AN1568" s="69">
        <v>-28811</v>
      </c>
      <c r="AO1568" s="69">
        <v>88</v>
      </c>
      <c r="AP1568" s="69">
        <v>-88</v>
      </c>
      <c r="AQ1568" s="69">
        <v>601405</v>
      </c>
      <c r="AR1568" s="69">
        <v>23416</v>
      </c>
      <c r="AS1568" s="69">
        <v>501784</v>
      </c>
      <c r="AT1568" s="69">
        <v>587725</v>
      </c>
      <c r="AU1568" s="69">
        <v>0</v>
      </c>
      <c r="AV1568" s="69">
        <v>2321</v>
      </c>
      <c r="AW1568" s="69">
        <v>0.90521171428571423</v>
      </c>
      <c r="AX1568" s="69">
        <v>0</v>
      </c>
      <c r="AY1568" s="69">
        <v>0</v>
      </c>
      <c r="AZ1568" s="69">
        <v>0</v>
      </c>
      <c r="BA1568" s="69">
        <v>544.09084664262411</v>
      </c>
      <c r="BB1568" s="69">
        <v>1.6449152542372882</v>
      </c>
      <c r="BC1568" s="69">
        <v>900.90915335737589</v>
      </c>
      <c r="BD1568" s="69">
        <v>0</v>
      </c>
      <c r="BE1568" s="69">
        <v>109.96636701259935</v>
      </c>
      <c r="BF1568" s="69">
        <v>-109.96636701259935</v>
      </c>
      <c r="BG1568" s="69">
        <v>36002.73863636364</v>
      </c>
      <c r="BH1568" s="69">
        <v>0</v>
      </c>
      <c r="BI1568" s="69">
        <v>-36002.73863636364</v>
      </c>
      <c r="BJ1568" s="69">
        <v>1.4632402457578504E-4</v>
      </c>
      <c r="BK1568" s="69">
        <v>0</v>
      </c>
      <c r="BL1568" s="69">
        <v>135.30240006832935</v>
      </c>
      <c r="BM1568" s="69">
        <v>-135.30240006832935</v>
      </c>
      <c r="BN1568" s="69">
        <v>0</v>
      </c>
      <c r="BO1568" s="69">
        <v>6.313953812795944</v>
      </c>
      <c r="BP1568" s="69">
        <v>-6.313953812795944</v>
      </c>
      <c r="BQ1568" s="69">
        <v>6313.953812795944</v>
      </c>
      <c r="BR1568" s="69">
        <v>-6313.953812795944</v>
      </c>
      <c r="BS1568" s="69">
        <v>0</v>
      </c>
      <c r="BT1568" s="69">
        <v>0</v>
      </c>
      <c r="BU1568" s="69">
        <v>253.22059457130547</v>
      </c>
      <c r="BV1568" s="69">
        <v>2.1473050606496454E-2</v>
      </c>
    </row>
    <row r="1569" spans="1:74">
      <c r="A1569" s="113" t="s">
        <v>1049</v>
      </c>
      <c r="B1569" s="69" t="s">
        <v>100</v>
      </c>
      <c r="C1569" s="69" t="s">
        <v>141</v>
      </c>
      <c r="D1569" s="69" t="s">
        <v>357</v>
      </c>
      <c r="E1569" s="69" t="s">
        <v>685</v>
      </c>
      <c r="F1569" s="69">
        <v>0</v>
      </c>
      <c r="G1569" s="69">
        <v>0</v>
      </c>
      <c r="H1569" s="69">
        <v>11660</v>
      </c>
      <c r="I1569" s="69">
        <v>98</v>
      </c>
      <c r="J1569" s="69">
        <v>47</v>
      </c>
      <c r="K1569" s="69">
        <v>2577</v>
      </c>
      <c r="L1569" s="69">
        <v>2207</v>
      </c>
      <c r="M1569" s="69">
        <v>52</v>
      </c>
      <c r="N1569" s="69">
        <v>0</v>
      </c>
      <c r="O1569" s="69">
        <v>19</v>
      </c>
      <c r="P1569" s="69">
        <v>4524.6400000000003</v>
      </c>
      <c r="Q1569" s="69">
        <v>51.37</v>
      </c>
      <c r="R1569" s="114">
        <v>3500000</v>
      </c>
      <c r="S1569" s="69">
        <v>0</v>
      </c>
      <c r="T1569" s="69">
        <v>0</v>
      </c>
      <c r="U1569" s="69">
        <v>3540</v>
      </c>
      <c r="V1569" s="69">
        <v>0</v>
      </c>
      <c r="W1569" s="69">
        <v>0</v>
      </c>
      <c r="X1569" s="69">
        <v>0</v>
      </c>
      <c r="Y1569" s="69">
        <v>0</v>
      </c>
      <c r="Z1569" s="69">
        <v>0</v>
      </c>
      <c r="AA1569" s="69">
        <v>0</v>
      </c>
      <c r="AB1569" s="69">
        <v>0</v>
      </c>
      <c r="AC1569" s="69">
        <v>0</v>
      </c>
      <c r="AD1569" s="69">
        <v>0</v>
      </c>
      <c r="AE1569" s="69">
        <v>1445</v>
      </c>
      <c r="AF1569" s="69">
        <v>3278776</v>
      </c>
      <c r="AG1569" s="69">
        <v>221224</v>
      </c>
      <c r="AH1569" s="69">
        <v>0</v>
      </c>
      <c r="AI1569" s="69">
        <v>0</v>
      </c>
      <c r="AJ1569" s="69">
        <v>6062</v>
      </c>
      <c r="AK1569" s="69">
        <v>-2522</v>
      </c>
      <c r="AL1569" s="69">
        <v>29854</v>
      </c>
      <c r="AM1569" s="69">
        <v>13400</v>
      </c>
      <c r="AN1569" s="69">
        <v>-29854</v>
      </c>
      <c r="AO1569" s="69">
        <v>89</v>
      </c>
      <c r="AP1569" s="69">
        <v>-89</v>
      </c>
      <c r="AQ1569" s="69">
        <v>626052</v>
      </c>
      <c r="AR1569" s="69">
        <v>24367</v>
      </c>
      <c r="AS1569" s="69">
        <v>522579</v>
      </c>
      <c r="AT1569" s="69">
        <v>599385</v>
      </c>
      <c r="AU1569" s="69">
        <v>0</v>
      </c>
      <c r="AV1569" s="69">
        <v>2373</v>
      </c>
      <c r="AW1569" s="69">
        <v>0.93679314285714288</v>
      </c>
      <c r="AX1569" s="69">
        <v>0</v>
      </c>
      <c r="AY1569" s="69">
        <v>0</v>
      </c>
      <c r="AZ1569" s="69">
        <v>0</v>
      </c>
      <c r="BA1569" s="69">
        <v>540.8736390630155</v>
      </c>
      <c r="BB1569" s="69">
        <v>1.7124293785310734</v>
      </c>
      <c r="BC1569" s="69">
        <v>904.1263609369845</v>
      </c>
      <c r="BD1569" s="69">
        <v>0</v>
      </c>
      <c r="BE1569" s="69">
        <v>109.82702485429088</v>
      </c>
      <c r="BF1569" s="69">
        <v>-109.82702485429088</v>
      </c>
      <c r="BG1569" s="69">
        <v>36840.1797752809</v>
      </c>
      <c r="BH1569" s="69">
        <v>0</v>
      </c>
      <c r="BI1569" s="69">
        <v>-36840.1797752809</v>
      </c>
      <c r="BJ1569" s="69">
        <v>1.4216071508436998E-4</v>
      </c>
      <c r="BK1569" s="69">
        <v>0</v>
      </c>
      <c r="BL1569" s="69">
        <v>134.55804982147987</v>
      </c>
      <c r="BM1569" s="69">
        <v>-134.55804982147987</v>
      </c>
      <c r="BN1569" s="69">
        <v>0</v>
      </c>
      <c r="BO1569" s="69">
        <v>6.2742207398307244</v>
      </c>
      <c r="BP1569" s="69">
        <v>-6.2742207398307244</v>
      </c>
      <c r="BQ1569" s="69">
        <v>6274.2207398307246</v>
      </c>
      <c r="BR1569" s="69">
        <v>-6274.2207398307246</v>
      </c>
      <c r="BS1569" s="69">
        <v>0</v>
      </c>
      <c r="BT1569" s="69">
        <v>0</v>
      </c>
      <c r="BU1569" s="69">
        <v>252.58533501896335</v>
      </c>
      <c r="BV1569" s="69">
        <v>2.1403972832927616E-2</v>
      </c>
    </row>
    <row r="1570" spans="1:74">
      <c r="A1570" s="113" t="s">
        <v>1049</v>
      </c>
      <c r="B1570" s="69" t="s">
        <v>100</v>
      </c>
      <c r="C1570" s="69" t="s">
        <v>141</v>
      </c>
      <c r="D1570" s="69" t="s">
        <v>358</v>
      </c>
      <c r="E1570" s="69" t="s">
        <v>685</v>
      </c>
      <c r="F1570" s="69">
        <v>0</v>
      </c>
      <c r="G1570" s="69">
        <v>0</v>
      </c>
      <c r="H1570" s="69">
        <v>11789</v>
      </c>
      <c r="I1570" s="69">
        <v>96</v>
      </c>
      <c r="J1570" s="69">
        <v>37</v>
      </c>
      <c r="K1570" s="69">
        <v>2555</v>
      </c>
      <c r="L1570" s="69">
        <v>2213</v>
      </c>
      <c r="M1570" s="69">
        <v>45</v>
      </c>
      <c r="N1570" s="69">
        <v>0</v>
      </c>
      <c r="O1570" s="69">
        <v>16</v>
      </c>
      <c r="P1570" s="69">
        <v>4614.09</v>
      </c>
      <c r="Q1570" s="69">
        <v>59.24</v>
      </c>
      <c r="R1570" s="114">
        <v>3500000</v>
      </c>
      <c r="S1570" s="69">
        <v>0</v>
      </c>
      <c r="T1570" s="69">
        <v>0</v>
      </c>
      <c r="U1570" s="69">
        <v>3540</v>
      </c>
      <c r="V1570" s="69">
        <v>0</v>
      </c>
      <c r="W1570" s="69">
        <v>0</v>
      </c>
      <c r="X1570" s="69">
        <v>0</v>
      </c>
      <c r="Y1570" s="69">
        <v>0</v>
      </c>
      <c r="Z1570" s="69">
        <v>0</v>
      </c>
      <c r="AA1570" s="69">
        <v>0</v>
      </c>
      <c r="AB1570" s="69">
        <v>0</v>
      </c>
      <c r="AC1570" s="69">
        <v>0</v>
      </c>
      <c r="AD1570" s="69">
        <v>0</v>
      </c>
      <c r="AE1570" s="69">
        <v>1445</v>
      </c>
      <c r="AF1570" s="69">
        <v>3290565</v>
      </c>
      <c r="AG1570" s="69">
        <v>209435</v>
      </c>
      <c r="AH1570" s="69">
        <v>0</v>
      </c>
      <c r="AI1570" s="69">
        <v>0</v>
      </c>
      <c r="AJ1570" s="69">
        <v>6078</v>
      </c>
      <c r="AK1570" s="69">
        <v>-2538</v>
      </c>
      <c r="AL1570" s="69">
        <v>29950</v>
      </c>
      <c r="AM1570" s="69">
        <v>13437</v>
      </c>
      <c r="AN1570" s="69">
        <v>-29950</v>
      </c>
      <c r="AO1570" s="69">
        <v>89</v>
      </c>
      <c r="AP1570" s="69">
        <v>-89</v>
      </c>
      <c r="AQ1570" s="69">
        <v>628607</v>
      </c>
      <c r="AR1570" s="69">
        <v>24412</v>
      </c>
      <c r="AS1570" s="69">
        <v>524792</v>
      </c>
      <c r="AT1570" s="69">
        <v>611174</v>
      </c>
      <c r="AU1570" s="69">
        <v>0</v>
      </c>
      <c r="AV1570" s="69">
        <v>2418</v>
      </c>
      <c r="AW1570" s="69">
        <v>0.94016142857142859</v>
      </c>
      <c r="AX1570" s="69">
        <v>0</v>
      </c>
      <c r="AY1570" s="69">
        <v>0</v>
      </c>
      <c r="AZ1570" s="69">
        <v>0</v>
      </c>
      <c r="BA1570" s="69">
        <v>541.38943731490622</v>
      </c>
      <c r="BB1570" s="69">
        <v>1.7169491525423728</v>
      </c>
      <c r="BC1570" s="69">
        <v>903.61056268509378</v>
      </c>
      <c r="BD1570" s="69">
        <v>0</v>
      </c>
      <c r="BE1570" s="69">
        <v>109.8686143572621</v>
      </c>
      <c r="BF1570" s="69">
        <v>-109.8686143572621</v>
      </c>
      <c r="BG1570" s="69">
        <v>36972.6404494382</v>
      </c>
      <c r="BH1570" s="69">
        <v>0</v>
      </c>
      <c r="BI1570" s="69">
        <v>-36972.6404494382</v>
      </c>
      <c r="BJ1570" s="69">
        <v>1.4158289678606824E-4</v>
      </c>
      <c r="BK1570" s="69">
        <v>0</v>
      </c>
      <c r="BL1570" s="69">
        <v>134.79292970670161</v>
      </c>
      <c r="BM1570" s="69">
        <v>-134.79292970670161</v>
      </c>
      <c r="BN1570" s="69">
        <v>0</v>
      </c>
      <c r="BO1570" s="69">
        <v>6.2702270613881312</v>
      </c>
      <c r="BP1570" s="69">
        <v>-6.2702270613881312</v>
      </c>
      <c r="BQ1570" s="69">
        <v>6270.227061388131</v>
      </c>
      <c r="BR1570" s="69">
        <v>-6270.227061388131</v>
      </c>
      <c r="BS1570" s="69">
        <v>0</v>
      </c>
      <c r="BT1570" s="69">
        <v>0</v>
      </c>
      <c r="BU1570" s="69">
        <v>252.76013234077749</v>
      </c>
      <c r="BV1570" s="69">
        <v>2.1375835776566279E-2</v>
      </c>
    </row>
    <row r="1571" spans="1:74">
      <c r="A1571" s="113" t="s">
        <v>1050</v>
      </c>
      <c r="B1571" s="69" t="s">
        <v>100</v>
      </c>
      <c r="C1571" s="69" t="s">
        <v>141</v>
      </c>
      <c r="D1571" s="69" t="s">
        <v>357</v>
      </c>
      <c r="E1571" s="69" t="s">
        <v>685</v>
      </c>
      <c r="F1571" s="69">
        <v>0</v>
      </c>
      <c r="G1571" s="69">
        <v>0</v>
      </c>
      <c r="H1571" s="69">
        <v>12632</v>
      </c>
      <c r="I1571" s="69">
        <v>95</v>
      </c>
      <c r="J1571" s="69">
        <v>46</v>
      </c>
      <c r="K1571" s="69">
        <v>2523</v>
      </c>
      <c r="L1571" s="69">
        <v>2188</v>
      </c>
      <c r="M1571" s="69">
        <v>49</v>
      </c>
      <c r="N1571" s="69">
        <v>0</v>
      </c>
      <c r="O1571" s="69">
        <v>17</v>
      </c>
      <c r="P1571" s="69">
        <v>5006.74</v>
      </c>
      <c r="Q1571" s="69">
        <v>54.92</v>
      </c>
      <c r="R1571" s="114">
        <v>3500000</v>
      </c>
      <c r="S1571" s="69">
        <v>0</v>
      </c>
      <c r="T1571" s="69">
        <v>0</v>
      </c>
      <c r="U1571" s="69">
        <v>3540</v>
      </c>
      <c r="V1571" s="69">
        <v>0</v>
      </c>
      <c r="W1571" s="69">
        <v>0</v>
      </c>
      <c r="X1571" s="69">
        <v>0</v>
      </c>
      <c r="Y1571" s="69">
        <v>0</v>
      </c>
      <c r="Z1571" s="69">
        <v>0</v>
      </c>
      <c r="AA1571" s="69">
        <v>0</v>
      </c>
      <c r="AB1571" s="69">
        <v>0</v>
      </c>
      <c r="AC1571" s="69">
        <v>0</v>
      </c>
      <c r="AD1571" s="69">
        <v>0</v>
      </c>
      <c r="AE1571" s="69">
        <v>1445</v>
      </c>
      <c r="AF1571" s="69">
        <v>3411932</v>
      </c>
      <c r="AG1571" s="69">
        <v>88068</v>
      </c>
      <c r="AH1571" s="69">
        <v>0</v>
      </c>
      <c r="AI1571" s="69">
        <v>0</v>
      </c>
      <c r="AJ1571" s="69">
        <v>6283</v>
      </c>
      <c r="AK1571" s="69">
        <v>-2743</v>
      </c>
      <c r="AL1571" s="69">
        <v>30955</v>
      </c>
      <c r="AM1571" s="69">
        <v>13901</v>
      </c>
      <c r="AN1571" s="69">
        <v>-30955</v>
      </c>
      <c r="AO1571" s="69">
        <v>90</v>
      </c>
      <c r="AP1571" s="69">
        <v>-90</v>
      </c>
      <c r="AQ1571" s="69">
        <v>655585</v>
      </c>
      <c r="AR1571" s="69">
        <v>25259</v>
      </c>
      <c r="AS1571" s="69">
        <v>547604</v>
      </c>
      <c r="AT1571" s="69">
        <v>623806</v>
      </c>
      <c r="AU1571" s="69">
        <v>0</v>
      </c>
      <c r="AV1571" s="69">
        <v>2467</v>
      </c>
      <c r="AW1571" s="69">
        <v>0.97483771428571431</v>
      </c>
      <c r="AX1571" s="69">
        <v>0</v>
      </c>
      <c r="AY1571" s="69">
        <v>0</v>
      </c>
      <c r="AZ1571" s="69">
        <v>0</v>
      </c>
      <c r="BA1571" s="69">
        <v>543.04185898456149</v>
      </c>
      <c r="BB1571" s="69">
        <v>1.7748587570621468</v>
      </c>
      <c r="BC1571" s="69">
        <v>901.95814101543851</v>
      </c>
      <c r="BD1571" s="69">
        <v>0</v>
      </c>
      <c r="BE1571" s="69">
        <v>110.22232272653852</v>
      </c>
      <c r="BF1571" s="69">
        <v>-110.22232272653852</v>
      </c>
      <c r="BG1571" s="69">
        <v>37910.355555555558</v>
      </c>
      <c r="BH1571" s="69">
        <v>0</v>
      </c>
      <c r="BI1571" s="69">
        <v>-37910.355555555558</v>
      </c>
      <c r="BJ1571" s="69">
        <v>1.3728196953865631E-4</v>
      </c>
      <c r="BK1571" s="69">
        <v>0</v>
      </c>
      <c r="BL1571" s="69">
        <v>135.077873233303</v>
      </c>
      <c r="BM1571" s="69">
        <v>-135.077873233303</v>
      </c>
      <c r="BN1571" s="69">
        <v>0</v>
      </c>
      <c r="BO1571" s="69">
        <v>6.230655729322649</v>
      </c>
      <c r="BP1571" s="69">
        <v>-6.230655729322649</v>
      </c>
      <c r="BQ1571" s="69">
        <v>6230.6557293226488</v>
      </c>
      <c r="BR1571" s="69">
        <v>-6230.6557293226488</v>
      </c>
      <c r="BS1571" s="69">
        <v>0</v>
      </c>
      <c r="BT1571" s="69">
        <v>0</v>
      </c>
      <c r="BU1571" s="69">
        <v>252.86015403323876</v>
      </c>
      <c r="BV1571" s="69">
        <v>2.1203962872854015E-2</v>
      </c>
    </row>
    <row r="1572" spans="1:74">
      <c r="A1572" s="113" t="s">
        <v>1050</v>
      </c>
      <c r="B1572" s="69" t="s">
        <v>100</v>
      </c>
      <c r="C1572" s="69" t="s">
        <v>141</v>
      </c>
      <c r="D1572" s="69" t="s">
        <v>358</v>
      </c>
      <c r="E1572" s="69" t="s">
        <v>685</v>
      </c>
      <c r="F1572" s="69">
        <v>0</v>
      </c>
      <c r="G1572" s="69">
        <v>0</v>
      </c>
      <c r="H1572" s="69">
        <v>12558</v>
      </c>
      <c r="I1572" s="69">
        <v>113</v>
      </c>
      <c r="J1572" s="69">
        <v>59</v>
      </c>
      <c r="K1572" s="69">
        <v>2802</v>
      </c>
      <c r="L1572" s="69">
        <v>2388</v>
      </c>
      <c r="M1572" s="69">
        <v>63</v>
      </c>
      <c r="N1572" s="69">
        <v>0</v>
      </c>
      <c r="O1572" s="69">
        <v>22</v>
      </c>
      <c r="P1572" s="69">
        <v>4481.8</v>
      </c>
      <c r="Q1572" s="69">
        <v>44.37</v>
      </c>
      <c r="R1572" s="69">
        <v>3500000</v>
      </c>
      <c r="S1572" s="69">
        <v>0</v>
      </c>
      <c r="T1572" s="69">
        <v>0</v>
      </c>
      <c r="U1572" s="69">
        <v>3540</v>
      </c>
      <c r="V1572" s="69">
        <v>0</v>
      </c>
      <c r="W1572" s="69">
        <v>0</v>
      </c>
      <c r="X1572" s="69">
        <v>0</v>
      </c>
      <c r="Y1572" s="69">
        <v>0</v>
      </c>
      <c r="Z1572" s="69">
        <v>0</v>
      </c>
      <c r="AA1572" s="69">
        <v>0</v>
      </c>
      <c r="AB1572" s="69">
        <v>0</v>
      </c>
      <c r="AC1572" s="69">
        <v>0</v>
      </c>
      <c r="AD1572" s="69">
        <v>0</v>
      </c>
      <c r="AE1572" s="69">
        <v>1445</v>
      </c>
      <c r="AF1572" s="69">
        <v>3424490</v>
      </c>
      <c r="AG1572" s="69">
        <v>75510</v>
      </c>
      <c r="AH1572" s="69">
        <v>0</v>
      </c>
      <c r="AI1572" s="69">
        <v>0</v>
      </c>
      <c r="AJ1572" s="69">
        <v>6305</v>
      </c>
      <c r="AK1572" s="69">
        <v>-2765</v>
      </c>
      <c r="AL1572" s="69">
        <v>31068</v>
      </c>
      <c r="AM1572" s="69">
        <v>13960</v>
      </c>
      <c r="AN1572" s="69">
        <v>-31068</v>
      </c>
      <c r="AO1572" s="69">
        <v>90</v>
      </c>
      <c r="AP1572" s="69">
        <v>-90</v>
      </c>
      <c r="AQ1572" s="69">
        <v>658387</v>
      </c>
      <c r="AR1572" s="69">
        <v>25322</v>
      </c>
      <c r="AS1572" s="69">
        <v>549992</v>
      </c>
      <c r="AT1572" s="69">
        <v>636364</v>
      </c>
      <c r="AU1572" s="69">
        <v>0</v>
      </c>
      <c r="AV1572" s="69">
        <v>2530</v>
      </c>
      <c r="AW1572" s="69">
        <v>0.97842571428571423</v>
      </c>
      <c r="AX1572" s="69">
        <v>0</v>
      </c>
      <c r="AY1572" s="69">
        <v>0</v>
      </c>
      <c r="AZ1572" s="69">
        <v>0</v>
      </c>
      <c r="BA1572" s="69">
        <v>543.13877874702621</v>
      </c>
      <c r="BB1572" s="69">
        <v>1.7810734463276836</v>
      </c>
      <c r="BC1572" s="69">
        <v>901.86122125297379</v>
      </c>
      <c r="BD1572" s="69">
        <v>0</v>
      </c>
      <c r="BE1572" s="69">
        <v>110.22563409295738</v>
      </c>
      <c r="BF1572" s="69">
        <v>-110.22563409295738</v>
      </c>
      <c r="BG1572" s="69">
        <v>38049.888888888891</v>
      </c>
      <c r="BH1572" s="69">
        <v>0</v>
      </c>
      <c r="BI1572" s="69">
        <v>-38049.888888888891</v>
      </c>
      <c r="BJ1572" s="69">
        <v>1.3669771730000745E-4</v>
      </c>
      <c r="BK1572" s="69">
        <v>0</v>
      </c>
      <c r="BL1572" s="69">
        <v>135.23773793539215</v>
      </c>
      <c r="BM1572" s="69">
        <v>-135.23773793539215</v>
      </c>
      <c r="BN1572" s="69">
        <v>0</v>
      </c>
      <c r="BO1572" s="69">
        <v>6.2264360208875766</v>
      </c>
      <c r="BP1572" s="69">
        <v>-6.2264360208875766</v>
      </c>
      <c r="BQ1572" s="69">
        <v>6226.4360208875769</v>
      </c>
      <c r="BR1572" s="69">
        <v>-6226.4360208875769</v>
      </c>
      <c r="BS1572" s="69">
        <v>0</v>
      </c>
      <c r="BT1572" s="69">
        <v>0</v>
      </c>
      <c r="BU1572" s="69">
        <v>251.52727272727273</v>
      </c>
      <c r="BV1572" s="69">
        <v>2.1203334816756712E-2</v>
      </c>
    </row>
    <row r="1573" spans="1:74">
      <c r="A1573" s="113" t="s">
        <v>1060</v>
      </c>
      <c r="B1573" s="69" t="s">
        <v>100</v>
      </c>
      <c r="C1573" s="69" t="s">
        <v>141</v>
      </c>
      <c r="D1573" s="69" t="s">
        <v>359</v>
      </c>
      <c r="E1573" s="69" t="s">
        <v>686</v>
      </c>
      <c r="F1573" s="69">
        <v>0</v>
      </c>
      <c r="G1573" s="69">
        <v>0</v>
      </c>
      <c r="H1573" s="69">
        <v>10530</v>
      </c>
      <c r="I1573" s="69">
        <v>91</v>
      </c>
      <c r="J1573" s="69">
        <v>49</v>
      </c>
      <c r="K1573" s="69">
        <v>4048</v>
      </c>
      <c r="L1573" s="69">
        <v>3386</v>
      </c>
      <c r="M1573" s="69">
        <v>55</v>
      </c>
      <c r="N1573" s="69">
        <v>0</v>
      </c>
      <c r="O1573" s="69">
        <v>23</v>
      </c>
      <c r="P1573" s="69">
        <v>2601.2800000000002</v>
      </c>
      <c r="Q1573" s="69">
        <v>41.79</v>
      </c>
      <c r="R1573" s="69">
        <v>3500000</v>
      </c>
      <c r="S1573" s="69">
        <v>0</v>
      </c>
      <c r="T1573" s="69">
        <v>0</v>
      </c>
      <c r="U1573" s="69">
        <v>3540</v>
      </c>
      <c r="V1573" s="69">
        <v>0</v>
      </c>
      <c r="W1573" s="69">
        <v>0</v>
      </c>
      <c r="X1573" s="69">
        <v>0</v>
      </c>
      <c r="Y1573" s="69">
        <v>0</v>
      </c>
      <c r="Z1573" s="69">
        <v>0</v>
      </c>
      <c r="AA1573" s="69">
        <v>0</v>
      </c>
      <c r="AB1573" s="69">
        <v>0</v>
      </c>
      <c r="AC1573" s="69">
        <v>0</v>
      </c>
      <c r="AD1573" s="69">
        <v>0</v>
      </c>
      <c r="AE1573" s="69">
        <v>1445</v>
      </c>
      <c r="AF1573" s="69">
        <v>63411</v>
      </c>
      <c r="AG1573" s="69">
        <v>3436589</v>
      </c>
      <c r="AH1573" s="69">
        <v>0</v>
      </c>
      <c r="AI1573" s="69">
        <v>0</v>
      </c>
      <c r="AJ1573" s="69">
        <v>86</v>
      </c>
      <c r="AK1573" s="69">
        <v>3454</v>
      </c>
      <c r="AL1573" s="69">
        <v>584</v>
      </c>
      <c r="AM1573" s="69">
        <v>253</v>
      </c>
      <c r="AN1573" s="69">
        <v>-584</v>
      </c>
      <c r="AO1573" s="69">
        <v>0</v>
      </c>
      <c r="AP1573" s="69">
        <v>0</v>
      </c>
      <c r="AQ1573" s="69">
        <v>19294</v>
      </c>
      <c r="AR1573" s="69">
        <v>685</v>
      </c>
      <c r="AS1573" s="69">
        <v>15755</v>
      </c>
      <c r="AT1573" s="69">
        <v>10530</v>
      </c>
      <c r="AU1573" s="69">
        <v>0</v>
      </c>
      <c r="AV1573" s="69">
        <v>55</v>
      </c>
      <c r="AW1573" s="69">
        <v>1.8117428571428573E-2</v>
      </c>
      <c r="AX1573" s="69">
        <v>0</v>
      </c>
      <c r="AY1573" s="69">
        <v>0</v>
      </c>
      <c r="AZ1573" s="69">
        <v>0</v>
      </c>
      <c r="BA1573" s="69">
        <v>737.33720930232562</v>
      </c>
      <c r="BB1573" s="69">
        <v>2.4293785310734464E-2</v>
      </c>
      <c r="BC1573" s="69">
        <v>707.66279069767438</v>
      </c>
      <c r="BD1573" s="69">
        <v>0</v>
      </c>
      <c r="BE1573" s="69">
        <v>108.58047945205479</v>
      </c>
      <c r="BF1573" s="69">
        <v>-108.58047945205479</v>
      </c>
      <c r="BG1573" s="69">
        <v>0</v>
      </c>
      <c r="BH1573" s="69">
        <v>0</v>
      </c>
      <c r="BI1573" s="69">
        <v>0</v>
      </c>
      <c r="BJ1573" s="69">
        <v>0</v>
      </c>
      <c r="BK1573" s="69">
        <v>0</v>
      </c>
      <c r="BL1573" s="69">
        <v>92.570802919708029</v>
      </c>
      <c r="BM1573" s="69">
        <v>-92.570802919708029</v>
      </c>
      <c r="BN1573" s="69">
        <v>0</v>
      </c>
      <c r="BO1573" s="69">
        <v>4.0248175182481756</v>
      </c>
      <c r="BP1573" s="69">
        <v>-4.0248175182481756</v>
      </c>
      <c r="BQ1573" s="69">
        <v>4024.8175182481755</v>
      </c>
      <c r="BR1573" s="69">
        <v>-4024.8175182481755</v>
      </c>
      <c r="BS1573" s="69">
        <v>0</v>
      </c>
      <c r="BT1573" s="69">
        <v>0</v>
      </c>
      <c r="BU1573" s="69">
        <v>191.45454545454547</v>
      </c>
      <c r="BV1573" s="69">
        <v>1.3112884834663626E-2</v>
      </c>
    </row>
    <row r="1574" spans="1:74">
      <c r="A1574" s="113" t="s">
        <v>1051</v>
      </c>
      <c r="B1574" s="69" t="s">
        <v>100</v>
      </c>
      <c r="C1574" s="69" t="s">
        <v>141</v>
      </c>
      <c r="D1574" s="69" t="s">
        <v>359</v>
      </c>
      <c r="E1574" s="69" t="s">
        <v>686</v>
      </c>
      <c r="F1574" s="69">
        <v>0</v>
      </c>
      <c r="G1574" s="69">
        <v>0</v>
      </c>
      <c r="H1574" s="69">
        <v>11135</v>
      </c>
      <c r="I1574" s="69">
        <v>37</v>
      </c>
      <c r="J1574" s="69">
        <v>22</v>
      </c>
      <c r="K1574" s="69">
        <v>1901</v>
      </c>
      <c r="L1574" s="69">
        <v>1572</v>
      </c>
      <c r="M1574" s="69">
        <v>25</v>
      </c>
      <c r="N1574" s="69">
        <v>0</v>
      </c>
      <c r="O1574" s="69">
        <v>10</v>
      </c>
      <c r="P1574" s="69">
        <v>5857.44</v>
      </c>
      <c r="Q1574" s="69">
        <v>92.02</v>
      </c>
      <c r="R1574" s="69">
        <v>3500000</v>
      </c>
      <c r="S1574" s="69">
        <v>0</v>
      </c>
      <c r="T1574" s="69">
        <v>0</v>
      </c>
      <c r="U1574" s="69">
        <v>3540</v>
      </c>
      <c r="V1574" s="69">
        <v>0</v>
      </c>
      <c r="W1574" s="69">
        <v>0</v>
      </c>
      <c r="X1574" s="69">
        <v>0</v>
      </c>
      <c r="Y1574" s="69">
        <v>0</v>
      </c>
      <c r="Z1574" s="69">
        <v>0</v>
      </c>
      <c r="AA1574" s="69">
        <v>0</v>
      </c>
      <c r="AB1574" s="69">
        <v>0</v>
      </c>
      <c r="AC1574" s="69">
        <v>0</v>
      </c>
      <c r="AD1574" s="69">
        <v>0</v>
      </c>
      <c r="AE1574" s="69">
        <v>1445</v>
      </c>
      <c r="AF1574" s="69">
        <v>182349</v>
      </c>
      <c r="AG1574" s="69">
        <v>3317651</v>
      </c>
      <c r="AH1574" s="69">
        <v>0</v>
      </c>
      <c r="AI1574" s="69">
        <v>0</v>
      </c>
      <c r="AJ1574" s="69">
        <v>224</v>
      </c>
      <c r="AK1574" s="69">
        <v>3316</v>
      </c>
      <c r="AL1574" s="69">
        <v>1349</v>
      </c>
      <c r="AM1574" s="69">
        <v>607</v>
      </c>
      <c r="AN1574" s="69">
        <v>-1349</v>
      </c>
      <c r="AO1574" s="69">
        <v>2</v>
      </c>
      <c r="AP1574" s="69">
        <v>-2</v>
      </c>
      <c r="AQ1574" s="69">
        <v>43112</v>
      </c>
      <c r="AR1574" s="69">
        <v>1314</v>
      </c>
      <c r="AS1574" s="69">
        <v>34888</v>
      </c>
      <c r="AT1574" s="69">
        <v>21665</v>
      </c>
      <c r="AU1574" s="69">
        <v>0</v>
      </c>
      <c r="AV1574" s="69">
        <v>80</v>
      </c>
      <c r="AW1574" s="69">
        <v>5.2099714285714284E-2</v>
      </c>
      <c r="AX1574" s="69">
        <v>0</v>
      </c>
      <c r="AY1574" s="69">
        <v>0</v>
      </c>
      <c r="AZ1574" s="69">
        <v>0</v>
      </c>
      <c r="BA1574" s="69">
        <v>814.05803571428567</v>
      </c>
      <c r="BB1574" s="69">
        <v>6.3276836158192087E-2</v>
      </c>
      <c r="BC1574" s="69">
        <v>630.94196428571433</v>
      </c>
      <c r="BD1574" s="69">
        <v>0</v>
      </c>
      <c r="BE1574" s="69">
        <v>135.17346182357301</v>
      </c>
      <c r="BF1574" s="69">
        <v>-135.17346182357301</v>
      </c>
      <c r="BG1574" s="69">
        <v>91174.5</v>
      </c>
      <c r="BH1574" s="69">
        <v>0</v>
      </c>
      <c r="BI1574" s="69">
        <v>-91174.5</v>
      </c>
      <c r="BJ1574" s="69">
        <v>4.6390796066060491E-5</v>
      </c>
      <c r="BK1574" s="69">
        <v>0</v>
      </c>
      <c r="BL1574" s="69">
        <v>138.77397260273972</v>
      </c>
      <c r="BM1574" s="69">
        <v>-138.77397260273972</v>
      </c>
      <c r="BN1574" s="69">
        <v>0</v>
      </c>
      <c r="BO1574" s="69">
        <v>5.2266968585186886</v>
      </c>
      <c r="BP1574" s="69">
        <v>-5.2266968585186886</v>
      </c>
      <c r="BQ1574" s="69">
        <v>5226.6968585186887</v>
      </c>
      <c r="BR1574" s="69">
        <v>-5226.6968585186887</v>
      </c>
      <c r="BS1574" s="69">
        <v>0</v>
      </c>
      <c r="BT1574" s="69">
        <v>0</v>
      </c>
      <c r="BU1574" s="69">
        <v>270.8125</v>
      </c>
      <c r="BV1574" s="69">
        <v>1.407960660604936E-2</v>
      </c>
    </row>
    <row r="1575" spans="1:74">
      <c r="A1575" s="113" t="s">
        <v>1052</v>
      </c>
      <c r="B1575" s="69" t="s">
        <v>100</v>
      </c>
      <c r="C1575" s="69" t="s">
        <v>141</v>
      </c>
      <c r="D1575" s="69" t="s">
        <v>359</v>
      </c>
      <c r="E1575" s="69" t="s">
        <v>686</v>
      </c>
      <c r="F1575" s="69">
        <v>0</v>
      </c>
      <c r="G1575" s="69">
        <v>0</v>
      </c>
      <c r="H1575" s="69">
        <v>11111</v>
      </c>
      <c r="I1575" s="69">
        <v>61</v>
      </c>
      <c r="J1575" s="69">
        <v>34</v>
      </c>
      <c r="K1575" s="69">
        <v>2010</v>
      </c>
      <c r="L1575" s="69">
        <v>1641</v>
      </c>
      <c r="M1575" s="69">
        <v>35</v>
      </c>
      <c r="N1575" s="69">
        <v>1</v>
      </c>
      <c r="O1575" s="69">
        <v>16</v>
      </c>
      <c r="P1575" s="69">
        <v>5527.86</v>
      </c>
      <c r="Q1575" s="69">
        <v>62.77</v>
      </c>
      <c r="R1575" s="69">
        <v>3500000</v>
      </c>
      <c r="S1575" s="69">
        <v>0</v>
      </c>
      <c r="T1575" s="69">
        <v>0</v>
      </c>
      <c r="U1575" s="69">
        <v>3540</v>
      </c>
      <c r="V1575" s="69">
        <v>0</v>
      </c>
      <c r="W1575" s="69">
        <v>0</v>
      </c>
      <c r="X1575" s="69">
        <v>0</v>
      </c>
      <c r="Y1575" s="69">
        <v>0</v>
      </c>
      <c r="Z1575" s="69">
        <v>0</v>
      </c>
      <c r="AA1575" s="69">
        <v>0</v>
      </c>
      <c r="AB1575" s="69">
        <v>0</v>
      </c>
      <c r="AC1575" s="69">
        <v>0</v>
      </c>
      <c r="AD1575" s="69">
        <v>0</v>
      </c>
      <c r="AE1575" s="69">
        <v>1445</v>
      </c>
      <c r="AF1575" s="69">
        <v>304866</v>
      </c>
      <c r="AG1575" s="69">
        <v>3195134</v>
      </c>
      <c r="AH1575" s="69">
        <v>0</v>
      </c>
      <c r="AI1575" s="69">
        <v>0</v>
      </c>
      <c r="AJ1575" s="69">
        <v>400</v>
      </c>
      <c r="AK1575" s="69">
        <v>3140</v>
      </c>
      <c r="AL1575" s="69">
        <v>2029</v>
      </c>
      <c r="AM1575" s="69">
        <v>948</v>
      </c>
      <c r="AN1575" s="69">
        <v>-2029</v>
      </c>
      <c r="AO1575" s="69">
        <v>5</v>
      </c>
      <c r="AP1575" s="69">
        <v>-5</v>
      </c>
      <c r="AQ1575" s="69">
        <v>57322</v>
      </c>
      <c r="AR1575" s="69">
        <v>1897</v>
      </c>
      <c r="AS1575" s="69">
        <v>46303</v>
      </c>
      <c r="AT1575" s="69">
        <v>32776</v>
      </c>
      <c r="AU1575" s="69">
        <v>0</v>
      </c>
      <c r="AV1575" s="69">
        <v>115</v>
      </c>
      <c r="AW1575" s="69">
        <v>8.7104571428571434E-2</v>
      </c>
      <c r="AX1575" s="69">
        <v>0</v>
      </c>
      <c r="AY1575" s="69">
        <v>0</v>
      </c>
      <c r="AZ1575" s="69">
        <v>0</v>
      </c>
      <c r="BA1575" s="69">
        <v>762.16499999999996</v>
      </c>
      <c r="BB1575" s="69">
        <v>0.11299435028248588</v>
      </c>
      <c r="BC1575" s="69">
        <v>682.83500000000004</v>
      </c>
      <c r="BD1575" s="69">
        <v>0</v>
      </c>
      <c r="BE1575" s="69">
        <v>150.25431246919666</v>
      </c>
      <c r="BF1575" s="69">
        <v>-150.25431246919666</v>
      </c>
      <c r="BG1575" s="69">
        <v>60973.2</v>
      </c>
      <c r="BH1575" s="69">
        <v>0</v>
      </c>
      <c r="BI1575" s="69">
        <v>-60973.2</v>
      </c>
      <c r="BJ1575" s="69">
        <v>8.7226544782108092E-5</v>
      </c>
      <c r="BK1575" s="69">
        <v>0</v>
      </c>
      <c r="BL1575" s="69">
        <v>160.7095413811281</v>
      </c>
      <c r="BM1575" s="69">
        <v>-160.7095413811281</v>
      </c>
      <c r="BN1575" s="69">
        <v>0</v>
      </c>
      <c r="BO1575" s="69">
        <v>6.5841522147593032</v>
      </c>
      <c r="BP1575" s="69">
        <v>-6.5841522147593032</v>
      </c>
      <c r="BQ1575" s="69">
        <v>6584.1522147593032</v>
      </c>
      <c r="BR1575" s="69">
        <v>-6584.1522147593032</v>
      </c>
      <c r="BS1575" s="69">
        <v>0</v>
      </c>
      <c r="BT1575" s="69">
        <v>0</v>
      </c>
      <c r="BU1575" s="69">
        <v>285.00869565217391</v>
      </c>
      <c r="BV1575" s="69">
        <v>1.6538152890687694E-2</v>
      </c>
    </row>
    <row r="1576" spans="1:74">
      <c r="A1576" s="113" t="s">
        <v>1053</v>
      </c>
      <c r="B1576" s="69" t="s">
        <v>100</v>
      </c>
      <c r="C1576" s="69" t="s">
        <v>141</v>
      </c>
      <c r="D1576" s="69" t="s">
        <v>359</v>
      </c>
      <c r="E1576" s="69" t="s">
        <v>686</v>
      </c>
      <c r="F1576" s="69">
        <v>0</v>
      </c>
      <c r="G1576" s="69">
        <v>0</v>
      </c>
      <c r="H1576" s="69">
        <v>10554</v>
      </c>
      <c r="I1576" s="69">
        <v>48</v>
      </c>
      <c r="J1576" s="69">
        <v>32</v>
      </c>
      <c r="K1576" s="69">
        <v>1878</v>
      </c>
      <c r="L1576" s="69">
        <v>1570</v>
      </c>
      <c r="M1576" s="69">
        <v>37</v>
      </c>
      <c r="N1576" s="69">
        <v>0</v>
      </c>
      <c r="O1576" s="69">
        <v>15</v>
      </c>
      <c r="P1576" s="69">
        <v>5619.81</v>
      </c>
      <c r="Q1576" s="69">
        <v>59.29</v>
      </c>
      <c r="R1576" s="69">
        <v>3500000</v>
      </c>
      <c r="S1576" s="69">
        <v>0</v>
      </c>
      <c r="T1576" s="69">
        <v>0</v>
      </c>
      <c r="U1576" s="69">
        <v>3540</v>
      </c>
      <c r="V1576" s="69">
        <v>0</v>
      </c>
      <c r="W1576" s="69">
        <v>0</v>
      </c>
      <c r="X1576" s="69">
        <v>0</v>
      </c>
      <c r="Y1576" s="69">
        <v>0</v>
      </c>
      <c r="Z1576" s="69">
        <v>0</v>
      </c>
      <c r="AA1576" s="69">
        <v>0</v>
      </c>
      <c r="AB1576" s="69">
        <v>0</v>
      </c>
      <c r="AC1576" s="69">
        <v>0</v>
      </c>
      <c r="AD1576" s="69">
        <v>0</v>
      </c>
      <c r="AE1576" s="69">
        <v>1445</v>
      </c>
      <c r="AF1576" s="69">
        <v>423178</v>
      </c>
      <c r="AG1576" s="69">
        <v>3076822</v>
      </c>
      <c r="AH1576" s="69">
        <v>0</v>
      </c>
      <c r="AI1576" s="69">
        <v>0</v>
      </c>
      <c r="AJ1576" s="69">
        <v>591</v>
      </c>
      <c r="AK1576" s="69">
        <v>2949</v>
      </c>
      <c r="AL1576" s="69">
        <v>2877</v>
      </c>
      <c r="AM1576" s="69">
        <v>1381</v>
      </c>
      <c r="AN1576" s="69">
        <v>-2877</v>
      </c>
      <c r="AO1576" s="69">
        <v>7</v>
      </c>
      <c r="AP1576" s="69">
        <v>-7</v>
      </c>
      <c r="AQ1576" s="69">
        <v>73731</v>
      </c>
      <c r="AR1576" s="69">
        <v>2689</v>
      </c>
      <c r="AS1576" s="69">
        <v>59921</v>
      </c>
      <c r="AT1576" s="69">
        <v>43330</v>
      </c>
      <c r="AU1576" s="69">
        <v>0</v>
      </c>
      <c r="AV1576" s="69">
        <v>152</v>
      </c>
      <c r="AW1576" s="69">
        <v>0.120908</v>
      </c>
      <c r="AX1576" s="69">
        <v>0</v>
      </c>
      <c r="AY1576" s="69">
        <v>0</v>
      </c>
      <c r="AZ1576" s="69">
        <v>0</v>
      </c>
      <c r="BA1576" s="69">
        <v>716.0372250423012</v>
      </c>
      <c r="BB1576" s="69">
        <v>0.16694915254237289</v>
      </c>
      <c r="BC1576" s="69">
        <v>728.9627749576988</v>
      </c>
      <c r="BD1576" s="69">
        <v>0</v>
      </c>
      <c r="BE1576" s="69">
        <v>147.09002433090023</v>
      </c>
      <c r="BF1576" s="69">
        <v>-147.09002433090023</v>
      </c>
      <c r="BG1576" s="69">
        <v>60454</v>
      </c>
      <c r="BH1576" s="69">
        <v>0</v>
      </c>
      <c r="BI1576" s="69">
        <v>-60454</v>
      </c>
      <c r="BJ1576" s="69">
        <v>9.4939713282065892E-5</v>
      </c>
      <c r="BK1576" s="69">
        <v>0</v>
      </c>
      <c r="BL1576" s="69">
        <v>157.37374488657494</v>
      </c>
      <c r="BM1576" s="69">
        <v>-157.37374488657494</v>
      </c>
      <c r="BN1576" s="69">
        <v>0</v>
      </c>
      <c r="BO1576" s="69">
        <v>7.0622653159993991</v>
      </c>
      <c r="BP1576" s="69">
        <v>-7.0622653159993991</v>
      </c>
      <c r="BQ1576" s="69">
        <v>7062.2653159993988</v>
      </c>
      <c r="BR1576" s="69">
        <v>-7062.2653159993988</v>
      </c>
      <c r="BS1576" s="69">
        <v>0</v>
      </c>
      <c r="BT1576" s="69">
        <v>0</v>
      </c>
      <c r="BU1576" s="69">
        <v>285.06578947368422</v>
      </c>
      <c r="BV1576" s="69">
        <v>1.8730249148933283E-2</v>
      </c>
    </row>
    <row r="1577" spans="1:74">
      <c r="A1577" s="113" t="s">
        <v>1054</v>
      </c>
      <c r="B1577" s="69" t="s">
        <v>100</v>
      </c>
      <c r="C1577" s="69" t="s">
        <v>141</v>
      </c>
      <c r="D1577" s="69" t="s">
        <v>359</v>
      </c>
      <c r="E1577" s="69" t="s">
        <v>686</v>
      </c>
      <c r="F1577" s="69">
        <v>0</v>
      </c>
      <c r="G1577" s="69">
        <v>0</v>
      </c>
      <c r="H1577" s="69">
        <v>10625</v>
      </c>
      <c r="I1577" s="69">
        <v>80</v>
      </c>
      <c r="J1577" s="69">
        <v>59</v>
      </c>
      <c r="K1577" s="69">
        <v>2432</v>
      </c>
      <c r="L1577" s="69">
        <v>1991</v>
      </c>
      <c r="M1577" s="69">
        <v>65</v>
      </c>
      <c r="N1577" s="69">
        <v>0</v>
      </c>
      <c r="O1577" s="69">
        <v>28</v>
      </c>
      <c r="P1577" s="69">
        <v>4368.83</v>
      </c>
      <c r="Q1577" s="69">
        <v>32.39</v>
      </c>
      <c r="R1577" s="69">
        <v>3500000</v>
      </c>
      <c r="S1577" s="69">
        <v>0</v>
      </c>
      <c r="T1577" s="69">
        <v>0</v>
      </c>
      <c r="U1577" s="69">
        <v>3540</v>
      </c>
      <c r="V1577" s="69">
        <v>0</v>
      </c>
      <c r="W1577" s="69">
        <v>0</v>
      </c>
      <c r="X1577" s="69">
        <v>0</v>
      </c>
      <c r="Y1577" s="69">
        <v>0</v>
      </c>
      <c r="Z1577" s="69">
        <v>0</v>
      </c>
      <c r="AA1577" s="69">
        <v>0</v>
      </c>
      <c r="AB1577" s="69">
        <v>0</v>
      </c>
      <c r="AC1577" s="69">
        <v>0</v>
      </c>
      <c r="AD1577" s="69">
        <v>0</v>
      </c>
      <c r="AE1577" s="69">
        <v>1445</v>
      </c>
      <c r="AF1577" s="69">
        <v>537997</v>
      </c>
      <c r="AG1577" s="69">
        <v>2962003</v>
      </c>
      <c r="AH1577" s="69">
        <v>0</v>
      </c>
      <c r="AI1577" s="69">
        <v>0</v>
      </c>
      <c r="AJ1577" s="69">
        <v>811</v>
      </c>
      <c r="AK1577" s="69">
        <v>2729</v>
      </c>
      <c r="AL1577" s="69">
        <v>3840</v>
      </c>
      <c r="AM1577" s="69">
        <v>1837</v>
      </c>
      <c r="AN1577" s="69">
        <v>-3840</v>
      </c>
      <c r="AO1577" s="69">
        <v>12</v>
      </c>
      <c r="AP1577" s="69">
        <v>-12</v>
      </c>
      <c r="AQ1577" s="69">
        <v>92798</v>
      </c>
      <c r="AR1577" s="69">
        <v>3535</v>
      </c>
      <c r="AS1577" s="69">
        <v>75975</v>
      </c>
      <c r="AT1577" s="69">
        <v>53955</v>
      </c>
      <c r="AU1577" s="69">
        <v>0</v>
      </c>
      <c r="AV1577" s="69">
        <v>217</v>
      </c>
      <c r="AW1577" s="69">
        <v>0.15371342857142858</v>
      </c>
      <c r="AX1577" s="69">
        <v>0</v>
      </c>
      <c r="AY1577" s="69">
        <v>0</v>
      </c>
      <c r="AZ1577" s="69">
        <v>0</v>
      </c>
      <c r="BA1577" s="69">
        <v>663.37484586929713</v>
      </c>
      <c r="BB1577" s="69">
        <v>0.2290960451977401</v>
      </c>
      <c r="BC1577" s="69">
        <v>781.62515413070287</v>
      </c>
      <c r="BD1577" s="69">
        <v>0</v>
      </c>
      <c r="BE1577" s="69">
        <v>140.10338541666667</v>
      </c>
      <c r="BF1577" s="69">
        <v>-140.10338541666667</v>
      </c>
      <c r="BG1577" s="69">
        <v>44833.083333333336</v>
      </c>
      <c r="BH1577" s="69">
        <v>0</v>
      </c>
      <c r="BI1577" s="69">
        <v>-44833.083333333336</v>
      </c>
      <c r="BJ1577" s="69">
        <v>1.2931313174852907E-4</v>
      </c>
      <c r="BK1577" s="69">
        <v>0</v>
      </c>
      <c r="BL1577" s="69">
        <v>152.19151343705798</v>
      </c>
      <c r="BM1577" s="69">
        <v>-152.19151343705798</v>
      </c>
      <c r="BN1577" s="69">
        <v>0</v>
      </c>
      <c r="BO1577" s="69">
        <v>7.0812372490950972</v>
      </c>
      <c r="BP1577" s="69">
        <v>-7.0812372490950972</v>
      </c>
      <c r="BQ1577" s="69">
        <v>7081.2372490950975</v>
      </c>
      <c r="BR1577" s="69">
        <v>-7081.2372490950975</v>
      </c>
      <c r="BS1577" s="69">
        <v>0</v>
      </c>
      <c r="BT1577" s="69">
        <v>0</v>
      </c>
      <c r="BU1577" s="69">
        <v>248.64055299539172</v>
      </c>
      <c r="BV1577" s="69">
        <v>1.9795685251837326E-2</v>
      </c>
    </row>
    <row r="1578" spans="1:74">
      <c r="A1578" s="113" t="s">
        <v>1055</v>
      </c>
      <c r="B1578" s="69" t="s">
        <v>100</v>
      </c>
      <c r="C1578" s="69" t="s">
        <v>141</v>
      </c>
      <c r="D1578" s="69" t="s">
        <v>359</v>
      </c>
      <c r="E1578" s="69" t="s">
        <v>686</v>
      </c>
      <c r="F1578" s="69">
        <v>0</v>
      </c>
      <c r="G1578" s="69">
        <v>0</v>
      </c>
      <c r="H1578" s="69">
        <v>9446</v>
      </c>
      <c r="I1578" s="69">
        <v>61</v>
      </c>
      <c r="J1578" s="69">
        <v>38</v>
      </c>
      <c r="K1578" s="69">
        <v>2468</v>
      </c>
      <c r="L1578" s="69">
        <v>2069</v>
      </c>
      <c r="M1578" s="69">
        <v>42</v>
      </c>
      <c r="N1578" s="69">
        <v>0</v>
      </c>
      <c r="O1578" s="69">
        <v>19</v>
      </c>
      <c r="P1578" s="69">
        <v>3827.39</v>
      </c>
      <c r="Q1578" s="69">
        <v>40.54</v>
      </c>
      <c r="R1578" s="69">
        <v>3500000</v>
      </c>
      <c r="S1578" s="69">
        <v>0</v>
      </c>
      <c r="T1578" s="69">
        <v>0</v>
      </c>
      <c r="U1578" s="69">
        <v>3540</v>
      </c>
      <c r="V1578" s="69">
        <v>0</v>
      </c>
      <c r="W1578" s="69">
        <v>0</v>
      </c>
      <c r="X1578" s="69">
        <v>0</v>
      </c>
      <c r="Y1578" s="69">
        <v>0</v>
      </c>
      <c r="Z1578" s="69">
        <v>0</v>
      </c>
      <c r="AA1578" s="69">
        <v>0</v>
      </c>
      <c r="AB1578" s="69">
        <v>0</v>
      </c>
      <c r="AC1578" s="69">
        <v>0</v>
      </c>
      <c r="AD1578" s="69">
        <v>0</v>
      </c>
      <c r="AE1578" s="69">
        <v>1445</v>
      </c>
      <c r="AF1578" s="69">
        <v>646858</v>
      </c>
      <c r="AG1578" s="69">
        <v>2853142</v>
      </c>
      <c r="AH1578" s="69">
        <v>0</v>
      </c>
      <c r="AI1578" s="69">
        <v>0</v>
      </c>
      <c r="AJ1578" s="69">
        <v>1022</v>
      </c>
      <c r="AK1578" s="69">
        <v>2518</v>
      </c>
      <c r="AL1578" s="69">
        <v>4777</v>
      </c>
      <c r="AM1578" s="69">
        <v>2284</v>
      </c>
      <c r="AN1578" s="69">
        <v>-4777</v>
      </c>
      <c r="AO1578" s="69">
        <v>15</v>
      </c>
      <c r="AP1578" s="69">
        <v>-15</v>
      </c>
      <c r="AQ1578" s="69">
        <v>113072</v>
      </c>
      <c r="AR1578" s="69">
        <v>4326</v>
      </c>
      <c r="AS1578" s="69">
        <v>93144</v>
      </c>
      <c r="AT1578" s="69">
        <v>63401</v>
      </c>
      <c r="AU1578" s="69">
        <v>0</v>
      </c>
      <c r="AV1578" s="69">
        <v>259</v>
      </c>
      <c r="AW1578" s="69">
        <v>0.18481657142857144</v>
      </c>
      <c r="AX1578" s="69">
        <v>0</v>
      </c>
      <c r="AY1578" s="69">
        <v>0</v>
      </c>
      <c r="AZ1578" s="69">
        <v>0</v>
      </c>
      <c r="BA1578" s="69">
        <v>632.93346379647744</v>
      </c>
      <c r="BB1578" s="69">
        <v>0.28870056497175139</v>
      </c>
      <c r="BC1578" s="69">
        <v>812.06653620352256</v>
      </c>
      <c r="BD1578" s="69">
        <v>0</v>
      </c>
      <c r="BE1578" s="69">
        <v>135.41092736026795</v>
      </c>
      <c r="BF1578" s="69">
        <v>-135.41092736026795</v>
      </c>
      <c r="BG1578" s="69">
        <v>43123.866666666669</v>
      </c>
      <c r="BH1578" s="69">
        <v>0</v>
      </c>
      <c r="BI1578" s="69">
        <v>-43123.866666666669</v>
      </c>
      <c r="BJ1578" s="69">
        <v>1.3265883684731854E-4</v>
      </c>
      <c r="BK1578" s="69">
        <v>0</v>
      </c>
      <c r="BL1578" s="69">
        <v>149.52797041146556</v>
      </c>
      <c r="BM1578" s="69">
        <v>-149.52797041146556</v>
      </c>
      <c r="BN1578" s="69">
        <v>0</v>
      </c>
      <c r="BO1578" s="69">
        <v>6.9447092673709525</v>
      </c>
      <c r="BP1578" s="69">
        <v>-6.9447092673709525</v>
      </c>
      <c r="BQ1578" s="69">
        <v>6944.7092673709521</v>
      </c>
      <c r="BR1578" s="69">
        <v>-6944.7092673709521</v>
      </c>
      <c r="BS1578" s="69">
        <v>0</v>
      </c>
      <c r="BT1578" s="69">
        <v>0</v>
      </c>
      <c r="BU1578" s="69">
        <v>244.79150579150578</v>
      </c>
      <c r="BV1578" s="69">
        <v>2.0199518890618367E-2</v>
      </c>
    </row>
    <row r="1579" spans="1:74">
      <c r="A1579" s="113" t="s">
        <v>1056</v>
      </c>
      <c r="B1579" s="69" t="s">
        <v>100</v>
      </c>
      <c r="C1579" s="69" t="s">
        <v>141</v>
      </c>
      <c r="D1579" s="69" t="s">
        <v>359</v>
      </c>
      <c r="E1579" s="69" t="s">
        <v>686</v>
      </c>
      <c r="F1579" s="69">
        <v>0</v>
      </c>
      <c r="G1579" s="69">
        <v>0</v>
      </c>
      <c r="H1579" s="69">
        <v>10041</v>
      </c>
      <c r="I1579" s="69">
        <v>51</v>
      </c>
      <c r="J1579" s="69">
        <v>29</v>
      </c>
      <c r="K1579" s="69">
        <v>2127</v>
      </c>
      <c r="L1579" s="69">
        <v>1854</v>
      </c>
      <c r="M1579" s="69">
        <v>33</v>
      </c>
      <c r="N1579" s="69">
        <v>0</v>
      </c>
      <c r="O1579" s="69">
        <v>11</v>
      </c>
      <c r="P1579" s="69">
        <v>4720.7299999999996</v>
      </c>
      <c r="Q1579" s="69">
        <v>56.09</v>
      </c>
      <c r="R1579" s="69">
        <v>3500000</v>
      </c>
      <c r="S1579" s="69">
        <v>0</v>
      </c>
      <c r="T1579" s="69">
        <v>0</v>
      </c>
      <c r="U1579" s="69">
        <v>3540</v>
      </c>
      <c r="V1579" s="69">
        <v>0</v>
      </c>
      <c r="W1579" s="69">
        <v>0</v>
      </c>
      <c r="X1579" s="69">
        <v>0</v>
      </c>
      <c r="Y1579" s="69">
        <v>0</v>
      </c>
      <c r="Z1579" s="69">
        <v>0</v>
      </c>
      <c r="AA1579" s="69">
        <v>0</v>
      </c>
      <c r="AB1579" s="69">
        <v>0</v>
      </c>
      <c r="AC1579" s="69">
        <v>0</v>
      </c>
      <c r="AD1579" s="69">
        <v>0</v>
      </c>
      <c r="AE1579" s="69">
        <v>1445</v>
      </c>
      <c r="AF1579" s="69">
        <v>753841</v>
      </c>
      <c r="AG1579" s="69">
        <v>2746159</v>
      </c>
      <c r="AH1579" s="69">
        <v>0</v>
      </c>
      <c r="AI1579" s="69">
        <v>0</v>
      </c>
      <c r="AJ1579" s="69">
        <v>1227</v>
      </c>
      <c r="AK1579" s="69">
        <v>2313</v>
      </c>
      <c r="AL1579" s="69">
        <v>5806</v>
      </c>
      <c r="AM1579" s="69">
        <v>2744</v>
      </c>
      <c r="AN1579" s="69">
        <v>-5806</v>
      </c>
      <c r="AO1579" s="69">
        <v>17</v>
      </c>
      <c r="AP1579" s="69">
        <v>-17</v>
      </c>
      <c r="AQ1579" s="69">
        <v>132921</v>
      </c>
      <c r="AR1579" s="69">
        <v>5167</v>
      </c>
      <c r="AS1579" s="69">
        <v>109898</v>
      </c>
      <c r="AT1579" s="69">
        <v>73442</v>
      </c>
      <c r="AU1579" s="69">
        <v>0</v>
      </c>
      <c r="AV1579" s="69">
        <v>292</v>
      </c>
      <c r="AW1579" s="69">
        <v>0.21538314285714286</v>
      </c>
      <c r="AX1579" s="69">
        <v>0</v>
      </c>
      <c r="AY1579" s="69">
        <v>0</v>
      </c>
      <c r="AZ1579" s="69">
        <v>0</v>
      </c>
      <c r="BA1579" s="69">
        <v>614.37734311328438</v>
      </c>
      <c r="BB1579" s="69">
        <v>0.3466101694915254</v>
      </c>
      <c r="BC1579" s="69">
        <v>830.62265688671562</v>
      </c>
      <c r="BD1579" s="69">
        <v>0</v>
      </c>
      <c r="BE1579" s="69">
        <v>129.838270754392</v>
      </c>
      <c r="BF1579" s="69">
        <v>-129.838270754392</v>
      </c>
      <c r="BG1579" s="69">
        <v>44343.588235294119</v>
      </c>
      <c r="BH1579" s="69">
        <v>0</v>
      </c>
      <c r="BI1579" s="69">
        <v>-44343.588235294119</v>
      </c>
      <c r="BJ1579" s="69">
        <v>1.2789551688596987E-4</v>
      </c>
      <c r="BK1579" s="69">
        <v>0</v>
      </c>
      <c r="BL1579" s="69">
        <v>145.89529707760789</v>
      </c>
      <c r="BM1579" s="69">
        <v>-145.89529707760789</v>
      </c>
      <c r="BN1579" s="69">
        <v>0</v>
      </c>
      <c r="BO1579" s="69">
        <v>6.8594605907295856</v>
      </c>
      <c r="BP1579" s="69">
        <v>-6.8594605907295856</v>
      </c>
      <c r="BQ1579" s="69">
        <v>6859.4605907295854</v>
      </c>
      <c r="BR1579" s="69">
        <v>-6859.4605907295854</v>
      </c>
      <c r="BS1579" s="69">
        <v>0</v>
      </c>
      <c r="BT1579" s="69">
        <v>0</v>
      </c>
      <c r="BU1579" s="69">
        <v>251.51369863013699</v>
      </c>
      <c r="BV1579" s="69">
        <v>2.0643841078535372E-2</v>
      </c>
    </row>
    <row r="1580" spans="1:74">
      <c r="A1580" s="113" t="s">
        <v>1057</v>
      </c>
      <c r="B1580" s="69" t="s">
        <v>100</v>
      </c>
      <c r="C1580" s="69" t="s">
        <v>141</v>
      </c>
      <c r="D1580" s="69" t="s">
        <v>359</v>
      </c>
      <c r="E1580" s="69" t="s">
        <v>686</v>
      </c>
      <c r="F1580" s="69">
        <v>0</v>
      </c>
      <c r="G1580" s="69">
        <v>0</v>
      </c>
      <c r="H1580" s="69">
        <v>10325</v>
      </c>
      <c r="I1580" s="69">
        <v>99</v>
      </c>
      <c r="J1580" s="69">
        <v>47</v>
      </c>
      <c r="K1580" s="69">
        <v>2874</v>
      </c>
      <c r="L1580" s="69">
        <v>2208</v>
      </c>
      <c r="M1580" s="69">
        <v>56</v>
      </c>
      <c r="N1580" s="69">
        <v>0</v>
      </c>
      <c r="O1580" s="69">
        <v>16</v>
      </c>
      <c r="P1580" s="69">
        <v>3592.55</v>
      </c>
      <c r="Q1580" s="69">
        <v>38.1</v>
      </c>
      <c r="R1580" s="69">
        <v>3500000</v>
      </c>
      <c r="S1580" s="69">
        <v>0</v>
      </c>
      <c r="T1580" s="69">
        <v>0</v>
      </c>
      <c r="U1580" s="69">
        <v>3540</v>
      </c>
      <c r="V1580" s="69">
        <v>0</v>
      </c>
      <c r="W1580" s="69">
        <v>0</v>
      </c>
      <c r="X1580" s="69">
        <v>0</v>
      </c>
      <c r="Y1580" s="69">
        <v>0</v>
      </c>
      <c r="Z1580" s="69">
        <v>0</v>
      </c>
      <c r="AA1580" s="69">
        <v>0</v>
      </c>
      <c r="AB1580" s="69">
        <v>0</v>
      </c>
      <c r="AC1580" s="69">
        <v>0</v>
      </c>
      <c r="AD1580" s="69">
        <v>0</v>
      </c>
      <c r="AE1580" s="69">
        <v>1445</v>
      </c>
      <c r="AF1580" s="69">
        <v>865005</v>
      </c>
      <c r="AG1580" s="69">
        <v>2634995</v>
      </c>
      <c r="AH1580" s="69">
        <v>0</v>
      </c>
      <c r="AI1580" s="69">
        <v>0</v>
      </c>
      <c r="AJ1580" s="69">
        <v>1455</v>
      </c>
      <c r="AK1580" s="69">
        <v>2085</v>
      </c>
      <c r="AL1580" s="69">
        <v>6988</v>
      </c>
      <c r="AM1580" s="69">
        <v>3271</v>
      </c>
      <c r="AN1580" s="69">
        <v>-6988</v>
      </c>
      <c r="AO1580" s="69">
        <v>20</v>
      </c>
      <c r="AP1580" s="69">
        <v>-20</v>
      </c>
      <c r="AQ1580" s="69">
        <v>155371</v>
      </c>
      <c r="AR1580" s="69">
        <v>6192</v>
      </c>
      <c r="AS1580" s="69">
        <v>128218</v>
      </c>
      <c r="AT1580" s="69">
        <v>83767</v>
      </c>
      <c r="AU1580" s="69">
        <v>0</v>
      </c>
      <c r="AV1580" s="69">
        <v>348</v>
      </c>
      <c r="AW1580" s="69">
        <v>0.24714428571428571</v>
      </c>
      <c r="AX1580" s="69">
        <v>0</v>
      </c>
      <c r="AY1580" s="69">
        <v>0</v>
      </c>
      <c r="AZ1580" s="69">
        <v>0</v>
      </c>
      <c r="BA1580" s="69">
        <v>594.5051546391752</v>
      </c>
      <c r="BB1580" s="69">
        <v>0.41101694915254239</v>
      </c>
      <c r="BC1580" s="69">
        <v>850.4948453608248</v>
      </c>
      <c r="BD1580" s="69">
        <v>0</v>
      </c>
      <c r="BE1580" s="69">
        <v>123.78434459072696</v>
      </c>
      <c r="BF1580" s="69">
        <v>-123.78434459072696</v>
      </c>
      <c r="BG1580" s="69">
        <v>43250.25</v>
      </c>
      <c r="BH1580" s="69">
        <v>0</v>
      </c>
      <c r="BI1580" s="69">
        <v>-43250.25</v>
      </c>
      <c r="BJ1580" s="69">
        <v>1.2872415058151135E-4</v>
      </c>
      <c r="BK1580" s="69">
        <v>0</v>
      </c>
      <c r="BL1580" s="69">
        <v>139.69718992248062</v>
      </c>
      <c r="BM1580" s="69">
        <v>-139.69718992248062</v>
      </c>
      <c r="BN1580" s="69">
        <v>0</v>
      </c>
      <c r="BO1580" s="69">
        <v>6.7463616652888048</v>
      </c>
      <c r="BP1580" s="69">
        <v>-6.7463616652888048</v>
      </c>
      <c r="BQ1580" s="69">
        <v>6746.3616652888049</v>
      </c>
      <c r="BR1580" s="69">
        <v>-6746.3616652888049</v>
      </c>
      <c r="BS1580" s="69">
        <v>0</v>
      </c>
      <c r="BT1580" s="69">
        <v>0</v>
      </c>
      <c r="BU1580" s="69">
        <v>240.70977011494253</v>
      </c>
      <c r="BV1580" s="69">
        <v>2.1052834827606181E-2</v>
      </c>
    </row>
    <row r="1581" spans="1:74">
      <c r="A1581" s="113" t="s">
        <v>1058</v>
      </c>
      <c r="B1581" s="69" t="s">
        <v>100</v>
      </c>
      <c r="C1581" s="69" t="s">
        <v>141</v>
      </c>
      <c r="D1581" s="69" t="s">
        <v>359</v>
      </c>
      <c r="E1581" s="69" t="s">
        <v>686</v>
      </c>
      <c r="F1581" s="69">
        <v>0</v>
      </c>
      <c r="G1581" s="69">
        <v>0</v>
      </c>
      <c r="H1581" s="69">
        <v>10393</v>
      </c>
      <c r="I1581" s="69">
        <v>94</v>
      </c>
      <c r="J1581" s="69">
        <v>39</v>
      </c>
      <c r="K1581" s="69">
        <v>2501</v>
      </c>
      <c r="L1581" s="69">
        <v>1962</v>
      </c>
      <c r="M1581" s="69">
        <v>47</v>
      </c>
      <c r="N1581" s="69">
        <v>0</v>
      </c>
      <c r="O1581" s="69">
        <v>20</v>
      </c>
      <c r="P1581" s="69">
        <v>4155.54</v>
      </c>
      <c r="Q1581" s="69">
        <v>39.82</v>
      </c>
      <c r="R1581" s="69">
        <v>3500000</v>
      </c>
      <c r="S1581" s="69">
        <v>0</v>
      </c>
      <c r="T1581" s="69">
        <v>0</v>
      </c>
      <c r="U1581" s="69">
        <v>3540</v>
      </c>
      <c r="V1581" s="69">
        <v>0</v>
      </c>
      <c r="W1581" s="69">
        <v>0</v>
      </c>
      <c r="X1581" s="69">
        <v>0</v>
      </c>
      <c r="Y1581" s="69">
        <v>0</v>
      </c>
      <c r="Z1581" s="69">
        <v>0</v>
      </c>
      <c r="AA1581" s="69">
        <v>0</v>
      </c>
      <c r="AB1581" s="69">
        <v>0</v>
      </c>
      <c r="AC1581" s="69">
        <v>0</v>
      </c>
      <c r="AD1581" s="69">
        <v>0</v>
      </c>
      <c r="AE1581" s="69">
        <v>1445</v>
      </c>
      <c r="AF1581" s="69">
        <v>979625</v>
      </c>
      <c r="AG1581" s="69">
        <v>2520375</v>
      </c>
      <c r="AH1581" s="69">
        <v>0</v>
      </c>
      <c r="AI1581" s="69">
        <v>0</v>
      </c>
      <c r="AJ1581" s="69">
        <v>1670</v>
      </c>
      <c r="AK1581" s="69">
        <v>1870</v>
      </c>
      <c r="AL1581" s="69">
        <v>8129</v>
      </c>
      <c r="AM1581" s="69">
        <v>3772</v>
      </c>
      <c r="AN1581" s="69">
        <v>-8129</v>
      </c>
      <c r="AO1581" s="69">
        <v>25</v>
      </c>
      <c r="AP1581" s="69">
        <v>-25</v>
      </c>
      <c r="AQ1581" s="69">
        <v>177462</v>
      </c>
      <c r="AR1581" s="69">
        <v>7085</v>
      </c>
      <c r="AS1581" s="69">
        <v>146450</v>
      </c>
      <c r="AT1581" s="69">
        <v>94160</v>
      </c>
      <c r="AU1581" s="69">
        <v>0</v>
      </c>
      <c r="AV1581" s="69">
        <v>395</v>
      </c>
      <c r="AW1581" s="69">
        <v>0.27989285714285717</v>
      </c>
      <c r="AX1581" s="69">
        <v>0</v>
      </c>
      <c r="AY1581" s="69">
        <v>0</v>
      </c>
      <c r="AZ1581" s="69">
        <v>0</v>
      </c>
      <c r="BA1581" s="69">
        <v>586.60179640718559</v>
      </c>
      <c r="BB1581" s="69">
        <v>0.47175141242937851</v>
      </c>
      <c r="BC1581" s="69">
        <v>858.39820359281441</v>
      </c>
      <c r="BD1581" s="69">
        <v>0</v>
      </c>
      <c r="BE1581" s="69">
        <v>120.50990281707467</v>
      </c>
      <c r="BF1581" s="69">
        <v>-120.50990281707467</v>
      </c>
      <c r="BG1581" s="69">
        <v>39185</v>
      </c>
      <c r="BH1581" s="69">
        <v>0</v>
      </c>
      <c r="BI1581" s="69">
        <v>-39185</v>
      </c>
      <c r="BJ1581" s="69">
        <v>1.408752296266243E-4</v>
      </c>
      <c r="BK1581" s="69">
        <v>0</v>
      </c>
      <c r="BL1581" s="69">
        <v>138.26746647847565</v>
      </c>
      <c r="BM1581" s="69">
        <v>-138.26746647847565</v>
      </c>
      <c r="BN1581" s="69">
        <v>0</v>
      </c>
      <c r="BO1581" s="69">
        <v>6.6891430522362585</v>
      </c>
      <c r="BP1581" s="69">
        <v>-6.6891430522362585</v>
      </c>
      <c r="BQ1581" s="69">
        <v>6689.1430522362589</v>
      </c>
      <c r="BR1581" s="69">
        <v>-6689.1430522362589</v>
      </c>
      <c r="BS1581" s="69">
        <v>0</v>
      </c>
      <c r="BT1581" s="69">
        <v>0</v>
      </c>
      <c r="BU1581" s="69">
        <v>238.37974683544303</v>
      </c>
      <c r="BV1581" s="69">
        <v>2.1255254646065074E-2</v>
      </c>
    </row>
    <row r="1582" spans="1:74">
      <c r="A1582" s="113" t="s">
        <v>1059</v>
      </c>
      <c r="B1582" s="69" t="s">
        <v>100</v>
      </c>
      <c r="C1582" s="69" t="s">
        <v>141</v>
      </c>
      <c r="D1582" s="69" t="s">
        <v>359</v>
      </c>
      <c r="E1582" s="69" t="s">
        <v>686</v>
      </c>
      <c r="F1582" s="69">
        <v>0</v>
      </c>
      <c r="G1582" s="69">
        <v>0</v>
      </c>
      <c r="H1582" s="69">
        <v>11751</v>
      </c>
      <c r="I1582" s="69">
        <v>82</v>
      </c>
      <c r="J1582" s="69">
        <v>50</v>
      </c>
      <c r="K1582" s="69">
        <v>2590</v>
      </c>
      <c r="L1582" s="69">
        <v>2079</v>
      </c>
      <c r="M1582" s="69">
        <v>55</v>
      </c>
      <c r="N1582" s="69">
        <v>1</v>
      </c>
      <c r="O1582" s="69">
        <v>23</v>
      </c>
      <c r="P1582" s="69">
        <v>4537.07</v>
      </c>
      <c r="Q1582" s="69">
        <v>39.97</v>
      </c>
      <c r="R1582" s="69">
        <v>3500000</v>
      </c>
      <c r="S1582" s="69">
        <v>0</v>
      </c>
      <c r="T1582" s="69">
        <v>0</v>
      </c>
      <c r="U1582" s="69">
        <v>3540</v>
      </c>
      <c r="V1582" s="69">
        <v>0</v>
      </c>
      <c r="W1582" s="69">
        <v>0</v>
      </c>
      <c r="X1582" s="69">
        <v>0</v>
      </c>
      <c r="Y1582" s="69">
        <v>0</v>
      </c>
      <c r="Z1582" s="69">
        <v>0</v>
      </c>
      <c r="AA1582" s="69">
        <v>0</v>
      </c>
      <c r="AB1582" s="69">
        <v>0</v>
      </c>
      <c r="AC1582" s="69">
        <v>0</v>
      </c>
      <c r="AD1582" s="69">
        <v>0</v>
      </c>
      <c r="AE1582" s="69">
        <v>1445</v>
      </c>
      <c r="AF1582" s="69">
        <v>1105271</v>
      </c>
      <c r="AG1582" s="69">
        <v>2394729</v>
      </c>
      <c r="AH1582" s="69">
        <v>0</v>
      </c>
      <c r="AI1582" s="69">
        <v>0</v>
      </c>
      <c r="AJ1582" s="69">
        <v>1896</v>
      </c>
      <c r="AK1582" s="69">
        <v>1644</v>
      </c>
      <c r="AL1582" s="69">
        <v>9311</v>
      </c>
      <c r="AM1582" s="69">
        <v>4273</v>
      </c>
      <c r="AN1582" s="69">
        <v>-9311</v>
      </c>
      <c r="AO1582" s="69">
        <v>29</v>
      </c>
      <c r="AP1582" s="69">
        <v>-29</v>
      </c>
      <c r="AQ1582" s="69">
        <v>198766</v>
      </c>
      <c r="AR1582" s="69">
        <v>7975</v>
      </c>
      <c r="AS1582" s="69">
        <v>164127</v>
      </c>
      <c r="AT1582" s="69">
        <v>105911</v>
      </c>
      <c r="AU1582" s="69">
        <v>0</v>
      </c>
      <c r="AV1582" s="69">
        <v>450</v>
      </c>
      <c r="AW1582" s="69">
        <v>0.31579171428571429</v>
      </c>
      <c r="AX1582" s="69">
        <v>0</v>
      </c>
      <c r="AY1582" s="69">
        <v>0</v>
      </c>
      <c r="AZ1582" s="69">
        <v>0</v>
      </c>
      <c r="BA1582" s="69">
        <v>582.94883966244731</v>
      </c>
      <c r="BB1582" s="69">
        <v>0.53559322033898304</v>
      </c>
      <c r="BC1582" s="69">
        <v>862.05116033755269</v>
      </c>
      <c r="BD1582" s="69">
        <v>0</v>
      </c>
      <c r="BE1582" s="69">
        <v>118.70593921168511</v>
      </c>
      <c r="BF1582" s="69">
        <v>-118.70593921168511</v>
      </c>
      <c r="BG1582" s="69">
        <v>38112.793103448275</v>
      </c>
      <c r="BH1582" s="69">
        <v>0</v>
      </c>
      <c r="BI1582" s="69">
        <v>-38112.793103448275</v>
      </c>
      <c r="BJ1582" s="69">
        <v>1.4590020426028595E-4</v>
      </c>
      <c r="BK1582" s="69">
        <v>0</v>
      </c>
      <c r="BL1582" s="69">
        <v>138.59197492163008</v>
      </c>
      <c r="BM1582" s="69">
        <v>-138.59197492163008</v>
      </c>
      <c r="BN1582" s="69">
        <v>0</v>
      </c>
      <c r="BO1582" s="69">
        <v>6.7342423854697886</v>
      </c>
      <c r="BP1582" s="69">
        <v>-6.7342423854697886</v>
      </c>
      <c r="BQ1582" s="69">
        <v>6734.242385469789</v>
      </c>
      <c r="BR1582" s="69">
        <v>-6734.242385469789</v>
      </c>
      <c r="BS1582" s="69">
        <v>0</v>
      </c>
      <c r="BT1582" s="69">
        <v>0</v>
      </c>
      <c r="BU1582" s="69">
        <v>235.35777777777778</v>
      </c>
      <c r="BV1582" s="69">
        <v>2.1497640441524205E-2</v>
      </c>
    </row>
    <row r="1583" spans="1:74">
      <c r="A1583" s="113" t="s">
        <v>1031</v>
      </c>
      <c r="B1583" s="69" t="s">
        <v>100</v>
      </c>
      <c r="C1583" s="69" t="s">
        <v>141</v>
      </c>
      <c r="D1583" s="69" t="s">
        <v>359</v>
      </c>
      <c r="E1583" s="69" t="s">
        <v>686</v>
      </c>
      <c r="F1583" s="69">
        <v>0</v>
      </c>
      <c r="G1583" s="69">
        <v>0</v>
      </c>
      <c r="H1583" s="69">
        <v>10616</v>
      </c>
      <c r="I1583" s="69">
        <v>92</v>
      </c>
      <c r="J1583" s="69">
        <v>53</v>
      </c>
      <c r="K1583" s="69">
        <v>2590</v>
      </c>
      <c r="L1583" s="69">
        <v>2050</v>
      </c>
      <c r="M1583" s="69">
        <v>58</v>
      </c>
      <c r="N1583" s="69">
        <v>0</v>
      </c>
      <c r="O1583" s="69">
        <v>27</v>
      </c>
      <c r="P1583" s="69">
        <v>4098.84</v>
      </c>
      <c r="Q1583" s="69">
        <v>36.99</v>
      </c>
      <c r="R1583" s="69">
        <v>3500000</v>
      </c>
      <c r="S1583" s="69">
        <v>0</v>
      </c>
      <c r="T1583" s="69">
        <v>0</v>
      </c>
      <c r="U1583" s="69">
        <v>3540</v>
      </c>
      <c r="V1583" s="69">
        <v>0</v>
      </c>
      <c r="W1583" s="69">
        <v>0</v>
      </c>
      <c r="X1583" s="69">
        <v>0</v>
      </c>
      <c r="Y1583" s="69">
        <v>0</v>
      </c>
      <c r="Z1583" s="69">
        <v>0</v>
      </c>
      <c r="AA1583" s="69">
        <v>0</v>
      </c>
      <c r="AB1583" s="69">
        <v>0</v>
      </c>
      <c r="AC1583" s="69">
        <v>0</v>
      </c>
      <c r="AD1583" s="69">
        <v>0</v>
      </c>
      <c r="AE1583" s="69">
        <v>1445</v>
      </c>
      <c r="AF1583" s="69">
        <v>1229994</v>
      </c>
      <c r="AG1583" s="69">
        <v>2270006</v>
      </c>
      <c r="AH1583" s="69">
        <v>0</v>
      </c>
      <c r="AI1583" s="69">
        <v>0</v>
      </c>
      <c r="AJ1583" s="69">
        <v>2113</v>
      </c>
      <c r="AK1583" s="69">
        <v>1427</v>
      </c>
      <c r="AL1583" s="69">
        <v>10367</v>
      </c>
      <c r="AM1583" s="69">
        <v>4735</v>
      </c>
      <c r="AN1583" s="69">
        <v>-10367</v>
      </c>
      <c r="AO1583" s="69">
        <v>31</v>
      </c>
      <c r="AP1583" s="69">
        <v>-31</v>
      </c>
      <c r="AQ1583" s="69">
        <v>220728</v>
      </c>
      <c r="AR1583" s="69">
        <v>8838</v>
      </c>
      <c r="AS1583" s="69">
        <v>182252</v>
      </c>
      <c r="AT1583" s="69">
        <v>116527</v>
      </c>
      <c r="AU1583" s="69">
        <v>0</v>
      </c>
      <c r="AV1583" s="69">
        <v>508</v>
      </c>
      <c r="AW1583" s="69">
        <v>0.35142685714285715</v>
      </c>
      <c r="AX1583" s="69">
        <v>0</v>
      </c>
      <c r="AY1583" s="69">
        <v>0</v>
      </c>
      <c r="AZ1583" s="69">
        <v>0</v>
      </c>
      <c r="BA1583" s="69">
        <v>582.10790345480359</v>
      </c>
      <c r="BB1583" s="69">
        <v>0.59689265536723168</v>
      </c>
      <c r="BC1583" s="69">
        <v>862.89209654519641</v>
      </c>
      <c r="BD1583" s="69">
        <v>0</v>
      </c>
      <c r="BE1583" s="69">
        <v>118.64512395099835</v>
      </c>
      <c r="BF1583" s="69">
        <v>-118.64512395099835</v>
      </c>
      <c r="BG1583" s="69">
        <v>39677.225806451614</v>
      </c>
      <c r="BH1583" s="69">
        <v>0</v>
      </c>
      <c r="BI1583" s="69">
        <v>-39677.225806451614</v>
      </c>
      <c r="BJ1583" s="69">
        <v>1.4044434779457069E-4</v>
      </c>
      <c r="BK1583" s="69">
        <v>0</v>
      </c>
      <c r="BL1583" s="69">
        <v>139.17107942973524</v>
      </c>
      <c r="BM1583" s="69">
        <v>-139.17107942973524</v>
      </c>
      <c r="BN1583" s="69">
        <v>0</v>
      </c>
      <c r="BO1583" s="69">
        <v>6.7488642099949523</v>
      </c>
      <c r="BP1583" s="69">
        <v>-6.7488642099949523</v>
      </c>
      <c r="BQ1583" s="69">
        <v>6748.864209994952</v>
      </c>
      <c r="BR1583" s="69">
        <v>-6748.864209994952</v>
      </c>
      <c r="BS1583" s="69">
        <v>0</v>
      </c>
      <c r="BT1583" s="69">
        <v>0</v>
      </c>
      <c r="BU1583" s="69">
        <v>229.38385826771653</v>
      </c>
      <c r="BV1583" s="69">
        <v>2.1451741509912654E-2</v>
      </c>
    </row>
    <row r="1584" spans="1:74">
      <c r="A1584" s="113" t="s">
        <v>1032</v>
      </c>
      <c r="B1584" s="69" t="s">
        <v>100</v>
      </c>
      <c r="C1584" s="69" t="s">
        <v>141</v>
      </c>
      <c r="D1584" s="69" t="s">
        <v>359</v>
      </c>
      <c r="E1584" s="69" t="s">
        <v>686</v>
      </c>
      <c r="F1584" s="69">
        <v>0</v>
      </c>
      <c r="G1584" s="69">
        <v>0</v>
      </c>
      <c r="H1584" s="69">
        <v>10009</v>
      </c>
      <c r="I1584" s="69">
        <v>101</v>
      </c>
      <c r="J1584" s="69">
        <v>53</v>
      </c>
      <c r="K1584" s="69">
        <v>2588</v>
      </c>
      <c r="L1584" s="69">
        <v>2026</v>
      </c>
      <c r="M1584" s="69">
        <v>55</v>
      </c>
      <c r="N1584" s="69">
        <v>0</v>
      </c>
      <c r="O1584" s="69">
        <v>26</v>
      </c>
      <c r="P1584" s="69">
        <v>3867.47</v>
      </c>
      <c r="Q1584" s="69">
        <v>29.79</v>
      </c>
      <c r="R1584" s="69">
        <v>3500000</v>
      </c>
      <c r="S1584" s="69">
        <v>0</v>
      </c>
      <c r="T1584" s="69">
        <v>0</v>
      </c>
      <c r="U1584" s="69">
        <v>3540</v>
      </c>
      <c r="V1584" s="69">
        <v>0</v>
      </c>
      <c r="W1584" s="69">
        <v>0</v>
      </c>
      <c r="X1584" s="69">
        <v>0</v>
      </c>
      <c r="Y1584" s="69">
        <v>0</v>
      </c>
      <c r="Z1584" s="69">
        <v>0</v>
      </c>
      <c r="AA1584" s="69">
        <v>0</v>
      </c>
      <c r="AB1584" s="69">
        <v>0</v>
      </c>
      <c r="AC1584" s="69">
        <v>0</v>
      </c>
      <c r="AD1584" s="69">
        <v>0</v>
      </c>
      <c r="AE1584" s="69">
        <v>1445</v>
      </c>
      <c r="AF1584" s="69">
        <v>1342262</v>
      </c>
      <c r="AG1584" s="69">
        <v>2157738</v>
      </c>
      <c r="AH1584" s="69">
        <v>0</v>
      </c>
      <c r="AI1584" s="69">
        <v>0</v>
      </c>
      <c r="AJ1584" s="69">
        <v>2309</v>
      </c>
      <c r="AK1584" s="69">
        <v>1231</v>
      </c>
      <c r="AL1584" s="69">
        <v>11380</v>
      </c>
      <c r="AM1584" s="69">
        <v>5176</v>
      </c>
      <c r="AN1584" s="69">
        <v>-11380</v>
      </c>
      <c r="AO1584" s="69">
        <v>34</v>
      </c>
      <c r="AP1584" s="69">
        <v>-34</v>
      </c>
      <c r="AQ1584" s="69">
        <v>241272</v>
      </c>
      <c r="AR1584" s="69">
        <v>9620</v>
      </c>
      <c r="AS1584" s="69">
        <v>199268</v>
      </c>
      <c r="AT1584" s="69">
        <v>126536</v>
      </c>
      <c r="AU1584" s="69">
        <v>0</v>
      </c>
      <c r="AV1584" s="69">
        <v>563</v>
      </c>
      <c r="AW1584" s="69">
        <v>0.38350342857142855</v>
      </c>
      <c r="AX1584" s="69">
        <v>0</v>
      </c>
      <c r="AY1584" s="69">
        <v>0</v>
      </c>
      <c r="AZ1584" s="69">
        <v>0</v>
      </c>
      <c r="BA1584" s="69">
        <v>581.31745344304898</v>
      </c>
      <c r="BB1584" s="69">
        <v>0.65225988700564974</v>
      </c>
      <c r="BC1584" s="69">
        <v>863.68254655695102</v>
      </c>
      <c r="BD1584" s="69">
        <v>0</v>
      </c>
      <c r="BE1584" s="69">
        <v>117.94920913884008</v>
      </c>
      <c r="BF1584" s="69">
        <v>-117.94920913884008</v>
      </c>
      <c r="BG1584" s="69">
        <v>39478.294117647056</v>
      </c>
      <c r="BH1584" s="69">
        <v>0</v>
      </c>
      <c r="BI1584" s="69">
        <v>-39478.294117647056</v>
      </c>
      <c r="BJ1584" s="69">
        <v>1.4091979177028417E-4</v>
      </c>
      <c r="BK1584" s="69">
        <v>0</v>
      </c>
      <c r="BL1584" s="69">
        <v>139.52827442827441</v>
      </c>
      <c r="BM1584" s="69">
        <v>-139.52827442827441</v>
      </c>
      <c r="BN1584" s="69">
        <v>0</v>
      </c>
      <c r="BO1584" s="69">
        <v>6.7359636268743603</v>
      </c>
      <c r="BP1584" s="69">
        <v>-6.7359636268743603</v>
      </c>
      <c r="BQ1584" s="69">
        <v>6735.9636268743607</v>
      </c>
      <c r="BR1584" s="69">
        <v>-6735.9636268743607</v>
      </c>
      <c r="BS1584" s="69">
        <v>0</v>
      </c>
      <c r="BT1584" s="69">
        <v>0</v>
      </c>
      <c r="BU1584" s="69">
        <v>224.75310834813499</v>
      </c>
      <c r="BV1584" s="69">
        <v>2.1452965947146789E-2</v>
      </c>
    </row>
    <row r="1585" spans="1:74">
      <c r="A1585" s="113" t="s">
        <v>1033</v>
      </c>
      <c r="B1585" s="69" t="s">
        <v>100</v>
      </c>
      <c r="C1585" s="69" t="s">
        <v>141</v>
      </c>
      <c r="D1585" s="69" t="s">
        <v>359</v>
      </c>
      <c r="E1585" s="69" t="s">
        <v>686</v>
      </c>
      <c r="F1585" s="69">
        <v>0</v>
      </c>
      <c r="G1585" s="69">
        <v>0</v>
      </c>
      <c r="H1585" s="69">
        <v>9745</v>
      </c>
      <c r="I1585" s="69">
        <v>85</v>
      </c>
      <c r="J1585" s="69">
        <v>39</v>
      </c>
      <c r="K1585" s="69">
        <v>2655</v>
      </c>
      <c r="L1585" s="69">
        <v>2168</v>
      </c>
      <c r="M1585" s="69">
        <v>41</v>
      </c>
      <c r="N1585" s="69">
        <v>0</v>
      </c>
      <c r="O1585" s="69">
        <v>17</v>
      </c>
      <c r="P1585" s="69">
        <v>3670.43</v>
      </c>
      <c r="Q1585" s="69">
        <v>49.22</v>
      </c>
      <c r="R1585" s="69">
        <v>3500000</v>
      </c>
      <c r="S1585" s="69">
        <v>0</v>
      </c>
      <c r="T1585" s="69">
        <v>0</v>
      </c>
      <c r="U1585" s="69">
        <v>3540</v>
      </c>
      <c r="V1585" s="69">
        <v>0</v>
      </c>
      <c r="W1585" s="69">
        <v>0</v>
      </c>
      <c r="X1585" s="69">
        <v>0</v>
      </c>
      <c r="Y1585" s="69">
        <v>0</v>
      </c>
      <c r="Z1585" s="69">
        <v>0</v>
      </c>
      <c r="AA1585" s="69">
        <v>0</v>
      </c>
      <c r="AB1585" s="69">
        <v>0</v>
      </c>
      <c r="AC1585" s="69">
        <v>0</v>
      </c>
      <c r="AD1585" s="69">
        <v>0</v>
      </c>
      <c r="AE1585" s="69">
        <v>1445</v>
      </c>
      <c r="AF1585" s="69">
        <v>1451508</v>
      </c>
      <c r="AG1585" s="69">
        <v>2048492</v>
      </c>
      <c r="AH1585" s="69">
        <v>0</v>
      </c>
      <c r="AI1585" s="69">
        <v>0</v>
      </c>
      <c r="AJ1585" s="69">
        <v>2524</v>
      </c>
      <c r="AK1585" s="69">
        <v>1016</v>
      </c>
      <c r="AL1585" s="69">
        <v>12392</v>
      </c>
      <c r="AM1585" s="69">
        <v>5616</v>
      </c>
      <c r="AN1585" s="69">
        <v>-12392</v>
      </c>
      <c r="AO1585" s="69">
        <v>37</v>
      </c>
      <c r="AP1585" s="69">
        <v>-37</v>
      </c>
      <c r="AQ1585" s="69">
        <v>261810</v>
      </c>
      <c r="AR1585" s="69">
        <v>10419</v>
      </c>
      <c r="AS1585" s="69">
        <v>216420</v>
      </c>
      <c r="AT1585" s="69">
        <v>136281</v>
      </c>
      <c r="AU1585" s="69">
        <v>0</v>
      </c>
      <c r="AV1585" s="69">
        <v>604</v>
      </c>
      <c r="AW1585" s="69">
        <v>0.41471657142857143</v>
      </c>
      <c r="AX1585" s="69">
        <v>0</v>
      </c>
      <c r="AY1585" s="69">
        <v>0</v>
      </c>
      <c r="AZ1585" s="69">
        <v>0</v>
      </c>
      <c r="BA1585" s="69">
        <v>575.0824088748019</v>
      </c>
      <c r="BB1585" s="69">
        <v>0.71299435028248592</v>
      </c>
      <c r="BC1585" s="69">
        <v>869.9175911251981</v>
      </c>
      <c r="BD1585" s="69">
        <v>0</v>
      </c>
      <c r="BE1585" s="69">
        <v>117.13266623628147</v>
      </c>
      <c r="BF1585" s="69">
        <v>-117.13266623628147</v>
      </c>
      <c r="BG1585" s="69">
        <v>39229.945945945947</v>
      </c>
      <c r="BH1585" s="69">
        <v>0</v>
      </c>
      <c r="BI1585" s="69">
        <v>-39229.945945945947</v>
      </c>
      <c r="BJ1585" s="69">
        <v>1.4132386081509491E-4</v>
      </c>
      <c r="BK1585" s="69">
        <v>0</v>
      </c>
      <c r="BL1585" s="69">
        <v>139.31356176216528</v>
      </c>
      <c r="BM1585" s="69">
        <v>-139.31356176216528</v>
      </c>
      <c r="BN1585" s="69">
        <v>0</v>
      </c>
      <c r="BO1585" s="69">
        <v>6.7069032436928193</v>
      </c>
      <c r="BP1585" s="69">
        <v>-6.7069032436928193</v>
      </c>
      <c r="BQ1585" s="69">
        <v>6706.9032436928192</v>
      </c>
      <c r="BR1585" s="69">
        <v>-6706.9032436928192</v>
      </c>
      <c r="BS1585" s="69">
        <v>0</v>
      </c>
      <c r="BT1585" s="69">
        <v>0</v>
      </c>
      <c r="BU1585" s="69">
        <v>225.63079470198676</v>
      </c>
      <c r="BV1585" s="69">
        <v>2.145067033344792E-2</v>
      </c>
    </row>
    <row r="1586" spans="1:74">
      <c r="A1586" s="113" t="s">
        <v>1034</v>
      </c>
      <c r="B1586" s="69" t="s">
        <v>100</v>
      </c>
      <c r="C1586" s="69" t="s">
        <v>141</v>
      </c>
      <c r="D1586" s="69" t="s">
        <v>359</v>
      </c>
      <c r="E1586" s="69" t="s">
        <v>686</v>
      </c>
      <c r="F1586" s="69">
        <v>0</v>
      </c>
      <c r="G1586" s="69">
        <v>0</v>
      </c>
      <c r="H1586" s="69">
        <v>9784</v>
      </c>
      <c r="I1586" s="69">
        <v>91</v>
      </c>
      <c r="J1586" s="69">
        <v>52</v>
      </c>
      <c r="K1586" s="69">
        <v>2591</v>
      </c>
      <c r="L1586" s="69">
        <v>2106</v>
      </c>
      <c r="M1586" s="69">
        <v>52</v>
      </c>
      <c r="N1586" s="69">
        <v>0</v>
      </c>
      <c r="O1586" s="69">
        <v>19</v>
      </c>
      <c r="P1586" s="69">
        <v>3776.15</v>
      </c>
      <c r="Q1586" s="69">
        <v>35.450000000000003</v>
      </c>
      <c r="R1586" s="69">
        <v>3500000</v>
      </c>
      <c r="S1586" s="69">
        <v>0</v>
      </c>
      <c r="T1586" s="69">
        <v>0</v>
      </c>
      <c r="U1586" s="69">
        <v>3540</v>
      </c>
      <c r="V1586" s="69">
        <v>0</v>
      </c>
      <c r="W1586" s="69">
        <v>0</v>
      </c>
      <c r="X1586" s="69">
        <v>0</v>
      </c>
      <c r="Y1586" s="69">
        <v>0</v>
      </c>
      <c r="Z1586" s="69">
        <v>0</v>
      </c>
      <c r="AA1586" s="69">
        <v>0</v>
      </c>
      <c r="AB1586" s="69">
        <v>0</v>
      </c>
      <c r="AC1586" s="69">
        <v>0</v>
      </c>
      <c r="AD1586" s="69">
        <v>0</v>
      </c>
      <c r="AE1586" s="69">
        <v>1445</v>
      </c>
      <c r="AF1586" s="69">
        <v>1559962</v>
      </c>
      <c r="AG1586" s="69">
        <v>1940038</v>
      </c>
      <c r="AH1586" s="69">
        <v>0</v>
      </c>
      <c r="AI1586" s="69">
        <v>0</v>
      </c>
      <c r="AJ1586" s="69">
        <v>2722</v>
      </c>
      <c r="AK1586" s="69">
        <v>818</v>
      </c>
      <c r="AL1586" s="69">
        <v>13455</v>
      </c>
      <c r="AM1586" s="69">
        <v>6080</v>
      </c>
      <c r="AN1586" s="69">
        <v>-13455</v>
      </c>
      <c r="AO1586" s="69">
        <v>37</v>
      </c>
      <c r="AP1586" s="69">
        <v>-37</v>
      </c>
      <c r="AQ1586" s="69">
        <v>283600</v>
      </c>
      <c r="AR1586" s="69">
        <v>11250</v>
      </c>
      <c r="AS1586" s="69">
        <v>234631</v>
      </c>
      <c r="AT1586" s="69">
        <v>146065</v>
      </c>
      <c r="AU1586" s="69">
        <v>0</v>
      </c>
      <c r="AV1586" s="69">
        <v>656</v>
      </c>
      <c r="AW1586" s="69">
        <v>0.44570342857142858</v>
      </c>
      <c r="AX1586" s="69">
        <v>0</v>
      </c>
      <c r="AY1586" s="69">
        <v>0</v>
      </c>
      <c r="AZ1586" s="69">
        <v>0</v>
      </c>
      <c r="BA1586" s="69">
        <v>573.0940484937546</v>
      </c>
      <c r="BB1586" s="69">
        <v>0.76892655367231644</v>
      </c>
      <c r="BC1586" s="69">
        <v>871.9059515062454</v>
      </c>
      <c r="BD1586" s="69">
        <v>0</v>
      </c>
      <c r="BE1586" s="69">
        <v>115.93920475659606</v>
      </c>
      <c r="BF1586" s="69">
        <v>-115.93920475659606</v>
      </c>
      <c r="BG1586" s="69">
        <v>42161.135135135133</v>
      </c>
      <c r="BH1586" s="69">
        <v>0</v>
      </c>
      <c r="BI1586" s="69">
        <v>-42161.135135135133</v>
      </c>
      <c r="BJ1586" s="69">
        <v>1.3046544428772918E-4</v>
      </c>
      <c r="BK1586" s="69">
        <v>0</v>
      </c>
      <c r="BL1586" s="69">
        <v>138.6632888888889</v>
      </c>
      <c r="BM1586" s="69">
        <v>-138.6632888888889</v>
      </c>
      <c r="BN1586" s="69">
        <v>0</v>
      </c>
      <c r="BO1586" s="69">
        <v>6.6485758488861233</v>
      </c>
      <c r="BP1586" s="69">
        <v>-6.6485758488861233</v>
      </c>
      <c r="BQ1586" s="69">
        <v>6648.5758488861229</v>
      </c>
      <c r="BR1586" s="69">
        <v>-6648.5758488861229</v>
      </c>
      <c r="BS1586" s="69">
        <v>0</v>
      </c>
      <c r="BT1586" s="69">
        <v>0</v>
      </c>
      <c r="BU1586" s="69">
        <v>222.66006097560975</v>
      </c>
      <c r="BV1586" s="69">
        <v>2.1438645980253877E-2</v>
      </c>
    </row>
    <row r="1587" spans="1:74">
      <c r="A1587" s="113" t="s">
        <v>1035</v>
      </c>
      <c r="B1587" s="69" t="s">
        <v>100</v>
      </c>
      <c r="C1587" s="69" t="s">
        <v>141</v>
      </c>
      <c r="D1587" s="69" t="s">
        <v>359</v>
      </c>
      <c r="E1587" s="69" t="s">
        <v>686</v>
      </c>
      <c r="F1587" s="69">
        <v>0</v>
      </c>
      <c r="G1587" s="69">
        <v>0</v>
      </c>
      <c r="H1587" s="69">
        <v>10620</v>
      </c>
      <c r="I1587" s="69">
        <v>78</v>
      </c>
      <c r="J1587" s="69">
        <v>42</v>
      </c>
      <c r="K1587" s="69">
        <v>3135</v>
      </c>
      <c r="L1587" s="69">
        <v>2566</v>
      </c>
      <c r="M1587" s="69">
        <v>44</v>
      </c>
      <c r="N1587" s="69">
        <v>1</v>
      </c>
      <c r="O1587" s="69">
        <v>23</v>
      </c>
      <c r="P1587" s="69">
        <v>3387.56</v>
      </c>
      <c r="Q1587" s="69">
        <v>46.58</v>
      </c>
      <c r="R1587" s="69">
        <v>3500000</v>
      </c>
      <c r="S1587" s="69">
        <v>0</v>
      </c>
      <c r="T1587" s="69">
        <v>0</v>
      </c>
      <c r="U1587" s="69">
        <v>3540</v>
      </c>
      <c r="V1587" s="69">
        <v>0</v>
      </c>
      <c r="W1587" s="69">
        <v>0</v>
      </c>
      <c r="X1587" s="69">
        <v>0</v>
      </c>
      <c r="Y1587" s="69">
        <v>0</v>
      </c>
      <c r="Z1587" s="69">
        <v>0</v>
      </c>
      <c r="AA1587" s="69">
        <v>0</v>
      </c>
      <c r="AB1587" s="69">
        <v>0</v>
      </c>
      <c r="AC1587" s="69">
        <v>0</v>
      </c>
      <c r="AD1587" s="69">
        <v>0</v>
      </c>
      <c r="AE1587" s="69">
        <v>1445</v>
      </c>
      <c r="AF1587" s="69">
        <v>1672932</v>
      </c>
      <c r="AG1587" s="69">
        <v>1827068</v>
      </c>
      <c r="AH1587" s="69">
        <v>0</v>
      </c>
      <c r="AI1587" s="69">
        <v>0</v>
      </c>
      <c r="AJ1587" s="69">
        <v>2940</v>
      </c>
      <c r="AK1587" s="69">
        <v>600</v>
      </c>
      <c r="AL1587" s="69">
        <v>14572</v>
      </c>
      <c r="AM1587" s="69">
        <v>6576</v>
      </c>
      <c r="AN1587" s="69">
        <v>-14572</v>
      </c>
      <c r="AO1587" s="69">
        <v>43</v>
      </c>
      <c r="AP1587" s="69">
        <v>-43</v>
      </c>
      <c r="AQ1587" s="69">
        <v>308081</v>
      </c>
      <c r="AR1587" s="69">
        <v>12145</v>
      </c>
      <c r="AS1587" s="69">
        <v>254843</v>
      </c>
      <c r="AT1587" s="69">
        <v>156685</v>
      </c>
      <c r="AU1587" s="69">
        <v>0</v>
      </c>
      <c r="AV1587" s="69">
        <v>700</v>
      </c>
      <c r="AW1587" s="69">
        <v>0.47798057142857142</v>
      </c>
      <c r="AX1587" s="69">
        <v>0</v>
      </c>
      <c r="AY1587" s="69">
        <v>0</v>
      </c>
      <c r="AZ1587" s="69">
        <v>0</v>
      </c>
      <c r="BA1587" s="69">
        <v>569.02448979591838</v>
      </c>
      <c r="BB1587" s="69">
        <v>0.83050847457627119</v>
      </c>
      <c r="BC1587" s="69">
        <v>875.97551020408162</v>
      </c>
      <c r="BD1587" s="69">
        <v>0</v>
      </c>
      <c r="BE1587" s="69">
        <v>114.8045566840516</v>
      </c>
      <c r="BF1587" s="69">
        <v>-114.8045566840516</v>
      </c>
      <c r="BG1587" s="69">
        <v>38905.395348837206</v>
      </c>
      <c r="BH1587" s="69">
        <v>0</v>
      </c>
      <c r="BI1587" s="69">
        <v>-38905.395348837206</v>
      </c>
      <c r="BJ1587" s="69">
        <v>1.3957368354426271E-4</v>
      </c>
      <c r="BK1587" s="69">
        <v>0</v>
      </c>
      <c r="BL1587" s="69">
        <v>137.74656237134624</v>
      </c>
      <c r="BM1587" s="69">
        <v>-137.74656237134624</v>
      </c>
      <c r="BN1587" s="69">
        <v>0</v>
      </c>
      <c r="BO1587" s="69">
        <v>6.5645593561526114</v>
      </c>
      <c r="BP1587" s="69">
        <v>-6.5645593561526114</v>
      </c>
      <c r="BQ1587" s="69">
        <v>6564.5593561526111</v>
      </c>
      <c r="BR1587" s="69">
        <v>-6564.5593561526111</v>
      </c>
      <c r="BS1587" s="69">
        <v>0</v>
      </c>
      <c r="BT1587" s="69">
        <v>0</v>
      </c>
      <c r="BU1587" s="69">
        <v>223.83571428571429</v>
      </c>
      <c r="BV1587" s="69">
        <v>2.1345035883420269E-2</v>
      </c>
    </row>
    <row r="1588" spans="1:74">
      <c r="A1588" s="113" t="s">
        <v>1036</v>
      </c>
      <c r="B1588" s="69" t="s">
        <v>100</v>
      </c>
      <c r="C1588" s="69" t="s">
        <v>141</v>
      </c>
      <c r="D1588" s="69" t="s">
        <v>359</v>
      </c>
      <c r="E1588" s="69" t="s">
        <v>686</v>
      </c>
      <c r="F1588" s="69">
        <v>0</v>
      </c>
      <c r="G1588" s="69">
        <v>0</v>
      </c>
      <c r="H1588" s="69">
        <v>10022</v>
      </c>
      <c r="I1588" s="69">
        <v>88</v>
      </c>
      <c r="J1588" s="69">
        <v>52</v>
      </c>
      <c r="K1588" s="69">
        <v>2938</v>
      </c>
      <c r="L1588" s="69">
        <v>2445</v>
      </c>
      <c r="M1588" s="69">
        <v>54</v>
      </c>
      <c r="N1588" s="69">
        <v>0</v>
      </c>
      <c r="O1588" s="69">
        <v>17</v>
      </c>
      <c r="P1588" s="69">
        <v>3411.16</v>
      </c>
      <c r="Q1588" s="69">
        <v>35.409999999999997</v>
      </c>
      <c r="R1588" s="69">
        <v>3500000</v>
      </c>
      <c r="S1588" s="69">
        <v>0</v>
      </c>
      <c r="T1588" s="69">
        <v>0</v>
      </c>
      <c r="U1588" s="69">
        <v>3540</v>
      </c>
      <c r="V1588" s="69">
        <v>0</v>
      </c>
      <c r="W1588" s="69">
        <v>0</v>
      </c>
      <c r="X1588" s="69">
        <v>0</v>
      </c>
      <c r="Y1588" s="69">
        <v>0</v>
      </c>
      <c r="Z1588" s="69">
        <v>0</v>
      </c>
      <c r="AA1588" s="69">
        <v>0</v>
      </c>
      <c r="AB1588" s="69">
        <v>0</v>
      </c>
      <c r="AC1588" s="69">
        <v>0</v>
      </c>
      <c r="AD1588" s="69">
        <v>0</v>
      </c>
      <c r="AE1588" s="69">
        <v>1445</v>
      </c>
      <c r="AF1588" s="69">
        <v>1786748</v>
      </c>
      <c r="AG1588" s="69">
        <v>1713252</v>
      </c>
      <c r="AH1588" s="69">
        <v>0</v>
      </c>
      <c r="AI1588" s="69">
        <v>0</v>
      </c>
      <c r="AJ1588" s="69">
        <v>3127</v>
      </c>
      <c r="AK1588" s="69">
        <v>413</v>
      </c>
      <c r="AL1588" s="69">
        <v>15610</v>
      </c>
      <c r="AM1588" s="69">
        <v>7029</v>
      </c>
      <c r="AN1588" s="69">
        <v>-15610</v>
      </c>
      <c r="AO1588" s="69">
        <v>47</v>
      </c>
      <c r="AP1588" s="69">
        <v>-47</v>
      </c>
      <c r="AQ1588" s="69">
        <v>331344</v>
      </c>
      <c r="AR1588" s="69">
        <v>12960</v>
      </c>
      <c r="AS1588" s="69">
        <v>274405</v>
      </c>
      <c r="AT1588" s="69">
        <v>166707</v>
      </c>
      <c r="AU1588" s="69">
        <v>0</v>
      </c>
      <c r="AV1588" s="69">
        <v>754</v>
      </c>
      <c r="AW1588" s="69">
        <v>0.5104994285714286</v>
      </c>
      <c r="AX1588" s="69">
        <v>0</v>
      </c>
      <c r="AY1588" s="69">
        <v>0</v>
      </c>
      <c r="AZ1588" s="69">
        <v>0</v>
      </c>
      <c r="BA1588" s="69">
        <v>571.3936680524464</v>
      </c>
      <c r="BB1588" s="69">
        <v>0.8833333333333333</v>
      </c>
      <c r="BC1588" s="69">
        <v>873.6063319475536</v>
      </c>
      <c r="BD1588" s="69">
        <v>0</v>
      </c>
      <c r="BE1588" s="69">
        <v>114.46175528507366</v>
      </c>
      <c r="BF1588" s="69">
        <v>-114.46175528507366</v>
      </c>
      <c r="BG1588" s="69">
        <v>38015.914893617024</v>
      </c>
      <c r="BH1588" s="69">
        <v>0</v>
      </c>
      <c r="BI1588" s="69">
        <v>-38015.914893617024</v>
      </c>
      <c r="BJ1588" s="69">
        <v>1.418465401516249E-4</v>
      </c>
      <c r="BK1588" s="69">
        <v>0</v>
      </c>
      <c r="BL1588" s="69">
        <v>137.86635802469135</v>
      </c>
      <c r="BM1588" s="69">
        <v>-137.86635802469135</v>
      </c>
      <c r="BN1588" s="69">
        <v>0</v>
      </c>
      <c r="BO1588" s="69">
        <v>6.5113536560922727</v>
      </c>
      <c r="BP1588" s="69">
        <v>-6.5113536560922727</v>
      </c>
      <c r="BQ1588" s="69">
        <v>6511.353656092273</v>
      </c>
      <c r="BR1588" s="69">
        <v>-6511.353656092273</v>
      </c>
      <c r="BS1588" s="69">
        <v>0</v>
      </c>
      <c r="BT1588" s="69">
        <v>0</v>
      </c>
      <c r="BU1588" s="69">
        <v>221.09681697612731</v>
      </c>
      <c r="BV1588" s="69">
        <v>2.1213602781399391E-2</v>
      </c>
    </row>
    <row r="1589" spans="1:74">
      <c r="A1589" s="113" t="s">
        <v>1037</v>
      </c>
      <c r="B1589" s="69" t="s">
        <v>100</v>
      </c>
      <c r="C1589" s="69" t="s">
        <v>141</v>
      </c>
      <c r="D1589" s="69" t="s">
        <v>359</v>
      </c>
      <c r="E1589" s="69" t="s">
        <v>686</v>
      </c>
      <c r="F1589" s="69">
        <v>0</v>
      </c>
      <c r="G1589" s="69">
        <v>0</v>
      </c>
      <c r="H1589" s="69">
        <v>11862</v>
      </c>
      <c r="I1589" s="69">
        <v>100</v>
      </c>
      <c r="J1589" s="69">
        <v>61</v>
      </c>
      <c r="K1589" s="69">
        <v>3448</v>
      </c>
      <c r="L1589" s="69">
        <v>2857</v>
      </c>
      <c r="M1589" s="69">
        <v>66</v>
      </c>
      <c r="N1589" s="69">
        <v>1</v>
      </c>
      <c r="O1589" s="69">
        <v>30</v>
      </c>
      <c r="P1589" s="69">
        <v>3440.26</v>
      </c>
      <c r="Q1589" s="69">
        <v>31.3</v>
      </c>
      <c r="R1589" s="69">
        <v>3500000</v>
      </c>
      <c r="S1589" s="69">
        <v>0</v>
      </c>
      <c r="T1589" s="69">
        <v>0</v>
      </c>
      <c r="U1589" s="69">
        <v>3540</v>
      </c>
      <c r="V1589" s="69">
        <v>0</v>
      </c>
      <c r="W1589" s="69">
        <v>0</v>
      </c>
      <c r="X1589" s="69">
        <v>0</v>
      </c>
      <c r="Y1589" s="69">
        <v>0</v>
      </c>
      <c r="Z1589" s="69">
        <v>0</v>
      </c>
      <c r="AA1589" s="69">
        <v>0</v>
      </c>
      <c r="AB1589" s="69">
        <v>0</v>
      </c>
      <c r="AC1589" s="69">
        <v>0</v>
      </c>
      <c r="AD1589" s="69">
        <v>0</v>
      </c>
      <c r="AE1589" s="69">
        <v>1445</v>
      </c>
      <c r="AF1589" s="69">
        <v>1909668</v>
      </c>
      <c r="AG1589" s="69">
        <v>1590332</v>
      </c>
      <c r="AH1589" s="69">
        <v>0</v>
      </c>
      <c r="AI1589" s="69">
        <v>0</v>
      </c>
      <c r="AJ1589" s="69">
        <v>3334</v>
      </c>
      <c r="AK1589" s="69">
        <v>206</v>
      </c>
      <c r="AL1589" s="69">
        <v>16793</v>
      </c>
      <c r="AM1589" s="69">
        <v>7550</v>
      </c>
      <c r="AN1589" s="69">
        <v>-16793</v>
      </c>
      <c r="AO1589" s="69">
        <v>49</v>
      </c>
      <c r="AP1589" s="69">
        <v>-49</v>
      </c>
      <c r="AQ1589" s="69">
        <v>354775</v>
      </c>
      <c r="AR1589" s="69">
        <v>13857</v>
      </c>
      <c r="AS1589" s="69">
        <v>293939</v>
      </c>
      <c r="AT1589" s="69">
        <v>178569</v>
      </c>
      <c r="AU1589" s="69">
        <v>0</v>
      </c>
      <c r="AV1589" s="69">
        <v>820</v>
      </c>
      <c r="AW1589" s="69">
        <v>0.54561942857142853</v>
      </c>
      <c r="AX1589" s="69">
        <v>0</v>
      </c>
      <c r="AY1589" s="69">
        <v>0</v>
      </c>
      <c r="AZ1589" s="69">
        <v>0</v>
      </c>
      <c r="BA1589" s="69">
        <v>572.78584283143368</v>
      </c>
      <c r="BB1589" s="69">
        <v>0.94180790960451977</v>
      </c>
      <c r="BC1589" s="69">
        <v>872.21415716856632</v>
      </c>
      <c r="BD1589" s="69">
        <v>0</v>
      </c>
      <c r="BE1589" s="69">
        <v>113.71809682605847</v>
      </c>
      <c r="BF1589" s="69">
        <v>-113.71809682605847</v>
      </c>
      <c r="BG1589" s="69">
        <v>38972.816326530614</v>
      </c>
      <c r="BH1589" s="69">
        <v>0</v>
      </c>
      <c r="BI1589" s="69">
        <v>-38972.816326530614</v>
      </c>
      <c r="BJ1589" s="69">
        <v>1.381157071383271E-4</v>
      </c>
      <c r="BK1589" s="69">
        <v>0</v>
      </c>
      <c r="BL1589" s="69">
        <v>137.81251353106734</v>
      </c>
      <c r="BM1589" s="69">
        <v>-137.81251353106734</v>
      </c>
      <c r="BN1589" s="69">
        <v>0</v>
      </c>
      <c r="BO1589" s="69">
        <v>6.496817366868636</v>
      </c>
      <c r="BP1589" s="69">
        <v>-6.496817366868636</v>
      </c>
      <c r="BQ1589" s="69">
        <v>6496.8173668686359</v>
      </c>
      <c r="BR1589" s="69">
        <v>-6496.8173668686359</v>
      </c>
      <c r="BS1589" s="69">
        <v>0</v>
      </c>
      <c r="BT1589" s="69">
        <v>0</v>
      </c>
      <c r="BU1589" s="69">
        <v>217.76707317073172</v>
      </c>
      <c r="BV1589" s="69">
        <v>2.1281093650905504E-2</v>
      </c>
    </row>
    <row r="1590" spans="1:74">
      <c r="A1590" s="113" t="s">
        <v>1038</v>
      </c>
      <c r="B1590" s="69" t="s">
        <v>100</v>
      </c>
      <c r="C1590" s="69" t="s">
        <v>141</v>
      </c>
      <c r="D1590" s="69" t="s">
        <v>359</v>
      </c>
      <c r="E1590" s="69" t="s">
        <v>686</v>
      </c>
      <c r="F1590" s="69">
        <v>0</v>
      </c>
      <c r="G1590" s="69">
        <v>0</v>
      </c>
      <c r="H1590" s="69">
        <v>10393</v>
      </c>
      <c r="I1590" s="69">
        <v>88</v>
      </c>
      <c r="J1590" s="69">
        <v>48</v>
      </c>
      <c r="K1590" s="69">
        <v>2566</v>
      </c>
      <c r="L1590" s="69">
        <v>2125</v>
      </c>
      <c r="M1590" s="69">
        <v>56</v>
      </c>
      <c r="N1590" s="69">
        <v>0</v>
      </c>
      <c r="O1590" s="69">
        <v>23</v>
      </c>
      <c r="P1590" s="69">
        <v>4050.27</v>
      </c>
      <c r="Q1590" s="69">
        <v>35.590000000000003</v>
      </c>
      <c r="R1590" s="69">
        <v>3500000</v>
      </c>
      <c r="S1590" s="69">
        <v>0</v>
      </c>
      <c r="T1590" s="69">
        <v>0</v>
      </c>
      <c r="U1590" s="69">
        <v>3540</v>
      </c>
      <c r="V1590" s="69">
        <v>0</v>
      </c>
      <c r="W1590" s="69">
        <v>0</v>
      </c>
      <c r="X1590" s="69">
        <v>0</v>
      </c>
      <c r="Y1590" s="69">
        <v>0</v>
      </c>
      <c r="Z1590" s="69">
        <v>0</v>
      </c>
      <c r="AA1590" s="69">
        <v>0</v>
      </c>
      <c r="AB1590" s="69">
        <v>0</v>
      </c>
      <c r="AC1590" s="69">
        <v>0</v>
      </c>
      <c r="AD1590" s="69">
        <v>0</v>
      </c>
      <c r="AE1590" s="69">
        <v>1445</v>
      </c>
      <c r="AF1590" s="69">
        <v>2031011</v>
      </c>
      <c r="AG1590" s="69">
        <v>1468989</v>
      </c>
      <c r="AH1590" s="69">
        <v>0</v>
      </c>
      <c r="AI1590" s="69">
        <v>0</v>
      </c>
      <c r="AJ1590" s="69">
        <v>3551</v>
      </c>
      <c r="AK1590" s="69">
        <v>-11</v>
      </c>
      <c r="AL1590" s="69">
        <v>17887</v>
      </c>
      <c r="AM1590" s="69">
        <v>8005</v>
      </c>
      <c r="AN1590" s="69">
        <v>-17887</v>
      </c>
      <c r="AO1590" s="69">
        <v>54</v>
      </c>
      <c r="AP1590" s="69">
        <v>-54</v>
      </c>
      <c r="AQ1590" s="69">
        <v>377235</v>
      </c>
      <c r="AR1590" s="69">
        <v>14712</v>
      </c>
      <c r="AS1590" s="69">
        <v>312704</v>
      </c>
      <c r="AT1590" s="69">
        <v>188962</v>
      </c>
      <c r="AU1590" s="69">
        <v>0</v>
      </c>
      <c r="AV1590" s="69">
        <v>876</v>
      </c>
      <c r="AW1590" s="69">
        <v>0.58028885714285716</v>
      </c>
      <c r="AX1590" s="69">
        <v>0</v>
      </c>
      <c r="AY1590" s="69">
        <v>0</v>
      </c>
      <c r="AZ1590" s="69">
        <v>0</v>
      </c>
      <c r="BA1590" s="69">
        <v>571.95466065896926</v>
      </c>
      <c r="BB1590" s="69">
        <v>1.0031073446327683</v>
      </c>
      <c r="BC1590" s="69">
        <v>873.04533934103074</v>
      </c>
      <c r="BD1590" s="69">
        <v>0</v>
      </c>
      <c r="BE1590" s="69">
        <v>113.54676580756974</v>
      </c>
      <c r="BF1590" s="69">
        <v>-113.54676580756974</v>
      </c>
      <c r="BG1590" s="69">
        <v>37611.314814814818</v>
      </c>
      <c r="BH1590" s="69">
        <v>0</v>
      </c>
      <c r="BI1590" s="69">
        <v>-37611.314814814818</v>
      </c>
      <c r="BJ1590" s="69">
        <v>1.4314684480496242E-4</v>
      </c>
      <c r="BK1590" s="69">
        <v>0</v>
      </c>
      <c r="BL1590" s="69">
        <v>138.05131865144099</v>
      </c>
      <c r="BM1590" s="69">
        <v>-138.05131865144099</v>
      </c>
      <c r="BN1590" s="69">
        <v>0</v>
      </c>
      <c r="BO1590" s="69">
        <v>6.494995267089644</v>
      </c>
      <c r="BP1590" s="69">
        <v>-6.494995267089644</v>
      </c>
      <c r="BQ1590" s="69">
        <v>6494.9952670896437</v>
      </c>
      <c r="BR1590" s="69">
        <v>-6494.9952670896437</v>
      </c>
      <c r="BS1590" s="69">
        <v>0</v>
      </c>
      <c r="BT1590" s="69">
        <v>0</v>
      </c>
      <c r="BU1590" s="69">
        <v>215.71004566210047</v>
      </c>
      <c r="BV1590" s="69">
        <v>2.1220194308587487E-2</v>
      </c>
    </row>
    <row r="1591" spans="1:74">
      <c r="A1591" s="113" t="s">
        <v>1039</v>
      </c>
      <c r="B1591" s="69" t="s">
        <v>100</v>
      </c>
      <c r="C1591" s="69" t="s">
        <v>141</v>
      </c>
      <c r="D1591" s="69" t="s">
        <v>359</v>
      </c>
      <c r="E1591" s="69" t="s">
        <v>686</v>
      </c>
      <c r="F1591" s="69">
        <v>0</v>
      </c>
      <c r="G1591" s="69">
        <v>0</v>
      </c>
      <c r="H1591" s="69">
        <v>9892</v>
      </c>
      <c r="I1591" s="69">
        <v>83</v>
      </c>
      <c r="J1591" s="69">
        <v>50</v>
      </c>
      <c r="K1591" s="69">
        <v>2644</v>
      </c>
      <c r="L1591" s="69">
        <v>2207</v>
      </c>
      <c r="M1591" s="69">
        <v>53</v>
      </c>
      <c r="N1591" s="69">
        <v>1</v>
      </c>
      <c r="O1591" s="69">
        <v>20</v>
      </c>
      <c r="P1591" s="69">
        <v>3741.3</v>
      </c>
      <c r="Q1591" s="69">
        <v>34.47</v>
      </c>
      <c r="R1591" s="69">
        <v>3500000</v>
      </c>
      <c r="S1591" s="69">
        <v>0</v>
      </c>
      <c r="T1591" s="69">
        <v>0</v>
      </c>
      <c r="U1591" s="69">
        <v>3540</v>
      </c>
      <c r="V1591" s="69">
        <v>0</v>
      </c>
      <c r="W1591" s="69">
        <v>0</v>
      </c>
      <c r="X1591" s="69">
        <v>0</v>
      </c>
      <c r="Y1591" s="69">
        <v>0</v>
      </c>
      <c r="Z1591" s="69">
        <v>0</v>
      </c>
      <c r="AA1591" s="69">
        <v>0</v>
      </c>
      <c r="AB1591" s="69">
        <v>0</v>
      </c>
      <c r="AC1591" s="69">
        <v>0</v>
      </c>
      <c r="AD1591" s="69">
        <v>0</v>
      </c>
      <c r="AE1591" s="69">
        <v>1445</v>
      </c>
      <c r="AF1591" s="69">
        <v>2142119</v>
      </c>
      <c r="AG1591" s="69">
        <v>1357881</v>
      </c>
      <c r="AH1591" s="69">
        <v>0</v>
      </c>
      <c r="AI1591" s="69">
        <v>0</v>
      </c>
      <c r="AJ1591" s="69">
        <v>3785</v>
      </c>
      <c r="AK1591" s="69">
        <v>-245</v>
      </c>
      <c r="AL1591" s="69">
        <v>18910</v>
      </c>
      <c r="AM1591" s="69">
        <v>8473</v>
      </c>
      <c r="AN1591" s="69">
        <v>-18910</v>
      </c>
      <c r="AO1591" s="69">
        <v>60</v>
      </c>
      <c r="AP1591" s="69">
        <v>-60</v>
      </c>
      <c r="AQ1591" s="69">
        <v>397029</v>
      </c>
      <c r="AR1591" s="69">
        <v>15523</v>
      </c>
      <c r="AS1591" s="69">
        <v>329460</v>
      </c>
      <c r="AT1591" s="69">
        <v>198854</v>
      </c>
      <c r="AU1591" s="69">
        <v>0</v>
      </c>
      <c r="AV1591" s="69">
        <v>929</v>
      </c>
      <c r="AW1591" s="69">
        <v>0.61203399999999997</v>
      </c>
      <c r="AX1591" s="69">
        <v>0</v>
      </c>
      <c r="AY1591" s="69">
        <v>0</v>
      </c>
      <c r="AZ1591" s="69">
        <v>0</v>
      </c>
      <c r="BA1591" s="69">
        <v>565.94953764861293</v>
      </c>
      <c r="BB1591" s="69">
        <v>1.0692090395480225</v>
      </c>
      <c r="BC1591" s="69">
        <v>879.05046235138707</v>
      </c>
      <c r="BD1591" s="69">
        <v>0</v>
      </c>
      <c r="BE1591" s="69">
        <v>113.27969328397673</v>
      </c>
      <c r="BF1591" s="69">
        <v>-113.27969328397673</v>
      </c>
      <c r="BG1591" s="69">
        <v>35701.98333333333</v>
      </c>
      <c r="BH1591" s="69">
        <v>0</v>
      </c>
      <c r="BI1591" s="69">
        <v>-35701.98333333333</v>
      </c>
      <c r="BJ1591" s="69">
        <v>1.5112246208715232E-4</v>
      </c>
      <c r="BK1591" s="69">
        <v>0</v>
      </c>
      <c r="BL1591" s="69">
        <v>137.99645687045029</v>
      </c>
      <c r="BM1591" s="69">
        <v>-137.99645687045029</v>
      </c>
      <c r="BN1591" s="69">
        <v>0</v>
      </c>
      <c r="BO1591" s="69">
        <v>6.5019091847265225</v>
      </c>
      <c r="BP1591" s="69">
        <v>-6.5019091847265225</v>
      </c>
      <c r="BQ1591" s="69">
        <v>6501.9091847265227</v>
      </c>
      <c r="BR1591" s="69">
        <v>-6501.9091847265227</v>
      </c>
      <c r="BS1591" s="69">
        <v>0</v>
      </c>
      <c r="BT1591" s="69">
        <v>0</v>
      </c>
      <c r="BU1591" s="69">
        <v>214.05166846071043</v>
      </c>
      <c r="BV1591" s="69">
        <v>2.1341010354407362E-2</v>
      </c>
    </row>
    <row r="1592" spans="1:74">
      <c r="A1592" s="113" t="s">
        <v>1040</v>
      </c>
      <c r="B1592" s="69" t="s">
        <v>100</v>
      </c>
      <c r="C1592" s="69" t="s">
        <v>141</v>
      </c>
      <c r="D1592" s="69" t="s">
        <v>359</v>
      </c>
      <c r="E1592" s="69" t="s">
        <v>686</v>
      </c>
      <c r="F1592" s="69">
        <v>0</v>
      </c>
      <c r="G1592" s="69">
        <v>0</v>
      </c>
      <c r="H1592" s="69">
        <v>9990</v>
      </c>
      <c r="I1592" s="69">
        <v>71</v>
      </c>
      <c r="J1592" s="69">
        <v>42</v>
      </c>
      <c r="K1592" s="69">
        <v>2934</v>
      </c>
      <c r="L1592" s="69">
        <v>2486</v>
      </c>
      <c r="M1592" s="69">
        <v>45</v>
      </c>
      <c r="N1592" s="69">
        <v>0</v>
      </c>
      <c r="O1592" s="69">
        <v>18</v>
      </c>
      <c r="P1592" s="69">
        <v>3404.91</v>
      </c>
      <c r="Q1592" s="69">
        <v>40.78</v>
      </c>
      <c r="R1592" s="69">
        <v>3500000</v>
      </c>
      <c r="S1592" s="69">
        <v>0</v>
      </c>
      <c r="T1592" s="69">
        <v>0</v>
      </c>
      <c r="U1592" s="69">
        <v>3540</v>
      </c>
      <c r="V1592" s="69">
        <v>0</v>
      </c>
      <c r="W1592" s="69">
        <v>0</v>
      </c>
      <c r="X1592" s="69">
        <v>0</v>
      </c>
      <c r="Y1592" s="69">
        <v>0</v>
      </c>
      <c r="Z1592" s="69">
        <v>0</v>
      </c>
      <c r="AA1592" s="69">
        <v>0</v>
      </c>
      <c r="AB1592" s="69">
        <v>0</v>
      </c>
      <c r="AC1592" s="69">
        <v>0</v>
      </c>
      <c r="AD1592" s="69">
        <v>0</v>
      </c>
      <c r="AE1592" s="69">
        <v>1445</v>
      </c>
      <c r="AF1592" s="69">
        <v>2252080</v>
      </c>
      <c r="AG1592" s="69">
        <v>1247920</v>
      </c>
      <c r="AH1592" s="69">
        <v>0</v>
      </c>
      <c r="AI1592" s="69">
        <v>0</v>
      </c>
      <c r="AJ1592" s="69">
        <v>4001</v>
      </c>
      <c r="AK1592" s="69">
        <v>-461</v>
      </c>
      <c r="AL1592" s="69">
        <v>19963</v>
      </c>
      <c r="AM1592" s="69">
        <v>8920</v>
      </c>
      <c r="AN1592" s="69">
        <v>-19963</v>
      </c>
      <c r="AO1592" s="69">
        <v>60</v>
      </c>
      <c r="AP1592" s="69">
        <v>-60</v>
      </c>
      <c r="AQ1592" s="69">
        <v>417618</v>
      </c>
      <c r="AR1592" s="69">
        <v>16322</v>
      </c>
      <c r="AS1592" s="69">
        <v>347114</v>
      </c>
      <c r="AT1592" s="69">
        <v>208844</v>
      </c>
      <c r="AU1592" s="69">
        <v>0</v>
      </c>
      <c r="AV1592" s="69">
        <v>974</v>
      </c>
      <c r="AW1592" s="69">
        <v>0.64345142857142856</v>
      </c>
      <c r="AX1592" s="69">
        <v>0</v>
      </c>
      <c r="AY1592" s="69">
        <v>0</v>
      </c>
      <c r="AZ1592" s="69">
        <v>0</v>
      </c>
      <c r="BA1592" s="69">
        <v>562.879280179955</v>
      </c>
      <c r="BB1592" s="69">
        <v>1.130225988700565</v>
      </c>
      <c r="BC1592" s="69">
        <v>882.120719820045</v>
      </c>
      <c r="BD1592" s="69">
        <v>0</v>
      </c>
      <c r="BE1592" s="69">
        <v>112.81270350147773</v>
      </c>
      <c r="BF1592" s="69">
        <v>-112.81270350147773</v>
      </c>
      <c r="BG1592" s="69">
        <v>37534.666666666664</v>
      </c>
      <c r="BH1592" s="69">
        <v>0</v>
      </c>
      <c r="BI1592" s="69">
        <v>-37534.666666666664</v>
      </c>
      <c r="BJ1592" s="69">
        <v>1.4367196816229185E-4</v>
      </c>
      <c r="BK1592" s="69">
        <v>0</v>
      </c>
      <c r="BL1592" s="69">
        <v>137.97818894743293</v>
      </c>
      <c r="BM1592" s="69">
        <v>-137.97818894743293</v>
      </c>
      <c r="BN1592" s="69">
        <v>0</v>
      </c>
      <c r="BO1592" s="69">
        <v>6.4880125837621065</v>
      </c>
      <c r="BP1592" s="69">
        <v>-6.4880125837621065</v>
      </c>
      <c r="BQ1592" s="69">
        <v>6488.0125837621063</v>
      </c>
      <c r="BR1592" s="69">
        <v>-6488.0125837621063</v>
      </c>
      <c r="BS1592" s="69">
        <v>0</v>
      </c>
      <c r="BT1592" s="69">
        <v>0</v>
      </c>
      <c r="BU1592" s="69">
        <v>214.41889117043121</v>
      </c>
      <c r="BV1592" s="69">
        <v>2.1359232600127388E-2</v>
      </c>
    </row>
    <row r="1593" spans="1:74">
      <c r="A1593" s="113" t="s">
        <v>1041</v>
      </c>
      <c r="B1593" s="69" t="s">
        <v>100</v>
      </c>
      <c r="C1593" s="69" t="s">
        <v>141</v>
      </c>
      <c r="D1593" s="69" t="s">
        <v>359</v>
      </c>
      <c r="E1593" s="69" t="s">
        <v>686</v>
      </c>
      <c r="F1593" s="69">
        <v>0</v>
      </c>
      <c r="G1593" s="69">
        <v>0</v>
      </c>
      <c r="H1593" s="69">
        <v>10017</v>
      </c>
      <c r="I1593" s="69">
        <v>92</v>
      </c>
      <c r="J1593" s="69">
        <v>53</v>
      </c>
      <c r="K1593" s="69">
        <v>3231</v>
      </c>
      <c r="L1593" s="69">
        <v>2760</v>
      </c>
      <c r="M1593" s="69">
        <v>59</v>
      </c>
      <c r="N1593" s="69">
        <v>0</v>
      </c>
      <c r="O1593" s="69">
        <v>17</v>
      </c>
      <c r="P1593" s="69">
        <v>3100.28</v>
      </c>
      <c r="Q1593" s="69">
        <v>35.270000000000003</v>
      </c>
      <c r="R1593" s="69">
        <v>3500000</v>
      </c>
      <c r="S1593" s="69">
        <v>0</v>
      </c>
      <c r="T1593" s="69">
        <v>0</v>
      </c>
      <c r="U1593" s="69">
        <v>3540</v>
      </c>
      <c r="V1593" s="69">
        <v>0</v>
      </c>
      <c r="W1593" s="69">
        <v>0</v>
      </c>
      <c r="X1593" s="69">
        <v>0</v>
      </c>
      <c r="Y1593" s="69">
        <v>0</v>
      </c>
      <c r="Z1593" s="69">
        <v>0</v>
      </c>
      <c r="AA1593" s="69">
        <v>0</v>
      </c>
      <c r="AB1593" s="69">
        <v>0</v>
      </c>
      <c r="AC1593" s="69">
        <v>0</v>
      </c>
      <c r="AD1593" s="69">
        <v>0</v>
      </c>
      <c r="AE1593" s="69">
        <v>1445</v>
      </c>
      <c r="AF1593" s="69">
        <v>2361481</v>
      </c>
      <c r="AG1593" s="69">
        <v>1138519</v>
      </c>
      <c r="AH1593" s="69">
        <v>0</v>
      </c>
      <c r="AI1593" s="69">
        <v>0</v>
      </c>
      <c r="AJ1593" s="69">
        <v>4226</v>
      </c>
      <c r="AK1593" s="69">
        <v>-686</v>
      </c>
      <c r="AL1593" s="69">
        <v>21009</v>
      </c>
      <c r="AM1593" s="69">
        <v>9399</v>
      </c>
      <c r="AN1593" s="69">
        <v>-21009</v>
      </c>
      <c r="AO1593" s="69">
        <v>63</v>
      </c>
      <c r="AP1593" s="69">
        <v>-63</v>
      </c>
      <c r="AQ1593" s="69">
        <v>438889</v>
      </c>
      <c r="AR1593" s="69">
        <v>17114</v>
      </c>
      <c r="AS1593" s="69">
        <v>365165</v>
      </c>
      <c r="AT1593" s="69">
        <v>218861</v>
      </c>
      <c r="AU1593" s="69">
        <v>0</v>
      </c>
      <c r="AV1593" s="69">
        <v>1033</v>
      </c>
      <c r="AW1593" s="69">
        <v>0.67470885714285711</v>
      </c>
      <c r="AX1593" s="69">
        <v>0</v>
      </c>
      <c r="AY1593" s="69">
        <v>0</v>
      </c>
      <c r="AZ1593" s="69">
        <v>0</v>
      </c>
      <c r="BA1593" s="69">
        <v>558.79815428300992</v>
      </c>
      <c r="BB1593" s="69">
        <v>1.1937853107344634</v>
      </c>
      <c r="BC1593" s="69">
        <v>886.20184571699008</v>
      </c>
      <c r="BD1593" s="69">
        <v>0</v>
      </c>
      <c r="BE1593" s="69">
        <v>112.40330334618497</v>
      </c>
      <c r="BF1593" s="69">
        <v>-112.40330334618497</v>
      </c>
      <c r="BG1593" s="69">
        <v>37483.825396825399</v>
      </c>
      <c r="BH1593" s="69">
        <v>0</v>
      </c>
      <c r="BI1593" s="69">
        <v>-37483.825396825399</v>
      </c>
      <c r="BJ1593" s="69">
        <v>1.4354426745714747E-4</v>
      </c>
      <c r="BK1593" s="69">
        <v>0</v>
      </c>
      <c r="BL1593" s="69">
        <v>137.98533364496902</v>
      </c>
      <c r="BM1593" s="69">
        <v>-137.98533364496902</v>
      </c>
      <c r="BN1593" s="69">
        <v>0</v>
      </c>
      <c r="BO1593" s="69">
        <v>6.4668875713718457</v>
      </c>
      <c r="BP1593" s="69">
        <v>-6.4668875713718457</v>
      </c>
      <c r="BQ1593" s="69">
        <v>6466.8875713718453</v>
      </c>
      <c r="BR1593" s="69">
        <v>-6466.8875713718453</v>
      </c>
      <c r="BS1593" s="69">
        <v>0</v>
      </c>
      <c r="BT1593" s="69">
        <v>0</v>
      </c>
      <c r="BU1593" s="69">
        <v>211.86931268151017</v>
      </c>
      <c r="BV1593" s="69">
        <v>2.1415437616344908E-2</v>
      </c>
    </row>
    <row r="1594" spans="1:74">
      <c r="A1594" s="113" t="s">
        <v>1042</v>
      </c>
      <c r="B1594" s="69" t="s">
        <v>100</v>
      </c>
      <c r="C1594" s="69" t="s">
        <v>141</v>
      </c>
      <c r="D1594" s="69" t="s">
        <v>359</v>
      </c>
      <c r="E1594" s="69" t="s">
        <v>686</v>
      </c>
      <c r="F1594" s="69">
        <v>0</v>
      </c>
      <c r="G1594" s="69">
        <v>0</v>
      </c>
      <c r="H1594" s="69">
        <v>10734</v>
      </c>
      <c r="I1594" s="69">
        <v>107</v>
      </c>
      <c r="J1594" s="69">
        <v>48</v>
      </c>
      <c r="K1594" s="69">
        <v>3974</v>
      </c>
      <c r="L1594" s="69">
        <v>3270</v>
      </c>
      <c r="M1594" s="69">
        <v>52</v>
      </c>
      <c r="N1594" s="69">
        <v>1</v>
      </c>
      <c r="O1594" s="69">
        <v>17</v>
      </c>
      <c r="P1594" s="69">
        <v>2701.06</v>
      </c>
      <c r="Q1594" s="69">
        <v>45.68</v>
      </c>
      <c r="R1594" s="69">
        <v>3500000</v>
      </c>
      <c r="S1594" s="69">
        <v>0</v>
      </c>
      <c r="T1594" s="69">
        <v>0</v>
      </c>
      <c r="U1594" s="69">
        <v>3540</v>
      </c>
      <c r="V1594" s="69">
        <v>0</v>
      </c>
      <c r="W1594" s="69">
        <v>0</v>
      </c>
      <c r="X1594" s="69">
        <v>0</v>
      </c>
      <c r="Y1594" s="69">
        <v>0</v>
      </c>
      <c r="Z1594" s="69">
        <v>0</v>
      </c>
      <c r="AA1594" s="69">
        <v>0</v>
      </c>
      <c r="AB1594" s="69">
        <v>0</v>
      </c>
      <c r="AC1594" s="69">
        <v>0</v>
      </c>
      <c r="AD1594" s="69">
        <v>0</v>
      </c>
      <c r="AE1594" s="69">
        <v>1445</v>
      </c>
      <c r="AF1594" s="69">
        <v>2476107</v>
      </c>
      <c r="AG1594" s="69">
        <v>1023893</v>
      </c>
      <c r="AH1594" s="69">
        <v>0</v>
      </c>
      <c r="AI1594" s="69">
        <v>0</v>
      </c>
      <c r="AJ1594" s="69">
        <v>4442</v>
      </c>
      <c r="AK1594" s="69">
        <v>-902</v>
      </c>
      <c r="AL1594" s="69">
        <v>22145</v>
      </c>
      <c r="AM1594" s="69">
        <v>9888</v>
      </c>
      <c r="AN1594" s="69">
        <v>-22145</v>
      </c>
      <c r="AO1594" s="69">
        <v>68</v>
      </c>
      <c r="AP1594" s="69">
        <v>-68</v>
      </c>
      <c r="AQ1594" s="69">
        <v>463861</v>
      </c>
      <c r="AR1594" s="69">
        <v>18056</v>
      </c>
      <c r="AS1594" s="69">
        <v>386088</v>
      </c>
      <c r="AT1594" s="69">
        <v>229595</v>
      </c>
      <c r="AU1594" s="69">
        <v>0</v>
      </c>
      <c r="AV1594" s="69">
        <v>1085</v>
      </c>
      <c r="AW1594" s="69">
        <v>0.70745914285714284</v>
      </c>
      <c r="AX1594" s="69">
        <v>0</v>
      </c>
      <c r="AY1594" s="69">
        <v>0</v>
      </c>
      <c r="AZ1594" s="69">
        <v>0</v>
      </c>
      <c r="BA1594" s="69">
        <v>557.43066186402518</v>
      </c>
      <c r="BB1594" s="69">
        <v>1.2548022598870057</v>
      </c>
      <c r="BC1594" s="69">
        <v>887.56933813597482</v>
      </c>
      <c r="BD1594" s="69">
        <v>0</v>
      </c>
      <c r="BE1594" s="69">
        <v>111.81336644840822</v>
      </c>
      <c r="BF1594" s="69">
        <v>-111.81336644840822</v>
      </c>
      <c r="BG1594" s="69">
        <v>36413.338235294119</v>
      </c>
      <c r="BH1594" s="69">
        <v>0</v>
      </c>
      <c r="BI1594" s="69">
        <v>-36413.338235294119</v>
      </c>
      <c r="BJ1594" s="69">
        <v>1.4659563964204795E-4</v>
      </c>
      <c r="BK1594" s="69">
        <v>0</v>
      </c>
      <c r="BL1594" s="69">
        <v>137.13485821887463</v>
      </c>
      <c r="BM1594" s="69">
        <v>-137.13485821887463</v>
      </c>
      <c r="BN1594" s="69">
        <v>0</v>
      </c>
      <c r="BO1594" s="69">
        <v>6.4133228693976498</v>
      </c>
      <c r="BP1594" s="69">
        <v>-6.4133228693976498</v>
      </c>
      <c r="BQ1594" s="69">
        <v>6413.3228693976498</v>
      </c>
      <c r="BR1594" s="69">
        <v>-6413.3228693976498</v>
      </c>
      <c r="BS1594" s="69">
        <v>0</v>
      </c>
      <c r="BT1594" s="69">
        <v>0</v>
      </c>
      <c r="BU1594" s="69">
        <v>211.60829493087559</v>
      </c>
      <c r="BV1594" s="69">
        <v>2.1316730658537796E-2</v>
      </c>
    </row>
    <row r="1595" spans="1:74">
      <c r="A1595" s="113" t="s">
        <v>1043</v>
      </c>
      <c r="B1595" s="69" t="s">
        <v>100</v>
      </c>
      <c r="C1595" s="69" t="s">
        <v>141</v>
      </c>
      <c r="D1595" s="69" t="s">
        <v>359</v>
      </c>
      <c r="E1595" s="69" t="s">
        <v>686</v>
      </c>
      <c r="F1595" s="69">
        <v>0</v>
      </c>
      <c r="G1595" s="69">
        <v>0</v>
      </c>
      <c r="H1595" s="69">
        <v>10732</v>
      </c>
      <c r="I1595" s="69">
        <v>110</v>
      </c>
      <c r="J1595" s="69">
        <v>57</v>
      </c>
      <c r="K1595" s="69">
        <v>3324</v>
      </c>
      <c r="L1595" s="69">
        <v>2689</v>
      </c>
      <c r="M1595" s="69">
        <v>68</v>
      </c>
      <c r="N1595" s="69">
        <v>0</v>
      </c>
      <c r="O1595" s="69">
        <v>32</v>
      </c>
      <c r="P1595" s="69">
        <v>3228.64</v>
      </c>
      <c r="Q1595" s="69">
        <v>28.62</v>
      </c>
      <c r="R1595" s="69">
        <v>3500000</v>
      </c>
      <c r="S1595" s="69">
        <v>0</v>
      </c>
      <c r="T1595" s="69">
        <v>0</v>
      </c>
      <c r="U1595" s="69">
        <v>3540</v>
      </c>
      <c r="V1595" s="69">
        <v>0</v>
      </c>
      <c r="W1595" s="69">
        <v>0</v>
      </c>
      <c r="X1595" s="69">
        <v>0</v>
      </c>
      <c r="Y1595" s="69">
        <v>0</v>
      </c>
      <c r="Z1595" s="69">
        <v>0</v>
      </c>
      <c r="AA1595" s="69">
        <v>0</v>
      </c>
      <c r="AB1595" s="69">
        <v>0</v>
      </c>
      <c r="AC1595" s="69">
        <v>0</v>
      </c>
      <c r="AD1595" s="69">
        <v>0</v>
      </c>
      <c r="AE1595" s="69">
        <v>1445</v>
      </c>
      <c r="AF1595" s="69">
        <v>2594662</v>
      </c>
      <c r="AG1595" s="69">
        <v>905338</v>
      </c>
      <c r="AH1595" s="69">
        <v>0</v>
      </c>
      <c r="AI1595" s="69">
        <v>0</v>
      </c>
      <c r="AJ1595" s="69">
        <v>4677</v>
      </c>
      <c r="AK1595" s="69">
        <v>-1137</v>
      </c>
      <c r="AL1595" s="69">
        <v>23360</v>
      </c>
      <c r="AM1595" s="69">
        <v>10452</v>
      </c>
      <c r="AN1595" s="69">
        <v>-23360</v>
      </c>
      <c r="AO1595" s="69">
        <v>72</v>
      </c>
      <c r="AP1595" s="69">
        <v>-72</v>
      </c>
      <c r="AQ1595" s="69">
        <v>489153</v>
      </c>
      <c r="AR1595" s="69">
        <v>19066</v>
      </c>
      <c r="AS1595" s="69">
        <v>407102</v>
      </c>
      <c r="AT1595" s="69">
        <v>240327</v>
      </c>
      <c r="AU1595" s="69">
        <v>0</v>
      </c>
      <c r="AV1595" s="69">
        <v>1153</v>
      </c>
      <c r="AW1595" s="69">
        <v>0.74133199999999999</v>
      </c>
      <c r="AX1595" s="69">
        <v>0</v>
      </c>
      <c r="AY1595" s="69">
        <v>0</v>
      </c>
      <c r="AZ1595" s="69">
        <v>0</v>
      </c>
      <c r="BA1595" s="69">
        <v>554.77057943125931</v>
      </c>
      <c r="BB1595" s="69">
        <v>1.3211864406779661</v>
      </c>
      <c r="BC1595" s="69">
        <v>890.22942056874069</v>
      </c>
      <c r="BD1595" s="69">
        <v>0</v>
      </c>
      <c r="BE1595" s="69">
        <v>111.0728595890411</v>
      </c>
      <c r="BF1595" s="69">
        <v>-111.0728595890411</v>
      </c>
      <c r="BG1595" s="69">
        <v>36036.972222222219</v>
      </c>
      <c r="BH1595" s="69">
        <v>0</v>
      </c>
      <c r="BI1595" s="69">
        <v>-36036.972222222219</v>
      </c>
      <c r="BJ1595" s="69">
        <v>1.4719320948660235E-4</v>
      </c>
      <c r="BK1595" s="69">
        <v>0</v>
      </c>
      <c r="BL1595" s="69">
        <v>136.08842966537293</v>
      </c>
      <c r="BM1595" s="69">
        <v>-136.08842966537293</v>
      </c>
      <c r="BN1595" s="69">
        <v>0</v>
      </c>
      <c r="BO1595" s="69">
        <v>6.3734936207633464</v>
      </c>
      <c r="BP1595" s="69">
        <v>-6.3734936207633464</v>
      </c>
      <c r="BQ1595" s="69">
        <v>6373.4936207633464</v>
      </c>
      <c r="BR1595" s="69">
        <v>-6373.4936207633464</v>
      </c>
      <c r="BS1595" s="69">
        <v>0</v>
      </c>
      <c r="BT1595" s="69">
        <v>0</v>
      </c>
      <c r="BU1595" s="69">
        <v>208.43625325238509</v>
      </c>
      <c r="BV1595" s="69">
        <v>2.1367547577138442E-2</v>
      </c>
    </row>
    <row r="1596" spans="1:74">
      <c r="A1596" s="113" t="s">
        <v>1044</v>
      </c>
      <c r="B1596" s="69" t="s">
        <v>100</v>
      </c>
      <c r="C1596" s="69" t="s">
        <v>141</v>
      </c>
      <c r="D1596" s="69" t="s">
        <v>359</v>
      </c>
      <c r="E1596" s="69" t="s">
        <v>686</v>
      </c>
      <c r="F1596" s="69">
        <v>0</v>
      </c>
      <c r="G1596" s="69">
        <v>0</v>
      </c>
      <c r="H1596" s="69">
        <v>11658</v>
      </c>
      <c r="I1596" s="69">
        <v>117</v>
      </c>
      <c r="J1596" s="69">
        <v>58</v>
      </c>
      <c r="K1596" s="69">
        <v>3495</v>
      </c>
      <c r="L1596" s="69">
        <v>2810</v>
      </c>
      <c r="M1596" s="69">
        <v>66</v>
      </c>
      <c r="N1596" s="69">
        <v>0</v>
      </c>
      <c r="O1596" s="69">
        <v>30</v>
      </c>
      <c r="P1596" s="69">
        <v>3335.62</v>
      </c>
      <c r="Q1596" s="69">
        <v>32.840000000000003</v>
      </c>
      <c r="R1596" s="69">
        <v>3500000</v>
      </c>
      <c r="S1596" s="69">
        <v>0</v>
      </c>
      <c r="T1596" s="69">
        <v>0</v>
      </c>
      <c r="U1596" s="69">
        <v>3540</v>
      </c>
      <c r="V1596" s="69">
        <v>0</v>
      </c>
      <c r="W1596" s="69">
        <v>0</v>
      </c>
      <c r="X1596" s="69">
        <v>0</v>
      </c>
      <c r="Y1596" s="69">
        <v>0</v>
      </c>
      <c r="Z1596" s="69">
        <v>0</v>
      </c>
      <c r="AA1596" s="69">
        <v>0</v>
      </c>
      <c r="AB1596" s="69">
        <v>0</v>
      </c>
      <c r="AC1596" s="69">
        <v>0</v>
      </c>
      <c r="AD1596" s="69">
        <v>0</v>
      </c>
      <c r="AE1596" s="69">
        <v>1445</v>
      </c>
      <c r="AF1596" s="69">
        <v>2718370</v>
      </c>
      <c r="AG1596" s="69">
        <v>781630</v>
      </c>
      <c r="AH1596" s="69">
        <v>0</v>
      </c>
      <c r="AI1596" s="69">
        <v>0</v>
      </c>
      <c r="AJ1596" s="69">
        <v>4938</v>
      </c>
      <c r="AK1596" s="69">
        <v>-1398</v>
      </c>
      <c r="AL1596" s="69">
        <v>24654</v>
      </c>
      <c r="AM1596" s="69">
        <v>11007</v>
      </c>
      <c r="AN1596" s="69">
        <v>-24654</v>
      </c>
      <c r="AO1596" s="69">
        <v>75</v>
      </c>
      <c r="AP1596" s="69">
        <v>-75</v>
      </c>
      <c r="AQ1596" s="69">
        <v>513385</v>
      </c>
      <c r="AR1596" s="69">
        <v>20072</v>
      </c>
      <c r="AS1596" s="69">
        <v>427374</v>
      </c>
      <c r="AT1596" s="69">
        <v>251985</v>
      </c>
      <c r="AU1596" s="69">
        <v>0</v>
      </c>
      <c r="AV1596" s="69">
        <v>1219</v>
      </c>
      <c r="AW1596" s="69">
        <v>0.77667714285714284</v>
      </c>
      <c r="AX1596" s="69">
        <v>0</v>
      </c>
      <c r="AY1596" s="69">
        <v>0</v>
      </c>
      <c r="AZ1596" s="69">
        <v>0</v>
      </c>
      <c r="BA1596" s="69">
        <v>550.50020251113813</v>
      </c>
      <c r="BB1596" s="69">
        <v>1.3949152542372882</v>
      </c>
      <c r="BC1596" s="69">
        <v>894.49979748886187</v>
      </c>
      <c r="BD1596" s="69">
        <v>0</v>
      </c>
      <c r="BE1596" s="69">
        <v>110.26080960493226</v>
      </c>
      <c r="BF1596" s="69">
        <v>-110.26080960493226</v>
      </c>
      <c r="BG1596" s="69">
        <v>36244.933333333334</v>
      </c>
      <c r="BH1596" s="69">
        <v>0</v>
      </c>
      <c r="BI1596" s="69">
        <v>-36244.933333333334</v>
      </c>
      <c r="BJ1596" s="69">
        <v>1.4608919232155204E-4</v>
      </c>
      <c r="BK1596" s="69">
        <v>0</v>
      </c>
      <c r="BL1596" s="69">
        <v>135.43094858509366</v>
      </c>
      <c r="BM1596" s="69">
        <v>-135.43094858509366</v>
      </c>
      <c r="BN1596" s="69">
        <v>0</v>
      </c>
      <c r="BO1596" s="69">
        <v>6.3606349473763029</v>
      </c>
      <c r="BP1596" s="69">
        <v>-6.3606349473763029</v>
      </c>
      <c r="BQ1596" s="69">
        <v>6360.634947376303</v>
      </c>
      <c r="BR1596" s="69">
        <v>-6360.634947376303</v>
      </c>
      <c r="BS1596" s="69">
        <v>0</v>
      </c>
      <c r="BT1596" s="69">
        <v>0</v>
      </c>
      <c r="BU1596" s="69">
        <v>206.71452009844134</v>
      </c>
      <c r="BV1596" s="69">
        <v>2.1440049865110979E-2</v>
      </c>
    </row>
    <row r="1597" spans="1:74">
      <c r="A1597" s="113" t="s">
        <v>1045</v>
      </c>
      <c r="B1597" s="69" t="s">
        <v>100</v>
      </c>
      <c r="C1597" s="69" t="s">
        <v>141</v>
      </c>
      <c r="D1597" s="69" t="s">
        <v>359</v>
      </c>
      <c r="E1597" s="69" t="s">
        <v>686</v>
      </c>
      <c r="F1597" s="69">
        <v>0</v>
      </c>
      <c r="G1597" s="69">
        <v>0</v>
      </c>
      <c r="H1597" s="69">
        <v>10566</v>
      </c>
      <c r="I1597" s="69">
        <v>90</v>
      </c>
      <c r="J1597" s="69">
        <v>53</v>
      </c>
      <c r="K1597" s="69">
        <v>3289</v>
      </c>
      <c r="L1597" s="69">
        <v>2718</v>
      </c>
      <c r="M1597" s="69">
        <v>55</v>
      </c>
      <c r="N1597" s="69">
        <v>0</v>
      </c>
      <c r="O1597" s="69">
        <v>25</v>
      </c>
      <c r="P1597" s="69">
        <v>3212.53</v>
      </c>
      <c r="Q1597" s="69">
        <v>30.89</v>
      </c>
      <c r="R1597" s="69">
        <v>3500000</v>
      </c>
      <c r="S1597" s="69">
        <v>0</v>
      </c>
      <c r="T1597" s="69">
        <v>0</v>
      </c>
      <c r="U1597" s="69">
        <v>3540</v>
      </c>
      <c r="V1597" s="69">
        <v>0</v>
      </c>
      <c r="W1597" s="69">
        <v>0</v>
      </c>
      <c r="X1597" s="69">
        <v>0</v>
      </c>
      <c r="Y1597" s="69">
        <v>0</v>
      </c>
      <c r="Z1597" s="69">
        <v>0</v>
      </c>
      <c r="AA1597" s="69">
        <v>0</v>
      </c>
      <c r="AB1597" s="69">
        <v>0</v>
      </c>
      <c r="AC1597" s="69">
        <v>0</v>
      </c>
      <c r="AD1597" s="69">
        <v>0</v>
      </c>
      <c r="AE1597" s="69">
        <v>1445</v>
      </c>
      <c r="AF1597" s="69">
        <v>2838649</v>
      </c>
      <c r="AG1597" s="69">
        <v>661351</v>
      </c>
      <c r="AH1597" s="69">
        <v>0</v>
      </c>
      <c r="AI1597" s="69">
        <v>0</v>
      </c>
      <c r="AJ1597" s="69">
        <v>5194</v>
      </c>
      <c r="AK1597" s="69">
        <v>-1654</v>
      </c>
      <c r="AL1597" s="69">
        <v>25854</v>
      </c>
      <c r="AM1597" s="69">
        <v>11557</v>
      </c>
      <c r="AN1597" s="69">
        <v>-25854</v>
      </c>
      <c r="AO1597" s="69">
        <v>78</v>
      </c>
      <c r="AP1597" s="69">
        <v>-78</v>
      </c>
      <c r="AQ1597" s="69">
        <v>536904</v>
      </c>
      <c r="AR1597" s="69">
        <v>20982</v>
      </c>
      <c r="AS1597" s="69">
        <v>447144</v>
      </c>
      <c r="AT1597" s="69">
        <v>262551</v>
      </c>
      <c r="AU1597" s="69">
        <v>0</v>
      </c>
      <c r="AV1597" s="69">
        <v>1274</v>
      </c>
      <c r="AW1597" s="69">
        <v>0.81104257142857139</v>
      </c>
      <c r="AX1597" s="69">
        <v>0</v>
      </c>
      <c r="AY1597" s="69">
        <v>0</v>
      </c>
      <c r="AZ1597" s="69">
        <v>0</v>
      </c>
      <c r="BA1597" s="69">
        <v>546.52464381979212</v>
      </c>
      <c r="BB1597" s="69">
        <v>1.467231638418079</v>
      </c>
      <c r="BC1597" s="69">
        <v>898.47535618020788</v>
      </c>
      <c r="BD1597" s="69">
        <v>0</v>
      </c>
      <c r="BE1597" s="69">
        <v>109.7953508161213</v>
      </c>
      <c r="BF1597" s="69">
        <v>-109.7953508161213</v>
      </c>
      <c r="BG1597" s="69">
        <v>36392.935897435898</v>
      </c>
      <c r="BH1597" s="69">
        <v>0</v>
      </c>
      <c r="BI1597" s="69">
        <v>-36392.935897435898</v>
      </c>
      <c r="BJ1597" s="69">
        <v>1.4527736802109876E-4</v>
      </c>
      <c r="BK1597" s="69">
        <v>0</v>
      </c>
      <c r="BL1597" s="69">
        <v>135.28972452578401</v>
      </c>
      <c r="BM1597" s="69">
        <v>-135.28972452578401</v>
      </c>
      <c r="BN1597" s="69">
        <v>0</v>
      </c>
      <c r="BO1597" s="69">
        <v>6.3484000679870469</v>
      </c>
      <c r="BP1597" s="69">
        <v>-6.3484000679870469</v>
      </c>
      <c r="BQ1597" s="69">
        <v>6348.4000679870469</v>
      </c>
      <c r="BR1597" s="69">
        <v>-6348.4000679870469</v>
      </c>
      <c r="BS1597" s="69">
        <v>0</v>
      </c>
      <c r="BT1597" s="69">
        <v>0</v>
      </c>
      <c r="BU1597" s="69">
        <v>206.08398744113029</v>
      </c>
      <c r="BV1597" s="69">
        <v>2.1525263361792796E-2</v>
      </c>
    </row>
    <row r="1598" spans="1:74">
      <c r="A1598" s="113" t="s">
        <v>1046</v>
      </c>
      <c r="B1598" s="69" t="s">
        <v>100</v>
      </c>
      <c r="C1598" s="69" t="s">
        <v>141</v>
      </c>
      <c r="D1598" s="69" t="s">
        <v>359</v>
      </c>
      <c r="E1598" s="69" t="s">
        <v>686</v>
      </c>
      <c r="F1598" s="69">
        <v>0</v>
      </c>
      <c r="G1598" s="69">
        <v>0</v>
      </c>
      <c r="H1598" s="69">
        <v>10265</v>
      </c>
      <c r="I1598" s="69">
        <v>95</v>
      </c>
      <c r="J1598" s="69">
        <v>61</v>
      </c>
      <c r="K1598" s="69">
        <v>2993</v>
      </c>
      <c r="L1598" s="69">
        <v>2540</v>
      </c>
      <c r="M1598" s="69">
        <v>64</v>
      </c>
      <c r="N1598" s="69">
        <v>0</v>
      </c>
      <c r="O1598" s="69">
        <v>37</v>
      </c>
      <c r="P1598" s="69">
        <v>3429.67</v>
      </c>
      <c r="Q1598" s="69">
        <v>28.2</v>
      </c>
      <c r="R1598" s="69">
        <v>3500000</v>
      </c>
      <c r="S1598" s="69">
        <v>0</v>
      </c>
      <c r="T1598" s="69">
        <v>0</v>
      </c>
      <c r="U1598" s="69">
        <v>3540</v>
      </c>
      <c r="V1598" s="69">
        <v>0</v>
      </c>
      <c r="W1598" s="69">
        <v>0</v>
      </c>
      <c r="X1598" s="69">
        <v>0</v>
      </c>
      <c r="Y1598" s="69">
        <v>0</v>
      </c>
      <c r="Z1598" s="69">
        <v>0</v>
      </c>
      <c r="AA1598" s="69">
        <v>0</v>
      </c>
      <c r="AB1598" s="69">
        <v>0</v>
      </c>
      <c r="AC1598" s="69">
        <v>0</v>
      </c>
      <c r="AD1598" s="69">
        <v>0</v>
      </c>
      <c r="AE1598" s="69">
        <v>1445</v>
      </c>
      <c r="AF1598" s="69">
        <v>2952192</v>
      </c>
      <c r="AG1598" s="69">
        <v>547808</v>
      </c>
      <c r="AH1598" s="69">
        <v>0</v>
      </c>
      <c r="AI1598" s="69">
        <v>0</v>
      </c>
      <c r="AJ1598" s="69">
        <v>5419</v>
      </c>
      <c r="AK1598" s="69">
        <v>-1879</v>
      </c>
      <c r="AL1598" s="69">
        <v>26887</v>
      </c>
      <c r="AM1598" s="69">
        <v>12022</v>
      </c>
      <c r="AN1598" s="69">
        <v>-26887</v>
      </c>
      <c r="AO1598" s="69">
        <v>79</v>
      </c>
      <c r="AP1598" s="69">
        <v>-79</v>
      </c>
      <c r="AQ1598" s="69">
        <v>559347</v>
      </c>
      <c r="AR1598" s="69">
        <v>21821</v>
      </c>
      <c r="AS1598" s="69">
        <v>466130</v>
      </c>
      <c r="AT1598" s="69">
        <v>272816</v>
      </c>
      <c r="AU1598" s="69">
        <v>0</v>
      </c>
      <c r="AV1598" s="69">
        <v>1338</v>
      </c>
      <c r="AW1598" s="69">
        <v>0.84348342857142855</v>
      </c>
      <c r="AX1598" s="69">
        <v>0</v>
      </c>
      <c r="AY1598" s="69">
        <v>0</v>
      </c>
      <c r="AZ1598" s="69">
        <v>0</v>
      </c>
      <c r="BA1598" s="69">
        <v>544.78538475733535</v>
      </c>
      <c r="BB1598" s="69">
        <v>1.5307909604519774</v>
      </c>
      <c r="BC1598" s="69">
        <v>900.21461524266465</v>
      </c>
      <c r="BD1598" s="69">
        <v>0</v>
      </c>
      <c r="BE1598" s="69">
        <v>109.79997768438278</v>
      </c>
      <c r="BF1598" s="69">
        <v>-109.79997768438278</v>
      </c>
      <c r="BG1598" s="69">
        <v>37369.518987341769</v>
      </c>
      <c r="BH1598" s="69">
        <v>0</v>
      </c>
      <c r="BI1598" s="69">
        <v>-37369.518987341769</v>
      </c>
      <c r="BJ1598" s="69">
        <v>1.4123611997561442E-4</v>
      </c>
      <c r="BK1598" s="69">
        <v>0</v>
      </c>
      <c r="BL1598" s="69">
        <v>135.29132487053755</v>
      </c>
      <c r="BM1598" s="69">
        <v>-135.29132487053755</v>
      </c>
      <c r="BN1598" s="69">
        <v>0</v>
      </c>
      <c r="BO1598" s="69">
        <v>6.333409134790724</v>
      </c>
      <c r="BP1598" s="69">
        <v>-6.333409134790724</v>
      </c>
      <c r="BQ1598" s="69">
        <v>6333.4091347907242</v>
      </c>
      <c r="BR1598" s="69">
        <v>-6333.4091347907242</v>
      </c>
      <c r="BS1598" s="69">
        <v>0</v>
      </c>
      <c r="BT1598" s="69">
        <v>0</v>
      </c>
      <c r="BU1598" s="69">
        <v>203.89835575485799</v>
      </c>
      <c r="BV1598" s="69">
        <v>2.1492919422111855E-2</v>
      </c>
    </row>
    <row r="1599" spans="1:74">
      <c r="A1599" s="113" t="s">
        <v>1047</v>
      </c>
      <c r="B1599" s="69" t="s">
        <v>100</v>
      </c>
      <c r="C1599" s="69" t="s">
        <v>141</v>
      </c>
      <c r="D1599" s="69" t="s">
        <v>359</v>
      </c>
      <c r="E1599" s="69" t="s">
        <v>686</v>
      </c>
      <c r="F1599" s="69">
        <v>0</v>
      </c>
      <c r="G1599" s="69">
        <v>0</v>
      </c>
      <c r="H1599" s="69">
        <v>10002</v>
      </c>
      <c r="I1599" s="69">
        <v>76</v>
      </c>
      <c r="J1599" s="69">
        <v>42</v>
      </c>
      <c r="K1599" s="69">
        <v>2795</v>
      </c>
      <c r="L1599" s="69">
        <v>2381</v>
      </c>
      <c r="M1599" s="69">
        <v>48</v>
      </c>
      <c r="N1599" s="69">
        <v>1</v>
      </c>
      <c r="O1599" s="69">
        <v>24</v>
      </c>
      <c r="P1599" s="69">
        <v>3578.53</v>
      </c>
      <c r="Q1599" s="69">
        <v>38.47</v>
      </c>
      <c r="R1599" s="69">
        <v>3500000</v>
      </c>
      <c r="S1599" s="69">
        <v>0</v>
      </c>
      <c r="T1599" s="69">
        <v>0</v>
      </c>
      <c r="U1599" s="69">
        <v>3540</v>
      </c>
      <c r="V1599" s="69">
        <v>0</v>
      </c>
      <c r="W1599" s="69">
        <v>0</v>
      </c>
      <c r="X1599" s="69">
        <v>0</v>
      </c>
      <c r="Y1599" s="69">
        <v>0</v>
      </c>
      <c r="Z1599" s="69">
        <v>0</v>
      </c>
      <c r="AA1599" s="69">
        <v>0</v>
      </c>
      <c r="AB1599" s="69">
        <v>0</v>
      </c>
      <c r="AC1599" s="69">
        <v>0</v>
      </c>
      <c r="AD1599" s="69">
        <v>0</v>
      </c>
      <c r="AE1599" s="69">
        <v>1445</v>
      </c>
      <c r="AF1599" s="69">
        <v>3065002</v>
      </c>
      <c r="AG1599" s="69">
        <v>434998</v>
      </c>
      <c r="AH1599" s="69">
        <v>0</v>
      </c>
      <c r="AI1599" s="69">
        <v>0</v>
      </c>
      <c r="AJ1599" s="69">
        <v>5633</v>
      </c>
      <c r="AK1599" s="69">
        <v>-2093</v>
      </c>
      <c r="AL1599" s="69">
        <v>27904</v>
      </c>
      <c r="AM1599" s="69">
        <v>12491</v>
      </c>
      <c r="AN1599" s="69">
        <v>-27904</v>
      </c>
      <c r="AO1599" s="69">
        <v>83</v>
      </c>
      <c r="AP1599" s="69">
        <v>-83</v>
      </c>
      <c r="AQ1599" s="69">
        <v>581064</v>
      </c>
      <c r="AR1599" s="69">
        <v>22630</v>
      </c>
      <c r="AS1599" s="69">
        <v>484515</v>
      </c>
      <c r="AT1599" s="69">
        <v>282818</v>
      </c>
      <c r="AU1599" s="69">
        <v>0</v>
      </c>
      <c r="AV1599" s="69">
        <v>1386</v>
      </c>
      <c r="AW1599" s="69">
        <v>0.87571485714285713</v>
      </c>
      <c r="AX1599" s="69">
        <v>0</v>
      </c>
      <c r="AY1599" s="69">
        <v>0</v>
      </c>
      <c r="AZ1599" s="69">
        <v>0</v>
      </c>
      <c r="BA1599" s="69">
        <v>544.11539144328071</v>
      </c>
      <c r="BB1599" s="69">
        <v>1.5912429378531074</v>
      </c>
      <c r="BC1599" s="69">
        <v>900.88460855671929</v>
      </c>
      <c r="BD1599" s="69">
        <v>0</v>
      </c>
      <c r="BE1599" s="69">
        <v>109.84095470183486</v>
      </c>
      <c r="BF1599" s="69">
        <v>-109.84095470183486</v>
      </c>
      <c r="BG1599" s="69">
        <v>36927.734939759037</v>
      </c>
      <c r="BH1599" s="69">
        <v>0</v>
      </c>
      <c r="BI1599" s="69">
        <v>-36927.734939759037</v>
      </c>
      <c r="BJ1599" s="69">
        <v>1.4284140817534731E-4</v>
      </c>
      <c r="BK1599" s="69">
        <v>0</v>
      </c>
      <c r="BL1599" s="69">
        <v>135.43977021652674</v>
      </c>
      <c r="BM1599" s="69">
        <v>-135.43977021652674</v>
      </c>
      <c r="BN1599" s="69">
        <v>0</v>
      </c>
      <c r="BO1599" s="69">
        <v>6.3259176702475672</v>
      </c>
      <c r="BP1599" s="69">
        <v>-6.3259176702475672</v>
      </c>
      <c r="BQ1599" s="69">
        <v>6325.917670247567</v>
      </c>
      <c r="BR1599" s="69">
        <v>-6325.917670247567</v>
      </c>
      <c r="BS1599" s="69">
        <v>0</v>
      </c>
      <c r="BT1599" s="69">
        <v>0</v>
      </c>
      <c r="BU1599" s="69">
        <v>204.05339105339107</v>
      </c>
      <c r="BV1599" s="69">
        <v>2.1496771439979072E-2</v>
      </c>
    </row>
    <row r="1600" spans="1:74">
      <c r="A1600" s="113" t="s">
        <v>1048</v>
      </c>
      <c r="B1600" s="69" t="s">
        <v>100</v>
      </c>
      <c r="C1600" s="69" t="s">
        <v>141</v>
      </c>
      <c r="D1600" s="69" t="s">
        <v>359</v>
      </c>
      <c r="E1600" s="69" t="s">
        <v>686</v>
      </c>
      <c r="F1600" s="69">
        <v>0</v>
      </c>
      <c r="G1600" s="69">
        <v>0</v>
      </c>
      <c r="H1600" s="69">
        <v>10597</v>
      </c>
      <c r="I1600" s="69">
        <v>121</v>
      </c>
      <c r="J1600" s="69">
        <v>69</v>
      </c>
      <c r="K1600" s="69">
        <v>3505</v>
      </c>
      <c r="L1600" s="69">
        <v>2995</v>
      </c>
      <c r="M1600" s="69">
        <v>73</v>
      </c>
      <c r="N1600" s="69">
        <v>0</v>
      </c>
      <c r="O1600" s="69">
        <v>32</v>
      </c>
      <c r="P1600" s="69">
        <v>3023.4</v>
      </c>
      <c r="Q1600" s="69">
        <v>28.95</v>
      </c>
      <c r="R1600" s="69">
        <v>3500000</v>
      </c>
      <c r="S1600" s="69">
        <v>0</v>
      </c>
      <c r="T1600" s="69">
        <v>0</v>
      </c>
      <c r="U1600" s="69">
        <v>3540</v>
      </c>
      <c r="V1600" s="69">
        <v>0</v>
      </c>
      <c r="W1600" s="69">
        <v>0</v>
      </c>
      <c r="X1600" s="69">
        <v>0</v>
      </c>
      <c r="Y1600" s="69">
        <v>0</v>
      </c>
      <c r="Z1600" s="69">
        <v>0</v>
      </c>
      <c r="AA1600" s="69">
        <v>0</v>
      </c>
      <c r="AB1600" s="69">
        <v>0</v>
      </c>
      <c r="AC1600" s="69">
        <v>0</v>
      </c>
      <c r="AD1600" s="69">
        <v>0</v>
      </c>
      <c r="AE1600" s="69">
        <v>1445</v>
      </c>
      <c r="AF1600" s="69">
        <v>3178838</v>
      </c>
      <c r="AG1600" s="69">
        <v>321162</v>
      </c>
      <c r="AH1600" s="69">
        <v>0</v>
      </c>
      <c r="AI1600" s="69">
        <v>0</v>
      </c>
      <c r="AJ1600" s="69">
        <v>5855</v>
      </c>
      <c r="AK1600" s="69">
        <v>-2315</v>
      </c>
      <c r="AL1600" s="69">
        <v>28932</v>
      </c>
      <c r="AM1600" s="69">
        <v>12983</v>
      </c>
      <c r="AN1600" s="69">
        <v>-28932</v>
      </c>
      <c r="AO1600" s="69">
        <v>88</v>
      </c>
      <c r="AP1600" s="69">
        <v>-88</v>
      </c>
      <c r="AQ1600" s="69">
        <v>604910</v>
      </c>
      <c r="AR1600" s="69">
        <v>23489</v>
      </c>
      <c r="AS1600" s="69">
        <v>504779</v>
      </c>
      <c r="AT1600" s="69">
        <v>293415</v>
      </c>
      <c r="AU1600" s="69">
        <v>0</v>
      </c>
      <c r="AV1600" s="69">
        <v>1459</v>
      </c>
      <c r="AW1600" s="69">
        <v>0.90823942857142859</v>
      </c>
      <c r="AX1600" s="69">
        <v>0</v>
      </c>
      <c r="AY1600" s="69">
        <v>0</v>
      </c>
      <c r="AZ1600" s="69">
        <v>0</v>
      </c>
      <c r="BA1600" s="69">
        <v>542.92707087959013</v>
      </c>
      <c r="BB1600" s="69">
        <v>1.6539548022598871</v>
      </c>
      <c r="BC1600" s="69">
        <v>902.07292912040987</v>
      </c>
      <c r="BD1600" s="69">
        <v>0</v>
      </c>
      <c r="BE1600" s="69">
        <v>109.87273607078667</v>
      </c>
      <c r="BF1600" s="69">
        <v>-109.87273607078667</v>
      </c>
      <c r="BG1600" s="69">
        <v>36123.159090909088</v>
      </c>
      <c r="BH1600" s="69">
        <v>0</v>
      </c>
      <c r="BI1600" s="69">
        <v>-36123.159090909088</v>
      </c>
      <c r="BJ1600" s="69">
        <v>1.4547618654014646E-4</v>
      </c>
      <c r="BK1600" s="69">
        <v>0</v>
      </c>
      <c r="BL1600" s="69">
        <v>135.33304951253777</v>
      </c>
      <c r="BM1600" s="69">
        <v>-135.33304951253777</v>
      </c>
      <c r="BN1600" s="69">
        <v>0</v>
      </c>
      <c r="BO1600" s="69">
        <v>6.2974846417937353</v>
      </c>
      <c r="BP1600" s="69">
        <v>-6.2974846417937353</v>
      </c>
      <c r="BQ1600" s="69">
        <v>6297.4846417937351</v>
      </c>
      <c r="BR1600" s="69">
        <v>-6297.4846417937351</v>
      </c>
      <c r="BS1600" s="69">
        <v>0</v>
      </c>
      <c r="BT1600" s="69">
        <v>0</v>
      </c>
      <c r="BU1600" s="69">
        <v>201.10692254969157</v>
      </c>
      <c r="BV1600" s="69">
        <v>2.1462696930121837E-2</v>
      </c>
    </row>
    <row r="1601" spans="1:74">
      <c r="A1601" s="113" t="s">
        <v>1049</v>
      </c>
      <c r="B1601" s="69" t="s">
        <v>100</v>
      </c>
      <c r="C1601" s="69" t="s">
        <v>141</v>
      </c>
      <c r="D1601" s="69" t="s">
        <v>359</v>
      </c>
      <c r="E1601" s="69" t="s">
        <v>686</v>
      </c>
      <c r="F1601" s="69">
        <v>0</v>
      </c>
      <c r="G1601" s="69">
        <v>0</v>
      </c>
      <c r="H1601" s="69">
        <v>11988</v>
      </c>
      <c r="I1601" s="69">
        <v>124</v>
      </c>
      <c r="J1601" s="69">
        <v>70</v>
      </c>
      <c r="K1601" s="69">
        <v>4133</v>
      </c>
      <c r="L1601" s="69">
        <v>3502</v>
      </c>
      <c r="M1601" s="69">
        <v>78</v>
      </c>
      <c r="N1601" s="69">
        <v>1</v>
      </c>
      <c r="O1601" s="69">
        <v>28</v>
      </c>
      <c r="P1601" s="69">
        <v>2900.56</v>
      </c>
      <c r="Q1601" s="69">
        <v>31.55</v>
      </c>
      <c r="R1601" s="69">
        <v>3500000</v>
      </c>
      <c r="S1601" s="69">
        <v>0</v>
      </c>
      <c r="T1601" s="69">
        <v>0</v>
      </c>
      <c r="U1601" s="69">
        <v>3540</v>
      </c>
      <c r="V1601" s="69">
        <v>0</v>
      </c>
      <c r="W1601" s="69">
        <v>0</v>
      </c>
      <c r="X1601" s="69">
        <v>0</v>
      </c>
      <c r="Y1601" s="69">
        <v>0</v>
      </c>
      <c r="Z1601" s="69">
        <v>0</v>
      </c>
      <c r="AA1601" s="69">
        <v>0</v>
      </c>
      <c r="AB1601" s="69">
        <v>0</v>
      </c>
      <c r="AC1601" s="69">
        <v>0</v>
      </c>
      <c r="AD1601" s="69">
        <v>0</v>
      </c>
      <c r="AE1601" s="69">
        <v>1445</v>
      </c>
      <c r="AF1601" s="69">
        <v>3302553</v>
      </c>
      <c r="AG1601" s="69">
        <v>197447</v>
      </c>
      <c r="AH1601" s="69">
        <v>0</v>
      </c>
      <c r="AI1601" s="69">
        <v>0</v>
      </c>
      <c r="AJ1601" s="69">
        <v>6106</v>
      </c>
      <c r="AK1601" s="69">
        <v>-2566</v>
      </c>
      <c r="AL1601" s="69">
        <v>30074</v>
      </c>
      <c r="AM1601" s="69">
        <v>13507</v>
      </c>
      <c r="AN1601" s="69">
        <v>-30074</v>
      </c>
      <c r="AO1601" s="69">
        <v>90</v>
      </c>
      <c r="AP1601" s="69">
        <v>-90</v>
      </c>
      <c r="AQ1601" s="69">
        <v>632740</v>
      </c>
      <c r="AR1601" s="69">
        <v>24490</v>
      </c>
      <c r="AS1601" s="69">
        <v>528294</v>
      </c>
      <c r="AT1601" s="69">
        <v>305403</v>
      </c>
      <c r="AU1601" s="69">
        <v>0</v>
      </c>
      <c r="AV1601" s="69">
        <v>1537</v>
      </c>
      <c r="AW1601" s="69">
        <v>0.94358657142857139</v>
      </c>
      <c r="AX1601" s="69">
        <v>0</v>
      </c>
      <c r="AY1601" s="69">
        <v>0</v>
      </c>
      <c r="AZ1601" s="69">
        <v>0</v>
      </c>
      <c r="BA1601" s="69">
        <v>540.8701277432034</v>
      </c>
      <c r="BB1601" s="69">
        <v>1.724858757062147</v>
      </c>
      <c r="BC1601" s="69">
        <v>904.1298722567966</v>
      </c>
      <c r="BD1601" s="69">
        <v>0</v>
      </c>
      <c r="BE1601" s="69">
        <v>109.81422491188403</v>
      </c>
      <c r="BF1601" s="69">
        <v>-109.81422491188403</v>
      </c>
      <c r="BG1601" s="69">
        <v>36695.033333333333</v>
      </c>
      <c r="BH1601" s="69">
        <v>0</v>
      </c>
      <c r="BI1601" s="69">
        <v>-36695.033333333333</v>
      </c>
      <c r="BJ1601" s="69">
        <v>1.4223851819072605E-4</v>
      </c>
      <c r="BK1601" s="69">
        <v>0</v>
      </c>
      <c r="BL1601" s="69">
        <v>134.85312372396896</v>
      </c>
      <c r="BM1601" s="69">
        <v>-134.85312372396896</v>
      </c>
      <c r="BN1601" s="69">
        <v>0</v>
      </c>
      <c r="BO1601" s="69">
        <v>6.2513543595043668</v>
      </c>
      <c r="BP1601" s="69">
        <v>-6.2513543595043668</v>
      </c>
      <c r="BQ1601" s="69">
        <v>6251.3543595043666</v>
      </c>
      <c r="BR1601" s="69">
        <v>-6251.3543595043666</v>
      </c>
      <c r="BS1601" s="69">
        <v>0</v>
      </c>
      <c r="BT1601" s="69">
        <v>0</v>
      </c>
      <c r="BU1601" s="69">
        <v>198.70071567989589</v>
      </c>
      <c r="BV1601" s="69">
        <v>2.1346840724468186E-2</v>
      </c>
    </row>
    <row r="1602" spans="1:74">
      <c r="A1602" s="113" t="s">
        <v>1050</v>
      </c>
      <c r="B1602" s="69" t="s">
        <v>100</v>
      </c>
      <c r="C1602" s="69" t="s">
        <v>141</v>
      </c>
      <c r="D1602" s="69" t="s">
        <v>359</v>
      </c>
      <c r="E1602" s="69" t="s">
        <v>686</v>
      </c>
      <c r="F1602" s="69">
        <v>0</v>
      </c>
      <c r="G1602" s="69">
        <v>0</v>
      </c>
      <c r="H1602" s="69">
        <v>12779</v>
      </c>
      <c r="I1602" s="69">
        <v>85</v>
      </c>
      <c r="J1602" s="69">
        <v>55</v>
      </c>
      <c r="K1602" s="69">
        <v>4300</v>
      </c>
      <c r="L1602" s="69">
        <v>3702</v>
      </c>
      <c r="M1602" s="69">
        <v>57</v>
      </c>
      <c r="N1602" s="69">
        <v>0</v>
      </c>
      <c r="O1602" s="69">
        <v>23</v>
      </c>
      <c r="P1602" s="69">
        <v>2971.86</v>
      </c>
      <c r="Q1602" s="69">
        <v>42.74</v>
      </c>
      <c r="R1602" s="114">
        <v>3500000</v>
      </c>
      <c r="S1602" s="69">
        <v>0</v>
      </c>
      <c r="T1602" s="69">
        <v>0</v>
      </c>
      <c r="U1602" s="69">
        <v>3540</v>
      </c>
      <c r="V1602" s="69">
        <v>0</v>
      </c>
      <c r="W1602" s="69">
        <v>0</v>
      </c>
      <c r="X1602" s="69">
        <v>0</v>
      </c>
      <c r="Y1602" s="69">
        <v>0</v>
      </c>
      <c r="Z1602" s="69">
        <v>0</v>
      </c>
      <c r="AA1602" s="69">
        <v>0</v>
      </c>
      <c r="AB1602" s="69">
        <v>0</v>
      </c>
      <c r="AC1602" s="69">
        <v>0</v>
      </c>
      <c r="AD1602" s="69">
        <v>0</v>
      </c>
      <c r="AE1602" s="69">
        <v>1445</v>
      </c>
      <c r="AF1602" s="69">
        <v>3437269</v>
      </c>
      <c r="AG1602" s="69">
        <v>62731</v>
      </c>
      <c r="AH1602" s="69">
        <v>0</v>
      </c>
      <c r="AI1602" s="69">
        <v>0</v>
      </c>
      <c r="AJ1602" s="69">
        <v>6328</v>
      </c>
      <c r="AK1602" s="69">
        <v>-2788</v>
      </c>
      <c r="AL1602" s="69">
        <v>31153</v>
      </c>
      <c r="AM1602" s="69">
        <v>14015</v>
      </c>
      <c r="AN1602" s="69">
        <v>-31153</v>
      </c>
      <c r="AO1602" s="69">
        <v>90</v>
      </c>
      <c r="AP1602" s="69">
        <v>-90</v>
      </c>
      <c r="AQ1602" s="69">
        <v>662687</v>
      </c>
      <c r="AR1602" s="69">
        <v>25379</v>
      </c>
      <c r="AS1602" s="69">
        <v>553694</v>
      </c>
      <c r="AT1602" s="69">
        <v>318182</v>
      </c>
      <c r="AU1602" s="69">
        <v>0</v>
      </c>
      <c r="AV1602" s="69">
        <v>1594</v>
      </c>
      <c r="AW1602" s="69">
        <v>0.9820768571428572</v>
      </c>
      <c r="AX1602" s="69">
        <v>0</v>
      </c>
      <c r="AY1602" s="69">
        <v>0</v>
      </c>
      <c r="AZ1602" s="69">
        <v>0</v>
      </c>
      <c r="BA1602" s="69">
        <v>543.18410240202275</v>
      </c>
      <c r="BB1602" s="69">
        <v>1.7875706214689266</v>
      </c>
      <c r="BC1602" s="69">
        <v>901.81589759797725</v>
      </c>
      <c r="BD1602" s="69">
        <v>0</v>
      </c>
      <c r="BE1602" s="69">
        <v>110.33508811350431</v>
      </c>
      <c r="BF1602" s="69">
        <v>-110.33508811350431</v>
      </c>
      <c r="BG1602" s="69">
        <v>38191.87777777778</v>
      </c>
      <c r="BH1602" s="69">
        <v>0</v>
      </c>
      <c r="BI1602" s="69">
        <v>-38191.87777777778</v>
      </c>
      <c r="BJ1602" s="69">
        <v>1.3581072210560943E-4</v>
      </c>
      <c r="BK1602" s="69">
        <v>0</v>
      </c>
      <c r="BL1602" s="69">
        <v>135.43752708932581</v>
      </c>
      <c r="BM1602" s="69">
        <v>-135.43752708932581</v>
      </c>
      <c r="BN1602" s="69">
        <v>0</v>
      </c>
      <c r="BO1602" s="69">
        <v>6.2078855830115547</v>
      </c>
      <c r="BP1602" s="69">
        <v>-6.2078855830115547</v>
      </c>
      <c r="BQ1602" s="69">
        <v>6207.8855830115544</v>
      </c>
      <c r="BR1602" s="69">
        <v>-6207.8855830115544</v>
      </c>
      <c r="BS1602" s="69">
        <v>0</v>
      </c>
      <c r="BT1602" s="69">
        <v>0</v>
      </c>
      <c r="BU1602" s="69">
        <v>199.61229611041406</v>
      </c>
      <c r="BV1602" s="69">
        <v>2.1148747447890179E-2</v>
      </c>
    </row>
    <row r="1603" spans="1:74">
      <c r="A1603" s="113" t="s">
        <v>1060</v>
      </c>
      <c r="B1603" s="69" t="s">
        <v>100</v>
      </c>
      <c r="C1603" s="69" t="s">
        <v>141</v>
      </c>
      <c r="D1603" s="69" t="s">
        <v>360</v>
      </c>
      <c r="E1603" s="69" t="s">
        <v>687</v>
      </c>
      <c r="F1603" s="69">
        <v>0</v>
      </c>
      <c r="G1603" s="69">
        <v>0</v>
      </c>
      <c r="H1603" s="69">
        <v>10960</v>
      </c>
      <c r="I1603" s="69">
        <v>66</v>
      </c>
      <c r="J1603" s="69">
        <v>32</v>
      </c>
      <c r="K1603" s="69">
        <v>2687</v>
      </c>
      <c r="L1603" s="69">
        <v>2104</v>
      </c>
      <c r="M1603" s="69">
        <v>37</v>
      </c>
      <c r="N1603" s="69">
        <v>0</v>
      </c>
      <c r="O1603" s="69">
        <v>5</v>
      </c>
      <c r="P1603" s="69">
        <v>4078.9</v>
      </c>
      <c r="Q1603" s="69">
        <v>86.3</v>
      </c>
      <c r="R1603" s="114">
        <v>3500000</v>
      </c>
      <c r="S1603" s="69">
        <v>0</v>
      </c>
      <c r="T1603" s="69">
        <v>0</v>
      </c>
      <c r="U1603" s="69">
        <v>3540</v>
      </c>
      <c r="V1603" s="69">
        <v>0</v>
      </c>
      <c r="W1603" s="69">
        <v>0</v>
      </c>
      <c r="X1603" s="69">
        <v>0</v>
      </c>
      <c r="Y1603" s="69">
        <v>0</v>
      </c>
      <c r="Z1603" s="69">
        <v>0</v>
      </c>
      <c r="AA1603" s="69">
        <v>0</v>
      </c>
      <c r="AB1603" s="69">
        <v>0</v>
      </c>
      <c r="AC1603" s="69">
        <v>0</v>
      </c>
      <c r="AD1603" s="69">
        <v>0</v>
      </c>
      <c r="AE1603" s="69">
        <v>1445</v>
      </c>
      <c r="AF1603" s="69">
        <v>74371</v>
      </c>
      <c r="AG1603" s="69">
        <v>3425629</v>
      </c>
      <c r="AH1603" s="69">
        <v>0</v>
      </c>
      <c r="AI1603" s="69">
        <v>0</v>
      </c>
      <c r="AJ1603" s="69">
        <v>91</v>
      </c>
      <c r="AK1603" s="69">
        <v>3449</v>
      </c>
      <c r="AL1603" s="69">
        <v>650</v>
      </c>
      <c r="AM1603" s="69">
        <v>285</v>
      </c>
      <c r="AN1603" s="69">
        <v>-650</v>
      </c>
      <c r="AO1603" s="69">
        <v>0</v>
      </c>
      <c r="AP1603" s="69">
        <v>0</v>
      </c>
      <c r="AQ1603" s="69">
        <v>21981</v>
      </c>
      <c r="AR1603" s="69">
        <v>722</v>
      </c>
      <c r="AS1603" s="69">
        <v>17859</v>
      </c>
      <c r="AT1603" s="69">
        <v>10960</v>
      </c>
      <c r="AU1603" s="69">
        <v>0</v>
      </c>
      <c r="AV1603" s="69">
        <v>37</v>
      </c>
      <c r="AW1603" s="69">
        <v>2.1248857142857142E-2</v>
      </c>
      <c r="AX1603" s="69">
        <v>0</v>
      </c>
      <c r="AY1603" s="69">
        <v>0</v>
      </c>
      <c r="AZ1603" s="69">
        <v>0</v>
      </c>
      <c r="BA1603" s="69">
        <v>817.26373626373629</v>
      </c>
      <c r="BB1603" s="69">
        <v>2.5706214689265535E-2</v>
      </c>
      <c r="BC1603" s="69">
        <v>627.73626373626371</v>
      </c>
      <c r="BD1603" s="69">
        <v>0</v>
      </c>
      <c r="BE1603" s="69">
        <v>114.41692307692308</v>
      </c>
      <c r="BF1603" s="69">
        <v>-114.41692307692308</v>
      </c>
      <c r="BG1603" s="69">
        <v>0</v>
      </c>
      <c r="BH1603" s="69">
        <v>0</v>
      </c>
      <c r="BI1603" s="69">
        <v>0</v>
      </c>
      <c r="BJ1603" s="69">
        <v>0</v>
      </c>
      <c r="BK1603" s="69">
        <v>0</v>
      </c>
      <c r="BL1603" s="69">
        <v>103.00692520775624</v>
      </c>
      <c r="BM1603" s="69">
        <v>-103.00692520775624</v>
      </c>
      <c r="BN1603" s="69">
        <v>0</v>
      </c>
      <c r="BO1603" s="69">
        <v>4.1643429083375327</v>
      </c>
      <c r="BP1603" s="69">
        <v>-4.1643429083375327</v>
      </c>
      <c r="BQ1603" s="69">
        <v>4164.3429083375331</v>
      </c>
      <c r="BR1603" s="69">
        <v>-4164.3429083375331</v>
      </c>
      <c r="BS1603" s="69">
        <v>0</v>
      </c>
      <c r="BT1603" s="69">
        <v>0</v>
      </c>
      <c r="BU1603" s="69">
        <v>296.2162162162162</v>
      </c>
      <c r="BV1603" s="69">
        <v>1.2965743141804285E-2</v>
      </c>
    </row>
    <row r="1604" spans="1:74">
      <c r="A1604" s="113" t="s">
        <v>1051</v>
      </c>
      <c r="B1604" s="69" t="s">
        <v>100</v>
      </c>
      <c r="C1604" s="69" t="s">
        <v>141</v>
      </c>
      <c r="D1604" s="69" t="s">
        <v>360</v>
      </c>
      <c r="E1604" s="69" t="s">
        <v>687</v>
      </c>
      <c r="F1604" s="69">
        <v>0</v>
      </c>
      <c r="G1604" s="69">
        <v>0</v>
      </c>
      <c r="H1604" s="69">
        <v>11375</v>
      </c>
      <c r="I1604" s="69">
        <v>44</v>
      </c>
      <c r="J1604" s="69">
        <v>18</v>
      </c>
      <c r="K1604" s="69">
        <v>1054</v>
      </c>
      <c r="L1604" s="69">
        <v>860</v>
      </c>
      <c r="M1604" s="69">
        <v>22</v>
      </c>
      <c r="N1604" s="69">
        <v>0</v>
      </c>
      <c r="O1604" s="69">
        <v>11</v>
      </c>
      <c r="P1604" s="69">
        <v>10792.22</v>
      </c>
      <c r="Q1604" s="69">
        <v>101.56</v>
      </c>
      <c r="R1604" s="114">
        <v>3500000</v>
      </c>
      <c r="S1604" s="69">
        <v>0</v>
      </c>
      <c r="T1604" s="69">
        <v>0</v>
      </c>
      <c r="U1604" s="69">
        <v>3540</v>
      </c>
      <c r="V1604" s="69">
        <v>0</v>
      </c>
      <c r="W1604" s="69">
        <v>0</v>
      </c>
      <c r="X1604" s="69">
        <v>0</v>
      </c>
      <c r="Y1604" s="69">
        <v>0</v>
      </c>
      <c r="Z1604" s="69">
        <v>0</v>
      </c>
      <c r="AA1604" s="69">
        <v>0</v>
      </c>
      <c r="AB1604" s="69">
        <v>0</v>
      </c>
      <c r="AC1604" s="69">
        <v>0</v>
      </c>
      <c r="AD1604" s="69">
        <v>0</v>
      </c>
      <c r="AE1604" s="69">
        <v>1445</v>
      </c>
      <c r="AF1604" s="69">
        <v>193724</v>
      </c>
      <c r="AG1604" s="69">
        <v>3306276</v>
      </c>
      <c r="AH1604" s="69">
        <v>0</v>
      </c>
      <c r="AI1604" s="69">
        <v>0</v>
      </c>
      <c r="AJ1604" s="69">
        <v>235</v>
      </c>
      <c r="AK1604" s="69">
        <v>3305</v>
      </c>
      <c r="AL1604" s="69">
        <v>1393</v>
      </c>
      <c r="AM1604" s="69">
        <v>625</v>
      </c>
      <c r="AN1604" s="69">
        <v>-1393</v>
      </c>
      <c r="AO1604" s="69">
        <v>2</v>
      </c>
      <c r="AP1604" s="69">
        <v>-2</v>
      </c>
      <c r="AQ1604" s="69">
        <v>44166</v>
      </c>
      <c r="AR1604" s="69">
        <v>1336</v>
      </c>
      <c r="AS1604" s="69">
        <v>35748</v>
      </c>
      <c r="AT1604" s="69">
        <v>22335</v>
      </c>
      <c r="AU1604" s="69">
        <v>0</v>
      </c>
      <c r="AV1604" s="69">
        <v>59</v>
      </c>
      <c r="AW1604" s="69">
        <v>5.5349714285714287E-2</v>
      </c>
      <c r="AX1604" s="69">
        <v>0</v>
      </c>
      <c r="AY1604" s="69">
        <v>0</v>
      </c>
      <c r="AZ1604" s="69">
        <v>0</v>
      </c>
      <c r="BA1604" s="69">
        <v>824.35744680851064</v>
      </c>
      <c r="BB1604" s="69">
        <v>6.6384180790960451E-2</v>
      </c>
      <c r="BC1604" s="69">
        <v>620.64255319148936</v>
      </c>
      <c r="BD1604" s="69">
        <v>0</v>
      </c>
      <c r="BE1604" s="69">
        <v>139.06963388370423</v>
      </c>
      <c r="BF1604" s="69">
        <v>-139.06963388370423</v>
      </c>
      <c r="BG1604" s="69">
        <v>96862</v>
      </c>
      <c r="BH1604" s="69">
        <v>0</v>
      </c>
      <c r="BI1604" s="69">
        <v>-96862</v>
      </c>
      <c r="BJ1604" s="69">
        <v>4.5283702395507859E-5</v>
      </c>
      <c r="BK1604" s="69">
        <v>0</v>
      </c>
      <c r="BL1604" s="69">
        <v>145.00299401197606</v>
      </c>
      <c r="BM1604" s="69">
        <v>-145.00299401197606</v>
      </c>
      <c r="BN1604" s="69">
        <v>0</v>
      </c>
      <c r="BO1604" s="69">
        <v>5.4191563164372836</v>
      </c>
      <c r="BP1604" s="69">
        <v>-5.4191563164372836</v>
      </c>
      <c r="BQ1604" s="69">
        <v>5419.1563164372837</v>
      </c>
      <c r="BR1604" s="69">
        <v>-5419.1563164372837</v>
      </c>
      <c r="BS1604" s="69">
        <v>0</v>
      </c>
      <c r="BT1604" s="69">
        <v>0</v>
      </c>
      <c r="BU1604" s="69">
        <v>378.5593220338983</v>
      </c>
      <c r="BV1604" s="69">
        <v>1.4151156998596206E-2</v>
      </c>
    </row>
    <row r="1605" spans="1:74">
      <c r="A1605" s="113" t="s">
        <v>1052</v>
      </c>
      <c r="B1605" s="69" t="s">
        <v>100</v>
      </c>
      <c r="C1605" s="69" t="s">
        <v>141</v>
      </c>
      <c r="D1605" s="69" t="s">
        <v>360</v>
      </c>
      <c r="E1605" s="69" t="s">
        <v>687</v>
      </c>
      <c r="F1605" s="69">
        <v>0</v>
      </c>
      <c r="G1605" s="69">
        <v>0</v>
      </c>
      <c r="H1605" s="69">
        <v>11216</v>
      </c>
      <c r="I1605" s="69">
        <v>66</v>
      </c>
      <c r="J1605" s="69">
        <v>33</v>
      </c>
      <c r="K1605" s="69">
        <v>1009</v>
      </c>
      <c r="L1605" s="69">
        <v>838</v>
      </c>
      <c r="M1605" s="69">
        <v>40</v>
      </c>
      <c r="N1605" s="69">
        <v>0</v>
      </c>
      <c r="O1605" s="69">
        <v>15</v>
      </c>
      <c r="P1605" s="69">
        <v>11115.96</v>
      </c>
      <c r="Q1605" s="69">
        <v>61.63</v>
      </c>
      <c r="R1605" s="114">
        <v>3500000</v>
      </c>
      <c r="S1605" s="69">
        <v>0</v>
      </c>
      <c r="T1605" s="69">
        <v>0</v>
      </c>
      <c r="U1605" s="69">
        <v>3540</v>
      </c>
      <c r="V1605" s="69">
        <v>0</v>
      </c>
      <c r="W1605" s="69">
        <v>0</v>
      </c>
      <c r="X1605" s="69">
        <v>0</v>
      </c>
      <c r="Y1605" s="69">
        <v>0</v>
      </c>
      <c r="Z1605" s="69">
        <v>0</v>
      </c>
      <c r="AA1605" s="69">
        <v>0</v>
      </c>
      <c r="AB1605" s="69">
        <v>0</v>
      </c>
      <c r="AC1605" s="69">
        <v>0</v>
      </c>
      <c r="AD1605" s="69">
        <v>0</v>
      </c>
      <c r="AE1605" s="69">
        <v>1445</v>
      </c>
      <c r="AF1605" s="69">
        <v>316082</v>
      </c>
      <c r="AG1605" s="69">
        <v>3183918</v>
      </c>
      <c r="AH1605" s="69">
        <v>0</v>
      </c>
      <c r="AI1605" s="69">
        <v>0</v>
      </c>
      <c r="AJ1605" s="69">
        <v>415</v>
      </c>
      <c r="AK1605" s="69">
        <v>3125</v>
      </c>
      <c r="AL1605" s="69">
        <v>2095</v>
      </c>
      <c r="AM1605" s="69">
        <v>981</v>
      </c>
      <c r="AN1605" s="69">
        <v>-2095</v>
      </c>
      <c r="AO1605" s="69">
        <v>5</v>
      </c>
      <c r="AP1605" s="69">
        <v>-5</v>
      </c>
      <c r="AQ1605" s="69">
        <v>58331</v>
      </c>
      <c r="AR1605" s="69">
        <v>1937</v>
      </c>
      <c r="AS1605" s="69">
        <v>47141</v>
      </c>
      <c r="AT1605" s="69">
        <v>33551</v>
      </c>
      <c r="AU1605" s="69">
        <v>0</v>
      </c>
      <c r="AV1605" s="69">
        <v>99</v>
      </c>
      <c r="AW1605" s="69">
        <v>9.0309142857142852E-2</v>
      </c>
      <c r="AX1605" s="69">
        <v>0</v>
      </c>
      <c r="AY1605" s="69">
        <v>0</v>
      </c>
      <c r="AZ1605" s="69">
        <v>0</v>
      </c>
      <c r="BA1605" s="69">
        <v>761.6433734939759</v>
      </c>
      <c r="BB1605" s="69">
        <v>0.1172316384180791</v>
      </c>
      <c r="BC1605" s="69">
        <v>683.3566265060241</v>
      </c>
      <c r="BD1605" s="69">
        <v>0</v>
      </c>
      <c r="BE1605" s="69">
        <v>150.8744630071599</v>
      </c>
      <c r="BF1605" s="69">
        <v>-150.8744630071599</v>
      </c>
      <c r="BG1605" s="69">
        <v>63216.4</v>
      </c>
      <c r="BH1605" s="69">
        <v>0</v>
      </c>
      <c r="BI1605" s="69">
        <v>-63216.4</v>
      </c>
      <c r="BJ1605" s="69">
        <v>8.5717714422862631E-5</v>
      </c>
      <c r="BK1605" s="69">
        <v>0</v>
      </c>
      <c r="BL1605" s="69">
        <v>163.18120805369128</v>
      </c>
      <c r="BM1605" s="69">
        <v>-163.18120805369128</v>
      </c>
      <c r="BN1605" s="69">
        <v>0</v>
      </c>
      <c r="BO1605" s="69">
        <v>6.7050338346662137</v>
      </c>
      <c r="BP1605" s="69">
        <v>-6.7050338346662137</v>
      </c>
      <c r="BQ1605" s="69">
        <v>6705.0338346662138</v>
      </c>
      <c r="BR1605" s="69">
        <v>-6705.0338346662138</v>
      </c>
      <c r="BS1605" s="69">
        <v>0</v>
      </c>
      <c r="BT1605" s="69">
        <v>0</v>
      </c>
      <c r="BU1605" s="69">
        <v>338.8989898989899</v>
      </c>
      <c r="BV1605" s="69">
        <v>1.6817815569765648E-2</v>
      </c>
    </row>
    <row r="1606" spans="1:74">
      <c r="A1606" s="113" t="s">
        <v>1053</v>
      </c>
      <c r="B1606" s="69" t="s">
        <v>100</v>
      </c>
      <c r="C1606" s="69" t="s">
        <v>141</v>
      </c>
      <c r="D1606" s="69" t="s">
        <v>360</v>
      </c>
      <c r="E1606" s="69" t="s">
        <v>687</v>
      </c>
      <c r="F1606" s="69">
        <v>0</v>
      </c>
      <c r="G1606" s="69">
        <v>0</v>
      </c>
      <c r="H1606" s="69">
        <v>10854</v>
      </c>
      <c r="I1606" s="69">
        <v>70</v>
      </c>
      <c r="J1606" s="69">
        <v>26</v>
      </c>
      <c r="K1606" s="69">
        <v>1213</v>
      </c>
      <c r="L1606" s="69">
        <v>1031</v>
      </c>
      <c r="M1606" s="69">
        <v>34</v>
      </c>
      <c r="N1606" s="69">
        <v>1</v>
      </c>
      <c r="O1606" s="69">
        <v>14</v>
      </c>
      <c r="P1606" s="69">
        <v>8948.06</v>
      </c>
      <c r="Q1606" s="69">
        <v>67.84</v>
      </c>
      <c r="R1606" s="114">
        <v>3500000</v>
      </c>
      <c r="S1606" s="69">
        <v>0</v>
      </c>
      <c r="T1606" s="69">
        <v>0</v>
      </c>
      <c r="U1606" s="69">
        <v>3540</v>
      </c>
      <c r="V1606" s="69">
        <v>0</v>
      </c>
      <c r="W1606" s="69">
        <v>0</v>
      </c>
      <c r="X1606" s="69">
        <v>0</v>
      </c>
      <c r="Y1606" s="69">
        <v>0</v>
      </c>
      <c r="Z1606" s="69">
        <v>0</v>
      </c>
      <c r="AA1606" s="69">
        <v>0</v>
      </c>
      <c r="AB1606" s="69">
        <v>0</v>
      </c>
      <c r="AC1606" s="69">
        <v>0</v>
      </c>
      <c r="AD1606" s="69">
        <v>0</v>
      </c>
      <c r="AE1606" s="69">
        <v>1445</v>
      </c>
      <c r="AF1606" s="69">
        <v>434032</v>
      </c>
      <c r="AG1606" s="69">
        <v>3065968</v>
      </c>
      <c r="AH1606" s="69">
        <v>0</v>
      </c>
      <c r="AI1606" s="69">
        <v>0</v>
      </c>
      <c r="AJ1606" s="69">
        <v>605</v>
      </c>
      <c r="AK1606" s="69">
        <v>2935</v>
      </c>
      <c r="AL1606" s="69">
        <v>2947</v>
      </c>
      <c r="AM1606" s="69">
        <v>1407</v>
      </c>
      <c r="AN1606" s="69">
        <v>-2947</v>
      </c>
      <c r="AO1606" s="69">
        <v>8</v>
      </c>
      <c r="AP1606" s="69">
        <v>-8</v>
      </c>
      <c r="AQ1606" s="69">
        <v>74944</v>
      </c>
      <c r="AR1606" s="69">
        <v>2723</v>
      </c>
      <c r="AS1606" s="69">
        <v>60952</v>
      </c>
      <c r="AT1606" s="69">
        <v>44405</v>
      </c>
      <c r="AU1606" s="69">
        <v>0</v>
      </c>
      <c r="AV1606" s="69">
        <v>133</v>
      </c>
      <c r="AW1606" s="69">
        <v>0.12400914285714286</v>
      </c>
      <c r="AX1606" s="69">
        <v>0</v>
      </c>
      <c r="AY1606" s="69">
        <v>0</v>
      </c>
      <c r="AZ1606" s="69">
        <v>0</v>
      </c>
      <c r="BA1606" s="69">
        <v>717.40826446280994</v>
      </c>
      <c r="BB1606" s="69">
        <v>0.17090395480225989</v>
      </c>
      <c r="BC1606" s="69">
        <v>727.59173553719006</v>
      </c>
      <c r="BD1606" s="69">
        <v>0</v>
      </c>
      <c r="BE1606" s="69">
        <v>147.27926705123855</v>
      </c>
      <c r="BF1606" s="69">
        <v>-147.27926705123855</v>
      </c>
      <c r="BG1606" s="69">
        <v>54254</v>
      </c>
      <c r="BH1606" s="69">
        <v>0</v>
      </c>
      <c r="BI1606" s="69">
        <v>-54254</v>
      </c>
      <c r="BJ1606" s="69">
        <v>1.067463706233988E-4</v>
      </c>
      <c r="BK1606" s="69">
        <v>0</v>
      </c>
      <c r="BL1606" s="69">
        <v>159.39478516342268</v>
      </c>
      <c r="BM1606" s="69">
        <v>-159.39478516342268</v>
      </c>
      <c r="BN1606" s="69">
        <v>0</v>
      </c>
      <c r="BO1606" s="69">
        <v>7.1208820055125344</v>
      </c>
      <c r="BP1606" s="69">
        <v>-7.1208820055125344</v>
      </c>
      <c r="BQ1606" s="69">
        <v>7120.8820055125343</v>
      </c>
      <c r="BR1606" s="69">
        <v>-7120.8820055125343</v>
      </c>
      <c r="BS1606" s="69">
        <v>0</v>
      </c>
      <c r="BT1606" s="69">
        <v>0</v>
      </c>
      <c r="BU1606" s="69">
        <v>333.8721804511278</v>
      </c>
      <c r="BV1606" s="69">
        <v>1.8774017933390265E-2</v>
      </c>
    </row>
    <row r="1607" spans="1:74">
      <c r="A1607" s="113" t="s">
        <v>1054</v>
      </c>
      <c r="B1607" s="69" t="s">
        <v>100</v>
      </c>
      <c r="C1607" s="69" t="s">
        <v>141</v>
      </c>
      <c r="D1607" s="69" t="s">
        <v>360</v>
      </c>
      <c r="E1607" s="69" t="s">
        <v>687</v>
      </c>
      <c r="F1607" s="69">
        <v>0</v>
      </c>
      <c r="G1607" s="69">
        <v>0</v>
      </c>
      <c r="H1607" s="69">
        <v>10658</v>
      </c>
      <c r="I1607" s="69">
        <v>88</v>
      </c>
      <c r="J1607" s="69">
        <v>40</v>
      </c>
      <c r="K1607" s="69">
        <v>1344</v>
      </c>
      <c r="L1607" s="69">
        <v>1157</v>
      </c>
      <c r="M1607" s="69">
        <v>49</v>
      </c>
      <c r="N1607" s="69">
        <v>0</v>
      </c>
      <c r="O1607" s="69">
        <v>18</v>
      </c>
      <c r="P1607" s="69">
        <v>7930.06</v>
      </c>
      <c r="Q1607" s="69">
        <v>46.34</v>
      </c>
      <c r="R1607" s="114">
        <v>3500000</v>
      </c>
      <c r="S1607" s="69">
        <v>0</v>
      </c>
      <c r="T1607" s="69">
        <v>0</v>
      </c>
      <c r="U1607" s="69">
        <v>3540</v>
      </c>
      <c r="V1607" s="69">
        <v>0</v>
      </c>
      <c r="W1607" s="69">
        <v>0</v>
      </c>
      <c r="X1607" s="69">
        <v>0</v>
      </c>
      <c r="Y1607" s="69">
        <v>0</v>
      </c>
      <c r="Z1607" s="69">
        <v>0</v>
      </c>
      <c r="AA1607" s="69">
        <v>0</v>
      </c>
      <c r="AB1607" s="69">
        <v>0</v>
      </c>
      <c r="AC1607" s="69">
        <v>0</v>
      </c>
      <c r="AD1607" s="69">
        <v>0</v>
      </c>
      <c r="AE1607" s="69">
        <v>1445</v>
      </c>
      <c r="AF1607" s="69">
        <v>548655</v>
      </c>
      <c r="AG1607" s="69">
        <v>2951345</v>
      </c>
      <c r="AH1607" s="69">
        <v>0</v>
      </c>
      <c r="AI1607" s="69">
        <v>0</v>
      </c>
      <c r="AJ1607" s="69">
        <v>829</v>
      </c>
      <c r="AK1607" s="69">
        <v>2711</v>
      </c>
      <c r="AL1607" s="69">
        <v>3928</v>
      </c>
      <c r="AM1607" s="69">
        <v>1877</v>
      </c>
      <c r="AN1607" s="69">
        <v>-3928</v>
      </c>
      <c r="AO1607" s="69">
        <v>12</v>
      </c>
      <c r="AP1607" s="69">
        <v>-12</v>
      </c>
      <c r="AQ1607" s="69">
        <v>94142</v>
      </c>
      <c r="AR1607" s="69">
        <v>3584</v>
      </c>
      <c r="AS1607" s="69">
        <v>77132</v>
      </c>
      <c r="AT1607" s="69">
        <v>55063</v>
      </c>
      <c r="AU1607" s="69">
        <v>0</v>
      </c>
      <c r="AV1607" s="69">
        <v>182</v>
      </c>
      <c r="AW1607" s="69">
        <v>0.15675857142857144</v>
      </c>
      <c r="AX1607" s="69">
        <v>0</v>
      </c>
      <c r="AY1607" s="69">
        <v>0</v>
      </c>
      <c r="AZ1607" s="69">
        <v>0</v>
      </c>
      <c r="BA1607" s="69">
        <v>661.8275030156816</v>
      </c>
      <c r="BB1607" s="69">
        <v>0.23418079096045197</v>
      </c>
      <c r="BC1607" s="69">
        <v>783.1724969843184</v>
      </c>
      <c r="BD1607" s="69">
        <v>0</v>
      </c>
      <c r="BE1607" s="69">
        <v>139.67795315682281</v>
      </c>
      <c r="BF1607" s="69">
        <v>-139.67795315682281</v>
      </c>
      <c r="BG1607" s="69">
        <v>45721.25</v>
      </c>
      <c r="BH1607" s="69">
        <v>0</v>
      </c>
      <c r="BI1607" s="69">
        <v>-45721.25</v>
      </c>
      <c r="BJ1607" s="69">
        <v>1.2746701790911601E-4</v>
      </c>
      <c r="BK1607" s="69">
        <v>0</v>
      </c>
      <c r="BL1607" s="69">
        <v>153.08454241071428</v>
      </c>
      <c r="BM1607" s="69">
        <v>-153.08454241071428</v>
      </c>
      <c r="BN1607" s="69">
        <v>0</v>
      </c>
      <c r="BO1607" s="69">
        <v>7.1131955608567132</v>
      </c>
      <c r="BP1607" s="69">
        <v>-7.1131955608567132</v>
      </c>
      <c r="BQ1607" s="69">
        <v>7113.1955608567132</v>
      </c>
      <c r="BR1607" s="69">
        <v>-7113.1955608567132</v>
      </c>
      <c r="BS1607" s="69">
        <v>0</v>
      </c>
      <c r="BT1607" s="69">
        <v>0</v>
      </c>
      <c r="BU1607" s="69">
        <v>302.54395604395603</v>
      </c>
      <c r="BV1607" s="69">
        <v>1.9937966051284232E-2</v>
      </c>
    </row>
    <row r="1608" spans="1:74">
      <c r="A1608" s="113" t="s">
        <v>1055</v>
      </c>
      <c r="B1608" s="69" t="s">
        <v>100</v>
      </c>
      <c r="C1608" s="69" t="s">
        <v>141</v>
      </c>
      <c r="D1608" s="69" t="s">
        <v>360</v>
      </c>
      <c r="E1608" s="69" t="s">
        <v>687</v>
      </c>
      <c r="F1608" s="69">
        <v>0</v>
      </c>
      <c r="G1608" s="69">
        <v>0</v>
      </c>
      <c r="H1608" s="69">
        <v>9633</v>
      </c>
      <c r="I1608" s="69">
        <v>67</v>
      </c>
      <c r="J1608" s="69">
        <v>34</v>
      </c>
      <c r="K1608" s="69">
        <v>1367</v>
      </c>
      <c r="L1608" s="69">
        <v>1190</v>
      </c>
      <c r="M1608" s="69">
        <v>36</v>
      </c>
      <c r="N1608" s="69">
        <v>0</v>
      </c>
      <c r="O1608" s="69">
        <v>18</v>
      </c>
      <c r="P1608" s="69">
        <v>7046.82</v>
      </c>
      <c r="Q1608" s="69">
        <v>52.93</v>
      </c>
      <c r="R1608" s="114">
        <v>3500000</v>
      </c>
      <c r="S1608" s="69">
        <v>0</v>
      </c>
      <c r="T1608" s="69">
        <v>0</v>
      </c>
      <c r="U1608" s="69">
        <v>3540</v>
      </c>
      <c r="V1608" s="69">
        <v>0</v>
      </c>
      <c r="W1608" s="69">
        <v>0</v>
      </c>
      <c r="X1608" s="69">
        <v>0</v>
      </c>
      <c r="Y1608" s="69">
        <v>0</v>
      </c>
      <c r="Z1608" s="69">
        <v>0</v>
      </c>
      <c r="AA1608" s="69">
        <v>0</v>
      </c>
      <c r="AB1608" s="69">
        <v>0</v>
      </c>
      <c r="AC1608" s="69">
        <v>0</v>
      </c>
      <c r="AD1608" s="69">
        <v>0</v>
      </c>
      <c r="AE1608" s="69">
        <v>1445</v>
      </c>
      <c r="AF1608" s="69">
        <v>656491</v>
      </c>
      <c r="AG1608" s="69">
        <v>2843509</v>
      </c>
      <c r="AH1608" s="69">
        <v>0</v>
      </c>
      <c r="AI1608" s="69">
        <v>0</v>
      </c>
      <c r="AJ1608" s="69">
        <v>1040</v>
      </c>
      <c r="AK1608" s="69">
        <v>2500</v>
      </c>
      <c r="AL1608" s="69">
        <v>4844</v>
      </c>
      <c r="AM1608" s="69">
        <v>2318</v>
      </c>
      <c r="AN1608" s="69">
        <v>-4844</v>
      </c>
      <c r="AO1608" s="69">
        <v>15</v>
      </c>
      <c r="AP1608" s="69">
        <v>-15</v>
      </c>
      <c r="AQ1608" s="69">
        <v>114439</v>
      </c>
      <c r="AR1608" s="69">
        <v>4362</v>
      </c>
      <c r="AS1608" s="69">
        <v>94334</v>
      </c>
      <c r="AT1608" s="69">
        <v>64696</v>
      </c>
      <c r="AU1608" s="69">
        <v>0</v>
      </c>
      <c r="AV1608" s="69">
        <v>218</v>
      </c>
      <c r="AW1608" s="69">
        <v>0.18756885714285715</v>
      </c>
      <c r="AX1608" s="69">
        <v>0</v>
      </c>
      <c r="AY1608" s="69">
        <v>0</v>
      </c>
      <c r="AZ1608" s="69">
        <v>0</v>
      </c>
      <c r="BA1608" s="69">
        <v>631.24134615384617</v>
      </c>
      <c r="BB1608" s="69">
        <v>0.29378531073446329</v>
      </c>
      <c r="BC1608" s="69">
        <v>813.75865384615383</v>
      </c>
      <c r="BD1608" s="69">
        <v>0</v>
      </c>
      <c r="BE1608" s="69">
        <v>135.52663088356729</v>
      </c>
      <c r="BF1608" s="69">
        <v>-135.52663088356729</v>
      </c>
      <c r="BG1608" s="69">
        <v>43766.066666666666</v>
      </c>
      <c r="BH1608" s="69">
        <v>0</v>
      </c>
      <c r="BI1608" s="69">
        <v>-43766.066666666666</v>
      </c>
      <c r="BJ1608" s="69">
        <v>1.3107419673363103E-4</v>
      </c>
      <c r="BK1608" s="69">
        <v>0</v>
      </c>
      <c r="BL1608" s="69">
        <v>150.50229252636404</v>
      </c>
      <c r="BM1608" s="69">
        <v>-150.50229252636404</v>
      </c>
      <c r="BN1608" s="69">
        <v>0</v>
      </c>
      <c r="BO1608" s="69">
        <v>6.9592193694744209</v>
      </c>
      <c r="BP1608" s="69">
        <v>-6.9592193694744209</v>
      </c>
      <c r="BQ1608" s="69">
        <v>6959.219369474421</v>
      </c>
      <c r="BR1608" s="69">
        <v>-6959.219369474421</v>
      </c>
      <c r="BS1608" s="69">
        <v>0</v>
      </c>
      <c r="BT1608" s="69">
        <v>0</v>
      </c>
      <c r="BU1608" s="69">
        <v>296.77064220183485</v>
      </c>
      <c r="BV1608" s="69">
        <v>2.0255332535237112E-2</v>
      </c>
    </row>
    <row r="1609" spans="1:74">
      <c r="A1609" s="113" t="s">
        <v>1056</v>
      </c>
      <c r="B1609" s="69" t="s">
        <v>100</v>
      </c>
      <c r="C1609" s="69" t="s">
        <v>141</v>
      </c>
      <c r="D1609" s="69" t="s">
        <v>360</v>
      </c>
      <c r="E1609" s="69" t="s">
        <v>687</v>
      </c>
      <c r="F1609" s="69">
        <v>0</v>
      </c>
      <c r="G1609" s="69">
        <v>0</v>
      </c>
      <c r="H1609" s="69">
        <v>9823</v>
      </c>
      <c r="I1609" s="69">
        <v>80</v>
      </c>
      <c r="J1609" s="69">
        <v>37</v>
      </c>
      <c r="K1609" s="69">
        <v>1541</v>
      </c>
      <c r="L1609" s="69">
        <v>1311</v>
      </c>
      <c r="M1609" s="69">
        <v>44</v>
      </c>
      <c r="N1609" s="69">
        <v>0</v>
      </c>
      <c r="O1609" s="69">
        <v>13</v>
      </c>
      <c r="P1609" s="69">
        <v>6374.43</v>
      </c>
      <c r="Q1609" s="69">
        <v>51.97</v>
      </c>
      <c r="R1609" s="114">
        <v>3500000</v>
      </c>
      <c r="S1609" s="69">
        <v>0</v>
      </c>
      <c r="T1609" s="69">
        <v>0</v>
      </c>
      <c r="U1609" s="69">
        <v>3540</v>
      </c>
      <c r="V1609" s="69">
        <v>0</v>
      </c>
      <c r="W1609" s="69">
        <v>0</v>
      </c>
      <c r="X1609" s="69">
        <v>0</v>
      </c>
      <c r="Y1609" s="69">
        <v>0</v>
      </c>
      <c r="Z1609" s="69">
        <v>0</v>
      </c>
      <c r="AA1609" s="69">
        <v>0</v>
      </c>
      <c r="AB1609" s="69">
        <v>0</v>
      </c>
      <c r="AC1609" s="69">
        <v>0</v>
      </c>
      <c r="AD1609" s="69">
        <v>0</v>
      </c>
      <c r="AE1609" s="69">
        <v>1445</v>
      </c>
      <c r="AF1609" s="69">
        <v>763664</v>
      </c>
      <c r="AG1609" s="69">
        <v>2736336</v>
      </c>
      <c r="AH1609" s="69">
        <v>0</v>
      </c>
      <c r="AI1609" s="69">
        <v>0</v>
      </c>
      <c r="AJ1609" s="69">
        <v>1240</v>
      </c>
      <c r="AK1609" s="69">
        <v>2300</v>
      </c>
      <c r="AL1609" s="69">
        <v>5886</v>
      </c>
      <c r="AM1609" s="69">
        <v>2781</v>
      </c>
      <c r="AN1609" s="69">
        <v>-5886</v>
      </c>
      <c r="AO1609" s="69">
        <v>17</v>
      </c>
      <c r="AP1609" s="69">
        <v>-17</v>
      </c>
      <c r="AQ1609" s="69">
        <v>134462</v>
      </c>
      <c r="AR1609" s="69">
        <v>5211</v>
      </c>
      <c r="AS1609" s="69">
        <v>111209</v>
      </c>
      <c r="AT1609" s="69">
        <v>74519</v>
      </c>
      <c r="AU1609" s="69">
        <v>0</v>
      </c>
      <c r="AV1609" s="69">
        <v>262</v>
      </c>
      <c r="AW1609" s="69">
        <v>0.21818971428571429</v>
      </c>
      <c r="AX1609" s="69">
        <v>0</v>
      </c>
      <c r="AY1609" s="69">
        <v>0</v>
      </c>
      <c r="AZ1609" s="69">
        <v>0</v>
      </c>
      <c r="BA1609" s="69">
        <v>615.85806451612905</v>
      </c>
      <c r="BB1609" s="69">
        <v>0.35028248587570621</v>
      </c>
      <c r="BC1609" s="69">
        <v>829.14193548387095</v>
      </c>
      <c r="BD1609" s="69">
        <v>0</v>
      </c>
      <c r="BE1609" s="69">
        <v>129.74243968739381</v>
      </c>
      <c r="BF1609" s="69">
        <v>-129.74243968739381</v>
      </c>
      <c r="BG1609" s="69">
        <v>44921.411764705881</v>
      </c>
      <c r="BH1609" s="69">
        <v>0</v>
      </c>
      <c r="BI1609" s="69">
        <v>-44921.411764705881</v>
      </c>
      <c r="BJ1609" s="69">
        <v>1.2642977198018771E-4</v>
      </c>
      <c r="BK1609" s="69">
        <v>0</v>
      </c>
      <c r="BL1609" s="69">
        <v>146.54845519094224</v>
      </c>
      <c r="BM1609" s="69">
        <v>-146.54845519094224</v>
      </c>
      <c r="BN1609" s="69">
        <v>0</v>
      </c>
      <c r="BO1609" s="69">
        <v>6.8669262379843357</v>
      </c>
      <c r="BP1609" s="69">
        <v>-6.8669262379843357</v>
      </c>
      <c r="BQ1609" s="69">
        <v>6866.9262379843358</v>
      </c>
      <c r="BR1609" s="69">
        <v>-6866.9262379843358</v>
      </c>
      <c r="BS1609" s="69">
        <v>0</v>
      </c>
      <c r="BT1609" s="69">
        <v>0</v>
      </c>
      <c r="BU1609" s="69">
        <v>284.42366412213738</v>
      </c>
      <c r="BV1609" s="69">
        <v>2.068242328687659E-2</v>
      </c>
    </row>
    <row r="1610" spans="1:74">
      <c r="A1610" s="113" t="s">
        <v>1057</v>
      </c>
      <c r="B1610" s="69" t="s">
        <v>100</v>
      </c>
      <c r="C1610" s="69" t="s">
        <v>141</v>
      </c>
      <c r="D1610" s="69" t="s">
        <v>360</v>
      </c>
      <c r="E1610" s="69" t="s">
        <v>687</v>
      </c>
      <c r="F1610" s="69">
        <v>0</v>
      </c>
      <c r="G1610" s="69">
        <v>0</v>
      </c>
      <c r="H1610" s="69">
        <v>10366</v>
      </c>
      <c r="I1610" s="69">
        <v>93</v>
      </c>
      <c r="J1610" s="69">
        <v>35</v>
      </c>
      <c r="K1610" s="69">
        <v>1788</v>
      </c>
      <c r="L1610" s="69">
        <v>1522</v>
      </c>
      <c r="M1610" s="69">
        <v>43</v>
      </c>
      <c r="N1610" s="69">
        <v>0</v>
      </c>
      <c r="O1610" s="69">
        <v>10</v>
      </c>
      <c r="P1610" s="69">
        <v>5797.54</v>
      </c>
      <c r="Q1610" s="69">
        <v>62.45</v>
      </c>
      <c r="R1610" s="114">
        <v>3500000</v>
      </c>
      <c r="S1610" s="69">
        <v>0</v>
      </c>
      <c r="T1610" s="69">
        <v>0</v>
      </c>
      <c r="U1610" s="69">
        <v>3540</v>
      </c>
      <c r="V1610" s="69">
        <v>0</v>
      </c>
      <c r="W1610" s="69">
        <v>0</v>
      </c>
      <c r="X1610" s="69">
        <v>0</v>
      </c>
      <c r="Y1610" s="69">
        <v>0</v>
      </c>
      <c r="Z1610" s="69">
        <v>0</v>
      </c>
      <c r="AA1610" s="69">
        <v>0</v>
      </c>
      <c r="AB1610" s="69">
        <v>0</v>
      </c>
      <c r="AC1610" s="69">
        <v>0</v>
      </c>
      <c r="AD1610" s="69">
        <v>0</v>
      </c>
      <c r="AE1610" s="69">
        <v>1445</v>
      </c>
      <c r="AF1610" s="69">
        <v>875371</v>
      </c>
      <c r="AG1610" s="69">
        <v>2624629</v>
      </c>
      <c r="AH1610" s="69">
        <v>0</v>
      </c>
      <c r="AI1610" s="69">
        <v>0</v>
      </c>
      <c r="AJ1610" s="69">
        <v>1465</v>
      </c>
      <c r="AK1610" s="69">
        <v>2075</v>
      </c>
      <c r="AL1610" s="69">
        <v>7081</v>
      </c>
      <c r="AM1610" s="69">
        <v>3306</v>
      </c>
      <c r="AN1610" s="69">
        <v>-7081</v>
      </c>
      <c r="AO1610" s="69">
        <v>20</v>
      </c>
      <c r="AP1610" s="69">
        <v>-20</v>
      </c>
      <c r="AQ1610" s="69">
        <v>157159</v>
      </c>
      <c r="AR1610" s="69">
        <v>6235</v>
      </c>
      <c r="AS1610" s="69">
        <v>129740</v>
      </c>
      <c r="AT1610" s="69">
        <v>84885</v>
      </c>
      <c r="AU1610" s="69">
        <v>0</v>
      </c>
      <c r="AV1610" s="69">
        <v>305</v>
      </c>
      <c r="AW1610" s="69">
        <v>0.25010599999999999</v>
      </c>
      <c r="AX1610" s="69">
        <v>0</v>
      </c>
      <c r="AY1610" s="69">
        <v>0</v>
      </c>
      <c r="AZ1610" s="69">
        <v>0</v>
      </c>
      <c r="BA1610" s="69">
        <v>597.52286689419793</v>
      </c>
      <c r="BB1610" s="69">
        <v>0.41384180790960451</v>
      </c>
      <c r="BC1610" s="69">
        <v>847.47713310580207</v>
      </c>
      <c r="BD1610" s="69">
        <v>0</v>
      </c>
      <c r="BE1610" s="69">
        <v>123.62251094478181</v>
      </c>
      <c r="BF1610" s="69">
        <v>-123.62251094478181</v>
      </c>
      <c r="BG1610" s="69">
        <v>43768.55</v>
      </c>
      <c r="BH1610" s="69">
        <v>0</v>
      </c>
      <c r="BI1610" s="69">
        <v>-43768.55</v>
      </c>
      <c r="BJ1610" s="69">
        <v>1.2725965423551945E-4</v>
      </c>
      <c r="BK1610" s="69">
        <v>0</v>
      </c>
      <c r="BL1610" s="69">
        <v>140.3963111467522</v>
      </c>
      <c r="BM1610" s="69">
        <v>-140.3963111467522</v>
      </c>
      <c r="BN1610" s="69">
        <v>0</v>
      </c>
      <c r="BO1610" s="69">
        <v>6.7471173115461696</v>
      </c>
      <c r="BP1610" s="69">
        <v>-6.7471173115461696</v>
      </c>
      <c r="BQ1610" s="69">
        <v>6747.1173115461697</v>
      </c>
      <c r="BR1610" s="69">
        <v>-6747.1173115461697</v>
      </c>
      <c r="BS1610" s="69">
        <v>0</v>
      </c>
      <c r="BT1610" s="69">
        <v>0</v>
      </c>
      <c r="BU1610" s="69">
        <v>278.31147540983608</v>
      </c>
      <c r="BV1610" s="69">
        <v>2.1036020845131363E-2</v>
      </c>
    </row>
    <row r="1611" spans="1:74">
      <c r="A1611" s="113" t="s">
        <v>1058</v>
      </c>
      <c r="B1611" s="69" t="s">
        <v>100</v>
      </c>
      <c r="C1611" s="69" t="s">
        <v>141</v>
      </c>
      <c r="D1611" s="69" t="s">
        <v>360</v>
      </c>
      <c r="E1611" s="69" t="s">
        <v>687</v>
      </c>
      <c r="F1611" s="69">
        <v>0</v>
      </c>
      <c r="G1611" s="69">
        <v>0</v>
      </c>
      <c r="H1611" s="69">
        <v>10365</v>
      </c>
      <c r="I1611" s="69">
        <v>111</v>
      </c>
      <c r="J1611" s="69">
        <v>52</v>
      </c>
      <c r="K1611" s="69">
        <v>1771</v>
      </c>
      <c r="L1611" s="69">
        <v>1477</v>
      </c>
      <c r="M1611" s="69">
        <v>62</v>
      </c>
      <c r="N1611" s="69">
        <v>1</v>
      </c>
      <c r="O1611" s="69">
        <v>21</v>
      </c>
      <c r="P1611" s="69">
        <v>5852.63</v>
      </c>
      <c r="Q1611" s="69">
        <v>35.5</v>
      </c>
      <c r="R1611" s="114">
        <v>3500000</v>
      </c>
      <c r="S1611" s="69">
        <v>0</v>
      </c>
      <c r="T1611" s="69">
        <v>0</v>
      </c>
      <c r="U1611" s="69">
        <v>3540</v>
      </c>
      <c r="V1611" s="69">
        <v>0</v>
      </c>
      <c r="W1611" s="69">
        <v>0</v>
      </c>
      <c r="X1611" s="69">
        <v>0</v>
      </c>
      <c r="Y1611" s="69">
        <v>0</v>
      </c>
      <c r="Z1611" s="69">
        <v>0</v>
      </c>
      <c r="AA1611" s="69">
        <v>0</v>
      </c>
      <c r="AB1611" s="69">
        <v>0</v>
      </c>
      <c r="AC1611" s="69">
        <v>0</v>
      </c>
      <c r="AD1611" s="69">
        <v>0</v>
      </c>
      <c r="AE1611" s="69">
        <v>1445</v>
      </c>
      <c r="AF1611" s="69">
        <v>989990</v>
      </c>
      <c r="AG1611" s="69">
        <v>2510010</v>
      </c>
      <c r="AH1611" s="69">
        <v>0</v>
      </c>
      <c r="AI1611" s="69">
        <v>0</v>
      </c>
      <c r="AJ1611" s="69">
        <v>1691</v>
      </c>
      <c r="AK1611" s="69">
        <v>1849</v>
      </c>
      <c r="AL1611" s="69">
        <v>8240</v>
      </c>
      <c r="AM1611" s="69">
        <v>3824</v>
      </c>
      <c r="AN1611" s="69">
        <v>-8240</v>
      </c>
      <c r="AO1611" s="69">
        <v>26</v>
      </c>
      <c r="AP1611" s="69">
        <v>-26</v>
      </c>
      <c r="AQ1611" s="69">
        <v>179233</v>
      </c>
      <c r="AR1611" s="69">
        <v>7147</v>
      </c>
      <c r="AS1611" s="69">
        <v>147927</v>
      </c>
      <c r="AT1611" s="69">
        <v>95250</v>
      </c>
      <c r="AU1611" s="69">
        <v>0</v>
      </c>
      <c r="AV1611" s="69">
        <v>367</v>
      </c>
      <c r="AW1611" s="69">
        <v>0.28285428571428572</v>
      </c>
      <c r="AX1611" s="69">
        <v>0</v>
      </c>
      <c r="AY1611" s="69">
        <v>0</v>
      </c>
      <c r="AZ1611" s="69">
        <v>0</v>
      </c>
      <c r="BA1611" s="69">
        <v>585.4464813719693</v>
      </c>
      <c r="BB1611" s="69">
        <v>0.47768361581920904</v>
      </c>
      <c r="BC1611" s="69">
        <v>859.5535186280307</v>
      </c>
      <c r="BD1611" s="69">
        <v>0</v>
      </c>
      <c r="BE1611" s="69">
        <v>120.14441747572816</v>
      </c>
      <c r="BF1611" s="69">
        <v>-120.14441747572816</v>
      </c>
      <c r="BG1611" s="69">
        <v>38076.538461538461</v>
      </c>
      <c r="BH1611" s="69">
        <v>0</v>
      </c>
      <c r="BI1611" s="69">
        <v>-38076.538461538461</v>
      </c>
      <c r="BJ1611" s="69">
        <v>1.4506257218257798E-4</v>
      </c>
      <c r="BK1611" s="69">
        <v>0</v>
      </c>
      <c r="BL1611" s="69">
        <v>138.51825940954245</v>
      </c>
      <c r="BM1611" s="69">
        <v>-138.51825940954245</v>
      </c>
      <c r="BN1611" s="69">
        <v>0</v>
      </c>
      <c r="BO1611" s="69">
        <v>6.6924226138568352</v>
      </c>
      <c r="BP1611" s="69">
        <v>-6.6924226138568352</v>
      </c>
      <c r="BQ1611" s="69">
        <v>6692.4226138568356</v>
      </c>
      <c r="BR1611" s="69">
        <v>-6692.4226138568356</v>
      </c>
      <c r="BS1611" s="69">
        <v>0</v>
      </c>
      <c r="BT1611" s="69">
        <v>0</v>
      </c>
      <c r="BU1611" s="69">
        <v>259.5367847411444</v>
      </c>
      <c r="BV1611" s="69">
        <v>2.1335356770237623E-2</v>
      </c>
    </row>
    <row r="1612" spans="1:74">
      <c r="A1612" s="113" t="s">
        <v>1059</v>
      </c>
      <c r="B1612" s="69" t="s">
        <v>100</v>
      </c>
      <c r="C1612" s="69" t="s">
        <v>141</v>
      </c>
      <c r="D1612" s="69" t="s">
        <v>360</v>
      </c>
      <c r="E1612" s="69" t="s">
        <v>687</v>
      </c>
      <c r="F1612" s="69">
        <v>0</v>
      </c>
      <c r="G1612" s="69">
        <v>0</v>
      </c>
      <c r="H1612" s="69">
        <v>12531</v>
      </c>
      <c r="I1612" s="69">
        <v>96</v>
      </c>
      <c r="J1612" s="69">
        <v>36</v>
      </c>
      <c r="K1612" s="69">
        <v>1956</v>
      </c>
      <c r="L1612" s="69">
        <v>1655</v>
      </c>
      <c r="M1612" s="69">
        <v>45</v>
      </c>
      <c r="N1612" s="69">
        <v>0</v>
      </c>
      <c r="O1612" s="69">
        <v>11</v>
      </c>
      <c r="P1612" s="69">
        <v>6406.44</v>
      </c>
      <c r="Q1612" s="69">
        <v>67.010000000000005</v>
      </c>
      <c r="R1612" s="114">
        <v>3500000</v>
      </c>
      <c r="S1612" s="69">
        <v>0</v>
      </c>
      <c r="T1612" s="69">
        <v>0</v>
      </c>
      <c r="U1612" s="69">
        <v>3540</v>
      </c>
      <c r="V1612" s="69">
        <v>0</v>
      </c>
      <c r="W1612" s="69">
        <v>0</v>
      </c>
      <c r="X1612" s="69">
        <v>0</v>
      </c>
      <c r="Y1612" s="69">
        <v>0</v>
      </c>
      <c r="Z1612" s="69">
        <v>0</v>
      </c>
      <c r="AA1612" s="69">
        <v>0</v>
      </c>
      <c r="AB1612" s="69">
        <v>0</v>
      </c>
      <c r="AC1612" s="69">
        <v>0</v>
      </c>
      <c r="AD1612" s="69">
        <v>0</v>
      </c>
      <c r="AE1612" s="69">
        <v>1445</v>
      </c>
      <c r="AF1612" s="69">
        <v>1117802</v>
      </c>
      <c r="AG1612" s="69">
        <v>2382198</v>
      </c>
      <c r="AH1612" s="69">
        <v>0</v>
      </c>
      <c r="AI1612" s="69">
        <v>0</v>
      </c>
      <c r="AJ1612" s="69">
        <v>1907</v>
      </c>
      <c r="AK1612" s="69">
        <v>1633</v>
      </c>
      <c r="AL1612" s="69">
        <v>9407</v>
      </c>
      <c r="AM1612" s="69">
        <v>4309</v>
      </c>
      <c r="AN1612" s="69">
        <v>-9407</v>
      </c>
      <c r="AO1612" s="69">
        <v>29</v>
      </c>
      <c r="AP1612" s="69">
        <v>-29</v>
      </c>
      <c r="AQ1612" s="69">
        <v>200722</v>
      </c>
      <c r="AR1612" s="69">
        <v>8020</v>
      </c>
      <c r="AS1612" s="69">
        <v>165782</v>
      </c>
      <c r="AT1612" s="69">
        <v>107781</v>
      </c>
      <c r="AU1612" s="69">
        <v>0</v>
      </c>
      <c r="AV1612" s="69">
        <v>412</v>
      </c>
      <c r="AW1612" s="69">
        <v>0.31937199999999999</v>
      </c>
      <c r="AX1612" s="69">
        <v>0</v>
      </c>
      <c r="AY1612" s="69">
        <v>0</v>
      </c>
      <c r="AZ1612" s="69">
        <v>0</v>
      </c>
      <c r="BA1612" s="69">
        <v>586.15731515469326</v>
      </c>
      <c r="BB1612" s="69">
        <v>0.53870056497175145</v>
      </c>
      <c r="BC1612" s="69">
        <v>858.84268484530674</v>
      </c>
      <c r="BD1612" s="69">
        <v>0</v>
      </c>
      <c r="BE1612" s="69">
        <v>118.82661847560327</v>
      </c>
      <c r="BF1612" s="69">
        <v>-118.82661847560327</v>
      </c>
      <c r="BG1612" s="69">
        <v>38544.896551724138</v>
      </c>
      <c r="BH1612" s="69">
        <v>0</v>
      </c>
      <c r="BI1612" s="69">
        <v>-38544.896551724138</v>
      </c>
      <c r="BJ1612" s="69">
        <v>1.4447843285738483E-4</v>
      </c>
      <c r="BK1612" s="69">
        <v>0</v>
      </c>
      <c r="BL1612" s="69">
        <v>139.37680798004988</v>
      </c>
      <c r="BM1612" s="69">
        <v>-139.37680798004988</v>
      </c>
      <c r="BN1612" s="69">
        <v>0</v>
      </c>
      <c r="BO1612" s="69">
        <v>6.7426017299827485</v>
      </c>
      <c r="BP1612" s="69">
        <v>-6.7426017299827485</v>
      </c>
      <c r="BQ1612" s="69">
        <v>6742.6017299827481</v>
      </c>
      <c r="BR1612" s="69">
        <v>-6742.6017299827481</v>
      </c>
      <c r="BS1612" s="69">
        <v>0</v>
      </c>
      <c r="BT1612" s="69">
        <v>0</v>
      </c>
      <c r="BU1612" s="69">
        <v>261.60436893203882</v>
      </c>
      <c r="BV1612" s="69">
        <v>2.1467502316636942E-2</v>
      </c>
    </row>
    <row r="1613" spans="1:74">
      <c r="A1613" s="113" t="s">
        <v>1031</v>
      </c>
      <c r="B1613" s="69" t="s">
        <v>100</v>
      </c>
      <c r="C1613" s="69" t="s">
        <v>141</v>
      </c>
      <c r="D1613" s="69" t="s">
        <v>360</v>
      </c>
      <c r="E1613" s="69" t="s">
        <v>687</v>
      </c>
      <c r="F1613" s="69">
        <v>0</v>
      </c>
      <c r="G1613" s="69">
        <v>0</v>
      </c>
      <c r="H1613" s="69">
        <v>10313</v>
      </c>
      <c r="I1613" s="69">
        <v>73</v>
      </c>
      <c r="J1613" s="69">
        <v>35</v>
      </c>
      <c r="K1613" s="69">
        <v>1710</v>
      </c>
      <c r="L1613" s="69">
        <v>1426</v>
      </c>
      <c r="M1613" s="69">
        <v>41</v>
      </c>
      <c r="N1613" s="69">
        <v>0</v>
      </c>
      <c r="O1613" s="69">
        <v>9</v>
      </c>
      <c r="P1613" s="69">
        <v>6030.99</v>
      </c>
      <c r="Q1613" s="69">
        <v>66.540000000000006</v>
      </c>
      <c r="R1613" s="114">
        <v>3500000</v>
      </c>
      <c r="S1613" s="69">
        <v>0</v>
      </c>
      <c r="T1613" s="69">
        <v>0</v>
      </c>
      <c r="U1613" s="69">
        <v>3540</v>
      </c>
      <c r="V1613" s="69">
        <v>0</v>
      </c>
      <c r="W1613" s="69">
        <v>0</v>
      </c>
      <c r="X1613" s="69">
        <v>0</v>
      </c>
      <c r="Y1613" s="69">
        <v>0</v>
      </c>
      <c r="Z1613" s="69">
        <v>0</v>
      </c>
      <c r="AA1613" s="69">
        <v>0</v>
      </c>
      <c r="AB1613" s="69">
        <v>0</v>
      </c>
      <c r="AC1613" s="69">
        <v>0</v>
      </c>
      <c r="AD1613" s="69">
        <v>0</v>
      </c>
      <c r="AE1613" s="69">
        <v>1445</v>
      </c>
      <c r="AF1613" s="69">
        <v>1240307</v>
      </c>
      <c r="AG1613" s="69">
        <v>2259693</v>
      </c>
      <c r="AH1613" s="69">
        <v>0</v>
      </c>
      <c r="AI1613" s="69">
        <v>0</v>
      </c>
      <c r="AJ1613" s="69">
        <v>2122</v>
      </c>
      <c r="AK1613" s="69">
        <v>1418</v>
      </c>
      <c r="AL1613" s="69">
        <v>10440</v>
      </c>
      <c r="AM1613" s="69">
        <v>4770</v>
      </c>
      <c r="AN1613" s="69">
        <v>-10440</v>
      </c>
      <c r="AO1613" s="69">
        <v>31</v>
      </c>
      <c r="AP1613" s="69">
        <v>-31</v>
      </c>
      <c r="AQ1613" s="69">
        <v>222438</v>
      </c>
      <c r="AR1613" s="69">
        <v>8879</v>
      </c>
      <c r="AS1613" s="69">
        <v>183678</v>
      </c>
      <c r="AT1613" s="69">
        <v>118094</v>
      </c>
      <c r="AU1613" s="69">
        <v>0</v>
      </c>
      <c r="AV1613" s="69">
        <v>453</v>
      </c>
      <c r="AW1613" s="69">
        <v>0.35437342857142856</v>
      </c>
      <c r="AX1613" s="69">
        <v>0</v>
      </c>
      <c r="AY1613" s="69">
        <v>0</v>
      </c>
      <c r="AZ1613" s="69">
        <v>0</v>
      </c>
      <c r="BA1613" s="69">
        <v>584.49905749293123</v>
      </c>
      <c r="BB1613" s="69">
        <v>0.59943502824858752</v>
      </c>
      <c r="BC1613" s="69">
        <v>860.50094250706877</v>
      </c>
      <c r="BD1613" s="69">
        <v>0</v>
      </c>
      <c r="BE1613" s="69">
        <v>118.80335249042146</v>
      </c>
      <c r="BF1613" s="69">
        <v>-118.80335249042146</v>
      </c>
      <c r="BG1613" s="69">
        <v>40009.903225806454</v>
      </c>
      <c r="BH1613" s="69">
        <v>0</v>
      </c>
      <c r="BI1613" s="69">
        <v>-40009.903225806454</v>
      </c>
      <c r="BJ1613" s="69">
        <v>1.3936467689873132E-4</v>
      </c>
      <c r="BK1613" s="69">
        <v>0</v>
      </c>
      <c r="BL1613" s="69">
        <v>139.68994256109923</v>
      </c>
      <c r="BM1613" s="69">
        <v>-139.68994256109923</v>
      </c>
      <c r="BN1613" s="69">
        <v>0</v>
      </c>
      <c r="BO1613" s="69">
        <v>6.7526159910277768</v>
      </c>
      <c r="BP1613" s="69">
        <v>-6.7526159910277768</v>
      </c>
      <c r="BQ1613" s="69">
        <v>6752.6159910277765</v>
      </c>
      <c r="BR1613" s="69">
        <v>-6752.6159910277765</v>
      </c>
      <c r="BS1613" s="69">
        <v>0</v>
      </c>
      <c r="BT1613" s="69">
        <v>0</v>
      </c>
      <c r="BU1613" s="69">
        <v>260.69315673289185</v>
      </c>
      <c r="BV1613" s="69">
        <v>2.1444177703449949E-2</v>
      </c>
    </row>
    <row r="1614" spans="1:74">
      <c r="A1614" s="113" t="s">
        <v>1032</v>
      </c>
      <c r="B1614" s="69" t="s">
        <v>100</v>
      </c>
      <c r="C1614" s="69" t="s">
        <v>141</v>
      </c>
      <c r="D1614" s="69" t="s">
        <v>360</v>
      </c>
      <c r="E1614" s="69" t="s">
        <v>687</v>
      </c>
      <c r="F1614" s="69">
        <v>0</v>
      </c>
      <c r="G1614" s="69">
        <v>0</v>
      </c>
      <c r="H1614" s="69">
        <v>9897</v>
      </c>
      <c r="I1614" s="69">
        <v>76</v>
      </c>
      <c r="J1614" s="69">
        <v>33</v>
      </c>
      <c r="K1614" s="69">
        <v>1696</v>
      </c>
      <c r="L1614" s="69">
        <v>1425</v>
      </c>
      <c r="M1614" s="69">
        <v>36</v>
      </c>
      <c r="N1614" s="69">
        <v>0</v>
      </c>
      <c r="O1614" s="69">
        <v>14</v>
      </c>
      <c r="P1614" s="69">
        <v>5835.5</v>
      </c>
      <c r="Q1614" s="69">
        <v>61.47</v>
      </c>
      <c r="R1614" s="114">
        <v>3500000</v>
      </c>
      <c r="S1614" s="69">
        <v>0</v>
      </c>
      <c r="T1614" s="69">
        <v>0</v>
      </c>
      <c r="U1614" s="69">
        <v>3540</v>
      </c>
      <c r="V1614" s="69">
        <v>0</v>
      </c>
      <c r="W1614" s="69">
        <v>0</v>
      </c>
      <c r="X1614" s="69">
        <v>0</v>
      </c>
      <c r="Y1614" s="69">
        <v>0</v>
      </c>
      <c r="Z1614" s="69">
        <v>0</v>
      </c>
      <c r="AA1614" s="69">
        <v>0</v>
      </c>
      <c r="AB1614" s="69">
        <v>0</v>
      </c>
      <c r="AC1614" s="69">
        <v>0</v>
      </c>
      <c r="AD1614" s="69">
        <v>0</v>
      </c>
      <c r="AE1614" s="69">
        <v>1445</v>
      </c>
      <c r="AF1614" s="69">
        <v>1352159</v>
      </c>
      <c r="AG1614" s="69">
        <v>2147841</v>
      </c>
      <c r="AH1614" s="69">
        <v>0</v>
      </c>
      <c r="AI1614" s="69">
        <v>0</v>
      </c>
      <c r="AJ1614" s="69">
        <v>2323</v>
      </c>
      <c r="AK1614" s="69">
        <v>1217</v>
      </c>
      <c r="AL1614" s="69">
        <v>11456</v>
      </c>
      <c r="AM1614" s="69">
        <v>5209</v>
      </c>
      <c r="AN1614" s="69">
        <v>-11456</v>
      </c>
      <c r="AO1614" s="69">
        <v>34</v>
      </c>
      <c r="AP1614" s="69">
        <v>-34</v>
      </c>
      <c r="AQ1614" s="69">
        <v>242968</v>
      </c>
      <c r="AR1614" s="69">
        <v>9656</v>
      </c>
      <c r="AS1614" s="69">
        <v>200693</v>
      </c>
      <c r="AT1614" s="69">
        <v>127991</v>
      </c>
      <c r="AU1614" s="69">
        <v>0</v>
      </c>
      <c r="AV1614" s="69">
        <v>489</v>
      </c>
      <c r="AW1614" s="69">
        <v>0.38633114285714287</v>
      </c>
      <c r="AX1614" s="69">
        <v>0</v>
      </c>
      <c r="AY1614" s="69">
        <v>0</v>
      </c>
      <c r="AZ1614" s="69">
        <v>0</v>
      </c>
      <c r="BA1614" s="69">
        <v>582.07447266465772</v>
      </c>
      <c r="BB1614" s="69">
        <v>0.65621468926553672</v>
      </c>
      <c r="BC1614" s="69">
        <v>862.92552733534228</v>
      </c>
      <c r="BD1614" s="69">
        <v>0</v>
      </c>
      <c r="BE1614" s="69">
        <v>118.03063896648045</v>
      </c>
      <c r="BF1614" s="69">
        <v>-118.03063896648045</v>
      </c>
      <c r="BG1614" s="69">
        <v>39769.382352941175</v>
      </c>
      <c r="BH1614" s="69">
        <v>0</v>
      </c>
      <c r="BI1614" s="69">
        <v>-39769.382352941175</v>
      </c>
      <c r="BJ1614" s="69">
        <v>1.3993612327549307E-4</v>
      </c>
      <c r="BK1614" s="69">
        <v>0</v>
      </c>
      <c r="BL1614" s="69">
        <v>140.03303645401823</v>
      </c>
      <c r="BM1614" s="69">
        <v>-140.03303645401823</v>
      </c>
      <c r="BN1614" s="69">
        <v>0</v>
      </c>
      <c r="BO1614" s="69">
        <v>6.7374497366624642</v>
      </c>
      <c r="BP1614" s="69">
        <v>-6.7374497366624642</v>
      </c>
      <c r="BQ1614" s="69">
        <v>6737.4497366624646</v>
      </c>
      <c r="BR1614" s="69">
        <v>-6737.4497366624646</v>
      </c>
      <c r="BS1614" s="69">
        <v>0</v>
      </c>
      <c r="BT1614" s="69">
        <v>0</v>
      </c>
      <c r="BU1614" s="69">
        <v>261.74028629856849</v>
      </c>
      <c r="BV1614" s="69">
        <v>2.1439037239471864E-2</v>
      </c>
    </row>
    <row r="1615" spans="1:74">
      <c r="A1615" s="113" t="s">
        <v>1033</v>
      </c>
      <c r="B1615" s="69" t="s">
        <v>100</v>
      </c>
      <c r="C1615" s="69" t="s">
        <v>141</v>
      </c>
      <c r="D1615" s="69" t="s">
        <v>360</v>
      </c>
      <c r="E1615" s="69" t="s">
        <v>687</v>
      </c>
      <c r="F1615" s="69">
        <v>0</v>
      </c>
      <c r="G1615" s="69">
        <v>0</v>
      </c>
      <c r="H1615" s="69">
        <v>9898</v>
      </c>
      <c r="I1615" s="69">
        <v>78</v>
      </c>
      <c r="J1615" s="69">
        <v>40</v>
      </c>
      <c r="K1615" s="69">
        <v>1697</v>
      </c>
      <c r="L1615" s="69">
        <v>1449</v>
      </c>
      <c r="M1615" s="69">
        <v>44</v>
      </c>
      <c r="N1615" s="69">
        <v>0</v>
      </c>
      <c r="O1615" s="69">
        <v>18</v>
      </c>
      <c r="P1615" s="69">
        <v>5832.65</v>
      </c>
      <c r="Q1615" s="69">
        <v>48.28</v>
      </c>
      <c r="R1615" s="114">
        <v>3500000</v>
      </c>
      <c r="S1615" s="69">
        <v>0</v>
      </c>
      <c r="T1615" s="69">
        <v>0</v>
      </c>
      <c r="U1615" s="69">
        <v>3540</v>
      </c>
      <c r="V1615" s="69">
        <v>0</v>
      </c>
      <c r="W1615" s="69">
        <v>0</v>
      </c>
      <c r="X1615" s="69">
        <v>0</v>
      </c>
      <c r="Y1615" s="69">
        <v>0</v>
      </c>
      <c r="Z1615" s="69">
        <v>0</v>
      </c>
      <c r="AA1615" s="69">
        <v>0</v>
      </c>
      <c r="AB1615" s="69">
        <v>0</v>
      </c>
      <c r="AC1615" s="69">
        <v>0</v>
      </c>
      <c r="AD1615" s="69">
        <v>0</v>
      </c>
      <c r="AE1615" s="69">
        <v>1445</v>
      </c>
      <c r="AF1615" s="69">
        <v>1461406</v>
      </c>
      <c r="AG1615" s="69">
        <v>2038594</v>
      </c>
      <c r="AH1615" s="69">
        <v>0</v>
      </c>
      <c r="AI1615" s="69">
        <v>0</v>
      </c>
      <c r="AJ1615" s="69">
        <v>2542</v>
      </c>
      <c r="AK1615" s="69">
        <v>998</v>
      </c>
      <c r="AL1615" s="69">
        <v>12470</v>
      </c>
      <c r="AM1615" s="69">
        <v>5656</v>
      </c>
      <c r="AN1615" s="69">
        <v>-12470</v>
      </c>
      <c r="AO1615" s="69">
        <v>37</v>
      </c>
      <c r="AP1615" s="69">
        <v>-37</v>
      </c>
      <c r="AQ1615" s="69">
        <v>263507</v>
      </c>
      <c r="AR1615" s="69">
        <v>10463</v>
      </c>
      <c r="AS1615" s="69">
        <v>217869</v>
      </c>
      <c r="AT1615" s="69">
        <v>137889</v>
      </c>
      <c r="AU1615" s="69">
        <v>0</v>
      </c>
      <c r="AV1615" s="69">
        <v>533</v>
      </c>
      <c r="AW1615" s="69">
        <v>0.41754457142857143</v>
      </c>
      <c r="AX1615" s="69">
        <v>0</v>
      </c>
      <c r="AY1615" s="69">
        <v>0</v>
      </c>
      <c r="AZ1615" s="69">
        <v>0</v>
      </c>
      <c r="BA1615" s="69">
        <v>574.90401258851296</v>
      </c>
      <c r="BB1615" s="69">
        <v>0.71807909604519771</v>
      </c>
      <c r="BC1615" s="69">
        <v>870.09598741148704</v>
      </c>
      <c r="BD1615" s="69">
        <v>0</v>
      </c>
      <c r="BE1615" s="69">
        <v>117.19374498797113</v>
      </c>
      <c r="BF1615" s="69">
        <v>-117.19374498797113</v>
      </c>
      <c r="BG1615" s="69">
        <v>39497.45945945946</v>
      </c>
      <c r="BH1615" s="69">
        <v>0</v>
      </c>
      <c r="BI1615" s="69">
        <v>-39497.45945945946</v>
      </c>
      <c r="BJ1615" s="69">
        <v>1.4041372714956339E-4</v>
      </c>
      <c r="BK1615" s="69">
        <v>0</v>
      </c>
      <c r="BL1615" s="69">
        <v>139.67370734970851</v>
      </c>
      <c r="BM1615" s="69">
        <v>-139.67370734970851</v>
      </c>
      <c r="BN1615" s="69">
        <v>0</v>
      </c>
      <c r="BO1615" s="69">
        <v>6.7077280384084013</v>
      </c>
      <c r="BP1615" s="69">
        <v>-6.7077280384084013</v>
      </c>
      <c r="BQ1615" s="69">
        <v>6707.7280384084015</v>
      </c>
      <c r="BR1615" s="69">
        <v>-6707.7280384084015</v>
      </c>
      <c r="BS1615" s="69">
        <v>0</v>
      </c>
      <c r="BT1615" s="69">
        <v>0</v>
      </c>
      <c r="BU1615" s="69">
        <v>258.70356472795498</v>
      </c>
      <c r="BV1615" s="69">
        <v>2.1464325425890014E-2</v>
      </c>
    </row>
    <row r="1616" spans="1:74">
      <c r="A1616" s="113" t="s">
        <v>1034</v>
      </c>
      <c r="B1616" s="69" t="s">
        <v>100</v>
      </c>
      <c r="C1616" s="69" t="s">
        <v>141</v>
      </c>
      <c r="D1616" s="69" t="s">
        <v>360</v>
      </c>
      <c r="E1616" s="69" t="s">
        <v>687</v>
      </c>
      <c r="F1616" s="69">
        <v>0</v>
      </c>
      <c r="G1616" s="69">
        <v>0</v>
      </c>
      <c r="H1616" s="69">
        <v>9648</v>
      </c>
      <c r="I1616" s="69">
        <v>73</v>
      </c>
      <c r="J1616" s="69">
        <v>34</v>
      </c>
      <c r="K1616" s="69">
        <v>1946</v>
      </c>
      <c r="L1616" s="69">
        <v>1623</v>
      </c>
      <c r="M1616" s="69">
        <v>42</v>
      </c>
      <c r="N1616" s="69">
        <v>2</v>
      </c>
      <c r="O1616" s="69">
        <v>16</v>
      </c>
      <c r="P1616" s="69">
        <v>4957.8599999999997</v>
      </c>
      <c r="Q1616" s="69">
        <v>49.48</v>
      </c>
      <c r="R1616" s="114">
        <v>3500000</v>
      </c>
      <c r="S1616" s="69">
        <v>0</v>
      </c>
      <c r="T1616" s="69">
        <v>0</v>
      </c>
      <c r="U1616" s="69">
        <v>3540</v>
      </c>
      <c r="V1616" s="69">
        <v>0</v>
      </c>
      <c r="W1616" s="69">
        <v>0</v>
      </c>
      <c r="X1616" s="69">
        <v>0</v>
      </c>
      <c r="Y1616" s="69">
        <v>0</v>
      </c>
      <c r="Z1616" s="69">
        <v>0</v>
      </c>
      <c r="AA1616" s="69">
        <v>0</v>
      </c>
      <c r="AB1616" s="69">
        <v>0</v>
      </c>
      <c r="AC1616" s="69">
        <v>0</v>
      </c>
      <c r="AD1616" s="69">
        <v>0</v>
      </c>
      <c r="AE1616" s="69">
        <v>1445</v>
      </c>
      <c r="AF1616" s="69">
        <v>1569610</v>
      </c>
      <c r="AG1616" s="69">
        <v>1930390</v>
      </c>
      <c r="AH1616" s="69">
        <v>0</v>
      </c>
      <c r="AI1616" s="69">
        <v>0</v>
      </c>
      <c r="AJ1616" s="69">
        <v>2738</v>
      </c>
      <c r="AK1616" s="69">
        <v>802</v>
      </c>
      <c r="AL1616" s="69">
        <v>13528</v>
      </c>
      <c r="AM1616" s="69">
        <v>6114</v>
      </c>
      <c r="AN1616" s="69">
        <v>-13528</v>
      </c>
      <c r="AO1616" s="69">
        <v>39</v>
      </c>
      <c r="AP1616" s="69">
        <v>-39</v>
      </c>
      <c r="AQ1616" s="69">
        <v>285546</v>
      </c>
      <c r="AR1616" s="69">
        <v>11292</v>
      </c>
      <c r="AS1616" s="69">
        <v>236254</v>
      </c>
      <c r="AT1616" s="69">
        <v>147537</v>
      </c>
      <c r="AU1616" s="69">
        <v>0</v>
      </c>
      <c r="AV1616" s="69">
        <v>575</v>
      </c>
      <c r="AW1616" s="69">
        <v>0.44846000000000003</v>
      </c>
      <c r="AX1616" s="69">
        <v>0</v>
      </c>
      <c r="AY1616" s="69">
        <v>0</v>
      </c>
      <c r="AZ1616" s="69">
        <v>0</v>
      </c>
      <c r="BA1616" s="69">
        <v>573.26880934989038</v>
      </c>
      <c r="BB1616" s="69">
        <v>0.77344632768361576</v>
      </c>
      <c r="BC1616" s="69">
        <v>871.73119065010962</v>
      </c>
      <c r="BD1616" s="69">
        <v>0</v>
      </c>
      <c r="BE1616" s="69">
        <v>116.02675931401538</v>
      </c>
      <c r="BF1616" s="69">
        <v>-116.02675931401538</v>
      </c>
      <c r="BG1616" s="69">
        <v>40246.410256410258</v>
      </c>
      <c r="BH1616" s="69">
        <v>0</v>
      </c>
      <c r="BI1616" s="69">
        <v>-40246.410256410258</v>
      </c>
      <c r="BJ1616" s="69">
        <v>1.3658044588262487E-4</v>
      </c>
      <c r="BK1616" s="69">
        <v>0</v>
      </c>
      <c r="BL1616" s="69">
        <v>139.00194828196953</v>
      </c>
      <c r="BM1616" s="69">
        <v>-139.00194828196953</v>
      </c>
      <c r="BN1616" s="69">
        <v>0</v>
      </c>
      <c r="BO1616" s="69">
        <v>6.6437393652594245</v>
      </c>
      <c r="BP1616" s="69">
        <v>-6.6437393652594245</v>
      </c>
      <c r="BQ1616" s="69">
        <v>6643.7393652594246</v>
      </c>
      <c r="BR1616" s="69">
        <v>-6643.7393652594246</v>
      </c>
      <c r="BS1616" s="69">
        <v>0</v>
      </c>
      <c r="BT1616" s="69">
        <v>0</v>
      </c>
      <c r="BU1616" s="69">
        <v>256.58608695652174</v>
      </c>
      <c r="BV1616" s="69">
        <v>2.141161143913765E-2</v>
      </c>
    </row>
    <row r="1617" spans="1:74">
      <c r="A1617" s="113" t="s">
        <v>1035</v>
      </c>
      <c r="B1617" s="69" t="s">
        <v>100</v>
      </c>
      <c r="C1617" s="69" t="s">
        <v>141</v>
      </c>
      <c r="D1617" s="69" t="s">
        <v>360</v>
      </c>
      <c r="E1617" s="69" t="s">
        <v>687</v>
      </c>
      <c r="F1617" s="69">
        <v>0</v>
      </c>
      <c r="G1617" s="69">
        <v>0</v>
      </c>
      <c r="H1617" s="69">
        <v>10637</v>
      </c>
      <c r="I1617" s="69">
        <v>75</v>
      </c>
      <c r="J1617" s="69">
        <v>40</v>
      </c>
      <c r="K1617" s="69">
        <v>1895</v>
      </c>
      <c r="L1617" s="69">
        <v>1590</v>
      </c>
      <c r="M1617" s="69">
        <v>43</v>
      </c>
      <c r="N1617" s="69">
        <v>1</v>
      </c>
      <c r="O1617" s="69">
        <v>13</v>
      </c>
      <c r="P1617" s="69">
        <v>5613.19</v>
      </c>
      <c r="Q1617" s="69">
        <v>60.44</v>
      </c>
      <c r="R1617" s="114">
        <v>3500000</v>
      </c>
      <c r="S1617" s="69">
        <v>0</v>
      </c>
      <c r="T1617" s="69">
        <v>0</v>
      </c>
      <c r="U1617" s="69">
        <v>3540</v>
      </c>
      <c r="V1617" s="69">
        <v>0</v>
      </c>
      <c r="W1617" s="69">
        <v>0</v>
      </c>
      <c r="X1617" s="69">
        <v>0</v>
      </c>
      <c r="Y1617" s="69">
        <v>0</v>
      </c>
      <c r="Z1617" s="69">
        <v>0</v>
      </c>
      <c r="AA1617" s="69">
        <v>0</v>
      </c>
      <c r="AB1617" s="69">
        <v>0</v>
      </c>
      <c r="AC1617" s="69">
        <v>0</v>
      </c>
      <c r="AD1617" s="69">
        <v>0</v>
      </c>
      <c r="AE1617" s="69">
        <v>1445</v>
      </c>
      <c r="AF1617" s="69">
        <v>1683569</v>
      </c>
      <c r="AG1617" s="69">
        <v>1816431</v>
      </c>
      <c r="AH1617" s="69">
        <v>0</v>
      </c>
      <c r="AI1617" s="69">
        <v>0</v>
      </c>
      <c r="AJ1617" s="69">
        <v>2953</v>
      </c>
      <c r="AK1617" s="69">
        <v>587</v>
      </c>
      <c r="AL1617" s="69">
        <v>14647</v>
      </c>
      <c r="AM1617" s="69">
        <v>6616</v>
      </c>
      <c r="AN1617" s="69">
        <v>-14647</v>
      </c>
      <c r="AO1617" s="69">
        <v>44</v>
      </c>
      <c r="AP1617" s="69">
        <v>-44</v>
      </c>
      <c r="AQ1617" s="69">
        <v>309976</v>
      </c>
      <c r="AR1617" s="69">
        <v>12188</v>
      </c>
      <c r="AS1617" s="69">
        <v>256433</v>
      </c>
      <c r="AT1617" s="69">
        <v>158174</v>
      </c>
      <c r="AU1617" s="69">
        <v>0</v>
      </c>
      <c r="AV1617" s="69">
        <v>618</v>
      </c>
      <c r="AW1617" s="69">
        <v>0.48101971428571427</v>
      </c>
      <c r="AX1617" s="69">
        <v>0</v>
      </c>
      <c r="AY1617" s="69">
        <v>0</v>
      </c>
      <c r="AZ1617" s="69">
        <v>0</v>
      </c>
      <c r="BA1617" s="69">
        <v>570.12157128344052</v>
      </c>
      <c r="BB1617" s="69">
        <v>0.83418079096045195</v>
      </c>
      <c r="BC1617" s="69">
        <v>874.87842871655948</v>
      </c>
      <c r="BD1617" s="69">
        <v>0</v>
      </c>
      <c r="BE1617" s="69">
        <v>114.94292346555609</v>
      </c>
      <c r="BF1617" s="69">
        <v>-114.94292346555609</v>
      </c>
      <c r="BG1617" s="69">
        <v>38262.931818181816</v>
      </c>
      <c r="BH1617" s="69">
        <v>0</v>
      </c>
      <c r="BI1617" s="69">
        <v>-38262.931818181816</v>
      </c>
      <c r="BJ1617" s="69">
        <v>1.4194647327535036E-4</v>
      </c>
      <c r="BK1617" s="69">
        <v>0</v>
      </c>
      <c r="BL1617" s="69">
        <v>138.13332786347226</v>
      </c>
      <c r="BM1617" s="69">
        <v>-138.13332786347226</v>
      </c>
      <c r="BN1617" s="69">
        <v>0</v>
      </c>
      <c r="BO1617" s="69">
        <v>6.5653367546298647</v>
      </c>
      <c r="BP1617" s="69">
        <v>-6.5653367546298647</v>
      </c>
      <c r="BQ1617" s="69">
        <v>6565.336754629865</v>
      </c>
      <c r="BR1617" s="69">
        <v>-6565.336754629865</v>
      </c>
      <c r="BS1617" s="69">
        <v>0</v>
      </c>
      <c r="BT1617" s="69">
        <v>0</v>
      </c>
      <c r="BU1617" s="69">
        <v>255.94498381877023</v>
      </c>
      <c r="BV1617" s="69">
        <v>2.1343587890675406E-2</v>
      </c>
    </row>
    <row r="1618" spans="1:74">
      <c r="A1618" s="113" t="s">
        <v>1036</v>
      </c>
      <c r="B1618" s="69" t="s">
        <v>100</v>
      </c>
      <c r="C1618" s="69" t="s">
        <v>141</v>
      </c>
      <c r="D1618" s="69" t="s">
        <v>360</v>
      </c>
      <c r="E1618" s="69" t="s">
        <v>687</v>
      </c>
      <c r="F1618" s="69">
        <v>0</v>
      </c>
      <c r="G1618" s="69">
        <v>0</v>
      </c>
      <c r="H1618" s="69">
        <v>9928</v>
      </c>
      <c r="I1618" s="69">
        <v>77</v>
      </c>
      <c r="J1618" s="69">
        <v>40</v>
      </c>
      <c r="K1618" s="69">
        <v>1800</v>
      </c>
      <c r="L1618" s="69">
        <v>1516</v>
      </c>
      <c r="M1618" s="69">
        <v>45</v>
      </c>
      <c r="N1618" s="69">
        <v>0</v>
      </c>
      <c r="O1618" s="69">
        <v>12</v>
      </c>
      <c r="P1618" s="69">
        <v>5515.56</v>
      </c>
      <c r="Q1618" s="69">
        <v>50.91</v>
      </c>
      <c r="R1618" s="114">
        <v>3500000</v>
      </c>
      <c r="S1618" s="69">
        <v>0</v>
      </c>
      <c r="T1618" s="69">
        <v>0</v>
      </c>
      <c r="U1618" s="69">
        <v>3540</v>
      </c>
      <c r="V1618" s="69">
        <v>0</v>
      </c>
      <c r="W1618" s="69">
        <v>0</v>
      </c>
      <c r="X1618" s="69">
        <v>0</v>
      </c>
      <c r="Y1618" s="69">
        <v>0</v>
      </c>
      <c r="Z1618" s="69">
        <v>0</v>
      </c>
      <c r="AA1618" s="69">
        <v>0</v>
      </c>
      <c r="AB1618" s="69">
        <v>0</v>
      </c>
      <c r="AC1618" s="69">
        <v>0</v>
      </c>
      <c r="AD1618" s="69">
        <v>0</v>
      </c>
      <c r="AE1618" s="69">
        <v>1445</v>
      </c>
      <c r="AF1618" s="69">
        <v>1796676</v>
      </c>
      <c r="AG1618" s="69">
        <v>1703324</v>
      </c>
      <c r="AH1618" s="69">
        <v>0</v>
      </c>
      <c r="AI1618" s="69">
        <v>0</v>
      </c>
      <c r="AJ1618" s="69">
        <v>3139</v>
      </c>
      <c r="AK1618" s="69">
        <v>401</v>
      </c>
      <c r="AL1618" s="69">
        <v>15687</v>
      </c>
      <c r="AM1618" s="69">
        <v>7069</v>
      </c>
      <c r="AN1618" s="69">
        <v>-15687</v>
      </c>
      <c r="AO1618" s="69">
        <v>47</v>
      </c>
      <c r="AP1618" s="69">
        <v>-47</v>
      </c>
      <c r="AQ1618" s="69">
        <v>333144</v>
      </c>
      <c r="AR1618" s="69">
        <v>13005</v>
      </c>
      <c r="AS1618" s="69">
        <v>275921</v>
      </c>
      <c r="AT1618" s="69">
        <v>168102</v>
      </c>
      <c r="AU1618" s="69">
        <v>0</v>
      </c>
      <c r="AV1618" s="69">
        <v>663</v>
      </c>
      <c r="AW1618" s="69">
        <v>0.51333600000000001</v>
      </c>
      <c r="AX1618" s="69">
        <v>0</v>
      </c>
      <c r="AY1618" s="69">
        <v>0</v>
      </c>
      <c r="AZ1618" s="69">
        <v>0</v>
      </c>
      <c r="BA1618" s="69">
        <v>572.37209302325584</v>
      </c>
      <c r="BB1618" s="69">
        <v>0.88672316384180794</v>
      </c>
      <c r="BC1618" s="69">
        <v>872.62790697674416</v>
      </c>
      <c r="BD1618" s="69">
        <v>0</v>
      </c>
      <c r="BE1618" s="69">
        <v>114.53279785809906</v>
      </c>
      <c r="BF1618" s="69">
        <v>-114.53279785809906</v>
      </c>
      <c r="BG1618" s="69">
        <v>38227.148936170212</v>
      </c>
      <c r="BH1618" s="69">
        <v>0</v>
      </c>
      <c r="BI1618" s="69">
        <v>-38227.148936170212</v>
      </c>
      <c r="BJ1618" s="69">
        <v>1.41080133515837E-4</v>
      </c>
      <c r="BK1618" s="69">
        <v>0</v>
      </c>
      <c r="BL1618" s="69">
        <v>138.15271049596308</v>
      </c>
      <c r="BM1618" s="69">
        <v>-138.15271049596308</v>
      </c>
      <c r="BN1618" s="69">
        <v>0</v>
      </c>
      <c r="BO1618" s="69">
        <v>6.5115594681086257</v>
      </c>
      <c r="BP1618" s="69">
        <v>-6.5115594681086257</v>
      </c>
      <c r="BQ1618" s="69">
        <v>6511.5594681086259</v>
      </c>
      <c r="BR1618" s="69">
        <v>-6511.5594681086259</v>
      </c>
      <c r="BS1618" s="69">
        <v>0</v>
      </c>
      <c r="BT1618" s="69">
        <v>0</v>
      </c>
      <c r="BU1618" s="69">
        <v>253.54751131221718</v>
      </c>
      <c r="BV1618" s="69">
        <v>2.1219052421775568E-2</v>
      </c>
    </row>
    <row r="1619" spans="1:74">
      <c r="A1619" s="113" t="s">
        <v>1037</v>
      </c>
      <c r="B1619" s="69" t="s">
        <v>100</v>
      </c>
      <c r="C1619" s="69" t="s">
        <v>141</v>
      </c>
      <c r="D1619" s="69" t="s">
        <v>360</v>
      </c>
      <c r="E1619" s="69" t="s">
        <v>687</v>
      </c>
      <c r="F1619" s="69">
        <v>0</v>
      </c>
      <c r="G1619" s="69">
        <v>0</v>
      </c>
      <c r="H1619" s="69">
        <v>12140</v>
      </c>
      <c r="I1619" s="69">
        <v>76</v>
      </c>
      <c r="J1619" s="69">
        <v>40</v>
      </c>
      <c r="K1619" s="69">
        <v>2059</v>
      </c>
      <c r="L1619" s="69">
        <v>1754</v>
      </c>
      <c r="M1619" s="69">
        <v>47</v>
      </c>
      <c r="N1619" s="69">
        <v>0</v>
      </c>
      <c r="O1619" s="69">
        <v>15</v>
      </c>
      <c r="P1619" s="69">
        <v>5896.07</v>
      </c>
      <c r="Q1619" s="69">
        <v>60.7</v>
      </c>
      <c r="R1619" s="114">
        <v>3500000</v>
      </c>
      <c r="S1619" s="69">
        <v>0</v>
      </c>
      <c r="T1619" s="69">
        <v>0</v>
      </c>
      <c r="U1619" s="69">
        <v>3540</v>
      </c>
      <c r="V1619" s="69">
        <v>0</v>
      </c>
      <c r="W1619" s="69">
        <v>0</v>
      </c>
      <c r="X1619" s="69">
        <v>0</v>
      </c>
      <c r="Y1619" s="69">
        <v>0</v>
      </c>
      <c r="Z1619" s="69">
        <v>0</v>
      </c>
      <c r="AA1619" s="69">
        <v>0</v>
      </c>
      <c r="AB1619" s="69">
        <v>0</v>
      </c>
      <c r="AC1619" s="69">
        <v>0</v>
      </c>
      <c r="AD1619" s="69">
        <v>0</v>
      </c>
      <c r="AE1619" s="69">
        <v>1445</v>
      </c>
      <c r="AF1619" s="69">
        <v>1921808</v>
      </c>
      <c r="AG1619" s="69">
        <v>1578192</v>
      </c>
      <c r="AH1619" s="69">
        <v>0</v>
      </c>
      <c r="AI1619" s="69">
        <v>0</v>
      </c>
      <c r="AJ1619" s="69">
        <v>3349</v>
      </c>
      <c r="AK1619" s="69">
        <v>191</v>
      </c>
      <c r="AL1619" s="69">
        <v>16869</v>
      </c>
      <c r="AM1619" s="69">
        <v>7590</v>
      </c>
      <c r="AN1619" s="69">
        <v>-16869</v>
      </c>
      <c r="AO1619" s="69">
        <v>49</v>
      </c>
      <c r="AP1619" s="69">
        <v>-49</v>
      </c>
      <c r="AQ1619" s="69">
        <v>356834</v>
      </c>
      <c r="AR1619" s="69">
        <v>13904</v>
      </c>
      <c r="AS1619" s="69">
        <v>295693</v>
      </c>
      <c r="AT1619" s="69">
        <v>180242</v>
      </c>
      <c r="AU1619" s="69">
        <v>0</v>
      </c>
      <c r="AV1619" s="69">
        <v>710</v>
      </c>
      <c r="AW1619" s="69">
        <v>0.54908800000000002</v>
      </c>
      <c r="AX1619" s="69">
        <v>0</v>
      </c>
      <c r="AY1619" s="69">
        <v>0</v>
      </c>
      <c r="AZ1619" s="69">
        <v>0</v>
      </c>
      <c r="BA1619" s="69">
        <v>573.84532696327267</v>
      </c>
      <c r="BB1619" s="69">
        <v>0.94604519774011298</v>
      </c>
      <c r="BC1619" s="69">
        <v>871.15467303672733</v>
      </c>
      <c r="BD1619" s="69">
        <v>0</v>
      </c>
      <c r="BE1619" s="69">
        <v>113.92542533641591</v>
      </c>
      <c r="BF1619" s="69">
        <v>-113.92542533641591</v>
      </c>
      <c r="BG1619" s="69">
        <v>39220.571428571428</v>
      </c>
      <c r="BH1619" s="69">
        <v>0</v>
      </c>
      <c r="BI1619" s="69">
        <v>-39220.571428571428</v>
      </c>
      <c r="BJ1619" s="69">
        <v>1.3731875325781736E-4</v>
      </c>
      <c r="BK1619" s="69">
        <v>0</v>
      </c>
      <c r="BL1619" s="69">
        <v>138.21979286536248</v>
      </c>
      <c r="BM1619" s="69">
        <v>-138.21979286536248</v>
      </c>
      <c r="BN1619" s="69">
        <v>0</v>
      </c>
      <c r="BO1619" s="69">
        <v>6.4993354594122961</v>
      </c>
      <c r="BP1619" s="69">
        <v>-6.4993354594122961</v>
      </c>
      <c r="BQ1619" s="69">
        <v>6499.3354594122957</v>
      </c>
      <c r="BR1619" s="69">
        <v>-6499.3354594122957</v>
      </c>
      <c r="BS1619" s="69">
        <v>0</v>
      </c>
      <c r="BT1619" s="69">
        <v>0</v>
      </c>
      <c r="BU1619" s="69">
        <v>253.86197183098591</v>
      </c>
      <c r="BV1619" s="69">
        <v>2.1270394637282322E-2</v>
      </c>
    </row>
    <row r="1620" spans="1:74">
      <c r="A1620" s="113" t="s">
        <v>1038</v>
      </c>
      <c r="B1620" s="69" t="s">
        <v>100</v>
      </c>
      <c r="C1620" s="69" t="s">
        <v>141</v>
      </c>
      <c r="D1620" s="69" t="s">
        <v>360</v>
      </c>
      <c r="E1620" s="69" t="s">
        <v>687</v>
      </c>
      <c r="F1620" s="69">
        <v>0</v>
      </c>
      <c r="G1620" s="69">
        <v>0</v>
      </c>
      <c r="H1620" s="69">
        <v>10186</v>
      </c>
      <c r="I1620" s="69">
        <v>74</v>
      </c>
      <c r="J1620" s="69">
        <v>42</v>
      </c>
      <c r="K1620" s="69">
        <v>1672</v>
      </c>
      <c r="L1620" s="69">
        <v>1431</v>
      </c>
      <c r="M1620" s="69">
        <v>48</v>
      </c>
      <c r="N1620" s="69">
        <v>2</v>
      </c>
      <c r="O1620" s="69">
        <v>17</v>
      </c>
      <c r="P1620" s="69">
        <v>6092.11</v>
      </c>
      <c r="Q1620" s="69">
        <v>46.09</v>
      </c>
      <c r="R1620" s="114">
        <v>3500000</v>
      </c>
      <c r="S1620" s="69">
        <v>0</v>
      </c>
      <c r="T1620" s="69">
        <v>0</v>
      </c>
      <c r="U1620" s="69">
        <v>3540</v>
      </c>
      <c r="V1620" s="69">
        <v>0</v>
      </c>
      <c r="W1620" s="69">
        <v>0</v>
      </c>
      <c r="X1620" s="69">
        <v>0</v>
      </c>
      <c r="Y1620" s="69">
        <v>0</v>
      </c>
      <c r="Z1620" s="69">
        <v>0</v>
      </c>
      <c r="AA1620" s="69">
        <v>0</v>
      </c>
      <c r="AB1620" s="69">
        <v>0</v>
      </c>
      <c r="AC1620" s="69">
        <v>0</v>
      </c>
      <c r="AD1620" s="69">
        <v>0</v>
      </c>
      <c r="AE1620" s="69">
        <v>1445</v>
      </c>
      <c r="AF1620" s="69">
        <v>2041197</v>
      </c>
      <c r="AG1620" s="69">
        <v>1458803</v>
      </c>
      <c r="AH1620" s="69">
        <v>0</v>
      </c>
      <c r="AI1620" s="69">
        <v>0</v>
      </c>
      <c r="AJ1620" s="69">
        <v>3568</v>
      </c>
      <c r="AK1620" s="69">
        <v>-28</v>
      </c>
      <c r="AL1620" s="69">
        <v>17961</v>
      </c>
      <c r="AM1620" s="69">
        <v>8047</v>
      </c>
      <c r="AN1620" s="69">
        <v>-17961</v>
      </c>
      <c r="AO1620" s="69">
        <v>56</v>
      </c>
      <c r="AP1620" s="69">
        <v>-56</v>
      </c>
      <c r="AQ1620" s="69">
        <v>378907</v>
      </c>
      <c r="AR1620" s="69">
        <v>14760</v>
      </c>
      <c r="AS1620" s="69">
        <v>314135</v>
      </c>
      <c r="AT1620" s="69">
        <v>190428</v>
      </c>
      <c r="AU1620" s="69">
        <v>0</v>
      </c>
      <c r="AV1620" s="69">
        <v>758</v>
      </c>
      <c r="AW1620" s="69">
        <v>0.5831991428571428</v>
      </c>
      <c r="AX1620" s="69">
        <v>0</v>
      </c>
      <c r="AY1620" s="69">
        <v>0</v>
      </c>
      <c r="AZ1620" s="69">
        <v>0</v>
      </c>
      <c r="BA1620" s="69">
        <v>572.08436098654704</v>
      </c>
      <c r="BB1620" s="69">
        <v>1.007909604519774</v>
      </c>
      <c r="BC1620" s="69">
        <v>872.91563901345296</v>
      </c>
      <c r="BD1620" s="69">
        <v>0</v>
      </c>
      <c r="BE1620" s="69">
        <v>113.64606647736763</v>
      </c>
      <c r="BF1620" s="69">
        <v>-113.64606647736763</v>
      </c>
      <c r="BG1620" s="69">
        <v>36449.946428571428</v>
      </c>
      <c r="BH1620" s="69">
        <v>0</v>
      </c>
      <c r="BI1620" s="69">
        <v>-36449.946428571428</v>
      </c>
      <c r="BJ1620" s="69">
        <v>1.4779352189323502E-4</v>
      </c>
      <c r="BK1620" s="69">
        <v>0</v>
      </c>
      <c r="BL1620" s="69">
        <v>138.29247967479674</v>
      </c>
      <c r="BM1620" s="69">
        <v>-138.29247967479674</v>
      </c>
      <c r="BN1620" s="69">
        <v>0</v>
      </c>
      <c r="BO1620" s="69">
        <v>6.4978337339042129</v>
      </c>
      <c r="BP1620" s="69">
        <v>-6.4978337339042129</v>
      </c>
      <c r="BQ1620" s="69">
        <v>6497.8337339042127</v>
      </c>
      <c r="BR1620" s="69">
        <v>-6497.8337339042127</v>
      </c>
      <c r="BS1620" s="69">
        <v>0</v>
      </c>
      <c r="BT1620" s="69">
        <v>0</v>
      </c>
      <c r="BU1620" s="69">
        <v>251.22427440633246</v>
      </c>
      <c r="BV1620" s="69">
        <v>2.1237401262051109E-2</v>
      </c>
    </row>
    <row r="1621" spans="1:74">
      <c r="A1621" s="113" t="s">
        <v>1039</v>
      </c>
      <c r="B1621" s="69" t="s">
        <v>100</v>
      </c>
      <c r="C1621" s="69" t="s">
        <v>141</v>
      </c>
      <c r="D1621" s="69" t="s">
        <v>360</v>
      </c>
      <c r="E1621" s="69" t="s">
        <v>687</v>
      </c>
      <c r="F1621" s="69">
        <v>0</v>
      </c>
      <c r="G1621" s="69">
        <v>0</v>
      </c>
      <c r="H1621" s="69">
        <v>9918</v>
      </c>
      <c r="I1621" s="69">
        <v>80</v>
      </c>
      <c r="J1621" s="69">
        <v>29</v>
      </c>
      <c r="K1621" s="69">
        <v>1687</v>
      </c>
      <c r="L1621" s="69">
        <v>1457</v>
      </c>
      <c r="M1621" s="69">
        <v>36</v>
      </c>
      <c r="N1621" s="69">
        <v>0</v>
      </c>
      <c r="O1621" s="69">
        <v>21</v>
      </c>
      <c r="P1621" s="69">
        <v>5879.08</v>
      </c>
      <c r="Q1621" s="69">
        <v>49.59</v>
      </c>
      <c r="R1621" s="114">
        <v>3500000</v>
      </c>
      <c r="S1621" s="69">
        <v>0</v>
      </c>
      <c r="T1621" s="69">
        <v>0</v>
      </c>
      <c r="U1621" s="69">
        <v>3540</v>
      </c>
      <c r="V1621" s="69">
        <v>0</v>
      </c>
      <c r="W1621" s="69">
        <v>0</v>
      </c>
      <c r="X1621" s="69">
        <v>0</v>
      </c>
      <c r="Y1621" s="69">
        <v>0</v>
      </c>
      <c r="Z1621" s="69">
        <v>0</v>
      </c>
      <c r="AA1621" s="69">
        <v>0</v>
      </c>
      <c r="AB1621" s="69">
        <v>0</v>
      </c>
      <c r="AC1621" s="69">
        <v>0</v>
      </c>
      <c r="AD1621" s="69">
        <v>0</v>
      </c>
      <c r="AE1621" s="69">
        <v>1445</v>
      </c>
      <c r="AF1621" s="69">
        <v>2152037</v>
      </c>
      <c r="AG1621" s="69">
        <v>1347963</v>
      </c>
      <c r="AH1621" s="69">
        <v>0</v>
      </c>
      <c r="AI1621" s="69">
        <v>0</v>
      </c>
      <c r="AJ1621" s="69">
        <v>3806</v>
      </c>
      <c r="AK1621" s="69">
        <v>-266</v>
      </c>
      <c r="AL1621" s="69">
        <v>18990</v>
      </c>
      <c r="AM1621" s="69">
        <v>8502</v>
      </c>
      <c r="AN1621" s="69">
        <v>-18990</v>
      </c>
      <c r="AO1621" s="69">
        <v>60</v>
      </c>
      <c r="AP1621" s="69">
        <v>-60</v>
      </c>
      <c r="AQ1621" s="69">
        <v>398716</v>
      </c>
      <c r="AR1621" s="69">
        <v>15559</v>
      </c>
      <c r="AS1621" s="69">
        <v>330917</v>
      </c>
      <c r="AT1621" s="69">
        <v>200346</v>
      </c>
      <c r="AU1621" s="69">
        <v>0</v>
      </c>
      <c r="AV1621" s="69">
        <v>794</v>
      </c>
      <c r="AW1621" s="69">
        <v>0.6148677142857143</v>
      </c>
      <c r="AX1621" s="69">
        <v>0</v>
      </c>
      <c r="AY1621" s="69">
        <v>0</v>
      </c>
      <c r="AZ1621" s="69">
        <v>0</v>
      </c>
      <c r="BA1621" s="69">
        <v>565.43273778244873</v>
      </c>
      <c r="BB1621" s="69">
        <v>1.0751412429378531</v>
      </c>
      <c r="BC1621" s="69">
        <v>879.56726221755127</v>
      </c>
      <c r="BD1621" s="69">
        <v>0</v>
      </c>
      <c r="BE1621" s="69">
        <v>113.32474986835176</v>
      </c>
      <c r="BF1621" s="69">
        <v>-113.32474986835176</v>
      </c>
      <c r="BG1621" s="69">
        <v>35867.283333333333</v>
      </c>
      <c r="BH1621" s="69">
        <v>0</v>
      </c>
      <c r="BI1621" s="69">
        <v>-35867.283333333333</v>
      </c>
      <c r="BJ1621" s="69">
        <v>1.5048305059240161E-4</v>
      </c>
      <c r="BK1621" s="69">
        <v>0</v>
      </c>
      <c r="BL1621" s="69">
        <v>138.31460890802751</v>
      </c>
      <c r="BM1621" s="69">
        <v>-138.31460890802751</v>
      </c>
      <c r="BN1621" s="69">
        <v>0</v>
      </c>
      <c r="BO1621" s="69">
        <v>6.5032530815884346</v>
      </c>
      <c r="BP1621" s="69">
        <v>-6.5032530815884346</v>
      </c>
      <c r="BQ1621" s="69">
        <v>6503.2530815884347</v>
      </c>
      <c r="BR1621" s="69">
        <v>-6503.2530815884347</v>
      </c>
      <c r="BS1621" s="69">
        <v>0</v>
      </c>
      <c r="BT1621" s="69">
        <v>0</v>
      </c>
      <c r="BU1621" s="69">
        <v>252.32493702770782</v>
      </c>
      <c r="BV1621" s="69">
        <v>2.1323448268943307E-2</v>
      </c>
    </row>
    <row r="1622" spans="1:74">
      <c r="A1622" s="113" t="s">
        <v>1040</v>
      </c>
      <c r="B1622" s="69" t="s">
        <v>100</v>
      </c>
      <c r="C1622" s="69" t="s">
        <v>141</v>
      </c>
      <c r="D1622" s="69" t="s">
        <v>360</v>
      </c>
      <c r="E1622" s="69" t="s">
        <v>687</v>
      </c>
      <c r="F1622" s="69">
        <v>0</v>
      </c>
      <c r="G1622" s="69">
        <v>0</v>
      </c>
      <c r="H1622" s="69">
        <v>9808</v>
      </c>
      <c r="I1622" s="69">
        <v>94</v>
      </c>
      <c r="J1622" s="69">
        <v>45</v>
      </c>
      <c r="K1622" s="69">
        <v>1600</v>
      </c>
      <c r="L1622" s="69">
        <v>1360</v>
      </c>
      <c r="M1622" s="69">
        <v>50</v>
      </c>
      <c r="N1622" s="69">
        <v>0</v>
      </c>
      <c r="O1622" s="69">
        <v>19</v>
      </c>
      <c r="P1622" s="69">
        <v>6130</v>
      </c>
      <c r="Q1622" s="69">
        <v>42.28</v>
      </c>
      <c r="R1622" s="114">
        <v>3500000</v>
      </c>
      <c r="S1622" s="69">
        <v>0</v>
      </c>
      <c r="T1622" s="69">
        <v>0</v>
      </c>
      <c r="U1622" s="69">
        <v>3540</v>
      </c>
      <c r="V1622" s="69">
        <v>0</v>
      </c>
      <c r="W1622" s="69">
        <v>0</v>
      </c>
      <c r="X1622" s="69">
        <v>0</v>
      </c>
      <c r="Y1622" s="69">
        <v>0</v>
      </c>
      <c r="Z1622" s="69">
        <v>0</v>
      </c>
      <c r="AA1622" s="69">
        <v>0</v>
      </c>
      <c r="AB1622" s="69">
        <v>0</v>
      </c>
      <c r="AC1622" s="69">
        <v>0</v>
      </c>
      <c r="AD1622" s="69">
        <v>0</v>
      </c>
      <c r="AE1622" s="69">
        <v>1445</v>
      </c>
      <c r="AF1622" s="69">
        <v>2261888</v>
      </c>
      <c r="AG1622" s="69">
        <v>1238112</v>
      </c>
      <c r="AH1622" s="69">
        <v>0</v>
      </c>
      <c r="AI1622" s="69">
        <v>0</v>
      </c>
      <c r="AJ1622" s="69">
        <v>4020</v>
      </c>
      <c r="AK1622" s="69">
        <v>-480</v>
      </c>
      <c r="AL1622" s="69">
        <v>20057</v>
      </c>
      <c r="AM1622" s="69">
        <v>8965</v>
      </c>
      <c r="AN1622" s="69">
        <v>-20057</v>
      </c>
      <c r="AO1622" s="69">
        <v>60</v>
      </c>
      <c r="AP1622" s="69">
        <v>-60</v>
      </c>
      <c r="AQ1622" s="69">
        <v>419218</v>
      </c>
      <c r="AR1622" s="69">
        <v>16372</v>
      </c>
      <c r="AS1622" s="69">
        <v>348474</v>
      </c>
      <c r="AT1622" s="69">
        <v>210154</v>
      </c>
      <c r="AU1622" s="69">
        <v>0</v>
      </c>
      <c r="AV1622" s="69">
        <v>844</v>
      </c>
      <c r="AW1622" s="69">
        <v>0.64625371428571432</v>
      </c>
      <c r="AX1622" s="69">
        <v>0</v>
      </c>
      <c r="AY1622" s="69">
        <v>0</v>
      </c>
      <c r="AZ1622" s="69">
        <v>0</v>
      </c>
      <c r="BA1622" s="69">
        <v>562.65870646766166</v>
      </c>
      <c r="BB1622" s="69">
        <v>1.1355932203389831</v>
      </c>
      <c r="BC1622" s="69">
        <v>882.34129353233834</v>
      </c>
      <c r="BD1622" s="69">
        <v>0</v>
      </c>
      <c r="BE1622" s="69">
        <v>112.7729969586678</v>
      </c>
      <c r="BF1622" s="69">
        <v>-112.7729969586678</v>
      </c>
      <c r="BG1622" s="69">
        <v>37698.133333333331</v>
      </c>
      <c r="BH1622" s="69">
        <v>0</v>
      </c>
      <c r="BI1622" s="69">
        <v>-37698.133333333331</v>
      </c>
      <c r="BJ1622" s="69">
        <v>1.4312362541684756E-4</v>
      </c>
      <c r="BK1622" s="69">
        <v>0</v>
      </c>
      <c r="BL1622" s="69">
        <v>138.15587588565845</v>
      </c>
      <c r="BM1622" s="69">
        <v>-138.15587588565845</v>
      </c>
      <c r="BN1622" s="69">
        <v>0</v>
      </c>
      <c r="BO1622" s="69">
        <v>6.4908371930187041</v>
      </c>
      <c r="BP1622" s="69">
        <v>-6.4908371930187041</v>
      </c>
      <c r="BQ1622" s="69">
        <v>6490.8371930187041</v>
      </c>
      <c r="BR1622" s="69">
        <v>-6490.8371930187041</v>
      </c>
      <c r="BS1622" s="69">
        <v>0</v>
      </c>
      <c r="BT1622" s="69">
        <v>0</v>
      </c>
      <c r="BU1622" s="69">
        <v>248.99763033175356</v>
      </c>
      <c r="BV1622" s="69">
        <v>2.1385055031033974E-2</v>
      </c>
    </row>
    <row r="1623" spans="1:74">
      <c r="A1623" s="113" t="s">
        <v>1041</v>
      </c>
      <c r="B1623" s="69" t="s">
        <v>100</v>
      </c>
      <c r="C1623" s="69" t="s">
        <v>141</v>
      </c>
      <c r="D1623" s="69" t="s">
        <v>360</v>
      </c>
      <c r="E1623" s="69" t="s">
        <v>687</v>
      </c>
      <c r="F1623" s="69">
        <v>0</v>
      </c>
      <c r="G1623" s="69">
        <v>0</v>
      </c>
      <c r="H1623" s="69">
        <v>9974</v>
      </c>
      <c r="I1623" s="69">
        <v>81</v>
      </c>
      <c r="J1623" s="69">
        <v>46</v>
      </c>
      <c r="K1623" s="69">
        <v>1724</v>
      </c>
      <c r="L1623" s="69">
        <v>1475</v>
      </c>
      <c r="M1623" s="69">
        <v>50</v>
      </c>
      <c r="N1623" s="69">
        <v>0</v>
      </c>
      <c r="O1623" s="69">
        <v>12</v>
      </c>
      <c r="P1623" s="69">
        <v>5785.38</v>
      </c>
      <c r="Q1623" s="69">
        <v>49.13</v>
      </c>
      <c r="R1623" s="114">
        <v>3500000</v>
      </c>
      <c r="S1623" s="69">
        <v>0</v>
      </c>
      <c r="T1623" s="69">
        <v>0</v>
      </c>
      <c r="U1623" s="69">
        <v>3540</v>
      </c>
      <c r="V1623" s="69">
        <v>0</v>
      </c>
      <c r="W1623" s="69">
        <v>0</v>
      </c>
      <c r="X1623" s="69">
        <v>0</v>
      </c>
      <c r="Y1623" s="69">
        <v>0</v>
      </c>
      <c r="Z1623" s="69">
        <v>0</v>
      </c>
      <c r="AA1623" s="69">
        <v>0</v>
      </c>
      <c r="AB1623" s="69">
        <v>0</v>
      </c>
      <c r="AC1623" s="69">
        <v>0</v>
      </c>
      <c r="AD1623" s="69">
        <v>0</v>
      </c>
      <c r="AE1623" s="69">
        <v>1445</v>
      </c>
      <c r="AF1623" s="69">
        <v>2371455</v>
      </c>
      <c r="AG1623" s="69">
        <v>1128545</v>
      </c>
      <c r="AH1623" s="69">
        <v>0</v>
      </c>
      <c r="AI1623" s="69">
        <v>0</v>
      </c>
      <c r="AJ1623" s="69">
        <v>4238</v>
      </c>
      <c r="AK1623" s="69">
        <v>-698</v>
      </c>
      <c r="AL1623" s="69">
        <v>21090</v>
      </c>
      <c r="AM1623" s="69">
        <v>9445</v>
      </c>
      <c r="AN1623" s="69">
        <v>-21090</v>
      </c>
      <c r="AO1623" s="69">
        <v>63</v>
      </c>
      <c r="AP1623" s="69">
        <v>-63</v>
      </c>
      <c r="AQ1623" s="69">
        <v>440613</v>
      </c>
      <c r="AR1623" s="69">
        <v>17164</v>
      </c>
      <c r="AS1623" s="69">
        <v>366640</v>
      </c>
      <c r="AT1623" s="69">
        <v>220128</v>
      </c>
      <c r="AU1623" s="69">
        <v>0</v>
      </c>
      <c r="AV1623" s="69">
        <v>894</v>
      </c>
      <c r="AW1623" s="69">
        <v>0.67755857142857145</v>
      </c>
      <c r="AX1623" s="69">
        <v>0</v>
      </c>
      <c r="AY1623" s="69">
        <v>0</v>
      </c>
      <c r="AZ1623" s="69">
        <v>0</v>
      </c>
      <c r="BA1623" s="69">
        <v>559.56937234544591</v>
      </c>
      <c r="BB1623" s="69">
        <v>1.1971751412429379</v>
      </c>
      <c r="BC1623" s="69">
        <v>885.43062765455409</v>
      </c>
      <c r="BD1623" s="69">
        <v>0</v>
      </c>
      <c r="BE1623" s="69">
        <v>112.44452347083926</v>
      </c>
      <c r="BF1623" s="69">
        <v>-112.44452347083926</v>
      </c>
      <c r="BG1623" s="69">
        <v>37642.142857142855</v>
      </c>
      <c r="BH1623" s="69">
        <v>0</v>
      </c>
      <c r="BI1623" s="69">
        <v>-37642.142857142855</v>
      </c>
      <c r="BJ1623" s="69">
        <v>1.4298261739894192E-4</v>
      </c>
      <c r="BK1623" s="69">
        <v>0</v>
      </c>
      <c r="BL1623" s="69">
        <v>138.16447215101374</v>
      </c>
      <c r="BM1623" s="69">
        <v>-138.16447215101374</v>
      </c>
      <c r="BN1623" s="69">
        <v>0</v>
      </c>
      <c r="BO1623" s="69">
        <v>6.4680749509055202</v>
      </c>
      <c r="BP1623" s="69">
        <v>-6.4680749509055202</v>
      </c>
      <c r="BQ1623" s="69">
        <v>6468.0749509055204</v>
      </c>
      <c r="BR1623" s="69">
        <v>-6468.0749509055204</v>
      </c>
      <c r="BS1623" s="69">
        <v>0</v>
      </c>
      <c r="BT1623" s="69">
        <v>0</v>
      </c>
      <c r="BU1623" s="69">
        <v>246.2281879194631</v>
      </c>
      <c r="BV1623" s="69">
        <v>2.1436044783063594E-2</v>
      </c>
    </row>
    <row r="1624" spans="1:74">
      <c r="A1624" s="113" t="s">
        <v>1042</v>
      </c>
      <c r="B1624" s="69" t="s">
        <v>100</v>
      </c>
      <c r="C1624" s="69" t="s">
        <v>141</v>
      </c>
      <c r="D1624" s="69" t="s">
        <v>360</v>
      </c>
      <c r="E1624" s="69" t="s">
        <v>687</v>
      </c>
      <c r="F1624" s="69">
        <v>0</v>
      </c>
      <c r="G1624" s="69">
        <v>0</v>
      </c>
      <c r="H1624" s="69">
        <v>10640</v>
      </c>
      <c r="I1624" s="69">
        <v>97</v>
      </c>
      <c r="J1624" s="69">
        <v>54</v>
      </c>
      <c r="K1624" s="69">
        <v>2392</v>
      </c>
      <c r="L1624" s="69">
        <v>1968</v>
      </c>
      <c r="M1624" s="69">
        <v>59</v>
      </c>
      <c r="N1624" s="69">
        <v>1</v>
      </c>
      <c r="O1624" s="69">
        <v>13</v>
      </c>
      <c r="P1624" s="69">
        <v>4448.16</v>
      </c>
      <c r="Q1624" s="69">
        <v>46.26</v>
      </c>
      <c r="R1624" s="114">
        <v>3500000</v>
      </c>
      <c r="S1624" s="69">
        <v>0</v>
      </c>
      <c r="T1624" s="69">
        <v>0</v>
      </c>
      <c r="U1624" s="69">
        <v>3540</v>
      </c>
      <c r="V1624" s="69">
        <v>0</v>
      </c>
      <c r="W1624" s="69">
        <v>0</v>
      </c>
      <c r="X1624" s="69">
        <v>0</v>
      </c>
      <c r="Y1624" s="69">
        <v>0</v>
      </c>
      <c r="Z1624" s="69">
        <v>0</v>
      </c>
      <c r="AA1624" s="69">
        <v>0</v>
      </c>
      <c r="AB1624" s="69">
        <v>0</v>
      </c>
      <c r="AC1624" s="69">
        <v>0</v>
      </c>
      <c r="AD1624" s="69">
        <v>0</v>
      </c>
      <c r="AE1624" s="69">
        <v>1445</v>
      </c>
      <c r="AF1624" s="69">
        <v>2486747</v>
      </c>
      <c r="AG1624" s="69">
        <v>1013253</v>
      </c>
      <c r="AH1624" s="69">
        <v>0</v>
      </c>
      <c r="AI1624" s="69">
        <v>0</v>
      </c>
      <c r="AJ1624" s="69">
        <v>4455</v>
      </c>
      <c r="AK1624" s="69">
        <v>-915</v>
      </c>
      <c r="AL1624" s="69">
        <v>22242</v>
      </c>
      <c r="AM1624" s="69">
        <v>9942</v>
      </c>
      <c r="AN1624" s="69">
        <v>-22242</v>
      </c>
      <c r="AO1624" s="69">
        <v>69</v>
      </c>
      <c r="AP1624" s="69">
        <v>-69</v>
      </c>
      <c r="AQ1624" s="69">
        <v>466253</v>
      </c>
      <c r="AR1624" s="69">
        <v>18115</v>
      </c>
      <c r="AS1624" s="69">
        <v>388056</v>
      </c>
      <c r="AT1624" s="69">
        <v>230768</v>
      </c>
      <c r="AU1624" s="69">
        <v>0</v>
      </c>
      <c r="AV1624" s="69">
        <v>953</v>
      </c>
      <c r="AW1624" s="69">
        <v>0.71049914285714288</v>
      </c>
      <c r="AX1624" s="69">
        <v>0</v>
      </c>
      <c r="AY1624" s="69">
        <v>0</v>
      </c>
      <c r="AZ1624" s="69">
        <v>0</v>
      </c>
      <c r="BA1624" s="69">
        <v>558.19236812570148</v>
      </c>
      <c r="BB1624" s="69">
        <v>1.2584745762711864</v>
      </c>
      <c r="BC1624" s="69">
        <v>886.80763187429852</v>
      </c>
      <c r="BD1624" s="69">
        <v>0</v>
      </c>
      <c r="BE1624" s="69">
        <v>111.80410934268501</v>
      </c>
      <c r="BF1624" s="69">
        <v>-111.80410934268501</v>
      </c>
      <c r="BG1624" s="69">
        <v>36039.811594202896</v>
      </c>
      <c r="BH1624" s="69">
        <v>0</v>
      </c>
      <c r="BI1624" s="69">
        <v>-36039.811594202896</v>
      </c>
      <c r="BJ1624" s="69">
        <v>1.479883239357173E-4</v>
      </c>
      <c r="BK1624" s="69">
        <v>0</v>
      </c>
      <c r="BL1624" s="69">
        <v>137.27557272978194</v>
      </c>
      <c r="BM1624" s="69">
        <v>-137.27557272978194</v>
      </c>
      <c r="BN1624" s="69">
        <v>0</v>
      </c>
      <c r="BO1624" s="69">
        <v>6.4082168552992353</v>
      </c>
      <c r="BP1624" s="69">
        <v>-6.4082168552992353</v>
      </c>
      <c r="BQ1624" s="69">
        <v>6408.2168552992352</v>
      </c>
      <c r="BR1624" s="69">
        <v>-6408.2168552992352</v>
      </c>
      <c r="BS1624" s="69">
        <v>0</v>
      </c>
      <c r="BT1624" s="69">
        <v>0</v>
      </c>
      <c r="BU1624" s="69">
        <v>242.14900314795383</v>
      </c>
      <c r="BV1624" s="69">
        <v>2.1323187196650745E-2</v>
      </c>
    </row>
    <row r="1625" spans="1:74">
      <c r="A1625" s="113" t="s">
        <v>1043</v>
      </c>
      <c r="B1625" s="69" t="s">
        <v>100</v>
      </c>
      <c r="C1625" s="69" t="s">
        <v>141</v>
      </c>
      <c r="D1625" s="69" t="s">
        <v>360</v>
      </c>
      <c r="E1625" s="69" t="s">
        <v>687</v>
      </c>
      <c r="F1625" s="69">
        <v>0</v>
      </c>
      <c r="G1625" s="69">
        <v>0</v>
      </c>
      <c r="H1625" s="69">
        <v>10735</v>
      </c>
      <c r="I1625" s="69">
        <v>81</v>
      </c>
      <c r="J1625" s="69">
        <v>44</v>
      </c>
      <c r="K1625" s="69">
        <v>2035</v>
      </c>
      <c r="L1625" s="69">
        <v>1735</v>
      </c>
      <c r="M1625" s="69">
        <v>54</v>
      </c>
      <c r="N1625" s="69">
        <v>0</v>
      </c>
      <c r="O1625" s="69">
        <v>18</v>
      </c>
      <c r="P1625" s="69">
        <v>5275.18</v>
      </c>
      <c r="Q1625" s="69">
        <v>43.46</v>
      </c>
      <c r="R1625" s="114">
        <v>3500000</v>
      </c>
      <c r="S1625" s="69">
        <v>0</v>
      </c>
      <c r="T1625" s="69">
        <v>0</v>
      </c>
      <c r="U1625" s="69">
        <v>3540</v>
      </c>
      <c r="V1625" s="69">
        <v>0</v>
      </c>
      <c r="W1625" s="69">
        <v>0</v>
      </c>
      <c r="X1625" s="69">
        <v>0</v>
      </c>
      <c r="Y1625" s="69">
        <v>0</v>
      </c>
      <c r="Z1625" s="69">
        <v>0</v>
      </c>
      <c r="AA1625" s="69">
        <v>0</v>
      </c>
      <c r="AB1625" s="69">
        <v>0</v>
      </c>
      <c r="AC1625" s="69">
        <v>0</v>
      </c>
      <c r="AD1625" s="69">
        <v>0</v>
      </c>
      <c r="AE1625" s="69">
        <v>1445</v>
      </c>
      <c r="AF1625" s="69">
        <v>2605397</v>
      </c>
      <c r="AG1625" s="69">
        <v>894603</v>
      </c>
      <c r="AH1625" s="69">
        <v>0</v>
      </c>
      <c r="AI1625" s="69">
        <v>0</v>
      </c>
      <c r="AJ1625" s="69">
        <v>4695</v>
      </c>
      <c r="AK1625" s="69">
        <v>-1155</v>
      </c>
      <c r="AL1625" s="69">
        <v>23441</v>
      </c>
      <c r="AM1625" s="69">
        <v>10496</v>
      </c>
      <c r="AN1625" s="69">
        <v>-23441</v>
      </c>
      <c r="AO1625" s="69">
        <v>72</v>
      </c>
      <c r="AP1625" s="69">
        <v>-72</v>
      </c>
      <c r="AQ1625" s="69">
        <v>491188</v>
      </c>
      <c r="AR1625" s="69">
        <v>19120</v>
      </c>
      <c r="AS1625" s="69">
        <v>408837</v>
      </c>
      <c r="AT1625" s="69">
        <v>241503</v>
      </c>
      <c r="AU1625" s="69">
        <v>0</v>
      </c>
      <c r="AV1625" s="69">
        <v>1007</v>
      </c>
      <c r="AW1625" s="69">
        <v>0.74439914285714281</v>
      </c>
      <c r="AX1625" s="69">
        <v>0</v>
      </c>
      <c r="AY1625" s="69">
        <v>0</v>
      </c>
      <c r="AZ1625" s="69">
        <v>0</v>
      </c>
      <c r="BA1625" s="69">
        <v>554.9301384451544</v>
      </c>
      <c r="BB1625" s="69">
        <v>1.326271186440678</v>
      </c>
      <c r="BC1625" s="69">
        <v>890.0698615548456</v>
      </c>
      <c r="BD1625" s="69">
        <v>0</v>
      </c>
      <c r="BE1625" s="69">
        <v>111.14700738023122</v>
      </c>
      <c r="BF1625" s="69">
        <v>-111.14700738023122</v>
      </c>
      <c r="BG1625" s="69">
        <v>36186.069444444445</v>
      </c>
      <c r="BH1625" s="69">
        <v>0</v>
      </c>
      <c r="BI1625" s="69">
        <v>-36186.069444444445</v>
      </c>
      <c r="BJ1625" s="69">
        <v>1.4658338558759578E-4</v>
      </c>
      <c r="BK1625" s="69">
        <v>0</v>
      </c>
      <c r="BL1625" s="69">
        <v>136.26553347280336</v>
      </c>
      <c r="BM1625" s="69">
        <v>-136.26553347280336</v>
      </c>
      <c r="BN1625" s="69">
        <v>0</v>
      </c>
      <c r="BO1625" s="69">
        <v>6.3727035468903255</v>
      </c>
      <c r="BP1625" s="69">
        <v>-6.3727035468903255</v>
      </c>
      <c r="BQ1625" s="69">
        <v>6372.7035468903259</v>
      </c>
      <c r="BR1625" s="69">
        <v>-6372.7035468903259</v>
      </c>
      <c r="BS1625" s="69">
        <v>0</v>
      </c>
      <c r="BT1625" s="69">
        <v>0</v>
      </c>
      <c r="BU1625" s="69">
        <v>239.82423038728896</v>
      </c>
      <c r="BV1625" s="69">
        <v>2.1368600210102853E-2</v>
      </c>
    </row>
    <row r="1626" spans="1:74">
      <c r="A1626" s="113" t="s">
        <v>1044</v>
      </c>
      <c r="B1626" s="69" t="s">
        <v>100</v>
      </c>
      <c r="C1626" s="69" t="s">
        <v>141</v>
      </c>
      <c r="D1626" s="69" t="s">
        <v>360</v>
      </c>
      <c r="E1626" s="69" t="s">
        <v>687</v>
      </c>
      <c r="F1626" s="69">
        <v>0</v>
      </c>
      <c r="G1626" s="69">
        <v>0</v>
      </c>
      <c r="H1626" s="69">
        <v>11522</v>
      </c>
      <c r="I1626" s="69">
        <v>95</v>
      </c>
      <c r="J1626" s="69">
        <v>44</v>
      </c>
      <c r="K1626" s="69">
        <v>2128</v>
      </c>
      <c r="L1626" s="69">
        <v>1787</v>
      </c>
      <c r="M1626" s="69">
        <v>53</v>
      </c>
      <c r="N1626" s="69">
        <v>0</v>
      </c>
      <c r="O1626" s="69">
        <v>14</v>
      </c>
      <c r="P1626" s="69">
        <v>5414.47</v>
      </c>
      <c r="Q1626" s="69">
        <v>53.1</v>
      </c>
      <c r="R1626" s="114">
        <v>3500000</v>
      </c>
      <c r="S1626" s="69">
        <v>0</v>
      </c>
      <c r="T1626" s="69">
        <v>0</v>
      </c>
      <c r="U1626" s="69">
        <v>3540</v>
      </c>
      <c r="V1626" s="69">
        <v>0</v>
      </c>
      <c r="W1626" s="69">
        <v>0</v>
      </c>
      <c r="X1626" s="69">
        <v>0</v>
      </c>
      <c r="Y1626" s="69">
        <v>0</v>
      </c>
      <c r="Z1626" s="69">
        <v>0</v>
      </c>
      <c r="AA1626" s="69">
        <v>0</v>
      </c>
      <c r="AB1626" s="69">
        <v>0</v>
      </c>
      <c r="AC1626" s="69">
        <v>0</v>
      </c>
      <c r="AD1626" s="69">
        <v>0</v>
      </c>
      <c r="AE1626" s="69">
        <v>1445</v>
      </c>
      <c r="AF1626" s="69">
        <v>2729892</v>
      </c>
      <c r="AG1626" s="69">
        <v>770108</v>
      </c>
      <c r="AH1626" s="69">
        <v>0</v>
      </c>
      <c r="AI1626" s="69">
        <v>0</v>
      </c>
      <c r="AJ1626" s="69">
        <v>4952</v>
      </c>
      <c r="AK1626" s="69">
        <v>-1412</v>
      </c>
      <c r="AL1626" s="69">
        <v>24749</v>
      </c>
      <c r="AM1626" s="69">
        <v>11051</v>
      </c>
      <c r="AN1626" s="69">
        <v>-24749</v>
      </c>
      <c r="AO1626" s="69">
        <v>75</v>
      </c>
      <c r="AP1626" s="69">
        <v>-75</v>
      </c>
      <c r="AQ1626" s="69">
        <v>515513</v>
      </c>
      <c r="AR1626" s="69">
        <v>20125</v>
      </c>
      <c r="AS1626" s="69">
        <v>429161</v>
      </c>
      <c r="AT1626" s="69">
        <v>253025</v>
      </c>
      <c r="AU1626" s="69">
        <v>0</v>
      </c>
      <c r="AV1626" s="69">
        <v>1060</v>
      </c>
      <c r="AW1626" s="69">
        <v>0.77996914285714281</v>
      </c>
      <c r="AX1626" s="69">
        <v>0</v>
      </c>
      <c r="AY1626" s="69">
        <v>0</v>
      </c>
      <c r="AZ1626" s="69">
        <v>0</v>
      </c>
      <c r="BA1626" s="69">
        <v>551.27059773828751</v>
      </c>
      <c r="BB1626" s="69">
        <v>1.3988700564971752</v>
      </c>
      <c r="BC1626" s="69">
        <v>893.72940226171249</v>
      </c>
      <c r="BD1626" s="69">
        <v>0</v>
      </c>
      <c r="BE1626" s="69">
        <v>110.30312335851954</v>
      </c>
      <c r="BF1626" s="69">
        <v>-110.30312335851954</v>
      </c>
      <c r="BG1626" s="69">
        <v>36398.559999999998</v>
      </c>
      <c r="BH1626" s="69">
        <v>0</v>
      </c>
      <c r="BI1626" s="69">
        <v>-36398.559999999998</v>
      </c>
      <c r="BJ1626" s="69">
        <v>1.4548614680910083E-4</v>
      </c>
      <c r="BK1626" s="69">
        <v>0</v>
      </c>
      <c r="BL1626" s="69">
        <v>135.64680745341616</v>
      </c>
      <c r="BM1626" s="69">
        <v>-135.64680745341616</v>
      </c>
      <c r="BN1626" s="69">
        <v>0</v>
      </c>
      <c r="BO1626" s="69">
        <v>6.3609973879266759</v>
      </c>
      <c r="BP1626" s="69">
        <v>-6.3609973879266759</v>
      </c>
      <c r="BQ1626" s="69">
        <v>6360.9973879266763</v>
      </c>
      <c r="BR1626" s="69">
        <v>-6360.9973879266763</v>
      </c>
      <c r="BS1626" s="69">
        <v>0</v>
      </c>
      <c r="BT1626" s="69">
        <v>0</v>
      </c>
      <c r="BU1626" s="69">
        <v>238.70283018867926</v>
      </c>
      <c r="BV1626" s="69">
        <v>2.143689877849831E-2</v>
      </c>
    </row>
    <row r="1627" spans="1:74">
      <c r="A1627" s="113" t="s">
        <v>1045</v>
      </c>
      <c r="B1627" s="69" t="s">
        <v>100</v>
      </c>
      <c r="C1627" s="69" t="s">
        <v>141</v>
      </c>
      <c r="D1627" s="69" t="s">
        <v>360</v>
      </c>
      <c r="E1627" s="69" t="s">
        <v>687</v>
      </c>
      <c r="F1627" s="69">
        <v>0</v>
      </c>
      <c r="G1627" s="69">
        <v>0</v>
      </c>
      <c r="H1627" s="69">
        <v>10272</v>
      </c>
      <c r="I1627" s="69">
        <v>87</v>
      </c>
      <c r="J1627" s="69">
        <v>42</v>
      </c>
      <c r="K1627" s="69">
        <v>1972</v>
      </c>
      <c r="L1627" s="69">
        <v>1669</v>
      </c>
      <c r="M1627" s="69">
        <v>50</v>
      </c>
      <c r="N1627" s="69">
        <v>0</v>
      </c>
      <c r="O1627" s="69">
        <v>16</v>
      </c>
      <c r="P1627" s="69">
        <v>5208.92</v>
      </c>
      <c r="Q1627" s="69">
        <v>46.06</v>
      </c>
      <c r="R1627" s="114">
        <v>3500000</v>
      </c>
      <c r="S1627" s="69">
        <v>0</v>
      </c>
      <c r="T1627" s="69">
        <v>0</v>
      </c>
      <c r="U1627" s="69">
        <v>3540</v>
      </c>
      <c r="V1627" s="69">
        <v>0</v>
      </c>
      <c r="W1627" s="69">
        <v>0</v>
      </c>
      <c r="X1627" s="69">
        <v>0</v>
      </c>
      <c r="Y1627" s="69">
        <v>0</v>
      </c>
      <c r="Z1627" s="69">
        <v>0</v>
      </c>
      <c r="AA1627" s="69">
        <v>0</v>
      </c>
      <c r="AB1627" s="69">
        <v>0</v>
      </c>
      <c r="AC1627" s="69">
        <v>0</v>
      </c>
      <c r="AD1627" s="69">
        <v>0</v>
      </c>
      <c r="AE1627" s="69">
        <v>1445</v>
      </c>
      <c r="AF1627" s="69">
        <v>2848921</v>
      </c>
      <c r="AG1627" s="69">
        <v>651079</v>
      </c>
      <c r="AH1627" s="69">
        <v>0</v>
      </c>
      <c r="AI1627" s="69">
        <v>0</v>
      </c>
      <c r="AJ1627" s="69">
        <v>5210</v>
      </c>
      <c r="AK1627" s="69">
        <v>-1670</v>
      </c>
      <c r="AL1627" s="69">
        <v>25941</v>
      </c>
      <c r="AM1627" s="69">
        <v>11599</v>
      </c>
      <c r="AN1627" s="69">
        <v>-25941</v>
      </c>
      <c r="AO1627" s="69">
        <v>78</v>
      </c>
      <c r="AP1627" s="69">
        <v>-78</v>
      </c>
      <c r="AQ1627" s="69">
        <v>538876</v>
      </c>
      <c r="AR1627" s="69">
        <v>21032</v>
      </c>
      <c r="AS1627" s="69">
        <v>448813</v>
      </c>
      <c r="AT1627" s="69">
        <v>263297</v>
      </c>
      <c r="AU1627" s="69">
        <v>0</v>
      </c>
      <c r="AV1627" s="69">
        <v>1110</v>
      </c>
      <c r="AW1627" s="69">
        <v>0.81397742857142852</v>
      </c>
      <c r="AX1627" s="69">
        <v>0</v>
      </c>
      <c r="AY1627" s="69">
        <v>0</v>
      </c>
      <c r="AZ1627" s="69">
        <v>0</v>
      </c>
      <c r="BA1627" s="69">
        <v>546.81785028790785</v>
      </c>
      <c r="BB1627" s="69">
        <v>1.4717514124293785</v>
      </c>
      <c r="BC1627" s="69">
        <v>898.18214971209215</v>
      </c>
      <c r="BD1627" s="69">
        <v>0</v>
      </c>
      <c r="BE1627" s="69">
        <v>109.82309856983154</v>
      </c>
      <c r="BF1627" s="69">
        <v>-109.82309856983154</v>
      </c>
      <c r="BG1627" s="69">
        <v>36524.628205128203</v>
      </c>
      <c r="BH1627" s="69">
        <v>0</v>
      </c>
      <c r="BI1627" s="69">
        <v>-36524.628205128203</v>
      </c>
      <c r="BJ1627" s="69">
        <v>1.4474573000096497E-4</v>
      </c>
      <c r="BK1627" s="69">
        <v>0</v>
      </c>
      <c r="BL1627" s="69">
        <v>135.45649486496768</v>
      </c>
      <c r="BM1627" s="69">
        <v>-135.45649486496768</v>
      </c>
      <c r="BN1627" s="69">
        <v>0</v>
      </c>
      <c r="BO1627" s="69">
        <v>6.3476793230142619</v>
      </c>
      <c r="BP1627" s="69">
        <v>-6.3476793230142619</v>
      </c>
      <c r="BQ1627" s="69">
        <v>6347.6793230142621</v>
      </c>
      <c r="BR1627" s="69">
        <v>-6347.6793230142621</v>
      </c>
      <c r="BS1627" s="69">
        <v>0</v>
      </c>
      <c r="BT1627" s="69">
        <v>0</v>
      </c>
      <c r="BU1627" s="69">
        <v>237.20450450450451</v>
      </c>
      <c r="BV1627" s="69">
        <v>2.1524432336938369E-2</v>
      </c>
    </row>
    <row r="1628" spans="1:74">
      <c r="A1628" s="113" t="s">
        <v>1046</v>
      </c>
      <c r="B1628" s="69" t="s">
        <v>100</v>
      </c>
      <c r="C1628" s="69" t="s">
        <v>141</v>
      </c>
      <c r="D1628" s="69" t="s">
        <v>360</v>
      </c>
      <c r="E1628" s="69" t="s">
        <v>687</v>
      </c>
      <c r="F1628" s="69">
        <v>0</v>
      </c>
      <c r="G1628" s="69">
        <v>0</v>
      </c>
      <c r="H1628" s="69">
        <v>10195</v>
      </c>
      <c r="I1628" s="69">
        <v>86</v>
      </c>
      <c r="J1628" s="69">
        <v>48</v>
      </c>
      <c r="K1628" s="69">
        <v>1840</v>
      </c>
      <c r="L1628" s="69">
        <v>1542</v>
      </c>
      <c r="M1628" s="69">
        <v>49</v>
      </c>
      <c r="N1628" s="69">
        <v>0</v>
      </c>
      <c r="O1628" s="69">
        <v>12</v>
      </c>
      <c r="P1628" s="69">
        <v>5540.76</v>
      </c>
      <c r="Q1628" s="69">
        <v>50.72</v>
      </c>
      <c r="R1628" s="114">
        <v>3500000</v>
      </c>
      <c r="S1628" s="69">
        <v>0</v>
      </c>
      <c r="T1628" s="69">
        <v>0</v>
      </c>
      <c r="U1628" s="69">
        <v>3540</v>
      </c>
      <c r="V1628" s="69">
        <v>0</v>
      </c>
      <c r="W1628" s="69">
        <v>0</v>
      </c>
      <c r="X1628" s="69">
        <v>0</v>
      </c>
      <c r="Y1628" s="69">
        <v>0</v>
      </c>
      <c r="Z1628" s="69">
        <v>0</v>
      </c>
      <c r="AA1628" s="69">
        <v>0</v>
      </c>
      <c r="AB1628" s="69">
        <v>0</v>
      </c>
      <c r="AC1628" s="69">
        <v>0</v>
      </c>
      <c r="AD1628" s="69">
        <v>0</v>
      </c>
      <c r="AE1628" s="69">
        <v>1445</v>
      </c>
      <c r="AF1628" s="69">
        <v>2962387</v>
      </c>
      <c r="AG1628" s="69">
        <v>537613</v>
      </c>
      <c r="AH1628" s="69">
        <v>0</v>
      </c>
      <c r="AI1628" s="69">
        <v>0</v>
      </c>
      <c r="AJ1628" s="69">
        <v>5431</v>
      </c>
      <c r="AK1628" s="69">
        <v>-1891</v>
      </c>
      <c r="AL1628" s="69">
        <v>26973</v>
      </c>
      <c r="AM1628" s="69">
        <v>12070</v>
      </c>
      <c r="AN1628" s="69">
        <v>-26973</v>
      </c>
      <c r="AO1628" s="69">
        <v>79</v>
      </c>
      <c r="AP1628" s="69">
        <v>-79</v>
      </c>
      <c r="AQ1628" s="69">
        <v>561187</v>
      </c>
      <c r="AR1628" s="69">
        <v>21870</v>
      </c>
      <c r="AS1628" s="69">
        <v>467672</v>
      </c>
      <c r="AT1628" s="69">
        <v>273492</v>
      </c>
      <c r="AU1628" s="69">
        <v>0</v>
      </c>
      <c r="AV1628" s="69">
        <v>1159</v>
      </c>
      <c r="AW1628" s="69">
        <v>0.84639628571428571</v>
      </c>
      <c r="AX1628" s="69">
        <v>0</v>
      </c>
      <c r="AY1628" s="69">
        <v>0</v>
      </c>
      <c r="AZ1628" s="69">
        <v>0</v>
      </c>
      <c r="BA1628" s="69">
        <v>545.45884735776099</v>
      </c>
      <c r="BB1628" s="69">
        <v>1.5341807909604519</v>
      </c>
      <c r="BC1628" s="69">
        <v>899.54115264223901</v>
      </c>
      <c r="BD1628" s="69">
        <v>0</v>
      </c>
      <c r="BE1628" s="69">
        <v>109.82786490193898</v>
      </c>
      <c r="BF1628" s="69">
        <v>-109.82786490193898</v>
      </c>
      <c r="BG1628" s="69">
        <v>37498.569620253162</v>
      </c>
      <c r="BH1628" s="69">
        <v>0</v>
      </c>
      <c r="BI1628" s="69">
        <v>-37498.569620253162</v>
      </c>
      <c r="BJ1628" s="69">
        <v>1.4077304000270855E-4</v>
      </c>
      <c r="BK1628" s="69">
        <v>0</v>
      </c>
      <c r="BL1628" s="69">
        <v>135.45436671239139</v>
      </c>
      <c r="BM1628" s="69">
        <v>-135.45436671239139</v>
      </c>
      <c r="BN1628" s="69">
        <v>0</v>
      </c>
      <c r="BO1628" s="69">
        <v>6.334326194426863</v>
      </c>
      <c r="BP1628" s="69">
        <v>-6.334326194426863</v>
      </c>
      <c r="BQ1628" s="69">
        <v>6334.3261944268634</v>
      </c>
      <c r="BR1628" s="69">
        <v>-6334.3261944268634</v>
      </c>
      <c r="BS1628" s="69">
        <v>0</v>
      </c>
      <c r="BT1628" s="69">
        <v>0</v>
      </c>
      <c r="BU1628" s="69">
        <v>235.97238999137187</v>
      </c>
      <c r="BV1628" s="69">
        <v>2.1507982187755598E-2</v>
      </c>
    </row>
    <row r="1629" spans="1:74">
      <c r="A1629" s="113" t="s">
        <v>1047</v>
      </c>
      <c r="B1629" s="69" t="s">
        <v>100</v>
      </c>
      <c r="C1629" s="69" t="s">
        <v>141</v>
      </c>
      <c r="D1629" s="69" t="s">
        <v>360</v>
      </c>
      <c r="E1629" s="69" t="s">
        <v>687</v>
      </c>
      <c r="F1629" s="69">
        <v>0</v>
      </c>
      <c r="G1629" s="69">
        <v>0</v>
      </c>
      <c r="H1629" s="69">
        <v>9930</v>
      </c>
      <c r="I1629" s="69">
        <v>77</v>
      </c>
      <c r="J1629" s="69">
        <v>44</v>
      </c>
      <c r="K1629" s="69">
        <v>1908</v>
      </c>
      <c r="L1629" s="69">
        <v>1638</v>
      </c>
      <c r="M1629" s="69">
        <v>47</v>
      </c>
      <c r="N1629" s="69">
        <v>1</v>
      </c>
      <c r="O1629" s="69">
        <v>20</v>
      </c>
      <c r="P1629" s="69">
        <v>5204.3999999999996</v>
      </c>
      <c r="Q1629" s="69">
        <v>42.08</v>
      </c>
      <c r="R1629" s="114">
        <v>3500000</v>
      </c>
      <c r="S1629" s="69">
        <v>0</v>
      </c>
      <c r="T1629" s="69">
        <v>0</v>
      </c>
      <c r="U1629" s="69">
        <v>3540</v>
      </c>
      <c r="V1629" s="69">
        <v>0</v>
      </c>
      <c r="W1629" s="69">
        <v>0</v>
      </c>
      <c r="X1629" s="69">
        <v>0</v>
      </c>
      <c r="Y1629" s="69">
        <v>0</v>
      </c>
      <c r="Z1629" s="69">
        <v>0</v>
      </c>
      <c r="AA1629" s="69">
        <v>0</v>
      </c>
      <c r="AB1629" s="69">
        <v>0</v>
      </c>
      <c r="AC1629" s="69">
        <v>0</v>
      </c>
      <c r="AD1629" s="69">
        <v>0</v>
      </c>
      <c r="AE1629" s="69">
        <v>1445</v>
      </c>
      <c r="AF1629" s="69">
        <v>3074932</v>
      </c>
      <c r="AG1629" s="69">
        <v>425068</v>
      </c>
      <c r="AH1629" s="69">
        <v>0</v>
      </c>
      <c r="AI1629" s="69">
        <v>0</v>
      </c>
      <c r="AJ1629" s="69">
        <v>5653</v>
      </c>
      <c r="AK1629" s="69">
        <v>-2113</v>
      </c>
      <c r="AL1629" s="69">
        <v>27981</v>
      </c>
      <c r="AM1629" s="69">
        <v>12535</v>
      </c>
      <c r="AN1629" s="69">
        <v>-27981</v>
      </c>
      <c r="AO1629" s="69">
        <v>84</v>
      </c>
      <c r="AP1629" s="69">
        <v>-84</v>
      </c>
      <c r="AQ1629" s="69">
        <v>582972</v>
      </c>
      <c r="AR1629" s="69">
        <v>22677</v>
      </c>
      <c r="AS1629" s="69">
        <v>486153</v>
      </c>
      <c r="AT1629" s="69">
        <v>283422</v>
      </c>
      <c r="AU1629" s="69">
        <v>0</v>
      </c>
      <c r="AV1629" s="69">
        <v>1206</v>
      </c>
      <c r="AW1629" s="69">
        <v>0.878552</v>
      </c>
      <c r="AX1629" s="69">
        <v>0</v>
      </c>
      <c r="AY1629" s="69">
        <v>0</v>
      </c>
      <c r="AZ1629" s="69">
        <v>0</v>
      </c>
      <c r="BA1629" s="69">
        <v>543.94693083318589</v>
      </c>
      <c r="BB1629" s="69">
        <v>1.5968926553672316</v>
      </c>
      <c r="BC1629" s="69">
        <v>901.05306916681411</v>
      </c>
      <c r="BD1629" s="69">
        <v>0</v>
      </c>
      <c r="BE1629" s="69">
        <v>109.89357063721812</v>
      </c>
      <c r="BF1629" s="69">
        <v>-109.89357063721812</v>
      </c>
      <c r="BG1629" s="69">
        <v>36606.333333333336</v>
      </c>
      <c r="BH1629" s="69">
        <v>0</v>
      </c>
      <c r="BI1629" s="69">
        <v>-36606.333333333336</v>
      </c>
      <c r="BJ1629" s="69">
        <v>1.4408925300014408E-4</v>
      </c>
      <c r="BK1629" s="69">
        <v>0</v>
      </c>
      <c r="BL1629" s="69">
        <v>135.59694844997134</v>
      </c>
      <c r="BM1629" s="69">
        <v>-135.59694844997134</v>
      </c>
      <c r="BN1629" s="69">
        <v>0</v>
      </c>
      <c r="BO1629" s="69">
        <v>6.3250293631840178</v>
      </c>
      <c r="BP1629" s="69">
        <v>-6.3250293631840178</v>
      </c>
      <c r="BQ1629" s="69">
        <v>6325.0293631840177</v>
      </c>
      <c r="BR1629" s="69">
        <v>-6325.0293631840177</v>
      </c>
      <c r="BS1629" s="69">
        <v>0</v>
      </c>
      <c r="BT1629" s="69">
        <v>0</v>
      </c>
      <c r="BU1629" s="69">
        <v>235.00995024875621</v>
      </c>
      <c r="BV1629" s="69">
        <v>2.1501890313771501E-2</v>
      </c>
    </row>
    <row r="1630" spans="1:74">
      <c r="A1630" s="113" t="s">
        <v>1048</v>
      </c>
      <c r="B1630" s="69" t="s">
        <v>100</v>
      </c>
      <c r="C1630" s="69" t="s">
        <v>141</v>
      </c>
      <c r="D1630" s="69" t="s">
        <v>360</v>
      </c>
      <c r="E1630" s="69" t="s">
        <v>687</v>
      </c>
      <c r="F1630" s="69">
        <v>0</v>
      </c>
      <c r="G1630" s="69">
        <v>0</v>
      </c>
      <c r="H1630" s="69">
        <v>10422</v>
      </c>
      <c r="I1630" s="69">
        <v>52</v>
      </c>
      <c r="J1630" s="69">
        <v>35</v>
      </c>
      <c r="K1630" s="69">
        <v>2085</v>
      </c>
      <c r="L1630" s="69">
        <v>1812</v>
      </c>
      <c r="M1630" s="69">
        <v>35</v>
      </c>
      <c r="N1630" s="69">
        <v>0</v>
      </c>
      <c r="O1630" s="69">
        <v>10</v>
      </c>
      <c r="P1630" s="69">
        <v>4998.5600000000004</v>
      </c>
      <c r="Q1630" s="69">
        <v>70.900000000000006</v>
      </c>
      <c r="R1630" s="114">
        <v>3500000</v>
      </c>
      <c r="S1630" s="69">
        <v>0</v>
      </c>
      <c r="T1630" s="69">
        <v>0</v>
      </c>
      <c r="U1630" s="69">
        <v>3540</v>
      </c>
      <c r="V1630" s="69">
        <v>0</v>
      </c>
      <c r="W1630" s="69">
        <v>0</v>
      </c>
      <c r="X1630" s="69">
        <v>0</v>
      </c>
      <c r="Y1630" s="69">
        <v>0</v>
      </c>
      <c r="Z1630" s="69">
        <v>0</v>
      </c>
      <c r="AA1630" s="69">
        <v>0</v>
      </c>
      <c r="AB1630" s="69">
        <v>0</v>
      </c>
      <c r="AC1630" s="69">
        <v>0</v>
      </c>
      <c r="AD1630" s="69">
        <v>0</v>
      </c>
      <c r="AE1630" s="69">
        <v>1445</v>
      </c>
      <c r="AF1630" s="69">
        <v>3189260</v>
      </c>
      <c r="AG1630" s="69">
        <v>310740</v>
      </c>
      <c r="AH1630" s="69">
        <v>0</v>
      </c>
      <c r="AI1630" s="69">
        <v>0</v>
      </c>
      <c r="AJ1630" s="69">
        <v>5865</v>
      </c>
      <c r="AK1630" s="69">
        <v>-2325</v>
      </c>
      <c r="AL1630" s="69">
        <v>28984</v>
      </c>
      <c r="AM1630" s="69">
        <v>13018</v>
      </c>
      <c r="AN1630" s="69">
        <v>-28984</v>
      </c>
      <c r="AO1630" s="69">
        <v>88</v>
      </c>
      <c r="AP1630" s="69">
        <v>-88</v>
      </c>
      <c r="AQ1630" s="69">
        <v>606995</v>
      </c>
      <c r="AR1630" s="69">
        <v>23524</v>
      </c>
      <c r="AS1630" s="69">
        <v>506591</v>
      </c>
      <c r="AT1630" s="69">
        <v>293844</v>
      </c>
      <c r="AU1630" s="69">
        <v>0</v>
      </c>
      <c r="AV1630" s="69">
        <v>1241</v>
      </c>
      <c r="AW1630" s="69">
        <v>0.91121714285714284</v>
      </c>
      <c r="AX1630" s="69">
        <v>0</v>
      </c>
      <c r="AY1630" s="69">
        <v>0</v>
      </c>
      <c r="AZ1630" s="69">
        <v>0</v>
      </c>
      <c r="BA1630" s="69">
        <v>543.7783461210571</v>
      </c>
      <c r="BB1630" s="69">
        <v>1.6567796610169492</v>
      </c>
      <c r="BC1630" s="69">
        <v>901.2216538789429</v>
      </c>
      <c r="BD1630" s="69">
        <v>0</v>
      </c>
      <c r="BE1630" s="69">
        <v>110.03519182997516</v>
      </c>
      <c r="BF1630" s="69">
        <v>-110.03519182997516</v>
      </c>
      <c r="BG1630" s="69">
        <v>36241.590909090912</v>
      </c>
      <c r="BH1630" s="69">
        <v>0</v>
      </c>
      <c r="BI1630" s="69">
        <v>-36241.590909090912</v>
      </c>
      <c r="BJ1630" s="69">
        <v>1.4497648250809313E-4</v>
      </c>
      <c r="BK1630" s="69">
        <v>0</v>
      </c>
      <c r="BL1630" s="69">
        <v>135.57473218840335</v>
      </c>
      <c r="BM1630" s="69">
        <v>-135.57473218840335</v>
      </c>
      <c r="BN1630" s="69">
        <v>0</v>
      </c>
      <c r="BO1630" s="69">
        <v>6.2955322933095932</v>
      </c>
      <c r="BP1630" s="69">
        <v>-6.2955322933095932</v>
      </c>
      <c r="BQ1630" s="69">
        <v>6295.5322933095931</v>
      </c>
      <c r="BR1630" s="69">
        <v>-6295.5322933095931</v>
      </c>
      <c r="BS1630" s="69">
        <v>0</v>
      </c>
      <c r="BT1630" s="69">
        <v>0</v>
      </c>
      <c r="BU1630" s="69">
        <v>236.78001611603545</v>
      </c>
      <c r="BV1630" s="69">
        <v>2.144663465102678E-2</v>
      </c>
    </row>
    <row r="1631" spans="1:74">
      <c r="A1631" s="113" t="s">
        <v>1049</v>
      </c>
      <c r="B1631" s="69" t="s">
        <v>100</v>
      </c>
      <c r="C1631" s="69" t="s">
        <v>141</v>
      </c>
      <c r="D1631" s="69" t="s">
        <v>360</v>
      </c>
      <c r="E1631" s="69" t="s">
        <v>687</v>
      </c>
      <c r="F1631" s="69">
        <v>0</v>
      </c>
      <c r="G1631" s="69">
        <v>0</v>
      </c>
      <c r="H1631" s="69">
        <v>11816</v>
      </c>
      <c r="I1631" s="69">
        <v>84</v>
      </c>
      <c r="J1631" s="69">
        <v>37</v>
      </c>
      <c r="K1631" s="69">
        <v>2372</v>
      </c>
      <c r="L1631" s="69">
        <v>2037</v>
      </c>
      <c r="M1631" s="69">
        <v>44</v>
      </c>
      <c r="N1631" s="69">
        <v>0</v>
      </c>
      <c r="O1631" s="69">
        <v>16</v>
      </c>
      <c r="P1631" s="69">
        <v>4981.45</v>
      </c>
      <c r="Q1631" s="69">
        <v>62.85</v>
      </c>
      <c r="R1631" s="114">
        <v>3500000</v>
      </c>
      <c r="S1631" s="69">
        <v>0</v>
      </c>
      <c r="T1631" s="69">
        <v>0</v>
      </c>
      <c r="U1631" s="69">
        <v>3540</v>
      </c>
      <c r="V1631" s="69">
        <v>0</v>
      </c>
      <c r="W1631" s="69">
        <v>0</v>
      </c>
      <c r="X1631" s="69">
        <v>0</v>
      </c>
      <c r="Y1631" s="69">
        <v>0</v>
      </c>
      <c r="Z1631" s="69">
        <v>0</v>
      </c>
      <c r="AA1631" s="69">
        <v>0</v>
      </c>
      <c r="AB1631" s="69">
        <v>0</v>
      </c>
      <c r="AC1631" s="69">
        <v>0</v>
      </c>
      <c r="AD1631" s="69">
        <v>0</v>
      </c>
      <c r="AE1631" s="69">
        <v>1445</v>
      </c>
      <c r="AF1631" s="69">
        <v>3314369</v>
      </c>
      <c r="AG1631" s="69">
        <v>185631</v>
      </c>
      <c r="AH1631" s="69">
        <v>0</v>
      </c>
      <c r="AI1631" s="69">
        <v>0</v>
      </c>
      <c r="AJ1631" s="69">
        <v>6122</v>
      </c>
      <c r="AK1631" s="69">
        <v>-2582</v>
      </c>
      <c r="AL1631" s="69">
        <v>30158</v>
      </c>
      <c r="AM1631" s="69">
        <v>13544</v>
      </c>
      <c r="AN1631" s="69">
        <v>-30158</v>
      </c>
      <c r="AO1631" s="69">
        <v>90</v>
      </c>
      <c r="AP1631" s="69">
        <v>-90</v>
      </c>
      <c r="AQ1631" s="69">
        <v>635112</v>
      </c>
      <c r="AR1631" s="69">
        <v>24534</v>
      </c>
      <c r="AS1631" s="69">
        <v>530331</v>
      </c>
      <c r="AT1631" s="69">
        <v>305660</v>
      </c>
      <c r="AU1631" s="69">
        <v>0</v>
      </c>
      <c r="AV1631" s="69">
        <v>1285</v>
      </c>
      <c r="AW1631" s="69">
        <v>0.94696257142857143</v>
      </c>
      <c r="AX1631" s="69">
        <v>0</v>
      </c>
      <c r="AY1631" s="69">
        <v>0</v>
      </c>
      <c r="AZ1631" s="69">
        <v>0</v>
      </c>
      <c r="BA1631" s="69">
        <v>541.38663835347927</v>
      </c>
      <c r="BB1631" s="69">
        <v>1.7293785310734464</v>
      </c>
      <c r="BC1631" s="69">
        <v>903.61336164652073</v>
      </c>
      <c r="BD1631" s="69">
        <v>0</v>
      </c>
      <c r="BE1631" s="69">
        <v>109.90015916174812</v>
      </c>
      <c r="BF1631" s="69">
        <v>-109.90015916174812</v>
      </c>
      <c r="BG1631" s="69">
        <v>36826.322222222225</v>
      </c>
      <c r="BH1631" s="69">
        <v>0</v>
      </c>
      <c r="BI1631" s="69">
        <v>-36826.322222222225</v>
      </c>
      <c r="BJ1631" s="69">
        <v>1.4170728942296791E-4</v>
      </c>
      <c r="BK1631" s="69">
        <v>0</v>
      </c>
      <c r="BL1631" s="69">
        <v>135.09289149751365</v>
      </c>
      <c r="BM1631" s="69">
        <v>-135.09289149751365</v>
      </c>
      <c r="BN1631" s="69">
        <v>0</v>
      </c>
      <c r="BO1631" s="69">
        <v>6.2496233484371082</v>
      </c>
      <c r="BP1631" s="69">
        <v>-6.2496233484371082</v>
      </c>
      <c r="BQ1631" s="69">
        <v>6249.6233484371078</v>
      </c>
      <c r="BR1631" s="69">
        <v>-6249.6233484371078</v>
      </c>
      <c r="BS1631" s="69">
        <v>0</v>
      </c>
      <c r="BT1631" s="69">
        <v>0</v>
      </c>
      <c r="BU1631" s="69">
        <v>237.86770428015564</v>
      </c>
      <c r="BV1631" s="69">
        <v>2.1325372532718639E-2</v>
      </c>
    </row>
    <row r="1632" spans="1:74">
      <c r="A1632" s="113" t="s">
        <v>1050</v>
      </c>
      <c r="B1632" s="69" t="s">
        <v>100</v>
      </c>
      <c r="C1632" s="69" t="s">
        <v>141</v>
      </c>
      <c r="D1632" s="69" t="s">
        <v>360</v>
      </c>
      <c r="E1632" s="69" t="s">
        <v>687</v>
      </c>
      <c r="F1632" s="69">
        <v>0</v>
      </c>
      <c r="G1632" s="69">
        <v>0</v>
      </c>
      <c r="H1632" s="69">
        <v>12521</v>
      </c>
      <c r="I1632" s="69">
        <v>81</v>
      </c>
      <c r="J1632" s="69">
        <v>47</v>
      </c>
      <c r="K1632" s="69">
        <v>2436</v>
      </c>
      <c r="L1632" s="69">
        <v>2109</v>
      </c>
      <c r="M1632" s="69">
        <v>54</v>
      </c>
      <c r="N1632" s="69">
        <v>0</v>
      </c>
      <c r="O1632" s="69">
        <v>13</v>
      </c>
      <c r="P1632" s="69">
        <v>5139.9799999999996</v>
      </c>
      <c r="Q1632" s="69">
        <v>56.91</v>
      </c>
      <c r="R1632" s="114">
        <v>3500000</v>
      </c>
      <c r="S1632" s="69">
        <v>0</v>
      </c>
      <c r="T1632" s="69">
        <v>0</v>
      </c>
      <c r="U1632" s="69">
        <v>3540</v>
      </c>
      <c r="V1632" s="69">
        <v>0</v>
      </c>
      <c r="W1632" s="69">
        <v>0</v>
      </c>
      <c r="X1632" s="69">
        <v>0</v>
      </c>
      <c r="Y1632" s="69">
        <v>0</v>
      </c>
      <c r="Z1632" s="69">
        <v>0</v>
      </c>
      <c r="AA1632" s="69">
        <v>0</v>
      </c>
      <c r="AB1632" s="69">
        <v>0</v>
      </c>
      <c r="AC1632" s="69">
        <v>0</v>
      </c>
      <c r="AD1632" s="69">
        <v>0</v>
      </c>
      <c r="AE1632" s="69">
        <v>1445</v>
      </c>
      <c r="AF1632" s="69">
        <v>3449790</v>
      </c>
      <c r="AG1632" s="69">
        <v>50210</v>
      </c>
      <c r="AH1632" s="69">
        <v>0</v>
      </c>
      <c r="AI1632" s="69">
        <v>0</v>
      </c>
      <c r="AJ1632" s="69">
        <v>6341</v>
      </c>
      <c r="AK1632" s="69">
        <v>-2801</v>
      </c>
      <c r="AL1632" s="69">
        <v>31234</v>
      </c>
      <c r="AM1632" s="69">
        <v>14062</v>
      </c>
      <c r="AN1632" s="69">
        <v>-31234</v>
      </c>
      <c r="AO1632" s="69">
        <v>90</v>
      </c>
      <c r="AP1632" s="69">
        <v>-90</v>
      </c>
      <c r="AQ1632" s="69">
        <v>665123</v>
      </c>
      <c r="AR1632" s="69">
        <v>25433</v>
      </c>
      <c r="AS1632" s="69">
        <v>555803</v>
      </c>
      <c r="AT1632" s="69">
        <v>318181</v>
      </c>
      <c r="AU1632" s="69">
        <v>0</v>
      </c>
      <c r="AV1632" s="69">
        <v>1339</v>
      </c>
      <c r="AW1632" s="69">
        <v>0.98565428571428571</v>
      </c>
      <c r="AX1632" s="69">
        <v>0</v>
      </c>
      <c r="AY1632" s="69">
        <v>0</v>
      </c>
      <c r="AZ1632" s="69">
        <v>0</v>
      </c>
      <c r="BA1632" s="69">
        <v>544.0451032960101</v>
      </c>
      <c r="BB1632" s="69">
        <v>1.7912429378531074</v>
      </c>
      <c r="BC1632" s="69">
        <v>900.9548967039899</v>
      </c>
      <c r="BD1632" s="69">
        <v>0</v>
      </c>
      <c r="BE1632" s="69">
        <v>110.44983031312032</v>
      </c>
      <c r="BF1632" s="69">
        <v>-110.44983031312032</v>
      </c>
      <c r="BG1632" s="69">
        <v>38331</v>
      </c>
      <c r="BH1632" s="69">
        <v>0</v>
      </c>
      <c r="BI1632" s="69">
        <v>-38331</v>
      </c>
      <c r="BJ1632" s="69">
        <v>1.3531331798780075E-4</v>
      </c>
      <c r="BK1632" s="69">
        <v>0</v>
      </c>
      <c r="BL1632" s="69">
        <v>135.64227578343099</v>
      </c>
      <c r="BM1632" s="69">
        <v>-135.64227578343099</v>
      </c>
      <c r="BN1632" s="69">
        <v>0</v>
      </c>
      <c r="BO1632" s="69">
        <v>6.2068574656847844</v>
      </c>
      <c r="BP1632" s="69">
        <v>-6.2068574656847844</v>
      </c>
      <c r="BQ1632" s="69">
        <v>6206.8574656847841</v>
      </c>
      <c r="BR1632" s="69">
        <v>-6206.8574656847841</v>
      </c>
      <c r="BS1632" s="69">
        <v>0</v>
      </c>
      <c r="BT1632" s="69">
        <v>0</v>
      </c>
      <c r="BU1632" s="69">
        <v>237.62584017923822</v>
      </c>
      <c r="BV1632" s="69">
        <v>2.1141954194938379E-2</v>
      </c>
    </row>
    <row r="1633" spans="1:74">
      <c r="A1633" s="113" t="s">
        <v>1060</v>
      </c>
      <c r="B1633" s="69" t="s">
        <v>100</v>
      </c>
      <c r="C1633" s="69" t="s">
        <v>141</v>
      </c>
      <c r="D1633" s="69" t="s">
        <v>361</v>
      </c>
      <c r="E1633" s="69" t="s">
        <v>688</v>
      </c>
      <c r="F1633" s="69">
        <v>0</v>
      </c>
      <c r="G1633" s="69">
        <v>0</v>
      </c>
      <c r="H1633" s="69">
        <v>10524</v>
      </c>
      <c r="I1633" s="69">
        <v>121</v>
      </c>
      <c r="J1633" s="69">
        <v>57</v>
      </c>
      <c r="K1633" s="69">
        <v>3213</v>
      </c>
      <c r="L1633" s="69">
        <v>2717</v>
      </c>
      <c r="M1633" s="69">
        <v>67</v>
      </c>
      <c r="N1633" s="69">
        <v>1</v>
      </c>
      <c r="O1633" s="69">
        <v>25</v>
      </c>
      <c r="P1633" s="69">
        <v>3275.44</v>
      </c>
      <c r="Q1633" s="69">
        <v>35.43</v>
      </c>
      <c r="R1633" s="114">
        <v>3500000</v>
      </c>
      <c r="S1633" s="69">
        <v>0</v>
      </c>
      <c r="T1633" s="69">
        <v>0</v>
      </c>
      <c r="U1633" s="69">
        <v>3540</v>
      </c>
      <c r="V1633" s="69">
        <v>0</v>
      </c>
      <c r="W1633" s="69">
        <v>0</v>
      </c>
      <c r="X1633" s="69">
        <v>0</v>
      </c>
      <c r="Y1633" s="69">
        <v>0</v>
      </c>
      <c r="Z1633" s="69">
        <v>0</v>
      </c>
      <c r="AA1633" s="69">
        <v>0</v>
      </c>
      <c r="AB1633" s="69">
        <v>0</v>
      </c>
      <c r="AC1633" s="69">
        <v>0</v>
      </c>
      <c r="AD1633" s="69">
        <v>0</v>
      </c>
      <c r="AE1633" s="69">
        <v>1445</v>
      </c>
      <c r="AF1633" s="69">
        <v>84895</v>
      </c>
      <c r="AG1633" s="69">
        <v>3415105</v>
      </c>
      <c r="AH1633" s="69">
        <v>0</v>
      </c>
      <c r="AI1633" s="69">
        <v>0</v>
      </c>
      <c r="AJ1633" s="69">
        <v>116</v>
      </c>
      <c r="AK1633" s="69">
        <v>3424</v>
      </c>
      <c r="AL1633" s="69">
        <v>771</v>
      </c>
      <c r="AM1633" s="69">
        <v>342</v>
      </c>
      <c r="AN1633" s="69">
        <v>-771</v>
      </c>
      <c r="AO1633" s="69">
        <v>1</v>
      </c>
      <c r="AP1633" s="69">
        <v>-1</v>
      </c>
      <c r="AQ1633" s="69">
        <v>25194</v>
      </c>
      <c r="AR1633" s="69">
        <v>789</v>
      </c>
      <c r="AS1633" s="69">
        <v>20576</v>
      </c>
      <c r="AT1633" s="69">
        <v>10524</v>
      </c>
      <c r="AU1633" s="69">
        <v>0</v>
      </c>
      <c r="AV1633" s="69">
        <v>67</v>
      </c>
      <c r="AW1633" s="69">
        <v>2.4255714285714287E-2</v>
      </c>
      <c r="AX1633" s="69">
        <v>0</v>
      </c>
      <c r="AY1633" s="69">
        <v>0</v>
      </c>
      <c r="AZ1633" s="69">
        <v>0</v>
      </c>
      <c r="BA1633" s="69">
        <v>731.85344827586209</v>
      </c>
      <c r="BB1633" s="69">
        <v>3.2768361581920903E-2</v>
      </c>
      <c r="BC1633" s="69">
        <v>713.14655172413791</v>
      </c>
      <c r="BD1633" s="69">
        <v>0</v>
      </c>
      <c r="BE1633" s="69">
        <v>110.11024643320363</v>
      </c>
      <c r="BF1633" s="69">
        <v>-110.11024643320363</v>
      </c>
      <c r="BG1633" s="69">
        <v>84895</v>
      </c>
      <c r="BH1633" s="69">
        <v>0</v>
      </c>
      <c r="BI1633" s="69">
        <v>-84895</v>
      </c>
      <c r="BJ1633" s="69">
        <v>3.9691990156386444E-5</v>
      </c>
      <c r="BK1633" s="69">
        <v>0</v>
      </c>
      <c r="BL1633" s="69">
        <v>107.59822560202788</v>
      </c>
      <c r="BM1633" s="69">
        <v>-107.59822560202788</v>
      </c>
      <c r="BN1633" s="69">
        <v>0</v>
      </c>
      <c r="BO1633" s="69">
        <v>4.1259234059097976</v>
      </c>
      <c r="BP1633" s="69">
        <v>-4.1259234059097976</v>
      </c>
      <c r="BQ1633" s="69">
        <v>4125.9234059097971</v>
      </c>
      <c r="BR1633" s="69">
        <v>-4125.9234059097971</v>
      </c>
      <c r="BS1633" s="69">
        <v>0</v>
      </c>
      <c r="BT1633" s="69">
        <v>0</v>
      </c>
      <c r="BU1633" s="69">
        <v>157.07462686567163</v>
      </c>
      <c r="BV1633" s="69">
        <v>1.3574660633484163E-2</v>
      </c>
    </row>
    <row r="1634" spans="1:74">
      <c r="A1634" s="113" t="s">
        <v>1051</v>
      </c>
      <c r="B1634" s="69" t="s">
        <v>100</v>
      </c>
      <c r="C1634" s="69" t="s">
        <v>141</v>
      </c>
      <c r="D1634" s="69" t="s">
        <v>361</v>
      </c>
      <c r="E1634" s="69" t="s">
        <v>688</v>
      </c>
      <c r="F1634" s="69">
        <v>0</v>
      </c>
      <c r="G1634" s="69">
        <v>0</v>
      </c>
      <c r="H1634" s="69">
        <v>11584</v>
      </c>
      <c r="I1634" s="69">
        <v>69</v>
      </c>
      <c r="J1634" s="69">
        <v>36</v>
      </c>
      <c r="K1634" s="69">
        <v>1197</v>
      </c>
      <c r="L1634" s="69">
        <v>995</v>
      </c>
      <c r="M1634" s="69">
        <v>38</v>
      </c>
      <c r="N1634" s="69">
        <v>1</v>
      </c>
      <c r="O1634" s="69">
        <v>23</v>
      </c>
      <c r="P1634" s="69">
        <v>9677.5300000000007</v>
      </c>
      <c r="Q1634" s="69">
        <v>54.9</v>
      </c>
      <c r="R1634" s="114">
        <v>3500000</v>
      </c>
      <c r="S1634" s="69">
        <v>0</v>
      </c>
      <c r="T1634" s="69">
        <v>0</v>
      </c>
      <c r="U1634" s="69">
        <v>3540</v>
      </c>
      <c r="V1634" s="69">
        <v>0</v>
      </c>
      <c r="W1634" s="69">
        <v>0</v>
      </c>
      <c r="X1634" s="69">
        <v>0</v>
      </c>
      <c r="Y1634" s="69">
        <v>0</v>
      </c>
      <c r="Z1634" s="69">
        <v>0</v>
      </c>
      <c r="AA1634" s="69">
        <v>0</v>
      </c>
      <c r="AB1634" s="69">
        <v>0</v>
      </c>
      <c r="AC1634" s="69">
        <v>0</v>
      </c>
      <c r="AD1634" s="69">
        <v>0</v>
      </c>
      <c r="AE1634" s="69">
        <v>1445</v>
      </c>
      <c r="AF1634" s="69">
        <v>205308</v>
      </c>
      <c r="AG1634" s="69">
        <v>3294692</v>
      </c>
      <c r="AH1634" s="69">
        <v>0</v>
      </c>
      <c r="AI1634" s="69">
        <v>0</v>
      </c>
      <c r="AJ1634" s="69">
        <v>258</v>
      </c>
      <c r="AK1634" s="69">
        <v>3282</v>
      </c>
      <c r="AL1634" s="69">
        <v>1462</v>
      </c>
      <c r="AM1634" s="69">
        <v>661</v>
      </c>
      <c r="AN1634" s="69">
        <v>-1462</v>
      </c>
      <c r="AO1634" s="69">
        <v>3</v>
      </c>
      <c r="AP1634" s="69">
        <v>-3</v>
      </c>
      <c r="AQ1634" s="69">
        <v>45363</v>
      </c>
      <c r="AR1634" s="69">
        <v>1374</v>
      </c>
      <c r="AS1634" s="69">
        <v>36743</v>
      </c>
      <c r="AT1634" s="69">
        <v>22108</v>
      </c>
      <c r="AU1634" s="69">
        <v>0</v>
      </c>
      <c r="AV1634" s="69">
        <v>105</v>
      </c>
      <c r="AW1634" s="69">
        <v>5.8659428571428571E-2</v>
      </c>
      <c r="AX1634" s="69">
        <v>0</v>
      </c>
      <c r="AY1634" s="69">
        <v>0</v>
      </c>
      <c r="AZ1634" s="69">
        <v>0</v>
      </c>
      <c r="BA1634" s="69">
        <v>795.76744186046517</v>
      </c>
      <c r="BB1634" s="69">
        <v>7.2881355932203393E-2</v>
      </c>
      <c r="BC1634" s="69">
        <v>649.23255813953483</v>
      </c>
      <c r="BD1634" s="69">
        <v>0</v>
      </c>
      <c r="BE1634" s="69">
        <v>140.42954856361149</v>
      </c>
      <c r="BF1634" s="69">
        <v>-140.42954856361149</v>
      </c>
      <c r="BG1634" s="69">
        <v>68436</v>
      </c>
      <c r="BH1634" s="69">
        <v>0</v>
      </c>
      <c r="BI1634" s="69">
        <v>-68436</v>
      </c>
      <c r="BJ1634" s="69">
        <v>6.6133192249189873E-5</v>
      </c>
      <c r="BK1634" s="69">
        <v>0</v>
      </c>
      <c r="BL1634" s="69">
        <v>149.42358078602621</v>
      </c>
      <c r="BM1634" s="69">
        <v>-149.42358078602621</v>
      </c>
      <c r="BN1634" s="69">
        <v>0</v>
      </c>
      <c r="BO1634" s="69">
        <v>5.5876765642435293</v>
      </c>
      <c r="BP1634" s="69">
        <v>-5.5876765642435293</v>
      </c>
      <c r="BQ1634" s="69">
        <v>5587.6765642435294</v>
      </c>
      <c r="BR1634" s="69">
        <v>-5587.6765642435294</v>
      </c>
      <c r="BS1634" s="69">
        <v>0</v>
      </c>
      <c r="BT1634" s="69">
        <v>0</v>
      </c>
      <c r="BU1634" s="69">
        <v>210.55238095238096</v>
      </c>
      <c r="BV1634" s="69">
        <v>1.4571346692238168E-2</v>
      </c>
    </row>
    <row r="1635" spans="1:74">
      <c r="A1635" s="113" t="s">
        <v>1052</v>
      </c>
      <c r="B1635" s="69" t="s">
        <v>100</v>
      </c>
      <c r="C1635" s="69" t="s">
        <v>141</v>
      </c>
      <c r="D1635" s="69" t="s">
        <v>361</v>
      </c>
      <c r="E1635" s="69" t="s">
        <v>688</v>
      </c>
      <c r="F1635" s="69">
        <v>0</v>
      </c>
      <c r="G1635" s="69">
        <v>0</v>
      </c>
      <c r="H1635" s="69">
        <v>11002</v>
      </c>
      <c r="I1635" s="69">
        <v>100</v>
      </c>
      <c r="J1635" s="69">
        <v>53</v>
      </c>
      <c r="K1635" s="69">
        <v>1384</v>
      </c>
      <c r="L1635" s="69">
        <v>1161</v>
      </c>
      <c r="M1635" s="69">
        <v>54</v>
      </c>
      <c r="N1635" s="69">
        <v>0</v>
      </c>
      <c r="O1635" s="69">
        <v>20</v>
      </c>
      <c r="P1635" s="69">
        <v>7949.42</v>
      </c>
      <c r="Q1635" s="69">
        <v>44.91</v>
      </c>
      <c r="R1635" s="114">
        <v>3500000</v>
      </c>
      <c r="S1635" s="69">
        <v>0</v>
      </c>
      <c r="T1635" s="69">
        <v>0</v>
      </c>
      <c r="U1635" s="69">
        <v>3540</v>
      </c>
      <c r="V1635" s="69">
        <v>0</v>
      </c>
      <c r="W1635" s="69">
        <v>0</v>
      </c>
      <c r="X1635" s="69">
        <v>0</v>
      </c>
      <c r="Y1635" s="69">
        <v>0</v>
      </c>
      <c r="Z1635" s="69">
        <v>0</v>
      </c>
      <c r="AA1635" s="69">
        <v>0</v>
      </c>
      <c r="AB1635" s="69">
        <v>0</v>
      </c>
      <c r="AC1635" s="69">
        <v>0</v>
      </c>
      <c r="AD1635" s="69">
        <v>0</v>
      </c>
      <c r="AE1635" s="69">
        <v>1445</v>
      </c>
      <c r="AF1635" s="69">
        <v>327084</v>
      </c>
      <c r="AG1635" s="69">
        <v>3172916</v>
      </c>
      <c r="AH1635" s="69">
        <v>0</v>
      </c>
      <c r="AI1635" s="69">
        <v>0</v>
      </c>
      <c r="AJ1635" s="69">
        <v>435</v>
      </c>
      <c r="AK1635" s="69">
        <v>3105</v>
      </c>
      <c r="AL1635" s="69">
        <v>2195</v>
      </c>
      <c r="AM1635" s="69">
        <v>1034</v>
      </c>
      <c r="AN1635" s="69">
        <v>-2195</v>
      </c>
      <c r="AO1635" s="69">
        <v>5</v>
      </c>
      <c r="AP1635" s="69">
        <v>-5</v>
      </c>
      <c r="AQ1635" s="69">
        <v>59715</v>
      </c>
      <c r="AR1635" s="69">
        <v>1991</v>
      </c>
      <c r="AS1635" s="69">
        <v>48302</v>
      </c>
      <c r="AT1635" s="69">
        <v>33110</v>
      </c>
      <c r="AU1635" s="69">
        <v>0</v>
      </c>
      <c r="AV1635" s="69">
        <v>159</v>
      </c>
      <c r="AW1635" s="69">
        <v>9.3452571428571427E-2</v>
      </c>
      <c r="AX1635" s="69">
        <v>0</v>
      </c>
      <c r="AY1635" s="69">
        <v>0</v>
      </c>
      <c r="AZ1635" s="69">
        <v>0</v>
      </c>
      <c r="BA1635" s="69">
        <v>751.91724137931033</v>
      </c>
      <c r="BB1635" s="69">
        <v>0.1228813559322034</v>
      </c>
      <c r="BC1635" s="69">
        <v>693.08275862068967</v>
      </c>
      <c r="BD1635" s="69">
        <v>0</v>
      </c>
      <c r="BE1635" s="69">
        <v>149.01321184510252</v>
      </c>
      <c r="BF1635" s="69">
        <v>-149.01321184510252</v>
      </c>
      <c r="BG1635" s="69">
        <v>65416.800000000003</v>
      </c>
      <c r="BH1635" s="69">
        <v>0</v>
      </c>
      <c r="BI1635" s="69">
        <v>-65416.800000000003</v>
      </c>
      <c r="BJ1635" s="69">
        <v>8.3731055848614255E-5</v>
      </c>
      <c r="BK1635" s="69">
        <v>0</v>
      </c>
      <c r="BL1635" s="69">
        <v>164.28126569563034</v>
      </c>
      <c r="BM1635" s="69">
        <v>-164.28126569563034</v>
      </c>
      <c r="BN1635" s="69">
        <v>0</v>
      </c>
      <c r="BO1635" s="69">
        <v>6.7716450664568759</v>
      </c>
      <c r="BP1635" s="69">
        <v>-6.7716450664568759</v>
      </c>
      <c r="BQ1635" s="69">
        <v>6771.6450664568756</v>
      </c>
      <c r="BR1635" s="69">
        <v>-6771.6450664568756</v>
      </c>
      <c r="BS1635" s="69">
        <v>0</v>
      </c>
      <c r="BT1635" s="69">
        <v>0</v>
      </c>
      <c r="BU1635" s="69">
        <v>208.23899371069183</v>
      </c>
      <c r="BV1635" s="69">
        <v>1.7315582349493427E-2</v>
      </c>
    </row>
    <row r="1636" spans="1:74">
      <c r="A1636" s="113" t="s">
        <v>1053</v>
      </c>
      <c r="B1636" s="69" t="s">
        <v>100</v>
      </c>
      <c r="C1636" s="69" t="s">
        <v>141</v>
      </c>
      <c r="D1636" s="69" t="s">
        <v>361</v>
      </c>
      <c r="E1636" s="69" t="s">
        <v>688</v>
      </c>
      <c r="F1636" s="69">
        <v>0</v>
      </c>
      <c r="G1636" s="69">
        <v>0</v>
      </c>
      <c r="H1636" s="69">
        <v>9926</v>
      </c>
      <c r="I1636" s="69">
        <v>114</v>
      </c>
      <c r="J1636" s="69">
        <v>54</v>
      </c>
      <c r="K1636" s="69">
        <v>1893</v>
      </c>
      <c r="L1636" s="69">
        <v>1662</v>
      </c>
      <c r="M1636" s="69">
        <v>58</v>
      </c>
      <c r="N1636" s="69">
        <v>0</v>
      </c>
      <c r="O1636" s="69">
        <v>32</v>
      </c>
      <c r="P1636" s="69">
        <v>5243.53</v>
      </c>
      <c r="Q1636" s="69">
        <v>31.81</v>
      </c>
      <c r="R1636" s="69">
        <v>3500000</v>
      </c>
      <c r="S1636" s="69">
        <v>0</v>
      </c>
      <c r="T1636" s="69">
        <v>0</v>
      </c>
      <c r="U1636" s="69">
        <v>3540</v>
      </c>
      <c r="V1636" s="69">
        <v>0</v>
      </c>
      <c r="W1636" s="69">
        <v>0</v>
      </c>
      <c r="X1636" s="69">
        <v>0</v>
      </c>
      <c r="Y1636" s="69">
        <v>0</v>
      </c>
      <c r="Z1636" s="69">
        <v>0</v>
      </c>
      <c r="AA1636" s="69">
        <v>0</v>
      </c>
      <c r="AB1636" s="69">
        <v>0</v>
      </c>
      <c r="AC1636" s="69">
        <v>0</v>
      </c>
      <c r="AD1636" s="69">
        <v>0</v>
      </c>
      <c r="AE1636" s="69">
        <v>1445</v>
      </c>
      <c r="AF1636" s="69">
        <v>443958</v>
      </c>
      <c r="AG1636" s="69">
        <v>3056042</v>
      </c>
      <c r="AH1636" s="69">
        <v>0</v>
      </c>
      <c r="AI1636" s="69">
        <v>0</v>
      </c>
      <c r="AJ1636" s="69">
        <v>637</v>
      </c>
      <c r="AK1636" s="69">
        <v>2903</v>
      </c>
      <c r="AL1636" s="69">
        <v>3061</v>
      </c>
      <c r="AM1636" s="69">
        <v>1461</v>
      </c>
      <c r="AN1636" s="69">
        <v>-3061</v>
      </c>
      <c r="AO1636" s="69">
        <v>8</v>
      </c>
      <c r="AP1636" s="69">
        <v>-8</v>
      </c>
      <c r="AQ1636" s="69">
        <v>76837</v>
      </c>
      <c r="AR1636" s="69">
        <v>2781</v>
      </c>
      <c r="AS1636" s="69">
        <v>62614</v>
      </c>
      <c r="AT1636" s="69">
        <v>43036</v>
      </c>
      <c r="AU1636" s="69">
        <v>0</v>
      </c>
      <c r="AV1636" s="69">
        <v>217</v>
      </c>
      <c r="AW1636" s="69">
        <v>0.12684514285714285</v>
      </c>
      <c r="AX1636" s="69">
        <v>0</v>
      </c>
      <c r="AY1636" s="69">
        <v>0</v>
      </c>
      <c r="AZ1636" s="69">
        <v>0</v>
      </c>
      <c r="BA1636" s="69">
        <v>696.9513343799058</v>
      </c>
      <c r="BB1636" s="69">
        <v>0.17994350282485877</v>
      </c>
      <c r="BC1636" s="69">
        <v>748.0486656200942</v>
      </c>
      <c r="BD1636" s="69">
        <v>0</v>
      </c>
      <c r="BE1636" s="69">
        <v>145.03691604050962</v>
      </c>
      <c r="BF1636" s="69">
        <v>-145.03691604050962</v>
      </c>
      <c r="BG1636" s="69">
        <v>55494.75</v>
      </c>
      <c r="BH1636" s="69">
        <v>0</v>
      </c>
      <c r="BI1636" s="69">
        <v>-55494.75</v>
      </c>
      <c r="BJ1636" s="69">
        <v>1.0411650637062873E-4</v>
      </c>
      <c r="BK1636" s="69">
        <v>0</v>
      </c>
      <c r="BL1636" s="69">
        <v>159.63969795037755</v>
      </c>
      <c r="BM1636" s="69">
        <v>-159.63969795037755</v>
      </c>
      <c r="BN1636" s="69">
        <v>0</v>
      </c>
      <c r="BO1636" s="69">
        <v>7.0903951193023929</v>
      </c>
      <c r="BP1636" s="69">
        <v>-7.0903951193023929</v>
      </c>
      <c r="BQ1636" s="69">
        <v>7090.3951193023931</v>
      </c>
      <c r="BR1636" s="69">
        <v>-7090.3951193023931</v>
      </c>
      <c r="BS1636" s="69">
        <v>0</v>
      </c>
      <c r="BT1636" s="69">
        <v>0</v>
      </c>
      <c r="BU1636" s="69">
        <v>198.32258064516128</v>
      </c>
      <c r="BV1636" s="69">
        <v>1.9014276975936072E-2</v>
      </c>
    </row>
    <row r="1637" spans="1:74">
      <c r="A1637" s="113" t="s">
        <v>1054</v>
      </c>
      <c r="B1637" s="69" t="s">
        <v>100</v>
      </c>
      <c r="C1637" s="69" t="s">
        <v>141</v>
      </c>
      <c r="D1637" s="69" t="s">
        <v>361</v>
      </c>
      <c r="E1637" s="69" t="s">
        <v>688</v>
      </c>
      <c r="F1637" s="69">
        <v>0</v>
      </c>
      <c r="G1637" s="69">
        <v>0</v>
      </c>
      <c r="H1637" s="69">
        <v>9789</v>
      </c>
      <c r="I1637" s="69">
        <v>92</v>
      </c>
      <c r="J1637" s="69">
        <v>42</v>
      </c>
      <c r="K1637" s="69">
        <v>2097</v>
      </c>
      <c r="L1637" s="69">
        <v>1844</v>
      </c>
      <c r="M1637" s="69">
        <v>45</v>
      </c>
      <c r="N1637" s="69">
        <v>0</v>
      </c>
      <c r="O1637" s="69">
        <v>26</v>
      </c>
      <c r="P1637" s="69">
        <v>4668.1000000000004</v>
      </c>
      <c r="Q1637" s="69">
        <v>39.79</v>
      </c>
      <c r="R1637" s="69">
        <v>3500000</v>
      </c>
      <c r="S1637" s="69">
        <v>0</v>
      </c>
      <c r="T1637" s="69">
        <v>0</v>
      </c>
      <c r="U1637" s="69">
        <v>3540</v>
      </c>
      <c r="V1637" s="69">
        <v>0</v>
      </c>
      <c r="W1637" s="69">
        <v>0</v>
      </c>
      <c r="X1637" s="69">
        <v>0</v>
      </c>
      <c r="Y1637" s="69">
        <v>0</v>
      </c>
      <c r="Z1637" s="69">
        <v>0</v>
      </c>
      <c r="AA1637" s="69">
        <v>0</v>
      </c>
      <c r="AB1637" s="69">
        <v>0</v>
      </c>
      <c r="AC1637" s="69">
        <v>0</v>
      </c>
      <c r="AD1637" s="69">
        <v>0</v>
      </c>
      <c r="AE1637" s="69">
        <v>1445</v>
      </c>
      <c r="AF1637" s="69">
        <v>558444</v>
      </c>
      <c r="AG1637" s="69">
        <v>2941556</v>
      </c>
      <c r="AH1637" s="69">
        <v>0</v>
      </c>
      <c r="AI1637" s="69">
        <v>0</v>
      </c>
      <c r="AJ1637" s="69">
        <v>855</v>
      </c>
      <c r="AK1637" s="69">
        <v>2685</v>
      </c>
      <c r="AL1637" s="69">
        <v>4020</v>
      </c>
      <c r="AM1637" s="69">
        <v>1919</v>
      </c>
      <c r="AN1637" s="69">
        <v>-4020</v>
      </c>
      <c r="AO1637" s="69">
        <v>12</v>
      </c>
      <c r="AP1637" s="69">
        <v>-12</v>
      </c>
      <c r="AQ1637" s="69">
        <v>96239</v>
      </c>
      <c r="AR1637" s="69">
        <v>3629</v>
      </c>
      <c r="AS1637" s="69">
        <v>78976</v>
      </c>
      <c r="AT1637" s="69">
        <v>52825</v>
      </c>
      <c r="AU1637" s="69">
        <v>0</v>
      </c>
      <c r="AV1637" s="69">
        <v>262</v>
      </c>
      <c r="AW1637" s="69">
        <v>0.15955542857142857</v>
      </c>
      <c r="AX1637" s="69">
        <v>0</v>
      </c>
      <c r="AY1637" s="69">
        <v>0</v>
      </c>
      <c r="AZ1637" s="69">
        <v>0</v>
      </c>
      <c r="BA1637" s="69">
        <v>653.15087719298242</v>
      </c>
      <c r="BB1637" s="69">
        <v>0.24152542372881355</v>
      </c>
      <c r="BC1637" s="69">
        <v>791.84912280701758</v>
      </c>
      <c r="BD1637" s="69">
        <v>0</v>
      </c>
      <c r="BE1637" s="69">
        <v>138.91641791044776</v>
      </c>
      <c r="BF1637" s="69">
        <v>-138.91641791044776</v>
      </c>
      <c r="BG1637" s="69">
        <v>46537</v>
      </c>
      <c r="BH1637" s="69">
        <v>0</v>
      </c>
      <c r="BI1637" s="69">
        <v>-46537</v>
      </c>
      <c r="BJ1637" s="69">
        <v>1.2468957491245752E-4</v>
      </c>
      <c r="BK1637" s="69">
        <v>0</v>
      </c>
      <c r="BL1637" s="69">
        <v>153.88371452190685</v>
      </c>
      <c r="BM1637" s="69">
        <v>-153.88371452190685</v>
      </c>
      <c r="BN1637" s="69">
        <v>0</v>
      </c>
      <c r="BO1637" s="69">
        <v>7.0710595623987036</v>
      </c>
      <c r="BP1637" s="69">
        <v>-7.0710595623987036</v>
      </c>
      <c r="BQ1637" s="69">
        <v>7071.0595623987037</v>
      </c>
      <c r="BR1637" s="69">
        <v>-7071.0595623987037</v>
      </c>
      <c r="BS1637" s="69">
        <v>0</v>
      </c>
      <c r="BT1637" s="69">
        <v>0</v>
      </c>
      <c r="BU1637" s="69">
        <v>201.62213740458014</v>
      </c>
      <c r="BV1637" s="69">
        <v>1.9939941188083832E-2</v>
      </c>
    </row>
    <row r="1638" spans="1:74">
      <c r="A1638" s="113" t="s">
        <v>1055</v>
      </c>
      <c r="B1638" s="69" t="s">
        <v>100</v>
      </c>
      <c r="C1638" s="69" t="s">
        <v>141</v>
      </c>
      <c r="D1638" s="69" t="s">
        <v>361</v>
      </c>
      <c r="E1638" s="69" t="s">
        <v>688</v>
      </c>
      <c r="F1638" s="69">
        <v>0</v>
      </c>
      <c r="G1638" s="69">
        <v>0</v>
      </c>
      <c r="H1638" s="69">
        <v>9690</v>
      </c>
      <c r="I1638" s="69">
        <v>117</v>
      </c>
      <c r="J1638" s="69">
        <v>47</v>
      </c>
      <c r="K1638" s="69">
        <v>2003</v>
      </c>
      <c r="L1638" s="69">
        <v>1727</v>
      </c>
      <c r="M1638" s="69">
        <v>53</v>
      </c>
      <c r="N1638" s="69">
        <v>1</v>
      </c>
      <c r="O1638" s="69">
        <v>21</v>
      </c>
      <c r="P1638" s="69">
        <v>4837.74</v>
      </c>
      <c r="Q1638" s="69">
        <v>38</v>
      </c>
      <c r="R1638" s="69">
        <v>3500000</v>
      </c>
      <c r="S1638" s="69">
        <v>0</v>
      </c>
      <c r="T1638" s="69">
        <v>0</v>
      </c>
      <c r="U1638" s="69">
        <v>3540</v>
      </c>
      <c r="V1638" s="69">
        <v>0</v>
      </c>
      <c r="W1638" s="69">
        <v>0</v>
      </c>
      <c r="X1638" s="69">
        <v>0</v>
      </c>
      <c r="Y1638" s="69">
        <v>0</v>
      </c>
      <c r="Z1638" s="69">
        <v>0</v>
      </c>
      <c r="AA1638" s="69">
        <v>0</v>
      </c>
      <c r="AB1638" s="69">
        <v>0</v>
      </c>
      <c r="AC1638" s="69">
        <v>0</v>
      </c>
      <c r="AD1638" s="69">
        <v>0</v>
      </c>
      <c r="AE1638" s="69">
        <v>1445</v>
      </c>
      <c r="AF1638" s="69">
        <v>666181</v>
      </c>
      <c r="AG1638" s="69">
        <v>2833819</v>
      </c>
      <c r="AH1638" s="69">
        <v>0</v>
      </c>
      <c r="AI1638" s="69">
        <v>0</v>
      </c>
      <c r="AJ1638" s="69">
        <v>1061</v>
      </c>
      <c r="AK1638" s="69">
        <v>2479</v>
      </c>
      <c r="AL1638" s="69">
        <v>4961</v>
      </c>
      <c r="AM1638" s="69">
        <v>2365</v>
      </c>
      <c r="AN1638" s="69">
        <v>-4961</v>
      </c>
      <c r="AO1638" s="69">
        <v>16</v>
      </c>
      <c r="AP1638" s="69">
        <v>-16</v>
      </c>
      <c r="AQ1638" s="69">
        <v>116442</v>
      </c>
      <c r="AR1638" s="69">
        <v>4415</v>
      </c>
      <c r="AS1638" s="69">
        <v>96061</v>
      </c>
      <c r="AT1638" s="69">
        <v>62515</v>
      </c>
      <c r="AU1638" s="69">
        <v>0</v>
      </c>
      <c r="AV1638" s="69">
        <v>315</v>
      </c>
      <c r="AW1638" s="69">
        <v>0.19033742857142857</v>
      </c>
      <c r="AX1638" s="69">
        <v>0</v>
      </c>
      <c r="AY1638" s="69">
        <v>0</v>
      </c>
      <c r="AZ1638" s="69">
        <v>0</v>
      </c>
      <c r="BA1638" s="69">
        <v>627.88030160226197</v>
      </c>
      <c r="BB1638" s="69">
        <v>0.29971751412429376</v>
      </c>
      <c r="BC1638" s="69">
        <v>817.11969839773803</v>
      </c>
      <c r="BD1638" s="69">
        <v>0</v>
      </c>
      <c r="BE1638" s="69">
        <v>134.28361217496473</v>
      </c>
      <c r="BF1638" s="69">
        <v>-134.28361217496473</v>
      </c>
      <c r="BG1638" s="69">
        <v>41636.3125</v>
      </c>
      <c r="BH1638" s="69">
        <v>0</v>
      </c>
      <c r="BI1638" s="69">
        <v>-41636.3125</v>
      </c>
      <c r="BJ1638" s="69">
        <v>1.3740746466051767E-4</v>
      </c>
      <c r="BK1638" s="69">
        <v>0</v>
      </c>
      <c r="BL1638" s="69">
        <v>150.89037372593432</v>
      </c>
      <c r="BM1638" s="69">
        <v>-150.89037372593432</v>
      </c>
      <c r="BN1638" s="69">
        <v>0</v>
      </c>
      <c r="BO1638" s="69">
        <v>6.93497881554429</v>
      </c>
      <c r="BP1638" s="69">
        <v>-6.93497881554429</v>
      </c>
      <c r="BQ1638" s="69">
        <v>6934.9788155442902</v>
      </c>
      <c r="BR1638" s="69">
        <v>-6934.9788155442902</v>
      </c>
      <c r="BS1638" s="69">
        <v>0</v>
      </c>
      <c r="BT1638" s="69">
        <v>0</v>
      </c>
      <c r="BU1638" s="69">
        <v>198.46031746031747</v>
      </c>
      <c r="BV1638" s="69">
        <v>2.031054087013277E-2</v>
      </c>
    </row>
    <row r="1639" spans="1:74">
      <c r="A1639" s="113" t="s">
        <v>1056</v>
      </c>
      <c r="B1639" s="69" t="s">
        <v>100</v>
      </c>
      <c r="C1639" s="69" t="s">
        <v>141</v>
      </c>
      <c r="D1639" s="69" t="s">
        <v>361</v>
      </c>
      <c r="E1639" s="69" t="s">
        <v>688</v>
      </c>
      <c r="F1639" s="69">
        <v>0</v>
      </c>
      <c r="G1639" s="69">
        <v>0</v>
      </c>
      <c r="H1639" s="69">
        <v>9703</v>
      </c>
      <c r="I1639" s="69">
        <v>122</v>
      </c>
      <c r="J1639" s="69">
        <v>52</v>
      </c>
      <c r="K1639" s="69">
        <v>1569</v>
      </c>
      <c r="L1639" s="69">
        <v>1298</v>
      </c>
      <c r="M1639" s="69">
        <v>58</v>
      </c>
      <c r="N1639" s="69">
        <v>0</v>
      </c>
      <c r="O1639" s="69">
        <v>26</v>
      </c>
      <c r="P1639" s="69">
        <v>6184.19</v>
      </c>
      <c r="Q1639" s="69">
        <v>34.049999999999997</v>
      </c>
      <c r="R1639" s="69">
        <v>3500000</v>
      </c>
      <c r="S1639" s="69">
        <v>0</v>
      </c>
      <c r="T1639" s="69">
        <v>0</v>
      </c>
      <c r="U1639" s="69">
        <v>3540</v>
      </c>
      <c r="V1639" s="69">
        <v>0</v>
      </c>
      <c r="W1639" s="69">
        <v>0</v>
      </c>
      <c r="X1639" s="69">
        <v>0</v>
      </c>
      <c r="Y1639" s="69">
        <v>0</v>
      </c>
      <c r="Z1639" s="69">
        <v>0</v>
      </c>
      <c r="AA1639" s="69">
        <v>0</v>
      </c>
      <c r="AB1639" s="69">
        <v>0</v>
      </c>
      <c r="AC1639" s="69">
        <v>0</v>
      </c>
      <c r="AD1639" s="69">
        <v>0</v>
      </c>
      <c r="AE1639" s="69">
        <v>1445</v>
      </c>
      <c r="AF1639" s="69">
        <v>773367</v>
      </c>
      <c r="AG1639" s="69">
        <v>2726633</v>
      </c>
      <c r="AH1639" s="69">
        <v>0</v>
      </c>
      <c r="AI1639" s="69">
        <v>0</v>
      </c>
      <c r="AJ1639" s="69">
        <v>1266</v>
      </c>
      <c r="AK1639" s="69">
        <v>2274</v>
      </c>
      <c r="AL1639" s="69">
        <v>6008</v>
      </c>
      <c r="AM1639" s="69">
        <v>2833</v>
      </c>
      <c r="AN1639" s="69">
        <v>-6008</v>
      </c>
      <c r="AO1639" s="69">
        <v>17</v>
      </c>
      <c r="AP1639" s="69">
        <v>-17</v>
      </c>
      <c r="AQ1639" s="69">
        <v>136031</v>
      </c>
      <c r="AR1639" s="69">
        <v>5269</v>
      </c>
      <c r="AS1639" s="69">
        <v>112507</v>
      </c>
      <c r="AT1639" s="69">
        <v>72218</v>
      </c>
      <c r="AU1639" s="69">
        <v>0</v>
      </c>
      <c r="AV1639" s="69">
        <v>373</v>
      </c>
      <c r="AW1639" s="69">
        <v>0.22096199999999999</v>
      </c>
      <c r="AX1639" s="69">
        <v>0</v>
      </c>
      <c r="AY1639" s="69">
        <v>0</v>
      </c>
      <c r="AZ1639" s="69">
        <v>0</v>
      </c>
      <c r="BA1639" s="69">
        <v>610.87440758293837</v>
      </c>
      <c r="BB1639" s="69">
        <v>0.35762711864406782</v>
      </c>
      <c r="BC1639" s="69">
        <v>834.12559241706163</v>
      </c>
      <c r="BD1639" s="69">
        <v>0</v>
      </c>
      <c r="BE1639" s="69">
        <v>128.72286950732357</v>
      </c>
      <c r="BF1639" s="69">
        <v>-128.72286950732357</v>
      </c>
      <c r="BG1639" s="69">
        <v>45492.176470588238</v>
      </c>
      <c r="BH1639" s="69">
        <v>0</v>
      </c>
      <c r="BI1639" s="69">
        <v>-45492.176470588238</v>
      </c>
      <c r="BJ1639" s="69">
        <v>1.249715138461086E-4</v>
      </c>
      <c r="BK1639" s="69">
        <v>0</v>
      </c>
      <c r="BL1639" s="69">
        <v>146.77680774340482</v>
      </c>
      <c r="BM1639" s="69">
        <v>-146.77680774340482</v>
      </c>
      <c r="BN1639" s="69">
        <v>0</v>
      </c>
      <c r="BO1639" s="69">
        <v>6.8739456211613499</v>
      </c>
      <c r="BP1639" s="69">
        <v>-6.8739456211613499</v>
      </c>
      <c r="BQ1639" s="69">
        <v>6873.9456211613497</v>
      </c>
      <c r="BR1639" s="69">
        <v>-6873.9456211613497</v>
      </c>
      <c r="BS1639" s="69">
        <v>0</v>
      </c>
      <c r="BT1639" s="69">
        <v>0</v>
      </c>
      <c r="BU1639" s="69">
        <v>193.61394101876675</v>
      </c>
      <c r="BV1639" s="69">
        <v>2.082613521917798E-2</v>
      </c>
    </row>
    <row r="1640" spans="1:74">
      <c r="A1640" s="113" t="s">
        <v>1057</v>
      </c>
      <c r="B1640" s="69" t="s">
        <v>100</v>
      </c>
      <c r="C1640" s="69" t="s">
        <v>141</v>
      </c>
      <c r="D1640" s="69" t="s">
        <v>361</v>
      </c>
      <c r="E1640" s="69" t="s">
        <v>688</v>
      </c>
      <c r="F1640" s="69">
        <v>0</v>
      </c>
      <c r="G1640" s="69">
        <v>0</v>
      </c>
      <c r="H1640" s="69">
        <v>10558</v>
      </c>
      <c r="I1640" s="69">
        <v>104</v>
      </c>
      <c r="J1640" s="69">
        <v>52</v>
      </c>
      <c r="K1640" s="69">
        <v>1865</v>
      </c>
      <c r="L1640" s="69">
        <v>1536</v>
      </c>
      <c r="M1640" s="69">
        <v>63</v>
      </c>
      <c r="N1640" s="69">
        <v>1</v>
      </c>
      <c r="O1640" s="69">
        <v>23</v>
      </c>
      <c r="P1640" s="69">
        <v>5661.13</v>
      </c>
      <c r="Q1640" s="69">
        <v>37.31</v>
      </c>
      <c r="R1640" s="69">
        <v>3500000</v>
      </c>
      <c r="S1640" s="69">
        <v>0</v>
      </c>
      <c r="T1640" s="69">
        <v>0</v>
      </c>
      <c r="U1640" s="69">
        <v>3540</v>
      </c>
      <c r="V1640" s="69">
        <v>0</v>
      </c>
      <c r="W1640" s="69">
        <v>0</v>
      </c>
      <c r="X1640" s="69">
        <v>0</v>
      </c>
      <c r="Y1640" s="69">
        <v>0</v>
      </c>
      <c r="Z1640" s="69">
        <v>0</v>
      </c>
      <c r="AA1640" s="69">
        <v>0</v>
      </c>
      <c r="AB1640" s="69">
        <v>0</v>
      </c>
      <c r="AC1640" s="69">
        <v>0</v>
      </c>
      <c r="AD1640" s="69">
        <v>0</v>
      </c>
      <c r="AE1640" s="69">
        <v>1445</v>
      </c>
      <c r="AF1640" s="69">
        <v>885929</v>
      </c>
      <c r="AG1640" s="69">
        <v>2614071</v>
      </c>
      <c r="AH1640" s="69">
        <v>0</v>
      </c>
      <c r="AI1640" s="69">
        <v>0</v>
      </c>
      <c r="AJ1640" s="69">
        <v>1488</v>
      </c>
      <c r="AK1640" s="69">
        <v>2052</v>
      </c>
      <c r="AL1640" s="69">
        <v>7185</v>
      </c>
      <c r="AM1640" s="69">
        <v>3358</v>
      </c>
      <c r="AN1640" s="69">
        <v>-7185</v>
      </c>
      <c r="AO1640" s="69">
        <v>21</v>
      </c>
      <c r="AP1640" s="69">
        <v>-21</v>
      </c>
      <c r="AQ1640" s="69">
        <v>159024</v>
      </c>
      <c r="AR1640" s="69">
        <v>6298</v>
      </c>
      <c r="AS1640" s="69">
        <v>131276</v>
      </c>
      <c r="AT1640" s="69">
        <v>82776</v>
      </c>
      <c r="AU1640" s="69">
        <v>0</v>
      </c>
      <c r="AV1640" s="69">
        <v>436</v>
      </c>
      <c r="AW1640" s="69">
        <v>0.25312257142857142</v>
      </c>
      <c r="AX1640" s="69">
        <v>0</v>
      </c>
      <c r="AY1640" s="69">
        <v>0</v>
      </c>
      <c r="AZ1640" s="69">
        <v>0</v>
      </c>
      <c r="BA1640" s="69">
        <v>595.38239247311833</v>
      </c>
      <c r="BB1640" s="69">
        <v>0.42033898305084744</v>
      </c>
      <c r="BC1640" s="69">
        <v>849.61760752688167</v>
      </c>
      <c r="BD1640" s="69">
        <v>0</v>
      </c>
      <c r="BE1640" s="69">
        <v>123.30257480862909</v>
      </c>
      <c r="BF1640" s="69">
        <v>-123.30257480862909</v>
      </c>
      <c r="BG1640" s="69">
        <v>42187.095238095237</v>
      </c>
      <c r="BH1640" s="69">
        <v>0</v>
      </c>
      <c r="BI1640" s="69">
        <v>-42187.095238095237</v>
      </c>
      <c r="BJ1640" s="69">
        <v>1.3205553878659824E-4</v>
      </c>
      <c r="BK1640" s="69">
        <v>0</v>
      </c>
      <c r="BL1640" s="69">
        <v>140.66830739917435</v>
      </c>
      <c r="BM1640" s="69">
        <v>-140.66830739917435</v>
      </c>
      <c r="BN1640" s="69">
        <v>0</v>
      </c>
      <c r="BO1640" s="69">
        <v>6.7485983728937509</v>
      </c>
      <c r="BP1640" s="69">
        <v>-6.7485983728937509</v>
      </c>
      <c r="BQ1640" s="69">
        <v>6748.5983728937508</v>
      </c>
      <c r="BR1640" s="69">
        <v>-6748.5983728937508</v>
      </c>
      <c r="BS1640" s="69">
        <v>0</v>
      </c>
      <c r="BT1640" s="69">
        <v>0</v>
      </c>
      <c r="BU1640" s="69">
        <v>189.85321100917432</v>
      </c>
      <c r="BV1640" s="69">
        <v>2.1116309487876045E-2</v>
      </c>
    </row>
    <row r="1641" spans="1:74">
      <c r="A1641" s="113" t="s">
        <v>1058</v>
      </c>
      <c r="B1641" s="69" t="s">
        <v>100</v>
      </c>
      <c r="C1641" s="69" t="s">
        <v>141</v>
      </c>
      <c r="D1641" s="69" t="s">
        <v>361</v>
      </c>
      <c r="E1641" s="69" t="s">
        <v>688</v>
      </c>
      <c r="F1641" s="69">
        <v>0</v>
      </c>
      <c r="G1641" s="69">
        <v>0</v>
      </c>
      <c r="H1641" s="69">
        <v>10417</v>
      </c>
      <c r="I1641" s="69">
        <v>141</v>
      </c>
      <c r="J1641" s="69">
        <v>55</v>
      </c>
      <c r="K1641" s="69">
        <v>1583</v>
      </c>
      <c r="L1641" s="69">
        <v>1327</v>
      </c>
      <c r="M1641" s="69">
        <v>65</v>
      </c>
      <c r="N1641" s="69">
        <v>0</v>
      </c>
      <c r="O1641" s="69">
        <v>23</v>
      </c>
      <c r="P1641" s="69">
        <v>6580.54</v>
      </c>
      <c r="Q1641" s="69">
        <v>34.61</v>
      </c>
      <c r="R1641" s="69">
        <v>3500000</v>
      </c>
      <c r="S1641" s="69">
        <v>0</v>
      </c>
      <c r="T1641" s="69">
        <v>0</v>
      </c>
      <c r="U1641" s="69">
        <v>3540</v>
      </c>
      <c r="V1641" s="69">
        <v>0</v>
      </c>
      <c r="W1641" s="69">
        <v>0</v>
      </c>
      <c r="X1641" s="69">
        <v>0</v>
      </c>
      <c r="Y1641" s="69">
        <v>0</v>
      </c>
      <c r="Z1641" s="69">
        <v>0</v>
      </c>
      <c r="AA1641" s="69">
        <v>0</v>
      </c>
      <c r="AB1641" s="69">
        <v>0</v>
      </c>
      <c r="AC1641" s="69">
        <v>0</v>
      </c>
      <c r="AD1641" s="69">
        <v>0</v>
      </c>
      <c r="AE1641" s="69">
        <v>1445</v>
      </c>
      <c r="AF1641" s="69">
        <v>1000407</v>
      </c>
      <c r="AG1641" s="69">
        <v>2499593</v>
      </c>
      <c r="AH1641" s="69">
        <v>0</v>
      </c>
      <c r="AI1641" s="69">
        <v>0</v>
      </c>
      <c r="AJ1641" s="69">
        <v>1714</v>
      </c>
      <c r="AK1641" s="69">
        <v>1826</v>
      </c>
      <c r="AL1641" s="69">
        <v>8381</v>
      </c>
      <c r="AM1641" s="69">
        <v>3879</v>
      </c>
      <c r="AN1641" s="69">
        <v>-8381</v>
      </c>
      <c r="AO1641" s="69">
        <v>26</v>
      </c>
      <c r="AP1641" s="69">
        <v>-26</v>
      </c>
      <c r="AQ1641" s="69">
        <v>180816</v>
      </c>
      <c r="AR1641" s="69">
        <v>7212</v>
      </c>
      <c r="AS1641" s="69">
        <v>149254</v>
      </c>
      <c r="AT1641" s="69">
        <v>93193</v>
      </c>
      <c r="AU1641" s="69">
        <v>0</v>
      </c>
      <c r="AV1641" s="69">
        <v>501</v>
      </c>
      <c r="AW1641" s="69">
        <v>0.28583057142857143</v>
      </c>
      <c r="AX1641" s="69">
        <v>0</v>
      </c>
      <c r="AY1641" s="69">
        <v>0</v>
      </c>
      <c r="AZ1641" s="69">
        <v>0</v>
      </c>
      <c r="BA1641" s="69">
        <v>583.66802800466746</v>
      </c>
      <c r="BB1641" s="69">
        <v>0.48418079096045197</v>
      </c>
      <c r="BC1641" s="69">
        <v>861.33197199533254</v>
      </c>
      <c r="BD1641" s="69">
        <v>0</v>
      </c>
      <c r="BE1641" s="69">
        <v>119.36606610189715</v>
      </c>
      <c r="BF1641" s="69">
        <v>-119.36606610189715</v>
      </c>
      <c r="BG1641" s="69">
        <v>38477.192307692305</v>
      </c>
      <c r="BH1641" s="69">
        <v>0</v>
      </c>
      <c r="BI1641" s="69">
        <v>-38477.192307692305</v>
      </c>
      <c r="BJ1641" s="69">
        <v>1.437925847270153E-4</v>
      </c>
      <c r="BK1641" s="69">
        <v>0</v>
      </c>
      <c r="BL1641" s="69">
        <v>138.71422628951748</v>
      </c>
      <c r="BM1641" s="69">
        <v>-138.71422628951748</v>
      </c>
      <c r="BN1641" s="69">
        <v>0</v>
      </c>
      <c r="BO1641" s="69">
        <v>6.702714835113297</v>
      </c>
      <c r="BP1641" s="69">
        <v>-6.702714835113297</v>
      </c>
      <c r="BQ1641" s="69">
        <v>6702.7148351132973</v>
      </c>
      <c r="BR1641" s="69">
        <v>-6702.7148351132973</v>
      </c>
      <c r="BS1641" s="69">
        <v>0</v>
      </c>
      <c r="BT1641" s="69">
        <v>0</v>
      </c>
      <c r="BU1641" s="69">
        <v>186.01397205588822</v>
      </c>
      <c r="BV1641" s="69">
        <v>2.1452747544465092E-2</v>
      </c>
    </row>
    <row r="1642" spans="1:74">
      <c r="A1642" s="113" t="s">
        <v>1059</v>
      </c>
      <c r="B1642" s="69" t="s">
        <v>100</v>
      </c>
      <c r="C1642" s="69" t="s">
        <v>141</v>
      </c>
      <c r="D1642" s="69" t="s">
        <v>361</v>
      </c>
      <c r="E1642" s="69" t="s">
        <v>688</v>
      </c>
      <c r="F1642" s="69">
        <v>0</v>
      </c>
      <c r="G1642" s="69">
        <v>0</v>
      </c>
      <c r="H1642" s="69">
        <v>12207</v>
      </c>
      <c r="I1642" s="69">
        <v>144</v>
      </c>
      <c r="J1642" s="69">
        <v>62</v>
      </c>
      <c r="K1642" s="69">
        <v>1668</v>
      </c>
      <c r="L1642" s="69">
        <v>1362</v>
      </c>
      <c r="M1642" s="69">
        <v>71</v>
      </c>
      <c r="N1642" s="69">
        <v>0</v>
      </c>
      <c r="O1642" s="69">
        <v>32</v>
      </c>
      <c r="P1642" s="69">
        <v>7318.35</v>
      </c>
      <c r="Q1642" s="69">
        <v>34.78</v>
      </c>
      <c r="R1642" s="69">
        <v>3500000</v>
      </c>
      <c r="S1642" s="69">
        <v>0</v>
      </c>
      <c r="T1642" s="69">
        <v>0</v>
      </c>
      <c r="U1642" s="69">
        <v>3540</v>
      </c>
      <c r="V1642" s="69">
        <v>0</v>
      </c>
      <c r="W1642" s="69">
        <v>0</v>
      </c>
      <c r="X1642" s="69">
        <v>0</v>
      </c>
      <c r="Y1642" s="69">
        <v>0</v>
      </c>
      <c r="Z1642" s="69">
        <v>0</v>
      </c>
      <c r="AA1642" s="69">
        <v>0</v>
      </c>
      <c r="AB1642" s="69">
        <v>0</v>
      </c>
      <c r="AC1642" s="69">
        <v>0</v>
      </c>
      <c r="AD1642" s="69">
        <v>0</v>
      </c>
      <c r="AE1642" s="69">
        <v>1445</v>
      </c>
      <c r="AF1642" s="69">
        <v>1130009</v>
      </c>
      <c r="AG1642" s="69">
        <v>2369991</v>
      </c>
      <c r="AH1642" s="69">
        <v>0</v>
      </c>
      <c r="AI1642" s="69">
        <v>0</v>
      </c>
      <c r="AJ1642" s="69">
        <v>1939</v>
      </c>
      <c r="AK1642" s="69">
        <v>1601</v>
      </c>
      <c r="AL1642" s="69">
        <v>9551</v>
      </c>
      <c r="AM1642" s="69">
        <v>4371</v>
      </c>
      <c r="AN1642" s="69">
        <v>-9551</v>
      </c>
      <c r="AO1642" s="69">
        <v>29</v>
      </c>
      <c r="AP1642" s="69">
        <v>-29</v>
      </c>
      <c r="AQ1642" s="69">
        <v>202390</v>
      </c>
      <c r="AR1642" s="69">
        <v>8091</v>
      </c>
      <c r="AS1642" s="69">
        <v>167144</v>
      </c>
      <c r="AT1642" s="69">
        <v>105400</v>
      </c>
      <c r="AU1642" s="69">
        <v>0</v>
      </c>
      <c r="AV1642" s="69">
        <v>572</v>
      </c>
      <c r="AW1642" s="69">
        <v>0.32285971428571431</v>
      </c>
      <c r="AX1642" s="69">
        <v>0</v>
      </c>
      <c r="AY1642" s="69">
        <v>0</v>
      </c>
      <c r="AZ1642" s="69">
        <v>0</v>
      </c>
      <c r="BA1642" s="69">
        <v>582.77926766374424</v>
      </c>
      <c r="BB1642" s="69">
        <v>0.54774011299435033</v>
      </c>
      <c r="BC1642" s="69">
        <v>862.22073233625576</v>
      </c>
      <c r="BD1642" s="69">
        <v>0</v>
      </c>
      <c r="BE1642" s="69">
        <v>118.31316092555754</v>
      </c>
      <c r="BF1642" s="69">
        <v>-118.31316092555754</v>
      </c>
      <c r="BG1642" s="69">
        <v>38965.827586206899</v>
      </c>
      <c r="BH1642" s="69">
        <v>0</v>
      </c>
      <c r="BI1642" s="69">
        <v>-38965.827586206899</v>
      </c>
      <c r="BJ1642" s="69">
        <v>1.4328771184347053E-4</v>
      </c>
      <c r="BK1642" s="69">
        <v>0</v>
      </c>
      <c r="BL1642" s="69">
        <v>139.66246446669138</v>
      </c>
      <c r="BM1642" s="69">
        <v>-139.66246446669138</v>
      </c>
      <c r="BN1642" s="69">
        <v>0</v>
      </c>
      <c r="BO1642" s="69">
        <v>6.7606913798880006</v>
      </c>
      <c r="BP1642" s="69">
        <v>-6.7606913798880006</v>
      </c>
      <c r="BQ1642" s="69">
        <v>6760.6913798880005</v>
      </c>
      <c r="BR1642" s="69">
        <v>-6760.6913798880005</v>
      </c>
      <c r="BS1642" s="69">
        <v>0</v>
      </c>
      <c r="BT1642" s="69">
        <v>0</v>
      </c>
      <c r="BU1642" s="69">
        <v>184.26573426573427</v>
      </c>
      <c r="BV1642" s="69">
        <v>2.1596916843717576E-2</v>
      </c>
    </row>
    <row r="1643" spans="1:74">
      <c r="A1643" s="113" t="s">
        <v>1031</v>
      </c>
      <c r="B1643" s="69" t="s">
        <v>100</v>
      </c>
      <c r="C1643" s="69" t="s">
        <v>141</v>
      </c>
      <c r="D1643" s="69" t="s">
        <v>361</v>
      </c>
      <c r="E1643" s="69" t="s">
        <v>688</v>
      </c>
      <c r="F1643" s="69">
        <v>0</v>
      </c>
      <c r="G1643" s="69">
        <v>0</v>
      </c>
      <c r="H1643" s="69">
        <v>10077</v>
      </c>
      <c r="I1643" s="69">
        <v>111</v>
      </c>
      <c r="J1643" s="69">
        <v>49</v>
      </c>
      <c r="K1643" s="69">
        <v>1513</v>
      </c>
      <c r="L1643" s="69">
        <v>1220</v>
      </c>
      <c r="M1643" s="69">
        <v>51</v>
      </c>
      <c r="N1643" s="69">
        <v>0</v>
      </c>
      <c r="O1643" s="69">
        <v>21</v>
      </c>
      <c r="P1643" s="69">
        <v>6660.28</v>
      </c>
      <c r="Q1643" s="69">
        <v>39.21</v>
      </c>
      <c r="R1643" s="69">
        <v>3500000</v>
      </c>
      <c r="S1643" s="69">
        <v>0</v>
      </c>
      <c r="T1643" s="69">
        <v>0</v>
      </c>
      <c r="U1643" s="69">
        <v>3540</v>
      </c>
      <c r="V1643" s="69">
        <v>0</v>
      </c>
      <c r="W1643" s="69">
        <v>0</v>
      </c>
      <c r="X1643" s="69">
        <v>0</v>
      </c>
      <c r="Y1643" s="69">
        <v>0</v>
      </c>
      <c r="Z1643" s="69">
        <v>0</v>
      </c>
      <c r="AA1643" s="69">
        <v>0</v>
      </c>
      <c r="AB1643" s="69">
        <v>0</v>
      </c>
      <c r="AC1643" s="69">
        <v>0</v>
      </c>
      <c r="AD1643" s="69">
        <v>0</v>
      </c>
      <c r="AE1643" s="69">
        <v>1445</v>
      </c>
      <c r="AF1643" s="69">
        <v>1250384</v>
      </c>
      <c r="AG1643" s="69">
        <v>2249616</v>
      </c>
      <c r="AH1643" s="69">
        <v>0</v>
      </c>
      <c r="AI1643" s="69">
        <v>0</v>
      </c>
      <c r="AJ1643" s="69">
        <v>2143</v>
      </c>
      <c r="AK1643" s="69">
        <v>1397</v>
      </c>
      <c r="AL1643" s="69">
        <v>10551</v>
      </c>
      <c r="AM1643" s="69">
        <v>4819</v>
      </c>
      <c r="AN1643" s="69">
        <v>-10551</v>
      </c>
      <c r="AO1643" s="69">
        <v>31</v>
      </c>
      <c r="AP1643" s="69">
        <v>-31</v>
      </c>
      <c r="AQ1643" s="69">
        <v>223951</v>
      </c>
      <c r="AR1643" s="69">
        <v>8930</v>
      </c>
      <c r="AS1643" s="69">
        <v>184898</v>
      </c>
      <c r="AT1643" s="69">
        <v>115477</v>
      </c>
      <c r="AU1643" s="69">
        <v>0</v>
      </c>
      <c r="AV1643" s="69">
        <v>623</v>
      </c>
      <c r="AW1643" s="69">
        <v>0.35725257142857142</v>
      </c>
      <c r="AX1643" s="69">
        <v>0</v>
      </c>
      <c r="AY1643" s="69">
        <v>0</v>
      </c>
      <c r="AZ1643" s="69">
        <v>0</v>
      </c>
      <c r="BA1643" s="69">
        <v>583.47363509099398</v>
      </c>
      <c r="BB1643" s="69">
        <v>0.6053672316384181</v>
      </c>
      <c r="BC1643" s="69">
        <v>861.52636490900602</v>
      </c>
      <c r="BD1643" s="69">
        <v>0</v>
      </c>
      <c r="BE1643" s="69">
        <v>118.50857738602976</v>
      </c>
      <c r="BF1643" s="69">
        <v>-118.50857738602976</v>
      </c>
      <c r="BG1643" s="69">
        <v>40334.967741935485</v>
      </c>
      <c r="BH1643" s="69">
        <v>0</v>
      </c>
      <c r="BI1643" s="69">
        <v>-40334.967741935485</v>
      </c>
      <c r="BJ1643" s="69">
        <v>1.3842313720412056E-4</v>
      </c>
      <c r="BK1643" s="69">
        <v>0</v>
      </c>
      <c r="BL1643" s="69">
        <v>140.02060470324747</v>
      </c>
      <c r="BM1643" s="69">
        <v>-140.02060470324747</v>
      </c>
      <c r="BN1643" s="69">
        <v>0</v>
      </c>
      <c r="BO1643" s="69">
        <v>6.7625609795671124</v>
      </c>
      <c r="BP1643" s="69">
        <v>-6.7625609795671124</v>
      </c>
      <c r="BQ1643" s="69">
        <v>6762.5609795671126</v>
      </c>
      <c r="BR1643" s="69">
        <v>-6762.5609795671126</v>
      </c>
      <c r="BS1643" s="69">
        <v>0</v>
      </c>
      <c r="BT1643" s="69">
        <v>0</v>
      </c>
      <c r="BU1643" s="69">
        <v>185.35634028892457</v>
      </c>
      <c r="BV1643" s="69">
        <v>2.151809994150506E-2</v>
      </c>
    </row>
    <row r="1644" spans="1:74">
      <c r="A1644" s="113" t="s">
        <v>1032</v>
      </c>
      <c r="B1644" s="69" t="s">
        <v>100</v>
      </c>
      <c r="C1644" s="69" t="s">
        <v>141</v>
      </c>
      <c r="D1644" s="69" t="s">
        <v>361</v>
      </c>
      <c r="E1644" s="69" t="s">
        <v>688</v>
      </c>
      <c r="F1644" s="69">
        <v>0</v>
      </c>
      <c r="G1644" s="69">
        <v>0</v>
      </c>
      <c r="H1644" s="69">
        <v>10238</v>
      </c>
      <c r="I1644" s="69">
        <v>131</v>
      </c>
      <c r="J1644" s="69">
        <v>52</v>
      </c>
      <c r="K1644" s="69">
        <v>1551</v>
      </c>
      <c r="L1644" s="69">
        <v>1261</v>
      </c>
      <c r="M1644" s="69">
        <v>59</v>
      </c>
      <c r="N1644" s="69">
        <v>0</v>
      </c>
      <c r="O1644" s="69">
        <v>28</v>
      </c>
      <c r="P1644" s="69">
        <v>6600.9</v>
      </c>
      <c r="Q1644" s="69">
        <v>34.94</v>
      </c>
      <c r="R1644" s="69">
        <v>3500000</v>
      </c>
      <c r="S1644" s="69">
        <v>0</v>
      </c>
      <c r="T1644" s="69">
        <v>0</v>
      </c>
      <c r="U1644" s="69">
        <v>3540</v>
      </c>
      <c r="V1644" s="69">
        <v>0</v>
      </c>
      <c r="W1644" s="69">
        <v>0</v>
      </c>
      <c r="X1644" s="69">
        <v>0</v>
      </c>
      <c r="Y1644" s="69">
        <v>0</v>
      </c>
      <c r="Z1644" s="69">
        <v>0</v>
      </c>
      <c r="AA1644" s="69">
        <v>0</v>
      </c>
      <c r="AB1644" s="69">
        <v>0</v>
      </c>
      <c r="AC1644" s="69">
        <v>0</v>
      </c>
      <c r="AD1644" s="69">
        <v>0</v>
      </c>
      <c r="AE1644" s="69">
        <v>1445</v>
      </c>
      <c r="AF1644" s="69">
        <v>1362397</v>
      </c>
      <c r="AG1644" s="69">
        <v>2137603</v>
      </c>
      <c r="AH1644" s="69">
        <v>0</v>
      </c>
      <c r="AI1644" s="69">
        <v>0</v>
      </c>
      <c r="AJ1644" s="69">
        <v>2351</v>
      </c>
      <c r="AK1644" s="69">
        <v>1189</v>
      </c>
      <c r="AL1644" s="69">
        <v>11587</v>
      </c>
      <c r="AM1644" s="69">
        <v>5261</v>
      </c>
      <c r="AN1644" s="69">
        <v>-11587</v>
      </c>
      <c r="AO1644" s="69">
        <v>34</v>
      </c>
      <c r="AP1644" s="69">
        <v>-34</v>
      </c>
      <c r="AQ1644" s="69">
        <v>244519</v>
      </c>
      <c r="AR1644" s="69">
        <v>9715</v>
      </c>
      <c r="AS1644" s="69">
        <v>201954</v>
      </c>
      <c r="AT1644" s="69">
        <v>125715</v>
      </c>
      <c r="AU1644" s="69">
        <v>0</v>
      </c>
      <c r="AV1644" s="69">
        <v>682</v>
      </c>
      <c r="AW1644" s="69">
        <v>0.38925628571428572</v>
      </c>
      <c r="AX1644" s="69">
        <v>0</v>
      </c>
      <c r="AY1644" s="69">
        <v>0</v>
      </c>
      <c r="AZ1644" s="69">
        <v>0</v>
      </c>
      <c r="BA1644" s="69">
        <v>579.49680986814121</v>
      </c>
      <c r="BB1644" s="69">
        <v>0.66412429378531068</v>
      </c>
      <c r="BC1644" s="69">
        <v>865.50319013185879</v>
      </c>
      <c r="BD1644" s="69">
        <v>0</v>
      </c>
      <c r="BE1644" s="69">
        <v>117.57978769310434</v>
      </c>
      <c r="BF1644" s="69">
        <v>-117.57978769310434</v>
      </c>
      <c r="BG1644" s="69">
        <v>40070.5</v>
      </c>
      <c r="BH1644" s="69">
        <v>0</v>
      </c>
      <c r="BI1644" s="69">
        <v>-40070.5</v>
      </c>
      <c r="BJ1644" s="69">
        <v>1.3904849929862302E-4</v>
      </c>
      <c r="BK1644" s="69">
        <v>0</v>
      </c>
      <c r="BL1644" s="69">
        <v>140.23643849716933</v>
      </c>
      <c r="BM1644" s="69">
        <v>-140.23643849716933</v>
      </c>
      <c r="BN1644" s="69">
        <v>0</v>
      </c>
      <c r="BO1644" s="69">
        <v>6.7460758390524571</v>
      </c>
      <c r="BP1644" s="69">
        <v>-6.7460758390524571</v>
      </c>
      <c r="BQ1644" s="69">
        <v>6746.075839052457</v>
      </c>
      <c r="BR1644" s="69">
        <v>-6746.075839052457</v>
      </c>
      <c r="BS1644" s="69">
        <v>0</v>
      </c>
      <c r="BT1644" s="69">
        <v>0</v>
      </c>
      <c r="BU1644" s="69">
        <v>184.33284457478007</v>
      </c>
      <c r="BV1644" s="69">
        <v>2.1515710435589874E-2</v>
      </c>
    </row>
    <row r="1645" spans="1:74">
      <c r="A1645" s="113" t="s">
        <v>1033</v>
      </c>
      <c r="B1645" s="69" t="s">
        <v>100</v>
      </c>
      <c r="C1645" s="69" t="s">
        <v>141</v>
      </c>
      <c r="D1645" s="69" t="s">
        <v>361</v>
      </c>
      <c r="E1645" s="69" t="s">
        <v>688</v>
      </c>
      <c r="F1645" s="69">
        <v>0</v>
      </c>
      <c r="G1645" s="69">
        <v>0</v>
      </c>
      <c r="H1645" s="69">
        <v>9876</v>
      </c>
      <c r="I1645" s="69">
        <v>134</v>
      </c>
      <c r="J1645" s="69">
        <v>55</v>
      </c>
      <c r="K1645" s="69">
        <v>1574</v>
      </c>
      <c r="L1645" s="69">
        <v>1318</v>
      </c>
      <c r="M1645" s="69">
        <v>61</v>
      </c>
      <c r="N1645" s="69">
        <v>0</v>
      </c>
      <c r="O1645" s="69">
        <v>24</v>
      </c>
      <c r="P1645" s="69">
        <v>6274.46</v>
      </c>
      <c r="Q1645" s="69">
        <v>34.06</v>
      </c>
      <c r="R1645" s="69">
        <v>3500000</v>
      </c>
      <c r="S1645" s="69">
        <v>0</v>
      </c>
      <c r="T1645" s="69">
        <v>0</v>
      </c>
      <c r="U1645" s="69">
        <v>3540</v>
      </c>
      <c r="V1645" s="69">
        <v>0</v>
      </c>
      <c r="W1645" s="69">
        <v>0</v>
      </c>
      <c r="X1645" s="69">
        <v>0</v>
      </c>
      <c r="Y1645" s="69">
        <v>0</v>
      </c>
      <c r="Z1645" s="69">
        <v>0</v>
      </c>
      <c r="AA1645" s="69">
        <v>0</v>
      </c>
      <c r="AB1645" s="69">
        <v>0</v>
      </c>
      <c r="AC1645" s="69">
        <v>0</v>
      </c>
      <c r="AD1645" s="69">
        <v>0</v>
      </c>
      <c r="AE1645" s="69">
        <v>1445</v>
      </c>
      <c r="AF1645" s="69">
        <v>1471282</v>
      </c>
      <c r="AG1645" s="69">
        <v>2028718</v>
      </c>
      <c r="AH1645" s="69">
        <v>0</v>
      </c>
      <c r="AI1645" s="69">
        <v>0</v>
      </c>
      <c r="AJ1645" s="69">
        <v>2566</v>
      </c>
      <c r="AK1645" s="69">
        <v>974</v>
      </c>
      <c r="AL1645" s="69">
        <v>12604</v>
      </c>
      <c r="AM1645" s="69">
        <v>5711</v>
      </c>
      <c r="AN1645" s="69">
        <v>-12604</v>
      </c>
      <c r="AO1645" s="69">
        <v>37</v>
      </c>
      <c r="AP1645" s="69">
        <v>-37</v>
      </c>
      <c r="AQ1645" s="69">
        <v>265081</v>
      </c>
      <c r="AR1645" s="69">
        <v>10524</v>
      </c>
      <c r="AS1645" s="69">
        <v>219187</v>
      </c>
      <c r="AT1645" s="69">
        <v>135591</v>
      </c>
      <c r="AU1645" s="69">
        <v>0</v>
      </c>
      <c r="AV1645" s="69">
        <v>743</v>
      </c>
      <c r="AW1645" s="69">
        <v>0.42036628571428569</v>
      </c>
      <c r="AX1645" s="69">
        <v>0</v>
      </c>
      <c r="AY1645" s="69">
        <v>0</v>
      </c>
      <c r="AZ1645" s="69">
        <v>0</v>
      </c>
      <c r="BA1645" s="69">
        <v>573.37568199532348</v>
      </c>
      <c r="BB1645" s="69">
        <v>0.72485875706214686</v>
      </c>
      <c r="BC1645" s="69">
        <v>871.62431800467652</v>
      </c>
      <c r="BD1645" s="69">
        <v>0</v>
      </c>
      <c r="BE1645" s="69">
        <v>116.73135512535703</v>
      </c>
      <c r="BF1645" s="69">
        <v>-116.73135512535703</v>
      </c>
      <c r="BG1645" s="69">
        <v>39764.37837837838</v>
      </c>
      <c r="BH1645" s="69">
        <v>0</v>
      </c>
      <c r="BI1645" s="69">
        <v>-39764.37837837838</v>
      </c>
      <c r="BJ1645" s="69">
        <v>1.3957997744085769E-4</v>
      </c>
      <c r="BK1645" s="69">
        <v>0</v>
      </c>
      <c r="BL1645" s="69">
        <v>139.80254656024326</v>
      </c>
      <c r="BM1645" s="69">
        <v>-139.80254656024326</v>
      </c>
      <c r="BN1645" s="69">
        <v>0</v>
      </c>
      <c r="BO1645" s="69">
        <v>6.712451012149443</v>
      </c>
      <c r="BP1645" s="69">
        <v>-6.712451012149443</v>
      </c>
      <c r="BQ1645" s="69">
        <v>6712.4510121494432</v>
      </c>
      <c r="BR1645" s="69">
        <v>-6712.4510121494432</v>
      </c>
      <c r="BS1645" s="69">
        <v>0</v>
      </c>
      <c r="BT1645" s="69">
        <v>0</v>
      </c>
      <c r="BU1645" s="69">
        <v>182.49125168236878</v>
      </c>
      <c r="BV1645" s="69">
        <v>2.1544358139587522E-2</v>
      </c>
    </row>
    <row r="1646" spans="1:74">
      <c r="A1646" s="113" t="s">
        <v>1034</v>
      </c>
      <c r="B1646" s="69" t="s">
        <v>100</v>
      </c>
      <c r="C1646" s="69" t="s">
        <v>141</v>
      </c>
      <c r="D1646" s="69" t="s">
        <v>361</v>
      </c>
      <c r="E1646" s="69" t="s">
        <v>688</v>
      </c>
      <c r="F1646" s="69">
        <v>0</v>
      </c>
      <c r="G1646" s="69">
        <v>0</v>
      </c>
      <c r="H1646" s="69">
        <v>9853</v>
      </c>
      <c r="I1646" s="69">
        <v>121</v>
      </c>
      <c r="J1646" s="69">
        <v>52</v>
      </c>
      <c r="K1646" s="69">
        <v>1734</v>
      </c>
      <c r="L1646" s="69">
        <v>1491</v>
      </c>
      <c r="M1646" s="69">
        <v>59</v>
      </c>
      <c r="N1646" s="69">
        <v>0</v>
      </c>
      <c r="O1646" s="69">
        <v>25</v>
      </c>
      <c r="P1646" s="69">
        <v>5682.24</v>
      </c>
      <c r="Q1646" s="69">
        <v>34.450000000000003</v>
      </c>
      <c r="R1646" s="69">
        <v>3500000</v>
      </c>
      <c r="S1646" s="69">
        <v>0</v>
      </c>
      <c r="T1646" s="69">
        <v>0</v>
      </c>
      <c r="U1646" s="69">
        <v>3540</v>
      </c>
      <c r="V1646" s="69">
        <v>0</v>
      </c>
      <c r="W1646" s="69">
        <v>0</v>
      </c>
      <c r="X1646" s="69">
        <v>0</v>
      </c>
      <c r="Y1646" s="69">
        <v>0</v>
      </c>
      <c r="Z1646" s="69">
        <v>0</v>
      </c>
      <c r="AA1646" s="69">
        <v>0</v>
      </c>
      <c r="AB1646" s="69">
        <v>0</v>
      </c>
      <c r="AC1646" s="69">
        <v>0</v>
      </c>
      <c r="AD1646" s="69">
        <v>0</v>
      </c>
      <c r="AE1646" s="69">
        <v>1445</v>
      </c>
      <c r="AF1646" s="69">
        <v>1579463</v>
      </c>
      <c r="AG1646" s="69">
        <v>1920537</v>
      </c>
      <c r="AH1646" s="69">
        <v>0</v>
      </c>
      <c r="AI1646" s="69">
        <v>0</v>
      </c>
      <c r="AJ1646" s="69">
        <v>2763</v>
      </c>
      <c r="AK1646" s="69">
        <v>777</v>
      </c>
      <c r="AL1646" s="69">
        <v>13649</v>
      </c>
      <c r="AM1646" s="69">
        <v>6166</v>
      </c>
      <c r="AN1646" s="69">
        <v>-13649</v>
      </c>
      <c r="AO1646" s="69">
        <v>39</v>
      </c>
      <c r="AP1646" s="69">
        <v>-39</v>
      </c>
      <c r="AQ1646" s="69">
        <v>287280</v>
      </c>
      <c r="AR1646" s="69">
        <v>11351</v>
      </c>
      <c r="AS1646" s="69">
        <v>237745</v>
      </c>
      <c r="AT1646" s="69">
        <v>145444</v>
      </c>
      <c r="AU1646" s="69">
        <v>0</v>
      </c>
      <c r="AV1646" s="69">
        <v>802</v>
      </c>
      <c r="AW1646" s="69">
        <v>0.45127514285714287</v>
      </c>
      <c r="AX1646" s="69">
        <v>0</v>
      </c>
      <c r="AY1646" s="69">
        <v>0</v>
      </c>
      <c r="AZ1646" s="69">
        <v>0</v>
      </c>
      <c r="BA1646" s="69">
        <v>571.64784654361199</v>
      </c>
      <c r="BB1646" s="69">
        <v>0.78050847457627115</v>
      </c>
      <c r="BC1646" s="69">
        <v>873.35215345638801</v>
      </c>
      <c r="BD1646" s="69">
        <v>0</v>
      </c>
      <c r="BE1646" s="69">
        <v>115.72005275111729</v>
      </c>
      <c r="BF1646" s="69">
        <v>-115.72005275111729</v>
      </c>
      <c r="BG1646" s="69">
        <v>40499.051282051281</v>
      </c>
      <c r="BH1646" s="69">
        <v>0</v>
      </c>
      <c r="BI1646" s="69">
        <v>-40499.051282051281</v>
      </c>
      <c r="BJ1646" s="69">
        <v>1.3575605680868837E-4</v>
      </c>
      <c r="BK1646" s="69">
        <v>0</v>
      </c>
      <c r="BL1646" s="69">
        <v>139.14747599330457</v>
      </c>
      <c r="BM1646" s="69">
        <v>-139.14747599330457</v>
      </c>
      <c r="BN1646" s="69">
        <v>0</v>
      </c>
      <c r="BO1646" s="69">
        <v>6.6435172138215313</v>
      </c>
      <c r="BP1646" s="69">
        <v>-6.6435172138215313</v>
      </c>
      <c r="BQ1646" s="69">
        <v>6643.5172138215312</v>
      </c>
      <c r="BR1646" s="69">
        <v>-6643.5172138215312</v>
      </c>
      <c r="BS1646" s="69">
        <v>0</v>
      </c>
      <c r="BT1646" s="69">
        <v>0</v>
      </c>
      <c r="BU1646" s="69">
        <v>181.35162094763092</v>
      </c>
      <c r="BV1646" s="69">
        <v>2.146338067390699E-2</v>
      </c>
    </row>
    <row r="1647" spans="1:74">
      <c r="A1647" s="113" t="s">
        <v>1035</v>
      </c>
      <c r="B1647" s="69" t="s">
        <v>100</v>
      </c>
      <c r="C1647" s="69" t="s">
        <v>141</v>
      </c>
      <c r="D1647" s="69" t="s">
        <v>361</v>
      </c>
      <c r="E1647" s="69" t="s">
        <v>688</v>
      </c>
      <c r="F1647" s="69">
        <v>0</v>
      </c>
      <c r="G1647" s="69">
        <v>0</v>
      </c>
      <c r="H1647" s="69">
        <v>10618</v>
      </c>
      <c r="I1647" s="69">
        <v>100</v>
      </c>
      <c r="J1647" s="69">
        <v>36</v>
      </c>
      <c r="K1647" s="69">
        <v>1990</v>
      </c>
      <c r="L1647" s="69">
        <v>1655</v>
      </c>
      <c r="M1647" s="69">
        <v>42</v>
      </c>
      <c r="N1647" s="69">
        <v>0</v>
      </c>
      <c r="O1647" s="69">
        <v>17</v>
      </c>
      <c r="P1647" s="69">
        <v>5335.68</v>
      </c>
      <c r="Q1647" s="69">
        <v>55.88</v>
      </c>
      <c r="R1647" s="69">
        <v>3500000</v>
      </c>
      <c r="S1647" s="69">
        <v>0</v>
      </c>
      <c r="T1647" s="69">
        <v>0</v>
      </c>
      <c r="U1647" s="69">
        <v>3540</v>
      </c>
      <c r="V1647" s="69">
        <v>0</v>
      </c>
      <c r="W1647" s="69">
        <v>0</v>
      </c>
      <c r="X1647" s="69">
        <v>0</v>
      </c>
      <c r="Y1647" s="69">
        <v>0</v>
      </c>
      <c r="Z1647" s="69">
        <v>0</v>
      </c>
      <c r="AA1647" s="69">
        <v>0</v>
      </c>
      <c r="AB1647" s="69">
        <v>0</v>
      </c>
      <c r="AC1647" s="69">
        <v>0</v>
      </c>
      <c r="AD1647" s="69">
        <v>0</v>
      </c>
      <c r="AE1647" s="69">
        <v>1445</v>
      </c>
      <c r="AF1647" s="69">
        <v>1694187</v>
      </c>
      <c r="AG1647" s="69">
        <v>1805813</v>
      </c>
      <c r="AH1647" s="69">
        <v>0</v>
      </c>
      <c r="AI1647" s="69">
        <v>0</v>
      </c>
      <c r="AJ1647" s="69">
        <v>2970</v>
      </c>
      <c r="AK1647" s="69">
        <v>570</v>
      </c>
      <c r="AL1647" s="69">
        <v>14747</v>
      </c>
      <c r="AM1647" s="69">
        <v>6652</v>
      </c>
      <c r="AN1647" s="69">
        <v>-14747</v>
      </c>
      <c r="AO1647" s="69">
        <v>44</v>
      </c>
      <c r="AP1647" s="69">
        <v>-44</v>
      </c>
      <c r="AQ1647" s="69">
        <v>311966</v>
      </c>
      <c r="AR1647" s="69">
        <v>12230</v>
      </c>
      <c r="AS1647" s="69">
        <v>258088</v>
      </c>
      <c r="AT1647" s="69">
        <v>156062</v>
      </c>
      <c r="AU1647" s="69">
        <v>0</v>
      </c>
      <c r="AV1647" s="69">
        <v>844</v>
      </c>
      <c r="AW1647" s="69">
        <v>0.48405342857142858</v>
      </c>
      <c r="AX1647" s="69">
        <v>0</v>
      </c>
      <c r="AY1647" s="69">
        <v>0</v>
      </c>
      <c r="AZ1647" s="69">
        <v>0</v>
      </c>
      <c r="BA1647" s="69">
        <v>570.43333333333328</v>
      </c>
      <c r="BB1647" s="69">
        <v>0.83898305084745761</v>
      </c>
      <c r="BC1647" s="69">
        <v>874.56666666666672</v>
      </c>
      <c r="BD1647" s="69">
        <v>0</v>
      </c>
      <c r="BE1647" s="69">
        <v>114.88350172916526</v>
      </c>
      <c r="BF1647" s="69">
        <v>-114.88350172916526</v>
      </c>
      <c r="BG1647" s="69">
        <v>38504.25</v>
      </c>
      <c r="BH1647" s="69">
        <v>0</v>
      </c>
      <c r="BI1647" s="69">
        <v>-38504.25</v>
      </c>
      <c r="BJ1647" s="69">
        <v>1.4104101087939071E-4</v>
      </c>
      <c r="BK1647" s="69">
        <v>0</v>
      </c>
      <c r="BL1647" s="69">
        <v>138.52714636140638</v>
      </c>
      <c r="BM1647" s="69">
        <v>-138.52714636140638</v>
      </c>
      <c r="BN1647" s="69">
        <v>0</v>
      </c>
      <c r="BO1647" s="69">
        <v>6.5643772666687328</v>
      </c>
      <c r="BP1647" s="69">
        <v>-6.5643772666687328</v>
      </c>
      <c r="BQ1647" s="69">
        <v>6564.3772666687328</v>
      </c>
      <c r="BR1647" s="69">
        <v>-6564.3772666687328</v>
      </c>
      <c r="BS1647" s="69">
        <v>0</v>
      </c>
      <c r="BT1647" s="69">
        <v>0</v>
      </c>
      <c r="BU1647" s="69">
        <v>184.90758293838863</v>
      </c>
      <c r="BV1647" s="69">
        <v>2.1322836462947886E-2</v>
      </c>
    </row>
    <row r="1648" spans="1:74">
      <c r="A1648" s="113" t="s">
        <v>1036</v>
      </c>
      <c r="B1648" s="69" t="s">
        <v>100</v>
      </c>
      <c r="C1648" s="69" t="s">
        <v>141</v>
      </c>
      <c r="D1648" s="69" t="s">
        <v>361</v>
      </c>
      <c r="E1648" s="69" t="s">
        <v>688</v>
      </c>
      <c r="F1648" s="69">
        <v>0</v>
      </c>
      <c r="G1648" s="69">
        <v>0</v>
      </c>
      <c r="H1648" s="69">
        <v>10246</v>
      </c>
      <c r="I1648" s="69">
        <v>146</v>
      </c>
      <c r="J1648" s="69">
        <v>63</v>
      </c>
      <c r="K1648" s="69">
        <v>1608</v>
      </c>
      <c r="L1648" s="69">
        <v>1360</v>
      </c>
      <c r="M1648" s="69">
        <v>71</v>
      </c>
      <c r="N1648" s="69">
        <v>0</v>
      </c>
      <c r="O1648" s="69">
        <v>24</v>
      </c>
      <c r="P1648" s="69">
        <v>6371.89</v>
      </c>
      <c r="Q1648" s="69">
        <v>30.86</v>
      </c>
      <c r="R1648" s="69">
        <v>3500000</v>
      </c>
      <c r="S1648" s="69">
        <v>0</v>
      </c>
      <c r="T1648" s="69">
        <v>0</v>
      </c>
      <c r="U1648" s="69">
        <v>3540</v>
      </c>
      <c r="V1648" s="69">
        <v>0</v>
      </c>
      <c r="W1648" s="69">
        <v>0</v>
      </c>
      <c r="X1648" s="69">
        <v>0</v>
      </c>
      <c r="Y1648" s="69">
        <v>0</v>
      </c>
      <c r="Z1648" s="69">
        <v>0</v>
      </c>
      <c r="AA1648" s="69">
        <v>0</v>
      </c>
      <c r="AB1648" s="69">
        <v>0</v>
      </c>
      <c r="AC1648" s="69">
        <v>0</v>
      </c>
      <c r="AD1648" s="69">
        <v>0</v>
      </c>
      <c r="AE1648" s="69">
        <v>1445</v>
      </c>
      <c r="AF1648" s="69">
        <v>1806922</v>
      </c>
      <c r="AG1648" s="69">
        <v>1693078</v>
      </c>
      <c r="AH1648" s="69">
        <v>0</v>
      </c>
      <c r="AI1648" s="69">
        <v>0</v>
      </c>
      <c r="AJ1648" s="69">
        <v>3163</v>
      </c>
      <c r="AK1648" s="69">
        <v>377</v>
      </c>
      <c r="AL1648" s="69">
        <v>15833</v>
      </c>
      <c r="AM1648" s="69">
        <v>7132</v>
      </c>
      <c r="AN1648" s="69">
        <v>-15833</v>
      </c>
      <c r="AO1648" s="69">
        <v>47</v>
      </c>
      <c r="AP1648" s="69">
        <v>-47</v>
      </c>
      <c r="AQ1648" s="69">
        <v>334752</v>
      </c>
      <c r="AR1648" s="69">
        <v>13076</v>
      </c>
      <c r="AS1648" s="69">
        <v>277281</v>
      </c>
      <c r="AT1648" s="69">
        <v>166308</v>
      </c>
      <c r="AU1648" s="69">
        <v>0</v>
      </c>
      <c r="AV1648" s="69">
        <v>915</v>
      </c>
      <c r="AW1648" s="69">
        <v>0.5162634285714286</v>
      </c>
      <c r="AX1648" s="69">
        <v>0</v>
      </c>
      <c r="AY1648" s="69">
        <v>0</v>
      </c>
      <c r="AZ1648" s="69">
        <v>0</v>
      </c>
      <c r="BA1648" s="69">
        <v>571.26841606070184</v>
      </c>
      <c r="BB1648" s="69">
        <v>0.89350282485875709</v>
      </c>
      <c r="BC1648" s="69">
        <v>873.73158393929816</v>
      </c>
      <c r="BD1648" s="69">
        <v>0</v>
      </c>
      <c r="BE1648" s="69">
        <v>114.12379207983327</v>
      </c>
      <c r="BF1648" s="69">
        <v>-114.12379207983327</v>
      </c>
      <c r="BG1648" s="69">
        <v>38445.148936170212</v>
      </c>
      <c r="BH1648" s="69">
        <v>0</v>
      </c>
      <c r="BI1648" s="69">
        <v>-38445.148936170212</v>
      </c>
      <c r="BJ1648" s="69">
        <v>1.4040244718478156E-4</v>
      </c>
      <c r="BK1648" s="69">
        <v>0</v>
      </c>
      <c r="BL1648" s="69">
        <v>138.1861425512389</v>
      </c>
      <c r="BM1648" s="69">
        <v>-138.1861425512389</v>
      </c>
      <c r="BN1648" s="69">
        <v>0</v>
      </c>
      <c r="BO1648" s="69">
        <v>6.5165734399399886</v>
      </c>
      <c r="BP1648" s="69">
        <v>-6.5165734399399886</v>
      </c>
      <c r="BQ1648" s="69">
        <v>6516.5734399399889</v>
      </c>
      <c r="BR1648" s="69">
        <v>-6516.5734399399889</v>
      </c>
      <c r="BS1648" s="69">
        <v>0</v>
      </c>
      <c r="BT1648" s="69">
        <v>0</v>
      </c>
      <c r="BU1648" s="69">
        <v>181.75737704918032</v>
      </c>
      <c r="BV1648" s="69">
        <v>2.1305324538763024E-2</v>
      </c>
    </row>
    <row r="1649" spans="1:74">
      <c r="A1649" s="113" t="s">
        <v>1037</v>
      </c>
      <c r="B1649" s="69" t="s">
        <v>100</v>
      </c>
      <c r="C1649" s="69" t="s">
        <v>141</v>
      </c>
      <c r="D1649" s="69" t="s">
        <v>361</v>
      </c>
      <c r="E1649" s="69" t="s">
        <v>688</v>
      </c>
      <c r="F1649" s="69">
        <v>0</v>
      </c>
      <c r="G1649" s="69">
        <v>0</v>
      </c>
      <c r="H1649" s="69">
        <v>12085</v>
      </c>
      <c r="I1649" s="69">
        <v>157</v>
      </c>
      <c r="J1649" s="69">
        <v>53</v>
      </c>
      <c r="K1649" s="69">
        <v>2140</v>
      </c>
      <c r="L1649" s="69">
        <v>1809</v>
      </c>
      <c r="M1649" s="69">
        <v>62</v>
      </c>
      <c r="N1649" s="69">
        <v>0</v>
      </c>
      <c r="O1649" s="69">
        <v>26</v>
      </c>
      <c r="P1649" s="69">
        <v>5647.2</v>
      </c>
      <c r="Q1649" s="69">
        <v>40.83</v>
      </c>
      <c r="R1649" s="69">
        <v>3500000</v>
      </c>
      <c r="S1649" s="69">
        <v>0</v>
      </c>
      <c r="T1649" s="69">
        <v>0</v>
      </c>
      <c r="U1649" s="69">
        <v>3540</v>
      </c>
      <c r="V1649" s="69">
        <v>0</v>
      </c>
      <c r="W1649" s="69">
        <v>0</v>
      </c>
      <c r="X1649" s="69">
        <v>0</v>
      </c>
      <c r="Y1649" s="69">
        <v>0</v>
      </c>
      <c r="Z1649" s="69">
        <v>0</v>
      </c>
      <c r="AA1649" s="69">
        <v>0</v>
      </c>
      <c r="AB1649" s="69">
        <v>0</v>
      </c>
      <c r="AC1649" s="69">
        <v>0</v>
      </c>
      <c r="AD1649" s="69">
        <v>0</v>
      </c>
      <c r="AE1649" s="69">
        <v>1445</v>
      </c>
      <c r="AF1649" s="69">
        <v>1933893</v>
      </c>
      <c r="AG1649" s="69">
        <v>1566107</v>
      </c>
      <c r="AH1649" s="69">
        <v>0</v>
      </c>
      <c r="AI1649" s="69">
        <v>0</v>
      </c>
      <c r="AJ1649" s="69">
        <v>3375</v>
      </c>
      <c r="AK1649" s="69">
        <v>165</v>
      </c>
      <c r="AL1649" s="69">
        <v>17026</v>
      </c>
      <c r="AM1649" s="69">
        <v>7643</v>
      </c>
      <c r="AN1649" s="69">
        <v>-17026</v>
      </c>
      <c r="AO1649" s="69">
        <v>49</v>
      </c>
      <c r="AP1649" s="69">
        <v>-49</v>
      </c>
      <c r="AQ1649" s="69">
        <v>358974</v>
      </c>
      <c r="AR1649" s="69">
        <v>13966</v>
      </c>
      <c r="AS1649" s="69">
        <v>297502</v>
      </c>
      <c r="AT1649" s="69">
        <v>178393</v>
      </c>
      <c r="AU1649" s="69">
        <v>0</v>
      </c>
      <c r="AV1649" s="69">
        <v>977</v>
      </c>
      <c r="AW1649" s="69">
        <v>0.55254085714285717</v>
      </c>
      <c r="AX1649" s="69">
        <v>0</v>
      </c>
      <c r="AY1649" s="69">
        <v>0</v>
      </c>
      <c r="AZ1649" s="69">
        <v>0</v>
      </c>
      <c r="BA1649" s="69">
        <v>573.00533333333328</v>
      </c>
      <c r="BB1649" s="69">
        <v>0.95338983050847459</v>
      </c>
      <c r="BC1649" s="69">
        <v>871.99466666666672</v>
      </c>
      <c r="BD1649" s="69">
        <v>0</v>
      </c>
      <c r="BE1649" s="69">
        <v>113.58469399741571</v>
      </c>
      <c r="BF1649" s="69">
        <v>-113.58469399741571</v>
      </c>
      <c r="BG1649" s="69">
        <v>39467.204081632655</v>
      </c>
      <c r="BH1649" s="69">
        <v>0</v>
      </c>
      <c r="BI1649" s="69">
        <v>-39467.204081632655</v>
      </c>
      <c r="BJ1649" s="69">
        <v>1.3650013650013651E-4</v>
      </c>
      <c r="BK1649" s="69">
        <v>0</v>
      </c>
      <c r="BL1649" s="69">
        <v>138.47150221967635</v>
      </c>
      <c r="BM1649" s="69">
        <v>-138.47150221967635</v>
      </c>
      <c r="BN1649" s="69">
        <v>0</v>
      </c>
      <c r="BO1649" s="69">
        <v>6.5004369718522899</v>
      </c>
      <c r="BP1649" s="69">
        <v>-6.5004369718522899</v>
      </c>
      <c r="BQ1649" s="69">
        <v>6500.4369718522903</v>
      </c>
      <c r="BR1649" s="69">
        <v>-6500.4369718522903</v>
      </c>
      <c r="BS1649" s="69">
        <v>0</v>
      </c>
      <c r="BT1649" s="69">
        <v>0</v>
      </c>
      <c r="BU1649" s="69">
        <v>182.59263050153533</v>
      </c>
      <c r="BV1649" s="69">
        <v>2.1291235576949862E-2</v>
      </c>
    </row>
    <row r="1650" spans="1:74">
      <c r="A1650" s="113" t="s">
        <v>1038</v>
      </c>
      <c r="B1650" s="69" t="s">
        <v>100</v>
      </c>
      <c r="C1650" s="69" t="s">
        <v>141</v>
      </c>
      <c r="D1650" s="69" t="s">
        <v>361</v>
      </c>
      <c r="E1650" s="69" t="s">
        <v>688</v>
      </c>
      <c r="F1650" s="69">
        <v>0</v>
      </c>
      <c r="G1650" s="69">
        <v>0</v>
      </c>
      <c r="H1650" s="69">
        <v>10404</v>
      </c>
      <c r="I1650" s="69">
        <v>131</v>
      </c>
      <c r="J1650" s="69">
        <v>43</v>
      </c>
      <c r="K1650" s="69">
        <v>1584</v>
      </c>
      <c r="L1650" s="69">
        <v>1368</v>
      </c>
      <c r="M1650" s="69">
        <v>48</v>
      </c>
      <c r="N1650" s="69">
        <v>0</v>
      </c>
      <c r="O1650" s="69">
        <v>24</v>
      </c>
      <c r="P1650" s="69">
        <v>6568.18</v>
      </c>
      <c r="Q1650" s="69">
        <v>42.47</v>
      </c>
      <c r="R1650" s="69">
        <v>3500000</v>
      </c>
      <c r="S1650" s="69">
        <v>0</v>
      </c>
      <c r="T1650" s="69">
        <v>0</v>
      </c>
      <c r="U1650" s="69">
        <v>3540</v>
      </c>
      <c r="V1650" s="69">
        <v>0</v>
      </c>
      <c r="W1650" s="69">
        <v>0</v>
      </c>
      <c r="X1650" s="69">
        <v>0</v>
      </c>
      <c r="Y1650" s="69">
        <v>0</v>
      </c>
      <c r="Z1650" s="69">
        <v>0</v>
      </c>
      <c r="AA1650" s="69">
        <v>0</v>
      </c>
      <c r="AB1650" s="69">
        <v>0</v>
      </c>
      <c r="AC1650" s="69">
        <v>0</v>
      </c>
      <c r="AD1650" s="69">
        <v>0</v>
      </c>
      <c r="AE1650" s="69">
        <v>1445</v>
      </c>
      <c r="AF1650" s="69">
        <v>2051601</v>
      </c>
      <c r="AG1650" s="69">
        <v>1448399</v>
      </c>
      <c r="AH1650" s="69">
        <v>0</v>
      </c>
      <c r="AI1650" s="69">
        <v>0</v>
      </c>
      <c r="AJ1650" s="69">
        <v>3592</v>
      </c>
      <c r="AK1650" s="69">
        <v>-52</v>
      </c>
      <c r="AL1650" s="69">
        <v>18092</v>
      </c>
      <c r="AM1650" s="69">
        <v>8090</v>
      </c>
      <c r="AN1650" s="69">
        <v>-18092</v>
      </c>
      <c r="AO1650" s="69">
        <v>56</v>
      </c>
      <c r="AP1650" s="69">
        <v>-56</v>
      </c>
      <c r="AQ1650" s="69">
        <v>380491</v>
      </c>
      <c r="AR1650" s="69">
        <v>14808</v>
      </c>
      <c r="AS1650" s="69">
        <v>315503</v>
      </c>
      <c r="AT1650" s="69">
        <v>188797</v>
      </c>
      <c r="AU1650" s="69">
        <v>0</v>
      </c>
      <c r="AV1650" s="69">
        <v>1025</v>
      </c>
      <c r="AW1650" s="69">
        <v>0.58617171428571424</v>
      </c>
      <c r="AX1650" s="69">
        <v>0</v>
      </c>
      <c r="AY1650" s="69">
        <v>0</v>
      </c>
      <c r="AZ1650" s="69">
        <v>0</v>
      </c>
      <c r="BA1650" s="69">
        <v>571.15840757238311</v>
      </c>
      <c r="BB1650" s="69">
        <v>1.0146892655367232</v>
      </c>
      <c r="BC1650" s="69">
        <v>873.84159242761689</v>
      </c>
      <c r="BD1650" s="69">
        <v>0</v>
      </c>
      <c r="BE1650" s="69">
        <v>113.39824231704621</v>
      </c>
      <c r="BF1650" s="69">
        <v>-113.39824231704621</v>
      </c>
      <c r="BG1650" s="69">
        <v>36635.732142857145</v>
      </c>
      <c r="BH1650" s="69">
        <v>0</v>
      </c>
      <c r="BI1650" s="69">
        <v>-36635.732142857145</v>
      </c>
      <c r="BJ1650" s="69">
        <v>1.4717825125955673E-4</v>
      </c>
      <c r="BK1650" s="69">
        <v>0</v>
      </c>
      <c r="BL1650" s="69">
        <v>138.54679902755268</v>
      </c>
      <c r="BM1650" s="69">
        <v>-138.54679902755268</v>
      </c>
      <c r="BN1650" s="69">
        <v>0</v>
      </c>
      <c r="BO1650" s="69">
        <v>6.5026354741476311</v>
      </c>
      <c r="BP1650" s="69">
        <v>-6.5026354741476311</v>
      </c>
      <c r="BQ1650" s="69">
        <v>6502.6354741476307</v>
      </c>
      <c r="BR1650" s="69">
        <v>-6502.6354741476307</v>
      </c>
      <c r="BS1650" s="69">
        <v>0</v>
      </c>
      <c r="BT1650" s="69">
        <v>0</v>
      </c>
      <c r="BU1650" s="69">
        <v>184.19219512195122</v>
      </c>
      <c r="BV1650" s="69">
        <v>2.1262000940889536E-2</v>
      </c>
    </row>
    <row r="1651" spans="1:74">
      <c r="A1651" s="113" t="s">
        <v>1039</v>
      </c>
      <c r="B1651" s="69" t="s">
        <v>100</v>
      </c>
      <c r="C1651" s="69" t="s">
        <v>141</v>
      </c>
      <c r="D1651" s="69" t="s">
        <v>361</v>
      </c>
      <c r="E1651" s="69" t="s">
        <v>688</v>
      </c>
      <c r="F1651" s="69">
        <v>0</v>
      </c>
      <c r="G1651" s="69">
        <v>0</v>
      </c>
      <c r="H1651" s="69">
        <v>10051</v>
      </c>
      <c r="I1651" s="69">
        <v>111</v>
      </c>
      <c r="J1651" s="69">
        <v>46</v>
      </c>
      <c r="K1651" s="69">
        <v>1572</v>
      </c>
      <c r="L1651" s="69">
        <v>1366</v>
      </c>
      <c r="M1651" s="69">
        <v>51</v>
      </c>
      <c r="N1651" s="69">
        <v>0</v>
      </c>
      <c r="O1651" s="69">
        <v>25</v>
      </c>
      <c r="P1651" s="69">
        <v>6393.77</v>
      </c>
      <c r="Q1651" s="69">
        <v>37.93</v>
      </c>
      <c r="R1651" s="69">
        <v>3500000</v>
      </c>
      <c r="S1651" s="69">
        <v>0</v>
      </c>
      <c r="T1651" s="69">
        <v>0</v>
      </c>
      <c r="U1651" s="69">
        <v>3540</v>
      </c>
      <c r="V1651" s="69">
        <v>0</v>
      </c>
      <c r="W1651" s="69">
        <v>0</v>
      </c>
      <c r="X1651" s="69">
        <v>0</v>
      </c>
      <c r="Y1651" s="69">
        <v>0</v>
      </c>
      <c r="Z1651" s="69">
        <v>0</v>
      </c>
      <c r="AA1651" s="69">
        <v>0</v>
      </c>
      <c r="AB1651" s="69">
        <v>0</v>
      </c>
      <c r="AC1651" s="69">
        <v>0</v>
      </c>
      <c r="AD1651" s="69">
        <v>0</v>
      </c>
      <c r="AE1651" s="69">
        <v>1445</v>
      </c>
      <c r="AF1651" s="69">
        <v>2162088</v>
      </c>
      <c r="AG1651" s="69">
        <v>1337912</v>
      </c>
      <c r="AH1651" s="69">
        <v>0</v>
      </c>
      <c r="AI1651" s="69">
        <v>0</v>
      </c>
      <c r="AJ1651" s="69">
        <v>3831</v>
      </c>
      <c r="AK1651" s="69">
        <v>-291</v>
      </c>
      <c r="AL1651" s="69">
        <v>19101</v>
      </c>
      <c r="AM1651" s="69">
        <v>8548</v>
      </c>
      <c r="AN1651" s="69">
        <v>-19101</v>
      </c>
      <c r="AO1651" s="69">
        <v>60</v>
      </c>
      <c r="AP1651" s="69">
        <v>-60</v>
      </c>
      <c r="AQ1651" s="69">
        <v>400288</v>
      </c>
      <c r="AR1651" s="69">
        <v>15610</v>
      </c>
      <c r="AS1651" s="69">
        <v>332283</v>
      </c>
      <c r="AT1651" s="69">
        <v>198848</v>
      </c>
      <c r="AU1651" s="69">
        <v>0</v>
      </c>
      <c r="AV1651" s="69">
        <v>1076</v>
      </c>
      <c r="AW1651" s="69">
        <v>0.61773942857142861</v>
      </c>
      <c r="AX1651" s="69">
        <v>0</v>
      </c>
      <c r="AY1651" s="69">
        <v>0</v>
      </c>
      <c r="AZ1651" s="69">
        <v>0</v>
      </c>
      <c r="BA1651" s="69">
        <v>564.36648394675024</v>
      </c>
      <c r="BB1651" s="69">
        <v>1.0822033898305086</v>
      </c>
      <c r="BC1651" s="69">
        <v>880.63351605324976</v>
      </c>
      <c r="BD1651" s="69">
        <v>0</v>
      </c>
      <c r="BE1651" s="69">
        <v>113.19239830375373</v>
      </c>
      <c r="BF1651" s="69">
        <v>-113.19239830375373</v>
      </c>
      <c r="BG1651" s="69">
        <v>36034.800000000003</v>
      </c>
      <c r="BH1651" s="69">
        <v>0</v>
      </c>
      <c r="BI1651" s="69">
        <v>-36034.800000000003</v>
      </c>
      <c r="BJ1651" s="69">
        <v>1.4989207770405309E-4</v>
      </c>
      <c r="BK1651" s="69">
        <v>0</v>
      </c>
      <c r="BL1651" s="69">
        <v>138.50659833440102</v>
      </c>
      <c r="BM1651" s="69">
        <v>-138.50659833440102</v>
      </c>
      <c r="BN1651" s="69">
        <v>0</v>
      </c>
      <c r="BO1651" s="69">
        <v>6.5067668222569317</v>
      </c>
      <c r="BP1651" s="69">
        <v>-6.5067668222569317</v>
      </c>
      <c r="BQ1651" s="69">
        <v>6506.7668222569318</v>
      </c>
      <c r="BR1651" s="69">
        <v>-6506.7668222569318</v>
      </c>
      <c r="BS1651" s="69">
        <v>0</v>
      </c>
      <c r="BT1651" s="69">
        <v>0</v>
      </c>
      <c r="BU1651" s="69">
        <v>184.80297397769516</v>
      </c>
      <c r="BV1651" s="69">
        <v>2.1354624670237431E-2</v>
      </c>
    </row>
    <row r="1652" spans="1:74">
      <c r="A1652" s="113" t="s">
        <v>1040</v>
      </c>
      <c r="B1652" s="69" t="s">
        <v>100</v>
      </c>
      <c r="C1652" s="69" t="s">
        <v>141</v>
      </c>
      <c r="D1652" s="69" t="s">
        <v>361</v>
      </c>
      <c r="E1652" s="69" t="s">
        <v>688</v>
      </c>
      <c r="F1652" s="69">
        <v>0</v>
      </c>
      <c r="G1652" s="69">
        <v>0</v>
      </c>
      <c r="H1652" s="69">
        <v>9868</v>
      </c>
      <c r="I1652" s="69">
        <v>127</v>
      </c>
      <c r="J1652" s="69">
        <v>45</v>
      </c>
      <c r="K1652" s="69">
        <v>1664</v>
      </c>
      <c r="L1652" s="69">
        <v>1414</v>
      </c>
      <c r="M1652" s="69">
        <v>54</v>
      </c>
      <c r="N1652" s="69">
        <v>0</v>
      </c>
      <c r="O1652" s="69">
        <v>27</v>
      </c>
      <c r="P1652" s="69">
        <v>5930.29</v>
      </c>
      <c r="Q1652" s="69">
        <v>36.15</v>
      </c>
      <c r="R1652" s="69">
        <v>3500000</v>
      </c>
      <c r="S1652" s="69">
        <v>0</v>
      </c>
      <c r="T1652" s="69">
        <v>0</v>
      </c>
      <c r="U1652" s="69">
        <v>3540</v>
      </c>
      <c r="V1652" s="69">
        <v>0</v>
      </c>
      <c r="W1652" s="69">
        <v>0</v>
      </c>
      <c r="X1652" s="69">
        <v>0</v>
      </c>
      <c r="Y1652" s="69">
        <v>0</v>
      </c>
      <c r="Z1652" s="69">
        <v>0</v>
      </c>
      <c r="AA1652" s="69">
        <v>0</v>
      </c>
      <c r="AB1652" s="69">
        <v>0</v>
      </c>
      <c r="AC1652" s="69">
        <v>0</v>
      </c>
      <c r="AD1652" s="69">
        <v>0</v>
      </c>
      <c r="AE1652" s="69">
        <v>1445</v>
      </c>
      <c r="AF1652" s="69">
        <v>2271756</v>
      </c>
      <c r="AG1652" s="69">
        <v>1228244</v>
      </c>
      <c r="AH1652" s="69">
        <v>0</v>
      </c>
      <c r="AI1652" s="69">
        <v>0</v>
      </c>
      <c r="AJ1652" s="69">
        <v>4047</v>
      </c>
      <c r="AK1652" s="69">
        <v>-507</v>
      </c>
      <c r="AL1652" s="69">
        <v>20184</v>
      </c>
      <c r="AM1652" s="69">
        <v>9010</v>
      </c>
      <c r="AN1652" s="69">
        <v>-20184</v>
      </c>
      <c r="AO1652" s="69">
        <v>60</v>
      </c>
      <c r="AP1652" s="69">
        <v>-60</v>
      </c>
      <c r="AQ1652" s="69">
        <v>420882</v>
      </c>
      <c r="AR1652" s="69">
        <v>16426</v>
      </c>
      <c r="AS1652" s="69">
        <v>349888</v>
      </c>
      <c r="AT1652" s="69">
        <v>208716</v>
      </c>
      <c r="AU1652" s="69">
        <v>0</v>
      </c>
      <c r="AV1652" s="69">
        <v>1130</v>
      </c>
      <c r="AW1652" s="69">
        <v>0.6490731428571429</v>
      </c>
      <c r="AX1652" s="69">
        <v>0</v>
      </c>
      <c r="AY1652" s="69">
        <v>0</v>
      </c>
      <c r="AZ1652" s="69">
        <v>0</v>
      </c>
      <c r="BA1652" s="69">
        <v>561.34321719792433</v>
      </c>
      <c r="BB1652" s="69">
        <v>1.1432203389830509</v>
      </c>
      <c r="BC1652" s="69">
        <v>883.65678280207567</v>
      </c>
      <c r="BD1652" s="69">
        <v>0</v>
      </c>
      <c r="BE1652" s="69">
        <v>112.55231866825208</v>
      </c>
      <c r="BF1652" s="69">
        <v>-112.55231866825208</v>
      </c>
      <c r="BG1652" s="69">
        <v>37862.6</v>
      </c>
      <c r="BH1652" s="69">
        <v>0</v>
      </c>
      <c r="BI1652" s="69">
        <v>-37862.6</v>
      </c>
      <c r="BJ1652" s="69">
        <v>1.4255777153691533E-4</v>
      </c>
      <c r="BK1652" s="69">
        <v>0</v>
      </c>
      <c r="BL1652" s="69">
        <v>138.30244733958358</v>
      </c>
      <c r="BM1652" s="69">
        <v>-138.30244733958358</v>
      </c>
      <c r="BN1652" s="69">
        <v>0</v>
      </c>
      <c r="BO1652" s="69">
        <v>6.4928091274922259</v>
      </c>
      <c r="BP1652" s="69">
        <v>-6.4928091274922259</v>
      </c>
      <c r="BQ1652" s="69">
        <v>6492.8091274922263</v>
      </c>
      <c r="BR1652" s="69">
        <v>-6492.8091274922263</v>
      </c>
      <c r="BS1652" s="69">
        <v>0</v>
      </c>
      <c r="BT1652" s="69">
        <v>0</v>
      </c>
      <c r="BU1652" s="69">
        <v>184.70442477876105</v>
      </c>
      <c r="BV1652" s="69">
        <v>2.1407425359126785E-2</v>
      </c>
    </row>
    <row r="1653" spans="1:74">
      <c r="A1653" s="113" t="s">
        <v>1041</v>
      </c>
      <c r="B1653" s="69" t="s">
        <v>100</v>
      </c>
      <c r="C1653" s="69" t="s">
        <v>141</v>
      </c>
      <c r="D1653" s="69" t="s">
        <v>361</v>
      </c>
      <c r="E1653" s="69" t="s">
        <v>688</v>
      </c>
      <c r="F1653" s="69">
        <v>0</v>
      </c>
      <c r="G1653" s="69">
        <v>0</v>
      </c>
      <c r="H1653" s="69">
        <v>10182</v>
      </c>
      <c r="I1653" s="69">
        <v>125</v>
      </c>
      <c r="J1653" s="69">
        <v>42</v>
      </c>
      <c r="K1653" s="69">
        <v>1761</v>
      </c>
      <c r="L1653" s="69">
        <v>1515</v>
      </c>
      <c r="M1653" s="69">
        <v>45</v>
      </c>
      <c r="N1653" s="69">
        <v>0</v>
      </c>
      <c r="O1653" s="69">
        <v>24</v>
      </c>
      <c r="P1653" s="69">
        <v>5781.94</v>
      </c>
      <c r="Q1653" s="69">
        <v>42.6</v>
      </c>
      <c r="R1653" s="69">
        <v>3500000</v>
      </c>
      <c r="S1653" s="69">
        <v>0</v>
      </c>
      <c r="T1653" s="69">
        <v>0</v>
      </c>
      <c r="U1653" s="69">
        <v>3540</v>
      </c>
      <c r="V1653" s="69">
        <v>0</v>
      </c>
      <c r="W1653" s="69">
        <v>0</v>
      </c>
      <c r="X1653" s="69">
        <v>0</v>
      </c>
      <c r="Y1653" s="69">
        <v>0</v>
      </c>
      <c r="Z1653" s="69">
        <v>0</v>
      </c>
      <c r="AA1653" s="69">
        <v>0</v>
      </c>
      <c r="AB1653" s="69">
        <v>0</v>
      </c>
      <c r="AC1653" s="69">
        <v>0</v>
      </c>
      <c r="AD1653" s="69">
        <v>0</v>
      </c>
      <c r="AE1653" s="69">
        <v>1445</v>
      </c>
      <c r="AF1653" s="69">
        <v>2381637</v>
      </c>
      <c r="AG1653" s="69">
        <v>1118363</v>
      </c>
      <c r="AH1653" s="69">
        <v>0</v>
      </c>
      <c r="AI1653" s="69">
        <v>0</v>
      </c>
      <c r="AJ1653" s="69">
        <v>4262</v>
      </c>
      <c r="AK1653" s="69">
        <v>-722</v>
      </c>
      <c r="AL1653" s="69">
        <v>21215</v>
      </c>
      <c r="AM1653" s="69">
        <v>9487</v>
      </c>
      <c r="AN1653" s="69">
        <v>-21215</v>
      </c>
      <c r="AO1653" s="69">
        <v>63</v>
      </c>
      <c r="AP1653" s="69">
        <v>-63</v>
      </c>
      <c r="AQ1653" s="69">
        <v>442374</v>
      </c>
      <c r="AR1653" s="69">
        <v>17209</v>
      </c>
      <c r="AS1653" s="69">
        <v>368155</v>
      </c>
      <c r="AT1653" s="69">
        <v>218898</v>
      </c>
      <c r="AU1653" s="69">
        <v>0</v>
      </c>
      <c r="AV1653" s="69">
        <v>1175</v>
      </c>
      <c r="AW1653" s="69">
        <v>0.68046771428571429</v>
      </c>
      <c r="AX1653" s="69">
        <v>0</v>
      </c>
      <c r="AY1653" s="69">
        <v>0</v>
      </c>
      <c r="AZ1653" s="69">
        <v>0</v>
      </c>
      <c r="BA1653" s="69">
        <v>558.80736743313003</v>
      </c>
      <c r="BB1653" s="69">
        <v>1.2039548022598869</v>
      </c>
      <c r="BC1653" s="69">
        <v>886.19263256686997</v>
      </c>
      <c r="BD1653" s="69">
        <v>0</v>
      </c>
      <c r="BE1653" s="69">
        <v>112.26193730850814</v>
      </c>
      <c r="BF1653" s="69">
        <v>-112.26193730850814</v>
      </c>
      <c r="BG1653" s="69">
        <v>37803.761904761908</v>
      </c>
      <c r="BH1653" s="69">
        <v>0</v>
      </c>
      <c r="BI1653" s="69">
        <v>-37803.761904761908</v>
      </c>
      <c r="BJ1653" s="69">
        <v>1.424134329775258E-4</v>
      </c>
      <c r="BK1653" s="69">
        <v>0</v>
      </c>
      <c r="BL1653" s="69">
        <v>138.39485153117556</v>
      </c>
      <c r="BM1653" s="69">
        <v>-138.39485153117556</v>
      </c>
      <c r="BN1653" s="69">
        <v>0</v>
      </c>
      <c r="BO1653" s="69">
        <v>6.4691149108391848</v>
      </c>
      <c r="BP1653" s="69">
        <v>-6.4691149108391848</v>
      </c>
      <c r="BQ1653" s="69">
        <v>6469.1149108391846</v>
      </c>
      <c r="BR1653" s="69">
        <v>-6469.1149108391846</v>
      </c>
      <c r="BS1653" s="69">
        <v>0</v>
      </c>
      <c r="BT1653" s="69">
        <v>0</v>
      </c>
      <c r="BU1653" s="69">
        <v>186.29617021276596</v>
      </c>
      <c r="BV1653" s="69">
        <v>2.1445654581869641E-2</v>
      </c>
    </row>
    <row r="1654" spans="1:74">
      <c r="A1654" s="113" t="s">
        <v>1042</v>
      </c>
      <c r="B1654" s="69" t="s">
        <v>100</v>
      </c>
      <c r="C1654" s="69" t="s">
        <v>141</v>
      </c>
      <c r="D1654" s="69" t="s">
        <v>361</v>
      </c>
      <c r="E1654" s="69" t="s">
        <v>688</v>
      </c>
      <c r="F1654" s="69">
        <v>0</v>
      </c>
      <c r="G1654" s="69">
        <v>0</v>
      </c>
      <c r="H1654" s="69">
        <v>10704</v>
      </c>
      <c r="I1654" s="69">
        <v>126</v>
      </c>
      <c r="J1654" s="69">
        <v>49</v>
      </c>
      <c r="K1654" s="69">
        <v>1958</v>
      </c>
      <c r="L1654" s="69">
        <v>1678</v>
      </c>
      <c r="M1654" s="69">
        <v>54</v>
      </c>
      <c r="N1654" s="69">
        <v>0</v>
      </c>
      <c r="O1654" s="69">
        <v>19</v>
      </c>
      <c r="P1654" s="69">
        <v>5466.8</v>
      </c>
      <c r="Q1654" s="69">
        <v>45.36</v>
      </c>
      <c r="R1654" s="69">
        <v>3500000</v>
      </c>
      <c r="S1654" s="69">
        <v>0</v>
      </c>
      <c r="T1654" s="69">
        <v>0</v>
      </c>
      <c r="U1654" s="69">
        <v>3540</v>
      </c>
      <c r="V1654" s="69">
        <v>0</v>
      </c>
      <c r="W1654" s="69">
        <v>0</v>
      </c>
      <c r="X1654" s="69">
        <v>0</v>
      </c>
      <c r="Y1654" s="69">
        <v>0</v>
      </c>
      <c r="Z1654" s="69">
        <v>0</v>
      </c>
      <c r="AA1654" s="69">
        <v>0</v>
      </c>
      <c r="AB1654" s="69">
        <v>0</v>
      </c>
      <c r="AC1654" s="69">
        <v>0</v>
      </c>
      <c r="AD1654" s="69">
        <v>0</v>
      </c>
      <c r="AE1654" s="69">
        <v>1445</v>
      </c>
      <c r="AF1654" s="69">
        <v>2497451</v>
      </c>
      <c r="AG1654" s="69">
        <v>1002549</v>
      </c>
      <c r="AH1654" s="69">
        <v>0</v>
      </c>
      <c r="AI1654" s="69">
        <v>0</v>
      </c>
      <c r="AJ1654" s="69">
        <v>4474</v>
      </c>
      <c r="AK1654" s="69">
        <v>-934</v>
      </c>
      <c r="AL1654" s="69">
        <v>22368</v>
      </c>
      <c r="AM1654" s="69">
        <v>9991</v>
      </c>
      <c r="AN1654" s="69">
        <v>-22368</v>
      </c>
      <c r="AO1654" s="69">
        <v>69</v>
      </c>
      <c r="AP1654" s="69">
        <v>-69</v>
      </c>
      <c r="AQ1654" s="69">
        <v>468211</v>
      </c>
      <c r="AR1654" s="69">
        <v>18169</v>
      </c>
      <c r="AS1654" s="69">
        <v>389734</v>
      </c>
      <c r="AT1654" s="69">
        <v>229602</v>
      </c>
      <c r="AU1654" s="69">
        <v>0</v>
      </c>
      <c r="AV1654" s="69">
        <v>1229</v>
      </c>
      <c r="AW1654" s="69">
        <v>0.71355742857142856</v>
      </c>
      <c r="AX1654" s="69">
        <v>0</v>
      </c>
      <c r="AY1654" s="69">
        <v>0</v>
      </c>
      <c r="AZ1654" s="69">
        <v>0</v>
      </c>
      <c r="BA1654" s="69">
        <v>558.21434957532415</v>
      </c>
      <c r="BB1654" s="69">
        <v>1.2638418079096045</v>
      </c>
      <c r="BC1654" s="69">
        <v>886.78565042467585</v>
      </c>
      <c r="BD1654" s="69">
        <v>0</v>
      </c>
      <c r="BE1654" s="69">
        <v>111.65285228898426</v>
      </c>
      <c r="BF1654" s="69">
        <v>-111.65285228898426</v>
      </c>
      <c r="BG1654" s="69">
        <v>36194.942028985504</v>
      </c>
      <c r="BH1654" s="69">
        <v>0</v>
      </c>
      <c r="BI1654" s="69">
        <v>-36194.942028985504</v>
      </c>
      <c r="BJ1654" s="69">
        <v>1.4736945522424719E-4</v>
      </c>
      <c r="BK1654" s="69">
        <v>0</v>
      </c>
      <c r="BL1654" s="69">
        <v>137.45671198194728</v>
      </c>
      <c r="BM1654" s="69">
        <v>-137.45671198194728</v>
      </c>
      <c r="BN1654" s="69">
        <v>0</v>
      </c>
      <c r="BO1654" s="69">
        <v>6.4080911596114269</v>
      </c>
      <c r="BP1654" s="69">
        <v>-6.4080911596114269</v>
      </c>
      <c r="BQ1654" s="69">
        <v>6408.0911596114265</v>
      </c>
      <c r="BR1654" s="69">
        <v>-6408.0911596114265</v>
      </c>
      <c r="BS1654" s="69">
        <v>0</v>
      </c>
      <c r="BT1654" s="69">
        <v>0</v>
      </c>
      <c r="BU1654" s="69">
        <v>186.82017900732302</v>
      </c>
      <c r="BV1654" s="69">
        <v>2.1338669958629763E-2</v>
      </c>
    </row>
    <row r="1655" spans="1:74">
      <c r="A1655" s="113" t="s">
        <v>1043</v>
      </c>
      <c r="B1655" s="69" t="s">
        <v>100</v>
      </c>
      <c r="C1655" s="69" t="s">
        <v>141</v>
      </c>
      <c r="D1655" s="69" t="s">
        <v>361</v>
      </c>
      <c r="E1655" s="69" t="s">
        <v>688</v>
      </c>
      <c r="F1655" s="69">
        <v>0</v>
      </c>
      <c r="G1655" s="69">
        <v>0</v>
      </c>
      <c r="H1655" s="69">
        <v>10736</v>
      </c>
      <c r="I1655" s="69">
        <v>157</v>
      </c>
      <c r="J1655" s="69">
        <v>63</v>
      </c>
      <c r="K1655" s="69">
        <v>1596</v>
      </c>
      <c r="L1655" s="69">
        <v>1376</v>
      </c>
      <c r="M1655" s="69">
        <v>71</v>
      </c>
      <c r="N1655" s="69">
        <v>0</v>
      </c>
      <c r="O1655" s="69">
        <v>32</v>
      </c>
      <c r="P1655" s="69">
        <v>6726.82</v>
      </c>
      <c r="Q1655" s="69">
        <v>30.33</v>
      </c>
      <c r="R1655" s="69">
        <v>3500000</v>
      </c>
      <c r="S1655" s="69">
        <v>0</v>
      </c>
      <c r="T1655" s="69">
        <v>0</v>
      </c>
      <c r="U1655" s="69">
        <v>3540</v>
      </c>
      <c r="V1655" s="69">
        <v>0</v>
      </c>
      <c r="W1655" s="69">
        <v>0</v>
      </c>
      <c r="X1655" s="69">
        <v>0</v>
      </c>
      <c r="Y1655" s="69">
        <v>0</v>
      </c>
      <c r="Z1655" s="69">
        <v>0</v>
      </c>
      <c r="AA1655" s="69">
        <v>0</v>
      </c>
      <c r="AB1655" s="69">
        <v>0</v>
      </c>
      <c r="AC1655" s="69">
        <v>0</v>
      </c>
      <c r="AD1655" s="69">
        <v>0</v>
      </c>
      <c r="AE1655" s="69">
        <v>1445</v>
      </c>
      <c r="AF1655" s="69">
        <v>2616133</v>
      </c>
      <c r="AG1655" s="69">
        <v>883867</v>
      </c>
      <c r="AH1655" s="69">
        <v>0</v>
      </c>
      <c r="AI1655" s="69">
        <v>0</v>
      </c>
      <c r="AJ1655" s="69">
        <v>4727</v>
      </c>
      <c r="AK1655" s="69">
        <v>-1187</v>
      </c>
      <c r="AL1655" s="69">
        <v>23598</v>
      </c>
      <c r="AM1655" s="69">
        <v>10559</v>
      </c>
      <c r="AN1655" s="69">
        <v>-23598</v>
      </c>
      <c r="AO1655" s="69">
        <v>72</v>
      </c>
      <c r="AP1655" s="69">
        <v>-72</v>
      </c>
      <c r="AQ1655" s="69">
        <v>492784</v>
      </c>
      <c r="AR1655" s="69">
        <v>19191</v>
      </c>
      <c r="AS1655" s="69">
        <v>410213</v>
      </c>
      <c r="AT1655" s="69">
        <v>240338</v>
      </c>
      <c r="AU1655" s="69">
        <v>0</v>
      </c>
      <c r="AV1655" s="69">
        <v>1300</v>
      </c>
      <c r="AW1655" s="69">
        <v>0.74746657142857142</v>
      </c>
      <c r="AX1655" s="69">
        <v>0</v>
      </c>
      <c r="AY1655" s="69">
        <v>0</v>
      </c>
      <c r="AZ1655" s="69">
        <v>0</v>
      </c>
      <c r="BA1655" s="69">
        <v>553.44467950074045</v>
      </c>
      <c r="BB1655" s="69">
        <v>1.3353107344632769</v>
      </c>
      <c r="BC1655" s="69">
        <v>891.55532049925955</v>
      </c>
      <c r="BD1655" s="69">
        <v>0</v>
      </c>
      <c r="BE1655" s="69">
        <v>110.86248834647004</v>
      </c>
      <c r="BF1655" s="69">
        <v>-110.86248834647004</v>
      </c>
      <c r="BG1655" s="69">
        <v>36335.180555555555</v>
      </c>
      <c r="BH1655" s="69">
        <v>0</v>
      </c>
      <c r="BI1655" s="69">
        <v>-36335.180555555555</v>
      </c>
      <c r="BJ1655" s="69">
        <v>1.4610863989090555E-4</v>
      </c>
      <c r="BK1655" s="69">
        <v>0</v>
      </c>
      <c r="BL1655" s="69">
        <v>136.32082747121046</v>
      </c>
      <c r="BM1655" s="69">
        <v>-136.32082747121046</v>
      </c>
      <c r="BN1655" s="69">
        <v>0</v>
      </c>
      <c r="BO1655" s="69">
        <v>6.377499006613637</v>
      </c>
      <c r="BP1655" s="69">
        <v>-6.377499006613637</v>
      </c>
      <c r="BQ1655" s="69">
        <v>6377.499006613637</v>
      </c>
      <c r="BR1655" s="69">
        <v>-6377.499006613637</v>
      </c>
      <c r="BS1655" s="69">
        <v>0</v>
      </c>
      <c r="BT1655" s="69">
        <v>0</v>
      </c>
      <c r="BU1655" s="69">
        <v>184.8753846153846</v>
      </c>
      <c r="BV1655" s="69">
        <v>2.142723789733433E-2</v>
      </c>
    </row>
    <row r="1656" spans="1:74">
      <c r="A1656" s="113" t="s">
        <v>1044</v>
      </c>
      <c r="B1656" s="69" t="s">
        <v>100</v>
      </c>
      <c r="C1656" s="69" t="s">
        <v>141</v>
      </c>
      <c r="D1656" s="69" t="s">
        <v>361</v>
      </c>
      <c r="E1656" s="69" t="s">
        <v>688</v>
      </c>
      <c r="F1656" s="69">
        <v>0</v>
      </c>
      <c r="G1656" s="69">
        <v>0</v>
      </c>
      <c r="H1656" s="69">
        <v>11803</v>
      </c>
      <c r="I1656" s="69">
        <v>177</v>
      </c>
      <c r="J1656" s="69">
        <v>69</v>
      </c>
      <c r="K1656" s="69">
        <v>1764</v>
      </c>
      <c r="L1656" s="69">
        <v>1485</v>
      </c>
      <c r="M1656" s="69">
        <v>74</v>
      </c>
      <c r="N1656" s="69">
        <v>1</v>
      </c>
      <c r="O1656" s="69">
        <v>36</v>
      </c>
      <c r="P1656" s="69">
        <v>6691.04</v>
      </c>
      <c r="Q1656" s="69">
        <v>31.31</v>
      </c>
      <c r="R1656" s="69">
        <v>3500000</v>
      </c>
      <c r="S1656" s="69">
        <v>0</v>
      </c>
      <c r="T1656" s="69">
        <v>0</v>
      </c>
      <c r="U1656" s="69">
        <v>3540</v>
      </c>
      <c r="V1656" s="69">
        <v>0</v>
      </c>
      <c r="W1656" s="69">
        <v>0</v>
      </c>
      <c r="X1656" s="69">
        <v>0</v>
      </c>
      <c r="Y1656" s="69">
        <v>0</v>
      </c>
      <c r="Z1656" s="69">
        <v>0</v>
      </c>
      <c r="AA1656" s="69">
        <v>0</v>
      </c>
      <c r="AB1656" s="69">
        <v>0</v>
      </c>
      <c r="AC1656" s="69">
        <v>0</v>
      </c>
      <c r="AD1656" s="69">
        <v>0</v>
      </c>
      <c r="AE1656" s="69">
        <v>1445</v>
      </c>
      <c r="AF1656" s="69">
        <v>2741695</v>
      </c>
      <c r="AG1656" s="69">
        <v>758305</v>
      </c>
      <c r="AH1656" s="69">
        <v>0</v>
      </c>
      <c r="AI1656" s="69">
        <v>0</v>
      </c>
      <c r="AJ1656" s="69">
        <v>4988</v>
      </c>
      <c r="AK1656" s="69">
        <v>-1448</v>
      </c>
      <c r="AL1656" s="69">
        <v>24926</v>
      </c>
      <c r="AM1656" s="69">
        <v>11120</v>
      </c>
      <c r="AN1656" s="69">
        <v>-24926</v>
      </c>
      <c r="AO1656" s="69">
        <v>76</v>
      </c>
      <c r="AP1656" s="69">
        <v>-76</v>
      </c>
      <c r="AQ1656" s="69">
        <v>517277</v>
      </c>
      <c r="AR1656" s="69">
        <v>20199</v>
      </c>
      <c r="AS1656" s="69">
        <v>430646</v>
      </c>
      <c r="AT1656" s="69">
        <v>252141</v>
      </c>
      <c r="AU1656" s="69">
        <v>0</v>
      </c>
      <c r="AV1656" s="69">
        <v>1374</v>
      </c>
      <c r="AW1656" s="69">
        <v>0.78334142857142852</v>
      </c>
      <c r="AX1656" s="69">
        <v>0</v>
      </c>
      <c r="AY1656" s="69">
        <v>0</v>
      </c>
      <c r="AZ1656" s="69">
        <v>0</v>
      </c>
      <c r="BA1656" s="69">
        <v>549.65817963111465</v>
      </c>
      <c r="BB1656" s="69">
        <v>1.4090395480225988</v>
      </c>
      <c r="BC1656" s="69">
        <v>895.34182036888535</v>
      </c>
      <c r="BD1656" s="69">
        <v>0</v>
      </c>
      <c r="BE1656" s="69">
        <v>109.99338040600176</v>
      </c>
      <c r="BF1656" s="69">
        <v>-109.99338040600176</v>
      </c>
      <c r="BG1656" s="69">
        <v>36074.934210526313</v>
      </c>
      <c r="BH1656" s="69">
        <v>0</v>
      </c>
      <c r="BI1656" s="69">
        <v>-36074.934210526313</v>
      </c>
      <c r="BJ1656" s="69">
        <v>1.469232152212451E-4</v>
      </c>
      <c r="BK1656" s="69">
        <v>0</v>
      </c>
      <c r="BL1656" s="69">
        <v>135.73419476211694</v>
      </c>
      <c r="BM1656" s="69">
        <v>-135.73419476211694</v>
      </c>
      <c r="BN1656" s="69">
        <v>0</v>
      </c>
      <c r="BO1656" s="69">
        <v>6.3664703724172522</v>
      </c>
      <c r="BP1656" s="69">
        <v>-6.3664703724172522</v>
      </c>
      <c r="BQ1656" s="69">
        <v>6366.4703724172523</v>
      </c>
      <c r="BR1656" s="69">
        <v>-6366.4703724172523</v>
      </c>
      <c r="BS1656" s="69">
        <v>0</v>
      </c>
      <c r="BT1656" s="69">
        <v>0</v>
      </c>
      <c r="BU1656" s="69">
        <v>183.50873362445415</v>
      </c>
      <c r="BV1656" s="69">
        <v>2.1497186227108493E-2</v>
      </c>
    </row>
    <row r="1657" spans="1:74">
      <c r="A1657" s="113" t="s">
        <v>1045</v>
      </c>
      <c r="B1657" s="69" t="s">
        <v>100</v>
      </c>
      <c r="C1657" s="69" t="s">
        <v>141</v>
      </c>
      <c r="D1657" s="69" t="s">
        <v>361</v>
      </c>
      <c r="E1657" s="69" t="s">
        <v>688</v>
      </c>
      <c r="F1657" s="69">
        <v>0</v>
      </c>
      <c r="G1657" s="69">
        <v>0</v>
      </c>
      <c r="H1657" s="69">
        <v>10205</v>
      </c>
      <c r="I1657" s="69">
        <v>115</v>
      </c>
      <c r="J1657" s="69">
        <v>44</v>
      </c>
      <c r="K1657" s="69">
        <v>1639</v>
      </c>
      <c r="L1657" s="69">
        <v>1407</v>
      </c>
      <c r="M1657" s="69">
        <v>54</v>
      </c>
      <c r="N1657" s="69">
        <v>1</v>
      </c>
      <c r="O1657" s="69">
        <v>22</v>
      </c>
      <c r="P1657" s="69">
        <v>6226.36</v>
      </c>
      <c r="Q1657" s="69">
        <v>39.4</v>
      </c>
      <c r="R1657" s="69">
        <v>3500000</v>
      </c>
      <c r="S1657" s="69">
        <v>0</v>
      </c>
      <c r="T1657" s="69">
        <v>0</v>
      </c>
      <c r="U1657" s="69">
        <v>3540</v>
      </c>
      <c r="V1657" s="69">
        <v>0</v>
      </c>
      <c r="W1657" s="69">
        <v>0</v>
      </c>
      <c r="X1657" s="69">
        <v>0</v>
      </c>
      <c r="Y1657" s="69">
        <v>0</v>
      </c>
      <c r="Z1657" s="69">
        <v>0</v>
      </c>
      <c r="AA1657" s="69">
        <v>0</v>
      </c>
      <c r="AB1657" s="69">
        <v>0</v>
      </c>
      <c r="AC1657" s="69">
        <v>0</v>
      </c>
      <c r="AD1657" s="69">
        <v>0</v>
      </c>
      <c r="AE1657" s="69">
        <v>1445</v>
      </c>
      <c r="AF1657" s="69">
        <v>2859126</v>
      </c>
      <c r="AG1657" s="69">
        <v>640874</v>
      </c>
      <c r="AH1657" s="69">
        <v>0</v>
      </c>
      <c r="AI1657" s="69">
        <v>0</v>
      </c>
      <c r="AJ1657" s="69">
        <v>5232</v>
      </c>
      <c r="AK1657" s="69">
        <v>-1692</v>
      </c>
      <c r="AL1657" s="69">
        <v>26056</v>
      </c>
      <c r="AM1657" s="69">
        <v>11643</v>
      </c>
      <c r="AN1657" s="69">
        <v>-26056</v>
      </c>
      <c r="AO1657" s="69">
        <v>79</v>
      </c>
      <c r="AP1657" s="69">
        <v>-79</v>
      </c>
      <c r="AQ1657" s="69">
        <v>540515</v>
      </c>
      <c r="AR1657" s="69">
        <v>21086</v>
      </c>
      <c r="AS1657" s="69">
        <v>450220</v>
      </c>
      <c r="AT1657" s="69">
        <v>262346</v>
      </c>
      <c r="AU1657" s="69">
        <v>0</v>
      </c>
      <c r="AV1657" s="69">
        <v>1428</v>
      </c>
      <c r="AW1657" s="69">
        <v>0.81689314285714287</v>
      </c>
      <c r="AX1657" s="69">
        <v>0</v>
      </c>
      <c r="AY1657" s="69">
        <v>0</v>
      </c>
      <c r="AZ1657" s="69">
        <v>0</v>
      </c>
      <c r="BA1657" s="69">
        <v>546.4690366972477</v>
      </c>
      <c r="BB1657" s="69">
        <v>1.4779661016949153</v>
      </c>
      <c r="BC1657" s="69">
        <v>898.5309633027523</v>
      </c>
      <c r="BD1657" s="69">
        <v>0</v>
      </c>
      <c r="BE1657" s="69">
        <v>109.73004298434142</v>
      </c>
      <c r="BF1657" s="69">
        <v>-109.73004298434142</v>
      </c>
      <c r="BG1657" s="69">
        <v>36191.468354430377</v>
      </c>
      <c r="BH1657" s="69">
        <v>0</v>
      </c>
      <c r="BI1657" s="69">
        <v>-36191.468354430377</v>
      </c>
      <c r="BJ1657" s="69">
        <v>1.4615690591380444E-4</v>
      </c>
      <c r="BK1657" s="69">
        <v>0</v>
      </c>
      <c r="BL1657" s="69">
        <v>135.59356919282936</v>
      </c>
      <c r="BM1657" s="69">
        <v>-135.59356919282936</v>
      </c>
      <c r="BN1657" s="69">
        <v>0</v>
      </c>
      <c r="BO1657" s="69">
        <v>6.3505086402203368</v>
      </c>
      <c r="BP1657" s="69">
        <v>-6.3505086402203368</v>
      </c>
      <c r="BQ1657" s="69">
        <v>6350.5086402203369</v>
      </c>
      <c r="BR1657" s="69">
        <v>-6350.5086402203369</v>
      </c>
      <c r="BS1657" s="69">
        <v>0</v>
      </c>
      <c r="BT1657" s="69">
        <v>0</v>
      </c>
      <c r="BU1657" s="69">
        <v>183.71568627450981</v>
      </c>
      <c r="BV1657" s="69">
        <v>2.1540567791828166E-2</v>
      </c>
    </row>
    <row r="1658" spans="1:74">
      <c r="A1658" s="113" t="s">
        <v>1046</v>
      </c>
      <c r="B1658" s="69" t="s">
        <v>100</v>
      </c>
      <c r="C1658" s="69" t="s">
        <v>141</v>
      </c>
      <c r="D1658" s="69" t="s">
        <v>361</v>
      </c>
      <c r="E1658" s="69" t="s">
        <v>688</v>
      </c>
      <c r="F1658" s="69">
        <v>0</v>
      </c>
      <c r="G1658" s="69">
        <v>0</v>
      </c>
      <c r="H1658" s="69">
        <v>10236</v>
      </c>
      <c r="I1658" s="69">
        <v>114</v>
      </c>
      <c r="J1658" s="69">
        <v>46</v>
      </c>
      <c r="K1658" s="69">
        <v>1709</v>
      </c>
      <c r="L1658" s="69">
        <v>1459</v>
      </c>
      <c r="M1658" s="69">
        <v>54</v>
      </c>
      <c r="N1658" s="69">
        <v>1</v>
      </c>
      <c r="O1658" s="69">
        <v>21</v>
      </c>
      <c r="P1658" s="69">
        <v>5989.47</v>
      </c>
      <c r="Q1658" s="69">
        <v>40.94</v>
      </c>
      <c r="R1658" s="69">
        <v>3500000</v>
      </c>
      <c r="S1658" s="69">
        <v>0</v>
      </c>
      <c r="T1658" s="69">
        <v>0</v>
      </c>
      <c r="U1658" s="69">
        <v>3540</v>
      </c>
      <c r="V1658" s="69">
        <v>0</v>
      </c>
      <c r="W1658" s="69">
        <v>0</v>
      </c>
      <c r="X1658" s="69">
        <v>0</v>
      </c>
      <c r="Y1658" s="69">
        <v>0</v>
      </c>
      <c r="Z1658" s="69">
        <v>0</v>
      </c>
      <c r="AA1658" s="69">
        <v>0</v>
      </c>
      <c r="AB1658" s="69">
        <v>0</v>
      </c>
      <c r="AC1658" s="69">
        <v>0</v>
      </c>
      <c r="AD1658" s="69">
        <v>0</v>
      </c>
      <c r="AE1658" s="69">
        <v>1445</v>
      </c>
      <c r="AF1658" s="69">
        <v>2972623</v>
      </c>
      <c r="AG1658" s="69">
        <v>527377</v>
      </c>
      <c r="AH1658" s="69">
        <v>0</v>
      </c>
      <c r="AI1658" s="69">
        <v>0</v>
      </c>
      <c r="AJ1658" s="69">
        <v>5452</v>
      </c>
      <c r="AK1658" s="69">
        <v>-1912</v>
      </c>
      <c r="AL1658" s="69">
        <v>27087</v>
      </c>
      <c r="AM1658" s="69">
        <v>12116</v>
      </c>
      <c r="AN1658" s="69">
        <v>-27087</v>
      </c>
      <c r="AO1658" s="69">
        <v>80</v>
      </c>
      <c r="AP1658" s="69">
        <v>-80</v>
      </c>
      <c r="AQ1658" s="69">
        <v>562896</v>
      </c>
      <c r="AR1658" s="69">
        <v>21924</v>
      </c>
      <c r="AS1658" s="69">
        <v>469131</v>
      </c>
      <c r="AT1658" s="69">
        <v>272582</v>
      </c>
      <c r="AU1658" s="69">
        <v>0</v>
      </c>
      <c r="AV1658" s="69">
        <v>1482</v>
      </c>
      <c r="AW1658" s="69">
        <v>0.8493208571428571</v>
      </c>
      <c r="AX1658" s="69">
        <v>0</v>
      </c>
      <c r="AY1658" s="69">
        <v>0</v>
      </c>
      <c r="AZ1658" s="69">
        <v>0</v>
      </c>
      <c r="BA1658" s="69">
        <v>545.23532648569335</v>
      </c>
      <c r="BB1658" s="69">
        <v>1.5401129943502825</v>
      </c>
      <c r="BC1658" s="69">
        <v>899.76467351430665</v>
      </c>
      <c r="BD1658" s="69">
        <v>0</v>
      </c>
      <c r="BE1658" s="69">
        <v>109.74353010669324</v>
      </c>
      <c r="BF1658" s="69">
        <v>-109.74353010669324</v>
      </c>
      <c r="BG1658" s="69">
        <v>37157.787499999999</v>
      </c>
      <c r="BH1658" s="69">
        <v>0</v>
      </c>
      <c r="BI1658" s="69">
        <v>-37157.787499999999</v>
      </c>
      <c r="BJ1658" s="69">
        <v>1.4212216821579831E-4</v>
      </c>
      <c r="BK1658" s="69">
        <v>0</v>
      </c>
      <c r="BL1658" s="69">
        <v>135.58762087210363</v>
      </c>
      <c r="BM1658" s="69">
        <v>-135.58762087210363</v>
      </c>
      <c r="BN1658" s="69">
        <v>0</v>
      </c>
      <c r="BO1658" s="69">
        <v>6.3364454704549473</v>
      </c>
      <c r="BP1658" s="69">
        <v>-6.3364454704549473</v>
      </c>
      <c r="BQ1658" s="69">
        <v>6336.4454704549471</v>
      </c>
      <c r="BR1658" s="69">
        <v>-6336.4454704549471</v>
      </c>
      <c r="BS1658" s="69">
        <v>0</v>
      </c>
      <c r="BT1658" s="69">
        <v>0</v>
      </c>
      <c r="BU1658" s="69">
        <v>183.92847503373818</v>
      </c>
      <c r="BV1658" s="69">
        <v>2.1524402376282652E-2</v>
      </c>
    </row>
    <row r="1659" spans="1:74">
      <c r="A1659" s="113" t="s">
        <v>1047</v>
      </c>
      <c r="B1659" s="69" t="s">
        <v>100</v>
      </c>
      <c r="C1659" s="69" t="s">
        <v>141</v>
      </c>
      <c r="D1659" s="69" t="s">
        <v>361</v>
      </c>
      <c r="E1659" s="69" t="s">
        <v>688</v>
      </c>
      <c r="F1659" s="69">
        <v>0</v>
      </c>
      <c r="G1659" s="69">
        <v>0</v>
      </c>
      <c r="H1659" s="69">
        <v>10533</v>
      </c>
      <c r="I1659" s="69">
        <v>132</v>
      </c>
      <c r="J1659" s="69">
        <v>54</v>
      </c>
      <c r="K1659" s="69">
        <v>1616</v>
      </c>
      <c r="L1659" s="69">
        <v>1381</v>
      </c>
      <c r="M1659" s="69">
        <v>61</v>
      </c>
      <c r="N1659" s="69">
        <v>0</v>
      </c>
      <c r="O1659" s="69">
        <v>34</v>
      </c>
      <c r="P1659" s="69">
        <v>6517.95</v>
      </c>
      <c r="Q1659" s="69">
        <v>30.8</v>
      </c>
      <c r="R1659" s="69">
        <v>3500000</v>
      </c>
      <c r="S1659" s="69">
        <v>0</v>
      </c>
      <c r="T1659" s="69">
        <v>0</v>
      </c>
      <c r="U1659" s="69">
        <v>3540</v>
      </c>
      <c r="V1659" s="69">
        <v>0</v>
      </c>
      <c r="W1659" s="69">
        <v>0</v>
      </c>
      <c r="X1659" s="69">
        <v>0</v>
      </c>
      <c r="Y1659" s="69">
        <v>0</v>
      </c>
      <c r="Z1659" s="69">
        <v>0</v>
      </c>
      <c r="AA1659" s="69">
        <v>0</v>
      </c>
      <c r="AB1659" s="69">
        <v>0</v>
      </c>
      <c r="AC1659" s="69">
        <v>0</v>
      </c>
      <c r="AD1659" s="69">
        <v>0</v>
      </c>
      <c r="AE1659" s="69">
        <v>1445</v>
      </c>
      <c r="AF1659" s="69">
        <v>3085465</v>
      </c>
      <c r="AG1659" s="69">
        <v>414535</v>
      </c>
      <c r="AH1659" s="69">
        <v>0</v>
      </c>
      <c r="AI1659" s="69">
        <v>0</v>
      </c>
      <c r="AJ1659" s="69">
        <v>5687</v>
      </c>
      <c r="AK1659" s="69">
        <v>-2147</v>
      </c>
      <c r="AL1659" s="69">
        <v>28113</v>
      </c>
      <c r="AM1659" s="69">
        <v>12589</v>
      </c>
      <c r="AN1659" s="69">
        <v>-28113</v>
      </c>
      <c r="AO1659" s="69">
        <v>84</v>
      </c>
      <c r="AP1659" s="69">
        <v>-84</v>
      </c>
      <c r="AQ1659" s="69">
        <v>584588</v>
      </c>
      <c r="AR1659" s="69">
        <v>22738</v>
      </c>
      <c r="AS1659" s="69">
        <v>487534</v>
      </c>
      <c r="AT1659" s="69">
        <v>283115</v>
      </c>
      <c r="AU1659" s="69">
        <v>0</v>
      </c>
      <c r="AV1659" s="69">
        <v>1543</v>
      </c>
      <c r="AW1659" s="69">
        <v>0.88156142857142861</v>
      </c>
      <c r="AX1659" s="69">
        <v>0</v>
      </c>
      <c r="AY1659" s="69">
        <v>0</v>
      </c>
      <c r="AZ1659" s="69">
        <v>0</v>
      </c>
      <c r="BA1659" s="69">
        <v>542.54703710216279</v>
      </c>
      <c r="BB1659" s="69">
        <v>1.6064971751412429</v>
      </c>
      <c r="BC1659" s="69">
        <v>902.45296289783721</v>
      </c>
      <c r="BD1659" s="69">
        <v>0</v>
      </c>
      <c r="BE1659" s="69">
        <v>109.75224984882439</v>
      </c>
      <c r="BF1659" s="69">
        <v>-109.75224984882439</v>
      </c>
      <c r="BG1659" s="69">
        <v>36731.726190476191</v>
      </c>
      <c r="BH1659" s="69">
        <v>0</v>
      </c>
      <c r="BI1659" s="69">
        <v>-36731.726190476191</v>
      </c>
      <c r="BJ1659" s="69">
        <v>1.436909413125141E-4</v>
      </c>
      <c r="BK1659" s="69">
        <v>0</v>
      </c>
      <c r="BL1659" s="69">
        <v>135.69641129386929</v>
      </c>
      <c r="BM1659" s="69">
        <v>-135.69641129386929</v>
      </c>
      <c r="BN1659" s="69">
        <v>0</v>
      </c>
      <c r="BO1659" s="69">
        <v>6.3287175868759924</v>
      </c>
      <c r="BP1659" s="69">
        <v>-6.3287175868759924</v>
      </c>
      <c r="BQ1659" s="69">
        <v>6328.7175868759923</v>
      </c>
      <c r="BR1659" s="69">
        <v>-6328.7175868759923</v>
      </c>
      <c r="BS1659" s="69">
        <v>0</v>
      </c>
      <c r="BT1659" s="69">
        <v>0</v>
      </c>
      <c r="BU1659" s="69">
        <v>183.48347375243034</v>
      </c>
      <c r="BV1659" s="69">
        <v>2.1534824525990953E-2</v>
      </c>
    </row>
    <row r="1660" spans="1:74">
      <c r="A1660" s="113" t="s">
        <v>1048</v>
      </c>
      <c r="B1660" s="69" t="s">
        <v>100</v>
      </c>
      <c r="C1660" s="69" t="s">
        <v>141</v>
      </c>
      <c r="D1660" s="69" t="s">
        <v>361</v>
      </c>
      <c r="E1660" s="69" t="s">
        <v>688</v>
      </c>
      <c r="F1660" s="69">
        <v>0</v>
      </c>
      <c r="G1660" s="69">
        <v>0</v>
      </c>
      <c r="H1660" s="69">
        <v>10564</v>
      </c>
      <c r="I1660" s="69">
        <v>126</v>
      </c>
      <c r="J1660" s="69">
        <v>46</v>
      </c>
      <c r="K1660" s="69">
        <v>2015</v>
      </c>
      <c r="L1660" s="69">
        <v>1700</v>
      </c>
      <c r="M1660" s="69">
        <v>50</v>
      </c>
      <c r="N1660" s="69">
        <v>0</v>
      </c>
      <c r="O1660" s="69">
        <v>20</v>
      </c>
      <c r="P1660" s="69">
        <v>5242.68</v>
      </c>
      <c r="Q1660" s="69">
        <v>45.73</v>
      </c>
      <c r="R1660" s="69">
        <v>3500000</v>
      </c>
      <c r="S1660" s="69">
        <v>0</v>
      </c>
      <c r="T1660" s="69">
        <v>0</v>
      </c>
      <c r="U1660" s="69">
        <v>3540</v>
      </c>
      <c r="V1660" s="69">
        <v>0</v>
      </c>
      <c r="W1660" s="69">
        <v>0</v>
      </c>
      <c r="X1660" s="69">
        <v>0</v>
      </c>
      <c r="Y1660" s="69">
        <v>0</v>
      </c>
      <c r="Z1660" s="69">
        <v>0</v>
      </c>
      <c r="AA1660" s="69">
        <v>0</v>
      </c>
      <c r="AB1660" s="69">
        <v>0</v>
      </c>
      <c r="AC1660" s="69">
        <v>0</v>
      </c>
      <c r="AD1660" s="69">
        <v>0</v>
      </c>
      <c r="AE1660" s="69">
        <v>1445</v>
      </c>
      <c r="AF1660" s="69">
        <v>3199824</v>
      </c>
      <c r="AG1660" s="69">
        <v>300176</v>
      </c>
      <c r="AH1660" s="69">
        <v>0</v>
      </c>
      <c r="AI1660" s="69">
        <v>0</v>
      </c>
      <c r="AJ1660" s="69">
        <v>5885</v>
      </c>
      <c r="AK1660" s="69">
        <v>-2345</v>
      </c>
      <c r="AL1660" s="69">
        <v>29110</v>
      </c>
      <c r="AM1660" s="69">
        <v>13064</v>
      </c>
      <c r="AN1660" s="69">
        <v>-29110</v>
      </c>
      <c r="AO1660" s="69">
        <v>88</v>
      </c>
      <c r="AP1660" s="69">
        <v>-88</v>
      </c>
      <c r="AQ1660" s="69">
        <v>609010</v>
      </c>
      <c r="AR1660" s="69">
        <v>23574</v>
      </c>
      <c r="AS1660" s="69">
        <v>508291</v>
      </c>
      <c r="AT1660" s="69">
        <v>293679</v>
      </c>
      <c r="AU1660" s="69">
        <v>0</v>
      </c>
      <c r="AV1660" s="69">
        <v>1593</v>
      </c>
      <c r="AW1660" s="69">
        <v>0.91423542857142859</v>
      </c>
      <c r="AX1660" s="69">
        <v>0</v>
      </c>
      <c r="AY1660" s="69">
        <v>0</v>
      </c>
      <c r="AZ1660" s="69">
        <v>0</v>
      </c>
      <c r="BA1660" s="69">
        <v>543.7254035683942</v>
      </c>
      <c r="BB1660" s="69">
        <v>1.6624293785310735</v>
      </c>
      <c r="BC1660" s="69">
        <v>901.2745964316058</v>
      </c>
      <c r="BD1660" s="69">
        <v>0</v>
      </c>
      <c r="BE1660" s="69">
        <v>109.92181380968739</v>
      </c>
      <c r="BF1660" s="69">
        <v>-109.92181380968739</v>
      </c>
      <c r="BG1660" s="69">
        <v>36361.63636363636</v>
      </c>
      <c r="BH1660" s="69">
        <v>0</v>
      </c>
      <c r="BI1660" s="69">
        <v>-36361.63636363636</v>
      </c>
      <c r="BJ1660" s="69">
        <v>1.4449680629217911E-4</v>
      </c>
      <c r="BK1660" s="69">
        <v>0</v>
      </c>
      <c r="BL1660" s="69">
        <v>135.73530160346144</v>
      </c>
      <c r="BM1660" s="69">
        <v>-135.73530160346144</v>
      </c>
      <c r="BN1660" s="69">
        <v>0</v>
      </c>
      <c r="BO1660" s="69">
        <v>6.295259998701531</v>
      </c>
      <c r="BP1660" s="69">
        <v>-6.295259998701531</v>
      </c>
      <c r="BQ1660" s="69">
        <v>6295.259998701531</v>
      </c>
      <c r="BR1660" s="69">
        <v>-6295.259998701531</v>
      </c>
      <c r="BS1660" s="69">
        <v>0</v>
      </c>
      <c r="BT1660" s="69">
        <v>0</v>
      </c>
      <c r="BU1660" s="69">
        <v>184.35593220338984</v>
      </c>
      <c r="BV1660" s="69">
        <v>2.1451207697738953E-2</v>
      </c>
    </row>
    <row r="1661" spans="1:74">
      <c r="A1661" s="113" t="s">
        <v>1049</v>
      </c>
      <c r="B1661" s="69" t="s">
        <v>100</v>
      </c>
      <c r="C1661" s="69" t="s">
        <v>141</v>
      </c>
      <c r="D1661" s="69" t="s">
        <v>361</v>
      </c>
      <c r="E1661" s="69" t="s">
        <v>688</v>
      </c>
      <c r="F1661" s="69">
        <v>0</v>
      </c>
      <c r="G1661" s="69">
        <v>0</v>
      </c>
      <c r="H1661" s="69">
        <v>11896</v>
      </c>
      <c r="I1661" s="69">
        <v>139</v>
      </c>
      <c r="J1661" s="69">
        <v>55</v>
      </c>
      <c r="K1661" s="69">
        <v>2450</v>
      </c>
      <c r="L1661" s="69">
        <v>2065</v>
      </c>
      <c r="M1661" s="69">
        <v>58</v>
      </c>
      <c r="N1661" s="69">
        <v>0</v>
      </c>
      <c r="O1661" s="69">
        <v>26</v>
      </c>
      <c r="P1661" s="69">
        <v>4855.51</v>
      </c>
      <c r="Q1661" s="69">
        <v>43.74</v>
      </c>
      <c r="R1661" s="69">
        <v>3500000</v>
      </c>
      <c r="S1661" s="69">
        <v>0</v>
      </c>
      <c r="T1661" s="69">
        <v>0</v>
      </c>
      <c r="U1661" s="69">
        <v>3540</v>
      </c>
      <c r="V1661" s="69">
        <v>0</v>
      </c>
      <c r="W1661" s="69">
        <v>0</v>
      </c>
      <c r="X1661" s="69">
        <v>0</v>
      </c>
      <c r="Y1661" s="69">
        <v>0</v>
      </c>
      <c r="Z1661" s="69">
        <v>0</v>
      </c>
      <c r="AA1661" s="69">
        <v>0</v>
      </c>
      <c r="AB1661" s="69">
        <v>0</v>
      </c>
      <c r="AC1661" s="69">
        <v>0</v>
      </c>
      <c r="AD1661" s="69">
        <v>0</v>
      </c>
      <c r="AE1661" s="69">
        <v>1445</v>
      </c>
      <c r="AF1661" s="69">
        <v>3326265</v>
      </c>
      <c r="AG1661" s="69">
        <v>173735</v>
      </c>
      <c r="AH1661" s="69">
        <v>0</v>
      </c>
      <c r="AI1661" s="69">
        <v>0</v>
      </c>
      <c r="AJ1661" s="69">
        <v>6148</v>
      </c>
      <c r="AK1661" s="69">
        <v>-2608</v>
      </c>
      <c r="AL1661" s="69">
        <v>30297</v>
      </c>
      <c r="AM1661" s="69">
        <v>13599</v>
      </c>
      <c r="AN1661" s="69">
        <v>-30297</v>
      </c>
      <c r="AO1661" s="69">
        <v>90</v>
      </c>
      <c r="AP1661" s="69">
        <v>-90</v>
      </c>
      <c r="AQ1661" s="69">
        <v>637562</v>
      </c>
      <c r="AR1661" s="69">
        <v>24592</v>
      </c>
      <c r="AS1661" s="69">
        <v>532396</v>
      </c>
      <c r="AT1661" s="69">
        <v>305575</v>
      </c>
      <c r="AU1661" s="69">
        <v>0</v>
      </c>
      <c r="AV1661" s="69">
        <v>1651</v>
      </c>
      <c r="AW1661" s="69">
        <v>0.95036142857142858</v>
      </c>
      <c r="AX1661" s="69">
        <v>0</v>
      </c>
      <c r="AY1661" s="69">
        <v>0</v>
      </c>
      <c r="AZ1661" s="69">
        <v>0</v>
      </c>
      <c r="BA1661" s="69">
        <v>541.03204294079376</v>
      </c>
      <c r="BB1661" s="69">
        <v>1.7367231638418079</v>
      </c>
      <c r="BC1661" s="69">
        <v>903.96795705920624</v>
      </c>
      <c r="BD1661" s="69">
        <v>0</v>
      </c>
      <c r="BE1661" s="69">
        <v>109.78859292999307</v>
      </c>
      <c r="BF1661" s="69">
        <v>-109.78859292999307</v>
      </c>
      <c r="BG1661" s="69">
        <v>36958.5</v>
      </c>
      <c r="BH1661" s="69">
        <v>0</v>
      </c>
      <c r="BI1661" s="69">
        <v>-36958.5</v>
      </c>
      <c r="BJ1661" s="69">
        <v>1.4116274181961912E-4</v>
      </c>
      <c r="BK1661" s="69">
        <v>0</v>
      </c>
      <c r="BL1661" s="69">
        <v>135.25801073519844</v>
      </c>
      <c r="BM1661" s="69">
        <v>-135.25801073519844</v>
      </c>
      <c r="BN1661" s="69">
        <v>0</v>
      </c>
      <c r="BO1661" s="69">
        <v>6.2477272556518084</v>
      </c>
      <c r="BP1661" s="69">
        <v>-6.2477272556518084</v>
      </c>
      <c r="BQ1661" s="69">
        <v>6247.7272556518083</v>
      </c>
      <c r="BR1661" s="69">
        <v>-6247.7272556518083</v>
      </c>
      <c r="BS1661" s="69">
        <v>0</v>
      </c>
      <c r="BT1661" s="69">
        <v>0</v>
      </c>
      <c r="BU1661" s="69">
        <v>185.0847970926711</v>
      </c>
      <c r="BV1661" s="69">
        <v>2.1329690288944447E-2</v>
      </c>
    </row>
    <row r="1662" spans="1:74">
      <c r="A1662" s="113" t="s">
        <v>1050</v>
      </c>
      <c r="B1662" s="69" t="s">
        <v>100</v>
      </c>
      <c r="C1662" s="69" t="s">
        <v>141</v>
      </c>
      <c r="D1662" s="69" t="s">
        <v>361</v>
      </c>
      <c r="E1662" s="69" t="s">
        <v>688</v>
      </c>
      <c r="F1662" s="69">
        <v>0</v>
      </c>
      <c r="G1662" s="69">
        <v>0</v>
      </c>
      <c r="H1662" s="69">
        <v>12607</v>
      </c>
      <c r="I1662" s="69">
        <v>125</v>
      </c>
      <c r="J1662" s="69">
        <v>47</v>
      </c>
      <c r="K1662" s="69">
        <v>2497</v>
      </c>
      <c r="L1662" s="69">
        <v>2101</v>
      </c>
      <c r="M1662" s="69">
        <v>51</v>
      </c>
      <c r="N1662" s="69">
        <v>0</v>
      </c>
      <c r="O1662" s="69">
        <v>26</v>
      </c>
      <c r="P1662" s="69">
        <v>5048.8599999999997</v>
      </c>
      <c r="Q1662" s="69">
        <v>47.22</v>
      </c>
      <c r="R1662" s="69">
        <v>3500000</v>
      </c>
      <c r="S1662" s="69">
        <v>0</v>
      </c>
      <c r="T1662" s="69">
        <v>0</v>
      </c>
      <c r="U1662" s="69">
        <v>3540</v>
      </c>
      <c r="V1662" s="69">
        <v>0</v>
      </c>
      <c r="W1662" s="69">
        <v>0</v>
      </c>
      <c r="X1662" s="69">
        <v>0</v>
      </c>
      <c r="Y1662" s="69">
        <v>0</v>
      </c>
      <c r="Z1662" s="69">
        <v>0</v>
      </c>
      <c r="AA1662" s="69">
        <v>0</v>
      </c>
      <c r="AB1662" s="69">
        <v>0</v>
      </c>
      <c r="AC1662" s="69">
        <v>0</v>
      </c>
      <c r="AD1662" s="69">
        <v>0</v>
      </c>
      <c r="AE1662" s="69">
        <v>1445</v>
      </c>
      <c r="AF1662" s="69">
        <v>3462397</v>
      </c>
      <c r="AG1662" s="69">
        <v>37603</v>
      </c>
      <c r="AH1662" s="69">
        <v>0</v>
      </c>
      <c r="AI1662" s="69">
        <v>0</v>
      </c>
      <c r="AJ1662" s="69">
        <v>6367</v>
      </c>
      <c r="AK1662" s="69">
        <v>-2827</v>
      </c>
      <c r="AL1662" s="69">
        <v>31359</v>
      </c>
      <c r="AM1662" s="69">
        <v>14109</v>
      </c>
      <c r="AN1662" s="69">
        <v>-31359</v>
      </c>
      <c r="AO1662" s="69">
        <v>90</v>
      </c>
      <c r="AP1662" s="69">
        <v>-90</v>
      </c>
      <c r="AQ1662" s="69">
        <v>667620</v>
      </c>
      <c r="AR1662" s="69">
        <v>25484</v>
      </c>
      <c r="AS1662" s="69">
        <v>557904</v>
      </c>
      <c r="AT1662" s="69">
        <v>318182</v>
      </c>
      <c r="AU1662" s="69">
        <v>0</v>
      </c>
      <c r="AV1662" s="69">
        <v>1702</v>
      </c>
      <c r="AW1662" s="69">
        <v>0.9892562857142857</v>
      </c>
      <c r="AX1662" s="69">
        <v>0</v>
      </c>
      <c r="AY1662" s="69">
        <v>0</v>
      </c>
      <c r="AZ1662" s="69">
        <v>0</v>
      </c>
      <c r="BA1662" s="69">
        <v>543.80351814041148</v>
      </c>
      <c r="BB1662" s="69">
        <v>1.7985875706214689</v>
      </c>
      <c r="BC1662" s="69">
        <v>901.19648185958852</v>
      </c>
      <c r="BD1662" s="69">
        <v>0</v>
      </c>
      <c r="BE1662" s="69">
        <v>110.4115883797315</v>
      </c>
      <c r="BF1662" s="69">
        <v>-110.4115883797315</v>
      </c>
      <c r="BG1662" s="69">
        <v>38471.077777777777</v>
      </c>
      <c r="BH1662" s="69">
        <v>0</v>
      </c>
      <c r="BI1662" s="69">
        <v>-38471.077777777777</v>
      </c>
      <c r="BJ1662" s="69">
        <v>1.3480722566729578E-4</v>
      </c>
      <c r="BK1662" s="69">
        <v>0</v>
      </c>
      <c r="BL1662" s="69">
        <v>135.86552346570397</v>
      </c>
      <c r="BM1662" s="69">
        <v>-135.86552346570397</v>
      </c>
      <c r="BN1662" s="69">
        <v>0</v>
      </c>
      <c r="BO1662" s="69">
        <v>6.2060802575353469</v>
      </c>
      <c r="BP1662" s="69">
        <v>-6.2060802575353469</v>
      </c>
      <c r="BQ1662" s="69">
        <v>6206.0802575353473</v>
      </c>
      <c r="BR1662" s="69">
        <v>-6206.0802575353473</v>
      </c>
      <c r="BS1662" s="69">
        <v>0</v>
      </c>
      <c r="BT1662" s="69">
        <v>0</v>
      </c>
      <c r="BU1662" s="69">
        <v>186.94594594594594</v>
      </c>
      <c r="BV1662" s="69">
        <v>2.1133279410443066E-2</v>
      </c>
    </row>
    <row r="1663" spans="1:74">
      <c r="A1663" s="113" t="s">
        <v>1060</v>
      </c>
      <c r="B1663" s="69" t="s">
        <v>100</v>
      </c>
      <c r="C1663" s="69" t="s">
        <v>141</v>
      </c>
      <c r="D1663" s="69" t="s">
        <v>362</v>
      </c>
      <c r="E1663" s="69" t="s">
        <v>689</v>
      </c>
      <c r="F1663" s="69">
        <v>0</v>
      </c>
      <c r="G1663" s="69">
        <v>0</v>
      </c>
      <c r="H1663" s="69">
        <v>10534</v>
      </c>
      <c r="I1663" s="69">
        <v>58</v>
      </c>
      <c r="J1663" s="69">
        <v>23</v>
      </c>
      <c r="K1663" s="69">
        <v>2316</v>
      </c>
      <c r="L1663" s="69">
        <v>1828</v>
      </c>
      <c r="M1663" s="69">
        <v>32</v>
      </c>
      <c r="N1663" s="69">
        <v>0</v>
      </c>
      <c r="O1663" s="69">
        <v>10</v>
      </c>
      <c r="P1663" s="69">
        <v>4548.3599999999997</v>
      </c>
      <c r="Q1663" s="69">
        <v>76.33</v>
      </c>
      <c r="R1663" s="69">
        <v>3500000</v>
      </c>
      <c r="S1663" s="69">
        <v>0</v>
      </c>
      <c r="T1663" s="69">
        <v>0</v>
      </c>
      <c r="U1663" s="69">
        <v>3540</v>
      </c>
      <c r="V1663" s="69">
        <v>0</v>
      </c>
      <c r="W1663" s="69">
        <v>0</v>
      </c>
      <c r="X1663" s="69">
        <v>0</v>
      </c>
      <c r="Y1663" s="69">
        <v>0</v>
      </c>
      <c r="Z1663" s="69">
        <v>0</v>
      </c>
      <c r="AA1663" s="69">
        <v>0</v>
      </c>
      <c r="AB1663" s="69">
        <v>0</v>
      </c>
      <c r="AC1663" s="69">
        <v>0</v>
      </c>
      <c r="AD1663" s="69">
        <v>0</v>
      </c>
      <c r="AE1663" s="69">
        <v>1445</v>
      </c>
      <c r="AF1663" s="69">
        <v>95429</v>
      </c>
      <c r="AG1663" s="69">
        <v>3404571</v>
      </c>
      <c r="AH1663" s="69">
        <v>0</v>
      </c>
      <c r="AI1663" s="69">
        <v>0</v>
      </c>
      <c r="AJ1663" s="69">
        <v>126</v>
      </c>
      <c r="AK1663" s="69">
        <v>3414</v>
      </c>
      <c r="AL1663" s="69">
        <v>829</v>
      </c>
      <c r="AM1663" s="69">
        <v>365</v>
      </c>
      <c r="AN1663" s="69">
        <v>-829</v>
      </c>
      <c r="AO1663" s="69">
        <v>1</v>
      </c>
      <c r="AP1663" s="69">
        <v>-1</v>
      </c>
      <c r="AQ1663" s="69">
        <v>27510</v>
      </c>
      <c r="AR1663" s="69">
        <v>821</v>
      </c>
      <c r="AS1663" s="69">
        <v>22404</v>
      </c>
      <c r="AT1663" s="69">
        <v>10534</v>
      </c>
      <c r="AU1663" s="69">
        <v>0</v>
      </c>
      <c r="AV1663" s="69">
        <v>32</v>
      </c>
      <c r="AW1663" s="69">
        <v>2.7265428571428572E-2</v>
      </c>
      <c r="AX1663" s="69">
        <v>0</v>
      </c>
      <c r="AY1663" s="69">
        <v>0</v>
      </c>
      <c r="AZ1663" s="69">
        <v>0</v>
      </c>
      <c r="BA1663" s="69">
        <v>757.3730158730159</v>
      </c>
      <c r="BB1663" s="69">
        <v>3.5593220338983052E-2</v>
      </c>
      <c r="BC1663" s="69">
        <v>687.6269841269841</v>
      </c>
      <c r="BD1663" s="69">
        <v>0</v>
      </c>
      <c r="BE1663" s="69">
        <v>115.11338962605549</v>
      </c>
      <c r="BF1663" s="69">
        <v>-115.11338962605549</v>
      </c>
      <c r="BG1663" s="69">
        <v>95429</v>
      </c>
      <c r="BH1663" s="69">
        <v>0</v>
      </c>
      <c r="BI1663" s="69">
        <v>-95429</v>
      </c>
      <c r="BJ1663" s="69">
        <v>3.6350418029807339E-5</v>
      </c>
      <c r="BK1663" s="69">
        <v>0</v>
      </c>
      <c r="BL1663" s="69">
        <v>116.23507917174177</v>
      </c>
      <c r="BM1663" s="69">
        <v>-116.23507917174177</v>
      </c>
      <c r="BN1663" s="69">
        <v>0</v>
      </c>
      <c r="BO1663" s="69">
        <v>4.2594625959650063</v>
      </c>
      <c r="BP1663" s="69">
        <v>-4.2594625959650063</v>
      </c>
      <c r="BQ1663" s="69">
        <v>4259.4625959650066</v>
      </c>
      <c r="BR1663" s="69">
        <v>-4259.4625959650066</v>
      </c>
      <c r="BS1663" s="69">
        <v>0</v>
      </c>
      <c r="BT1663" s="69">
        <v>0</v>
      </c>
      <c r="BU1663" s="69">
        <v>329.1875</v>
      </c>
      <c r="BV1663" s="69">
        <v>1.3267902580879681E-2</v>
      </c>
    </row>
    <row r="1664" spans="1:74">
      <c r="A1664" s="113" t="s">
        <v>1051</v>
      </c>
      <c r="B1664" s="69" t="s">
        <v>100</v>
      </c>
      <c r="C1664" s="69" t="s">
        <v>141</v>
      </c>
      <c r="D1664" s="69" t="s">
        <v>362</v>
      </c>
      <c r="E1664" s="69" t="s">
        <v>689</v>
      </c>
      <c r="F1664" s="69">
        <v>0</v>
      </c>
      <c r="G1664" s="69">
        <v>0</v>
      </c>
      <c r="H1664" s="69">
        <v>10990</v>
      </c>
      <c r="I1664" s="69">
        <v>70</v>
      </c>
      <c r="J1664" s="69">
        <v>32</v>
      </c>
      <c r="K1664" s="69">
        <v>1125</v>
      </c>
      <c r="L1664" s="69">
        <v>900</v>
      </c>
      <c r="M1664" s="69">
        <v>36</v>
      </c>
      <c r="N1664" s="69">
        <v>0</v>
      </c>
      <c r="O1664" s="69">
        <v>14</v>
      </c>
      <c r="P1664" s="69">
        <v>9768.89</v>
      </c>
      <c r="Q1664" s="69">
        <v>65.42</v>
      </c>
      <c r="R1664" s="69">
        <v>3500000</v>
      </c>
      <c r="S1664" s="69">
        <v>0</v>
      </c>
      <c r="T1664" s="69">
        <v>0</v>
      </c>
      <c r="U1664" s="69">
        <v>3540</v>
      </c>
      <c r="V1664" s="69">
        <v>0</v>
      </c>
      <c r="W1664" s="69">
        <v>0</v>
      </c>
      <c r="X1664" s="69">
        <v>0</v>
      </c>
      <c r="Y1664" s="69">
        <v>0</v>
      </c>
      <c r="Z1664" s="69">
        <v>0</v>
      </c>
      <c r="AA1664" s="69">
        <v>0</v>
      </c>
      <c r="AB1664" s="69">
        <v>0</v>
      </c>
      <c r="AC1664" s="69">
        <v>0</v>
      </c>
      <c r="AD1664" s="69">
        <v>0</v>
      </c>
      <c r="AE1664" s="69">
        <v>1445</v>
      </c>
      <c r="AF1664" s="69">
        <v>216298</v>
      </c>
      <c r="AG1664" s="69">
        <v>3283702</v>
      </c>
      <c r="AH1664" s="69">
        <v>0</v>
      </c>
      <c r="AI1664" s="69">
        <v>0</v>
      </c>
      <c r="AJ1664" s="69">
        <v>272</v>
      </c>
      <c r="AK1664" s="69">
        <v>3268</v>
      </c>
      <c r="AL1664" s="69">
        <v>1532</v>
      </c>
      <c r="AM1664" s="69">
        <v>693</v>
      </c>
      <c r="AN1664" s="69">
        <v>-1532</v>
      </c>
      <c r="AO1664" s="69">
        <v>3</v>
      </c>
      <c r="AP1664" s="69">
        <v>-3</v>
      </c>
      <c r="AQ1664" s="69">
        <v>46488</v>
      </c>
      <c r="AR1664" s="69">
        <v>1410</v>
      </c>
      <c r="AS1664" s="69">
        <v>37643</v>
      </c>
      <c r="AT1664" s="69">
        <v>21524</v>
      </c>
      <c r="AU1664" s="69">
        <v>0</v>
      </c>
      <c r="AV1664" s="69">
        <v>68</v>
      </c>
      <c r="AW1664" s="69">
        <v>6.1799428571428575E-2</v>
      </c>
      <c r="AX1664" s="69">
        <v>0</v>
      </c>
      <c r="AY1664" s="69">
        <v>0</v>
      </c>
      <c r="AZ1664" s="69">
        <v>0</v>
      </c>
      <c r="BA1664" s="69">
        <v>795.21323529411768</v>
      </c>
      <c r="BB1664" s="69">
        <v>7.6836158192090401E-2</v>
      </c>
      <c r="BC1664" s="69">
        <v>649.78676470588232</v>
      </c>
      <c r="BD1664" s="69">
        <v>0</v>
      </c>
      <c r="BE1664" s="69">
        <v>141.18668407310705</v>
      </c>
      <c r="BF1664" s="69">
        <v>-141.18668407310705</v>
      </c>
      <c r="BG1664" s="69">
        <v>72099.333333333328</v>
      </c>
      <c r="BH1664" s="69">
        <v>0</v>
      </c>
      <c r="BI1664" s="69">
        <v>-72099.333333333328</v>
      </c>
      <c r="BJ1664" s="69">
        <v>6.4532782653588028E-5</v>
      </c>
      <c r="BK1664" s="69">
        <v>0</v>
      </c>
      <c r="BL1664" s="69">
        <v>153.40283687943261</v>
      </c>
      <c r="BM1664" s="69">
        <v>-153.40283687943261</v>
      </c>
      <c r="BN1664" s="69">
        <v>0</v>
      </c>
      <c r="BO1664" s="69">
        <v>5.746035119411312</v>
      </c>
      <c r="BP1664" s="69">
        <v>-5.746035119411312</v>
      </c>
      <c r="BQ1664" s="69">
        <v>5746.0351194113118</v>
      </c>
      <c r="BR1664" s="69">
        <v>-5746.0351194113118</v>
      </c>
      <c r="BS1664" s="69">
        <v>0</v>
      </c>
      <c r="BT1664" s="69">
        <v>0</v>
      </c>
      <c r="BU1664" s="69">
        <v>316.52941176470586</v>
      </c>
      <c r="BV1664" s="69">
        <v>1.4907072792978834E-2</v>
      </c>
    </row>
    <row r="1665" spans="1:74">
      <c r="A1665" s="113" t="s">
        <v>1052</v>
      </c>
      <c r="B1665" s="69" t="s">
        <v>100</v>
      </c>
      <c r="C1665" s="69" t="s">
        <v>141</v>
      </c>
      <c r="D1665" s="69" t="s">
        <v>362</v>
      </c>
      <c r="E1665" s="69" t="s">
        <v>689</v>
      </c>
      <c r="F1665" s="69">
        <v>0</v>
      </c>
      <c r="G1665" s="69">
        <v>0</v>
      </c>
      <c r="H1665" s="69">
        <v>10939</v>
      </c>
      <c r="I1665" s="69">
        <v>40</v>
      </c>
      <c r="J1665" s="69">
        <v>22</v>
      </c>
      <c r="K1665" s="69">
        <v>1143</v>
      </c>
      <c r="L1665" s="69">
        <v>969</v>
      </c>
      <c r="M1665" s="69">
        <v>24</v>
      </c>
      <c r="N1665" s="69">
        <v>0</v>
      </c>
      <c r="O1665" s="69">
        <v>11</v>
      </c>
      <c r="P1665" s="69">
        <v>9570.43</v>
      </c>
      <c r="Q1665" s="69">
        <v>95.96</v>
      </c>
      <c r="R1665" s="69">
        <v>3500000</v>
      </c>
      <c r="S1665" s="69">
        <v>0</v>
      </c>
      <c r="T1665" s="69">
        <v>0</v>
      </c>
      <c r="U1665" s="69">
        <v>3540</v>
      </c>
      <c r="V1665" s="69">
        <v>0</v>
      </c>
      <c r="W1665" s="69">
        <v>0</v>
      </c>
      <c r="X1665" s="69">
        <v>0</v>
      </c>
      <c r="Y1665" s="69">
        <v>0</v>
      </c>
      <c r="Z1665" s="69">
        <v>0</v>
      </c>
      <c r="AA1665" s="69">
        <v>0</v>
      </c>
      <c r="AB1665" s="69">
        <v>0</v>
      </c>
      <c r="AC1665" s="69">
        <v>0</v>
      </c>
      <c r="AD1665" s="69">
        <v>0</v>
      </c>
      <c r="AE1665" s="69">
        <v>1445</v>
      </c>
      <c r="AF1665" s="69">
        <v>338023</v>
      </c>
      <c r="AG1665" s="69">
        <v>3161977</v>
      </c>
      <c r="AH1665" s="69">
        <v>0</v>
      </c>
      <c r="AI1665" s="69">
        <v>0</v>
      </c>
      <c r="AJ1665" s="69">
        <v>446</v>
      </c>
      <c r="AK1665" s="69">
        <v>3094</v>
      </c>
      <c r="AL1665" s="69">
        <v>2235</v>
      </c>
      <c r="AM1665" s="69">
        <v>1056</v>
      </c>
      <c r="AN1665" s="69">
        <v>-2235</v>
      </c>
      <c r="AO1665" s="69">
        <v>5</v>
      </c>
      <c r="AP1665" s="69">
        <v>-5</v>
      </c>
      <c r="AQ1665" s="69">
        <v>60858</v>
      </c>
      <c r="AR1665" s="69">
        <v>2015</v>
      </c>
      <c r="AS1665" s="69">
        <v>49271</v>
      </c>
      <c r="AT1665" s="69">
        <v>32463</v>
      </c>
      <c r="AU1665" s="69">
        <v>0</v>
      </c>
      <c r="AV1665" s="69">
        <v>92</v>
      </c>
      <c r="AW1665" s="69">
        <v>9.6577999999999997E-2</v>
      </c>
      <c r="AX1665" s="69">
        <v>0</v>
      </c>
      <c r="AY1665" s="69">
        <v>0</v>
      </c>
      <c r="AZ1665" s="69">
        <v>0</v>
      </c>
      <c r="BA1665" s="69">
        <v>757.8991031390135</v>
      </c>
      <c r="BB1665" s="69">
        <v>0.12598870056497175</v>
      </c>
      <c r="BC1665" s="69">
        <v>687.1008968609865</v>
      </c>
      <c r="BD1665" s="69">
        <v>0</v>
      </c>
      <c r="BE1665" s="69">
        <v>151.24071588366891</v>
      </c>
      <c r="BF1665" s="69">
        <v>-151.24071588366891</v>
      </c>
      <c r="BG1665" s="69">
        <v>67604.600000000006</v>
      </c>
      <c r="BH1665" s="69">
        <v>0</v>
      </c>
      <c r="BI1665" s="69">
        <v>-67604.600000000006</v>
      </c>
      <c r="BJ1665" s="69">
        <v>8.2158467251634948E-5</v>
      </c>
      <c r="BK1665" s="69">
        <v>0</v>
      </c>
      <c r="BL1665" s="69">
        <v>167.75334987593052</v>
      </c>
      <c r="BM1665" s="69">
        <v>-167.75334987593052</v>
      </c>
      <c r="BN1665" s="69">
        <v>0</v>
      </c>
      <c r="BO1665" s="69">
        <v>6.8604858841915126</v>
      </c>
      <c r="BP1665" s="69">
        <v>-6.8604858841915126</v>
      </c>
      <c r="BQ1665" s="69">
        <v>6860.4858841915129</v>
      </c>
      <c r="BR1665" s="69">
        <v>-6860.4858841915129</v>
      </c>
      <c r="BS1665" s="69">
        <v>0</v>
      </c>
      <c r="BT1665" s="69">
        <v>0</v>
      </c>
      <c r="BU1665" s="69">
        <v>352.85869565217394</v>
      </c>
      <c r="BV1665" s="69">
        <v>1.7351868283545301E-2</v>
      </c>
    </row>
    <row r="1666" spans="1:74">
      <c r="A1666" s="113" t="s">
        <v>1053</v>
      </c>
      <c r="B1666" s="69" t="s">
        <v>100</v>
      </c>
      <c r="C1666" s="69" t="s">
        <v>141</v>
      </c>
      <c r="D1666" s="69" t="s">
        <v>362</v>
      </c>
      <c r="E1666" s="69" t="s">
        <v>689</v>
      </c>
      <c r="F1666" s="69">
        <v>0</v>
      </c>
      <c r="G1666" s="69">
        <v>0</v>
      </c>
      <c r="H1666" s="69">
        <v>10236</v>
      </c>
      <c r="I1666" s="69">
        <v>73</v>
      </c>
      <c r="J1666" s="69">
        <v>32</v>
      </c>
      <c r="K1666" s="69">
        <v>1603</v>
      </c>
      <c r="L1666" s="69">
        <v>1337</v>
      </c>
      <c r="M1666" s="69">
        <v>34</v>
      </c>
      <c r="N1666" s="69">
        <v>2</v>
      </c>
      <c r="O1666" s="69">
        <v>14</v>
      </c>
      <c r="P1666" s="69">
        <v>6385.53</v>
      </c>
      <c r="Q1666" s="69">
        <v>59.51</v>
      </c>
      <c r="R1666" s="69">
        <v>3500000</v>
      </c>
      <c r="S1666" s="69">
        <v>0</v>
      </c>
      <c r="T1666" s="69">
        <v>0</v>
      </c>
      <c r="U1666" s="69">
        <v>3540</v>
      </c>
      <c r="V1666" s="69">
        <v>0</v>
      </c>
      <c r="W1666" s="69">
        <v>0</v>
      </c>
      <c r="X1666" s="69">
        <v>0</v>
      </c>
      <c r="Y1666" s="69">
        <v>0</v>
      </c>
      <c r="Z1666" s="69">
        <v>0</v>
      </c>
      <c r="AA1666" s="69">
        <v>0</v>
      </c>
      <c r="AB1666" s="69">
        <v>0</v>
      </c>
      <c r="AC1666" s="69">
        <v>0</v>
      </c>
      <c r="AD1666" s="69">
        <v>0</v>
      </c>
      <c r="AE1666" s="69">
        <v>1445</v>
      </c>
      <c r="AF1666" s="69">
        <v>454194</v>
      </c>
      <c r="AG1666" s="69">
        <v>3045806</v>
      </c>
      <c r="AH1666" s="69">
        <v>0</v>
      </c>
      <c r="AI1666" s="69">
        <v>0</v>
      </c>
      <c r="AJ1666" s="69">
        <v>651</v>
      </c>
      <c r="AK1666" s="69">
        <v>2889</v>
      </c>
      <c r="AL1666" s="69">
        <v>3134</v>
      </c>
      <c r="AM1666" s="69">
        <v>1493</v>
      </c>
      <c r="AN1666" s="69">
        <v>-3134</v>
      </c>
      <c r="AO1666" s="69">
        <v>10</v>
      </c>
      <c r="AP1666" s="69">
        <v>-10</v>
      </c>
      <c r="AQ1666" s="69">
        <v>78440</v>
      </c>
      <c r="AR1666" s="69">
        <v>2815</v>
      </c>
      <c r="AS1666" s="69">
        <v>63951</v>
      </c>
      <c r="AT1666" s="69">
        <v>42699</v>
      </c>
      <c r="AU1666" s="69">
        <v>0</v>
      </c>
      <c r="AV1666" s="69">
        <v>126</v>
      </c>
      <c r="AW1666" s="69">
        <v>0.12976971428571429</v>
      </c>
      <c r="AX1666" s="69">
        <v>0</v>
      </c>
      <c r="AY1666" s="69">
        <v>0</v>
      </c>
      <c r="AZ1666" s="69">
        <v>0</v>
      </c>
      <c r="BA1666" s="69">
        <v>697.68663594470047</v>
      </c>
      <c r="BB1666" s="69">
        <v>0.18389830508474575</v>
      </c>
      <c r="BC1666" s="69">
        <v>747.31336405529953</v>
      </c>
      <c r="BD1666" s="69">
        <v>0</v>
      </c>
      <c r="BE1666" s="69">
        <v>144.92469687300576</v>
      </c>
      <c r="BF1666" s="69">
        <v>-144.92469687300576</v>
      </c>
      <c r="BG1666" s="69">
        <v>45419.4</v>
      </c>
      <c r="BH1666" s="69">
        <v>0</v>
      </c>
      <c r="BI1666" s="69">
        <v>-45419.4</v>
      </c>
      <c r="BJ1666" s="69">
        <v>1.2748597654258032E-4</v>
      </c>
      <c r="BK1666" s="69">
        <v>0</v>
      </c>
      <c r="BL1666" s="69">
        <v>161.34777975133215</v>
      </c>
      <c r="BM1666" s="69">
        <v>-161.34777975133215</v>
      </c>
      <c r="BN1666" s="69">
        <v>0</v>
      </c>
      <c r="BO1666" s="69">
        <v>7.1022188863348505</v>
      </c>
      <c r="BP1666" s="69">
        <v>-7.1022188863348505</v>
      </c>
      <c r="BQ1666" s="69">
        <v>7102.2188863348501</v>
      </c>
      <c r="BR1666" s="69">
        <v>-7102.2188863348501</v>
      </c>
      <c r="BS1666" s="69">
        <v>0</v>
      </c>
      <c r="BT1666" s="69">
        <v>0</v>
      </c>
      <c r="BU1666" s="69">
        <v>338.88095238095241</v>
      </c>
      <c r="BV1666" s="69">
        <v>1.903365629780724E-2</v>
      </c>
    </row>
    <row r="1667" spans="1:74">
      <c r="A1667" s="113" t="s">
        <v>1054</v>
      </c>
      <c r="B1667" s="69" t="s">
        <v>100</v>
      </c>
      <c r="C1667" s="69" t="s">
        <v>141</v>
      </c>
      <c r="D1667" s="69" t="s">
        <v>362</v>
      </c>
      <c r="E1667" s="69" t="s">
        <v>689</v>
      </c>
      <c r="F1667" s="69">
        <v>0</v>
      </c>
      <c r="G1667" s="69">
        <v>0</v>
      </c>
      <c r="H1667" s="69">
        <v>9859</v>
      </c>
      <c r="I1667" s="69">
        <v>61</v>
      </c>
      <c r="J1667" s="69">
        <v>33</v>
      </c>
      <c r="K1667" s="69">
        <v>1843</v>
      </c>
      <c r="L1667" s="69">
        <v>1549</v>
      </c>
      <c r="M1667" s="69">
        <v>35</v>
      </c>
      <c r="N1667" s="69">
        <v>0</v>
      </c>
      <c r="O1667" s="69">
        <v>9</v>
      </c>
      <c r="P1667" s="69">
        <v>5349.43</v>
      </c>
      <c r="Q1667" s="69">
        <v>67.069999999999993</v>
      </c>
      <c r="R1667" s="69">
        <v>3500000</v>
      </c>
      <c r="S1667" s="69">
        <v>0</v>
      </c>
      <c r="T1667" s="69">
        <v>0</v>
      </c>
      <c r="U1667" s="69">
        <v>3540</v>
      </c>
      <c r="V1667" s="69">
        <v>0</v>
      </c>
      <c r="W1667" s="69">
        <v>0</v>
      </c>
      <c r="X1667" s="69">
        <v>0</v>
      </c>
      <c r="Y1667" s="69">
        <v>0</v>
      </c>
      <c r="Z1667" s="69">
        <v>0</v>
      </c>
      <c r="AA1667" s="69">
        <v>0</v>
      </c>
      <c r="AB1667" s="69">
        <v>0</v>
      </c>
      <c r="AC1667" s="69">
        <v>0</v>
      </c>
      <c r="AD1667" s="69">
        <v>0</v>
      </c>
      <c r="AE1667" s="69">
        <v>1445</v>
      </c>
      <c r="AF1667" s="69">
        <v>568303</v>
      </c>
      <c r="AG1667" s="69">
        <v>2931697</v>
      </c>
      <c r="AH1667" s="69">
        <v>0</v>
      </c>
      <c r="AI1667" s="69">
        <v>0</v>
      </c>
      <c r="AJ1667" s="69">
        <v>864</v>
      </c>
      <c r="AK1667" s="69">
        <v>2676</v>
      </c>
      <c r="AL1667" s="69">
        <v>4081</v>
      </c>
      <c r="AM1667" s="69">
        <v>1952</v>
      </c>
      <c r="AN1667" s="69">
        <v>-4081</v>
      </c>
      <c r="AO1667" s="69">
        <v>12</v>
      </c>
      <c r="AP1667" s="69">
        <v>-12</v>
      </c>
      <c r="AQ1667" s="69">
        <v>98082</v>
      </c>
      <c r="AR1667" s="69">
        <v>3664</v>
      </c>
      <c r="AS1667" s="69">
        <v>80525</v>
      </c>
      <c r="AT1667" s="69">
        <v>52558</v>
      </c>
      <c r="AU1667" s="69">
        <v>0</v>
      </c>
      <c r="AV1667" s="69">
        <v>161</v>
      </c>
      <c r="AW1667" s="69">
        <v>0.16237228571428572</v>
      </c>
      <c r="AX1667" s="69">
        <v>0</v>
      </c>
      <c r="AY1667" s="69">
        <v>0</v>
      </c>
      <c r="AZ1667" s="69">
        <v>0</v>
      </c>
      <c r="BA1667" s="69">
        <v>657.75810185185185</v>
      </c>
      <c r="BB1667" s="69">
        <v>0.2440677966101695</v>
      </c>
      <c r="BC1667" s="69">
        <v>787.24189814814815</v>
      </c>
      <c r="BD1667" s="69">
        <v>0</v>
      </c>
      <c r="BE1667" s="69">
        <v>139.25581965204606</v>
      </c>
      <c r="BF1667" s="69">
        <v>-139.25581965204606</v>
      </c>
      <c r="BG1667" s="69">
        <v>47358.583333333336</v>
      </c>
      <c r="BH1667" s="69">
        <v>0</v>
      </c>
      <c r="BI1667" s="69">
        <v>-47358.583333333336</v>
      </c>
      <c r="BJ1667" s="69">
        <v>1.2234660794029485E-4</v>
      </c>
      <c r="BK1667" s="69">
        <v>0</v>
      </c>
      <c r="BL1667" s="69">
        <v>155.1045305676856</v>
      </c>
      <c r="BM1667" s="69">
        <v>-155.1045305676856</v>
      </c>
      <c r="BN1667" s="69">
        <v>0</v>
      </c>
      <c r="BO1667" s="69">
        <v>7.0574728345234403</v>
      </c>
      <c r="BP1667" s="69">
        <v>-7.0574728345234403</v>
      </c>
      <c r="BQ1667" s="69">
        <v>7057.4728345234407</v>
      </c>
      <c r="BR1667" s="69">
        <v>-7057.4728345234407</v>
      </c>
      <c r="BS1667" s="69">
        <v>0</v>
      </c>
      <c r="BT1667" s="69">
        <v>0</v>
      </c>
      <c r="BU1667" s="69">
        <v>326.44720496894411</v>
      </c>
      <c r="BV1667" s="69">
        <v>1.9901714891621295E-2</v>
      </c>
    </row>
    <row r="1668" spans="1:74">
      <c r="A1668" s="113" t="s">
        <v>1055</v>
      </c>
      <c r="B1668" s="69" t="s">
        <v>100</v>
      </c>
      <c r="C1668" s="69" t="s">
        <v>141</v>
      </c>
      <c r="D1668" s="69" t="s">
        <v>362</v>
      </c>
      <c r="E1668" s="69" t="s">
        <v>689</v>
      </c>
      <c r="F1668" s="69">
        <v>0</v>
      </c>
      <c r="G1668" s="69">
        <v>0</v>
      </c>
      <c r="H1668" s="69">
        <v>9744</v>
      </c>
      <c r="I1668" s="69">
        <v>76</v>
      </c>
      <c r="J1668" s="69">
        <v>38</v>
      </c>
      <c r="K1668" s="69">
        <v>1856</v>
      </c>
      <c r="L1668" s="69">
        <v>1531</v>
      </c>
      <c r="M1668" s="69">
        <v>43</v>
      </c>
      <c r="N1668" s="69">
        <v>0</v>
      </c>
      <c r="O1668" s="69">
        <v>14</v>
      </c>
      <c r="P1668" s="69">
        <v>5250</v>
      </c>
      <c r="Q1668" s="69">
        <v>52.67</v>
      </c>
      <c r="R1668" s="69">
        <v>3500000</v>
      </c>
      <c r="S1668" s="69">
        <v>0</v>
      </c>
      <c r="T1668" s="69">
        <v>0</v>
      </c>
      <c r="U1668" s="69">
        <v>3540</v>
      </c>
      <c r="V1668" s="69">
        <v>0</v>
      </c>
      <c r="W1668" s="69">
        <v>0</v>
      </c>
      <c r="X1668" s="69">
        <v>0</v>
      </c>
      <c r="Y1668" s="69">
        <v>0</v>
      </c>
      <c r="Z1668" s="69">
        <v>0</v>
      </c>
      <c r="AA1668" s="69">
        <v>0</v>
      </c>
      <c r="AB1668" s="69">
        <v>0</v>
      </c>
      <c r="AC1668" s="69">
        <v>0</v>
      </c>
      <c r="AD1668" s="69">
        <v>0</v>
      </c>
      <c r="AE1668" s="69">
        <v>1445</v>
      </c>
      <c r="AF1668" s="69">
        <v>675925</v>
      </c>
      <c r="AG1668" s="69">
        <v>2824075</v>
      </c>
      <c r="AH1668" s="69">
        <v>0</v>
      </c>
      <c r="AI1668" s="69">
        <v>0</v>
      </c>
      <c r="AJ1668" s="69">
        <v>1075</v>
      </c>
      <c r="AK1668" s="69">
        <v>2465</v>
      </c>
      <c r="AL1668" s="69">
        <v>5037</v>
      </c>
      <c r="AM1668" s="69">
        <v>2403</v>
      </c>
      <c r="AN1668" s="69">
        <v>-5037</v>
      </c>
      <c r="AO1668" s="69">
        <v>16</v>
      </c>
      <c r="AP1668" s="69">
        <v>-16</v>
      </c>
      <c r="AQ1668" s="69">
        <v>118298</v>
      </c>
      <c r="AR1668" s="69">
        <v>4458</v>
      </c>
      <c r="AS1668" s="69">
        <v>97592</v>
      </c>
      <c r="AT1668" s="69">
        <v>62302</v>
      </c>
      <c r="AU1668" s="69">
        <v>0</v>
      </c>
      <c r="AV1668" s="69">
        <v>204</v>
      </c>
      <c r="AW1668" s="69">
        <v>0.19312142857142858</v>
      </c>
      <c r="AX1668" s="69">
        <v>0</v>
      </c>
      <c r="AY1668" s="69">
        <v>0</v>
      </c>
      <c r="AZ1668" s="69">
        <v>0</v>
      </c>
      <c r="BA1668" s="69">
        <v>628.76744186046517</v>
      </c>
      <c r="BB1668" s="69">
        <v>0.3036723163841808</v>
      </c>
      <c r="BC1668" s="69">
        <v>816.23255813953483</v>
      </c>
      <c r="BD1668" s="69">
        <v>0</v>
      </c>
      <c r="BE1668" s="69">
        <v>134.19197935278936</v>
      </c>
      <c r="BF1668" s="69">
        <v>-134.19197935278936</v>
      </c>
      <c r="BG1668" s="69">
        <v>42245.3125</v>
      </c>
      <c r="BH1668" s="69">
        <v>0</v>
      </c>
      <c r="BI1668" s="69">
        <v>-42245.3125</v>
      </c>
      <c r="BJ1668" s="69">
        <v>1.3525165260613029E-4</v>
      </c>
      <c r="BK1668" s="69">
        <v>0</v>
      </c>
      <c r="BL1668" s="69">
        <v>151.62068192014357</v>
      </c>
      <c r="BM1668" s="69">
        <v>-151.62068192014357</v>
      </c>
      <c r="BN1668" s="69">
        <v>0</v>
      </c>
      <c r="BO1668" s="69">
        <v>6.9260287728502332</v>
      </c>
      <c r="BP1668" s="69">
        <v>-6.9260287728502332</v>
      </c>
      <c r="BQ1668" s="69">
        <v>6926.0287728502335</v>
      </c>
      <c r="BR1668" s="69">
        <v>-6926.0287728502335</v>
      </c>
      <c r="BS1668" s="69">
        <v>0</v>
      </c>
      <c r="BT1668" s="69">
        <v>0</v>
      </c>
      <c r="BU1668" s="69">
        <v>305.4019607843137</v>
      </c>
      <c r="BV1668" s="69">
        <v>2.0313107575783192E-2</v>
      </c>
    </row>
    <row r="1669" spans="1:74">
      <c r="A1669" s="113" t="s">
        <v>1056</v>
      </c>
      <c r="B1669" s="69" t="s">
        <v>100</v>
      </c>
      <c r="C1669" s="69" t="s">
        <v>141</v>
      </c>
      <c r="D1669" s="69" t="s">
        <v>362</v>
      </c>
      <c r="E1669" s="69" t="s">
        <v>689</v>
      </c>
      <c r="F1669" s="69">
        <v>0</v>
      </c>
      <c r="G1669" s="69">
        <v>0</v>
      </c>
      <c r="H1669" s="69">
        <v>9756</v>
      </c>
      <c r="I1669" s="69">
        <v>87</v>
      </c>
      <c r="J1669" s="69">
        <v>38</v>
      </c>
      <c r="K1669" s="69">
        <v>1938</v>
      </c>
      <c r="L1669" s="69">
        <v>1635</v>
      </c>
      <c r="M1669" s="69">
        <v>44</v>
      </c>
      <c r="N1669" s="69">
        <v>1</v>
      </c>
      <c r="O1669" s="69">
        <v>15</v>
      </c>
      <c r="P1669" s="69">
        <v>5034.0600000000004</v>
      </c>
      <c r="Q1669" s="69">
        <v>49.78</v>
      </c>
      <c r="R1669" s="69">
        <v>3500000</v>
      </c>
      <c r="S1669" s="69">
        <v>0</v>
      </c>
      <c r="T1669" s="69">
        <v>0</v>
      </c>
      <c r="U1669" s="69">
        <v>3540</v>
      </c>
      <c r="V1669" s="69">
        <v>0</v>
      </c>
      <c r="W1669" s="69">
        <v>0</v>
      </c>
      <c r="X1669" s="69">
        <v>0</v>
      </c>
      <c r="Y1669" s="69">
        <v>0</v>
      </c>
      <c r="Z1669" s="69">
        <v>0</v>
      </c>
      <c r="AA1669" s="69">
        <v>0</v>
      </c>
      <c r="AB1669" s="69">
        <v>0</v>
      </c>
      <c r="AC1669" s="69">
        <v>0</v>
      </c>
      <c r="AD1669" s="69">
        <v>0</v>
      </c>
      <c r="AE1669" s="69">
        <v>1445</v>
      </c>
      <c r="AF1669" s="69">
        <v>783123</v>
      </c>
      <c r="AG1669" s="69">
        <v>2716877</v>
      </c>
      <c r="AH1669" s="69">
        <v>0</v>
      </c>
      <c r="AI1669" s="69">
        <v>0</v>
      </c>
      <c r="AJ1669" s="69">
        <v>1281</v>
      </c>
      <c r="AK1669" s="69">
        <v>2259</v>
      </c>
      <c r="AL1669" s="69">
        <v>6095</v>
      </c>
      <c r="AM1669" s="69">
        <v>2871</v>
      </c>
      <c r="AN1669" s="69">
        <v>-6095</v>
      </c>
      <c r="AO1669" s="69">
        <v>18</v>
      </c>
      <c r="AP1669" s="69">
        <v>-18</v>
      </c>
      <c r="AQ1669" s="69">
        <v>137969</v>
      </c>
      <c r="AR1669" s="69">
        <v>5313</v>
      </c>
      <c r="AS1669" s="69">
        <v>114142</v>
      </c>
      <c r="AT1669" s="69">
        <v>72058</v>
      </c>
      <c r="AU1669" s="69">
        <v>0</v>
      </c>
      <c r="AV1669" s="69">
        <v>248</v>
      </c>
      <c r="AW1669" s="69">
        <v>0.22374942857142857</v>
      </c>
      <c r="AX1669" s="69">
        <v>0</v>
      </c>
      <c r="AY1669" s="69">
        <v>0</v>
      </c>
      <c r="AZ1669" s="69">
        <v>0</v>
      </c>
      <c r="BA1669" s="69">
        <v>611.33723653395782</v>
      </c>
      <c r="BB1669" s="69">
        <v>0.36186440677966103</v>
      </c>
      <c r="BC1669" s="69">
        <v>833.66276346604218</v>
      </c>
      <c r="BD1669" s="69">
        <v>0</v>
      </c>
      <c r="BE1669" s="69">
        <v>128.48613617719442</v>
      </c>
      <c r="BF1669" s="69">
        <v>-128.48613617719442</v>
      </c>
      <c r="BG1669" s="69">
        <v>43506.833333333336</v>
      </c>
      <c r="BH1669" s="69">
        <v>0</v>
      </c>
      <c r="BI1669" s="69">
        <v>-43506.833333333336</v>
      </c>
      <c r="BJ1669" s="69">
        <v>1.3046408975929375E-4</v>
      </c>
      <c r="BK1669" s="69">
        <v>0</v>
      </c>
      <c r="BL1669" s="69">
        <v>147.3975155279503</v>
      </c>
      <c r="BM1669" s="69">
        <v>-147.3975155279503</v>
      </c>
      <c r="BN1669" s="69">
        <v>0</v>
      </c>
      <c r="BO1669" s="69">
        <v>6.8609538995286572</v>
      </c>
      <c r="BP1669" s="69">
        <v>-6.8609538995286572</v>
      </c>
      <c r="BQ1669" s="69">
        <v>6860.9538995286575</v>
      </c>
      <c r="BR1669" s="69">
        <v>-6860.9538995286575</v>
      </c>
      <c r="BS1669" s="69">
        <v>0</v>
      </c>
      <c r="BT1669" s="69">
        <v>0</v>
      </c>
      <c r="BU1669" s="69">
        <v>290.55645161290323</v>
      </c>
      <c r="BV1669" s="69">
        <v>2.0809022316607355E-2</v>
      </c>
    </row>
    <row r="1670" spans="1:74">
      <c r="A1670" s="113" t="s">
        <v>1057</v>
      </c>
      <c r="B1670" s="69" t="s">
        <v>100</v>
      </c>
      <c r="C1670" s="69" t="s">
        <v>141</v>
      </c>
      <c r="D1670" s="69" t="s">
        <v>362</v>
      </c>
      <c r="E1670" s="69" t="s">
        <v>689</v>
      </c>
      <c r="F1670" s="69">
        <v>0</v>
      </c>
      <c r="G1670" s="69">
        <v>0</v>
      </c>
      <c r="H1670" s="69">
        <v>10450</v>
      </c>
      <c r="I1670" s="69">
        <v>90</v>
      </c>
      <c r="J1670" s="69">
        <v>49</v>
      </c>
      <c r="K1670" s="69">
        <v>2038</v>
      </c>
      <c r="L1670" s="69">
        <v>1701</v>
      </c>
      <c r="M1670" s="69">
        <v>55</v>
      </c>
      <c r="N1670" s="69">
        <v>0</v>
      </c>
      <c r="O1670" s="69">
        <v>17</v>
      </c>
      <c r="P1670" s="69">
        <v>5127.58</v>
      </c>
      <c r="Q1670" s="69">
        <v>44.66</v>
      </c>
      <c r="R1670" s="69">
        <v>3500000</v>
      </c>
      <c r="S1670" s="69">
        <v>0</v>
      </c>
      <c r="T1670" s="69">
        <v>0</v>
      </c>
      <c r="U1670" s="69">
        <v>3540</v>
      </c>
      <c r="V1670" s="69">
        <v>0</v>
      </c>
      <c r="W1670" s="69">
        <v>0</v>
      </c>
      <c r="X1670" s="69">
        <v>0</v>
      </c>
      <c r="Y1670" s="69">
        <v>0</v>
      </c>
      <c r="Z1670" s="69">
        <v>0</v>
      </c>
      <c r="AA1670" s="69">
        <v>0</v>
      </c>
      <c r="AB1670" s="69">
        <v>0</v>
      </c>
      <c r="AC1670" s="69">
        <v>0</v>
      </c>
      <c r="AD1670" s="69">
        <v>0</v>
      </c>
      <c r="AE1670" s="69">
        <v>1445</v>
      </c>
      <c r="AF1670" s="69">
        <v>896379</v>
      </c>
      <c r="AG1670" s="69">
        <v>2603621</v>
      </c>
      <c r="AH1670" s="69">
        <v>0</v>
      </c>
      <c r="AI1670" s="69">
        <v>0</v>
      </c>
      <c r="AJ1670" s="69">
        <v>1505</v>
      </c>
      <c r="AK1670" s="69">
        <v>2035</v>
      </c>
      <c r="AL1670" s="69">
        <v>7275</v>
      </c>
      <c r="AM1670" s="69">
        <v>3407</v>
      </c>
      <c r="AN1670" s="69">
        <v>-7275</v>
      </c>
      <c r="AO1670" s="69">
        <v>21</v>
      </c>
      <c r="AP1670" s="69">
        <v>-21</v>
      </c>
      <c r="AQ1670" s="69">
        <v>161062</v>
      </c>
      <c r="AR1670" s="69">
        <v>6353</v>
      </c>
      <c r="AS1670" s="69">
        <v>132977</v>
      </c>
      <c r="AT1670" s="69">
        <v>82508</v>
      </c>
      <c r="AU1670" s="69">
        <v>0</v>
      </c>
      <c r="AV1670" s="69">
        <v>303</v>
      </c>
      <c r="AW1670" s="69">
        <v>0.25610828571428573</v>
      </c>
      <c r="AX1670" s="69">
        <v>0</v>
      </c>
      <c r="AY1670" s="69">
        <v>0</v>
      </c>
      <c r="AZ1670" s="69">
        <v>0</v>
      </c>
      <c r="BA1670" s="69">
        <v>595.60066445182724</v>
      </c>
      <c r="BB1670" s="69">
        <v>0.4251412429378531</v>
      </c>
      <c r="BC1670" s="69">
        <v>849.39933554817276</v>
      </c>
      <c r="BD1670" s="69">
        <v>0</v>
      </c>
      <c r="BE1670" s="69">
        <v>123.21360824742268</v>
      </c>
      <c r="BF1670" s="69">
        <v>-123.21360824742268</v>
      </c>
      <c r="BG1670" s="69">
        <v>42684.714285714283</v>
      </c>
      <c r="BH1670" s="69">
        <v>0</v>
      </c>
      <c r="BI1670" s="69">
        <v>-42684.714285714283</v>
      </c>
      <c r="BJ1670" s="69">
        <v>1.3038457240069042E-4</v>
      </c>
      <c r="BK1670" s="69">
        <v>0</v>
      </c>
      <c r="BL1670" s="69">
        <v>141.09538800566662</v>
      </c>
      <c r="BM1670" s="69">
        <v>-141.09538800566662</v>
      </c>
      <c r="BN1670" s="69">
        <v>0</v>
      </c>
      <c r="BO1670" s="69">
        <v>6.7408574415124418</v>
      </c>
      <c r="BP1670" s="69">
        <v>-6.7408574415124418</v>
      </c>
      <c r="BQ1670" s="69">
        <v>6740.8574415124422</v>
      </c>
      <c r="BR1670" s="69">
        <v>-6740.8574415124422</v>
      </c>
      <c r="BS1670" s="69">
        <v>0</v>
      </c>
      <c r="BT1670" s="69">
        <v>0</v>
      </c>
      <c r="BU1670" s="69">
        <v>272.30363036303629</v>
      </c>
      <c r="BV1670" s="69">
        <v>2.1153344674721537E-2</v>
      </c>
    </row>
    <row r="1671" spans="1:74">
      <c r="A1671" s="113" t="s">
        <v>1058</v>
      </c>
      <c r="B1671" s="69" t="s">
        <v>100</v>
      </c>
      <c r="C1671" s="69" t="s">
        <v>141</v>
      </c>
      <c r="D1671" s="69" t="s">
        <v>362</v>
      </c>
      <c r="E1671" s="69" t="s">
        <v>689</v>
      </c>
      <c r="F1671" s="69">
        <v>0</v>
      </c>
      <c r="G1671" s="69">
        <v>0</v>
      </c>
      <c r="H1671" s="69">
        <v>10724</v>
      </c>
      <c r="I1671" s="69">
        <v>73</v>
      </c>
      <c r="J1671" s="69">
        <v>29</v>
      </c>
      <c r="K1671" s="69">
        <v>1589</v>
      </c>
      <c r="L1671" s="69">
        <v>1363</v>
      </c>
      <c r="M1671" s="69">
        <v>37</v>
      </c>
      <c r="N1671" s="69">
        <v>0</v>
      </c>
      <c r="O1671" s="69">
        <v>12</v>
      </c>
      <c r="P1671" s="69">
        <v>6748.9</v>
      </c>
      <c r="Q1671" s="69">
        <v>63.83</v>
      </c>
      <c r="R1671" s="69">
        <v>3500000</v>
      </c>
      <c r="S1671" s="69">
        <v>0</v>
      </c>
      <c r="T1671" s="69">
        <v>0</v>
      </c>
      <c r="U1671" s="69">
        <v>3540</v>
      </c>
      <c r="V1671" s="69">
        <v>0</v>
      </c>
      <c r="W1671" s="69">
        <v>0</v>
      </c>
      <c r="X1671" s="69">
        <v>0</v>
      </c>
      <c r="Y1671" s="69">
        <v>0</v>
      </c>
      <c r="Z1671" s="69">
        <v>0</v>
      </c>
      <c r="AA1671" s="69">
        <v>0</v>
      </c>
      <c r="AB1671" s="69">
        <v>0</v>
      </c>
      <c r="AC1671" s="69">
        <v>0</v>
      </c>
      <c r="AD1671" s="69">
        <v>0</v>
      </c>
      <c r="AE1671" s="69">
        <v>1445</v>
      </c>
      <c r="AF1671" s="69">
        <v>1011131</v>
      </c>
      <c r="AG1671" s="69">
        <v>2488869</v>
      </c>
      <c r="AH1671" s="69">
        <v>0</v>
      </c>
      <c r="AI1671" s="69">
        <v>0</v>
      </c>
      <c r="AJ1671" s="69">
        <v>1726</v>
      </c>
      <c r="AK1671" s="69">
        <v>1814</v>
      </c>
      <c r="AL1671" s="69">
        <v>8454</v>
      </c>
      <c r="AM1671" s="69">
        <v>3908</v>
      </c>
      <c r="AN1671" s="69">
        <v>-8454</v>
      </c>
      <c r="AO1671" s="69">
        <v>26</v>
      </c>
      <c r="AP1671" s="69">
        <v>-26</v>
      </c>
      <c r="AQ1671" s="69">
        <v>182405</v>
      </c>
      <c r="AR1671" s="69">
        <v>7249</v>
      </c>
      <c r="AS1671" s="69">
        <v>150617</v>
      </c>
      <c r="AT1671" s="69">
        <v>93232</v>
      </c>
      <c r="AU1671" s="69">
        <v>0</v>
      </c>
      <c r="AV1671" s="69">
        <v>340</v>
      </c>
      <c r="AW1671" s="69">
        <v>0.28889457142857145</v>
      </c>
      <c r="AX1671" s="69">
        <v>0</v>
      </c>
      <c r="AY1671" s="69">
        <v>0</v>
      </c>
      <c r="AZ1671" s="69">
        <v>0</v>
      </c>
      <c r="BA1671" s="69">
        <v>585.82329084588639</v>
      </c>
      <c r="BB1671" s="69">
        <v>0.48757062146892655</v>
      </c>
      <c r="BC1671" s="69">
        <v>859.17670915411361</v>
      </c>
      <c r="BD1671" s="69">
        <v>0</v>
      </c>
      <c r="BE1671" s="69">
        <v>119.60385616276319</v>
      </c>
      <c r="BF1671" s="69">
        <v>-119.60385616276319</v>
      </c>
      <c r="BG1671" s="69">
        <v>38889.653846153844</v>
      </c>
      <c r="BH1671" s="69">
        <v>0</v>
      </c>
      <c r="BI1671" s="69">
        <v>-38889.653846153844</v>
      </c>
      <c r="BJ1671" s="69">
        <v>1.4253995230393903E-4</v>
      </c>
      <c r="BK1671" s="69">
        <v>0</v>
      </c>
      <c r="BL1671" s="69">
        <v>139.48558421851291</v>
      </c>
      <c r="BM1671" s="69">
        <v>-139.48558421851291</v>
      </c>
      <c r="BN1671" s="69">
        <v>0</v>
      </c>
      <c r="BO1671" s="69">
        <v>6.7132594594235711</v>
      </c>
      <c r="BP1671" s="69">
        <v>-6.7132594594235711</v>
      </c>
      <c r="BQ1671" s="69">
        <v>6713.2594594235707</v>
      </c>
      <c r="BR1671" s="69">
        <v>-6713.2594594235707</v>
      </c>
      <c r="BS1671" s="69">
        <v>0</v>
      </c>
      <c r="BT1671" s="69">
        <v>0</v>
      </c>
      <c r="BU1671" s="69">
        <v>274.21176470588233</v>
      </c>
      <c r="BV1671" s="69">
        <v>2.1424851292453605E-2</v>
      </c>
    </row>
    <row r="1672" spans="1:74">
      <c r="A1672" s="113" t="s">
        <v>1059</v>
      </c>
      <c r="B1672" s="69" t="s">
        <v>100</v>
      </c>
      <c r="C1672" s="69" t="s">
        <v>141</v>
      </c>
      <c r="D1672" s="69" t="s">
        <v>362</v>
      </c>
      <c r="E1672" s="69" t="s">
        <v>689</v>
      </c>
      <c r="F1672" s="69">
        <v>0</v>
      </c>
      <c r="G1672" s="69">
        <v>0</v>
      </c>
      <c r="H1672" s="69">
        <v>11818</v>
      </c>
      <c r="I1672" s="69">
        <v>64</v>
      </c>
      <c r="J1672" s="69">
        <v>38</v>
      </c>
      <c r="K1672" s="69">
        <v>1780</v>
      </c>
      <c r="L1672" s="69">
        <v>1508</v>
      </c>
      <c r="M1672" s="69">
        <v>43</v>
      </c>
      <c r="N1672" s="69">
        <v>0</v>
      </c>
      <c r="O1672" s="69">
        <v>14</v>
      </c>
      <c r="P1672" s="69">
        <v>6639.33</v>
      </c>
      <c r="Q1672" s="69">
        <v>61.23</v>
      </c>
      <c r="R1672" s="69">
        <v>3500000</v>
      </c>
      <c r="S1672" s="69">
        <v>0</v>
      </c>
      <c r="T1672" s="69">
        <v>0</v>
      </c>
      <c r="U1672" s="69">
        <v>3540</v>
      </c>
      <c r="V1672" s="69">
        <v>0</v>
      </c>
      <c r="W1672" s="69">
        <v>0</v>
      </c>
      <c r="X1672" s="69">
        <v>0</v>
      </c>
      <c r="Y1672" s="69">
        <v>0</v>
      </c>
      <c r="Z1672" s="69">
        <v>0</v>
      </c>
      <c r="AA1672" s="69">
        <v>0</v>
      </c>
      <c r="AB1672" s="69">
        <v>0</v>
      </c>
      <c r="AC1672" s="69">
        <v>0</v>
      </c>
      <c r="AD1672" s="69">
        <v>0</v>
      </c>
      <c r="AE1672" s="69">
        <v>1445</v>
      </c>
      <c r="AF1672" s="69">
        <v>1141827</v>
      </c>
      <c r="AG1672" s="69">
        <v>2358173</v>
      </c>
      <c r="AH1672" s="69">
        <v>0</v>
      </c>
      <c r="AI1672" s="69">
        <v>0</v>
      </c>
      <c r="AJ1672" s="69">
        <v>1953</v>
      </c>
      <c r="AK1672" s="69">
        <v>1587</v>
      </c>
      <c r="AL1672" s="69">
        <v>9615</v>
      </c>
      <c r="AM1672" s="69">
        <v>4409</v>
      </c>
      <c r="AN1672" s="69">
        <v>-9615</v>
      </c>
      <c r="AO1672" s="69">
        <v>29</v>
      </c>
      <c r="AP1672" s="69">
        <v>-29</v>
      </c>
      <c r="AQ1672" s="69">
        <v>204170</v>
      </c>
      <c r="AR1672" s="69">
        <v>8134</v>
      </c>
      <c r="AS1672" s="69">
        <v>168652</v>
      </c>
      <c r="AT1672" s="69">
        <v>105050</v>
      </c>
      <c r="AU1672" s="69">
        <v>0</v>
      </c>
      <c r="AV1672" s="69">
        <v>383</v>
      </c>
      <c r="AW1672" s="69">
        <v>0.3262362857142857</v>
      </c>
      <c r="AX1672" s="69">
        <v>0</v>
      </c>
      <c r="AY1672" s="69">
        <v>0</v>
      </c>
      <c r="AZ1672" s="69">
        <v>0</v>
      </c>
      <c r="BA1672" s="69">
        <v>584.65284178187403</v>
      </c>
      <c r="BB1672" s="69">
        <v>0.55169491525423731</v>
      </c>
      <c r="BC1672" s="69">
        <v>860.34715821812597</v>
      </c>
      <c r="BD1672" s="69">
        <v>0</v>
      </c>
      <c r="BE1672" s="69">
        <v>118.75475819032761</v>
      </c>
      <c r="BF1672" s="69">
        <v>-118.75475819032761</v>
      </c>
      <c r="BG1672" s="69">
        <v>39373.34482758621</v>
      </c>
      <c r="BH1672" s="69">
        <v>0</v>
      </c>
      <c r="BI1672" s="69">
        <v>-39373.34482758621</v>
      </c>
      <c r="BJ1672" s="69">
        <v>1.4203849733065584E-4</v>
      </c>
      <c r="BK1672" s="69">
        <v>0</v>
      </c>
      <c r="BL1672" s="69">
        <v>140.37705925743791</v>
      </c>
      <c r="BM1672" s="69">
        <v>-140.37705925743791</v>
      </c>
      <c r="BN1672" s="69">
        <v>0</v>
      </c>
      <c r="BO1672" s="69">
        <v>6.7703140194008968</v>
      </c>
      <c r="BP1672" s="69">
        <v>-6.7703140194008968</v>
      </c>
      <c r="BQ1672" s="69">
        <v>6770.3140194008965</v>
      </c>
      <c r="BR1672" s="69">
        <v>-6770.3140194008965</v>
      </c>
      <c r="BS1672" s="69">
        <v>0</v>
      </c>
      <c r="BT1672" s="69">
        <v>0</v>
      </c>
      <c r="BU1672" s="69">
        <v>274.28198433420363</v>
      </c>
      <c r="BV1672" s="69">
        <v>2.1594749473477982E-2</v>
      </c>
    </row>
    <row r="1673" spans="1:74">
      <c r="A1673" s="113" t="s">
        <v>1031</v>
      </c>
      <c r="B1673" s="69" t="s">
        <v>100</v>
      </c>
      <c r="C1673" s="69" t="s">
        <v>141</v>
      </c>
      <c r="D1673" s="69" t="s">
        <v>362</v>
      </c>
      <c r="E1673" s="69" t="s">
        <v>689</v>
      </c>
      <c r="F1673" s="69">
        <v>0</v>
      </c>
      <c r="G1673" s="69">
        <v>0</v>
      </c>
      <c r="H1673" s="69">
        <v>10156</v>
      </c>
      <c r="I1673" s="69">
        <v>68</v>
      </c>
      <c r="J1673" s="69">
        <v>38</v>
      </c>
      <c r="K1673" s="69">
        <v>1652</v>
      </c>
      <c r="L1673" s="69">
        <v>1403</v>
      </c>
      <c r="M1673" s="69">
        <v>39</v>
      </c>
      <c r="N1673" s="69">
        <v>1</v>
      </c>
      <c r="O1673" s="69">
        <v>15</v>
      </c>
      <c r="P1673" s="69">
        <v>6147.7</v>
      </c>
      <c r="Q1673" s="69">
        <v>55.2</v>
      </c>
      <c r="R1673" s="69">
        <v>3500000</v>
      </c>
      <c r="S1673" s="69">
        <v>0</v>
      </c>
      <c r="T1673" s="69">
        <v>0</v>
      </c>
      <c r="U1673" s="69">
        <v>3540</v>
      </c>
      <c r="V1673" s="69">
        <v>0</v>
      </c>
      <c r="W1673" s="69">
        <v>0</v>
      </c>
      <c r="X1673" s="69">
        <v>0</v>
      </c>
      <c r="Y1673" s="69">
        <v>0</v>
      </c>
      <c r="Z1673" s="69">
        <v>0</v>
      </c>
      <c r="AA1673" s="69">
        <v>0</v>
      </c>
      <c r="AB1673" s="69">
        <v>0</v>
      </c>
      <c r="AC1673" s="69">
        <v>0</v>
      </c>
      <c r="AD1673" s="69">
        <v>0</v>
      </c>
      <c r="AE1673" s="69">
        <v>1445</v>
      </c>
      <c r="AF1673" s="69">
        <v>1260540</v>
      </c>
      <c r="AG1673" s="69">
        <v>2239460</v>
      </c>
      <c r="AH1673" s="69">
        <v>0</v>
      </c>
      <c r="AI1673" s="69">
        <v>0</v>
      </c>
      <c r="AJ1673" s="69">
        <v>2158</v>
      </c>
      <c r="AK1673" s="69">
        <v>1382</v>
      </c>
      <c r="AL1673" s="69">
        <v>10619</v>
      </c>
      <c r="AM1673" s="69">
        <v>4857</v>
      </c>
      <c r="AN1673" s="69">
        <v>-10619</v>
      </c>
      <c r="AO1673" s="69">
        <v>32</v>
      </c>
      <c r="AP1673" s="69">
        <v>-32</v>
      </c>
      <c r="AQ1673" s="69">
        <v>225603</v>
      </c>
      <c r="AR1673" s="69">
        <v>8969</v>
      </c>
      <c r="AS1673" s="69">
        <v>186301</v>
      </c>
      <c r="AT1673" s="69">
        <v>115206</v>
      </c>
      <c r="AU1673" s="69">
        <v>0</v>
      </c>
      <c r="AV1673" s="69">
        <v>422</v>
      </c>
      <c r="AW1673" s="69">
        <v>0.3601542857142857</v>
      </c>
      <c r="AX1673" s="69">
        <v>0</v>
      </c>
      <c r="AY1673" s="69">
        <v>0</v>
      </c>
      <c r="AZ1673" s="69">
        <v>0</v>
      </c>
      <c r="BA1673" s="69">
        <v>584.12418906394805</v>
      </c>
      <c r="BB1673" s="69">
        <v>0.60960451977401131</v>
      </c>
      <c r="BC1673" s="69">
        <v>860.87581093605195</v>
      </c>
      <c r="BD1673" s="69">
        <v>0</v>
      </c>
      <c r="BE1673" s="69">
        <v>118.70609285243431</v>
      </c>
      <c r="BF1673" s="69">
        <v>-118.70609285243431</v>
      </c>
      <c r="BG1673" s="69">
        <v>39391.875</v>
      </c>
      <c r="BH1673" s="69">
        <v>0</v>
      </c>
      <c r="BI1673" s="69">
        <v>-39391.875</v>
      </c>
      <c r="BJ1673" s="69">
        <v>1.4184208543326109E-4</v>
      </c>
      <c r="BK1673" s="69">
        <v>0</v>
      </c>
      <c r="BL1673" s="69">
        <v>140.54409633180956</v>
      </c>
      <c r="BM1673" s="69">
        <v>-140.54409633180956</v>
      </c>
      <c r="BN1673" s="69">
        <v>0</v>
      </c>
      <c r="BO1673" s="69">
        <v>6.7661472563217586</v>
      </c>
      <c r="BP1673" s="69">
        <v>-6.7661472563217586</v>
      </c>
      <c r="BQ1673" s="69">
        <v>6766.1472563217585</v>
      </c>
      <c r="BR1673" s="69">
        <v>-6766.1472563217585</v>
      </c>
      <c r="BS1673" s="69">
        <v>0</v>
      </c>
      <c r="BT1673" s="69">
        <v>0</v>
      </c>
      <c r="BU1673" s="69">
        <v>273</v>
      </c>
      <c r="BV1673" s="69">
        <v>2.152896902966716E-2</v>
      </c>
    </row>
    <row r="1674" spans="1:74">
      <c r="A1674" s="113" t="s">
        <v>1032</v>
      </c>
      <c r="B1674" s="69" t="s">
        <v>100</v>
      </c>
      <c r="C1674" s="69" t="s">
        <v>141</v>
      </c>
      <c r="D1674" s="69" t="s">
        <v>362</v>
      </c>
      <c r="E1674" s="69" t="s">
        <v>689</v>
      </c>
      <c r="F1674" s="69">
        <v>0</v>
      </c>
      <c r="G1674" s="69">
        <v>0</v>
      </c>
      <c r="H1674" s="69">
        <v>10240</v>
      </c>
      <c r="I1674" s="69">
        <v>73</v>
      </c>
      <c r="J1674" s="69">
        <v>38</v>
      </c>
      <c r="K1674" s="69">
        <v>1580</v>
      </c>
      <c r="L1674" s="69">
        <v>1358</v>
      </c>
      <c r="M1674" s="69">
        <v>43</v>
      </c>
      <c r="N1674" s="69">
        <v>0</v>
      </c>
      <c r="O1674" s="69">
        <v>14</v>
      </c>
      <c r="P1674" s="69">
        <v>6481.01</v>
      </c>
      <c r="Q1674" s="69">
        <v>55.65</v>
      </c>
      <c r="R1674" s="69">
        <v>3500000</v>
      </c>
      <c r="S1674" s="69">
        <v>0</v>
      </c>
      <c r="T1674" s="69">
        <v>0</v>
      </c>
      <c r="U1674" s="69">
        <v>3540</v>
      </c>
      <c r="V1674" s="69">
        <v>0</v>
      </c>
      <c r="W1674" s="69">
        <v>0</v>
      </c>
      <c r="X1674" s="69">
        <v>0</v>
      </c>
      <c r="Y1674" s="69">
        <v>0</v>
      </c>
      <c r="Z1674" s="69">
        <v>0</v>
      </c>
      <c r="AA1674" s="69">
        <v>0</v>
      </c>
      <c r="AB1674" s="69">
        <v>0</v>
      </c>
      <c r="AC1674" s="69">
        <v>0</v>
      </c>
      <c r="AD1674" s="69">
        <v>0</v>
      </c>
      <c r="AE1674" s="69">
        <v>1445</v>
      </c>
      <c r="AF1674" s="69">
        <v>1372637</v>
      </c>
      <c r="AG1674" s="69">
        <v>2127363</v>
      </c>
      <c r="AH1674" s="69">
        <v>0</v>
      </c>
      <c r="AI1674" s="69">
        <v>0</v>
      </c>
      <c r="AJ1674" s="69">
        <v>2365</v>
      </c>
      <c r="AK1674" s="69">
        <v>1175</v>
      </c>
      <c r="AL1674" s="69">
        <v>11660</v>
      </c>
      <c r="AM1674" s="69">
        <v>5299</v>
      </c>
      <c r="AN1674" s="69">
        <v>-11660</v>
      </c>
      <c r="AO1674" s="69">
        <v>34</v>
      </c>
      <c r="AP1674" s="69">
        <v>-34</v>
      </c>
      <c r="AQ1674" s="69">
        <v>246099</v>
      </c>
      <c r="AR1674" s="69">
        <v>9758</v>
      </c>
      <c r="AS1674" s="69">
        <v>203312</v>
      </c>
      <c r="AT1674" s="69">
        <v>125446</v>
      </c>
      <c r="AU1674" s="69">
        <v>0</v>
      </c>
      <c r="AV1674" s="69">
        <v>465</v>
      </c>
      <c r="AW1674" s="69">
        <v>0.39218199999999998</v>
      </c>
      <c r="AX1674" s="69">
        <v>0</v>
      </c>
      <c r="AY1674" s="69">
        <v>0</v>
      </c>
      <c r="AZ1674" s="69">
        <v>0</v>
      </c>
      <c r="BA1674" s="69">
        <v>580.39619450317127</v>
      </c>
      <c r="BB1674" s="69">
        <v>0.66807909604519777</v>
      </c>
      <c r="BC1674" s="69">
        <v>864.60380549682873</v>
      </c>
      <c r="BD1674" s="69">
        <v>0</v>
      </c>
      <c r="BE1674" s="69">
        <v>117.72186963979416</v>
      </c>
      <c r="BF1674" s="69">
        <v>-117.72186963979416</v>
      </c>
      <c r="BG1674" s="69">
        <v>40371.676470588238</v>
      </c>
      <c r="BH1674" s="69">
        <v>0</v>
      </c>
      <c r="BI1674" s="69">
        <v>-40371.676470588238</v>
      </c>
      <c r="BJ1674" s="69">
        <v>1.3815578283536302E-4</v>
      </c>
      <c r="BK1674" s="69">
        <v>0</v>
      </c>
      <c r="BL1674" s="69">
        <v>140.66786226685795</v>
      </c>
      <c r="BM1674" s="69">
        <v>-140.66786226685795</v>
      </c>
      <c r="BN1674" s="69">
        <v>0</v>
      </c>
      <c r="BO1674" s="69">
        <v>6.7513821122216102</v>
      </c>
      <c r="BP1674" s="69">
        <v>-6.7513821122216102</v>
      </c>
      <c r="BQ1674" s="69">
        <v>6751.3821122216104</v>
      </c>
      <c r="BR1674" s="69">
        <v>-6751.3821122216104</v>
      </c>
      <c r="BS1674" s="69">
        <v>0</v>
      </c>
      <c r="BT1674" s="69">
        <v>0</v>
      </c>
      <c r="BU1674" s="69">
        <v>269.77634408602148</v>
      </c>
      <c r="BV1674" s="69">
        <v>2.1531985095429074E-2</v>
      </c>
    </row>
    <row r="1675" spans="1:74">
      <c r="A1675" s="113" t="s">
        <v>1033</v>
      </c>
      <c r="B1675" s="69" t="s">
        <v>100</v>
      </c>
      <c r="C1675" s="69" t="s">
        <v>141</v>
      </c>
      <c r="D1675" s="69" t="s">
        <v>362</v>
      </c>
      <c r="E1675" s="69" t="s">
        <v>689</v>
      </c>
      <c r="F1675" s="69">
        <v>0</v>
      </c>
      <c r="G1675" s="69">
        <v>0</v>
      </c>
      <c r="H1675" s="69">
        <v>9936</v>
      </c>
      <c r="I1675" s="69">
        <v>66</v>
      </c>
      <c r="J1675" s="69">
        <v>32</v>
      </c>
      <c r="K1675" s="69">
        <v>1691</v>
      </c>
      <c r="L1675" s="69">
        <v>1426</v>
      </c>
      <c r="M1675" s="69">
        <v>37</v>
      </c>
      <c r="N1675" s="69">
        <v>0</v>
      </c>
      <c r="O1675" s="69">
        <v>11</v>
      </c>
      <c r="P1675" s="69">
        <v>5875.81</v>
      </c>
      <c r="Q1675" s="69">
        <v>61.33</v>
      </c>
      <c r="R1675" s="69">
        <v>3500000</v>
      </c>
      <c r="S1675" s="69">
        <v>0</v>
      </c>
      <c r="T1675" s="69">
        <v>0</v>
      </c>
      <c r="U1675" s="69">
        <v>3540</v>
      </c>
      <c r="V1675" s="69">
        <v>0</v>
      </c>
      <c r="W1675" s="69">
        <v>0</v>
      </c>
      <c r="X1675" s="69">
        <v>0</v>
      </c>
      <c r="Y1675" s="69">
        <v>0</v>
      </c>
      <c r="Z1675" s="69">
        <v>0</v>
      </c>
      <c r="AA1675" s="69">
        <v>0</v>
      </c>
      <c r="AB1675" s="69">
        <v>0</v>
      </c>
      <c r="AC1675" s="69">
        <v>0</v>
      </c>
      <c r="AD1675" s="69">
        <v>0</v>
      </c>
      <c r="AE1675" s="69">
        <v>1445</v>
      </c>
      <c r="AF1675" s="69">
        <v>1481218</v>
      </c>
      <c r="AG1675" s="69">
        <v>2018782</v>
      </c>
      <c r="AH1675" s="69">
        <v>0</v>
      </c>
      <c r="AI1675" s="69">
        <v>0</v>
      </c>
      <c r="AJ1675" s="69">
        <v>2577</v>
      </c>
      <c r="AK1675" s="69">
        <v>963</v>
      </c>
      <c r="AL1675" s="69">
        <v>12670</v>
      </c>
      <c r="AM1675" s="69">
        <v>5743</v>
      </c>
      <c r="AN1675" s="69">
        <v>-12670</v>
      </c>
      <c r="AO1675" s="69">
        <v>37</v>
      </c>
      <c r="AP1675" s="69">
        <v>-37</v>
      </c>
      <c r="AQ1675" s="69">
        <v>266772</v>
      </c>
      <c r="AR1675" s="69">
        <v>10561</v>
      </c>
      <c r="AS1675" s="69">
        <v>220613</v>
      </c>
      <c r="AT1675" s="69">
        <v>135382</v>
      </c>
      <c r="AU1675" s="69">
        <v>0</v>
      </c>
      <c r="AV1675" s="69">
        <v>502</v>
      </c>
      <c r="AW1675" s="69">
        <v>0.42320514285714284</v>
      </c>
      <c r="AX1675" s="69">
        <v>0</v>
      </c>
      <c r="AY1675" s="69">
        <v>0</v>
      </c>
      <c r="AZ1675" s="69">
        <v>0</v>
      </c>
      <c r="BA1675" s="69">
        <v>574.78385719829259</v>
      </c>
      <c r="BB1675" s="69">
        <v>0.72796610169491527</v>
      </c>
      <c r="BC1675" s="69">
        <v>870.21614280170741</v>
      </c>
      <c r="BD1675" s="69">
        <v>0</v>
      </c>
      <c r="BE1675" s="69">
        <v>116.90749802683504</v>
      </c>
      <c r="BF1675" s="69">
        <v>-116.90749802683504</v>
      </c>
      <c r="BG1675" s="69">
        <v>40032.91891891892</v>
      </c>
      <c r="BH1675" s="69">
        <v>0</v>
      </c>
      <c r="BI1675" s="69">
        <v>-40032.91891891892</v>
      </c>
      <c r="BJ1675" s="69">
        <v>1.3869521538992097E-4</v>
      </c>
      <c r="BK1675" s="69">
        <v>0</v>
      </c>
      <c r="BL1675" s="69">
        <v>140.25357447211439</v>
      </c>
      <c r="BM1675" s="69">
        <v>-140.25357447211439</v>
      </c>
      <c r="BN1675" s="69">
        <v>0</v>
      </c>
      <c r="BO1675" s="69">
        <v>6.7141011635760357</v>
      </c>
      <c r="BP1675" s="69">
        <v>-6.7141011635760357</v>
      </c>
      <c r="BQ1675" s="69">
        <v>6714.101163576036</v>
      </c>
      <c r="BR1675" s="69">
        <v>-6714.101163576036</v>
      </c>
      <c r="BS1675" s="69">
        <v>0</v>
      </c>
      <c r="BT1675" s="69">
        <v>0</v>
      </c>
      <c r="BU1675" s="69">
        <v>269.68525896414343</v>
      </c>
      <c r="BV1675" s="69">
        <v>2.1527746540116653E-2</v>
      </c>
    </row>
    <row r="1676" spans="1:74">
      <c r="A1676" s="113" t="s">
        <v>1034</v>
      </c>
      <c r="B1676" s="69" t="s">
        <v>100</v>
      </c>
      <c r="C1676" s="69" t="s">
        <v>141</v>
      </c>
      <c r="D1676" s="69" t="s">
        <v>362</v>
      </c>
      <c r="E1676" s="69" t="s">
        <v>689</v>
      </c>
      <c r="F1676" s="69">
        <v>0</v>
      </c>
      <c r="G1676" s="69">
        <v>0</v>
      </c>
      <c r="H1676" s="69">
        <v>9874</v>
      </c>
      <c r="I1676" s="69">
        <v>78</v>
      </c>
      <c r="J1676" s="69">
        <v>41</v>
      </c>
      <c r="K1676" s="69">
        <v>1965</v>
      </c>
      <c r="L1676" s="69">
        <v>1635</v>
      </c>
      <c r="M1676" s="69">
        <v>46</v>
      </c>
      <c r="N1676" s="69">
        <v>0</v>
      </c>
      <c r="O1676" s="69">
        <v>19</v>
      </c>
      <c r="P1676" s="69">
        <v>5024.9399999999996</v>
      </c>
      <c r="Q1676" s="69">
        <v>46.36</v>
      </c>
      <c r="R1676" s="69">
        <v>3500000</v>
      </c>
      <c r="S1676" s="69">
        <v>0</v>
      </c>
      <c r="T1676" s="69">
        <v>0</v>
      </c>
      <c r="U1676" s="69">
        <v>3540</v>
      </c>
      <c r="V1676" s="69">
        <v>0</v>
      </c>
      <c r="W1676" s="69">
        <v>0</v>
      </c>
      <c r="X1676" s="69">
        <v>0</v>
      </c>
      <c r="Y1676" s="69">
        <v>0</v>
      </c>
      <c r="Z1676" s="69">
        <v>0</v>
      </c>
      <c r="AA1676" s="69">
        <v>0</v>
      </c>
      <c r="AB1676" s="69">
        <v>0</v>
      </c>
      <c r="AC1676" s="69">
        <v>0</v>
      </c>
      <c r="AD1676" s="69">
        <v>0</v>
      </c>
      <c r="AE1676" s="69">
        <v>1445</v>
      </c>
      <c r="AF1676" s="69">
        <v>1589337</v>
      </c>
      <c r="AG1676" s="69">
        <v>1910663</v>
      </c>
      <c r="AH1676" s="69">
        <v>0</v>
      </c>
      <c r="AI1676" s="69">
        <v>0</v>
      </c>
      <c r="AJ1676" s="69">
        <v>2782</v>
      </c>
      <c r="AK1676" s="69">
        <v>758</v>
      </c>
      <c r="AL1676" s="69">
        <v>13727</v>
      </c>
      <c r="AM1676" s="69">
        <v>6207</v>
      </c>
      <c r="AN1676" s="69">
        <v>-13727</v>
      </c>
      <c r="AO1676" s="69">
        <v>39</v>
      </c>
      <c r="AP1676" s="69">
        <v>-39</v>
      </c>
      <c r="AQ1676" s="69">
        <v>289245</v>
      </c>
      <c r="AR1676" s="69">
        <v>11397</v>
      </c>
      <c r="AS1676" s="69">
        <v>239380</v>
      </c>
      <c r="AT1676" s="69">
        <v>145256</v>
      </c>
      <c r="AU1676" s="69">
        <v>0</v>
      </c>
      <c r="AV1676" s="69">
        <v>548</v>
      </c>
      <c r="AW1676" s="69">
        <v>0.45409628571428573</v>
      </c>
      <c r="AX1676" s="69">
        <v>0</v>
      </c>
      <c r="AY1676" s="69">
        <v>0</v>
      </c>
      <c r="AZ1676" s="69">
        <v>0</v>
      </c>
      <c r="BA1676" s="69">
        <v>571.29295470884256</v>
      </c>
      <c r="BB1676" s="69">
        <v>0.78587570621468927</v>
      </c>
      <c r="BC1676" s="69">
        <v>873.70704529115744</v>
      </c>
      <c r="BD1676" s="69">
        <v>0</v>
      </c>
      <c r="BE1676" s="69">
        <v>115.78181685728856</v>
      </c>
      <c r="BF1676" s="69">
        <v>-115.78181685728856</v>
      </c>
      <c r="BG1676" s="69">
        <v>40752.230769230766</v>
      </c>
      <c r="BH1676" s="69">
        <v>0</v>
      </c>
      <c r="BI1676" s="69">
        <v>-40752.230769230766</v>
      </c>
      <c r="BJ1676" s="69">
        <v>1.348337914224965E-4</v>
      </c>
      <c r="BK1676" s="69">
        <v>0</v>
      </c>
      <c r="BL1676" s="69">
        <v>139.45222426954462</v>
      </c>
      <c r="BM1676" s="69">
        <v>-139.45222426954462</v>
      </c>
      <c r="BN1676" s="69">
        <v>0</v>
      </c>
      <c r="BO1676" s="69">
        <v>6.6393892555769067</v>
      </c>
      <c r="BP1676" s="69">
        <v>-6.6393892555769067</v>
      </c>
      <c r="BQ1676" s="69">
        <v>6639.3892555769071</v>
      </c>
      <c r="BR1676" s="69">
        <v>-6639.3892555769071</v>
      </c>
      <c r="BS1676" s="69">
        <v>0</v>
      </c>
      <c r="BT1676" s="69">
        <v>0</v>
      </c>
      <c r="BU1676" s="69">
        <v>265.06569343065695</v>
      </c>
      <c r="BV1676" s="69">
        <v>2.1459316496395788E-2</v>
      </c>
    </row>
    <row r="1677" spans="1:74">
      <c r="A1677" s="113" t="s">
        <v>1035</v>
      </c>
      <c r="B1677" s="69" t="s">
        <v>100</v>
      </c>
      <c r="C1677" s="69" t="s">
        <v>141</v>
      </c>
      <c r="D1677" s="69" t="s">
        <v>362</v>
      </c>
      <c r="E1677" s="69" t="s">
        <v>689</v>
      </c>
      <c r="F1677" s="69">
        <v>0</v>
      </c>
      <c r="G1677" s="69">
        <v>0</v>
      </c>
      <c r="H1677" s="69">
        <v>10464</v>
      </c>
      <c r="I1677" s="69">
        <v>74</v>
      </c>
      <c r="J1677" s="69">
        <v>29</v>
      </c>
      <c r="K1677" s="69">
        <v>2145</v>
      </c>
      <c r="L1677" s="69">
        <v>1774</v>
      </c>
      <c r="M1677" s="69">
        <v>41</v>
      </c>
      <c r="N1677" s="69">
        <v>0</v>
      </c>
      <c r="O1677" s="69">
        <v>8</v>
      </c>
      <c r="P1677" s="69">
        <v>4878.32</v>
      </c>
      <c r="Q1677" s="69">
        <v>66.23</v>
      </c>
      <c r="R1677" s="69">
        <v>3500000</v>
      </c>
      <c r="S1677" s="69">
        <v>0</v>
      </c>
      <c r="T1677" s="69">
        <v>0</v>
      </c>
      <c r="U1677" s="69">
        <v>3540</v>
      </c>
      <c r="V1677" s="69">
        <v>0</v>
      </c>
      <c r="W1677" s="69">
        <v>0</v>
      </c>
      <c r="X1677" s="69">
        <v>0</v>
      </c>
      <c r="Y1677" s="69">
        <v>0</v>
      </c>
      <c r="Z1677" s="69">
        <v>0</v>
      </c>
      <c r="AA1677" s="69">
        <v>0</v>
      </c>
      <c r="AB1677" s="69">
        <v>0</v>
      </c>
      <c r="AC1677" s="69">
        <v>0</v>
      </c>
      <c r="AD1677" s="69">
        <v>0</v>
      </c>
      <c r="AE1677" s="69">
        <v>1445</v>
      </c>
      <c r="AF1677" s="69">
        <v>1704651</v>
      </c>
      <c r="AG1677" s="69">
        <v>1795349</v>
      </c>
      <c r="AH1677" s="69">
        <v>0</v>
      </c>
      <c r="AI1677" s="69">
        <v>0</v>
      </c>
      <c r="AJ1677" s="69">
        <v>2978</v>
      </c>
      <c r="AK1677" s="69">
        <v>562</v>
      </c>
      <c r="AL1677" s="69">
        <v>14821</v>
      </c>
      <c r="AM1677" s="69">
        <v>6681</v>
      </c>
      <c r="AN1677" s="69">
        <v>-14821</v>
      </c>
      <c r="AO1677" s="69">
        <v>44</v>
      </c>
      <c r="AP1677" s="69">
        <v>-44</v>
      </c>
      <c r="AQ1677" s="69">
        <v>314111</v>
      </c>
      <c r="AR1677" s="69">
        <v>12271</v>
      </c>
      <c r="AS1677" s="69">
        <v>259862</v>
      </c>
      <c r="AT1677" s="69">
        <v>155720</v>
      </c>
      <c r="AU1677" s="69">
        <v>0</v>
      </c>
      <c r="AV1677" s="69">
        <v>589</v>
      </c>
      <c r="AW1677" s="69">
        <v>0.48704314285714284</v>
      </c>
      <c r="AX1677" s="69">
        <v>0</v>
      </c>
      <c r="AY1677" s="69">
        <v>0</v>
      </c>
      <c r="AZ1677" s="69">
        <v>0</v>
      </c>
      <c r="BA1677" s="69">
        <v>572.4147078576226</v>
      </c>
      <c r="BB1677" s="69">
        <v>0.84124293785310733</v>
      </c>
      <c r="BC1677" s="69">
        <v>872.5852921423774</v>
      </c>
      <c r="BD1677" s="69">
        <v>0</v>
      </c>
      <c r="BE1677" s="69">
        <v>115.01592335200054</v>
      </c>
      <c r="BF1677" s="69">
        <v>-115.01592335200054</v>
      </c>
      <c r="BG1677" s="69">
        <v>38742.068181818184</v>
      </c>
      <c r="BH1677" s="69">
        <v>0</v>
      </c>
      <c r="BI1677" s="69">
        <v>-38742.068181818184</v>
      </c>
      <c r="BJ1677" s="69">
        <v>1.4007787056168042E-4</v>
      </c>
      <c r="BK1677" s="69">
        <v>0</v>
      </c>
      <c r="BL1677" s="69">
        <v>138.91704017602478</v>
      </c>
      <c r="BM1677" s="69">
        <v>-138.91704017602478</v>
      </c>
      <c r="BN1677" s="69">
        <v>0</v>
      </c>
      <c r="BO1677" s="69">
        <v>6.5598317568555622</v>
      </c>
      <c r="BP1677" s="69">
        <v>-6.5598317568555622</v>
      </c>
      <c r="BQ1677" s="69">
        <v>6559.8317568555622</v>
      </c>
      <c r="BR1677" s="69">
        <v>-6559.8317568555622</v>
      </c>
      <c r="BS1677" s="69">
        <v>0</v>
      </c>
      <c r="BT1677" s="69">
        <v>0</v>
      </c>
      <c r="BU1677" s="69">
        <v>264.38030560271648</v>
      </c>
      <c r="BV1677" s="69">
        <v>2.1269551209604248E-2</v>
      </c>
    </row>
    <row r="1678" spans="1:74">
      <c r="A1678" s="113" t="s">
        <v>1036</v>
      </c>
      <c r="B1678" s="69" t="s">
        <v>100</v>
      </c>
      <c r="C1678" s="69" t="s">
        <v>141</v>
      </c>
      <c r="D1678" s="69" t="s">
        <v>362</v>
      </c>
      <c r="E1678" s="69" t="s">
        <v>689</v>
      </c>
      <c r="F1678" s="69">
        <v>0</v>
      </c>
      <c r="G1678" s="69">
        <v>0</v>
      </c>
      <c r="H1678" s="69">
        <v>10210</v>
      </c>
      <c r="I1678" s="69">
        <v>77</v>
      </c>
      <c r="J1678" s="69">
        <v>37</v>
      </c>
      <c r="K1678" s="69">
        <v>1535</v>
      </c>
      <c r="L1678" s="69">
        <v>1276</v>
      </c>
      <c r="M1678" s="69">
        <v>40</v>
      </c>
      <c r="N1678" s="69">
        <v>0</v>
      </c>
      <c r="O1678" s="69">
        <v>13</v>
      </c>
      <c r="P1678" s="69">
        <v>6651.47</v>
      </c>
      <c r="Q1678" s="69">
        <v>59.71</v>
      </c>
      <c r="R1678" s="69">
        <v>3500000</v>
      </c>
      <c r="S1678" s="69">
        <v>0</v>
      </c>
      <c r="T1678" s="69">
        <v>0</v>
      </c>
      <c r="U1678" s="69">
        <v>3540</v>
      </c>
      <c r="V1678" s="69">
        <v>0</v>
      </c>
      <c r="W1678" s="69">
        <v>0</v>
      </c>
      <c r="X1678" s="69">
        <v>0</v>
      </c>
      <c r="Y1678" s="69">
        <v>0</v>
      </c>
      <c r="Z1678" s="69">
        <v>0</v>
      </c>
      <c r="AA1678" s="69">
        <v>0</v>
      </c>
      <c r="AB1678" s="69">
        <v>0</v>
      </c>
      <c r="AC1678" s="69">
        <v>0</v>
      </c>
      <c r="AD1678" s="69">
        <v>0</v>
      </c>
      <c r="AE1678" s="69">
        <v>1445</v>
      </c>
      <c r="AF1678" s="69">
        <v>1817132</v>
      </c>
      <c r="AG1678" s="69">
        <v>1682868</v>
      </c>
      <c r="AH1678" s="69">
        <v>0</v>
      </c>
      <c r="AI1678" s="69">
        <v>0</v>
      </c>
      <c r="AJ1678" s="69">
        <v>3176</v>
      </c>
      <c r="AK1678" s="69">
        <v>364</v>
      </c>
      <c r="AL1678" s="69">
        <v>15910</v>
      </c>
      <c r="AM1678" s="69">
        <v>7169</v>
      </c>
      <c r="AN1678" s="69">
        <v>-15910</v>
      </c>
      <c r="AO1678" s="69">
        <v>47</v>
      </c>
      <c r="AP1678" s="69">
        <v>-47</v>
      </c>
      <c r="AQ1678" s="69">
        <v>336287</v>
      </c>
      <c r="AR1678" s="69">
        <v>13116</v>
      </c>
      <c r="AS1678" s="69">
        <v>278557</v>
      </c>
      <c r="AT1678" s="69">
        <v>165930</v>
      </c>
      <c r="AU1678" s="69">
        <v>0</v>
      </c>
      <c r="AV1678" s="69">
        <v>629</v>
      </c>
      <c r="AW1678" s="69">
        <v>0.51918057142857144</v>
      </c>
      <c r="AX1678" s="69">
        <v>0</v>
      </c>
      <c r="AY1678" s="69">
        <v>0</v>
      </c>
      <c r="AZ1678" s="69">
        <v>0</v>
      </c>
      <c r="BA1678" s="69">
        <v>572.14483627204027</v>
      </c>
      <c r="BB1678" s="69">
        <v>0.89717514124293785</v>
      </c>
      <c r="BC1678" s="69">
        <v>872.85516372795973</v>
      </c>
      <c r="BD1678" s="69">
        <v>0</v>
      </c>
      <c r="BE1678" s="69">
        <v>114.21319924575738</v>
      </c>
      <c r="BF1678" s="69">
        <v>-114.21319924575738</v>
      </c>
      <c r="BG1678" s="69">
        <v>38662.382978723406</v>
      </c>
      <c r="BH1678" s="69">
        <v>0</v>
      </c>
      <c r="BI1678" s="69">
        <v>-38662.382978723406</v>
      </c>
      <c r="BJ1678" s="69">
        <v>1.3976157270426749E-4</v>
      </c>
      <c r="BK1678" s="69">
        <v>0</v>
      </c>
      <c r="BL1678" s="69">
        <v>138.54315340042697</v>
      </c>
      <c r="BM1678" s="69">
        <v>-138.54315340042697</v>
      </c>
      <c r="BN1678" s="69">
        <v>0</v>
      </c>
      <c r="BO1678" s="69">
        <v>6.5233758261325328</v>
      </c>
      <c r="BP1678" s="69">
        <v>-6.5233758261325328</v>
      </c>
      <c r="BQ1678" s="69">
        <v>6523.3758261325329</v>
      </c>
      <c r="BR1678" s="69">
        <v>-6523.3758261325329</v>
      </c>
      <c r="BS1678" s="69">
        <v>0</v>
      </c>
      <c r="BT1678" s="69">
        <v>0</v>
      </c>
      <c r="BU1678" s="69">
        <v>263.79968203497617</v>
      </c>
      <c r="BV1678" s="69">
        <v>2.1318100313125397E-2</v>
      </c>
    </row>
    <row r="1679" spans="1:74">
      <c r="A1679" s="113" t="s">
        <v>1037</v>
      </c>
      <c r="B1679" s="69" t="s">
        <v>100</v>
      </c>
      <c r="C1679" s="69" t="s">
        <v>141</v>
      </c>
      <c r="D1679" s="69" t="s">
        <v>362</v>
      </c>
      <c r="E1679" s="69" t="s">
        <v>689</v>
      </c>
      <c r="F1679" s="69">
        <v>0</v>
      </c>
      <c r="G1679" s="69">
        <v>0</v>
      </c>
      <c r="H1679" s="69">
        <v>11951</v>
      </c>
      <c r="I1679" s="69">
        <v>107</v>
      </c>
      <c r="J1679" s="69">
        <v>44</v>
      </c>
      <c r="K1679" s="69">
        <v>2093</v>
      </c>
      <c r="L1679" s="69">
        <v>1716</v>
      </c>
      <c r="M1679" s="69">
        <v>52</v>
      </c>
      <c r="N1679" s="69">
        <v>2</v>
      </c>
      <c r="O1679" s="69">
        <v>16</v>
      </c>
      <c r="P1679" s="69">
        <v>5709.99</v>
      </c>
      <c r="Q1679" s="69">
        <v>51.51</v>
      </c>
      <c r="R1679" s="69">
        <v>3500000</v>
      </c>
      <c r="S1679" s="69">
        <v>0</v>
      </c>
      <c r="T1679" s="69">
        <v>0</v>
      </c>
      <c r="U1679" s="69">
        <v>3540</v>
      </c>
      <c r="V1679" s="69">
        <v>0</v>
      </c>
      <c r="W1679" s="69">
        <v>0</v>
      </c>
      <c r="X1679" s="69">
        <v>0</v>
      </c>
      <c r="Y1679" s="69">
        <v>0</v>
      </c>
      <c r="Z1679" s="69">
        <v>0</v>
      </c>
      <c r="AA1679" s="69">
        <v>0</v>
      </c>
      <c r="AB1679" s="69">
        <v>0</v>
      </c>
      <c r="AC1679" s="69">
        <v>0</v>
      </c>
      <c r="AD1679" s="69">
        <v>0</v>
      </c>
      <c r="AE1679" s="69">
        <v>1445</v>
      </c>
      <c r="AF1679" s="69">
        <v>1945844</v>
      </c>
      <c r="AG1679" s="69">
        <v>1554156</v>
      </c>
      <c r="AH1679" s="69">
        <v>0</v>
      </c>
      <c r="AI1679" s="69">
        <v>0</v>
      </c>
      <c r="AJ1679" s="69">
        <v>3391</v>
      </c>
      <c r="AK1679" s="69">
        <v>149</v>
      </c>
      <c r="AL1679" s="69">
        <v>17133</v>
      </c>
      <c r="AM1679" s="69">
        <v>7687</v>
      </c>
      <c r="AN1679" s="69">
        <v>-17133</v>
      </c>
      <c r="AO1679" s="69">
        <v>51</v>
      </c>
      <c r="AP1679" s="69">
        <v>-51</v>
      </c>
      <c r="AQ1679" s="69">
        <v>361067</v>
      </c>
      <c r="AR1679" s="69">
        <v>14018</v>
      </c>
      <c r="AS1679" s="69">
        <v>299218</v>
      </c>
      <c r="AT1679" s="69">
        <v>177881</v>
      </c>
      <c r="AU1679" s="69">
        <v>0</v>
      </c>
      <c r="AV1679" s="69">
        <v>681</v>
      </c>
      <c r="AW1679" s="69">
        <v>0.55595542857142854</v>
      </c>
      <c r="AX1679" s="69">
        <v>0</v>
      </c>
      <c r="AY1679" s="69">
        <v>0</v>
      </c>
      <c r="AZ1679" s="69">
        <v>0</v>
      </c>
      <c r="BA1679" s="69">
        <v>573.82601002654087</v>
      </c>
      <c r="BB1679" s="69">
        <v>0.95790960451977403</v>
      </c>
      <c r="BC1679" s="69">
        <v>871.17398997345913</v>
      </c>
      <c r="BD1679" s="69">
        <v>0</v>
      </c>
      <c r="BE1679" s="69">
        <v>113.5728710675305</v>
      </c>
      <c r="BF1679" s="69">
        <v>-113.5728710675305</v>
      </c>
      <c r="BG1679" s="69">
        <v>38153.803921568629</v>
      </c>
      <c r="BH1679" s="69">
        <v>0</v>
      </c>
      <c r="BI1679" s="69">
        <v>-38153.803921568629</v>
      </c>
      <c r="BJ1679" s="69">
        <v>1.4124802322006719E-4</v>
      </c>
      <c r="BK1679" s="69">
        <v>0</v>
      </c>
      <c r="BL1679" s="69">
        <v>138.8103866457412</v>
      </c>
      <c r="BM1679" s="69">
        <v>-138.8103866457412</v>
      </c>
      <c r="BN1679" s="69">
        <v>0</v>
      </c>
      <c r="BO1679" s="69">
        <v>6.503098075650529</v>
      </c>
      <c r="BP1679" s="69">
        <v>-6.503098075650529</v>
      </c>
      <c r="BQ1679" s="69">
        <v>6503.0980756505287</v>
      </c>
      <c r="BR1679" s="69">
        <v>-6503.0980756505287</v>
      </c>
      <c r="BS1679" s="69">
        <v>0</v>
      </c>
      <c r="BT1679" s="69">
        <v>0</v>
      </c>
      <c r="BU1679" s="69">
        <v>261.20558002936855</v>
      </c>
      <c r="BV1679" s="69">
        <v>2.1289677539071697E-2</v>
      </c>
    </row>
    <row r="1680" spans="1:74">
      <c r="A1680" s="113" t="s">
        <v>1038</v>
      </c>
      <c r="B1680" s="69" t="s">
        <v>100</v>
      </c>
      <c r="C1680" s="69" t="s">
        <v>141</v>
      </c>
      <c r="D1680" s="69" t="s">
        <v>362</v>
      </c>
      <c r="E1680" s="69" t="s">
        <v>689</v>
      </c>
      <c r="F1680" s="69">
        <v>0</v>
      </c>
      <c r="G1680" s="69">
        <v>0</v>
      </c>
      <c r="H1680" s="69">
        <v>10345</v>
      </c>
      <c r="I1680" s="69">
        <v>92</v>
      </c>
      <c r="J1680" s="69">
        <v>43</v>
      </c>
      <c r="K1680" s="69">
        <v>1657</v>
      </c>
      <c r="L1680" s="69">
        <v>1410</v>
      </c>
      <c r="M1680" s="69">
        <v>51</v>
      </c>
      <c r="N1680" s="69">
        <v>0</v>
      </c>
      <c r="O1680" s="69">
        <v>20</v>
      </c>
      <c r="P1680" s="69">
        <v>6243.21</v>
      </c>
      <c r="Q1680" s="69">
        <v>43.83</v>
      </c>
      <c r="R1680" s="69">
        <v>3500000</v>
      </c>
      <c r="S1680" s="69">
        <v>0</v>
      </c>
      <c r="T1680" s="69">
        <v>0</v>
      </c>
      <c r="U1680" s="69">
        <v>3540</v>
      </c>
      <c r="V1680" s="69">
        <v>0</v>
      </c>
      <c r="W1680" s="69">
        <v>0</v>
      </c>
      <c r="X1680" s="69">
        <v>0</v>
      </c>
      <c r="Y1680" s="69">
        <v>0</v>
      </c>
      <c r="Z1680" s="69">
        <v>0</v>
      </c>
      <c r="AA1680" s="69">
        <v>0</v>
      </c>
      <c r="AB1680" s="69">
        <v>0</v>
      </c>
      <c r="AC1680" s="69">
        <v>0</v>
      </c>
      <c r="AD1680" s="69">
        <v>0</v>
      </c>
      <c r="AE1680" s="69">
        <v>1445</v>
      </c>
      <c r="AF1680" s="69">
        <v>2061946</v>
      </c>
      <c r="AG1680" s="69">
        <v>1438054</v>
      </c>
      <c r="AH1680" s="69">
        <v>0</v>
      </c>
      <c r="AI1680" s="69">
        <v>0</v>
      </c>
      <c r="AJ1680" s="69">
        <v>3612</v>
      </c>
      <c r="AK1680" s="69">
        <v>-72</v>
      </c>
      <c r="AL1680" s="69">
        <v>18184</v>
      </c>
      <c r="AM1680" s="69">
        <v>8133</v>
      </c>
      <c r="AN1680" s="69">
        <v>-18184</v>
      </c>
      <c r="AO1680" s="69">
        <v>56</v>
      </c>
      <c r="AP1680" s="69">
        <v>-56</v>
      </c>
      <c r="AQ1680" s="69">
        <v>382148</v>
      </c>
      <c r="AR1680" s="69">
        <v>14859</v>
      </c>
      <c r="AS1680" s="69">
        <v>316913</v>
      </c>
      <c r="AT1680" s="69">
        <v>188226</v>
      </c>
      <c r="AU1680" s="69">
        <v>0</v>
      </c>
      <c r="AV1680" s="69">
        <v>732</v>
      </c>
      <c r="AW1680" s="69">
        <v>0.58912742857142852</v>
      </c>
      <c r="AX1680" s="69">
        <v>0</v>
      </c>
      <c r="AY1680" s="69">
        <v>0</v>
      </c>
      <c r="AZ1680" s="69">
        <v>0</v>
      </c>
      <c r="BA1680" s="69">
        <v>570.85991140642307</v>
      </c>
      <c r="BB1680" s="69">
        <v>1.0203389830508474</v>
      </c>
      <c r="BC1680" s="69">
        <v>874.14008859357693</v>
      </c>
      <c r="BD1680" s="69">
        <v>0</v>
      </c>
      <c r="BE1680" s="69">
        <v>113.39342278926529</v>
      </c>
      <c r="BF1680" s="69">
        <v>-113.39342278926529</v>
      </c>
      <c r="BG1680" s="69">
        <v>36820.464285714283</v>
      </c>
      <c r="BH1680" s="69">
        <v>0</v>
      </c>
      <c r="BI1680" s="69">
        <v>-36820.464285714283</v>
      </c>
      <c r="BJ1680" s="69">
        <v>1.465400839465338E-4</v>
      </c>
      <c r="BK1680" s="69">
        <v>0</v>
      </c>
      <c r="BL1680" s="69">
        <v>138.76748098795343</v>
      </c>
      <c r="BM1680" s="69">
        <v>-138.76748098795343</v>
      </c>
      <c r="BN1680" s="69">
        <v>0</v>
      </c>
      <c r="BO1680" s="69">
        <v>6.5063471678347051</v>
      </c>
      <c r="BP1680" s="69">
        <v>-6.5063471678347051</v>
      </c>
      <c r="BQ1680" s="69">
        <v>6506.347167834705</v>
      </c>
      <c r="BR1680" s="69">
        <v>-6506.347167834705</v>
      </c>
      <c r="BS1680" s="69">
        <v>0</v>
      </c>
      <c r="BT1680" s="69">
        <v>0</v>
      </c>
      <c r="BU1680" s="69">
        <v>257.13934426229508</v>
      </c>
      <c r="BV1680" s="69">
        <v>2.1282330406020705E-2</v>
      </c>
    </row>
    <row r="1681" spans="1:74">
      <c r="A1681" s="113" t="s">
        <v>1039</v>
      </c>
      <c r="B1681" s="69" t="s">
        <v>100</v>
      </c>
      <c r="C1681" s="69" t="s">
        <v>141</v>
      </c>
      <c r="D1681" s="69" t="s">
        <v>362</v>
      </c>
      <c r="E1681" s="69" t="s">
        <v>689</v>
      </c>
      <c r="F1681" s="69">
        <v>0</v>
      </c>
      <c r="G1681" s="69">
        <v>0</v>
      </c>
      <c r="H1681" s="69">
        <v>10118</v>
      </c>
      <c r="I1681" s="69">
        <v>95</v>
      </c>
      <c r="J1681" s="69">
        <v>46</v>
      </c>
      <c r="K1681" s="69">
        <v>1790</v>
      </c>
      <c r="L1681" s="69">
        <v>1547</v>
      </c>
      <c r="M1681" s="69">
        <v>50</v>
      </c>
      <c r="N1681" s="69">
        <v>0</v>
      </c>
      <c r="O1681" s="69">
        <v>17</v>
      </c>
      <c r="P1681" s="69">
        <v>5652.51</v>
      </c>
      <c r="Q1681" s="69">
        <v>44.18</v>
      </c>
      <c r="R1681" s="69">
        <v>3500000</v>
      </c>
      <c r="S1681" s="69">
        <v>0</v>
      </c>
      <c r="T1681" s="69">
        <v>0</v>
      </c>
      <c r="U1681" s="69">
        <v>3540</v>
      </c>
      <c r="V1681" s="69">
        <v>0</v>
      </c>
      <c r="W1681" s="69">
        <v>0</v>
      </c>
      <c r="X1681" s="69">
        <v>0</v>
      </c>
      <c r="Y1681" s="69">
        <v>0</v>
      </c>
      <c r="Z1681" s="69">
        <v>0</v>
      </c>
      <c r="AA1681" s="69">
        <v>0</v>
      </c>
      <c r="AB1681" s="69">
        <v>0</v>
      </c>
      <c r="AC1681" s="69">
        <v>0</v>
      </c>
      <c r="AD1681" s="69">
        <v>0</v>
      </c>
      <c r="AE1681" s="69">
        <v>1445</v>
      </c>
      <c r="AF1681" s="69">
        <v>2172206</v>
      </c>
      <c r="AG1681" s="69">
        <v>1327794</v>
      </c>
      <c r="AH1681" s="69">
        <v>0</v>
      </c>
      <c r="AI1681" s="69">
        <v>0</v>
      </c>
      <c r="AJ1681" s="69">
        <v>3848</v>
      </c>
      <c r="AK1681" s="69">
        <v>-308</v>
      </c>
      <c r="AL1681" s="69">
        <v>19196</v>
      </c>
      <c r="AM1681" s="69">
        <v>8594</v>
      </c>
      <c r="AN1681" s="69">
        <v>-19196</v>
      </c>
      <c r="AO1681" s="69">
        <v>60</v>
      </c>
      <c r="AP1681" s="69">
        <v>-60</v>
      </c>
      <c r="AQ1681" s="69">
        <v>402078</v>
      </c>
      <c r="AR1681" s="69">
        <v>15660</v>
      </c>
      <c r="AS1681" s="69">
        <v>333830</v>
      </c>
      <c r="AT1681" s="69">
        <v>198344</v>
      </c>
      <c r="AU1681" s="69">
        <v>0</v>
      </c>
      <c r="AV1681" s="69">
        <v>782</v>
      </c>
      <c r="AW1681" s="69">
        <v>0.62063028571428569</v>
      </c>
      <c r="AX1681" s="69">
        <v>0</v>
      </c>
      <c r="AY1681" s="69">
        <v>0</v>
      </c>
      <c r="AZ1681" s="69">
        <v>0</v>
      </c>
      <c r="BA1681" s="69">
        <v>564.50259875259871</v>
      </c>
      <c r="BB1681" s="69">
        <v>1.0870056497175142</v>
      </c>
      <c r="BC1681" s="69">
        <v>880.49740124740129</v>
      </c>
      <c r="BD1681" s="69">
        <v>0</v>
      </c>
      <c r="BE1681" s="69">
        <v>113.15930402167118</v>
      </c>
      <c r="BF1681" s="69">
        <v>-113.15930402167118</v>
      </c>
      <c r="BG1681" s="69">
        <v>36203.433333333334</v>
      </c>
      <c r="BH1681" s="69">
        <v>0</v>
      </c>
      <c r="BI1681" s="69">
        <v>-36203.433333333334</v>
      </c>
      <c r="BJ1681" s="69">
        <v>1.4922477728201991E-4</v>
      </c>
      <c r="BK1681" s="69">
        <v>0</v>
      </c>
      <c r="BL1681" s="69">
        <v>138.71047254150702</v>
      </c>
      <c r="BM1681" s="69">
        <v>-138.71047254150702</v>
      </c>
      <c r="BN1681" s="69">
        <v>0</v>
      </c>
      <c r="BO1681" s="69">
        <v>6.5069226851990534</v>
      </c>
      <c r="BP1681" s="69">
        <v>-6.5069226851990534</v>
      </c>
      <c r="BQ1681" s="69">
        <v>6506.9226851990534</v>
      </c>
      <c r="BR1681" s="69">
        <v>-6506.9226851990534</v>
      </c>
      <c r="BS1681" s="69">
        <v>0</v>
      </c>
      <c r="BT1681" s="69">
        <v>0</v>
      </c>
      <c r="BU1681" s="69">
        <v>253.63682864450129</v>
      </c>
      <c r="BV1681" s="69">
        <v>2.1373962266027984E-2</v>
      </c>
    </row>
    <row r="1682" spans="1:74">
      <c r="A1682" s="113" t="s">
        <v>1040</v>
      </c>
      <c r="B1682" s="69" t="s">
        <v>100</v>
      </c>
      <c r="C1682" s="69" t="s">
        <v>141</v>
      </c>
      <c r="D1682" s="69" t="s">
        <v>362</v>
      </c>
      <c r="E1682" s="69" t="s">
        <v>689</v>
      </c>
      <c r="F1682" s="69">
        <v>0</v>
      </c>
      <c r="G1682" s="69">
        <v>0</v>
      </c>
      <c r="H1682" s="69">
        <v>10095</v>
      </c>
      <c r="I1682" s="69">
        <v>75</v>
      </c>
      <c r="J1682" s="69">
        <v>42</v>
      </c>
      <c r="K1682" s="69">
        <v>1851</v>
      </c>
      <c r="L1682" s="69">
        <v>1591</v>
      </c>
      <c r="M1682" s="69">
        <v>48</v>
      </c>
      <c r="N1682" s="69">
        <v>0</v>
      </c>
      <c r="O1682" s="69">
        <v>21</v>
      </c>
      <c r="P1682" s="69">
        <v>5453.81</v>
      </c>
      <c r="Q1682" s="69">
        <v>44.08</v>
      </c>
      <c r="R1682" s="69">
        <v>3500000</v>
      </c>
      <c r="S1682" s="69">
        <v>0</v>
      </c>
      <c r="T1682" s="69">
        <v>0</v>
      </c>
      <c r="U1682" s="69">
        <v>3540</v>
      </c>
      <c r="V1682" s="69">
        <v>0</v>
      </c>
      <c r="W1682" s="69">
        <v>0</v>
      </c>
      <c r="X1682" s="69">
        <v>0</v>
      </c>
      <c r="Y1682" s="69">
        <v>0</v>
      </c>
      <c r="Z1682" s="69">
        <v>0</v>
      </c>
      <c r="AA1682" s="69">
        <v>0</v>
      </c>
      <c r="AB1682" s="69">
        <v>0</v>
      </c>
      <c r="AC1682" s="69">
        <v>0</v>
      </c>
      <c r="AD1682" s="69">
        <v>0</v>
      </c>
      <c r="AE1682" s="69">
        <v>1445</v>
      </c>
      <c r="AF1682" s="69">
        <v>2281851</v>
      </c>
      <c r="AG1682" s="69">
        <v>1218149</v>
      </c>
      <c r="AH1682" s="69">
        <v>0</v>
      </c>
      <c r="AI1682" s="69">
        <v>0</v>
      </c>
      <c r="AJ1682" s="69">
        <v>4068</v>
      </c>
      <c r="AK1682" s="69">
        <v>-528</v>
      </c>
      <c r="AL1682" s="69">
        <v>20259</v>
      </c>
      <c r="AM1682" s="69">
        <v>9052</v>
      </c>
      <c r="AN1682" s="69">
        <v>-20259</v>
      </c>
      <c r="AO1682" s="69">
        <v>60</v>
      </c>
      <c r="AP1682" s="69">
        <v>-60</v>
      </c>
      <c r="AQ1682" s="69">
        <v>422733</v>
      </c>
      <c r="AR1682" s="69">
        <v>16474</v>
      </c>
      <c r="AS1682" s="69">
        <v>351479</v>
      </c>
      <c r="AT1682" s="69">
        <v>208439</v>
      </c>
      <c r="AU1682" s="69">
        <v>0</v>
      </c>
      <c r="AV1682" s="69">
        <v>830</v>
      </c>
      <c r="AW1682" s="69">
        <v>0.65195742857142858</v>
      </c>
      <c r="AX1682" s="69">
        <v>0</v>
      </c>
      <c r="AY1682" s="69">
        <v>0</v>
      </c>
      <c r="AZ1682" s="69">
        <v>0</v>
      </c>
      <c r="BA1682" s="69">
        <v>560.92699115044252</v>
      </c>
      <c r="BB1682" s="69">
        <v>1.1491525423728814</v>
      </c>
      <c r="BC1682" s="69">
        <v>884.07300884955748</v>
      </c>
      <c r="BD1682" s="69">
        <v>0</v>
      </c>
      <c r="BE1682" s="69">
        <v>112.63394047090182</v>
      </c>
      <c r="BF1682" s="69">
        <v>-112.63394047090182</v>
      </c>
      <c r="BG1682" s="69">
        <v>38030.85</v>
      </c>
      <c r="BH1682" s="69">
        <v>0</v>
      </c>
      <c r="BI1682" s="69">
        <v>-38030.85</v>
      </c>
      <c r="BJ1682" s="69">
        <v>1.4193356090014264E-4</v>
      </c>
      <c r="BK1682" s="69">
        <v>0</v>
      </c>
      <c r="BL1682" s="69">
        <v>138.51226174578122</v>
      </c>
      <c r="BM1682" s="69">
        <v>-138.51226174578122</v>
      </c>
      <c r="BN1682" s="69">
        <v>0</v>
      </c>
      <c r="BO1682" s="69">
        <v>6.4921403554693171</v>
      </c>
      <c r="BP1682" s="69">
        <v>-6.4921403554693171</v>
      </c>
      <c r="BQ1682" s="69">
        <v>6492.140355469317</v>
      </c>
      <c r="BR1682" s="69">
        <v>-6492.140355469317</v>
      </c>
      <c r="BS1682" s="69">
        <v>0</v>
      </c>
      <c r="BT1682" s="69">
        <v>0</v>
      </c>
      <c r="BU1682" s="69">
        <v>251.13132530120481</v>
      </c>
      <c r="BV1682" s="69">
        <v>2.1413043221134853E-2</v>
      </c>
    </row>
    <row r="1683" spans="1:74">
      <c r="A1683" s="113" t="s">
        <v>1041</v>
      </c>
      <c r="B1683" s="69" t="s">
        <v>100</v>
      </c>
      <c r="C1683" s="69" t="s">
        <v>141</v>
      </c>
      <c r="D1683" s="69" t="s">
        <v>362</v>
      </c>
      <c r="E1683" s="69" t="s">
        <v>689</v>
      </c>
      <c r="F1683" s="69">
        <v>0</v>
      </c>
      <c r="G1683" s="69">
        <v>0</v>
      </c>
      <c r="H1683" s="69">
        <v>9988</v>
      </c>
      <c r="I1683" s="69">
        <v>96</v>
      </c>
      <c r="J1683" s="69">
        <v>36</v>
      </c>
      <c r="K1683" s="69">
        <v>2071</v>
      </c>
      <c r="L1683" s="69">
        <v>1735</v>
      </c>
      <c r="M1683" s="69">
        <v>44</v>
      </c>
      <c r="N1683" s="69">
        <v>1</v>
      </c>
      <c r="O1683" s="69">
        <v>12</v>
      </c>
      <c r="P1683" s="69">
        <v>4822.79</v>
      </c>
      <c r="Q1683" s="69">
        <v>52.85</v>
      </c>
      <c r="R1683" s="69">
        <v>3500000</v>
      </c>
      <c r="S1683" s="69">
        <v>0</v>
      </c>
      <c r="T1683" s="69">
        <v>0</v>
      </c>
      <c r="U1683" s="69">
        <v>3540</v>
      </c>
      <c r="V1683" s="69">
        <v>0</v>
      </c>
      <c r="W1683" s="69">
        <v>0</v>
      </c>
      <c r="X1683" s="69">
        <v>0</v>
      </c>
      <c r="Y1683" s="69">
        <v>0</v>
      </c>
      <c r="Z1683" s="69">
        <v>0</v>
      </c>
      <c r="AA1683" s="69">
        <v>0</v>
      </c>
      <c r="AB1683" s="69">
        <v>0</v>
      </c>
      <c r="AC1683" s="69">
        <v>0</v>
      </c>
      <c r="AD1683" s="69">
        <v>0</v>
      </c>
      <c r="AE1683" s="69">
        <v>1445</v>
      </c>
      <c r="AF1683" s="69">
        <v>2391625</v>
      </c>
      <c r="AG1683" s="69">
        <v>1108375</v>
      </c>
      <c r="AH1683" s="69">
        <v>0</v>
      </c>
      <c r="AI1683" s="69">
        <v>0</v>
      </c>
      <c r="AJ1683" s="69">
        <v>4274</v>
      </c>
      <c r="AK1683" s="69">
        <v>-734</v>
      </c>
      <c r="AL1683" s="69">
        <v>21311</v>
      </c>
      <c r="AM1683" s="69">
        <v>9523</v>
      </c>
      <c r="AN1683" s="69">
        <v>-21311</v>
      </c>
      <c r="AO1683" s="69">
        <v>64</v>
      </c>
      <c r="AP1683" s="69">
        <v>-64</v>
      </c>
      <c r="AQ1683" s="69">
        <v>444445</v>
      </c>
      <c r="AR1683" s="69">
        <v>17253</v>
      </c>
      <c r="AS1683" s="69">
        <v>369890</v>
      </c>
      <c r="AT1683" s="69">
        <v>218427</v>
      </c>
      <c r="AU1683" s="69">
        <v>0</v>
      </c>
      <c r="AV1683" s="69">
        <v>874</v>
      </c>
      <c r="AW1683" s="69">
        <v>0.68332142857142852</v>
      </c>
      <c r="AX1683" s="69">
        <v>0</v>
      </c>
      <c r="AY1683" s="69">
        <v>0</v>
      </c>
      <c r="AZ1683" s="69">
        <v>0</v>
      </c>
      <c r="BA1683" s="69">
        <v>559.57533926064582</v>
      </c>
      <c r="BB1683" s="69">
        <v>1.2073446327683617</v>
      </c>
      <c r="BC1683" s="69">
        <v>885.42466073935418</v>
      </c>
      <c r="BD1683" s="69">
        <v>0</v>
      </c>
      <c r="BE1683" s="69">
        <v>112.22490732485571</v>
      </c>
      <c r="BF1683" s="69">
        <v>-112.22490732485571</v>
      </c>
      <c r="BG1683" s="69">
        <v>37369.140625</v>
      </c>
      <c r="BH1683" s="69">
        <v>0</v>
      </c>
      <c r="BI1683" s="69">
        <v>-37369.140625</v>
      </c>
      <c r="BJ1683" s="69">
        <v>1.4399982000022499E-4</v>
      </c>
      <c r="BK1683" s="69">
        <v>0</v>
      </c>
      <c r="BL1683" s="69">
        <v>138.62081956761142</v>
      </c>
      <c r="BM1683" s="69">
        <v>-138.62081956761142</v>
      </c>
      <c r="BN1683" s="69">
        <v>0</v>
      </c>
      <c r="BO1683" s="69">
        <v>6.4657736083700561</v>
      </c>
      <c r="BP1683" s="69">
        <v>-6.4657736083700561</v>
      </c>
      <c r="BQ1683" s="69">
        <v>6465.7736083700565</v>
      </c>
      <c r="BR1683" s="69">
        <v>-6465.7736083700565</v>
      </c>
      <c r="BS1683" s="69">
        <v>0</v>
      </c>
      <c r="BT1683" s="69">
        <v>0</v>
      </c>
      <c r="BU1683" s="69">
        <v>249.91647597254004</v>
      </c>
      <c r="BV1683" s="69">
        <v>2.1426723216595979E-2</v>
      </c>
    </row>
    <row r="1684" spans="1:74">
      <c r="A1684" s="113" t="s">
        <v>1042</v>
      </c>
      <c r="B1684" s="69" t="s">
        <v>100</v>
      </c>
      <c r="C1684" s="69" t="s">
        <v>141</v>
      </c>
      <c r="D1684" s="69" t="s">
        <v>362</v>
      </c>
      <c r="E1684" s="69" t="s">
        <v>689</v>
      </c>
      <c r="F1684" s="69">
        <v>0</v>
      </c>
      <c r="G1684" s="69">
        <v>0</v>
      </c>
      <c r="H1684" s="69">
        <v>10877</v>
      </c>
      <c r="I1684" s="69">
        <v>117</v>
      </c>
      <c r="J1684" s="69">
        <v>55</v>
      </c>
      <c r="K1684" s="69">
        <v>2553</v>
      </c>
      <c r="L1684" s="69">
        <v>2070</v>
      </c>
      <c r="M1684" s="69">
        <v>58</v>
      </c>
      <c r="N1684" s="69">
        <v>0</v>
      </c>
      <c r="O1684" s="69">
        <v>18</v>
      </c>
      <c r="P1684" s="69">
        <v>4260.4799999999996</v>
      </c>
      <c r="Q1684" s="69">
        <v>45.13</v>
      </c>
      <c r="R1684" s="69">
        <v>3500000</v>
      </c>
      <c r="S1684" s="69">
        <v>0</v>
      </c>
      <c r="T1684" s="69">
        <v>0</v>
      </c>
      <c r="U1684" s="69">
        <v>3540</v>
      </c>
      <c r="V1684" s="69">
        <v>0</v>
      </c>
      <c r="W1684" s="69">
        <v>0</v>
      </c>
      <c r="X1684" s="69">
        <v>0</v>
      </c>
      <c r="Y1684" s="69">
        <v>0</v>
      </c>
      <c r="Z1684" s="69">
        <v>0</v>
      </c>
      <c r="AA1684" s="69">
        <v>0</v>
      </c>
      <c r="AB1684" s="69">
        <v>0</v>
      </c>
      <c r="AC1684" s="69">
        <v>0</v>
      </c>
      <c r="AD1684" s="69">
        <v>0</v>
      </c>
      <c r="AE1684" s="69">
        <v>1445</v>
      </c>
      <c r="AF1684" s="69">
        <v>2508328</v>
      </c>
      <c r="AG1684" s="69">
        <v>991672</v>
      </c>
      <c r="AH1684" s="69">
        <v>0</v>
      </c>
      <c r="AI1684" s="69">
        <v>0</v>
      </c>
      <c r="AJ1684" s="69">
        <v>4492</v>
      </c>
      <c r="AK1684" s="69">
        <v>-952</v>
      </c>
      <c r="AL1684" s="69">
        <v>22485</v>
      </c>
      <c r="AM1684" s="69">
        <v>10046</v>
      </c>
      <c r="AN1684" s="69">
        <v>-22485</v>
      </c>
      <c r="AO1684" s="69">
        <v>69</v>
      </c>
      <c r="AP1684" s="69">
        <v>-69</v>
      </c>
      <c r="AQ1684" s="69">
        <v>470764</v>
      </c>
      <c r="AR1684" s="69">
        <v>18227</v>
      </c>
      <c r="AS1684" s="69">
        <v>391804</v>
      </c>
      <c r="AT1684" s="69">
        <v>229304</v>
      </c>
      <c r="AU1684" s="69">
        <v>0</v>
      </c>
      <c r="AV1684" s="69">
        <v>932</v>
      </c>
      <c r="AW1684" s="69">
        <v>0.71666514285714289</v>
      </c>
      <c r="AX1684" s="69">
        <v>0</v>
      </c>
      <c r="AY1684" s="69">
        <v>0</v>
      </c>
      <c r="AZ1684" s="69">
        <v>0</v>
      </c>
      <c r="BA1684" s="69">
        <v>558.39893143365987</v>
      </c>
      <c r="BB1684" s="69">
        <v>1.2689265536723164</v>
      </c>
      <c r="BC1684" s="69">
        <v>886.60106856634013</v>
      </c>
      <c r="BD1684" s="69">
        <v>0</v>
      </c>
      <c r="BE1684" s="69">
        <v>111.55561485434734</v>
      </c>
      <c r="BF1684" s="69">
        <v>-111.55561485434734</v>
      </c>
      <c r="BG1684" s="69">
        <v>36352.579710144928</v>
      </c>
      <c r="BH1684" s="69">
        <v>0</v>
      </c>
      <c r="BI1684" s="69">
        <v>-36352.579710144928</v>
      </c>
      <c r="BJ1684" s="69">
        <v>1.465702560093805E-4</v>
      </c>
      <c r="BK1684" s="69">
        <v>0</v>
      </c>
      <c r="BL1684" s="69">
        <v>137.61606408075932</v>
      </c>
      <c r="BM1684" s="69">
        <v>-137.61606408075932</v>
      </c>
      <c r="BN1684" s="69">
        <v>0</v>
      </c>
      <c r="BO1684" s="69">
        <v>6.4019969168257598</v>
      </c>
      <c r="BP1684" s="69">
        <v>-6.4019969168257598</v>
      </c>
      <c r="BQ1684" s="69">
        <v>6401.9969168257594</v>
      </c>
      <c r="BR1684" s="69">
        <v>-6401.9969168257594</v>
      </c>
      <c r="BS1684" s="69">
        <v>0</v>
      </c>
      <c r="BT1684" s="69">
        <v>0</v>
      </c>
      <c r="BU1684" s="69">
        <v>246.03433476394849</v>
      </c>
      <c r="BV1684" s="69">
        <v>2.1339779592322267E-2</v>
      </c>
    </row>
    <row r="1685" spans="1:74">
      <c r="A1685" s="113" t="s">
        <v>1043</v>
      </c>
      <c r="B1685" s="69" t="s">
        <v>100</v>
      </c>
      <c r="C1685" s="69" t="s">
        <v>141</v>
      </c>
      <c r="D1685" s="69" t="s">
        <v>362</v>
      </c>
      <c r="E1685" s="69" t="s">
        <v>689</v>
      </c>
      <c r="F1685" s="69">
        <v>0</v>
      </c>
      <c r="G1685" s="69">
        <v>0</v>
      </c>
      <c r="H1685" s="69">
        <v>10817</v>
      </c>
      <c r="I1685" s="69">
        <v>107</v>
      </c>
      <c r="J1685" s="69">
        <v>40</v>
      </c>
      <c r="K1685" s="69">
        <v>2131</v>
      </c>
      <c r="L1685" s="69">
        <v>1784</v>
      </c>
      <c r="M1685" s="69">
        <v>47</v>
      </c>
      <c r="N1685" s="69">
        <v>1</v>
      </c>
      <c r="O1685" s="69">
        <v>16</v>
      </c>
      <c r="P1685" s="69">
        <v>5076.0200000000004</v>
      </c>
      <c r="Q1685" s="69">
        <v>48.73</v>
      </c>
      <c r="R1685" s="69">
        <v>3500000</v>
      </c>
      <c r="S1685" s="69">
        <v>0</v>
      </c>
      <c r="T1685" s="69">
        <v>0</v>
      </c>
      <c r="U1685" s="69">
        <v>3540</v>
      </c>
      <c r="V1685" s="69">
        <v>0</v>
      </c>
      <c r="W1685" s="69">
        <v>0</v>
      </c>
      <c r="X1685" s="69">
        <v>0</v>
      </c>
      <c r="Y1685" s="69">
        <v>0</v>
      </c>
      <c r="Z1685" s="69">
        <v>0</v>
      </c>
      <c r="AA1685" s="69">
        <v>0</v>
      </c>
      <c r="AB1685" s="69">
        <v>0</v>
      </c>
      <c r="AC1685" s="69">
        <v>0</v>
      </c>
      <c r="AD1685" s="69">
        <v>0</v>
      </c>
      <c r="AE1685" s="69">
        <v>1445</v>
      </c>
      <c r="AF1685" s="69">
        <v>2626950</v>
      </c>
      <c r="AG1685" s="69">
        <v>873050</v>
      </c>
      <c r="AH1685" s="69">
        <v>0</v>
      </c>
      <c r="AI1685" s="69">
        <v>0</v>
      </c>
      <c r="AJ1685" s="69">
        <v>4743</v>
      </c>
      <c r="AK1685" s="69">
        <v>-1203</v>
      </c>
      <c r="AL1685" s="69">
        <v>23705</v>
      </c>
      <c r="AM1685" s="69">
        <v>10599</v>
      </c>
      <c r="AN1685" s="69">
        <v>-23705</v>
      </c>
      <c r="AO1685" s="69">
        <v>73</v>
      </c>
      <c r="AP1685" s="69">
        <v>-73</v>
      </c>
      <c r="AQ1685" s="69">
        <v>494915</v>
      </c>
      <c r="AR1685" s="69">
        <v>19238</v>
      </c>
      <c r="AS1685" s="69">
        <v>411997</v>
      </c>
      <c r="AT1685" s="69">
        <v>240121</v>
      </c>
      <c r="AU1685" s="69">
        <v>0</v>
      </c>
      <c r="AV1685" s="69">
        <v>979</v>
      </c>
      <c r="AW1685" s="69">
        <v>0.75055714285714281</v>
      </c>
      <c r="AX1685" s="69">
        <v>0</v>
      </c>
      <c r="AY1685" s="69">
        <v>0</v>
      </c>
      <c r="AZ1685" s="69">
        <v>0</v>
      </c>
      <c r="BA1685" s="69">
        <v>553.85831752055662</v>
      </c>
      <c r="BB1685" s="69">
        <v>1.3398305084745763</v>
      </c>
      <c r="BC1685" s="69">
        <v>891.14168247944338</v>
      </c>
      <c r="BD1685" s="69">
        <v>0</v>
      </c>
      <c r="BE1685" s="69">
        <v>110.81839274414681</v>
      </c>
      <c r="BF1685" s="69">
        <v>-110.81839274414681</v>
      </c>
      <c r="BG1685" s="69">
        <v>35985.616438356163</v>
      </c>
      <c r="BH1685" s="69">
        <v>0</v>
      </c>
      <c r="BI1685" s="69">
        <v>-35985.616438356163</v>
      </c>
      <c r="BJ1685" s="69">
        <v>1.4750007577058686E-4</v>
      </c>
      <c r="BK1685" s="69">
        <v>0</v>
      </c>
      <c r="BL1685" s="69">
        <v>136.55005717850088</v>
      </c>
      <c r="BM1685" s="69">
        <v>-136.55005717850088</v>
      </c>
      <c r="BN1685" s="69">
        <v>0</v>
      </c>
      <c r="BO1685" s="69">
        <v>6.3761386612038438</v>
      </c>
      <c r="BP1685" s="69">
        <v>-6.3761386612038438</v>
      </c>
      <c r="BQ1685" s="69">
        <v>6376.1386612038441</v>
      </c>
      <c r="BR1685" s="69">
        <v>-6376.1386612038441</v>
      </c>
      <c r="BS1685" s="69">
        <v>0</v>
      </c>
      <c r="BT1685" s="69">
        <v>0</v>
      </c>
      <c r="BU1685" s="69">
        <v>245.27170582226762</v>
      </c>
      <c r="BV1685" s="69">
        <v>2.1415798672499316E-2</v>
      </c>
    </row>
    <row r="1686" spans="1:74">
      <c r="A1686" s="113" t="s">
        <v>1044</v>
      </c>
      <c r="B1686" s="69" t="s">
        <v>100</v>
      </c>
      <c r="C1686" s="69" t="s">
        <v>141</v>
      </c>
      <c r="D1686" s="69" t="s">
        <v>362</v>
      </c>
      <c r="E1686" s="69" t="s">
        <v>689</v>
      </c>
      <c r="F1686" s="69">
        <v>0</v>
      </c>
      <c r="G1686" s="69">
        <v>0</v>
      </c>
      <c r="H1686" s="69">
        <v>11511</v>
      </c>
      <c r="I1686" s="69">
        <v>98</v>
      </c>
      <c r="J1686" s="69">
        <v>45</v>
      </c>
      <c r="K1686" s="69">
        <v>2291</v>
      </c>
      <c r="L1686" s="69">
        <v>1945</v>
      </c>
      <c r="M1686" s="69">
        <v>53</v>
      </c>
      <c r="N1686" s="69">
        <v>1</v>
      </c>
      <c r="O1686" s="69">
        <v>14</v>
      </c>
      <c r="P1686" s="69">
        <v>5024.4399999999996</v>
      </c>
      <c r="Q1686" s="69">
        <v>51.39</v>
      </c>
      <c r="R1686" s="69">
        <v>3500000</v>
      </c>
      <c r="S1686" s="69">
        <v>0</v>
      </c>
      <c r="T1686" s="69">
        <v>0</v>
      </c>
      <c r="U1686" s="69">
        <v>3540</v>
      </c>
      <c r="V1686" s="69">
        <v>0</v>
      </c>
      <c r="W1686" s="69">
        <v>0</v>
      </c>
      <c r="X1686" s="69">
        <v>0</v>
      </c>
      <c r="Y1686" s="69">
        <v>0</v>
      </c>
      <c r="Z1686" s="69">
        <v>0</v>
      </c>
      <c r="AA1686" s="69">
        <v>0</v>
      </c>
      <c r="AB1686" s="69">
        <v>0</v>
      </c>
      <c r="AC1686" s="69">
        <v>0</v>
      </c>
      <c r="AD1686" s="69">
        <v>0</v>
      </c>
      <c r="AE1686" s="69">
        <v>1445</v>
      </c>
      <c r="AF1686" s="69">
        <v>2753206</v>
      </c>
      <c r="AG1686" s="69">
        <v>746794</v>
      </c>
      <c r="AH1686" s="69">
        <v>0</v>
      </c>
      <c r="AI1686" s="69">
        <v>0</v>
      </c>
      <c r="AJ1686" s="69">
        <v>5002</v>
      </c>
      <c r="AK1686" s="69">
        <v>-1462</v>
      </c>
      <c r="AL1686" s="69">
        <v>25024</v>
      </c>
      <c r="AM1686" s="69">
        <v>11165</v>
      </c>
      <c r="AN1686" s="69">
        <v>-25024</v>
      </c>
      <c r="AO1686" s="69">
        <v>77</v>
      </c>
      <c r="AP1686" s="69">
        <v>-77</v>
      </c>
      <c r="AQ1686" s="69">
        <v>519568</v>
      </c>
      <c r="AR1686" s="69">
        <v>20252</v>
      </c>
      <c r="AS1686" s="69">
        <v>432591</v>
      </c>
      <c r="AT1686" s="69">
        <v>251632</v>
      </c>
      <c r="AU1686" s="69">
        <v>0</v>
      </c>
      <c r="AV1686" s="69">
        <v>1032</v>
      </c>
      <c r="AW1686" s="69">
        <v>0.78663028571428573</v>
      </c>
      <c r="AX1686" s="69">
        <v>0</v>
      </c>
      <c r="AY1686" s="69">
        <v>0</v>
      </c>
      <c r="AZ1686" s="69">
        <v>0</v>
      </c>
      <c r="BA1686" s="69">
        <v>550.42103158736506</v>
      </c>
      <c r="BB1686" s="69">
        <v>1.4129943502824858</v>
      </c>
      <c r="BC1686" s="69">
        <v>894.57896841263494</v>
      </c>
      <c r="BD1686" s="69">
        <v>0</v>
      </c>
      <c r="BE1686" s="69">
        <v>110.02261828644501</v>
      </c>
      <c r="BF1686" s="69">
        <v>-110.02261828644501</v>
      </c>
      <c r="BG1686" s="69">
        <v>35755.922077922078</v>
      </c>
      <c r="BH1686" s="69">
        <v>0</v>
      </c>
      <c r="BI1686" s="69">
        <v>-35755.922077922078</v>
      </c>
      <c r="BJ1686" s="69">
        <v>1.482000431127398E-4</v>
      </c>
      <c r="BK1686" s="69">
        <v>0</v>
      </c>
      <c r="BL1686" s="69">
        <v>135.94736322338534</v>
      </c>
      <c r="BM1686" s="69">
        <v>-135.94736322338534</v>
      </c>
      <c r="BN1686" s="69">
        <v>0</v>
      </c>
      <c r="BO1686" s="69">
        <v>6.3644551088672676</v>
      </c>
      <c r="BP1686" s="69">
        <v>-6.3644551088672676</v>
      </c>
      <c r="BQ1686" s="69">
        <v>6364.4551088672679</v>
      </c>
      <c r="BR1686" s="69">
        <v>-6364.4551088672679</v>
      </c>
      <c r="BS1686" s="69">
        <v>0</v>
      </c>
      <c r="BT1686" s="69">
        <v>0</v>
      </c>
      <c r="BU1686" s="69">
        <v>243.8294573643411</v>
      </c>
      <c r="BV1686" s="69">
        <v>2.1489006251347274E-2</v>
      </c>
    </row>
    <row r="1687" spans="1:74">
      <c r="A1687" s="113" t="s">
        <v>1045</v>
      </c>
      <c r="B1687" s="69" t="s">
        <v>100</v>
      </c>
      <c r="C1687" s="69" t="s">
        <v>141</v>
      </c>
      <c r="D1687" s="69" t="s">
        <v>362</v>
      </c>
      <c r="E1687" s="69" t="s">
        <v>689</v>
      </c>
      <c r="F1687" s="69">
        <v>0</v>
      </c>
      <c r="G1687" s="69">
        <v>0</v>
      </c>
      <c r="H1687" s="69">
        <v>10537</v>
      </c>
      <c r="I1687" s="69">
        <v>98</v>
      </c>
      <c r="J1687" s="69">
        <v>31</v>
      </c>
      <c r="K1687" s="69">
        <v>2147</v>
      </c>
      <c r="L1687" s="69">
        <v>1803</v>
      </c>
      <c r="M1687" s="69">
        <v>36</v>
      </c>
      <c r="N1687" s="69">
        <v>0</v>
      </c>
      <c r="O1687" s="69">
        <v>11</v>
      </c>
      <c r="P1687" s="69">
        <v>4907.78</v>
      </c>
      <c r="Q1687" s="69">
        <v>67.11</v>
      </c>
      <c r="R1687" s="69">
        <v>3500000</v>
      </c>
      <c r="S1687" s="69">
        <v>0</v>
      </c>
      <c r="T1687" s="69">
        <v>0</v>
      </c>
      <c r="U1687" s="69">
        <v>3540</v>
      </c>
      <c r="V1687" s="69">
        <v>0</v>
      </c>
      <c r="W1687" s="69">
        <v>0</v>
      </c>
      <c r="X1687" s="69">
        <v>0</v>
      </c>
      <c r="Y1687" s="69">
        <v>0</v>
      </c>
      <c r="Z1687" s="69">
        <v>0</v>
      </c>
      <c r="AA1687" s="69">
        <v>0</v>
      </c>
      <c r="AB1687" s="69">
        <v>0</v>
      </c>
      <c r="AC1687" s="69">
        <v>0</v>
      </c>
      <c r="AD1687" s="69">
        <v>0</v>
      </c>
      <c r="AE1687" s="69">
        <v>1445</v>
      </c>
      <c r="AF1687" s="69">
        <v>2869663</v>
      </c>
      <c r="AG1687" s="69">
        <v>630337</v>
      </c>
      <c r="AH1687" s="69">
        <v>0</v>
      </c>
      <c r="AI1687" s="69">
        <v>0</v>
      </c>
      <c r="AJ1687" s="69">
        <v>5243</v>
      </c>
      <c r="AK1687" s="69">
        <v>-1703</v>
      </c>
      <c r="AL1687" s="69">
        <v>26154</v>
      </c>
      <c r="AM1687" s="69">
        <v>11674</v>
      </c>
      <c r="AN1687" s="69">
        <v>-26154</v>
      </c>
      <c r="AO1687" s="69">
        <v>79</v>
      </c>
      <c r="AP1687" s="69">
        <v>-79</v>
      </c>
      <c r="AQ1687" s="69">
        <v>542662</v>
      </c>
      <c r="AR1687" s="69">
        <v>21122</v>
      </c>
      <c r="AS1687" s="69">
        <v>452023</v>
      </c>
      <c r="AT1687" s="69">
        <v>262169</v>
      </c>
      <c r="AU1687" s="69">
        <v>0</v>
      </c>
      <c r="AV1687" s="69">
        <v>1068</v>
      </c>
      <c r="AW1687" s="69">
        <v>0.81990371428571429</v>
      </c>
      <c r="AX1687" s="69">
        <v>0</v>
      </c>
      <c r="AY1687" s="69">
        <v>0</v>
      </c>
      <c r="AZ1687" s="69">
        <v>0</v>
      </c>
      <c r="BA1687" s="69">
        <v>547.33225252717909</v>
      </c>
      <c r="BB1687" s="69">
        <v>1.4810734463276836</v>
      </c>
      <c r="BC1687" s="69">
        <v>897.66774747282091</v>
      </c>
      <c r="BD1687" s="69">
        <v>0</v>
      </c>
      <c r="BE1687" s="69">
        <v>109.72176340139175</v>
      </c>
      <c r="BF1687" s="69">
        <v>-109.72176340139175</v>
      </c>
      <c r="BG1687" s="69">
        <v>36324.848101265823</v>
      </c>
      <c r="BH1687" s="69">
        <v>0</v>
      </c>
      <c r="BI1687" s="69">
        <v>-36324.848101265823</v>
      </c>
      <c r="BJ1687" s="69">
        <v>1.4557864748222649E-4</v>
      </c>
      <c r="BK1687" s="69">
        <v>0</v>
      </c>
      <c r="BL1687" s="69">
        <v>135.86132941956254</v>
      </c>
      <c r="BM1687" s="69">
        <v>-135.86132941956254</v>
      </c>
      <c r="BN1687" s="69">
        <v>0</v>
      </c>
      <c r="BO1687" s="69">
        <v>6.3484889043256647</v>
      </c>
      <c r="BP1687" s="69">
        <v>-6.3484889043256647</v>
      </c>
      <c r="BQ1687" s="69">
        <v>6348.4889043256644</v>
      </c>
      <c r="BR1687" s="69">
        <v>-6348.4889043256644</v>
      </c>
      <c r="BS1687" s="69">
        <v>0</v>
      </c>
      <c r="BT1687" s="69">
        <v>0</v>
      </c>
      <c r="BU1687" s="69">
        <v>245.47659176029961</v>
      </c>
      <c r="BV1687" s="69">
        <v>2.1512470008955852E-2</v>
      </c>
    </row>
    <row r="1688" spans="1:74">
      <c r="A1688" s="113" t="s">
        <v>1046</v>
      </c>
      <c r="B1688" s="69" t="s">
        <v>100</v>
      </c>
      <c r="C1688" s="69" t="s">
        <v>141</v>
      </c>
      <c r="D1688" s="69" t="s">
        <v>362</v>
      </c>
      <c r="E1688" s="69" t="s">
        <v>689</v>
      </c>
      <c r="F1688" s="69">
        <v>0</v>
      </c>
      <c r="G1688" s="69">
        <v>0</v>
      </c>
      <c r="H1688" s="69">
        <v>10560</v>
      </c>
      <c r="I1688" s="69">
        <v>84</v>
      </c>
      <c r="J1688" s="69">
        <v>28</v>
      </c>
      <c r="K1688" s="69">
        <v>1847</v>
      </c>
      <c r="L1688" s="69">
        <v>1552</v>
      </c>
      <c r="M1688" s="69">
        <v>33</v>
      </c>
      <c r="N1688" s="69">
        <v>1</v>
      </c>
      <c r="O1688" s="69">
        <v>13</v>
      </c>
      <c r="P1688" s="69">
        <v>5717.38</v>
      </c>
      <c r="Q1688" s="69">
        <v>67.260000000000005</v>
      </c>
      <c r="R1688" s="69">
        <v>3500000</v>
      </c>
      <c r="S1688" s="69">
        <v>0</v>
      </c>
      <c r="T1688" s="69">
        <v>0</v>
      </c>
      <c r="U1688" s="69">
        <v>3540</v>
      </c>
      <c r="V1688" s="69">
        <v>0</v>
      </c>
      <c r="W1688" s="69">
        <v>0</v>
      </c>
      <c r="X1688" s="69">
        <v>0</v>
      </c>
      <c r="Y1688" s="69">
        <v>0</v>
      </c>
      <c r="Z1688" s="69">
        <v>0</v>
      </c>
      <c r="AA1688" s="69">
        <v>0</v>
      </c>
      <c r="AB1688" s="69">
        <v>0</v>
      </c>
      <c r="AC1688" s="69">
        <v>0</v>
      </c>
      <c r="AD1688" s="69">
        <v>0</v>
      </c>
      <c r="AE1688" s="69">
        <v>1445</v>
      </c>
      <c r="AF1688" s="69">
        <v>2983183</v>
      </c>
      <c r="AG1688" s="69">
        <v>516817</v>
      </c>
      <c r="AH1688" s="69">
        <v>0</v>
      </c>
      <c r="AI1688" s="69">
        <v>0</v>
      </c>
      <c r="AJ1688" s="69">
        <v>5465</v>
      </c>
      <c r="AK1688" s="69">
        <v>-1925</v>
      </c>
      <c r="AL1688" s="69">
        <v>27171</v>
      </c>
      <c r="AM1688" s="69">
        <v>12144</v>
      </c>
      <c r="AN1688" s="69">
        <v>-27171</v>
      </c>
      <c r="AO1688" s="69">
        <v>81</v>
      </c>
      <c r="AP1688" s="69">
        <v>-81</v>
      </c>
      <c r="AQ1688" s="69">
        <v>564743</v>
      </c>
      <c r="AR1688" s="69">
        <v>21957</v>
      </c>
      <c r="AS1688" s="69">
        <v>470683</v>
      </c>
      <c r="AT1688" s="69">
        <v>272729</v>
      </c>
      <c r="AU1688" s="69">
        <v>0</v>
      </c>
      <c r="AV1688" s="69">
        <v>1101</v>
      </c>
      <c r="AW1688" s="69">
        <v>0.85233800000000004</v>
      </c>
      <c r="AX1688" s="69">
        <v>0</v>
      </c>
      <c r="AY1688" s="69">
        <v>0</v>
      </c>
      <c r="AZ1688" s="69">
        <v>0</v>
      </c>
      <c r="BA1688" s="69">
        <v>545.8706312900274</v>
      </c>
      <c r="BB1688" s="69">
        <v>1.5437853107344632</v>
      </c>
      <c r="BC1688" s="69">
        <v>899.1293687099726</v>
      </c>
      <c r="BD1688" s="69">
        <v>0</v>
      </c>
      <c r="BE1688" s="69">
        <v>109.79290419933017</v>
      </c>
      <c r="BF1688" s="69">
        <v>-109.79290419933017</v>
      </c>
      <c r="BG1688" s="69">
        <v>36829.419753086418</v>
      </c>
      <c r="BH1688" s="69">
        <v>0</v>
      </c>
      <c r="BI1688" s="69">
        <v>-36829.419753086418</v>
      </c>
      <c r="BJ1688" s="69">
        <v>1.4342807259231191E-4</v>
      </c>
      <c r="BK1688" s="69">
        <v>0</v>
      </c>
      <c r="BL1688" s="69">
        <v>135.86478116318258</v>
      </c>
      <c r="BM1688" s="69">
        <v>-135.86478116318258</v>
      </c>
      <c r="BN1688" s="69">
        <v>0</v>
      </c>
      <c r="BO1688" s="69">
        <v>6.3379875627545506</v>
      </c>
      <c r="BP1688" s="69">
        <v>-6.3379875627545506</v>
      </c>
      <c r="BQ1688" s="69">
        <v>6337.9875627545507</v>
      </c>
      <c r="BR1688" s="69">
        <v>-6337.9875627545507</v>
      </c>
      <c r="BS1688" s="69">
        <v>0</v>
      </c>
      <c r="BT1688" s="69">
        <v>0</v>
      </c>
      <c r="BU1688" s="69">
        <v>247.7102633969119</v>
      </c>
      <c r="BV1688" s="69">
        <v>2.150358658717328E-2</v>
      </c>
    </row>
    <row r="1689" spans="1:74">
      <c r="A1689" s="113" t="s">
        <v>1047</v>
      </c>
      <c r="B1689" s="69" t="s">
        <v>100</v>
      </c>
      <c r="C1689" s="69" t="s">
        <v>141</v>
      </c>
      <c r="D1689" s="69" t="s">
        <v>362</v>
      </c>
      <c r="E1689" s="69" t="s">
        <v>689</v>
      </c>
      <c r="F1689" s="69">
        <v>0</v>
      </c>
      <c r="G1689" s="69">
        <v>0</v>
      </c>
      <c r="H1689" s="69">
        <v>10440</v>
      </c>
      <c r="I1689" s="69">
        <v>72</v>
      </c>
      <c r="J1689" s="69">
        <v>36</v>
      </c>
      <c r="K1689" s="69">
        <v>1864</v>
      </c>
      <c r="L1689" s="69">
        <v>1598</v>
      </c>
      <c r="M1689" s="69">
        <v>40</v>
      </c>
      <c r="N1689" s="69">
        <v>1</v>
      </c>
      <c r="O1689" s="69">
        <v>11</v>
      </c>
      <c r="P1689" s="69">
        <v>5600.86</v>
      </c>
      <c r="Q1689" s="69">
        <v>62.14</v>
      </c>
      <c r="R1689" s="69">
        <v>3500000</v>
      </c>
      <c r="S1689" s="69">
        <v>0</v>
      </c>
      <c r="T1689" s="69">
        <v>0</v>
      </c>
      <c r="U1689" s="69">
        <v>3540</v>
      </c>
      <c r="V1689" s="69">
        <v>0</v>
      </c>
      <c r="W1689" s="69">
        <v>0</v>
      </c>
      <c r="X1689" s="69">
        <v>0</v>
      </c>
      <c r="Y1689" s="69">
        <v>0</v>
      </c>
      <c r="Z1689" s="69">
        <v>0</v>
      </c>
      <c r="AA1689" s="69">
        <v>0</v>
      </c>
      <c r="AB1689" s="69">
        <v>0</v>
      </c>
      <c r="AC1689" s="69">
        <v>0</v>
      </c>
      <c r="AD1689" s="69">
        <v>0</v>
      </c>
      <c r="AE1689" s="69">
        <v>1445</v>
      </c>
      <c r="AF1689" s="69">
        <v>3095905</v>
      </c>
      <c r="AG1689" s="69">
        <v>404095</v>
      </c>
      <c r="AH1689" s="69">
        <v>0</v>
      </c>
      <c r="AI1689" s="69">
        <v>0</v>
      </c>
      <c r="AJ1689" s="69">
        <v>5698</v>
      </c>
      <c r="AK1689" s="69">
        <v>-2158</v>
      </c>
      <c r="AL1689" s="69">
        <v>28185</v>
      </c>
      <c r="AM1689" s="69">
        <v>12625</v>
      </c>
      <c r="AN1689" s="69">
        <v>-28185</v>
      </c>
      <c r="AO1689" s="69">
        <v>85</v>
      </c>
      <c r="AP1689" s="69">
        <v>-85</v>
      </c>
      <c r="AQ1689" s="69">
        <v>586452</v>
      </c>
      <c r="AR1689" s="69">
        <v>22778</v>
      </c>
      <c r="AS1689" s="69">
        <v>489132</v>
      </c>
      <c r="AT1689" s="69">
        <v>283169</v>
      </c>
      <c r="AU1689" s="69">
        <v>0</v>
      </c>
      <c r="AV1689" s="69">
        <v>1141</v>
      </c>
      <c r="AW1689" s="69">
        <v>0.88454428571428567</v>
      </c>
      <c r="AX1689" s="69">
        <v>0</v>
      </c>
      <c r="AY1689" s="69">
        <v>0</v>
      </c>
      <c r="AZ1689" s="69">
        <v>0</v>
      </c>
      <c r="BA1689" s="69">
        <v>543.33187083187079</v>
      </c>
      <c r="BB1689" s="69">
        <v>1.6096045197740112</v>
      </c>
      <c r="BC1689" s="69">
        <v>901.66812916812921</v>
      </c>
      <c r="BD1689" s="69">
        <v>0</v>
      </c>
      <c r="BE1689" s="69">
        <v>109.8422919992904</v>
      </c>
      <c r="BF1689" s="69">
        <v>-109.8422919992904</v>
      </c>
      <c r="BG1689" s="69">
        <v>36422.411764705881</v>
      </c>
      <c r="BH1689" s="69">
        <v>0</v>
      </c>
      <c r="BI1689" s="69">
        <v>-36422.411764705881</v>
      </c>
      <c r="BJ1689" s="69">
        <v>1.4493939827982512E-4</v>
      </c>
      <c r="BK1689" s="69">
        <v>0</v>
      </c>
      <c r="BL1689" s="69">
        <v>135.91645447361489</v>
      </c>
      <c r="BM1689" s="69">
        <v>-135.91645447361489</v>
      </c>
      <c r="BN1689" s="69">
        <v>0</v>
      </c>
      <c r="BO1689" s="69">
        <v>6.3293855237441017</v>
      </c>
      <c r="BP1689" s="69">
        <v>-6.3293855237441017</v>
      </c>
      <c r="BQ1689" s="69">
        <v>6329.3855237441021</v>
      </c>
      <c r="BR1689" s="69">
        <v>-6329.3855237441021</v>
      </c>
      <c r="BS1689" s="69">
        <v>0</v>
      </c>
      <c r="BT1689" s="69">
        <v>0</v>
      </c>
      <c r="BU1689" s="69">
        <v>248.17616126205084</v>
      </c>
      <c r="BV1689" s="69">
        <v>2.1527763568032848E-2</v>
      </c>
    </row>
    <row r="1690" spans="1:74">
      <c r="A1690" s="113" t="s">
        <v>1048</v>
      </c>
      <c r="B1690" s="69" t="s">
        <v>100</v>
      </c>
      <c r="C1690" s="69" t="s">
        <v>141</v>
      </c>
      <c r="D1690" s="69" t="s">
        <v>362</v>
      </c>
      <c r="E1690" s="69" t="s">
        <v>689</v>
      </c>
      <c r="F1690" s="69">
        <v>0</v>
      </c>
      <c r="G1690" s="69">
        <v>0</v>
      </c>
      <c r="H1690" s="69">
        <v>10526</v>
      </c>
      <c r="I1690" s="69">
        <v>78</v>
      </c>
      <c r="J1690" s="69">
        <v>40</v>
      </c>
      <c r="K1690" s="69">
        <v>1948</v>
      </c>
      <c r="L1690" s="69">
        <v>1652</v>
      </c>
      <c r="M1690" s="69">
        <v>45</v>
      </c>
      <c r="N1690" s="69">
        <v>0</v>
      </c>
      <c r="O1690" s="69">
        <v>18</v>
      </c>
      <c r="P1690" s="69">
        <v>5403.49</v>
      </c>
      <c r="Q1690" s="69">
        <v>51.35</v>
      </c>
      <c r="R1690" s="69">
        <v>3500000</v>
      </c>
      <c r="S1690" s="69">
        <v>0</v>
      </c>
      <c r="T1690" s="69">
        <v>0</v>
      </c>
      <c r="U1690" s="69">
        <v>3540</v>
      </c>
      <c r="V1690" s="69">
        <v>0</v>
      </c>
      <c r="W1690" s="69">
        <v>0</v>
      </c>
      <c r="X1690" s="69">
        <v>0</v>
      </c>
      <c r="Y1690" s="69">
        <v>0</v>
      </c>
      <c r="Z1690" s="69">
        <v>0</v>
      </c>
      <c r="AA1690" s="69">
        <v>0</v>
      </c>
      <c r="AB1690" s="69">
        <v>0</v>
      </c>
      <c r="AC1690" s="69">
        <v>0</v>
      </c>
      <c r="AD1690" s="69">
        <v>0</v>
      </c>
      <c r="AE1690" s="69">
        <v>1445</v>
      </c>
      <c r="AF1690" s="69">
        <v>3210350</v>
      </c>
      <c r="AG1690" s="69">
        <v>289650</v>
      </c>
      <c r="AH1690" s="69">
        <v>0</v>
      </c>
      <c r="AI1690" s="69">
        <v>0</v>
      </c>
      <c r="AJ1690" s="69">
        <v>5903</v>
      </c>
      <c r="AK1690" s="69">
        <v>-2363</v>
      </c>
      <c r="AL1690" s="69">
        <v>29188</v>
      </c>
      <c r="AM1690" s="69">
        <v>13104</v>
      </c>
      <c r="AN1690" s="69">
        <v>-29188</v>
      </c>
      <c r="AO1690" s="69">
        <v>88</v>
      </c>
      <c r="AP1690" s="69">
        <v>-88</v>
      </c>
      <c r="AQ1690" s="69">
        <v>610958</v>
      </c>
      <c r="AR1690" s="69">
        <v>23619</v>
      </c>
      <c r="AS1690" s="69">
        <v>509943</v>
      </c>
      <c r="AT1690" s="69">
        <v>293695</v>
      </c>
      <c r="AU1690" s="69">
        <v>0</v>
      </c>
      <c r="AV1690" s="69">
        <v>1186</v>
      </c>
      <c r="AW1690" s="69">
        <v>0.91724285714285714</v>
      </c>
      <c r="AX1690" s="69">
        <v>0</v>
      </c>
      <c r="AY1690" s="69">
        <v>0</v>
      </c>
      <c r="AZ1690" s="69">
        <v>0</v>
      </c>
      <c r="BA1690" s="69">
        <v>543.85058444858544</v>
      </c>
      <c r="BB1690" s="69">
        <v>1.6675141242937852</v>
      </c>
      <c r="BC1690" s="69">
        <v>901.14941555141456</v>
      </c>
      <c r="BD1690" s="69">
        <v>0</v>
      </c>
      <c r="BE1690" s="69">
        <v>109.98869398382897</v>
      </c>
      <c r="BF1690" s="69">
        <v>-109.98869398382897</v>
      </c>
      <c r="BG1690" s="69">
        <v>36481.25</v>
      </c>
      <c r="BH1690" s="69">
        <v>0</v>
      </c>
      <c r="BI1690" s="69">
        <v>-36481.25</v>
      </c>
      <c r="BJ1690" s="69">
        <v>1.4403608758703544E-4</v>
      </c>
      <c r="BK1690" s="69">
        <v>0</v>
      </c>
      <c r="BL1690" s="69">
        <v>135.92235064990049</v>
      </c>
      <c r="BM1690" s="69">
        <v>-135.92235064990049</v>
      </c>
      <c r="BN1690" s="69">
        <v>0</v>
      </c>
      <c r="BO1690" s="69">
        <v>6.2955075371168938</v>
      </c>
      <c r="BP1690" s="69">
        <v>-6.2955075371168938</v>
      </c>
      <c r="BQ1690" s="69">
        <v>6295.5075371168941</v>
      </c>
      <c r="BR1690" s="69">
        <v>-6295.5075371168941</v>
      </c>
      <c r="BS1690" s="69">
        <v>0</v>
      </c>
      <c r="BT1690" s="69">
        <v>0</v>
      </c>
      <c r="BU1690" s="69">
        <v>247.63490725126476</v>
      </c>
      <c r="BV1690" s="69">
        <v>2.1448282860687642E-2</v>
      </c>
    </row>
    <row r="1691" spans="1:74">
      <c r="A1691" s="113" t="s">
        <v>1049</v>
      </c>
      <c r="B1691" s="69" t="s">
        <v>100</v>
      </c>
      <c r="C1691" s="69" t="s">
        <v>141</v>
      </c>
      <c r="D1691" s="69" t="s">
        <v>362</v>
      </c>
      <c r="E1691" s="69" t="s">
        <v>689</v>
      </c>
      <c r="F1691" s="69">
        <v>0</v>
      </c>
      <c r="G1691" s="69">
        <v>0</v>
      </c>
      <c r="H1691" s="69">
        <v>11935</v>
      </c>
      <c r="I1691" s="69">
        <v>79</v>
      </c>
      <c r="J1691" s="69">
        <v>34</v>
      </c>
      <c r="K1691" s="69">
        <v>2727</v>
      </c>
      <c r="L1691" s="69">
        <v>2269</v>
      </c>
      <c r="M1691" s="69">
        <v>40</v>
      </c>
      <c r="N1691" s="69">
        <v>0</v>
      </c>
      <c r="O1691" s="69">
        <v>14</v>
      </c>
      <c r="P1691" s="69">
        <v>4376.6000000000004</v>
      </c>
      <c r="Q1691" s="69">
        <v>66.31</v>
      </c>
      <c r="R1691" s="114">
        <v>3500000</v>
      </c>
      <c r="S1691" s="69">
        <v>0</v>
      </c>
      <c r="T1691" s="69">
        <v>0</v>
      </c>
      <c r="U1691" s="69">
        <v>3540</v>
      </c>
      <c r="V1691" s="69">
        <v>0</v>
      </c>
      <c r="W1691" s="69">
        <v>0</v>
      </c>
      <c r="X1691" s="69">
        <v>0</v>
      </c>
      <c r="Y1691" s="69">
        <v>0</v>
      </c>
      <c r="Z1691" s="69">
        <v>0</v>
      </c>
      <c r="AA1691" s="69">
        <v>0</v>
      </c>
      <c r="AB1691" s="69">
        <v>0</v>
      </c>
      <c r="AC1691" s="69">
        <v>0</v>
      </c>
      <c r="AD1691" s="69">
        <v>0</v>
      </c>
      <c r="AE1691" s="69">
        <v>1445</v>
      </c>
      <c r="AF1691" s="69">
        <v>3338200</v>
      </c>
      <c r="AG1691" s="69">
        <v>161800</v>
      </c>
      <c r="AH1691" s="69">
        <v>0</v>
      </c>
      <c r="AI1691" s="69">
        <v>0</v>
      </c>
      <c r="AJ1691" s="69">
        <v>6162</v>
      </c>
      <c r="AK1691" s="69">
        <v>-2622</v>
      </c>
      <c r="AL1691" s="69">
        <v>30376</v>
      </c>
      <c r="AM1691" s="69">
        <v>13633</v>
      </c>
      <c r="AN1691" s="69">
        <v>-30376</v>
      </c>
      <c r="AO1691" s="69">
        <v>90</v>
      </c>
      <c r="AP1691" s="69">
        <v>-90</v>
      </c>
      <c r="AQ1691" s="69">
        <v>640289</v>
      </c>
      <c r="AR1691" s="69">
        <v>24632</v>
      </c>
      <c r="AS1691" s="69">
        <v>534665</v>
      </c>
      <c r="AT1691" s="69">
        <v>305630</v>
      </c>
      <c r="AU1691" s="69">
        <v>0</v>
      </c>
      <c r="AV1691" s="69">
        <v>1226</v>
      </c>
      <c r="AW1691" s="69">
        <v>0.9537714285714286</v>
      </c>
      <c r="AX1691" s="69">
        <v>0</v>
      </c>
      <c r="AY1691" s="69">
        <v>0</v>
      </c>
      <c r="AZ1691" s="69">
        <v>0</v>
      </c>
      <c r="BA1691" s="69">
        <v>541.73969490425191</v>
      </c>
      <c r="BB1691" s="69">
        <v>1.7406779661016949</v>
      </c>
      <c r="BC1691" s="69">
        <v>903.26030509574809</v>
      </c>
      <c r="BD1691" s="69">
        <v>0</v>
      </c>
      <c r="BE1691" s="69">
        <v>109.89597050302871</v>
      </c>
      <c r="BF1691" s="69">
        <v>-109.89597050302871</v>
      </c>
      <c r="BG1691" s="69">
        <v>37091.111111111109</v>
      </c>
      <c r="BH1691" s="69">
        <v>0</v>
      </c>
      <c r="BI1691" s="69">
        <v>-37091.111111111109</v>
      </c>
      <c r="BJ1691" s="69">
        <v>1.4056152768515467E-4</v>
      </c>
      <c r="BK1691" s="69">
        <v>0</v>
      </c>
      <c r="BL1691" s="69">
        <v>135.52289704449495</v>
      </c>
      <c r="BM1691" s="69">
        <v>-135.52289704449495</v>
      </c>
      <c r="BN1691" s="69">
        <v>0</v>
      </c>
      <c r="BO1691" s="69">
        <v>6.2435356718693011</v>
      </c>
      <c r="BP1691" s="69">
        <v>-6.2435356718693011</v>
      </c>
      <c r="BQ1691" s="69">
        <v>6243.535671869301</v>
      </c>
      <c r="BR1691" s="69">
        <v>-6243.535671869301</v>
      </c>
      <c r="BS1691" s="69">
        <v>0</v>
      </c>
      <c r="BT1691" s="69">
        <v>0</v>
      </c>
      <c r="BU1691" s="69">
        <v>249.29037520391518</v>
      </c>
      <c r="BV1691" s="69">
        <v>2.1291947854796819E-2</v>
      </c>
    </row>
    <row r="1692" spans="1:74">
      <c r="A1692" s="113" t="s">
        <v>1050</v>
      </c>
      <c r="B1692" s="69" t="s">
        <v>100</v>
      </c>
      <c r="C1692" s="69" t="s">
        <v>141</v>
      </c>
      <c r="D1692" s="69" t="s">
        <v>362</v>
      </c>
      <c r="E1692" s="69" t="s">
        <v>689</v>
      </c>
      <c r="F1692" s="69">
        <v>0</v>
      </c>
      <c r="G1692" s="69">
        <v>0</v>
      </c>
      <c r="H1692" s="69">
        <v>12549</v>
      </c>
      <c r="I1692" s="69">
        <v>79</v>
      </c>
      <c r="J1692" s="69">
        <v>42</v>
      </c>
      <c r="K1692" s="69">
        <v>2453</v>
      </c>
      <c r="L1692" s="69">
        <v>2071</v>
      </c>
      <c r="M1692" s="69">
        <v>48</v>
      </c>
      <c r="N1692" s="69">
        <v>0</v>
      </c>
      <c r="O1692" s="69">
        <v>19</v>
      </c>
      <c r="P1692" s="69">
        <v>5115.78</v>
      </c>
      <c r="Q1692" s="69">
        <v>55.28</v>
      </c>
      <c r="R1692" s="114">
        <v>3500000</v>
      </c>
      <c r="S1692" s="69">
        <v>0</v>
      </c>
      <c r="T1692" s="69">
        <v>0</v>
      </c>
      <c r="U1692" s="69">
        <v>3540</v>
      </c>
      <c r="V1692" s="69">
        <v>0</v>
      </c>
      <c r="W1692" s="69">
        <v>0</v>
      </c>
      <c r="X1692" s="69">
        <v>0</v>
      </c>
      <c r="Y1692" s="69">
        <v>0</v>
      </c>
      <c r="Z1692" s="69">
        <v>0</v>
      </c>
      <c r="AA1692" s="69">
        <v>0</v>
      </c>
      <c r="AB1692" s="69">
        <v>0</v>
      </c>
      <c r="AC1692" s="69">
        <v>0</v>
      </c>
      <c r="AD1692" s="69">
        <v>0</v>
      </c>
      <c r="AE1692" s="69">
        <v>1445</v>
      </c>
      <c r="AF1692" s="69">
        <v>3474946</v>
      </c>
      <c r="AG1692" s="69">
        <v>25054</v>
      </c>
      <c r="AH1692" s="69">
        <v>0</v>
      </c>
      <c r="AI1692" s="69">
        <v>0</v>
      </c>
      <c r="AJ1692" s="69">
        <v>6386</v>
      </c>
      <c r="AK1692" s="69">
        <v>-2846</v>
      </c>
      <c r="AL1692" s="69">
        <v>31438</v>
      </c>
      <c r="AM1692" s="69">
        <v>14151</v>
      </c>
      <c r="AN1692" s="69">
        <v>-31438</v>
      </c>
      <c r="AO1692" s="69">
        <v>90</v>
      </c>
      <c r="AP1692" s="69">
        <v>-90</v>
      </c>
      <c r="AQ1692" s="69">
        <v>670073</v>
      </c>
      <c r="AR1692" s="69">
        <v>25532</v>
      </c>
      <c r="AS1692" s="69">
        <v>559975</v>
      </c>
      <c r="AT1692" s="69">
        <v>318179</v>
      </c>
      <c r="AU1692" s="69">
        <v>0</v>
      </c>
      <c r="AV1692" s="69">
        <v>1274</v>
      </c>
      <c r="AW1692" s="69">
        <v>0.99284171428571433</v>
      </c>
      <c r="AX1692" s="69">
        <v>0</v>
      </c>
      <c r="AY1692" s="69">
        <v>0</v>
      </c>
      <c r="AZ1692" s="69">
        <v>0</v>
      </c>
      <c r="BA1692" s="69">
        <v>544.15064202943938</v>
      </c>
      <c r="BB1692" s="69">
        <v>1.803954802259887</v>
      </c>
      <c r="BC1692" s="69">
        <v>900.84935797056062</v>
      </c>
      <c r="BD1692" s="69">
        <v>0</v>
      </c>
      <c r="BE1692" s="69">
        <v>110.53330364527005</v>
      </c>
      <c r="BF1692" s="69">
        <v>-110.53330364527005</v>
      </c>
      <c r="BG1692" s="69">
        <v>38610.511111111111</v>
      </c>
      <c r="BH1692" s="69">
        <v>0</v>
      </c>
      <c r="BI1692" s="69">
        <v>-38610.511111111111</v>
      </c>
      <c r="BJ1692" s="69">
        <v>1.3431372402708362E-4</v>
      </c>
      <c r="BK1692" s="69">
        <v>0</v>
      </c>
      <c r="BL1692" s="69">
        <v>136.10159799467334</v>
      </c>
      <c r="BM1692" s="69">
        <v>-136.10159799467334</v>
      </c>
      <c r="BN1692" s="69">
        <v>0</v>
      </c>
      <c r="BO1692" s="69">
        <v>6.2055377472208582</v>
      </c>
      <c r="BP1692" s="69">
        <v>-6.2055377472208582</v>
      </c>
      <c r="BQ1692" s="69">
        <v>6205.5377472208584</v>
      </c>
      <c r="BR1692" s="69">
        <v>-6205.5377472208584</v>
      </c>
      <c r="BS1692" s="69">
        <v>0</v>
      </c>
      <c r="BT1692" s="69">
        <v>0</v>
      </c>
      <c r="BU1692" s="69">
        <v>249.7480376766091</v>
      </c>
      <c r="BV1692" s="69">
        <v>2.111859454119178E-2</v>
      </c>
    </row>
    <row r="1693" spans="1:74">
      <c r="A1693" s="113" t="s">
        <v>1060</v>
      </c>
      <c r="B1693" s="69" t="s">
        <v>100</v>
      </c>
      <c r="C1693" s="69" t="s">
        <v>141</v>
      </c>
      <c r="D1693" s="69" t="s">
        <v>363</v>
      </c>
      <c r="E1693" s="69" t="s">
        <v>690</v>
      </c>
      <c r="F1693" s="69">
        <v>0</v>
      </c>
      <c r="G1693" s="69">
        <v>0</v>
      </c>
      <c r="H1693" s="69">
        <v>10723</v>
      </c>
      <c r="I1693" s="69">
        <v>133</v>
      </c>
      <c r="J1693" s="69">
        <v>61</v>
      </c>
      <c r="K1693" s="69">
        <v>4477</v>
      </c>
      <c r="L1693" s="69">
        <v>3652</v>
      </c>
      <c r="M1693" s="69">
        <v>79</v>
      </c>
      <c r="N1693" s="69">
        <v>0</v>
      </c>
      <c r="O1693" s="69">
        <v>18</v>
      </c>
      <c r="P1693" s="69">
        <v>2395.13</v>
      </c>
      <c r="Q1693" s="69">
        <v>35.159999999999997</v>
      </c>
      <c r="R1693" s="114">
        <v>3500000</v>
      </c>
      <c r="S1693" s="69">
        <v>0</v>
      </c>
      <c r="T1693" s="69">
        <v>0</v>
      </c>
      <c r="U1693" s="69">
        <v>3540</v>
      </c>
      <c r="V1693" s="69">
        <v>0</v>
      </c>
      <c r="W1693" s="69">
        <v>0</v>
      </c>
      <c r="X1693" s="69">
        <v>0</v>
      </c>
      <c r="Y1693" s="69">
        <v>0</v>
      </c>
      <c r="Z1693" s="69">
        <v>0</v>
      </c>
      <c r="AA1693" s="69">
        <v>0</v>
      </c>
      <c r="AB1693" s="69">
        <v>0</v>
      </c>
      <c r="AC1693" s="69">
        <v>0</v>
      </c>
      <c r="AD1693" s="69">
        <v>0</v>
      </c>
      <c r="AE1693" s="69">
        <v>1445</v>
      </c>
      <c r="AF1693" s="69">
        <v>106152</v>
      </c>
      <c r="AG1693" s="69">
        <v>3393848</v>
      </c>
      <c r="AH1693" s="69">
        <v>0</v>
      </c>
      <c r="AI1693" s="69">
        <v>0</v>
      </c>
      <c r="AJ1693" s="69">
        <v>144</v>
      </c>
      <c r="AK1693" s="69">
        <v>3396</v>
      </c>
      <c r="AL1693" s="69">
        <v>962</v>
      </c>
      <c r="AM1693" s="69">
        <v>426</v>
      </c>
      <c r="AN1693" s="69">
        <v>-962</v>
      </c>
      <c r="AO1693" s="69">
        <v>1</v>
      </c>
      <c r="AP1693" s="69">
        <v>-1</v>
      </c>
      <c r="AQ1693" s="69">
        <v>31987</v>
      </c>
      <c r="AR1693" s="69">
        <v>900</v>
      </c>
      <c r="AS1693" s="69">
        <v>26056</v>
      </c>
      <c r="AT1693" s="69">
        <v>10723</v>
      </c>
      <c r="AU1693" s="69">
        <v>0</v>
      </c>
      <c r="AV1693" s="69">
        <v>79</v>
      </c>
      <c r="AW1693" s="69">
        <v>3.0329142857142857E-2</v>
      </c>
      <c r="AX1693" s="69">
        <v>0</v>
      </c>
      <c r="AY1693" s="69">
        <v>0</v>
      </c>
      <c r="AZ1693" s="69">
        <v>0</v>
      </c>
      <c r="BA1693" s="69">
        <v>737.16666666666663</v>
      </c>
      <c r="BB1693" s="69">
        <v>4.0677966101694912E-2</v>
      </c>
      <c r="BC1693" s="69">
        <v>707.83333333333337</v>
      </c>
      <c r="BD1693" s="69">
        <v>0</v>
      </c>
      <c r="BE1693" s="69">
        <v>110.34511434511434</v>
      </c>
      <c r="BF1693" s="69">
        <v>-110.34511434511434</v>
      </c>
      <c r="BG1693" s="69">
        <v>106152</v>
      </c>
      <c r="BH1693" s="69">
        <v>0</v>
      </c>
      <c r="BI1693" s="69">
        <v>-106152</v>
      </c>
      <c r="BJ1693" s="69">
        <v>3.1262700472066777E-5</v>
      </c>
      <c r="BK1693" s="69">
        <v>0</v>
      </c>
      <c r="BL1693" s="69">
        <v>117.94666666666667</v>
      </c>
      <c r="BM1693" s="69">
        <v>-117.94666666666667</v>
      </c>
      <c r="BN1693" s="69">
        <v>0</v>
      </c>
      <c r="BO1693" s="69">
        <v>4.0739944734418172</v>
      </c>
      <c r="BP1693" s="69">
        <v>-4.0739944734418172</v>
      </c>
      <c r="BQ1693" s="69">
        <v>4073.9944734418173</v>
      </c>
      <c r="BR1693" s="69">
        <v>-4073.9944734418173</v>
      </c>
      <c r="BS1693" s="69">
        <v>0</v>
      </c>
      <c r="BT1693" s="69">
        <v>0</v>
      </c>
      <c r="BU1693" s="69">
        <v>135.73417721518987</v>
      </c>
      <c r="BV1693" s="69">
        <v>1.3317910401100447E-2</v>
      </c>
    </row>
    <row r="1694" spans="1:74">
      <c r="A1694" s="113" t="s">
        <v>1051</v>
      </c>
      <c r="B1694" s="69" t="s">
        <v>100</v>
      </c>
      <c r="C1694" s="69" t="s">
        <v>141</v>
      </c>
      <c r="D1694" s="69" t="s">
        <v>363</v>
      </c>
      <c r="E1694" s="69" t="s">
        <v>690</v>
      </c>
      <c r="F1694" s="69">
        <v>0</v>
      </c>
      <c r="G1694" s="69">
        <v>0</v>
      </c>
      <c r="H1694" s="69">
        <v>10920</v>
      </c>
      <c r="I1694" s="69">
        <v>70</v>
      </c>
      <c r="J1694" s="69">
        <v>47</v>
      </c>
      <c r="K1694" s="69">
        <v>1625</v>
      </c>
      <c r="L1694" s="69">
        <v>1317</v>
      </c>
      <c r="M1694" s="69">
        <v>52</v>
      </c>
      <c r="N1694" s="69">
        <v>0</v>
      </c>
      <c r="O1694" s="69">
        <v>22</v>
      </c>
      <c r="P1694" s="69">
        <v>6720</v>
      </c>
      <c r="Q1694" s="69">
        <v>44.03</v>
      </c>
      <c r="R1694" s="114">
        <v>3500000</v>
      </c>
      <c r="S1694" s="69">
        <v>0</v>
      </c>
      <c r="T1694" s="69">
        <v>0</v>
      </c>
      <c r="U1694" s="69">
        <v>3540</v>
      </c>
      <c r="V1694" s="69">
        <v>0</v>
      </c>
      <c r="W1694" s="69">
        <v>0</v>
      </c>
      <c r="X1694" s="69">
        <v>0</v>
      </c>
      <c r="Y1694" s="69">
        <v>0</v>
      </c>
      <c r="Z1694" s="69">
        <v>0</v>
      </c>
      <c r="AA1694" s="69">
        <v>0</v>
      </c>
      <c r="AB1694" s="69">
        <v>0</v>
      </c>
      <c r="AC1694" s="69">
        <v>0</v>
      </c>
      <c r="AD1694" s="69">
        <v>0</v>
      </c>
      <c r="AE1694" s="69">
        <v>1445</v>
      </c>
      <c r="AF1694" s="69">
        <v>227218</v>
      </c>
      <c r="AG1694" s="69">
        <v>3272782</v>
      </c>
      <c r="AH1694" s="69">
        <v>0</v>
      </c>
      <c r="AI1694" s="69">
        <v>0</v>
      </c>
      <c r="AJ1694" s="69">
        <v>294</v>
      </c>
      <c r="AK1694" s="69">
        <v>3246</v>
      </c>
      <c r="AL1694" s="69">
        <v>1602</v>
      </c>
      <c r="AM1694" s="69">
        <v>740</v>
      </c>
      <c r="AN1694" s="69">
        <v>-1602</v>
      </c>
      <c r="AO1694" s="69">
        <v>3</v>
      </c>
      <c r="AP1694" s="69">
        <v>-3</v>
      </c>
      <c r="AQ1694" s="69">
        <v>48113</v>
      </c>
      <c r="AR1694" s="69">
        <v>1462</v>
      </c>
      <c r="AS1694" s="69">
        <v>38960</v>
      </c>
      <c r="AT1694" s="69">
        <v>21643</v>
      </c>
      <c r="AU1694" s="69">
        <v>0</v>
      </c>
      <c r="AV1694" s="69">
        <v>131</v>
      </c>
      <c r="AW1694" s="69">
        <v>6.4919428571428572E-2</v>
      </c>
      <c r="AX1694" s="69">
        <v>0</v>
      </c>
      <c r="AY1694" s="69">
        <v>0</v>
      </c>
      <c r="AZ1694" s="69">
        <v>0</v>
      </c>
      <c r="BA1694" s="69">
        <v>772.85034013605446</v>
      </c>
      <c r="BB1694" s="69">
        <v>8.3050847457627114E-2</v>
      </c>
      <c r="BC1694" s="69">
        <v>672.14965986394554</v>
      </c>
      <c r="BD1694" s="69">
        <v>0</v>
      </c>
      <c r="BE1694" s="69">
        <v>141.83395755305867</v>
      </c>
      <c r="BF1694" s="69">
        <v>-141.83395755305867</v>
      </c>
      <c r="BG1694" s="69">
        <v>75739.333333333328</v>
      </c>
      <c r="BH1694" s="69">
        <v>0</v>
      </c>
      <c r="BI1694" s="69">
        <v>-75739.333333333328</v>
      </c>
      <c r="BJ1694" s="69">
        <v>6.2353210151102606E-5</v>
      </c>
      <c r="BK1694" s="69">
        <v>0</v>
      </c>
      <c r="BL1694" s="69">
        <v>155.41586867305062</v>
      </c>
      <c r="BM1694" s="69">
        <v>-155.41586867305062</v>
      </c>
      <c r="BN1694" s="69">
        <v>0</v>
      </c>
      <c r="BO1694" s="69">
        <v>5.8320841889117041</v>
      </c>
      <c r="BP1694" s="69">
        <v>-5.8320841889117041</v>
      </c>
      <c r="BQ1694" s="69">
        <v>5832.0841889117037</v>
      </c>
      <c r="BR1694" s="69">
        <v>-5832.0841889117037</v>
      </c>
      <c r="BS1694" s="69">
        <v>0</v>
      </c>
      <c r="BT1694" s="69">
        <v>0</v>
      </c>
      <c r="BU1694" s="69">
        <v>165.21374045801528</v>
      </c>
      <c r="BV1694" s="69">
        <v>1.5380458503938644E-2</v>
      </c>
    </row>
    <row r="1695" spans="1:74">
      <c r="A1695" s="113" t="s">
        <v>1052</v>
      </c>
      <c r="B1695" s="69" t="s">
        <v>100</v>
      </c>
      <c r="C1695" s="69" t="s">
        <v>141</v>
      </c>
      <c r="D1695" s="69" t="s">
        <v>363</v>
      </c>
      <c r="E1695" s="69" t="s">
        <v>690</v>
      </c>
      <c r="F1695" s="69">
        <v>0</v>
      </c>
      <c r="G1695" s="69">
        <v>0</v>
      </c>
      <c r="H1695" s="69">
        <v>11124</v>
      </c>
      <c r="I1695" s="69">
        <v>100</v>
      </c>
      <c r="J1695" s="69">
        <v>54</v>
      </c>
      <c r="K1695" s="69">
        <v>1729</v>
      </c>
      <c r="L1695" s="69">
        <v>1417</v>
      </c>
      <c r="M1695" s="69">
        <v>68</v>
      </c>
      <c r="N1695" s="69">
        <v>0</v>
      </c>
      <c r="O1695" s="69">
        <v>25</v>
      </c>
      <c r="P1695" s="69">
        <v>6433.78</v>
      </c>
      <c r="Q1695" s="69">
        <v>35.090000000000003</v>
      </c>
      <c r="R1695" s="114">
        <v>3500000</v>
      </c>
      <c r="S1695" s="69">
        <v>0</v>
      </c>
      <c r="T1695" s="69">
        <v>0</v>
      </c>
      <c r="U1695" s="69">
        <v>3540</v>
      </c>
      <c r="V1695" s="69">
        <v>0</v>
      </c>
      <c r="W1695" s="69">
        <v>0</v>
      </c>
      <c r="X1695" s="69">
        <v>0</v>
      </c>
      <c r="Y1695" s="69">
        <v>0</v>
      </c>
      <c r="Z1695" s="69">
        <v>0</v>
      </c>
      <c r="AA1695" s="69">
        <v>0</v>
      </c>
      <c r="AB1695" s="69">
        <v>0</v>
      </c>
      <c r="AC1695" s="69">
        <v>0</v>
      </c>
      <c r="AD1695" s="69">
        <v>0</v>
      </c>
      <c r="AE1695" s="69">
        <v>1445</v>
      </c>
      <c r="AF1695" s="69">
        <v>349147</v>
      </c>
      <c r="AG1695" s="69">
        <v>3150853</v>
      </c>
      <c r="AH1695" s="69">
        <v>0</v>
      </c>
      <c r="AI1695" s="69">
        <v>0</v>
      </c>
      <c r="AJ1695" s="69">
        <v>471</v>
      </c>
      <c r="AK1695" s="69">
        <v>3069</v>
      </c>
      <c r="AL1695" s="69">
        <v>2335</v>
      </c>
      <c r="AM1695" s="69">
        <v>1110</v>
      </c>
      <c r="AN1695" s="69">
        <v>-2335</v>
      </c>
      <c r="AO1695" s="69">
        <v>5</v>
      </c>
      <c r="AP1695" s="69">
        <v>-5</v>
      </c>
      <c r="AQ1695" s="69">
        <v>62587</v>
      </c>
      <c r="AR1695" s="69">
        <v>2083</v>
      </c>
      <c r="AS1695" s="69">
        <v>50688</v>
      </c>
      <c r="AT1695" s="69">
        <v>32767</v>
      </c>
      <c r="AU1695" s="69">
        <v>0</v>
      </c>
      <c r="AV1695" s="69">
        <v>199</v>
      </c>
      <c r="AW1695" s="69">
        <v>9.9756285714285714E-2</v>
      </c>
      <c r="AX1695" s="69">
        <v>0</v>
      </c>
      <c r="AY1695" s="69">
        <v>0</v>
      </c>
      <c r="AZ1695" s="69">
        <v>0</v>
      </c>
      <c r="BA1695" s="69">
        <v>741.28874734607223</v>
      </c>
      <c r="BB1695" s="69">
        <v>0.13305084745762713</v>
      </c>
      <c r="BC1695" s="69">
        <v>703.71125265392777</v>
      </c>
      <c r="BD1695" s="69">
        <v>0</v>
      </c>
      <c r="BE1695" s="69">
        <v>149.52762312633834</v>
      </c>
      <c r="BF1695" s="69">
        <v>-149.52762312633834</v>
      </c>
      <c r="BG1695" s="69">
        <v>69829.399999999994</v>
      </c>
      <c r="BH1695" s="69">
        <v>0</v>
      </c>
      <c r="BI1695" s="69">
        <v>-69829.399999999994</v>
      </c>
      <c r="BJ1695" s="69">
        <v>7.9888794797641687E-5</v>
      </c>
      <c r="BK1695" s="69">
        <v>0</v>
      </c>
      <c r="BL1695" s="69">
        <v>167.61737878060489</v>
      </c>
      <c r="BM1695" s="69">
        <v>-167.61737878060489</v>
      </c>
      <c r="BN1695" s="69">
        <v>0</v>
      </c>
      <c r="BO1695" s="69">
        <v>6.888158933080808</v>
      </c>
      <c r="BP1695" s="69">
        <v>-6.888158933080808</v>
      </c>
      <c r="BQ1695" s="69">
        <v>6888.1589330808083</v>
      </c>
      <c r="BR1695" s="69">
        <v>-6888.1589330808083</v>
      </c>
      <c r="BS1695" s="69">
        <v>0</v>
      </c>
      <c r="BT1695" s="69">
        <v>0</v>
      </c>
      <c r="BU1695" s="69">
        <v>164.65829145728642</v>
      </c>
      <c r="BV1695" s="69">
        <v>1.7735312445076454E-2</v>
      </c>
    </row>
    <row r="1696" spans="1:74">
      <c r="A1696" s="113" t="s">
        <v>1053</v>
      </c>
      <c r="B1696" s="69" t="s">
        <v>100</v>
      </c>
      <c r="C1696" s="69" t="s">
        <v>141</v>
      </c>
      <c r="D1696" s="69" t="s">
        <v>363</v>
      </c>
      <c r="E1696" s="69" t="s">
        <v>690</v>
      </c>
      <c r="F1696" s="69">
        <v>0</v>
      </c>
      <c r="G1696" s="69">
        <v>0</v>
      </c>
      <c r="H1696" s="69">
        <v>10460</v>
      </c>
      <c r="I1696" s="69">
        <v>87</v>
      </c>
      <c r="J1696" s="69">
        <v>42</v>
      </c>
      <c r="K1696" s="69">
        <v>2043</v>
      </c>
      <c r="L1696" s="69">
        <v>1741</v>
      </c>
      <c r="M1696" s="69">
        <v>50</v>
      </c>
      <c r="N1696" s="69">
        <v>0</v>
      </c>
      <c r="O1696" s="69">
        <v>18</v>
      </c>
      <c r="P1696" s="69">
        <v>5119.92</v>
      </c>
      <c r="Q1696" s="69">
        <v>45.88</v>
      </c>
      <c r="R1696" s="114">
        <v>3500000</v>
      </c>
      <c r="S1696" s="69">
        <v>0</v>
      </c>
      <c r="T1696" s="69">
        <v>0</v>
      </c>
      <c r="U1696" s="69">
        <v>3540</v>
      </c>
      <c r="V1696" s="69">
        <v>0</v>
      </c>
      <c r="W1696" s="69">
        <v>0</v>
      </c>
      <c r="X1696" s="69">
        <v>0</v>
      </c>
      <c r="Y1696" s="69">
        <v>0</v>
      </c>
      <c r="Z1696" s="69">
        <v>0</v>
      </c>
      <c r="AA1696" s="69">
        <v>0</v>
      </c>
      <c r="AB1696" s="69">
        <v>0</v>
      </c>
      <c r="AC1696" s="69">
        <v>0</v>
      </c>
      <c r="AD1696" s="69">
        <v>0</v>
      </c>
      <c r="AE1696" s="69">
        <v>1445</v>
      </c>
      <c r="AF1696" s="69">
        <v>464654</v>
      </c>
      <c r="AG1696" s="69">
        <v>3035346</v>
      </c>
      <c r="AH1696" s="69">
        <v>0</v>
      </c>
      <c r="AI1696" s="69">
        <v>0</v>
      </c>
      <c r="AJ1696" s="69">
        <v>669</v>
      </c>
      <c r="AK1696" s="69">
        <v>2871</v>
      </c>
      <c r="AL1696" s="69">
        <v>3221</v>
      </c>
      <c r="AM1696" s="69">
        <v>1535</v>
      </c>
      <c r="AN1696" s="69">
        <v>-3221</v>
      </c>
      <c r="AO1696" s="69">
        <v>10</v>
      </c>
      <c r="AP1696" s="69">
        <v>-10</v>
      </c>
      <c r="AQ1696" s="69">
        <v>80483</v>
      </c>
      <c r="AR1696" s="69">
        <v>2865</v>
      </c>
      <c r="AS1696" s="69">
        <v>65692</v>
      </c>
      <c r="AT1696" s="69">
        <v>43227</v>
      </c>
      <c r="AU1696" s="69">
        <v>0</v>
      </c>
      <c r="AV1696" s="69">
        <v>249</v>
      </c>
      <c r="AW1696" s="69">
        <v>0.13275828571428572</v>
      </c>
      <c r="AX1696" s="69">
        <v>0</v>
      </c>
      <c r="AY1696" s="69">
        <v>0</v>
      </c>
      <c r="AZ1696" s="69">
        <v>0</v>
      </c>
      <c r="BA1696" s="69">
        <v>694.55007473841556</v>
      </c>
      <c r="BB1696" s="69">
        <v>0.18898305084745762</v>
      </c>
      <c r="BC1696" s="69">
        <v>750.44992526158444</v>
      </c>
      <c r="BD1696" s="69">
        <v>0</v>
      </c>
      <c r="BE1696" s="69">
        <v>144.25768394908414</v>
      </c>
      <c r="BF1696" s="69">
        <v>-144.25768394908414</v>
      </c>
      <c r="BG1696" s="69">
        <v>46465.4</v>
      </c>
      <c r="BH1696" s="69">
        <v>0</v>
      </c>
      <c r="BI1696" s="69">
        <v>-46465.4</v>
      </c>
      <c r="BJ1696" s="69">
        <v>1.2424984158145198E-4</v>
      </c>
      <c r="BK1696" s="69">
        <v>0</v>
      </c>
      <c r="BL1696" s="69">
        <v>162.18289703315881</v>
      </c>
      <c r="BM1696" s="69">
        <v>-162.18289703315881</v>
      </c>
      <c r="BN1696" s="69">
        <v>0</v>
      </c>
      <c r="BO1696" s="69">
        <v>7.0732204834683063</v>
      </c>
      <c r="BP1696" s="69">
        <v>-7.0732204834683063</v>
      </c>
      <c r="BQ1696" s="69">
        <v>7073.2204834683062</v>
      </c>
      <c r="BR1696" s="69">
        <v>-7073.2204834683062</v>
      </c>
      <c r="BS1696" s="69">
        <v>0</v>
      </c>
      <c r="BT1696" s="69">
        <v>0</v>
      </c>
      <c r="BU1696" s="69">
        <v>173.60240963855421</v>
      </c>
      <c r="BV1696" s="69">
        <v>1.907235068275288E-2</v>
      </c>
    </row>
    <row r="1697" spans="1:74">
      <c r="A1697" s="113" t="s">
        <v>1054</v>
      </c>
      <c r="B1697" s="69" t="s">
        <v>100</v>
      </c>
      <c r="C1697" s="69" t="s">
        <v>141</v>
      </c>
      <c r="D1697" s="69" t="s">
        <v>363</v>
      </c>
      <c r="E1697" s="69" t="s">
        <v>690</v>
      </c>
      <c r="F1697" s="69">
        <v>0</v>
      </c>
      <c r="G1697" s="69">
        <v>0</v>
      </c>
      <c r="H1697" s="69">
        <v>10480</v>
      </c>
      <c r="I1697" s="69">
        <v>109</v>
      </c>
      <c r="J1697" s="69">
        <v>56</v>
      </c>
      <c r="K1697" s="69">
        <v>2315</v>
      </c>
      <c r="L1697" s="69">
        <v>1946</v>
      </c>
      <c r="M1697" s="69">
        <v>64</v>
      </c>
      <c r="N1697" s="69">
        <v>0</v>
      </c>
      <c r="O1697" s="69">
        <v>26</v>
      </c>
      <c r="P1697" s="69">
        <v>4527</v>
      </c>
      <c r="Q1697" s="69">
        <v>34.93</v>
      </c>
      <c r="R1697" s="114">
        <v>3500000</v>
      </c>
      <c r="S1697" s="69">
        <v>0</v>
      </c>
      <c r="T1697" s="69">
        <v>0</v>
      </c>
      <c r="U1697" s="69">
        <v>3540</v>
      </c>
      <c r="V1697" s="69">
        <v>0</v>
      </c>
      <c r="W1697" s="69">
        <v>0</v>
      </c>
      <c r="X1697" s="69">
        <v>0</v>
      </c>
      <c r="Y1697" s="69">
        <v>0</v>
      </c>
      <c r="Z1697" s="69">
        <v>0</v>
      </c>
      <c r="AA1697" s="69">
        <v>0</v>
      </c>
      <c r="AB1697" s="69">
        <v>0</v>
      </c>
      <c r="AC1697" s="69">
        <v>0</v>
      </c>
      <c r="AD1697" s="69">
        <v>0</v>
      </c>
      <c r="AE1697" s="69">
        <v>1445</v>
      </c>
      <c r="AF1697" s="69">
        <v>578783</v>
      </c>
      <c r="AG1697" s="69">
        <v>2921217</v>
      </c>
      <c r="AH1697" s="69">
        <v>0</v>
      </c>
      <c r="AI1697" s="69">
        <v>0</v>
      </c>
      <c r="AJ1697" s="69">
        <v>890</v>
      </c>
      <c r="AK1697" s="69">
        <v>2650</v>
      </c>
      <c r="AL1697" s="69">
        <v>4190</v>
      </c>
      <c r="AM1697" s="69">
        <v>2008</v>
      </c>
      <c r="AN1697" s="69">
        <v>-4190</v>
      </c>
      <c r="AO1697" s="69">
        <v>12</v>
      </c>
      <c r="AP1697" s="69">
        <v>-12</v>
      </c>
      <c r="AQ1697" s="69">
        <v>100397</v>
      </c>
      <c r="AR1697" s="69">
        <v>3728</v>
      </c>
      <c r="AS1697" s="69">
        <v>82471</v>
      </c>
      <c r="AT1697" s="69">
        <v>53707</v>
      </c>
      <c r="AU1697" s="69">
        <v>0</v>
      </c>
      <c r="AV1697" s="69">
        <v>313</v>
      </c>
      <c r="AW1697" s="69">
        <v>0.16536657142857142</v>
      </c>
      <c r="AX1697" s="69">
        <v>0</v>
      </c>
      <c r="AY1697" s="69">
        <v>0</v>
      </c>
      <c r="AZ1697" s="69">
        <v>0</v>
      </c>
      <c r="BA1697" s="69">
        <v>650.31797752808984</v>
      </c>
      <c r="BB1697" s="69">
        <v>0.25141242937853109</v>
      </c>
      <c r="BC1697" s="69">
        <v>794.68202247191016</v>
      </c>
      <c r="BD1697" s="69">
        <v>0</v>
      </c>
      <c r="BE1697" s="69">
        <v>138.1343675417661</v>
      </c>
      <c r="BF1697" s="69">
        <v>-138.1343675417661</v>
      </c>
      <c r="BG1697" s="69">
        <v>48231.916666666664</v>
      </c>
      <c r="BH1697" s="69">
        <v>0</v>
      </c>
      <c r="BI1697" s="69">
        <v>-48231.916666666664</v>
      </c>
      <c r="BJ1697" s="69">
        <v>1.1952548382919808E-4</v>
      </c>
      <c r="BK1697" s="69">
        <v>0</v>
      </c>
      <c r="BL1697" s="69">
        <v>155.25295064377681</v>
      </c>
      <c r="BM1697" s="69">
        <v>-155.25295064377681</v>
      </c>
      <c r="BN1697" s="69">
        <v>0</v>
      </c>
      <c r="BO1697" s="69">
        <v>7.0180184549720508</v>
      </c>
      <c r="BP1697" s="69">
        <v>-7.0180184549720508</v>
      </c>
      <c r="BQ1697" s="69">
        <v>7018.0184549720507</v>
      </c>
      <c r="BR1697" s="69">
        <v>-7018.0184549720507</v>
      </c>
      <c r="BS1697" s="69">
        <v>0</v>
      </c>
      <c r="BT1697" s="69">
        <v>0</v>
      </c>
      <c r="BU1697" s="69">
        <v>171.58785942492014</v>
      </c>
      <c r="BV1697" s="69">
        <v>2.0000597627419146E-2</v>
      </c>
    </row>
    <row r="1698" spans="1:74">
      <c r="A1698" s="113" t="s">
        <v>1055</v>
      </c>
      <c r="B1698" s="69" t="s">
        <v>100</v>
      </c>
      <c r="C1698" s="69" t="s">
        <v>141</v>
      </c>
      <c r="D1698" s="69" t="s">
        <v>363</v>
      </c>
      <c r="E1698" s="69" t="s">
        <v>690</v>
      </c>
      <c r="F1698" s="69">
        <v>0</v>
      </c>
      <c r="G1698" s="69">
        <v>0</v>
      </c>
      <c r="H1698" s="69">
        <v>9719</v>
      </c>
      <c r="I1698" s="69">
        <v>120</v>
      </c>
      <c r="J1698" s="69">
        <v>64</v>
      </c>
      <c r="K1698" s="69">
        <v>2223</v>
      </c>
      <c r="L1698" s="69">
        <v>1891</v>
      </c>
      <c r="M1698" s="69">
        <v>72</v>
      </c>
      <c r="N1698" s="69">
        <v>0</v>
      </c>
      <c r="O1698" s="69">
        <v>37</v>
      </c>
      <c r="P1698" s="69">
        <v>4372.0200000000004</v>
      </c>
      <c r="Q1698" s="69">
        <v>26.13</v>
      </c>
      <c r="R1698" s="114">
        <v>3500000</v>
      </c>
      <c r="S1698" s="69">
        <v>0</v>
      </c>
      <c r="T1698" s="69">
        <v>0</v>
      </c>
      <c r="U1698" s="69">
        <v>3540</v>
      </c>
      <c r="V1698" s="69">
        <v>0</v>
      </c>
      <c r="W1698" s="69">
        <v>0</v>
      </c>
      <c r="X1698" s="69">
        <v>0</v>
      </c>
      <c r="Y1698" s="69">
        <v>0</v>
      </c>
      <c r="Z1698" s="69">
        <v>0</v>
      </c>
      <c r="AA1698" s="69">
        <v>0</v>
      </c>
      <c r="AB1698" s="69">
        <v>0</v>
      </c>
      <c r="AC1698" s="69">
        <v>0</v>
      </c>
      <c r="AD1698" s="69">
        <v>0</v>
      </c>
      <c r="AE1698" s="69">
        <v>1445</v>
      </c>
      <c r="AF1698" s="69">
        <v>685644</v>
      </c>
      <c r="AG1698" s="69">
        <v>2814356</v>
      </c>
      <c r="AH1698" s="69">
        <v>0</v>
      </c>
      <c r="AI1698" s="69">
        <v>0</v>
      </c>
      <c r="AJ1698" s="69">
        <v>1112</v>
      </c>
      <c r="AK1698" s="69">
        <v>2428</v>
      </c>
      <c r="AL1698" s="69">
        <v>5157</v>
      </c>
      <c r="AM1698" s="69">
        <v>2467</v>
      </c>
      <c r="AN1698" s="69">
        <v>-5157</v>
      </c>
      <c r="AO1698" s="69">
        <v>16</v>
      </c>
      <c r="AP1698" s="69">
        <v>-16</v>
      </c>
      <c r="AQ1698" s="69">
        <v>120521</v>
      </c>
      <c r="AR1698" s="69">
        <v>4530</v>
      </c>
      <c r="AS1698" s="69">
        <v>99483</v>
      </c>
      <c r="AT1698" s="69">
        <v>63426</v>
      </c>
      <c r="AU1698" s="69">
        <v>0</v>
      </c>
      <c r="AV1698" s="69">
        <v>385</v>
      </c>
      <c r="AW1698" s="69">
        <v>0.19589828571428572</v>
      </c>
      <c r="AX1698" s="69">
        <v>0</v>
      </c>
      <c r="AY1698" s="69">
        <v>0</v>
      </c>
      <c r="AZ1698" s="69">
        <v>0</v>
      </c>
      <c r="BA1698" s="69">
        <v>616.58633093525179</v>
      </c>
      <c r="BB1698" s="69">
        <v>0.31412429378531076</v>
      </c>
      <c r="BC1698" s="69">
        <v>828.41366906474821</v>
      </c>
      <c r="BD1698" s="69">
        <v>0</v>
      </c>
      <c r="BE1698" s="69">
        <v>132.95404304828389</v>
      </c>
      <c r="BF1698" s="69">
        <v>-132.95404304828389</v>
      </c>
      <c r="BG1698" s="69">
        <v>42852.75</v>
      </c>
      <c r="BH1698" s="69">
        <v>0</v>
      </c>
      <c r="BI1698" s="69">
        <v>-42852.75</v>
      </c>
      <c r="BJ1698" s="69">
        <v>1.3275694692211316E-4</v>
      </c>
      <c r="BK1698" s="69">
        <v>0</v>
      </c>
      <c r="BL1698" s="69">
        <v>151.35629139072847</v>
      </c>
      <c r="BM1698" s="69">
        <v>-151.35629139072847</v>
      </c>
      <c r="BN1698" s="69">
        <v>0</v>
      </c>
      <c r="BO1698" s="69">
        <v>6.8920720123036094</v>
      </c>
      <c r="BP1698" s="69">
        <v>-6.8920720123036094</v>
      </c>
      <c r="BQ1698" s="69">
        <v>6892.0720123036099</v>
      </c>
      <c r="BR1698" s="69">
        <v>-6892.0720123036099</v>
      </c>
      <c r="BS1698" s="69">
        <v>0</v>
      </c>
      <c r="BT1698" s="69">
        <v>0</v>
      </c>
      <c r="BU1698" s="69">
        <v>164.74285714285713</v>
      </c>
      <c r="BV1698" s="69">
        <v>2.0469461753553322E-2</v>
      </c>
    </row>
    <row r="1699" spans="1:74">
      <c r="A1699" s="113" t="s">
        <v>1056</v>
      </c>
      <c r="B1699" s="69" t="s">
        <v>100</v>
      </c>
      <c r="C1699" s="69" t="s">
        <v>141</v>
      </c>
      <c r="D1699" s="69" t="s">
        <v>363</v>
      </c>
      <c r="E1699" s="69" t="s">
        <v>690</v>
      </c>
      <c r="F1699" s="69">
        <v>0</v>
      </c>
      <c r="G1699" s="69">
        <v>0</v>
      </c>
      <c r="H1699" s="69">
        <v>9718</v>
      </c>
      <c r="I1699" s="69">
        <v>121</v>
      </c>
      <c r="J1699" s="69">
        <v>64</v>
      </c>
      <c r="K1699" s="69">
        <v>2402</v>
      </c>
      <c r="L1699" s="69">
        <v>1971</v>
      </c>
      <c r="M1699" s="69">
        <v>73</v>
      </c>
      <c r="N1699" s="69">
        <v>1</v>
      </c>
      <c r="O1699" s="69">
        <v>33</v>
      </c>
      <c r="P1699" s="69">
        <v>4045.8</v>
      </c>
      <c r="Q1699" s="69">
        <v>26.85</v>
      </c>
      <c r="R1699" s="114">
        <v>3500000</v>
      </c>
      <c r="S1699" s="69">
        <v>0</v>
      </c>
      <c r="T1699" s="69">
        <v>0</v>
      </c>
      <c r="U1699" s="69">
        <v>3540</v>
      </c>
      <c r="V1699" s="69">
        <v>0</v>
      </c>
      <c r="W1699" s="69">
        <v>0</v>
      </c>
      <c r="X1699" s="69">
        <v>0</v>
      </c>
      <c r="Y1699" s="69">
        <v>0</v>
      </c>
      <c r="Z1699" s="69">
        <v>0</v>
      </c>
      <c r="AA1699" s="69">
        <v>0</v>
      </c>
      <c r="AB1699" s="69">
        <v>0</v>
      </c>
      <c r="AC1699" s="69">
        <v>0</v>
      </c>
      <c r="AD1699" s="69">
        <v>0</v>
      </c>
      <c r="AE1699" s="69">
        <v>1445</v>
      </c>
      <c r="AF1699" s="69">
        <v>792841</v>
      </c>
      <c r="AG1699" s="69">
        <v>2707159</v>
      </c>
      <c r="AH1699" s="69">
        <v>0</v>
      </c>
      <c r="AI1699" s="69">
        <v>0</v>
      </c>
      <c r="AJ1699" s="69">
        <v>1314</v>
      </c>
      <c r="AK1699" s="69">
        <v>2226</v>
      </c>
      <c r="AL1699" s="69">
        <v>6216</v>
      </c>
      <c r="AM1699" s="69">
        <v>2935</v>
      </c>
      <c r="AN1699" s="69">
        <v>-6216</v>
      </c>
      <c r="AO1699" s="69">
        <v>19</v>
      </c>
      <c r="AP1699" s="69">
        <v>-19</v>
      </c>
      <c r="AQ1699" s="69">
        <v>140371</v>
      </c>
      <c r="AR1699" s="69">
        <v>5386</v>
      </c>
      <c r="AS1699" s="69">
        <v>116113</v>
      </c>
      <c r="AT1699" s="69">
        <v>73144</v>
      </c>
      <c r="AU1699" s="69">
        <v>0</v>
      </c>
      <c r="AV1699" s="69">
        <v>458</v>
      </c>
      <c r="AW1699" s="69">
        <v>0.22652600000000001</v>
      </c>
      <c r="AX1699" s="69">
        <v>0</v>
      </c>
      <c r="AY1699" s="69">
        <v>0</v>
      </c>
      <c r="AZ1699" s="69">
        <v>0</v>
      </c>
      <c r="BA1699" s="69">
        <v>603.37975646879761</v>
      </c>
      <c r="BB1699" s="69">
        <v>0.37118644067796608</v>
      </c>
      <c r="BC1699" s="69">
        <v>841.62024353120239</v>
      </c>
      <c r="BD1699" s="69">
        <v>0</v>
      </c>
      <c r="BE1699" s="69">
        <v>127.54842342342343</v>
      </c>
      <c r="BF1699" s="69">
        <v>-127.54842342342343</v>
      </c>
      <c r="BG1699" s="69">
        <v>41728.473684210527</v>
      </c>
      <c r="BH1699" s="69">
        <v>0</v>
      </c>
      <c r="BI1699" s="69">
        <v>-41728.473684210527</v>
      </c>
      <c r="BJ1699" s="69">
        <v>1.3535559339179746E-4</v>
      </c>
      <c r="BK1699" s="69">
        <v>0</v>
      </c>
      <c r="BL1699" s="69">
        <v>147.20404753063497</v>
      </c>
      <c r="BM1699" s="69">
        <v>-147.20404753063497</v>
      </c>
      <c r="BN1699" s="69">
        <v>0</v>
      </c>
      <c r="BO1699" s="69">
        <v>6.8281846132646642</v>
      </c>
      <c r="BP1699" s="69">
        <v>-6.8281846132646642</v>
      </c>
      <c r="BQ1699" s="69">
        <v>6828.1846132646642</v>
      </c>
      <c r="BR1699" s="69">
        <v>-6828.1846132646642</v>
      </c>
      <c r="BS1699" s="69">
        <v>0</v>
      </c>
      <c r="BT1699" s="69">
        <v>0</v>
      </c>
      <c r="BU1699" s="69">
        <v>159.70305676855895</v>
      </c>
      <c r="BV1699" s="69">
        <v>2.0908877189732923E-2</v>
      </c>
    </row>
    <row r="1700" spans="1:74">
      <c r="A1700" s="113" t="s">
        <v>1057</v>
      </c>
      <c r="B1700" s="69" t="s">
        <v>100</v>
      </c>
      <c r="C1700" s="69" t="s">
        <v>141</v>
      </c>
      <c r="D1700" s="69" t="s">
        <v>363</v>
      </c>
      <c r="E1700" s="69" t="s">
        <v>690</v>
      </c>
      <c r="F1700" s="69">
        <v>0</v>
      </c>
      <c r="G1700" s="69">
        <v>0</v>
      </c>
      <c r="H1700" s="69">
        <v>10445</v>
      </c>
      <c r="I1700" s="69">
        <v>118</v>
      </c>
      <c r="J1700" s="69">
        <v>60</v>
      </c>
      <c r="K1700" s="69">
        <v>2601</v>
      </c>
      <c r="L1700" s="69">
        <v>2103</v>
      </c>
      <c r="M1700" s="69">
        <v>74</v>
      </c>
      <c r="N1700" s="69">
        <v>1</v>
      </c>
      <c r="O1700" s="69">
        <v>28</v>
      </c>
      <c r="P1700" s="69">
        <v>4015.76</v>
      </c>
      <c r="Q1700" s="69">
        <v>31.56</v>
      </c>
      <c r="R1700" s="114">
        <v>3500000</v>
      </c>
      <c r="S1700" s="69">
        <v>0</v>
      </c>
      <c r="T1700" s="69">
        <v>0</v>
      </c>
      <c r="U1700" s="69">
        <v>3540</v>
      </c>
      <c r="V1700" s="69">
        <v>0</v>
      </c>
      <c r="W1700" s="69">
        <v>0</v>
      </c>
      <c r="X1700" s="69">
        <v>0</v>
      </c>
      <c r="Y1700" s="69">
        <v>0</v>
      </c>
      <c r="Z1700" s="69">
        <v>0</v>
      </c>
      <c r="AA1700" s="69">
        <v>0</v>
      </c>
      <c r="AB1700" s="69">
        <v>0</v>
      </c>
      <c r="AC1700" s="69">
        <v>0</v>
      </c>
      <c r="AD1700" s="69">
        <v>0</v>
      </c>
      <c r="AE1700" s="69">
        <v>1445</v>
      </c>
      <c r="AF1700" s="69">
        <v>906824</v>
      </c>
      <c r="AG1700" s="69">
        <v>2593176</v>
      </c>
      <c r="AH1700" s="69">
        <v>0</v>
      </c>
      <c r="AI1700" s="69">
        <v>0</v>
      </c>
      <c r="AJ1700" s="69">
        <v>1533</v>
      </c>
      <c r="AK1700" s="69">
        <v>2007</v>
      </c>
      <c r="AL1700" s="69">
        <v>7393</v>
      </c>
      <c r="AM1700" s="69">
        <v>3467</v>
      </c>
      <c r="AN1700" s="69">
        <v>-7393</v>
      </c>
      <c r="AO1700" s="69">
        <v>22</v>
      </c>
      <c r="AP1700" s="69">
        <v>-22</v>
      </c>
      <c r="AQ1700" s="69">
        <v>163663</v>
      </c>
      <c r="AR1700" s="69">
        <v>6427</v>
      </c>
      <c r="AS1700" s="69">
        <v>135080</v>
      </c>
      <c r="AT1700" s="69">
        <v>83589</v>
      </c>
      <c r="AU1700" s="69">
        <v>0</v>
      </c>
      <c r="AV1700" s="69">
        <v>532</v>
      </c>
      <c r="AW1700" s="69">
        <v>0.25909257142857145</v>
      </c>
      <c r="AX1700" s="69">
        <v>0</v>
      </c>
      <c r="AY1700" s="69">
        <v>0</v>
      </c>
      <c r="AZ1700" s="69">
        <v>0</v>
      </c>
      <c r="BA1700" s="69">
        <v>591.53555120678413</v>
      </c>
      <c r="BB1700" s="69">
        <v>0.43305084745762712</v>
      </c>
      <c r="BC1700" s="69">
        <v>853.46444879321587</v>
      </c>
      <c r="BD1700" s="69">
        <v>0</v>
      </c>
      <c r="BE1700" s="69">
        <v>122.65981333694035</v>
      </c>
      <c r="BF1700" s="69">
        <v>-122.65981333694035</v>
      </c>
      <c r="BG1700" s="69">
        <v>41219.272727272728</v>
      </c>
      <c r="BH1700" s="69">
        <v>0</v>
      </c>
      <c r="BI1700" s="69">
        <v>-41219.272727272728</v>
      </c>
      <c r="BJ1700" s="69">
        <v>1.3442256343828478E-4</v>
      </c>
      <c r="BK1700" s="69">
        <v>0</v>
      </c>
      <c r="BL1700" s="69">
        <v>141.09600124474872</v>
      </c>
      <c r="BM1700" s="69">
        <v>-141.09600124474872</v>
      </c>
      <c r="BN1700" s="69">
        <v>0</v>
      </c>
      <c r="BO1700" s="69">
        <v>6.7132366005330173</v>
      </c>
      <c r="BP1700" s="69">
        <v>-6.7132366005330173</v>
      </c>
      <c r="BQ1700" s="69">
        <v>6713.2366005330177</v>
      </c>
      <c r="BR1700" s="69">
        <v>-6713.2366005330177</v>
      </c>
      <c r="BS1700" s="69">
        <v>0</v>
      </c>
      <c r="BT1700" s="69">
        <v>0</v>
      </c>
      <c r="BU1700" s="69">
        <v>157.12218045112783</v>
      </c>
      <c r="BV1700" s="69">
        <v>2.1183773974569695E-2</v>
      </c>
    </row>
    <row r="1701" spans="1:74">
      <c r="A1701" s="113" t="s">
        <v>1058</v>
      </c>
      <c r="B1701" s="69" t="s">
        <v>100</v>
      </c>
      <c r="C1701" s="69" t="s">
        <v>141</v>
      </c>
      <c r="D1701" s="69" t="s">
        <v>363</v>
      </c>
      <c r="E1701" s="69" t="s">
        <v>690</v>
      </c>
      <c r="F1701" s="69">
        <v>0</v>
      </c>
      <c r="G1701" s="69">
        <v>0</v>
      </c>
      <c r="H1701" s="69">
        <v>10447</v>
      </c>
      <c r="I1701" s="69">
        <v>114</v>
      </c>
      <c r="J1701" s="69">
        <v>59</v>
      </c>
      <c r="K1701" s="69">
        <v>2157</v>
      </c>
      <c r="L1701" s="69">
        <v>1825</v>
      </c>
      <c r="M1701" s="69">
        <v>65</v>
      </c>
      <c r="N1701" s="69">
        <v>0</v>
      </c>
      <c r="O1701" s="69">
        <v>27</v>
      </c>
      <c r="P1701" s="69">
        <v>4843.3</v>
      </c>
      <c r="Q1701" s="69">
        <v>32.85</v>
      </c>
      <c r="R1701" s="114">
        <v>3500000</v>
      </c>
      <c r="S1701" s="69">
        <v>0</v>
      </c>
      <c r="T1701" s="69">
        <v>0</v>
      </c>
      <c r="U1701" s="69">
        <v>3540</v>
      </c>
      <c r="V1701" s="69">
        <v>0</v>
      </c>
      <c r="W1701" s="69">
        <v>0</v>
      </c>
      <c r="X1701" s="69">
        <v>0</v>
      </c>
      <c r="Y1701" s="69">
        <v>0</v>
      </c>
      <c r="Z1701" s="69">
        <v>0</v>
      </c>
      <c r="AA1701" s="69">
        <v>0</v>
      </c>
      <c r="AB1701" s="69">
        <v>0</v>
      </c>
      <c r="AC1701" s="69">
        <v>0</v>
      </c>
      <c r="AD1701" s="69">
        <v>0</v>
      </c>
      <c r="AE1701" s="69">
        <v>1445</v>
      </c>
      <c r="AF1701" s="69">
        <v>1021578</v>
      </c>
      <c r="AG1701" s="69">
        <v>2478422</v>
      </c>
      <c r="AH1701" s="69">
        <v>0</v>
      </c>
      <c r="AI1701" s="69">
        <v>0</v>
      </c>
      <c r="AJ1701" s="69">
        <v>1753</v>
      </c>
      <c r="AK1701" s="69">
        <v>1787</v>
      </c>
      <c r="AL1701" s="69">
        <v>8568</v>
      </c>
      <c r="AM1701" s="69">
        <v>3967</v>
      </c>
      <c r="AN1701" s="69">
        <v>-8568</v>
      </c>
      <c r="AO1701" s="69">
        <v>26</v>
      </c>
      <c r="AP1701" s="69">
        <v>-26</v>
      </c>
      <c r="AQ1701" s="69">
        <v>184562</v>
      </c>
      <c r="AR1701" s="69">
        <v>7314</v>
      </c>
      <c r="AS1701" s="69">
        <v>152442</v>
      </c>
      <c r="AT1701" s="69">
        <v>94036</v>
      </c>
      <c r="AU1701" s="69">
        <v>0</v>
      </c>
      <c r="AV1701" s="69">
        <v>597</v>
      </c>
      <c r="AW1701" s="69">
        <v>0.29187942857142857</v>
      </c>
      <c r="AX1701" s="69">
        <v>0</v>
      </c>
      <c r="AY1701" s="69">
        <v>0</v>
      </c>
      <c r="AZ1701" s="69">
        <v>0</v>
      </c>
      <c r="BA1701" s="69">
        <v>582.75984027381628</v>
      </c>
      <c r="BB1701" s="69">
        <v>0.49519774011299433</v>
      </c>
      <c r="BC1701" s="69">
        <v>862.24015972618372</v>
      </c>
      <c r="BD1701" s="69">
        <v>0</v>
      </c>
      <c r="BE1701" s="69">
        <v>119.23179271708683</v>
      </c>
      <c r="BF1701" s="69">
        <v>-119.23179271708683</v>
      </c>
      <c r="BG1701" s="69">
        <v>39291.461538461539</v>
      </c>
      <c r="BH1701" s="69">
        <v>0</v>
      </c>
      <c r="BI1701" s="69">
        <v>-39291.461538461539</v>
      </c>
      <c r="BJ1701" s="69">
        <v>1.4087406941840682E-4</v>
      </c>
      <c r="BK1701" s="69">
        <v>0</v>
      </c>
      <c r="BL1701" s="69">
        <v>139.6743232157506</v>
      </c>
      <c r="BM1701" s="69">
        <v>-139.6743232157506</v>
      </c>
      <c r="BN1701" s="69">
        <v>0</v>
      </c>
      <c r="BO1701" s="69">
        <v>6.7014208682646519</v>
      </c>
      <c r="BP1701" s="69">
        <v>-6.7014208682646519</v>
      </c>
      <c r="BQ1701" s="69">
        <v>6701.4208682646522</v>
      </c>
      <c r="BR1701" s="69">
        <v>-6701.4208682646522</v>
      </c>
      <c r="BS1701" s="69">
        <v>0</v>
      </c>
      <c r="BT1701" s="69">
        <v>0</v>
      </c>
      <c r="BU1701" s="69">
        <v>157.51423785594639</v>
      </c>
      <c r="BV1701" s="69">
        <v>2.1494132053185379E-2</v>
      </c>
    </row>
    <row r="1702" spans="1:74">
      <c r="A1702" s="113" t="s">
        <v>1059</v>
      </c>
      <c r="B1702" s="69" t="s">
        <v>100</v>
      </c>
      <c r="C1702" s="69" t="s">
        <v>141</v>
      </c>
      <c r="D1702" s="69" t="s">
        <v>363</v>
      </c>
      <c r="E1702" s="69" t="s">
        <v>690</v>
      </c>
      <c r="F1702" s="69">
        <v>0</v>
      </c>
      <c r="G1702" s="69">
        <v>0</v>
      </c>
      <c r="H1702" s="69">
        <v>12620</v>
      </c>
      <c r="I1702" s="69">
        <v>104</v>
      </c>
      <c r="J1702" s="69">
        <v>49</v>
      </c>
      <c r="K1702" s="69">
        <v>2530</v>
      </c>
      <c r="L1702" s="69">
        <v>2104</v>
      </c>
      <c r="M1702" s="69">
        <v>59</v>
      </c>
      <c r="N1702" s="69">
        <v>0</v>
      </c>
      <c r="O1702" s="69">
        <v>24</v>
      </c>
      <c r="P1702" s="69">
        <v>4988.1400000000003</v>
      </c>
      <c r="Q1702" s="69">
        <v>45.56</v>
      </c>
      <c r="R1702" s="114">
        <v>3500000</v>
      </c>
      <c r="S1702" s="69">
        <v>0</v>
      </c>
      <c r="T1702" s="69">
        <v>0</v>
      </c>
      <c r="U1702" s="69">
        <v>3540</v>
      </c>
      <c r="V1702" s="69">
        <v>0</v>
      </c>
      <c r="W1702" s="69">
        <v>0</v>
      </c>
      <c r="X1702" s="69">
        <v>0</v>
      </c>
      <c r="Y1702" s="69">
        <v>0</v>
      </c>
      <c r="Z1702" s="69">
        <v>0</v>
      </c>
      <c r="AA1702" s="69">
        <v>0</v>
      </c>
      <c r="AB1702" s="69">
        <v>0</v>
      </c>
      <c r="AC1702" s="69">
        <v>0</v>
      </c>
      <c r="AD1702" s="69">
        <v>0</v>
      </c>
      <c r="AE1702" s="69">
        <v>1445</v>
      </c>
      <c r="AF1702" s="69">
        <v>1154447</v>
      </c>
      <c r="AG1702" s="69">
        <v>2345553</v>
      </c>
      <c r="AH1702" s="69">
        <v>0</v>
      </c>
      <c r="AI1702" s="69">
        <v>0</v>
      </c>
      <c r="AJ1702" s="69">
        <v>1977</v>
      </c>
      <c r="AK1702" s="69">
        <v>1563</v>
      </c>
      <c r="AL1702" s="69">
        <v>9719</v>
      </c>
      <c r="AM1702" s="69">
        <v>4458</v>
      </c>
      <c r="AN1702" s="69">
        <v>-9719</v>
      </c>
      <c r="AO1702" s="69">
        <v>29</v>
      </c>
      <c r="AP1702" s="69">
        <v>-29</v>
      </c>
      <c r="AQ1702" s="69">
        <v>206700</v>
      </c>
      <c r="AR1702" s="69">
        <v>8193</v>
      </c>
      <c r="AS1702" s="69">
        <v>170756</v>
      </c>
      <c r="AT1702" s="69">
        <v>106656</v>
      </c>
      <c r="AU1702" s="69">
        <v>0</v>
      </c>
      <c r="AV1702" s="69">
        <v>656</v>
      </c>
      <c r="AW1702" s="69">
        <v>0.32984200000000002</v>
      </c>
      <c r="AX1702" s="69">
        <v>0</v>
      </c>
      <c r="AY1702" s="69">
        <v>0</v>
      </c>
      <c r="AZ1702" s="69">
        <v>0</v>
      </c>
      <c r="BA1702" s="69">
        <v>583.93879615579158</v>
      </c>
      <c r="BB1702" s="69">
        <v>0.55847457627118646</v>
      </c>
      <c r="BC1702" s="69">
        <v>861.06120384420842</v>
      </c>
      <c r="BD1702" s="69">
        <v>0</v>
      </c>
      <c r="BE1702" s="69">
        <v>118.78248791027883</v>
      </c>
      <c r="BF1702" s="69">
        <v>-118.78248791027883</v>
      </c>
      <c r="BG1702" s="69">
        <v>39808.517241379312</v>
      </c>
      <c r="BH1702" s="69">
        <v>0</v>
      </c>
      <c r="BI1702" s="69">
        <v>-39808.517241379312</v>
      </c>
      <c r="BJ1702" s="69">
        <v>1.4029995162070634E-4</v>
      </c>
      <c r="BK1702" s="69">
        <v>0</v>
      </c>
      <c r="BL1702" s="69">
        <v>140.9065055535213</v>
      </c>
      <c r="BM1702" s="69">
        <v>-140.9065055535213</v>
      </c>
      <c r="BN1702" s="69">
        <v>0</v>
      </c>
      <c r="BO1702" s="69">
        <v>6.7607990348801801</v>
      </c>
      <c r="BP1702" s="69">
        <v>-6.7607990348801801</v>
      </c>
      <c r="BQ1702" s="69">
        <v>6760.7990348801804</v>
      </c>
      <c r="BR1702" s="69">
        <v>-6760.7990348801804</v>
      </c>
      <c r="BS1702" s="69">
        <v>0</v>
      </c>
      <c r="BT1702" s="69">
        <v>0</v>
      </c>
      <c r="BU1702" s="69">
        <v>162.58536585365854</v>
      </c>
      <c r="BV1702" s="69">
        <v>2.1567489114658927E-2</v>
      </c>
    </row>
    <row r="1703" spans="1:74">
      <c r="A1703" s="113" t="s">
        <v>1031</v>
      </c>
      <c r="B1703" s="69" t="s">
        <v>100</v>
      </c>
      <c r="C1703" s="69" t="s">
        <v>141</v>
      </c>
      <c r="D1703" s="69" t="s">
        <v>363</v>
      </c>
      <c r="E1703" s="69" t="s">
        <v>690</v>
      </c>
      <c r="F1703" s="69">
        <v>0</v>
      </c>
      <c r="G1703" s="69">
        <v>0</v>
      </c>
      <c r="H1703" s="69">
        <v>11250</v>
      </c>
      <c r="I1703" s="69">
        <v>116</v>
      </c>
      <c r="J1703" s="69">
        <v>56</v>
      </c>
      <c r="K1703" s="69">
        <v>2451</v>
      </c>
      <c r="L1703" s="69">
        <v>2016</v>
      </c>
      <c r="M1703" s="69">
        <v>66</v>
      </c>
      <c r="N1703" s="69">
        <v>0</v>
      </c>
      <c r="O1703" s="69">
        <v>31</v>
      </c>
      <c r="P1703" s="69">
        <v>4589.96</v>
      </c>
      <c r="Q1703" s="69">
        <v>34.299999999999997</v>
      </c>
      <c r="R1703" s="114">
        <v>3500000</v>
      </c>
      <c r="S1703" s="69">
        <v>0</v>
      </c>
      <c r="T1703" s="69">
        <v>0</v>
      </c>
      <c r="U1703" s="69">
        <v>3540</v>
      </c>
      <c r="V1703" s="69">
        <v>0</v>
      </c>
      <c r="W1703" s="69">
        <v>0</v>
      </c>
      <c r="X1703" s="69">
        <v>0</v>
      </c>
      <c r="Y1703" s="69">
        <v>0</v>
      </c>
      <c r="Z1703" s="69">
        <v>0</v>
      </c>
      <c r="AA1703" s="69">
        <v>0</v>
      </c>
      <c r="AB1703" s="69">
        <v>0</v>
      </c>
      <c r="AC1703" s="69">
        <v>0</v>
      </c>
      <c r="AD1703" s="69">
        <v>0</v>
      </c>
      <c r="AE1703" s="69">
        <v>1445</v>
      </c>
      <c r="AF1703" s="69">
        <v>1271790</v>
      </c>
      <c r="AG1703" s="69">
        <v>2228210</v>
      </c>
      <c r="AH1703" s="69">
        <v>0</v>
      </c>
      <c r="AI1703" s="69">
        <v>0</v>
      </c>
      <c r="AJ1703" s="69">
        <v>2189</v>
      </c>
      <c r="AK1703" s="69">
        <v>1351</v>
      </c>
      <c r="AL1703" s="69">
        <v>10735</v>
      </c>
      <c r="AM1703" s="69">
        <v>4913</v>
      </c>
      <c r="AN1703" s="69">
        <v>-10735</v>
      </c>
      <c r="AO1703" s="69">
        <v>32</v>
      </c>
      <c r="AP1703" s="69">
        <v>-32</v>
      </c>
      <c r="AQ1703" s="69">
        <v>228054</v>
      </c>
      <c r="AR1703" s="69">
        <v>9035</v>
      </c>
      <c r="AS1703" s="69">
        <v>188317</v>
      </c>
      <c r="AT1703" s="69">
        <v>117906</v>
      </c>
      <c r="AU1703" s="69">
        <v>0</v>
      </c>
      <c r="AV1703" s="69">
        <v>722</v>
      </c>
      <c r="AW1703" s="69">
        <v>0.36336857142857143</v>
      </c>
      <c r="AX1703" s="69">
        <v>0</v>
      </c>
      <c r="AY1703" s="69">
        <v>0</v>
      </c>
      <c r="AZ1703" s="69">
        <v>0</v>
      </c>
      <c r="BA1703" s="69">
        <v>580.99132023755135</v>
      </c>
      <c r="BB1703" s="69">
        <v>0.61836158192090396</v>
      </c>
      <c r="BC1703" s="69">
        <v>864.00867976244865</v>
      </c>
      <c r="BD1703" s="69">
        <v>0</v>
      </c>
      <c r="BE1703" s="69">
        <v>118.47135537959944</v>
      </c>
      <c r="BF1703" s="69">
        <v>-118.47135537959944</v>
      </c>
      <c r="BG1703" s="69">
        <v>39743.4375</v>
      </c>
      <c r="BH1703" s="69">
        <v>0</v>
      </c>
      <c r="BI1703" s="69">
        <v>-39743.4375</v>
      </c>
      <c r="BJ1703" s="69">
        <v>1.4031764406675611E-4</v>
      </c>
      <c r="BK1703" s="69">
        <v>0</v>
      </c>
      <c r="BL1703" s="69">
        <v>140.76258992805757</v>
      </c>
      <c r="BM1703" s="69">
        <v>-140.76258992805757</v>
      </c>
      <c r="BN1703" s="69">
        <v>0</v>
      </c>
      <c r="BO1703" s="69">
        <v>6.7534529543270123</v>
      </c>
      <c r="BP1703" s="69">
        <v>-6.7534529543270123</v>
      </c>
      <c r="BQ1703" s="69">
        <v>6753.4529543270119</v>
      </c>
      <c r="BR1703" s="69">
        <v>-6753.4529543270119</v>
      </c>
      <c r="BS1703" s="69">
        <v>0</v>
      </c>
      <c r="BT1703" s="69">
        <v>0</v>
      </c>
      <c r="BU1703" s="69">
        <v>163.30470914127423</v>
      </c>
      <c r="BV1703" s="69">
        <v>2.154314329062415E-2</v>
      </c>
    </row>
    <row r="1704" spans="1:74">
      <c r="A1704" s="113" t="s">
        <v>1032</v>
      </c>
      <c r="B1704" s="69" t="s">
        <v>100</v>
      </c>
      <c r="C1704" s="69" t="s">
        <v>141</v>
      </c>
      <c r="D1704" s="69" t="s">
        <v>363</v>
      </c>
      <c r="E1704" s="69" t="s">
        <v>690</v>
      </c>
      <c r="F1704" s="69">
        <v>0</v>
      </c>
      <c r="G1704" s="69">
        <v>0</v>
      </c>
      <c r="H1704" s="69">
        <v>9994</v>
      </c>
      <c r="I1704" s="69">
        <v>105</v>
      </c>
      <c r="J1704" s="69">
        <v>46</v>
      </c>
      <c r="K1704" s="69">
        <v>2266</v>
      </c>
      <c r="L1704" s="69">
        <v>1887</v>
      </c>
      <c r="M1704" s="69">
        <v>53</v>
      </c>
      <c r="N1704" s="69">
        <v>2</v>
      </c>
      <c r="O1704" s="69">
        <v>27</v>
      </c>
      <c r="P1704" s="69">
        <v>4410.41</v>
      </c>
      <c r="Q1704" s="69">
        <v>35.57</v>
      </c>
      <c r="R1704" s="114">
        <v>3500000</v>
      </c>
      <c r="S1704" s="69">
        <v>0</v>
      </c>
      <c r="T1704" s="69">
        <v>0</v>
      </c>
      <c r="U1704" s="69">
        <v>3540</v>
      </c>
      <c r="V1704" s="69">
        <v>0</v>
      </c>
      <c r="W1704" s="69">
        <v>0</v>
      </c>
      <c r="X1704" s="69">
        <v>0</v>
      </c>
      <c r="Y1704" s="69">
        <v>0</v>
      </c>
      <c r="Z1704" s="69">
        <v>0</v>
      </c>
      <c r="AA1704" s="69">
        <v>0</v>
      </c>
      <c r="AB1704" s="69">
        <v>0</v>
      </c>
      <c r="AC1704" s="69">
        <v>0</v>
      </c>
      <c r="AD1704" s="69">
        <v>0</v>
      </c>
      <c r="AE1704" s="69">
        <v>1445</v>
      </c>
      <c r="AF1704" s="69">
        <v>1382631</v>
      </c>
      <c r="AG1704" s="69">
        <v>2117369</v>
      </c>
      <c r="AH1704" s="69">
        <v>0</v>
      </c>
      <c r="AI1704" s="69">
        <v>0</v>
      </c>
      <c r="AJ1704" s="69">
        <v>2392</v>
      </c>
      <c r="AK1704" s="69">
        <v>1148</v>
      </c>
      <c r="AL1704" s="69">
        <v>11765</v>
      </c>
      <c r="AM1704" s="69">
        <v>5345</v>
      </c>
      <c r="AN1704" s="69">
        <v>-11765</v>
      </c>
      <c r="AO1704" s="69">
        <v>36</v>
      </c>
      <c r="AP1704" s="69">
        <v>-36</v>
      </c>
      <c r="AQ1704" s="69">
        <v>248365</v>
      </c>
      <c r="AR1704" s="69">
        <v>9811</v>
      </c>
      <c r="AS1704" s="69">
        <v>205199</v>
      </c>
      <c r="AT1704" s="69">
        <v>127900</v>
      </c>
      <c r="AU1704" s="69">
        <v>0</v>
      </c>
      <c r="AV1704" s="69">
        <v>775</v>
      </c>
      <c r="AW1704" s="69">
        <v>0.39503742857142859</v>
      </c>
      <c r="AX1704" s="69">
        <v>0</v>
      </c>
      <c r="AY1704" s="69">
        <v>0</v>
      </c>
      <c r="AZ1704" s="69">
        <v>0</v>
      </c>
      <c r="BA1704" s="69">
        <v>578.02299331103677</v>
      </c>
      <c r="BB1704" s="69">
        <v>0.67570621468926551</v>
      </c>
      <c r="BC1704" s="69">
        <v>866.97700668896323</v>
      </c>
      <c r="BD1704" s="69">
        <v>0</v>
      </c>
      <c r="BE1704" s="69">
        <v>117.52069698257543</v>
      </c>
      <c r="BF1704" s="69">
        <v>-117.52069698257543</v>
      </c>
      <c r="BG1704" s="69">
        <v>38406.416666666664</v>
      </c>
      <c r="BH1704" s="69">
        <v>0</v>
      </c>
      <c r="BI1704" s="69">
        <v>-38406.416666666664</v>
      </c>
      <c r="BJ1704" s="69">
        <v>1.4494795965615124E-4</v>
      </c>
      <c r="BK1704" s="69">
        <v>0</v>
      </c>
      <c r="BL1704" s="69">
        <v>140.92661298542453</v>
      </c>
      <c r="BM1704" s="69">
        <v>-140.92661298542453</v>
      </c>
      <c r="BN1704" s="69">
        <v>0</v>
      </c>
      <c r="BO1704" s="69">
        <v>6.7380006725178969</v>
      </c>
      <c r="BP1704" s="69">
        <v>-6.7380006725178969</v>
      </c>
      <c r="BQ1704" s="69">
        <v>6738.0006725178973</v>
      </c>
      <c r="BR1704" s="69">
        <v>-6738.0006725178973</v>
      </c>
      <c r="BS1704" s="69">
        <v>0</v>
      </c>
      <c r="BT1704" s="69">
        <v>0</v>
      </c>
      <c r="BU1704" s="69">
        <v>165.03225806451613</v>
      </c>
      <c r="BV1704" s="69">
        <v>2.1520745676725787E-2</v>
      </c>
    </row>
    <row r="1705" spans="1:74">
      <c r="A1705" s="113" t="s">
        <v>1033</v>
      </c>
      <c r="B1705" s="69" t="s">
        <v>100</v>
      </c>
      <c r="C1705" s="69" t="s">
        <v>141</v>
      </c>
      <c r="D1705" s="69" t="s">
        <v>363</v>
      </c>
      <c r="E1705" s="69" t="s">
        <v>690</v>
      </c>
      <c r="F1705" s="69">
        <v>0</v>
      </c>
      <c r="G1705" s="69">
        <v>0</v>
      </c>
      <c r="H1705" s="69">
        <v>10029</v>
      </c>
      <c r="I1705" s="69">
        <v>117</v>
      </c>
      <c r="J1705" s="69">
        <v>52</v>
      </c>
      <c r="K1705" s="69">
        <v>2391</v>
      </c>
      <c r="L1705" s="69">
        <v>2016</v>
      </c>
      <c r="M1705" s="69">
        <v>63</v>
      </c>
      <c r="N1705" s="69">
        <v>0</v>
      </c>
      <c r="O1705" s="69">
        <v>27</v>
      </c>
      <c r="P1705" s="69">
        <v>4194.4799999999996</v>
      </c>
      <c r="Q1705" s="69">
        <v>33.21</v>
      </c>
      <c r="R1705" s="114">
        <v>3500000</v>
      </c>
      <c r="S1705" s="69">
        <v>0</v>
      </c>
      <c r="T1705" s="69">
        <v>0</v>
      </c>
      <c r="U1705" s="69">
        <v>3540</v>
      </c>
      <c r="V1705" s="69">
        <v>0</v>
      </c>
      <c r="W1705" s="69">
        <v>0</v>
      </c>
      <c r="X1705" s="69">
        <v>0</v>
      </c>
      <c r="Y1705" s="69">
        <v>0</v>
      </c>
      <c r="Z1705" s="69">
        <v>0</v>
      </c>
      <c r="AA1705" s="69">
        <v>0</v>
      </c>
      <c r="AB1705" s="69">
        <v>0</v>
      </c>
      <c r="AC1705" s="69">
        <v>0</v>
      </c>
      <c r="AD1705" s="69">
        <v>0</v>
      </c>
      <c r="AE1705" s="69">
        <v>1445</v>
      </c>
      <c r="AF1705" s="69">
        <v>1491247</v>
      </c>
      <c r="AG1705" s="69">
        <v>2008753</v>
      </c>
      <c r="AH1705" s="69">
        <v>0</v>
      </c>
      <c r="AI1705" s="69">
        <v>0</v>
      </c>
      <c r="AJ1705" s="69">
        <v>2604</v>
      </c>
      <c r="AK1705" s="69">
        <v>936</v>
      </c>
      <c r="AL1705" s="69">
        <v>12787</v>
      </c>
      <c r="AM1705" s="69">
        <v>5795</v>
      </c>
      <c r="AN1705" s="69">
        <v>-12787</v>
      </c>
      <c r="AO1705" s="69">
        <v>37</v>
      </c>
      <c r="AP1705" s="69">
        <v>-37</v>
      </c>
      <c r="AQ1705" s="69">
        <v>269163</v>
      </c>
      <c r="AR1705" s="69">
        <v>10624</v>
      </c>
      <c r="AS1705" s="69">
        <v>222629</v>
      </c>
      <c r="AT1705" s="69">
        <v>137929</v>
      </c>
      <c r="AU1705" s="69">
        <v>0</v>
      </c>
      <c r="AV1705" s="69">
        <v>838</v>
      </c>
      <c r="AW1705" s="69">
        <v>0.42607057142857141</v>
      </c>
      <c r="AX1705" s="69">
        <v>0</v>
      </c>
      <c r="AY1705" s="69">
        <v>0</v>
      </c>
      <c r="AZ1705" s="69">
        <v>0</v>
      </c>
      <c r="BA1705" s="69">
        <v>572.67549923195088</v>
      </c>
      <c r="BB1705" s="69">
        <v>0.735593220338983</v>
      </c>
      <c r="BC1705" s="69">
        <v>872.32450076804912</v>
      </c>
      <c r="BD1705" s="69">
        <v>0</v>
      </c>
      <c r="BE1705" s="69">
        <v>116.62211621177758</v>
      </c>
      <c r="BF1705" s="69">
        <v>-116.62211621177758</v>
      </c>
      <c r="BG1705" s="69">
        <v>40303.972972972973</v>
      </c>
      <c r="BH1705" s="69">
        <v>0</v>
      </c>
      <c r="BI1705" s="69">
        <v>-40303.972972972973</v>
      </c>
      <c r="BJ1705" s="69">
        <v>1.3746317287294317E-4</v>
      </c>
      <c r="BK1705" s="69">
        <v>0</v>
      </c>
      <c r="BL1705" s="69">
        <v>140.36586972891567</v>
      </c>
      <c r="BM1705" s="69">
        <v>-140.36586972891567</v>
      </c>
      <c r="BN1705" s="69">
        <v>0</v>
      </c>
      <c r="BO1705" s="69">
        <v>6.6983501700137902</v>
      </c>
      <c r="BP1705" s="69">
        <v>-6.6983501700137902</v>
      </c>
      <c r="BQ1705" s="69">
        <v>6698.3501700137904</v>
      </c>
      <c r="BR1705" s="69">
        <v>-6698.3501700137904</v>
      </c>
      <c r="BS1705" s="69">
        <v>0</v>
      </c>
      <c r="BT1705" s="69">
        <v>0</v>
      </c>
      <c r="BU1705" s="69">
        <v>164.59307875894987</v>
      </c>
      <c r="BV1705" s="69">
        <v>2.1529705048613665E-2</v>
      </c>
    </row>
    <row r="1706" spans="1:74">
      <c r="A1706" s="113" t="s">
        <v>1034</v>
      </c>
      <c r="B1706" s="69" t="s">
        <v>100</v>
      </c>
      <c r="C1706" s="69" t="s">
        <v>141</v>
      </c>
      <c r="D1706" s="69" t="s">
        <v>363</v>
      </c>
      <c r="E1706" s="69" t="s">
        <v>690</v>
      </c>
      <c r="F1706" s="69">
        <v>0</v>
      </c>
      <c r="G1706" s="69">
        <v>0</v>
      </c>
      <c r="H1706" s="69">
        <v>9713</v>
      </c>
      <c r="I1706" s="69">
        <v>113</v>
      </c>
      <c r="J1706" s="69">
        <v>52</v>
      </c>
      <c r="K1706" s="69">
        <v>2474</v>
      </c>
      <c r="L1706" s="69">
        <v>2074</v>
      </c>
      <c r="M1706" s="69">
        <v>59</v>
      </c>
      <c r="N1706" s="69">
        <v>0</v>
      </c>
      <c r="O1706" s="69">
        <v>24</v>
      </c>
      <c r="P1706" s="69">
        <v>3926.03</v>
      </c>
      <c r="Q1706" s="69">
        <v>35.06</v>
      </c>
      <c r="R1706" s="114">
        <v>3500000</v>
      </c>
      <c r="S1706" s="69">
        <v>0</v>
      </c>
      <c r="T1706" s="69">
        <v>0</v>
      </c>
      <c r="U1706" s="69">
        <v>3540</v>
      </c>
      <c r="V1706" s="69">
        <v>0</v>
      </c>
      <c r="W1706" s="69">
        <v>0</v>
      </c>
      <c r="X1706" s="69">
        <v>0</v>
      </c>
      <c r="Y1706" s="69">
        <v>0</v>
      </c>
      <c r="Z1706" s="69">
        <v>0</v>
      </c>
      <c r="AA1706" s="69">
        <v>0</v>
      </c>
      <c r="AB1706" s="69">
        <v>0</v>
      </c>
      <c r="AC1706" s="69">
        <v>0</v>
      </c>
      <c r="AD1706" s="69">
        <v>0</v>
      </c>
      <c r="AE1706" s="69">
        <v>1445</v>
      </c>
      <c r="AF1706" s="69">
        <v>1599050</v>
      </c>
      <c r="AG1706" s="69">
        <v>1900950</v>
      </c>
      <c r="AH1706" s="69">
        <v>0</v>
      </c>
      <c r="AI1706" s="69">
        <v>0</v>
      </c>
      <c r="AJ1706" s="69">
        <v>2806</v>
      </c>
      <c r="AK1706" s="69">
        <v>734</v>
      </c>
      <c r="AL1706" s="69">
        <v>13840</v>
      </c>
      <c r="AM1706" s="69">
        <v>6259</v>
      </c>
      <c r="AN1706" s="69">
        <v>-13840</v>
      </c>
      <c r="AO1706" s="69">
        <v>39</v>
      </c>
      <c r="AP1706" s="69">
        <v>-39</v>
      </c>
      <c r="AQ1706" s="69">
        <v>291719</v>
      </c>
      <c r="AR1706" s="69">
        <v>11456</v>
      </c>
      <c r="AS1706" s="69">
        <v>241454</v>
      </c>
      <c r="AT1706" s="69">
        <v>147642</v>
      </c>
      <c r="AU1706" s="69">
        <v>0</v>
      </c>
      <c r="AV1706" s="69">
        <v>897</v>
      </c>
      <c r="AW1706" s="69">
        <v>0.45687142857142859</v>
      </c>
      <c r="AX1706" s="69">
        <v>0</v>
      </c>
      <c r="AY1706" s="69">
        <v>0</v>
      </c>
      <c r="AZ1706" s="69">
        <v>0</v>
      </c>
      <c r="BA1706" s="69">
        <v>569.86813970064145</v>
      </c>
      <c r="BB1706" s="69">
        <v>0.79265536723163843</v>
      </c>
      <c r="BC1706" s="69">
        <v>875.13186029935855</v>
      </c>
      <c r="BD1706" s="69">
        <v>0</v>
      </c>
      <c r="BE1706" s="69">
        <v>115.53829479768787</v>
      </c>
      <c r="BF1706" s="69">
        <v>-115.53829479768787</v>
      </c>
      <c r="BG1706" s="69">
        <v>41001.282051282054</v>
      </c>
      <c r="BH1706" s="69">
        <v>0</v>
      </c>
      <c r="BI1706" s="69">
        <v>-41001.282051282054</v>
      </c>
      <c r="BJ1706" s="69">
        <v>1.3369029785512772E-4</v>
      </c>
      <c r="BK1706" s="69">
        <v>0</v>
      </c>
      <c r="BL1706" s="69">
        <v>139.5818784916201</v>
      </c>
      <c r="BM1706" s="69">
        <v>-139.5818784916201</v>
      </c>
      <c r="BN1706" s="69">
        <v>0</v>
      </c>
      <c r="BO1706" s="69">
        <v>6.6225864968068455</v>
      </c>
      <c r="BP1706" s="69">
        <v>-6.6225864968068455</v>
      </c>
      <c r="BQ1706" s="69">
        <v>6622.5864968068454</v>
      </c>
      <c r="BR1706" s="69">
        <v>-6622.5864968068454</v>
      </c>
      <c r="BS1706" s="69">
        <v>0</v>
      </c>
      <c r="BT1706" s="69">
        <v>0</v>
      </c>
      <c r="BU1706" s="69">
        <v>164.59531772575249</v>
      </c>
      <c r="BV1706" s="69">
        <v>2.1455578827570366E-2</v>
      </c>
    </row>
    <row r="1707" spans="1:74">
      <c r="A1707" s="113" t="s">
        <v>1035</v>
      </c>
      <c r="B1707" s="69" t="s">
        <v>100</v>
      </c>
      <c r="C1707" s="69" t="s">
        <v>141</v>
      </c>
      <c r="D1707" s="69" t="s">
        <v>363</v>
      </c>
      <c r="E1707" s="69" t="s">
        <v>690</v>
      </c>
      <c r="F1707" s="69">
        <v>0</v>
      </c>
      <c r="G1707" s="69">
        <v>0</v>
      </c>
      <c r="H1707" s="69">
        <v>10410</v>
      </c>
      <c r="I1707" s="69">
        <v>140</v>
      </c>
      <c r="J1707" s="69">
        <v>65</v>
      </c>
      <c r="K1707" s="69">
        <v>3003</v>
      </c>
      <c r="L1707" s="69">
        <v>2552</v>
      </c>
      <c r="M1707" s="69">
        <v>79</v>
      </c>
      <c r="N1707" s="69">
        <v>0</v>
      </c>
      <c r="O1707" s="69">
        <v>32</v>
      </c>
      <c r="P1707" s="69">
        <v>3466.53</v>
      </c>
      <c r="Q1707" s="69">
        <v>28.44</v>
      </c>
      <c r="R1707" s="114">
        <v>3500000</v>
      </c>
      <c r="S1707" s="69">
        <v>0</v>
      </c>
      <c r="T1707" s="69">
        <v>0</v>
      </c>
      <c r="U1707" s="69">
        <v>3540</v>
      </c>
      <c r="V1707" s="69">
        <v>0</v>
      </c>
      <c r="W1707" s="69">
        <v>0</v>
      </c>
      <c r="X1707" s="69">
        <v>0</v>
      </c>
      <c r="Y1707" s="69">
        <v>0</v>
      </c>
      <c r="Z1707" s="69">
        <v>0</v>
      </c>
      <c r="AA1707" s="69">
        <v>0</v>
      </c>
      <c r="AB1707" s="69">
        <v>0</v>
      </c>
      <c r="AC1707" s="69">
        <v>0</v>
      </c>
      <c r="AD1707" s="69">
        <v>0</v>
      </c>
      <c r="AE1707" s="69">
        <v>1445</v>
      </c>
      <c r="AF1707" s="69">
        <v>1715061</v>
      </c>
      <c r="AG1707" s="69">
        <v>1784939</v>
      </c>
      <c r="AH1707" s="69">
        <v>0</v>
      </c>
      <c r="AI1707" s="69">
        <v>0</v>
      </c>
      <c r="AJ1707" s="69">
        <v>3010</v>
      </c>
      <c r="AK1707" s="69">
        <v>530</v>
      </c>
      <c r="AL1707" s="69">
        <v>14961</v>
      </c>
      <c r="AM1707" s="69">
        <v>6746</v>
      </c>
      <c r="AN1707" s="69">
        <v>-14961</v>
      </c>
      <c r="AO1707" s="69">
        <v>44</v>
      </c>
      <c r="AP1707" s="69">
        <v>-44</v>
      </c>
      <c r="AQ1707" s="69">
        <v>317114</v>
      </c>
      <c r="AR1707" s="69">
        <v>12350</v>
      </c>
      <c r="AS1707" s="69">
        <v>262414</v>
      </c>
      <c r="AT1707" s="69">
        <v>158052</v>
      </c>
      <c r="AU1707" s="69">
        <v>0</v>
      </c>
      <c r="AV1707" s="69">
        <v>976</v>
      </c>
      <c r="AW1707" s="69">
        <v>0.49001742857142855</v>
      </c>
      <c r="AX1707" s="69">
        <v>0</v>
      </c>
      <c r="AY1707" s="69">
        <v>0</v>
      </c>
      <c r="AZ1707" s="69">
        <v>0</v>
      </c>
      <c r="BA1707" s="69">
        <v>569.78770764119599</v>
      </c>
      <c r="BB1707" s="69">
        <v>0.85028248587570621</v>
      </c>
      <c r="BC1707" s="69">
        <v>875.21229235880401</v>
      </c>
      <c r="BD1707" s="69">
        <v>0</v>
      </c>
      <c r="BE1707" s="69">
        <v>114.63545217565671</v>
      </c>
      <c r="BF1707" s="69">
        <v>-114.63545217565671</v>
      </c>
      <c r="BG1707" s="69">
        <v>38978.659090909088</v>
      </c>
      <c r="BH1707" s="69">
        <v>0</v>
      </c>
      <c r="BI1707" s="69">
        <v>-38978.659090909088</v>
      </c>
      <c r="BJ1707" s="69">
        <v>1.3875136386283797E-4</v>
      </c>
      <c r="BK1707" s="69">
        <v>0</v>
      </c>
      <c r="BL1707" s="69">
        <v>138.87133603238865</v>
      </c>
      <c r="BM1707" s="69">
        <v>-138.87133603238865</v>
      </c>
      <c r="BN1707" s="69">
        <v>0</v>
      </c>
      <c r="BO1707" s="69">
        <v>6.535706936367724</v>
      </c>
      <c r="BP1707" s="69">
        <v>-6.535706936367724</v>
      </c>
      <c r="BQ1707" s="69">
        <v>6535.7069363677238</v>
      </c>
      <c r="BR1707" s="69">
        <v>-6535.7069363677238</v>
      </c>
      <c r="BS1707" s="69">
        <v>0</v>
      </c>
      <c r="BT1707" s="69">
        <v>0</v>
      </c>
      <c r="BU1707" s="69">
        <v>161.93852459016392</v>
      </c>
      <c r="BV1707" s="69">
        <v>2.1273106832243295E-2</v>
      </c>
    </row>
    <row r="1708" spans="1:74">
      <c r="A1708" s="113" t="s">
        <v>1036</v>
      </c>
      <c r="B1708" s="69" t="s">
        <v>100</v>
      </c>
      <c r="C1708" s="69" t="s">
        <v>141</v>
      </c>
      <c r="D1708" s="69" t="s">
        <v>363</v>
      </c>
      <c r="E1708" s="69" t="s">
        <v>690</v>
      </c>
      <c r="F1708" s="69">
        <v>0</v>
      </c>
      <c r="G1708" s="69">
        <v>0</v>
      </c>
      <c r="H1708" s="69">
        <v>10078</v>
      </c>
      <c r="I1708" s="69">
        <v>117</v>
      </c>
      <c r="J1708" s="69">
        <v>47</v>
      </c>
      <c r="K1708" s="69">
        <v>2730</v>
      </c>
      <c r="L1708" s="69">
        <v>2293</v>
      </c>
      <c r="M1708" s="69">
        <v>58</v>
      </c>
      <c r="N1708" s="69">
        <v>0</v>
      </c>
      <c r="O1708" s="69">
        <v>17</v>
      </c>
      <c r="P1708" s="69">
        <v>3691.58</v>
      </c>
      <c r="Q1708" s="69">
        <v>38.909999999999997</v>
      </c>
      <c r="R1708" s="114">
        <v>3500000</v>
      </c>
      <c r="S1708" s="69">
        <v>0</v>
      </c>
      <c r="T1708" s="69">
        <v>0</v>
      </c>
      <c r="U1708" s="69">
        <v>3540</v>
      </c>
      <c r="V1708" s="69">
        <v>0</v>
      </c>
      <c r="W1708" s="69">
        <v>0</v>
      </c>
      <c r="X1708" s="69">
        <v>0</v>
      </c>
      <c r="Y1708" s="69">
        <v>0</v>
      </c>
      <c r="Z1708" s="69">
        <v>0</v>
      </c>
      <c r="AA1708" s="69">
        <v>0</v>
      </c>
      <c r="AB1708" s="69">
        <v>0</v>
      </c>
      <c r="AC1708" s="69">
        <v>0</v>
      </c>
      <c r="AD1708" s="69">
        <v>0</v>
      </c>
      <c r="AE1708" s="69">
        <v>1445</v>
      </c>
      <c r="AF1708" s="69">
        <v>1827210</v>
      </c>
      <c r="AG1708" s="69">
        <v>1672790</v>
      </c>
      <c r="AH1708" s="69">
        <v>0</v>
      </c>
      <c r="AI1708" s="69">
        <v>0</v>
      </c>
      <c r="AJ1708" s="69">
        <v>3193</v>
      </c>
      <c r="AK1708" s="69">
        <v>347</v>
      </c>
      <c r="AL1708" s="69">
        <v>16027</v>
      </c>
      <c r="AM1708" s="69">
        <v>7216</v>
      </c>
      <c r="AN1708" s="69">
        <v>-16027</v>
      </c>
      <c r="AO1708" s="69">
        <v>47</v>
      </c>
      <c r="AP1708" s="69">
        <v>-47</v>
      </c>
      <c r="AQ1708" s="69">
        <v>339017</v>
      </c>
      <c r="AR1708" s="69">
        <v>13174</v>
      </c>
      <c r="AS1708" s="69">
        <v>280850</v>
      </c>
      <c r="AT1708" s="69">
        <v>168130</v>
      </c>
      <c r="AU1708" s="69">
        <v>0</v>
      </c>
      <c r="AV1708" s="69">
        <v>1034</v>
      </c>
      <c r="AW1708" s="69">
        <v>0.52205999999999997</v>
      </c>
      <c r="AX1708" s="69">
        <v>0</v>
      </c>
      <c r="AY1708" s="69">
        <v>0</v>
      </c>
      <c r="AZ1708" s="69">
        <v>0</v>
      </c>
      <c r="BA1708" s="69">
        <v>572.25493266520516</v>
      </c>
      <c r="BB1708" s="69">
        <v>0.90197740112994351</v>
      </c>
      <c r="BC1708" s="69">
        <v>872.74506733479484</v>
      </c>
      <c r="BD1708" s="69">
        <v>0</v>
      </c>
      <c r="BE1708" s="69">
        <v>114.00823610157859</v>
      </c>
      <c r="BF1708" s="69">
        <v>-114.00823610157859</v>
      </c>
      <c r="BG1708" s="69">
        <v>38876.808510638301</v>
      </c>
      <c r="BH1708" s="69">
        <v>0</v>
      </c>
      <c r="BI1708" s="69">
        <v>-38876.808510638301</v>
      </c>
      <c r="BJ1708" s="69">
        <v>1.3863611559302336E-4</v>
      </c>
      <c r="BK1708" s="69">
        <v>0</v>
      </c>
      <c r="BL1708" s="69">
        <v>138.69819341126461</v>
      </c>
      <c r="BM1708" s="69">
        <v>-138.69819341126461</v>
      </c>
      <c r="BN1708" s="69">
        <v>0</v>
      </c>
      <c r="BO1708" s="69">
        <v>6.5059996439380452</v>
      </c>
      <c r="BP1708" s="69">
        <v>-6.5059996439380452</v>
      </c>
      <c r="BQ1708" s="69">
        <v>6505.9996439380448</v>
      </c>
      <c r="BR1708" s="69">
        <v>-6505.9996439380448</v>
      </c>
      <c r="BS1708" s="69">
        <v>0</v>
      </c>
      <c r="BT1708" s="69">
        <v>0</v>
      </c>
      <c r="BU1708" s="69">
        <v>162.60154738878143</v>
      </c>
      <c r="BV1708" s="69">
        <v>2.1285068300409715E-2</v>
      </c>
    </row>
    <row r="1709" spans="1:74">
      <c r="A1709" s="113" t="s">
        <v>1037</v>
      </c>
      <c r="B1709" s="69" t="s">
        <v>100</v>
      </c>
      <c r="C1709" s="69" t="s">
        <v>141</v>
      </c>
      <c r="D1709" s="69" t="s">
        <v>363</v>
      </c>
      <c r="E1709" s="69" t="s">
        <v>690</v>
      </c>
      <c r="F1709" s="69">
        <v>0</v>
      </c>
      <c r="G1709" s="69">
        <v>0</v>
      </c>
      <c r="H1709" s="69">
        <v>12250</v>
      </c>
      <c r="I1709" s="69">
        <v>124</v>
      </c>
      <c r="J1709" s="69">
        <v>52</v>
      </c>
      <c r="K1709" s="69">
        <v>3028</v>
      </c>
      <c r="L1709" s="69">
        <v>2523</v>
      </c>
      <c r="M1709" s="69">
        <v>63</v>
      </c>
      <c r="N1709" s="69">
        <v>3</v>
      </c>
      <c r="O1709" s="69">
        <v>27</v>
      </c>
      <c r="P1709" s="69">
        <v>4045.57</v>
      </c>
      <c r="Q1709" s="69">
        <v>39.26</v>
      </c>
      <c r="R1709" s="114">
        <v>3500000</v>
      </c>
      <c r="S1709" s="69">
        <v>0</v>
      </c>
      <c r="T1709" s="69">
        <v>0</v>
      </c>
      <c r="U1709" s="69">
        <v>3540</v>
      </c>
      <c r="V1709" s="69">
        <v>0</v>
      </c>
      <c r="W1709" s="69">
        <v>0</v>
      </c>
      <c r="X1709" s="69">
        <v>0</v>
      </c>
      <c r="Y1709" s="69">
        <v>0</v>
      </c>
      <c r="Z1709" s="69">
        <v>0</v>
      </c>
      <c r="AA1709" s="69">
        <v>0</v>
      </c>
      <c r="AB1709" s="69">
        <v>0</v>
      </c>
      <c r="AC1709" s="69">
        <v>0</v>
      </c>
      <c r="AD1709" s="69">
        <v>0</v>
      </c>
      <c r="AE1709" s="69">
        <v>1445</v>
      </c>
      <c r="AF1709" s="69">
        <v>1958094</v>
      </c>
      <c r="AG1709" s="69">
        <v>1541906</v>
      </c>
      <c r="AH1709" s="69">
        <v>0</v>
      </c>
      <c r="AI1709" s="69">
        <v>0</v>
      </c>
      <c r="AJ1709" s="69">
        <v>3418</v>
      </c>
      <c r="AK1709" s="69">
        <v>122</v>
      </c>
      <c r="AL1709" s="69">
        <v>17257</v>
      </c>
      <c r="AM1709" s="69">
        <v>7739</v>
      </c>
      <c r="AN1709" s="69">
        <v>-17257</v>
      </c>
      <c r="AO1709" s="69">
        <v>54</v>
      </c>
      <c r="AP1709" s="69">
        <v>-54</v>
      </c>
      <c r="AQ1709" s="69">
        <v>364095</v>
      </c>
      <c r="AR1709" s="69">
        <v>14081</v>
      </c>
      <c r="AS1709" s="69">
        <v>301741</v>
      </c>
      <c r="AT1709" s="69">
        <v>180380</v>
      </c>
      <c r="AU1709" s="69">
        <v>0</v>
      </c>
      <c r="AV1709" s="69">
        <v>1097</v>
      </c>
      <c r="AW1709" s="69">
        <v>0.5594554285714286</v>
      </c>
      <c r="AX1709" s="69">
        <v>0</v>
      </c>
      <c r="AY1709" s="69">
        <v>0</v>
      </c>
      <c r="AZ1709" s="69">
        <v>0</v>
      </c>
      <c r="BA1709" s="69">
        <v>572.87712112346401</v>
      </c>
      <c r="BB1709" s="69">
        <v>0.96553672316384176</v>
      </c>
      <c r="BC1709" s="69">
        <v>872.12287887653599</v>
      </c>
      <c r="BD1709" s="69">
        <v>0</v>
      </c>
      <c r="BE1709" s="69">
        <v>113.46665121400011</v>
      </c>
      <c r="BF1709" s="69">
        <v>-113.46665121400011</v>
      </c>
      <c r="BG1709" s="69">
        <v>36261</v>
      </c>
      <c r="BH1709" s="69">
        <v>0</v>
      </c>
      <c r="BI1709" s="69">
        <v>-36261</v>
      </c>
      <c r="BJ1709" s="69">
        <v>1.4831294030404152E-4</v>
      </c>
      <c r="BK1709" s="69">
        <v>0</v>
      </c>
      <c r="BL1709" s="69">
        <v>139.05929976564164</v>
      </c>
      <c r="BM1709" s="69">
        <v>-139.05929976564164</v>
      </c>
      <c r="BN1709" s="69">
        <v>0</v>
      </c>
      <c r="BO1709" s="69">
        <v>6.4893203111277549</v>
      </c>
      <c r="BP1709" s="69">
        <v>-6.4893203111277549</v>
      </c>
      <c r="BQ1709" s="69">
        <v>6489.3203111277553</v>
      </c>
      <c r="BR1709" s="69">
        <v>-6489.3203111277553</v>
      </c>
      <c r="BS1709" s="69">
        <v>0</v>
      </c>
      <c r="BT1709" s="69">
        <v>0</v>
      </c>
      <c r="BU1709" s="69">
        <v>164.43026435733819</v>
      </c>
      <c r="BV1709" s="69">
        <v>2.1255441574314395E-2</v>
      </c>
    </row>
    <row r="1710" spans="1:74">
      <c r="A1710" s="113" t="s">
        <v>1038</v>
      </c>
      <c r="B1710" s="69" t="s">
        <v>100</v>
      </c>
      <c r="C1710" s="69" t="s">
        <v>141</v>
      </c>
      <c r="D1710" s="69" t="s">
        <v>363</v>
      </c>
      <c r="E1710" s="69" t="s">
        <v>690</v>
      </c>
      <c r="F1710" s="69">
        <v>0</v>
      </c>
      <c r="G1710" s="69">
        <v>0</v>
      </c>
      <c r="H1710" s="69">
        <v>10115</v>
      </c>
      <c r="I1710" s="69">
        <v>114</v>
      </c>
      <c r="J1710" s="69">
        <v>54</v>
      </c>
      <c r="K1710" s="69">
        <v>2147</v>
      </c>
      <c r="L1710" s="69">
        <v>1800</v>
      </c>
      <c r="M1710" s="69">
        <v>61</v>
      </c>
      <c r="N1710" s="69">
        <v>1</v>
      </c>
      <c r="O1710" s="69">
        <v>30</v>
      </c>
      <c r="P1710" s="69">
        <v>4711.22</v>
      </c>
      <c r="Q1710" s="69">
        <v>31.91</v>
      </c>
      <c r="R1710" s="114">
        <v>3500000</v>
      </c>
      <c r="S1710" s="69">
        <v>0</v>
      </c>
      <c r="T1710" s="69">
        <v>0</v>
      </c>
      <c r="U1710" s="69">
        <v>3540</v>
      </c>
      <c r="V1710" s="69">
        <v>0</v>
      </c>
      <c r="W1710" s="69">
        <v>0</v>
      </c>
      <c r="X1710" s="69">
        <v>0</v>
      </c>
      <c r="Y1710" s="69">
        <v>0</v>
      </c>
      <c r="Z1710" s="69">
        <v>0</v>
      </c>
      <c r="AA1710" s="69">
        <v>0</v>
      </c>
      <c r="AB1710" s="69">
        <v>0</v>
      </c>
      <c r="AC1710" s="69">
        <v>0</v>
      </c>
      <c r="AD1710" s="69">
        <v>0</v>
      </c>
      <c r="AE1710" s="69">
        <v>1445</v>
      </c>
      <c r="AF1710" s="69">
        <v>2072061</v>
      </c>
      <c r="AG1710" s="69">
        <v>1427939</v>
      </c>
      <c r="AH1710" s="69">
        <v>0</v>
      </c>
      <c r="AI1710" s="69">
        <v>0</v>
      </c>
      <c r="AJ1710" s="69">
        <v>3642</v>
      </c>
      <c r="AK1710" s="69">
        <v>-102</v>
      </c>
      <c r="AL1710" s="69">
        <v>18298</v>
      </c>
      <c r="AM1710" s="69">
        <v>8187</v>
      </c>
      <c r="AN1710" s="69">
        <v>-18298</v>
      </c>
      <c r="AO1710" s="69">
        <v>57</v>
      </c>
      <c r="AP1710" s="69">
        <v>-57</v>
      </c>
      <c r="AQ1710" s="69">
        <v>384295</v>
      </c>
      <c r="AR1710" s="69">
        <v>14920</v>
      </c>
      <c r="AS1710" s="69">
        <v>318713</v>
      </c>
      <c r="AT1710" s="69">
        <v>190495</v>
      </c>
      <c r="AU1710" s="69">
        <v>0</v>
      </c>
      <c r="AV1710" s="69">
        <v>1158</v>
      </c>
      <c r="AW1710" s="69">
        <v>0.59201742857142858</v>
      </c>
      <c r="AX1710" s="69">
        <v>0</v>
      </c>
      <c r="AY1710" s="69">
        <v>0</v>
      </c>
      <c r="AZ1710" s="69">
        <v>0</v>
      </c>
      <c r="BA1710" s="69">
        <v>568.93492586490936</v>
      </c>
      <c r="BB1710" s="69">
        <v>1.028813559322034</v>
      </c>
      <c r="BC1710" s="69">
        <v>876.06507413509064</v>
      </c>
      <c r="BD1710" s="69">
        <v>0</v>
      </c>
      <c r="BE1710" s="69">
        <v>113.23975297846759</v>
      </c>
      <c r="BF1710" s="69">
        <v>-113.23975297846759</v>
      </c>
      <c r="BG1710" s="69">
        <v>36351.947368421053</v>
      </c>
      <c r="BH1710" s="69">
        <v>0</v>
      </c>
      <c r="BI1710" s="69">
        <v>-36351.947368421053</v>
      </c>
      <c r="BJ1710" s="69">
        <v>1.4832355352008224E-4</v>
      </c>
      <c r="BK1710" s="69">
        <v>0</v>
      </c>
      <c r="BL1710" s="69">
        <v>138.87808310991957</v>
      </c>
      <c r="BM1710" s="69">
        <v>-138.87808310991957</v>
      </c>
      <c r="BN1710" s="69">
        <v>0</v>
      </c>
      <c r="BO1710" s="69">
        <v>6.5013381945512103</v>
      </c>
      <c r="BP1710" s="69">
        <v>-6.5013381945512103</v>
      </c>
      <c r="BQ1710" s="69">
        <v>6501.3381945512101</v>
      </c>
      <c r="BR1710" s="69">
        <v>-6501.3381945512101</v>
      </c>
      <c r="BS1710" s="69">
        <v>0</v>
      </c>
      <c r="BT1710" s="69">
        <v>0</v>
      </c>
      <c r="BU1710" s="69">
        <v>164.50345423143349</v>
      </c>
      <c r="BV1710" s="69">
        <v>2.1303946187173916E-2</v>
      </c>
    </row>
    <row r="1711" spans="1:74">
      <c r="A1711" s="113" t="s">
        <v>1039</v>
      </c>
      <c r="B1711" s="69" t="s">
        <v>100</v>
      </c>
      <c r="C1711" s="69" t="s">
        <v>141</v>
      </c>
      <c r="D1711" s="69" t="s">
        <v>363</v>
      </c>
      <c r="E1711" s="69" t="s">
        <v>690</v>
      </c>
      <c r="F1711" s="69">
        <v>0</v>
      </c>
      <c r="G1711" s="69">
        <v>0</v>
      </c>
      <c r="H1711" s="69">
        <v>9936</v>
      </c>
      <c r="I1711" s="69">
        <v>115</v>
      </c>
      <c r="J1711" s="69">
        <v>47</v>
      </c>
      <c r="K1711" s="69">
        <v>2071</v>
      </c>
      <c r="L1711" s="69">
        <v>1767</v>
      </c>
      <c r="M1711" s="69">
        <v>53</v>
      </c>
      <c r="N1711" s="69">
        <v>0</v>
      </c>
      <c r="O1711" s="69">
        <v>22</v>
      </c>
      <c r="P1711" s="69">
        <v>4797.68</v>
      </c>
      <c r="Q1711" s="69">
        <v>38.81</v>
      </c>
      <c r="R1711" s="114">
        <v>3500000</v>
      </c>
      <c r="S1711" s="69">
        <v>0</v>
      </c>
      <c r="T1711" s="69">
        <v>0</v>
      </c>
      <c r="U1711" s="69">
        <v>3540</v>
      </c>
      <c r="V1711" s="69">
        <v>0</v>
      </c>
      <c r="W1711" s="69">
        <v>0</v>
      </c>
      <c r="X1711" s="69">
        <v>0</v>
      </c>
      <c r="Y1711" s="69">
        <v>0</v>
      </c>
      <c r="Z1711" s="69">
        <v>0</v>
      </c>
      <c r="AA1711" s="69">
        <v>0</v>
      </c>
      <c r="AB1711" s="69">
        <v>0</v>
      </c>
      <c r="AC1711" s="69">
        <v>0</v>
      </c>
      <c r="AD1711" s="69">
        <v>0</v>
      </c>
      <c r="AE1711" s="69">
        <v>1445</v>
      </c>
      <c r="AF1711" s="69">
        <v>2182142</v>
      </c>
      <c r="AG1711" s="69">
        <v>1317858</v>
      </c>
      <c r="AH1711" s="69">
        <v>0</v>
      </c>
      <c r="AI1711" s="69">
        <v>0</v>
      </c>
      <c r="AJ1711" s="69">
        <v>3870</v>
      </c>
      <c r="AK1711" s="69">
        <v>-330</v>
      </c>
      <c r="AL1711" s="69">
        <v>19311</v>
      </c>
      <c r="AM1711" s="69">
        <v>8641</v>
      </c>
      <c r="AN1711" s="69">
        <v>-19311</v>
      </c>
      <c r="AO1711" s="69">
        <v>60</v>
      </c>
      <c r="AP1711" s="69">
        <v>-60</v>
      </c>
      <c r="AQ1711" s="69">
        <v>404149</v>
      </c>
      <c r="AR1711" s="69">
        <v>15713</v>
      </c>
      <c r="AS1711" s="69">
        <v>335597</v>
      </c>
      <c r="AT1711" s="69">
        <v>200431</v>
      </c>
      <c r="AU1711" s="69">
        <v>0</v>
      </c>
      <c r="AV1711" s="69">
        <v>1211</v>
      </c>
      <c r="AW1711" s="69">
        <v>0.62346914285714283</v>
      </c>
      <c r="AX1711" s="69">
        <v>0</v>
      </c>
      <c r="AY1711" s="69">
        <v>0</v>
      </c>
      <c r="AZ1711" s="69">
        <v>0</v>
      </c>
      <c r="BA1711" s="69">
        <v>563.86098191214467</v>
      </c>
      <c r="BB1711" s="69">
        <v>1.0932203389830508</v>
      </c>
      <c r="BC1711" s="69">
        <v>881.13901808785533</v>
      </c>
      <c r="BD1711" s="69">
        <v>0</v>
      </c>
      <c r="BE1711" s="69">
        <v>112.99994821604267</v>
      </c>
      <c r="BF1711" s="69">
        <v>-112.99994821604267</v>
      </c>
      <c r="BG1711" s="69">
        <v>36369.033333333333</v>
      </c>
      <c r="BH1711" s="69">
        <v>0</v>
      </c>
      <c r="BI1711" s="69">
        <v>-36369.033333333333</v>
      </c>
      <c r="BJ1711" s="69">
        <v>1.4846009763725754E-4</v>
      </c>
      <c r="BK1711" s="69">
        <v>0</v>
      </c>
      <c r="BL1711" s="69">
        <v>138.87494431362566</v>
      </c>
      <c r="BM1711" s="69">
        <v>-138.87494431362566</v>
      </c>
      <c r="BN1711" s="69">
        <v>0</v>
      </c>
      <c r="BO1711" s="69">
        <v>6.5022690906056964</v>
      </c>
      <c r="BP1711" s="69">
        <v>-6.5022690906056964</v>
      </c>
      <c r="BQ1711" s="69">
        <v>6502.269090605696</v>
      </c>
      <c r="BR1711" s="69">
        <v>-6502.269090605696</v>
      </c>
      <c r="BS1711" s="69">
        <v>0</v>
      </c>
      <c r="BT1711" s="69">
        <v>0</v>
      </c>
      <c r="BU1711" s="69">
        <v>165.50867052023122</v>
      </c>
      <c r="BV1711" s="69">
        <v>2.1380728394725709E-2</v>
      </c>
    </row>
    <row r="1712" spans="1:74">
      <c r="A1712" s="113" t="s">
        <v>1040</v>
      </c>
      <c r="B1712" s="69" t="s">
        <v>100</v>
      </c>
      <c r="C1712" s="69" t="s">
        <v>141</v>
      </c>
      <c r="D1712" s="69" t="s">
        <v>363</v>
      </c>
      <c r="E1712" s="69" t="s">
        <v>690</v>
      </c>
      <c r="F1712" s="69">
        <v>0</v>
      </c>
      <c r="G1712" s="69">
        <v>0</v>
      </c>
      <c r="H1712" s="69">
        <v>9850</v>
      </c>
      <c r="I1712" s="69">
        <v>100</v>
      </c>
      <c r="J1712" s="69">
        <v>45</v>
      </c>
      <c r="K1712" s="69">
        <v>1990</v>
      </c>
      <c r="L1712" s="69">
        <v>1722</v>
      </c>
      <c r="M1712" s="69">
        <v>49</v>
      </c>
      <c r="N1712" s="69">
        <v>0</v>
      </c>
      <c r="O1712" s="69">
        <v>27</v>
      </c>
      <c r="P1712" s="69">
        <v>4949.75</v>
      </c>
      <c r="Q1712" s="69">
        <v>35.950000000000003</v>
      </c>
      <c r="R1712" s="114">
        <v>3500000</v>
      </c>
      <c r="S1712" s="69">
        <v>0</v>
      </c>
      <c r="T1712" s="69">
        <v>0</v>
      </c>
      <c r="U1712" s="69">
        <v>3540</v>
      </c>
      <c r="V1712" s="69">
        <v>0</v>
      </c>
      <c r="W1712" s="69">
        <v>0</v>
      </c>
      <c r="X1712" s="69">
        <v>0</v>
      </c>
      <c r="Y1712" s="69">
        <v>0</v>
      </c>
      <c r="Z1712" s="69">
        <v>0</v>
      </c>
      <c r="AA1712" s="69">
        <v>0</v>
      </c>
      <c r="AB1712" s="69">
        <v>0</v>
      </c>
      <c r="AC1712" s="69">
        <v>0</v>
      </c>
      <c r="AD1712" s="69">
        <v>0</v>
      </c>
      <c r="AE1712" s="69">
        <v>1445</v>
      </c>
      <c r="AF1712" s="69">
        <v>2291701</v>
      </c>
      <c r="AG1712" s="69">
        <v>1208299</v>
      </c>
      <c r="AH1712" s="69">
        <v>0</v>
      </c>
      <c r="AI1712" s="69">
        <v>0</v>
      </c>
      <c r="AJ1712" s="69">
        <v>4095</v>
      </c>
      <c r="AK1712" s="69">
        <v>-555</v>
      </c>
      <c r="AL1712" s="69">
        <v>20359</v>
      </c>
      <c r="AM1712" s="69">
        <v>9097</v>
      </c>
      <c r="AN1712" s="69">
        <v>-20359</v>
      </c>
      <c r="AO1712" s="69">
        <v>60</v>
      </c>
      <c r="AP1712" s="69">
        <v>-60</v>
      </c>
      <c r="AQ1712" s="69">
        <v>424723</v>
      </c>
      <c r="AR1712" s="69">
        <v>16523</v>
      </c>
      <c r="AS1712" s="69">
        <v>353201</v>
      </c>
      <c r="AT1712" s="69">
        <v>210281</v>
      </c>
      <c r="AU1712" s="69">
        <v>0</v>
      </c>
      <c r="AV1712" s="69">
        <v>1260</v>
      </c>
      <c r="AW1712" s="69">
        <v>0.65477171428571423</v>
      </c>
      <c r="AX1712" s="69">
        <v>0</v>
      </c>
      <c r="AY1712" s="69">
        <v>0</v>
      </c>
      <c r="AZ1712" s="69">
        <v>0</v>
      </c>
      <c r="BA1712" s="69">
        <v>559.63394383394382</v>
      </c>
      <c r="BB1712" s="69">
        <v>1.1567796610169492</v>
      </c>
      <c r="BC1712" s="69">
        <v>885.36605616605618</v>
      </c>
      <c r="BD1712" s="69">
        <v>0</v>
      </c>
      <c r="BE1712" s="69">
        <v>112.56451692126332</v>
      </c>
      <c r="BF1712" s="69">
        <v>-112.56451692126332</v>
      </c>
      <c r="BG1712" s="69">
        <v>38195.01666666667</v>
      </c>
      <c r="BH1712" s="69">
        <v>0</v>
      </c>
      <c r="BI1712" s="69">
        <v>-38195.01666666667</v>
      </c>
      <c r="BJ1712" s="69">
        <v>1.4126854443955236E-4</v>
      </c>
      <c r="BK1712" s="69">
        <v>0</v>
      </c>
      <c r="BL1712" s="69">
        <v>138.6976336016462</v>
      </c>
      <c r="BM1712" s="69">
        <v>-138.6976336016462</v>
      </c>
      <c r="BN1712" s="69">
        <v>0</v>
      </c>
      <c r="BO1712" s="69">
        <v>6.488376306975348</v>
      </c>
      <c r="BP1712" s="69">
        <v>-6.488376306975348</v>
      </c>
      <c r="BQ1712" s="69">
        <v>6488.3763069753477</v>
      </c>
      <c r="BR1712" s="69">
        <v>-6488.3763069753477</v>
      </c>
      <c r="BS1712" s="69">
        <v>0</v>
      </c>
      <c r="BT1712" s="69">
        <v>0</v>
      </c>
      <c r="BU1712" s="69">
        <v>166.88968253968255</v>
      </c>
      <c r="BV1712" s="69">
        <v>2.1418665812776797E-2</v>
      </c>
    </row>
    <row r="1713" spans="1:74">
      <c r="A1713" s="113" t="s">
        <v>1041</v>
      </c>
      <c r="B1713" s="69" t="s">
        <v>100</v>
      </c>
      <c r="C1713" s="69" t="s">
        <v>141</v>
      </c>
      <c r="D1713" s="69" t="s">
        <v>363</v>
      </c>
      <c r="E1713" s="69" t="s">
        <v>690</v>
      </c>
      <c r="F1713" s="69">
        <v>0</v>
      </c>
      <c r="G1713" s="69">
        <v>0</v>
      </c>
      <c r="H1713" s="69">
        <v>9986</v>
      </c>
      <c r="I1713" s="69">
        <v>97</v>
      </c>
      <c r="J1713" s="69">
        <v>45</v>
      </c>
      <c r="K1713" s="69">
        <v>2288</v>
      </c>
      <c r="L1713" s="69">
        <v>1971</v>
      </c>
      <c r="M1713" s="69">
        <v>50</v>
      </c>
      <c r="N1713" s="69">
        <v>1</v>
      </c>
      <c r="O1713" s="69">
        <v>28</v>
      </c>
      <c r="P1713" s="69">
        <v>4364.51</v>
      </c>
      <c r="Q1713" s="69">
        <v>36.58</v>
      </c>
      <c r="R1713" s="114">
        <v>3500000</v>
      </c>
      <c r="S1713" s="69">
        <v>0</v>
      </c>
      <c r="T1713" s="69">
        <v>0</v>
      </c>
      <c r="U1713" s="69">
        <v>3540</v>
      </c>
      <c r="V1713" s="69">
        <v>0</v>
      </c>
      <c r="W1713" s="69">
        <v>0</v>
      </c>
      <c r="X1713" s="69">
        <v>0</v>
      </c>
      <c r="Y1713" s="69">
        <v>0</v>
      </c>
      <c r="Z1713" s="69">
        <v>0</v>
      </c>
      <c r="AA1713" s="69">
        <v>0</v>
      </c>
      <c r="AB1713" s="69">
        <v>0</v>
      </c>
      <c r="AC1713" s="69">
        <v>0</v>
      </c>
      <c r="AD1713" s="69">
        <v>0</v>
      </c>
      <c r="AE1713" s="69">
        <v>1445</v>
      </c>
      <c r="AF1713" s="69">
        <v>2401611</v>
      </c>
      <c r="AG1713" s="69">
        <v>1098389</v>
      </c>
      <c r="AH1713" s="69">
        <v>0</v>
      </c>
      <c r="AI1713" s="69">
        <v>0</v>
      </c>
      <c r="AJ1713" s="69">
        <v>4302</v>
      </c>
      <c r="AK1713" s="69">
        <v>-762</v>
      </c>
      <c r="AL1713" s="69">
        <v>21408</v>
      </c>
      <c r="AM1713" s="69">
        <v>9568</v>
      </c>
      <c r="AN1713" s="69">
        <v>-21408</v>
      </c>
      <c r="AO1713" s="69">
        <v>65</v>
      </c>
      <c r="AP1713" s="69">
        <v>-65</v>
      </c>
      <c r="AQ1713" s="69">
        <v>446733</v>
      </c>
      <c r="AR1713" s="69">
        <v>17303</v>
      </c>
      <c r="AS1713" s="69">
        <v>371861</v>
      </c>
      <c r="AT1713" s="69">
        <v>220267</v>
      </c>
      <c r="AU1713" s="69">
        <v>0</v>
      </c>
      <c r="AV1713" s="69">
        <v>1310</v>
      </c>
      <c r="AW1713" s="69">
        <v>0.68617457142857141</v>
      </c>
      <c r="AX1713" s="69">
        <v>0</v>
      </c>
      <c r="AY1713" s="69">
        <v>0</v>
      </c>
      <c r="AZ1713" s="69">
        <v>0</v>
      </c>
      <c r="BA1713" s="69">
        <v>558.2545327754533</v>
      </c>
      <c r="BB1713" s="69">
        <v>1.2152542372881356</v>
      </c>
      <c r="BC1713" s="69">
        <v>886.7454672245467</v>
      </c>
      <c r="BD1713" s="69">
        <v>0</v>
      </c>
      <c r="BE1713" s="69">
        <v>112.18287556053812</v>
      </c>
      <c r="BF1713" s="69">
        <v>-112.18287556053812</v>
      </c>
      <c r="BG1713" s="69">
        <v>36947.86153846154</v>
      </c>
      <c r="BH1713" s="69">
        <v>0</v>
      </c>
      <c r="BI1713" s="69">
        <v>-36947.86153846154</v>
      </c>
      <c r="BJ1713" s="69">
        <v>1.4550078010802873E-4</v>
      </c>
      <c r="BK1713" s="69">
        <v>0</v>
      </c>
      <c r="BL1713" s="69">
        <v>138.79737617754148</v>
      </c>
      <c r="BM1713" s="69">
        <v>-138.79737617754148</v>
      </c>
      <c r="BN1713" s="69">
        <v>0</v>
      </c>
      <c r="BO1713" s="69">
        <v>6.458356751581908</v>
      </c>
      <c r="BP1713" s="69">
        <v>-6.458356751581908</v>
      </c>
      <c r="BQ1713" s="69">
        <v>6458.3567515819077</v>
      </c>
      <c r="BR1713" s="69">
        <v>-6458.3567515819077</v>
      </c>
      <c r="BS1713" s="69">
        <v>0</v>
      </c>
      <c r="BT1713" s="69">
        <v>0</v>
      </c>
      <c r="BU1713" s="69">
        <v>168.14274809160307</v>
      </c>
      <c r="BV1713" s="69">
        <v>2.141771483190183E-2</v>
      </c>
    </row>
    <row r="1714" spans="1:74">
      <c r="A1714" s="113" t="s">
        <v>1042</v>
      </c>
      <c r="B1714" s="69" t="s">
        <v>100</v>
      </c>
      <c r="C1714" s="69" t="s">
        <v>141</v>
      </c>
      <c r="D1714" s="69" t="s">
        <v>363</v>
      </c>
      <c r="E1714" s="69" t="s">
        <v>690</v>
      </c>
      <c r="F1714" s="69">
        <v>0</v>
      </c>
      <c r="G1714" s="69">
        <v>0</v>
      </c>
      <c r="H1714" s="69">
        <v>10770</v>
      </c>
      <c r="I1714" s="69">
        <v>142</v>
      </c>
      <c r="J1714" s="69">
        <v>65</v>
      </c>
      <c r="K1714" s="69">
        <v>2882</v>
      </c>
      <c r="L1714" s="69">
        <v>2467</v>
      </c>
      <c r="M1714" s="69">
        <v>77</v>
      </c>
      <c r="N1714" s="69">
        <v>0</v>
      </c>
      <c r="O1714" s="69">
        <v>26</v>
      </c>
      <c r="P1714" s="69">
        <v>3736.99</v>
      </c>
      <c r="Q1714" s="69">
        <v>32.15</v>
      </c>
      <c r="R1714" s="114">
        <v>3500000</v>
      </c>
      <c r="S1714" s="69">
        <v>0</v>
      </c>
      <c r="T1714" s="69">
        <v>0</v>
      </c>
      <c r="U1714" s="69">
        <v>3540</v>
      </c>
      <c r="V1714" s="69">
        <v>0</v>
      </c>
      <c r="W1714" s="69">
        <v>0</v>
      </c>
      <c r="X1714" s="69">
        <v>0</v>
      </c>
      <c r="Y1714" s="69">
        <v>0</v>
      </c>
      <c r="Z1714" s="69">
        <v>0</v>
      </c>
      <c r="AA1714" s="69">
        <v>0</v>
      </c>
      <c r="AB1714" s="69">
        <v>0</v>
      </c>
      <c r="AC1714" s="69">
        <v>0</v>
      </c>
      <c r="AD1714" s="69">
        <v>0</v>
      </c>
      <c r="AE1714" s="69">
        <v>1445</v>
      </c>
      <c r="AF1714" s="69">
        <v>2519098</v>
      </c>
      <c r="AG1714" s="69">
        <v>980902</v>
      </c>
      <c r="AH1714" s="69">
        <v>0</v>
      </c>
      <c r="AI1714" s="69">
        <v>0</v>
      </c>
      <c r="AJ1714" s="69">
        <v>4518</v>
      </c>
      <c r="AK1714" s="69">
        <v>-978</v>
      </c>
      <c r="AL1714" s="69">
        <v>22627</v>
      </c>
      <c r="AM1714" s="69">
        <v>10111</v>
      </c>
      <c r="AN1714" s="69">
        <v>-22627</v>
      </c>
      <c r="AO1714" s="69">
        <v>69</v>
      </c>
      <c r="AP1714" s="69">
        <v>-69</v>
      </c>
      <c r="AQ1714" s="69">
        <v>473646</v>
      </c>
      <c r="AR1714" s="69">
        <v>18304</v>
      </c>
      <c r="AS1714" s="69">
        <v>394271</v>
      </c>
      <c r="AT1714" s="69">
        <v>231037</v>
      </c>
      <c r="AU1714" s="69">
        <v>0</v>
      </c>
      <c r="AV1714" s="69">
        <v>1387</v>
      </c>
      <c r="AW1714" s="69">
        <v>0.71974228571428567</v>
      </c>
      <c r="AX1714" s="69">
        <v>0</v>
      </c>
      <c r="AY1714" s="69">
        <v>0</v>
      </c>
      <c r="AZ1714" s="69">
        <v>0</v>
      </c>
      <c r="BA1714" s="69">
        <v>557.56927844178836</v>
      </c>
      <c r="BB1714" s="69">
        <v>1.2762711864406779</v>
      </c>
      <c r="BC1714" s="69">
        <v>887.43072155821164</v>
      </c>
      <c r="BD1714" s="69">
        <v>0</v>
      </c>
      <c r="BE1714" s="69">
        <v>111.33150660715074</v>
      </c>
      <c r="BF1714" s="69">
        <v>-111.33150660715074</v>
      </c>
      <c r="BG1714" s="69">
        <v>36508.666666666664</v>
      </c>
      <c r="BH1714" s="69">
        <v>0</v>
      </c>
      <c r="BI1714" s="69">
        <v>-36508.666666666664</v>
      </c>
      <c r="BJ1714" s="69">
        <v>1.4567841805905677E-4</v>
      </c>
      <c r="BK1714" s="69">
        <v>0</v>
      </c>
      <c r="BL1714" s="69">
        <v>137.62554632867133</v>
      </c>
      <c r="BM1714" s="69">
        <v>-137.62554632867133</v>
      </c>
      <c r="BN1714" s="69">
        <v>0</v>
      </c>
      <c r="BO1714" s="69">
        <v>6.3892551062593999</v>
      </c>
      <c r="BP1714" s="69">
        <v>-6.3892551062593999</v>
      </c>
      <c r="BQ1714" s="69">
        <v>6389.2551062594002</v>
      </c>
      <c r="BR1714" s="69">
        <v>-6389.2551062594002</v>
      </c>
      <c r="BS1714" s="69">
        <v>0</v>
      </c>
      <c r="BT1714" s="69">
        <v>0</v>
      </c>
      <c r="BU1714" s="69">
        <v>166.57317952415283</v>
      </c>
      <c r="BV1714" s="69">
        <v>2.1347166449204681E-2</v>
      </c>
    </row>
    <row r="1715" spans="1:74">
      <c r="A1715" s="113" t="s">
        <v>1043</v>
      </c>
      <c r="B1715" s="69" t="s">
        <v>100</v>
      </c>
      <c r="C1715" s="69" t="s">
        <v>141</v>
      </c>
      <c r="D1715" s="69" t="s">
        <v>363</v>
      </c>
      <c r="E1715" s="69" t="s">
        <v>690</v>
      </c>
      <c r="F1715" s="69">
        <v>0</v>
      </c>
      <c r="G1715" s="69">
        <v>0</v>
      </c>
      <c r="H1715" s="69">
        <v>10799</v>
      </c>
      <c r="I1715" s="69">
        <v>130</v>
      </c>
      <c r="J1715" s="69">
        <v>55</v>
      </c>
      <c r="K1715" s="69">
        <v>2389</v>
      </c>
      <c r="L1715" s="69">
        <v>2065</v>
      </c>
      <c r="M1715" s="69">
        <v>64</v>
      </c>
      <c r="N1715" s="69">
        <v>0</v>
      </c>
      <c r="O1715" s="69">
        <v>36</v>
      </c>
      <c r="P1715" s="69">
        <v>4520.3</v>
      </c>
      <c r="Q1715" s="69">
        <v>31.12</v>
      </c>
      <c r="R1715" s="114">
        <v>3500000</v>
      </c>
      <c r="S1715" s="69">
        <v>0</v>
      </c>
      <c r="T1715" s="69">
        <v>0</v>
      </c>
      <c r="U1715" s="69">
        <v>3540</v>
      </c>
      <c r="V1715" s="69">
        <v>0</v>
      </c>
      <c r="W1715" s="69">
        <v>0</v>
      </c>
      <c r="X1715" s="69">
        <v>0</v>
      </c>
      <c r="Y1715" s="69">
        <v>0</v>
      </c>
      <c r="Z1715" s="69">
        <v>0</v>
      </c>
      <c r="AA1715" s="69">
        <v>0</v>
      </c>
      <c r="AB1715" s="69">
        <v>0</v>
      </c>
      <c r="AC1715" s="69">
        <v>0</v>
      </c>
      <c r="AD1715" s="69">
        <v>0</v>
      </c>
      <c r="AE1715" s="69">
        <v>1445</v>
      </c>
      <c r="AF1715" s="69">
        <v>2637749</v>
      </c>
      <c r="AG1715" s="69">
        <v>862251</v>
      </c>
      <c r="AH1715" s="69">
        <v>0</v>
      </c>
      <c r="AI1715" s="69">
        <v>0</v>
      </c>
      <c r="AJ1715" s="69">
        <v>4779</v>
      </c>
      <c r="AK1715" s="69">
        <v>-1239</v>
      </c>
      <c r="AL1715" s="69">
        <v>23835</v>
      </c>
      <c r="AM1715" s="69">
        <v>10654</v>
      </c>
      <c r="AN1715" s="69">
        <v>-23835</v>
      </c>
      <c r="AO1715" s="69">
        <v>73</v>
      </c>
      <c r="AP1715" s="69">
        <v>-73</v>
      </c>
      <c r="AQ1715" s="69">
        <v>497304</v>
      </c>
      <c r="AR1715" s="69">
        <v>19302</v>
      </c>
      <c r="AS1715" s="69">
        <v>414062</v>
      </c>
      <c r="AT1715" s="69">
        <v>241836</v>
      </c>
      <c r="AU1715" s="69">
        <v>0</v>
      </c>
      <c r="AV1715" s="69">
        <v>1451</v>
      </c>
      <c r="AW1715" s="69">
        <v>0.75364257142857138</v>
      </c>
      <c r="AX1715" s="69">
        <v>0</v>
      </c>
      <c r="AY1715" s="69">
        <v>0</v>
      </c>
      <c r="AZ1715" s="69">
        <v>0</v>
      </c>
      <c r="BA1715" s="69">
        <v>551.94580456162373</v>
      </c>
      <c r="BB1715" s="69">
        <v>1.35</v>
      </c>
      <c r="BC1715" s="69">
        <v>893.05419543837627</v>
      </c>
      <c r="BD1715" s="69">
        <v>0</v>
      </c>
      <c r="BE1715" s="69">
        <v>110.66704426263898</v>
      </c>
      <c r="BF1715" s="69">
        <v>-110.66704426263898</v>
      </c>
      <c r="BG1715" s="69">
        <v>36133.547945205479</v>
      </c>
      <c r="BH1715" s="69">
        <v>0</v>
      </c>
      <c r="BI1715" s="69">
        <v>-36133.547945205479</v>
      </c>
      <c r="BJ1715" s="69">
        <v>1.4679149976674227E-4</v>
      </c>
      <c r="BK1715" s="69">
        <v>0</v>
      </c>
      <c r="BL1715" s="69">
        <v>136.65677131903431</v>
      </c>
      <c r="BM1715" s="69">
        <v>-136.65677131903431</v>
      </c>
      <c r="BN1715" s="69">
        <v>0</v>
      </c>
      <c r="BO1715" s="69">
        <v>6.3704203718283736</v>
      </c>
      <c r="BP1715" s="69">
        <v>-6.3704203718283736</v>
      </c>
      <c r="BQ1715" s="69">
        <v>6370.4203718283734</v>
      </c>
      <c r="BR1715" s="69">
        <v>-6370.4203718283734</v>
      </c>
      <c r="BS1715" s="69">
        <v>0</v>
      </c>
      <c r="BT1715" s="69">
        <v>0</v>
      </c>
      <c r="BU1715" s="69">
        <v>166.6685044796692</v>
      </c>
      <c r="BV1715" s="69">
        <v>2.142351559609414E-2</v>
      </c>
    </row>
    <row r="1716" spans="1:74">
      <c r="A1716" s="113" t="s">
        <v>1044</v>
      </c>
      <c r="B1716" s="69" t="s">
        <v>100</v>
      </c>
      <c r="C1716" s="69" t="s">
        <v>141</v>
      </c>
      <c r="D1716" s="69" t="s">
        <v>363</v>
      </c>
      <c r="E1716" s="69" t="s">
        <v>690</v>
      </c>
      <c r="F1716" s="69">
        <v>0</v>
      </c>
      <c r="G1716" s="69">
        <v>0</v>
      </c>
      <c r="H1716" s="69">
        <v>11285</v>
      </c>
      <c r="I1716" s="69">
        <v>123</v>
      </c>
      <c r="J1716" s="69">
        <v>58</v>
      </c>
      <c r="K1716" s="69">
        <v>2417</v>
      </c>
      <c r="L1716" s="69">
        <v>2085</v>
      </c>
      <c r="M1716" s="69">
        <v>68</v>
      </c>
      <c r="N1716" s="69">
        <v>0</v>
      </c>
      <c r="O1716" s="69">
        <v>31</v>
      </c>
      <c r="P1716" s="69">
        <v>4669.01</v>
      </c>
      <c r="Q1716" s="69">
        <v>33.090000000000003</v>
      </c>
      <c r="R1716" s="114">
        <v>3500000</v>
      </c>
      <c r="S1716" s="69">
        <v>0</v>
      </c>
      <c r="T1716" s="69">
        <v>0</v>
      </c>
      <c r="U1716" s="69">
        <v>3540</v>
      </c>
      <c r="V1716" s="69">
        <v>0</v>
      </c>
      <c r="W1716" s="69">
        <v>0</v>
      </c>
      <c r="X1716" s="69">
        <v>0</v>
      </c>
      <c r="Y1716" s="69">
        <v>0</v>
      </c>
      <c r="Z1716" s="69">
        <v>0</v>
      </c>
      <c r="AA1716" s="69">
        <v>0</v>
      </c>
      <c r="AB1716" s="69">
        <v>0</v>
      </c>
      <c r="AC1716" s="69">
        <v>0</v>
      </c>
      <c r="AD1716" s="69">
        <v>0</v>
      </c>
      <c r="AE1716" s="69">
        <v>1445</v>
      </c>
      <c r="AF1716" s="69">
        <v>2764491</v>
      </c>
      <c r="AG1716" s="69">
        <v>735509</v>
      </c>
      <c r="AH1716" s="69">
        <v>0</v>
      </c>
      <c r="AI1716" s="69">
        <v>0</v>
      </c>
      <c r="AJ1716" s="69">
        <v>5033</v>
      </c>
      <c r="AK1716" s="69">
        <v>-1493</v>
      </c>
      <c r="AL1716" s="69">
        <v>25147</v>
      </c>
      <c r="AM1716" s="69">
        <v>11223</v>
      </c>
      <c r="AN1716" s="69">
        <v>-25147</v>
      </c>
      <c r="AO1716" s="69">
        <v>77</v>
      </c>
      <c r="AP1716" s="69">
        <v>-77</v>
      </c>
      <c r="AQ1716" s="69">
        <v>521985</v>
      </c>
      <c r="AR1716" s="69">
        <v>20320</v>
      </c>
      <c r="AS1716" s="69">
        <v>434676</v>
      </c>
      <c r="AT1716" s="69">
        <v>253121</v>
      </c>
      <c r="AU1716" s="69">
        <v>0</v>
      </c>
      <c r="AV1716" s="69">
        <v>1519</v>
      </c>
      <c r="AW1716" s="69">
        <v>0.78985457142857141</v>
      </c>
      <c r="AX1716" s="69">
        <v>0</v>
      </c>
      <c r="AY1716" s="69">
        <v>0</v>
      </c>
      <c r="AZ1716" s="69">
        <v>0</v>
      </c>
      <c r="BA1716" s="69">
        <v>549.27299821180213</v>
      </c>
      <c r="BB1716" s="69">
        <v>1.4217514124293786</v>
      </c>
      <c r="BC1716" s="69">
        <v>895.72700178819787</v>
      </c>
      <c r="BD1716" s="69">
        <v>0</v>
      </c>
      <c r="BE1716" s="69">
        <v>109.93323259235694</v>
      </c>
      <c r="BF1716" s="69">
        <v>-109.93323259235694</v>
      </c>
      <c r="BG1716" s="69">
        <v>35902.480519480523</v>
      </c>
      <c r="BH1716" s="69">
        <v>0</v>
      </c>
      <c r="BI1716" s="69">
        <v>-35902.480519480523</v>
      </c>
      <c r="BJ1716" s="69">
        <v>1.475138174468615E-4</v>
      </c>
      <c r="BK1716" s="69">
        <v>0</v>
      </c>
      <c r="BL1716" s="69">
        <v>136.04778543307086</v>
      </c>
      <c r="BM1716" s="69">
        <v>-136.04778543307086</v>
      </c>
      <c r="BN1716" s="69">
        <v>0</v>
      </c>
      <c r="BO1716" s="69">
        <v>6.3598887447202053</v>
      </c>
      <c r="BP1716" s="69">
        <v>-6.3598887447202053</v>
      </c>
      <c r="BQ1716" s="69">
        <v>6359.8887447202051</v>
      </c>
      <c r="BR1716" s="69">
        <v>-6359.8887447202051</v>
      </c>
      <c r="BS1716" s="69">
        <v>0</v>
      </c>
      <c r="BT1716" s="69">
        <v>0</v>
      </c>
      <c r="BU1716" s="69">
        <v>166.63660302830809</v>
      </c>
      <c r="BV1716" s="69">
        <v>2.1500617833845801E-2</v>
      </c>
    </row>
    <row r="1717" spans="1:74">
      <c r="A1717" s="113" t="s">
        <v>1045</v>
      </c>
      <c r="B1717" s="69" t="s">
        <v>100</v>
      </c>
      <c r="C1717" s="69" t="s">
        <v>141</v>
      </c>
      <c r="D1717" s="69" t="s">
        <v>363</v>
      </c>
      <c r="E1717" s="69" t="s">
        <v>690</v>
      </c>
      <c r="F1717" s="69">
        <v>0</v>
      </c>
      <c r="G1717" s="69">
        <v>0</v>
      </c>
      <c r="H1717" s="69">
        <v>10405</v>
      </c>
      <c r="I1717" s="69">
        <v>88</v>
      </c>
      <c r="J1717" s="69">
        <v>39</v>
      </c>
      <c r="K1717" s="69">
        <v>2351</v>
      </c>
      <c r="L1717" s="69">
        <v>2004</v>
      </c>
      <c r="M1717" s="69">
        <v>49</v>
      </c>
      <c r="N1717" s="69">
        <v>0</v>
      </c>
      <c r="O1717" s="69">
        <v>28</v>
      </c>
      <c r="P1717" s="69">
        <v>4425.78</v>
      </c>
      <c r="Q1717" s="69">
        <v>40.799999999999997</v>
      </c>
      <c r="R1717" s="114">
        <v>3500000</v>
      </c>
      <c r="S1717" s="69">
        <v>0</v>
      </c>
      <c r="T1717" s="69">
        <v>0</v>
      </c>
      <c r="U1717" s="69">
        <v>3540</v>
      </c>
      <c r="V1717" s="69">
        <v>0</v>
      </c>
      <c r="W1717" s="69">
        <v>0</v>
      </c>
      <c r="X1717" s="69">
        <v>0</v>
      </c>
      <c r="Y1717" s="69">
        <v>0</v>
      </c>
      <c r="Z1717" s="69">
        <v>0</v>
      </c>
      <c r="AA1717" s="69">
        <v>0</v>
      </c>
      <c r="AB1717" s="69">
        <v>0</v>
      </c>
      <c r="AC1717" s="69">
        <v>0</v>
      </c>
      <c r="AD1717" s="69">
        <v>0</v>
      </c>
      <c r="AE1717" s="69">
        <v>1445</v>
      </c>
      <c r="AF1717" s="69">
        <v>2880068</v>
      </c>
      <c r="AG1717" s="69">
        <v>619932</v>
      </c>
      <c r="AH1717" s="69">
        <v>0</v>
      </c>
      <c r="AI1717" s="69">
        <v>0</v>
      </c>
      <c r="AJ1717" s="69">
        <v>5271</v>
      </c>
      <c r="AK1717" s="69">
        <v>-1731</v>
      </c>
      <c r="AL1717" s="69">
        <v>26242</v>
      </c>
      <c r="AM1717" s="69">
        <v>11713</v>
      </c>
      <c r="AN1717" s="69">
        <v>-26242</v>
      </c>
      <c r="AO1717" s="69">
        <v>79</v>
      </c>
      <c r="AP1717" s="69">
        <v>-79</v>
      </c>
      <c r="AQ1717" s="69">
        <v>545013</v>
      </c>
      <c r="AR1717" s="69">
        <v>21171</v>
      </c>
      <c r="AS1717" s="69">
        <v>454027</v>
      </c>
      <c r="AT1717" s="69">
        <v>263526</v>
      </c>
      <c r="AU1717" s="69">
        <v>0</v>
      </c>
      <c r="AV1717" s="69">
        <v>1568</v>
      </c>
      <c r="AW1717" s="69">
        <v>0.8228765714285714</v>
      </c>
      <c r="AX1717" s="69">
        <v>0</v>
      </c>
      <c r="AY1717" s="69">
        <v>0</v>
      </c>
      <c r="AZ1717" s="69">
        <v>0</v>
      </c>
      <c r="BA1717" s="69">
        <v>546.39878580914433</v>
      </c>
      <c r="BB1717" s="69">
        <v>1.4889830508474575</v>
      </c>
      <c r="BC1717" s="69">
        <v>898.60121419085567</v>
      </c>
      <c r="BD1717" s="69">
        <v>0</v>
      </c>
      <c r="BE1717" s="69">
        <v>109.7503239082387</v>
      </c>
      <c r="BF1717" s="69">
        <v>-109.7503239082387</v>
      </c>
      <c r="BG1717" s="69">
        <v>36456.556962025315</v>
      </c>
      <c r="BH1717" s="69">
        <v>0</v>
      </c>
      <c r="BI1717" s="69">
        <v>-36456.556962025315</v>
      </c>
      <c r="BJ1717" s="69">
        <v>1.4495067090142803E-4</v>
      </c>
      <c r="BK1717" s="69">
        <v>0</v>
      </c>
      <c r="BL1717" s="69">
        <v>136.03835435265222</v>
      </c>
      <c r="BM1717" s="69">
        <v>-136.03835435265222</v>
      </c>
      <c r="BN1717" s="69">
        <v>0</v>
      </c>
      <c r="BO1717" s="69">
        <v>6.3433848647767643</v>
      </c>
      <c r="BP1717" s="69">
        <v>-6.3433848647767643</v>
      </c>
      <c r="BQ1717" s="69">
        <v>6343.3848647767645</v>
      </c>
      <c r="BR1717" s="69">
        <v>-6343.3848647767645</v>
      </c>
      <c r="BS1717" s="69">
        <v>0</v>
      </c>
      <c r="BT1717" s="69">
        <v>0</v>
      </c>
      <c r="BU1717" s="69">
        <v>168.06505102040816</v>
      </c>
      <c r="BV1717" s="69">
        <v>2.1491230484410463E-2</v>
      </c>
    </row>
    <row r="1718" spans="1:74">
      <c r="A1718" s="113" t="s">
        <v>1046</v>
      </c>
      <c r="B1718" s="69" t="s">
        <v>100</v>
      </c>
      <c r="C1718" s="69" t="s">
        <v>141</v>
      </c>
      <c r="D1718" s="69" t="s">
        <v>363</v>
      </c>
      <c r="E1718" s="69" t="s">
        <v>690</v>
      </c>
      <c r="F1718" s="69">
        <v>0</v>
      </c>
      <c r="G1718" s="69">
        <v>0</v>
      </c>
      <c r="H1718" s="69">
        <v>10147</v>
      </c>
      <c r="I1718" s="69">
        <v>97</v>
      </c>
      <c r="J1718" s="69">
        <v>48</v>
      </c>
      <c r="K1718" s="69">
        <v>2452</v>
      </c>
      <c r="L1718" s="69">
        <v>2071</v>
      </c>
      <c r="M1718" s="69">
        <v>52</v>
      </c>
      <c r="N1718" s="69">
        <v>0</v>
      </c>
      <c r="O1718" s="69">
        <v>30</v>
      </c>
      <c r="P1718" s="69">
        <v>4138.25</v>
      </c>
      <c r="Q1718" s="69">
        <v>35.36</v>
      </c>
      <c r="R1718" s="114">
        <v>3500000</v>
      </c>
      <c r="S1718" s="69">
        <v>0</v>
      </c>
      <c r="T1718" s="69">
        <v>0</v>
      </c>
      <c r="U1718" s="69">
        <v>3540</v>
      </c>
      <c r="V1718" s="69">
        <v>0</v>
      </c>
      <c r="W1718" s="69">
        <v>0</v>
      </c>
      <c r="X1718" s="69">
        <v>0</v>
      </c>
      <c r="Y1718" s="69">
        <v>0</v>
      </c>
      <c r="Z1718" s="69">
        <v>0</v>
      </c>
      <c r="AA1718" s="69">
        <v>0</v>
      </c>
      <c r="AB1718" s="69">
        <v>0</v>
      </c>
      <c r="AC1718" s="69">
        <v>0</v>
      </c>
      <c r="AD1718" s="69">
        <v>0</v>
      </c>
      <c r="AE1718" s="69">
        <v>1445</v>
      </c>
      <c r="AF1718" s="69">
        <v>2993330</v>
      </c>
      <c r="AG1718" s="69">
        <v>506670</v>
      </c>
      <c r="AH1718" s="69">
        <v>0</v>
      </c>
      <c r="AI1718" s="69">
        <v>0</v>
      </c>
      <c r="AJ1718" s="69">
        <v>5495</v>
      </c>
      <c r="AK1718" s="69">
        <v>-1955</v>
      </c>
      <c r="AL1718" s="69">
        <v>27268</v>
      </c>
      <c r="AM1718" s="69">
        <v>12192</v>
      </c>
      <c r="AN1718" s="69">
        <v>-27268</v>
      </c>
      <c r="AO1718" s="69">
        <v>81</v>
      </c>
      <c r="AP1718" s="69">
        <v>-81</v>
      </c>
      <c r="AQ1718" s="69">
        <v>567195</v>
      </c>
      <c r="AR1718" s="69">
        <v>22009</v>
      </c>
      <c r="AS1718" s="69">
        <v>472754</v>
      </c>
      <c r="AT1718" s="69">
        <v>273673</v>
      </c>
      <c r="AU1718" s="69">
        <v>0</v>
      </c>
      <c r="AV1718" s="69">
        <v>1620</v>
      </c>
      <c r="AW1718" s="69">
        <v>0.85523714285714281</v>
      </c>
      <c r="AX1718" s="69">
        <v>0</v>
      </c>
      <c r="AY1718" s="69">
        <v>0</v>
      </c>
      <c r="AZ1718" s="69">
        <v>0</v>
      </c>
      <c r="BA1718" s="69">
        <v>544.73703366696998</v>
      </c>
      <c r="BB1718" s="69">
        <v>1.5522598870056497</v>
      </c>
      <c r="BC1718" s="69">
        <v>900.26296633303002</v>
      </c>
      <c r="BD1718" s="69">
        <v>0</v>
      </c>
      <c r="BE1718" s="69">
        <v>109.77446090655714</v>
      </c>
      <c r="BF1718" s="69">
        <v>-109.77446090655714</v>
      </c>
      <c r="BG1718" s="69">
        <v>36954.691358024691</v>
      </c>
      <c r="BH1718" s="69">
        <v>0</v>
      </c>
      <c r="BI1718" s="69">
        <v>-36954.691358024691</v>
      </c>
      <c r="BJ1718" s="69">
        <v>1.4280802898474071E-4</v>
      </c>
      <c r="BK1718" s="69">
        <v>0</v>
      </c>
      <c r="BL1718" s="69">
        <v>136.00481621154981</v>
      </c>
      <c r="BM1718" s="69">
        <v>-136.00481621154981</v>
      </c>
      <c r="BN1718" s="69">
        <v>0</v>
      </c>
      <c r="BO1718" s="69">
        <v>6.3316862469698831</v>
      </c>
      <c r="BP1718" s="69">
        <v>-6.3316862469698831</v>
      </c>
      <c r="BQ1718" s="69">
        <v>6331.6862469698835</v>
      </c>
      <c r="BR1718" s="69">
        <v>-6331.6862469698835</v>
      </c>
      <c r="BS1718" s="69">
        <v>0</v>
      </c>
      <c r="BT1718" s="69">
        <v>0</v>
      </c>
      <c r="BU1718" s="69">
        <v>168.93395061728395</v>
      </c>
      <c r="BV1718" s="69">
        <v>2.1495252955332823E-2</v>
      </c>
    </row>
    <row r="1719" spans="1:74">
      <c r="A1719" s="113" t="s">
        <v>1047</v>
      </c>
      <c r="B1719" s="69" t="s">
        <v>100</v>
      </c>
      <c r="C1719" s="69" t="s">
        <v>141</v>
      </c>
      <c r="D1719" s="69" t="s">
        <v>363</v>
      </c>
      <c r="E1719" s="69" t="s">
        <v>690</v>
      </c>
      <c r="F1719" s="69">
        <v>0</v>
      </c>
      <c r="G1719" s="69">
        <v>0</v>
      </c>
      <c r="H1719" s="69">
        <v>9829</v>
      </c>
      <c r="I1719" s="69">
        <v>95</v>
      </c>
      <c r="J1719" s="69">
        <v>50</v>
      </c>
      <c r="K1719" s="69">
        <v>2477</v>
      </c>
      <c r="L1719" s="69">
        <v>2067</v>
      </c>
      <c r="M1719" s="69">
        <v>55</v>
      </c>
      <c r="N1719" s="69">
        <v>0</v>
      </c>
      <c r="O1719" s="69">
        <v>21</v>
      </c>
      <c r="P1719" s="69">
        <v>3968.11</v>
      </c>
      <c r="Q1719" s="69">
        <v>39.79</v>
      </c>
      <c r="R1719" s="114">
        <v>3500000</v>
      </c>
      <c r="S1719" s="69">
        <v>0</v>
      </c>
      <c r="T1719" s="69">
        <v>0</v>
      </c>
      <c r="U1719" s="69">
        <v>3540</v>
      </c>
      <c r="V1719" s="69">
        <v>0</v>
      </c>
      <c r="W1719" s="69">
        <v>0</v>
      </c>
      <c r="X1719" s="69">
        <v>0</v>
      </c>
      <c r="Y1719" s="69">
        <v>0</v>
      </c>
      <c r="Z1719" s="69">
        <v>0</v>
      </c>
      <c r="AA1719" s="69">
        <v>0</v>
      </c>
      <c r="AB1719" s="69">
        <v>0</v>
      </c>
      <c r="AC1719" s="69">
        <v>0</v>
      </c>
      <c r="AD1719" s="69">
        <v>0</v>
      </c>
      <c r="AE1719" s="69">
        <v>1445</v>
      </c>
      <c r="AF1719" s="69">
        <v>3105734</v>
      </c>
      <c r="AG1719" s="69">
        <v>394266</v>
      </c>
      <c r="AH1719" s="69">
        <v>0</v>
      </c>
      <c r="AI1719" s="69">
        <v>0</v>
      </c>
      <c r="AJ1719" s="69">
        <v>5719</v>
      </c>
      <c r="AK1719" s="69">
        <v>-2179</v>
      </c>
      <c r="AL1719" s="69">
        <v>28280</v>
      </c>
      <c r="AM1719" s="69">
        <v>12675</v>
      </c>
      <c r="AN1719" s="69">
        <v>-28280</v>
      </c>
      <c r="AO1719" s="69">
        <v>85</v>
      </c>
      <c r="AP1719" s="69">
        <v>-85</v>
      </c>
      <c r="AQ1719" s="69">
        <v>588929</v>
      </c>
      <c r="AR1719" s="69">
        <v>22833</v>
      </c>
      <c r="AS1719" s="69">
        <v>491199</v>
      </c>
      <c r="AT1719" s="69">
        <v>283502</v>
      </c>
      <c r="AU1719" s="69">
        <v>0</v>
      </c>
      <c r="AV1719" s="69">
        <v>1675</v>
      </c>
      <c r="AW1719" s="69">
        <v>0.88735257142857138</v>
      </c>
      <c r="AX1719" s="69">
        <v>0</v>
      </c>
      <c r="AY1719" s="69">
        <v>0</v>
      </c>
      <c r="AZ1719" s="69">
        <v>0</v>
      </c>
      <c r="BA1719" s="69">
        <v>543.0554292708515</v>
      </c>
      <c r="BB1719" s="69">
        <v>1.6155367231638418</v>
      </c>
      <c r="BC1719" s="69">
        <v>901.9445707291485</v>
      </c>
      <c r="BD1719" s="69">
        <v>0</v>
      </c>
      <c r="BE1719" s="69">
        <v>109.82086280056578</v>
      </c>
      <c r="BF1719" s="69">
        <v>-109.82086280056578</v>
      </c>
      <c r="BG1719" s="69">
        <v>36538.047058823533</v>
      </c>
      <c r="BH1719" s="69">
        <v>0</v>
      </c>
      <c r="BI1719" s="69">
        <v>-36538.047058823533</v>
      </c>
      <c r="BJ1719" s="69">
        <v>1.4432979187644011E-4</v>
      </c>
      <c r="BK1719" s="69">
        <v>0</v>
      </c>
      <c r="BL1719" s="69">
        <v>136.01953313187053</v>
      </c>
      <c r="BM1719" s="69">
        <v>-136.01953313187053</v>
      </c>
      <c r="BN1719" s="69">
        <v>0</v>
      </c>
      <c r="BO1719" s="69">
        <v>6.3227612434064397</v>
      </c>
      <c r="BP1719" s="69">
        <v>-6.3227612434064397</v>
      </c>
      <c r="BQ1719" s="69">
        <v>6322.7612434064395</v>
      </c>
      <c r="BR1719" s="69">
        <v>-6322.7612434064395</v>
      </c>
      <c r="BS1719" s="69">
        <v>0</v>
      </c>
      <c r="BT1719" s="69">
        <v>0</v>
      </c>
      <c r="BU1719" s="69">
        <v>169.25492537313434</v>
      </c>
      <c r="BV1719" s="69">
        <v>2.1522118965104451E-2</v>
      </c>
    </row>
    <row r="1720" spans="1:74">
      <c r="A1720" s="113" t="s">
        <v>1048</v>
      </c>
      <c r="B1720" s="69" t="s">
        <v>100</v>
      </c>
      <c r="C1720" s="69" t="s">
        <v>141</v>
      </c>
      <c r="D1720" s="69" t="s">
        <v>363</v>
      </c>
      <c r="E1720" s="69" t="s">
        <v>690</v>
      </c>
      <c r="F1720" s="69">
        <v>0</v>
      </c>
      <c r="G1720" s="69">
        <v>0</v>
      </c>
      <c r="H1720" s="69">
        <v>10515</v>
      </c>
      <c r="I1720" s="69">
        <v>127</v>
      </c>
      <c r="J1720" s="69">
        <v>64</v>
      </c>
      <c r="K1720" s="69">
        <v>2679</v>
      </c>
      <c r="L1720" s="69">
        <v>2319</v>
      </c>
      <c r="M1720" s="69">
        <v>75</v>
      </c>
      <c r="N1720" s="69">
        <v>0</v>
      </c>
      <c r="O1720" s="69">
        <v>35</v>
      </c>
      <c r="P1720" s="69">
        <v>3924.97</v>
      </c>
      <c r="Q1720" s="69">
        <v>28.57</v>
      </c>
      <c r="R1720" s="114">
        <v>3500000</v>
      </c>
      <c r="S1720" s="69">
        <v>0</v>
      </c>
      <c r="T1720" s="69">
        <v>0</v>
      </c>
      <c r="U1720" s="69">
        <v>3540</v>
      </c>
      <c r="V1720" s="69">
        <v>0</v>
      </c>
      <c r="W1720" s="69">
        <v>0</v>
      </c>
      <c r="X1720" s="69">
        <v>0</v>
      </c>
      <c r="Y1720" s="69">
        <v>0</v>
      </c>
      <c r="Z1720" s="69">
        <v>0</v>
      </c>
      <c r="AA1720" s="69">
        <v>0</v>
      </c>
      <c r="AB1720" s="69">
        <v>0</v>
      </c>
      <c r="AC1720" s="69">
        <v>0</v>
      </c>
      <c r="AD1720" s="69">
        <v>0</v>
      </c>
      <c r="AE1720" s="69">
        <v>1445</v>
      </c>
      <c r="AF1720" s="69">
        <v>3220865</v>
      </c>
      <c r="AG1720" s="69">
        <v>279135</v>
      </c>
      <c r="AH1720" s="69">
        <v>0</v>
      </c>
      <c r="AI1720" s="69">
        <v>0</v>
      </c>
      <c r="AJ1720" s="69">
        <v>5938</v>
      </c>
      <c r="AK1720" s="69">
        <v>-2398</v>
      </c>
      <c r="AL1720" s="69">
        <v>29315</v>
      </c>
      <c r="AM1720" s="69">
        <v>13168</v>
      </c>
      <c r="AN1720" s="69">
        <v>-29315</v>
      </c>
      <c r="AO1720" s="69">
        <v>88</v>
      </c>
      <c r="AP1720" s="69">
        <v>-88</v>
      </c>
      <c r="AQ1720" s="69">
        <v>613637</v>
      </c>
      <c r="AR1720" s="69">
        <v>23694</v>
      </c>
      <c r="AS1720" s="69">
        <v>512262</v>
      </c>
      <c r="AT1720" s="69">
        <v>294017</v>
      </c>
      <c r="AU1720" s="69">
        <v>0</v>
      </c>
      <c r="AV1720" s="69">
        <v>1750</v>
      </c>
      <c r="AW1720" s="69">
        <v>0.92024714285714282</v>
      </c>
      <c r="AX1720" s="69">
        <v>0</v>
      </c>
      <c r="AY1720" s="69">
        <v>0</v>
      </c>
      <c r="AZ1720" s="69">
        <v>0</v>
      </c>
      <c r="BA1720" s="69">
        <v>542.41579656449983</v>
      </c>
      <c r="BB1720" s="69">
        <v>1.6774011299435028</v>
      </c>
      <c r="BC1720" s="69">
        <v>902.58420343550017</v>
      </c>
      <c r="BD1720" s="69">
        <v>0</v>
      </c>
      <c r="BE1720" s="69">
        <v>109.87088521234863</v>
      </c>
      <c r="BF1720" s="69">
        <v>-109.87088521234863</v>
      </c>
      <c r="BG1720" s="69">
        <v>36600.73863636364</v>
      </c>
      <c r="BH1720" s="69">
        <v>0</v>
      </c>
      <c r="BI1720" s="69">
        <v>-36600.73863636364</v>
      </c>
      <c r="BJ1720" s="69">
        <v>1.4340725868876877E-4</v>
      </c>
      <c r="BK1720" s="69">
        <v>0</v>
      </c>
      <c r="BL1720" s="69">
        <v>135.93589094285474</v>
      </c>
      <c r="BM1720" s="69">
        <v>-135.93589094285474</v>
      </c>
      <c r="BN1720" s="69">
        <v>0</v>
      </c>
      <c r="BO1720" s="69">
        <v>6.2875345038281196</v>
      </c>
      <c r="BP1720" s="69">
        <v>-6.2875345038281196</v>
      </c>
      <c r="BQ1720" s="69">
        <v>6287.5345038281193</v>
      </c>
      <c r="BR1720" s="69">
        <v>-6287.5345038281193</v>
      </c>
      <c r="BS1720" s="69">
        <v>0</v>
      </c>
      <c r="BT1720" s="69">
        <v>0</v>
      </c>
      <c r="BU1720" s="69">
        <v>168.0097142857143</v>
      </c>
      <c r="BV1720" s="69">
        <v>2.1458940709246671E-2</v>
      </c>
    </row>
    <row r="1721" spans="1:74">
      <c r="A1721" s="113" t="s">
        <v>1049</v>
      </c>
      <c r="B1721" s="69" t="s">
        <v>100</v>
      </c>
      <c r="C1721" s="69" t="s">
        <v>141</v>
      </c>
      <c r="D1721" s="69" t="s">
        <v>363</v>
      </c>
      <c r="E1721" s="69" t="s">
        <v>690</v>
      </c>
      <c r="F1721" s="69">
        <v>0</v>
      </c>
      <c r="G1721" s="69">
        <v>0</v>
      </c>
      <c r="H1721" s="69">
        <v>11726</v>
      </c>
      <c r="I1721" s="69">
        <v>117</v>
      </c>
      <c r="J1721" s="69">
        <v>58</v>
      </c>
      <c r="K1721" s="69">
        <v>3218</v>
      </c>
      <c r="L1721" s="69">
        <v>2730</v>
      </c>
      <c r="M1721" s="69">
        <v>68</v>
      </c>
      <c r="N1721" s="69">
        <v>0</v>
      </c>
      <c r="O1721" s="69">
        <v>34</v>
      </c>
      <c r="P1721" s="69">
        <v>3643.88</v>
      </c>
      <c r="Q1721" s="69">
        <v>34.49</v>
      </c>
      <c r="R1721" s="114">
        <v>3500000</v>
      </c>
      <c r="S1721" s="69">
        <v>0</v>
      </c>
      <c r="T1721" s="69">
        <v>0</v>
      </c>
      <c r="U1721" s="69">
        <v>3540</v>
      </c>
      <c r="V1721" s="69">
        <v>0</v>
      </c>
      <c r="W1721" s="69">
        <v>0</v>
      </c>
      <c r="X1721" s="69">
        <v>0</v>
      </c>
      <c r="Y1721" s="69">
        <v>0</v>
      </c>
      <c r="Z1721" s="69">
        <v>0</v>
      </c>
      <c r="AA1721" s="69">
        <v>0</v>
      </c>
      <c r="AB1721" s="69">
        <v>0</v>
      </c>
      <c r="AC1721" s="69">
        <v>0</v>
      </c>
      <c r="AD1721" s="69">
        <v>0</v>
      </c>
      <c r="AE1721" s="69">
        <v>1445</v>
      </c>
      <c r="AF1721" s="69">
        <v>3349926</v>
      </c>
      <c r="AG1721" s="69">
        <v>150074</v>
      </c>
      <c r="AH1721" s="69">
        <v>0</v>
      </c>
      <c r="AI1721" s="69">
        <v>0</v>
      </c>
      <c r="AJ1721" s="69">
        <v>6196</v>
      </c>
      <c r="AK1721" s="69">
        <v>-2656</v>
      </c>
      <c r="AL1721" s="69">
        <v>30493</v>
      </c>
      <c r="AM1721" s="69">
        <v>13691</v>
      </c>
      <c r="AN1721" s="69">
        <v>-30493</v>
      </c>
      <c r="AO1721" s="69">
        <v>90</v>
      </c>
      <c r="AP1721" s="69">
        <v>-90</v>
      </c>
      <c r="AQ1721" s="69">
        <v>643507</v>
      </c>
      <c r="AR1721" s="69">
        <v>24700</v>
      </c>
      <c r="AS1721" s="69">
        <v>537395</v>
      </c>
      <c r="AT1721" s="69">
        <v>305743</v>
      </c>
      <c r="AU1721" s="69">
        <v>0</v>
      </c>
      <c r="AV1721" s="69">
        <v>1818</v>
      </c>
      <c r="AW1721" s="69">
        <v>0.95712171428571424</v>
      </c>
      <c r="AX1721" s="69">
        <v>0</v>
      </c>
      <c r="AY1721" s="69">
        <v>0</v>
      </c>
      <c r="AZ1721" s="69">
        <v>0</v>
      </c>
      <c r="BA1721" s="69">
        <v>540.65945771465465</v>
      </c>
      <c r="BB1721" s="69">
        <v>1.7502824858757062</v>
      </c>
      <c r="BC1721" s="69">
        <v>904.34054228534535</v>
      </c>
      <c r="BD1721" s="69">
        <v>0</v>
      </c>
      <c r="BE1721" s="69">
        <v>109.85885285147411</v>
      </c>
      <c r="BF1721" s="69">
        <v>-109.85885285147411</v>
      </c>
      <c r="BG1721" s="69">
        <v>37221.4</v>
      </c>
      <c r="BH1721" s="69">
        <v>0</v>
      </c>
      <c r="BI1721" s="69">
        <v>-37221.4</v>
      </c>
      <c r="BJ1721" s="69">
        <v>1.398586184765667E-4</v>
      </c>
      <c r="BK1721" s="69">
        <v>0</v>
      </c>
      <c r="BL1721" s="69">
        <v>135.62453441295546</v>
      </c>
      <c r="BM1721" s="69">
        <v>-135.62453441295546</v>
      </c>
      <c r="BN1721" s="69">
        <v>0</v>
      </c>
      <c r="BO1721" s="69">
        <v>6.2336381990900547</v>
      </c>
      <c r="BP1721" s="69">
        <v>-6.2336381990900547</v>
      </c>
      <c r="BQ1721" s="69">
        <v>6233.6381990900545</v>
      </c>
      <c r="BR1721" s="69">
        <v>-6233.6381990900545</v>
      </c>
      <c r="BS1721" s="69">
        <v>0</v>
      </c>
      <c r="BT1721" s="69">
        <v>0</v>
      </c>
      <c r="BU1721" s="69">
        <v>168.17546754675467</v>
      </c>
      <c r="BV1721" s="69">
        <v>2.1275603839585273E-2</v>
      </c>
    </row>
    <row r="1722" spans="1:74">
      <c r="A1722" s="113" t="s">
        <v>1050</v>
      </c>
      <c r="B1722" s="69" t="s">
        <v>100</v>
      </c>
      <c r="C1722" s="69" t="s">
        <v>141</v>
      </c>
      <c r="D1722" s="69" t="s">
        <v>363</v>
      </c>
      <c r="E1722" s="69" t="s">
        <v>690</v>
      </c>
      <c r="F1722" s="69">
        <v>0</v>
      </c>
      <c r="G1722" s="69">
        <v>0</v>
      </c>
      <c r="H1722" s="69">
        <v>12439</v>
      </c>
      <c r="I1722" s="69">
        <v>115</v>
      </c>
      <c r="J1722" s="69">
        <v>61</v>
      </c>
      <c r="K1722" s="69">
        <v>3306</v>
      </c>
      <c r="L1722" s="69">
        <v>2814</v>
      </c>
      <c r="M1722" s="69">
        <v>70</v>
      </c>
      <c r="N1722" s="69">
        <v>0</v>
      </c>
      <c r="O1722" s="69">
        <v>28</v>
      </c>
      <c r="P1722" s="69">
        <v>3762.55</v>
      </c>
      <c r="Q1722" s="69">
        <v>38.51</v>
      </c>
      <c r="R1722" s="114">
        <v>3500000</v>
      </c>
      <c r="S1722" s="69">
        <v>0</v>
      </c>
      <c r="T1722" s="69">
        <v>0</v>
      </c>
      <c r="U1722" s="69">
        <v>3540</v>
      </c>
      <c r="V1722" s="69">
        <v>0</v>
      </c>
      <c r="W1722" s="69">
        <v>0</v>
      </c>
      <c r="X1722" s="69">
        <v>0</v>
      </c>
      <c r="Y1722" s="69">
        <v>0</v>
      </c>
      <c r="Z1722" s="69">
        <v>0</v>
      </c>
      <c r="AA1722" s="69">
        <v>0</v>
      </c>
      <c r="AB1722" s="69">
        <v>0</v>
      </c>
      <c r="AC1722" s="69">
        <v>0</v>
      </c>
      <c r="AD1722" s="69">
        <v>0</v>
      </c>
      <c r="AE1722" s="69">
        <v>1445</v>
      </c>
      <c r="AF1722" s="69">
        <v>3487385</v>
      </c>
      <c r="AG1722" s="69">
        <v>12615</v>
      </c>
      <c r="AH1722" s="69">
        <v>0</v>
      </c>
      <c r="AI1722" s="69">
        <v>0</v>
      </c>
      <c r="AJ1722" s="69">
        <v>6414</v>
      </c>
      <c r="AK1722" s="69">
        <v>-2874</v>
      </c>
      <c r="AL1722" s="69">
        <v>31553</v>
      </c>
      <c r="AM1722" s="69">
        <v>14212</v>
      </c>
      <c r="AN1722" s="69">
        <v>-31553</v>
      </c>
      <c r="AO1722" s="69">
        <v>90</v>
      </c>
      <c r="AP1722" s="69">
        <v>-90</v>
      </c>
      <c r="AQ1722" s="69">
        <v>673379</v>
      </c>
      <c r="AR1722" s="69">
        <v>25602</v>
      </c>
      <c r="AS1722" s="69">
        <v>562789</v>
      </c>
      <c r="AT1722" s="69">
        <v>318182</v>
      </c>
      <c r="AU1722" s="69">
        <v>0</v>
      </c>
      <c r="AV1722" s="69">
        <v>1888</v>
      </c>
      <c r="AW1722" s="69">
        <v>0.99639571428571427</v>
      </c>
      <c r="AX1722" s="69">
        <v>0</v>
      </c>
      <c r="AY1722" s="69">
        <v>0</v>
      </c>
      <c r="AZ1722" s="69">
        <v>0</v>
      </c>
      <c r="BA1722" s="69">
        <v>543.71453071406302</v>
      </c>
      <c r="BB1722" s="69">
        <v>1.811864406779661</v>
      </c>
      <c r="BC1722" s="69">
        <v>901.28546928593698</v>
      </c>
      <c r="BD1722" s="69">
        <v>0</v>
      </c>
      <c r="BE1722" s="69">
        <v>110.52467277279499</v>
      </c>
      <c r="BF1722" s="69">
        <v>-110.52467277279499</v>
      </c>
      <c r="BG1722" s="69">
        <v>38748.722222222219</v>
      </c>
      <c r="BH1722" s="69">
        <v>0</v>
      </c>
      <c r="BI1722" s="69">
        <v>-38748.722222222219</v>
      </c>
      <c r="BJ1722" s="69">
        <v>1.3365430166369904E-4</v>
      </c>
      <c r="BK1722" s="69">
        <v>0</v>
      </c>
      <c r="BL1722" s="69">
        <v>136.21533473947349</v>
      </c>
      <c r="BM1722" s="69">
        <v>-136.21533473947349</v>
      </c>
      <c r="BN1722" s="69">
        <v>0</v>
      </c>
      <c r="BO1722" s="69">
        <v>6.1966118740771412</v>
      </c>
      <c r="BP1722" s="69">
        <v>-6.1966118740771412</v>
      </c>
      <c r="BQ1722" s="69">
        <v>6196.6118740771408</v>
      </c>
      <c r="BR1722" s="69">
        <v>-6196.6118740771408</v>
      </c>
      <c r="BS1722" s="69">
        <v>0</v>
      </c>
      <c r="BT1722" s="69">
        <v>0</v>
      </c>
      <c r="BU1722" s="69">
        <v>168.52860169491527</v>
      </c>
      <c r="BV1722" s="69">
        <v>2.1105499280494343E-2</v>
      </c>
    </row>
    <row r="1723" spans="1:74">
      <c r="A1723" s="113" t="s">
        <v>1060</v>
      </c>
      <c r="B1723" s="69" t="s">
        <v>100</v>
      </c>
      <c r="C1723" s="69" t="s">
        <v>141</v>
      </c>
      <c r="D1723" s="69" t="s">
        <v>364</v>
      </c>
      <c r="E1723" s="69" t="s">
        <v>691</v>
      </c>
      <c r="F1723" s="69">
        <v>0</v>
      </c>
      <c r="G1723" s="69">
        <v>0</v>
      </c>
      <c r="H1723" s="69">
        <v>10427</v>
      </c>
      <c r="I1723" s="69">
        <v>127</v>
      </c>
      <c r="J1723" s="69">
        <v>56</v>
      </c>
      <c r="K1723" s="69">
        <v>3284</v>
      </c>
      <c r="L1723" s="69">
        <v>2391</v>
      </c>
      <c r="M1723" s="69">
        <v>68</v>
      </c>
      <c r="N1723" s="69">
        <v>1</v>
      </c>
      <c r="O1723" s="69">
        <v>18</v>
      </c>
      <c r="P1723" s="69">
        <v>3175.09</v>
      </c>
      <c r="Q1723" s="69">
        <v>38.19</v>
      </c>
      <c r="R1723" s="114">
        <v>3500000</v>
      </c>
      <c r="S1723" s="69">
        <v>0</v>
      </c>
      <c r="T1723" s="69">
        <v>0</v>
      </c>
      <c r="U1723" s="69">
        <v>3540</v>
      </c>
      <c r="V1723" s="69">
        <v>0</v>
      </c>
      <c r="W1723" s="69">
        <v>0</v>
      </c>
      <c r="X1723" s="69">
        <v>0</v>
      </c>
      <c r="Y1723" s="69">
        <v>0</v>
      </c>
      <c r="Z1723" s="69">
        <v>0</v>
      </c>
      <c r="AA1723" s="69">
        <v>0</v>
      </c>
      <c r="AB1723" s="69">
        <v>0</v>
      </c>
      <c r="AC1723" s="69">
        <v>0</v>
      </c>
      <c r="AD1723" s="69">
        <v>0</v>
      </c>
      <c r="AE1723" s="69">
        <v>1445</v>
      </c>
      <c r="AF1723" s="69">
        <v>116579</v>
      </c>
      <c r="AG1723" s="69">
        <v>3383421</v>
      </c>
      <c r="AH1723" s="69">
        <v>0</v>
      </c>
      <c r="AI1723" s="69">
        <v>0</v>
      </c>
      <c r="AJ1723" s="69">
        <v>162</v>
      </c>
      <c r="AK1723" s="69">
        <v>3378</v>
      </c>
      <c r="AL1723" s="69">
        <v>1089</v>
      </c>
      <c r="AM1723" s="69">
        <v>482</v>
      </c>
      <c r="AN1723" s="69">
        <v>-1089</v>
      </c>
      <c r="AO1723" s="69">
        <v>2</v>
      </c>
      <c r="AP1723" s="69">
        <v>-2</v>
      </c>
      <c r="AQ1723" s="69">
        <v>35271</v>
      </c>
      <c r="AR1723" s="69">
        <v>968</v>
      </c>
      <c r="AS1723" s="69">
        <v>28447</v>
      </c>
      <c r="AT1723" s="69">
        <v>10427</v>
      </c>
      <c r="AU1723" s="69">
        <v>0</v>
      </c>
      <c r="AV1723" s="69">
        <v>68</v>
      </c>
      <c r="AW1723" s="69">
        <v>3.3308285714285714E-2</v>
      </c>
      <c r="AX1723" s="69">
        <v>0</v>
      </c>
      <c r="AY1723" s="69">
        <v>0</v>
      </c>
      <c r="AZ1723" s="69">
        <v>0</v>
      </c>
      <c r="BA1723" s="69">
        <v>719.62345679012344</v>
      </c>
      <c r="BB1723" s="69">
        <v>4.576271186440678E-2</v>
      </c>
      <c r="BC1723" s="69">
        <v>725.37654320987656</v>
      </c>
      <c r="BD1723" s="69">
        <v>0</v>
      </c>
      <c r="BE1723" s="69">
        <v>107.05142332415059</v>
      </c>
      <c r="BF1723" s="69">
        <v>-107.05142332415059</v>
      </c>
      <c r="BG1723" s="69">
        <v>58289.5</v>
      </c>
      <c r="BH1723" s="69">
        <v>0</v>
      </c>
      <c r="BI1723" s="69">
        <v>-58289.5</v>
      </c>
      <c r="BJ1723" s="69">
        <v>5.6703807660684415E-5</v>
      </c>
      <c r="BK1723" s="69">
        <v>0</v>
      </c>
      <c r="BL1723" s="69">
        <v>120.43285123966942</v>
      </c>
      <c r="BM1723" s="69">
        <v>-120.43285123966942</v>
      </c>
      <c r="BN1723" s="69">
        <v>0</v>
      </c>
      <c r="BO1723" s="69">
        <v>4.098112278974936</v>
      </c>
      <c r="BP1723" s="69">
        <v>-4.098112278974936</v>
      </c>
      <c r="BQ1723" s="69">
        <v>4098.1122789749361</v>
      </c>
      <c r="BR1723" s="69">
        <v>-4098.1122789749361</v>
      </c>
      <c r="BS1723" s="69">
        <v>0</v>
      </c>
      <c r="BT1723" s="69">
        <v>0</v>
      </c>
      <c r="BU1723" s="69">
        <v>153.33823529411765</v>
      </c>
      <c r="BV1723" s="69">
        <v>1.3665617646224945E-2</v>
      </c>
    </row>
    <row r="1724" spans="1:74">
      <c r="A1724" s="113" t="s">
        <v>1051</v>
      </c>
      <c r="B1724" s="69" t="s">
        <v>100</v>
      </c>
      <c r="C1724" s="69" t="s">
        <v>141</v>
      </c>
      <c r="D1724" s="69" t="s">
        <v>364</v>
      </c>
      <c r="E1724" s="69" t="s">
        <v>691</v>
      </c>
      <c r="F1724" s="69">
        <v>0</v>
      </c>
      <c r="G1724" s="69">
        <v>0</v>
      </c>
      <c r="H1724" s="69">
        <v>11181</v>
      </c>
      <c r="I1724" s="69">
        <v>63</v>
      </c>
      <c r="J1724" s="69">
        <v>31</v>
      </c>
      <c r="K1724" s="69">
        <v>1483</v>
      </c>
      <c r="L1724" s="69">
        <v>1048</v>
      </c>
      <c r="M1724" s="69">
        <v>39</v>
      </c>
      <c r="N1724" s="69">
        <v>0</v>
      </c>
      <c r="O1724" s="69">
        <v>15</v>
      </c>
      <c r="P1724" s="69">
        <v>7539.45</v>
      </c>
      <c r="Q1724" s="69">
        <v>62.46</v>
      </c>
      <c r="R1724" s="114">
        <v>3500000</v>
      </c>
      <c r="S1724" s="69">
        <v>0</v>
      </c>
      <c r="T1724" s="69">
        <v>0</v>
      </c>
      <c r="U1724" s="69">
        <v>3540</v>
      </c>
      <c r="V1724" s="69">
        <v>0</v>
      </c>
      <c r="W1724" s="69">
        <v>0</v>
      </c>
      <c r="X1724" s="69">
        <v>0</v>
      </c>
      <c r="Y1724" s="69">
        <v>0</v>
      </c>
      <c r="Z1724" s="69">
        <v>0</v>
      </c>
      <c r="AA1724" s="69">
        <v>0</v>
      </c>
      <c r="AB1724" s="69">
        <v>0</v>
      </c>
      <c r="AC1724" s="69">
        <v>0</v>
      </c>
      <c r="AD1724" s="69">
        <v>0</v>
      </c>
      <c r="AE1724" s="69">
        <v>1445</v>
      </c>
      <c r="AF1724" s="69">
        <v>238399</v>
      </c>
      <c r="AG1724" s="69">
        <v>3261601</v>
      </c>
      <c r="AH1724" s="69">
        <v>0</v>
      </c>
      <c r="AI1724" s="69">
        <v>0</v>
      </c>
      <c r="AJ1724" s="69">
        <v>309</v>
      </c>
      <c r="AK1724" s="69">
        <v>3231</v>
      </c>
      <c r="AL1724" s="69">
        <v>1665</v>
      </c>
      <c r="AM1724" s="69">
        <v>771</v>
      </c>
      <c r="AN1724" s="69">
        <v>-1665</v>
      </c>
      <c r="AO1724" s="69">
        <v>3</v>
      </c>
      <c r="AP1724" s="69">
        <v>-3</v>
      </c>
      <c r="AQ1724" s="69">
        <v>49596</v>
      </c>
      <c r="AR1724" s="69">
        <v>1501</v>
      </c>
      <c r="AS1724" s="69">
        <v>40008</v>
      </c>
      <c r="AT1724" s="69">
        <v>21608</v>
      </c>
      <c r="AU1724" s="69">
        <v>0</v>
      </c>
      <c r="AV1724" s="69">
        <v>107</v>
      </c>
      <c r="AW1724" s="69">
        <v>6.8113999999999994E-2</v>
      </c>
      <c r="AX1724" s="69">
        <v>0</v>
      </c>
      <c r="AY1724" s="69">
        <v>0</v>
      </c>
      <c r="AZ1724" s="69">
        <v>0</v>
      </c>
      <c r="BA1724" s="69">
        <v>771.51779935275079</v>
      </c>
      <c r="BB1724" s="69">
        <v>8.7288135593220337E-2</v>
      </c>
      <c r="BC1724" s="69">
        <v>673.48220064724921</v>
      </c>
      <c r="BD1724" s="69">
        <v>0</v>
      </c>
      <c r="BE1724" s="69">
        <v>143.18258258258257</v>
      </c>
      <c r="BF1724" s="69">
        <v>-143.18258258258257</v>
      </c>
      <c r="BG1724" s="69">
        <v>79466.333333333328</v>
      </c>
      <c r="BH1724" s="69">
        <v>0</v>
      </c>
      <c r="BI1724" s="69">
        <v>-79466.333333333328</v>
      </c>
      <c r="BJ1724" s="69">
        <v>6.0488749092668762E-5</v>
      </c>
      <c r="BK1724" s="69">
        <v>0</v>
      </c>
      <c r="BL1724" s="69">
        <v>158.82678214523651</v>
      </c>
      <c r="BM1724" s="69">
        <v>-158.82678214523651</v>
      </c>
      <c r="BN1724" s="69">
        <v>0</v>
      </c>
      <c r="BO1724" s="69">
        <v>5.9587832433513297</v>
      </c>
      <c r="BP1724" s="69">
        <v>-5.9587832433513297</v>
      </c>
      <c r="BQ1724" s="69">
        <v>5958.7832433513295</v>
      </c>
      <c r="BR1724" s="69">
        <v>-5958.7832433513295</v>
      </c>
      <c r="BS1724" s="69">
        <v>0</v>
      </c>
      <c r="BT1724" s="69">
        <v>0</v>
      </c>
      <c r="BU1724" s="69">
        <v>201.94392523364485</v>
      </c>
      <c r="BV1724" s="69">
        <v>1.5545608516815872E-2</v>
      </c>
    </row>
    <row r="1725" spans="1:74">
      <c r="A1725" s="113" t="s">
        <v>1052</v>
      </c>
      <c r="B1725" s="69" t="s">
        <v>100</v>
      </c>
      <c r="C1725" s="69" t="s">
        <v>141</v>
      </c>
      <c r="D1725" s="69" t="s">
        <v>364</v>
      </c>
      <c r="E1725" s="69" t="s">
        <v>691</v>
      </c>
      <c r="F1725" s="69">
        <v>0</v>
      </c>
      <c r="G1725" s="69">
        <v>0</v>
      </c>
      <c r="H1725" s="69">
        <v>11289</v>
      </c>
      <c r="I1725" s="69">
        <v>87</v>
      </c>
      <c r="J1725" s="69">
        <v>46</v>
      </c>
      <c r="K1725" s="69">
        <v>1486</v>
      </c>
      <c r="L1725" s="69">
        <v>1154</v>
      </c>
      <c r="M1725" s="69">
        <v>53</v>
      </c>
      <c r="N1725" s="69">
        <v>0</v>
      </c>
      <c r="O1725" s="69">
        <v>17</v>
      </c>
      <c r="P1725" s="69">
        <v>7596.9</v>
      </c>
      <c r="Q1725" s="69">
        <v>46.46</v>
      </c>
      <c r="R1725" s="114">
        <v>3500000</v>
      </c>
      <c r="S1725" s="69">
        <v>0</v>
      </c>
      <c r="T1725" s="69">
        <v>0</v>
      </c>
      <c r="U1725" s="69">
        <v>3540</v>
      </c>
      <c r="V1725" s="69">
        <v>0</v>
      </c>
      <c r="W1725" s="69">
        <v>0</v>
      </c>
      <c r="X1725" s="69">
        <v>0</v>
      </c>
      <c r="Y1725" s="69">
        <v>0</v>
      </c>
      <c r="Z1725" s="69">
        <v>0</v>
      </c>
      <c r="AA1725" s="69">
        <v>0</v>
      </c>
      <c r="AB1725" s="69">
        <v>0</v>
      </c>
      <c r="AC1725" s="69">
        <v>0</v>
      </c>
      <c r="AD1725" s="69">
        <v>0</v>
      </c>
      <c r="AE1725" s="69">
        <v>1445</v>
      </c>
      <c r="AF1725" s="69">
        <v>360436</v>
      </c>
      <c r="AG1725" s="69">
        <v>3139564</v>
      </c>
      <c r="AH1725" s="69">
        <v>0</v>
      </c>
      <c r="AI1725" s="69">
        <v>0</v>
      </c>
      <c r="AJ1725" s="69">
        <v>488</v>
      </c>
      <c r="AK1725" s="69">
        <v>3052</v>
      </c>
      <c r="AL1725" s="69">
        <v>2422</v>
      </c>
      <c r="AM1725" s="69">
        <v>1156</v>
      </c>
      <c r="AN1725" s="69">
        <v>-2422</v>
      </c>
      <c r="AO1725" s="69">
        <v>5</v>
      </c>
      <c r="AP1725" s="69">
        <v>-5</v>
      </c>
      <c r="AQ1725" s="69">
        <v>64073</v>
      </c>
      <c r="AR1725" s="69">
        <v>2136</v>
      </c>
      <c r="AS1725" s="69">
        <v>51842</v>
      </c>
      <c r="AT1725" s="69">
        <v>32897</v>
      </c>
      <c r="AU1725" s="69">
        <v>0</v>
      </c>
      <c r="AV1725" s="69">
        <v>160</v>
      </c>
      <c r="AW1725" s="69">
        <v>0.10298171428571429</v>
      </c>
      <c r="AX1725" s="69">
        <v>0</v>
      </c>
      <c r="AY1725" s="69">
        <v>0</v>
      </c>
      <c r="AZ1725" s="69">
        <v>0</v>
      </c>
      <c r="BA1725" s="69">
        <v>738.59836065573768</v>
      </c>
      <c r="BB1725" s="69">
        <v>0.13785310734463277</v>
      </c>
      <c r="BC1725" s="69">
        <v>706.40163934426232</v>
      </c>
      <c r="BD1725" s="69">
        <v>0</v>
      </c>
      <c r="BE1725" s="69">
        <v>148.81750619322872</v>
      </c>
      <c r="BF1725" s="69">
        <v>-148.81750619322872</v>
      </c>
      <c r="BG1725" s="69">
        <v>72087.199999999997</v>
      </c>
      <c r="BH1725" s="69">
        <v>0</v>
      </c>
      <c r="BI1725" s="69">
        <v>-72087.199999999997</v>
      </c>
      <c r="BJ1725" s="69">
        <v>7.8035990198679637E-5</v>
      </c>
      <c r="BK1725" s="69">
        <v>0</v>
      </c>
      <c r="BL1725" s="69">
        <v>168.74344569288388</v>
      </c>
      <c r="BM1725" s="69">
        <v>-168.74344569288388</v>
      </c>
      <c r="BN1725" s="69">
        <v>0</v>
      </c>
      <c r="BO1725" s="69">
        <v>6.952586705759809</v>
      </c>
      <c r="BP1725" s="69">
        <v>-6.952586705759809</v>
      </c>
      <c r="BQ1725" s="69">
        <v>6952.5867057598089</v>
      </c>
      <c r="BR1725" s="69">
        <v>-6952.5867057598089</v>
      </c>
      <c r="BS1725" s="69">
        <v>0</v>
      </c>
      <c r="BT1725" s="69">
        <v>0</v>
      </c>
      <c r="BU1725" s="69">
        <v>205.60624999999999</v>
      </c>
      <c r="BV1725" s="69">
        <v>1.8041920933934731E-2</v>
      </c>
    </row>
    <row r="1726" spans="1:74">
      <c r="A1726" s="113" t="s">
        <v>1053</v>
      </c>
      <c r="B1726" s="69" t="s">
        <v>100</v>
      </c>
      <c r="C1726" s="69" t="s">
        <v>141</v>
      </c>
      <c r="D1726" s="69" t="s">
        <v>364</v>
      </c>
      <c r="E1726" s="69" t="s">
        <v>691</v>
      </c>
      <c r="F1726" s="69">
        <v>0</v>
      </c>
      <c r="G1726" s="69">
        <v>0</v>
      </c>
      <c r="H1726" s="69">
        <v>10195</v>
      </c>
      <c r="I1726" s="69">
        <v>94</v>
      </c>
      <c r="J1726" s="69">
        <v>46</v>
      </c>
      <c r="K1726" s="69">
        <v>1520</v>
      </c>
      <c r="L1726" s="69">
        <v>1214</v>
      </c>
      <c r="M1726" s="69">
        <v>48</v>
      </c>
      <c r="N1726" s="69">
        <v>0</v>
      </c>
      <c r="O1726" s="69">
        <v>22</v>
      </c>
      <c r="P1726" s="69">
        <v>6707.24</v>
      </c>
      <c r="Q1726" s="69">
        <v>41.44</v>
      </c>
      <c r="R1726" s="114">
        <v>3500000</v>
      </c>
      <c r="S1726" s="69">
        <v>0</v>
      </c>
      <c r="T1726" s="69">
        <v>0</v>
      </c>
      <c r="U1726" s="69">
        <v>3540</v>
      </c>
      <c r="V1726" s="69">
        <v>0</v>
      </c>
      <c r="W1726" s="69">
        <v>0</v>
      </c>
      <c r="X1726" s="69">
        <v>0</v>
      </c>
      <c r="Y1726" s="69">
        <v>0</v>
      </c>
      <c r="Z1726" s="69">
        <v>0</v>
      </c>
      <c r="AA1726" s="69">
        <v>0</v>
      </c>
      <c r="AB1726" s="69">
        <v>0</v>
      </c>
      <c r="AC1726" s="69">
        <v>0</v>
      </c>
      <c r="AD1726" s="69">
        <v>0</v>
      </c>
      <c r="AE1726" s="69">
        <v>1445</v>
      </c>
      <c r="AF1726" s="69">
        <v>474849</v>
      </c>
      <c r="AG1726" s="69">
        <v>3025151</v>
      </c>
      <c r="AH1726" s="69">
        <v>0</v>
      </c>
      <c r="AI1726" s="69">
        <v>0</v>
      </c>
      <c r="AJ1726" s="69">
        <v>691</v>
      </c>
      <c r="AK1726" s="69">
        <v>2849</v>
      </c>
      <c r="AL1726" s="69">
        <v>3315</v>
      </c>
      <c r="AM1726" s="69">
        <v>1581</v>
      </c>
      <c r="AN1726" s="69">
        <v>-3315</v>
      </c>
      <c r="AO1726" s="69">
        <v>10</v>
      </c>
      <c r="AP1726" s="69">
        <v>-10</v>
      </c>
      <c r="AQ1726" s="69">
        <v>82003</v>
      </c>
      <c r="AR1726" s="69">
        <v>2913</v>
      </c>
      <c r="AS1726" s="69">
        <v>66906</v>
      </c>
      <c r="AT1726" s="69">
        <v>43092</v>
      </c>
      <c r="AU1726" s="69">
        <v>0</v>
      </c>
      <c r="AV1726" s="69">
        <v>208</v>
      </c>
      <c r="AW1726" s="69">
        <v>0.13567114285714285</v>
      </c>
      <c r="AX1726" s="69">
        <v>0</v>
      </c>
      <c r="AY1726" s="69">
        <v>0</v>
      </c>
      <c r="AZ1726" s="69">
        <v>0</v>
      </c>
      <c r="BA1726" s="69">
        <v>687.19102749638205</v>
      </c>
      <c r="BB1726" s="69">
        <v>0.19519774011299434</v>
      </c>
      <c r="BC1726" s="69">
        <v>757.80897250361795</v>
      </c>
      <c r="BD1726" s="69">
        <v>0</v>
      </c>
      <c r="BE1726" s="69">
        <v>143.2425339366516</v>
      </c>
      <c r="BF1726" s="69">
        <v>-143.2425339366516</v>
      </c>
      <c r="BG1726" s="69">
        <v>47484.9</v>
      </c>
      <c r="BH1726" s="69">
        <v>0</v>
      </c>
      <c r="BI1726" s="69">
        <v>-47484.9</v>
      </c>
      <c r="BJ1726" s="69">
        <v>1.2194675804543736E-4</v>
      </c>
      <c r="BK1726" s="69">
        <v>0</v>
      </c>
      <c r="BL1726" s="69">
        <v>163.01029866117403</v>
      </c>
      <c r="BM1726" s="69">
        <v>-163.01029866117403</v>
      </c>
      <c r="BN1726" s="69">
        <v>0</v>
      </c>
      <c r="BO1726" s="69">
        <v>7.0972558514931396</v>
      </c>
      <c r="BP1726" s="69">
        <v>-7.0972558514931396</v>
      </c>
      <c r="BQ1726" s="69">
        <v>7097.2558514931397</v>
      </c>
      <c r="BR1726" s="69">
        <v>-7097.2558514931397</v>
      </c>
      <c r="BS1726" s="69">
        <v>0</v>
      </c>
      <c r="BT1726" s="69">
        <v>0</v>
      </c>
      <c r="BU1726" s="69">
        <v>207.17307692307693</v>
      </c>
      <c r="BV1726" s="69">
        <v>1.9279782446983647E-2</v>
      </c>
    </row>
    <row r="1727" spans="1:74">
      <c r="A1727" s="113" t="s">
        <v>1054</v>
      </c>
      <c r="B1727" s="69" t="s">
        <v>100</v>
      </c>
      <c r="C1727" s="69" t="s">
        <v>141</v>
      </c>
      <c r="D1727" s="69" t="s">
        <v>364</v>
      </c>
      <c r="E1727" s="69" t="s">
        <v>691</v>
      </c>
      <c r="F1727" s="69">
        <v>0</v>
      </c>
      <c r="G1727" s="69">
        <v>0</v>
      </c>
      <c r="H1727" s="69">
        <v>10059</v>
      </c>
      <c r="I1727" s="69">
        <v>86</v>
      </c>
      <c r="J1727" s="69">
        <v>45</v>
      </c>
      <c r="K1727" s="69">
        <v>1770</v>
      </c>
      <c r="L1727" s="69">
        <v>1469</v>
      </c>
      <c r="M1727" s="69">
        <v>49</v>
      </c>
      <c r="N1727" s="69">
        <v>0</v>
      </c>
      <c r="O1727" s="69">
        <v>23</v>
      </c>
      <c r="P1727" s="69">
        <v>5683.05</v>
      </c>
      <c r="Q1727" s="69">
        <v>41.91</v>
      </c>
      <c r="R1727" s="114">
        <v>3500000</v>
      </c>
      <c r="S1727" s="69">
        <v>0</v>
      </c>
      <c r="T1727" s="69">
        <v>0</v>
      </c>
      <c r="U1727" s="69">
        <v>3540</v>
      </c>
      <c r="V1727" s="69">
        <v>0</v>
      </c>
      <c r="W1727" s="69">
        <v>0</v>
      </c>
      <c r="X1727" s="69">
        <v>0</v>
      </c>
      <c r="Y1727" s="69">
        <v>0</v>
      </c>
      <c r="Z1727" s="69">
        <v>0</v>
      </c>
      <c r="AA1727" s="69">
        <v>0</v>
      </c>
      <c r="AB1727" s="69">
        <v>0</v>
      </c>
      <c r="AC1727" s="69">
        <v>0</v>
      </c>
      <c r="AD1727" s="69">
        <v>0</v>
      </c>
      <c r="AE1727" s="69">
        <v>1445</v>
      </c>
      <c r="AF1727" s="69">
        <v>588842</v>
      </c>
      <c r="AG1727" s="69">
        <v>2911158</v>
      </c>
      <c r="AH1727" s="69">
        <v>0</v>
      </c>
      <c r="AI1727" s="69">
        <v>0</v>
      </c>
      <c r="AJ1727" s="69">
        <v>913</v>
      </c>
      <c r="AK1727" s="69">
        <v>2627</v>
      </c>
      <c r="AL1727" s="69">
        <v>4276</v>
      </c>
      <c r="AM1727" s="69">
        <v>2053</v>
      </c>
      <c r="AN1727" s="69">
        <v>-4276</v>
      </c>
      <c r="AO1727" s="69">
        <v>12</v>
      </c>
      <c r="AP1727" s="69">
        <v>-12</v>
      </c>
      <c r="AQ1727" s="69">
        <v>102167</v>
      </c>
      <c r="AR1727" s="69">
        <v>3777</v>
      </c>
      <c r="AS1727" s="69">
        <v>83940</v>
      </c>
      <c r="AT1727" s="69">
        <v>53151</v>
      </c>
      <c r="AU1727" s="69">
        <v>0</v>
      </c>
      <c r="AV1727" s="69">
        <v>257</v>
      </c>
      <c r="AW1727" s="69">
        <v>0.16824057142857143</v>
      </c>
      <c r="AX1727" s="69">
        <v>0</v>
      </c>
      <c r="AY1727" s="69">
        <v>0</v>
      </c>
      <c r="AZ1727" s="69">
        <v>0</v>
      </c>
      <c r="BA1727" s="69">
        <v>644.95290251916754</v>
      </c>
      <c r="BB1727" s="69">
        <v>0.25790960451977402</v>
      </c>
      <c r="BC1727" s="69">
        <v>800.04709748083246</v>
      </c>
      <c r="BD1727" s="69">
        <v>0</v>
      </c>
      <c r="BE1727" s="69">
        <v>137.70860617399438</v>
      </c>
      <c r="BF1727" s="69">
        <v>-137.70860617399438</v>
      </c>
      <c r="BG1727" s="69">
        <v>49070.166666666664</v>
      </c>
      <c r="BH1727" s="69">
        <v>0</v>
      </c>
      <c r="BI1727" s="69">
        <v>-49070.166666666664</v>
      </c>
      <c r="BJ1727" s="69">
        <v>1.1745475544941126E-4</v>
      </c>
      <c r="BK1727" s="69">
        <v>0</v>
      </c>
      <c r="BL1727" s="69">
        <v>155.90203865501721</v>
      </c>
      <c r="BM1727" s="69">
        <v>-155.90203865501721</v>
      </c>
      <c r="BN1727" s="69">
        <v>0</v>
      </c>
      <c r="BO1727" s="69">
        <v>7.0150345484870149</v>
      </c>
      <c r="BP1727" s="69">
        <v>-7.0150345484870149</v>
      </c>
      <c r="BQ1727" s="69">
        <v>7015.0345484870149</v>
      </c>
      <c r="BR1727" s="69">
        <v>-7015.0345484870149</v>
      </c>
      <c r="BS1727" s="69">
        <v>0</v>
      </c>
      <c r="BT1727" s="69">
        <v>0</v>
      </c>
      <c r="BU1727" s="69">
        <v>206.81322957198444</v>
      </c>
      <c r="BV1727" s="69">
        <v>2.0094551078136777E-2</v>
      </c>
    </row>
    <row r="1728" spans="1:74">
      <c r="A1728" s="113" t="s">
        <v>1055</v>
      </c>
      <c r="B1728" s="69" t="s">
        <v>100</v>
      </c>
      <c r="C1728" s="69" t="s">
        <v>141</v>
      </c>
      <c r="D1728" s="69" t="s">
        <v>364</v>
      </c>
      <c r="E1728" s="69" t="s">
        <v>691</v>
      </c>
      <c r="F1728" s="69">
        <v>0</v>
      </c>
      <c r="G1728" s="69">
        <v>0</v>
      </c>
      <c r="H1728" s="69">
        <v>9647</v>
      </c>
      <c r="I1728" s="69">
        <v>103</v>
      </c>
      <c r="J1728" s="69">
        <v>58</v>
      </c>
      <c r="K1728" s="69">
        <v>1870</v>
      </c>
      <c r="L1728" s="69">
        <v>1532</v>
      </c>
      <c r="M1728" s="69">
        <v>69</v>
      </c>
      <c r="N1728" s="69">
        <v>0</v>
      </c>
      <c r="O1728" s="69">
        <v>20</v>
      </c>
      <c r="P1728" s="69">
        <v>5158.82</v>
      </c>
      <c r="Q1728" s="69">
        <v>33.15</v>
      </c>
      <c r="R1728" s="114">
        <v>3500000</v>
      </c>
      <c r="S1728" s="69">
        <v>0</v>
      </c>
      <c r="T1728" s="69">
        <v>0</v>
      </c>
      <c r="U1728" s="69">
        <v>3540</v>
      </c>
      <c r="V1728" s="69">
        <v>0</v>
      </c>
      <c r="W1728" s="69">
        <v>0</v>
      </c>
      <c r="X1728" s="69">
        <v>0</v>
      </c>
      <c r="Y1728" s="69">
        <v>0</v>
      </c>
      <c r="Z1728" s="69">
        <v>0</v>
      </c>
      <c r="AA1728" s="69">
        <v>0</v>
      </c>
      <c r="AB1728" s="69">
        <v>0</v>
      </c>
      <c r="AC1728" s="69">
        <v>0</v>
      </c>
      <c r="AD1728" s="69">
        <v>0</v>
      </c>
      <c r="AE1728" s="69">
        <v>1445</v>
      </c>
      <c r="AF1728" s="69">
        <v>695291</v>
      </c>
      <c r="AG1728" s="69">
        <v>2804709</v>
      </c>
      <c r="AH1728" s="69">
        <v>0</v>
      </c>
      <c r="AI1728" s="69">
        <v>0</v>
      </c>
      <c r="AJ1728" s="69">
        <v>1132</v>
      </c>
      <c r="AK1728" s="69">
        <v>2408</v>
      </c>
      <c r="AL1728" s="69">
        <v>5260</v>
      </c>
      <c r="AM1728" s="69">
        <v>2525</v>
      </c>
      <c r="AN1728" s="69">
        <v>-5260</v>
      </c>
      <c r="AO1728" s="69">
        <v>16</v>
      </c>
      <c r="AP1728" s="69">
        <v>-16</v>
      </c>
      <c r="AQ1728" s="69">
        <v>122391</v>
      </c>
      <c r="AR1728" s="69">
        <v>4599</v>
      </c>
      <c r="AS1728" s="69">
        <v>101015</v>
      </c>
      <c r="AT1728" s="69">
        <v>62798</v>
      </c>
      <c r="AU1728" s="69">
        <v>0</v>
      </c>
      <c r="AV1728" s="69">
        <v>326</v>
      </c>
      <c r="AW1728" s="69">
        <v>0.19865457142857143</v>
      </c>
      <c r="AX1728" s="69">
        <v>0</v>
      </c>
      <c r="AY1728" s="69">
        <v>0</v>
      </c>
      <c r="AZ1728" s="69">
        <v>0</v>
      </c>
      <c r="BA1728" s="69">
        <v>614.21466431095405</v>
      </c>
      <c r="BB1728" s="69">
        <v>0.319774011299435</v>
      </c>
      <c r="BC1728" s="69">
        <v>830.78533568904595</v>
      </c>
      <c r="BD1728" s="69">
        <v>0</v>
      </c>
      <c r="BE1728" s="69">
        <v>132.18460076045628</v>
      </c>
      <c r="BF1728" s="69">
        <v>-132.18460076045628</v>
      </c>
      <c r="BG1728" s="69">
        <v>43455.6875</v>
      </c>
      <c r="BH1728" s="69">
        <v>0</v>
      </c>
      <c r="BI1728" s="69">
        <v>-43455.6875</v>
      </c>
      <c r="BJ1728" s="69">
        <v>1.3072856664297211E-4</v>
      </c>
      <c r="BK1728" s="69">
        <v>0</v>
      </c>
      <c r="BL1728" s="69">
        <v>151.1830832789737</v>
      </c>
      <c r="BM1728" s="69">
        <v>-151.1830832789737</v>
      </c>
      <c r="BN1728" s="69">
        <v>0</v>
      </c>
      <c r="BO1728" s="69">
        <v>6.8830470722169972</v>
      </c>
      <c r="BP1728" s="69">
        <v>-6.8830470722169972</v>
      </c>
      <c r="BQ1728" s="69">
        <v>6883.0470722169975</v>
      </c>
      <c r="BR1728" s="69">
        <v>-6883.0470722169975</v>
      </c>
      <c r="BS1728" s="69">
        <v>0</v>
      </c>
      <c r="BT1728" s="69">
        <v>0</v>
      </c>
      <c r="BU1728" s="69">
        <v>192.6319018404908</v>
      </c>
      <c r="BV1728" s="69">
        <v>2.0630601923344035E-2</v>
      </c>
    </row>
    <row r="1729" spans="1:74">
      <c r="A1729" s="113" t="s">
        <v>1056</v>
      </c>
      <c r="B1729" s="69" t="s">
        <v>100</v>
      </c>
      <c r="C1729" s="69" t="s">
        <v>141</v>
      </c>
      <c r="D1729" s="69" t="s">
        <v>364</v>
      </c>
      <c r="E1729" s="69" t="s">
        <v>691</v>
      </c>
      <c r="F1729" s="69">
        <v>0</v>
      </c>
      <c r="G1729" s="69">
        <v>0</v>
      </c>
      <c r="H1729" s="69">
        <v>9868</v>
      </c>
      <c r="I1729" s="69">
        <v>153</v>
      </c>
      <c r="J1729" s="69">
        <v>73</v>
      </c>
      <c r="K1729" s="69">
        <v>2478</v>
      </c>
      <c r="L1729" s="69">
        <v>2057</v>
      </c>
      <c r="M1729" s="69">
        <v>79</v>
      </c>
      <c r="N1729" s="69">
        <v>0</v>
      </c>
      <c r="O1729" s="69">
        <v>25</v>
      </c>
      <c r="P1729" s="69">
        <v>3982.24</v>
      </c>
      <c r="Q1729" s="69">
        <v>28.77</v>
      </c>
      <c r="R1729" s="114">
        <v>3500000</v>
      </c>
      <c r="S1729" s="69">
        <v>0</v>
      </c>
      <c r="T1729" s="69">
        <v>0</v>
      </c>
      <c r="U1729" s="69">
        <v>3540</v>
      </c>
      <c r="V1729" s="69">
        <v>0</v>
      </c>
      <c r="W1729" s="69">
        <v>0</v>
      </c>
      <c r="X1729" s="69">
        <v>0</v>
      </c>
      <c r="Y1729" s="69">
        <v>0</v>
      </c>
      <c r="Z1729" s="69">
        <v>0</v>
      </c>
      <c r="AA1729" s="69">
        <v>0</v>
      </c>
      <c r="AB1729" s="69">
        <v>0</v>
      </c>
      <c r="AC1729" s="69">
        <v>0</v>
      </c>
      <c r="AD1729" s="69">
        <v>0</v>
      </c>
      <c r="AE1729" s="69">
        <v>1445</v>
      </c>
      <c r="AF1729" s="69">
        <v>802709</v>
      </c>
      <c r="AG1729" s="69">
        <v>2697291</v>
      </c>
      <c r="AH1729" s="69">
        <v>0</v>
      </c>
      <c r="AI1729" s="69">
        <v>0</v>
      </c>
      <c r="AJ1729" s="69">
        <v>1339</v>
      </c>
      <c r="AK1729" s="69">
        <v>2201</v>
      </c>
      <c r="AL1729" s="69">
        <v>6369</v>
      </c>
      <c r="AM1729" s="69">
        <v>3008</v>
      </c>
      <c r="AN1729" s="69">
        <v>-6369</v>
      </c>
      <c r="AO1729" s="69">
        <v>19</v>
      </c>
      <c r="AP1729" s="69">
        <v>-19</v>
      </c>
      <c r="AQ1729" s="69">
        <v>142849</v>
      </c>
      <c r="AR1729" s="69">
        <v>5465</v>
      </c>
      <c r="AS1729" s="69">
        <v>118170</v>
      </c>
      <c r="AT1729" s="69">
        <v>72666</v>
      </c>
      <c r="AU1729" s="69">
        <v>0</v>
      </c>
      <c r="AV1729" s="69">
        <v>405</v>
      </c>
      <c r="AW1729" s="69">
        <v>0.22934542857142856</v>
      </c>
      <c r="AX1729" s="69">
        <v>0</v>
      </c>
      <c r="AY1729" s="69">
        <v>0</v>
      </c>
      <c r="AZ1729" s="69">
        <v>0</v>
      </c>
      <c r="BA1729" s="69">
        <v>599.48394324122478</v>
      </c>
      <c r="BB1729" s="69">
        <v>0.37824858757062146</v>
      </c>
      <c r="BC1729" s="69">
        <v>845.51605675877522</v>
      </c>
      <c r="BD1729" s="69">
        <v>0</v>
      </c>
      <c r="BE1729" s="69">
        <v>126.03375726173654</v>
      </c>
      <c r="BF1729" s="69">
        <v>-126.03375726173654</v>
      </c>
      <c r="BG1729" s="69">
        <v>42247.84210526316</v>
      </c>
      <c r="BH1729" s="69">
        <v>0</v>
      </c>
      <c r="BI1729" s="69">
        <v>-42247.84210526316</v>
      </c>
      <c r="BJ1729" s="69">
        <v>1.3300758143214162E-4</v>
      </c>
      <c r="BK1729" s="69">
        <v>0</v>
      </c>
      <c r="BL1729" s="69">
        <v>146.88179322964319</v>
      </c>
      <c r="BM1729" s="69">
        <v>-146.88179322964319</v>
      </c>
      <c r="BN1729" s="69">
        <v>0</v>
      </c>
      <c r="BO1729" s="69">
        <v>6.7928323601590925</v>
      </c>
      <c r="BP1729" s="69">
        <v>-6.7928323601590925</v>
      </c>
      <c r="BQ1729" s="69">
        <v>6792.8323601590928</v>
      </c>
      <c r="BR1729" s="69">
        <v>-6792.8323601590928</v>
      </c>
      <c r="BS1729" s="69">
        <v>0</v>
      </c>
      <c r="BT1729" s="69">
        <v>0</v>
      </c>
      <c r="BU1729" s="69">
        <v>179.42222222222222</v>
      </c>
      <c r="BV1729" s="69">
        <v>2.1057200260414844E-2</v>
      </c>
    </row>
    <row r="1730" spans="1:74">
      <c r="A1730" s="113" t="s">
        <v>1057</v>
      </c>
      <c r="B1730" s="69" t="s">
        <v>100</v>
      </c>
      <c r="C1730" s="69" t="s">
        <v>141</v>
      </c>
      <c r="D1730" s="69" t="s">
        <v>364</v>
      </c>
      <c r="E1730" s="69" t="s">
        <v>691</v>
      </c>
      <c r="F1730" s="69">
        <v>0</v>
      </c>
      <c r="G1730" s="69">
        <v>0</v>
      </c>
      <c r="H1730" s="69">
        <v>10325</v>
      </c>
      <c r="I1730" s="69">
        <v>148</v>
      </c>
      <c r="J1730" s="69">
        <v>73</v>
      </c>
      <c r="K1730" s="69">
        <v>2752</v>
      </c>
      <c r="L1730" s="69">
        <v>2263</v>
      </c>
      <c r="M1730" s="69">
        <v>83</v>
      </c>
      <c r="N1730" s="69">
        <v>1</v>
      </c>
      <c r="O1730" s="69">
        <v>26</v>
      </c>
      <c r="P1730" s="69">
        <v>3751.82</v>
      </c>
      <c r="Q1730" s="69">
        <v>28.68</v>
      </c>
      <c r="R1730" s="114">
        <v>3500000</v>
      </c>
      <c r="S1730" s="69">
        <v>0</v>
      </c>
      <c r="T1730" s="69">
        <v>0</v>
      </c>
      <c r="U1730" s="69">
        <v>3540</v>
      </c>
      <c r="V1730" s="69">
        <v>0</v>
      </c>
      <c r="W1730" s="69">
        <v>0</v>
      </c>
      <c r="X1730" s="69">
        <v>0</v>
      </c>
      <c r="Y1730" s="69">
        <v>0</v>
      </c>
      <c r="Z1730" s="69">
        <v>0</v>
      </c>
      <c r="AA1730" s="69">
        <v>0</v>
      </c>
      <c r="AB1730" s="69">
        <v>0</v>
      </c>
      <c r="AC1730" s="69">
        <v>0</v>
      </c>
      <c r="AD1730" s="69">
        <v>0</v>
      </c>
      <c r="AE1730" s="69">
        <v>1445</v>
      </c>
      <c r="AF1730" s="69">
        <v>917149</v>
      </c>
      <c r="AG1730" s="69">
        <v>2582851</v>
      </c>
      <c r="AH1730" s="69">
        <v>0</v>
      </c>
      <c r="AI1730" s="69">
        <v>0</v>
      </c>
      <c r="AJ1730" s="69">
        <v>1559</v>
      </c>
      <c r="AK1730" s="69">
        <v>1981</v>
      </c>
      <c r="AL1730" s="69">
        <v>7541</v>
      </c>
      <c r="AM1730" s="69">
        <v>3540</v>
      </c>
      <c r="AN1730" s="69">
        <v>-7541</v>
      </c>
      <c r="AO1730" s="69">
        <v>23</v>
      </c>
      <c r="AP1730" s="69">
        <v>-23</v>
      </c>
      <c r="AQ1730" s="69">
        <v>166415</v>
      </c>
      <c r="AR1730" s="69">
        <v>6510</v>
      </c>
      <c r="AS1730" s="69">
        <v>137343</v>
      </c>
      <c r="AT1730" s="69">
        <v>82991</v>
      </c>
      <c r="AU1730" s="69">
        <v>0</v>
      </c>
      <c r="AV1730" s="69">
        <v>488</v>
      </c>
      <c r="AW1730" s="69">
        <v>0.2620425714285714</v>
      </c>
      <c r="AX1730" s="69">
        <v>0</v>
      </c>
      <c r="AY1730" s="69">
        <v>0</v>
      </c>
      <c r="AZ1730" s="69">
        <v>0</v>
      </c>
      <c r="BA1730" s="69">
        <v>588.29313662604238</v>
      </c>
      <c r="BB1730" s="69">
        <v>0.44039548022598868</v>
      </c>
      <c r="BC1730" s="69">
        <v>856.70686337395762</v>
      </c>
      <c r="BD1730" s="69">
        <v>0</v>
      </c>
      <c r="BE1730" s="69">
        <v>121.62166821376475</v>
      </c>
      <c r="BF1730" s="69">
        <v>-121.62166821376475</v>
      </c>
      <c r="BG1730" s="69">
        <v>39876.043478260872</v>
      </c>
      <c r="BH1730" s="69">
        <v>0</v>
      </c>
      <c r="BI1730" s="69">
        <v>-39876.043478260872</v>
      </c>
      <c r="BJ1730" s="69">
        <v>1.3820869512964575E-4</v>
      </c>
      <c r="BK1730" s="69">
        <v>0</v>
      </c>
      <c r="BL1730" s="69">
        <v>140.88310291858679</v>
      </c>
      <c r="BM1730" s="69">
        <v>-140.88310291858679</v>
      </c>
      <c r="BN1730" s="69">
        <v>0</v>
      </c>
      <c r="BO1730" s="69">
        <v>6.677799378199107</v>
      </c>
      <c r="BP1730" s="69">
        <v>-6.677799378199107</v>
      </c>
      <c r="BQ1730" s="69">
        <v>6677.7993781991072</v>
      </c>
      <c r="BR1730" s="69">
        <v>-6677.7993781991072</v>
      </c>
      <c r="BS1730" s="69">
        <v>0</v>
      </c>
      <c r="BT1730" s="69">
        <v>0</v>
      </c>
      <c r="BU1730" s="69">
        <v>170.06352459016392</v>
      </c>
      <c r="BV1730" s="69">
        <v>2.127212090256287E-2</v>
      </c>
    </row>
    <row r="1731" spans="1:74">
      <c r="A1731" s="113" t="s">
        <v>1058</v>
      </c>
      <c r="B1731" s="69" t="s">
        <v>100</v>
      </c>
      <c r="C1731" s="69" t="s">
        <v>141</v>
      </c>
      <c r="D1731" s="69" t="s">
        <v>364</v>
      </c>
      <c r="E1731" s="69" t="s">
        <v>691</v>
      </c>
      <c r="F1731" s="69">
        <v>0</v>
      </c>
      <c r="G1731" s="69">
        <v>0</v>
      </c>
      <c r="H1731" s="69">
        <v>10151</v>
      </c>
      <c r="I1731" s="69">
        <v>134</v>
      </c>
      <c r="J1731" s="69">
        <v>59</v>
      </c>
      <c r="K1731" s="69">
        <v>2249</v>
      </c>
      <c r="L1731" s="69">
        <v>1871</v>
      </c>
      <c r="M1731" s="69">
        <v>69</v>
      </c>
      <c r="N1731" s="69">
        <v>0</v>
      </c>
      <c r="O1731" s="69">
        <v>24</v>
      </c>
      <c r="P1731" s="69">
        <v>4513.5600000000004</v>
      </c>
      <c r="Q1731" s="69">
        <v>31.92</v>
      </c>
      <c r="R1731" s="114">
        <v>3500000</v>
      </c>
      <c r="S1731" s="69">
        <v>0</v>
      </c>
      <c r="T1731" s="69">
        <v>0</v>
      </c>
      <c r="U1731" s="69">
        <v>3540</v>
      </c>
      <c r="V1731" s="69">
        <v>0</v>
      </c>
      <c r="W1731" s="69">
        <v>0</v>
      </c>
      <c r="X1731" s="69">
        <v>0</v>
      </c>
      <c r="Y1731" s="69">
        <v>0</v>
      </c>
      <c r="Z1731" s="69">
        <v>0</v>
      </c>
      <c r="AA1731" s="69">
        <v>0</v>
      </c>
      <c r="AB1731" s="69">
        <v>0</v>
      </c>
      <c r="AC1731" s="69">
        <v>0</v>
      </c>
      <c r="AD1731" s="69">
        <v>0</v>
      </c>
      <c r="AE1731" s="69">
        <v>1445</v>
      </c>
      <c r="AF1731" s="69">
        <v>1031729</v>
      </c>
      <c r="AG1731" s="69">
        <v>2468271</v>
      </c>
      <c r="AH1731" s="69">
        <v>0</v>
      </c>
      <c r="AI1731" s="69">
        <v>0</v>
      </c>
      <c r="AJ1731" s="69">
        <v>1777</v>
      </c>
      <c r="AK1731" s="69">
        <v>1763</v>
      </c>
      <c r="AL1731" s="69">
        <v>8702</v>
      </c>
      <c r="AM1731" s="69">
        <v>4026</v>
      </c>
      <c r="AN1731" s="69">
        <v>-8702</v>
      </c>
      <c r="AO1731" s="69">
        <v>26</v>
      </c>
      <c r="AP1731" s="69">
        <v>-26</v>
      </c>
      <c r="AQ1731" s="69">
        <v>186811</v>
      </c>
      <c r="AR1731" s="69">
        <v>7383</v>
      </c>
      <c r="AS1731" s="69">
        <v>154313</v>
      </c>
      <c r="AT1731" s="69">
        <v>93142</v>
      </c>
      <c r="AU1731" s="69">
        <v>0</v>
      </c>
      <c r="AV1731" s="69">
        <v>557</v>
      </c>
      <c r="AW1731" s="69">
        <v>0.29477971428571431</v>
      </c>
      <c r="AX1731" s="69">
        <v>0</v>
      </c>
      <c r="AY1731" s="69">
        <v>0</v>
      </c>
      <c r="AZ1731" s="69">
        <v>0</v>
      </c>
      <c r="BA1731" s="69">
        <v>580.60157568936404</v>
      </c>
      <c r="BB1731" s="69">
        <v>0.50197740112994349</v>
      </c>
      <c r="BC1731" s="69">
        <v>864.39842431063596</v>
      </c>
      <c r="BD1731" s="69">
        <v>0</v>
      </c>
      <c r="BE1731" s="69">
        <v>118.56228453229143</v>
      </c>
      <c r="BF1731" s="69">
        <v>-118.56228453229143</v>
      </c>
      <c r="BG1731" s="69">
        <v>39681.884615384617</v>
      </c>
      <c r="BH1731" s="69">
        <v>0</v>
      </c>
      <c r="BI1731" s="69">
        <v>-39681.884615384617</v>
      </c>
      <c r="BJ1731" s="69">
        <v>1.3917809979069754E-4</v>
      </c>
      <c r="BK1731" s="69">
        <v>0</v>
      </c>
      <c r="BL1731" s="69">
        <v>139.74387105512665</v>
      </c>
      <c r="BM1731" s="69">
        <v>-139.74387105512665</v>
      </c>
      <c r="BN1731" s="69">
        <v>0</v>
      </c>
      <c r="BO1731" s="69">
        <v>6.6859499847712121</v>
      </c>
      <c r="BP1731" s="69">
        <v>-6.6859499847712121</v>
      </c>
      <c r="BQ1731" s="69">
        <v>6685.9499847712123</v>
      </c>
      <c r="BR1731" s="69">
        <v>-6685.9499847712123</v>
      </c>
      <c r="BS1731" s="69">
        <v>0</v>
      </c>
      <c r="BT1731" s="69">
        <v>0</v>
      </c>
      <c r="BU1731" s="69">
        <v>167.22082585278275</v>
      </c>
      <c r="BV1731" s="69">
        <v>2.1551193452205707E-2</v>
      </c>
    </row>
    <row r="1732" spans="1:74">
      <c r="A1732" s="113" t="s">
        <v>1059</v>
      </c>
      <c r="B1732" s="69" t="s">
        <v>100</v>
      </c>
      <c r="C1732" s="69" t="s">
        <v>141</v>
      </c>
      <c r="D1732" s="69" t="s">
        <v>364</v>
      </c>
      <c r="E1732" s="69" t="s">
        <v>691</v>
      </c>
      <c r="F1732" s="69">
        <v>0</v>
      </c>
      <c r="G1732" s="69">
        <v>0</v>
      </c>
      <c r="H1732" s="69">
        <v>11883</v>
      </c>
      <c r="I1732" s="69">
        <v>126</v>
      </c>
      <c r="J1732" s="69">
        <v>64</v>
      </c>
      <c r="K1732" s="69">
        <v>2579</v>
      </c>
      <c r="L1732" s="69">
        <v>2154</v>
      </c>
      <c r="M1732" s="69">
        <v>74</v>
      </c>
      <c r="N1732" s="69">
        <v>2</v>
      </c>
      <c r="O1732" s="69">
        <v>28</v>
      </c>
      <c r="P1732" s="69">
        <v>4607.6000000000004</v>
      </c>
      <c r="Q1732" s="69">
        <v>34.64</v>
      </c>
      <c r="R1732" s="114">
        <v>3500000</v>
      </c>
      <c r="S1732" s="69">
        <v>0</v>
      </c>
      <c r="T1732" s="69">
        <v>0</v>
      </c>
      <c r="U1732" s="69">
        <v>3540</v>
      </c>
      <c r="V1732" s="69">
        <v>0</v>
      </c>
      <c r="W1732" s="69">
        <v>0</v>
      </c>
      <c r="X1732" s="69">
        <v>0</v>
      </c>
      <c r="Y1732" s="69">
        <v>0</v>
      </c>
      <c r="Z1732" s="69">
        <v>0</v>
      </c>
      <c r="AA1732" s="69">
        <v>0</v>
      </c>
      <c r="AB1732" s="69">
        <v>0</v>
      </c>
      <c r="AC1732" s="69">
        <v>0</v>
      </c>
      <c r="AD1732" s="69">
        <v>0</v>
      </c>
      <c r="AE1732" s="69">
        <v>1445</v>
      </c>
      <c r="AF1732" s="69">
        <v>1166330</v>
      </c>
      <c r="AG1732" s="69">
        <v>2333670</v>
      </c>
      <c r="AH1732" s="69">
        <v>0</v>
      </c>
      <c r="AI1732" s="69">
        <v>0</v>
      </c>
      <c r="AJ1732" s="69">
        <v>2005</v>
      </c>
      <c r="AK1732" s="69">
        <v>1535</v>
      </c>
      <c r="AL1732" s="69">
        <v>9845</v>
      </c>
      <c r="AM1732" s="69">
        <v>4522</v>
      </c>
      <c r="AN1732" s="69">
        <v>-9845</v>
      </c>
      <c r="AO1732" s="69">
        <v>31</v>
      </c>
      <c r="AP1732" s="69">
        <v>-31</v>
      </c>
      <c r="AQ1732" s="69">
        <v>209279</v>
      </c>
      <c r="AR1732" s="69">
        <v>8267</v>
      </c>
      <c r="AS1732" s="69">
        <v>172910</v>
      </c>
      <c r="AT1732" s="69">
        <v>105025</v>
      </c>
      <c r="AU1732" s="69">
        <v>0</v>
      </c>
      <c r="AV1732" s="69">
        <v>631</v>
      </c>
      <c r="AW1732" s="69">
        <v>0.33323714285714284</v>
      </c>
      <c r="AX1732" s="69">
        <v>0</v>
      </c>
      <c r="AY1732" s="69">
        <v>0</v>
      </c>
      <c r="AZ1732" s="69">
        <v>0</v>
      </c>
      <c r="BA1732" s="69">
        <v>581.71072319201994</v>
      </c>
      <c r="BB1732" s="69">
        <v>0.56638418079096042</v>
      </c>
      <c r="BC1732" s="69">
        <v>863.28927680798006</v>
      </c>
      <c r="BD1732" s="69">
        <v>0</v>
      </c>
      <c r="BE1732" s="69">
        <v>118.46927374301676</v>
      </c>
      <c r="BF1732" s="69">
        <v>-118.46927374301676</v>
      </c>
      <c r="BG1732" s="69">
        <v>37623.548387096773</v>
      </c>
      <c r="BH1732" s="69">
        <v>0</v>
      </c>
      <c r="BI1732" s="69">
        <v>-37623.548387096773</v>
      </c>
      <c r="BJ1732" s="69">
        <v>1.4812761911132984E-4</v>
      </c>
      <c r="BK1732" s="69">
        <v>0</v>
      </c>
      <c r="BL1732" s="69">
        <v>141.08261763638563</v>
      </c>
      <c r="BM1732" s="69">
        <v>-141.08261763638563</v>
      </c>
      <c r="BN1732" s="69">
        <v>0</v>
      </c>
      <c r="BO1732" s="69">
        <v>6.7453010236539237</v>
      </c>
      <c r="BP1732" s="69">
        <v>-6.7453010236539237</v>
      </c>
      <c r="BQ1732" s="69">
        <v>6745.3010236539239</v>
      </c>
      <c r="BR1732" s="69">
        <v>-6745.3010236539239</v>
      </c>
      <c r="BS1732" s="69">
        <v>0</v>
      </c>
      <c r="BT1732" s="69">
        <v>0</v>
      </c>
      <c r="BU1732" s="69">
        <v>166.44215530903327</v>
      </c>
      <c r="BV1732" s="69">
        <v>2.1607519149078502E-2</v>
      </c>
    </row>
    <row r="1733" spans="1:74">
      <c r="A1733" s="113" t="s">
        <v>1031</v>
      </c>
      <c r="B1733" s="69" t="s">
        <v>100</v>
      </c>
      <c r="C1733" s="69" t="s">
        <v>141</v>
      </c>
      <c r="D1733" s="69" t="s">
        <v>364</v>
      </c>
      <c r="E1733" s="69" t="s">
        <v>691</v>
      </c>
      <c r="F1733" s="69">
        <v>0</v>
      </c>
      <c r="G1733" s="69">
        <v>0</v>
      </c>
      <c r="H1733" s="69">
        <v>10161</v>
      </c>
      <c r="I1733" s="69">
        <v>97</v>
      </c>
      <c r="J1733" s="69">
        <v>37</v>
      </c>
      <c r="K1733" s="69">
        <v>2086</v>
      </c>
      <c r="L1733" s="69">
        <v>1718</v>
      </c>
      <c r="M1733" s="69">
        <v>45</v>
      </c>
      <c r="N1733" s="69">
        <v>1</v>
      </c>
      <c r="O1733" s="69">
        <v>8</v>
      </c>
      <c r="P1733" s="69">
        <v>4871.05</v>
      </c>
      <c r="Q1733" s="69">
        <v>58.73</v>
      </c>
      <c r="R1733" s="114">
        <v>3500000</v>
      </c>
      <c r="S1733" s="69">
        <v>0</v>
      </c>
      <c r="T1733" s="69">
        <v>0</v>
      </c>
      <c r="U1733" s="69">
        <v>3540</v>
      </c>
      <c r="V1733" s="69">
        <v>0</v>
      </c>
      <c r="W1733" s="69">
        <v>0</v>
      </c>
      <c r="X1733" s="69">
        <v>0</v>
      </c>
      <c r="Y1733" s="69">
        <v>0</v>
      </c>
      <c r="Z1733" s="69">
        <v>0</v>
      </c>
      <c r="AA1733" s="69">
        <v>0</v>
      </c>
      <c r="AB1733" s="69">
        <v>0</v>
      </c>
      <c r="AC1733" s="69">
        <v>0</v>
      </c>
      <c r="AD1733" s="69">
        <v>0</v>
      </c>
      <c r="AE1733" s="69">
        <v>1445</v>
      </c>
      <c r="AF1733" s="69">
        <v>1281951</v>
      </c>
      <c r="AG1733" s="69">
        <v>2218049</v>
      </c>
      <c r="AH1733" s="69">
        <v>0</v>
      </c>
      <c r="AI1733" s="69">
        <v>0</v>
      </c>
      <c r="AJ1733" s="69">
        <v>2197</v>
      </c>
      <c r="AK1733" s="69">
        <v>1343</v>
      </c>
      <c r="AL1733" s="69">
        <v>10832</v>
      </c>
      <c r="AM1733" s="69">
        <v>4950</v>
      </c>
      <c r="AN1733" s="69">
        <v>-10832</v>
      </c>
      <c r="AO1733" s="69">
        <v>33</v>
      </c>
      <c r="AP1733" s="69">
        <v>-33</v>
      </c>
      <c r="AQ1733" s="69">
        <v>230140</v>
      </c>
      <c r="AR1733" s="69">
        <v>9080</v>
      </c>
      <c r="AS1733" s="69">
        <v>190035</v>
      </c>
      <c r="AT1733" s="69">
        <v>115186</v>
      </c>
      <c r="AU1733" s="69">
        <v>0</v>
      </c>
      <c r="AV1733" s="69">
        <v>676</v>
      </c>
      <c r="AW1733" s="69">
        <v>0.36627171428571431</v>
      </c>
      <c r="AX1733" s="69">
        <v>0</v>
      </c>
      <c r="AY1733" s="69">
        <v>0</v>
      </c>
      <c r="AZ1733" s="69">
        <v>0</v>
      </c>
      <c r="BA1733" s="69">
        <v>583.50068274920341</v>
      </c>
      <c r="BB1733" s="69">
        <v>0.62062146892655368</v>
      </c>
      <c r="BC1733" s="69">
        <v>861.49931725079659</v>
      </c>
      <c r="BD1733" s="69">
        <v>0</v>
      </c>
      <c r="BE1733" s="69">
        <v>118.34850443131462</v>
      </c>
      <c r="BF1733" s="69">
        <v>-118.34850443131462</v>
      </c>
      <c r="BG1733" s="69">
        <v>38847</v>
      </c>
      <c r="BH1733" s="69">
        <v>0</v>
      </c>
      <c r="BI1733" s="69">
        <v>-38847</v>
      </c>
      <c r="BJ1733" s="69">
        <v>1.4339097940384114E-4</v>
      </c>
      <c r="BK1733" s="69">
        <v>0</v>
      </c>
      <c r="BL1733" s="69">
        <v>141.1840308370044</v>
      </c>
      <c r="BM1733" s="69">
        <v>-141.1840308370044</v>
      </c>
      <c r="BN1733" s="69">
        <v>0</v>
      </c>
      <c r="BO1733" s="69">
        <v>6.7458678664456544</v>
      </c>
      <c r="BP1733" s="69">
        <v>-6.7458678664456544</v>
      </c>
      <c r="BQ1733" s="69">
        <v>6745.8678664456547</v>
      </c>
      <c r="BR1733" s="69">
        <v>-6745.8678664456547</v>
      </c>
      <c r="BS1733" s="69">
        <v>0</v>
      </c>
      <c r="BT1733" s="69">
        <v>0</v>
      </c>
      <c r="BU1733" s="69">
        <v>170.39349112426035</v>
      </c>
      <c r="BV1733" s="69">
        <v>2.1508646910576169E-2</v>
      </c>
    </row>
    <row r="1734" spans="1:74">
      <c r="A1734" s="113" t="s">
        <v>1032</v>
      </c>
      <c r="B1734" s="69" t="s">
        <v>100</v>
      </c>
      <c r="C1734" s="69" t="s">
        <v>141</v>
      </c>
      <c r="D1734" s="69" t="s">
        <v>364</v>
      </c>
      <c r="E1734" s="69" t="s">
        <v>691</v>
      </c>
      <c r="F1734" s="69">
        <v>0</v>
      </c>
      <c r="G1734" s="69">
        <v>0</v>
      </c>
      <c r="H1734" s="69">
        <v>9986</v>
      </c>
      <c r="I1734" s="69">
        <v>115</v>
      </c>
      <c r="J1734" s="69">
        <v>55</v>
      </c>
      <c r="K1734" s="69">
        <v>2298</v>
      </c>
      <c r="L1734" s="69">
        <v>1908</v>
      </c>
      <c r="M1734" s="69">
        <v>59</v>
      </c>
      <c r="N1734" s="69">
        <v>0</v>
      </c>
      <c r="O1734" s="69">
        <v>25</v>
      </c>
      <c r="P1734" s="69">
        <v>4345.5200000000004</v>
      </c>
      <c r="Q1734" s="69">
        <v>35.79</v>
      </c>
      <c r="R1734" s="114">
        <v>3500000</v>
      </c>
      <c r="S1734" s="69">
        <v>0</v>
      </c>
      <c r="T1734" s="69">
        <v>0</v>
      </c>
      <c r="U1734" s="69">
        <v>3540</v>
      </c>
      <c r="V1734" s="69">
        <v>0</v>
      </c>
      <c r="W1734" s="69">
        <v>0</v>
      </c>
      <c r="X1734" s="69">
        <v>0</v>
      </c>
      <c r="Y1734" s="69">
        <v>0</v>
      </c>
      <c r="Z1734" s="69">
        <v>0</v>
      </c>
      <c r="AA1734" s="69">
        <v>0</v>
      </c>
      <c r="AB1734" s="69">
        <v>0</v>
      </c>
      <c r="AC1734" s="69">
        <v>0</v>
      </c>
      <c r="AD1734" s="69">
        <v>0</v>
      </c>
      <c r="AE1734" s="69">
        <v>1445</v>
      </c>
      <c r="AF1734" s="69">
        <v>1392617</v>
      </c>
      <c r="AG1734" s="69">
        <v>2107383</v>
      </c>
      <c r="AH1734" s="69">
        <v>0</v>
      </c>
      <c r="AI1734" s="69">
        <v>0</v>
      </c>
      <c r="AJ1734" s="69">
        <v>2417</v>
      </c>
      <c r="AK1734" s="69">
        <v>1123</v>
      </c>
      <c r="AL1734" s="69">
        <v>11880</v>
      </c>
      <c r="AM1734" s="69">
        <v>5400</v>
      </c>
      <c r="AN1734" s="69">
        <v>-11880</v>
      </c>
      <c r="AO1734" s="69">
        <v>36</v>
      </c>
      <c r="AP1734" s="69">
        <v>-36</v>
      </c>
      <c r="AQ1734" s="69">
        <v>250663</v>
      </c>
      <c r="AR1734" s="69">
        <v>9870</v>
      </c>
      <c r="AS1734" s="69">
        <v>207107</v>
      </c>
      <c r="AT1734" s="69">
        <v>125172</v>
      </c>
      <c r="AU1734" s="69">
        <v>0</v>
      </c>
      <c r="AV1734" s="69">
        <v>735</v>
      </c>
      <c r="AW1734" s="69">
        <v>0.39789057142857143</v>
      </c>
      <c r="AX1734" s="69">
        <v>0</v>
      </c>
      <c r="AY1734" s="69">
        <v>0</v>
      </c>
      <c r="AZ1734" s="69">
        <v>0</v>
      </c>
      <c r="BA1734" s="69">
        <v>576.17583781547376</v>
      </c>
      <c r="BB1734" s="69">
        <v>0.68276836158192089</v>
      </c>
      <c r="BC1734" s="69">
        <v>868.82416218452624</v>
      </c>
      <c r="BD1734" s="69">
        <v>0</v>
      </c>
      <c r="BE1734" s="69">
        <v>117.2236531986532</v>
      </c>
      <c r="BF1734" s="69">
        <v>-117.2236531986532</v>
      </c>
      <c r="BG1734" s="69">
        <v>38683.805555555555</v>
      </c>
      <c r="BH1734" s="69">
        <v>0</v>
      </c>
      <c r="BI1734" s="69">
        <v>-38683.805555555555</v>
      </c>
      <c r="BJ1734" s="69">
        <v>1.4361912208822204E-4</v>
      </c>
      <c r="BK1734" s="69">
        <v>0</v>
      </c>
      <c r="BL1734" s="69">
        <v>141.09594731509625</v>
      </c>
      <c r="BM1734" s="69">
        <v>-141.09594731509625</v>
      </c>
      <c r="BN1734" s="69">
        <v>0</v>
      </c>
      <c r="BO1734" s="69">
        <v>6.7241425929591951</v>
      </c>
      <c r="BP1734" s="69">
        <v>-6.7241425929591951</v>
      </c>
      <c r="BQ1734" s="69">
        <v>6724.1425929591951</v>
      </c>
      <c r="BR1734" s="69">
        <v>-6724.1425929591951</v>
      </c>
      <c r="BS1734" s="69">
        <v>0</v>
      </c>
      <c r="BT1734" s="69">
        <v>0</v>
      </c>
      <c r="BU1734" s="69">
        <v>170.30204081632652</v>
      </c>
      <c r="BV1734" s="69">
        <v>2.1542868313233304E-2</v>
      </c>
    </row>
    <row r="1735" spans="1:74">
      <c r="A1735" s="113" t="s">
        <v>1033</v>
      </c>
      <c r="B1735" s="69" t="s">
        <v>100</v>
      </c>
      <c r="C1735" s="69" t="s">
        <v>141</v>
      </c>
      <c r="D1735" s="69" t="s">
        <v>364</v>
      </c>
      <c r="E1735" s="69" t="s">
        <v>691</v>
      </c>
      <c r="F1735" s="69">
        <v>0</v>
      </c>
      <c r="G1735" s="69">
        <v>0</v>
      </c>
      <c r="H1735" s="69">
        <v>9844</v>
      </c>
      <c r="I1735" s="69">
        <v>129</v>
      </c>
      <c r="J1735" s="69">
        <v>63</v>
      </c>
      <c r="K1735" s="69">
        <v>2407</v>
      </c>
      <c r="L1735" s="69">
        <v>2001</v>
      </c>
      <c r="M1735" s="69">
        <v>74</v>
      </c>
      <c r="N1735" s="69">
        <v>0</v>
      </c>
      <c r="O1735" s="69">
        <v>27</v>
      </c>
      <c r="P1735" s="69">
        <v>4089.74</v>
      </c>
      <c r="Q1735" s="69">
        <v>28.78</v>
      </c>
      <c r="R1735" s="114">
        <v>3500000</v>
      </c>
      <c r="S1735" s="69">
        <v>0</v>
      </c>
      <c r="T1735" s="69">
        <v>0</v>
      </c>
      <c r="U1735" s="69">
        <v>3540</v>
      </c>
      <c r="V1735" s="69">
        <v>0</v>
      </c>
      <c r="W1735" s="69">
        <v>0</v>
      </c>
      <c r="X1735" s="69">
        <v>0</v>
      </c>
      <c r="Y1735" s="69">
        <v>0</v>
      </c>
      <c r="Z1735" s="69">
        <v>0</v>
      </c>
      <c r="AA1735" s="69">
        <v>0</v>
      </c>
      <c r="AB1735" s="69">
        <v>0</v>
      </c>
      <c r="AC1735" s="69">
        <v>0</v>
      </c>
      <c r="AD1735" s="69">
        <v>0</v>
      </c>
      <c r="AE1735" s="69">
        <v>1445</v>
      </c>
      <c r="AF1735" s="69">
        <v>1501091</v>
      </c>
      <c r="AG1735" s="69">
        <v>1998909</v>
      </c>
      <c r="AH1735" s="69">
        <v>0</v>
      </c>
      <c r="AI1735" s="69">
        <v>0</v>
      </c>
      <c r="AJ1735" s="69">
        <v>2631</v>
      </c>
      <c r="AK1735" s="69">
        <v>909</v>
      </c>
      <c r="AL1735" s="69">
        <v>12916</v>
      </c>
      <c r="AM1735" s="69">
        <v>5858</v>
      </c>
      <c r="AN1735" s="69">
        <v>-12916</v>
      </c>
      <c r="AO1735" s="69">
        <v>37</v>
      </c>
      <c r="AP1735" s="69">
        <v>-37</v>
      </c>
      <c r="AQ1735" s="69">
        <v>271570</v>
      </c>
      <c r="AR1735" s="69">
        <v>10698</v>
      </c>
      <c r="AS1735" s="69">
        <v>224630</v>
      </c>
      <c r="AT1735" s="69">
        <v>135016</v>
      </c>
      <c r="AU1735" s="69">
        <v>0</v>
      </c>
      <c r="AV1735" s="69">
        <v>809</v>
      </c>
      <c r="AW1735" s="69">
        <v>0.42888314285714285</v>
      </c>
      <c r="AX1735" s="69">
        <v>0</v>
      </c>
      <c r="AY1735" s="69">
        <v>0</v>
      </c>
      <c r="AZ1735" s="69">
        <v>0</v>
      </c>
      <c r="BA1735" s="69">
        <v>570.5400988217408</v>
      </c>
      <c r="BB1735" s="69">
        <v>0.74322033898305084</v>
      </c>
      <c r="BC1735" s="69">
        <v>874.4599011782592</v>
      </c>
      <c r="BD1735" s="69">
        <v>0</v>
      </c>
      <c r="BE1735" s="69">
        <v>116.21949519975225</v>
      </c>
      <c r="BF1735" s="69">
        <v>-116.21949519975225</v>
      </c>
      <c r="BG1735" s="69">
        <v>40570.027027027027</v>
      </c>
      <c r="BH1735" s="69">
        <v>0</v>
      </c>
      <c r="BI1735" s="69">
        <v>-40570.027027027027</v>
      </c>
      <c r="BJ1735" s="69">
        <v>1.3624479876274995E-4</v>
      </c>
      <c r="BK1735" s="69">
        <v>0</v>
      </c>
      <c r="BL1735" s="69">
        <v>140.31510562722005</v>
      </c>
      <c r="BM1735" s="69">
        <v>-140.31510562722005</v>
      </c>
      <c r="BN1735" s="69">
        <v>0</v>
      </c>
      <c r="BO1735" s="69">
        <v>6.6825045630592532</v>
      </c>
      <c r="BP1735" s="69">
        <v>-6.6825045630592532</v>
      </c>
      <c r="BQ1735" s="69">
        <v>6682.5045630592531</v>
      </c>
      <c r="BR1735" s="69">
        <v>-6682.5045630592531</v>
      </c>
      <c r="BS1735" s="69">
        <v>0</v>
      </c>
      <c r="BT1735" s="69">
        <v>0</v>
      </c>
      <c r="BU1735" s="69">
        <v>166.89245982694686</v>
      </c>
      <c r="BV1735" s="69">
        <v>2.1570865706815923E-2</v>
      </c>
    </row>
    <row r="1736" spans="1:74">
      <c r="A1736" s="113" t="s">
        <v>1034</v>
      </c>
      <c r="B1736" s="69" t="s">
        <v>100</v>
      </c>
      <c r="C1736" s="69" t="s">
        <v>141</v>
      </c>
      <c r="D1736" s="69" t="s">
        <v>364</v>
      </c>
      <c r="E1736" s="69" t="s">
        <v>691</v>
      </c>
      <c r="F1736" s="69">
        <v>0</v>
      </c>
      <c r="G1736" s="69">
        <v>0</v>
      </c>
      <c r="H1736" s="69">
        <v>9860</v>
      </c>
      <c r="I1736" s="69">
        <v>131</v>
      </c>
      <c r="J1736" s="69">
        <v>73</v>
      </c>
      <c r="K1736" s="69">
        <v>2471</v>
      </c>
      <c r="L1736" s="69">
        <v>2070</v>
      </c>
      <c r="M1736" s="69">
        <v>79</v>
      </c>
      <c r="N1736" s="69">
        <v>1</v>
      </c>
      <c r="O1736" s="69">
        <v>26</v>
      </c>
      <c r="P1736" s="69">
        <v>3990.29</v>
      </c>
      <c r="Q1736" s="69">
        <v>27.7</v>
      </c>
      <c r="R1736" s="114">
        <v>3500000</v>
      </c>
      <c r="S1736" s="69">
        <v>0</v>
      </c>
      <c r="T1736" s="69">
        <v>0</v>
      </c>
      <c r="U1736" s="69">
        <v>3540</v>
      </c>
      <c r="V1736" s="69">
        <v>0</v>
      </c>
      <c r="W1736" s="69">
        <v>0</v>
      </c>
      <c r="X1736" s="69">
        <v>0</v>
      </c>
      <c r="Y1736" s="69">
        <v>0</v>
      </c>
      <c r="Z1736" s="69">
        <v>0</v>
      </c>
      <c r="AA1736" s="69">
        <v>0</v>
      </c>
      <c r="AB1736" s="69">
        <v>0</v>
      </c>
      <c r="AC1736" s="69">
        <v>0</v>
      </c>
      <c r="AD1736" s="69">
        <v>0</v>
      </c>
      <c r="AE1736" s="69">
        <v>1445</v>
      </c>
      <c r="AF1736" s="69">
        <v>1608910</v>
      </c>
      <c r="AG1736" s="69">
        <v>1891090</v>
      </c>
      <c r="AH1736" s="69">
        <v>0</v>
      </c>
      <c r="AI1736" s="69">
        <v>0</v>
      </c>
      <c r="AJ1736" s="69">
        <v>2832</v>
      </c>
      <c r="AK1736" s="69">
        <v>708</v>
      </c>
      <c r="AL1736" s="69">
        <v>13971</v>
      </c>
      <c r="AM1736" s="69">
        <v>6332</v>
      </c>
      <c r="AN1736" s="69">
        <v>-13971</v>
      </c>
      <c r="AO1736" s="69">
        <v>40</v>
      </c>
      <c r="AP1736" s="69">
        <v>-40</v>
      </c>
      <c r="AQ1736" s="69">
        <v>294190</v>
      </c>
      <c r="AR1736" s="69">
        <v>11535</v>
      </c>
      <c r="AS1736" s="69">
        <v>243524</v>
      </c>
      <c r="AT1736" s="69">
        <v>144876</v>
      </c>
      <c r="AU1736" s="69">
        <v>0</v>
      </c>
      <c r="AV1736" s="69">
        <v>888</v>
      </c>
      <c r="AW1736" s="69">
        <v>0.45968857142857145</v>
      </c>
      <c r="AX1736" s="69">
        <v>0</v>
      </c>
      <c r="AY1736" s="69">
        <v>0</v>
      </c>
      <c r="AZ1736" s="69">
        <v>0</v>
      </c>
      <c r="BA1736" s="69">
        <v>568.11793785310738</v>
      </c>
      <c r="BB1736" s="69">
        <v>0.8</v>
      </c>
      <c r="BC1736" s="69">
        <v>876.88206214689262</v>
      </c>
      <c r="BD1736" s="69">
        <v>0</v>
      </c>
      <c r="BE1736" s="69">
        <v>115.16069000071577</v>
      </c>
      <c r="BF1736" s="69">
        <v>-115.16069000071577</v>
      </c>
      <c r="BG1736" s="69">
        <v>40222.75</v>
      </c>
      <c r="BH1736" s="69">
        <v>0</v>
      </c>
      <c r="BI1736" s="69">
        <v>-40222.75</v>
      </c>
      <c r="BJ1736" s="69">
        <v>1.3596655222815188E-4</v>
      </c>
      <c r="BK1736" s="69">
        <v>0</v>
      </c>
      <c r="BL1736" s="69">
        <v>139.48071087993065</v>
      </c>
      <c r="BM1736" s="69">
        <v>-139.48071087993065</v>
      </c>
      <c r="BN1736" s="69">
        <v>0</v>
      </c>
      <c r="BO1736" s="69">
        <v>6.6067820830801072</v>
      </c>
      <c r="BP1736" s="69">
        <v>-6.6067820830801072</v>
      </c>
      <c r="BQ1736" s="69">
        <v>6606.7820830801074</v>
      </c>
      <c r="BR1736" s="69">
        <v>-6606.7820830801074</v>
      </c>
      <c r="BS1736" s="69">
        <v>0</v>
      </c>
      <c r="BT1736" s="69">
        <v>0</v>
      </c>
      <c r="BU1736" s="69">
        <v>163.14864864864865</v>
      </c>
      <c r="BV1736" s="69">
        <v>2.152350521771644E-2</v>
      </c>
    </row>
    <row r="1737" spans="1:74">
      <c r="A1737" s="113" t="s">
        <v>1035</v>
      </c>
      <c r="B1737" s="69" t="s">
        <v>100</v>
      </c>
      <c r="C1737" s="69" t="s">
        <v>141</v>
      </c>
      <c r="D1737" s="69" t="s">
        <v>364</v>
      </c>
      <c r="E1737" s="69" t="s">
        <v>691</v>
      </c>
      <c r="F1737" s="69">
        <v>0</v>
      </c>
      <c r="G1737" s="69">
        <v>0</v>
      </c>
      <c r="H1737" s="69">
        <v>10729</v>
      </c>
      <c r="I1737" s="69">
        <v>134</v>
      </c>
      <c r="J1737" s="69">
        <v>60</v>
      </c>
      <c r="K1737" s="69">
        <v>2761</v>
      </c>
      <c r="L1737" s="69">
        <v>2314</v>
      </c>
      <c r="M1737" s="69">
        <v>70</v>
      </c>
      <c r="N1737" s="69">
        <v>1</v>
      </c>
      <c r="O1737" s="69">
        <v>24</v>
      </c>
      <c r="P1737" s="69">
        <v>3885.91</v>
      </c>
      <c r="Q1737" s="69">
        <v>34.5</v>
      </c>
      <c r="R1737" s="69">
        <v>3500000</v>
      </c>
      <c r="S1737" s="69">
        <v>0</v>
      </c>
      <c r="T1737" s="69">
        <v>0</v>
      </c>
      <c r="U1737" s="69">
        <v>3540</v>
      </c>
      <c r="V1737" s="69">
        <v>0</v>
      </c>
      <c r="W1737" s="69">
        <v>0</v>
      </c>
      <c r="X1737" s="69">
        <v>0</v>
      </c>
      <c r="Y1737" s="69">
        <v>0</v>
      </c>
      <c r="Z1737" s="69">
        <v>0</v>
      </c>
      <c r="AA1737" s="69">
        <v>0</v>
      </c>
      <c r="AB1737" s="69">
        <v>0</v>
      </c>
      <c r="AC1737" s="69">
        <v>0</v>
      </c>
      <c r="AD1737" s="69">
        <v>0</v>
      </c>
      <c r="AE1737" s="69">
        <v>1445</v>
      </c>
      <c r="AF1737" s="69">
        <v>1725790</v>
      </c>
      <c r="AG1737" s="69">
        <v>1774210</v>
      </c>
      <c r="AH1737" s="69">
        <v>0</v>
      </c>
      <c r="AI1737" s="69">
        <v>0</v>
      </c>
      <c r="AJ1737" s="69">
        <v>3034</v>
      </c>
      <c r="AK1737" s="69">
        <v>506</v>
      </c>
      <c r="AL1737" s="69">
        <v>15095</v>
      </c>
      <c r="AM1737" s="69">
        <v>6806</v>
      </c>
      <c r="AN1737" s="69">
        <v>-15095</v>
      </c>
      <c r="AO1737" s="69">
        <v>45</v>
      </c>
      <c r="AP1737" s="69">
        <v>-45</v>
      </c>
      <c r="AQ1737" s="69">
        <v>319875</v>
      </c>
      <c r="AR1737" s="69">
        <v>12420</v>
      </c>
      <c r="AS1737" s="69">
        <v>264728</v>
      </c>
      <c r="AT1737" s="69">
        <v>155605</v>
      </c>
      <c r="AU1737" s="69">
        <v>0</v>
      </c>
      <c r="AV1737" s="69">
        <v>958</v>
      </c>
      <c r="AW1737" s="69">
        <v>0.49308285714285716</v>
      </c>
      <c r="AX1737" s="69">
        <v>0</v>
      </c>
      <c r="AY1737" s="69">
        <v>0</v>
      </c>
      <c r="AZ1737" s="69">
        <v>0</v>
      </c>
      <c r="BA1737" s="69">
        <v>568.81674357284112</v>
      </c>
      <c r="BB1737" s="69">
        <v>0.85706214689265536</v>
      </c>
      <c r="BC1737" s="69">
        <v>876.18325642715888</v>
      </c>
      <c r="BD1737" s="69">
        <v>0</v>
      </c>
      <c r="BE1737" s="69">
        <v>114.32858562437893</v>
      </c>
      <c r="BF1737" s="69">
        <v>-114.32858562437893</v>
      </c>
      <c r="BG1737" s="69">
        <v>38350.888888888891</v>
      </c>
      <c r="BH1737" s="69">
        <v>0</v>
      </c>
      <c r="BI1737" s="69">
        <v>-38350.888888888891</v>
      </c>
      <c r="BJ1737" s="69">
        <v>1.4067995310668231E-4</v>
      </c>
      <c r="BK1737" s="69">
        <v>0</v>
      </c>
      <c r="BL1737" s="69">
        <v>138.95249597423509</v>
      </c>
      <c r="BM1737" s="69">
        <v>-138.95249597423509</v>
      </c>
      <c r="BN1737" s="69">
        <v>0</v>
      </c>
      <c r="BO1737" s="69">
        <v>6.5191064035538364</v>
      </c>
      <c r="BP1737" s="69">
        <v>-6.5191064035538364</v>
      </c>
      <c r="BQ1737" s="69">
        <v>6519.1064035538366</v>
      </c>
      <c r="BR1737" s="69">
        <v>-6519.1064035538366</v>
      </c>
      <c r="BS1737" s="69">
        <v>0</v>
      </c>
      <c r="BT1737" s="69">
        <v>0</v>
      </c>
      <c r="BU1737" s="69">
        <v>162.42693110647181</v>
      </c>
      <c r="BV1737" s="69">
        <v>2.1277061352090662E-2</v>
      </c>
    </row>
    <row r="1738" spans="1:74">
      <c r="A1738" s="113" t="s">
        <v>1036</v>
      </c>
      <c r="B1738" s="69" t="s">
        <v>100</v>
      </c>
      <c r="C1738" s="69" t="s">
        <v>141</v>
      </c>
      <c r="D1738" s="69" t="s">
        <v>364</v>
      </c>
      <c r="E1738" s="69" t="s">
        <v>691</v>
      </c>
      <c r="F1738" s="69">
        <v>0</v>
      </c>
      <c r="G1738" s="69">
        <v>0</v>
      </c>
      <c r="H1738" s="69">
        <v>10203</v>
      </c>
      <c r="I1738" s="69">
        <v>134</v>
      </c>
      <c r="J1738" s="69">
        <v>64</v>
      </c>
      <c r="K1738" s="69">
        <v>2424</v>
      </c>
      <c r="L1738" s="69">
        <v>2035</v>
      </c>
      <c r="M1738" s="69">
        <v>76</v>
      </c>
      <c r="N1738" s="69">
        <v>0</v>
      </c>
      <c r="O1738" s="69">
        <v>31</v>
      </c>
      <c r="P1738" s="69">
        <v>4209.16</v>
      </c>
      <c r="Q1738" s="69">
        <v>28.5</v>
      </c>
      <c r="R1738" s="69">
        <v>3500000</v>
      </c>
      <c r="S1738" s="69">
        <v>0</v>
      </c>
      <c r="T1738" s="69">
        <v>0</v>
      </c>
      <c r="U1738" s="69">
        <v>3540</v>
      </c>
      <c r="V1738" s="69">
        <v>0</v>
      </c>
      <c r="W1738" s="69">
        <v>0</v>
      </c>
      <c r="X1738" s="69">
        <v>0</v>
      </c>
      <c r="Y1738" s="69">
        <v>0</v>
      </c>
      <c r="Z1738" s="69">
        <v>0</v>
      </c>
      <c r="AA1738" s="69">
        <v>0</v>
      </c>
      <c r="AB1738" s="69">
        <v>0</v>
      </c>
      <c r="AC1738" s="69">
        <v>0</v>
      </c>
      <c r="AD1738" s="69">
        <v>0</v>
      </c>
      <c r="AE1738" s="69">
        <v>1445</v>
      </c>
      <c r="AF1738" s="69">
        <v>1837413</v>
      </c>
      <c r="AG1738" s="69">
        <v>1662587</v>
      </c>
      <c r="AH1738" s="69">
        <v>0</v>
      </c>
      <c r="AI1738" s="69">
        <v>0</v>
      </c>
      <c r="AJ1738" s="69">
        <v>3224</v>
      </c>
      <c r="AK1738" s="69">
        <v>316</v>
      </c>
      <c r="AL1738" s="69">
        <v>16161</v>
      </c>
      <c r="AM1738" s="69">
        <v>7280</v>
      </c>
      <c r="AN1738" s="69">
        <v>-16161</v>
      </c>
      <c r="AO1738" s="69">
        <v>47</v>
      </c>
      <c r="AP1738" s="69">
        <v>-47</v>
      </c>
      <c r="AQ1738" s="69">
        <v>341441</v>
      </c>
      <c r="AR1738" s="69">
        <v>13250</v>
      </c>
      <c r="AS1738" s="69">
        <v>282885</v>
      </c>
      <c r="AT1738" s="69">
        <v>165808</v>
      </c>
      <c r="AU1738" s="69">
        <v>0</v>
      </c>
      <c r="AV1738" s="69">
        <v>1034</v>
      </c>
      <c r="AW1738" s="69">
        <v>0.52497514285714286</v>
      </c>
      <c r="AX1738" s="69">
        <v>0</v>
      </c>
      <c r="AY1738" s="69">
        <v>0</v>
      </c>
      <c r="AZ1738" s="69">
        <v>0</v>
      </c>
      <c r="BA1738" s="69">
        <v>569.91718362282882</v>
      </c>
      <c r="BB1738" s="69">
        <v>0.91073446327683616</v>
      </c>
      <c r="BC1738" s="69">
        <v>875.08281637717118</v>
      </c>
      <c r="BD1738" s="69">
        <v>0</v>
      </c>
      <c r="BE1738" s="69">
        <v>113.69426396881381</v>
      </c>
      <c r="BF1738" s="69">
        <v>-113.69426396881381</v>
      </c>
      <c r="BG1738" s="69">
        <v>39093.893617021276</v>
      </c>
      <c r="BH1738" s="69">
        <v>0</v>
      </c>
      <c r="BI1738" s="69">
        <v>-39093.893617021276</v>
      </c>
      <c r="BJ1738" s="69">
        <v>1.3765189300640521E-4</v>
      </c>
      <c r="BK1738" s="69">
        <v>0</v>
      </c>
      <c r="BL1738" s="69">
        <v>138.67267924528301</v>
      </c>
      <c r="BM1738" s="69">
        <v>-138.67267924528301</v>
      </c>
      <c r="BN1738" s="69">
        <v>0</v>
      </c>
      <c r="BO1738" s="69">
        <v>6.4952648602789118</v>
      </c>
      <c r="BP1738" s="69">
        <v>-6.4952648602789118</v>
      </c>
      <c r="BQ1738" s="69">
        <v>6495.2648602789122</v>
      </c>
      <c r="BR1738" s="69">
        <v>-6495.2648602789122</v>
      </c>
      <c r="BS1738" s="69">
        <v>0</v>
      </c>
      <c r="BT1738" s="69">
        <v>0</v>
      </c>
      <c r="BU1738" s="69">
        <v>160.35589941972921</v>
      </c>
      <c r="BV1738" s="69">
        <v>2.1321399597587869E-2</v>
      </c>
    </row>
    <row r="1739" spans="1:74">
      <c r="A1739" s="113" t="s">
        <v>1037</v>
      </c>
      <c r="B1739" s="69" t="s">
        <v>100</v>
      </c>
      <c r="C1739" s="69" t="s">
        <v>141</v>
      </c>
      <c r="D1739" s="69" t="s">
        <v>364</v>
      </c>
      <c r="E1739" s="69" t="s">
        <v>691</v>
      </c>
      <c r="F1739" s="69">
        <v>0</v>
      </c>
      <c r="G1739" s="69">
        <v>0</v>
      </c>
      <c r="H1739" s="69">
        <v>11396</v>
      </c>
      <c r="I1739" s="69">
        <v>131</v>
      </c>
      <c r="J1739" s="69">
        <v>59</v>
      </c>
      <c r="K1739" s="69">
        <v>2638</v>
      </c>
      <c r="L1739" s="69">
        <v>2196</v>
      </c>
      <c r="M1739" s="69">
        <v>73</v>
      </c>
      <c r="N1739" s="69">
        <v>0</v>
      </c>
      <c r="O1739" s="69">
        <v>26</v>
      </c>
      <c r="P1739" s="69">
        <v>4319.9399999999996</v>
      </c>
      <c r="Q1739" s="69">
        <v>34.22</v>
      </c>
      <c r="R1739" s="69">
        <v>3500000</v>
      </c>
      <c r="S1739" s="69">
        <v>0</v>
      </c>
      <c r="T1739" s="69">
        <v>0</v>
      </c>
      <c r="U1739" s="69">
        <v>3540</v>
      </c>
      <c r="V1739" s="69">
        <v>0</v>
      </c>
      <c r="W1739" s="69">
        <v>0</v>
      </c>
      <c r="X1739" s="69">
        <v>0</v>
      </c>
      <c r="Y1739" s="69">
        <v>0</v>
      </c>
      <c r="Z1739" s="69">
        <v>0</v>
      </c>
      <c r="AA1739" s="69">
        <v>0</v>
      </c>
      <c r="AB1739" s="69">
        <v>0</v>
      </c>
      <c r="AC1739" s="69">
        <v>0</v>
      </c>
      <c r="AD1739" s="69">
        <v>0</v>
      </c>
      <c r="AE1739" s="69">
        <v>1445</v>
      </c>
      <c r="AF1739" s="69">
        <v>1969490</v>
      </c>
      <c r="AG1739" s="69">
        <v>1530510</v>
      </c>
      <c r="AH1739" s="69">
        <v>0</v>
      </c>
      <c r="AI1739" s="69">
        <v>0</v>
      </c>
      <c r="AJ1739" s="69">
        <v>3444</v>
      </c>
      <c r="AK1739" s="69">
        <v>96</v>
      </c>
      <c r="AL1739" s="69">
        <v>17388</v>
      </c>
      <c r="AM1739" s="69">
        <v>7798</v>
      </c>
      <c r="AN1739" s="69">
        <v>-17388</v>
      </c>
      <c r="AO1739" s="69">
        <v>54</v>
      </c>
      <c r="AP1739" s="69">
        <v>-54</v>
      </c>
      <c r="AQ1739" s="69">
        <v>366733</v>
      </c>
      <c r="AR1739" s="69">
        <v>14154</v>
      </c>
      <c r="AS1739" s="69">
        <v>303937</v>
      </c>
      <c r="AT1739" s="69">
        <v>177204</v>
      </c>
      <c r="AU1739" s="69">
        <v>0</v>
      </c>
      <c r="AV1739" s="69">
        <v>1107</v>
      </c>
      <c r="AW1739" s="69">
        <v>0.56271142857142853</v>
      </c>
      <c r="AX1739" s="69">
        <v>0</v>
      </c>
      <c r="AY1739" s="69">
        <v>0</v>
      </c>
      <c r="AZ1739" s="69">
        <v>0</v>
      </c>
      <c r="BA1739" s="69">
        <v>571.86120789779329</v>
      </c>
      <c r="BB1739" s="69">
        <v>0.97288135593220337</v>
      </c>
      <c r="BC1739" s="69">
        <v>873.13879210220671</v>
      </c>
      <c r="BD1739" s="69">
        <v>0</v>
      </c>
      <c r="BE1739" s="69">
        <v>113.26719576719577</v>
      </c>
      <c r="BF1739" s="69">
        <v>-113.26719576719577</v>
      </c>
      <c r="BG1739" s="69">
        <v>36472.037037037036</v>
      </c>
      <c r="BH1739" s="69">
        <v>0</v>
      </c>
      <c r="BI1739" s="69">
        <v>-36472.037037037036</v>
      </c>
      <c r="BJ1739" s="69">
        <v>1.4724608911660526E-4</v>
      </c>
      <c r="BK1739" s="69">
        <v>0</v>
      </c>
      <c r="BL1739" s="69">
        <v>139.14723753002684</v>
      </c>
      <c r="BM1739" s="69">
        <v>-139.14723753002684</v>
      </c>
      <c r="BN1739" s="69">
        <v>0</v>
      </c>
      <c r="BO1739" s="69">
        <v>6.4799284062157616</v>
      </c>
      <c r="BP1739" s="69">
        <v>-6.4799284062157616</v>
      </c>
      <c r="BQ1739" s="69">
        <v>6479.9284062157612</v>
      </c>
      <c r="BR1739" s="69">
        <v>-6479.9284062157612</v>
      </c>
      <c r="BS1739" s="69">
        <v>0</v>
      </c>
      <c r="BT1739" s="69">
        <v>0</v>
      </c>
      <c r="BU1739" s="69">
        <v>160.07588075880759</v>
      </c>
      <c r="BV1739" s="69">
        <v>2.1263425980209034E-2</v>
      </c>
    </row>
    <row r="1740" spans="1:74">
      <c r="A1740" s="113" t="s">
        <v>1038</v>
      </c>
      <c r="B1740" s="69" t="s">
        <v>100</v>
      </c>
      <c r="C1740" s="69" t="s">
        <v>141</v>
      </c>
      <c r="D1740" s="69" t="s">
        <v>364</v>
      </c>
      <c r="E1740" s="69" t="s">
        <v>691</v>
      </c>
      <c r="F1740" s="69">
        <v>0</v>
      </c>
      <c r="G1740" s="69">
        <v>0</v>
      </c>
      <c r="H1740" s="69">
        <v>10394</v>
      </c>
      <c r="I1740" s="69">
        <v>104</v>
      </c>
      <c r="J1740" s="69">
        <v>47</v>
      </c>
      <c r="K1740" s="69">
        <v>2146</v>
      </c>
      <c r="L1740" s="69">
        <v>1770</v>
      </c>
      <c r="M1740" s="69">
        <v>56</v>
      </c>
      <c r="N1740" s="69">
        <v>1</v>
      </c>
      <c r="O1740" s="69">
        <v>18</v>
      </c>
      <c r="P1740" s="69">
        <v>4843.43</v>
      </c>
      <c r="Q1740" s="69">
        <v>43.13</v>
      </c>
      <c r="R1740" s="69">
        <v>3500000</v>
      </c>
      <c r="S1740" s="69">
        <v>0</v>
      </c>
      <c r="T1740" s="69">
        <v>0</v>
      </c>
      <c r="U1740" s="69">
        <v>3540</v>
      </c>
      <c r="V1740" s="69">
        <v>0</v>
      </c>
      <c r="W1740" s="69">
        <v>0</v>
      </c>
      <c r="X1740" s="69">
        <v>0</v>
      </c>
      <c r="Y1740" s="69">
        <v>0</v>
      </c>
      <c r="Z1740" s="69">
        <v>0</v>
      </c>
      <c r="AA1740" s="69">
        <v>0</v>
      </c>
      <c r="AB1740" s="69">
        <v>0</v>
      </c>
      <c r="AC1740" s="69">
        <v>0</v>
      </c>
      <c r="AD1740" s="69">
        <v>0</v>
      </c>
      <c r="AE1740" s="69">
        <v>1445</v>
      </c>
      <c r="AF1740" s="69">
        <v>2082455</v>
      </c>
      <c r="AG1740" s="69">
        <v>1417545</v>
      </c>
      <c r="AH1740" s="69">
        <v>0</v>
      </c>
      <c r="AI1740" s="69">
        <v>0</v>
      </c>
      <c r="AJ1740" s="69">
        <v>3660</v>
      </c>
      <c r="AK1740" s="69">
        <v>-120</v>
      </c>
      <c r="AL1740" s="69">
        <v>18402</v>
      </c>
      <c r="AM1740" s="69">
        <v>8234</v>
      </c>
      <c r="AN1740" s="69">
        <v>-18402</v>
      </c>
      <c r="AO1740" s="69">
        <v>58</v>
      </c>
      <c r="AP1740" s="69">
        <v>-58</v>
      </c>
      <c r="AQ1740" s="69">
        <v>386441</v>
      </c>
      <c r="AR1740" s="69">
        <v>14976</v>
      </c>
      <c r="AS1740" s="69">
        <v>320483</v>
      </c>
      <c r="AT1740" s="69">
        <v>187598</v>
      </c>
      <c r="AU1740" s="69">
        <v>0</v>
      </c>
      <c r="AV1740" s="69">
        <v>1163</v>
      </c>
      <c r="AW1740" s="69">
        <v>0.59498714285714283</v>
      </c>
      <c r="AX1740" s="69">
        <v>0</v>
      </c>
      <c r="AY1740" s="69">
        <v>0</v>
      </c>
      <c r="AZ1740" s="69">
        <v>0</v>
      </c>
      <c r="BA1740" s="69">
        <v>568.9767759562842</v>
      </c>
      <c r="BB1740" s="69">
        <v>1.0338983050847457</v>
      </c>
      <c r="BC1740" s="69">
        <v>876.0232240437158</v>
      </c>
      <c r="BD1740" s="69">
        <v>0</v>
      </c>
      <c r="BE1740" s="69">
        <v>113.16460167373111</v>
      </c>
      <c r="BF1740" s="69">
        <v>-113.16460167373111</v>
      </c>
      <c r="BG1740" s="69">
        <v>35904.396551724138</v>
      </c>
      <c r="BH1740" s="69">
        <v>0</v>
      </c>
      <c r="BI1740" s="69">
        <v>-35904.396551724138</v>
      </c>
      <c r="BJ1740" s="69">
        <v>1.5008759422525041E-4</v>
      </c>
      <c r="BK1740" s="69">
        <v>0</v>
      </c>
      <c r="BL1740" s="69">
        <v>139.05281784188034</v>
      </c>
      <c r="BM1740" s="69">
        <v>-139.05281784188034</v>
      </c>
      <c r="BN1740" s="69">
        <v>0</v>
      </c>
      <c r="BO1740" s="69">
        <v>6.4978641612815657</v>
      </c>
      <c r="BP1740" s="69">
        <v>-6.4978641612815657</v>
      </c>
      <c r="BQ1740" s="69">
        <v>6497.8641612815654</v>
      </c>
      <c r="BR1740" s="69">
        <v>-6497.8641612815654</v>
      </c>
      <c r="BS1740" s="69">
        <v>0</v>
      </c>
      <c r="BT1740" s="69">
        <v>0</v>
      </c>
      <c r="BU1740" s="69">
        <v>161.30524505588994</v>
      </c>
      <c r="BV1740" s="69">
        <v>2.130726294570193E-2</v>
      </c>
    </row>
    <row r="1741" spans="1:74">
      <c r="A1741" s="113" t="s">
        <v>1039</v>
      </c>
      <c r="B1741" s="69" t="s">
        <v>100</v>
      </c>
      <c r="C1741" s="69" t="s">
        <v>141</v>
      </c>
      <c r="D1741" s="69" t="s">
        <v>364</v>
      </c>
      <c r="E1741" s="69" t="s">
        <v>691</v>
      </c>
      <c r="F1741" s="69">
        <v>0</v>
      </c>
      <c r="G1741" s="69">
        <v>0</v>
      </c>
      <c r="H1741" s="69">
        <v>10105</v>
      </c>
      <c r="I1741" s="69">
        <v>122</v>
      </c>
      <c r="J1741" s="69">
        <v>47</v>
      </c>
      <c r="K1741" s="69">
        <v>2274</v>
      </c>
      <c r="L1741" s="69">
        <v>1894</v>
      </c>
      <c r="M1741" s="69">
        <v>56</v>
      </c>
      <c r="N1741" s="69">
        <v>0</v>
      </c>
      <c r="O1741" s="69">
        <v>21</v>
      </c>
      <c r="P1741" s="69">
        <v>4443.71</v>
      </c>
      <c r="Q1741" s="69">
        <v>37.29</v>
      </c>
      <c r="R1741" s="69">
        <v>3500000</v>
      </c>
      <c r="S1741" s="69">
        <v>0</v>
      </c>
      <c r="T1741" s="69">
        <v>0</v>
      </c>
      <c r="U1741" s="69">
        <v>3540</v>
      </c>
      <c r="V1741" s="69">
        <v>0</v>
      </c>
      <c r="W1741" s="69">
        <v>0</v>
      </c>
      <c r="X1741" s="69">
        <v>0</v>
      </c>
      <c r="Y1741" s="69">
        <v>0</v>
      </c>
      <c r="Z1741" s="69">
        <v>0</v>
      </c>
      <c r="AA1741" s="69">
        <v>0</v>
      </c>
      <c r="AB1741" s="69">
        <v>0</v>
      </c>
      <c r="AC1741" s="69">
        <v>0</v>
      </c>
      <c r="AD1741" s="69">
        <v>0</v>
      </c>
      <c r="AE1741" s="69">
        <v>1445</v>
      </c>
      <c r="AF1741" s="69">
        <v>2192247</v>
      </c>
      <c r="AG1741" s="69">
        <v>1307753</v>
      </c>
      <c r="AH1741" s="69">
        <v>0</v>
      </c>
      <c r="AI1741" s="69">
        <v>0</v>
      </c>
      <c r="AJ1741" s="69">
        <v>3891</v>
      </c>
      <c r="AK1741" s="69">
        <v>-351</v>
      </c>
      <c r="AL1741" s="69">
        <v>19433</v>
      </c>
      <c r="AM1741" s="69">
        <v>8688</v>
      </c>
      <c r="AN1741" s="69">
        <v>-19433</v>
      </c>
      <c r="AO1741" s="69">
        <v>60</v>
      </c>
      <c r="AP1741" s="69">
        <v>-60</v>
      </c>
      <c r="AQ1741" s="69">
        <v>406423</v>
      </c>
      <c r="AR1741" s="69">
        <v>15769</v>
      </c>
      <c r="AS1741" s="69">
        <v>337491</v>
      </c>
      <c r="AT1741" s="69">
        <v>197703</v>
      </c>
      <c r="AU1741" s="69">
        <v>0</v>
      </c>
      <c r="AV1741" s="69">
        <v>1219</v>
      </c>
      <c r="AW1741" s="69">
        <v>0.6263562857142857</v>
      </c>
      <c r="AX1741" s="69">
        <v>0</v>
      </c>
      <c r="AY1741" s="69">
        <v>0</v>
      </c>
      <c r="AZ1741" s="69">
        <v>0</v>
      </c>
      <c r="BA1741" s="69">
        <v>563.41480339244413</v>
      </c>
      <c r="BB1741" s="69">
        <v>1.0991525423728814</v>
      </c>
      <c r="BC1741" s="69">
        <v>881.58519660755587</v>
      </c>
      <c r="BD1741" s="69">
        <v>0</v>
      </c>
      <c r="BE1741" s="69">
        <v>112.81052848247826</v>
      </c>
      <c r="BF1741" s="69">
        <v>-112.81052848247826</v>
      </c>
      <c r="BG1741" s="69">
        <v>36537.449999999997</v>
      </c>
      <c r="BH1741" s="69">
        <v>0</v>
      </c>
      <c r="BI1741" s="69">
        <v>-36537.449999999997</v>
      </c>
      <c r="BJ1741" s="69">
        <v>1.4762944026297723E-4</v>
      </c>
      <c r="BK1741" s="69">
        <v>0</v>
      </c>
      <c r="BL1741" s="69">
        <v>139.02257594013571</v>
      </c>
      <c r="BM1741" s="69">
        <v>-139.02257594013571</v>
      </c>
      <c r="BN1741" s="69">
        <v>0</v>
      </c>
      <c r="BO1741" s="69">
        <v>6.4957198858636227</v>
      </c>
      <c r="BP1741" s="69">
        <v>-6.4957198858636227</v>
      </c>
      <c r="BQ1741" s="69">
        <v>6495.7198858636229</v>
      </c>
      <c r="BR1741" s="69">
        <v>-6495.7198858636229</v>
      </c>
      <c r="BS1741" s="69">
        <v>0</v>
      </c>
      <c r="BT1741" s="69">
        <v>0</v>
      </c>
      <c r="BU1741" s="69">
        <v>162.18457752255947</v>
      </c>
      <c r="BV1741" s="69">
        <v>2.1376742950079106E-2</v>
      </c>
    </row>
    <row r="1742" spans="1:74">
      <c r="A1742" s="113" t="s">
        <v>1040</v>
      </c>
      <c r="B1742" s="69" t="s">
        <v>100</v>
      </c>
      <c r="C1742" s="69" t="s">
        <v>141</v>
      </c>
      <c r="D1742" s="69" t="s">
        <v>364</v>
      </c>
      <c r="E1742" s="69" t="s">
        <v>691</v>
      </c>
      <c r="F1742" s="69">
        <v>0</v>
      </c>
      <c r="G1742" s="69">
        <v>0</v>
      </c>
      <c r="H1742" s="69">
        <v>10078</v>
      </c>
      <c r="I1742" s="69">
        <v>117</v>
      </c>
      <c r="J1742" s="69">
        <v>46</v>
      </c>
      <c r="K1742" s="69">
        <v>2265</v>
      </c>
      <c r="L1742" s="69">
        <v>1879</v>
      </c>
      <c r="M1742" s="69">
        <v>55</v>
      </c>
      <c r="N1742" s="69">
        <v>1</v>
      </c>
      <c r="O1742" s="69">
        <v>23</v>
      </c>
      <c r="P1742" s="69">
        <v>4449.45</v>
      </c>
      <c r="Q1742" s="69">
        <v>38.17</v>
      </c>
      <c r="R1742" s="69">
        <v>3500000</v>
      </c>
      <c r="S1742" s="69">
        <v>0</v>
      </c>
      <c r="T1742" s="69">
        <v>0</v>
      </c>
      <c r="U1742" s="69">
        <v>3540</v>
      </c>
      <c r="V1742" s="69">
        <v>0</v>
      </c>
      <c r="W1742" s="69">
        <v>0</v>
      </c>
      <c r="X1742" s="69">
        <v>0</v>
      </c>
      <c r="Y1742" s="69">
        <v>0</v>
      </c>
      <c r="Z1742" s="69">
        <v>0</v>
      </c>
      <c r="AA1742" s="69">
        <v>0</v>
      </c>
      <c r="AB1742" s="69">
        <v>0</v>
      </c>
      <c r="AC1742" s="69">
        <v>0</v>
      </c>
      <c r="AD1742" s="69">
        <v>0</v>
      </c>
      <c r="AE1742" s="69">
        <v>1445</v>
      </c>
      <c r="AF1742" s="69">
        <v>2301779</v>
      </c>
      <c r="AG1742" s="69">
        <v>1198221</v>
      </c>
      <c r="AH1742" s="69">
        <v>0</v>
      </c>
      <c r="AI1742" s="69">
        <v>0</v>
      </c>
      <c r="AJ1742" s="69">
        <v>4118</v>
      </c>
      <c r="AK1742" s="69">
        <v>-578</v>
      </c>
      <c r="AL1742" s="69">
        <v>20476</v>
      </c>
      <c r="AM1742" s="69">
        <v>9143</v>
      </c>
      <c r="AN1742" s="69">
        <v>-20476</v>
      </c>
      <c r="AO1742" s="69">
        <v>61</v>
      </c>
      <c r="AP1742" s="69">
        <v>-61</v>
      </c>
      <c r="AQ1742" s="69">
        <v>426988</v>
      </c>
      <c r="AR1742" s="69">
        <v>16578</v>
      </c>
      <c r="AS1742" s="69">
        <v>355080</v>
      </c>
      <c r="AT1742" s="69">
        <v>207781</v>
      </c>
      <c r="AU1742" s="69">
        <v>0</v>
      </c>
      <c r="AV1742" s="69">
        <v>1274</v>
      </c>
      <c r="AW1742" s="69">
        <v>0.65765114285714288</v>
      </c>
      <c r="AX1742" s="69">
        <v>0</v>
      </c>
      <c r="AY1742" s="69">
        <v>0</v>
      </c>
      <c r="AZ1742" s="69">
        <v>0</v>
      </c>
      <c r="BA1742" s="69">
        <v>558.95556095191841</v>
      </c>
      <c r="BB1742" s="69">
        <v>1.163276836158192</v>
      </c>
      <c r="BC1742" s="69">
        <v>886.04443904808159</v>
      </c>
      <c r="BD1742" s="69">
        <v>0</v>
      </c>
      <c r="BE1742" s="69">
        <v>112.41350849775347</v>
      </c>
      <c r="BF1742" s="69">
        <v>-112.41350849775347</v>
      </c>
      <c r="BG1742" s="69">
        <v>37734.081967213118</v>
      </c>
      <c r="BH1742" s="69">
        <v>0</v>
      </c>
      <c r="BI1742" s="69">
        <v>-37734.081967213118</v>
      </c>
      <c r="BJ1742" s="69">
        <v>1.4286115769061427E-4</v>
      </c>
      <c r="BK1742" s="69">
        <v>0</v>
      </c>
      <c r="BL1742" s="69">
        <v>138.84539751477863</v>
      </c>
      <c r="BM1742" s="69">
        <v>-138.84539751477863</v>
      </c>
      <c r="BN1742" s="69">
        <v>0</v>
      </c>
      <c r="BO1742" s="69">
        <v>6.4824236791708909</v>
      </c>
      <c r="BP1742" s="69">
        <v>-6.4824236791708909</v>
      </c>
      <c r="BQ1742" s="69">
        <v>6482.4236791708909</v>
      </c>
      <c r="BR1742" s="69">
        <v>-6482.4236791708909</v>
      </c>
      <c r="BS1742" s="69">
        <v>0</v>
      </c>
      <c r="BT1742" s="69">
        <v>0</v>
      </c>
      <c r="BU1742" s="69">
        <v>163.0934065934066</v>
      </c>
      <c r="BV1742" s="69">
        <v>2.1412779750250594E-2</v>
      </c>
    </row>
    <row r="1743" spans="1:74">
      <c r="A1743" s="113" t="s">
        <v>1041</v>
      </c>
      <c r="B1743" s="69" t="s">
        <v>100</v>
      </c>
      <c r="C1743" s="69" t="s">
        <v>141</v>
      </c>
      <c r="D1743" s="69" t="s">
        <v>364</v>
      </c>
      <c r="E1743" s="69" t="s">
        <v>691</v>
      </c>
      <c r="F1743" s="69">
        <v>0</v>
      </c>
      <c r="G1743" s="69">
        <v>0</v>
      </c>
      <c r="H1743" s="69">
        <v>10060</v>
      </c>
      <c r="I1743" s="69">
        <v>126</v>
      </c>
      <c r="J1743" s="69">
        <v>59</v>
      </c>
      <c r="K1743" s="69">
        <v>2353</v>
      </c>
      <c r="L1743" s="69">
        <v>1980</v>
      </c>
      <c r="M1743" s="69">
        <v>73</v>
      </c>
      <c r="N1743" s="69">
        <v>0</v>
      </c>
      <c r="O1743" s="69">
        <v>27</v>
      </c>
      <c r="P1743" s="69">
        <v>4275.3900000000003</v>
      </c>
      <c r="Q1743" s="69">
        <v>30.67</v>
      </c>
      <c r="R1743" s="69">
        <v>3500000</v>
      </c>
      <c r="S1743" s="69">
        <v>0</v>
      </c>
      <c r="T1743" s="69">
        <v>0</v>
      </c>
      <c r="U1743" s="69">
        <v>3540</v>
      </c>
      <c r="V1743" s="69">
        <v>0</v>
      </c>
      <c r="W1743" s="69">
        <v>0</v>
      </c>
      <c r="X1743" s="69">
        <v>0</v>
      </c>
      <c r="Y1743" s="69">
        <v>0</v>
      </c>
      <c r="Z1743" s="69">
        <v>0</v>
      </c>
      <c r="AA1743" s="69">
        <v>0</v>
      </c>
      <c r="AB1743" s="69">
        <v>0</v>
      </c>
      <c r="AC1743" s="69">
        <v>0</v>
      </c>
      <c r="AD1743" s="69">
        <v>0</v>
      </c>
      <c r="AE1743" s="69">
        <v>1445</v>
      </c>
      <c r="AF1743" s="69">
        <v>2411671</v>
      </c>
      <c r="AG1743" s="69">
        <v>1088329</v>
      </c>
      <c r="AH1743" s="69">
        <v>0</v>
      </c>
      <c r="AI1743" s="69">
        <v>0</v>
      </c>
      <c r="AJ1743" s="69">
        <v>4329</v>
      </c>
      <c r="AK1743" s="69">
        <v>-789</v>
      </c>
      <c r="AL1743" s="69">
        <v>21534</v>
      </c>
      <c r="AM1743" s="69">
        <v>9627</v>
      </c>
      <c r="AN1743" s="69">
        <v>-21534</v>
      </c>
      <c r="AO1743" s="69">
        <v>65</v>
      </c>
      <c r="AP1743" s="69">
        <v>-65</v>
      </c>
      <c r="AQ1743" s="69">
        <v>449086</v>
      </c>
      <c r="AR1743" s="69">
        <v>17376</v>
      </c>
      <c r="AS1743" s="69">
        <v>373841</v>
      </c>
      <c r="AT1743" s="69">
        <v>217841</v>
      </c>
      <c r="AU1743" s="69">
        <v>0</v>
      </c>
      <c r="AV1743" s="69">
        <v>1347</v>
      </c>
      <c r="AW1743" s="69">
        <v>0.68904885714285713</v>
      </c>
      <c r="AX1743" s="69">
        <v>0</v>
      </c>
      <c r="AY1743" s="69">
        <v>0</v>
      </c>
      <c r="AZ1743" s="69">
        <v>0</v>
      </c>
      <c r="BA1743" s="69">
        <v>557.09655809655806</v>
      </c>
      <c r="BB1743" s="69">
        <v>1.2228813559322034</v>
      </c>
      <c r="BC1743" s="69">
        <v>887.90344190344194</v>
      </c>
      <c r="BD1743" s="69">
        <v>0</v>
      </c>
      <c r="BE1743" s="69">
        <v>111.99363796786477</v>
      </c>
      <c r="BF1743" s="69">
        <v>-111.99363796786477</v>
      </c>
      <c r="BG1743" s="69">
        <v>37102.630769230767</v>
      </c>
      <c r="BH1743" s="69">
        <v>0</v>
      </c>
      <c r="BI1743" s="69">
        <v>-37102.630769230767</v>
      </c>
      <c r="BJ1743" s="69">
        <v>1.447384242661762E-4</v>
      </c>
      <c r="BK1743" s="69">
        <v>0</v>
      </c>
      <c r="BL1743" s="69">
        <v>138.79322053406997</v>
      </c>
      <c r="BM1743" s="69">
        <v>-138.79322053406997</v>
      </c>
      <c r="BN1743" s="69">
        <v>0</v>
      </c>
      <c r="BO1743" s="69">
        <v>6.4510607450761155</v>
      </c>
      <c r="BP1743" s="69">
        <v>-6.4510607450761155</v>
      </c>
      <c r="BQ1743" s="69">
        <v>6451.0607450761154</v>
      </c>
      <c r="BR1743" s="69">
        <v>-6451.0607450761154</v>
      </c>
      <c r="BS1743" s="69">
        <v>0</v>
      </c>
      <c r="BT1743" s="69">
        <v>0</v>
      </c>
      <c r="BU1743" s="69">
        <v>161.7230883444692</v>
      </c>
      <c r="BV1743" s="69">
        <v>2.1436874006315047E-2</v>
      </c>
    </row>
    <row r="1744" spans="1:74">
      <c r="A1744" s="113" t="s">
        <v>1042</v>
      </c>
      <c r="B1744" s="69" t="s">
        <v>100</v>
      </c>
      <c r="C1744" s="69" t="s">
        <v>141</v>
      </c>
      <c r="D1744" s="69" t="s">
        <v>364</v>
      </c>
      <c r="E1744" s="69" t="s">
        <v>691</v>
      </c>
      <c r="F1744" s="69">
        <v>0</v>
      </c>
      <c r="G1744" s="69">
        <v>0</v>
      </c>
      <c r="H1744" s="69">
        <v>10958</v>
      </c>
      <c r="I1744" s="69">
        <v>126</v>
      </c>
      <c r="J1744" s="69">
        <v>63</v>
      </c>
      <c r="K1744" s="69">
        <v>2969</v>
      </c>
      <c r="L1744" s="69">
        <v>2402</v>
      </c>
      <c r="M1744" s="69">
        <v>70</v>
      </c>
      <c r="N1744" s="69">
        <v>0</v>
      </c>
      <c r="O1744" s="69">
        <v>31</v>
      </c>
      <c r="P1744" s="69">
        <v>3690.8</v>
      </c>
      <c r="Q1744" s="69">
        <v>33.72</v>
      </c>
      <c r="R1744" s="69">
        <v>3500000</v>
      </c>
      <c r="S1744" s="69">
        <v>0</v>
      </c>
      <c r="T1744" s="69">
        <v>0</v>
      </c>
      <c r="U1744" s="69">
        <v>3540</v>
      </c>
      <c r="V1744" s="69">
        <v>0</v>
      </c>
      <c r="W1744" s="69">
        <v>0</v>
      </c>
      <c r="X1744" s="69">
        <v>0</v>
      </c>
      <c r="Y1744" s="69">
        <v>0</v>
      </c>
      <c r="Z1744" s="69">
        <v>0</v>
      </c>
      <c r="AA1744" s="69">
        <v>0</v>
      </c>
      <c r="AB1744" s="69">
        <v>0</v>
      </c>
      <c r="AC1744" s="69">
        <v>0</v>
      </c>
      <c r="AD1744" s="69">
        <v>0</v>
      </c>
      <c r="AE1744" s="69">
        <v>1445</v>
      </c>
      <c r="AF1744" s="69">
        <v>2530056</v>
      </c>
      <c r="AG1744" s="69">
        <v>969944</v>
      </c>
      <c r="AH1744" s="69">
        <v>0</v>
      </c>
      <c r="AI1744" s="69">
        <v>0</v>
      </c>
      <c r="AJ1744" s="69">
        <v>4549</v>
      </c>
      <c r="AK1744" s="69">
        <v>-1009</v>
      </c>
      <c r="AL1744" s="69">
        <v>22753</v>
      </c>
      <c r="AM1744" s="69">
        <v>10174</v>
      </c>
      <c r="AN1744" s="69">
        <v>-22753</v>
      </c>
      <c r="AO1744" s="69">
        <v>69</v>
      </c>
      <c r="AP1744" s="69">
        <v>-69</v>
      </c>
      <c r="AQ1744" s="69">
        <v>476615</v>
      </c>
      <c r="AR1744" s="69">
        <v>18374</v>
      </c>
      <c r="AS1744" s="69">
        <v>396673</v>
      </c>
      <c r="AT1744" s="69">
        <v>228799</v>
      </c>
      <c r="AU1744" s="69">
        <v>0</v>
      </c>
      <c r="AV1744" s="69">
        <v>1417</v>
      </c>
      <c r="AW1744" s="69">
        <v>0.72287314285714288</v>
      </c>
      <c r="AX1744" s="69">
        <v>0</v>
      </c>
      <c r="AY1744" s="69">
        <v>0</v>
      </c>
      <c r="AZ1744" s="69">
        <v>0</v>
      </c>
      <c r="BA1744" s="69">
        <v>556.17850076939988</v>
      </c>
      <c r="BB1744" s="69">
        <v>1.2850282485875706</v>
      </c>
      <c r="BC1744" s="69">
        <v>888.82149923060012</v>
      </c>
      <c r="BD1744" s="69">
        <v>0</v>
      </c>
      <c r="BE1744" s="69">
        <v>111.19658946073045</v>
      </c>
      <c r="BF1744" s="69">
        <v>-111.19658946073045</v>
      </c>
      <c r="BG1744" s="69">
        <v>36667.478260869568</v>
      </c>
      <c r="BH1744" s="69">
        <v>0</v>
      </c>
      <c r="BI1744" s="69">
        <v>-36667.478260869568</v>
      </c>
      <c r="BJ1744" s="69">
        <v>1.447709367099231E-4</v>
      </c>
      <c r="BK1744" s="69">
        <v>0</v>
      </c>
      <c r="BL1744" s="69">
        <v>137.69761619679983</v>
      </c>
      <c r="BM1744" s="69">
        <v>-137.69761619679983</v>
      </c>
      <c r="BN1744" s="69">
        <v>0</v>
      </c>
      <c r="BO1744" s="69">
        <v>6.3781906003181463</v>
      </c>
      <c r="BP1744" s="69">
        <v>-6.3781906003181463</v>
      </c>
      <c r="BQ1744" s="69">
        <v>6378.1906003181466</v>
      </c>
      <c r="BR1744" s="69">
        <v>-6378.1906003181466</v>
      </c>
      <c r="BS1744" s="69">
        <v>0</v>
      </c>
      <c r="BT1744" s="69">
        <v>0</v>
      </c>
      <c r="BU1744" s="69">
        <v>161.46718419195483</v>
      </c>
      <c r="BV1744" s="69">
        <v>2.1346369711402285E-2</v>
      </c>
    </row>
    <row r="1745" spans="1:74">
      <c r="A1745" s="113" t="s">
        <v>1043</v>
      </c>
      <c r="B1745" s="69" t="s">
        <v>100</v>
      </c>
      <c r="C1745" s="69" t="s">
        <v>141</v>
      </c>
      <c r="D1745" s="69" t="s">
        <v>364</v>
      </c>
      <c r="E1745" s="69" t="s">
        <v>691</v>
      </c>
      <c r="F1745" s="69">
        <v>0</v>
      </c>
      <c r="G1745" s="69">
        <v>0</v>
      </c>
      <c r="H1745" s="69">
        <v>10904</v>
      </c>
      <c r="I1745" s="69">
        <v>150</v>
      </c>
      <c r="J1745" s="69">
        <v>68</v>
      </c>
      <c r="K1745" s="69">
        <v>2455</v>
      </c>
      <c r="L1745" s="69">
        <v>2041</v>
      </c>
      <c r="M1745" s="69">
        <v>79</v>
      </c>
      <c r="N1745" s="69">
        <v>1</v>
      </c>
      <c r="O1745" s="69">
        <v>40</v>
      </c>
      <c r="P1745" s="69">
        <v>4441.55</v>
      </c>
      <c r="Q1745" s="69">
        <v>26.34</v>
      </c>
      <c r="R1745" s="69">
        <v>3500000</v>
      </c>
      <c r="S1745" s="69">
        <v>0</v>
      </c>
      <c r="T1745" s="69">
        <v>0</v>
      </c>
      <c r="U1745" s="69">
        <v>3540</v>
      </c>
      <c r="V1745" s="69">
        <v>0</v>
      </c>
      <c r="W1745" s="69">
        <v>0</v>
      </c>
      <c r="X1745" s="69">
        <v>0</v>
      </c>
      <c r="Y1745" s="69">
        <v>0</v>
      </c>
      <c r="Z1745" s="69">
        <v>0</v>
      </c>
      <c r="AA1745" s="69">
        <v>0</v>
      </c>
      <c r="AB1745" s="69">
        <v>0</v>
      </c>
      <c r="AC1745" s="69">
        <v>0</v>
      </c>
      <c r="AD1745" s="69">
        <v>0</v>
      </c>
      <c r="AE1745" s="69">
        <v>1445</v>
      </c>
      <c r="AF1745" s="69">
        <v>2648653</v>
      </c>
      <c r="AG1745" s="69">
        <v>851347</v>
      </c>
      <c r="AH1745" s="69">
        <v>0</v>
      </c>
      <c r="AI1745" s="69">
        <v>0</v>
      </c>
      <c r="AJ1745" s="69">
        <v>4819</v>
      </c>
      <c r="AK1745" s="69">
        <v>-1279</v>
      </c>
      <c r="AL1745" s="69">
        <v>23985</v>
      </c>
      <c r="AM1745" s="69">
        <v>10722</v>
      </c>
      <c r="AN1745" s="69">
        <v>-23985</v>
      </c>
      <c r="AO1745" s="69">
        <v>74</v>
      </c>
      <c r="AP1745" s="69">
        <v>-74</v>
      </c>
      <c r="AQ1745" s="69">
        <v>499759</v>
      </c>
      <c r="AR1745" s="69">
        <v>19381</v>
      </c>
      <c r="AS1745" s="69">
        <v>416103</v>
      </c>
      <c r="AT1745" s="69">
        <v>239703</v>
      </c>
      <c r="AU1745" s="69">
        <v>0</v>
      </c>
      <c r="AV1745" s="69">
        <v>1496</v>
      </c>
      <c r="AW1745" s="69">
        <v>0.75675800000000004</v>
      </c>
      <c r="AX1745" s="69">
        <v>0</v>
      </c>
      <c r="AY1745" s="69">
        <v>0</v>
      </c>
      <c r="AZ1745" s="69">
        <v>0</v>
      </c>
      <c r="BA1745" s="69">
        <v>549.62710105831081</v>
      </c>
      <c r="BB1745" s="69">
        <v>1.3612994350282486</v>
      </c>
      <c r="BC1745" s="69">
        <v>895.37289894168919</v>
      </c>
      <c r="BD1745" s="69">
        <v>0</v>
      </c>
      <c r="BE1745" s="69">
        <v>110.42956014175526</v>
      </c>
      <c r="BF1745" s="69">
        <v>-110.42956014175526</v>
      </c>
      <c r="BG1745" s="69">
        <v>35792.608108108107</v>
      </c>
      <c r="BH1745" s="69">
        <v>0</v>
      </c>
      <c r="BI1745" s="69">
        <v>-35792.608108108107</v>
      </c>
      <c r="BJ1745" s="69">
        <v>1.4807137040053305E-4</v>
      </c>
      <c r="BK1745" s="69">
        <v>0</v>
      </c>
      <c r="BL1745" s="69">
        <v>136.66234972395645</v>
      </c>
      <c r="BM1745" s="69">
        <v>-136.66234972395645</v>
      </c>
      <c r="BN1745" s="69">
        <v>0</v>
      </c>
      <c r="BO1745" s="69">
        <v>6.3653782837422463</v>
      </c>
      <c r="BP1745" s="69">
        <v>-6.3653782837422463</v>
      </c>
      <c r="BQ1745" s="69">
        <v>6365.3782837422459</v>
      </c>
      <c r="BR1745" s="69">
        <v>-6365.3782837422459</v>
      </c>
      <c r="BS1745" s="69">
        <v>0</v>
      </c>
      <c r="BT1745" s="69">
        <v>0</v>
      </c>
      <c r="BU1745" s="69">
        <v>160.2292780748663</v>
      </c>
      <c r="BV1745" s="69">
        <v>2.1454340992358316E-2</v>
      </c>
    </row>
    <row r="1746" spans="1:74">
      <c r="A1746" s="113" t="s">
        <v>1044</v>
      </c>
      <c r="B1746" s="69" t="s">
        <v>100</v>
      </c>
      <c r="C1746" s="69" t="s">
        <v>141</v>
      </c>
      <c r="D1746" s="69" t="s">
        <v>364</v>
      </c>
      <c r="E1746" s="69" t="s">
        <v>691</v>
      </c>
      <c r="F1746" s="69">
        <v>0</v>
      </c>
      <c r="G1746" s="69">
        <v>0</v>
      </c>
      <c r="H1746" s="69">
        <v>11532</v>
      </c>
      <c r="I1746" s="69">
        <v>129</v>
      </c>
      <c r="J1746" s="69">
        <v>63</v>
      </c>
      <c r="K1746" s="69">
        <v>2428</v>
      </c>
      <c r="L1746" s="69">
        <v>2028</v>
      </c>
      <c r="M1746" s="69">
        <v>72</v>
      </c>
      <c r="N1746" s="69">
        <v>0</v>
      </c>
      <c r="O1746" s="69">
        <v>24</v>
      </c>
      <c r="P1746" s="69">
        <v>4749.59</v>
      </c>
      <c r="Q1746" s="69">
        <v>34.32</v>
      </c>
      <c r="R1746" s="69">
        <v>3500000</v>
      </c>
      <c r="S1746" s="69">
        <v>0</v>
      </c>
      <c r="T1746" s="69">
        <v>0</v>
      </c>
      <c r="U1746" s="69">
        <v>3540</v>
      </c>
      <c r="V1746" s="69">
        <v>0</v>
      </c>
      <c r="W1746" s="69">
        <v>0</v>
      </c>
      <c r="X1746" s="69">
        <v>0</v>
      </c>
      <c r="Y1746" s="69">
        <v>0</v>
      </c>
      <c r="Z1746" s="69">
        <v>0</v>
      </c>
      <c r="AA1746" s="69">
        <v>0</v>
      </c>
      <c r="AB1746" s="69">
        <v>0</v>
      </c>
      <c r="AC1746" s="69">
        <v>0</v>
      </c>
      <c r="AD1746" s="69">
        <v>0</v>
      </c>
      <c r="AE1746" s="69">
        <v>1445</v>
      </c>
      <c r="AF1746" s="69">
        <v>2776023</v>
      </c>
      <c r="AG1746" s="69">
        <v>723977</v>
      </c>
      <c r="AH1746" s="69">
        <v>0</v>
      </c>
      <c r="AI1746" s="69">
        <v>0</v>
      </c>
      <c r="AJ1746" s="69">
        <v>5057</v>
      </c>
      <c r="AK1746" s="69">
        <v>-1517</v>
      </c>
      <c r="AL1746" s="69">
        <v>25276</v>
      </c>
      <c r="AM1746" s="69">
        <v>11286</v>
      </c>
      <c r="AN1746" s="69">
        <v>-25276</v>
      </c>
      <c r="AO1746" s="69">
        <v>77</v>
      </c>
      <c r="AP1746" s="69">
        <v>-77</v>
      </c>
      <c r="AQ1746" s="69">
        <v>524413</v>
      </c>
      <c r="AR1746" s="69">
        <v>20392</v>
      </c>
      <c r="AS1746" s="69">
        <v>436704</v>
      </c>
      <c r="AT1746" s="69">
        <v>251235</v>
      </c>
      <c r="AU1746" s="69">
        <v>0</v>
      </c>
      <c r="AV1746" s="69">
        <v>1568</v>
      </c>
      <c r="AW1746" s="69">
        <v>0.79314942857142856</v>
      </c>
      <c r="AX1746" s="69">
        <v>0</v>
      </c>
      <c r="AY1746" s="69">
        <v>0</v>
      </c>
      <c r="AZ1746" s="69">
        <v>0</v>
      </c>
      <c r="BA1746" s="69">
        <v>548.94660866126162</v>
      </c>
      <c r="BB1746" s="69">
        <v>1.4285310734463277</v>
      </c>
      <c r="BC1746" s="69">
        <v>896.05339133873838</v>
      </c>
      <c r="BD1746" s="69">
        <v>0</v>
      </c>
      <c r="BE1746" s="69">
        <v>109.82841430606109</v>
      </c>
      <c r="BF1746" s="69">
        <v>-109.82841430606109</v>
      </c>
      <c r="BG1746" s="69">
        <v>36052.246753246756</v>
      </c>
      <c r="BH1746" s="69">
        <v>0</v>
      </c>
      <c r="BI1746" s="69">
        <v>-36052.246753246756</v>
      </c>
      <c r="BJ1746" s="69">
        <v>1.4683083752691105E-4</v>
      </c>
      <c r="BK1746" s="69">
        <v>0</v>
      </c>
      <c r="BL1746" s="69">
        <v>136.13294429187917</v>
      </c>
      <c r="BM1746" s="69">
        <v>-136.13294429187917</v>
      </c>
      <c r="BN1746" s="69">
        <v>0</v>
      </c>
      <c r="BO1746" s="69">
        <v>6.356761101340954</v>
      </c>
      <c r="BP1746" s="69">
        <v>-6.356761101340954</v>
      </c>
      <c r="BQ1746" s="69">
        <v>6356.7611013409542</v>
      </c>
      <c r="BR1746" s="69">
        <v>-6356.7611013409542</v>
      </c>
      <c r="BS1746" s="69">
        <v>0</v>
      </c>
      <c r="BT1746" s="69">
        <v>0</v>
      </c>
      <c r="BU1746" s="69">
        <v>160.22640306122449</v>
      </c>
      <c r="BV1746" s="69">
        <v>2.1521205614658676E-2</v>
      </c>
    </row>
    <row r="1747" spans="1:74">
      <c r="A1747" s="113" t="s">
        <v>1045</v>
      </c>
      <c r="B1747" s="69" t="s">
        <v>100</v>
      </c>
      <c r="C1747" s="69" t="s">
        <v>141</v>
      </c>
      <c r="D1747" s="69" t="s">
        <v>364</v>
      </c>
      <c r="E1747" s="69" t="s">
        <v>691</v>
      </c>
      <c r="F1747" s="69">
        <v>0</v>
      </c>
      <c r="G1747" s="69">
        <v>0</v>
      </c>
      <c r="H1747" s="69">
        <v>10770</v>
      </c>
      <c r="I1747" s="69">
        <v>128</v>
      </c>
      <c r="J1747" s="69">
        <v>77</v>
      </c>
      <c r="K1747" s="69">
        <v>2618</v>
      </c>
      <c r="L1747" s="69">
        <v>2112</v>
      </c>
      <c r="M1747" s="69">
        <v>82</v>
      </c>
      <c r="N1747" s="69">
        <v>0</v>
      </c>
      <c r="O1747" s="69">
        <v>33</v>
      </c>
      <c r="P1747" s="69">
        <v>4113.83</v>
      </c>
      <c r="Q1747" s="69">
        <v>27.97</v>
      </c>
      <c r="R1747" s="69">
        <v>3500000</v>
      </c>
      <c r="S1747" s="69">
        <v>0</v>
      </c>
      <c r="T1747" s="69">
        <v>0</v>
      </c>
      <c r="U1747" s="69">
        <v>3540</v>
      </c>
      <c r="V1747" s="69">
        <v>0</v>
      </c>
      <c r="W1747" s="69">
        <v>0</v>
      </c>
      <c r="X1747" s="69">
        <v>0</v>
      </c>
      <c r="Y1747" s="69">
        <v>0</v>
      </c>
      <c r="Z1747" s="69">
        <v>0</v>
      </c>
      <c r="AA1747" s="69">
        <v>0</v>
      </c>
      <c r="AB1747" s="69">
        <v>0</v>
      </c>
      <c r="AC1747" s="69">
        <v>0</v>
      </c>
      <c r="AD1747" s="69">
        <v>0</v>
      </c>
      <c r="AE1747" s="69">
        <v>1445</v>
      </c>
      <c r="AF1747" s="69">
        <v>2890838</v>
      </c>
      <c r="AG1747" s="69">
        <v>609162</v>
      </c>
      <c r="AH1747" s="69">
        <v>0</v>
      </c>
      <c r="AI1747" s="69">
        <v>0</v>
      </c>
      <c r="AJ1747" s="69">
        <v>5304</v>
      </c>
      <c r="AK1747" s="69">
        <v>-1764</v>
      </c>
      <c r="AL1747" s="69">
        <v>26370</v>
      </c>
      <c r="AM1747" s="69">
        <v>11790</v>
      </c>
      <c r="AN1747" s="69">
        <v>-26370</v>
      </c>
      <c r="AO1747" s="69">
        <v>79</v>
      </c>
      <c r="AP1747" s="69">
        <v>-79</v>
      </c>
      <c r="AQ1747" s="69">
        <v>547631</v>
      </c>
      <c r="AR1747" s="69">
        <v>21253</v>
      </c>
      <c r="AS1747" s="69">
        <v>456139</v>
      </c>
      <c r="AT1747" s="69">
        <v>262005</v>
      </c>
      <c r="AU1747" s="69">
        <v>0</v>
      </c>
      <c r="AV1747" s="69">
        <v>1650</v>
      </c>
      <c r="AW1747" s="69">
        <v>0.82595371428571429</v>
      </c>
      <c r="AX1747" s="69">
        <v>0</v>
      </c>
      <c r="AY1747" s="69">
        <v>0</v>
      </c>
      <c r="AZ1747" s="69">
        <v>0</v>
      </c>
      <c r="BA1747" s="69">
        <v>545.02978883861238</v>
      </c>
      <c r="BB1747" s="69">
        <v>1.4983050847457626</v>
      </c>
      <c r="BC1747" s="69">
        <v>899.97021116138762</v>
      </c>
      <c r="BD1747" s="69">
        <v>0</v>
      </c>
      <c r="BE1747" s="69">
        <v>109.62601441031475</v>
      </c>
      <c r="BF1747" s="69">
        <v>-109.62601441031475</v>
      </c>
      <c r="BG1747" s="69">
        <v>36592.886075949369</v>
      </c>
      <c r="BH1747" s="69">
        <v>0</v>
      </c>
      <c r="BI1747" s="69">
        <v>-36592.886075949369</v>
      </c>
      <c r="BJ1747" s="69">
        <v>1.4425772098365506E-4</v>
      </c>
      <c r="BK1747" s="69">
        <v>0</v>
      </c>
      <c r="BL1747" s="69">
        <v>136.0202324377735</v>
      </c>
      <c r="BM1747" s="69">
        <v>-136.0202324377735</v>
      </c>
      <c r="BN1747" s="69">
        <v>0</v>
      </c>
      <c r="BO1747" s="69">
        <v>6.337625153736032</v>
      </c>
      <c r="BP1747" s="69">
        <v>-6.337625153736032</v>
      </c>
      <c r="BQ1747" s="69">
        <v>6337.6251537360322</v>
      </c>
      <c r="BR1747" s="69">
        <v>-6337.6251537360322</v>
      </c>
      <c r="BS1747" s="69">
        <v>0</v>
      </c>
      <c r="BT1747" s="69">
        <v>0</v>
      </c>
      <c r="BU1747" s="69">
        <v>158.79090909090908</v>
      </c>
      <c r="BV1747" s="69">
        <v>2.1529095321484722E-2</v>
      </c>
    </row>
    <row r="1748" spans="1:74">
      <c r="A1748" s="113" t="s">
        <v>1046</v>
      </c>
      <c r="B1748" s="69" t="s">
        <v>100</v>
      </c>
      <c r="C1748" s="69" t="s">
        <v>141</v>
      </c>
      <c r="D1748" s="69" t="s">
        <v>364</v>
      </c>
      <c r="E1748" s="69" t="s">
        <v>691</v>
      </c>
      <c r="F1748" s="69">
        <v>0</v>
      </c>
      <c r="G1748" s="69">
        <v>0</v>
      </c>
      <c r="H1748" s="69">
        <v>10469</v>
      </c>
      <c r="I1748" s="69">
        <v>129</v>
      </c>
      <c r="J1748" s="69">
        <v>60</v>
      </c>
      <c r="K1748" s="69">
        <v>2397</v>
      </c>
      <c r="L1748" s="69">
        <v>1960</v>
      </c>
      <c r="M1748" s="69">
        <v>69</v>
      </c>
      <c r="N1748" s="69">
        <v>0</v>
      </c>
      <c r="O1748" s="69">
        <v>30</v>
      </c>
      <c r="P1748" s="69">
        <v>4367.54</v>
      </c>
      <c r="Q1748" s="69">
        <v>30.97</v>
      </c>
      <c r="R1748" s="69">
        <v>3500000</v>
      </c>
      <c r="S1748" s="69">
        <v>0</v>
      </c>
      <c r="T1748" s="69">
        <v>0</v>
      </c>
      <c r="U1748" s="69">
        <v>3540</v>
      </c>
      <c r="V1748" s="69">
        <v>0</v>
      </c>
      <c r="W1748" s="69">
        <v>0</v>
      </c>
      <c r="X1748" s="69">
        <v>0</v>
      </c>
      <c r="Y1748" s="69">
        <v>0</v>
      </c>
      <c r="Z1748" s="69">
        <v>0</v>
      </c>
      <c r="AA1748" s="69">
        <v>0</v>
      </c>
      <c r="AB1748" s="69">
        <v>0</v>
      </c>
      <c r="AC1748" s="69">
        <v>0</v>
      </c>
      <c r="AD1748" s="69">
        <v>0</v>
      </c>
      <c r="AE1748" s="69">
        <v>1445</v>
      </c>
      <c r="AF1748" s="69">
        <v>3003799</v>
      </c>
      <c r="AG1748" s="69">
        <v>496201</v>
      </c>
      <c r="AH1748" s="69">
        <v>0</v>
      </c>
      <c r="AI1748" s="69">
        <v>0</v>
      </c>
      <c r="AJ1748" s="69">
        <v>5525</v>
      </c>
      <c r="AK1748" s="69">
        <v>-1985</v>
      </c>
      <c r="AL1748" s="69">
        <v>27397</v>
      </c>
      <c r="AM1748" s="69">
        <v>12252</v>
      </c>
      <c r="AN1748" s="69">
        <v>-27397</v>
      </c>
      <c r="AO1748" s="69">
        <v>81</v>
      </c>
      <c r="AP1748" s="69">
        <v>-81</v>
      </c>
      <c r="AQ1748" s="69">
        <v>569592</v>
      </c>
      <c r="AR1748" s="69">
        <v>22078</v>
      </c>
      <c r="AS1748" s="69">
        <v>474714</v>
      </c>
      <c r="AT1748" s="69">
        <v>272474</v>
      </c>
      <c r="AU1748" s="69">
        <v>0</v>
      </c>
      <c r="AV1748" s="69">
        <v>1719</v>
      </c>
      <c r="AW1748" s="69">
        <v>0.85822828571428567</v>
      </c>
      <c r="AX1748" s="69">
        <v>0</v>
      </c>
      <c r="AY1748" s="69">
        <v>0</v>
      </c>
      <c r="AZ1748" s="69">
        <v>0</v>
      </c>
      <c r="BA1748" s="69">
        <v>543.67402714932132</v>
      </c>
      <c r="BB1748" s="69">
        <v>1.5607344632768361</v>
      </c>
      <c r="BC1748" s="69">
        <v>901.32597285067868</v>
      </c>
      <c r="BD1748" s="69">
        <v>0</v>
      </c>
      <c r="BE1748" s="69">
        <v>109.63970507719823</v>
      </c>
      <c r="BF1748" s="69">
        <v>-109.63970507719823</v>
      </c>
      <c r="BG1748" s="69">
        <v>37083.938271604937</v>
      </c>
      <c r="BH1748" s="69">
        <v>0</v>
      </c>
      <c r="BI1748" s="69">
        <v>-37083.938271604937</v>
      </c>
      <c r="BJ1748" s="69">
        <v>1.422070534698521E-4</v>
      </c>
      <c r="BK1748" s="69">
        <v>0</v>
      </c>
      <c r="BL1748" s="69">
        <v>136.05394510372315</v>
      </c>
      <c r="BM1748" s="69">
        <v>-136.05394510372315</v>
      </c>
      <c r="BN1748" s="69">
        <v>0</v>
      </c>
      <c r="BO1748" s="69">
        <v>6.3275972480272333</v>
      </c>
      <c r="BP1748" s="69">
        <v>-6.3275972480272333</v>
      </c>
      <c r="BQ1748" s="69">
        <v>6327.597248027233</v>
      </c>
      <c r="BR1748" s="69">
        <v>-6327.597248027233</v>
      </c>
      <c r="BS1748" s="69">
        <v>0</v>
      </c>
      <c r="BT1748" s="69">
        <v>0</v>
      </c>
      <c r="BU1748" s="69">
        <v>158.50727166957535</v>
      </c>
      <c r="BV1748" s="69">
        <v>2.1510133569291705E-2</v>
      </c>
    </row>
    <row r="1749" spans="1:74">
      <c r="A1749" s="113" t="s">
        <v>1047</v>
      </c>
      <c r="B1749" s="69" t="s">
        <v>100</v>
      </c>
      <c r="C1749" s="69" t="s">
        <v>141</v>
      </c>
      <c r="D1749" s="69" t="s">
        <v>364</v>
      </c>
      <c r="E1749" s="69" t="s">
        <v>691</v>
      </c>
      <c r="F1749" s="69">
        <v>0</v>
      </c>
      <c r="G1749" s="69">
        <v>0</v>
      </c>
      <c r="H1749" s="69">
        <v>10374</v>
      </c>
      <c r="I1749" s="69">
        <v>134</v>
      </c>
      <c r="J1749" s="69">
        <v>59</v>
      </c>
      <c r="K1749" s="69">
        <v>2466</v>
      </c>
      <c r="L1749" s="69">
        <v>1983</v>
      </c>
      <c r="M1749" s="69">
        <v>77</v>
      </c>
      <c r="N1749" s="69">
        <v>0</v>
      </c>
      <c r="O1749" s="69">
        <v>31</v>
      </c>
      <c r="P1749" s="69">
        <v>4206.8100000000004</v>
      </c>
      <c r="Q1749" s="69">
        <v>28.34</v>
      </c>
      <c r="R1749" s="69">
        <v>3500000</v>
      </c>
      <c r="S1749" s="69">
        <v>0</v>
      </c>
      <c r="T1749" s="69">
        <v>0</v>
      </c>
      <c r="U1749" s="69">
        <v>3540</v>
      </c>
      <c r="V1749" s="69">
        <v>0</v>
      </c>
      <c r="W1749" s="69">
        <v>0</v>
      </c>
      <c r="X1749" s="69">
        <v>0</v>
      </c>
      <c r="Y1749" s="69">
        <v>0</v>
      </c>
      <c r="Z1749" s="69">
        <v>0</v>
      </c>
      <c r="AA1749" s="69">
        <v>0</v>
      </c>
      <c r="AB1749" s="69">
        <v>0</v>
      </c>
      <c r="AC1749" s="69">
        <v>0</v>
      </c>
      <c r="AD1749" s="69">
        <v>0</v>
      </c>
      <c r="AE1749" s="69">
        <v>1445</v>
      </c>
      <c r="AF1749" s="69">
        <v>3116108</v>
      </c>
      <c r="AG1749" s="69">
        <v>383892</v>
      </c>
      <c r="AH1749" s="69">
        <v>0</v>
      </c>
      <c r="AI1749" s="69">
        <v>0</v>
      </c>
      <c r="AJ1749" s="69">
        <v>5750</v>
      </c>
      <c r="AK1749" s="69">
        <v>-2210</v>
      </c>
      <c r="AL1749" s="69">
        <v>28414</v>
      </c>
      <c r="AM1749" s="69">
        <v>12734</v>
      </c>
      <c r="AN1749" s="69">
        <v>-28414</v>
      </c>
      <c r="AO1749" s="69">
        <v>85</v>
      </c>
      <c r="AP1749" s="69">
        <v>-85</v>
      </c>
      <c r="AQ1749" s="69">
        <v>591395</v>
      </c>
      <c r="AR1749" s="69">
        <v>22910</v>
      </c>
      <c r="AS1749" s="69">
        <v>493182</v>
      </c>
      <c r="AT1749" s="69">
        <v>282848</v>
      </c>
      <c r="AU1749" s="69">
        <v>0</v>
      </c>
      <c r="AV1749" s="69">
        <v>1796</v>
      </c>
      <c r="AW1749" s="69">
        <v>0.89031657142857146</v>
      </c>
      <c r="AX1749" s="69">
        <v>0</v>
      </c>
      <c r="AY1749" s="69">
        <v>0</v>
      </c>
      <c r="AZ1749" s="69">
        <v>0</v>
      </c>
      <c r="BA1749" s="69">
        <v>541.93182608695656</v>
      </c>
      <c r="BB1749" s="69">
        <v>1.6242937853107344</v>
      </c>
      <c r="BC1749" s="69">
        <v>903.06817391304344</v>
      </c>
      <c r="BD1749" s="69">
        <v>0</v>
      </c>
      <c r="BE1749" s="69">
        <v>109.66805096079398</v>
      </c>
      <c r="BF1749" s="69">
        <v>-109.66805096079398</v>
      </c>
      <c r="BG1749" s="69">
        <v>36660.094117647059</v>
      </c>
      <c r="BH1749" s="69">
        <v>0</v>
      </c>
      <c r="BI1749" s="69">
        <v>-36660.094117647059</v>
      </c>
      <c r="BJ1749" s="69">
        <v>1.437279652347416E-4</v>
      </c>
      <c r="BK1749" s="69">
        <v>0</v>
      </c>
      <c r="BL1749" s="69">
        <v>136.01518987341771</v>
      </c>
      <c r="BM1749" s="69">
        <v>-136.01518987341771</v>
      </c>
      <c r="BN1749" s="69">
        <v>0</v>
      </c>
      <c r="BO1749" s="69">
        <v>6.3183733388485388</v>
      </c>
      <c r="BP1749" s="69">
        <v>-6.3183733388485388</v>
      </c>
      <c r="BQ1749" s="69">
        <v>6318.3733388485389</v>
      </c>
      <c r="BR1749" s="69">
        <v>-6318.3733388485389</v>
      </c>
      <c r="BS1749" s="69">
        <v>0</v>
      </c>
      <c r="BT1749" s="69">
        <v>0</v>
      </c>
      <c r="BU1749" s="69">
        <v>157.48775055679286</v>
      </c>
      <c r="BV1749" s="69">
        <v>2.1532140109402347E-2</v>
      </c>
    </row>
    <row r="1750" spans="1:74">
      <c r="A1750" s="113" t="s">
        <v>1048</v>
      </c>
      <c r="B1750" s="69" t="s">
        <v>100</v>
      </c>
      <c r="C1750" s="69" t="s">
        <v>141</v>
      </c>
      <c r="D1750" s="69" t="s">
        <v>364</v>
      </c>
      <c r="E1750" s="69" t="s">
        <v>691</v>
      </c>
      <c r="F1750" s="69">
        <v>0</v>
      </c>
      <c r="G1750" s="69">
        <v>0</v>
      </c>
      <c r="H1750" s="69">
        <v>10722</v>
      </c>
      <c r="I1750" s="69">
        <v>129</v>
      </c>
      <c r="J1750" s="69">
        <v>51</v>
      </c>
      <c r="K1750" s="69">
        <v>2851</v>
      </c>
      <c r="L1750" s="69">
        <v>2347</v>
      </c>
      <c r="M1750" s="69">
        <v>67</v>
      </c>
      <c r="N1750" s="69">
        <v>0</v>
      </c>
      <c r="O1750" s="69">
        <v>30</v>
      </c>
      <c r="P1750" s="69">
        <v>3760.79</v>
      </c>
      <c r="Q1750" s="69">
        <v>32.49</v>
      </c>
      <c r="R1750" s="69">
        <v>3500000</v>
      </c>
      <c r="S1750" s="69">
        <v>0</v>
      </c>
      <c r="T1750" s="69">
        <v>0</v>
      </c>
      <c r="U1750" s="69">
        <v>3540</v>
      </c>
      <c r="V1750" s="69">
        <v>0</v>
      </c>
      <c r="W1750" s="69">
        <v>0</v>
      </c>
      <c r="X1750" s="69">
        <v>0</v>
      </c>
      <c r="Y1750" s="69">
        <v>0</v>
      </c>
      <c r="Z1750" s="69">
        <v>0</v>
      </c>
      <c r="AA1750" s="69">
        <v>0</v>
      </c>
      <c r="AB1750" s="69">
        <v>0</v>
      </c>
      <c r="AC1750" s="69">
        <v>0</v>
      </c>
      <c r="AD1750" s="69">
        <v>0</v>
      </c>
      <c r="AE1750" s="69">
        <v>1445</v>
      </c>
      <c r="AF1750" s="69">
        <v>3231587</v>
      </c>
      <c r="AG1750" s="69">
        <v>268413</v>
      </c>
      <c r="AH1750" s="69">
        <v>0</v>
      </c>
      <c r="AI1750" s="69">
        <v>0</v>
      </c>
      <c r="AJ1750" s="69">
        <v>5968</v>
      </c>
      <c r="AK1750" s="69">
        <v>-2428</v>
      </c>
      <c r="AL1750" s="69">
        <v>29444</v>
      </c>
      <c r="AM1750" s="69">
        <v>13219</v>
      </c>
      <c r="AN1750" s="69">
        <v>-29444</v>
      </c>
      <c r="AO1750" s="69">
        <v>88</v>
      </c>
      <c r="AP1750" s="69">
        <v>-88</v>
      </c>
      <c r="AQ1750" s="69">
        <v>616488</v>
      </c>
      <c r="AR1750" s="69">
        <v>23761</v>
      </c>
      <c r="AS1750" s="69">
        <v>514609</v>
      </c>
      <c r="AT1750" s="69">
        <v>293570</v>
      </c>
      <c r="AU1750" s="69">
        <v>0</v>
      </c>
      <c r="AV1750" s="69">
        <v>1863</v>
      </c>
      <c r="AW1750" s="69">
        <v>0.92331057142857142</v>
      </c>
      <c r="AX1750" s="69">
        <v>0</v>
      </c>
      <c r="AY1750" s="69">
        <v>0</v>
      </c>
      <c r="AZ1750" s="69">
        <v>0</v>
      </c>
      <c r="BA1750" s="69">
        <v>541.48575737265412</v>
      </c>
      <c r="BB1750" s="69">
        <v>1.6858757062146892</v>
      </c>
      <c r="BC1750" s="69">
        <v>903.51424262734588</v>
      </c>
      <c r="BD1750" s="69">
        <v>0</v>
      </c>
      <c r="BE1750" s="69">
        <v>109.75366797989403</v>
      </c>
      <c r="BF1750" s="69">
        <v>-109.75366797989403</v>
      </c>
      <c r="BG1750" s="69">
        <v>36722.579545454544</v>
      </c>
      <c r="BH1750" s="69">
        <v>0</v>
      </c>
      <c r="BI1750" s="69">
        <v>-36722.579545454544</v>
      </c>
      <c r="BJ1750" s="69">
        <v>1.4274405990059822E-4</v>
      </c>
      <c r="BK1750" s="69">
        <v>0</v>
      </c>
      <c r="BL1750" s="69">
        <v>136.00382980514289</v>
      </c>
      <c r="BM1750" s="69">
        <v>-136.00382980514289</v>
      </c>
      <c r="BN1750" s="69">
        <v>0</v>
      </c>
      <c r="BO1750" s="69">
        <v>6.2796939035267556</v>
      </c>
      <c r="BP1750" s="69">
        <v>-6.2796939035267556</v>
      </c>
      <c r="BQ1750" s="69">
        <v>6279.693903526756</v>
      </c>
      <c r="BR1750" s="69">
        <v>-6279.693903526756</v>
      </c>
      <c r="BS1750" s="69">
        <v>0</v>
      </c>
      <c r="BT1750" s="69">
        <v>0</v>
      </c>
      <c r="BU1750" s="69">
        <v>157.57917337627484</v>
      </c>
      <c r="BV1750" s="69">
        <v>2.1442428725295545E-2</v>
      </c>
    </row>
    <row r="1751" spans="1:74">
      <c r="A1751" s="113" t="s">
        <v>1049</v>
      </c>
      <c r="B1751" s="69" t="s">
        <v>100</v>
      </c>
      <c r="C1751" s="69" t="s">
        <v>141</v>
      </c>
      <c r="D1751" s="69" t="s">
        <v>364</v>
      </c>
      <c r="E1751" s="69" t="s">
        <v>691</v>
      </c>
      <c r="F1751" s="69">
        <v>0</v>
      </c>
      <c r="G1751" s="69">
        <v>0</v>
      </c>
      <c r="H1751" s="69">
        <v>11999</v>
      </c>
      <c r="I1751" s="69">
        <v>122</v>
      </c>
      <c r="J1751" s="69">
        <v>55</v>
      </c>
      <c r="K1751" s="69">
        <v>3085</v>
      </c>
      <c r="L1751" s="69">
        <v>2543</v>
      </c>
      <c r="M1751" s="69">
        <v>67</v>
      </c>
      <c r="N1751" s="69">
        <v>0</v>
      </c>
      <c r="O1751" s="69">
        <v>26</v>
      </c>
      <c r="P1751" s="69">
        <v>3889.47</v>
      </c>
      <c r="Q1751" s="69">
        <v>40.130000000000003</v>
      </c>
      <c r="R1751" s="69">
        <v>3500000</v>
      </c>
      <c r="S1751" s="69">
        <v>0</v>
      </c>
      <c r="T1751" s="69">
        <v>0</v>
      </c>
      <c r="U1751" s="69">
        <v>3540</v>
      </c>
      <c r="V1751" s="69">
        <v>0</v>
      </c>
      <c r="W1751" s="69">
        <v>0</v>
      </c>
      <c r="X1751" s="69">
        <v>0</v>
      </c>
      <c r="Y1751" s="69">
        <v>0</v>
      </c>
      <c r="Z1751" s="69">
        <v>0</v>
      </c>
      <c r="AA1751" s="69">
        <v>0</v>
      </c>
      <c r="AB1751" s="69">
        <v>0</v>
      </c>
      <c r="AC1751" s="69">
        <v>0</v>
      </c>
      <c r="AD1751" s="69">
        <v>0</v>
      </c>
      <c r="AE1751" s="69">
        <v>1445</v>
      </c>
      <c r="AF1751" s="69">
        <v>3361925</v>
      </c>
      <c r="AG1751" s="69">
        <v>138075</v>
      </c>
      <c r="AH1751" s="69">
        <v>0</v>
      </c>
      <c r="AI1751" s="69">
        <v>0</v>
      </c>
      <c r="AJ1751" s="69">
        <v>6222</v>
      </c>
      <c r="AK1751" s="69">
        <v>-2682</v>
      </c>
      <c r="AL1751" s="69">
        <v>30615</v>
      </c>
      <c r="AM1751" s="69">
        <v>13746</v>
      </c>
      <c r="AN1751" s="69">
        <v>-30615</v>
      </c>
      <c r="AO1751" s="69">
        <v>90</v>
      </c>
      <c r="AP1751" s="69">
        <v>-90</v>
      </c>
      <c r="AQ1751" s="69">
        <v>646592</v>
      </c>
      <c r="AR1751" s="69">
        <v>24767</v>
      </c>
      <c r="AS1751" s="69">
        <v>539938</v>
      </c>
      <c r="AT1751" s="69">
        <v>305569</v>
      </c>
      <c r="AU1751" s="69">
        <v>0</v>
      </c>
      <c r="AV1751" s="69">
        <v>1930</v>
      </c>
      <c r="AW1751" s="69">
        <v>0.96055000000000001</v>
      </c>
      <c r="AX1751" s="69">
        <v>0</v>
      </c>
      <c r="AY1751" s="69">
        <v>0</v>
      </c>
      <c r="AZ1751" s="69">
        <v>0</v>
      </c>
      <c r="BA1751" s="69">
        <v>540.32867245258763</v>
      </c>
      <c r="BB1751" s="69">
        <v>1.7576271186440677</v>
      </c>
      <c r="BC1751" s="69">
        <v>904.67132754741237</v>
      </c>
      <c r="BD1751" s="69">
        <v>0</v>
      </c>
      <c r="BE1751" s="69">
        <v>109.81300016331863</v>
      </c>
      <c r="BF1751" s="69">
        <v>-109.81300016331863</v>
      </c>
      <c r="BG1751" s="69">
        <v>37354.722222222219</v>
      </c>
      <c r="BH1751" s="69">
        <v>0</v>
      </c>
      <c r="BI1751" s="69">
        <v>-37354.722222222219</v>
      </c>
      <c r="BJ1751" s="69">
        <v>1.391913293081263E-4</v>
      </c>
      <c r="BK1751" s="69">
        <v>0</v>
      </c>
      <c r="BL1751" s="69">
        <v>135.74211652602253</v>
      </c>
      <c r="BM1751" s="69">
        <v>-135.74211652602253</v>
      </c>
      <c r="BN1751" s="69">
        <v>0</v>
      </c>
      <c r="BO1751" s="69">
        <v>6.2265019317032699</v>
      </c>
      <c r="BP1751" s="69">
        <v>-6.2265019317032699</v>
      </c>
      <c r="BQ1751" s="69">
        <v>6226.5019317032702</v>
      </c>
      <c r="BR1751" s="69">
        <v>-6226.5019317032702</v>
      </c>
      <c r="BS1751" s="69">
        <v>0</v>
      </c>
      <c r="BT1751" s="69">
        <v>0</v>
      </c>
      <c r="BU1751" s="69">
        <v>158.32590673575129</v>
      </c>
      <c r="BV1751" s="69">
        <v>2.1259155696327824E-2</v>
      </c>
    </row>
    <row r="1752" spans="1:74">
      <c r="A1752" s="113" t="s">
        <v>1050</v>
      </c>
      <c r="B1752" s="69" t="s">
        <v>100</v>
      </c>
      <c r="C1752" s="69" t="s">
        <v>141</v>
      </c>
      <c r="D1752" s="69" t="s">
        <v>364</v>
      </c>
      <c r="E1752" s="69" t="s">
        <v>691</v>
      </c>
      <c r="F1752" s="69">
        <v>0</v>
      </c>
      <c r="G1752" s="69">
        <v>0</v>
      </c>
      <c r="H1752" s="69">
        <v>12613</v>
      </c>
      <c r="I1752" s="69">
        <v>121</v>
      </c>
      <c r="J1752" s="69">
        <v>61</v>
      </c>
      <c r="K1752" s="69">
        <v>3101</v>
      </c>
      <c r="L1752" s="69">
        <v>2538</v>
      </c>
      <c r="M1752" s="69">
        <v>72</v>
      </c>
      <c r="N1752" s="69">
        <v>0</v>
      </c>
      <c r="O1752" s="69">
        <v>27</v>
      </c>
      <c r="P1752" s="69">
        <v>4067.4</v>
      </c>
      <c r="Q1752" s="69">
        <v>37.32</v>
      </c>
      <c r="R1752" s="69">
        <v>3500000</v>
      </c>
      <c r="S1752" s="69">
        <v>0</v>
      </c>
      <c r="T1752" s="69">
        <v>0</v>
      </c>
      <c r="U1752" s="69">
        <v>3540</v>
      </c>
      <c r="V1752" s="69">
        <v>0</v>
      </c>
      <c r="W1752" s="69">
        <v>0</v>
      </c>
      <c r="X1752" s="69">
        <v>0</v>
      </c>
      <c r="Y1752" s="69">
        <v>0</v>
      </c>
      <c r="Z1752" s="69">
        <v>0</v>
      </c>
      <c r="AA1752" s="69">
        <v>0</v>
      </c>
      <c r="AB1752" s="69">
        <v>0</v>
      </c>
      <c r="AC1752" s="69">
        <v>0</v>
      </c>
      <c r="AD1752" s="69">
        <v>0</v>
      </c>
      <c r="AE1752" s="69">
        <v>1445</v>
      </c>
      <c r="AF1752" s="69">
        <v>3499998</v>
      </c>
      <c r="AG1752" s="69">
        <v>2</v>
      </c>
      <c r="AH1752" s="69">
        <v>0</v>
      </c>
      <c r="AI1752" s="69">
        <v>0</v>
      </c>
      <c r="AJ1752" s="69">
        <v>6441</v>
      </c>
      <c r="AK1752" s="69">
        <v>-2901</v>
      </c>
      <c r="AL1752" s="69">
        <v>31674</v>
      </c>
      <c r="AM1752" s="69">
        <v>14273</v>
      </c>
      <c r="AN1752" s="69">
        <v>-31674</v>
      </c>
      <c r="AO1752" s="69">
        <v>90</v>
      </c>
      <c r="AP1752" s="69">
        <v>-90</v>
      </c>
      <c r="AQ1752" s="69">
        <v>676480</v>
      </c>
      <c r="AR1752" s="69">
        <v>25674</v>
      </c>
      <c r="AS1752" s="69">
        <v>565327</v>
      </c>
      <c r="AT1752" s="69">
        <v>318182</v>
      </c>
      <c r="AU1752" s="69">
        <v>0</v>
      </c>
      <c r="AV1752" s="69">
        <v>2002</v>
      </c>
      <c r="AW1752" s="69">
        <v>0.99999942857142854</v>
      </c>
      <c r="AX1752" s="69">
        <v>0</v>
      </c>
      <c r="AY1752" s="69">
        <v>0</v>
      </c>
      <c r="AZ1752" s="69">
        <v>0</v>
      </c>
      <c r="BA1752" s="69">
        <v>543.39357242664187</v>
      </c>
      <c r="BB1752" s="69">
        <v>1.8194915254237287</v>
      </c>
      <c r="BC1752" s="69">
        <v>901.60642757335813</v>
      </c>
      <c r="BD1752" s="69">
        <v>0</v>
      </c>
      <c r="BE1752" s="69">
        <v>110.50066300435688</v>
      </c>
      <c r="BF1752" s="69">
        <v>-110.50066300435688</v>
      </c>
      <c r="BG1752" s="69">
        <v>38888.866666666669</v>
      </c>
      <c r="BH1752" s="69">
        <v>0</v>
      </c>
      <c r="BI1752" s="69">
        <v>-38888.866666666669</v>
      </c>
      <c r="BJ1752" s="69">
        <v>1.3304162724692527E-4</v>
      </c>
      <c r="BK1752" s="69">
        <v>0</v>
      </c>
      <c r="BL1752" s="69">
        <v>136.32460855340034</v>
      </c>
      <c r="BM1752" s="69">
        <v>-136.32460855340034</v>
      </c>
      <c r="BN1752" s="69">
        <v>0</v>
      </c>
      <c r="BO1752" s="69">
        <v>6.191103555995026</v>
      </c>
      <c r="BP1752" s="69">
        <v>-6.191103555995026</v>
      </c>
      <c r="BQ1752" s="69">
        <v>6191.103555995026</v>
      </c>
      <c r="BR1752" s="69">
        <v>-6191.103555995026</v>
      </c>
      <c r="BS1752" s="69">
        <v>0</v>
      </c>
      <c r="BT1752" s="69">
        <v>0</v>
      </c>
      <c r="BU1752" s="69">
        <v>158.93206793206792</v>
      </c>
      <c r="BV1752" s="69">
        <v>2.1098923841059603E-2</v>
      </c>
    </row>
    <row r="1753" spans="1:74">
      <c r="A1753" s="113" t="s">
        <v>1051</v>
      </c>
      <c r="B1753" s="69" t="s">
        <v>100</v>
      </c>
      <c r="C1753" s="69" t="s">
        <v>383</v>
      </c>
      <c r="D1753" s="69" t="s">
        <v>381</v>
      </c>
      <c r="E1753" s="69" t="s">
        <v>701</v>
      </c>
      <c r="F1753" s="69">
        <v>0</v>
      </c>
      <c r="G1753" s="69">
        <v>1</v>
      </c>
      <c r="H1753" s="69">
        <v>15054</v>
      </c>
      <c r="I1753" s="69">
        <v>96</v>
      </c>
      <c r="J1753" s="69">
        <v>43</v>
      </c>
      <c r="K1753" s="69">
        <v>8478</v>
      </c>
      <c r="L1753" s="69">
        <v>6671</v>
      </c>
      <c r="M1753" s="69">
        <v>49</v>
      </c>
      <c r="N1753" s="69">
        <v>0</v>
      </c>
      <c r="O1753" s="69">
        <v>0</v>
      </c>
      <c r="P1753" s="69">
        <v>1775.65</v>
      </c>
      <c r="Q1753" s="69">
        <v>101.03</v>
      </c>
      <c r="R1753" s="69">
        <v>1480000</v>
      </c>
      <c r="S1753" s="69">
        <v>3700</v>
      </c>
      <c r="T1753" s="69">
        <v>400</v>
      </c>
      <c r="U1753" s="69">
        <v>0</v>
      </c>
      <c r="V1753" s="69">
        <v>0</v>
      </c>
      <c r="W1753" s="69">
        <v>0</v>
      </c>
      <c r="X1753" s="69">
        <v>0</v>
      </c>
      <c r="Y1753" s="69">
        <v>0</v>
      </c>
      <c r="Z1753" s="69">
        <v>0</v>
      </c>
      <c r="AA1753" s="69">
        <v>0</v>
      </c>
      <c r="AB1753" s="69">
        <v>0</v>
      </c>
      <c r="AC1753" s="69">
        <v>0</v>
      </c>
      <c r="AD1753" s="69">
        <v>0</v>
      </c>
      <c r="AE1753" s="69">
        <v>0</v>
      </c>
      <c r="AF1753" s="69">
        <v>98876</v>
      </c>
      <c r="AG1753" s="69">
        <v>1381124</v>
      </c>
      <c r="AH1753" s="69">
        <v>18</v>
      </c>
      <c r="AI1753" s="69">
        <v>382</v>
      </c>
      <c r="AJ1753" s="69">
        <v>0</v>
      </c>
      <c r="AK1753" s="69">
        <v>0</v>
      </c>
      <c r="AL1753" s="69">
        <v>890</v>
      </c>
      <c r="AM1753" s="69">
        <v>363</v>
      </c>
      <c r="AN1753" s="69">
        <v>-890</v>
      </c>
      <c r="AO1753" s="69">
        <v>1</v>
      </c>
      <c r="AP1753" s="69">
        <v>-1</v>
      </c>
      <c r="AQ1753" s="69">
        <v>50981</v>
      </c>
      <c r="AR1753" s="69">
        <v>443</v>
      </c>
      <c r="AS1753" s="69">
        <v>37052</v>
      </c>
      <c r="AT1753" s="69">
        <v>15054</v>
      </c>
      <c r="AU1753" s="69">
        <v>1</v>
      </c>
      <c r="AV1753" s="69">
        <v>49</v>
      </c>
      <c r="AW1753" s="69">
        <v>6.6808108108108111E-2</v>
      </c>
      <c r="AX1753" s="69">
        <v>4.4999999999999998E-2</v>
      </c>
      <c r="AY1753" s="69">
        <v>5493.1111111111113</v>
      </c>
      <c r="AZ1753" s="69">
        <v>-1793.1111111111113</v>
      </c>
      <c r="BA1753" s="69">
        <v>0</v>
      </c>
      <c r="BB1753" s="69">
        <v>0</v>
      </c>
      <c r="BC1753" s="69">
        <v>0</v>
      </c>
      <c r="BD1753" s="69">
        <v>0</v>
      </c>
      <c r="BE1753" s="69">
        <v>111.09662921348314</v>
      </c>
      <c r="BF1753" s="69">
        <v>-111.09662921348314</v>
      </c>
      <c r="BG1753" s="69">
        <v>98876</v>
      </c>
      <c r="BH1753" s="69">
        <v>0</v>
      </c>
      <c r="BI1753" s="69">
        <v>-98876</v>
      </c>
      <c r="BJ1753" s="69">
        <v>1.9615150742433456E-5</v>
      </c>
      <c r="BK1753" s="69">
        <v>0</v>
      </c>
      <c r="BL1753" s="69">
        <v>223.19638826185101</v>
      </c>
      <c r="BM1753" s="69">
        <v>-223.19638826185101</v>
      </c>
      <c r="BN1753" s="69">
        <v>0</v>
      </c>
      <c r="BO1753" s="69">
        <v>2.6685738961459569</v>
      </c>
      <c r="BP1753" s="69">
        <v>-2.6685738961459569</v>
      </c>
      <c r="BQ1753" s="69">
        <v>2668.573896145957</v>
      </c>
      <c r="BR1753" s="69">
        <v>-2668.573896145957</v>
      </c>
      <c r="BS1753" s="69">
        <v>4.9586776859504134E-2</v>
      </c>
      <c r="BT1753" s="69">
        <v>15054</v>
      </c>
      <c r="BU1753" s="69">
        <v>307.22448979591837</v>
      </c>
      <c r="BV1753" s="69">
        <v>7.1202997195033441E-3</v>
      </c>
    </row>
    <row r="1754" spans="1:74">
      <c r="A1754" s="113" t="s">
        <v>1052</v>
      </c>
      <c r="B1754" s="69" t="s">
        <v>100</v>
      </c>
      <c r="C1754" s="69" t="s">
        <v>153</v>
      </c>
      <c r="D1754" s="69" t="s">
        <v>381</v>
      </c>
      <c r="E1754" s="69" t="s">
        <v>701</v>
      </c>
      <c r="F1754" s="69">
        <v>0</v>
      </c>
      <c r="G1754" s="69">
        <v>10</v>
      </c>
      <c r="H1754" s="69">
        <v>22063</v>
      </c>
      <c r="I1754" s="69">
        <v>95</v>
      </c>
      <c r="J1754" s="69">
        <v>32</v>
      </c>
      <c r="K1754" s="69">
        <v>3838</v>
      </c>
      <c r="L1754" s="69">
        <v>3180</v>
      </c>
      <c r="M1754" s="69">
        <v>39</v>
      </c>
      <c r="N1754" s="69">
        <v>1</v>
      </c>
      <c r="O1754" s="69">
        <v>0</v>
      </c>
      <c r="P1754" s="69">
        <v>5748.57</v>
      </c>
      <c r="Q1754" s="69">
        <v>158.72999999999999</v>
      </c>
      <c r="R1754" s="69">
        <v>1480000</v>
      </c>
      <c r="S1754" s="69">
        <v>3700</v>
      </c>
      <c r="T1754" s="69">
        <v>400</v>
      </c>
      <c r="U1754" s="69">
        <v>0</v>
      </c>
      <c r="V1754" s="69">
        <v>0</v>
      </c>
      <c r="W1754" s="69">
        <v>0</v>
      </c>
      <c r="X1754" s="69">
        <v>0</v>
      </c>
      <c r="Y1754" s="69">
        <v>0</v>
      </c>
      <c r="Z1754" s="69">
        <v>0</v>
      </c>
      <c r="AA1754" s="69">
        <v>0</v>
      </c>
      <c r="AB1754" s="69">
        <v>0</v>
      </c>
      <c r="AC1754" s="69">
        <v>0</v>
      </c>
      <c r="AD1754" s="69">
        <v>0</v>
      </c>
      <c r="AE1754" s="69">
        <v>0</v>
      </c>
      <c r="AF1754" s="69">
        <v>189997</v>
      </c>
      <c r="AG1754" s="69">
        <v>1290003</v>
      </c>
      <c r="AH1754" s="69">
        <v>35</v>
      </c>
      <c r="AI1754" s="69">
        <v>365</v>
      </c>
      <c r="AJ1754" s="69">
        <v>0</v>
      </c>
      <c r="AK1754" s="69">
        <v>0</v>
      </c>
      <c r="AL1754" s="69">
        <v>1287</v>
      </c>
      <c r="AM1754" s="69">
        <v>544</v>
      </c>
      <c r="AN1754" s="69">
        <v>-1287</v>
      </c>
      <c r="AO1754" s="69">
        <v>2</v>
      </c>
      <c r="AP1754" s="69">
        <v>-2</v>
      </c>
      <c r="AQ1754" s="69">
        <v>77896</v>
      </c>
      <c r="AR1754" s="69">
        <v>660</v>
      </c>
      <c r="AS1754" s="69">
        <v>56439</v>
      </c>
      <c r="AT1754" s="69">
        <v>37117</v>
      </c>
      <c r="AU1754" s="69">
        <v>11</v>
      </c>
      <c r="AV1754" s="69">
        <v>88</v>
      </c>
      <c r="AW1754" s="69">
        <v>0.12837635135135136</v>
      </c>
      <c r="AX1754" s="69">
        <v>8.7499999999999994E-2</v>
      </c>
      <c r="AY1754" s="69">
        <v>5428.4857142857145</v>
      </c>
      <c r="AZ1754" s="69">
        <v>-1728.4857142857145</v>
      </c>
      <c r="BA1754" s="69">
        <v>0</v>
      </c>
      <c r="BB1754" s="69">
        <v>0</v>
      </c>
      <c r="BC1754" s="69">
        <v>0</v>
      </c>
      <c r="BD1754" s="69">
        <v>0</v>
      </c>
      <c r="BE1754" s="69">
        <v>147.62781662781663</v>
      </c>
      <c r="BF1754" s="69">
        <v>-147.62781662781663</v>
      </c>
      <c r="BG1754" s="69">
        <v>94998.5</v>
      </c>
      <c r="BH1754" s="69">
        <v>0</v>
      </c>
      <c r="BI1754" s="69">
        <v>-94998.5</v>
      </c>
      <c r="BJ1754" s="69">
        <v>2.5675259320119134E-5</v>
      </c>
      <c r="BK1754" s="69">
        <v>0</v>
      </c>
      <c r="BL1754" s="69">
        <v>287.87424242424242</v>
      </c>
      <c r="BM1754" s="69">
        <v>-287.87424242424242</v>
      </c>
      <c r="BN1754" s="69">
        <v>0</v>
      </c>
      <c r="BO1754" s="69">
        <v>3.3664132957706552</v>
      </c>
      <c r="BP1754" s="69">
        <v>-3.3664132957706552</v>
      </c>
      <c r="BQ1754" s="69">
        <v>3366.4132957706552</v>
      </c>
      <c r="BR1754" s="69">
        <v>-3366.4132957706552</v>
      </c>
      <c r="BS1754" s="69">
        <v>6.4338235294117641E-2</v>
      </c>
      <c r="BT1754" s="69">
        <v>3374.2727272727275</v>
      </c>
      <c r="BU1754" s="69">
        <v>421.78409090909093</v>
      </c>
      <c r="BV1754" s="69">
        <v>6.9836705350724039E-3</v>
      </c>
    </row>
    <row r="1755" spans="1:74">
      <c r="A1755" s="113" t="s">
        <v>1052</v>
      </c>
      <c r="B1755" s="69" t="s">
        <v>100</v>
      </c>
      <c r="C1755" s="69" t="s">
        <v>383</v>
      </c>
      <c r="D1755" s="69" t="s">
        <v>381</v>
      </c>
      <c r="E1755" s="69" t="s">
        <v>701</v>
      </c>
      <c r="F1755" s="69">
        <v>0</v>
      </c>
      <c r="G1755" s="69">
        <v>1</v>
      </c>
      <c r="H1755" s="69">
        <v>8487</v>
      </c>
      <c r="I1755" s="69">
        <v>15</v>
      </c>
      <c r="J1755" s="69">
        <v>2</v>
      </c>
      <c r="K1755" s="69">
        <v>1382</v>
      </c>
      <c r="L1755" s="69">
        <v>1227</v>
      </c>
      <c r="M1755" s="69">
        <v>3</v>
      </c>
      <c r="N1755" s="69">
        <v>0</v>
      </c>
      <c r="O1755" s="69">
        <v>0</v>
      </c>
      <c r="P1755" s="69">
        <v>6141.1</v>
      </c>
      <c r="Q1755" s="69">
        <v>771.55</v>
      </c>
      <c r="R1755" s="69">
        <v>1480000</v>
      </c>
      <c r="S1755" s="69">
        <v>3700</v>
      </c>
      <c r="T1755" s="69">
        <v>400</v>
      </c>
      <c r="U1755" s="69">
        <v>0</v>
      </c>
      <c r="V1755" s="69">
        <v>0</v>
      </c>
      <c r="W1755" s="69">
        <v>0</v>
      </c>
      <c r="X1755" s="69">
        <v>0</v>
      </c>
      <c r="Y1755" s="69">
        <v>0</v>
      </c>
      <c r="Z1755" s="69">
        <v>0</v>
      </c>
      <c r="AA1755" s="69">
        <v>0</v>
      </c>
      <c r="AB1755" s="69">
        <v>0</v>
      </c>
      <c r="AC1755" s="69">
        <v>0</v>
      </c>
      <c r="AD1755" s="69">
        <v>0</v>
      </c>
      <c r="AE1755" s="69">
        <v>0</v>
      </c>
      <c r="AF1755" s="69">
        <v>227659</v>
      </c>
      <c r="AG1755" s="69">
        <v>1252341</v>
      </c>
      <c r="AH1755" s="69">
        <v>44</v>
      </c>
      <c r="AI1755" s="69">
        <v>356</v>
      </c>
      <c r="AJ1755" s="69">
        <v>0</v>
      </c>
      <c r="AK1755" s="69">
        <v>0</v>
      </c>
      <c r="AL1755" s="69">
        <v>1440</v>
      </c>
      <c r="AM1755" s="69">
        <v>609</v>
      </c>
      <c r="AN1755" s="69">
        <v>-1440</v>
      </c>
      <c r="AO1755" s="69">
        <v>2</v>
      </c>
      <c r="AP1755" s="69">
        <v>-2</v>
      </c>
      <c r="AQ1755" s="69">
        <v>85600</v>
      </c>
      <c r="AR1755" s="69">
        <v>755</v>
      </c>
      <c r="AS1755" s="69">
        <v>62990</v>
      </c>
      <c r="AT1755" s="69">
        <v>45604</v>
      </c>
      <c r="AU1755" s="69">
        <v>12</v>
      </c>
      <c r="AV1755" s="69">
        <v>91</v>
      </c>
      <c r="AW1755" s="69">
        <v>0.15382364864864864</v>
      </c>
      <c r="AX1755" s="69">
        <v>0.11</v>
      </c>
      <c r="AY1755" s="69">
        <v>5174.068181818182</v>
      </c>
      <c r="AZ1755" s="69">
        <v>-1474.068181818182</v>
      </c>
      <c r="BA1755" s="69">
        <v>0</v>
      </c>
      <c r="BB1755" s="69">
        <v>0</v>
      </c>
      <c r="BC1755" s="69">
        <v>0</v>
      </c>
      <c r="BD1755" s="69">
        <v>0</v>
      </c>
      <c r="BE1755" s="69">
        <v>158.09652777777777</v>
      </c>
      <c r="BF1755" s="69">
        <v>-158.09652777777777</v>
      </c>
      <c r="BG1755" s="69">
        <v>113829.5</v>
      </c>
      <c r="BH1755" s="69">
        <v>0</v>
      </c>
      <c r="BI1755" s="69">
        <v>-113829.5</v>
      </c>
      <c r="BJ1755" s="69">
        <v>2.336448598130841E-5</v>
      </c>
      <c r="BK1755" s="69">
        <v>0</v>
      </c>
      <c r="BL1755" s="69">
        <v>301.53509933774836</v>
      </c>
      <c r="BM1755" s="69">
        <v>-301.53509933774836</v>
      </c>
      <c r="BN1755" s="69">
        <v>0</v>
      </c>
      <c r="BO1755" s="69">
        <v>3.6142086045404032</v>
      </c>
      <c r="BP1755" s="69">
        <v>-3.6142086045404032</v>
      </c>
      <c r="BQ1755" s="69">
        <v>3614.208604540403</v>
      </c>
      <c r="BR1755" s="69">
        <v>-3614.208604540403</v>
      </c>
      <c r="BS1755" s="69">
        <v>7.2249589490968796E-2</v>
      </c>
      <c r="BT1755" s="69">
        <v>3800.3333333333335</v>
      </c>
      <c r="BU1755" s="69">
        <v>501.14285714285717</v>
      </c>
      <c r="BV1755" s="69">
        <v>7.1144859813084115E-3</v>
      </c>
    </row>
    <row r="1756" spans="1:74">
      <c r="A1756" s="113" t="s">
        <v>1053</v>
      </c>
      <c r="B1756" s="69" t="s">
        <v>100</v>
      </c>
      <c r="C1756" s="69" t="s">
        <v>153</v>
      </c>
      <c r="D1756" s="69" t="s">
        <v>381</v>
      </c>
      <c r="E1756" s="69" t="s">
        <v>701</v>
      </c>
      <c r="F1756" s="69">
        <v>0</v>
      </c>
      <c r="G1756" s="69">
        <v>6</v>
      </c>
      <c r="H1756" s="69">
        <v>20834</v>
      </c>
      <c r="I1756" s="69">
        <v>83</v>
      </c>
      <c r="J1756" s="69">
        <v>33</v>
      </c>
      <c r="K1756" s="69">
        <v>3382</v>
      </c>
      <c r="L1756" s="69">
        <v>2828</v>
      </c>
      <c r="M1756" s="69">
        <v>41</v>
      </c>
      <c r="N1756" s="69">
        <v>0</v>
      </c>
      <c r="O1756" s="69">
        <v>1</v>
      </c>
      <c r="P1756" s="69">
        <v>6160.26</v>
      </c>
      <c r="Q1756" s="69">
        <v>148.81</v>
      </c>
      <c r="R1756" s="69">
        <v>1480000</v>
      </c>
      <c r="S1756" s="69">
        <v>3700</v>
      </c>
      <c r="T1756" s="69">
        <v>400</v>
      </c>
      <c r="U1756" s="69">
        <v>0</v>
      </c>
      <c r="V1756" s="69">
        <v>0</v>
      </c>
      <c r="W1756" s="69">
        <v>0</v>
      </c>
      <c r="X1756" s="69">
        <v>0</v>
      </c>
      <c r="Y1756" s="69">
        <v>0</v>
      </c>
      <c r="Z1756" s="69">
        <v>0</v>
      </c>
      <c r="AA1756" s="69">
        <v>0</v>
      </c>
      <c r="AB1756" s="69">
        <v>0</v>
      </c>
      <c r="AC1756" s="69">
        <v>0</v>
      </c>
      <c r="AD1756" s="69">
        <v>0</v>
      </c>
      <c r="AE1756" s="69">
        <v>0</v>
      </c>
      <c r="AF1756" s="69">
        <v>258374</v>
      </c>
      <c r="AG1756" s="69">
        <v>1221626</v>
      </c>
      <c r="AH1756" s="69">
        <v>51</v>
      </c>
      <c r="AI1756" s="69">
        <v>349</v>
      </c>
      <c r="AJ1756" s="69">
        <v>1</v>
      </c>
      <c r="AK1756" s="69">
        <v>-1</v>
      </c>
      <c r="AL1756" s="69">
        <v>1551</v>
      </c>
      <c r="AM1756" s="69">
        <v>653</v>
      </c>
      <c r="AN1756" s="69">
        <v>-1551</v>
      </c>
      <c r="AO1756" s="69">
        <v>2</v>
      </c>
      <c r="AP1756" s="69">
        <v>-2</v>
      </c>
      <c r="AQ1756" s="69">
        <v>90934</v>
      </c>
      <c r="AR1756" s="69">
        <v>809</v>
      </c>
      <c r="AS1756" s="69">
        <v>67590</v>
      </c>
      <c r="AT1756" s="69">
        <v>66438</v>
      </c>
      <c r="AU1756" s="69">
        <v>18</v>
      </c>
      <c r="AV1756" s="69">
        <v>132</v>
      </c>
      <c r="AW1756" s="69">
        <v>0.17457702702702702</v>
      </c>
      <c r="AX1756" s="69">
        <v>0.1275</v>
      </c>
      <c r="AY1756" s="69">
        <v>5066.1568627450979</v>
      </c>
      <c r="AZ1756" s="69">
        <v>-1366.1568627450979</v>
      </c>
      <c r="BA1756" s="69">
        <v>258374</v>
      </c>
      <c r="BB1756" s="69">
        <v>0</v>
      </c>
      <c r="BC1756" s="69">
        <v>-258374</v>
      </c>
      <c r="BD1756" s="69">
        <v>0</v>
      </c>
      <c r="BE1756" s="69">
        <v>166.58542875564152</v>
      </c>
      <c r="BF1756" s="69">
        <v>-166.58542875564152</v>
      </c>
      <c r="BG1756" s="69">
        <v>129187</v>
      </c>
      <c r="BH1756" s="69">
        <v>0</v>
      </c>
      <c r="BI1756" s="69">
        <v>-129187</v>
      </c>
      <c r="BJ1756" s="69">
        <v>2.1993973651219566E-5</v>
      </c>
      <c r="BK1756" s="69">
        <v>0</v>
      </c>
      <c r="BL1756" s="69">
        <v>319.37453646477132</v>
      </c>
      <c r="BM1756" s="69">
        <v>-319.37453646477132</v>
      </c>
      <c r="BN1756" s="69">
        <v>0</v>
      </c>
      <c r="BO1756" s="69">
        <v>3.8226660748631454</v>
      </c>
      <c r="BP1756" s="69">
        <v>-3.8226660748631454</v>
      </c>
      <c r="BQ1756" s="69">
        <v>3822.6660748631452</v>
      </c>
      <c r="BR1756" s="69">
        <v>-3822.6660748631452</v>
      </c>
      <c r="BS1756" s="69">
        <v>7.8101071975497705E-2</v>
      </c>
      <c r="BT1756" s="69">
        <v>3691</v>
      </c>
      <c r="BU1756" s="69">
        <v>503.31818181818181</v>
      </c>
      <c r="BV1756" s="69">
        <v>7.181032397123188E-3</v>
      </c>
    </row>
    <row r="1757" spans="1:74">
      <c r="A1757" s="113" t="s">
        <v>1054</v>
      </c>
      <c r="B1757" s="69" t="s">
        <v>100</v>
      </c>
      <c r="C1757" s="69" t="s">
        <v>153</v>
      </c>
      <c r="D1757" s="69" t="s">
        <v>381</v>
      </c>
      <c r="E1757" s="69" t="s">
        <v>701</v>
      </c>
      <c r="F1757" s="69">
        <v>0</v>
      </c>
      <c r="G1757" s="69">
        <v>4</v>
      </c>
      <c r="H1757" s="69">
        <v>28763</v>
      </c>
      <c r="I1757" s="69">
        <v>132</v>
      </c>
      <c r="J1757" s="69">
        <v>58</v>
      </c>
      <c r="K1757" s="69">
        <v>5051</v>
      </c>
      <c r="L1757" s="69">
        <v>4208</v>
      </c>
      <c r="M1757" s="69">
        <v>68</v>
      </c>
      <c r="N1757" s="69">
        <v>0</v>
      </c>
      <c r="O1757" s="69">
        <v>0</v>
      </c>
      <c r="P1757" s="69">
        <v>5694.52</v>
      </c>
      <c r="Q1757" s="69">
        <v>135.66999999999999</v>
      </c>
      <c r="R1757" s="69">
        <v>1480000</v>
      </c>
      <c r="S1757" s="69">
        <v>3700</v>
      </c>
      <c r="T1757" s="69">
        <v>400</v>
      </c>
      <c r="U1757" s="69">
        <v>0</v>
      </c>
      <c r="V1757" s="69">
        <v>0</v>
      </c>
      <c r="W1757" s="69">
        <v>0</v>
      </c>
      <c r="X1757" s="69">
        <v>0</v>
      </c>
      <c r="Y1757" s="69">
        <v>0</v>
      </c>
      <c r="Z1757" s="69">
        <v>0</v>
      </c>
      <c r="AA1757" s="69">
        <v>0</v>
      </c>
      <c r="AB1757" s="69">
        <v>0</v>
      </c>
      <c r="AC1757" s="69">
        <v>0</v>
      </c>
      <c r="AD1757" s="69">
        <v>0</v>
      </c>
      <c r="AE1757" s="69">
        <v>0</v>
      </c>
      <c r="AF1757" s="69">
        <v>333340</v>
      </c>
      <c r="AG1757" s="69">
        <v>1146660</v>
      </c>
      <c r="AH1757" s="69">
        <v>66</v>
      </c>
      <c r="AI1757" s="69">
        <v>334</v>
      </c>
      <c r="AJ1757" s="69">
        <v>1</v>
      </c>
      <c r="AK1757" s="69">
        <v>-1</v>
      </c>
      <c r="AL1757" s="69">
        <v>1830</v>
      </c>
      <c r="AM1757" s="69">
        <v>791</v>
      </c>
      <c r="AN1757" s="69">
        <v>-1830</v>
      </c>
      <c r="AO1757" s="69">
        <v>3</v>
      </c>
      <c r="AP1757" s="69">
        <v>-3</v>
      </c>
      <c r="AQ1757" s="69">
        <v>104968</v>
      </c>
      <c r="AR1757" s="69">
        <v>995</v>
      </c>
      <c r="AS1757" s="69">
        <v>79376</v>
      </c>
      <c r="AT1757" s="69">
        <v>95201</v>
      </c>
      <c r="AU1757" s="69">
        <v>22</v>
      </c>
      <c r="AV1757" s="69">
        <v>200</v>
      </c>
      <c r="AW1757" s="69">
        <v>0.22522972972972974</v>
      </c>
      <c r="AX1757" s="69">
        <v>0.16500000000000001</v>
      </c>
      <c r="AY1757" s="69">
        <v>5050.606060606061</v>
      </c>
      <c r="AZ1757" s="69">
        <v>-1350.606060606061</v>
      </c>
      <c r="BA1757" s="69">
        <v>333340</v>
      </c>
      <c r="BB1757" s="69">
        <v>0</v>
      </c>
      <c r="BC1757" s="69">
        <v>-333340</v>
      </c>
      <c r="BD1757" s="69">
        <v>0</v>
      </c>
      <c r="BE1757" s="69">
        <v>182.15300546448088</v>
      </c>
      <c r="BF1757" s="69">
        <v>-182.15300546448088</v>
      </c>
      <c r="BG1757" s="69">
        <v>111113.33333333333</v>
      </c>
      <c r="BH1757" s="69">
        <v>0</v>
      </c>
      <c r="BI1757" s="69">
        <v>-111113.33333333333</v>
      </c>
      <c r="BJ1757" s="69">
        <v>2.8580138708939866E-5</v>
      </c>
      <c r="BK1757" s="69">
        <v>0</v>
      </c>
      <c r="BL1757" s="69">
        <v>335.0150753768844</v>
      </c>
      <c r="BM1757" s="69">
        <v>-335.0150753768844</v>
      </c>
      <c r="BN1757" s="69">
        <v>0</v>
      </c>
      <c r="BO1757" s="69">
        <v>4.1995061479540414</v>
      </c>
      <c r="BP1757" s="69">
        <v>-4.1995061479540414</v>
      </c>
      <c r="BQ1757" s="69">
        <v>4199.5061479540418</v>
      </c>
      <c r="BR1757" s="69">
        <v>-4199.5061479540418</v>
      </c>
      <c r="BS1757" s="69">
        <v>8.3438685208596708E-2</v>
      </c>
      <c r="BT1757" s="69">
        <v>4327.318181818182</v>
      </c>
      <c r="BU1757" s="69">
        <v>476.005</v>
      </c>
      <c r="BV1757" s="69">
        <v>7.5356299062571451E-3</v>
      </c>
    </row>
    <row r="1758" spans="1:74">
      <c r="A1758" s="113" t="s">
        <v>1055</v>
      </c>
      <c r="B1758" s="69" t="s">
        <v>100</v>
      </c>
      <c r="C1758" s="69" t="s">
        <v>153</v>
      </c>
      <c r="D1758" s="69" t="s">
        <v>381</v>
      </c>
      <c r="E1758" s="69" t="s">
        <v>701</v>
      </c>
      <c r="F1758" s="69">
        <v>0</v>
      </c>
      <c r="G1758" s="69">
        <v>2</v>
      </c>
      <c r="H1758" s="69">
        <v>24315</v>
      </c>
      <c r="I1758" s="69">
        <v>74</v>
      </c>
      <c r="J1758" s="69">
        <v>41</v>
      </c>
      <c r="K1758" s="69">
        <v>5383</v>
      </c>
      <c r="L1758" s="69">
        <v>4877</v>
      </c>
      <c r="M1758" s="69">
        <v>49</v>
      </c>
      <c r="N1758" s="69">
        <v>0</v>
      </c>
      <c r="O1758" s="69">
        <v>0</v>
      </c>
      <c r="P1758" s="69">
        <v>4517</v>
      </c>
      <c r="Q1758" s="69">
        <v>159.97</v>
      </c>
      <c r="R1758" s="69">
        <v>1480000</v>
      </c>
      <c r="S1758" s="69">
        <v>3700</v>
      </c>
      <c r="T1758" s="69">
        <v>400</v>
      </c>
      <c r="U1758" s="69">
        <v>0</v>
      </c>
      <c r="V1758" s="69">
        <v>0</v>
      </c>
      <c r="W1758" s="69">
        <v>0</v>
      </c>
      <c r="X1758" s="69">
        <v>0</v>
      </c>
      <c r="Y1758" s="69">
        <v>0</v>
      </c>
      <c r="Z1758" s="69">
        <v>0</v>
      </c>
      <c r="AA1758" s="69">
        <v>0</v>
      </c>
      <c r="AB1758" s="69">
        <v>0</v>
      </c>
      <c r="AC1758" s="69">
        <v>0</v>
      </c>
      <c r="AD1758" s="69">
        <v>0</v>
      </c>
      <c r="AE1758" s="69">
        <v>0</v>
      </c>
      <c r="AF1758" s="69">
        <v>394760</v>
      </c>
      <c r="AG1758" s="69">
        <v>1085240</v>
      </c>
      <c r="AH1758" s="69">
        <v>81</v>
      </c>
      <c r="AI1758" s="69">
        <v>319</v>
      </c>
      <c r="AJ1758" s="69">
        <v>1</v>
      </c>
      <c r="AK1758" s="69">
        <v>-1</v>
      </c>
      <c r="AL1758" s="69">
        <v>2041</v>
      </c>
      <c r="AM1758" s="69">
        <v>909</v>
      </c>
      <c r="AN1758" s="69">
        <v>-2041</v>
      </c>
      <c r="AO1758" s="69">
        <v>3</v>
      </c>
      <c r="AP1758" s="69">
        <v>-3</v>
      </c>
      <c r="AQ1758" s="69">
        <v>119183</v>
      </c>
      <c r="AR1758" s="69">
        <v>1145</v>
      </c>
      <c r="AS1758" s="69">
        <v>91918</v>
      </c>
      <c r="AT1758" s="69">
        <v>119516</v>
      </c>
      <c r="AU1758" s="69">
        <v>24</v>
      </c>
      <c r="AV1758" s="69">
        <v>249</v>
      </c>
      <c r="AW1758" s="69">
        <v>0.26672972972972975</v>
      </c>
      <c r="AX1758" s="69">
        <v>0.20250000000000001</v>
      </c>
      <c r="AY1758" s="69">
        <v>4873.5802469135806</v>
      </c>
      <c r="AZ1758" s="69">
        <v>-1173.5802469135806</v>
      </c>
      <c r="BA1758" s="69">
        <v>394760</v>
      </c>
      <c r="BB1758" s="69">
        <v>0</v>
      </c>
      <c r="BC1758" s="69">
        <v>-394760</v>
      </c>
      <c r="BD1758" s="69">
        <v>0</v>
      </c>
      <c r="BE1758" s="69">
        <v>193.41499265066145</v>
      </c>
      <c r="BF1758" s="69">
        <v>-193.41499265066145</v>
      </c>
      <c r="BG1758" s="69">
        <v>131586.66666666666</v>
      </c>
      <c r="BH1758" s="69">
        <v>0</v>
      </c>
      <c r="BI1758" s="69">
        <v>-131586.66666666666</v>
      </c>
      <c r="BJ1758" s="69">
        <v>2.5171375112222381E-5</v>
      </c>
      <c r="BK1758" s="69">
        <v>0</v>
      </c>
      <c r="BL1758" s="69">
        <v>344.76855895196508</v>
      </c>
      <c r="BM1758" s="69">
        <v>-344.76855895196508</v>
      </c>
      <c r="BN1758" s="69">
        <v>0</v>
      </c>
      <c r="BO1758" s="69">
        <v>4.2946974477251461</v>
      </c>
      <c r="BP1758" s="69">
        <v>-4.2946974477251461</v>
      </c>
      <c r="BQ1758" s="69">
        <v>4294.697447725146</v>
      </c>
      <c r="BR1758" s="69">
        <v>-4294.697447725146</v>
      </c>
      <c r="BS1758" s="69">
        <v>8.9108910891089105E-2</v>
      </c>
      <c r="BT1758" s="69">
        <v>4979.833333333333</v>
      </c>
      <c r="BU1758" s="69">
        <v>479.98393574297188</v>
      </c>
      <c r="BV1758" s="69">
        <v>7.6269266590033814E-3</v>
      </c>
    </row>
    <row r="1759" spans="1:74">
      <c r="A1759" s="113" t="s">
        <v>1056</v>
      </c>
      <c r="B1759" s="69" t="s">
        <v>100</v>
      </c>
      <c r="C1759" s="69" t="s">
        <v>153</v>
      </c>
      <c r="D1759" s="69" t="s">
        <v>381</v>
      </c>
      <c r="E1759" s="69" t="s">
        <v>701</v>
      </c>
      <c r="F1759" s="69">
        <v>0</v>
      </c>
      <c r="G1759" s="69">
        <v>5</v>
      </c>
      <c r="H1759" s="69">
        <v>22099</v>
      </c>
      <c r="I1759" s="69">
        <v>79</v>
      </c>
      <c r="J1759" s="69">
        <v>27</v>
      </c>
      <c r="K1759" s="69">
        <v>5008</v>
      </c>
      <c r="L1759" s="69">
        <v>4440</v>
      </c>
      <c r="M1759" s="69">
        <v>34</v>
      </c>
      <c r="N1759" s="69">
        <v>0</v>
      </c>
      <c r="O1759" s="69">
        <v>0</v>
      </c>
      <c r="P1759" s="69">
        <v>4412.74</v>
      </c>
      <c r="Q1759" s="69">
        <v>197.31</v>
      </c>
      <c r="R1759" s="69">
        <v>1480000</v>
      </c>
      <c r="S1759" s="69">
        <v>3700</v>
      </c>
      <c r="T1759" s="69">
        <v>400</v>
      </c>
      <c r="U1759" s="69">
        <v>0</v>
      </c>
      <c r="V1759" s="69">
        <v>0</v>
      </c>
      <c r="W1759" s="69">
        <v>0</v>
      </c>
      <c r="X1759" s="69">
        <v>0</v>
      </c>
      <c r="Y1759" s="69">
        <v>0</v>
      </c>
      <c r="Z1759" s="69">
        <v>0</v>
      </c>
      <c r="AA1759" s="69">
        <v>0</v>
      </c>
      <c r="AB1759" s="69">
        <v>0</v>
      </c>
      <c r="AC1759" s="69">
        <v>0</v>
      </c>
      <c r="AD1759" s="69">
        <v>0</v>
      </c>
      <c r="AE1759" s="69">
        <v>0</v>
      </c>
      <c r="AF1759" s="69">
        <v>457555</v>
      </c>
      <c r="AG1759" s="69">
        <v>1022445</v>
      </c>
      <c r="AH1759" s="69">
        <v>97</v>
      </c>
      <c r="AI1759" s="69">
        <v>303</v>
      </c>
      <c r="AJ1759" s="69">
        <v>1</v>
      </c>
      <c r="AK1759" s="69">
        <v>-1</v>
      </c>
      <c r="AL1759" s="69">
        <v>2257</v>
      </c>
      <c r="AM1759" s="69">
        <v>1011</v>
      </c>
      <c r="AN1759" s="69">
        <v>-2257</v>
      </c>
      <c r="AO1759" s="69">
        <v>3</v>
      </c>
      <c r="AP1759" s="69">
        <v>-3</v>
      </c>
      <c r="AQ1759" s="69">
        <v>134017</v>
      </c>
      <c r="AR1759" s="69">
        <v>1274</v>
      </c>
      <c r="AS1759" s="69">
        <v>104773</v>
      </c>
      <c r="AT1759" s="69">
        <v>141615</v>
      </c>
      <c r="AU1759" s="69">
        <v>29</v>
      </c>
      <c r="AV1759" s="69">
        <v>283</v>
      </c>
      <c r="AW1759" s="69">
        <v>0.30915878378378381</v>
      </c>
      <c r="AX1759" s="69">
        <v>0.24249999999999999</v>
      </c>
      <c r="AY1759" s="69">
        <v>4717.0618556701029</v>
      </c>
      <c r="AZ1759" s="69">
        <v>-1017.0618556701029</v>
      </c>
      <c r="BA1759" s="69">
        <v>457555</v>
      </c>
      <c r="BB1759" s="69">
        <v>0</v>
      </c>
      <c r="BC1759" s="69">
        <v>-457555</v>
      </c>
      <c r="BD1759" s="69">
        <v>0</v>
      </c>
      <c r="BE1759" s="69">
        <v>202.72707133362871</v>
      </c>
      <c r="BF1759" s="69">
        <v>-202.72707133362871</v>
      </c>
      <c r="BG1759" s="69">
        <v>152518.33333333334</v>
      </c>
      <c r="BH1759" s="69">
        <v>0</v>
      </c>
      <c r="BI1759" s="69">
        <v>-152518.33333333334</v>
      </c>
      <c r="BJ1759" s="69">
        <v>2.2385219785549596E-5</v>
      </c>
      <c r="BK1759" s="69">
        <v>0</v>
      </c>
      <c r="BL1759" s="69">
        <v>359.14835164835165</v>
      </c>
      <c r="BM1759" s="69">
        <v>-359.14835164835165</v>
      </c>
      <c r="BN1759" s="69">
        <v>0</v>
      </c>
      <c r="BO1759" s="69">
        <v>4.3671079381138274</v>
      </c>
      <c r="BP1759" s="69">
        <v>-4.3671079381138274</v>
      </c>
      <c r="BQ1759" s="69">
        <v>4367.107938113827</v>
      </c>
      <c r="BR1759" s="69">
        <v>-4367.107938113827</v>
      </c>
      <c r="BS1759" s="69">
        <v>9.5944609297725025E-2</v>
      </c>
      <c r="BT1759" s="69">
        <v>4883.2758620689656</v>
      </c>
      <c r="BU1759" s="69">
        <v>500.40636042402826</v>
      </c>
      <c r="BV1759" s="69">
        <v>7.5438190677302132E-3</v>
      </c>
    </row>
    <row r="1760" spans="1:74">
      <c r="A1760" s="113" t="s">
        <v>1057</v>
      </c>
      <c r="B1760" s="69" t="s">
        <v>100</v>
      </c>
      <c r="C1760" s="69" t="s">
        <v>153</v>
      </c>
      <c r="D1760" s="69" t="s">
        <v>381</v>
      </c>
      <c r="E1760" s="69" t="s">
        <v>701</v>
      </c>
      <c r="F1760" s="69">
        <v>0</v>
      </c>
      <c r="G1760" s="69">
        <v>4</v>
      </c>
      <c r="H1760" s="69">
        <v>20676</v>
      </c>
      <c r="I1760" s="69">
        <v>97</v>
      </c>
      <c r="J1760" s="69">
        <v>33</v>
      </c>
      <c r="K1760" s="69">
        <v>4114</v>
      </c>
      <c r="L1760" s="69">
        <v>3560</v>
      </c>
      <c r="M1760" s="69">
        <v>45</v>
      </c>
      <c r="N1760" s="69">
        <v>1</v>
      </c>
      <c r="O1760" s="69">
        <v>0</v>
      </c>
      <c r="P1760" s="69">
        <v>5025.7700000000004</v>
      </c>
      <c r="Q1760" s="69">
        <v>142.59</v>
      </c>
      <c r="R1760" s="69">
        <v>1480000</v>
      </c>
      <c r="S1760" s="69">
        <v>3700</v>
      </c>
      <c r="T1760" s="69">
        <v>400</v>
      </c>
      <c r="U1760" s="69">
        <v>0</v>
      </c>
      <c r="V1760" s="69">
        <v>0</v>
      </c>
      <c r="W1760" s="69">
        <v>0</v>
      </c>
      <c r="X1760" s="69">
        <v>0</v>
      </c>
      <c r="Y1760" s="69">
        <v>0</v>
      </c>
      <c r="Z1760" s="69">
        <v>0</v>
      </c>
      <c r="AA1760" s="69">
        <v>0</v>
      </c>
      <c r="AB1760" s="69">
        <v>0</v>
      </c>
      <c r="AC1760" s="69">
        <v>0</v>
      </c>
      <c r="AD1760" s="69">
        <v>0</v>
      </c>
      <c r="AE1760" s="69">
        <v>0</v>
      </c>
      <c r="AF1760" s="69">
        <v>518422</v>
      </c>
      <c r="AG1760" s="69">
        <v>961578</v>
      </c>
      <c r="AH1760" s="69">
        <v>111</v>
      </c>
      <c r="AI1760" s="69">
        <v>289</v>
      </c>
      <c r="AJ1760" s="69">
        <v>1</v>
      </c>
      <c r="AK1760" s="69">
        <v>-1</v>
      </c>
      <c r="AL1760" s="69">
        <v>2489</v>
      </c>
      <c r="AM1760" s="69">
        <v>1119</v>
      </c>
      <c r="AN1760" s="69">
        <v>-2489</v>
      </c>
      <c r="AO1760" s="69">
        <v>4</v>
      </c>
      <c r="AP1760" s="69">
        <v>-4</v>
      </c>
      <c r="AQ1760" s="69">
        <v>147879</v>
      </c>
      <c r="AR1760" s="69">
        <v>1414</v>
      </c>
      <c r="AS1760" s="69">
        <v>117079</v>
      </c>
      <c r="AT1760" s="69">
        <v>162291</v>
      </c>
      <c r="AU1760" s="69">
        <v>33</v>
      </c>
      <c r="AV1760" s="69">
        <v>328</v>
      </c>
      <c r="AW1760" s="69">
        <v>0.35028513513513515</v>
      </c>
      <c r="AX1760" s="69">
        <v>0.27750000000000002</v>
      </c>
      <c r="AY1760" s="69">
        <v>4670.468468468468</v>
      </c>
      <c r="AZ1760" s="69">
        <v>-970.46846846846802</v>
      </c>
      <c r="BA1760" s="69">
        <v>518422</v>
      </c>
      <c r="BB1760" s="69">
        <v>0</v>
      </c>
      <c r="BC1760" s="69">
        <v>-518422</v>
      </c>
      <c r="BD1760" s="69">
        <v>0</v>
      </c>
      <c r="BE1760" s="69">
        <v>208.28525512253918</v>
      </c>
      <c r="BF1760" s="69">
        <v>-208.28525512253918</v>
      </c>
      <c r="BG1760" s="69">
        <v>129605.5</v>
      </c>
      <c r="BH1760" s="69">
        <v>0</v>
      </c>
      <c r="BI1760" s="69">
        <v>-129605.5</v>
      </c>
      <c r="BJ1760" s="69">
        <v>2.704914152787076E-5</v>
      </c>
      <c r="BK1760" s="69">
        <v>0</v>
      </c>
      <c r="BL1760" s="69">
        <v>366.63507779349362</v>
      </c>
      <c r="BM1760" s="69">
        <v>-366.63507779349362</v>
      </c>
      <c r="BN1760" s="69">
        <v>0</v>
      </c>
      <c r="BO1760" s="69">
        <v>4.4279674407878442</v>
      </c>
      <c r="BP1760" s="69">
        <v>-4.4279674407878442</v>
      </c>
      <c r="BQ1760" s="69">
        <v>4427.9674407878438</v>
      </c>
      <c r="BR1760" s="69">
        <v>-4427.9674407878438</v>
      </c>
      <c r="BS1760" s="69">
        <v>9.9195710455764072E-2</v>
      </c>
      <c r="BT1760" s="69">
        <v>4917.909090909091</v>
      </c>
      <c r="BU1760" s="69">
        <v>494.78963414634148</v>
      </c>
      <c r="BV1760" s="69">
        <v>7.566997342421845E-3</v>
      </c>
    </row>
    <row r="1761" spans="1:74">
      <c r="A1761" s="113" t="s">
        <v>1058</v>
      </c>
      <c r="B1761" s="69" t="s">
        <v>100</v>
      </c>
      <c r="C1761" s="69" t="s">
        <v>153</v>
      </c>
      <c r="D1761" s="69" t="s">
        <v>381</v>
      </c>
      <c r="E1761" s="69" t="s">
        <v>701</v>
      </c>
      <c r="F1761" s="69">
        <v>0</v>
      </c>
      <c r="G1761" s="69">
        <v>4</v>
      </c>
      <c r="H1761" s="69">
        <v>23930</v>
      </c>
      <c r="I1761" s="69">
        <v>93</v>
      </c>
      <c r="J1761" s="69">
        <v>37</v>
      </c>
      <c r="K1761" s="69">
        <v>4479</v>
      </c>
      <c r="L1761" s="69">
        <v>3801</v>
      </c>
      <c r="M1761" s="69">
        <v>45</v>
      </c>
      <c r="N1761" s="69">
        <v>0</v>
      </c>
      <c r="O1761" s="69">
        <v>0</v>
      </c>
      <c r="P1761" s="69">
        <v>5342.71</v>
      </c>
      <c r="Q1761" s="69">
        <v>167.34</v>
      </c>
      <c r="R1761" s="69">
        <v>1480000</v>
      </c>
      <c r="S1761" s="69">
        <v>3700</v>
      </c>
      <c r="T1761" s="69">
        <v>400</v>
      </c>
      <c r="U1761" s="69">
        <v>0</v>
      </c>
      <c r="V1761" s="69">
        <v>0</v>
      </c>
      <c r="W1761" s="69">
        <v>0</v>
      </c>
      <c r="X1761" s="69">
        <v>0</v>
      </c>
      <c r="Y1761" s="69">
        <v>0</v>
      </c>
      <c r="Z1761" s="69">
        <v>0</v>
      </c>
      <c r="AA1761" s="69">
        <v>0</v>
      </c>
      <c r="AB1761" s="69">
        <v>0</v>
      </c>
      <c r="AC1761" s="69">
        <v>0</v>
      </c>
      <c r="AD1761" s="69">
        <v>0</v>
      </c>
      <c r="AE1761" s="69">
        <v>0</v>
      </c>
      <c r="AF1761" s="69">
        <v>586828</v>
      </c>
      <c r="AG1761" s="69">
        <v>893172</v>
      </c>
      <c r="AH1761" s="69">
        <v>128</v>
      </c>
      <c r="AI1761" s="69">
        <v>272</v>
      </c>
      <c r="AJ1761" s="69">
        <v>1</v>
      </c>
      <c r="AK1761" s="69">
        <v>-1</v>
      </c>
      <c r="AL1761" s="69">
        <v>2732</v>
      </c>
      <c r="AM1761" s="69">
        <v>1232</v>
      </c>
      <c r="AN1761" s="69">
        <v>-2732</v>
      </c>
      <c r="AO1761" s="69">
        <v>4</v>
      </c>
      <c r="AP1761" s="69">
        <v>-4</v>
      </c>
      <c r="AQ1761" s="69">
        <v>162310</v>
      </c>
      <c r="AR1761" s="69">
        <v>1564</v>
      </c>
      <c r="AS1761" s="69">
        <v>129735</v>
      </c>
      <c r="AT1761" s="69">
        <v>186221</v>
      </c>
      <c r="AU1761" s="69">
        <v>37</v>
      </c>
      <c r="AV1761" s="69">
        <v>373</v>
      </c>
      <c r="AW1761" s="69">
        <v>0.39650540540540541</v>
      </c>
      <c r="AX1761" s="69">
        <v>0.32</v>
      </c>
      <c r="AY1761" s="69">
        <v>4584.59375</v>
      </c>
      <c r="AZ1761" s="69">
        <v>-884.59375</v>
      </c>
      <c r="BA1761" s="69">
        <v>586828</v>
      </c>
      <c r="BB1761" s="69">
        <v>0</v>
      </c>
      <c r="BC1761" s="69">
        <v>-586828</v>
      </c>
      <c r="BD1761" s="69">
        <v>0</v>
      </c>
      <c r="BE1761" s="69">
        <v>214.79795021961934</v>
      </c>
      <c r="BF1761" s="69">
        <v>-214.79795021961934</v>
      </c>
      <c r="BG1761" s="69">
        <v>146707</v>
      </c>
      <c r="BH1761" s="69">
        <v>0</v>
      </c>
      <c r="BI1761" s="69">
        <v>-146707</v>
      </c>
      <c r="BJ1761" s="69">
        <v>2.4644199371572918E-5</v>
      </c>
      <c r="BK1761" s="69">
        <v>0</v>
      </c>
      <c r="BL1761" s="69">
        <v>375.20971867007671</v>
      </c>
      <c r="BM1761" s="69">
        <v>-375.20971867007671</v>
      </c>
      <c r="BN1761" s="69">
        <v>0</v>
      </c>
      <c r="BO1761" s="69">
        <v>4.5232820749990363</v>
      </c>
      <c r="BP1761" s="69">
        <v>-4.5232820749990363</v>
      </c>
      <c r="BQ1761" s="69">
        <v>4523.282074999036</v>
      </c>
      <c r="BR1761" s="69">
        <v>-4523.282074999036</v>
      </c>
      <c r="BS1761" s="69">
        <v>0.1038961038961039</v>
      </c>
      <c r="BT1761" s="69">
        <v>5033</v>
      </c>
      <c r="BU1761" s="69">
        <v>499.25201072386056</v>
      </c>
      <c r="BV1761" s="69">
        <v>7.5904134064444578E-3</v>
      </c>
    </row>
    <row r="1762" spans="1:74">
      <c r="A1762" s="113" t="s">
        <v>1059</v>
      </c>
      <c r="B1762" s="69" t="s">
        <v>100</v>
      </c>
      <c r="C1762" s="69" t="s">
        <v>153</v>
      </c>
      <c r="D1762" s="69" t="s">
        <v>381</v>
      </c>
      <c r="E1762" s="69" t="s">
        <v>701</v>
      </c>
      <c r="F1762" s="69">
        <v>0</v>
      </c>
      <c r="G1762" s="69">
        <v>7</v>
      </c>
      <c r="H1762" s="69">
        <v>24251</v>
      </c>
      <c r="I1762" s="69">
        <v>95</v>
      </c>
      <c r="J1762" s="69">
        <v>39</v>
      </c>
      <c r="K1762" s="69">
        <v>4365</v>
      </c>
      <c r="L1762" s="69">
        <v>3802</v>
      </c>
      <c r="M1762" s="69">
        <v>54</v>
      </c>
      <c r="N1762" s="69">
        <v>1</v>
      </c>
      <c r="O1762" s="69">
        <v>0</v>
      </c>
      <c r="P1762" s="69">
        <v>5555.78</v>
      </c>
      <c r="Q1762" s="69">
        <v>136.24</v>
      </c>
      <c r="R1762" s="69">
        <v>1480000</v>
      </c>
      <c r="S1762" s="69">
        <v>3700</v>
      </c>
      <c r="T1762" s="69">
        <v>400</v>
      </c>
      <c r="U1762" s="69">
        <v>0</v>
      </c>
      <c r="V1762" s="69">
        <v>0</v>
      </c>
      <c r="W1762" s="69">
        <v>0</v>
      </c>
      <c r="X1762" s="69">
        <v>0</v>
      </c>
      <c r="Y1762" s="69">
        <v>0</v>
      </c>
      <c r="Z1762" s="69">
        <v>0</v>
      </c>
      <c r="AA1762" s="69">
        <v>0</v>
      </c>
      <c r="AB1762" s="69">
        <v>0</v>
      </c>
      <c r="AC1762" s="69">
        <v>0</v>
      </c>
      <c r="AD1762" s="69">
        <v>0</v>
      </c>
      <c r="AE1762" s="69">
        <v>0</v>
      </c>
      <c r="AF1762" s="69">
        <v>653664</v>
      </c>
      <c r="AG1762" s="69">
        <v>826336</v>
      </c>
      <c r="AH1762" s="69">
        <v>141</v>
      </c>
      <c r="AI1762" s="69">
        <v>259</v>
      </c>
      <c r="AJ1762" s="69">
        <v>1</v>
      </c>
      <c r="AK1762" s="69">
        <v>-1</v>
      </c>
      <c r="AL1762" s="69">
        <v>2949</v>
      </c>
      <c r="AM1762" s="69">
        <v>1347</v>
      </c>
      <c r="AN1762" s="69">
        <v>-2949</v>
      </c>
      <c r="AO1762" s="69">
        <v>5</v>
      </c>
      <c r="AP1762" s="69">
        <v>-5</v>
      </c>
      <c r="AQ1762" s="69">
        <v>176395</v>
      </c>
      <c r="AR1762" s="69">
        <v>1717</v>
      </c>
      <c r="AS1762" s="69">
        <v>141757</v>
      </c>
      <c r="AT1762" s="69">
        <v>210472</v>
      </c>
      <c r="AU1762" s="69">
        <v>44</v>
      </c>
      <c r="AV1762" s="69">
        <v>427</v>
      </c>
      <c r="AW1762" s="69">
        <v>0.44166486486486489</v>
      </c>
      <c r="AX1762" s="69">
        <v>0.35249999999999998</v>
      </c>
      <c r="AY1762" s="69">
        <v>4635.9148936170213</v>
      </c>
      <c r="AZ1762" s="69">
        <v>-935.91489361702133</v>
      </c>
      <c r="BA1762" s="69">
        <v>653664</v>
      </c>
      <c r="BB1762" s="69">
        <v>0</v>
      </c>
      <c r="BC1762" s="69">
        <v>-653664</v>
      </c>
      <c r="BD1762" s="69">
        <v>0</v>
      </c>
      <c r="BE1762" s="69">
        <v>221.65615462868769</v>
      </c>
      <c r="BF1762" s="69">
        <v>-221.65615462868769</v>
      </c>
      <c r="BG1762" s="69">
        <v>130732.8</v>
      </c>
      <c r="BH1762" s="69">
        <v>0</v>
      </c>
      <c r="BI1762" s="69">
        <v>-130732.8</v>
      </c>
      <c r="BJ1762" s="69">
        <v>2.834547464497293E-5</v>
      </c>
      <c r="BK1762" s="69">
        <v>0</v>
      </c>
      <c r="BL1762" s="69">
        <v>380.70122306348281</v>
      </c>
      <c r="BM1762" s="69">
        <v>-380.70122306348281</v>
      </c>
      <c r="BN1762" s="69">
        <v>0</v>
      </c>
      <c r="BO1762" s="69">
        <v>4.611158531853806</v>
      </c>
      <c r="BP1762" s="69">
        <v>-4.611158531853806</v>
      </c>
      <c r="BQ1762" s="69">
        <v>4611.1585318538064</v>
      </c>
      <c r="BR1762" s="69">
        <v>-4611.1585318538064</v>
      </c>
      <c r="BS1762" s="69">
        <v>0.10467706013363029</v>
      </c>
      <c r="BT1762" s="69">
        <v>4783.454545454545</v>
      </c>
      <c r="BU1762" s="69">
        <v>492.90866510538643</v>
      </c>
      <c r="BV1762" s="69">
        <v>7.6362708693557078E-3</v>
      </c>
    </row>
    <row r="1763" spans="1:74">
      <c r="A1763" s="113" t="s">
        <v>1031</v>
      </c>
      <c r="B1763" s="69" t="s">
        <v>100</v>
      </c>
      <c r="C1763" s="69" t="s">
        <v>153</v>
      </c>
      <c r="D1763" s="69" t="s">
        <v>381</v>
      </c>
      <c r="E1763" s="69" t="s">
        <v>701</v>
      </c>
      <c r="F1763" s="69">
        <v>0</v>
      </c>
      <c r="G1763" s="69">
        <v>1</v>
      </c>
      <c r="H1763" s="69">
        <v>13936</v>
      </c>
      <c r="I1763" s="69">
        <v>28</v>
      </c>
      <c r="J1763" s="69">
        <v>10</v>
      </c>
      <c r="K1763" s="69">
        <v>2164</v>
      </c>
      <c r="L1763" s="69">
        <v>1963</v>
      </c>
      <c r="M1763" s="69">
        <v>14</v>
      </c>
      <c r="N1763" s="69">
        <v>0</v>
      </c>
      <c r="O1763" s="69">
        <v>0</v>
      </c>
      <c r="P1763" s="69">
        <v>6439.93</v>
      </c>
      <c r="Q1763" s="69">
        <v>316.73</v>
      </c>
      <c r="R1763" s="69">
        <v>1480000</v>
      </c>
      <c r="S1763" s="69">
        <v>3700</v>
      </c>
      <c r="T1763" s="69">
        <v>400</v>
      </c>
      <c r="U1763" s="69">
        <v>0</v>
      </c>
      <c r="V1763" s="69">
        <v>0</v>
      </c>
      <c r="W1763" s="69">
        <v>0</v>
      </c>
      <c r="X1763" s="69">
        <v>0</v>
      </c>
      <c r="Y1763" s="69">
        <v>0</v>
      </c>
      <c r="Z1763" s="69">
        <v>0</v>
      </c>
      <c r="AA1763" s="69">
        <v>0</v>
      </c>
      <c r="AB1763" s="69">
        <v>0</v>
      </c>
      <c r="AC1763" s="69">
        <v>0</v>
      </c>
      <c r="AD1763" s="69">
        <v>0</v>
      </c>
      <c r="AE1763" s="69">
        <v>0</v>
      </c>
      <c r="AF1763" s="69">
        <v>705673</v>
      </c>
      <c r="AG1763" s="69">
        <v>774327</v>
      </c>
      <c r="AH1763" s="69">
        <v>150</v>
      </c>
      <c r="AI1763" s="69">
        <v>250</v>
      </c>
      <c r="AJ1763" s="69">
        <v>1</v>
      </c>
      <c r="AK1763" s="69">
        <v>-1</v>
      </c>
      <c r="AL1763" s="69">
        <v>3084</v>
      </c>
      <c r="AM1763" s="69">
        <v>1416</v>
      </c>
      <c r="AN1763" s="69">
        <v>-3084</v>
      </c>
      <c r="AO1763" s="69">
        <v>5</v>
      </c>
      <c r="AP1763" s="69">
        <v>-5</v>
      </c>
      <c r="AQ1763" s="69">
        <v>187254</v>
      </c>
      <c r="AR1763" s="69">
        <v>1808</v>
      </c>
      <c r="AS1763" s="69">
        <v>151352</v>
      </c>
      <c r="AT1763" s="69">
        <v>224408</v>
      </c>
      <c r="AU1763" s="69">
        <v>45</v>
      </c>
      <c r="AV1763" s="69">
        <v>441</v>
      </c>
      <c r="AW1763" s="69">
        <v>0.47680608108108108</v>
      </c>
      <c r="AX1763" s="69">
        <v>0.375</v>
      </c>
      <c r="AY1763" s="69">
        <v>4704.4866666666667</v>
      </c>
      <c r="AZ1763" s="69">
        <v>-1004.4866666666667</v>
      </c>
      <c r="BA1763" s="69">
        <v>705673</v>
      </c>
      <c r="BB1763" s="69">
        <v>0</v>
      </c>
      <c r="BC1763" s="69">
        <v>-705673</v>
      </c>
      <c r="BD1763" s="69">
        <v>0</v>
      </c>
      <c r="BE1763" s="69">
        <v>228.81744487678341</v>
      </c>
      <c r="BF1763" s="69">
        <v>-228.81744487678341</v>
      </c>
      <c r="BG1763" s="69">
        <v>141134.6</v>
      </c>
      <c r="BH1763" s="69">
        <v>0</v>
      </c>
      <c r="BI1763" s="69">
        <v>-141134.6</v>
      </c>
      <c r="BJ1763" s="69">
        <v>2.6701699296143206E-5</v>
      </c>
      <c r="BK1763" s="69">
        <v>0</v>
      </c>
      <c r="BL1763" s="69">
        <v>390.30586283185841</v>
      </c>
      <c r="BM1763" s="69">
        <v>-390.30586283185841</v>
      </c>
      <c r="BN1763" s="69">
        <v>0</v>
      </c>
      <c r="BO1763" s="69">
        <v>4.6624623394471163</v>
      </c>
      <c r="BP1763" s="69">
        <v>-4.6624623394471163</v>
      </c>
      <c r="BQ1763" s="69">
        <v>4662.4623394471164</v>
      </c>
      <c r="BR1763" s="69">
        <v>-4662.4623394471164</v>
      </c>
      <c r="BS1763" s="69">
        <v>0.1059322033898305</v>
      </c>
      <c r="BT1763" s="69">
        <v>4986.8444444444449</v>
      </c>
      <c r="BU1763" s="69">
        <v>508.86167800453512</v>
      </c>
      <c r="BV1763" s="69">
        <v>7.5619212406677558E-3</v>
      </c>
    </row>
    <row r="1764" spans="1:74">
      <c r="A1764" s="113" t="s">
        <v>1033</v>
      </c>
      <c r="B1764" s="69" t="s">
        <v>100</v>
      </c>
      <c r="C1764" s="69" t="s">
        <v>153</v>
      </c>
      <c r="D1764" s="69" t="s">
        <v>381</v>
      </c>
      <c r="E1764" s="69" t="s">
        <v>701</v>
      </c>
      <c r="F1764" s="69">
        <v>0</v>
      </c>
      <c r="G1764" s="69">
        <v>1</v>
      </c>
      <c r="H1764" s="69">
        <v>5701</v>
      </c>
      <c r="I1764" s="69">
        <v>20</v>
      </c>
      <c r="J1764" s="69">
        <v>8</v>
      </c>
      <c r="K1764" s="69">
        <v>928</v>
      </c>
      <c r="L1764" s="69">
        <v>858</v>
      </c>
      <c r="M1764" s="69">
        <v>10</v>
      </c>
      <c r="N1764" s="69">
        <v>0</v>
      </c>
      <c r="O1764" s="69">
        <v>1</v>
      </c>
      <c r="P1764" s="69">
        <v>6143.32</v>
      </c>
      <c r="Q1764" s="69">
        <v>150.03</v>
      </c>
      <c r="R1764" s="69">
        <v>1480000</v>
      </c>
      <c r="S1764" s="69">
        <v>3700</v>
      </c>
      <c r="T1764" s="69">
        <v>400</v>
      </c>
      <c r="U1764" s="69">
        <v>0</v>
      </c>
      <c r="V1764" s="69">
        <v>0</v>
      </c>
      <c r="W1764" s="69">
        <v>0</v>
      </c>
      <c r="X1764" s="69">
        <v>0</v>
      </c>
      <c r="Y1764" s="69">
        <v>0</v>
      </c>
      <c r="Z1764" s="69">
        <v>0</v>
      </c>
      <c r="AA1764" s="69">
        <v>0</v>
      </c>
      <c r="AB1764" s="69">
        <v>0</v>
      </c>
      <c r="AC1764" s="69">
        <v>0</v>
      </c>
      <c r="AD1764" s="69">
        <v>0</v>
      </c>
      <c r="AE1764" s="69">
        <v>0</v>
      </c>
      <c r="AF1764" s="69">
        <v>931579</v>
      </c>
      <c r="AG1764" s="69">
        <v>548421</v>
      </c>
      <c r="AH1764" s="69">
        <v>184</v>
      </c>
      <c r="AI1764" s="69">
        <v>216</v>
      </c>
      <c r="AJ1764" s="69">
        <v>3</v>
      </c>
      <c r="AK1764" s="69">
        <v>-3</v>
      </c>
      <c r="AL1764" s="69">
        <v>3675</v>
      </c>
      <c r="AM1764" s="69">
        <v>1719</v>
      </c>
      <c r="AN1764" s="69">
        <v>-3675</v>
      </c>
      <c r="AO1764" s="69">
        <v>5</v>
      </c>
      <c r="AP1764" s="69">
        <v>-5</v>
      </c>
      <c r="AQ1764" s="69">
        <v>227053</v>
      </c>
      <c r="AR1764" s="69">
        <v>2195</v>
      </c>
      <c r="AS1764" s="69">
        <v>186386</v>
      </c>
      <c r="AT1764" s="69">
        <v>230109</v>
      </c>
      <c r="AU1764" s="69">
        <v>46</v>
      </c>
      <c r="AV1764" s="69">
        <v>451</v>
      </c>
      <c r="AW1764" s="69">
        <v>0.62944527027027031</v>
      </c>
      <c r="AX1764" s="69">
        <v>0.46</v>
      </c>
      <c r="AY1764" s="69">
        <v>5062.929347826087</v>
      </c>
      <c r="AZ1764" s="69">
        <v>-1362.929347826087</v>
      </c>
      <c r="BA1764" s="69">
        <v>310526.33333333331</v>
      </c>
      <c r="BB1764" s="69">
        <v>0</v>
      </c>
      <c r="BC1764" s="69">
        <v>-310526.33333333331</v>
      </c>
      <c r="BD1764" s="69">
        <v>0</v>
      </c>
      <c r="BE1764" s="69">
        <v>253.49088435374151</v>
      </c>
      <c r="BF1764" s="69">
        <v>-253.49088435374151</v>
      </c>
      <c r="BG1764" s="69">
        <v>186315.8</v>
      </c>
      <c r="BH1764" s="69">
        <v>0</v>
      </c>
      <c r="BI1764" s="69">
        <v>-186315.8</v>
      </c>
      <c r="BJ1764" s="69">
        <v>2.2021290183349261E-5</v>
      </c>
      <c r="BK1764" s="69">
        <v>0</v>
      </c>
      <c r="BL1764" s="69">
        <v>424.40956719817768</v>
      </c>
      <c r="BM1764" s="69">
        <v>-424.40956719817768</v>
      </c>
      <c r="BN1764" s="69">
        <v>0</v>
      </c>
      <c r="BO1764" s="69">
        <v>4.998116811348492</v>
      </c>
      <c r="BP1764" s="69">
        <v>-4.998116811348492</v>
      </c>
      <c r="BQ1764" s="69">
        <v>4998.1168113484919</v>
      </c>
      <c r="BR1764" s="69">
        <v>-4998.1168113484919</v>
      </c>
      <c r="BS1764" s="69">
        <v>0.1070389761489238</v>
      </c>
      <c r="BT1764" s="69">
        <v>5002.369565217391</v>
      </c>
      <c r="BU1764" s="69">
        <v>510.21951219512198</v>
      </c>
      <c r="BV1764" s="69">
        <v>7.5709195650354765E-3</v>
      </c>
    </row>
    <row r="1765" spans="1:74">
      <c r="A1765" s="113" t="s">
        <v>1034</v>
      </c>
      <c r="B1765" s="69" t="s">
        <v>100</v>
      </c>
      <c r="C1765" s="69" t="s">
        <v>153</v>
      </c>
      <c r="D1765" s="69" t="s">
        <v>381</v>
      </c>
      <c r="E1765" s="69" t="s">
        <v>701</v>
      </c>
      <c r="F1765" s="69">
        <v>0</v>
      </c>
      <c r="G1765" s="69">
        <v>0</v>
      </c>
      <c r="H1765" s="69">
        <v>11440</v>
      </c>
      <c r="I1765" s="69">
        <v>40</v>
      </c>
      <c r="J1765" s="69">
        <v>22</v>
      </c>
      <c r="K1765" s="69">
        <v>1919</v>
      </c>
      <c r="L1765" s="69">
        <v>1725</v>
      </c>
      <c r="M1765" s="69">
        <v>29</v>
      </c>
      <c r="N1765" s="69">
        <v>0</v>
      </c>
      <c r="O1765" s="69">
        <v>0</v>
      </c>
      <c r="P1765" s="69">
        <v>5961.44</v>
      </c>
      <c r="Q1765" s="69">
        <v>131.49</v>
      </c>
      <c r="R1765" s="69">
        <v>1480000</v>
      </c>
      <c r="S1765" s="69">
        <v>3700</v>
      </c>
      <c r="T1765" s="69">
        <v>400</v>
      </c>
      <c r="U1765" s="69">
        <v>0</v>
      </c>
      <c r="V1765" s="69">
        <v>0</v>
      </c>
      <c r="W1765" s="69">
        <v>0</v>
      </c>
      <c r="X1765" s="69">
        <v>0</v>
      </c>
      <c r="Y1765" s="69">
        <v>0</v>
      </c>
      <c r="Z1765" s="69">
        <v>0</v>
      </c>
      <c r="AA1765" s="69">
        <v>0</v>
      </c>
      <c r="AB1765" s="69">
        <v>0</v>
      </c>
      <c r="AC1765" s="69">
        <v>0</v>
      </c>
      <c r="AD1765" s="69">
        <v>0</v>
      </c>
      <c r="AE1765" s="69">
        <v>0</v>
      </c>
      <c r="AF1765" s="69">
        <v>1017127</v>
      </c>
      <c r="AG1765" s="69">
        <v>462873</v>
      </c>
      <c r="AH1765" s="69">
        <v>195</v>
      </c>
      <c r="AI1765" s="69">
        <v>205</v>
      </c>
      <c r="AJ1765" s="69">
        <v>5</v>
      </c>
      <c r="AK1765" s="69">
        <v>-5</v>
      </c>
      <c r="AL1765" s="69">
        <v>3897</v>
      </c>
      <c r="AM1765" s="69">
        <v>1850</v>
      </c>
      <c r="AN1765" s="69">
        <v>-3897</v>
      </c>
      <c r="AO1765" s="69">
        <v>7</v>
      </c>
      <c r="AP1765" s="69">
        <v>-7</v>
      </c>
      <c r="AQ1765" s="69">
        <v>239876</v>
      </c>
      <c r="AR1765" s="69">
        <v>2365</v>
      </c>
      <c r="AS1765" s="69">
        <v>197491</v>
      </c>
      <c r="AT1765" s="69">
        <v>241549</v>
      </c>
      <c r="AU1765" s="69">
        <v>46</v>
      </c>
      <c r="AV1765" s="69">
        <v>480</v>
      </c>
      <c r="AW1765" s="69">
        <v>0.68724797297297302</v>
      </c>
      <c r="AX1765" s="69">
        <v>0.48749999999999999</v>
      </c>
      <c r="AY1765" s="69">
        <v>5216.0358974358978</v>
      </c>
      <c r="AZ1765" s="69">
        <v>-1516.0358974358978</v>
      </c>
      <c r="BA1765" s="69">
        <v>203425.4</v>
      </c>
      <c r="BB1765" s="69">
        <v>0</v>
      </c>
      <c r="BC1765" s="69">
        <v>-203425.4</v>
      </c>
      <c r="BD1765" s="69">
        <v>0</v>
      </c>
      <c r="BE1765" s="69">
        <v>261.00256607646907</v>
      </c>
      <c r="BF1765" s="69">
        <v>-261.00256607646907</v>
      </c>
      <c r="BG1765" s="69">
        <v>145303.85714285713</v>
      </c>
      <c r="BH1765" s="69">
        <v>0</v>
      </c>
      <c r="BI1765" s="69">
        <v>-145303.85714285713</v>
      </c>
      <c r="BJ1765" s="69">
        <v>2.9181743901015526E-5</v>
      </c>
      <c r="BK1765" s="69">
        <v>0</v>
      </c>
      <c r="BL1765" s="69">
        <v>430.07484143763213</v>
      </c>
      <c r="BM1765" s="69">
        <v>-430.07484143763213</v>
      </c>
      <c r="BN1765" s="69">
        <v>0</v>
      </c>
      <c r="BO1765" s="69">
        <v>5.1502448212829952</v>
      </c>
      <c r="BP1765" s="69">
        <v>-5.1502448212829952</v>
      </c>
      <c r="BQ1765" s="69">
        <v>5150.244821282995</v>
      </c>
      <c r="BR1765" s="69">
        <v>-5150.244821282995</v>
      </c>
      <c r="BS1765" s="69">
        <v>0.10540540540540541</v>
      </c>
      <c r="BT1765" s="69">
        <v>5251.065217391304</v>
      </c>
      <c r="BU1765" s="69">
        <v>503.22708333333333</v>
      </c>
      <c r="BV1765" s="69">
        <v>7.712318030982674E-3</v>
      </c>
    </row>
    <row r="1766" spans="1:74">
      <c r="A1766" s="113" t="s">
        <v>1035</v>
      </c>
      <c r="B1766" s="69" t="s">
        <v>100</v>
      </c>
      <c r="C1766" s="69" t="s">
        <v>153</v>
      </c>
      <c r="D1766" s="69" t="s">
        <v>381</v>
      </c>
      <c r="E1766" s="69" t="s">
        <v>701</v>
      </c>
      <c r="F1766" s="69">
        <v>0</v>
      </c>
      <c r="G1766" s="69">
        <v>5</v>
      </c>
      <c r="H1766" s="69">
        <v>13921</v>
      </c>
      <c r="I1766" s="69">
        <v>61</v>
      </c>
      <c r="J1766" s="69">
        <v>26</v>
      </c>
      <c r="K1766" s="69">
        <v>2168</v>
      </c>
      <c r="L1766" s="69">
        <v>1902</v>
      </c>
      <c r="M1766" s="69">
        <v>30</v>
      </c>
      <c r="N1766" s="69">
        <v>0</v>
      </c>
      <c r="O1766" s="69">
        <v>0</v>
      </c>
      <c r="P1766" s="69">
        <v>6421.13</v>
      </c>
      <c r="Q1766" s="69">
        <v>139.21</v>
      </c>
      <c r="R1766" s="114">
        <v>1480000</v>
      </c>
      <c r="S1766" s="69">
        <v>3700</v>
      </c>
      <c r="T1766" s="69">
        <v>400</v>
      </c>
      <c r="U1766" s="69">
        <v>0</v>
      </c>
      <c r="V1766" s="69">
        <v>0</v>
      </c>
      <c r="W1766" s="69">
        <v>0</v>
      </c>
      <c r="X1766" s="69">
        <v>0</v>
      </c>
      <c r="Y1766" s="69">
        <v>0</v>
      </c>
      <c r="Z1766" s="69">
        <v>0</v>
      </c>
      <c r="AA1766" s="69">
        <v>0</v>
      </c>
      <c r="AB1766" s="69">
        <v>0</v>
      </c>
      <c r="AC1766" s="69">
        <v>0</v>
      </c>
      <c r="AD1766" s="69">
        <v>0</v>
      </c>
      <c r="AE1766" s="69">
        <v>0</v>
      </c>
      <c r="AF1766" s="69">
        <v>1066079</v>
      </c>
      <c r="AG1766" s="69">
        <v>413921</v>
      </c>
      <c r="AH1766" s="69">
        <v>214</v>
      </c>
      <c r="AI1766" s="69">
        <v>186</v>
      </c>
      <c r="AJ1766" s="69">
        <v>5</v>
      </c>
      <c r="AK1766" s="69">
        <v>-5</v>
      </c>
      <c r="AL1766" s="69">
        <v>4096</v>
      </c>
      <c r="AM1766" s="69">
        <v>1947</v>
      </c>
      <c r="AN1766" s="69">
        <v>-4096</v>
      </c>
      <c r="AO1766" s="69">
        <v>8</v>
      </c>
      <c r="AP1766" s="69">
        <v>-8</v>
      </c>
      <c r="AQ1766" s="69">
        <v>248802</v>
      </c>
      <c r="AR1766" s="69">
        <v>2476</v>
      </c>
      <c r="AS1766" s="69">
        <v>205394</v>
      </c>
      <c r="AT1766" s="69">
        <v>255470</v>
      </c>
      <c r="AU1766" s="69">
        <v>51</v>
      </c>
      <c r="AV1766" s="69">
        <v>510</v>
      </c>
      <c r="AW1766" s="69">
        <v>0.72032364864864862</v>
      </c>
      <c r="AX1766" s="69">
        <v>0.53500000000000003</v>
      </c>
      <c r="AY1766" s="69">
        <v>4981.6775700934577</v>
      </c>
      <c r="AZ1766" s="69">
        <v>-1281.6775700934577</v>
      </c>
      <c r="BA1766" s="69">
        <v>213215.8</v>
      </c>
      <c r="BB1766" s="69">
        <v>0</v>
      </c>
      <c r="BC1766" s="69">
        <v>-213215.8</v>
      </c>
      <c r="BD1766" s="69">
        <v>0</v>
      </c>
      <c r="BE1766" s="69">
        <v>260.273193359375</v>
      </c>
      <c r="BF1766" s="69">
        <v>-260.273193359375</v>
      </c>
      <c r="BG1766" s="69">
        <v>133259.875</v>
      </c>
      <c r="BH1766" s="69">
        <v>0</v>
      </c>
      <c r="BI1766" s="69">
        <v>-133259.875</v>
      </c>
      <c r="BJ1766" s="69">
        <v>3.2154082362681973E-5</v>
      </c>
      <c r="BK1766" s="69">
        <v>0</v>
      </c>
      <c r="BL1766" s="69">
        <v>430.56502423263328</v>
      </c>
      <c r="BM1766" s="69">
        <v>-430.56502423263328</v>
      </c>
      <c r="BN1766" s="69">
        <v>0</v>
      </c>
      <c r="BO1766" s="69">
        <v>5.1904096516938178</v>
      </c>
      <c r="BP1766" s="69">
        <v>-5.1904096516938178</v>
      </c>
      <c r="BQ1766" s="69">
        <v>5190.409651693818</v>
      </c>
      <c r="BR1766" s="69">
        <v>-5190.409651693818</v>
      </c>
      <c r="BS1766" s="69">
        <v>0.10991268618387262</v>
      </c>
      <c r="BT1766" s="69">
        <v>5009.2156862745096</v>
      </c>
      <c r="BU1766" s="69">
        <v>500.92156862745099</v>
      </c>
      <c r="BV1766" s="69">
        <v>7.8254997950177249E-3</v>
      </c>
    </row>
    <row r="1767" spans="1:74">
      <c r="A1767" s="113" t="s">
        <v>1036</v>
      </c>
      <c r="B1767" s="69" t="s">
        <v>100</v>
      </c>
      <c r="C1767" s="69" t="s">
        <v>153</v>
      </c>
      <c r="D1767" s="69" t="s">
        <v>381</v>
      </c>
      <c r="E1767" s="69" t="s">
        <v>701</v>
      </c>
      <c r="F1767" s="69">
        <v>0</v>
      </c>
      <c r="G1767" s="69">
        <v>1</v>
      </c>
      <c r="H1767" s="69">
        <v>7216</v>
      </c>
      <c r="I1767" s="69">
        <v>29</v>
      </c>
      <c r="J1767" s="69">
        <v>12</v>
      </c>
      <c r="K1767" s="69">
        <v>1025</v>
      </c>
      <c r="L1767" s="69">
        <v>968</v>
      </c>
      <c r="M1767" s="69">
        <v>15</v>
      </c>
      <c r="N1767" s="69">
        <v>0</v>
      </c>
      <c r="O1767" s="69">
        <v>0</v>
      </c>
      <c r="P1767" s="69">
        <v>7040</v>
      </c>
      <c r="Q1767" s="69">
        <v>153.53</v>
      </c>
      <c r="R1767" s="114">
        <v>1480000</v>
      </c>
      <c r="S1767" s="69">
        <v>3700</v>
      </c>
      <c r="T1767" s="69">
        <v>400</v>
      </c>
      <c r="U1767" s="69">
        <v>0</v>
      </c>
      <c r="V1767" s="69">
        <v>0</v>
      </c>
      <c r="W1767" s="69">
        <v>0</v>
      </c>
      <c r="X1767" s="69">
        <v>0</v>
      </c>
      <c r="Y1767" s="69">
        <v>0</v>
      </c>
      <c r="Z1767" s="69">
        <v>0</v>
      </c>
      <c r="AA1767" s="69">
        <v>0</v>
      </c>
      <c r="AB1767" s="69">
        <v>0</v>
      </c>
      <c r="AC1767" s="69">
        <v>0</v>
      </c>
      <c r="AD1767" s="69">
        <v>0</v>
      </c>
      <c r="AE1767" s="69">
        <v>0</v>
      </c>
      <c r="AF1767" s="69">
        <v>1110420</v>
      </c>
      <c r="AG1767" s="69">
        <v>369580</v>
      </c>
      <c r="AH1767" s="69">
        <v>222</v>
      </c>
      <c r="AI1767" s="69">
        <v>178</v>
      </c>
      <c r="AJ1767" s="69">
        <v>5</v>
      </c>
      <c r="AK1767" s="69">
        <v>-5</v>
      </c>
      <c r="AL1767" s="69">
        <v>4255</v>
      </c>
      <c r="AM1767" s="69">
        <v>2034</v>
      </c>
      <c r="AN1767" s="69">
        <v>-4255</v>
      </c>
      <c r="AO1767" s="69">
        <v>8</v>
      </c>
      <c r="AP1767" s="69">
        <v>-8</v>
      </c>
      <c r="AQ1767" s="69">
        <v>257582</v>
      </c>
      <c r="AR1767" s="69">
        <v>2585</v>
      </c>
      <c r="AS1767" s="69">
        <v>213131</v>
      </c>
      <c r="AT1767" s="69">
        <v>262686</v>
      </c>
      <c r="AU1767" s="69">
        <v>52</v>
      </c>
      <c r="AV1767" s="69">
        <v>525</v>
      </c>
      <c r="AW1767" s="69">
        <v>0.7502837837837838</v>
      </c>
      <c r="AX1767" s="69">
        <v>0.55500000000000005</v>
      </c>
      <c r="AY1767" s="69">
        <v>5001.8918918918916</v>
      </c>
      <c r="AZ1767" s="69">
        <v>-1301.8918918918916</v>
      </c>
      <c r="BA1767" s="69">
        <v>222084</v>
      </c>
      <c r="BB1767" s="69">
        <v>0</v>
      </c>
      <c r="BC1767" s="69">
        <v>-222084</v>
      </c>
      <c r="BD1767" s="69">
        <v>0</v>
      </c>
      <c r="BE1767" s="69">
        <v>260.96827262044656</v>
      </c>
      <c r="BF1767" s="69">
        <v>-260.96827262044656</v>
      </c>
      <c r="BG1767" s="69">
        <v>138802.5</v>
      </c>
      <c r="BH1767" s="69">
        <v>0</v>
      </c>
      <c r="BI1767" s="69">
        <v>-138802.5</v>
      </c>
      <c r="BJ1767" s="69">
        <v>3.1058070827930523E-5</v>
      </c>
      <c r="BK1767" s="69">
        <v>0</v>
      </c>
      <c r="BL1767" s="69">
        <v>429.56286266924565</v>
      </c>
      <c r="BM1767" s="69">
        <v>-429.56286266924565</v>
      </c>
      <c r="BN1767" s="69">
        <v>0</v>
      </c>
      <c r="BO1767" s="69">
        <v>5.2100351427056601</v>
      </c>
      <c r="BP1767" s="69">
        <v>-5.2100351427056601</v>
      </c>
      <c r="BQ1767" s="69">
        <v>5210.0351427056603</v>
      </c>
      <c r="BR1767" s="69">
        <v>-5210.0351427056603</v>
      </c>
      <c r="BS1767" s="69">
        <v>0.10914454277286136</v>
      </c>
      <c r="BT1767" s="69">
        <v>5051.6538461538457</v>
      </c>
      <c r="BU1767" s="69">
        <v>500.35428571428571</v>
      </c>
      <c r="BV1767" s="69">
        <v>7.8965145080013358E-3</v>
      </c>
    </row>
    <row r="1768" spans="1:74">
      <c r="A1768" s="113" t="s">
        <v>1060</v>
      </c>
      <c r="B1768" s="69" t="s">
        <v>100</v>
      </c>
      <c r="C1768" s="69" t="s">
        <v>383</v>
      </c>
      <c r="D1768" s="69" t="s">
        <v>381</v>
      </c>
      <c r="E1768" s="69" t="s">
        <v>663</v>
      </c>
      <c r="F1768" s="69">
        <v>0</v>
      </c>
      <c r="G1768" s="69">
        <v>17</v>
      </c>
      <c r="H1768" s="69">
        <v>83822</v>
      </c>
      <c r="I1768" s="69">
        <v>794</v>
      </c>
      <c r="J1768" s="69">
        <v>320</v>
      </c>
      <c r="K1768" s="69">
        <v>42503</v>
      </c>
      <c r="L1768" s="69">
        <v>30381</v>
      </c>
      <c r="M1768" s="69">
        <v>394</v>
      </c>
      <c r="N1768" s="69">
        <v>1</v>
      </c>
      <c r="O1768" s="69">
        <v>0</v>
      </c>
      <c r="P1768" s="69">
        <v>1972.14</v>
      </c>
      <c r="Q1768" s="69">
        <v>68.819999999999993</v>
      </c>
      <c r="R1768" s="114">
        <v>1480000</v>
      </c>
      <c r="S1768" s="69">
        <v>3700</v>
      </c>
      <c r="T1768" s="69">
        <v>400</v>
      </c>
      <c r="U1768" s="69">
        <v>0</v>
      </c>
      <c r="V1768" s="69">
        <v>0</v>
      </c>
      <c r="W1768" s="69">
        <v>0</v>
      </c>
      <c r="X1768" s="69">
        <v>0</v>
      </c>
      <c r="Y1768" s="69">
        <v>0</v>
      </c>
      <c r="Z1768" s="69">
        <v>0</v>
      </c>
      <c r="AA1768" s="69">
        <v>0</v>
      </c>
      <c r="AB1768" s="69">
        <v>0</v>
      </c>
      <c r="AC1768" s="69">
        <v>0</v>
      </c>
      <c r="AD1768" s="69">
        <v>0</v>
      </c>
      <c r="AE1768" s="69">
        <v>0</v>
      </c>
      <c r="AF1768" s="69">
        <v>83822</v>
      </c>
      <c r="AG1768" s="69">
        <v>1396178</v>
      </c>
      <c r="AH1768" s="69">
        <v>17</v>
      </c>
      <c r="AI1768" s="69">
        <v>383</v>
      </c>
      <c r="AJ1768" s="69">
        <v>0</v>
      </c>
      <c r="AK1768" s="69">
        <v>0</v>
      </c>
      <c r="AL1768" s="69">
        <v>794</v>
      </c>
      <c r="AM1768" s="69">
        <v>320</v>
      </c>
      <c r="AN1768" s="69">
        <v>-794</v>
      </c>
      <c r="AO1768" s="69">
        <v>1</v>
      </c>
      <c r="AP1768" s="69">
        <v>-1</v>
      </c>
      <c r="AQ1768" s="69">
        <v>42503</v>
      </c>
      <c r="AR1768" s="69">
        <v>394</v>
      </c>
      <c r="AS1768" s="69">
        <v>30381</v>
      </c>
      <c r="AT1768" s="69">
        <v>83822</v>
      </c>
      <c r="AU1768" s="69">
        <v>17</v>
      </c>
      <c r="AV1768" s="69">
        <v>394</v>
      </c>
      <c r="AW1768" s="69">
        <v>5.663648648648649E-2</v>
      </c>
      <c r="AX1768" s="69">
        <v>4.2500000000000003E-2</v>
      </c>
      <c r="AY1768" s="69">
        <v>4930.7058823529414</v>
      </c>
      <c r="AZ1768" s="69">
        <v>-1230.7058823529414</v>
      </c>
      <c r="BA1768" s="69">
        <v>0</v>
      </c>
      <c r="BB1768" s="69">
        <v>0</v>
      </c>
      <c r="BC1768" s="69">
        <v>0</v>
      </c>
      <c r="BD1768" s="69">
        <v>0</v>
      </c>
      <c r="BE1768" s="69">
        <v>105.56926952141058</v>
      </c>
      <c r="BF1768" s="69">
        <v>-105.56926952141058</v>
      </c>
      <c r="BG1768" s="69">
        <v>83822</v>
      </c>
      <c r="BH1768" s="69">
        <v>0</v>
      </c>
      <c r="BI1768" s="69">
        <v>-83822</v>
      </c>
      <c r="BJ1768" s="69">
        <v>2.3527750982283602E-5</v>
      </c>
      <c r="BK1768" s="69">
        <v>0</v>
      </c>
      <c r="BL1768" s="69">
        <v>212.746192893401</v>
      </c>
      <c r="BM1768" s="69">
        <v>-212.746192893401</v>
      </c>
      <c r="BN1768" s="69">
        <v>0</v>
      </c>
      <c r="BO1768" s="69">
        <v>2.7590270234686152</v>
      </c>
      <c r="BP1768" s="69">
        <v>-2.7590270234686152</v>
      </c>
      <c r="BQ1768" s="69">
        <v>2759.027023468615</v>
      </c>
      <c r="BR1768" s="69">
        <v>-2759.027023468615</v>
      </c>
      <c r="BS1768" s="69">
        <v>5.3124999999999999E-2</v>
      </c>
      <c r="BT1768" s="69">
        <v>4930.7058823529414</v>
      </c>
      <c r="BU1768" s="69">
        <v>212.746192893401</v>
      </c>
      <c r="BV1768" s="69">
        <v>7.5288803143307532E-3</v>
      </c>
    </row>
    <row r="1769" spans="1:74">
      <c r="A1769" s="113" t="s">
        <v>1051</v>
      </c>
      <c r="B1769" s="69" t="s">
        <v>100</v>
      </c>
      <c r="C1769" s="69" t="s">
        <v>383</v>
      </c>
      <c r="D1769" s="69" t="s">
        <v>381</v>
      </c>
      <c r="E1769" s="69" t="s">
        <v>663</v>
      </c>
      <c r="F1769" s="69">
        <v>0</v>
      </c>
      <c r="G1769" s="69">
        <v>7</v>
      </c>
      <c r="H1769" s="69">
        <v>69058</v>
      </c>
      <c r="I1769" s="69">
        <v>302</v>
      </c>
      <c r="J1769" s="69">
        <v>149</v>
      </c>
      <c r="K1769" s="69">
        <v>23077</v>
      </c>
      <c r="L1769" s="69">
        <v>16207</v>
      </c>
      <c r="M1769" s="69">
        <v>178</v>
      </c>
      <c r="N1769" s="69">
        <v>0</v>
      </c>
      <c r="O1769" s="69">
        <v>0</v>
      </c>
      <c r="P1769" s="69">
        <v>2992.5</v>
      </c>
      <c r="Q1769" s="69">
        <v>126.02</v>
      </c>
      <c r="R1769" s="114">
        <v>1480000</v>
      </c>
      <c r="S1769" s="69">
        <v>3700</v>
      </c>
      <c r="T1769" s="69">
        <v>400</v>
      </c>
      <c r="U1769" s="69">
        <v>0</v>
      </c>
      <c r="V1769" s="69">
        <v>0</v>
      </c>
      <c r="W1769" s="69">
        <v>0</v>
      </c>
      <c r="X1769" s="69">
        <v>0</v>
      </c>
      <c r="Y1769" s="69">
        <v>0</v>
      </c>
      <c r="Z1769" s="69">
        <v>0</v>
      </c>
      <c r="AA1769" s="69">
        <v>0</v>
      </c>
      <c r="AB1769" s="69">
        <v>0</v>
      </c>
      <c r="AC1769" s="69">
        <v>0</v>
      </c>
      <c r="AD1769" s="69">
        <v>0</v>
      </c>
      <c r="AE1769" s="69">
        <v>0</v>
      </c>
      <c r="AF1769" s="69">
        <v>167934</v>
      </c>
      <c r="AG1769" s="69">
        <v>1312066</v>
      </c>
      <c r="AH1769" s="69">
        <v>25</v>
      </c>
      <c r="AI1769" s="69">
        <v>375</v>
      </c>
      <c r="AJ1769" s="69">
        <v>0</v>
      </c>
      <c r="AK1769" s="69">
        <v>0</v>
      </c>
      <c r="AL1769" s="69">
        <v>1192</v>
      </c>
      <c r="AM1769" s="69">
        <v>512</v>
      </c>
      <c r="AN1769" s="69">
        <v>-1192</v>
      </c>
      <c r="AO1769" s="69">
        <v>1</v>
      </c>
      <c r="AP1769" s="69">
        <v>-1</v>
      </c>
      <c r="AQ1769" s="69">
        <v>74058</v>
      </c>
      <c r="AR1769" s="69">
        <v>621</v>
      </c>
      <c r="AS1769" s="69">
        <v>53259</v>
      </c>
      <c r="AT1769" s="69">
        <v>152880</v>
      </c>
      <c r="AU1769" s="69">
        <v>24</v>
      </c>
      <c r="AV1769" s="69">
        <v>572</v>
      </c>
      <c r="AW1769" s="69">
        <v>0.11346891891891892</v>
      </c>
      <c r="AX1769" s="69">
        <v>6.25E-2</v>
      </c>
      <c r="AY1769" s="69">
        <v>6717.36</v>
      </c>
      <c r="AZ1769" s="69">
        <v>-3017.3599999999997</v>
      </c>
      <c r="BA1769" s="69">
        <v>0</v>
      </c>
      <c r="BB1769" s="69">
        <v>0</v>
      </c>
      <c r="BC1769" s="69">
        <v>0</v>
      </c>
      <c r="BD1769" s="69">
        <v>0</v>
      </c>
      <c r="BE1769" s="69">
        <v>140.88422818791946</v>
      </c>
      <c r="BF1769" s="69">
        <v>-140.88422818791946</v>
      </c>
      <c r="BG1769" s="69">
        <v>167934</v>
      </c>
      <c r="BH1769" s="69">
        <v>0</v>
      </c>
      <c r="BI1769" s="69">
        <v>-167934</v>
      </c>
      <c r="BJ1769" s="69">
        <v>1.3502930135839478E-5</v>
      </c>
      <c r="BK1769" s="69">
        <v>0</v>
      </c>
      <c r="BL1769" s="69">
        <v>270.42512077294685</v>
      </c>
      <c r="BM1769" s="69">
        <v>-270.42512077294685</v>
      </c>
      <c r="BN1769" s="69">
        <v>0</v>
      </c>
      <c r="BO1769" s="69">
        <v>3.1531572128654313</v>
      </c>
      <c r="BP1769" s="69">
        <v>-3.1531572128654313</v>
      </c>
      <c r="BQ1769" s="69">
        <v>3153.1572128654311</v>
      </c>
      <c r="BR1769" s="69">
        <v>-3153.1572128654311</v>
      </c>
      <c r="BS1769" s="69">
        <v>4.8828125E-2</v>
      </c>
      <c r="BT1769" s="69">
        <v>6370</v>
      </c>
      <c r="BU1769" s="69">
        <v>267.27272727272725</v>
      </c>
      <c r="BV1769" s="69">
        <v>6.9135002295498127E-3</v>
      </c>
    </row>
    <row r="1770" spans="1:74">
      <c r="A1770" s="113" t="s">
        <v>1052</v>
      </c>
      <c r="B1770" s="69" t="s">
        <v>100</v>
      </c>
      <c r="C1770" s="69" t="s">
        <v>153</v>
      </c>
      <c r="D1770" s="69" t="s">
        <v>381</v>
      </c>
      <c r="E1770" s="69" t="s">
        <v>663</v>
      </c>
      <c r="F1770" s="69">
        <v>0</v>
      </c>
      <c r="G1770" s="69">
        <v>8</v>
      </c>
      <c r="H1770" s="69">
        <v>29175</v>
      </c>
      <c r="I1770" s="69">
        <v>138</v>
      </c>
      <c r="J1770" s="69">
        <v>63</v>
      </c>
      <c r="K1770" s="69">
        <v>6322</v>
      </c>
      <c r="L1770" s="69">
        <v>5324</v>
      </c>
      <c r="M1770" s="69">
        <v>92</v>
      </c>
      <c r="N1770" s="69">
        <v>0</v>
      </c>
      <c r="O1770" s="69">
        <v>0</v>
      </c>
      <c r="P1770" s="69">
        <v>4614.84</v>
      </c>
      <c r="Q1770" s="69">
        <v>99.91</v>
      </c>
      <c r="R1770" s="114">
        <v>1480000</v>
      </c>
      <c r="S1770" s="69">
        <v>3700</v>
      </c>
      <c r="T1770" s="69">
        <v>400</v>
      </c>
      <c r="U1770" s="69">
        <v>0</v>
      </c>
      <c r="V1770" s="69">
        <v>0</v>
      </c>
      <c r="W1770" s="69">
        <v>0</v>
      </c>
      <c r="X1770" s="69">
        <v>0</v>
      </c>
      <c r="Y1770" s="69">
        <v>0</v>
      </c>
      <c r="Z1770" s="69">
        <v>0</v>
      </c>
      <c r="AA1770" s="69">
        <v>0</v>
      </c>
      <c r="AB1770" s="69">
        <v>0</v>
      </c>
      <c r="AC1770" s="69">
        <v>0</v>
      </c>
      <c r="AD1770" s="69">
        <v>0</v>
      </c>
      <c r="AE1770" s="69">
        <v>0</v>
      </c>
      <c r="AF1770" s="69">
        <v>219172</v>
      </c>
      <c r="AG1770" s="69">
        <v>1260828</v>
      </c>
      <c r="AH1770" s="69">
        <v>43</v>
      </c>
      <c r="AI1770" s="69">
        <v>357</v>
      </c>
      <c r="AJ1770" s="69">
        <v>0</v>
      </c>
      <c r="AK1770" s="69">
        <v>0</v>
      </c>
      <c r="AL1770" s="69">
        <v>1425</v>
      </c>
      <c r="AM1770" s="69">
        <v>607</v>
      </c>
      <c r="AN1770" s="69">
        <v>-1425</v>
      </c>
      <c r="AO1770" s="69">
        <v>2</v>
      </c>
      <c r="AP1770" s="69">
        <v>-2</v>
      </c>
      <c r="AQ1770" s="69">
        <v>84218</v>
      </c>
      <c r="AR1770" s="69">
        <v>752</v>
      </c>
      <c r="AS1770" s="69">
        <v>61763</v>
      </c>
      <c r="AT1770" s="69">
        <v>182055</v>
      </c>
      <c r="AU1770" s="69">
        <v>32</v>
      </c>
      <c r="AV1770" s="69">
        <v>664</v>
      </c>
      <c r="AW1770" s="69">
        <v>0.1480891891891892</v>
      </c>
      <c r="AX1770" s="69">
        <v>0.1075</v>
      </c>
      <c r="AY1770" s="69">
        <v>5097.0232558139533</v>
      </c>
      <c r="AZ1770" s="69">
        <v>-1397.0232558139533</v>
      </c>
      <c r="BA1770" s="69">
        <v>0</v>
      </c>
      <c r="BB1770" s="69">
        <v>0</v>
      </c>
      <c r="BC1770" s="69">
        <v>0</v>
      </c>
      <c r="BD1770" s="69">
        <v>0</v>
      </c>
      <c r="BE1770" s="69">
        <v>153.80491228070176</v>
      </c>
      <c r="BF1770" s="69">
        <v>-153.80491228070176</v>
      </c>
      <c r="BG1770" s="69">
        <v>109586</v>
      </c>
      <c r="BH1770" s="69">
        <v>0</v>
      </c>
      <c r="BI1770" s="69">
        <v>-109586</v>
      </c>
      <c r="BJ1770" s="69">
        <v>2.3747892374551757E-5</v>
      </c>
      <c r="BK1770" s="69">
        <v>0</v>
      </c>
      <c r="BL1770" s="69">
        <v>291.45212765957444</v>
      </c>
      <c r="BM1770" s="69">
        <v>-291.45212765957444</v>
      </c>
      <c r="BN1770" s="69">
        <v>0</v>
      </c>
      <c r="BO1770" s="69">
        <v>3.5485970564901317</v>
      </c>
      <c r="BP1770" s="69">
        <v>-3.5485970564901317</v>
      </c>
      <c r="BQ1770" s="69">
        <v>3548.5970564901318</v>
      </c>
      <c r="BR1770" s="69">
        <v>-3548.5970564901318</v>
      </c>
      <c r="BS1770" s="69">
        <v>7.0840197693574955E-2</v>
      </c>
      <c r="BT1770" s="69">
        <v>5689.21875</v>
      </c>
      <c r="BU1770" s="69">
        <v>274.1792168674699</v>
      </c>
      <c r="BV1770" s="69">
        <v>7.2074853356764584E-3</v>
      </c>
    </row>
    <row r="1771" spans="1:74">
      <c r="A1771" s="113" t="s">
        <v>1052</v>
      </c>
      <c r="B1771" s="69" t="s">
        <v>100</v>
      </c>
      <c r="C1771" s="69" t="s">
        <v>383</v>
      </c>
      <c r="D1771" s="69" t="s">
        <v>381</v>
      </c>
      <c r="E1771" s="69" t="s">
        <v>663</v>
      </c>
      <c r="F1771" s="69">
        <v>0</v>
      </c>
      <c r="G1771" s="69">
        <v>1</v>
      </c>
      <c r="H1771" s="69">
        <v>9881</v>
      </c>
      <c r="I1771" s="69">
        <v>28</v>
      </c>
      <c r="J1771" s="69">
        <v>11</v>
      </c>
      <c r="K1771" s="69">
        <v>1952</v>
      </c>
      <c r="L1771" s="69">
        <v>1772</v>
      </c>
      <c r="M1771" s="69">
        <v>13</v>
      </c>
      <c r="N1771" s="69">
        <v>0</v>
      </c>
      <c r="O1771" s="69">
        <v>0</v>
      </c>
      <c r="P1771" s="69">
        <v>5061.99</v>
      </c>
      <c r="Q1771" s="69">
        <v>241</v>
      </c>
      <c r="R1771" s="114">
        <v>1480000</v>
      </c>
      <c r="S1771" s="69">
        <v>3700</v>
      </c>
      <c r="T1771" s="69">
        <v>400</v>
      </c>
      <c r="U1771" s="69">
        <v>0</v>
      </c>
      <c r="V1771" s="69">
        <v>0</v>
      </c>
      <c r="W1771" s="69">
        <v>0</v>
      </c>
      <c r="X1771" s="69">
        <v>0</v>
      </c>
      <c r="Y1771" s="69">
        <v>0</v>
      </c>
      <c r="Z1771" s="69">
        <v>0</v>
      </c>
      <c r="AA1771" s="69">
        <v>0</v>
      </c>
      <c r="AB1771" s="69">
        <v>0</v>
      </c>
      <c r="AC1771" s="69">
        <v>0</v>
      </c>
      <c r="AD1771" s="69">
        <v>0</v>
      </c>
      <c r="AE1771" s="69">
        <v>0</v>
      </c>
      <c r="AF1771" s="69">
        <v>237540</v>
      </c>
      <c r="AG1771" s="69">
        <v>1242460</v>
      </c>
      <c r="AH1771" s="69">
        <v>45</v>
      </c>
      <c r="AI1771" s="69">
        <v>355</v>
      </c>
      <c r="AJ1771" s="69">
        <v>0</v>
      </c>
      <c r="AK1771" s="69">
        <v>0</v>
      </c>
      <c r="AL1771" s="69">
        <v>1468</v>
      </c>
      <c r="AM1771" s="69">
        <v>620</v>
      </c>
      <c r="AN1771" s="69">
        <v>-1468</v>
      </c>
      <c r="AO1771" s="69">
        <v>2</v>
      </c>
      <c r="AP1771" s="69">
        <v>-2</v>
      </c>
      <c r="AQ1771" s="69">
        <v>87552</v>
      </c>
      <c r="AR1771" s="69">
        <v>768</v>
      </c>
      <c r="AS1771" s="69">
        <v>64762</v>
      </c>
      <c r="AT1771" s="69">
        <v>191936</v>
      </c>
      <c r="AU1771" s="69">
        <v>33</v>
      </c>
      <c r="AV1771" s="69">
        <v>677</v>
      </c>
      <c r="AW1771" s="69">
        <v>0.1605</v>
      </c>
      <c r="AX1771" s="69">
        <v>0.1125</v>
      </c>
      <c r="AY1771" s="69">
        <v>5278.666666666667</v>
      </c>
      <c r="AZ1771" s="69">
        <v>-1578.666666666667</v>
      </c>
      <c r="BA1771" s="69">
        <v>0</v>
      </c>
      <c r="BB1771" s="69">
        <v>0</v>
      </c>
      <c r="BC1771" s="69">
        <v>0</v>
      </c>
      <c r="BD1771" s="69">
        <v>0</v>
      </c>
      <c r="BE1771" s="69">
        <v>161.81198910081744</v>
      </c>
      <c r="BF1771" s="69">
        <v>-161.81198910081744</v>
      </c>
      <c r="BG1771" s="69">
        <v>118770</v>
      </c>
      <c r="BH1771" s="69">
        <v>0</v>
      </c>
      <c r="BI1771" s="69">
        <v>-118770</v>
      </c>
      <c r="BJ1771" s="69">
        <v>2.2843567251461987E-5</v>
      </c>
      <c r="BK1771" s="69">
        <v>0</v>
      </c>
      <c r="BL1771" s="69">
        <v>309.296875</v>
      </c>
      <c r="BM1771" s="69">
        <v>-309.296875</v>
      </c>
      <c r="BN1771" s="69">
        <v>0</v>
      </c>
      <c r="BO1771" s="69">
        <v>3.6678916648651989</v>
      </c>
      <c r="BP1771" s="69">
        <v>-3.6678916648651989</v>
      </c>
      <c r="BQ1771" s="69">
        <v>3667.8916648651989</v>
      </c>
      <c r="BR1771" s="69">
        <v>-3667.8916648651989</v>
      </c>
      <c r="BS1771" s="69">
        <v>7.2580645161290328E-2</v>
      </c>
      <c r="BT1771" s="69">
        <v>5816.242424242424</v>
      </c>
      <c r="BU1771" s="69">
        <v>283.50960118168388</v>
      </c>
      <c r="BV1771" s="69">
        <v>7.0815058479532164E-3</v>
      </c>
    </row>
    <row r="1772" spans="1:74">
      <c r="A1772" s="113" t="s">
        <v>1053</v>
      </c>
      <c r="B1772" s="69" t="s">
        <v>100</v>
      </c>
      <c r="C1772" s="69" t="s">
        <v>153</v>
      </c>
      <c r="D1772" s="69" t="s">
        <v>381</v>
      </c>
      <c r="E1772" s="69" t="s">
        <v>663</v>
      </c>
      <c r="F1772" s="69">
        <v>0</v>
      </c>
      <c r="G1772" s="69">
        <v>11</v>
      </c>
      <c r="H1772" s="69">
        <v>46203</v>
      </c>
      <c r="I1772" s="69">
        <v>147</v>
      </c>
      <c r="J1772" s="69">
        <v>80</v>
      </c>
      <c r="K1772" s="69">
        <v>8983</v>
      </c>
      <c r="L1772" s="69">
        <v>7578</v>
      </c>
      <c r="M1772" s="69">
        <v>118</v>
      </c>
      <c r="N1772" s="69">
        <v>1</v>
      </c>
      <c r="O1772" s="69">
        <v>0</v>
      </c>
      <c r="P1772" s="69">
        <v>5143.38</v>
      </c>
      <c r="Q1772" s="69">
        <v>122.23</v>
      </c>
      <c r="R1772" s="114">
        <v>1480000</v>
      </c>
      <c r="S1772" s="69">
        <v>3700</v>
      </c>
      <c r="T1772" s="69">
        <v>400</v>
      </c>
      <c r="U1772" s="69">
        <v>0</v>
      </c>
      <c r="V1772" s="69">
        <v>0</v>
      </c>
      <c r="W1772" s="69">
        <v>0</v>
      </c>
      <c r="X1772" s="69">
        <v>0</v>
      </c>
      <c r="Y1772" s="69">
        <v>0</v>
      </c>
      <c r="Z1772" s="69">
        <v>0</v>
      </c>
      <c r="AA1772" s="69">
        <v>0</v>
      </c>
      <c r="AB1772" s="69">
        <v>0</v>
      </c>
      <c r="AC1772" s="69">
        <v>0</v>
      </c>
      <c r="AD1772" s="69">
        <v>0</v>
      </c>
      <c r="AE1772" s="69">
        <v>0</v>
      </c>
      <c r="AF1772" s="69">
        <v>304577</v>
      </c>
      <c r="AG1772" s="69">
        <v>1175423</v>
      </c>
      <c r="AH1772" s="69">
        <v>62</v>
      </c>
      <c r="AI1772" s="69">
        <v>338</v>
      </c>
      <c r="AJ1772" s="69">
        <v>1</v>
      </c>
      <c r="AK1772" s="69">
        <v>-1</v>
      </c>
      <c r="AL1772" s="69">
        <v>1698</v>
      </c>
      <c r="AM1772" s="69">
        <v>733</v>
      </c>
      <c r="AN1772" s="69">
        <v>-1698</v>
      </c>
      <c r="AO1772" s="69">
        <v>3</v>
      </c>
      <c r="AP1772" s="69">
        <v>-3</v>
      </c>
      <c r="AQ1772" s="69">
        <v>99917</v>
      </c>
      <c r="AR1772" s="69">
        <v>927</v>
      </c>
      <c r="AS1772" s="69">
        <v>75168</v>
      </c>
      <c r="AT1772" s="69">
        <v>238139</v>
      </c>
      <c r="AU1772" s="69">
        <v>44</v>
      </c>
      <c r="AV1772" s="69">
        <v>795</v>
      </c>
      <c r="AW1772" s="69">
        <v>0.20579527027027028</v>
      </c>
      <c r="AX1772" s="69">
        <v>0.155</v>
      </c>
      <c r="AY1772" s="69">
        <v>4912.5322580645161</v>
      </c>
      <c r="AZ1772" s="69">
        <v>-1212.5322580645161</v>
      </c>
      <c r="BA1772" s="69">
        <v>304577</v>
      </c>
      <c r="BB1772" s="69">
        <v>0</v>
      </c>
      <c r="BC1772" s="69">
        <v>-304577</v>
      </c>
      <c r="BD1772" s="69">
        <v>0</v>
      </c>
      <c r="BE1772" s="69">
        <v>179.37396937573615</v>
      </c>
      <c r="BF1772" s="69">
        <v>-179.37396937573615</v>
      </c>
      <c r="BG1772" s="69">
        <v>101525.66666666667</v>
      </c>
      <c r="BH1772" s="69">
        <v>0</v>
      </c>
      <c r="BI1772" s="69">
        <v>-101525.66666666667</v>
      </c>
      <c r="BJ1772" s="69">
        <v>3.002492068416786E-5</v>
      </c>
      <c r="BK1772" s="69">
        <v>0</v>
      </c>
      <c r="BL1772" s="69">
        <v>328.56202804746493</v>
      </c>
      <c r="BM1772" s="69">
        <v>-328.56202804746493</v>
      </c>
      <c r="BN1772" s="69">
        <v>0</v>
      </c>
      <c r="BO1772" s="69">
        <v>4.0519502979991486</v>
      </c>
      <c r="BP1772" s="69">
        <v>-4.0519502979991486</v>
      </c>
      <c r="BQ1772" s="69">
        <v>4051.9502979991485</v>
      </c>
      <c r="BR1772" s="69">
        <v>-4051.9502979991485</v>
      </c>
      <c r="BS1772" s="69">
        <v>8.4583901773533421E-2</v>
      </c>
      <c r="BT1772" s="69">
        <v>5412.25</v>
      </c>
      <c r="BU1772" s="69">
        <v>299.54591194968555</v>
      </c>
      <c r="BV1772" s="69">
        <v>7.3360889538316805E-3</v>
      </c>
    </row>
    <row r="1773" spans="1:74">
      <c r="A1773" s="113" t="s">
        <v>1054</v>
      </c>
      <c r="B1773" s="69" t="s">
        <v>100</v>
      </c>
      <c r="C1773" s="69" t="s">
        <v>153</v>
      </c>
      <c r="D1773" s="69" t="s">
        <v>381</v>
      </c>
      <c r="E1773" s="69" t="s">
        <v>663</v>
      </c>
      <c r="F1773" s="69">
        <v>0</v>
      </c>
      <c r="G1773" s="69">
        <v>13</v>
      </c>
      <c r="H1773" s="69">
        <v>37105</v>
      </c>
      <c r="I1773" s="69">
        <v>137</v>
      </c>
      <c r="J1773" s="69">
        <v>77</v>
      </c>
      <c r="K1773" s="69">
        <v>8832</v>
      </c>
      <c r="L1773" s="69">
        <v>7665</v>
      </c>
      <c r="M1773" s="69">
        <v>101</v>
      </c>
      <c r="N1773" s="69">
        <v>0</v>
      </c>
      <c r="O1773" s="69">
        <v>0</v>
      </c>
      <c r="P1773" s="69">
        <v>4201.2</v>
      </c>
      <c r="Q1773" s="69">
        <v>112.78</v>
      </c>
      <c r="R1773" s="114">
        <v>1480000</v>
      </c>
      <c r="S1773" s="69">
        <v>3700</v>
      </c>
      <c r="T1773" s="69">
        <v>400</v>
      </c>
      <c r="U1773" s="69">
        <v>0</v>
      </c>
      <c r="V1773" s="69">
        <v>0</v>
      </c>
      <c r="W1773" s="69">
        <v>0</v>
      </c>
      <c r="X1773" s="69">
        <v>0</v>
      </c>
      <c r="Y1773" s="69">
        <v>0</v>
      </c>
      <c r="Z1773" s="69">
        <v>0</v>
      </c>
      <c r="AA1773" s="69">
        <v>0</v>
      </c>
      <c r="AB1773" s="69">
        <v>0</v>
      </c>
      <c r="AC1773" s="69">
        <v>0</v>
      </c>
      <c r="AD1773" s="69">
        <v>0</v>
      </c>
      <c r="AE1773" s="69">
        <v>0</v>
      </c>
      <c r="AF1773" s="69">
        <v>370445</v>
      </c>
      <c r="AG1773" s="69">
        <v>1109555</v>
      </c>
      <c r="AH1773" s="69">
        <v>79</v>
      </c>
      <c r="AI1773" s="69">
        <v>321</v>
      </c>
      <c r="AJ1773" s="69">
        <v>1</v>
      </c>
      <c r="AK1773" s="69">
        <v>-1</v>
      </c>
      <c r="AL1773" s="69">
        <v>1967</v>
      </c>
      <c r="AM1773" s="69">
        <v>868</v>
      </c>
      <c r="AN1773" s="69">
        <v>-1967</v>
      </c>
      <c r="AO1773" s="69">
        <v>3</v>
      </c>
      <c r="AP1773" s="69">
        <v>-3</v>
      </c>
      <c r="AQ1773" s="69">
        <v>113800</v>
      </c>
      <c r="AR1773" s="69">
        <v>1096</v>
      </c>
      <c r="AS1773" s="69">
        <v>87041</v>
      </c>
      <c r="AT1773" s="69">
        <v>275244</v>
      </c>
      <c r="AU1773" s="69">
        <v>57</v>
      </c>
      <c r="AV1773" s="69">
        <v>896</v>
      </c>
      <c r="AW1773" s="69">
        <v>0.25030067567567565</v>
      </c>
      <c r="AX1773" s="69">
        <v>0.19750000000000001</v>
      </c>
      <c r="AY1773" s="69">
        <v>4689.1772151898731</v>
      </c>
      <c r="AZ1773" s="69">
        <v>-989.1772151898731</v>
      </c>
      <c r="BA1773" s="69">
        <v>370445</v>
      </c>
      <c r="BB1773" s="69">
        <v>0</v>
      </c>
      <c r="BC1773" s="69">
        <v>-370445</v>
      </c>
      <c r="BD1773" s="69">
        <v>0</v>
      </c>
      <c r="BE1773" s="69">
        <v>188.32994407727503</v>
      </c>
      <c r="BF1773" s="69">
        <v>-188.32994407727503</v>
      </c>
      <c r="BG1773" s="69">
        <v>123481.66666666667</v>
      </c>
      <c r="BH1773" s="69">
        <v>0</v>
      </c>
      <c r="BI1773" s="69">
        <v>-123481.66666666667</v>
      </c>
      <c r="BJ1773" s="69">
        <v>2.6362038664323373E-5</v>
      </c>
      <c r="BK1773" s="69">
        <v>0</v>
      </c>
      <c r="BL1773" s="69">
        <v>337.99726277372264</v>
      </c>
      <c r="BM1773" s="69">
        <v>-337.99726277372264</v>
      </c>
      <c r="BN1773" s="69">
        <v>0</v>
      </c>
      <c r="BO1773" s="69">
        <v>4.2559828126974644</v>
      </c>
      <c r="BP1773" s="69">
        <v>-4.2559828126974644</v>
      </c>
      <c r="BQ1773" s="69">
        <v>4255.9828126974644</v>
      </c>
      <c r="BR1773" s="69">
        <v>-4255.9828126974644</v>
      </c>
      <c r="BS1773" s="69">
        <v>9.1013824884792621E-2</v>
      </c>
      <c r="BT1773" s="69">
        <v>4828.8421052631575</v>
      </c>
      <c r="BU1773" s="69">
        <v>307.19196428571428</v>
      </c>
      <c r="BV1773" s="69">
        <v>7.6274165202108966E-3</v>
      </c>
    </row>
    <row r="1774" spans="1:74">
      <c r="A1774" s="113" t="s">
        <v>1055</v>
      </c>
      <c r="B1774" s="69" t="s">
        <v>100</v>
      </c>
      <c r="C1774" s="69" t="s">
        <v>153</v>
      </c>
      <c r="D1774" s="69" t="s">
        <v>381</v>
      </c>
      <c r="E1774" s="69" t="s">
        <v>663</v>
      </c>
      <c r="F1774" s="69">
        <v>0</v>
      </c>
      <c r="G1774" s="69">
        <v>11</v>
      </c>
      <c r="H1774" s="69">
        <v>40696</v>
      </c>
      <c r="I1774" s="69">
        <v>137</v>
      </c>
      <c r="J1774" s="69">
        <v>75</v>
      </c>
      <c r="K1774" s="69">
        <v>9826</v>
      </c>
      <c r="L1774" s="69">
        <v>8415</v>
      </c>
      <c r="M1774" s="69">
        <v>95</v>
      </c>
      <c r="N1774" s="69">
        <v>0</v>
      </c>
      <c r="O1774" s="69">
        <v>0</v>
      </c>
      <c r="P1774" s="69">
        <v>4141.66</v>
      </c>
      <c r="Q1774" s="69">
        <v>132.56</v>
      </c>
      <c r="R1774" s="114">
        <v>1480000</v>
      </c>
      <c r="S1774" s="69">
        <v>3700</v>
      </c>
      <c r="T1774" s="69">
        <v>400</v>
      </c>
      <c r="U1774" s="69">
        <v>0</v>
      </c>
      <c r="V1774" s="69">
        <v>0</v>
      </c>
      <c r="W1774" s="69">
        <v>0</v>
      </c>
      <c r="X1774" s="69">
        <v>0</v>
      </c>
      <c r="Y1774" s="69">
        <v>0</v>
      </c>
      <c r="Z1774" s="69">
        <v>0</v>
      </c>
      <c r="AA1774" s="69">
        <v>0</v>
      </c>
      <c r="AB1774" s="69">
        <v>0</v>
      </c>
      <c r="AC1774" s="69">
        <v>0</v>
      </c>
      <c r="AD1774" s="69">
        <v>0</v>
      </c>
      <c r="AE1774" s="69">
        <v>0</v>
      </c>
      <c r="AF1774" s="69">
        <v>435456</v>
      </c>
      <c r="AG1774" s="69">
        <v>1044544</v>
      </c>
      <c r="AH1774" s="69">
        <v>92</v>
      </c>
      <c r="AI1774" s="69">
        <v>308</v>
      </c>
      <c r="AJ1774" s="69">
        <v>1</v>
      </c>
      <c r="AK1774" s="69">
        <v>-1</v>
      </c>
      <c r="AL1774" s="69">
        <v>2178</v>
      </c>
      <c r="AM1774" s="69">
        <v>984</v>
      </c>
      <c r="AN1774" s="69">
        <v>-2178</v>
      </c>
      <c r="AO1774" s="69">
        <v>3</v>
      </c>
      <c r="AP1774" s="69">
        <v>-3</v>
      </c>
      <c r="AQ1774" s="69">
        <v>129009</v>
      </c>
      <c r="AR1774" s="69">
        <v>1240</v>
      </c>
      <c r="AS1774" s="69">
        <v>100333</v>
      </c>
      <c r="AT1774" s="69">
        <v>315940</v>
      </c>
      <c r="AU1774" s="69">
        <v>68</v>
      </c>
      <c r="AV1774" s="69">
        <v>991</v>
      </c>
      <c r="AW1774" s="69">
        <v>0.29422702702702702</v>
      </c>
      <c r="AX1774" s="69">
        <v>0.23</v>
      </c>
      <c r="AY1774" s="69">
        <v>4733.217391304348</v>
      </c>
      <c r="AZ1774" s="69">
        <v>-1033.217391304348</v>
      </c>
      <c r="BA1774" s="69">
        <v>435456</v>
      </c>
      <c r="BB1774" s="69">
        <v>0</v>
      </c>
      <c r="BC1774" s="69">
        <v>-435456</v>
      </c>
      <c r="BD1774" s="69">
        <v>0</v>
      </c>
      <c r="BE1774" s="69">
        <v>199.93388429752065</v>
      </c>
      <c r="BF1774" s="69">
        <v>-199.93388429752065</v>
      </c>
      <c r="BG1774" s="69">
        <v>145152</v>
      </c>
      <c r="BH1774" s="69">
        <v>0</v>
      </c>
      <c r="BI1774" s="69">
        <v>-145152</v>
      </c>
      <c r="BJ1774" s="69">
        <v>2.3254191568030137E-5</v>
      </c>
      <c r="BK1774" s="69">
        <v>0</v>
      </c>
      <c r="BL1774" s="69">
        <v>351.17419354838711</v>
      </c>
      <c r="BM1774" s="69">
        <v>-351.17419354838711</v>
      </c>
      <c r="BN1774" s="69">
        <v>0</v>
      </c>
      <c r="BO1774" s="69">
        <v>4.3401074422174162</v>
      </c>
      <c r="BP1774" s="69">
        <v>-4.3401074422174162</v>
      </c>
      <c r="BQ1774" s="69">
        <v>4340.1074422174161</v>
      </c>
      <c r="BR1774" s="69">
        <v>-4340.1074422174161</v>
      </c>
      <c r="BS1774" s="69">
        <v>9.3495934959349589E-2</v>
      </c>
      <c r="BT1774" s="69">
        <v>4646.1764705882351</v>
      </c>
      <c r="BU1774" s="69">
        <v>318.80928355196772</v>
      </c>
      <c r="BV1774" s="69">
        <v>7.6273748343138855E-3</v>
      </c>
    </row>
    <row r="1775" spans="1:74">
      <c r="A1775" s="113" t="s">
        <v>1056</v>
      </c>
      <c r="B1775" s="69" t="s">
        <v>100</v>
      </c>
      <c r="C1775" s="69" t="s">
        <v>153</v>
      </c>
      <c r="D1775" s="69" t="s">
        <v>381</v>
      </c>
      <c r="E1775" s="69" t="s">
        <v>663</v>
      </c>
      <c r="F1775" s="69">
        <v>0</v>
      </c>
      <c r="G1775" s="69">
        <v>10</v>
      </c>
      <c r="H1775" s="69">
        <v>40191</v>
      </c>
      <c r="I1775" s="69">
        <v>135</v>
      </c>
      <c r="J1775" s="69">
        <v>75</v>
      </c>
      <c r="K1775" s="69">
        <v>9748</v>
      </c>
      <c r="L1775" s="69">
        <v>8746</v>
      </c>
      <c r="M1775" s="69">
        <v>95</v>
      </c>
      <c r="N1775" s="69">
        <v>0</v>
      </c>
      <c r="O1775" s="69">
        <v>0</v>
      </c>
      <c r="P1775" s="69">
        <v>4123</v>
      </c>
      <c r="Q1775" s="69">
        <v>131.77000000000001</v>
      </c>
      <c r="R1775" s="114">
        <v>1480000</v>
      </c>
      <c r="S1775" s="69">
        <v>3700</v>
      </c>
      <c r="T1775" s="69">
        <v>400</v>
      </c>
      <c r="U1775" s="69">
        <v>0</v>
      </c>
      <c r="V1775" s="69">
        <v>0</v>
      </c>
      <c r="W1775" s="69">
        <v>0</v>
      </c>
      <c r="X1775" s="69">
        <v>0</v>
      </c>
      <c r="Y1775" s="69">
        <v>0</v>
      </c>
      <c r="Z1775" s="69">
        <v>0</v>
      </c>
      <c r="AA1775" s="69">
        <v>0</v>
      </c>
      <c r="AB1775" s="69">
        <v>0</v>
      </c>
      <c r="AC1775" s="69">
        <v>0</v>
      </c>
      <c r="AD1775" s="69">
        <v>0</v>
      </c>
      <c r="AE1775" s="69">
        <v>0</v>
      </c>
      <c r="AF1775" s="69">
        <v>497746</v>
      </c>
      <c r="AG1775" s="69">
        <v>982254</v>
      </c>
      <c r="AH1775" s="69">
        <v>107</v>
      </c>
      <c r="AI1775" s="69">
        <v>293</v>
      </c>
      <c r="AJ1775" s="69">
        <v>1</v>
      </c>
      <c r="AK1775" s="69">
        <v>-1</v>
      </c>
      <c r="AL1775" s="69">
        <v>2392</v>
      </c>
      <c r="AM1775" s="69">
        <v>1086</v>
      </c>
      <c r="AN1775" s="69">
        <v>-2392</v>
      </c>
      <c r="AO1775" s="69">
        <v>3</v>
      </c>
      <c r="AP1775" s="69">
        <v>-3</v>
      </c>
      <c r="AQ1775" s="69">
        <v>143765</v>
      </c>
      <c r="AR1775" s="69">
        <v>1369</v>
      </c>
      <c r="AS1775" s="69">
        <v>113519</v>
      </c>
      <c r="AT1775" s="69">
        <v>356131</v>
      </c>
      <c r="AU1775" s="69">
        <v>78</v>
      </c>
      <c r="AV1775" s="69">
        <v>1086</v>
      </c>
      <c r="AW1775" s="69">
        <v>0.33631486486486484</v>
      </c>
      <c r="AX1775" s="69">
        <v>0.26750000000000002</v>
      </c>
      <c r="AY1775" s="69">
        <v>4651.8317757009345</v>
      </c>
      <c r="AZ1775" s="69">
        <v>-951.83177570093449</v>
      </c>
      <c r="BA1775" s="69">
        <v>497746</v>
      </c>
      <c r="BB1775" s="69">
        <v>0</v>
      </c>
      <c r="BC1775" s="69">
        <v>-497746</v>
      </c>
      <c r="BD1775" s="69">
        <v>0</v>
      </c>
      <c r="BE1775" s="69">
        <v>208.08779264214047</v>
      </c>
      <c r="BF1775" s="69">
        <v>-208.08779264214047</v>
      </c>
      <c r="BG1775" s="69">
        <v>165915.33333333334</v>
      </c>
      <c r="BH1775" s="69">
        <v>0</v>
      </c>
      <c r="BI1775" s="69">
        <v>-165915.33333333334</v>
      </c>
      <c r="BJ1775" s="69">
        <v>2.0867387750843392E-5</v>
      </c>
      <c r="BK1775" s="69">
        <v>0</v>
      </c>
      <c r="BL1775" s="69">
        <v>363.58363769174582</v>
      </c>
      <c r="BM1775" s="69">
        <v>-363.58363769174582</v>
      </c>
      <c r="BN1775" s="69">
        <v>0</v>
      </c>
      <c r="BO1775" s="69">
        <v>4.3846933112518611</v>
      </c>
      <c r="BP1775" s="69">
        <v>-4.3846933112518611</v>
      </c>
      <c r="BQ1775" s="69">
        <v>4384.6933112518609</v>
      </c>
      <c r="BR1775" s="69">
        <v>-4384.6933112518609</v>
      </c>
      <c r="BS1775" s="69">
        <v>9.8526703499079188E-2</v>
      </c>
      <c r="BT1775" s="69">
        <v>4565.7820512820517</v>
      </c>
      <c r="BU1775" s="69">
        <v>327.92909760589316</v>
      </c>
      <c r="BV1775" s="69">
        <v>7.5539943658053076E-3</v>
      </c>
    </row>
    <row r="1776" spans="1:74">
      <c r="A1776" s="113" t="s">
        <v>1057</v>
      </c>
      <c r="B1776" s="69" t="s">
        <v>100</v>
      </c>
      <c r="C1776" s="69" t="s">
        <v>153</v>
      </c>
      <c r="D1776" s="69" t="s">
        <v>381</v>
      </c>
      <c r="E1776" s="69" t="s">
        <v>663</v>
      </c>
      <c r="F1776" s="69">
        <v>0</v>
      </c>
      <c r="G1776" s="69">
        <v>13</v>
      </c>
      <c r="H1776" s="69">
        <v>44476</v>
      </c>
      <c r="I1776" s="69">
        <v>150</v>
      </c>
      <c r="J1776" s="69">
        <v>76</v>
      </c>
      <c r="K1776" s="69">
        <v>9952</v>
      </c>
      <c r="L1776" s="69">
        <v>8855</v>
      </c>
      <c r="M1776" s="69">
        <v>105</v>
      </c>
      <c r="N1776" s="69">
        <v>0</v>
      </c>
      <c r="O1776" s="69">
        <v>0</v>
      </c>
      <c r="P1776" s="69">
        <v>4469.05</v>
      </c>
      <c r="Q1776" s="69">
        <v>130.43</v>
      </c>
      <c r="R1776" s="114">
        <v>1480000</v>
      </c>
      <c r="S1776" s="69">
        <v>3700</v>
      </c>
      <c r="T1776" s="69">
        <v>400</v>
      </c>
      <c r="U1776" s="69">
        <v>0</v>
      </c>
      <c r="V1776" s="69">
        <v>0</v>
      </c>
      <c r="W1776" s="69">
        <v>0</v>
      </c>
      <c r="X1776" s="69">
        <v>0</v>
      </c>
      <c r="Y1776" s="69">
        <v>0</v>
      </c>
      <c r="Z1776" s="69">
        <v>0</v>
      </c>
      <c r="AA1776" s="69">
        <v>0</v>
      </c>
      <c r="AB1776" s="69">
        <v>0</v>
      </c>
      <c r="AC1776" s="69">
        <v>0</v>
      </c>
      <c r="AD1776" s="69">
        <v>0</v>
      </c>
      <c r="AE1776" s="69">
        <v>0</v>
      </c>
      <c r="AF1776" s="69">
        <v>562898</v>
      </c>
      <c r="AG1776" s="69">
        <v>917102</v>
      </c>
      <c r="AH1776" s="69">
        <v>124</v>
      </c>
      <c r="AI1776" s="69">
        <v>276</v>
      </c>
      <c r="AJ1776" s="69">
        <v>1</v>
      </c>
      <c r="AK1776" s="69">
        <v>-1</v>
      </c>
      <c r="AL1776" s="69">
        <v>2639</v>
      </c>
      <c r="AM1776" s="69">
        <v>1195</v>
      </c>
      <c r="AN1776" s="69">
        <v>-2639</v>
      </c>
      <c r="AO1776" s="69">
        <v>4</v>
      </c>
      <c r="AP1776" s="69">
        <v>-4</v>
      </c>
      <c r="AQ1776" s="69">
        <v>157831</v>
      </c>
      <c r="AR1776" s="69">
        <v>1519</v>
      </c>
      <c r="AS1776" s="69">
        <v>125934</v>
      </c>
      <c r="AT1776" s="69">
        <v>400607</v>
      </c>
      <c r="AU1776" s="69">
        <v>91</v>
      </c>
      <c r="AV1776" s="69">
        <v>1191</v>
      </c>
      <c r="AW1776" s="69">
        <v>0.38033648648648649</v>
      </c>
      <c r="AX1776" s="69">
        <v>0.31</v>
      </c>
      <c r="AY1776" s="69">
        <v>4539.5</v>
      </c>
      <c r="AZ1776" s="69">
        <v>-839.5</v>
      </c>
      <c r="BA1776" s="69">
        <v>562898</v>
      </c>
      <c r="BB1776" s="69">
        <v>0</v>
      </c>
      <c r="BC1776" s="69">
        <v>-562898</v>
      </c>
      <c r="BD1776" s="69">
        <v>0</v>
      </c>
      <c r="BE1776" s="69">
        <v>213.29973474801062</v>
      </c>
      <c r="BF1776" s="69">
        <v>-213.29973474801062</v>
      </c>
      <c r="BG1776" s="69">
        <v>140724.5</v>
      </c>
      <c r="BH1776" s="69">
        <v>0</v>
      </c>
      <c r="BI1776" s="69">
        <v>-140724.5</v>
      </c>
      <c r="BJ1776" s="69">
        <v>2.5343563685207595E-5</v>
      </c>
      <c r="BK1776" s="69">
        <v>0</v>
      </c>
      <c r="BL1776" s="69">
        <v>370.57142857142856</v>
      </c>
      <c r="BM1776" s="69">
        <v>-370.57142857142856</v>
      </c>
      <c r="BN1776" s="69">
        <v>0</v>
      </c>
      <c r="BO1776" s="69">
        <v>4.4697857607953368</v>
      </c>
      <c r="BP1776" s="69">
        <v>-4.4697857607953368</v>
      </c>
      <c r="BQ1776" s="69">
        <v>4469.7857607953365</v>
      </c>
      <c r="BR1776" s="69">
        <v>-4469.7857607953365</v>
      </c>
      <c r="BS1776" s="69">
        <v>0.10376569037656903</v>
      </c>
      <c r="BT1776" s="69">
        <v>4402.2747252747249</v>
      </c>
      <c r="BU1776" s="69">
        <v>336.3618807724601</v>
      </c>
      <c r="BV1776" s="69">
        <v>7.5713896509557689E-3</v>
      </c>
    </row>
    <row r="1777" spans="1:74">
      <c r="A1777" s="113" t="s">
        <v>1058</v>
      </c>
      <c r="B1777" s="69" t="s">
        <v>100</v>
      </c>
      <c r="C1777" s="69" t="s">
        <v>153</v>
      </c>
      <c r="D1777" s="69" t="s">
        <v>381</v>
      </c>
      <c r="E1777" s="69" t="s">
        <v>663</v>
      </c>
      <c r="F1777" s="69">
        <v>0</v>
      </c>
      <c r="G1777" s="69">
        <v>6</v>
      </c>
      <c r="H1777" s="69">
        <v>42585</v>
      </c>
      <c r="I1777" s="69">
        <v>122</v>
      </c>
      <c r="J1777" s="69">
        <v>76</v>
      </c>
      <c r="K1777" s="69">
        <v>9720</v>
      </c>
      <c r="L1777" s="69">
        <v>8220</v>
      </c>
      <c r="M1777" s="69">
        <v>99</v>
      </c>
      <c r="N1777" s="69">
        <v>0</v>
      </c>
      <c r="O1777" s="69">
        <v>0</v>
      </c>
      <c r="P1777" s="69">
        <v>4381.17</v>
      </c>
      <c r="Q1777" s="69">
        <v>137.37</v>
      </c>
      <c r="R1777" s="114">
        <v>1480000</v>
      </c>
      <c r="S1777" s="69">
        <v>3700</v>
      </c>
      <c r="T1777" s="69">
        <v>400</v>
      </c>
      <c r="U1777" s="69">
        <v>0</v>
      </c>
      <c r="V1777" s="69">
        <v>0</v>
      </c>
      <c r="W1777" s="69">
        <v>0</v>
      </c>
      <c r="X1777" s="69">
        <v>0</v>
      </c>
      <c r="Y1777" s="69">
        <v>0</v>
      </c>
      <c r="Z1777" s="69">
        <v>0</v>
      </c>
      <c r="AA1777" s="69">
        <v>0</v>
      </c>
      <c r="AB1777" s="69">
        <v>0</v>
      </c>
      <c r="AC1777" s="69">
        <v>0</v>
      </c>
      <c r="AD1777" s="69">
        <v>0</v>
      </c>
      <c r="AE1777" s="69">
        <v>0</v>
      </c>
      <c r="AF1777" s="69">
        <v>629413</v>
      </c>
      <c r="AG1777" s="69">
        <v>850587</v>
      </c>
      <c r="AH1777" s="69">
        <v>134</v>
      </c>
      <c r="AI1777" s="69">
        <v>266</v>
      </c>
      <c r="AJ1777" s="69">
        <v>1</v>
      </c>
      <c r="AK1777" s="69">
        <v>-1</v>
      </c>
      <c r="AL1777" s="69">
        <v>2854</v>
      </c>
      <c r="AM1777" s="69">
        <v>1308</v>
      </c>
      <c r="AN1777" s="69">
        <v>-2854</v>
      </c>
      <c r="AO1777" s="69">
        <v>4</v>
      </c>
      <c r="AP1777" s="69">
        <v>-4</v>
      </c>
      <c r="AQ1777" s="69">
        <v>172030</v>
      </c>
      <c r="AR1777" s="69">
        <v>1663</v>
      </c>
      <c r="AS1777" s="69">
        <v>137955</v>
      </c>
      <c r="AT1777" s="69">
        <v>443192</v>
      </c>
      <c r="AU1777" s="69">
        <v>97</v>
      </c>
      <c r="AV1777" s="69">
        <v>1290</v>
      </c>
      <c r="AW1777" s="69">
        <v>0.42527905405405403</v>
      </c>
      <c r="AX1777" s="69">
        <v>0.33500000000000002</v>
      </c>
      <c r="AY1777" s="69">
        <v>4697.1119402985078</v>
      </c>
      <c r="AZ1777" s="69">
        <v>-997.11194029850776</v>
      </c>
      <c r="BA1777" s="69">
        <v>629413</v>
      </c>
      <c r="BB1777" s="69">
        <v>0</v>
      </c>
      <c r="BC1777" s="69">
        <v>-629413</v>
      </c>
      <c r="BD1777" s="69">
        <v>0</v>
      </c>
      <c r="BE1777" s="69">
        <v>220.53714085494045</v>
      </c>
      <c r="BF1777" s="69">
        <v>-220.53714085494045</v>
      </c>
      <c r="BG1777" s="69">
        <v>157353.25</v>
      </c>
      <c r="BH1777" s="69">
        <v>0</v>
      </c>
      <c r="BI1777" s="69">
        <v>-157353.25</v>
      </c>
      <c r="BJ1777" s="69">
        <v>2.3251758414230077E-5</v>
      </c>
      <c r="BK1777" s="69">
        <v>0</v>
      </c>
      <c r="BL1777" s="69">
        <v>378.48045700541189</v>
      </c>
      <c r="BM1777" s="69">
        <v>-378.48045700541189</v>
      </c>
      <c r="BN1777" s="69">
        <v>0</v>
      </c>
      <c r="BO1777" s="69">
        <v>4.562451524047697</v>
      </c>
      <c r="BP1777" s="69">
        <v>-4.562451524047697</v>
      </c>
      <c r="BQ1777" s="69">
        <v>4562.4515240476967</v>
      </c>
      <c r="BR1777" s="69">
        <v>-4562.4515240476967</v>
      </c>
      <c r="BS1777" s="69">
        <v>0.10244648318042814</v>
      </c>
      <c r="BT1777" s="69">
        <v>4568.9896907216498</v>
      </c>
      <c r="BU1777" s="69">
        <v>343.55968992248063</v>
      </c>
      <c r="BV1777" s="69">
        <v>7.6033250014532353E-3</v>
      </c>
    </row>
    <row r="1778" spans="1:74">
      <c r="A1778" s="113" t="s">
        <v>1059</v>
      </c>
      <c r="B1778" s="69" t="s">
        <v>100</v>
      </c>
      <c r="C1778" s="69" t="s">
        <v>153</v>
      </c>
      <c r="D1778" s="69" t="s">
        <v>381</v>
      </c>
      <c r="E1778" s="69" t="s">
        <v>663</v>
      </c>
      <c r="F1778" s="69">
        <v>0</v>
      </c>
      <c r="G1778" s="69">
        <v>8</v>
      </c>
      <c r="H1778" s="69">
        <v>38073</v>
      </c>
      <c r="I1778" s="69">
        <v>107</v>
      </c>
      <c r="J1778" s="69">
        <v>59</v>
      </c>
      <c r="K1778" s="69">
        <v>8695</v>
      </c>
      <c r="L1778" s="69">
        <v>7632</v>
      </c>
      <c r="M1778" s="69">
        <v>77</v>
      </c>
      <c r="N1778" s="69">
        <v>0</v>
      </c>
      <c r="O1778" s="69">
        <v>0</v>
      </c>
      <c r="P1778" s="69">
        <v>4378.72</v>
      </c>
      <c r="Q1778" s="69">
        <v>154.13999999999999</v>
      </c>
      <c r="R1778" s="114">
        <v>1480000</v>
      </c>
      <c r="S1778" s="69">
        <v>3700</v>
      </c>
      <c r="T1778" s="69">
        <v>400</v>
      </c>
      <c r="U1778" s="69">
        <v>0</v>
      </c>
      <c r="V1778" s="69">
        <v>0</v>
      </c>
      <c r="W1778" s="69">
        <v>0</v>
      </c>
      <c r="X1778" s="69">
        <v>0</v>
      </c>
      <c r="Y1778" s="69">
        <v>0</v>
      </c>
      <c r="Z1778" s="69">
        <v>0</v>
      </c>
      <c r="AA1778" s="69">
        <v>0</v>
      </c>
      <c r="AB1778" s="69">
        <v>0</v>
      </c>
      <c r="AC1778" s="69">
        <v>0</v>
      </c>
      <c r="AD1778" s="69">
        <v>0</v>
      </c>
      <c r="AE1778" s="69">
        <v>0</v>
      </c>
      <c r="AF1778" s="69">
        <v>691737</v>
      </c>
      <c r="AG1778" s="69">
        <v>788263</v>
      </c>
      <c r="AH1778" s="69">
        <v>149</v>
      </c>
      <c r="AI1778" s="69">
        <v>251</v>
      </c>
      <c r="AJ1778" s="69">
        <v>1</v>
      </c>
      <c r="AK1778" s="69">
        <v>-1</v>
      </c>
      <c r="AL1778" s="69">
        <v>3056</v>
      </c>
      <c r="AM1778" s="69">
        <v>1406</v>
      </c>
      <c r="AN1778" s="69">
        <v>-3056</v>
      </c>
      <c r="AO1778" s="69">
        <v>5</v>
      </c>
      <c r="AP1778" s="69">
        <v>-5</v>
      </c>
      <c r="AQ1778" s="69">
        <v>185090</v>
      </c>
      <c r="AR1778" s="69">
        <v>1794</v>
      </c>
      <c r="AS1778" s="69">
        <v>149389</v>
      </c>
      <c r="AT1778" s="69">
        <v>481265</v>
      </c>
      <c r="AU1778" s="69">
        <v>105</v>
      </c>
      <c r="AV1778" s="69">
        <v>1367</v>
      </c>
      <c r="AW1778" s="69">
        <v>0.46738986486486489</v>
      </c>
      <c r="AX1778" s="69">
        <v>0.3725</v>
      </c>
      <c r="AY1778" s="69">
        <v>4642.5302013422815</v>
      </c>
      <c r="AZ1778" s="69">
        <v>-942.53020134228154</v>
      </c>
      <c r="BA1778" s="69">
        <v>691737</v>
      </c>
      <c r="BB1778" s="69">
        <v>0</v>
      </c>
      <c r="BC1778" s="69">
        <v>-691737</v>
      </c>
      <c r="BD1778" s="69">
        <v>0</v>
      </c>
      <c r="BE1778" s="69">
        <v>226.35373036649216</v>
      </c>
      <c r="BF1778" s="69">
        <v>-226.35373036649216</v>
      </c>
      <c r="BG1778" s="69">
        <v>138347.4</v>
      </c>
      <c r="BH1778" s="69">
        <v>0</v>
      </c>
      <c r="BI1778" s="69">
        <v>-138347.4</v>
      </c>
      <c r="BJ1778" s="69">
        <v>2.7013885136960397E-5</v>
      </c>
      <c r="BK1778" s="69">
        <v>0</v>
      </c>
      <c r="BL1778" s="69">
        <v>385.5836120401338</v>
      </c>
      <c r="BM1778" s="69">
        <v>-385.5836120401338</v>
      </c>
      <c r="BN1778" s="69">
        <v>0</v>
      </c>
      <c r="BO1778" s="69">
        <v>4.6304413310216948</v>
      </c>
      <c r="BP1778" s="69">
        <v>-4.6304413310216948</v>
      </c>
      <c r="BQ1778" s="69">
        <v>4630.4413310216951</v>
      </c>
      <c r="BR1778" s="69">
        <v>-4630.4413310216951</v>
      </c>
      <c r="BS1778" s="69">
        <v>0.10597439544807966</v>
      </c>
      <c r="BT1778" s="69">
        <v>4583.4761904761908</v>
      </c>
      <c r="BU1778" s="69">
        <v>352.05925384052671</v>
      </c>
      <c r="BV1778" s="69">
        <v>7.5963045005132636E-3</v>
      </c>
    </row>
    <row r="1779" spans="1:74">
      <c r="A1779" s="113" t="s">
        <v>1031</v>
      </c>
      <c r="B1779" s="69" t="s">
        <v>100</v>
      </c>
      <c r="C1779" s="69" t="s">
        <v>153</v>
      </c>
      <c r="D1779" s="69" t="s">
        <v>381</v>
      </c>
      <c r="E1779" s="69" t="s">
        <v>663</v>
      </c>
      <c r="F1779" s="69">
        <v>0</v>
      </c>
      <c r="G1779" s="69">
        <v>7</v>
      </c>
      <c r="H1779" s="69">
        <v>44109</v>
      </c>
      <c r="I1779" s="69">
        <v>137</v>
      </c>
      <c r="J1779" s="69">
        <v>83</v>
      </c>
      <c r="K1779" s="69">
        <v>9715</v>
      </c>
      <c r="L1779" s="69">
        <v>8397</v>
      </c>
      <c r="M1779" s="69">
        <v>104</v>
      </c>
      <c r="N1779" s="69">
        <v>0</v>
      </c>
      <c r="O1779" s="69">
        <v>0</v>
      </c>
      <c r="P1779" s="69">
        <v>4540.3</v>
      </c>
      <c r="Q1779" s="69">
        <v>135.30000000000001</v>
      </c>
      <c r="R1779" s="114">
        <v>1480000</v>
      </c>
      <c r="S1779" s="69">
        <v>3700</v>
      </c>
      <c r="T1779" s="69">
        <v>400</v>
      </c>
      <c r="U1779" s="69">
        <v>0</v>
      </c>
      <c r="V1779" s="69">
        <v>0</v>
      </c>
      <c r="W1779" s="69">
        <v>0</v>
      </c>
      <c r="X1779" s="69">
        <v>0</v>
      </c>
      <c r="Y1779" s="69">
        <v>0</v>
      </c>
      <c r="Z1779" s="69">
        <v>0</v>
      </c>
      <c r="AA1779" s="69">
        <v>0</v>
      </c>
      <c r="AB1779" s="69">
        <v>0</v>
      </c>
      <c r="AC1779" s="69">
        <v>0</v>
      </c>
      <c r="AD1779" s="69">
        <v>0</v>
      </c>
      <c r="AE1779" s="69">
        <v>0</v>
      </c>
      <c r="AF1779" s="69">
        <v>749782</v>
      </c>
      <c r="AG1779" s="69">
        <v>730218</v>
      </c>
      <c r="AH1779" s="69">
        <v>157</v>
      </c>
      <c r="AI1779" s="69">
        <v>243</v>
      </c>
      <c r="AJ1779" s="69">
        <v>1</v>
      </c>
      <c r="AK1779" s="69">
        <v>-1</v>
      </c>
      <c r="AL1779" s="69">
        <v>3221</v>
      </c>
      <c r="AM1779" s="69">
        <v>1499</v>
      </c>
      <c r="AN1779" s="69">
        <v>-3221</v>
      </c>
      <c r="AO1779" s="69">
        <v>5</v>
      </c>
      <c r="AP1779" s="69">
        <v>-5</v>
      </c>
      <c r="AQ1779" s="69">
        <v>196969</v>
      </c>
      <c r="AR1779" s="69">
        <v>1912</v>
      </c>
      <c r="AS1779" s="69">
        <v>159749</v>
      </c>
      <c r="AT1779" s="69">
        <v>525374</v>
      </c>
      <c r="AU1779" s="69">
        <v>112</v>
      </c>
      <c r="AV1779" s="69">
        <v>1471</v>
      </c>
      <c r="AW1779" s="69">
        <v>0.50660945945945945</v>
      </c>
      <c r="AX1779" s="69">
        <v>0.39250000000000002</v>
      </c>
      <c r="AY1779" s="69">
        <v>4775.6815286624205</v>
      </c>
      <c r="AZ1779" s="69">
        <v>-1075.6815286624205</v>
      </c>
      <c r="BA1779" s="69">
        <v>749782</v>
      </c>
      <c r="BB1779" s="69">
        <v>0</v>
      </c>
      <c r="BC1779" s="69">
        <v>-749782</v>
      </c>
      <c r="BD1779" s="69">
        <v>0</v>
      </c>
      <c r="BE1779" s="69">
        <v>232.77926109903757</v>
      </c>
      <c r="BF1779" s="69">
        <v>-232.77926109903757</v>
      </c>
      <c r="BG1779" s="69">
        <v>149956.4</v>
      </c>
      <c r="BH1779" s="69">
        <v>0</v>
      </c>
      <c r="BI1779" s="69">
        <v>-149956.4</v>
      </c>
      <c r="BJ1779" s="69">
        <v>2.5384705207418428E-5</v>
      </c>
      <c r="BK1779" s="69">
        <v>0</v>
      </c>
      <c r="BL1779" s="69">
        <v>392.14539748953973</v>
      </c>
      <c r="BM1779" s="69">
        <v>-392.14539748953973</v>
      </c>
      <c r="BN1779" s="69">
        <v>0</v>
      </c>
      <c r="BO1779" s="69">
        <v>4.6935004287976767</v>
      </c>
      <c r="BP1779" s="69">
        <v>-4.6935004287976767</v>
      </c>
      <c r="BQ1779" s="69">
        <v>4693.5004287976772</v>
      </c>
      <c r="BR1779" s="69">
        <v>-4693.5004287976772</v>
      </c>
      <c r="BS1779" s="69">
        <v>0.104736490993996</v>
      </c>
      <c r="BT1779" s="69">
        <v>4690.8392857142853</v>
      </c>
      <c r="BU1779" s="69">
        <v>357.15431679129841</v>
      </c>
      <c r="BV1779" s="69">
        <v>7.6103346211840442E-3</v>
      </c>
    </row>
    <row r="1780" spans="1:74">
      <c r="A1780" s="113" t="s">
        <v>1032</v>
      </c>
      <c r="B1780" s="69" t="s">
        <v>100</v>
      </c>
      <c r="C1780" s="69" t="s">
        <v>153</v>
      </c>
      <c r="D1780" s="69" t="s">
        <v>381</v>
      </c>
      <c r="E1780" s="69" t="s">
        <v>663</v>
      </c>
      <c r="F1780" s="69">
        <v>0</v>
      </c>
      <c r="G1780" s="69">
        <v>10</v>
      </c>
      <c r="H1780" s="69">
        <v>48636</v>
      </c>
      <c r="I1780" s="69">
        <v>147</v>
      </c>
      <c r="J1780" s="69">
        <v>90</v>
      </c>
      <c r="K1780" s="69">
        <v>9508</v>
      </c>
      <c r="L1780" s="69">
        <v>8421</v>
      </c>
      <c r="M1780" s="69">
        <v>108</v>
      </c>
      <c r="N1780" s="69">
        <v>0</v>
      </c>
      <c r="O1780" s="69">
        <v>1</v>
      </c>
      <c r="P1780" s="69">
        <v>5115.2700000000004</v>
      </c>
      <c r="Q1780" s="69">
        <v>139.36000000000001</v>
      </c>
      <c r="R1780" s="114">
        <v>1480000</v>
      </c>
      <c r="S1780" s="69">
        <v>3700</v>
      </c>
      <c r="T1780" s="69">
        <v>400</v>
      </c>
      <c r="U1780" s="69">
        <v>0</v>
      </c>
      <c r="V1780" s="69">
        <v>0</v>
      </c>
      <c r="W1780" s="69">
        <v>0</v>
      </c>
      <c r="X1780" s="69">
        <v>0</v>
      </c>
      <c r="Y1780" s="69">
        <v>0</v>
      </c>
      <c r="Z1780" s="69">
        <v>0</v>
      </c>
      <c r="AA1780" s="69">
        <v>0</v>
      </c>
      <c r="AB1780" s="69">
        <v>0</v>
      </c>
      <c r="AC1780" s="69">
        <v>0</v>
      </c>
      <c r="AD1780" s="69">
        <v>0</v>
      </c>
      <c r="AE1780" s="69">
        <v>0</v>
      </c>
      <c r="AF1780" s="69">
        <v>861898</v>
      </c>
      <c r="AG1780" s="69">
        <v>618102</v>
      </c>
      <c r="AH1780" s="69">
        <v>172</v>
      </c>
      <c r="AI1780" s="69">
        <v>228</v>
      </c>
      <c r="AJ1780" s="69">
        <v>2</v>
      </c>
      <c r="AK1780" s="69">
        <v>-2</v>
      </c>
      <c r="AL1780" s="69">
        <v>3504</v>
      </c>
      <c r="AM1780" s="69">
        <v>1651</v>
      </c>
      <c r="AN1780" s="69">
        <v>-3504</v>
      </c>
      <c r="AO1780" s="69">
        <v>5</v>
      </c>
      <c r="AP1780" s="69">
        <v>-5</v>
      </c>
      <c r="AQ1780" s="69">
        <v>217962</v>
      </c>
      <c r="AR1780" s="69">
        <v>2105</v>
      </c>
      <c r="AS1780" s="69">
        <v>178894</v>
      </c>
      <c r="AT1780" s="69">
        <v>574010</v>
      </c>
      <c r="AU1780" s="69">
        <v>122</v>
      </c>
      <c r="AV1780" s="69">
        <v>1579</v>
      </c>
      <c r="AW1780" s="69">
        <v>0.58236351351351356</v>
      </c>
      <c r="AX1780" s="69">
        <v>0.43</v>
      </c>
      <c r="AY1780" s="69">
        <v>5011.0348837209303</v>
      </c>
      <c r="AZ1780" s="69">
        <v>-1311.0348837209303</v>
      </c>
      <c r="BA1780" s="69">
        <v>430949</v>
      </c>
      <c r="BB1780" s="69">
        <v>0</v>
      </c>
      <c r="BC1780" s="69">
        <v>-430949</v>
      </c>
      <c r="BD1780" s="69">
        <v>0</v>
      </c>
      <c r="BE1780" s="69">
        <v>245.97545662100455</v>
      </c>
      <c r="BF1780" s="69">
        <v>-245.97545662100455</v>
      </c>
      <c r="BG1780" s="69">
        <v>172379.6</v>
      </c>
      <c r="BH1780" s="69">
        <v>0</v>
      </c>
      <c r="BI1780" s="69">
        <v>-172379.6</v>
      </c>
      <c r="BJ1780" s="69">
        <v>2.2939778493498868E-5</v>
      </c>
      <c r="BK1780" s="69">
        <v>0</v>
      </c>
      <c r="BL1780" s="69">
        <v>409.45273159144892</v>
      </c>
      <c r="BM1780" s="69">
        <v>-409.45273159144892</v>
      </c>
      <c r="BN1780" s="69">
        <v>0</v>
      </c>
      <c r="BO1780" s="69">
        <v>4.8179256990172954</v>
      </c>
      <c r="BP1780" s="69">
        <v>-4.8179256990172954</v>
      </c>
      <c r="BQ1780" s="69">
        <v>4817.9256990172953</v>
      </c>
      <c r="BR1780" s="69">
        <v>-4817.9256990172953</v>
      </c>
      <c r="BS1780" s="69">
        <v>0.10417928528164748</v>
      </c>
      <c r="BT1780" s="69">
        <v>4705</v>
      </c>
      <c r="BU1780" s="69">
        <v>363.52754908169726</v>
      </c>
      <c r="BV1780" s="69">
        <v>7.5747148585533254E-3</v>
      </c>
    </row>
    <row r="1781" spans="1:74">
      <c r="A1781" s="113" t="s">
        <v>1033</v>
      </c>
      <c r="B1781" s="69" t="s">
        <v>100</v>
      </c>
      <c r="C1781" s="69" t="s">
        <v>153</v>
      </c>
      <c r="D1781" s="69" t="s">
        <v>381</v>
      </c>
      <c r="E1781" s="69" t="s">
        <v>663</v>
      </c>
      <c r="F1781" s="69">
        <v>0</v>
      </c>
      <c r="G1781" s="69">
        <v>8</v>
      </c>
      <c r="H1781" s="69">
        <v>42664</v>
      </c>
      <c r="I1781" s="69">
        <v>124</v>
      </c>
      <c r="J1781" s="69">
        <v>81</v>
      </c>
      <c r="K1781" s="69">
        <v>7765</v>
      </c>
      <c r="L1781" s="69">
        <v>6844</v>
      </c>
      <c r="M1781" s="69">
        <v>100</v>
      </c>
      <c r="N1781" s="69">
        <v>2</v>
      </c>
      <c r="O1781" s="69">
        <v>2</v>
      </c>
      <c r="P1781" s="69">
        <v>5494.4</v>
      </c>
      <c r="Q1781" s="69">
        <v>130.07</v>
      </c>
      <c r="R1781" s="114">
        <v>1480000</v>
      </c>
      <c r="S1781" s="69">
        <v>3700</v>
      </c>
      <c r="T1781" s="69">
        <v>400</v>
      </c>
      <c r="U1781" s="69">
        <v>0</v>
      </c>
      <c r="V1781" s="69">
        <v>0</v>
      </c>
      <c r="W1781" s="69">
        <v>0</v>
      </c>
      <c r="X1781" s="69">
        <v>0</v>
      </c>
      <c r="Y1781" s="69">
        <v>0</v>
      </c>
      <c r="Z1781" s="69">
        <v>0</v>
      </c>
      <c r="AA1781" s="69">
        <v>0</v>
      </c>
      <c r="AB1781" s="69">
        <v>0</v>
      </c>
      <c r="AC1781" s="69">
        <v>0</v>
      </c>
      <c r="AD1781" s="69">
        <v>0</v>
      </c>
      <c r="AE1781" s="69">
        <v>0</v>
      </c>
      <c r="AF1781" s="69">
        <v>974243</v>
      </c>
      <c r="AG1781" s="69">
        <v>505757</v>
      </c>
      <c r="AH1781" s="69">
        <v>192</v>
      </c>
      <c r="AI1781" s="69">
        <v>208</v>
      </c>
      <c r="AJ1781" s="69">
        <v>5</v>
      </c>
      <c r="AK1781" s="69">
        <v>-5</v>
      </c>
      <c r="AL1781" s="69">
        <v>3799</v>
      </c>
      <c r="AM1781" s="69">
        <v>1800</v>
      </c>
      <c r="AN1781" s="69">
        <v>-3799</v>
      </c>
      <c r="AO1781" s="69">
        <v>7</v>
      </c>
      <c r="AP1781" s="69">
        <v>-7</v>
      </c>
      <c r="AQ1781" s="69">
        <v>234818</v>
      </c>
      <c r="AR1781" s="69">
        <v>2295</v>
      </c>
      <c r="AS1781" s="69">
        <v>193230</v>
      </c>
      <c r="AT1781" s="69">
        <v>616674</v>
      </c>
      <c r="AU1781" s="69">
        <v>130</v>
      </c>
      <c r="AV1781" s="69">
        <v>1679</v>
      </c>
      <c r="AW1781" s="69">
        <v>0.6582722972972973</v>
      </c>
      <c r="AX1781" s="69">
        <v>0.48</v>
      </c>
      <c r="AY1781" s="69">
        <v>5074.182291666667</v>
      </c>
      <c r="AZ1781" s="69">
        <v>-1374.182291666667</v>
      </c>
      <c r="BA1781" s="69">
        <v>194848.6</v>
      </c>
      <c r="BB1781" s="69">
        <v>0</v>
      </c>
      <c r="BC1781" s="69">
        <v>-194848.6</v>
      </c>
      <c r="BD1781" s="69">
        <v>0</v>
      </c>
      <c r="BE1781" s="69">
        <v>256.44722295340881</v>
      </c>
      <c r="BF1781" s="69">
        <v>-256.44722295340881</v>
      </c>
      <c r="BG1781" s="69">
        <v>139177.57142857142</v>
      </c>
      <c r="BH1781" s="69">
        <v>0</v>
      </c>
      <c r="BI1781" s="69">
        <v>-139177.57142857142</v>
      </c>
      <c r="BJ1781" s="69">
        <v>2.9810321184917679E-5</v>
      </c>
      <c r="BK1781" s="69">
        <v>0</v>
      </c>
      <c r="BL1781" s="69">
        <v>424.50675381263619</v>
      </c>
      <c r="BM1781" s="69">
        <v>-424.50675381263619</v>
      </c>
      <c r="BN1781" s="69">
        <v>0</v>
      </c>
      <c r="BO1781" s="69">
        <v>5.0418827304248826</v>
      </c>
      <c r="BP1781" s="69">
        <v>-5.0418827304248826</v>
      </c>
      <c r="BQ1781" s="69">
        <v>5041.8827304248825</v>
      </c>
      <c r="BR1781" s="69">
        <v>-5041.8827304248825</v>
      </c>
      <c r="BS1781" s="69">
        <v>0.10666666666666667</v>
      </c>
      <c r="BT1781" s="69">
        <v>4743.6461538461535</v>
      </c>
      <c r="BU1781" s="69">
        <v>367.28648004764739</v>
      </c>
      <c r="BV1781" s="69">
        <v>7.665511161835975E-3</v>
      </c>
    </row>
    <row r="1782" spans="1:74">
      <c r="A1782" s="113" t="s">
        <v>1034</v>
      </c>
      <c r="B1782" s="69" t="s">
        <v>100</v>
      </c>
      <c r="C1782" s="69" t="s">
        <v>153</v>
      </c>
      <c r="D1782" s="69" t="s">
        <v>381</v>
      </c>
      <c r="E1782" s="69" t="s">
        <v>663</v>
      </c>
      <c r="F1782" s="69">
        <v>0</v>
      </c>
      <c r="G1782" s="69">
        <v>14</v>
      </c>
      <c r="H1782" s="69">
        <v>35031</v>
      </c>
      <c r="I1782" s="69">
        <v>138</v>
      </c>
      <c r="J1782" s="69">
        <v>71</v>
      </c>
      <c r="K1782" s="69">
        <v>6758</v>
      </c>
      <c r="L1782" s="69">
        <v>6001</v>
      </c>
      <c r="M1782" s="69">
        <v>81</v>
      </c>
      <c r="N1782" s="69">
        <v>1</v>
      </c>
      <c r="O1782" s="69">
        <v>0</v>
      </c>
      <c r="P1782" s="69">
        <v>5183.63</v>
      </c>
      <c r="Q1782" s="69">
        <v>128.32</v>
      </c>
      <c r="R1782" s="114">
        <v>1480000</v>
      </c>
      <c r="S1782" s="69">
        <v>3700</v>
      </c>
      <c r="T1782" s="69">
        <v>400</v>
      </c>
      <c r="U1782" s="69">
        <v>0</v>
      </c>
      <c r="V1782" s="69">
        <v>0</v>
      </c>
      <c r="W1782" s="69">
        <v>0</v>
      </c>
      <c r="X1782" s="69">
        <v>0</v>
      </c>
      <c r="Y1782" s="69">
        <v>0</v>
      </c>
      <c r="Z1782" s="69">
        <v>0</v>
      </c>
      <c r="AA1782" s="69">
        <v>0</v>
      </c>
      <c r="AB1782" s="69">
        <v>0</v>
      </c>
      <c r="AC1782" s="69">
        <v>0</v>
      </c>
      <c r="AD1782" s="69">
        <v>0</v>
      </c>
      <c r="AE1782" s="69">
        <v>0</v>
      </c>
      <c r="AF1782" s="69">
        <v>1052158</v>
      </c>
      <c r="AG1782" s="69">
        <v>427842</v>
      </c>
      <c r="AH1782" s="69">
        <v>209</v>
      </c>
      <c r="AI1782" s="69">
        <v>191</v>
      </c>
      <c r="AJ1782" s="69">
        <v>5</v>
      </c>
      <c r="AK1782" s="69">
        <v>-5</v>
      </c>
      <c r="AL1782" s="69">
        <v>4035</v>
      </c>
      <c r="AM1782" s="69">
        <v>1921</v>
      </c>
      <c r="AN1782" s="69">
        <v>-4035</v>
      </c>
      <c r="AO1782" s="69">
        <v>8</v>
      </c>
      <c r="AP1782" s="69">
        <v>-8</v>
      </c>
      <c r="AQ1782" s="69">
        <v>246634</v>
      </c>
      <c r="AR1782" s="69">
        <v>2446</v>
      </c>
      <c r="AS1782" s="69">
        <v>203492</v>
      </c>
      <c r="AT1782" s="69">
        <v>651705</v>
      </c>
      <c r="AU1782" s="69">
        <v>144</v>
      </c>
      <c r="AV1782" s="69">
        <v>1760</v>
      </c>
      <c r="AW1782" s="69">
        <v>0.71091756756756752</v>
      </c>
      <c r="AX1782" s="69">
        <v>0.52249999999999996</v>
      </c>
      <c r="AY1782" s="69">
        <v>5034.2488038277515</v>
      </c>
      <c r="AZ1782" s="69">
        <v>-1334.2488038277515</v>
      </c>
      <c r="BA1782" s="69">
        <v>210431.6</v>
      </c>
      <c r="BB1782" s="69">
        <v>0</v>
      </c>
      <c r="BC1782" s="69">
        <v>-210431.6</v>
      </c>
      <c r="BD1782" s="69">
        <v>0</v>
      </c>
      <c r="BE1782" s="69">
        <v>260.75786864931848</v>
      </c>
      <c r="BF1782" s="69">
        <v>-260.75786864931848</v>
      </c>
      <c r="BG1782" s="69">
        <v>131519.75</v>
      </c>
      <c r="BH1782" s="69">
        <v>0</v>
      </c>
      <c r="BI1782" s="69">
        <v>-131519.75</v>
      </c>
      <c r="BJ1782" s="69">
        <v>3.2436728107235825E-5</v>
      </c>
      <c r="BK1782" s="69">
        <v>0</v>
      </c>
      <c r="BL1782" s="69">
        <v>430.15453802125921</v>
      </c>
      <c r="BM1782" s="69">
        <v>-430.15453802125921</v>
      </c>
      <c r="BN1782" s="69">
        <v>0</v>
      </c>
      <c r="BO1782" s="69">
        <v>5.1705128457138363</v>
      </c>
      <c r="BP1782" s="69">
        <v>-5.1705128457138363</v>
      </c>
      <c r="BQ1782" s="69">
        <v>5170.5128457138362</v>
      </c>
      <c r="BR1782" s="69">
        <v>-5170.5128457138362</v>
      </c>
      <c r="BS1782" s="69">
        <v>0.10879750130140552</v>
      </c>
      <c r="BT1782" s="69">
        <v>4525.729166666667</v>
      </c>
      <c r="BU1782" s="69">
        <v>370.28693181818181</v>
      </c>
      <c r="BV1782" s="69">
        <v>7.7888693367500024E-3</v>
      </c>
    </row>
    <row r="1783" spans="1:74">
      <c r="A1783" s="113" t="s">
        <v>1035</v>
      </c>
      <c r="B1783" s="69" t="s">
        <v>100</v>
      </c>
      <c r="C1783" s="69" t="s">
        <v>153</v>
      </c>
      <c r="D1783" s="69" t="s">
        <v>381</v>
      </c>
      <c r="E1783" s="69" t="s">
        <v>663</v>
      </c>
      <c r="F1783" s="69">
        <v>0</v>
      </c>
      <c r="G1783" s="69">
        <v>7</v>
      </c>
      <c r="H1783" s="69">
        <v>37125</v>
      </c>
      <c r="I1783" s="69">
        <v>130</v>
      </c>
      <c r="J1783" s="69">
        <v>75</v>
      </c>
      <c r="K1783" s="69">
        <v>7755</v>
      </c>
      <c r="L1783" s="69">
        <v>6769</v>
      </c>
      <c r="M1783" s="69">
        <v>94</v>
      </c>
      <c r="N1783" s="69">
        <v>0</v>
      </c>
      <c r="O1783" s="69">
        <v>0</v>
      </c>
      <c r="P1783" s="69">
        <v>4787.2299999999996</v>
      </c>
      <c r="Q1783" s="69">
        <v>125.42</v>
      </c>
      <c r="R1783" s="114">
        <v>1480000</v>
      </c>
      <c r="S1783" s="69">
        <v>3700</v>
      </c>
      <c r="T1783" s="69">
        <v>400</v>
      </c>
      <c r="U1783" s="69">
        <v>0</v>
      </c>
      <c r="V1783" s="69">
        <v>0</v>
      </c>
      <c r="W1783" s="69">
        <v>0</v>
      </c>
      <c r="X1783" s="69">
        <v>0</v>
      </c>
      <c r="Y1783" s="69">
        <v>0</v>
      </c>
      <c r="Z1783" s="69">
        <v>0</v>
      </c>
      <c r="AA1783" s="69">
        <v>0</v>
      </c>
      <c r="AB1783" s="69">
        <v>0</v>
      </c>
      <c r="AC1783" s="69">
        <v>0</v>
      </c>
      <c r="AD1783" s="69">
        <v>0</v>
      </c>
      <c r="AE1783" s="69">
        <v>0</v>
      </c>
      <c r="AF1783" s="69">
        <v>1103204</v>
      </c>
      <c r="AG1783" s="69">
        <v>376796</v>
      </c>
      <c r="AH1783" s="69">
        <v>221</v>
      </c>
      <c r="AI1783" s="69">
        <v>179</v>
      </c>
      <c r="AJ1783" s="69">
        <v>5</v>
      </c>
      <c r="AK1783" s="69">
        <v>-5</v>
      </c>
      <c r="AL1783" s="69">
        <v>4226</v>
      </c>
      <c r="AM1783" s="69">
        <v>2022</v>
      </c>
      <c r="AN1783" s="69">
        <v>-4226</v>
      </c>
      <c r="AO1783" s="69">
        <v>8</v>
      </c>
      <c r="AP1783" s="69">
        <v>-8</v>
      </c>
      <c r="AQ1783" s="69">
        <v>256557</v>
      </c>
      <c r="AR1783" s="69">
        <v>2570</v>
      </c>
      <c r="AS1783" s="69">
        <v>212163</v>
      </c>
      <c r="AT1783" s="69">
        <v>688830</v>
      </c>
      <c r="AU1783" s="69">
        <v>151</v>
      </c>
      <c r="AV1783" s="69">
        <v>1854</v>
      </c>
      <c r="AW1783" s="69">
        <v>0.74540810810810809</v>
      </c>
      <c r="AX1783" s="69">
        <v>0.55249999999999999</v>
      </c>
      <c r="AY1783" s="69">
        <v>4991.873303167421</v>
      </c>
      <c r="AZ1783" s="69">
        <v>-1291.873303167421</v>
      </c>
      <c r="BA1783" s="69">
        <v>220640.8</v>
      </c>
      <c r="BB1783" s="69">
        <v>0</v>
      </c>
      <c r="BC1783" s="69">
        <v>-220640.8</v>
      </c>
      <c r="BD1783" s="69">
        <v>0</v>
      </c>
      <c r="BE1783" s="69">
        <v>261.05158542356838</v>
      </c>
      <c r="BF1783" s="69">
        <v>-261.05158542356838</v>
      </c>
      <c r="BG1783" s="69">
        <v>137900.5</v>
      </c>
      <c r="BH1783" s="69">
        <v>0</v>
      </c>
      <c r="BI1783" s="69">
        <v>-137900.5</v>
      </c>
      <c r="BJ1783" s="69">
        <v>3.1182154453006544E-5</v>
      </c>
      <c r="BK1783" s="69">
        <v>0</v>
      </c>
      <c r="BL1783" s="69">
        <v>429.26225680933851</v>
      </c>
      <c r="BM1783" s="69">
        <v>-429.26225680933851</v>
      </c>
      <c r="BN1783" s="69">
        <v>0</v>
      </c>
      <c r="BO1783" s="69">
        <v>5.1997944976268249</v>
      </c>
      <c r="BP1783" s="69">
        <v>-5.1997944976268249</v>
      </c>
      <c r="BQ1783" s="69">
        <v>5199.7944976268245</v>
      </c>
      <c r="BR1783" s="69">
        <v>-5199.7944976268245</v>
      </c>
      <c r="BS1783" s="69">
        <v>0.109297725024728</v>
      </c>
      <c r="BT1783" s="69">
        <v>4561.7880794701987</v>
      </c>
      <c r="BU1783" s="69">
        <v>371.53721682847896</v>
      </c>
      <c r="BV1783" s="69">
        <v>7.8812895379974032E-3</v>
      </c>
    </row>
    <row r="1784" spans="1:74">
      <c r="A1784" s="113" t="s">
        <v>1036</v>
      </c>
      <c r="B1784" s="69" t="s">
        <v>100</v>
      </c>
      <c r="C1784" s="69" t="s">
        <v>153</v>
      </c>
      <c r="D1784" s="69" t="s">
        <v>381</v>
      </c>
      <c r="E1784" s="69" t="s">
        <v>663</v>
      </c>
      <c r="F1784" s="69">
        <v>0</v>
      </c>
      <c r="G1784" s="69">
        <v>9</v>
      </c>
      <c r="H1784" s="69">
        <v>31476</v>
      </c>
      <c r="I1784" s="69">
        <v>158</v>
      </c>
      <c r="J1784" s="69">
        <v>72</v>
      </c>
      <c r="K1784" s="69">
        <v>6127</v>
      </c>
      <c r="L1784" s="69">
        <v>5274</v>
      </c>
      <c r="M1784" s="69">
        <v>88</v>
      </c>
      <c r="N1784" s="69">
        <v>0</v>
      </c>
      <c r="O1784" s="69">
        <v>1</v>
      </c>
      <c r="P1784" s="69">
        <v>5137.26</v>
      </c>
      <c r="Q1784" s="69">
        <v>110.44</v>
      </c>
      <c r="R1784" s="114">
        <v>1480000</v>
      </c>
      <c r="S1784" s="69">
        <v>3700</v>
      </c>
      <c r="T1784" s="69">
        <v>400</v>
      </c>
      <c r="U1784" s="69">
        <v>0</v>
      </c>
      <c r="V1784" s="69">
        <v>0</v>
      </c>
      <c r="W1784" s="69">
        <v>0</v>
      </c>
      <c r="X1784" s="69">
        <v>0</v>
      </c>
      <c r="Y1784" s="69">
        <v>0</v>
      </c>
      <c r="Z1784" s="69">
        <v>0</v>
      </c>
      <c r="AA1784" s="69">
        <v>0</v>
      </c>
      <c r="AB1784" s="69">
        <v>0</v>
      </c>
      <c r="AC1784" s="69">
        <v>0</v>
      </c>
      <c r="AD1784" s="69">
        <v>0</v>
      </c>
      <c r="AE1784" s="69">
        <v>0</v>
      </c>
      <c r="AF1784" s="69">
        <v>1141896</v>
      </c>
      <c r="AG1784" s="69">
        <v>338104</v>
      </c>
      <c r="AH1784" s="69">
        <v>231</v>
      </c>
      <c r="AI1784" s="69">
        <v>169</v>
      </c>
      <c r="AJ1784" s="69">
        <v>6</v>
      </c>
      <c r="AK1784" s="69">
        <v>-6</v>
      </c>
      <c r="AL1784" s="69">
        <v>4413</v>
      </c>
      <c r="AM1784" s="69">
        <v>2106</v>
      </c>
      <c r="AN1784" s="69">
        <v>-4413</v>
      </c>
      <c r="AO1784" s="69">
        <v>8</v>
      </c>
      <c r="AP1784" s="69">
        <v>-8</v>
      </c>
      <c r="AQ1784" s="69">
        <v>263709</v>
      </c>
      <c r="AR1784" s="69">
        <v>2673</v>
      </c>
      <c r="AS1784" s="69">
        <v>218405</v>
      </c>
      <c r="AT1784" s="69">
        <v>720306</v>
      </c>
      <c r="AU1784" s="69">
        <v>160</v>
      </c>
      <c r="AV1784" s="69">
        <v>1942</v>
      </c>
      <c r="AW1784" s="69">
        <v>0.77155135135135133</v>
      </c>
      <c r="AX1784" s="69">
        <v>0.57750000000000001</v>
      </c>
      <c r="AY1784" s="69">
        <v>4943.272727272727</v>
      </c>
      <c r="AZ1784" s="69">
        <v>-1243.272727272727</v>
      </c>
      <c r="BA1784" s="69">
        <v>190316</v>
      </c>
      <c r="BB1784" s="69">
        <v>0</v>
      </c>
      <c r="BC1784" s="69">
        <v>-190316</v>
      </c>
      <c r="BD1784" s="69">
        <v>0</v>
      </c>
      <c r="BE1784" s="69">
        <v>258.75730795377297</v>
      </c>
      <c r="BF1784" s="69">
        <v>-258.75730795377297</v>
      </c>
      <c r="BG1784" s="69">
        <v>142737</v>
      </c>
      <c r="BH1784" s="69">
        <v>0</v>
      </c>
      <c r="BI1784" s="69">
        <v>-142737</v>
      </c>
      <c r="BJ1784" s="69">
        <v>3.033646936585403E-5</v>
      </c>
      <c r="BK1784" s="69">
        <v>0</v>
      </c>
      <c r="BL1784" s="69">
        <v>427.19640852974186</v>
      </c>
      <c r="BM1784" s="69">
        <v>-427.19640852974186</v>
      </c>
      <c r="BN1784" s="69">
        <v>0</v>
      </c>
      <c r="BO1784" s="69">
        <v>5.2283418419907965</v>
      </c>
      <c r="BP1784" s="69">
        <v>-5.2283418419907965</v>
      </c>
      <c r="BQ1784" s="69">
        <v>5228.3418419907966</v>
      </c>
      <c r="BR1784" s="69">
        <v>-5228.3418419907966</v>
      </c>
      <c r="BS1784" s="69">
        <v>0.10968660968660969</v>
      </c>
      <c r="BT1784" s="69">
        <v>4501.9125000000004</v>
      </c>
      <c r="BU1784" s="69">
        <v>370.90937178166837</v>
      </c>
      <c r="BV1784" s="69">
        <v>7.9860755605610737E-3</v>
      </c>
    </row>
    <row r="1785" spans="1:74">
      <c r="A1785" s="113" t="s">
        <v>1037</v>
      </c>
      <c r="B1785" s="69" t="s">
        <v>100</v>
      </c>
      <c r="C1785" s="69" t="s">
        <v>153</v>
      </c>
      <c r="D1785" s="69" t="s">
        <v>381</v>
      </c>
      <c r="E1785" s="69" t="s">
        <v>663</v>
      </c>
      <c r="F1785" s="69">
        <v>0</v>
      </c>
      <c r="G1785" s="69">
        <v>9</v>
      </c>
      <c r="H1785" s="69">
        <v>22592</v>
      </c>
      <c r="I1785" s="69">
        <v>100</v>
      </c>
      <c r="J1785" s="69">
        <v>48</v>
      </c>
      <c r="K1785" s="69">
        <v>4524</v>
      </c>
      <c r="L1785" s="69">
        <v>3779</v>
      </c>
      <c r="M1785" s="69">
        <v>62</v>
      </c>
      <c r="N1785" s="69">
        <v>0</v>
      </c>
      <c r="O1785" s="69">
        <v>1</v>
      </c>
      <c r="P1785" s="69">
        <v>4993.8100000000004</v>
      </c>
      <c r="Q1785" s="69">
        <v>109.67</v>
      </c>
      <c r="R1785" s="114">
        <v>1480000</v>
      </c>
      <c r="S1785" s="69">
        <v>3700</v>
      </c>
      <c r="T1785" s="69">
        <v>400</v>
      </c>
      <c r="U1785" s="69">
        <v>0</v>
      </c>
      <c r="V1785" s="69">
        <v>0</v>
      </c>
      <c r="W1785" s="69">
        <v>0</v>
      </c>
      <c r="X1785" s="69">
        <v>0</v>
      </c>
      <c r="Y1785" s="69">
        <v>0</v>
      </c>
      <c r="Z1785" s="69">
        <v>0</v>
      </c>
      <c r="AA1785" s="69">
        <v>0</v>
      </c>
      <c r="AB1785" s="69">
        <v>0</v>
      </c>
      <c r="AC1785" s="69">
        <v>0</v>
      </c>
      <c r="AD1785" s="69">
        <v>0</v>
      </c>
      <c r="AE1785" s="69">
        <v>0</v>
      </c>
      <c r="AF1785" s="69">
        <v>1164488</v>
      </c>
      <c r="AG1785" s="69">
        <v>315512</v>
      </c>
      <c r="AH1785" s="69">
        <v>240</v>
      </c>
      <c r="AI1785" s="69">
        <v>160</v>
      </c>
      <c r="AJ1785" s="69">
        <v>7</v>
      </c>
      <c r="AK1785" s="69">
        <v>-7</v>
      </c>
      <c r="AL1785" s="69">
        <v>4513</v>
      </c>
      <c r="AM1785" s="69">
        <v>2154</v>
      </c>
      <c r="AN1785" s="69">
        <v>-4513</v>
      </c>
      <c r="AO1785" s="69">
        <v>8</v>
      </c>
      <c r="AP1785" s="69">
        <v>-8</v>
      </c>
      <c r="AQ1785" s="69">
        <v>268233</v>
      </c>
      <c r="AR1785" s="69">
        <v>2735</v>
      </c>
      <c r="AS1785" s="69">
        <v>222184</v>
      </c>
      <c r="AT1785" s="69">
        <v>742898</v>
      </c>
      <c r="AU1785" s="69">
        <v>169</v>
      </c>
      <c r="AV1785" s="69">
        <v>2004</v>
      </c>
      <c r="AW1785" s="69">
        <v>0.78681621621621622</v>
      </c>
      <c r="AX1785" s="69">
        <v>0.6</v>
      </c>
      <c r="AY1785" s="69">
        <v>4852.0333333333338</v>
      </c>
      <c r="AZ1785" s="69">
        <v>-1152.0333333333338</v>
      </c>
      <c r="BA1785" s="69">
        <v>166355.42857142858</v>
      </c>
      <c r="BB1785" s="69">
        <v>0</v>
      </c>
      <c r="BC1785" s="69">
        <v>-166355.42857142858</v>
      </c>
      <c r="BD1785" s="69">
        <v>0</v>
      </c>
      <c r="BE1785" s="69">
        <v>258.02969200088631</v>
      </c>
      <c r="BF1785" s="69">
        <v>-258.02969200088631</v>
      </c>
      <c r="BG1785" s="69">
        <v>145561</v>
      </c>
      <c r="BH1785" s="69">
        <v>0</v>
      </c>
      <c r="BI1785" s="69">
        <v>-145561</v>
      </c>
      <c r="BJ1785" s="69">
        <v>2.9824816484176071E-5</v>
      </c>
      <c r="BK1785" s="69">
        <v>0</v>
      </c>
      <c r="BL1785" s="69">
        <v>425.77257769652653</v>
      </c>
      <c r="BM1785" s="69">
        <v>-425.77257769652653</v>
      </c>
      <c r="BN1785" s="69">
        <v>0</v>
      </c>
      <c r="BO1785" s="69">
        <v>5.2410974687646279</v>
      </c>
      <c r="BP1785" s="69">
        <v>-5.2410974687646279</v>
      </c>
      <c r="BQ1785" s="69">
        <v>5241.0974687646276</v>
      </c>
      <c r="BR1785" s="69">
        <v>-5241.0974687646276</v>
      </c>
      <c r="BS1785" s="69">
        <v>0.11142061281337047</v>
      </c>
      <c r="BT1785" s="69">
        <v>4395.8461538461543</v>
      </c>
      <c r="BU1785" s="69">
        <v>370.70758483033933</v>
      </c>
      <c r="BV1785" s="69">
        <v>8.0303318383644073E-3</v>
      </c>
    </row>
    <row r="1786" spans="1:74">
      <c r="A1786" s="113" t="s">
        <v>1038</v>
      </c>
      <c r="B1786" s="69" t="s">
        <v>100</v>
      </c>
      <c r="C1786" s="69" t="s">
        <v>153</v>
      </c>
      <c r="D1786" s="69" t="s">
        <v>381</v>
      </c>
      <c r="E1786" s="69" t="s">
        <v>663</v>
      </c>
      <c r="F1786" s="69">
        <v>0</v>
      </c>
      <c r="G1786" s="69">
        <v>5</v>
      </c>
      <c r="H1786" s="69">
        <v>15195</v>
      </c>
      <c r="I1786" s="69">
        <v>83</v>
      </c>
      <c r="J1786" s="69">
        <v>40</v>
      </c>
      <c r="K1786" s="69">
        <v>2952</v>
      </c>
      <c r="L1786" s="69">
        <v>2471</v>
      </c>
      <c r="M1786" s="69">
        <v>46</v>
      </c>
      <c r="N1786" s="69">
        <v>0</v>
      </c>
      <c r="O1786" s="69">
        <v>0</v>
      </c>
      <c r="P1786" s="69">
        <v>5147.3599999999997</v>
      </c>
      <c r="Q1786" s="69">
        <v>102.67</v>
      </c>
      <c r="R1786" s="114">
        <v>1480000</v>
      </c>
      <c r="S1786" s="69">
        <v>3700</v>
      </c>
      <c r="T1786" s="69">
        <v>400</v>
      </c>
      <c r="U1786" s="69">
        <v>0</v>
      </c>
      <c r="V1786" s="69">
        <v>0</v>
      </c>
      <c r="W1786" s="69">
        <v>0</v>
      </c>
      <c r="X1786" s="69">
        <v>0</v>
      </c>
      <c r="Y1786" s="69">
        <v>0</v>
      </c>
      <c r="Z1786" s="69">
        <v>0</v>
      </c>
      <c r="AA1786" s="69">
        <v>0</v>
      </c>
      <c r="AB1786" s="69">
        <v>0</v>
      </c>
      <c r="AC1786" s="69">
        <v>0</v>
      </c>
      <c r="AD1786" s="69">
        <v>0</v>
      </c>
      <c r="AE1786" s="69">
        <v>0</v>
      </c>
      <c r="AF1786" s="69">
        <v>1179683</v>
      </c>
      <c r="AG1786" s="69">
        <v>300317</v>
      </c>
      <c r="AH1786" s="69">
        <v>245</v>
      </c>
      <c r="AI1786" s="69">
        <v>155</v>
      </c>
      <c r="AJ1786" s="69">
        <v>7</v>
      </c>
      <c r="AK1786" s="69">
        <v>-7</v>
      </c>
      <c r="AL1786" s="69">
        <v>4596</v>
      </c>
      <c r="AM1786" s="69">
        <v>2194</v>
      </c>
      <c r="AN1786" s="69">
        <v>-4596</v>
      </c>
      <c r="AO1786" s="69">
        <v>8</v>
      </c>
      <c r="AP1786" s="69">
        <v>-8</v>
      </c>
      <c r="AQ1786" s="69">
        <v>271185</v>
      </c>
      <c r="AR1786" s="69">
        <v>2781</v>
      </c>
      <c r="AS1786" s="69">
        <v>224655</v>
      </c>
      <c r="AT1786" s="69">
        <v>758093</v>
      </c>
      <c r="AU1786" s="69">
        <v>174</v>
      </c>
      <c r="AV1786" s="69">
        <v>2050</v>
      </c>
      <c r="AW1786" s="69">
        <v>0.79708310810810812</v>
      </c>
      <c r="AX1786" s="69">
        <v>0.61250000000000004</v>
      </c>
      <c r="AY1786" s="69">
        <v>4815.0326530612247</v>
      </c>
      <c r="AZ1786" s="69">
        <v>-1115.0326530612247</v>
      </c>
      <c r="BA1786" s="69">
        <v>168526.14285714287</v>
      </c>
      <c r="BB1786" s="69">
        <v>0</v>
      </c>
      <c r="BC1786" s="69">
        <v>-168526.14285714287</v>
      </c>
      <c r="BD1786" s="69">
        <v>0</v>
      </c>
      <c r="BE1786" s="69">
        <v>256.67602262837249</v>
      </c>
      <c r="BF1786" s="69">
        <v>-256.67602262837249</v>
      </c>
      <c r="BG1786" s="69">
        <v>147460.375</v>
      </c>
      <c r="BH1786" s="69">
        <v>0</v>
      </c>
      <c r="BI1786" s="69">
        <v>-147460.375</v>
      </c>
      <c r="BJ1786" s="69">
        <v>2.9500156719582572E-5</v>
      </c>
      <c r="BK1786" s="69">
        <v>0</v>
      </c>
      <c r="BL1786" s="69">
        <v>424.19381517439768</v>
      </c>
      <c r="BM1786" s="69">
        <v>-424.19381517439768</v>
      </c>
      <c r="BN1786" s="69">
        <v>0</v>
      </c>
      <c r="BO1786" s="69">
        <v>5.2510872226302556</v>
      </c>
      <c r="BP1786" s="69">
        <v>-5.2510872226302556</v>
      </c>
      <c r="BQ1786" s="69">
        <v>5251.0872226302554</v>
      </c>
      <c r="BR1786" s="69">
        <v>-5251.0872226302554</v>
      </c>
      <c r="BS1786" s="69">
        <v>0.11166818596171377</v>
      </c>
      <c r="BT1786" s="69">
        <v>4356.85632183908</v>
      </c>
      <c r="BU1786" s="69">
        <v>369.80146341463416</v>
      </c>
      <c r="BV1786" s="69">
        <v>8.0904179803455208E-3</v>
      </c>
    </row>
    <row r="1787" spans="1:74">
      <c r="A1787" s="113" t="s">
        <v>1039</v>
      </c>
      <c r="B1787" s="69" t="s">
        <v>100</v>
      </c>
      <c r="C1787" s="69" t="s">
        <v>153</v>
      </c>
      <c r="D1787" s="69" t="s">
        <v>381</v>
      </c>
      <c r="E1787" s="69" t="s">
        <v>663</v>
      </c>
      <c r="F1787" s="69">
        <v>0</v>
      </c>
      <c r="G1787" s="69">
        <v>5</v>
      </c>
      <c r="H1787" s="69">
        <v>13553</v>
      </c>
      <c r="I1787" s="69">
        <v>74</v>
      </c>
      <c r="J1787" s="69">
        <v>33</v>
      </c>
      <c r="K1787" s="69">
        <v>3378</v>
      </c>
      <c r="L1787" s="69">
        <v>2906</v>
      </c>
      <c r="M1787" s="69">
        <v>42</v>
      </c>
      <c r="N1787" s="69">
        <v>0</v>
      </c>
      <c r="O1787" s="69">
        <v>0</v>
      </c>
      <c r="P1787" s="69">
        <v>4012.14</v>
      </c>
      <c r="Q1787" s="69">
        <v>99.65</v>
      </c>
      <c r="R1787" s="114">
        <v>1480000</v>
      </c>
      <c r="S1787" s="69">
        <v>3700</v>
      </c>
      <c r="T1787" s="69">
        <v>400</v>
      </c>
      <c r="U1787" s="69">
        <v>0</v>
      </c>
      <c r="V1787" s="69">
        <v>0</v>
      </c>
      <c r="W1787" s="69">
        <v>0</v>
      </c>
      <c r="X1787" s="69">
        <v>0</v>
      </c>
      <c r="Y1787" s="69">
        <v>0</v>
      </c>
      <c r="Z1787" s="69">
        <v>0</v>
      </c>
      <c r="AA1787" s="69">
        <v>0</v>
      </c>
      <c r="AB1787" s="69">
        <v>0</v>
      </c>
      <c r="AC1787" s="69">
        <v>0</v>
      </c>
      <c r="AD1787" s="69">
        <v>0</v>
      </c>
      <c r="AE1787" s="69">
        <v>0</v>
      </c>
      <c r="AF1787" s="69">
        <v>1200362</v>
      </c>
      <c r="AG1787" s="69">
        <v>279638</v>
      </c>
      <c r="AH1787" s="69">
        <v>251</v>
      </c>
      <c r="AI1787" s="69">
        <v>149</v>
      </c>
      <c r="AJ1787" s="69">
        <v>7</v>
      </c>
      <c r="AK1787" s="69">
        <v>-7</v>
      </c>
      <c r="AL1787" s="69">
        <v>4691</v>
      </c>
      <c r="AM1787" s="69">
        <v>2238</v>
      </c>
      <c r="AN1787" s="69">
        <v>-4691</v>
      </c>
      <c r="AO1787" s="69">
        <v>8</v>
      </c>
      <c r="AP1787" s="69">
        <v>-8</v>
      </c>
      <c r="AQ1787" s="69">
        <v>275526</v>
      </c>
      <c r="AR1787" s="69">
        <v>2840</v>
      </c>
      <c r="AS1787" s="69">
        <v>228401</v>
      </c>
      <c r="AT1787" s="69">
        <v>771646</v>
      </c>
      <c r="AU1787" s="69">
        <v>179</v>
      </c>
      <c r="AV1787" s="69">
        <v>2092</v>
      </c>
      <c r="AW1787" s="69">
        <v>0.81105540540540544</v>
      </c>
      <c r="AX1787" s="69">
        <v>0.62749999999999995</v>
      </c>
      <c r="AY1787" s="69">
        <v>4782.3187250996016</v>
      </c>
      <c r="AZ1787" s="69">
        <v>-1082.3187250996016</v>
      </c>
      <c r="BA1787" s="69">
        <v>171480.28571428571</v>
      </c>
      <c r="BB1787" s="69">
        <v>0</v>
      </c>
      <c r="BC1787" s="69">
        <v>-171480.28571428571</v>
      </c>
      <c r="BD1787" s="69">
        <v>0</v>
      </c>
      <c r="BE1787" s="69">
        <v>255.88616499680239</v>
      </c>
      <c r="BF1787" s="69">
        <v>-255.88616499680239</v>
      </c>
      <c r="BG1787" s="69">
        <v>150045.25</v>
      </c>
      <c r="BH1787" s="69">
        <v>0</v>
      </c>
      <c r="BI1787" s="69">
        <v>-150045.25</v>
      </c>
      <c r="BJ1787" s="69">
        <v>2.9035372342356074E-5</v>
      </c>
      <c r="BK1787" s="69">
        <v>0</v>
      </c>
      <c r="BL1787" s="69">
        <v>422.662676056338</v>
      </c>
      <c r="BM1787" s="69">
        <v>-422.662676056338</v>
      </c>
      <c r="BN1787" s="69">
        <v>0</v>
      </c>
      <c r="BO1787" s="69">
        <v>5.2555023839650437</v>
      </c>
      <c r="BP1787" s="69">
        <v>-5.2555023839650437</v>
      </c>
      <c r="BQ1787" s="69">
        <v>5255.5023839650439</v>
      </c>
      <c r="BR1787" s="69">
        <v>-5255.5023839650439</v>
      </c>
      <c r="BS1787" s="69">
        <v>0.11215370866845398</v>
      </c>
      <c r="BT1787" s="69">
        <v>4310.8715083798879</v>
      </c>
      <c r="BU1787" s="69">
        <v>368.85564053537286</v>
      </c>
      <c r="BV1787" s="69">
        <v>8.1226454127741113E-3</v>
      </c>
    </row>
    <row r="1788" spans="1:74">
      <c r="A1788" s="113" t="s">
        <v>1040</v>
      </c>
      <c r="B1788" s="69" t="s">
        <v>100</v>
      </c>
      <c r="C1788" s="69" t="s">
        <v>153</v>
      </c>
      <c r="D1788" s="69" t="s">
        <v>381</v>
      </c>
      <c r="E1788" s="69" t="s">
        <v>663</v>
      </c>
      <c r="F1788" s="69">
        <v>0</v>
      </c>
      <c r="G1788" s="69">
        <v>2</v>
      </c>
      <c r="H1788" s="69">
        <v>1987</v>
      </c>
      <c r="I1788" s="69">
        <v>14</v>
      </c>
      <c r="J1788" s="69">
        <v>7</v>
      </c>
      <c r="K1788" s="69">
        <v>377</v>
      </c>
      <c r="L1788" s="69">
        <v>354</v>
      </c>
      <c r="M1788" s="69">
        <v>8</v>
      </c>
      <c r="N1788" s="69">
        <v>0</v>
      </c>
      <c r="O1788" s="69">
        <v>0</v>
      </c>
      <c r="P1788" s="69">
        <v>5270.56</v>
      </c>
      <c r="Q1788" s="69">
        <v>70.959999999999994</v>
      </c>
      <c r="R1788" s="114">
        <v>1480000</v>
      </c>
      <c r="S1788" s="69">
        <v>3700</v>
      </c>
      <c r="T1788" s="69">
        <v>400</v>
      </c>
      <c r="U1788" s="69">
        <v>0</v>
      </c>
      <c r="V1788" s="69">
        <v>0</v>
      </c>
      <c r="W1788" s="69">
        <v>0</v>
      </c>
      <c r="X1788" s="69">
        <v>0</v>
      </c>
      <c r="Y1788" s="69">
        <v>0</v>
      </c>
      <c r="Z1788" s="69">
        <v>0</v>
      </c>
      <c r="AA1788" s="69">
        <v>0</v>
      </c>
      <c r="AB1788" s="69">
        <v>0</v>
      </c>
      <c r="AC1788" s="69">
        <v>0</v>
      </c>
      <c r="AD1788" s="69">
        <v>0</v>
      </c>
      <c r="AE1788" s="69">
        <v>0</v>
      </c>
      <c r="AF1788" s="69">
        <v>1210222</v>
      </c>
      <c r="AG1788" s="69">
        <v>269778</v>
      </c>
      <c r="AH1788" s="69">
        <v>256</v>
      </c>
      <c r="AI1788" s="69">
        <v>144</v>
      </c>
      <c r="AJ1788" s="69">
        <v>7</v>
      </c>
      <c r="AK1788" s="69">
        <v>-7</v>
      </c>
      <c r="AL1788" s="69">
        <v>4726</v>
      </c>
      <c r="AM1788" s="69">
        <v>2258</v>
      </c>
      <c r="AN1788" s="69">
        <v>-4726</v>
      </c>
      <c r="AO1788" s="69">
        <v>8</v>
      </c>
      <c r="AP1788" s="69">
        <v>-8</v>
      </c>
      <c r="AQ1788" s="69">
        <v>276721</v>
      </c>
      <c r="AR1788" s="69">
        <v>2861</v>
      </c>
      <c r="AS1788" s="69">
        <v>229451</v>
      </c>
      <c r="AT1788" s="69">
        <v>773633</v>
      </c>
      <c r="AU1788" s="69">
        <v>181</v>
      </c>
      <c r="AV1788" s="69">
        <v>2100</v>
      </c>
      <c r="AW1788" s="69">
        <v>0.81771756756756753</v>
      </c>
      <c r="AX1788" s="69">
        <v>0.64</v>
      </c>
      <c r="AY1788" s="69">
        <v>4727.4296875</v>
      </c>
      <c r="AZ1788" s="69">
        <v>-1027.4296875</v>
      </c>
      <c r="BA1788" s="69">
        <v>172888.85714285713</v>
      </c>
      <c r="BB1788" s="69">
        <v>0</v>
      </c>
      <c r="BC1788" s="69">
        <v>-172888.85714285713</v>
      </c>
      <c r="BD1788" s="69">
        <v>0</v>
      </c>
      <c r="BE1788" s="69">
        <v>256.07744392721116</v>
      </c>
      <c r="BF1788" s="69">
        <v>-256.07744392721116</v>
      </c>
      <c r="BG1788" s="69">
        <v>151277.75</v>
      </c>
      <c r="BH1788" s="69">
        <v>0</v>
      </c>
      <c r="BI1788" s="69">
        <v>-151277.75</v>
      </c>
      <c r="BJ1788" s="69">
        <v>2.8909985147495129E-5</v>
      </c>
      <c r="BK1788" s="69">
        <v>0</v>
      </c>
      <c r="BL1788" s="69">
        <v>423.00664103460326</v>
      </c>
      <c r="BM1788" s="69">
        <v>-423.00664103460326</v>
      </c>
      <c r="BN1788" s="69">
        <v>0</v>
      </c>
      <c r="BO1788" s="69">
        <v>5.274424604817586</v>
      </c>
      <c r="BP1788" s="69">
        <v>-5.274424604817586</v>
      </c>
      <c r="BQ1788" s="69">
        <v>5274.4246048175864</v>
      </c>
      <c r="BR1788" s="69">
        <v>-5274.4246048175864</v>
      </c>
      <c r="BS1788" s="69">
        <v>0.11337466784765279</v>
      </c>
      <c r="BT1788" s="69">
        <v>4274.2154696132593</v>
      </c>
      <c r="BU1788" s="69">
        <v>368.39666666666665</v>
      </c>
      <c r="BV1788" s="69">
        <v>8.1598433078805006E-3</v>
      </c>
    </row>
    <row r="1789" spans="1:74">
      <c r="A1789" s="113" t="s">
        <v>1041</v>
      </c>
      <c r="B1789" s="69" t="s">
        <v>100</v>
      </c>
      <c r="C1789" s="69" t="s">
        <v>153</v>
      </c>
      <c r="D1789" s="69" t="s">
        <v>381</v>
      </c>
      <c r="E1789" s="69" t="s">
        <v>663</v>
      </c>
      <c r="F1789" s="69">
        <v>0</v>
      </c>
      <c r="G1789" s="69">
        <v>0</v>
      </c>
      <c r="H1789" s="69">
        <v>335</v>
      </c>
      <c r="I1789" s="69">
        <v>1</v>
      </c>
      <c r="J1789" s="69">
        <v>0</v>
      </c>
      <c r="K1789" s="69">
        <v>58</v>
      </c>
      <c r="L1789" s="69">
        <v>52</v>
      </c>
      <c r="M1789" s="69">
        <v>0</v>
      </c>
      <c r="N1789" s="69">
        <v>0</v>
      </c>
      <c r="O1789" s="69">
        <v>0</v>
      </c>
      <c r="P1789" s="69">
        <v>5775.86</v>
      </c>
      <c r="Q1789" s="69">
        <v>0</v>
      </c>
      <c r="R1789" s="114">
        <v>1480000</v>
      </c>
      <c r="S1789" s="69">
        <v>3700</v>
      </c>
      <c r="T1789" s="69">
        <v>400</v>
      </c>
      <c r="U1789" s="69">
        <v>0</v>
      </c>
      <c r="V1789" s="69">
        <v>0</v>
      </c>
      <c r="W1789" s="69">
        <v>0</v>
      </c>
      <c r="X1789" s="69">
        <v>0</v>
      </c>
      <c r="Y1789" s="69">
        <v>0</v>
      </c>
      <c r="Z1789" s="69">
        <v>0</v>
      </c>
      <c r="AA1789" s="69">
        <v>0</v>
      </c>
      <c r="AB1789" s="69">
        <v>0</v>
      </c>
      <c r="AC1789" s="69">
        <v>0</v>
      </c>
      <c r="AD1789" s="69">
        <v>0</v>
      </c>
      <c r="AE1789" s="69">
        <v>0</v>
      </c>
      <c r="AF1789" s="69">
        <v>1229984</v>
      </c>
      <c r="AG1789" s="69">
        <v>250016</v>
      </c>
      <c r="AH1789" s="69">
        <v>264</v>
      </c>
      <c r="AI1789" s="69">
        <v>136</v>
      </c>
      <c r="AJ1789" s="69">
        <v>7</v>
      </c>
      <c r="AK1789" s="69">
        <v>-7</v>
      </c>
      <c r="AL1789" s="69">
        <v>4793</v>
      </c>
      <c r="AM1789" s="69">
        <v>2283</v>
      </c>
      <c r="AN1789" s="69">
        <v>-4793</v>
      </c>
      <c r="AO1789" s="69">
        <v>8</v>
      </c>
      <c r="AP1789" s="69">
        <v>-8</v>
      </c>
      <c r="AQ1789" s="69">
        <v>279214</v>
      </c>
      <c r="AR1789" s="69">
        <v>2888</v>
      </c>
      <c r="AS1789" s="69">
        <v>231414</v>
      </c>
      <c r="AT1789" s="69">
        <v>773968</v>
      </c>
      <c r="AU1789" s="69">
        <v>181</v>
      </c>
      <c r="AV1789" s="69">
        <v>2100</v>
      </c>
      <c r="AW1789" s="69">
        <v>0.83107027027027025</v>
      </c>
      <c r="AX1789" s="69">
        <v>0.66</v>
      </c>
      <c r="AY1789" s="69">
        <v>4659.030303030303</v>
      </c>
      <c r="AZ1789" s="69">
        <v>-959.030303030303</v>
      </c>
      <c r="BA1789" s="69">
        <v>175712</v>
      </c>
      <c r="BB1789" s="69">
        <v>0</v>
      </c>
      <c r="BC1789" s="69">
        <v>-175712</v>
      </c>
      <c r="BD1789" s="69">
        <v>0</v>
      </c>
      <c r="BE1789" s="69">
        <v>256.62090548716878</v>
      </c>
      <c r="BF1789" s="69">
        <v>-256.62090548716878</v>
      </c>
      <c r="BG1789" s="69">
        <v>153748</v>
      </c>
      <c r="BH1789" s="69">
        <v>0</v>
      </c>
      <c r="BI1789" s="69">
        <v>-153748</v>
      </c>
      <c r="BJ1789" s="69">
        <v>2.8651858431167493E-5</v>
      </c>
      <c r="BK1789" s="69">
        <v>0</v>
      </c>
      <c r="BL1789" s="69">
        <v>425.89473684210526</v>
      </c>
      <c r="BM1789" s="69">
        <v>-425.89473684210526</v>
      </c>
      <c r="BN1789" s="69">
        <v>0</v>
      </c>
      <c r="BO1789" s="69">
        <v>5.3150803322184483</v>
      </c>
      <c r="BP1789" s="69">
        <v>-5.3150803322184483</v>
      </c>
      <c r="BQ1789" s="69">
        <v>5315.0803322184483</v>
      </c>
      <c r="BR1789" s="69">
        <v>-5315.0803322184483</v>
      </c>
      <c r="BS1789" s="69">
        <v>0.11563731931668857</v>
      </c>
      <c r="BT1789" s="69">
        <v>4276.0662983425418</v>
      </c>
      <c r="BU1789" s="69">
        <v>368.55619047619047</v>
      </c>
      <c r="BV1789" s="69">
        <v>8.1765240997944237E-3</v>
      </c>
    </row>
    <row r="1790" spans="1:74">
      <c r="A1790" s="113" t="s">
        <v>1042</v>
      </c>
      <c r="B1790" s="69" t="s">
        <v>100</v>
      </c>
      <c r="C1790" s="69" t="s">
        <v>153</v>
      </c>
      <c r="D1790" s="69" t="s">
        <v>381</v>
      </c>
      <c r="E1790" s="69" t="s">
        <v>663</v>
      </c>
      <c r="F1790" s="69">
        <v>0</v>
      </c>
      <c r="G1790" s="69">
        <v>0</v>
      </c>
      <c r="H1790" s="69">
        <v>421</v>
      </c>
      <c r="I1790" s="69">
        <v>4</v>
      </c>
      <c r="J1790" s="69">
        <v>2</v>
      </c>
      <c r="K1790" s="69">
        <v>78</v>
      </c>
      <c r="L1790" s="69">
        <v>72</v>
      </c>
      <c r="M1790" s="69">
        <v>2</v>
      </c>
      <c r="N1790" s="69">
        <v>0</v>
      </c>
      <c r="O1790" s="69">
        <v>0</v>
      </c>
      <c r="P1790" s="69">
        <v>5397.44</v>
      </c>
      <c r="Q1790" s="69">
        <v>70.17</v>
      </c>
      <c r="R1790" s="114">
        <v>1480000</v>
      </c>
      <c r="S1790" s="69">
        <v>3700</v>
      </c>
      <c r="T1790" s="69">
        <v>400</v>
      </c>
      <c r="U1790" s="69">
        <v>0</v>
      </c>
      <c r="V1790" s="69">
        <v>0</v>
      </c>
      <c r="W1790" s="69">
        <v>0</v>
      </c>
      <c r="X1790" s="69">
        <v>0</v>
      </c>
      <c r="Y1790" s="69">
        <v>0</v>
      </c>
      <c r="Z1790" s="69">
        <v>0</v>
      </c>
      <c r="AA1790" s="69">
        <v>0</v>
      </c>
      <c r="AB1790" s="69">
        <v>0</v>
      </c>
      <c r="AC1790" s="69">
        <v>0</v>
      </c>
      <c r="AD1790" s="69">
        <v>0</v>
      </c>
      <c r="AE1790" s="69">
        <v>0</v>
      </c>
      <c r="AF1790" s="69">
        <v>1249915</v>
      </c>
      <c r="AG1790" s="69">
        <v>230085</v>
      </c>
      <c r="AH1790" s="69">
        <v>268</v>
      </c>
      <c r="AI1790" s="69">
        <v>132</v>
      </c>
      <c r="AJ1790" s="69">
        <v>7</v>
      </c>
      <c r="AK1790" s="69">
        <v>-7</v>
      </c>
      <c r="AL1790" s="69">
        <v>4833</v>
      </c>
      <c r="AM1790" s="69">
        <v>2303</v>
      </c>
      <c r="AN1790" s="69">
        <v>-4833</v>
      </c>
      <c r="AO1790" s="69">
        <v>8</v>
      </c>
      <c r="AP1790" s="69">
        <v>-8</v>
      </c>
      <c r="AQ1790" s="69">
        <v>282219</v>
      </c>
      <c r="AR1790" s="69">
        <v>2913</v>
      </c>
      <c r="AS1790" s="69">
        <v>233891</v>
      </c>
      <c r="AT1790" s="69">
        <v>774389</v>
      </c>
      <c r="AU1790" s="69">
        <v>181</v>
      </c>
      <c r="AV1790" s="69">
        <v>2102</v>
      </c>
      <c r="AW1790" s="69">
        <v>0.84453716216216212</v>
      </c>
      <c r="AX1790" s="69">
        <v>0.67</v>
      </c>
      <c r="AY1790" s="69">
        <v>4663.8619402985078</v>
      </c>
      <c r="AZ1790" s="69">
        <v>-963.86194029850776</v>
      </c>
      <c r="BA1790" s="69">
        <v>178559.28571428571</v>
      </c>
      <c r="BB1790" s="69">
        <v>0</v>
      </c>
      <c r="BC1790" s="69">
        <v>-178559.28571428571</v>
      </c>
      <c r="BD1790" s="69">
        <v>0</v>
      </c>
      <c r="BE1790" s="69">
        <v>258.6209393751293</v>
      </c>
      <c r="BF1790" s="69">
        <v>-258.6209393751293</v>
      </c>
      <c r="BG1790" s="69">
        <v>156239.375</v>
      </c>
      <c r="BH1790" s="69">
        <v>0</v>
      </c>
      <c r="BI1790" s="69">
        <v>-156239.375</v>
      </c>
      <c r="BJ1790" s="69">
        <v>2.834678033725582E-5</v>
      </c>
      <c r="BK1790" s="69">
        <v>0</v>
      </c>
      <c r="BL1790" s="69">
        <v>429.08170271198077</v>
      </c>
      <c r="BM1790" s="69">
        <v>-429.08170271198077</v>
      </c>
      <c r="BN1790" s="69">
        <v>0</v>
      </c>
      <c r="BO1790" s="69">
        <v>5.3440063961417925</v>
      </c>
      <c r="BP1790" s="69">
        <v>-5.3440063961417925</v>
      </c>
      <c r="BQ1790" s="69">
        <v>5344.0063961417927</v>
      </c>
      <c r="BR1790" s="69">
        <v>-5344.0063961417927</v>
      </c>
      <c r="BS1790" s="69">
        <v>0.11636995223621363</v>
      </c>
      <c r="BT1790" s="69">
        <v>4278.3922651933699</v>
      </c>
      <c r="BU1790" s="69">
        <v>368.40580399619409</v>
      </c>
      <c r="BV1790" s="69">
        <v>8.1603293895875194E-3</v>
      </c>
    </row>
    <row r="1791" spans="1:74">
      <c r="A1791" s="113" t="s">
        <v>1043</v>
      </c>
      <c r="B1791" s="69" t="s">
        <v>100</v>
      </c>
      <c r="C1791" s="69" t="s">
        <v>153</v>
      </c>
      <c r="D1791" s="69" t="s">
        <v>381</v>
      </c>
      <c r="E1791" s="69" t="s">
        <v>663</v>
      </c>
      <c r="F1791" s="69">
        <v>0</v>
      </c>
      <c r="G1791" s="69">
        <v>0</v>
      </c>
      <c r="H1791" s="69">
        <v>58</v>
      </c>
      <c r="I1791" s="69">
        <v>1</v>
      </c>
      <c r="J1791" s="69">
        <v>2</v>
      </c>
      <c r="K1791" s="69">
        <v>14</v>
      </c>
      <c r="L1791" s="69">
        <v>13</v>
      </c>
      <c r="M1791" s="69">
        <v>2</v>
      </c>
      <c r="N1791" s="69">
        <v>0</v>
      </c>
      <c r="O1791" s="69">
        <v>0</v>
      </c>
      <c r="P1791" s="69">
        <v>4142.8599999999997</v>
      </c>
      <c r="Q1791" s="69">
        <v>9.67</v>
      </c>
      <c r="R1791" s="114">
        <v>1480000</v>
      </c>
      <c r="S1791" s="69">
        <v>3700</v>
      </c>
      <c r="T1791" s="69">
        <v>400</v>
      </c>
      <c r="U1791" s="69">
        <v>0</v>
      </c>
      <c r="V1791" s="69">
        <v>0</v>
      </c>
      <c r="W1791" s="69">
        <v>0</v>
      </c>
      <c r="X1791" s="69">
        <v>0</v>
      </c>
      <c r="Y1791" s="69">
        <v>0</v>
      </c>
      <c r="Z1791" s="69">
        <v>0</v>
      </c>
      <c r="AA1791" s="69">
        <v>0</v>
      </c>
      <c r="AB1791" s="69">
        <v>0</v>
      </c>
      <c r="AC1791" s="69">
        <v>0</v>
      </c>
      <c r="AD1791" s="69">
        <v>0</v>
      </c>
      <c r="AE1791" s="69">
        <v>0</v>
      </c>
      <c r="AF1791" s="69">
        <v>1272859</v>
      </c>
      <c r="AG1791" s="69">
        <v>207141</v>
      </c>
      <c r="AH1791" s="69">
        <v>283</v>
      </c>
      <c r="AI1791" s="69">
        <v>117</v>
      </c>
      <c r="AJ1791" s="69">
        <v>7</v>
      </c>
      <c r="AK1791" s="69">
        <v>-7</v>
      </c>
      <c r="AL1791" s="69">
        <v>4914</v>
      </c>
      <c r="AM1791" s="69">
        <v>2348</v>
      </c>
      <c r="AN1791" s="69">
        <v>-4914</v>
      </c>
      <c r="AO1791" s="69">
        <v>8</v>
      </c>
      <c r="AP1791" s="69">
        <v>-8</v>
      </c>
      <c r="AQ1791" s="69">
        <v>286096</v>
      </c>
      <c r="AR1791" s="69">
        <v>2966</v>
      </c>
      <c r="AS1791" s="69">
        <v>237039</v>
      </c>
      <c r="AT1791" s="69">
        <v>774447</v>
      </c>
      <c r="AU1791" s="69">
        <v>181</v>
      </c>
      <c r="AV1791" s="69">
        <v>2104</v>
      </c>
      <c r="AW1791" s="69">
        <v>0.86003986486486483</v>
      </c>
      <c r="AX1791" s="69">
        <v>0.70750000000000002</v>
      </c>
      <c r="AY1791" s="69">
        <v>4497.7349823321556</v>
      </c>
      <c r="AZ1791" s="69">
        <v>-797.7349823321556</v>
      </c>
      <c r="BA1791" s="69">
        <v>181837</v>
      </c>
      <c r="BB1791" s="69">
        <v>0</v>
      </c>
      <c r="BC1791" s="69">
        <v>-181837</v>
      </c>
      <c r="BD1791" s="69">
        <v>0</v>
      </c>
      <c r="BE1791" s="69">
        <v>259.02706552706553</v>
      </c>
      <c r="BF1791" s="69">
        <v>-259.02706552706553</v>
      </c>
      <c r="BG1791" s="69">
        <v>159107.375</v>
      </c>
      <c r="BH1791" s="69">
        <v>0</v>
      </c>
      <c r="BI1791" s="69">
        <v>-159107.375</v>
      </c>
      <c r="BJ1791" s="69">
        <v>2.7962641910407696E-5</v>
      </c>
      <c r="BK1791" s="69">
        <v>0</v>
      </c>
      <c r="BL1791" s="69">
        <v>429.15003371544168</v>
      </c>
      <c r="BM1791" s="69">
        <v>-429.15003371544168</v>
      </c>
      <c r="BN1791" s="69">
        <v>0</v>
      </c>
      <c r="BO1791" s="69">
        <v>5.3698294373499715</v>
      </c>
      <c r="BP1791" s="69">
        <v>-5.3698294373499715</v>
      </c>
      <c r="BQ1791" s="69">
        <v>5369.8294373499712</v>
      </c>
      <c r="BR1791" s="69">
        <v>-5369.8294373499712</v>
      </c>
      <c r="BS1791" s="69">
        <v>0.12052810902896081</v>
      </c>
      <c r="BT1791" s="69">
        <v>4278.7127071823206</v>
      </c>
      <c r="BU1791" s="69">
        <v>368.08317490494295</v>
      </c>
      <c r="BV1791" s="69">
        <v>8.2070354007046584E-3</v>
      </c>
    </row>
    <row r="1792" spans="1:74">
      <c r="A1792" s="113" t="s">
        <v>1038</v>
      </c>
      <c r="B1792" s="69" t="s">
        <v>100</v>
      </c>
      <c r="C1792" s="69" t="s">
        <v>153</v>
      </c>
      <c r="D1792" s="69" t="s">
        <v>381</v>
      </c>
      <c r="E1792" s="69" t="s">
        <v>749</v>
      </c>
      <c r="F1792" s="69">
        <v>0</v>
      </c>
      <c r="G1792" s="69">
        <v>1</v>
      </c>
      <c r="H1792" s="69">
        <v>7126</v>
      </c>
      <c r="I1792" s="69">
        <v>21</v>
      </c>
      <c r="J1792" s="69">
        <v>11</v>
      </c>
      <c r="K1792" s="69">
        <v>963</v>
      </c>
      <c r="L1792" s="69">
        <v>840</v>
      </c>
      <c r="M1792" s="69">
        <v>17</v>
      </c>
      <c r="N1792" s="69">
        <v>0</v>
      </c>
      <c r="O1792" s="69">
        <v>0</v>
      </c>
      <c r="P1792" s="69">
        <v>7399.79</v>
      </c>
      <c r="Q1792" s="69">
        <v>134.44999999999999</v>
      </c>
      <c r="R1792" s="114">
        <v>1480000</v>
      </c>
      <c r="S1792" s="69">
        <v>3700</v>
      </c>
      <c r="T1792" s="69">
        <v>400</v>
      </c>
      <c r="U1792" s="69">
        <v>0</v>
      </c>
      <c r="V1792" s="69">
        <v>0</v>
      </c>
      <c r="W1792" s="69">
        <v>0</v>
      </c>
      <c r="X1792" s="69">
        <v>0</v>
      </c>
      <c r="Y1792" s="69">
        <v>0</v>
      </c>
      <c r="Z1792" s="69">
        <v>0</v>
      </c>
      <c r="AA1792" s="69">
        <v>0</v>
      </c>
      <c r="AB1792" s="69">
        <v>0</v>
      </c>
      <c r="AC1792" s="69">
        <v>0</v>
      </c>
      <c r="AD1792" s="69">
        <v>0</v>
      </c>
      <c r="AE1792" s="69">
        <v>0</v>
      </c>
      <c r="AF1792" s="69">
        <v>1186809</v>
      </c>
      <c r="AG1792" s="69">
        <v>293191</v>
      </c>
      <c r="AH1792" s="69">
        <v>246</v>
      </c>
      <c r="AI1792" s="69">
        <v>154</v>
      </c>
      <c r="AJ1792" s="69">
        <v>7</v>
      </c>
      <c r="AK1792" s="69">
        <v>-7</v>
      </c>
      <c r="AL1792" s="69">
        <v>4617</v>
      </c>
      <c r="AM1792" s="69">
        <v>2205</v>
      </c>
      <c r="AN1792" s="69">
        <v>-4617</v>
      </c>
      <c r="AO1792" s="69">
        <v>8</v>
      </c>
      <c r="AP1792" s="69">
        <v>-8</v>
      </c>
      <c r="AQ1792" s="69">
        <v>272148</v>
      </c>
      <c r="AR1792" s="69">
        <v>2798</v>
      </c>
      <c r="AS1792" s="69">
        <v>225495</v>
      </c>
      <c r="AT1792" s="69">
        <v>7126</v>
      </c>
      <c r="AU1792" s="69">
        <v>1</v>
      </c>
      <c r="AV1792" s="69">
        <v>17</v>
      </c>
      <c r="AW1792" s="69">
        <v>0.80189797297297294</v>
      </c>
      <c r="AX1792" s="69">
        <v>0.61499999999999999</v>
      </c>
      <c r="AY1792" s="69">
        <v>4824.4268292682927</v>
      </c>
      <c r="AZ1792" s="69">
        <v>-1124.4268292682927</v>
      </c>
      <c r="BA1792" s="69">
        <v>169544.14285714287</v>
      </c>
      <c r="BB1792" s="69">
        <v>0</v>
      </c>
      <c r="BC1792" s="69">
        <v>-169544.14285714287</v>
      </c>
      <c r="BD1792" s="69">
        <v>0</v>
      </c>
      <c r="BE1792" s="69">
        <v>257.05198180636779</v>
      </c>
      <c r="BF1792" s="69">
        <v>-257.05198180636779</v>
      </c>
      <c r="BG1792" s="69">
        <v>148351.125</v>
      </c>
      <c r="BH1792" s="69">
        <v>0</v>
      </c>
      <c r="BI1792" s="69">
        <v>-148351.125</v>
      </c>
      <c r="BJ1792" s="69">
        <v>2.9395769948704381E-5</v>
      </c>
      <c r="BK1792" s="69">
        <v>0</v>
      </c>
      <c r="BL1792" s="69">
        <v>424.16333095067904</v>
      </c>
      <c r="BM1792" s="69">
        <v>-424.16333095067904</v>
      </c>
      <c r="BN1792" s="69">
        <v>0</v>
      </c>
      <c r="BO1792" s="69">
        <v>5.2631277855384822</v>
      </c>
      <c r="BP1792" s="69">
        <v>-5.2631277855384822</v>
      </c>
      <c r="BQ1792" s="69">
        <v>5263.1277855384824</v>
      </c>
      <c r="BR1792" s="69">
        <v>-5263.1277855384824</v>
      </c>
      <c r="BS1792" s="69">
        <v>0.11156462585034013</v>
      </c>
      <c r="BT1792" s="69">
        <v>7126</v>
      </c>
      <c r="BU1792" s="69">
        <v>419.1764705882353</v>
      </c>
      <c r="BV1792" s="69">
        <v>8.1022090921116455E-3</v>
      </c>
    </row>
    <row r="1793" spans="1:74">
      <c r="A1793" s="113" t="s">
        <v>1039</v>
      </c>
      <c r="B1793" s="69" t="s">
        <v>100</v>
      </c>
      <c r="C1793" s="69" t="s">
        <v>153</v>
      </c>
      <c r="D1793" s="69" t="s">
        <v>381</v>
      </c>
      <c r="E1793" s="69" t="s">
        <v>749</v>
      </c>
      <c r="F1793" s="69">
        <v>0</v>
      </c>
      <c r="G1793" s="69">
        <v>3</v>
      </c>
      <c r="H1793" s="69">
        <v>7873</v>
      </c>
      <c r="I1793" s="69">
        <v>21</v>
      </c>
      <c r="J1793" s="69">
        <v>13</v>
      </c>
      <c r="K1793" s="69">
        <v>818</v>
      </c>
      <c r="L1793" s="69">
        <v>696</v>
      </c>
      <c r="M1793" s="69">
        <v>13</v>
      </c>
      <c r="N1793" s="69">
        <v>0</v>
      </c>
      <c r="O1793" s="69">
        <v>0</v>
      </c>
      <c r="P1793" s="69">
        <v>9624.69</v>
      </c>
      <c r="Q1793" s="69">
        <v>174.96</v>
      </c>
      <c r="R1793" s="114">
        <v>1480000</v>
      </c>
      <c r="S1793" s="69">
        <v>3700</v>
      </c>
      <c r="T1793" s="69">
        <v>400</v>
      </c>
      <c r="U1793" s="69">
        <v>0</v>
      </c>
      <c r="V1793" s="69">
        <v>0</v>
      </c>
      <c r="W1793" s="69">
        <v>0</v>
      </c>
      <c r="X1793" s="69">
        <v>0</v>
      </c>
      <c r="Y1793" s="69">
        <v>0</v>
      </c>
      <c r="Z1793" s="69">
        <v>0</v>
      </c>
      <c r="AA1793" s="69">
        <v>0</v>
      </c>
      <c r="AB1793" s="69">
        <v>0</v>
      </c>
      <c r="AC1793" s="69">
        <v>0</v>
      </c>
      <c r="AD1793" s="69">
        <v>0</v>
      </c>
      <c r="AE1793" s="69">
        <v>0</v>
      </c>
      <c r="AF1793" s="69">
        <v>1208235</v>
      </c>
      <c r="AG1793" s="69">
        <v>271765</v>
      </c>
      <c r="AH1793" s="69">
        <v>254</v>
      </c>
      <c r="AI1793" s="69">
        <v>146</v>
      </c>
      <c r="AJ1793" s="69">
        <v>7</v>
      </c>
      <c r="AK1793" s="69">
        <v>-7</v>
      </c>
      <c r="AL1793" s="69">
        <v>4712</v>
      </c>
      <c r="AM1793" s="69">
        <v>2251</v>
      </c>
      <c r="AN1793" s="69">
        <v>-4712</v>
      </c>
      <c r="AO1793" s="69">
        <v>8</v>
      </c>
      <c r="AP1793" s="69">
        <v>-8</v>
      </c>
      <c r="AQ1793" s="69">
        <v>276344</v>
      </c>
      <c r="AR1793" s="69">
        <v>2853</v>
      </c>
      <c r="AS1793" s="69">
        <v>229097</v>
      </c>
      <c r="AT1793" s="69">
        <v>14999</v>
      </c>
      <c r="AU1793" s="69">
        <v>4</v>
      </c>
      <c r="AV1793" s="69">
        <v>30</v>
      </c>
      <c r="AW1793" s="69">
        <v>0.81637499999999996</v>
      </c>
      <c r="AX1793" s="69">
        <v>0.63500000000000001</v>
      </c>
      <c r="AY1793" s="69">
        <v>4756.8307086614177</v>
      </c>
      <c r="AZ1793" s="69">
        <v>-1056.8307086614177</v>
      </c>
      <c r="BA1793" s="69">
        <v>172605</v>
      </c>
      <c r="BB1793" s="69">
        <v>0</v>
      </c>
      <c r="BC1793" s="69">
        <v>-172605</v>
      </c>
      <c r="BD1793" s="69">
        <v>0</v>
      </c>
      <c r="BE1793" s="69">
        <v>256.41659592529709</v>
      </c>
      <c r="BF1793" s="69">
        <v>-256.41659592529709</v>
      </c>
      <c r="BG1793" s="69">
        <v>151029.375</v>
      </c>
      <c r="BH1793" s="69">
        <v>0</v>
      </c>
      <c r="BI1793" s="69">
        <v>-151029.375</v>
      </c>
      <c r="BJ1793" s="69">
        <v>2.8949425353906726E-5</v>
      </c>
      <c r="BK1793" s="69">
        <v>0</v>
      </c>
      <c r="BL1793" s="69">
        <v>423.49631966351211</v>
      </c>
      <c r="BM1793" s="69">
        <v>-423.49631966351211</v>
      </c>
      <c r="BN1793" s="69">
        <v>0</v>
      </c>
      <c r="BO1793" s="69">
        <v>5.2739014478583304</v>
      </c>
      <c r="BP1793" s="69">
        <v>-5.2739014478583304</v>
      </c>
      <c r="BQ1793" s="69">
        <v>5273.9014478583304</v>
      </c>
      <c r="BR1793" s="69">
        <v>-5273.9014478583304</v>
      </c>
      <c r="BS1793" s="69">
        <v>0.11283873833851621</v>
      </c>
      <c r="BT1793" s="69">
        <v>3749.75</v>
      </c>
      <c r="BU1793" s="69">
        <v>499.96666666666664</v>
      </c>
      <c r="BV1793" s="69">
        <v>8.1456445589555039E-3</v>
      </c>
    </row>
    <row r="1794" spans="1:74">
      <c r="A1794" s="113" t="s">
        <v>1040</v>
      </c>
      <c r="B1794" s="69" t="s">
        <v>100</v>
      </c>
      <c r="C1794" s="69" t="s">
        <v>153</v>
      </c>
      <c r="D1794" s="69" t="s">
        <v>381</v>
      </c>
      <c r="E1794" s="69" t="s">
        <v>749</v>
      </c>
      <c r="F1794" s="69">
        <v>0</v>
      </c>
      <c r="G1794" s="69">
        <v>8</v>
      </c>
      <c r="H1794" s="69">
        <v>19427</v>
      </c>
      <c r="I1794" s="69">
        <v>66</v>
      </c>
      <c r="J1794" s="69">
        <v>25</v>
      </c>
      <c r="K1794" s="69">
        <v>2435</v>
      </c>
      <c r="L1794" s="69">
        <v>1911</v>
      </c>
      <c r="M1794" s="69">
        <v>27</v>
      </c>
      <c r="N1794" s="69">
        <v>0</v>
      </c>
      <c r="O1794" s="69">
        <v>0</v>
      </c>
      <c r="P1794" s="69">
        <v>7978.23</v>
      </c>
      <c r="Q1794" s="69">
        <v>200.28</v>
      </c>
      <c r="R1794" s="114">
        <v>1480000</v>
      </c>
      <c r="S1794" s="69">
        <v>3700</v>
      </c>
      <c r="T1794" s="69">
        <v>400</v>
      </c>
      <c r="U1794" s="69">
        <v>0</v>
      </c>
      <c r="V1794" s="69">
        <v>0</v>
      </c>
      <c r="W1794" s="69">
        <v>0</v>
      </c>
      <c r="X1794" s="69">
        <v>0</v>
      </c>
      <c r="Y1794" s="69">
        <v>0</v>
      </c>
      <c r="Z1794" s="69">
        <v>0</v>
      </c>
      <c r="AA1794" s="69">
        <v>0</v>
      </c>
      <c r="AB1794" s="69">
        <v>0</v>
      </c>
      <c r="AC1794" s="69">
        <v>0</v>
      </c>
      <c r="AD1794" s="69">
        <v>0</v>
      </c>
      <c r="AE1794" s="69">
        <v>0</v>
      </c>
      <c r="AF1794" s="69">
        <v>1229649</v>
      </c>
      <c r="AG1794" s="69">
        <v>250351</v>
      </c>
      <c r="AH1794" s="69">
        <v>264</v>
      </c>
      <c r="AI1794" s="69">
        <v>136</v>
      </c>
      <c r="AJ1794" s="69">
        <v>7</v>
      </c>
      <c r="AK1794" s="69">
        <v>-7</v>
      </c>
      <c r="AL1794" s="69">
        <v>4792</v>
      </c>
      <c r="AM1794" s="69">
        <v>2283</v>
      </c>
      <c r="AN1794" s="69">
        <v>-4792</v>
      </c>
      <c r="AO1794" s="69">
        <v>8</v>
      </c>
      <c r="AP1794" s="69">
        <v>-8</v>
      </c>
      <c r="AQ1794" s="69">
        <v>279156</v>
      </c>
      <c r="AR1794" s="69">
        <v>2888</v>
      </c>
      <c r="AS1794" s="69">
        <v>231362</v>
      </c>
      <c r="AT1794" s="69">
        <v>34426</v>
      </c>
      <c r="AU1794" s="69">
        <v>12</v>
      </c>
      <c r="AV1794" s="69">
        <v>57</v>
      </c>
      <c r="AW1794" s="69">
        <v>0.83084391891891896</v>
      </c>
      <c r="AX1794" s="69">
        <v>0.66</v>
      </c>
      <c r="AY1794" s="69">
        <v>4657.761363636364</v>
      </c>
      <c r="AZ1794" s="69">
        <v>-957.76136363636397</v>
      </c>
      <c r="BA1794" s="69">
        <v>175664.14285714287</v>
      </c>
      <c r="BB1794" s="69">
        <v>0</v>
      </c>
      <c r="BC1794" s="69">
        <v>-175664.14285714287</v>
      </c>
      <c r="BD1794" s="69">
        <v>0</v>
      </c>
      <c r="BE1794" s="69">
        <v>256.6045492487479</v>
      </c>
      <c r="BF1794" s="69">
        <v>-256.6045492487479</v>
      </c>
      <c r="BG1794" s="69">
        <v>153706.125</v>
      </c>
      <c r="BH1794" s="69">
        <v>0</v>
      </c>
      <c r="BI1794" s="69">
        <v>-153706.125</v>
      </c>
      <c r="BJ1794" s="69">
        <v>2.8657811402943157E-5</v>
      </c>
      <c r="BK1794" s="69">
        <v>0</v>
      </c>
      <c r="BL1794" s="69">
        <v>425.77873961218836</v>
      </c>
      <c r="BM1794" s="69">
        <v>-425.77873961218836</v>
      </c>
      <c r="BN1794" s="69">
        <v>0</v>
      </c>
      <c r="BO1794" s="69">
        <v>5.3148269810945621</v>
      </c>
      <c r="BP1794" s="69">
        <v>-5.3148269810945621</v>
      </c>
      <c r="BQ1794" s="69">
        <v>5314.8269810945621</v>
      </c>
      <c r="BR1794" s="69">
        <v>-5314.8269810945621</v>
      </c>
      <c r="BS1794" s="69">
        <v>0.11563731931668857</v>
      </c>
      <c r="BT1794" s="69">
        <v>2868.8333333333335</v>
      </c>
      <c r="BU1794" s="69">
        <v>603.96491228070181</v>
      </c>
      <c r="BV1794" s="69">
        <v>8.1782229291149037E-3</v>
      </c>
    </row>
    <row r="1795" spans="1:74">
      <c r="A1795" s="113" t="s">
        <v>1041</v>
      </c>
      <c r="B1795" s="69" t="s">
        <v>100</v>
      </c>
      <c r="C1795" s="69" t="s">
        <v>153</v>
      </c>
      <c r="D1795" s="69" t="s">
        <v>381</v>
      </c>
      <c r="E1795" s="69" t="s">
        <v>749</v>
      </c>
      <c r="F1795" s="69">
        <v>0</v>
      </c>
      <c r="G1795" s="69">
        <v>4</v>
      </c>
      <c r="H1795" s="69">
        <v>19510</v>
      </c>
      <c r="I1795" s="69">
        <v>36</v>
      </c>
      <c r="J1795" s="69">
        <v>18</v>
      </c>
      <c r="K1795" s="69">
        <v>2927</v>
      </c>
      <c r="L1795" s="69">
        <v>2405</v>
      </c>
      <c r="M1795" s="69">
        <v>23</v>
      </c>
      <c r="N1795" s="69">
        <v>0</v>
      </c>
      <c r="O1795" s="69">
        <v>0</v>
      </c>
      <c r="P1795" s="69">
        <v>6665.53</v>
      </c>
      <c r="Q1795" s="69">
        <v>253.38</v>
      </c>
      <c r="R1795" s="114">
        <v>1480000</v>
      </c>
      <c r="S1795" s="69">
        <v>3700</v>
      </c>
      <c r="T1795" s="69">
        <v>400</v>
      </c>
      <c r="U1795" s="69">
        <v>0</v>
      </c>
      <c r="V1795" s="69">
        <v>0</v>
      </c>
      <c r="W1795" s="69">
        <v>0</v>
      </c>
      <c r="X1795" s="69">
        <v>0</v>
      </c>
      <c r="Y1795" s="69">
        <v>0</v>
      </c>
      <c r="Z1795" s="69">
        <v>0</v>
      </c>
      <c r="AA1795" s="69">
        <v>0</v>
      </c>
      <c r="AB1795" s="69">
        <v>0</v>
      </c>
      <c r="AC1795" s="69">
        <v>0</v>
      </c>
      <c r="AD1795" s="69">
        <v>0</v>
      </c>
      <c r="AE1795" s="69">
        <v>0</v>
      </c>
      <c r="AF1795" s="69">
        <v>1249494</v>
      </c>
      <c r="AG1795" s="69">
        <v>230506</v>
      </c>
      <c r="AH1795" s="69">
        <v>268</v>
      </c>
      <c r="AI1795" s="69">
        <v>132</v>
      </c>
      <c r="AJ1795" s="69">
        <v>7</v>
      </c>
      <c r="AK1795" s="69">
        <v>-7</v>
      </c>
      <c r="AL1795" s="69">
        <v>4829</v>
      </c>
      <c r="AM1795" s="69">
        <v>2301</v>
      </c>
      <c r="AN1795" s="69">
        <v>-4829</v>
      </c>
      <c r="AO1795" s="69">
        <v>8</v>
      </c>
      <c r="AP1795" s="69">
        <v>-8</v>
      </c>
      <c r="AQ1795" s="69">
        <v>282141</v>
      </c>
      <c r="AR1795" s="69">
        <v>2911</v>
      </c>
      <c r="AS1795" s="69">
        <v>233819</v>
      </c>
      <c r="AT1795" s="69">
        <v>53936</v>
      </c>
      <c r="AU1795" s="69">
        <v>16</v>
      </c>
      <c r="AV1795" s="69">
        <v>80</v>
      </c>
      <c r="AW1795" s="69">
        <v>0.8442527027027027</v>
      </c>
      <c r="AX1795" s="69">
        <v>0.67</v>
      </c>
      <c r="AY1795" s="69">
        <v>4662.2910447761196</v>
      </c>
      <c r="AZ1795" s="69">
        <v>-962.29104477611963</v>
      </c>
      <c r="BA1795" s="69">
        <v>178499.14285714287</v>
      </c>
      <c r="BB1795" s="69">
        <v>0</v>
      </c>
      <c r="BC1795" s="69">
        <v>-178499.14285714287</v>
      </c>
      <c r="BD1795" s="69">
        <v>0</v>
      </c>
      <c r="BE1795" s="69">
        <v>258.74798094843652</v>
      </c>
      <c r="BF1795" s="69">
        <v>-258.74798094843652</v>
      </c>
      <c r="BG1795" s="69">
        <v>156186.75</v>
      </c>
      <c r="BH1795" s="69">
        <v>0</v>
      </c>
      <c r="BI1795" s="69">
        <v>-156186.75</v>
      </c>
      <c r="BJ1795" s="69">
        <v>2.835461701773227E-5</v>
      </c>
      <c r="BK1795" s="69">
        <v>0</v>
      </c>
      <c r="BL1795" s="69">
        <v>429.2318790793542</v>
      </c>
      <c r="BM1795" s="69">
        <v>-429.2318790793542</v>
      </c>
      <c r="BN1795" s="69">
        <v>0</v>
      </c>
      <c r="BO1795" s="69">
        <v>5.3438514406442588</v>
      </c>
      <c r="BP1795" s="69">
        <v>-5.3438514406442588</v>
      </c>
      <c r="BQ1795" s="69">
        <v>5343.8514406442591</v>
      </c>
      <c r="BR1795" s="69">
        <v>-5343.8514406442591</v>
      </c>
      <c r="BS1795" s="69">
        <v>0.11647109952194698</v>
      </c>
      <c r="BT1795" s="69">
        <v>3371</v>
      </c>
      <c r="BU1795" s="69">
        <v>674.2</v>
      </c>
      <c r="BV1795" s="69">
        <v>8.1554967197252446E-3</v>
      </c>
    </row>
    <row r="1796" spans="1:74">
      <c r="A1796" s="113" t="s">
        <v>1042</v>
      </c>
      <c r="B1796" s="69" t="s">
        <v>100</v>
      </c>
      <c r="C1796" s="69" t="s">
        <v>153</v>
      </c>
      <c r="D1796" s="69" t="s">
        <v>381</v>
      </c>
      <c r="E1796" s="69" t="s">
        <v>749</v>
      </c>
      <c r="F1796" s="69">
        <v>0</v>
      </c>
      <c r="G1796" s="69">
        <v>15</v>
      </c>
      <c r="H1796" s="69">
        <v>22886</v>
      </c>
      <c r="I1796" s="69">
        <v>80</v>
      </c>
      <c r="J1796" s="69">
        <v>43</v>
      </c>
      <c r="K1796" s="69">
        <v>3863</v>
      </c>
      <c r="L1796" s="69">
        <v>3135</v>
      </c>
      <c r="M1796" s="69">
        <v>51</v>
      </c>
      <c r="N1796" s="69">
        <v>0</v>
      </c>
      <c r="O1796" s="69">
        <v>0</v>
      </c>
      <c r="P1796" s="69">
        <v>5924.41</v>
      </c>
      <c r="Q1796" s="69">
        <v>124.38</v>
      </c>
      <c r="R1796" s="114">
        <v>1480000</v>
      </c>
      <c r="S1796" s="69">
        <v>3700</v>
      </c>
      <c r="T1796" s="69">
        <v>400</v>
      </c>
      <c r="U1796" s="69">
        <v>0</v>
      </c>
      <c r="V1796" s="69">
        <v>0</v>
      </c>
      <c r="W1796" s="69">
        <v>0</v>
      </c>
      <c r="X1796" s="69">
        <v>0</v>
      </c>
      <c r="Y1796" s="69">
        <v>0</v>
      </c>
      <c r="Z1796" s="69">
        <v>0</v>
      </c>
      <c r="AA1796" s="69">
        <v>0</v>
      </c>
      <c r="AB1796" s="69">
        <v>0</v>
      </c>
      <c r="AC1796" s="69">
        <v>0</v>
      </c>
      <c r="AD1796" s="69">
        <v>0</v>
      </c>
      <c r="AE1796" s="69">
        <v>0</v>
      </c>
      <c r="AF1796" s="69">
        <v>1272801</v>
      </c>
      <c r="AG1796" s="69">
        <v>207199</v>
      </c>
      <c r="AH1796" s="69">
        <v>283</v>
      </c>
      <c r="AI1796" s="69">
        <v>117</v>
      </c>
      <c r="AJ1796" s="69">
        <v>7</v>
      </c>
      <c r="AK1796" s="69">
        <v>-7</v>
      </c>
      <c r="AL1796" s="69">
        <v>4913</v>
      </c>
      <c r="AM1796" s="69">
        <v>2346</v>
      </c>
      <c r="AN1796" s="69">
        <v>-4913</v>
      </c>
      <c r="AO1796" s="69">
        <v>8</v>
      </c>
      <c r="AP1796" s="69">
        <v>-8</v>
      </c>
      <c r="AQ1796" s="69">
        <v>286082</v>
      </c>
      <c r="AR1796" s="69">
        <v>2964</v>
      </c>
      <c r="AS1796" s="69">
        <v>237026</v>
      </c>
      <c r="AT1796" s="69">
        <v>76822</v>
      </c>
      <c r="AU1796" s="69">
        <v>31</v>
      </c>
      <c r="AV1796" s="69">
        <v>131</v>
      </c>
      <c r="AW1796" s="69">
        <v>0.86000067567567573</v>
      </c>
      <c r="AX1796" s="69">
        <v>0.70750000000000002</v>
      </c>
      <c r="AY1796" s="69">
        <v>4497.5300353356888</v>
      </c>
      <c r="AZ1796" s="69">
        <v>-797.53003533568881</v>
      </c>
      <c r="BA1796" s="69">
        <v>181828.71428571429</v>
      </c>
      <c r="BB1796" s="69">
        <v>0</v>
      </c>
      <c r="BC1796" s="69">
        <v>-181828.71428571429</v>
      </c>
      <c r="BD1796" s="69">
        <v>0</v>
      </c>
      <c r="BE1796" s="69">
        <v>259.06798290250356</v>
      </c>
      <c r="BF1796" s="69">
        <v>-259.06798290250356</v>
      </c>
      <c r="BG1796" s="69">
        <v>159100.125</v>
      </c>
      <c r="BH1796" s="69">
        <v>0</v>
      </c>
      <c r="BI1796" s="69">
        <v>-159100.125</v>
      </c>
      <c r="BJ1796" s="69">
        <v>2.7964010318719808E-5</v>
      </c>
      <c r="BK1796" s="69">
        <v>0</v>
      </c>
      <c r="BL1796" s="69">
        <v>429.42004048582999</v>
      </c>
      <c r="BM1796" s="69">
        <v>-429.42004048582999</v>
      </c>
      <c r="BN1796" s="69">
        <v>0</v>
      </c>
      <c r="BO1796" s="69">
        <v>5.3698792537527531</v>
      </c>
      <c r="BP1796" s="69">
        <v>-5.3698792537527531</v>
      </c>
      <c r="BQ1796" s="69">
        <v>5369.8792537527534</v>
      </c>
      <c r="BR1796" s="69">
        <v>-5369.8792537527534</v>
      </c>
      <c r="BS1796" s="69">
        <v>0.1206308610400682</v>
      </c>
      <c r="BT1796" s="69">
        <v>2478.1290322580644</v>
      </c>
      <c r="BU1796" s="69">
        <v>586.4274809160305</v>
      </c>
      <c r="BV1796" s="69">
        <v>8.200446025964583E-3</v>
      </c>
    </row>
    <row r="1797" spans="1:74">
      <c r="A1797" s="113" t="s">
        <v>1043</v>
      </c>
      <c r="B1797" s="69" t="s">
        <v>100</v>
      </c>
      <c r="C1797" s="69" t="s">
        <v>153</v>
      </c>
      <c r="D1797" s="69" t="s">
        <v>381</v>
      </c>
      <c r="E1797" s="69" t="s">
        <v>749</v>
      </c>
      <c r="F1797" s="69">
        <v>0</v>
      </c>
      <c r="G1797" s="69">
        <v>4</v>
      </c>
      <c r="H1797" s="69">
        <v>25359</v>
      </c>
      <c r="I1797" s="69">
        <v>57</v>
      </c>
      <c r="J1797" s="69">
        <v>35</v>
      </c>
      <c r="K1797" s="69">
        <v>3616</v>
      </c>
      <c r="L1797" s="69">
        <v>3082</v>
      </c>
      <c r="M1797" s="69">
        <v>41</v>
      </c>
      <c r="N1797" s="69">
        <v>0</v>
      </c>
      <c r="O1797" s="69">
        <v>1</v>
      </c>
      <c r="P1797" s="69">
        <v>7013</v>
      </c>
      <c r="Q1797" s="69">
        <v>190.67</v>
      </c>
      <c r="R1797" s="114">
        <v>1480000</v>
      </c>
      <c r="S1797" s="69">
        <v>3700</v>
      </c>
      <c r="T1797" s="69">
        <v>400</v>
      </c>
      <c r="U1797" s="69">
        <v>0</v>
      </c>
      <c r="V1797" s="69">
        <v>0</v>
      </c>
      <c r="W1797" s="69">
        <v>0</v>
      </c>
      <c r="X1797" s="69">
        <v>0</v>
      </c>
      <c r="Y1797" s="69">
        <v>0</v>
      </c>
      <c r="Z1797" s="69">
        <v>0</v>
      </c>
      <c r="AA1797" s="69">
        <v>0</v>
      </c>
      <c r="AB1797" s="69">
        <v>0</v>
      </c>
      <c r="AC1797" s="69">
        <v>0</v>
      </c>
      <c r="AD1797" s="69">
        <v>0</v>
      </c>
      <c r="AE1797" s="69">
        <v>0</v>
      </c>
      <c r="AF1797" s="69">
        <v>1298218</v>
      </c>
      <c r="AG1797" s="69">
        <v>181782</v>
      </c>
      <c r="AH1797" s="69">
        <v>287</v>
      </c>
      <c r="AI1797" s="69">
        <v>113</v>
      </c>
      <c r="AJ1797" s="69">
        <v>8</v>
      </c>
      <c r="AK1797" s="69">
        <v>-8</v>
      </c>
      <c r="AL1797" s="69">
        <v>4971</v>
      </c>
      <c r="AM1797" s="69">
        <v>2383</v>
      </c>
      <c r="AN1797" s="69">
        <v>-4971</v>
      </c>
      <c r="AO1797" s="69">
        <v>8</v>
      </c>
      <c r="AP1797" s="69">
        <v>-8</v>
      </c>
      <c r="AQ1797" s="69">
        <v>289712</v>
      </c>
      <c r="AR1797" s="69">
        <v>3007</v>
      </c>
      <c r="AS1797" s="69">
        <v>240121</v>
      </c>
      <c r="AT1797" s="69">
        <v>102181</v>
      </c>
      <c r="AU1797" s="69">
        <v>35</v>
      </c>
      <c r="AV1797" s="69">
        <v>172</v>
      </c>
      <c r="AW1797" s="69">
        <v>0.87717432432432429</v>
      </c>
      <c r="AX1797" s="69">
        <v>0.71750000000000003</v>
      </c>
      <c r="AY1797" s="69">
        <v>4523.4076655052268</v>
      </c>
      <c r="AZ1797" s="69">
        <v>-823.40766550522676</v>
      </c>
      <c r="BA1797" s="69">
        <v>162277.25</v>
      </c>
      <c r="BB1797" s="69">
        <v>0</v>
      </c>
      <c r="BC1797" s="69">
        <v>-162277.25</v>
      </c>
      <c r="BD1797" s="69">
        <v>0</v>
      </c>
      <c r="BE1797" s="69">
        <v>261.1583182458258</v>
      </c>
      <c r="BF1797" s="69">
        <v>-261.1583182458258</v>
      </c>
      <c r="BG1797" s="69">
        <v>162277.25</v>
      </c>
      <c r="BH1797" s="69">
        <v>0</v>
      </c>
      <c r="BI1797" s="69">
        <v>-162277.25</v>
      </c>
      <c r="BJ1797" s="69">
        <v>2.7613630087811345E-5</v>
      </c>
      <c r="BK1797" s="69">
        <v>0</v>
      </c>
      <c r="BL1797" s="69">
        <v>431.73195876288662</v>
      </c>
      <c r="BM1797" s="69">
        <v>-431.73195876288662</v>
      </c>
      <c r="BN1797" s="69">
        <v>0</v>
      </c>
      <c r="BO1797" s="69">
        <v>5.4065158815763716</v>
      </c>
      <c r="BP1797" s="69">
        <v>-5.4065158815763716</v>
      </c>
      <c r="BQ1797" s="69">
        <v>5406.5158815763716</v>
      </c>
      <c r="BR1797" s="69">
        <v>-5406.5158815763716</v>
      </c>
      <c r="BS1797" s="69">
        <v>0.12043642467477969</v>
      </c>
      <c r="BT1797" s="69">
        <v>2919.457142857143</v>
      </c>
      <c r="BU1797" s="69">
        <v>594.07558139534888</v>
      </c>
      <c r="BV1797" s="69">
        <v>8.2254100624068044E-3</v>
      </c>
    </row>
    <row r="1798" spans="1:74">
      <c r="A1798" s="113" t="s">
        <v>1044</v>
      </c>
      <c r="B1798" s="69" t="s">
        <v>100</v>
      </c>
      <c r="C1798" s="69" t="s">
        <v>153</v>
      </c>
      <c r="D1798" s="69" t="s">
        <v>381</v>
      </c>
      <c r="E1798" s="69" t="s">
        <v>749</v>
      </c>
      <c r="F1798" s="69">
        <v>0</v>
      </c>
      <c r="G1798" s="69">
        <v>15</v>
      </c>
      <c r="H1798" s="69">
        <v>26441</v>
      </c>
      <c r="I1798" s="69">
        <v>78</v>
      </c>
      <c r="J1798" s="69">
        <v>38</v>
      </c>
      <c r="K1798" s="69">
        <v>3335</v>
      </c>
      <c r="L1798" s="69">
        <v>2625</v>
      </c>
      <c r="M1798" s="69">
        <v>45</v>
      </c>
      <c r="N1798" s="69">
        <v>0</v>
      </c>
      <c r="O1798" s="69">
        <v>1</v>
      </c>
      <c r="P1798" s="69">
        <v>7928.34</v>
      </c>
      <c r="Q1798" s="69">
        <v>158.33000000000001</v>
      </c>
      <c r="R1798" s="114">
        <v>1480000</v>
      </c>
      <c r="S1798" s="69">
        <v>3700</v>
      </c>
      <c r="T1798" s="69">
        <v>400</v>
      </c>
      <c r="U1798" s="69">
        <v>0</v>
      </c>
      <c r="V1798" s="69">
        <v>0</v>
      </c>
      <c r="W1798" s="69">
        <v>0</v>
      </c>
      <c r="X1798" s="69">
        <v>0</v>
      </c>
      <c r="Y1798" s="69">
        <v>0</v>
      </c>
      <c r="Z1798" s="69">
        <v>0</v>
      </c>
      <c r="AA1798" s="69">
        <v>0</v>
      </c>
      <c r="AB1798" s="69">
        <v>0</v>
      </c>
      <c r="AC1798" s="69">
        <v>0</v>
      </c>
      <c r="AD1798" s="69">
        <v>0</v>
      </c>
      <c r="AE1798" s="69">
        <v>0</v>
      </c>
      <c r="AF1798" s="69">
        <v>1324659</v>
      </c>
      <c r="AG1798" s="69">
        <v>155341</v>
      </c>
      <c r="AH1798" s="69">
        <v>302</v>
      </c>
      <c r="AI1798" s="69">
        <v>98</v>
      </c>
      <c r="AJ1798" s="69">
        <v>9</v>
      </c>
      <c r="AK1798" s="69">
        <v>-9</v>
      </c>
      <c r="AL1798" s="69">
        <v>5049</v>
      </c>
      <c r="AM1798" s="69">
        <v>2421</v>
      </c>
      <c r="AN1798" s="69">
        <v>-5049</v>
      </c>
      <c r="AO1798" s="69">
        <v>8</v>
      </c>
      <c r="AP1798" s="69">
        <v>-8</v>
      </c>
      <c r="AQ1798" s="69">
        <v>293047</v>
      </c>
      <c r="AR1798" s="69">
        <v>3052</v>
      </c>
      <c r="AS1798" s="69">
        <v>242746</v>
      </c>
      <c r="AT1798" s="69">
        <v>128622</v>
      </c>
      <c r="AU1798" s="69">
        <v>50</v>
      </c>
      <c r="AV1798" s="69">
        <v>217</v>
      </c>
      <c r="AW1798" s="69">
        <v>0.89503986486486486</v>
      </c>
      <c r="AX1798" s="69">
        <v>0.755</v>
      </c>
      <c r="AY1798" s="69">
        <v>4386.2880794701987</v>
      </c>
      <c r="AZ1798" s="69">
        <v>-686.28807947019868</v>
      </c>
      <c r="BA1798" s="69">
        <v>147184.33333333334</v>
      </c>
      <c r="BB1798" s="69">
        <v>0</v>
      </c>
      <c r="BC1798" s="69">
        <v>-147184.33333333334</v>
      </c>
      <c r="BD1798" s="69">
        <v>0</v>
      </c>
      <c r="BE1798" s="69">
        <v>262.36066547831251</v>
      </c>
      <c r="BF1798" s="69">
        <v>-262.36066547831251</v>
      </c>
      <c r="BG1798" s="69">
        <v>165582.375</v>
      </c>
      <c r="BH1798" s="69">
        <v>0</v>
      </c>
      <c r="BI1798" s="69">
        <v>-165582.375</v>
      </c>
      <c r="BJ1798" s="69">
        <v>2.7299375185550441E-5</v>
      </c>
      <c r="BK1798" s="69">
        <v>0</v>
      </c>
      <c r="BL1798" s="69">
        <v>434.02981651376149</v>
      </c>
      <c r="BM1798" s="69">
        <v>-434.02981651376149</v>
      </c>
      <c r="BN1798" s="69">
        <v>0</v>
      </c>
      <c r="BO1798" s="69">
        <v>5.4569756041294193</v>
      </c>
      <c r="BP1798" s="69">
        <v>-5.4569756041294193</v>
      </c>
      <c r="BQ1798" s="69">
        <v>5456.9756041294195</v>
      </c>
      <c r="BR1798" s="69">
        <v>-5456.9756041294195</v>
      </c>
      <c r="BS1798" s="69">
        <v>0.12474184221396117</v>
      </c>
      <c r="BT1798" s="69">
        <v>2572.44</v>
      </c>
      <c r="BU1798" s="69">
        <v>592.72811059907838</v>
      </c>
      <c r="BV1798" s="69">
        <v>8.2614734155272013E-3</v>
      </c>
    </row>
    <row r="1799" spans="1:74">
      <c r="A1799" s="113" t="s">
        <v>1045</v>
      </c>
      <c r="B1799" s="69" t="s">
        <v>100</v>
      </c>
      <c r="C1799" s="69" t="s">
        <v>153</v>
      </c>
      <c r="D1799" s="69" t="s">
        <v>381</v>
      </c>
      <c r="E1799" s="69" t="s">
        <v>749</v>
      </c>
      <c r="F1799" s="69">
        <v>0</v>
      </c>
      <c r="G1799" s="69">
        <v>10</v>
      </c>
      <c r="H1799" s="69">
        <v>25238</v>
      </c>
      <c r="I1799" s="69">
        <v>83</v>
      </c>
      <c r="J1799" s="69">
        <v>44</v>
      </c>
      <c r="K1799" s="69">
        <v>3436</v>
      </c>
      <c r="L1799" s="69">
        <v>2864</v>
      </c>
      <c r="M1799" s="69">
        <v>47</v>
      </c>
      <c r="N1799" s="69">
        <v>0</v>
      </c>
      <c r="O1799" s="69">
        <v>0</v>
      </c>
      <c r="P1799" s="69">
        <v>7345.17</v>
      </c>
      <c r="Q1799" s="69">
        <v>156.76</v>
      </c>
      <c r="R1799" s="114">
        <v>1480000</v>
      </c>
      <c r="S1799" s="69">
        <v>3700</v>
      </c>
      <c r="T1799" s="69">
        <v>400</v>
      </c>
      <c r="U1799" s="69">
        <v>0</v>
      </c>
      <c r="V1799" s="69">
        <v>0</v>
      </c>
      <c r="W1799" s="69">
        <v>0</v>
      </c>
      <c r="X1799" s="69">
        <v>0</v>
      </c>
      <c r="Y1799" s="69">
        <v>0</v>
      </c>
      <c r="Z1799" s="69">
        <v>0</v>
      </c>
      <c r="AA1799" s="69">
        <v>0</v>
      </c>
      <c r="AB1799" s="69">
        <v>0</v>
      </c>
      <c r="AC1799" s="69">
        <v>0</v>
      </c>
      <c r="AD1799" s="69">
        <v>0</v>
      </c>
      <c r="AE1799" s="69">
        <v>0</v>
      </c>
      <c r="AF1799" s="69">
        <v>1349897</v>
      </c>
      <c r="AG1799" s="69">
        <v>130103</v>
      </c>
      <c r="AH1799" s="69">
        <v>312</v>
      </c>
      <c r="AI1799" s="69">
        <v>88</v>
      </c>
      <c r="AJ1799" s="69">
        <v>9</v>
      </c>
      <c r="AK1799" s="69">
        <v>-9</v>
      </c>
      <c r="AL1799" s="69">
        <v>5132</v>
      </c>
      <c r="AM1799" s="69">
        <v>2465</v>
      </c>
      <c r="AN1799" s="69">
        <v>-5132</v>
      </c>
      <c r="AO1799" s="69">
        <v>8</v>
      </c>
      <c r="AP1799" s="69">
        <v>-8</v>
      </c>
      <c r="AQ1799" s="69">
        <v>296483</v>
      </c>
      <c r="AR1799" s="69">
        <v>3099</v>
      </c>
      <c r="AS1799" s="69">
        <v>245610</v>
      </c>
      <c r="AT1799" s="69">
        <v>153860</v>
      </c>
      <c r="AU1799" s="69">
        <v>60</v>
      </c>
      <c r="AV1799" s="69">
        <v>264</v>
      </c>
      <c r="AW1799" s="69">
        <v>0.91209256756756751</v>
      </c>
      <c r="AX1799" s="69">
        <v>0.78</v>
      </c>
      <c r="AY1799" s="69">
        <v>4326.5929487179483</v>
      </c>
      <c r="AZ1799" s="69">
        <v>-626.59294871794827</v>
      </c>
      <c r="BA1799" s="69">
        <v>149988.55555555556</v>
      </c>
      <c r="BB1799" s="69">
        <v>0</v>
      </c>
      <c r="BC1799" s="69">
        <v>-149988.55555555556</v>
      </c>
      <c r="BD1799" s="69">
        <v>0</v>
      </c>
      <c r="BE1799" s="69">
        <v>263.03526890101324</v>
      </c>
      <c r="BF1799" s="69">
        <v>-263.03526890101324</v>
      </c>
      <c r="BG1799" s="69">
        <v>168737.125</v>
      </c>
      <c r="BH1799" s="69">
        <v>0</v>
      </c>
      <c r="BI1799" s="69">
        <v>-168737.125</v>
      </c>
      <c r="BJ1799" s="69">
        <v>2.6982997338801887E-5</v>
      </c>
      <c r="BK1799" s="69">
        <v>0</v>
      </c>
      <c r="BL1799" s="69">
        <v>435.59115843820587</v>
      </c>
      <c r="BM1799" s="69">
        <v>-435.59115843820587</v>
      </c>
      <c r="BN1799" s="69">
        <v>0</v>
      </c>
      <c r="BO1799" s="69">
        <v>5.4960995073490491</v>
      </c>
      <c r="BP1799" s="69">
        <v>-5.4960995073490491</v>
      </c>
      <c r="BQ1799" s="69">
        <v>5496.0995073490494</v>
      </c>
      <c r="BR1799" s="69">
        <v>-5496.0995073490494</v>
      </c>
      <c r="BS1799" s="69">
        <v>0.12657200811359026</v>
      </c>
      <c r="BT1799" s="69">
        <v>2564.3333333333335</v>
      </c>
      <c r="BU1799" s="69">
        <v>582.80303030303025</v>
      </c>
      <c r="BV1799" s="69">
        <v>8.3141360550183317E-3</v>
      </c>
    </row>
    <row r="1800" spans="1:74">
      <c r="A1800" s="113" t="s">
        <v>1046</v>
      </c>
      <c r="B1800" s="69" t="s">
        <v>100</v>
      </c>
      <c r="C1800" s="69" t="s">
        <v>153</v>
      </c>
      <c r="D1800" s="69" t="s">
        <v>381</v>
      </c>
      <c r="E1800" s="69" t="s">
        <v>749</v>
      </c>
      <c r="F1800" s="69">
        <v>0</v>
      </c>
      <c r="G1800" s="69">
        <v>16</v>
      </c>
      <c r="H1800" s="69">
        <v>25457</v>
      </c>
      <c r="I1800" s="69">
        <v>79</v>
      </c>
      <c r="J1800" s="69">
        <v>37</v>
      </c>
      <c r="K1800" s="69">
        <v>3570</v>
      </c>
      <c r="L1800" s="69">
        <v>3055</v>
      </c>
      <c r="M1800" s="69">
        <v>39</v>
      </c>
      <c r="N1800" s="69">
        <v>0</v>
      </c>
      <c r="O1800" s="69">
        <v>0</v>
      </c>
      <c r="P1800" s="69">
        <v>7130.81</v>
      </c>
      <c r="Q1800" s="69">
        <v>170.85</v>
      </c>
      <c r="R1800" s="114">
        <v>1480000</v>
      </c>
      <c r="S1800" s="69">
        <v>3700</v>
      </c>
      <c r="T1800" s="69">
        <v>400</v>
      </c>
      <c r="U1800" s="69">
        <v>0</v>
      </c>
      <c r="V1800" s="69">
        <v>0</v>
      </c>
      <c r="W1800" s="69">
        <v>0</v>
      </c>
      <c r="X1800" s="69">
        <v>0</v>
      </c>
      <c r="Y1800" s="69">
        <v>0</v>
      </c>
      <c r="Z1800" s="69">
        <v>0</v>
      </c>
      <c r="AA1800" s="69">
        <v>0</v>
      </c>
      <c r="AB1800" s="69">
        <v>0</v>
      </c>
      <c r="AC1800" s="69">
        <v>0</v>
      </c>
      <c r="AD1800" s="69">
        <v>0</v>
      </c>
      <c r="AE1800" s="69">
        <v>0</v>
      </c>
      <c r="AF1800" s="69">
        <v>1375354</v>
      </c>
      <c r="AG1800" s="69">
        <v>104646</v>
      </c>
      <c r="AH1800" s="69">
        <v>328</v>
      </c>
      <c r="AI1800" s="69">
        <v>72</v>
      </c>
      <c r="AJ1800" s="69">
        <v>9</v>
      </c>
      <c r="AK1800" s="69">
        <v>-9</v>
      </c>
      <c r="AL1800" s="69">
        <v>5211</v>
      </c>
      <c r="AM1800" s="69">
        <v>2502</v>
      </c>
      <c r="AN1800" s="69">
        <v>-5211</v>
      </c>
      <c r="AO1800" s="69">
        <v>8</v>
      </c>
      <c r="AP1800" s="69">
        <v>-8</v>
      </c>
      <c r="AQ1800" s="69">
        <v>300053</v>
      </c>
      <c r="AR1800" s="69">
        <v>3138</v>
      </c>
      <c r="AS1800" s="69">
        <v>248665</v>
      </c>
      <c r="AT1800" s="69">
        <v>179317</v>
      </c>
      <c r="AU1800" s="69">
        <v>76</v>
      </c>
      <c r="AV1800" s="69">
        <v>303</v>
      </c>
      <c r="AW1800" s="69">
        <v>0.92929324324324325</v>
      </c>
      <c r="AX1800" s="69">
        <v>0.82</v>
      </c>
      <c r="AY1800" s="69">
        <v>4193.1524390243903</v>
      </c>
      <c r="AZ1800" s="69">
        <v>-493.15243902439033</v>
      </c>
      <c r="BA1800" s="69">
        <v>152817.11111111112</v>
      </c>
      <c r="BB1800" s="69">
        <v>0</v>
      </c>
      <c r="BC1800" s="69">
        <v>-152817.11111111112</v>
      </c>
      <c r="BD1800" s="69">
        <v>0</v>
      </c>
      <c r="BE1800" s="69">
        <v>263.93283438879291</v>
      </c>
      <c r="BF1800" s="69">
        <v>-263.93283438879291</v>
      </c>
      <c r="BG1800" s="69">
        <v>171919.25</v>
      </c>
      <c r="BH1800" s="69">
        <v>0</v>
      </c>
      <c r="BI1800" s="69">
        <v>-171919.25</v>
      </c>
      <c r="BJ1800" s="69">
        <v>2.6661956387704838E-5</v>
      </c>
      <c r="BK1800" s="69">
        <v>0</v>
      </c>
      <c r="BL1800" s="69">
        <v>438.28999362651371</v>
      </c>
      <c r="BM1800" s="69">
        <v>-438.28999362651371</v>
      </c>
      <c r="BN1800" s="69">
        <v>0</v>
      </c>
      <c r="BO1800" s="69">
        <v>5.5309512798343157</v>
      </c>
      <c r="BP1800" s="69">
        <v>-5.5309512798343157</v>
      </c>
      <c r="BQ1800" s="69">
        <v>5530.9512798343158</v>
      </c>
      <c r="BR1800" s="69">
        <v>-5530.9512798343158</v>
      </c>
      <c r="BS1800" s="69">
        <v>0.1310951239008793</v>
      </c>
      <c r="BT1800" s="69">
        <v>2359.4342105263158</v>
      </c>
      <c r="BU1800" s="69">
        <v>591.80528052805278</v>
      </c>
      <c r="BV1800" s="69">
        <v>8.3385268602546875E-3</v>
      </c>
    </row>
    <row r="1801" spans="1:74">
      <c r="A1801" s="113" t="s">
        <v>1047</v>
      </c>
      <c r="B1801" s="69" t="s">
        <v>100</v>
      </c>
      <c r="C1801" s="69" t="s">
        <v>153</v>
      </c>
      <c r="D1801" s="69" t="s">
        <v>381</v>
      </c>
      <c r="E1801" s="69" t="s">
        <v>749</v>
      </c>
      <c r="F1801" s="69">
        <v>0</v>
      </c>
      <c r="G1801" s="69">
        <v>8</v>
      </c>
      <c r="H1801" s="69">
        <v>23655</v>
      </c>
      <c r="I1801" s="69">
        <v>55</v>
      </c>
      <c r="J1801" s="69">
        <v>29</v>
      </c>
      <c r="K1801" s="69">
        <v>3879</v>
      </c>
      <c r="L1801" s="69">
        <v>3250</v>
      </c>
      <c r="M1801" s="69">
        <v>33</v>
      </c>
      <c r="N1801" s="69">
        <v>0</v>
      </c>
      <c r="O1801" s="69">
        <v>0</v>
      </c>
      <c r="P1801" s="69">
        <v>6098.22</v>
      </c>
      <c r="Q1801" s="69">
        <v>205.7</v>
      </c>
      <c r="R1801" s="114">
        <v>1480000</v>
      </c>
      <c r="S1801" s="69">
        <v>3700</v>
      </c>
      <c r="T1801" s="69">
        <v>400</v>
      </c>
      <c r="U1801" s="69">
        <v>0</v>
      </c>
      <c r="V1801" s="69">
        <v>0</v>
      </c>
      <c r="W1801" s="69">
        <v>0</v>
      </c>
      <c r="X1801" s="69">
        <v>0</v>
      </c>
      <c r="Y1801" s="69">
        <v>0</v>
      </c>
      <c r="Z1801" s="69">
        <v>0</v>
      </c>
      <c r="AA1801" s="69">
        <v>0</v>
      </c>
      <c r="AB1801" s="69">
        <v>0</v>
      </c>
      <c r="AC1801" s="69">
        <v>0</v>
      </c>
      <c r="AD1801" s="69">
        <v>0</v>
      </c>
      <c r="AE1801" s="69">
        <v>0</v>
      </c>
      <c r="AF1801" s="69">
        <v>1399009</v>
      </c>
      <c r="AG1801" s="69">
        <v>80991</v>
      </c>
      <c r="AH1801" s="69">
        <v>336</v>
      </c>
      <c r="AI1801" s="69">
        <v>64</v>
      </c>
      <c r="AJ1801" s="69">
        <v>9</v>
      </c>
      <c r="AK1801" s="69">
        <v>-9</v>
      </c>
      <c r="AL1801" s="69">
        <v>5266</v>
      </c>
      <c r="AM1801" s="69">
        <v>2531</v>
      </c>
      <c r="AN1801" s="69">
        <v>-5266</v>
      </c>
      <c r="AO1801" s="69">
        <v>8</v>
      </c>
      <c r="AP1801" s="69">
        <v>-8</v>
      </c>
      <c r="AQ1801" s="69">
        <v>303932</v>
      </c>
      <c r="AR1801" s="69">
        <v>3171</v>
      </c>
      <c r="AS1801" s="69">
        <v>251915</v>
      </c>
      <c r="AT1801" s="69">
        <v>202972</v>
      </c>
      <c r="AU1801" s="69">
        <v>84</v>
      </c>
      <c r="AV1801" s="69">
        <v>336</v>
      </c>
      <c r="AW1801" s="69">
        <v>0.94527635135135135</v>
      </c>
      <c r="AX1801" s="69">
        <v>0.84</v>
      </c>
      <c r="AY1801" s="69">
        <v>4163.7172619047615</v>
      </c>
      <c r="AZ1801" s="69">
        <v>-463.71726190476147</v>
      </c>
      <c r="BA1801" s="69">
        <v>155445.44444444444</v>
      </c>
      <c r="BB1801" s="69">
        <v>0</v>
      </c>
      <c r="BC1801" s="69">
        <v>-155445.44444444444</v>
      </c>
      <c r="BD1801" s="69">
        <v>0</v>
      </c>
      <c r="BE1801" s="69">
        <v>265.66824914546146</v>
      </c>
      <c r="BF1801" s="69">
        <v>-265.66824914546146</v>
      </c>
      <c r="BG1801" s="69">
        <v>174876.125</v>
      </c>
      <c r="BH1801" s="69">
        <v>0</v>
      </c>
      <c r="BI1801" s="69">
        <v>-174876.125</v>
      </c>
      <c r="BJ1801" s="69">
        <v>2.6321677217272285E-5</v>
      </c>
      <c r="BK1801" s="69">
        <v>0</v>
      </c>
      <c r="BL1801" s="69">
        <v>441.18858404288869</v>
      </c>
      <c r="BM1801" s="69">
        <v>-441.18858404288869</v>
      </c>
      <c r="BN1801" s="69">
        <v>0</v>
      </c>
      <c r="BO1801" s="69">
        <v>5.5534962189627457</v>
      </c>
      <c r="BP1801" s="69">
        <v>-5.5534962189627457</v>
      </c>
      <c r="BQ1801" s="69">
        <v>5553.4962189627458</v>
      </c>
      <c r="BR1801" s="69">
        <v>-5553.4962189627458</v>
      </c>
      <c r="BS1801" s="69">
        <v>0.13275385223231925</v>
      </c>
      <c r="BT1801" s="69">
        <v>2416.3333333333335</v>
      </c>
      <c r="BU1801" s="69">
        <v>604.08333333333337</v>
      </c>
      <c r="BV1801" s="69">
        <v>8.3275206296145182E-3</v>
      </c>
    </row>
    <row r="1802" spans="1:74">
      <c r="A1802" s="113" t="s">
        <v>1048</v>
      </c>
      <c r="B1802" s="69" t="s">
        <v>100</v>
      </c>
      <c r="C1802" s="69" t="s">
        <v>153</v>
      </c>
      <c r="D1802" s="69" t="s">
        <v>381</v>
      </c>
      <c r="E1802" s="69" t="s">
        <v>749</v>
      </c>
      <c r="F1802" s="69">
        <v>0</v>
      </c>
      <c r="G1802" s="69">
        <v>8</v>
      </c>
      <c r="H1802" s="69">
        <v>22541</v>
      </c>
      <c r="I1802" s="69">
        <v>48</v>
      </c>
      <c r="J1802" s="69">
        <v>31</v>
      </c>
      <c r="K1802" s="69">
        <v>3912</v>
      </c>
      <c r="L1802" s="69">
        <v>3414</v>
      </c>
      <c r="M1802" s="69">
        <v>34</v>
      </c>
      <c r="N1802" s="69">
        <v>0</v>
      </c>
      <c r="O1802" s="69">
        <v>0</v>
      </c>
      <c r="P1802" s="69">
        <v>5762.01</v>
      </c>
      <c r="Q1802" s="69">
        <v>191.03</v>
      </c>
      <c r="R1802" s="114">
        <v>1480000</v>
      </c>
      <c r="S1802" s="69">
        <v>3700</v>
      </c>
      <c r="T1802" s="69">
        <v>400</v>
      </c>
      <c r="U1802" s="69">
        <v>0</v>
      </c>
      <c r="V1802" s="69">
        <v>0</v>
      </c>
      <c r="W1802" s="69">
        <v>0</v>
      </c>
      <c r="X1802" s="69">
        <v>0</v>
      </c>
      <c r="Y1802" s="69">
        <v>0</v>
      </c>
      <c r="Z1802" s="69">
        <v>0</v>
      </c>
      <c r="AA1802" s="69">
        <v>0</v>
      </c>
      <c r="AB1802" s="69">
        <v>0</v>
      </c>
      <c r="AC1802" s="69">
        <v>0</v>
      </c>
      <c r="AD1802" s="69">
        <v>0</v>
      </c>
      <c r="AE1802" s="69">
        <v>0</v>
      </c>
      <c r="AF1802" s="69">
        <v>1421550</v>
      </c>
      <c r="AG1802" s="69">
        <v>58450</v>
      </c>
      <c r="AH1802" s="69">
        <v>344</v>
      </c>
      <c r="AI1802" s="69">
        <v>56</v>
      </c>
      <c r="AJ1802" s="69">
        <v>9</v>
      </c>
      <c r="AK1802" s="69">
        <v>-9</v>
      </c>
      <c r="AL1802" s="69">
        <v>5314</v>
      </c>
      <c r="AM1802" s="69">
        <v>2562</v>
      </c>
      <c r="AN1802" s="69">
        <v>-5314</v>
      </c>
      <c r="AO1802" s="69">
        <v>8</v>
      </c>
      <c r="AP1802" s="69">
        <v>-8</v>
      </c>
      <c r="AQ1802" s="69">
        <v>307844</v>
      </c>
      <c r="AR1802" s="69">
        <v>3205</v>
      </c>
      <c r="AS1802" s="69">
        <v>255329</v>
      </c>
      <c r="AT1802" s="69">
        <v>225513</v>
      </c>
      <c r="AU1802" s="69">
        <v>92</v>
      </c>
      <c r="AV1802" s="69">
        <v>370</v>
      </c>
      <c r="AW1802" s="69">
        <v>0.96050675675675679</v>
      </c>
      <c r="AX1802" s="69">
        <v>0.86</v>
      </c>
      <c r="AY1802" s="69">
        <v>4132.4127906976746</v>
      </c>
      <c r="AZ1802" s="69">
        <v>-432.41279069767461</v>
      </c>
      <c r="BA1802" s="69">
        <v>157950</v>
      </c>
      <c r="BB1802" s="69">
        <v>0</v>
      </c>
      <c r="BC1802" s="69">
        <v>-157950</v>
      </c>
      <c r="BD1802" s="69">
        <v>0</v>
      </c>
      <c r="BE1802" s="69">
        <v>267.5103500188182</v>
      </c>
      <c r="BF1802" s="69">
        <v>-267.5103500188182</v>
      </c>
      <c r="BG1802" s="69">
        <v>177693.75</v>
      </c>
      <c r="BH1802" s="69">
        <v>0</v>
      </c>
      <c r="BI1802" s="69">
        <v>-177693.75</v>
      </c>
      <c r="BJ1802" s="69">
        <v>2.5987188316160134E-5</v>
      </c>
      <c r="BK1802" s="69">
        <v>0</v>
      </c>
      <c r="BL1802" s="69">
        <v>443.54134165366617</v>
      </c>
      <c r="BM1802" s="69">
        <v>-443.54134165366617</v>
      </c>
      <c r="BN1802" s="69">
        <v>0</v>
      </c>
      <c r="BO1802" s="69">
        <v>5.567522686416349</v>
      </c>
      <c r="BP1802" s="69">
        <v>-5.567522686416349</v>
      </c>
      <c r="BQ1802" s="69">
        <v>5567.5226864163487</v>
      </c>
      <c r="BR1802" s="69">
        <v>-5567.5226864163487</v>
      </c>
      <c r="BS1802" s="69">
        <v>0.13427010148321625</v>
      </c>
      <c r="BT1802" s="69">
        <v>2451.228260869565</v>
      </c>
      <c r="BU1802" s="69">
        <v>609.49459459459456</v>
      </c>
      <c r="BV1802" s="69">
        <v>8.3223970582502818E-3</v>
      </c>
    </row>
    <row r="1803" spans="1:74">
      <c r="A1803" s="113" t="s">
        <v>1049</v>
      </c>
      <c r="B1803" s="69" t="s">
        <v>100</v>
      </c>
      <c r="C1803" s="69" t="s">
        <v>153</v>
      </c>
      <c r="D1803" s="69" t="s">
        <v>381</v>
      </c>
      <c r="E1803" s="69" t="s">
        <v>749</v>
      </c>
      <c r="F1803" s="69">
        <v>0</v>
      </c>
      <c r="G1803" s="69">
        <v>17</v>
      </c>
      <c r="H1803" s="69">
        <v>26301</v>
      </c>
      <c r="I1803" s="69">
        <v>71</v>
      </c>
      <c r="J1803" s="69">
        <v>31</v>
      </c>
      <c r="K1803" s="69">
        <v>4590</v>
      </c>
      <c r="L1803" s="69">
        <v>4083</v>
      </c>
      <c r="M1803" s="69">
        <v>39</v>
      </c>
      <c r="N1803" s="69">
        <v>0</v>
      </c>
      <c r="O1803" s="69">
        <v>0</v>
      </c>
      <c r="P1803" s="69">
        <v>5730.07</v>
      </c>
      <c r="Q1803" s="69">
        <v>174.18</v>
      </c>
      <c r="R1803" s="114">
        <v>1480000</v>
      </c>
      <c r="S1803" s="69">
        <v>3700</v>
      </c>
      <c r="T1803" s="69">
        <v>400</v>
      </c>
      <c r="U1803" s="69">
        <v>0</v>
      </c>
      <c r="V1803" s="69">
        <v>0</v>
      </c>
      <c r="W1803" s="69">
        <v>0</v>
      </c>
      <c r="X1803" s="69">
        <v>0</v>
      </c>
      <c r="Y1803" s="69">
        <v>0</v>
      </c>
      <c r="Z1803" s="69">
        <v>0</v>
      </c>
      <c r="AA1803" s="69">
        <v>0</v>
      </c>
      <c r="AB1803" s="69">
        <v>0</v>
      </c>
      <c r="AC1803" s="69">
        <v>0</v>
      </c>
      <c r="AD1803" s="69">
        <v>0</v>
      </c>
      <c r="AE1803" s="69">
        <v>0</v>
      </c>
      <c r="AF1803" s="69">
        <v>1447851</v>
      </c>
      <c r="AG1803" s="69">
        <v>32149</v>
      </c>
      <c r="AH1803" s="69">
        <v>361</v>
      </c>
      <c r="AI1803" s="69">
        <v>39</v>
      </c>
      <c r="AJ1803" s="69">
        <v>9</v>
      </c>
      <c r="AK1803" s="69">
        <v>-9</v>
      </c>
      <c r="AL1803" s="69">
        <v>5385</v>
      </c>
      <c r="AM1803" s="69">
        <v>2593</v>
      </c>
      <c r="AN1803" s="69">
        <v>-5385</v>
      </c>
      <c r="AO1803" s="69">
        <v>8</v>
      </c>
      <c r="AP1803" s="69">
        <v>-8</v>
      </c>
      <c r="AQ1803" s="69">
        <v>312434</v>
      </c>
      <c r="AR1803" s="69">
        <v>3244</v>
      </c>
      <c r="AS1803" s="69">
        <v>259412</v>
      </c>
      <c r="AT1803" s="69">
        <v>251814</v>
      </c>
      <c r="AU1803" s="69">
        <v>109</v>
      </c>
      <c r="AV1803" s="69">
        <v>409</v>
      </c>
      <c r="AW1803" s="69">
        <v>0.97827770270270276</v>
      </c>
      <c r="AX1803" s="69">
        <v>0.90249999999999997</v>
      </c>
      <c r="AY1803" s="69">
        <v>4010.667590027701</v>
      </c>
      <c r="AZ1803" s="69">
        <v>-310.66759002770095</v>
      </c>
      <c r="BA1803" s="69">
        <v>160872.33333333334</v>
      </c>
      <c r="BB1803" s="69">
        <v>0</v>
      </c>
      <c r="BC1803" s="69">
        <v>-160872.33333333334</v>
      </c>
      <c r="BD1803" s="69">
        <v>0</v>
      </c>
      <c r="BE1803" s="69">
        <v>268.86740947075208</v>
      </c>
      <c r="BF1803" s="69">
        <v>-268.86740947075208</v>
      </c>
      <c r="BG1803" s="69">
        <v>180981.375</v>
      </c>
      <c r="BH1803" s="69">
        <v>0</v>
      </c>
      <c r="BI1803" s="69">
        <v>-180981.375</v>
      </c>
      <c r="BJ1803" s="69">
        <v>2.5605407862140484E-5</v>
      </c>
      <c r="BK1803" s="69">
        <v>0</v>
      </c>
      <c r="BL1803" s="69">
        <v>446.31658446362513</v>
      </c>
      <c r="BM1803" s="69">
        <v>-446.31658446362513</v>
      </c>
      <c r="BN1803" s="69">
        <v>0</v>
      </c>
      <c r="BO1803" s="69">
        <v>5.5812799716281436</v>
      </c>
      <c r="BP1803" s="69">
        <v>-5.5812799716281436</v>
      </c>
      <c r="BQ1803" s="69">
        <v>5581.2799716281434</v>
      </c>
      <c r="BR1803" s="69">
        <v>-5581.2799716281434</v>
      </c>
      <c r="BS1803" s="69">
        <v>0.13922097956035481</v>
      </c>
      <c r="BT1803" s="69">
        <v>2310.2201834862385</v>
      </c>
      <c r="BU1803" s="69">
        <v>615.68215158924204</v>
      </c>
      <c r="BV1803" s="69">
        <v>8.2993528233162844E-3</v>
      </c>
    </row>
    <row r="1804" spans="1:74">
      <c r="A1804" s="113" t="s">
        <v>1050</v>
      </c>
      <c r="B1804" s="69" t="s">
        <v>100</v>
      </c>
      <c r="C1804" s="69" t="s">
        <v>153</v>
      </c>
      <c r="D1804" s="69" t="s">
        <v>381</v>
      </c>
      <c r="E1804" s="69" t="s">
        <v>749</v>
      </c>
      <c r="F1804" s="69">
        <v>0</v>
      </c>
      <c r="G1804" s="69">
        <v>7</v>
      </c>
      <c r="H1804" s="69">
        <v>23243</v>
      </c>
      <c r="I1804" s="69">
        <v>64</v>
      </c>
      <c r="J1804" s="69">
        <v>34</v>
      </c>
      <c r="K1804" s="69">
        <v>4431</v>
      </c>
      <c r="L1804" s="69">
        <v>3997</v>
      </c>
      <c r="M1804" s="69">
        <v>42</v>
      </c>
      <c r="N1804" s="69">
        <v>0</v>
      </c>
      <c r="O1804" s="69">
        <v>0</v>
      </c>
      <c r="P1804" s="69">
        <v>5245.54</v>
      </c>
      <c r="Q1804" s="69">
        <v>166.02</v>
      </c>
      <c r="R1804" s="114">
        <v>1480000</v>
      </c>
      <c r="S1804" s="69">
        <v>3700</v>
      </c>
      <c r="T1804" s="69">
        <v>400</v>
      </c>
      <c r="U1804" s="69">
        <v>0</v>
      </c>
      <c r="V1804" s="69">
        <v>0</v>
      </c>
      <c r="W1804" s="69">
        <v>0</v>
      </c>
      <c r="X1804" s="69">
        <v>0</v>
      </c>
      <c r="Y1804" s="69">
        <v>0</v>
      </c>
      <c r="Z1804" s="69">
        <v>0</v>
      </c>
      <c r="AA1804" s="69">
        <v>0</v>
      </c>
      <c r="AB1804" s="69">
        <v>0</v>
      </c>
      <c r="AC1804" s="69">
        <v>0</v>
      </c>
      <c r="AD1804" s="69">
        <v>0</v>
      </c>
      <c r="AE1804" s="69">
        <v>0</v>
      </c>
      <c r="AF1804" s="69">
        <v>1471094</v>
      </c>
      <c r="AG1804" s="69">
        <v>8906</v>
      </c>
      <c r="AH1804" s="69">
        <v>368</v>
      </c>
      <c r="AI1804" s="69">
        <v>32</v>
      </c>
      <c r="AJ1804" s="69">
        <v>9</v>
      </c>
      <c r="AK1804" s="69">
        <v>-9</v>
      </c>
      <c r="AL1804" s="69">
        <v>5449</v>
      </c>
      <c r="AM1804" s="69">
        <v>2627</v>
      </c>
      <c r="AN1804" s="69">
        <v>-5449</v>
      </c>
      <c r="AO1804" s="69">
        <v>8</v>
      </c>
      <c r="AP1804" s="69">
        <v>-8</v>
      </c>
      <c r="AQ1804" s="69">
        <v>316865</v>
      </c>
      <c r="AR1804" s="69">
        <v>3286</v>
      </c>
      <c r="AS1804" s="69">
        <v>263409</v>
      </c>
      <c r="AT1804" s="69">
        <v>275057</v>
      </c>
      <c r="AU1804" s="69">
        <v>116</v>
      </c>
      <c r="AV1804" s="69">
        <v>451</v>
      </c>
      <c r="AW1804" s="69">
        <v>0.99398243243243245</v>
      </c>
      <c r="AX1804" s="69">
        <v>0.92</v>
      </c>
      <c r="AY1804" s="69">
        <v>3997.538043478261</v>
      </c>
      <c r="AZ1804" s="69">
        <v>-297.53804347826099</v>
      </c>
      <c r="BA1804" s="69">
        <v>163454.88888888888</v>
      </c>
      <c r="BB1804" s="69">
        <v>0</v>
      </c>
      <c r="BC1804" s="69">
        <v>-163454.88888888888</v>
      </c>
      <c r="BD1804" s="69">
        <v>0</v>
      </c>
      <c r="BE1804" s="69">
        <v>269.97504129198018</v>
      </c>
      <c r="BF1804" s="69">
        <v>-269.97504129198018</v>
      </c>
      <c r="BG1804" s="69">
        <v>183886.75</v>
      </c>
      <c r="BH1804" s="69">
        <v>0</v>
      </c>
      <c r="BI1804" s="69">
        <v>-183886.75</v>
      </c>
      <c r="BJ1804" s="69">
        <v>2.5247345083868525E-5</v>
      </c>
      <c r="BK1804" s="69">
        <v>0</v>
      </c>
      <c r="BL1804" s="69">
        <v>447.68533171028605</v>
      </c>
      <c r="BM1804" s="69">
        <v>-447.68533171028605</v>
      </c>
      <c r="BN1804" s="69">
        <v>0</v>
      </c>
      <c r="BO1804" s="69">
        <v>5.584828156972617</v>
      </c>
      <c r="BP1804" s="69">
        <v>-5.584828156972617</v>
      </c>
      <c r="BQ1804" s="69">
        <v>5584.8281569726169</v>
      </c>
      <c r="BR1804" s="69">
        <v>-5584.8281569726169</v>
      </c>
      <c r="BS1804" s="69">
        <v>0.14008374571754853</v>
      </c>
      <c r="BT1804" s="69">
        <v>2371.1810344827586</v>
      </c>
      <c r="BU1804" s="69">
        <v>609.88248337028824</v>
      </c>
      <c r="BV1804" s="69">
        <v>8.290596941915326E-3</v>
      </c>
    </row>
    <row r="1805" spans="1:74">
      <c r="A1805" s="113" t="s">
        <v>1031</v>
      </c>
      <c r="B1805" s="69" t="s">
        <v>100</v>
      </c>
      <c r="C1805" s="69" t="s">
        <v>153</v>
      </c>
      <c r="D1805" s="69" t="s">
        <v>382</v>
      </c>
      <c r="E1805" s="69" t="s">
        <v>724</v>
      </c>
      <c r="F1805" s="69">
        <v>0</v>
      </c>
      <c r="G1805" s="69">
        <v>0</v>
      </c>
      <c r="H1805" s="69">
        <v>24158</v>
      </c>
      <c r="I1805" s="69">
        <v>58</v>
      </c>
      <c r="J1805" s="69">
        <v>31</v>
      </c>
      <c r="K1805" s="69">
        <v>4226</v>
      </c>
      <c r="L1805" s="69">
        <v>3960</v>
      </c>
      <c r="M1805" s="69">
        <v>36</v>
      </c>
      <c r="N1805" s="69">
        <v>0</v>
      </c>
      <c r="O1805" s="69">
        <v>0</v>
      </c>
      <c r="P1805" s="69">
        <v>5716.52</v>
      </c>
      <c r="Q1805" s="69">
        <v>223.69</v>
      </c>
      <c r="R1805" s="114">
        <v>1480000</v>
      </c>
      <c r="S1805" s="69">
        <v>3700</v>
      </c>
      <c r="T1805" s="69">
        <v>400</v>
      </c>
      <c r="U1805" s="69">
        <v>0</v>
      </c>
      <c r="V1805" s="69">
        <v>0</v>
      </c>
      <c r="W1805" s="69">
        <v>0</v>
      </c>
      <c r="X1805" s="69">
        <v>0</v>
      </c>
      <c r="Y1805" s="69">
        <v>0</v>
      </c>
      <c r="Z1805" s="69">
        <v>0</v>
      </c>
      <c r="AA1805" s="69">
        <v>0</v>
      </c>
      <c r="AB1805" s="69">
        <v>0</v>
      </c>
      <c r="AC1805" s="69">
        <v>0</v>
      </c>
      <c r="AD1805" s="69">
        <v>0</v>
      </c>
      <c r="AE1805" s="69">
        <v>0</v>
      </c>
      <c r="AF1805" s="69">
        <v>773940</v>
      </c>
      <c r="AG1805" s="69">
        <v>706060</v>
      </c>
      <c r="AH1805" s="69">
        <v>157</v>
      </c>
      <c r="AI1805" s="69">
        <v>243</v>
      </c>
      <c r="AJ1805" s="69">
        <v>1</v>
      </c>
      <c r="AK1805" s="69">
        <v>-1</v>
      </c>
      <c r="AL1805" s="69">
        <v>3279</v>
      </c>
      <c r="AM1805" s="69">
        <v>1530</v>
      </c>
      <c r="AN1805" s="69">
        <v>-3279</v>
      </c>
      <c r="AO1805" s="69">
        <v>5</v>
      </c>
      <c r="AP1805" s="69">
        <v>-5</v>
      </c>
      <c r="AQ1805" s="69">
        <v>201195</v>
      </c>
      <c r="AR1805" s="69">
        <v>1948</v>
      </c>
      <c r="AS1805" s="69">
        <v>163709</v>
      </c>
      <c r="AT1805" s="69">
        <v>24158</v>
      </c>
      <c r="AU1805" s="69">
        <v>0</v>
      </c>
      <c r="AV1805" s="69">
        <v>36</v>
      </c>
      <c r="AW1805" s="69">
        <v>0.52293243243243248</v>
      </c>
      <c r="AX1805" s="69">
        <v>0.39250000000000002</v>
      </c>
      <c r="AY1805" s="69">
        <v>4929.5541401273886</v>
      </c>
      <c r="AZ1805" s="69">
        <v>-1229.5541401273886</v>
      </c>
      <c r="BA1805" s="69">
        <v>773940</v>
      </c>
      <c r="BB1805" s="69">
        <v>0</v>
      </c>
      <c r="BC1805" s="69">
        <v>-773940</v>
      </c>
      <c r="BD1805" s="69">
        <v>0</v>
      </c>
      <c r="BE1805" s="69">
        <v>236.02927721866422</v>
      </c>
      <c r="BF1805" s="69">
        <v>-236.02927721866422</v>
      </c>
      <c r="BG1805" s="69">
        <v>154788</v>
      </c>
      <c r="BH1805" s="69">
        <v>0</v>
      </c>
      <c r="BI1805" s="69">
        <v>-154788</v>
      </c>
      <c r="BJ1805" s="69">
        <v>2.4851512214518253E-5</v>
      </c>
      <c r="BK1805" s="69">
        <v>0</v>
      </c>
      <c r="BL1805" s="69">
        <v>397.29979466119096</v>
      </c>
      <c r="BM1805" s="69">
        <v>-397.29979466119096</v>
      </c>
      <c r="BN1805" s="69">
        <v>0</v>
      </c>
      <c r="BO1805" s="69">
        <v>4.727534833149063</v>
      </c>
      <c r="BP1805" s="69">
        <v>-4.727534833149063</v>
      </c>
      <c r="BQ1805" s="69">
        <v>4727.5348331490632</v>
      </c>
      <c r="BR1805" s="69">
        <v>-4727.5348331490632</v>
      </c>
      <c r="BS1805" s="69">
        <v>0.10261437908496732</v>
      </c>
      <c r="BT1805" s="69">
        <v>0</v>
      </c>
      <c r="BU1805" s="69">
        <v>671.05555555555554</v>
      </c>
      <c r="BV1805" s="69">
        <v>7.6045627376425855E-3</v>
      </c>
    </row>
    <row r="1806" spans="1:74">
      <c r="A1806" s="113" t="s">
        <v>1032</v>
      </c>
      <c r="B1806" s="69" t="s">
        <v>100</v>
      </c>
      <c r="C1806" s="69" t="s">
        <v>153</v>
      </c>
      <c r="D1806" s="69" t="s">
        <v>382</v>
      </c>
      <c r="E1806" s="69" t="s">
        <v>724</v>
      </c>
      <c r="F1806" s="69">
        <v>0</v>
      </c>
      <c r="G1806" s="69">
        <v>3</v>
      </c>
      <c r="H1806" s="69">
        <v>10152</v>
      </c>
      <c r="I1806" s="69">
        <v>24</v>
      </c>
      <c r="J1806" s="69">
        <v>10</v>
      </c>
      <c r="K1806" s="69">
        <v>1345</v>
      </c>
      <c r="L1806" s="69">
        <v>1136</v>
      </c>
      <c r="M1806" s="69">
        <v>12</v>
      </c>
      <c r="N1806" s="69">
        <v>0</v>
      </c>
      <c r="O1806" s="69">
        <v>0</v>
      </c>
      <c r="P1806" s="69">
        <v>7547.96</v>
      </c>
      <c r="Q1806" s="69">
        <v>241.71</v>
      </c>
      <c r="R1806" s="69">
        <v>1480000</v>
      </c>
      <c r="S1806" s="69">
        <v>3700</v>
      </c>
      <c r="T1806" s="69">
        <v>400</v>
      </c>
      <c r="U1806" s="69">
        <v>0</v>
      </c>
      <c r="V1806" s="69">
        <v>0</v>
      </c>
      <c r="W1806" s="69">
        <v>0</v>
      </c>
      <c r="X1806" s="69">
        <v>0</v>
      </c>
      <c r="Y1806" s="69">
        <v>0</v>
      </c>
      <c r="Z1806" s="69">
        <v>0</v>
      </c>
      <c r="AA1806" s="69">
        <v>0</v>
      </c>
      <c r="AB1806" s="69">
        <v>0</v>
      </c>
      <c r="AC1806" s="69">
        <v>0</v>
      </c>
      <c r="AD1806" s="69">
        <v>0</v>
      </c>
      <c r="AE1806" s="69">
        <v>0</v>
      </c>
      <c r="AF1806" s="69">
        <v>872050</v>
      </c>
      <c r="AG1806" s="69">
        <v>607950</v>
      </c>
      <c r="AH1806" s="69">
        <v>175</v>
      </c>
      <c r="AI1806" s="69">
        <v>225</v>
      </c>
      <c r="AJ1806" s="69">
        <v>2</v>
      </c>
      <c r="AK1806" s="69">
        <v>-2</v>
      </c>
      <c r="AL1806" s="69">
        <v>3528</v>
      </c>
      <c r="AM1806" s="69">
        <v>1661</v>
      </c>
      <c r="AN1806" s="69">
        <v>-3528</v>
      </c>
      <c r="AO1806" s="69">
        <v>5</v>
      </c>
      <c r="AP1806" s="69">
        <v>-5</v>
      </c>
      <c r="AQ1806" s="69">
        <v>219307</v>
      </c>
      <c r="AR1806" s="69">
        <v>2117</v>
      </c>
      <c r="AS1806" s="69">
        <v>180030</v>
      </c>
      <c r="AT1806" s="69">
        <v>34310</v>
      </c>
      <c r="AU1806" s="69">
        <v>3</v>
      </c>
      <c r="AV1806" s="69">
        <v>48</v>
      </c>
      <c r="AW1806" s="69">
        <v>0.58922297297297299</v>
      </c>
      <c r="AX1806" s="69">
        <v>0.4375</v>
      </c>
      <c r="AY1806" s="69">
        <v>4983.1428571428569</v>
      </c>
      <c r="AZ1806" s="69">
        <v>-1283.1428571428569</v>
      </c>
      <c r="BA1806" s="69">
        <v>436025</v>
      </c>
      <c r="BB1806" s="69">
        <v>0</v>
      </c>
      <c r="BC1806" s="69">
        <v>-436025</v>
      </c>
      <c r="BD1806" s="69">
        <v>0</v>
      </c>
      <c r="BE1806" s="69">
        <v>247.17970521541949</v>
      </c>
      <c r="BF1806" s="69">
        <v>-247.17970521541949</v>
      </c>
      <c r="BG1806" s="69">
        <v>174410</v>
      </c>
      <c r="BH1806" s="69">
        <v>0</v>
      </c>
      <c r="BI1806" s="69">
        <v>-174410</v>
      </c>
      <c r="BJ1806" s="69">
        <v>2.2799089860332774E-5</v>
      </c>
      <c r="BK1806" s="69">
        <v>0</v>
      </c>
      <c r="BL1806" s="69">
        <v>411.92725555030705</v>
      </c>
      <c r="BM1806" s="69">
        <v>-411.92725555030705</v>
      </c>
      <c r="BN1806" s="69">
        <v>0</v>
      </c>
      <c r="BO1806" s="69">
        <v>4.8439149030717106</v>
      </c>
      <c r="BP1806" s="69">
        <v>-4.8439149030717106</v>
      </c>
      <c r="BQ1806" s="69">
        <v>4843.9149030717108</v>
      </c>
      <c r="BR1806" s="69">
        <v>-4843.9149030717108</v>
      </c>
      <c r="BS1806" s="69">
        <v>0.10535821794099939</v>
      </c>
      <c r="BT1806" s="69">
        <v>11436.666666666666</v>
      </c>
      <c r="BU1806" s="69">
        <v>714.79166666666663</v>
      </c>
      <c r="BV1806" s="69">
        <v>7.5738576516025478E-3</v>
      </c>
    </row>
    <row r="1807" spans="1:74">
      <c r="A1807" s="113" t="s">
        <v>1033</v>
      </c>
      <c r="B1807" s="69" t="s">
        <v>100</v>
      </c>
      <c r="C1807" s="69" t="s">
        <v>153</v>
      </c>
      <c r="D1807" s="69" t="s">
        <v>382</v>
      </c>
      <c r="E1807" s="69" t="s">
        <v>724</v>
      </c>
      <c r="F1807" s="69">
        <v>0</v>
      </c>
      <c r="G1807" s="69">
        <v>0</v>
      </c>
      <c r="H1807" s="69">
        <v>4896</v>
      </c>
      <c r="I1807" s="69">
        <v>8</v>
      </c>
      <c r="J1807" s="69">
        <v>4</v>
      </c>
      <c r="K1807" s="69">
        <v>555</v>
      </c>
      <c r="L1807" s="69">
        <v>464</v>
      </c>
      <c r="M1807" s="69">
        <v>7</v>
      </c>
      <c r="N1807" s="69">
        <v>0</v>
      </c>
      <c r="O1807" s="69">
        <v>0</v>
      </c>
      <c r="P1807" s="69">
        <v>8821.6200000000008</v>
      </c>
      <c r="Q1807" s="69">
        <v>233.14</v>
      </c>
      <c r="R1807" s="69">
        <v>1480000</v>
      </c>
      <c r="S1807" s="69">
        <v>3700</v>
      </c>
      <c r="T1807" s="69">
        <v>400</v>
      </c>
      <c r="U1807" s="69">
        <v>0</v>
      </c>
      <c r="V1807" s="69">
        <v>0</v>
      </c>
      <c r="W1807" s="69">
        <v>0</v>
      </c>
      <c r="X1807" s="69">
        <v>0</v>
      </c>
      <c r="Y1807" s="69">
        <v>0</v>
      </c>
      <c r="Z1807" s="69">
        <v>0</v>
      </c>
      <c r="AA1807" s="69">
        <v>0</v>
      </c>
      <c r="AB1807" s="69">
        <v>0</v>
      </c>
      <c r="AC1807" s="69">
        <v>0</v>
      </c>
      <c r="AD1807" s="69">
        <v>0</v>
      </c>
      <c r="AE1807" s="69">
        <v>0</v>
      </c>
      <c r="AF1807" s="69">
        <v>979139</v>
      </c>
      <c r="AG1807" s="69">
        <v>500861</v>
      </c>
      <c r="AH1807" s="69">
        <v>192</v>
      </c>
      <c r="AI1807" s="69">
        <v>208</v>
      </c>
      <c r="AJ1807" s="69">
        <v>5</v>
      </c>
      <c r="AK1807" s="69">
        <v>-5</v>
      </c>
      <c r="AL1807" s="69">
        <v>3807</v>
      </c>
      <c r="AM1807" s="69">
        <v>1804</v>
      </c>
      <c r="AN1807" s="69">
        <v>-3807</v>
      </c>
      <c r="AO1807" s="69">
        <v>7</v>
      </c>
      <c r="AP1807" s="69">
        <v>-7</v>
      </c>
      <c r="AQ1807" s="69">
        <v>235373</v>
      </c>
      <c r="AR1807" s="69">
        <v>2302</v>
      </c>
      <c r="AS1807" s="69">
        <v>193694</v>
      </c>
      <c r="AT1807" s="69">
        <v>39206</v>
      </c>
      <c r="AU1807" s="69">
        <v>3</v>
      </c>
      <c r="AV1807" s="69">
        <v>55</v>
      </c>
      <c r="AW1807" s="69">
        <v>0.66158040540540541</v>
      </c>
      <c r="AX1807" s="69">
        <v>0.48</v>
      </c>
      <c r="AY1807" s="69">
        <v>5099.682291666667</v>
      </c>
      <c r="AZ1807" s="69">
        <v>-1399.682291666667</v>
      </c>
      <c r="BA1807" s="69">
        <v>195827.8</v>
      </c>
      <c r="BB1807" s="69">
        <v>0</v>
      </c>
      <c r="BC1807" s="69">
        <v>-195827.8</v>
      </c>
      <c r="BD1807" s="69">
        <v>0</v>
      </c>
      <c r="BE1807" s="69">
        <v>257.19437877593907</v>
      </c>
      <c r="BF1807" s="69">
        <v>-257.19437877593907</v>
      </c>
      <c r="BG1807" s="69">
        <v>139877</v>
      </c>
      <c r="BH1807" s="69">
        <v>0</v>
      </c>
      <c r="BI1807" s="69">
        <v>-139877</v>
      </c>
      <c r="BJ1807" s="69">
        <v>2.9740029655058143E-5</v>
      </c>
      <c r="BK1807" s="69">
        <v>0</v>
      </c>
      <c r="BL1807" s="69">
        <v>425.34274543874892</v>
      </c>
      <c r="BM1807" s="69">
        <v>-425.34274543874892</v>
      </c>
      <c r="BN1807" s="69">
        <v>0</v>
      </c>
      <c r="BO1807" s="69">
        <v>5.0550817268475017</v>
      </c>
      <c r="BP1807" s="69">
        <v>-5.0550817268475017</v>
      </c>
      <c r="BQ1807" s="69">
        <v>5055.0817268475021</v>
      </c>
      <c r="BR1807" s="69">
        <v>-5055.0817268475021</v>
      </c>
      <c r="BS1807" s="69">
        <v>0.10643015521064302</v>
      </c>
      <c r="BT1807" s="69">
        <v>13068.666666666666</v>
      </c>
      <c r="BU1807" s="69">
        <v>712.83636363636367</v>
      </c>
      <c r="BV1807" s="69">
        <v>7.6644304996749835E-3</v>
      </c>
    </row>
    <row r="1808" spans="1:74">
      <c r="A1808" s="113" t="s">
        <v>1031</v>
      </c>
      <c r="B1808" s="69" t="s">
        <v>100</v>
      </c>
      <c r="C1808" s="69" t="s">
        <v>153</v>
      </c>
      <c r="D1808" s="69" t="s">
        <v>382</v>
      </c>
      <c r="E1808" s="69" t="s">
        <v>725</v>
      </c>
      <c r="F1808" s="69">
        <v>0</v>
      </c>
      <c r="G1808" s="69">
        <v>5</v>
      </c>
      <c r="H1808" s="69">
        <v>39322</v>
      </c>
      <c r="I1808" s="69">
        <v>78</v>
      </c>
      <c r="J1808" s="69">
        <v>31</v>
      </c>
      <c r="K1808" s="69">
        <v>7259</v>
      </c>
      <c r="L1808" s="69">
        <v>6764</v>
      </c>
      <c r="M1808" s="69">
        <v>49</v>
      </c>
      <c r="N1808" s="69">
        <v>0</v>
      </c>
      <c r="O1808" s="69">
        <v>0</v>
      </c>
      <c r="P1808" s="69">
        <v>5417</v>
      </c>
      <c r="Q1808" s="69">
        <v>250.46</v>
      </c>
      <c r="R1808" s="69">
        <v>1480000</v>
      </c>
      <c r="S1808" s="69">
        <v>3700</v>
      </c>
      <c r="T1808" s="69">
        <v>400</v>
      </c>
      <c r="U1808" s="69">
        <v>0</v>
      </c>
      <c r="V1808" s="69">
        <v>0</v>
      </c>
      <c r="W1808" s="69">
        <v>0</v>
      </c>
      <c r="X1808" s="69">
        <v>0</v>
      </c>
      <c r="Y1808" s="69">
        <v>0</v>
      </c>
      <c r="Z1808" s="69">
        <v>0</v>
      </c>
      <c r="AA1808" s="69">
        <v>0</v>
      </c>
      <c r="AB1808" s="69">
        <v>0</v>
      </c>
      <c r="AC1808" s="69">
        <v>0</v>
      </c>
      <c r="AD1808" s="69">
        <v>0</v>
      </c>
      <c r="AE1808" s="69">
        <v>0</v>
      </c>
      <c r="AF1808" s="69">
        <v>813262</v>
      </c>
      <c r="AG1808" s="69">
        <v>666738</v>
      </c>
      <c r="AH1808" s="69">
        <v>162</v>
      </c>
      <c r="AI1808" s="69">
        <v>238</v>
      </c>
      <c r="AJ1808" s="69">
        <v>1</v>
      </c>
      <c r="AK1808" s="69">
        <v>-1</v>
      </c>
      <c r="AL1808" s="69">
        <v>3357</v>
      </c>
      <c r="AM1808" s="69">
        <v>1561</v>
      </c>
      <c r="AN1808" s="69">
        <v>-3357</v>
      </c>
      <c r="AO1808" s="69">
        <v>5</v>
      </c>
      <c r="AP1808" s="69">
        <v>-5</v>
      </c>
      <c r="AQ1808" s="69">
        <v>208454</v>
      </c>
      <c r="AR1808" s="69">
        <v>1997</v>
      </c>
      <c r="AS1808" s="69">
        <v>170473</v>
      </c>
      <c r="AT1808" s="69">
        <v>39322</v>
      </c>
      <c r="AU1808" s="69">
        <v>5</v>
      </c>
      <c r="AV1808" s="69">
        <v>49</v>
      </c>
      <c r="AW1808" s="69">
        <v>0.54950135135135136</v>
      </c>
      <c r="AX1808" s="69">
        <v>0.40500000000000003</v>
      </c>
      <c r="AY1808" s="69">
        <v>5020.1358024691363</v>
      </c>
      <c r="AZ1808" s="69">
        <v>-1320.1358024691363</v>
      </c>
      <c r="BA1808" s="69">
        <v>813262</v>
      </c>
      <c r="BB1808" s="69">
        <v>0</v>
      </c>
      <c r="BC1808" s="69">
        <v>-813262</v>
      </c>
      <c r="BD1808" s="69">
        <v>0</v>
      </c>
      <c r="BE1808" s="69">
        <v>242.25856419422104</v>
      </c>
      <c r="BF1808" s="69">
        <v>-242.25856419422104</v>
      </c>
      <c r="BG1808" s="69">
        <v>162652.4</v>
      </c>
      <c r="BH1808" s="69">
        <v>0</v>
      </c>
      <c r="BI1808" s="69">
        <v>-162652.4</v>
      </c>
      <c r="BJ1808" s="69">
        <v>2.3986107246682723E-5</v>
      </c>
      <c r="BK1808" s="69">
        <v>0</v>
      </c>
      <c r="BL1808" s="69">
        <v>407.24186279419126</v>
      </c>
      <c r="BM1808" s="69">
        <v>-407.24186279419126</v>
      </c>
      <c r="BN1808" s="69">
        <v>0</v>
      </c>
      <c r="BO1808" s="69">
        <v>4.7706205674798943</v>
      </c>
      <c r="BP1808" s="69">
        <v>-4.7706205674798943</v>
      </c>
      <c r="BQ1808" s="69">
        <v>4770.6205674798939</v>
      </c>
      <c r="BR1808" s="69">
        <v>-4770.6205674798939</v>
      </c>
      <c r="BS1808" s="69">
        <v>0.10377962844330557</v>
      </c>
      <c r="BT1808" s="69">
        <v>7864.4</v>
      </c>
      <c r="BU1808" s="69">
        <v>802.48979591836735</v>
      </c>
      <c r="BV1808" s="69">
        <v>7.4884626824143459E-3</v>
      </c>
    </row>
    <row r="1809" spans="1:74">
      <c r="A1809" s="113" t="s">
        <v>1032</v>
      </c>
      <c r="B1809" s="69" t="s">
        <v>100</v>
      </c>
      <c r="C1809" s="69" t="s">
        <v>153</v>
      </c>
      <c r="D1809" s="69" t="s">
        <v>382</v>
      </c>
      <c r="E1809" s="69" t="s">
        <v>725</v>
      </c>
      <c r="F1809" s="69">
        <v>0</v>
      </c>
      <c r="G1809" s="69">
        <v>8</v>
      </c>
      <c r="H1809" s="69">
        <v>53828</v>
      </c>
      <c r="I1809" s="69">
        <v>127</v>
      </c>
      <c r="J1809" s="69">
        <v>50</v>
      </c>
      <c r="K1809" s="69">
        <v>6818</v>
      </c>
      <c r="L1809" s="69">
        <v>5498</v>
      </c>
      <c r="M1809" s="69">
        <v>68</v>
      </c>
      <c r="N1809" s="69">
        <v>0</v>
      </c>
      <c r="O1809" s="69">
        <v>0</v>
      </c>
      <c r="P1809" s="69">
        <v>7894.98</v>
      </c>
      <c r="Q1809" s="69">
        <v>244.67</v>
      </c>
      <c r="R1809" s="69">
        <v>1480000</v>
      </c>
      <c r="S1809" s="69">
        <v>3700</v>
      </c>
      <c r="T1809" s="69">
        <v>400</v>
      </c>
      <c r="U1809" s="69">
        <v>0</v>
      </c>
      <c r="V1809" s="69">
        <v>0</v>
      </c>
      <c r="W1809" s="69">
        <v>0</v>
      </c>
      <c r="X1809" s="69">
        <v>0</v>
      </c>
      <c r="Y1809" s="69">
        <v>0</v>
      </c>
      <c r="Z1809" s="69">
        <v>0</v>
      </c>
      <c r="AA1809" s="69">
        <v>0</v>
      </c>
      <c r="AB1809" s="69">
        <v>0</v>
      </c>
      <c r="AC1809" s="69">
        <v>0</v>
      </c>
      <c r="AD1809" s="69">
        <v>0</v>
      </c>
      <c r="AE1809" s="69">
        <v>0</v>
      </c>
      <c r="AF1809" s="69">
        <v>925878</v>
      </c>
      <c r="AG1809" s="69">
        <v>554122</v>
      </c>
      <c r="AH1809" s="69">
        <v>183</v>
      </c>
      <c r="AI1809" s="69">
        <v>217</v>
      </c>
      <c r="AJ1809" s="69">
        <v>2</v>
      </c>
      <c r="AK1809" s="69">
        <v>-2</v>
      </c>
      <c r="AL1809" s="69">
        <v>3655</v>
      </c>
      <c r="AM1809" s="69">
        <v>1711</v>
      </c>
      <c r="AN1809" s="69">
        <v>-3655</v>
      </c>
      <c r="AO1809" s="69">
        <v>5</v>
      </c>
      <c r="AP1809" s="69">
        <v>-5</v>
      </c>
      <c r="AQ1809" s="69">
        <v>226125</v>
      </c>
      <c r="AR1809" s="69">
        <v>2185</v>
      </c>
      <c r="AS1809" s="69">
        <v>185528</v>
      </c>
      <c r="AT1809" s="69">
        <v>93150</v>
      </c>
      <c r="AU1809" s="69">
        <v>13</v>
      </c>
      <c r="AV1809" s="69">
        <v>117</v>
      </c>
      <c r="AW1809" s="69">
        <v>0.62559324324324328</v>
      </c>
      <c r="AX1809" s="69">
        <v>0.45750000000000002</v>
      </c>
      <c r="AY1809" s="69">
        <v>5059.4426229508199</v>
      </c>
      <c r="AZ1809" s="69">
        <v>-1359.4426229508199</v>
      </c>
      <c r="BA1809" s="69">
        <v>462939</v>
      </c>
      <c r="BB1809" s="69">
        <v>0</v>
      </c>
      <c r="BC1809" s="69">
        <v>-462939</v>
      </c>
      <c r="BD1809" s="69">
        <v>0</v>
      </c>
      <c r="BE1809" s="69">
        <v>253.31819425444596</v>
      </c>
      <c r="BF1809" s="69">
        <v>-253.31819425444596</v>
      </c>
      <c r="BG1809" s="69">
        <v>185175.6</v>
      </c>
      <c r="BH1809" s="69">
        <v>0</v>
      </c>
      <c r="BI1809" s="69">
        <v>-185175.6</v>
      </c>
      <c r="BJ1809" s="69">
        <v>2.211166390270868E-5</v>
      </c>
      <c r="BK1809" s="69">
        <v>0</v>
      </c>
      <c r="BL1809" s="69">
        <v>423.74279176201372</v>
      </c>
      <c r="BM1809" s="69">
        <v>-423.74279176201372</v>
      </c>
      <c r="BN1809" s="69">
        <v>0</v>
      </c>
      <c r="BO1809" s="69">
        <v>4.9905027812513474</v>
      </c>
      <c r="BP1809" s="69">
        <v>-4.9905027812513474</v>
      </c>
      <c r="BQ1809" s="69">
        <v>4990.5027812513472</v>
      </c>
      <c r="BR1809" s="69">
        <v>-4990.5027812513472</v>
      </c>
      <c r="BS1809" s="69">
        <v>0.10695499707773232</v>
      </c>
      <c r="BT1809" s="69">
        <v>7165.3846153846152</v>
      </c>
      <c r="BU1809" s="69">
        <v>796.15384615384619</v>
      </c>
      <c r="BV1809" s="69">
        <v>7.5666113875069102E-3</v>
      </c>
    </row>
    <row r="1810" spans="1:74">
      <c r="A1810" s="113" t="s">
        <v>1033</v>
      </c>
      <c r="B1810" s="69" t="s">
        <v>100</v>
      </c>
      <c r="C1810" s="69" t="s">
        <v>153</v>
      </c>
      <c r="D1810" s="69" t="s">
        <v>382</v>
      </c>
      <c r="E1810" s="69" t="s">
        <v>725</v>
      </c>
      <c r="F1810" s="69">
        <v>0</v>
      </c>
      <c r="G1810" s="69">
        <v>3</v>
      </c>
      <c r="H1810" s="69">
        <v>26548</v>
      </c>
      <c r="I1810" s="69">
        <v>50</v>
      </c>
      <c r="J1810" s="69">
        <v>24</v>
      </c>
      <c r="K1810" s="69">
        <v>2584</v>
      </c>
      <c r="L1810" s="69">
        <v>2072</v>
      </c>
      <c r="M1810" s="69">
        <v>34</v>
      </c>
      <c r="N1810" s="69">
        <v>0</v>
      </c>
      <c r="O1810" s="69">
        <v>0</v>
      </c>
      <c r="P1810" s="69">
        <v>10273.99</v>
      </c>
      <c r="Q1810" s="69">
        <v>245.81</v>
      </c>
      <c r="R1810" s="69">
        <v>1480000</v>
      </c>
      <c r="S1810" s="69">
        <v>3700</v>
      </c>
      <c r="T1810" s="69">
        <v>400</v>
      </c>
      <c r="U1810" s="69">
        <v>0</v>
      </c>
      <c r="V1810" s="69">
        <v>0</v>
      </c>
      <c r="W1810" s="69">
        <v>0</v>
      </c>
      <c r="X1810" s="69">
        <v>0</v>
      </c>
      <c r="Y1810" s="69">
        <v>0</v>
      </c>
      <c r="Z1810" s="69">
        <v>0</v>
      </c>
      <c r="AA1810" s="69">
        <v>0</v>
      </c>
      <c r="AB1810" s="69">
        <v>0</v>
      </c>
      <c r="AC1810" s="69">
        <v>0</v>
      </c>
      <c r="AD1810" s="69">
        <v>0</v>
      </c>
      <c r="AE1810" s="69">
        <v>0</v>
      </c>
      <c r="AF1810" s="69">
        <v>1005687</v>
      </c>
      <c r="AG1810" s="69">
        <v>474313</v>
      </c>
      <c r="AH1810" s="69">
        <v>195</v>
      </c>
      <c r="AI1810" s="69">
        <v>205</v>
      </c>
      <c r="AJ1810" s="69">
        <v>5</v>
      </c>
      <c r="AK1810" s="69">
        <v>-5</v>
      </c>
      <c r="AL1810" s="69">
        <v>3857</v>
      </c>
      <c r="AM1810" s="69">
        <v>1828</v>
      </c>
      <c r="AN1810" s="69">
        <v>-3857</v>
      </c>
      <c r="AO1810" s="69">
        <v>7</v>
      </c>
      <c r="AP1810" s="69">
        <v>-7</v>
      </c>
      <c r="AQ1810" s="69">
        <v>237957</v>
      </c>
      <c r="AR1810" s="69">
        <v>2336</v>
      </c>
      <c r="AS1810" s="69">
        <v>195766</v>
      </c>
      <c r="AT1810" s="69">
        <v>119698</v>
      </c>
      <c r="AU1810" s="69">
        <v>16</v>
      </c>
      <c r="AV1810" s="69">
        <v>151</v>
      </c>
      <c r="AW1810" s="69">
        <v>0.67951824324324328</v>
      </c>
      <c r="AX1810" s="69">
        <v>0.48749999999999999</v>
      </c>
      <c r="AY1810" s="69">
        <v>5157.3692307692309</v>
      </c>
      <c r="AZ1810" s="69">
        <v>-1457.3692307692309</v>
      </c>
      <c r="BA1810" s="69">
        <v>201137.4</v>
      </c>
      <c r="BB1810" s="69">
        <v>0</v>
      </c>
      <c r="BC1810" s="69">
        <v>-201137.4</v>
      </c>
      <c r="BD1810" s="69">
        <v>0</v>
      </c>
      <c r="BE1810" s="69">
        <v>260.74332382680842</v>
      </c>
      <c r="BF1810" s="69">
        <v>-260.74332382680842</v>
      </c>
      <c r="BG1810" s="69">
        <v>143669.57142857142</v>
      </c>
      <c r="BH1810" s="69">
        <v>0</v>
      </c>
      <c r="BI1810" s="69">
        <v>-143669.57142857142</v>
      </c>
      <c r="BJ1810" s="69">
        <v>2.941707955639044E-5</v>
      </c>
      <c r="BK1810" s="69">
        <v>0</v>
      </c>
      <c r="BL1810" s="69">
        <v>430.51669520547944</v>
      </c>
      <c r="BM1810" s="69">
        <v>-430.51669520547944</v>
      </c>
      <c r="BN1810" s="69">
        <v>0</v>
      </c>
      <c r="BO1810" s="69">
        <v>5.1371892974265192</v>
      </c>
      <c r="BP1810" s="69">
        <v>-5.1371892974265192</v>
      </c>
      <c r="BQ1810" s="69">
        <v>5137.1892974265193</v>
      </c>
      <c r="BR1810" s="69">
        <v>-5137.1892974265193</v>
      </c>
      <c r="BS1810" s="69">
        <v>0.10667396061269147</v>
      </c>
      <c r="BT1810" s="69">
        <v>7481.125</v>
      </c>
      <c r="BU1810" s="69">
        <v>792.70198675496692</v>
      </c>
      <c r="BV1810" s="69">
        <v>7.6820602041545319E-3</v>
      </c>
    </row>
    <row r="1811" spans="1:74">
      <c r="A1811" s="113" t="s">
        <v>1060</v>
      </c>
      <c r="B1811" s="69" t="s">
        <v>100</v>
      </c>
      <c r="C1811" s="69" t="s">
        <v>161</v>
      </c>
      <c r="D1811" s="69" t="s">
        <v>386</v>
      </c>
      <c r="E1811" s="69" t="s">
        <v>668</v>
      </c>
      <c r="F1811" s="69">
        <v>0</v>
      </c>
      <c r="G1811" s="69">
        <v>31</v>
      </c>
      <c r="H1811" s="69">
        <v>36960</v>
      </c>
      <c r="I1811" s="69">
        <v>373</v>
      </c>
      <c r="J1811" s="69">
        <v>178</v>
      </c>
      <c r="K1811" s="69">
        <v>17000</v>
      </c>
      <c r="L1811" s="69">
        <v>13975</v>
      </c>
      <c r="M1811" s="69">
        <v>217</v>
      </c>
      <c r="N1811" s="69">
        <v>1</v>
      </c>
      <c r="O1811" s="69">
        <v>1</v>
      </c>
      <c r="P1811" s="69">
        <v>2174.12</v>
      </c>
      <c r="Q1811" s="69">
        <v>51.4</v>
      </c>
      <c r="R1811" s="69">
        <v>1600000</v>
      </c>
      <c r="S1811" s="69">
        <v>2000</v>
      </c>
      <c r="T1811" s="69">
        <v>800</v>
      </c>
      <c r="U1811" s="69">
        <v>0</v>
      </c>
      <c r="V1811" s="69">
        <v>0</v>
      </c>
      <c r="W1811" s="69">
        <v>0</v>
      </c>
      <c r="X1811" s="69">
        <v>0</v>
      </c>
      <c r="Y1811" s="69">
        <v>0</v>
      </c>
      <c r="Z1811" s="69">
        <v>0</v>
      </c>
      <c r="AA1811" s="69">
        <v>0</v>
      </c>
      <c r="AB1811" s="69">
        <v>0</v>
      </c>
      <c r="AC1811" s="69">
        <v>0</v>
      </c>
      <c r="AD1811" s="69">
        <v>0</v>
      </c>
      <c r="AE1811" s="69">
        <v>0</v>
      </c>
      <c r="AF1811" s="69">
        <v>36960</v>
      </c>
      <c r="AG1811" s="69">
        <v>1563040</v>
      </c>
      <c r="AH1811" s="69">
        <v>31</v>
      </c>
      <c r="AI1811" s="69">
        <v>769</v>
      </c>
      <c r="AJ1811" s="69">
        <v>1</v>
      </c>
      <c r="AK1811" s="69">
        <v>-1</v>
      </c>
      <c r="AL1811" s="69">
        <v>373</v>
      </c>
      <c r="AM1811" s="69">
        <v>178</v>
      </c>
      <c r="AN1811" s="69">
        <v>-373</v>
      </c>
      <c r="AO1811" s="69">
        <v>1</v>
      </c>
      <c r="AP1811" s="69">
        <v>-1</v>
      </c>
      <c r="AQ1811" s="69">
        <v>17000</v>
      </c>
      <c r="AR1811" s="69">
        <v>217</v>
      </c>
      <c r="AS1811" s="69">
        <v>13975</v>
      </c>
      <c r="AT1811" s="69">
        <v>36960</v>
      </c>
      <c r="AU1811" s="69">
        <v>31</v>
      </c>
      <c r="AV1811" s="69">
        <v>217</v>
      </c>
      <c r="AW1811" s="69">
        <v>2.3099999999999999E-2</v>
      </c>
      <c r="AX1811" s="69">
        <v>3.875E-2</v>
      </c>
      <c r="AY1811" s="69">
        <v>1192.258064516129</v>
      </c>
      <c r="AZ1811" s="69">
        <v>807.74193548387098</v>
      </c>
      <c r="BA1811" s="69">
        <v>36960</v>
      </c>
      <c r="BB1811" s="69">
        <v>0</v>
      </c>
      <c r="BC1811" s="69">
        <v>-36960</v>
      </c>
      <c r="BD1811" s="69">
        <v>0</v>
      </c>
      <c r="BE1811" s="69">
        <v>99.088471849865954</v>
      </c>
      <c r="BF1811" s="69">
        <v>-99.088471849865954</v>
      </c>
      <c r="BG1811" s="69">
        <v>36960</v>
      </c>
      <c r="BH1811" s="69">
        <v>0</v>
      </c>
      <c r="BI1811" s="69">
        <v>-36960</v>
      </c>
      <c r="BJ1811" s="69">
        <v>5.8823529411764708E-5</v>
      </c>
      <c r="BK1811" s="69">
        <v>0</v>
      </c>
      <c r="BL1811" s="69">
        <v>170.32258064516128</v>
      </c>
      <c r="BM1811" s="69">
        <v>-170.32258064516128</v>
      </c>
      <c r="BN1811" s="69">
        <v>0</v>
      </c>
      <c r="BO1811" s="69">
        <v>2.6447227191413236</v>
      </c>
      <c r="BP1811" s="69">
        <v>-2.6447227191413236</v>
      </c>
      <c r="BQ1811" s="69">
        <v>2644.7227191413235</v>
      </c>
      <c r="BR1811" s="69">
        <v>-2644.7227191413235</v>
      </c>
      <c r="BS1811" s="69">
        <v>0.17415730337078653</v>
      </c>
      <c r="BT1811" s="69">
        <v>1192.258064516129</v>
      </c>
      <c r="BU1811" s="69">
        <v>170.32258064516128</v>
      </c>
      <c r="BV1811" s="69">
        <v>1.0470588235294117E-2</v>
      </c>
    </row>
    <row r="1812" spans="1:74">
      <c r="A1812" s="113" t="s">
        <v>1051</v>
      </c>
      <c r="B1812" s="69" t="s">
        <v>100</v>
      </c>
      <c r="C1812" s="69" t="s">
        <v>161</v>
      </c>
      <c r="D1812" s="69" t="s">
        <v>386</v>
      </c>
      <c r="E1812" s="69" t="s">
        <v>668</v>
      </c>
      <c r="F1812" s="69">
        <v>0</v>
      </c>
      <c r="G1812" s="69">
        <v>17</v>
      </c>
      <c r="H1812" s="69">
        <v>40747</v>
      </c>
      <c r="I1812" s="69">
        <v>261</v>
      </c>
      <c r="J1812" s="69">
        <v>130</v>
      </c>
      <c r="K1812" s="69">
        <v>18248</v>
      </c>
      <c r="L1812" s="69">
        <v>15108</v>
      </c>
      <c r="M1812" s="69">
        <v>147</v>
      </c>
      <c r="N1812" s="69">
        <v>0</v>
      </c>
      <c r="O1812" s="69">
        <v>1</v>
      </c>
      <c r="P1812" s="69">
        <v>2232.96</v>
      </c>
      <c r="Q1812" s="69">
        <v>85.42</v>
      </c>
      <c r="R1812" s="69">
        <v>1600000</v>
      </c>
      <c r="S1812" s="69">
        <v>2000</v>
      </c>
      <c r="T1812" s="69">
        <v>800</v>
      </c>
      <c r="U1812" s="69">
        <v>0</v>
      </c>
      <c r="V1812" s="69">
        <v>0</v>
      </c>
      <c r="W1812" s="69">
        <v>0</v>
      </c>
      <c r="X1812" s="69">
        <v>0</v>
      </c>
      <c r="Y1812" s="69">
        <v>0</v>
      </c>
      <c r="Z1812" s="69">
        <v>0</v>
      </c>
      <c r="AA1812" s="69">
        <v>0</v>
      </c>
      <c r="AB1812" s="69">
        <v>0</v>
      </c>
      <c r="AC1812" s="69">
        <v>0</v>
      </c>
      <c r="AD1812" s="69">
        <v>0</v>
      </c>
      <c r="AE1812" s="69">
        <v>0</v>
      </c>
      <c r="AF1812" s="69">
        <v>115935</v>
      </c>
      <c r="AG1812" s="69">
        <v>1484065</v>
      </c>
      <c r="AH1812" s="69">
        <v>74</v>
      </c>
      <c r="AI1812" s="69">
        <v>726</v>
      </c>
      <c r="AJ1812" s="69">
        <v>2</v>
      </c>
      <c r="AK1812" s="69">
        <v>-2</v>
      </c>
      <c r="AL1812" s="69">
        <v>1270</v>
      </c>
      <c r="AM1812" s="69">
        <v>575</v>
      </c>
      <c r="AN1812" s="69">
        <v>-1270</v>
      </c>
      <c r="AO1812" s="69">
        <v>1</v>
      </c>
      <c r="AP1812" s="69">
        <v>-1</v>
      </c>
      <c r="AQ1812" s="69">
        <v>59033</v>
      </c>
      <c r="AR1812" s="69">
        <v>673</v>
      </c>
      <c r="AS1812" s="69">
        <v>47679</v>
      </c>
      <c r="AT1812" s="69">
        <v>77707</v>
      </c>
      <c r="AU1812" s="69">
        <v>48</v>
      </c>
      <c r="AV1812" s="69">
        <v>364</v>
      </c>
      <c r="AW1812" s="69">
        <v>7.2459375000000006E-2</v>
      </c>
      <c r="AX1812" s="69">
        <v>9.2499999999999999E-2</v>
      </c>
      <c r="AY1812" s="69">
        <v>1566.6891891891892</v>
      </c>
      <c r="AZ1812" s="69">
        <v>433.31081081081084</v>
      </c>
      <c r="BA1812" s="69">
        <v>57967.5</v>
      </c>
      <c r="BB1812" s="69">
        <v>0</v>
      </c>
      <c r="BC1812" s="69">
        <v>-57967.5</v>
      </c>
      <c r="BD1812" s="69">
        <v>0</v>
      </c>
      <c r="BE1812" s="69">
        <v>91.287401574803155</v>
      </c>
      <c r="BF1812" s="69">
        <v>-91.287401574803155</v>
      </c>
      <c r="BG1812" s="69">
        <v>115935</v>
      </c>
      <c r="BH1812" s="69">
        <v>0</v>
      </c>
      <c r="BI1812" s="69">
        <v>-115935</v>
      </c>
      <c r="BJ1812" s="69">
        <v>1.6939677807328105E-5</v>
      </c>
      <c r="BK1812" s="69">
        <v>0</v>
      </c>
      <c r="BL1812" s="69">
        <v>172.26597325408619</v>
      </c>
      <c r="BM1812" s="69">
        <v>-172.26597325408619</v>
      </c>
      <c r="BN1812" s="69">
        <v>0</v>
      </c>
      <c r="BO1812" s="69">
        <v>2.4315736487761908</v>
      </c>
      <c r="BP1812" s="69">
        <v>-2.4315736487761908</v>
      </c>
      <c r="BQ1812" s="69">
        <v>2431.5736487761906</v>
      </c>
      <c r="BR1812" s="69">
        <v>-2431.5736487761906</v>
      </c>
      <c r="BS1812" s="69">
        <v>0.12869565217391304</v>
      </c>
      <c r="BT1812" s="69">
        <v>1618.8958333333333</v>
      </c>
      <c r="BU1812" s="69">
        <v>213.48076923076923</v>
      </c>
      <c r="BV1812" s="69">
        <v>9.7403147392136607E-3</v>
      </c>
    </row>
    <row r="1813" spans="1:74">
      <c r="A1813" s="113" t="s">
        <v>1052</v>
      </c>
      <c r="B1813" s="69" t="s">
        <v>100</v>
      </c>
      <c r="C1813" s="69" t="s">
        <v>161</v>
      </c>
      <c r="D1813" s="69" t="s">
        <v>386</v>
      </c>
      <c r="E1813" s="69" t="s">
        <v>668</v>
      </c>
      <c r="F1813" s="69">
        <v>0</v>
      </c>
      <c r="G1813" s="69">
        <v>21</v>
      </c>
      <c r="H1813" s="69">
        <v>36456</v>
      </c>
      <c r="I1813" s="69">
        <v>206</v>
      </c>
      <c r="J1813" s="69">
        <v>112</v>
      </c>
      <c r="K1813" s="69">
        <v>14321</v>
      </c>
      <c r="L1813" s="69">
        <v>11802</v>
      </c>
      <c r="M1813" s="69">
        <v>131</v>
      </c>
      <c r="N1813" s="69">
        <v>2</v>
      </c>
      <c r="O1813" s="69">
        <v>0</v>
      </c>
      <c r="P1813" s="69">
        <v>2545.63</v>
      </c>
      <c r="Q1813" s="69">
        <v>82.85</v>
      </c>
      <c r="R1813" s="69">
        <v>1600000</v>
      </c>
      <c r="S1813" s="69">
        <v>2000</v>
      </c>
      <c r="T1813" s="69">
        <v>800</v>
      </c>
      <c r="U1813" s="69">
        <v>0</v>
      </c>
      <c r="V1813" s="69">
        <v>0</v>
      </c>
      <c r="W1813" s="69">
        <v>0</v>
      </c>
      <c r="X1813" s="69">
        <v>0</v>
      </c>
      <c r="Y1813" s="69">
        <v>0</v>
      </c>
      <c r="Z1813" s="69">
        <v>0</v>
      </c>
      <c r="AA1813" s="69">
        <v>0</v>
      </c>
      <c r="AB1813" s="69">
        <v>0</v>
      </c>
      <c r="AC1813" s="69">
        <v>0</v>
      </c>
      <c r="AD1813" s="69">
        <v>0</v>
      </c>
      <c r="AE1813" s="69">
        <v>0</v>
      </c>
      <c r="AF1813" s="69">
        <v>190131</v>
      </c>
      <c r="AG1813" s="69">
        <v>1409869</v>
      </c>
      <c r="AH1813" s="69">
        <v>120</v>
      </c>
      <c r="AI1813" s="69">
        <v>680</v>
      </c>
      <c r="AJ1813" s="69">
        <v>3</v>
      </c>
      <c r="AK1813" s="69">
        <v>-3</v>
      </c>
      <c r="AL1813" s="69">
        <v>2035</v>
      </c>
      <c r="AM1813" s="69">
        <v>912</v>
      </c>
      <c r="AN1813" s="69">
        <v>-2035</v>
      </c>
      <c r="AO1813" s="69">
        <v>5</v>
      </c>
      <c r="AP1813" s="69">
        <v>-5</v>
      </c>
      <c r="AQ1813" s="69">
        <v>96933</v>
      </c>
      <c r="AR1813" s="69">
        <v>1071</v>
      </c>
      <c r="AS1813" s="69">
        <v>77915</v>
      </c>
      <c r="AT1813" s="69">
        <v>114163</v>
      </c>
      <c r="AU1813" s="69">
        <v>69</v>
      </c>
      <c r="AV1813" s="69">
        <v>495</v>
      </c>
      <c r="AW1813" s="69">
        <v>0.118831875</v>
      </c>
      <c r="AX1813" s="69">
        <v>0.15</v>
      </c>
      <c r="AY1813" s="69">
        <v>1584.425</v>
      </c>
      <c r="AZ1813" s="69">
        <v>415.57500000000005</v>
      </c>
      <c r="BA1813" s="69">
        <v>63377</v>
      </c>
      <c r="BB1813" s="69">
        <v>0</v>
      </c>
      <c r="BC1813" s="69">
        <v>-63377</v>
      </c>
      <c r="BD1813" s="69">
        <v>0</v>
      </c>
      <c r="BE1813" s="69">
        <v>93.430466830466827</v>
      </c>
      <c r="BF1813" s="69">
        <v>-93.430466830466827</v>
      </c>
      <c r="BG1813" s="69">
        <v>38026.199999999997</v>
      </c>
      <c r="BH1813" s="69">
        <v>0</v>
      </c>
      <c r="BI1813" s="69">
        <v>-38026.199999999997</v>
      </c>
      <c r="BJ1813" s="69">
        <v>5.1582020570909805E-5</v>
      </c>
      <c r="BK1813" s="69">
        <v>0</v>
      </c>
      <c r="BL1813" s="69">
        <v>177.52661064425772</v>
      </c>
      <c r="BM1813" s="69">
        <v>-177.52661064425772</v>
      </c>
      <c r="BN1813" s="69">
        <v>0</v>
      </c>
      <c r="BO1813" s="69">
        <v>2.4402361547840594</v>
      </c>
      <c r="BP1813" s="69">
        <v>-2.4402361547840594</v>
      </c>
      <c r="BQ1813" s="69">
        <v>2440.2361547840596</v>
      </c>
      <c r="BR1813" s="69">
        <v>-2440.2361547840596</v>
      </c>
      <c r="BS1813" s="69">
        <v>0.13157894736842105</v>
      </c>
      <c r="BT1813" s="69">
        <v>1654.536231884058</v>
      </c>
      <c r="BU1813" s="69">
        <v>230.63232323232324</v>
      </c>
      <c r="BV1813" s="69">
        <v>9.4085605521339478E-3</v>
      </c>
    </row>
    <row r="1814" spans="1:74">
      <c r="A1814" s="113" t="s">
        <v>1053</v>
      </c>
      <c r="B1814" s="69" t="s">
        <v>100</v>
      </c>
      <c r="C1814" s="69" t="s">
        <v>161</v>
      </c>
      <c r="D1814" s="69" t="s">
        <v>386</v>
      </c>
      <c r="E1814" s="69" t="s">
        <v>668</v>
      </c>
      <c r="F1814" s="69">
        <v>0</v>
      </c>
      <c r="G1814" s="69">
        <v>19</v>
      </c>
      <c r="H1814" s="69">
        <v>36183</v>
      </c>
      <c r="I1814" s="69">
        <v>246</v>
      </c>
      <c r="J1814" s="69">
        <v>119</v>
      </c>
      <c r="K1814" s="69">
        <v>13388</v>
      </c>
      <c r="L1814" s="69">
        <v>10819</v>
      </c>
      <c r="M1814" s="69">
        <v>143</v>
      </c>
      <c r="N1814" s="69">
        <v>0</v>
      </c>
      <c r="O1814" s="69">
        <v>1</v>
      </c>
      <c r="P1814" s="69">
        <v>2702.64</v>
      </c>
      <c r="Q1814" s="69">
        <v>77.31</v>
      </c>
      <c r="R1814" s="69">
        <v>1600000</v>
      </c>
      <c r="S1814" s="69">
        <v>2000</v>
      </c>
      <c r="T1814" s="69">
        <v>800</v>
      </c>
      <c r="U1814" s="69">
        <v>0</v>
      </c>
      <c r="V1814" s="69">
        <v>0</v>
      </c>
      <c r="W1814" s="69">
        <v>0</v>
      </c>
      <c r="X1814" s="69">
        <v>0</v>
      </c>
      <c r="Y1814" s="69">
        <v>0</v>
      </c>
      <c r="Z1814" s="69">
        <v>0</v>
      </c>
      <c r="AA1814" s="69">
        <v>0</v>
      </c>
      <c r="AB1814" s="69">
        <v>0</v>
      </c>
      <c r="AC1814" s="69">
        <v>0</v>
      </c>
      <c r="AD1814" s="69">
        <v>0</v>
      </c>
      <c r="AE1814" s="69">
        <v>0</v>
      </c>
      <c r="AF1814" s="69">
        <v>263194</v>
      </c>
      <c r="AG1814" s="69">
        <v>1336806</v>
      </c>
      <c r="AH1814" s="69">
        <v>165</v>
      </c>
      <c r="AI1814" s="69">
        <v>635</v>
      </c>
      <c r="AJ1814" s="69">
        <v>4</v>
      </c>
      <c r="AK1814" s="69">
        <v>-4</v>
      </c>
      <c r="AL1814" s="69">
        <v>2764</v>
      </c>
      <c r="AM1814" s="69">
        <v>1260</v>
      </c>
      <c r="AN1814" s="69">
        <v>-2764</v>
      </c>
      <c r="AO1814" s="69">
        <v>6</v>
      </c>
      <c r="AP1814" s="69">
        <v>-6</v>
      </c>
      <c r="AQ1814" s="69">
        <v>130895</v>
      </c>
      <c r="AR1814" s="69">
        <v>1475</v>
      </c>
      <c r="AS1814" s="69">
        <v>105158</v>
      </c>
      <c r="AT1814" s="69">
        <v>150346</v>
      </c>
      <c r="AU1814" s="69">
        <v>88</v>
      </c>
      <c r="AV1814" s="69">
        <v>638</v>
      </c>
      <c r="AW1814" s="69">
        <v>0.16449625000000001</v>
      </c>
      <c r="AX1814" s="69">
        <v>0.20624999999999999</v>
      </c>
      <c r="AY1814" s="69">
        <v>1595.1151515151514</v>
      </c>
      <c r="AZ1814" s="69">
        <v>404.88484848484859</v>
      </c>
      <c r="BA1814" s="69">
        <v>65798.5</v>
      </c>
      <c r="BB1814" s="69">
        <v>0</v>
      </c>
      <c r="BC1814" s="69">
        <v>-65798.5</v>
      </c>
      <c r="BD1814" s="69">
        <v>0</v>
      </c>
      <c r="BE1814" s="69">
        <v>95.222141823444289</v>
      </c>
      <c r="BF1814" s="69">
        <v>-95.222141823444289</v>
      </c>
      <c r="BG1814" s="69">
        <v>43865.666666666664</v>
      </c>
      <c r="BH1814" s="69">
        <v>0</v>
      </c>
      <c r="BI1814" s="69">
        <v>-43865.666666666664</v>
      </c>
      <c r="BJ1814" s="69">
        <v>4.5838267313495548E-5</v>
      </c>
      <c r="BK1814" s="69">
        <v>0</v>
      </c>
      <c r="BL1814" s="69">
        <v>178.43661016949153</v>
      </c>
      <c r="BM1814" s="69">
        <v>-178.43661016949153</v>
      </c>
      <c r="BN1814" s="69">
        <v>0</v>
      </c>
      <c r="BO1814" s="69">
        <v>2.5028433404971566</v>
      </c>
      <c r="BP1814" s="69">
        <v>-2.5028433404971566</v>
      </c>
      <c r="BQ1814" s="69">
        <v>2502.8433404971565</v>
      </c>
      <c r="BR1814" s="69">
        <v>-2502.8433404971565</v>
      </c>
      <c r="BS1814" s="69">
        <v>0.13095238095238096</v>
      </c>
      <c r="BT1814" s="69">
        <v>1708.4772727272727</v>
      </c>
      <c r="BU1814" s="69">
        <v>235.65203761755487</v>
      </c>
      <c r="BV1814" s="69">
        <v>9.6260361358340655E-3</v>
      </c>
    </row>
    <row r="1815" spans="1:74">
      <c r="A1815" s="113" t="s">
        <v>1054</v>
      </c>
      <c r="B1815" s="69" t="s">
        <v>100</v>
      </c>
      <c r="C1815" s="69" t="s">
        <v>161</v>
      </c>
      <c r="D1815" s="69" t="s">
        <v>386</v>
      </c>
      <c r="E1815" s="69" t="s">
        <v>668</v>
      </c>
      <c r="F1815" s="69">
        <v>0</v>
      </c>
      <c r="G1815" s="69">
        <v>14</v>
      </c>
      <c r="H1815" s="69">
        <v>36347</v>
      </c>
      <c r="I1815" s="69">
        <v>177</v>
      </c>
      <c r="J1815" s="69">
        <v>99</v>
      </c>
      <c r="K1815" s="69">
        <v>14321</v>
      </c>
      <c r="L1815" s="69">
        <v>11954</v>
      </c>
      <c r="M1815" s="69">
        <v>118</v>
      </c>
      <c r="N1815" s="69">
        <v>0</v>
      </c>
      <c r="O1815" s="69">
        <v>0</v>
      </c>
      <c r="P1815" s="69">
        <v>2538.02</v>
      </c>
      <c r="Q1815" s="69">
        <v>95.15</v>
      </c>
      <c r="R1815" s="69">
        <v>1600000</v>
      </c>
      <c r="S1815" s="69">
        <v>2000</v>
      </c>
      <c r="T1815" s="69">
        <v>800</v>
      </c>
      <c r="U1815" s="69">
        <v>0</v>
      </c>
      <c r="V1815" s="69">
        <v>0</v>
      </c>
      <c r="W1815" s="69">
        <v>0</v>
      </c>
      <c r="X1815" s="69">
        <v>0</v>
      </c>
      <c r="Y1815" s="69">
        <v>0</v>
      </c>
      <c r="Z1815" s="69">
        <v>0</v>
      </c>
      <c r="AA1815" s="69">
        <v>0</v>
      </c>
      <c r="AB1815" s="69">
        <v>0</v>
      </c>
      <c r="AC1815" s="69">
        <v>0</v>
      </c>
      <c r="AD1815" s="69">
        <v>0</v>
      </c>
      <c r="AE1815" s="69">
        <v>0</v>
      </c>
      <c r="AF1815" s="69">
        <v>336631</v>
      </c>
      <c r="AG1815" s="69">
        <v>1263369</v>
      </c>
      <c r="AH1815" s="69">
        <v>203</v>
      </c>
      <c r="AI1815" s="69">
        <v>597</v>
      </c>
      <c r="AJ1815" s="69">
        <v>6</v>
      </c>
      <c r="AK1815" s="69">
        <v>-6</v>
      </c>
      <c r="AL1815" s="69">
        <v>3312</v>
      </c>
      <c r="AM1815" s="69">
        <v>1540</v>
      </c>
      <c r="AN1815" s="69">
        <v>-3312</v>
      </c>
      <c r="AO1815" s="69">
        <v>7</v>
      </c>
      <c r="AP1815" s="69">
        <v>-7</v>
      </c>
      <c r="AQ1815" s="69">
        <v>163280</v>
      </c>
      <c r="AR1815" s="69">
        <v>1799</v>
      </c>
      <c r="AS1815" s="69">
        <v>131229</v>
      </c>
      <c r="AT1815" s="69">
        <v>186693</v>
      </c>
      <c r="AU1815" s="69">
        <v>102</v>
      </c>
      <c r="AV1815" s="69">
        <v>756</v>
      </c>
      <c r="AW1815" s="69">
        <v>0.21039437499999999</v>
      </c>
      <c r="AX1815" s="69">
        <v>0.25374999999999998</v>
      </c>
      <c r="AY1815" s="69">
        <v>1658.2807881773399</v>
      </c>
      <c r="AZ1815" s="69">
        <v>341.7192118226601</v>
      </c>
      <c r="BA1815" s="69">
        <v>56105.166666666664</v>
      </c>
      <c r="BB1815" s="69">
        <v>0</v>
      </c>
      <c r="BC1815" s="69">
        <v>-56105.166666666664</v>
      </c>
      <c r="BD1815" s="69">
        <v>0</v>
      </c>
      <c r="BE1815" s="69">
        <v>101.63979468599034</v>
      </c>
      <c r="BF1815" s="69">
        <v>-101.63979468599034</v>
      </c>
      <c r="BG1815" s="69">
        <v>48090.142857142855</v>
      </c>
      <c r="BH1815" s="69">
        <v>0</v>
      </c>
      <c r="BI1815" s="69">
        <v>-48090.142857142855</v>
      </c>
      <c r="BJ1815" s="69">
        <v>4.2871141597256249E-5</v>
      </c>
      <c r="BK1815" s="69">
        <v>0</v>
      </c>
      <c r="BL1815" s="69">
        <v>187.12117843246247</v>
      </c>
      <c r="BM1815" s="69">
        <v>-187.12117843246247</v>
      </c>
      <c r="BN1815" s="69">
        <v>0</v>
      </c>
      <c r="BO1815" s="69">
        <v>2.565218053936249</v>
      </c>
      <c r="BP1815" s="69">
        <v>-2.565218053936249</v>
      </c>
      <c r="BQ1815" s="69">
        <v>2565.2180539362489</v>
      </c>
      <c r="BR1815" s="69">
        <v>-2565.2180539362489</v>
      </c>
      <c r="BS1815" s="69">
        <v>0.13181818181818181</v>
      </c>
      <c r="BT1815" s="69">
        <v>1830.3235294117646</v>
      </c>
      <c r="BU1815" s="69">
        <v>246.94841269841271</v>
      </c>
      <c r="BV1815" s="69">
        <v>9.4316511513963738E-3</v>
      </c>
    </row>
    <row r="1816" spans="1:74">
      <c r="A1816" s="113" t="s">
        <v>1055</v>
      </c>
      <c r="B1816" s="69" t="s">
        <v>100</v>
      </c>
      <c r="C1816" s="69" t="s">
        <v>161</v>
      </c>
      <c r="D1816" s="69" t="s">
        <v>386</v>
      </c>
      <c r="E1816" s="69" t="s">
        <v>668</v>
      </c>
      <c r="F1816" s="69">
        <v>0</v>
      </c>
      <c r="G1816" s="69">
        <v>14</v>
      </c>
      <c r="H1816" s="69">
        <v>43848</v>
      </c>
      <c r="I1816" s="69">
        <v>236</v>
      </c>
      <c r="J1816" s="69">
        <v>131</v>
      </c>
      <c r="K1816" s="69">
        <v>14370</v>
      </c>
      <c r="L1816" s="69">
        <v>12705</v>
      </c>
      <c r="M1816" s="69">
        <v>166</v>
      </c>
      <c r="N1816" s="69">
        <v>0</v>
      </c>
      <c r="O1816" s="69">
        <v>2</v>
      </c>
      <c r="P1816" s="69">
        <v>3051.36</v>
      </c>
      <c r="Q1816" s="69">
        <v>81.96</v>
      </c>
      <c r="R1816" s="69">
        <v>1600000</v>
      </c>
      <c r="S1816" s="69">
        <v>2000</v>
      </c>
      <c r="T1816" s="69">
        <v>800</v>
      </c>
      <c r="U1816" s="69">
        <v>0</v>
      </c>
      <c r="V1816" s="69">
        <v>0</v>
      </c>
      <c r="W1816" s="69">
        <v>0</v>
      </c>
      <c r="X1816" s="69">
        <v>0</v>
      </c>
      <c r="Y1816" s="69">
        <v>0</v>
      </c>
      <c r="Z1816" s="69">
        <v>0</v>
      </c>
      <c r="AA1816" s="69">
        <v>0</v>
      </c>
      <c r="AB1816" s="69">
        <v>0</v>
      </c>
      <c r="AC1816" s="69">
        <v>0</v>
      </c>
      <c r="AD1816" s="69">
        <v>0</v>
      </c>
      <c r="AE1816" s="69">
        <v>0</v>
      </c>
      <c r="AF1816" s="69">
        <v>417434</v>
      </c>
      <c r="AG1816" s="69">
        <v>1182566</v>
      </c>
      <c r="AH1816" s="69">
        <v>238</v>
      </c>
      <c r="AI1816" s="69">
        <v>562</v>
      </c>
      <c r="AJ1816" s="69">
        <v>8</v>
      </c>
      <c r="AK1816" s="69">
        <v>-8</v>
      </c>
      <c r="AL1816" s="69">
        <v>3898</v>
      </c>
      <c r="AM1816" s="69">
        <v>1847</v>
      </c>
      <c r="AN1816" s="69">
        <v>-3898</v>
      </c>
      <c r="AO1816" s="69">
        <v>8</v>
      </c>
      <c r="AP1816" s="69">
        <v>-8</v>
      </c>
      <c r="AQ1816" s="69">
        <v>197084</v>
      </c>
      <c r="AR1816" s="69">
        <v>2164</v>
      </c>
      <c r="AS1816" s="69">
        <v>159804</v>
      </c>
      <c r="AT1816" s="69">
        <v>230541</v>
      </c>
      <c r="AU1816" s="69">
        <v>116</v>
      </c>
      <c r="AV1816" s="69">
        <v>922</v>
      </c>
      <c r="AW1816" s="69">
        <v>0.26089625</v>
      </c>
      <c r="AX1816" s="69">
        <v>0.29749999999999999</v>
      </c>
      <c r="AY1816" s="69">
        <v>1753.9243697478992</v>
      </c>
      <c r="AZ1816" s="69">
        <v>246.07563025210084</v>
      </c>
      <c r="BA1816" s="69">
        <v>52179.25</v>
      </c>
      <c r="BB1816" s="69">
        <v>0</v>
      </c>
      <c r="BC1816" s="69">
        <v>-52179.25</v>
      </c>
      <c r="BD1816" s="69">
        <v>0</v>
      </c>
      <c r="BE1816" s="69">
        <v>107.08927655207799</v>
      </c>
      <c r="BF1816" s="69">
        <v>-107.08927655207799</v>
      </c>
      <c r="BG1816" s="69">
        <v>52179.25</v>
      </c>
      <c r="BH1816" s="69">
        <v>0</v>
      </c>
      <c r="BI1816" s="69">
        <v>-52179.25</v>
      </c>
      <c r="BJ1816" s="69">
        <v>4.0591828864849502E-5</v>
      </c>
      <c r="BK1816" s="69">
        <v>0</v>
      </c>
      <c r="BL1816" s="69">
        <v>192.89926062846581</v>
      </c>
      <c r="BM1816" s="69">
        <v>-192.89926062846581</v>
      </c>
      <c r="BN1816" s="69">
        <v>0</v>
      </c>
      <c r="BO1816" s="69">
        <v>2.6121623989386999</v>
      </c>
      <c r="BP1816" s="69">
        <v>-2.6121623989386999</v>
      </c>
      <c r="BQ1816" s="69">
        <v>2612.1623989386999</v>
      </c>
      <c r="BR1816" s="69">
        <v>-2612.1623989386999</v>
      </c>
      <c r="BS1816" s="69">
        <v>0.12885760693015702</v>
      </c>
      <c r="BT1816" s="69">
        <v>1987.4224137931035</v>
      </c>
      <c r="BU1816" s="69">
        <v>250.04446854663775</v>
      </c>
      <c r="BV1816" s="69">
        <v>9.3716384891721297E-3</v>
      </c>
    </row>
    <row r="1817" spans="1:74">
      <c r="A1817" s="113" t="s">
        <v>1056</v>
      </c>
      <c r="B1817" s="69" t="s">
        <v>100</v>
      </c>
      <c r="C1817" s="69" t="s">
        <v>161</v>
      </c>
      <c r="D1817" s="69" t="s">
        <v>386</v>
      </c>
      <c r="E1817" s="69" t="s">
        <v>668</v>
      </c>
      <c r="F1817" s="69">
        <v>0</v>
      </c>
      <c r="G1817" s="69">
        <v>21</v>
      </c>
      <c r="H1817" s="69">
        <v>25456</v>
      </c>
      <c r="I1817" s="69">
        <v>235</v>
      </c>
      <c r="J1817" s="69">
        <v>136</v>
      </c>
      <c r="K1817" s="69">
        <v>12638</v>
      </c>
      <c r="L1817" s="69">
        <v>11153</v>
      </c>
      <c r="M1817" s="69">
        <v>164</v>
      </c>
      <c r="N1817" s="69">
        <v>0</v>
      </c>
      <c r="O1817" s="69">
        <v>0</v>
      </c>
      <c r="P1817" s="69">
        <v>2014.24</v>
      </c>
      <c r="Q1817" s="69">
        <v>47.58</v>
      </c>
      <c r="R1817" s="69">
        <v>1600000</v>
      </c>
      <c r="S1817" s="69">
        <v>2000</v>
      </c>
      <c r="T1817" s="69">
        <v>800</v>
      </c>
      <c r="U1817" s="69">
        <v>0</v>
      </c>
      <c r="V1817" s="69">
        <v>0</v>
      </c>
      <c r="W1817" s="69">
        <v>0</v>
      </c>
      <c r="X1817" s="69">
        <v>0</v>
      </c>
      <c r="Y1817" s="69">
        <v>0</v>
      </c>
      <c r="Z1817" s="69">
        <v>0</v>
      </c>
      <c r="AA1817" s="69">
        <v>0</v>
      </c>
      <c r="AB1817" s="69">
        <v>0</v>
      </c>
      <c r="AC1817" s="69">
        <v>0</v>
      </c>
      <c r="AD1817" s="69">
        <v>0</v>
      </c>
      <c r="AE1817" s="69">
        <v>0</v>
      </c>
      <c r="AF1817" s="69">
        <v>478376</v>
      </c>
      <c r="AG1817" s="69">
        <v>1121624</v>
      </c>
      <c r="AH1817" s="69">
        <v>283</v>
      </c>
      <c r="AI1817" s="69">
        <v>517</v>
      </c>
      <c r="AJ1817" s="69">
        <v>10</v>
      </c>
      <c r="AK1817" s="69">
        <v>-10</v>
      </c>
      <c r="AL1817" s="69">
        <v>4503</v>
      </c>
      <c r="AM1817" s="69">
        <v>2156</v>
      </c>
      <c r="AN1817" s="69">
        <v>-4503</v>
      </c>
      <c r="AO1817" s="69">
        <v>8</v>
      </c>
      <c r="AP1817" s="69">
        <v>-8</v>
      </c>
      <c r="AQ1817" s="69">
        <v>233850</v>
      </c>
      <c r="AR1817" s="69">
        <v>2527</v>
      </c>
      <c r="AS1817" s="69">
        <v>190674</v>
      </c>
      <c r="AT1817" s="69">
        <v>255997</v>
      </c>
      <c r="AU1817" s="69">
        <v>137</v>
      </c>
      <c r="AV1817" s="69">
        <v>1086</v>
      </c>
      <c r="AW1817" s="69">
        <v>0.298985</v>
      </c>
      <c r="AX1817" s="69">
        <v>0.35375000000000001</v>
      </c>
      <c r="AY1817" s="69">
        <v>1690.3745583038869</v>
      </c>
      <c r="AZ1817" s="69">
        <v>309.62544169611306</v>
      </c>
      <c r="BA1817" s="69">
        <v>47837.599999999999</v>
      </c>
      <c r="BB1817" s="69">
        <v>0</v>
      </c>
      <c r="BC1817" s="69">
        <v>-47837.599999999999</v>
      </c>
      <c r="BD1817" s="69">
        <v>0</v>
      </c>
      <c r="BE1817" s="69">
        <v>106.23495447479458</v>
      </c>
      <c r="BF1817" s="69">
        <v>-106.23495447479458</v>
      </c>
      <c r="BG1817" s="69">
        <v>59797</v>
      </c>
      <c r="BH1817" s="69">
        <v>0</v>
      </c>
      <c r="BI1817" s="69">
        <v>-59797</v>
      </c>
      <c r="BJ1817" s="69">
        <v>3.4209963651913621E-5</v>
      </c>
      <c r="BK1817" s="69">
        <v>0</v>
      </c>
      <c r="BL1817" s="69">
        <v>189.30589631974672</v>
      </c>
      <c r="BM1817" s="69">
        <v>-189.30589631974672</v>
      </c>
      <c r="BN1817" s="69">
        <v>0</v>
      </c>
      <c r="BO1817" s="69">
        <v>2.5088685400211879</v>
      </c>
      <c r="BP1817" s="69">
        <v>-2.5088685400211879</v>
      </c>
      <c r="BQ1817" s="69">
        <v>2508.868540021188</v>
      </c>
      <c r="BR1817" s="69">
        <v>-2508.868540021188</v>
      </c>
      <c r="BS1817" s="69">
        <v>0.13126159554730985</v>
      </c>
      <c r="BT1817" s="69">
        <v>1868.5912408759125</v>
      </c>
      <c r="BU1817" s="69">
        <v>235.72467771639043</v>
      </c>
      <c r="BV1817" s="69">
        <v>9.2195852041907205E-3</v>
      </c>
    </row>
    <row r="1818" spans="1:74">
      <c r="A1818" s="113" t="s">
        <v>1057</v>
      </c>
      <c r="B1818" s="69" t="s">
        <v>100</v>
      </c>
      <c r="C1818" s="69" t="s">
        <v>161</v>
      </c>
      <c r="D1818" s="69" t="s">
        <v>386</v>
      </c>
      <c r="E1818" s="69" t="s">
        <v>668</v>
      </c>
      <c r="F1818" s="69">
        <v>0</v>
      </c>
      <c r="G1818" s="69">
        <v>32</v>
      </c>
      <c r="H1818" s="69">
        <v>37360</v>
      </c>
      <c r="I1818" s="69">
        <v>288</v>
      </c>
      <c r="J1818" s="69">
        <v>154</v>
      </c>
      <c r="K1818" s="69">
        <v>18431</v>
      </c>
      <c r="L1818" s="69">
        <v>15628</v>
      </c>
      <c r="M1818" s="69">
        <v>194</v>
      </c>
      <c r="N1818" s="69">
        <v>0</v>
      </c>
      <c r="O1818" s="69">
        <v>1</v>
      </c>
      <c r="P1818" s="69">
        <v>2027.02</v>
      </c>
      <c r="Q1818" s="69">
        <v>57.57</v>
      </c>
      <c r="R1818" s="69">
        <v>1600000</v>
      </c>
      <c r="S1818" s="69">
        <v>2000</v>
      </c>
      <c r="T1818" s="69">
        <v>800</v>
      </c>
      <c r="U1818" s="69">
        <v>0</v>
      </c>
      <c r="V1818" s="69">
        <v>0</v>
      </c>
      <c r="W1818" s="69">
        <v>0</v>
      </c>
      <c r="X1818" s="69">
        <v>0</v>
      </c>
      <c r="Y1818" s="69">
        <v>0</v>
      </c>
      <c r="Z1818" s="69">
        <v>0</v>
      </c>
      <c r="AA1818" s="69">
        <v>0</v>
      </c>
      <c r="AB1818" s="69">
        <v>0</v>
      </c>
      <c r="AC1818" s="69">
        <v>0</v>
      </c>
      <c r="AD1818" s="69">
        <v>0</v>
      </c>
      <c r="AE1818" s="69">
        <v>0</v>
      </c>
      <c r="AF1818" s="69">
        <v>549202</v>
      </c>
      <c r="AG1818" s="69">
        <v>1050798</v>
      </c>
      <c r="AH1818" s="69">
        <v>331</v>
      </c>
      <c r="AI1818" s="69">
        <v>469</v>
      </c>
      <c r="AJ1818" s="69">
        <v>12</v>
      </c>
      <c r="AK1818" s="69">
        <v>-12</v>
      </c>
      <c r="AL1818" s="69">
        <v>5180</v>
      </c>
      <c r="AM1818" s="69">
        <v>2530</v>
      </c>
      <c r="AN1818" s="69">
        <v>-5180</v>
      </c>
      <c r="AO1818" s="69">
        <v>8</v>
      </c>
      <c r="AP1818" s="69">
        <v>-8</v>
      </c>
      <c r="AQ1818" s="69">
        <v>277923</v>
      </c>
      <c r="AR1818" s="69">
        <v>2962</v>
      </c>
      <c r="AS1818" s="69">
        <v>228208</v>
      </c>
      <c r="AT1818" s="69">
        <v>293357</v>
      </c>
      <c r="AU1818" s="69">
        <v>169</v>
      </c>
      <c r="AV1818" s="69">
        <v>1280</v>
      </c>
      <c r="AW1818" s="69">
        <v>0.34325125000000001</v>
      </c>
      <c r="AX1818" s="69">
        <v>0.41375000000000001</v>
      </c>
      <c r="AY1818" s="69">
        <v>1659.2205438066464</v>
      </c>
      <c r="AZ1818" s="69">
        <v>340.77945619335355</v>
      </c>
      <c r="BA1818" s="69">
        <v>45766.833333333336</v>
      </c>
      <c r="BB1818" s="69">
        <v>0</v>
      </c>
      <c r="BC1818" s="69">
        <v>-45766.833333333336</v>
      </c>
      <c r="BD1818" s="69">
        <v>0</v>
      </c>
      <c r="BE1818" s="69">
        <v>106.02355212355212</v>
      </c>
      <c r="BF1818" s="69">
        <v>-106.02355212355212</v>
      </c>
      <c r="BG1818" s="69">
        <v>68650.25</v>
      </c>
      <c r="BH1818" s="69">
        <v>0</v>
      </c>
      <c r="BI1818" s="69">
        <v>-68650.25</v>
      </c>
      <c r="BJ1818" s="69">
        <v>2.8784951227498263E-5</v>
      </c>
      <c r="BK1818" s="69">
        <v>0</v>
      </c>
      <c r="BL1818" s="69">
        <v>185.41593517893315</v>
      </c>
      <c r="BM1818" s="69">
        <v>-185.41593517893315</v>
      </c>
      <c r="BN1818" s="69">
        <v>0</v>
      </c>
      <c r="BO1818" s="69">
        <v>2.4065852205005958</v>
      </c>
      <c r="BP1818" s="69">
        <v>-2.4065852205005958</v>
      </c>
      <c r="BQ1818" s="69">
        <v>2406.5852205005958</v>
      </c>
      <c r="BR1818" s="69">
        <v>-2406.5852205005958</v>
      </c>
      <c r="BS1818" s="69">
        <v>0.13083003952569169</v>
      </c>
      <c r="BT1818" s="69">
        <v>1735.8402366863904</v>
      </c>
      <c r="BU1818" s="69">
        <v>229.18515625000001</v>
      </c>
      <c r="BV1818" s="69">
        <v>9.1032408256963258E-3</v>
      </c>
    </row>
    <row r="1819" spans="1:74">
      <c r="A1819" s="113" t="s">
        <v>1058</v>
      </c>
      <c r="B1819" s="69" t="s">
        <v>100</v>
      </c>
      <c r="C1819" s="69" t="s">
        <v>161</v>
      </c>
      <c r="D1819" s="69" t="s">
        <v>386</v>
      </c>
      <c r="E1819" s="69" t="s">
        <v>668</v>
      </c>
      <c r="F1819" s="69">
        <v>0</v>
      </c>
      <c r="G1819" s="69">
        <v>31</v>
      </c>
      <c r="H1819" s="69">
        <v>39606</v>
      </c>
      <c r="I1819" s="69">
        <v>373</v>
      </c>
      <c r="J1819" s="69">
        <v>192</v>
      </c>
      <c r="K1819" s="69">
        <v>23017</v>
      </c>
      <c r="L1819" s="69">
        <v>20060</v>
      </c>
      <c r="M1819" s="69">
        <v>222</v>
      </c>
      <c r="N1819" s="69">
        <v>0</v>
      </c>
      <c r="O1819" s="69">
        <v>0</v>
      </c>
      <c r="P1819" s="69">
        <v>1720.73</v>
      </c>
      <c r="Q1819" s="69">
        <v>54.33</v>
      </c>
      <c r="R1819" s="69">
        <v>1600000</v>
      </c>
      <c r="S1819" s="69">
        <v>2000</v>
      </c>
      <c r="T1819" s="69">
        <v>800</v>
      </c>
      <c r="U1819" s="69">
        <v>0</v>
      </c>
      <c r="V1819" s="69">
        <v>0</v>
      </c>
      <c r="W1819" s="69">
        <v>0</v>
      </c>
      <c r="X1819" s="69">
        <v>0</v>
      </c>
      <c r="Y1819" s="69">
        <v>0</v>
      </c>
      <c r="Z1819" s="69">
        <v>0</v>
      </c>
      <c r="AA1819" s="69">
        <v>0</v>
      </c>
      <c r="AB1819" s="69">
        <v>0</v>
      </c>
      <c r="AC1819" s="69">
        <v>0</v>
      </c>
      <c r="AD1819" s="69">
        <v>0</v>
      </c>
      <c r="AE1819" s="69">
        <v>0</v>
      </c>
      <c r="AF1819" s="69">
        <v>626298</v>
      </c>
      <c r="AG1819" s="69">
        <v>973702</v>
      </c>
      <c r="AH1819" s="69">
        <v>381</v>
      </c>
      <c r="AI1819" s="69">
        <v>419</v>
      </c>
      <c r="AJ1819" s="69">
        <v>12</v>
      </c>
      <c r="AK1819" s="69">
        <v>-12</v>
      </c>
      <c r="AL1819" s="69">
        <v>5928</v>
      </c>
      <c r="AM1819" s="69">
        <v>2924</v>
      </c>
      <c r="AN1819" s="69">
        <v>-5928</v>
      </c>
      <c r="AO1819" s="69">
        <v>8</v>
      </c>
      <c r="AP1819" s="69">
        <v>-8</v>
      </c>
      <c r="AQ1819" s="69">
        <v>330848</v>
      </c>
      <c r="AR1819" s="69">
        <v>3408</v>
      </c>
      <c r="AS1819" s="69">
        <v>273207</v>
      </c>
      <c r="AT1819" s="69">
        <v>332963</v>
      </c>
      <c r="AU1819" s="69">
        <v>200</v>
      </c>
      <c r="AV1819" s="69">
        <v>1502</v>
      </c>
      <c r="AW1819" s="69">
        <v>0.39143624999999999</v>
      </c>
      <c r="AX1819" s="69">
        <v>0.47625000000000001</v>
      </c>
      <c r="AY1819" s="69">
        <v>1643.8267716535433</v>
      </c>
      <c r="AZ1819" s="69">
        <v>356.17322834645665</v>
      </c>
      <c r="BA1819" s="69">
        <v>52191.5</v>
      </c>
      <c r="BB1819" s="69">
        <v>0</v>
      </c>
      <c r="BC1819" s="69">
        <v>-52191.5</v>
      </c>
      <c r="BD1819" s="69">
        <v>0</v>
      </c>
      <c r="BE1819" s="69">
        <v>105.65080971659918</v>
      </c>
      <c r="BF1819" s="69">
        <v>-105.65080971659918</v>
      </c>
      <c r="BG1819" s="69">
        <v>78287.25</v>
      </c>
      <c r="BH1819" s="69">
        <v>0</v>
      </c>
      <c r="BI1819" s="69">
        <v>-78287.25</v>
      </c>
      <c r="BJ1819" s="69">
        <v>2.418028822903569E-5</v>
      </c>
      <c r="BK1819" s="69">
        <v>0</v>
      </c>
      <c r="BL1819" s="69">
        <v>183.77288732394365</v>
      </c>
      <c r="BM1819" s="69">
        <v>-183.77288732394365</v>
      </c>
      <c r="BN1819" s="69">
        <v>0</v>
      </c>
      <c r="BO1819" s="69">
        <v>2.2923936795177284</v>
      </c>
      <c r="BP1819" s="69">
        <v>-2.2923936795177284</v>
      </c>
      <c r="BQ1819" s="69">
        <v>2292.3936795177283</v>
      </c>
      <c r="BR1819" s="69">
        <v>-2292.3936795177283</v>
      </c>
      <c r="BS1819" s="69">
        <v>0.13030095759233926</v>
      </c>
      <c r="BT1819" s="69">
        <v>1664.8150000000001</v>
      </c>
      <c r="BU1819" s="69">
        <v>221.67976031957389</v>
      </c>
      <c r="BV1819" s="69">
        <v>8.8378953477125446E-3</v>
      </c>
    </row>
    <row r="1820" spans="1:74">
      <c r="A1820" s="113" t="s">
        <v>1059</v>
      </c>
      <c r="B1820" s="69" t="s">
        <v>100</v>
      </c>
      <c r="C1820" s="69" t="s">
        <v>161</v>
      </c>
      <c r="D1820" s="69" t="s">
        <v>386</v>
      </c>
      <c r="E1820" s="69" t="s">
        <v>668</v>
      </c>
      <c r="F1820" s="69">
        <v>0</v>
      </c>
      <c r="G1820" s="69">
        <v>24</v>
      </c>
      <c r="H1820" s="69">
        <v>37866</v>
      </c>
      <c r="I1820" s="69">
        <v>212</v>
      </c>
      <c r="J1820" s="69">
        <v>120</v>
      </c>
      <c r="K1820" s="69">
        <v>15242</v>
      </c>
      <c r="L1820" s="69">
        <v>13597</v>
      </c>
      <c r="M1820" s="69">
        <v>149</v>
      </c>
      <c r="N1820" s="69">
        <v>0</v>
      </c>
      <c r="O1820" s="69">
        <v>0</v>
      </c>
      <c r="P1820" s="69">
        <v>2484.3200000000002</v>
      </c>
      <c r="Q1820" s="69">
        <v>76.5</v>
      </c>
      <c r="R1820" s="69">
        <v>1600000</v>
      </c>
      <c r="S1820" s="69">
        <v>2000</v>
      </c>
      <c r="T1820" s="69">
        <v>800</v>
      </c>
      <c r="U1820" s="69">
        <v>0</v>
      </c>
      <c r="V1820" s="69">
        <v>0</v>
      </c>
      <c r="W1820" s="69">
        <v>0</v>
      </c>
      <c r="X1820" s="69">
        <v>0</v>
      </c>
      <c r="Y1820" s="69">
        <v>0</v>
      </c>
      <c r="Z1820" s="69">
        <v>0</v>
      </c>
      <c r="AA1820" s="69">
        <v>0</v>
      </c>
      <c r="AB1820" s="69">
        <v>0</v>
      </c>
      <c r="AC1820" s="69">
        <v>0</v>
      </c>
      <c r="AD1820" s="69">
        <v>0</v>
      </c>
      <c r="AE1820" s="69">
        <v>0</v>
      </c>
      <c r="AF1820" s="69">
        <v>701713</v>
      </c>
      <c r="AG1820" s="69">
        <v>898287</v>
      </c>
      <c r="AH1820" s="69">
        <v>440</v>
      </c>
      <c r="AI1820" s="69">
        <v>360</v>
      </c>
      <c r="AJ1820" s="69">
        <v>13</v>
      </c>
      <c r="AK1820" s="69">
        <v>-13</v>
      </c>
      <c r="AL1820" s="69">
        <v>6598</v>
      </c>
      <c r="AM1820" s="69">
        <v>3244</v>
      </c>
      <c r="AN1820" s="69">
        <v>-6598</v>
      </c>
      <c r="AO1820" s="69">
        <v>9</v>
      </c>
      <c r="AP1820" s="69">
        <v>-9</v>
      </c>
      <c r="AQ1820" s="69">
        <v>376691</v>
      </c>
      <c r="AR1820" s="69">
        <v>3788</v>
      </c>
      <c r="AS1820" s="69">
        <v>312605</v>
      </c>
      <c r="AT1820" s="69">
        <v>370829</v>
      </c>
      <c r="AU1820" s="69">
        <v>224</v>
      </c>
      <c r="AV1820" s="69">
        <v>1651</v>
      </c>
      <c r="AW1820" s="69">
        <v>0.43857062499999999</v>
      </c>
      <c r="AX1820" s="69">
        <v>0.55000000000000004</v>
      </c>
      <c r="AY1820" s="69">
        <v>1594.8022727272728</v>
      </c>
      <c r="AZ1820" s="69">
        <v>405.19772727272721</v>
      </c>
      <c r="BA1820" s="69">
        <v>53977.923076923078</v>
      </c>
      <c r="BB1820" s="69">
        <v>0</v>
      </c>
      <c r="BC1820" s="69">
        <v>-53977.923076923078</v>
      </c>
      <c r="BD1820" s="69">
        <v>0</v>
      </c>
      <c r="BE1820" s="69">
        <v>106.35237950894211</v>
      </c>
      <c r="BF1820" s="69">
        <v>-106.35237950894211</v>
      </c>
      <c r="BG1820" s="69">
        <v>77968.111111111109</v>
      </c>
      <c r="BH1820" s="69">
        <v>0</v>
      </c>
      <c r="BI1820" s="69">
        <v>-77968.111111111109</v>
      </c>
      <c r="BJ1820" s="69">
        <v>2.389226182733328E-5</v>
      </c>
      <c r="BK1820" s="69">
        <v>0</v>
      </c>
      <c r="BL1820" s="69">
        <v>185.24630411826823</v>
      </c>
      <c r="BM1820" s="69">
        <v>-185.24630411826823</v>
      </c>
      <c r="BN1820" s="69">
        <v>0</v>
      </c>
      <c r="BO1820" s="69">
        <v>2.2447273716031413</v>
      </c>
      <c r="BP1820" s="69">
        <v>-2.2447273716031413</v>
      </c>
      <c r="BQ1820" s="69">
        <v>2244.7273716031414</v>
      </c>
      <c r="BR1820" s="69">
        <v>-2244.7273716031414</v>
      </c>
      <c r="BS1820" s="69">
        <v>0.13563501849568435</v>
      </c>
      <c r="BT1820" s="69">
        <v>1655.4866071428571</v>
      </c>
      <c r="BU1820" s="69">
        <v>224.60872198667474</v>
      </c>
      <c r="BV1820" s="69">
        <v>8.6118330408743501E-3</v>
      </c>
    </row>
    <row r="1821" spans="1:74">
      <c r="A1821" s="113" t="s">
        <v>1031</v>
      </c>
      <c r="B1821" s="69" t="s">
        <v>100</v>
      </c>
      <c r="C1821" s="69" t="s">
        <v>161</v>
      </c>
      <c r="D1821" s="69" t="s">
        <v>386</v>
      </c>
      <c r="E1821" s="69" t="s">
        <v>668</v>
      </c>
      <c r="F1821" s="69">
        <v>0</v>
      </c>
      <c r="G1821" s="69">
        <v>18</v>
      </c>
      <c r="H1821" s="69">
        <v>33965</v>
      </c>
      <c r="I1821" s="69">
        <v>148</v>
      </c>
      <c r="J1821" s="69">
        <v>80</v>
      </c>
      <c r="K1821" s="69">
        <v>12083</v>
      </c>
      <c r="L1821" s="69">
        <v>10708</v>
      </c>
      <c r="M1821" s="69">
        <v>89</v>
      </c>
      <c r="N1821" s="69">
        <v>0</v>
      </c>
      <c r="O1821" s="69">
        <v>1</v>
      </c>
      <c r="P1821" s="69">
        <v>2810.97</v>
      </c>
      <c r="Q1821" s="69">
        <v>111.36</v>
      </c>
      <c r="R1821" s="69">
        <v>1600000</v>
      </c>
      <c r="S1821" s="69">
        <v>2000</v>
      </c>
      <c r="T1821" s="69">
        <v>800</v>
      </c>
      <c r="U1821" s="69">
        <v>0</v>
      </c>
      <c r="V1821" s="69">
        <v>0</v>
      </c>
      <c r="W1821" s="69">
        <v>0</v>
      </c>
      <c r="X1821" s="69">
        <v>0</v>
      </c>
      <c r="Y1821" s="69">
        <v>0</v>
      </c>
      <c r="Z1821" s="69">
        <v>0</v>
      </c>
      <c r="AA1821" s="69">
        <v>0</v>
      </c>
      <c r="AB1821" s="69">
        <v>0</v>
      </c>
      <c r="AC1821" s="69">
        <v>0</v>
      </c>
      <c r="AD1821" s="69">
        <v>0</v>
      </c>
      <c r="AE1821" s="69">
        <v>0</v>
      </c>
      <c r="AF1821" s="69">
        <v>769502</v>
      </c>
      <c r="AG1821" s="69">
        <v>830498</v>
      </c>
      <c r="AH1821" s="69">
        <v>476</v>
      </c>
      <c r="AI1821" s="69">
        <v>324</v>
      </c>
      <c r="AJ1821" s="69">
        <v>14</v>
      </c>
      <c r="AK1821" s="69">
        <v>-14</v>
      </c>
      <c r="AL1821" s="69">
        <v>7028</v>
      </c>
      <c r="AM1821" s="69">
        <v>3469</v>
      </c>
      <c r="AN1821" s="69">
        <v>-7028</v>
      </c>
      <c r="AO1821" s="69">
        <v>9</v>
      </c>
      <c r="AP1821" s="69">
        <v>-9</v>
      </c>
      <c r="AQ1821" s="69">
        <v>409894</v>
      </c>
      <c r="AR1821" s="69">
        <v>4035</v>
      </c>
      <c r="AS1821" s="69">
        <v>341057</v>
      </c>
      <c r="AT1821" s="69">
        <v>404794</v>
      </c>
      <c r="AU1821" s="69">
        <v>242</v>
      </c>
      <c r="AV1821" s="69">
        <v>1740</v>
      </c>
      <c r="AW1821" s="69">
        <v>0.48093875000000003</v>
      </c>
      <c r="AX1821" s="69">
        <v>0.59499999999999997</v>
      </c>
      <c r="AY1821" s="69">
        <v>1616.6008403361345</v>
      </c>
      <c r="AZ1821" s="69">
        <v>383.39915966386548</v>
      </c>
      <c r="BA1821" s="69">
        <v>54964.428571428572</v>
      </c>
      <c r="BB1821" s="69">
        <v>0</v>
      </c>
      <c r="BC1821" s="69">
        <v>-54964.428571428572</v>
      </c>
      <c r="BD1821" s="69">
        <v>0</v>
      </c>
      <c r="BE1821" s="69">
        <v>109.49089356858281</v>
      </c>
      <c r="BF1821" s="69">
        <v>-109.49089356858281</v>
      </c>
      <c r="BG1821" s="69">
        <v>85500.222222222219</v>
      </c>
      <c r="BH1821" s="69">
        <v>0</v>
      </c>
      <c r="BI1821" s="69">
        <v>-85500.222222222219</v>
      </c>
      <c r="BJ1821" s="69">
        <v>2.1956896173156962E-5</v>
      </c>
      <c r="BK1821" s="69">
        <v>0</v>
      </c>
      <c r="BL1821" s="69">
        <v>190.70681536555142</v>
      </c>
      <c r="BM1821" s="69">
        <v>-190.70681536555142</v>
      </c>
      <c r="BN1821" s="69">
        <v>0</v>
      </c>
      <c r="BO1821" s="69">
        <v>2.2562269649941213</v>
      </c>
      <c r="BP1821" s="69">
        <v>-2.2562269649941213</v>
      </c>
      <c r="BQ1821" s="69">
        <v>2256.2269649941213</v>
      </c>
      <c r="BR1821" s="69">
        <v>-2256.2269649941213</v>
      </c>
      <c r="BS1821" s="69">
        <v>0.13721533583165177</v>
      </c>
      <c r="BT1821" s="69">
        <v>1672.702479338843</v>
      </c>
      <c r="BU1821" s="69">
        <v>232.64022988505747</v>
      </c>
      <c r="BV1821" s="69">
        <v>8.4631636471868329E-3</v>
      </c>
    </row>
    <row r="1822" spans="1:74">
      <c r="A1822" s="113" t="s">
        <v>1032</v>
      </c>
      <c r="B1822" s="69" t="s">
        <v>100</v>
      </c>
      <c r="C1822" s="69" t="s">
        <v>161</v>
      </c>
      <c r="D1822" s="69" t="s">
        <v>386</v>
      </c>
      <c r="E1822" s="69" t="s">
        <v>668</v>
      </c>
      <c r="F1822" s="69">
        <v>0</v>
      </c>
      <c r="G1822" s="69">
        <v>20</v>
      </c>
      <c r="H1822" s="69">
        <v>29893</v>
      </c>
      <c r="I1822" s="69">
        <v>184</v>
      </c>
      <c r="J1822" s="69">
        <v>107</v>
      </c>
      <c r="K1822" s="69">
        <v>14762</v>
      </c>
      <c r="L1822" s="69">
        <v>13347</v>
      </c>
      <c r="M1822" s="69">
        <v>139</v>
      </c>
      <c r="N1822" s="69">
        <v>0</v>
      </c>
      <c r="O1822" s="69">
        <v>0</v>
      </c>
      <c r="P1822" s="69">
        <v>2025</v>
      </c>
      <c r="Q1822" s="69">
        <v>65.41</v>
      </c>
      <c r="R1822" s="69">
        <v>1600000</v>
      </c>
      <c r="S1822" s="69">
        <v>2000</v>
      </c>
      <c r="T1822" s="69">
        <v>800</v>
      </c>
      <c r="U1822" s="69">
        <v>0</v>
      </c>
      <c r="V1822" s="69">
        <v>0</v>
      </c>
      <c r="W1822" s="69">
        <v>0</v>
      </c>
      <c r="X1822" s="69">
        <v>0</v>
      </c>
      <c r="Y1822" s="69">
        <v>0</v>
      </c>
      <c r="Z1822" s="69">
        <v>0</v>
      </c>
      <c r="AA1822" s="69">
        <v>0</v>
      </c>
      <c r="AB1822" s="69">
        <v>0</v>
      </c>
      <c r="AC1822" s="69">
        <v>0</v>
      </c>
      <c r="AD1822" s="69">
        <v>0</v>
      </c>
      <c r="AE1822" s="69">
        <v>0</v>
      </c>
      <c r="AF1822" s="69">
        <v>833204</v>
      </c>
      <c r="AG1822" s="69">
        <v>766796</v>
      </c>
      <c r="AH1822" s="69">
        <v>517</v>
      </c>
      <c r="AI1822" s="69">
        <v>283</v>
      </c>
      <c r="AJ1822" s="69">
        <v>15</v>
      </c>
      <c r="AK1822" s="69">
        <v>-15</v>
      </c>
      <c r="AL1822" s="69">
        <v>7527</v>
      </c>
      <c r="AM1822" s="69">
        <v>3746</v>
      </c>
      <c r="AN1822" s="69">
        <v>-7527</v>
      </c>
      <c r="AO1822" s="69">
        <v>9</v>
      </c>
      <c r="AP1822" s="69">
        <v>-9</v>
      </c>
      <c r="AQ1822" s="69">
        <v>444627</v>
      </c>
      <c r="AR1822" s="69">
        <v>4362</v>
      </c>
      <c r="AS1822" s="69">
        <v>370955</v>
      </c>
      <c r="AT1822" s="69">
        <v>434687</v>
      </c>
      <c r="AU1822" s="69">
        <v>262</v>
      </c>
      <c r="AV1822" s="69">
        <v>1879</v>
      </c>
      <c r="AW1822" s="69">
        <v>0.52075249999999995</v>
      </c>
      <c r="AX1822" s="69">
        <v>0.64624999999999999</v>
      </c>
      <c r="AY1822" s="69">
        <v>1611.6131528046421</v>
      </c>
      <c r="AZ1822" s="69">
        <v>388.38684719535786</v>
      </c>
      <c r="BA1822" s="69">
        <v>55546.933333333334</v>
      </c>
      <c r="BB1822" s="69">
        <v>0</v>
      </c>
      <c r="BC1822" s="69">
        <v>-55546.933333333334</v>
      </c>
      <c r="BD1822" s="69">
        <v>0</v>
      </c>
      <c r="BE1822" s="69">
        <v>110.69536335857579</v>
      </c>
      <c r="BF1822" s="69">
        <v>-110.69536335857579</v>
      </c>
      <c r="BG1822" s="69">
        <v>92578.222222222219</v>
      </c>
      <c r="BH1822" s="69">
        <v>0</v>
      </c>
      <c r="BI1822" s="69">
        <v>-92578.222222222219</v>
      </c>
      <c r="BJ1822" s="69">
        <v>2.0241685727587392E-5</v>
      </c>
      <c r="BK1822" s="69">
        <v>0</v>
      </c>
      <c r="BL1822" s="69">
        <v>191.01421366345713</v>
      </c>
      <c r="BM1822" s="69">
        <v>-191.01421366345713</v>
      </c>
      <c r="BN1822" s="69">
        <v>0</v>
      </c>
      <c r="BO1822" s="69">
        <v>2.2461053227480421</v>
      </c>
      <c r="BP1822" s="69">
        <v>-2.2461053227480421</v>
      </c>
      <c r="BQ1822" s="69">
        <v>2246.105322748042</v>
      </c>
      <c r="BR1822" s="69">
        <v>-2246.105322748042</v>
      </c>
      <c r="BS1822" s="69">
        <v>0.1380138814735718</v>
      </c>
      <c r="BT1822" s="69">
        <v>1659.1106870229007</v>
      </c>
      <c r="BU1822" s="69">
        <v>231.33954230973922</v>
      </c>
      <c r="BV1822" s="69">
        <v>8.4250394150602644E-3</v>
      </c>
    </row>
    <row r="1823" spans="1:74">
      <c r="A1823" s="113" t="s">
        <v>1033</v>
      </c>
      <c r="B1823" s="69" t="s">
        <v>100</v>
      </c>
      <c r="C1823" s="69" t="s">
        <v>161</v>
      </c>
      <c r="D1823" s="69" t="s">
        <v>386</v>
      </c>
      <c r="E1823" s="69" t="s">
        <v>668</v>
      </c>
      <c r="F1823" s="69">
        <v>0</v>
      </c>
      <c r="G1823" s="69">
        <v>16</v>
      </c>
      <c r="H1823" s="69">
        <v>29341</v>
      </c>
      <c r="I1823" s="69">
        <v>160</v>
      </c>
      <c r="J1823" s="69">
        <v>98</v>
      </c>
      <c r="K1823" s="69">
        <v>13899</v>
      </c>
      <c r="L1823" s="69">
        <v>12476</v>
      </c>
      <c r="M1823" s="69">
        <v>114</v>
      </c>
      <c r="N1823" s="69">
        <v>0</v>
      </c>
      <c r="O1823" s="69">
        <v>0</v>
      </c>
      <c r="P1823" s="69">
        <v>2111.02</v>
      </c>
      <c r="Q1823" s="69">
        <v>78.239999999999995</v>
      </c>
      <c r="R1823" s="69">
        <v>1600000</v>
      </c>
      <c r="S1823" s="69">
        <v>2000</v>
      </c>
      <c r="T1823" s="69">
        <v>800</v>
      </c>
      <c r="U1823" s="69">
        <v>0</v>
      </c>
      <c r="V1823" s="69">
        <v>0</v>
      </c>
      <c r="W1823" s="69">
        <v>0</v>
      </c>
      <c r="X1823" s="69">
        <v>0</v>
      </c>
      <c r="Y1823" s="69">
        <v>0</v>
      </c>
      <c r="Z1823" s="69">
        <v>0</v>
      </c>
      <c r="AA1823" s="69">
        <v>0</v>
      </c>
      <c r="AB1823" s="69">
        <v>0</v>
      </c>
      <c r="AC1823" s="69">
        <v>0</v>
      </c>
      <c r="AD1823" s="69">
        <v>0</v>
      </c>
      <c r="AE1823" s="69">
        <v>0</v>
      </c>
      <c r="AF1823" s="69">
        <v>895286</v>
      </c>
      <c r="AG1823" s="69">
        <v>704714</v>
      </c>
      <c r="AH1823" s="69">
        <v>549</v>
      </c>
      <c r="AI1823" s="69">
        <v>251</v>
      </c>
      <c r="AJ1823" s="69">
        <v>15</v>
      </c>
      <c r="AK1823" s="69">
        <v>-15</v>
      </c>
      <c r="AL1823" s="69">
        <v>7935</v>
      </c>
      <c r="AM1823" s="69">
        <v>3982</v>
      </c>
      <c r="AN1823" s="69">
        <v>-7935</v>
      </c>
      <c r="AO1823" s="69">
        <v>10</v>
      </c>
      <c r="AP1823" s="69">
        <v>-10</v>
      </c>
      <c r="AQ1823" s="69">
        <v>478994</v>
      </c>
      <c r="AR1823" s="69">
        <v>4622</v>
      </c>
      <c r="AS1823" s="69">
        <v>401087</v>
      </c>
      <c r="AT1823" s="69">
        <v>464028</v>
      </c>
      <c r="AU1823" s="69">
        <v>278</v>
      </c>
      <c r="AV1823" s="69">
        <v>1993</v>
      </c>
      <c r="AW1823" s="69">
        <v>0.55955374999999996</v>
      </c>
      <c r="AX1823" s="69">
        <v>0.68625000000000003</v>
      </c>
      <c r="AY1823" s="69">
        <v>1630.7577413479053</v>
      </c>
      <c r="AZ1823" s="69">
        <v>369.24225865209473</v>
      </c>
      <c r="BA1823" s="69">
        <v>59685.73333333333</v>
      </c>
      <c r="BB1823" s="69">
        <v>0</v>
      </c>
      <c r="BC1823" s="69">
        <v>-59685.73333333333</v>
      </c>
      <c r="BD1823" s="69">
        <v>0</v>
      </c>
      <c r="BE1823" s="69">
        <v>112.82747321991178</v>
      </c>
      <c r="BF1823" s="69">
        <v>-112.82747321991178</v>
      </c>
      <c r="BG1823" s="69">
        <v>89528.6</v>
      </c>
      <c r="BH1823" s="69">
        <v>0</v>
      </c>
      <c r="BI1823" s="69">
        <v>-89528.6</v>
      </c>
      <c r="BJ1823" s="69">
        <v>2.0877088230750282E-5</v>
      </c>
      <c r="BK1823" s="69">
        <v>0</v>
      </c>
      <c r="BL1823" s="69">
        <v>193.70099524015578</v>
      </c>
      <c r="BM1823" s="69">
        <v>-193.70099524015578</v>
      </c>
      <c r="BN1823" s="69">
        <v>0</v>
      </c>
      <c r="BO1823" s="69">
        <v>2.2321491347263809</v>
      </c>
      <c r="BP1823" s="69">
        <v>-2.2321491347263809</v>
      </c>
      <c r="BQ1823" s="69">
        <v>2232.1491347263809</v>
      </c>
      <c r="BR1823" s="69">
        <v>-2232.1491347263809</v>
      </c>
      <c r="BS1823" s="69">
        <v>0.13787041687594173</v>
      </c>
      <c r="BT1823" s="69">
        <v>1669.1654676258993</v>
      </c>
      <c r="BU1823" s="69">
        <v>232.82890115403913</v>
      </c>
      <c r="BV1823" s="69">
        <v>8.3132565334847613E-3</v>
      </c>
    </row>
    <row r="1824" spans="1:74">
      <c r="A1824" s="113" t="s">
        <v>1034</v>
      </c>
      <c r="B1824" s="69" t="s">
        <v>100</v>
      </c>
      <c r="C1824" s="69" t="s">
        <v>161</v>
      </c>
      <c r="D1824" s="69" t="s">
        <v>386</v>
      </c>
      <c r="E1824" s="69" t="s">
        <v>668</v>
      </c>
      <c r="F1824" s="69">
        <v>0</v>
      </c>
      <c r="G1824" s="69">
        <v>9</v>
      </c>
      <c r="H1824" s="69">
        <v>28567</v>
      </c>
      <c r="I1824" s="69">
        <v>106</v>
      </c>
      <c r="J1824" s="69">
        <v>61</v>
      </c>
      <c r="K1824" s="69">
        <v>10986</v>
      </c>
      <c r="L1824" s="69">
        <v>9843</v>
      </c>
      <c r="M1824" s="69">
        <v>70</v>
      </c>
      <c r="N1824" s="69">
        <v>0</v>
      </c>
      <c r="O1824" s="69">
        <v>0</v>
      </c>
      <c r="P1824" s="69">
        <v>2600.31</v>
      </c>
      <c r="Q1824" s="69">
        <v>125.29</v>
      </c>
      <c r="R1824" s="69">
        <v>1600000</v>
      </c>
      <c r="S1824" s="69">
        <v>2000</v>
      </c>
      <c r="T1824" s="69">
        <v>800</v>
      </c>
      <c r="U1824" s="69">
        <v>0</v>
      </c>
      <c r="V1824" s="69">
        <v>0</v>
      </c>
      <c r="W1824" s="69">
        <v>0</v>
      </c>
      <c r="X1824" s="69">
        <v>0</v>
      </c>
      <c r="Y1824" s="69">
        <v>0</v>
      </c>
      <c r="Z1824" s="69">
        <v>0</v>
      </c>
      <c r="AA1824" s="69">
        <v>0</v>
      </c>
      <c r="AB1824" s="69">
        <v>0</v>
      </c>
      <c r="AC1824" s="69">
        <v>0</v>
      </c>
      <c r="AD1824" s="69">
        <v>0</v>
      </c>
      <c r="AE1824" s="69">
        <v>0</v>
      </c>
      <c r="AF1824" s="69">
        <v>956044</v>
      </c>
      <c r="AG1824" s="69">
        <v>643956</v>
      </c>
      <c r="AH1824" s="69">
        <v>578</v>
      </c>
      <c r="AI1824" s="69">
        <v>222</v>
      </c>
      <c r="AJ1824" s="69">
        <v>16</v>
      </c>
      <c r="AK1824" s="69">
        <v>-16</v>
      </c>
      <c r="AL1824" s="69">
        <v>8297</v>
      </c>
      <c r="AM1824" s="69">
        <v>4188</v>
      </c>
      <c r="AN1824" s="69">
        <v>-8297</v>
      </c>
      <c r="AO1824" s="69">
        <v>10</v>
      </c>
      <c r="AP1824" s="69">
        <v>-10</v>
      </c>
      <c r="AQ1824" s="69">
        <v>510454</v>
      </c>
      <c r="AR1824" s="69">
        <v>4848</v>
      </c>
      <c r="AS1824" s="69">
        <v>428798</v>
      </c>
      <c r="AT1824" s="69">
        <v>492595</v>
      </c>
      <c r="AU1824" s="69">
        <v>287</v>
      </c>
      <c r="AV1824" s="69">
        <v>2063</v>
      </c>
      <c r="AW1824" s="69">
        <v>0.59752749999999999</v>
      </c>
      <c r="AX1824" s="69">
        <v>0.72250000000000003</v>
      </c>
      <c r="AY1824" s="69">
        <v>1654.0553633217994</v>
      </c>
      <c r="AZ1824" s="69">
        <v>345.9446366782006</v>
      </c>
      <c r="BA1824" s="69">
        <v>59752.75</v>
      </c>
      <c r="BB1824" s="69">
        <v>0</v>
      </c>
      <c r="BC1824" s="69">
        <v>-59752.75</v>
      </c>
      <c r="BD1824" s="69">
        <v>0</v>
      </c>
      <c r="BE1824" s="69">
        <v>115.22767265276606</v>
      </c>
      <c r="BF1824" s="69">
        <v>-115.22767265276606</v>
      </c>
      <c r="BG1824" s="69">
        <v>95604.4</v>
      </c>
      <c r="BH1824" s="69">
        <v>0</v>
      </c>
      <c r="BI1824" s="69">
        <v>-95604.4</v>
      </c>
      <c r="BJ1824" s="69">
        <v>1.9590403836584687E-5</v>
      </c>
      <c r="BK1824" s="69">
        <v>0</v>
      </c>
      <c r="BL1824" s="69">
        <v>197.20379537953795</v>
      </c>
      <c r="BM1824" s="69">
        <v>-197.20379537953795</v>
      </c>
      <c r="BN1824" s="69">
        <v>0</v>
      </c>
      <c r="BO1824" s="69">
        <v>2.2295906230905929</v>
      </c>
      <c r="BP1824" s="69">
        <v>-2.2295906230905929</v>
      </c>
      <c r="BQ1824" s="69">
        <v>2229.590623090593</v>
      </c>
      <c r="BR1824" s="69">
        <v>-2229.590623090593</v>
      </c>
      <c r="BS1824" s="69">
        <v>0.13801337153772683</v>
      </c>
      <c r="BT1824" s="69">
        <v>1716.3588850174217</v>
      </c>
      <c r="BU1824" s="69">
        <v>238.77605428986911</v>
      </c>
      <c r="BV1824" s="69">
        <v>8.2044611267616668E-3</v>
      </c>
    </row>
    <row r="1825" spans="1:74">
      <c r="A1825" s="113" t="s">
        <v>1035</v>
      </c>
      <c r="B1825" s="69" t="s">
        <v>100</v>
      </c>
      <c r="C1825" s="69" t="s">
        <v>161</v>
      </c>
      <c r="D1825" s="69" t="s">
        <v>386</v>
      </c>
      <c r="E1825" s="69" t="s">
        <v>668</v>
      </c>
      <c r="F1825" s="69">
        <v>0</v>
      </c>
      <c r="G1825" s="69">
        <v>8</v>
      </c>
      <c r="H1825" s="69">
        <v>34150</v>
      </c>
      <c r="I1825" s="69">
        <v>119</v>
      </c>
      <c r="J1825" s="69">
        <v>79</v>
      </c>
      <c r="K1825" s="69">
        <v>12111</v>
      </c>
      <c r="L1825" s="69">
        <v>10634</v>
      </c>
      <c r="M1825" s="69">
        <v>87</v>
      </c>
      <c r="N1825" s="69">
        <v>0</v>
      </c>
      <c r="O1825" s="69">
        <v>0</v>
      </c>
      <c r="P1825" s="69">
        <v>2819.75</v>
      </c>
      <c r="Q1825" s="69">
        <v>123.29</v>
      </c>
      <c r="R1825" s="69">
        <v>1600000</v>
      </c>
      <c r="S1825" s="69">
        <v>2000</v>
      </c>
      <c r="T1825" s="69">
        <v>800</v>
      </c>
      <c r="U1825" s="69">
        <v>0</v>
      </c>
      <c r="V1825" s="69">
        <v>0</v>
      </c>
      <c r="W1825" s="69">
        <v>0</v>
      </c>
      <c r="X1825" s="69">
        <v>0</v>
      </c>
      <c r="Y1825" s="69">
        <v>0</v>
      </c>
      <c r="Z1825" s="69">
        <v>0</v>
      </c>
      <c r="AA1825" s="69">
        <v>0</v>
      </c>
      <c r="AB1825" s="69">
        <v>0</v>
      </c>
      <c r="AC1825" s="69">
        <v>0</v>
      </c>
      <c r="AD1825" s="69">
        <v>0</v>
      </c>
      <c r="AE1825" s="69">
        <v>0</v>
      </c>
      <c r="AF1825" s="69">
        <v>1020816</v>
      </c>
      <c r="AG1825" s="69">
        <v>579184</v>
      </c>
      <c r="AH1825" s="69">
        <v>609</v>
      </c>
      <c r="AI1825" s="69">
        <v>191</v>
      </c>
      <c r="AJ1825" s="69">
        <v>16</v>
      </c>
      <c r="AK1825" s="69">
        <v>-16</v>
      </c>
      <c r="AL1825" s="69">
        <v>8672</v>
      </c>
      <c r="AM1825" s="69">
        <v>4407</v>
      </c>
      <c r="AN1825" s="69">
        <v>-8672</v>
      </c>
      <c r="AO1825" s="69">
        <v>11</v>
      </c>
      <c r="AP1825" s="69">
        <v>-11</v>
      </c>
      <c r="AQ1825" s="69">
        <v>542424</v>
      </c>
      <c r="AR1825" s="69">
        <v>5088</v>
      </c>
      <c r="AS1825" s="69">
        <v>456991</v>
      </c>
      <c r="AT1825" s="69">
        <v>526745</v>
      </c>
      <c r="AU1825" s="69">
        <v>295</v>
      </c>
      <c r="AV1825" s="69">
        <v>2150</v>
      </c>
      <c r="AW1825" s="69">
        <v>0.63800999999999997</v>
      </c>
      <c r="AX1825" s="69">
        <v>0.76124999999999998</v>
      </c>
      <c r="AY1825" s="69">
        <v>1676.2167487684728</v>
      </c>
      <c r="AZ1825" s="69">
        <v>323.78325123152717</v>
      </c>
      <c r="BA1825" s="69">
        <v>63801</v>
      </c>
      <c r="BB1825" s="69">
        <v>0</v>
      </c>
      <c r="BC1825" s="69">
        <v>-63801</v>
      </c>
      <c r="BD1825" s="69">
        <v>0</v>
      </c>
      <c r="BE1825" s="69">
        <v>117.7140221402214</v>
      </c>
      <c r="BF1825" s="69">
        <v>-117.7140221402214</v>
      </c>
      <c r="BG1825" s="69">
        <v>92801.454545454544</v>
      </c>
      <c r="BH1825" s="69">
        <v>0</v>
      </c>
      <c r="BI1825" s="69">
        <v>-92801.454545454544</v>
      </c>
      <c r="BJ1825" s="69">
        <v>2.0279338672330133E-5</v>
      </c>
      <c r="BK1825" s="69">
        <v>0</v>
      </c>
      <c r="BL1825" s="69">
        <v>200.6320754716981</v>
      </c>
      <c r="BM1825" s="69">
        <v>-200.6320754716981</v>
      </c>
      <c r="BN1825" s="69">
        <v>0</v>
      </c>
      <c r="BO1825" s="69">
        <v>2.2337770328080859</v>
      </c>
      <c r="BP1825" s="69">
        <v>-2.2337770328080859</v>
      </c>
      <c r="BQ1825" s="69">
        <v>2233.777032808086</v>
      </c>
      <c r="BR1825" s="69">
        <v>-2233.777032808086</v>
      </c>
      <c r="BS1825" s="69">
        <v>0.13818924438393465</v>
      </c>
      <c r="BT1825" s="69">
        <v>1785.5762711864406</v>
      </c>
      <c r="BU1825" s="69">
        <v>244.99767441860465</v>
      </c>
      <c r="BV1825" s="69">
        <v>8.1246405026326272E-3</v>
      </c>
    </row>
    <row r="1826" spans="1:74">
      <c r="A1826" s="113" t="s">
        <v>1036</v>
      </c>
      <c r="B1826" s="69" t="s">
        <v>100</v>
      </c>
      <c r="C1826" s="69" t="s">
        <v>161</v>
      </c>
      <c r="D1826" s="69" t="s">
        <v>386</v>
      </c>
      <c r="E1826" s="69" t="s">
        <v>668</v>
      </c>
      <c r="F1826" s="69">
        <v>0</v>
      </c>
      <c r="G1826" s="69">
        <v>21</v>
      </c>
      <c r="H1826" s="69">
        <v>35666</v>
      </c>
      <c r="I1826" s="69">
        <v>178</v>
      </c>
      <c r="J1826" s="69">
        <v>97</v>
      </c>
      <c r="K1826" s="69">
        <v>14805</v>
      </c>
      <c r="L1826" s="69">
        <v>13624</v>
      </c>
      <c r="M1826" s="69">
        <v>111</v>
      </c>
      <c r="N1826" s="69">
        <v>0</v>
      </c>
      <c r="O1826" s="69">
        <v>0</v>
      </c>
      <c r="P1826" s="69">
        <v>2409.0500000000002</v>
      </c>
      <c r="Q1826" s="69">
        <v>94.86</v>
      </c>
      <c r="R1826" s="69">
        <v>1600000</v>
      </c>
      <c r="S1826" s="69">
        <v>2000</v>
      </c>
      <c r="T1826" s="69">
        <v>800</v>
      </c>
      <c r="U1826" s="69">
        <v>0</v>
      </c>
      <c r="V1826" s="69">
        <v>0</v>
      </c>
      <c r="W1826" s="69">
        <v>0</v>
      </c>
      <c r="X1826" s="69">
        <v>0</v>
      </c>
      <c r="Y1826" s="69">
        <v>0</v>
      </c>
      <c r="Z1826" s="69">
        <v>0</v>
      </c>
      <c r="AA1826" s="69">
        <v>0</v>
      </c>
      <c r="AB1826" s="69">
        <v>0</v>
      </c>
      <c r="AC1826" s="69">
        <v>0</v>
      </c>
      <c r="AD1826" s="69">
        <v>0</v>
      </c>
      <c r="AE1826" s="69">
        <v>0</v>
      </c>
      <c r="AF1826" s="69">
        <v>1091052</v>
      </c>
      <c r="AG1826" s="69">
        <v>508948</v>
      </c>
      <c r="AH1826" s="69">
        <v>656</v>
      </c>
      <c r="AI1826" s="69">
        <v>144</v>
      </c>
      <c r="AJ1826" s="69">
        <v>17</v>
      </c>
      <c r="AK1826" s="69">
        <v>-17</v>
      </c>
      <c r="AL1826" s="69">
        <v>9158</v>
      </c>
      <c r="AM1826" s="69">
        <v>4677</v>
      </c>
      <c r="AN1826" s="69">
        <v>-9158</v>
      </c>
      <c r="AO1826" s="69">
        <v>12</v>
      </c>
      <c r="AP1826" s="69">
        <v>-12</v>
      </c>
      <c r="AQ1826" s="69">
        <v>584485</v>
      </c>
      <c r="AR1826" s="69">
        <v>5390</v>
      </c>
      <c r="AS1826" s="69">
        <v>495084</v>
      </c>
      <c r="AT1826" s="69">
        <v>562411</v>
      </c>
      <c r="AU1826" s="69">
        <v>316</v>
      </c>
      <c r="AV1826" s="69">
        <v>2261</v>
      </c>
      <c r="AW1826" s="69">
        <v>0.6819075</v>
      </c>
      <c r="AX1826" s="69">
        <v>0.82</v>
      </c>
      <c r="AY1826" s="69">
        <v>1663.189024390244</v>
      </c>
      <c r="AZ1826" s="69">
        <v>336.81097560975604</v>
      </c>
      <c r="BA1826" s="69">
        <v>64179.529411764706</v>
      </c>
      <c r="BB1826" s="69">
        <v>0</v>
      </c>
      <c r="BC1826" s="69">
        <v>-64179.529411764706</v>
      </c>
      <c r="BD1826" s="69">
        <v>0</v>
      </c>
      <c r="BE1826" s="69">
        <v>119.13649268399213</v>
      </c>
      <c r="BF1826" s="69">
        <v>-119.13649268399213</v>
      </c>
      <c r="BG1826" s="69">
        <v>90921</v>
      </c>
      <c r="BH1826" s="69">
        <v>0</v>
      </c>
      <c r="BI1826" s="69">
        <v>-90921</v>
      </c>
      <c r="BJ1826" s="69">
        <v>2.0530894719282788E-5</v>
      </c>
      <c r="BK1826" s="69">
        <v>0</v>
      </c>
      <c r="BL1826" s="69">
        <v>202.42152133580706</v>
      </c>
      <c r="BM1826" s="69">
        <v>-202.42152133580706</v>
      </c>
      <c r="BN1826" s="69">
        <v>0</v>
      </c>
      <c r="BO1826" s="69">
        <v>2.2037714812031899</v>
      </c>
      <c r="BP1826" s="69">
        <v>-2.2037714812031899</v>
      </c>
      <c r="BQ1826" s="69">
        <v>2203.77148120319</v>
      </c>
      <c r="BR1826" s="69">
        <v>-2203.77148120319</v>
      </c>
      <c r="BS1826" s="69">
        <v>0.14026085097284585</v>
      </c>
      <c r="BT1826" s="69">
        <v>1779.7816455696202</v>
      </c>
      <c r="BU1826" s="69">
        <v>248.74436090225564</v>
      </c>
      <c r="BV1826" s="69">
        <v>8.001916216840467E-3</v>
      </c>
    </row>
    <row r="1827" spans="1:74">
      <c r="A1827" s="113" t="s">
        <v>1060</v>
      </c>
      <c r="B1827" s="69" t="s">
        <v>100</v>
      </c>
      <c r="C1827" s="69" t="s">
        <v>161</v>
      </c>
      <c r="D1827" s="69" t="s">
        <v>387</v>
      </c>
      <c r="E1827" s="69" t="s">
        <v>669</v>
      </c>
      <c r="F1827" s="69">
        <v>0</v>
      </c>
      <c r="G1827" s="69">
        <v>26</v>
      </c>
      <c r="H1827" s="69">
        <v>38228</v>
      </c>
      <c r="I1827" s="69">
        <v>636</v>
      </c>
      <c r="J1827" s="69">
        <v>267</v>
      </c>
      <c r="K1827" s="69">
        <v>23785</v>
      </c>
      <c r="L1827" s="69">
        <v>18596</v>
      </c>
      <c r="M1827" s="69">
        <v>309</v>
      </c>
      <c r="N1827" s="69">
        <v>0</v>
      </c>
      <c r="O1827" s="69">
        <v>0</v>
      </c>
      <c r="P1827" s="69">
        <v>1607.23</v>
      </c>
      <c r="Q1827" s="69">
        <v>39.049999999999997</v>
      </c>
      <c r="R1827" s="69">
        <v>1600000</v>
      </c>
      <c r="S1827" s="69">
        <v>2000</v>
      </c>
      <c r="T1827" s="69">
        <v>800</v>
      </c>
      <c r="U1827" s="69">
        <v>0</v>
      </c>
      <c r="V1827" s="69">
        <v>0</v>
      </c>
      <c r="W1827" s="69">
        <v>0</v>
      </c>
      <c r="X1827" s="69">
        <v>0</v>
      </c>
      <c r="Y1827" s="69">
        <v>0</v>
      </c>
      <c r="Z1827" s="69">
        <v>0</v>
      </c>
      <c r="AA1827" s="69">
        <v>0</v>
      </c>
      <c r="AB1827" s="69">
        <v>0</v>
      </c>
      <c r="AC1827" s="69">
        <v>0</v>
      </c>
      <c r="AD1827" s="69">
        <v>0</v>
      </c>
      <c r="AE1827" s="69">
        <v>0</v>
      </c>
      <c r="AF1827" s="69">
        <v>75188</v>
      </c>
      <c r="AG1827" s="69">
        <v>1524812</v>
      </c>
      <c r="AH1827" s="69">
        <v>57</v>
      </c>
      <c r="AI1827" s="69">
        <v>743</v>
      </c>
      <c r="AJ1827" s="69">
        <v>1</v>
      </c>
      <c r="AK1827" s="69">
        <v>-1</v>
      </c>
      <c r="AL1827" s="69">
        <v>1009</v>
      </c>
      <c r="AM1827" s="69">
        <v>445</v>
      </c>
      <c r="AN1827" s="69">
        <v>-1009</v>
      </c>
      <c r="AO1827" s="69">
        <v>1</v>
      </c>
      <c r="AP1827" s="69">
        <v>-1</v>
      </c>
      <c r="AQ1827" s="69">
        <v>40785</v>
      </c>
      <c r="AR1827" s="69">
        <v>526</v>
      </c>
      <c r="AS1827" s="69">
        <v>32571</v>
      </c>
      <c r="AT1827" s="69">
        <v>38228</v>
      </c>
      <c r="AU1827" s="69">
        <v>26</v>
      </c>
      <c r="AV1827" s="69">
        <v>309</v>
      </c>
      <c r="AW1827" s="69">
        <v>4.69925E-2</v>
      </c>
      <c r="AX1827" s="69">
        <v>7.1249999999999994E-2</v>
      </c>
      <c r="AY1827" s="69">
        <v>1319.0877192982457</v>
      </c>
      <c r="AZ1827" s="69">
        <v>680.9122807017543</v>
      </c>
      <c r="BA1827" s="69">
        <v>75188</v>
      </c>
      <c r="BB1827" s="69">
        <v>0</v>
      </c>
      <c r="BC1827" s="69">
        <v>-75188</v>
      </c>
      <c r="BD1827" s="69">
        <v>0</v>
      </c>
      <c r="BE1827" s="69">
        <v>74.51734390485629</v>
      </c>
      <c r="BF1827" s="69">
        <v>-74.51734390485629</v>
      </c>
      <c r="BG1827" s="69">
        <v>75188</v>
      </c>
      <c r="BH1827" s="69">
        <v>0</v>
      </c>
      <c r="BI1827" s="69">
        <v>-75188</v>
      </c>
      <c r="BJ1827" s="69">
        <v>2.45188181929631E-5</v>
      </c>
      <c r="BK1827" s="69">
        <v>0</v>
      </c>
      <c r="BL1827" s="69">
        <v>142.94296577946767</v>
      </c>
      <c r="BM1827" s="69">
        <v>-142.94296577946767</v>
      </c>
      <c r="BN1827" s="69">
        <v>0</v>
      </c>
      <c r="BO1827" s="69">
        <v>2.3084338829019679</v>
      </c>
      <c r="BP1827" s="69">
        <v>-2.3084338829019679</v>
      </c>
      <c r="BQ1827" s="69">
        <v>2308.433882901968</v>
      </c>
      <c r="BR1827" s="69">
        <v>-2308.433882901968</v>
      </c>
      <c r="BS1827" s="69">
        <v>0.12808988764044943</v>
      </c>
      <c r="BT1827" s="69">
        <v>1470.3076923076924</v>
      </c>
      <c r="BU1827" s="69">
        <v>123.71521035598705</v>
      </c>
      <c r="BV1827" s="69">
        <v>1.091087409586858E-2</v>
      </c>
    </row>
    <row r="1828" spans="1:74">
      <c r="A1828" s="113" t="s">
        <v>1051</v>
      </c>
      <c r="B1828" s="69" t="s">
        <v>100</v>
      </c>
      <c r="C1828" s="69" t="s">
        <v>161</v>
      </c>
      <c r="D1828" s="69" t="s">
        <v>387</v>
      </c>
      <c r="E1828" s="69" t="s">
        <v>669</v>
      </c>
      <c r="F1828" s="69">
        <v>0</v>
      </c>
      <c r="G1828" s="69">
        <v>25</v>
      </c>
      <c r="H1828" s="69">
        <v>37740</v>
      </c>
      <c r="I1828" s="69">
        <v>559</v>
      </c>
      <c r="J1828" s="69">
        <v>225</v>
      </c>
      <c r="K1828" s="69">
        <v>23579</v>
      </c>
      <c r="L1828" s="69">
        <v>18434</v>
      </c>
      <c r="M1828" s="69">
        <v>267</v>
      </c>
      <c r="N1828" s="69">
        <v>2</v>
      </c>
      <c r="O1828" s="69">
        <v>1</v>
      </c>
      <c r="P1828" s="69">
        <v>1600.58</v>
      </c>
      <c r="Q1828" s="69">
        <v>43.88</v>
      </c>
      <c r="R1828" s="69">
        <v>1600000</v>
      </c>
      <c r="S1828" s="69">
        <v>2000</v>
      </c>
      <c r="T1828" s="69">
        <v>800</v>
      </c>
      <c r="U1828" s="69">
        <v>0</v>
      </c>
      <c r="V1828" s="69">
        <v>0</v>
      </c>
      <c r="W1828" s="69">
        <v>0</v>
      </c>
      <c r="X1828" s="69">
        <v>0</v>
      </c>
      <c r="Y1828" s="69">
        <v>0</v>
      </c>
      <c r="Z1828" s="69">
        <v>0</v>
      </c>
      <c r="AA1828" s="69">
        <v>0</v>
      </c>
      <c r="AB1828" s="69">
        <v>0</v>
      </c>
      <c r="AC1828" s="69">
        <v>0</v>
      </c>
      <c r="AD1828" s="69">
        <v>0</v>
      </c>
      <c r="AE1828" s="69">
        <v>0</v>
      </c>
      <c r="AF1828" s="69">
        <v>153675</v>
      </c>
      <c r="AG1828" s="69">
        <v>1446325</v>
      </c>
      <c r="AH1828" s="69">
        <v>99</v>
      </c>
      <c r="AI1828" s="69">
        <v>701</v>
      </c>
      <c r="AJ1828" s="69">
        <v>3</v>
      </c>
      <c r="AK1828" s="69">
        <v>-3</v>
      </c>
      <c r="AL1828" s="69">
        <v>1829</v>
      </c>
      <c r="AM1828" s="69">
        <v>800</v>
      </c>
      <c r="AN1828" s="69">
        <v>-1829</v>
      </c>
      <c r="AO1828" s="69">
        <v>3</v>
      </c>
      <c r="AP1828" s="69">
        <v>-3</v>
      </c>
      <c r="AQ1828" s="69">
        <v>82612</v>
      </c>
      <c r="AR1828" s="69">
        <v>940</v>
      </c>
      <c r="AS1828" s="69">
        <v>66113</v>
      </c>
      <c r="AT1828" s="69">
        <v>75968</v>
      </c>
      <c r="AU1828" s="69">
        <v>51</v>
      </c>
      <c r="AV1828" s="69">
        <v>576</v>
      </c>
      <c r="AW1828" s="69">
        <v>9.6046875000000004E-2</v>
      </c>
      <c r="AX1828" s="69">
        <v>0.12375</v>
      </c>
      <c r="AY1828" s="69">
        <v>1552.2727272727273</v>
      </c>
      <c r="AZ1828" s="69">
        <v>447.72727272727275</v>
      </c>
      <c r="BA1828" s="69">
        <v>51225</v>
      </c>
      <c r="BB1828" s="69">
        <v>0</v>
      </c>
      <c r="BC1828" s="69">
        <v>-51225</v>
      </c>
      <c r="BD1828" s="69">
        <v>0</v>
      </c>
      <c r="BE1828" s="69">
        <v>84.021323127392023</v>
      </c>
      <c r="BF1828" s="69">
        <v>-84.021323127392023</v>
      </c>
      <c r="BG1828" s="69">
        <v>51225</v>
      </c>
      <c r="BH1828" s="69">
        <v>0</v>
      </c>
      <c r="BI1828" s="69">
        <v>-51225</v>
      </c>
      <c r="BJ1828" s="69">
        <v>3.6314336900208203E-5</v>
      </c>
      <c r="BK1828" s="69">
        <v>0</v>
      </c>
      <c r="BL1828" s="69">
        <v>163.4840425531915</v>
      </c>
      <c r="BM1828" s="69">
        <v>-163.4840425531915</v>
      </c>
      <c r="BN1828" s="69">
        <v>0</v>
      </c>
      <c r="BO1828" s="69">
        <v>2.3244293860511549</v>
      </c>
      <c r="BP1828" s="69">
        <v>-2.3244293860511549</v>
      </c>
      <c r="BQ1828" s="69">
        <v>2324.4293860511548</v>
      </c>
      <c r="BR1828" s="69">
        <v>-2324.4293860511548</v>
      </c>
      <c r="BS1828" s="69">
        <v>0.12375</v>
      </c>
      <c r="BT1828" s="69">
        <v>1489.5686274509803</v>
      </c>
      <c r="BU1828" s="69">
        <v>131.88888888888889</v>
      </c>
      <c r="BV1828" s="69">
        <v>9.6838231733888547E-3</v>
      </c>
    </row>
    <row r="1829" spans="1:74">
      <c r="A1829" s="113" t="s">
        <v>1052</v>
      </c>
      <c r="B1829" s="69" t="s">
        <v>100</v>
      </c>
      <c r="C1829" s="69" t="s">
        <v>161</v>
      </c>
      <c r="D1829" s="69" t="s">
        <v>387</v>
      </c>
      <c r="E1829" s="69" t="s">
        <v>669</v>
      </c>
      <c r="F1829" s="69">
        <v>0</v>
      </c>
      <c r="G1829" s="69">
        <v>26</v>
      </c>
      <c r="H1829" s="69">
        <v>36880</v>
      </c>
      <c r="I1829" s="69">
        <v>483</v>
      </c>
      <c r="J1829" s="69">
        <v>229</v>
      </c>
      <c r="K1829" s="69">
        <v>20574</v>
      </c>
      <c r="L1829" s="69">
        <v>16424</v>
      </c>
      <c r="M1829" s="69">
        <v>261</v>
      </c>
      <c r="N1829" s="69">
        <v>1</v>
      </c>
      <c r="O1829" s="69">
        <v>0</v>
      </c>
      <c r="P1829" s="69">
        <v>1792.55</v>
      </c>
      <c r="Q1829" s="69">
        <v>44.06</v>
      </c>
      <c r="R1829" s="69">
        <v>1600000</v>
      </c>
      <c r="S1829" s="69">
        <v>2000</v>
      </c>
      <c r="T1829" s="69">
        <v>800</v>
      </c>
      <c r="U1829" s="69">
        <v>0</v>
      </c>
      <c r="V1829" s="69">
        <v>0</v>
      </c>
      <c r="W1829" s="69">
        <v>0</v>
      </c>
      <c r="X1829" s="69">
        <v>0</v>
      </c>
      <c r="Y1829" s="69">
        <v>0</v>
      </c>
      <c r="Z1829" s="69">
        <v>0</v>
      </c>
      <c r="AA1829" s="69">
        <v>0</v>
      </c>
      <c r="AB1829" s="69">
        <v>0</v>
      </c>
      <c r="AC1829" s="69">
        <v>0</v>
      </c>
      <c r="AD1829" s="69">
        <v>0</v>
      </c>
      <c r="AE1829" s="69">
        <v>0</v>
      </c>
      <c r="AF1829" s="69">
        <v>227011</v>
      </c>
      <c r="AG1829" s="69">
        <v>1372989</v>
      </c>
      <c r="AH1829" s="69">
        <v>146</v>
      </c>
      <c r="AI1829" s="69">
        <v>654</v>
      </c>
      <c r="AJ1829" s="69">
        <v>3</v>
      </c>
      <c r="AK1829" s="69">
        <v>-3</v>
      </c>
      <c r="AL1829" s="69">
        <v>2518</v>
      </c>
      <c r="AM1829" s="69">
        <v>1141</v>
      </c>
      <c r="AN1829" s="69">
        <v>-2518</v>
      </c>
      <c r="AO1829" s="69">
        <v>6</v>
      </c>
      <c r="AP1829" s="69">
        <v>-6</v>
      </c>
      <c r="AQ1829" s="69">
        <v>117507</v>
      </c>
      <c r="AR1829" s="69">
        <v>1332</v>
      </c>
      <c r="AS1829" s="69">
        <v>94339</v>
      </c>
      <c r="AT1829" s="69">
        <v>112848</v>
      </c>
      <c r="AU1829" s="69">
        <v>77</v>
      </c>
      <c r="AV1829" s="69">
        <v>837</v>
      </c>
      <c r="AW1829" s="69">
        <v>0.14188187499999999</v>
      </c>
      <c r="AX1829" s="69">
        <v>0.1825</v>
      </c>
      <c r="AY1829" s="69">
        <v>1554.8698630136987</v>
      </c>
      <c r="AZ1829" s="69">
        <v>445.1301369863013</v>
      </c>
      <c r="BA1829" s="69">
        <v>75670.333333333328</v>
      </c>
      <c r="BB1829" s="69">
        <v>0</v>
      </c>
      <c r="BC1829" s="69">
        <v>-75670.333333333328</v>
      </c>
      <c r="BD1829" s="69">
        <v>0</v>
      </c>
      <c r="BE1829" s="69">
        <v>90.15528196981731</v>
      </c>
      <c r="BF1829" s="69">
        <v>-90.15528196981731</v>
      </c>
      <c r="BG1829" s="69">
        <v>37835.166666666664</v>
      </c>
      <c r="BH1829" s="69">
        <v>0</v>
      </c>
      <c r="BI1829" s="69">
        <v>-37835.166666666664</v>
      </c>
      <c r="BJ1829" s="69">
        <v>5.1060787867956804E-5</v>
      </c>
      <c r="BK1829" s="69">
        <v>0</v>
      </c>
      <c r="BL1829" s="69">
        <v>170.42867867867866</v>
      </c>
      <c r="BM1829" s="69">
        <v>-170.42867867867866</v>
      </c>
      <c r="BN1829" s="69">
        <v>0</v>
      </c>
      <c r="BO1829" s="69">
        <v>2.4063324817943799</v>
      </c>
      <c r="BP1829" s="69">
        <v>-2.4063324817943799</v>
      </c>
      <c r="BQ1829" s="69">
        <v>2406.3324817943799</v>
      </c>
      <c r="BR1829" s="69">
        <v>-2406.3324817943799</v>
      </c>
      <c r="BS1829" s="69">
        <v>0.12795793163891322</v>
      </c>
      <c r="BT1829" s="69">
        <v>1465.5584415584415</v>
      </c>
      <c r="BU1829" s="69">
        <v>134.82437275985663</v>
      </c>
      <c r="BV1829" s="69">
        <v>9.7100598262231195E-3</v>
      </c>
    </row>
    <row r="1830" spans="1:74">
      <c r="A1830" s="113" t="s">
        <v>1053</v>
      </c>
      <c r="B1830" s="69" t="s">
        <v>100</v>
      </c>
      <c r="C1830" s="69" t="s">
        <v>161</v>
      </c>
      <c r="D1830" s="69" t="s">
        <v>387</v>
      </c>
      <c r="E1830" s="69" t="s">
        <v>669</v>
      </c>
      <c r="F1830" s="69">
        <v>0</v>
      </c>
      <c r="G1830" s="69">
        <v>24</v>
      </c>
      <c r="H1830" s="69">
        <v>37090</v>
      </c>
      <c r="I1830" s="69">
        <v>371</v>
      </c>
      <c r="J1830" s="69">
        <v>181</v>
      </c>
      <c r="K1830" s="69">
        <v>18064</v>
      </c>
      <c r="L1830" s="69">
        <v>14117</v>
      </c>
      <c r="M1830" s="69">
        <v>206</v>
      </c>
      <c r="N1830" s="69">
        <v>1</v>
      </c>
      <c r="O1830" s="69">
        <v>2</v>
      </c>
      <c r="P1830" s="69">
        <v>2053.2600000000002</v>
      </c>
      <c r="Q1830" s="69">
        <v>54.62</v>
      </c>
      <c r="R1830" s="69">
        <v>1600000</v>
      </c>
      <c r="S1830" s="69">
        <v>2000</v>
      </c>
      <c r="T1830" s="69">
        <v>800</v>
      </c>
      <c r="U1830" s="69">
        <v>0</v>
      </c>
      <c r="V1830" s="69">
        <v>0</v>
      </c>
      <c r="W1830" s="69">
        <v>0</v>
      </c>
      <c r="X1830" s="69">
        <v>0</v>
      </c>
      <c r="Y1830" s="69">
        <v>0</v>
      </c>
      <c r="Z1830" s="69">
        <v>0</v>
      </c>
      <c r="AA1830" s="69">
        <v>0</v>
      </c>
      <c r="AB1830" s="69">
        <v>0</v>
      </c>
      <c r="AC1830" s="69">
        <v>0</v>
      </c>
      <c r="AD1830" s="69">
        <v>0</v>
      </c>
      <c r="AE1830" s="69">
        <v>0</v>
      </c>
      <c r="AF1830" s="69">
        <v>300284</v>
      </c>
      <c r="AG1830" s="69">
        <v>1299716</v>
      </c>
      <c r="AH1830" s="69">
        <v>189</v>
      </c>
      <c r="AI1830" s="69">
        <v>611</v>
      </c>
      <c r="AJ1830" s="69">
        <v>6</v>
      </c>
      <c r="AK1830" s="69">
        <v>-6</v>
      </c>
      <c r="AL1830" s="69">
        <v>3135</v>
      </c>
      <c r="AM1830" s="69">
        <v>1441</v>
      </c>
      <c r="AN1830" s="69">
        <v>-3135</v>
      </c>
      <c r="AO1830" s="69">
        <v>7</v>
      </c>
      <c r="AP1830" s="69">
        <v>-7</v>
      </c>
      <c r="AQ1830" s="69">
        <v>148959</v>
      </c>
      <c r="AR1830" s="69">
        <v>1681</v>
      </c>
      <c r="AS1830" s="69">
        <v>119275</v>
      </c>
      <c r="AT1830" s="69">
        <v>149938</v>
      </c>
      <c r="AU1830" s="69">
        <v>101</v>
      </c>
      <c r="AV1830" s="69">
        <v>1043</v>
      </c>
      <c r="AW1830" s="69">
        <v>0.1876775</v>
      </c>
      <c r="AX1830" s="69">
        <v>0.23624999999999999</v>
      </c>
      <c r="AY1830" s="69">
        <v>1588.8042328042327</v>
      </c>
      <c r="AZ1830" s="69">
        <v>411.1957671957673</v>
      </c>
      <c r="BA1830" s="69">
        <v>50047.333333333336</v>
      </c>
      <c r="BB1830" s="69">
        <v>0</v>
      </c>
      <c r="BC1830" s="69">
        <v>-50047.333333333336</v>
      </c>
      <c r="BD1830" s="69">
        <v>0</v>
      </c>
      <c r="BE1830" s="69">
        <v>95.784370015948966</v>
      </c>
      <c r="BF1830" s="69">
        <v>-95.784370015948966</v>
      </c>
      <c r="BG1830" s="69">
        <v>42897.714285714283</v>
      </c>
      <c r="BH1830" s="69">
        <v>0</v>
      </c>
      <c r="BI1830" s="69">
        <v>-42897.714285714283</v>
      </c>
      <c r="BJ1830" s="69">
        <v>4.6992796675595299E-5</v>
      </c>
      <c r="BK1830" s="69">
        <v>0</v>
      </c>
      <c r="BL1830" s="69">
        <v>178.63414634146341</v>
      </c>
      <c r="BM1830" s="69">
        <v>-178.63414634146341</v>
      </c>
      <c r="BN1830" s="69">
        <v>0</v>
      </c>
      <c r="BO1830" s="69">
        <v>2.5175770278767553</v>
      </c>
      <c r="BP1830" s="69">
        <v>-2.5175770278767553</v>
      </c>
      <c r="BQ1830" s="69">
        <v>2517.5770278767554</v>
      </c>
      <c r="BR1830" s="69">
        <v>-2517.5770278767554</v>
      </c>
      <c r="BS1830" s="69">
        <v>0.13115891741845939</v>
      </c>
      <c r="BT1830" s="69">
        <v>1484.5346534653465</v>
      </c>
      <c r="BU1830" s="69">
        <v>143.75647171620327</v>
      </c>
      <c r="BV1830" s="69">
        <v>9.6738028585046897E-3</v>
      </c>
    </row>
    <row r="1831" spans="1:74">
      <c r="A1831" s="113" t="s">
        <v>1054</v>
      </c>
      <c r="B1831" s="69" t="s">
        <v>100</v>
      </c>
      <c r="C1831" s="69" t="s">
        <v>161</v>
      </c>
      <c r="D1831" s="69" t="s">
        <v>387</v>
      </c>
      <c r="E1831" s="69" t="s">
        <v>669</v>
      </c>
      <c r="F1831" s="69">
        <v>0</v>
      </c>
      <c r="G1831" s="69">
        <v>21</v>
      </c>
      <c r="H1831" s="69">
        <v>36955</v>
      </c>
      <c r="I1831" s="69">
        <v>350</v>
      </c>
      <c r="J1831" s="69">
        <v>176</v>
      </c>
      <c r="K1831" s="69">
        <v>19434</v>
      </c>
      <c r="L1831" s="69">
        <v>15870</v>
      </c>
      <c r="M1831" s="69">
        <v>199</v>
      </c>
      <c r="N1831" s="69">
        <v>1</v>
      </c>
      <c r="O1831" s="69">
        <v>0</v>
      </c>
      <c r="P1831" s="69">
        <v>1901.56</v>
      </c>
      <c r="Q1831" s="69">
        <v>57.65</v>
      </c>
      <c r="R1831" s="69">
        <v>1600000</v>
      </c>
      <c r="S1831" s="69">
        <v>2000</v>
      </c>
      <c r="T1831" s="69">
        <v>800</v>
      </c>
      <c r="U1831" s="69">
        <v>0</v>
      </c>
      <c r="V1831" s="69">
        <v>0</v>
      </c>
      <c r="W1831" s="69">
        <v>0</v>
      </c>
      <c r="X1831" s="69">
        <v>0</v>
      </c>
      <c r="Y1831" s="69">
        <v>0</v>
      </c>
      <c r="Z1831" s="69">
        <v>0</v>
      </c>
      <c r="AA1831" s="69">
        <v>0</v>
      </c>
      <c r="AB1831" s="69">
        <v>0</v>
      </c>
      <c r="AC1831" s="69">
        <v>0</v>
      </c>
      <c r="AD1831" s="69">
        <v>0</v>
      </c>
      <c r="AE1831" s="69">
        <v>0</v>
      </c>
      <c r="AF1831" s="69">
        <v>373586</v>
      </c>
      <c r="AG1831" s="69">
        <v>1226414</v>
      </c>
      <c r="AH1831" s="69">
        <v>224</v>
      </c>
      <c r="AI1831" s="69">
        <v>576</v>
      </c>
      <c r="AJ1831" s="69">
        <v>6</v>
      </c>
      <c r="AK1831" s="69">
        <v>-6</v>
      </c>
      <c r="AL1831" s="69">
        <v>3662</v>
      </c>
      <c r="AM1831" s="69">
        <v>1716</v>
      </c>
      <c r="AN1831" s="69">
        <v>-3662</v>
      </c>
      <c r="AO1831" s="69">
        <v>8</v>
      </c>
      <c r="AP1831" s="69">
        <v>-8</v>
      </c>
      <c r="AQ1831" s="69">
        <v>182714</v>
      </c>
      <c r="AR1831" s="69">
        <v>1998</v>
      </c>
      <c r="AS1831" s="69">
        <v>147099</v>
      </c>
      <c r="AT1831" s="69">
        <v>186893</v>
      </c>
      <c r="AU1831" s="69">
        <v>122</v>
      </c>
      <c r="AV1831" s="69">
        <v>1242</v>
      </c>
      <c r="AW1831" s="69">
        <v>0.23349125000000001</v>
      </c>
      <c r="AX1831" s="69">
        <v>0.28000000000000003</v>
      </c>
      <c r="AY1831" s="69">
        <v>1667.7946428571429</v>
      </c>
      <c r="AZ1831" s="69">
        <v>332.20535714285711</v>
      </c>
      <c r="BA1831" s="69">
        <v>62264.333333333336</v>
      </c>
      <c r="BB1831" s="69">
        <v>0</v>
      </c>
      <c r="BC1831" s="69">
        <v>-62264.333333333336</v>
      </c>
      <c r="BD1831" s="69">
        <v>0</v>
      </c>
      <c r="BE1831" s="69">
        <v>102.01693063899508</v>
      </c>
      <c r="BF1831" s="69">
        <v>-102.01693063899508</v>
      </c>
      <c r="BG1831" s="69">
        <v>46698.25</v>
      </c>
      <c r="BH1831" s="69">
        <v>0</v>
      </c>
      <c r="BI1831" s="69">
        <v>-46698.25</v>
      </c>
      <c r="BJ1831" s="69">
        <v>4.378427487767768E-5</v>
      </c>
      <c r="BK1831" s="69">
        <v>0</v>
      </c>
      <c r="BL1831" s="69">
        <v>186.97997997997999</v>
      </c>
      <c r="BM1831" s="69">
        <v>-186.97997997997999</v>
      </c>
      <c r="BN1831" s="69">
        <v>0</v>
      </c>
      <c r="BO1831" s="69">
        <v>2.5396909564307033</v>
      </c>
      <c r="BP1831" s="69">
        <v>-2.5396909564307033</v>
      </c>
      <c r="BQ1831" s="69">
        <v>2539.6909564307034</v>
      </c>
      <c r="BR1831" s="69">
        <v>-2539.6909564307034</v>
      </c>
      <c r="BS1831" s="69">
        <v>0.13053613053613053</v>
      </c>
      <c r="BT1831" s="69">
        <v>1531.9098360655737</v>
      </c>
      <c r="BU1831" s="69">
        <v>150.47745571658615</v>
      </c>
      <c r="BV1831" s="69">
        <v>9.3917269612618631E-3</v>
      </c>
    </row>
    <row r="1832" spans="1:74">
      <c r="A1832" s="113" t="s">
        <v>1055</v>
      </c>
      <c r="B1832" s="69" t="s">
        <v>100</v>
      </c>
      <c r="C1832" s="69" t="s">
        <v>161</v>
      </c>
      <c r="D1832" s="69" t="s">
        <v>387</v>
      </c>
      <c r="E1832" s="69" t="s">
        <v>669</v>
      </c>
      <c r="F1832" s="69">
        <v>0</v>
      </c>
      <c r="G1832" s="69">
        <v>24</v>
      </c>
      <c r="H1832" s="69">
        <v>35486</v>
      </c>
      <c r="I1832" s="69">
        <v>370</v>
      </c>
      <c r="J1832" s="69">
        <v>173</v>
      </c>
      <c r="K1832" s="69">
        <v>24128</v>
      </c>
      <c r="L1832" s="69">
        <v>19717</v>
      </c>
      <c r="M1832" s="69">
        <v>199</v>
      </c>
      <c r="N1832" s="69">
        <v>0</v>
      </c>
      <c r="O1832" s="69">
        <v>2</v>
      </c>
      <c r="P1832" s="69">
        <v>1470.74</v>
      </c>
      <c r="Q1832" s="69">
        <v>54.09</v>
      </c>
      <c r="R1832" s="69">
        <v>1600000</v>
      </c>
      <c r="S1832" s="69">
        <v>2000</v>
      </c>
      <c r="T1832" s="69">
        <v>800</v>
      </c>
      <c r="U1832" s="69">
        <v>0</v>
      </c>
      <c r="V1832" s="69">
        <v>0</v>
      </c>
      <c r="W1832" s="69">
        <v>0</v>
      </c>
      <c r="X1832" s="69">
        <v>0</v>
      </c>
      <c r="Y1832" s="69">
        <v>0</v>
      </c>
      <c r="Z1832" s="69">
        <v>0</v>
      </c>
      <c r="AA1832" s="69">
        <v>0</v>
      </c>
      <c r="AB1832" s="69">
        <v>0</v>
      </c>
      <c r="AC1832" s="69">
        <v>0</v>
      </c>
      <c r="AD1832" s="69">
        <v>0</v>
      </c>
      <c r="AE1832" s="69">
        <v>0</v>
      </c>
      <c r="AF1832" s="69">
        <v>452920</v>
      </c>
      <c r="AG1832" s="69">
        <v>1147080</v>
      </c>
      <c r="AH1832" s="69">
        <v>262</v>
      </c>
      <c r="AI1832" s="69">
        <v>538</v>
      </c>
      <c r="AJ1832" s="69">
        <v>10</v>
      </c>
      <c r="AK1832" s="69">
        <v>-10</v>
      </c>
      <c r="AL1832" s="69">
        <v>4268</v>
      </c>
      <c r="AM1832" s="69">
        <v>2020</v>
      </c>
      <c r="AN1832" s="69">
        <v>-4268</v>
      </c>
      <c r="AO1832" s="69">
        <v>8</v>
      </c>
      <c r="AP1832" s="69">
        <v>-8</v>
      </c>
      <c r="AQ1832" s="69">
        <v>221212</v>
      </c>
      <c r="AR1832" s="69">
        <v>2363</v>
      </c>
      <c r="AS1832" s="69">
        <v>179521</v>
      </c>
      <c r="AT1832" s="69">
        <v>222379</v>
      </c>
      <c r="AU1832" s="69">
        <v>146</v>
      </c>
      <c r="AV1832" s="69">
        <v>1441</v>
      </c>
      <c r="AW1832" s="69">
        <v>0.28307500000000002</v>
      </c>
      <c r="AX1832" s="69">
        <v>0.32750000000000001</v>
      </c>
      <c r="AY1832" s="69">
        <v>1728.7022900763359</v>
      </c>
      <c r="AZ1832" s="69">
        <v>271.29770992366412</v>
      </c>
      <c r="BA1832" s="69">
        <v>45292</v>
      </c>
      <c r="BB1832" s="69">
        <v>0</v>
      </c>
      <c r="BC1832" s="69">
        <v>-45292</v>
      </c>
      <c r="BD1832" s="69">
        <v>0</v>
      </c>
      <c r="BE1832" s="69">
        <v>106.11996251171509</v>
      </c>
      <c r="BF1832" s="69">
        <v>-106.11996251171509</v>
      </c>
      <c r="BG1832" s="69">
        <v>56615</v>
      </c>
      <c r="BH1832" s="69">
        <v>0</v>
      </c>
      <c r="BI1832" s="69">
        <v>-56615</v>
      </c>
      <c r="BJ1832" s="69">
        <v>3.6164403377755279E-5</v>
      </c>
      <c r="BK1832" s="69">
        <v>0</v>
      </c>
      <c r="BL1832" s="69">
        <v>191.67160389335589</v>
      </c>
      <c r="BM1832" s="69">
        <v>-191.67160389335589</v>
      </c>
      <c r="BN1832" s="69">
        <v>0</v>
      </c>
      <c r="BO1832" s="69">
        <v>2.5229360353384842</v>
      </c>
      <c r="BP1832" s="69">
        <v>-2.5229360353384842</v>
      </c>
      <c r="BQ1832" s="69">
        <v>2522.9360353384841</v>
      </c>
      <c r="BR1832" s="69">
        <v>-2522.9360353384841</v>
      </c>
      <c r="BS1832" s="69">
        <v>0.12970297029702971</v>
      </c>
      <c r="BT1832" s="69">
        <v>1523.1438356164383</v>
      </c>
      <c r="BU1832" s="69">
        <v>154.32269257460098</v>
      </c>
      <c r="BV1832" s="69">
        <v>9.1315118528832069E-3</v>
      </c>
    </row>
    <row r="1833" spans="1:74">
      <c r="A1833" s="113" t="s">
        <v>1056</v>
      </c>
      <c r="B1833" s="69" t="s">
        <v>100</v>
      </c>
      <c r="C1833" s="69" t="s">
        <v>161</v>
      </c>
      <c r="D1833" s="69" t="s">
        <v>387</v>
      </c>
      <c r="E1833" s="69" t="s">
        <v>669</v>
      </c>
      <c r="F1833" s="69">
        <v>0</v>
      </c>
      <c r="G1833" s="69">
        <v>16</v>
      </c>
      <c r="H1833" s="69">
        <v>33466</v>
      </c>
      <c r="I1833" s="69">
        <v>389</v>
      </c>
      <c r="J1833" s="69">
        <v>220</v>
      </c>
      <c r="K1833" s="69">
        <v>25642</v>
      </c>
      <c r="L1833" s="69">
        <v>21906</v>
      </c>
      <c r="M1833" s="69">
        <v>241</v>
      </c>
      <c r="N1833" s="69">
        <v>0</v>
      </c>
      <c r="O1833" s="69">
        <v>1</v>
      </c>
      <c r="P1833" s="69">
        <v>1305.1199999999999</v>
      </c>
      <c r="Q1833" s="69">
        <v>44.09</v>
      </c>
      <c r="R1833" s="69">
        <v>1600000</v>
      </c>
      <c r="S1833" s="69">
        <v>2000</v>
      </c>
      <c r="T1833" s="69">
        <v>800</v>
      </c>
      <c r="U1833" s="69">
        <v>0</v>
      </c>
      <c r="V1833" s="69">
        <v>0</v>
      </c>
      <c r="W1833" s="69">
        <v>0</v>
      </c>
      <c r="X1833" s="69">
        <v>0</v>
      </c>
      <c r="Y1833" s="69">
        <v>0</v>
      </c>
      <c r="Z1833" s="69">
        <v>0</v>
      </c>
      <c r="AA1833" s="69">
        <v>0</v>
      </c>
      <c r="AB1833" s="69">
        <v>0</v>
      </c>
      <c r="AC1833" s="69">
        <v>0</v>
      </c>
      <c r="AD1833" s="69">
        <v>0</v>
      </c>
      <c r="AE1833" s="69">
        <v>0</v>
      </c>
      <c r="AF1833" s="69">
        <v>511842</v>
      </c>
      <c r="AG1833" s="69">
        <v>1088158</v>
      </c>
      <c r="AH1833" s="69">
        <v>299</v>
      </c>
      <c r="AI1833" s="69">
        <v>501</v>
      </c>
      <c r="AJ1833" s="69">
        <v>11</v>
      </c>
      <c r="AK1833" s="69">
        <v>-11</v>
      </c>
      <c r="AL1833" s="69">
        <v>4892</v>
      </c>
      <c r="AM1833" s="69">
        <v>2376</v>
      </c>
      <c r="AN1833" s="69">
        <v>-4892</v>
      </c>
      <c r="AO1833" s="69">
        <v>8</v>
      </c>
      <c r="AP1833" s="69">
        <v>-8</v>
      </c>
      <c r="AQ1833" s="69">
        <v>259492</v>
      </c>
      <c r="AR1833" s="69">
        <v>2768</v>
      </c>
      <c r="AS1833" s="69">
        <v>212580</v>
      </c>
      <c r="AT1833" s="69">
        <v>255845</v>
      </c>
      <c r="AU1833" s="69">
        <v>162</v>
      </c>
      <c r="AV1833" s="69">
        <v>1682</v>
      </c>
      <c r="AW1833" s="69">
        <v>0.31990125000000003</v>
      </c>
      <c r="AX1833" s="69">
        <v>0.37375000000000003</v>
      </c>
      <c r="AY1833" s="69">
        <v>1711.8461538461538</v>
      </c>
      <c r="AZ1833" s="69">
        <v>288.15384615384619</v>
      </c>
      <c r="BA1833" s="69">
        <v>46531.090909090912</v>
      </c>
      <c r="BB1833" s="69">
        <v>0</v>
      </c>
      <c r="BC1833" s="69">
        <v>-46531.090909090912</v>
      </c>
      <c r="BD1833" s="69">
        <v>0</v>
      </c>
      <c r="BE1833" s="69">
        <v>104.6283728536386</v>
      </c>
      <c r="BF1833" s="69">
        <v>-104.6283728536386</v>
      </c>
      <c r="BG1833" s="69">
        <v>63980.25</v>
      </c>
      <c r="BH1833" s="69">
        <v>0</v>
      </c>
      <c r="BI1833" s="69">
        <v>-63980.25</v>
      </c>
      <c r="BJ1833" s="69">
        <v>3.0829466804371618E-5</v>
      </c>
      <c r="BK1833" s="69">
        <v>0</v>
      </c>
      <c r="BL1833" s="69">
        <v>184.91401734104045</v>
      </c>
      <c r="BM1833" s="69">
        <v>-184.91401734104045</v>
      </c>
      <c r="BN1833" s="69">
        <v>0</v>
      </c>
      <c r="BO1833" s="69">
        <v>2.4077617837990402</v>
      </c>
      <c r="BP1833" s="69">
        <v>-2.4077617837990402</v>
      </c>
      <c r="BQ1833" s="69">
        <v>2407.7617837990401</v>
      </c>
      <c r="BR1833" s="69">
        <v>-2407.7617837990401</v>
      </c>
      <c r="BS1833" s="69">
        <v>0.12584175084175084</v>
      </c>
      <c r="BT1833" s="69">
        <v>1579.2901234567901</v>
      </c>
      <c r="BU1833" s="69">
        <v>152.1076099881094</v>
      </c>
      <c r="BV1833" s="69">
        <v>9.1563516408983709E-3</v>
      </c>
    </row>
    <row r="1834" spans="1:74">
      <c r="A1834" s="113" t="s">
        <v>1057</v>
      </c>
      <c r="B1834" s="69" t="s">
        <v>100</v>
      </c>
      <c r="C1834" s="69" t="s">
        <v>161</v>
      </c>
      <c r="D1834" s="69" t="s">
        <v>387</v>
      </c>
      <c r="E1834" s="69" t="s">
        <v>669</v>
      </c>
      <c r="F1834" s="69">
        <v>0</v>
      </c>
      <c r="G1834" s="69">
        <v>19</v>
      </c>
      <c r="H1834" s="69">
        <v>37490</v>
      </c>
      <c r="I1834" s="69">
        <v>375</v>
      </c>
      <c r="J1834" s="69">
        <v>202</v>
      </c>
      <c r="K1834" s="69">
        <v>29908</v>
      </c>
      <c r="L1834" s="69">
        <v>24939</v>
      </c>
      <c r="M1834" s="69">
        <v>224</v>
      </c>
      <c r="N1834" s="69">
        <v>0</v>
      </c>
      <c r="O1834" s="69">
        <v>0</v>
      </c>
      <c r="P1834" s="69">
        <v>1253.51</v>
      </c>
      <c r="Q1834" s="69">
        <v>52.73</v>
      </c>
      <c r="R1834" s="69">
        <v>1600000</v>
      </c>
      <c r="S1834" s="69">
        <v>2000</v>
      </c>
      <c r="T1834" s="69">
        <v>800</v>
      </c>
      <c r="U1834" s="69">
        <v>0</v>
      </c>
      <c r="V1834" s="69">
        <v>0</v>
      </c>
      <c r="W1834" s="69">
        <v>0</v>
      </c>
      <c r="X1834" s="69">
        <v>0</v>
      </c>
      <c r="Y1834" s="69">
        <v>0</v>
      </c>
      <c r="Z1834" s="69">
        <v>0</v>
      </c>
      <c r="AA1834" s="69">
        <v>0</v>
      </c>
      <c r="AB1834" s="69">
        <v>0</v>
      </c>
      <c r="AC1834" s="69">
        <v>0</v>
      </c>
      <c r="AD1834" s="69">
        <v>0</v>
      </c>
      <c r="AE1834" s="69">
        <v>0</v>
      </c>
      <c r="AF1834" s="69">
        <v>586692</v>
      </c>
      <c r="AG1834" s="69">
        <v>1013308</v>
      </c>
      <c r="AH1834" s="69">
        <v>350</v>
      </c>
      <c r="AI1834" s="69">
        <v>450</v>
      </c>
      <c r="AJ1834" s="69">
        <v>12</v>
      </c>
      <c r="AK1834" s="69">
        <v>-12</v>
      </c>
      <c r="AL1834" s="69">
        <v>5555</v>
      </c>
      <c r="AM1834" s="69">
        <v>2732</v>
      </c>
      <c r="AN1834" s="69">
        <v>-5555</v>
      </c>
      <c r="AO1834" s="69">
        <v>8</v>
      </c>
      <c r="AP1834" s="69">
        <v>-8</v>
      </c>
      <c r="AQ1834" s="69">
        <v>307831</v>
      </c>
      <c r="AR1834" s="69">
        <v>3186</v>
      </c>
      <c r="AS1834" s="69">
        <v>253147</v>
      </c>
      <c r="AT1834" s="69">
        <v>293335</v>
      </c>
      <c r="AU1834" s="69">
        <v>181</v>
      </c>
      <c r="AV1834" s="69">
        <v>1906</v>
      </c>
      <c r="AW1834" s="69">
        <v>0.36668250000000002</v>
      </c>
      <c r="AX1834" s="69">
        <v>0.4375</v>
      </c>
      <c r="AY1834" s="69">
        <v>1676.2628571428572</v>
      </c>
      <c r="AZ1834" s="69">
        <v>323.73714285714277</v>
      </c>
      <c r="BA1834" s="69">
        <v>48891</v>
      </c>
      <c r="BB1834" s="69">
        <v>0</v>
      </c>
      <c r="BC1834" s="69">
        <v>-48891</v>
      </c>
      <c r="BD1834" s="69">
        <v>0</v>
      </c>
      <c r="BE1834" s="69">
        <v>105.61512151215122</v>
      </c>
      <c r="BF1834" s="69">
        <v>-105.61512151215122</v>
      </c>
      <c r="BG1834" s="69">
        <v>73336.5</v>
      </c>
      <c r="BH1834" s="69">
        <v>0</v>
      </c>
      <c r="BI1834" s="69">
        <v>-73336.5</v>
      </c>
      <c r="BJ1834" s="69">
        <v>2.5988285780184581E-5</v>
      </c>
      <c r="BK1834" s="69">
        <v>0</v>
      </c>
      <c r="BL1834" s="69">
        <v>184.14689265536722</v>
      </c>
      <c r="BM1834" s="69">
        <v>-184.14689265536722</v>
      </c>
      <c r="BN1834" s="69">
        <v>0</v>
      </c>
      <c r="BO1834" s="69">
        <v>2.3175941251525791</v>
      </c>
      <c r="BP1834" s="69">
        <v>-2.3175941251525791</v>
      </c>
      <c r="BQ1834" s="69">
        <v>2317.5941251525792</v>
      </c>
      <c r="BR1834" s="69">
        <v>-2317.5941251525792</v>
      </c>
      <c r="BS1834" s="69">
        <v>0.12811127379209369</v>
      </c>
      <c r="BT1834" s="69">
        <v>1620.6353591160221</v>
      </c>
      <c r="BU1834" s="69">
        <v>153.90083945435467</v>
      </c>
      <c r="BV1834" s="69">
        <v>8.8749995939330344E-3</v>
      </c>
    </row>
    <row r="1835" spans="1:74">
      <c r="A1835" s="113" t="s">
        <v>1058</v>
      </c>
      <c r="B1835" s="69" t="s">
        <v>100</v>
      </c>
      <c r="C1835" s="69" t="s">
        <v>161</v>
      </c>
      <c r="D1835" s="69" t="s">
        <v>387</v>
      </c>
      <c r="E1835" s="69" t="s">
        <v>669</v>
      </c>
      <c r="F1835" s="69">
        <v>0</v>
      </c>
      <c r="G1835" s="69">
        <v>35</v>
      </c>
      <c r="H1835" s="69">
        <v>37549</v>
      </c>
      <c r="I1835" s="69">
        <v>458</v>
      </c>
      <c r="J1835" s="69">
        <v>200</v>
      </c>
      <c r="K1835" s="69">
        <v>30601</v>
      </c>
      <c r="L1835" s="69">
        <v>25801</v>
      </c>
      <c r="M1835" s="69">
        <v>231</v>
      </c>
      <c r="N1835" s="69">
        <v>1</v>
      </c>
      <c r="O1835" s="69">
        <v>1</v>
      </c>
      <c r="P1835" s="69">
        <v>1227.05</v>
      </c>
      <c r="Q1835" s="69">
        <v>48.96</v>
      </c>
      <c r="R1835" s="69">
        <v>1600000</v>
      </c>
      <c r="S1835" s="69">
        <v>2000</v>
      </c>
      <c r="T1835" s="69">
        <v>800</v>
      </c>
      <c r="U1835" s="69">
        <v>0</v>
      </c>
      <c r="V1835" s="69">
        <v>0</v>
      </c>
      <c r="W1835" s="69">
        <v>0</v>
      </c>
      <c r="X1835" s="69">
        <v>0</v>
      </c>
      <c r="Y1835" s="69">
        <v>0</v>
      </c>
      <c r="Z1835" s="69">
        <v>0</v>
      </c>
      <c r="AA1835" s="69">
        <v>0</v>
      </c>
      <c r="AB1835" s="69">
        <v>0</v>
      </c>
      <c r="AC1835" s="69">
        <v>0</v>
      </c>
      <c r="AD1835" s="69">
        <v>0</v>
      </c>
      <c r="AE1835" s="69">
        <v>0</v>
      </c>
      <c r="AF1835" s="69">
        <v>663847</v>
      </c>
      <c r="AG1835" s="69">
        <v>936153</v>
      </c>
      <c r="AH1835" s="69">
        <v>416</v>
      </c>
      <c r="AI1835" s="69">
        <v>384</v>
      </c>
      <c r="AJ1835" s="69">
        <v>13</v>
      </c>
      <c r="AK1835" s="69">
        <v>-13</v>
      </c>
      <c r="AL1835" s="69">
        <v>6386</v>
      </c>
      <c r="AM1835" s="69">
        <v>3124</v>
      </c>
      <c r="AN1835" s="69">
        <v>-6386</v>
      </c>
      <c r="AO1835" s="69">
        <v>9</v>
      </c>
      <c r="AP1835" s="69">
        <v>-9</v>
      </c>
      <c r="AQ1835" s="69">
        <v>361449</v>
      </c>
      <c r="AR1835" s="69">
        <v>3639</v>
      </c>
      <c r="AS1835" s="69">
        <v>299008</v>
      </c>
      <c r="AT1835" s="69">
        <v>330884</v>
      </c>
      <c r="AU1835" s="69">
        <v>216</v>
      </c>
      <c r="AV1835" s="69">
        <v>2137</v>
      </c>
      <c r="AW1835" s="69">
        <v>0.41490437499999999</v>
      </c>
      <c r="AX1835" s="69">
        <v>0.52</v>
      </c>
      <c r="AY1835" s="69">
        <v>1595.7860576923076</v>
      </c>
      <c r="AZ1835" s="69">
        <v>404.21394230769238</v>
      </c>
      <c r="BA1835" s="69">
        <v>51065.153846153844</v>
      </c>
      <c r="BB1835" s="69">
        <v>0</v>
      </c>
      <c r="BC1835" s="69">
        <v>-51065.153846153844</v>
      </c>
      <c r="BD1835" s="69">
        <v>0</v>
      </c>
      <c r="BE1835" s="69">
        <v>103.95349201378015</v>
      </c>
      <c r="BF1835" s="69">
        <v>-103.95349201378015</v>
      </c>
      <c r="BG1835" s="69">
        <v>73760.777777777781</v>
      </c>
      <c r="BH1835" s="69">
        <v>0</v>
      </c>
      <c r="BI1835" s="69">
        <v>-73760.777777777781</v>
      </c>
      <c r="BJ1835" s="69">
        <v>2.4899778391972311E-5</v>
      </c>
      <c r="BK1835" s="69">
        <v>0</v>
      </c>
      <c r="BL1835" s="69">
        <v>182.42566639186589</v>
      </c>
      <c r="BM1835" s="69">
        <v>-182.42566639186589</v>
      </c>
      <c r="BN1835" s="69">
        <v>0</v>
      </c>
      <c r="BO1835" s="69">
        <v>2.2201646778681505</v>
      </c>
      <c r="BP1835" s="69">
        <v>-2.2201646778681505</v>
      </c>
      <c r="BQ1835" s="69">
        <v>2220.1646778681506</v>
      </c>
      <c r="BR1835" s="69">
        <v>-2220.1646778681506</v>
      </c>
      <c r="BS1835" s="69">
        <v>0.13316261203585147</v>
      </c>
      <c r="BT1835" s="69">
        <v>1531.8703703703704</v>
      </c>
      <c r="BU1835" s="69">
        <v>154.83575105287787</v>
      </c>
      <c r="BV1835" s="69">
        <v>8.642989744057944E-3</v>
      </c>
    </row>
    <row r="1836" spans="1:74">
      <c r="A1836" s="113" t="s">
        <v>1059</v>
      </c>
      <c r="B1836" s="69" t="s">
        <v>100</v>
      </c>
      <c r="C1836" s="69" t="s">
        <v>161</v>
      </c>
      <c r="D1836" s="69" t="s">
        <v>387</v>
      </c>
      <c r="E1836" s="69" t="s">
        <v>669</v>
      </c>
      <c r="F1836" s="69">
        <v>0</v>
      </c>
      <c r="G1836" s="69">
        <v>18</v>
      </c>
      <c r="H1836" s="69">
        <v>33824</v>
      </c>
      <c r="I1836" s="69">
        <v>282</v>
      </c>
      <c r="J1836" s="69">
        <v>145</v>
      </c>
      <c r="K1836" s="69">
        <v>21120</v>
      </c>
      <c r="L1836" s="69">
        <v>17744</v>
      </c>
      <c r="M1836" s="69">
        <v>158</v>
      </c>
      <c r="N1836" s="69">
        <v>0</v>
      </c>
      <c r="O1836" s="69">
        <v>0</v>
      </c>
      <c r="P1836" s="69">
        <v>1601.52</v>
      </c>
      <c r="Q1836" s="69">
        <v>66.19</v>
      </c>
      <c r="R1836" s="69">
        <v>1600000</v>
      </c>
      <c r="S1836" s="69">
        <v>2000</v>
      </c>
      <c r="T1836" s="69">
        <v>800</v>
      </c>
      <c r="U1836" s="69">
        <v>0</v>
      </c>
      <c r="V1836" s="69">
        <v>0</v>
      </c>
      <c r="W1836" s="69">
        <v>0</v>
      </c>
      <c r="X1836" s="69">
        <v>0</v>
      </c>
      <c r="Y1836" s="69">
        <v>0</v>
      </c>
      <c r="Z1836" s="69">
        <v>0</v>
      </c>
      <c r="AA1836" s="69">
        <v>0</v>
      </c>
      <c r="AB1836" s="69">
        <v>0</v>
      </c>
      <c r="AC1836" s="69">
        <v>0</v>
      </c>
      <c r="AD1836" s="69">
        <v>0</v>
      </c>
      <c r="AE1836" s="69">
        <v>0</v>
      </c>
      <c r="AF1836" s="69">
        <v>735537</v>
      </c>
      <c r="AG1836" s="69">
        <v>864463</v>
      </c>
      <c r="AH1836" s="69">
        <v>458</v>
      </c>
      <c r="AI1836" s="69">
        <v>342</v>
      </c>
      <c r="AJ1836" s="69">
        <v>13</v>
      </c>
      <c r="AK1836" s="69">
        <v>-13</v>
      </c>
      <c r="AL1836" s="69">
        <v>6880</v>
      </c>
      <c r="AM1836" s="69">
        <v>3389</v>
      </c>
      <c r="AN1836" s="69">
        <v>-6880</v>
      </c>
      <c r="AO1836" s="69">
        <v>9</v>
      </c>
      <c r="AP1836" s="69">
        <v>-9</v>
      </c>
      <c r="AQ1836" s="69">
        <v>397811</v>
      </c>
      <c r="AR1836" s="69">
        <v>3946</v>
      </c>
      <c r="AS1836" s="69">
        <v>330349</v>
      </c>
      <c r="AT1836" s="69">
        <v>364708</v>
      </c>
      <c r="AU1836" s="69">
        <v>234</v>
      </c>
      <c r="AV1836" s="69">
        <v>2295</v>
      </c>
      <c r="AW1836" s="69">
        <v>0.45971062499999998</v>
      </c>
      <c r="AX1836" s="69">
        <v>0.57250000000000001</v>
      </c>
      <c r="AY1836" s="69">
        <v>1605.975982532751</v>
      </c>
      <c r="AZ1836" s="69">
        <v>394.024017467249</v>
      </c>
      <c r="BA1836" s="69">
        <v>56579.769230769234</v>
      </c>
      <c r="BB1836" s="69">
        <v>0</v>
      </c>
      <c r="BC1836" s="69">
        <v>-56579.769230769234</v>
      </c>
      <c r="BD1836" s="69">
        <v>0</v>
      </c>
      <c r="BE1836" s="69">
        <v>106.9094476744186</v>
      </c>
      <c r="BF1836" s="69">
        <v>-106.9094476744186</v>
      </c>
      <c r="BG1836" s="69">
        <v>81726.333333333328</v>
      </c>
      <c r="BH1836" s="69">
        <v>0</v>
      </c>
      <c r="BI1836" s="69">
        <v>-81726.333333333328</v>
      </c>
      <c r="BJ1836" s="69">
        <v>2.2623808793623102E-5</v>
      </c>
      <c r="BK1836" s="69">
        <v>0</v>
      </c>
      <c r="BL1836" s="69">
        <v>186.40065889508364</v>
      </c>
      <c r="BM1836" s="69">
        <v>-186.40065889508364</v>
      </c>
      <c r="BN1836" s="69">
        <v>0</v>
      </c>
      <c r="BO1836" s="69">
        <v>2.2265452597101851</v>
      </c>
      <c r="BP1836" s="69">
        <v>-2.2265452597101851</v>
      </c>
      <c r="BQ1836" s="69">
        <v>2226.5452597101853</v>
      </c>
      <c r="BR1836" s="69">
        <v>-2226.5452597101853</v>
      </c>
      <c r="BS1836" s="69">
        <v>0.13514311006196519</v>
      </c>
      <c r="BT1836" s="69">
        <v>1558.5811965811965</v>
      </c>
      <c r="BU1836" s="69">
        <v>158.91416122004358</v>
      </c>
      <c r="BV1836" s="69">
        <v>8.5191208890654097E-3</v>
      </c>
    </row>
    <row r="1837" spans="1:74">
      <c r="A1837" s="113" t="s">
        <v>1031</v>
      </c>
      <c r="B1837" s="69" t="s">
        <v>100</v>
      </c>
      <c r="C1837" s="69" t="s">
        <v>161</v>
      </c>
      <c r="D1837" s="69" t="s">
        <v>387</v>
      </c>
      <c r="E1837" s="69" t="s">
        <v>669</v>
      </c>
      <c r="F1837" s="69">
        <v>0</v>
      </c>
      <c r="G1837" s="69">
        <v>21</v>
      </c>
      <c r="H1837" s="69">
        <v>33809</v>
      </c>
      <c r="I1837" s="69">
        <v>315</v>
      </c>
      <c r="J1837" s="69">
        <v>170</v>
      </c>
      <c r="K1837" s="69">
        <v>19971</v>
      </c>
      <c r="L1837" s="69">
        <v>16551</v>
      </c>
      <c r="M1837" s="69">
        <v>188</v>
      </c>
      <c r="N1837" s="69">
        <v>0</v>
      </c>
      <c r="O1837" s="69">
        <v>1</v>
      </c>
      <c r="P1837" s="69">
        <v>1692.9</v>
      </c>
      <c r="Q1837" s="69">
        <v>55.24</v>
      </c>
      <c r="R1837" s="69">
        <v>1600000</v>
      </c>
      <c r="S1837" s="69">
        <v>2000</v>
      </c>
      <c r="T1837" s="69">
        <v>800</v>
      </c>
      <c r="U1837" s="69">
        <v>0</v>
      </c>
      <c r="V1837" s="69">
        <v>0</v>
      </c>
      <c r="W1837" s="69">
        <v>0</v>
      </c>
      <c r="X1837" s="69">
        <v>0</v>
      </c>
      <c r="Y1837" s="69">
        <v>0</v>
      </c>
      <c r="Z1837" s="69">
        <v>0</v>
      </c>
      <c r="AA1837" s="69">
        <v>0</v>
      </c>
      <c r="AB1837" s="69">
        <v>0</v>
      </c>
      <c r="AC1837" s="69">
        <v>0</v>
      </c>
      <c r="AD1837" s="69">
        <v>0</v>
      </c>
      <c r="AE1837" s="69">
        <v>0</v>
      </c>
      <c r="AF1837" s="69">
        <v>803311</v>
      </c>
      <c r="AG1837" s="69">
        <v>796689</v>
      </c>
      <c r="AH1837" s="69">
        <v>497</v>
      </c>
      <c r="AI1837" s="69">
        <v>303</v>
      </c>
      <c r="AJ1837" s="69">
        <v>15</v>
      </c>
      <c r="AK1837" s="69">
        <v>-15</v>
      </c>
      <c r="AL1837" s="69">
        <v>7343</v>
      </c>
      <c r="AM1837" s="69">
        <v>3639</v>
      </c>
      <c r="AN1837" s="69">
        <v>-7343</v>
      </c>
      <c r="AO1837" s="69">
        <v>9</v>
      </c>
      <c r="AP1837" s="69">
        <v>-9</v>
      </c>
      <c r="AQ1837" s="69">
        <v>429865</v>
      </c>
      <c r="AR1837" s="69">
        <v>4223</v>
      </c>
      <c r="AS1837" s="69">
        <v>357608</v>
      </c>
      <c r="AT1837" s="69">
        <v>398517</v>
      </c>
      <c r="AU1837" s="69">
        <v>255</v>
      </c>
      <c r="AV1837" s="69">
        <v>2483</v>
      </c>
      <c r="AW1837" s="69">
        <v>0.50206937500000004</v>
      </c>
      <c r="AX1837" s="69">
        <v>0.62124999999999997</v>
      </c>
      <c r="AY1837" s="69">
        <v>1616.3199195171026</v>
      </c>
      <c r="AZ1837" s="69">
        <v>383.68008048289744</v>
      </c>
      <c r="BA1837" s="69">
        <v>53554.066666666666</v>
      </c>
      <c r="BB1837" s="69">
        <v>0</v>
      </c>
      <c r="BC1837" s="69">
        <v>-53554.066666666666</v>
      </c>
      <c r="BD1837" s="69">
        <v>0</v>
      </c>
      <c r="BE1837" s="69">
        <v>109.39820236960371</v>
      </c>
      <c r="BF1837" s="69">
        <v>-109.39820236960371</v>
      </c>
      <c r="BG1837" s="69">
        <v>89256.777777777781</v>
      </c>
      <c r="BH1837" s="69">
        <v>0</v>
      </c>
      <c r="BI1837" s="69">
        <v>-89256.777777777781</v>
      </c>
      <c r="BJ1837" s="69">
        <v>2.0936805741337397E-5</v>
      </c>
      <c r="BK1837" s="69">
        <v>0</v>
      </c>
      <c r="BL1837" s="69">
        <v>190.22282737390481</v>
      </c>
      <c r="BM1837" s="69">
        <v>-190.22282737390481</v>
      </c>
      <c r="BN1837" s="69">
        <v>0</v>
      </c>
      <c r="BO1837" s="69">
        <v>2.2463451600635334</v>
      </c>
      <c r="BP1837" s="69">
        <v>-2.2463451600635334</v>
      </c>
      <c r="BQ1837" s="69">
        <v>2246.3451600635335</v>
      </c>
      <c r="BR1837" s="69">
        <v>-2246.3451600635335</v>
      </c>
      <c r="BS1837" s="69">
        <v>0.13657598241275076</v>
      </c>
      <c r="BT1837" s="69">
        <v>1562.8117647058823</v>
      </c>
      <c r="BU1837" s="69">
        <v>160.49818767619814</v>
      </c>
      <c r="BV1837" s="69">
        <v>8.4654484547474207E-3</v>
      </c>
    </row>
    <row r="1838" spans="1:74">
      <c r="A1838" s="113" t="s">
        <v>1032</v>
      </c>
      <c r="B1838" s="69" t="s">
        <v>100</v>
      </c>
      <c r="C1838" s="69" t="s">
        <v>161</v>
      </c>
      <c r="D1838" s="69" t="s">
        <v>387</v>
      </c>
      <c r="E1838" s="69" t="s">
        <v>669</v>
      </c>
      <c r="F1838" s="69">
        <v>0</v>
      </c>
      <c r="G1838" s="69">
        <v>16</v>
      </c>
      <c r="H1838" s="69">
        <v>32741</v>
      </c>
      <c r="I1838" s="69">
        <v>248</v>
      </c>
      <c r="J1838" s="69">
        <v>138</v>
      </c>
      <c r="K1838" s="69">
        <v>20468</v>
      </c>
      <c r="L1838" s="69">
        <v>17656</v>
      </c>
      <c r="M1838" s="69">
        <v>146</v>
      </c>
      <c r="N1838" s="69">
        <v>1</v>
      </c>
      <c r="O1838" s="69">
        <v>0</v>
      </c>
      <c r="P1838" s="69">
        <v>1599.62</v>
      </c>
      <c r="Q1838" s="69">
        <v>69.37</v>
      </c>
      <c r="R1838" s="69">
        <v>1600000</v>
      </c>
      <c r="S1838" s="69">
        <v>2000</v>
      </c>
      <c r="T1838" s="69">
        <v>800</v>
      </c>
      <c r="U1838" s="69">
        <v>0</v>
      </c>
      <c r="V1838" s="69">
        <v>0</v>
      </c>
      <c r="W1838" s="69">
        <v>0</v>
      </c>
      <c r="X1838" s="69">
        <v>0</v>
      </c>
      <c r="Y1838" s="69">
        <v>0</v>
      </c>
      <c r="Z1838" s="69">
        <v>0</v>
      </c>
      <c r="AA1838" s="69">
        <v>0</v>
      </c>
      <c r="AB1838" s="69">
        <v>0</v>
      </c>
      <c r="AC1838" s="69">
        <v>0</v>
      </c>
      <c r="AD1838" s="69">
        <v>0</v>
      </c>
      <c r="AE1838" s="69">
        <v>0</v>
      </c>
      <c r="AF1838" s="69">
        <v>865945</v>
      </c>
      <c r="AG1838" s="69">
        <v>734055</v>
      </c>
      <c r="AH1838" s="69">
        <v>533</v>
      </c>
      <c r="AI1838" s="69">
        <v>267</v>
      </c>
      <c r="AJ1838" s="69">
        <v>15</v>
      </c>
      <c r="AK1838" s="69">
        <v>-15</v>
      </c>
      <c r="AL1838" s="69">
        <v>7775</v>
      </c>
      <c r="AM1838" s="69">
        <v>3884</v>
      </c>
      <c r="AN1838" s="69">
        <v>-7775</v>
      </c>
      <c r="AO1838" s="69">
        <v>10</v>
      </c>
      <c r="AP1838" s="69">
        <v>-10</v>
      </c>
      <c r="AQ1838" s="69">
        <v>465095</v>
      </c>
      <c r="AR1838" s="69">
        <v>4508</v>
      </c>
      <c r="AS1838" s="69">
        <v>388611</v>
      </c>
      <c r="AT1838" s="69">
        <v>431258</v>
      </c>
      <c r="AU1838" s="69">
        <v>271</v>
      </c>
      <c r="AV1838" s="69">
        <v>2629</v>
      </c>
      <c r="AW1838" s="69">
        <v>0.54121562499999998</v>
      </c>
      <c r="AX1838" s="69">
        <v>0.66625000000000001</v>
      </c>
      <c r="AY1838" s="69">
        <v>1624.6622889305816</v>
      </c>
      <c r="AZ1838" s="69">
        <v>375.33771106941845</v>
      </c>
      <c r="BA1838" s="69">
        <v>57729.666666666664</v>
      </c>
      <c r="BB1838" s="69">
        <v>0</v>
      </c>
      <c r="BC1838" s="69">
        <v>-57729.666666666664</v>
      </c>
      <c r="BD1838" s="69">
        <v>0</v>
      </c>
      <c r="BE1838" s="69">
        <v>111.37556270096464</v>
      </c>
      <c r="BF1838" s="69">
        <v>-111.37556270096464</v>
      </c>
      <c r="BG1838" s="69">
        <v>86594.5</v>
      </c>
      <c r="BH1838" s="69">
        <v>0</v>
      </c>
      <c r="BI1838" s="69">
        <v>-86594.5</v>
      </c>
      <c r="BJ1838" s="69">
        <v>2.1500983670002902E-5</v>
      </c>
      <c r="BK1838" s="69">
        <v>0</v>
      </c>
      <c r="BL1838" s="69">
        <v>192.09072759538597</v>
      </c>
      <c r="BM1838" s="69">
        <v>-192.09072759538597</v>
      </c>
      <c r="BN1838" s="69">
        <v>0</v>
      </c>
      <c r="BO1838" s="69">
        <v>2.2283079995162258</v>
      </c>
      <c r="BP1838" s="69">
        <v>-2.2283079995162258</v>
      </c>
      <c r="BQ1838" s="69">
        <v>2228.3079995162257</v>
      </c>
      <c r="BR1838" s="69">
        <v>-2228.3079995162257</v>
      </c>
      <c r="BS1838" s="69">
        <v>0.13722966014418125</v>
      </c>
      <c r="BT1838" s="69">
        <v>1591.3579335793358</v>
      </c>
      <c r="BU1838" s="69">
        <v>164.03879802206163</v>
      </c>
      <c r="BV1838" s="69">
        <v>8.3509820574291273E-3</v>
      </c>
    </row>
    <row r="1839" spans="1:74">
      <c r="A1839" s="113" t="s">
        <v>1033</v>
      </c>
      <c r="B1839" s="69" t="s">
        <v>100</v>
      </c>
      <c r="C1839" s="69" t="s">
        <v>161</v>
      </c>
      <c r="D1839" s="69" t="s">
        <v>387</v>
      </c>
      <c r="E1839" s="69" t="s">
        <v>669</v>
      </c>
      <c r="F1839" s="69">
        <v>0</v>
      </c>
      <c r="G1839" s="69">
        <v>20</v>
      </c>
      <c r="H1839" s="69">
        <v>32191</v>
      </c>
      <c r="I1839" s="69">
        <v>256</v>
      </c>
      <c r="J1839" s="69">
        <v>145</v>
      </c>
      <c r="K1839" s="69">
        <v>20474</v>
      </c>
      <c r="L1839" s="69">
        <v>17868</v>
      </c>
      <c r="M1839" s="69">
        <v>156</v>
      </c>
      <c r="N1839" s="69">
        <v>0</v>
      </c>
      <c r="O1839" s="69">
        <v>1</v>
      </c>
      <c r="P1839" s="69">
        <v>1572.29</v>
      </c>
      <c r="Q1839" s="69">
        <v>63.12</v>
      </c>
      <c r="R1839" s="69">
        <v>1600000</v>
      </c>
      <c r="S1839" s="69">
        <v>2000</v>
      </c>
      <c r="T1839" s="69">
        <v>800</v>
      </c>
      <c r="U1839" s="69">
        <v>0</v>
      </c>
      <c r="V1839" s="69">
        <v>0</v>
      </c>
      <c r="W1839" s="69">
        <v>0</v>
      </c>
      <c r="X1839" s="69">
        <v>0</v>
      </c>
      <c r="Y1839" s="69">
        <v>0</v>
      </c>
      <c r="Z1839" s="69">
        <v>0</v>
      </c>
      <c r="AA1839" s="69">
        <v>0</v>
      </c>
      <c r="AB1839" s="69">
        <v>0</v>
      </c>
      <c r="AC1839" s="69">
        <v>0</v>
      </c>
      <c r="AD1839" s="69">
        <v>0</v>
      </c>
      <c r="AE1839" s="69">
        <v>0</v>
      </c>
      <c r="AF1839" s="69">
        <v>927477</v>
      </c>
      <c r="AG1839" s="69">
        <v>672523</v>
      </c>
      <c r="AH1839" s="69">
        <v>569</v>
      </c>
      <c r="AI1839" s="69">
        <v>231</v>
      </c>
      <c r="AJ1839" s="69">
        <v>16</v>
      </c>
      <c r="AK1839" s="69">
        <v>-16</v>
      </c>
      <c r="AL1839" s="69">
        <v>8191</v>
      </c>
      <c r="AM1839" s="69">
        <v>4127</v>
      </c>
      <c r="AN1839" s="69">
        <v>-8191</v>
      </c>
      <c r="AO1839" s="69">
        <v>10</v>
      </c>
      <c r="AP1839" s="69">
        <v>-10</v>
      </c>
      <c r="AQ1839" s="69">
        <v>499468</v>
      </c>
      <c r="AR1839" s="69">
        <v>4778</v>
      </c>
      <c r="AS1839" s="69">
        <v>418955</v>
      </c>
      <c r="AT1839" s="69">
        <v>463449</v>
      </c>
      <c r="AU1839" s="69">
        <v>291</v>
      </c>
      <c r="AV1839" s="69">
        <v>2785</v>
      </c>
      <c r="AW1839" s="69">
        <v>0.57967312500000001</v>
      </c>
      <c r="AX1839" s="69">
        <v>0.71125000000000005</v>
      </c>
      <c r="AY1839" s="69">
        <v>1630.0123022847101</v>
      </c>
      <c r="AZ1839" s="69">
        <v>369.98769771528987</v>
      </c>
      <c r="BA1839" s="69">
        <v>57967.3125</v>
      </c>
      <c r="BB1839" s="69">
        <v>0</v>
      </c>
      <c r="BC1839" s="69">
        <v>-57967.3125</v>
      </c>
      <c r="BD1839" s="69">
        <v>0</v>
      </c>
      <c r="BE1839" s="69">
        <v>113.23122939811989</v>
      </c>
      <c r="BF1839" s="69">
        <v>-113.23122939811989</v>
      </c>
      <c r="BG1839" s="69">
        <v>92747.7</v>
      </c>
      <c r="BH1839" s="69">
        <v>0</v>
      </c>
      <c r="BI1839" s="69">
        <v>-92747.7</v>
      </c>
      <c r="BJ1839" s="69">
        <v>2.0021302666036663E-5</v>
      </c>
      <c r="BK1839" s="69">
        <v>0</v>
      </c>
      <c r="BL1839" s="69">
        <v>194.11406446211805</v>
      </c>
      <c r="BM1839" s="69">
        <v>-194.11406446211805</v>
      </c>
      <c r="BN1839" s="69">
        <v>0</v>
      </c>
      <c r="BO1839" s="69">
        <v>2.213786683534031</v>
      </c>
      <c r="BP1839" s="69">
        <v>-2.213786683534031</v>
      </c>
      <c r="BQ1839" s="69">
        <v>2213.786683534031</v>
      </c>
      <c r="BR1839" s="69">
        <v>-2213.786683534031</v>
      </c>
      <c r="BS1839" s="69">
        <v>0.13787254664405138</v>
      </c>
      <c r="BT1839" s="69">
        <v>1592.6082474226805</v>
      </c>
      <c r="BU1839" s="69">
        <v>166.40897666068221</v>
      </c>
      <c r="BV1839" s="69">
        <v>8.2627916102733304E-3</v>
      </c>
    </row>
    <row r="1840" spans="1:74">
      <c r="A1840" s="113" t="s">
        <v>1034</v>
      </c>
      <c r="B1840" s="69" t="s">
        <v>100</v>
      </c>
      <c r="C1840" s="69" t="s">
        <v>161</v>
      </c>
      <c r="D1840" s="69" t="s">
        <v>387</v>
      </c>
      <c r="E1840" s="69" t="s">
        <v>669</v>
      </c>
      <c r="F1840" s="69">
        <v>0</v>
      </c>
      <c r="G1840" s="69">
        <v>23</v>
      </c>
      <c r="H1840" s="69">
        <v>30622</v>
      </c>
      <c r="I1840" s="69">
        <v>256</v>
      </c>
      <c r="J1840" s="69">
        <v>140</v>
      </c>
      <c r="K1840" s="69">
        <v>19859</v>
      </c>
      <c r="L1840" s="69">
        <v>17559</v>
      </c>
      <c r="M1840" s="69">
        <v>153</v>
      </c>
      <c r="N1840" s="69">
        <v>1</v>
      </c>
      <c r="O1840" s="69">
        <v>0</v>
      </c>
      <c r="P1840" s="69">
        <v>1541.97</v>
      </c>
      <c r="Q1840" s="69">
        <v>60.4</v>
      </c>
      <c r="R1840" s="69">
        <v>1600000</v>
      </c>
      <c r="S1840" s="69">
        <v>2000</v>
      </c>
      <c r="T1840" s="69">
        <v>800</v>
      </c>
      <c r="U1840" s="69">
        <v>0</v>
      </c>
      <c r="V1840" s="69">
        <v>0</v>
      </c>
      <c r="W1840" s="69">
        <v>0</v>
      </c>
      <c r="X1840" s="69">
        <v>0</v>
      </c>
      <c r="Y1840" s="69">
        <v>0</v>
      </c>
      <c r="Z1840" s="69">
        <v>0</v>
      </c>
      <c r="AA1840" s="69">
        <v>0</v>
      </c>
      <c r="AB1840" s="69">
        <v>0</v>
      </c>
      <c r="AC1840" s="69">
        <v>0</v>
      </c>
      <c r="AD1840" s="69">
        <v>0</v>
      </c>
      <c r="AE1840" s="69">
        <v>0</v>
      </c>
      <c r="AF1840" s="69">
        <v>986666</v>
      </c>
      <c r="AG1840" s="69">
        <v>613334</v>
      </c>
      <c r="AH1840" s="69">
        <v>601</v>
      </c>
      <c r="AI1840" s="69">
        <v>199</v>
      </c>
      <c r="AJ1840" s="69">
        <v>16</v>
      </c>
      <c r="AK1840" s="69">
        <v>-16</v>
      </c>
      <c r="AL1840" s="69">
        <v>8553</v>
      </c>
      <c r="AM1840" s="69">
        <v>4328</v>
      </c>
      <c r="AN1840" s="69">
        <v>-8553</v>
      </c>
      <c r="AO1840" s="69">
        <v>11</v>
      </c>
      <c r="AP1840" s="69">
        <v>-11</v>
      </c>
      <c r="AQ1840" s="69">
        <v>530313</v>
      </c>
      <c r="AR1840" s="69">
        <v>5001</v>
      </c>
      <c r="AS1840" s="69">
        <v>446357</v>
      </c>
      <c r="AT1840" s="69">
        <v>494071</v>
      </c>
      <c r="AU1840" s="69">
        <v>314</v>
      </c>
      <c r="AV1840" s="69">
        <v>2938</v>
      </c>
      <c r="AW1840" s="69">
        <v>0.61666624999999997</v>
      </c>
      <c r="AX1840" s="69">
        <v>0.75124999999999997</v>
      </c>
      <c r="AY1840" s="69">
        <v>1641.7071547420965</v>
      </c>
      <c r="AZ1840" s="69">
        <v>358.29284525790354</v>
      </c>
      <c r="BA1840" s="69">
        <v>61666.625</v>
      </c>
      <c r="BB1840" s="69">
        <v>0</v>
      </c>
      <c r="BC1840" s="69">
        <v>-61666.625</v>
      </c>
      <c r="BD1840" s="69">
        <v>0</v>
      </c>
      <c r="BE1840" s="69">
        <v>115.35905530223313</v>
      </c>
      <c r="BF1840" s="69">
        <v>-115.35905530223313</v>
      </c>
      <c r="BG1840" s="69">
        <v>89696.909090909088</v>
      </c>
      <c r="BH1840" s="69">
        <v>0</v>
      </c>
      <c r="BI1840" s="69">
        <v>-89696.909090909088</v>
      </c>
      <c r="BJ1840" s="69">
        <v>2.0742467184474075E-5</v>
      </c>
      <c r="BK1840" s="69">
        <v>0</v>
      </c>
      <c r="BL1840" s="69">
        <v>197.29374125174965</v>
      </c>
      <c r="BM1840" s="69">
        <v>-197.29374125174965</v>
      </c>
      <c r="BN1840" s="69">
        <v>0</v>
      </c>
      <c r="BO1840" s="69">
        <v>2.2104862251516164</v>
      </c>
      <c r="BP1840" s="69">
        <v>-2.2104862251516164</v>
      </c>
      <c r="BQ1840" s="69">
        <v>2210.4862251516165</v>
      </c>
      <c r="BR1840" s="69">
        <v>-2210.4862251516165</v>
      </c>
      <c r="BS1840" s="69">
        <v>0.13886321626617376</v>
      </c>
      <c r="BT1840" s="69">
        <v>1573.4745222929937</v>
      </c>
      <c r="BU1840" s="69">
        <v>168.16575901974133</v>
      </c>
      <c r="BV1840" s="69">
        <v>8.1612179976730728E-3</v>
      </c>
    </row>
    <row r="1841" spans="1:74">
      <c r="A1841" s="113" t="s">
        <v>1035</v>
      </c>
      <c r="B1841" s="69" t="s">
        <v>100</v>
      </c>
      <c r="C1841" s="69" t="s">
        <v>161</v>
      </c>
      <c r="D1841" s="69" t="s">
        <v>387</v>
      </c>
      <c r="E1841" s="69" t="s">
        <v>669</v>
      </c>
      <c r="F1841" s="69">
        <v>0</v>
      </c>
      <c r="G1841" s="69">
        <v>26</v>
      </c>
      <c r="H1841" s="69">
        <v>34570</v>
      </c>
      <c r="I1841" s="69">
        <v>308</v>
      </c>
      <c r="J1841" s="69">
        <v>173</v>
      </c>
      <c r="K1841" s="69">
        <v>27256</v>
      </c>
      <c r="L1841" s="69">
        <v>24469</v>
      </c>
      <c r="M1841" s="69">
        <v>191</v>
      </c>
      <c r="N1841" s="69">
        <v>1</v>
      </c>
      <c r="O1841" s="69">
        <v>1</v>
      </c>
      <c r="P1841" s="69">
        <v>1268.3399999999999</v>
      </c>
      <c r="Q1841" s="69">
        <v>54.61</v>
      </c>
      <c r="R1841" s="69">
        <v>1600000</v>
      </c>
      <c r="S1841" s="69">
        <v>2000</v>
      </c>
      <c r="T1841" s="69">
        <v>800</v>
      </c>
      <c r="U1841" s="69">
        <v>0</v>
      </c>
      <c r="V1841" s="69">
        <v>0</v>
      </c>
      <c r="W1841" s="69">
        <v>0</v>
      </c>
      <c r="X1841" s="69">
        <v>0</v>
      </c>
      <c r="Y1841" s="69">
        <v>0</v>
      </c>
      <c r="Z1841" s="69">
        <v>0</v>
      </c>
      <c r="AA1841" s="69">
        <v>0</v>
      </c>
      <c r="AB1841" s="69">
        <v>0</v>
      </c>
      <c r="AC1841" s="69">
        <v>0</v>
      </c>
      <c r="AD1841" s="69">
        <v>0</v>
      </c>
      <c r="AE1841" s="69">
        <v>0</v>
      </c>
      <c r="AF1841" s="69">
        <v>1055386</v>
      </c>
      <c r="AG1841" s="69">
        <v>544614</v>
      </c>
      <c r="AH1841" s="69">
        <v>635</v>
      </c>
      <c r="AI1841" s="69">
        <v>165</v>
      </c>
      <c r="AJ1841" s="69">
        <v>17</v>
      </c>
      <c r="AK1841" s="69">
        <v>-17</v>
      </c>
      <c r="AL1841" s="69">
        <v>8980</v>
      </c>
      <c r="AM1841" s="69">
        <v>4580</v>
      </c>
      <c r="AN1841" s="69">
        <v>-8980</v>
      </c>
      <c r="AO1841" s="69">
        <v>12</v>
      </c>
      <c r="AP1841" s="69">
        <v>-12</v>
      </c>
      <c r="AQ1841" s="69">
        <v>569680</v>
      </c>
      <c r="AR1841" s="69">
        <v>5279</v>
      </c>
      <c r="AS1841" s="69">
        <v>481460</v>
      </c>
      <c r="AT1841" s="69">
        <v>528641</v>
      </c>
      <c r="AU1841" s="69">
        <v>340</v>
      </c>
      <c r="AV1841" s="69">
        <v>3129</v>
      </c>
      <c r="AW1841" s="69">
        <v>0.65961625000000002</v>
      </c>
      <c r="AX1841" s="69">
        <v>0.79374999999999996</v>
      </c>
      <c r="AY1841" s="69">
        <v>1662.0251968503937</v>
      </c>
      <c r="AZ1841" s="69">
        <v>337.97480314960626</v>
      </c>
      <c r="BA1841" s="69">
        <v>62081.529411764706</v>
      </c>
      <c r="BB1841" s="69">
        <v>0</v>
      </c>
      <c r="BC1841" s="69">
        <v>-62081.529411764706</v>
      </c>
      <c r="BD1841" s="69">
        <v>0</v>
      </c>
      <c r="BE1841" s="69">
        <v>117.52628062360802</v>
      </c>
      <c r="BF1841" s="69">
        <v>-117.52628062360802</v>
      </c>
      <c r="BG1841" s="69">
        <v>87948.833333333328</v>
      </c>
      <c r="BH1841" s="69">
        <v>0</v>
      </c>
      <c r="BI1841" s="69">
        <v>-87948.833333333328</v>
      </c>
      <c r="BJ1841" s="69">
        <v>2.1064457239151804E-5</v>
      </c>
      <c r="BK1841" s="69">
        <v>0</v>
      </c>
      <c r="BL1841" s="69">
        <v>199.92157605607122</v>
      </c>
      <c r="BM1841" s="69">
        <v>-199.92157605607122</v>
      </c>
      <c r="BN1841" s="69">
        <v>0</v>
      </c>
      <c r="BO1841" s="69">
        <v>2.1920533377643001</v>
      </c>
      <c r="BP1841" s="69">
        <v>-2.1920533377643001</v>
      </c>
      <c r="BQ1841" s="69">
        <v>2192.0533377643001</v>
      </c>
      <c r="BR1841" s="69">
        <v>-2192.0533377643001</v>
      </c>
      <c r="BS1841" s="69">
        <v>0.13864628820960698</v>
      </c>
      <c r="BT1841" s="69">
        <v>1554.8264705882352</v>
      </c>
      <c r="BU1841" s="69">
        <v>168.94886545222116</v>
      </c>
      <c r="BV1841" s="69">
        <v>8.0396011796096054E-3</v>
      </c>
    </row>
    <row r="1842" spans="1:74">
      <c r="A1842" s="113" t="s">
        <v>1036</v>
      </c>
      <c r="B1842" s="69" t="s">
        <v>100</v>
      </c>
      <c r="C1842" s="69" t="s">
        <v>161</v>
      </c>
      <c r="D1842" s="69" t="s">
        <v>387</v>
      </c>
      <c r="E1842" s="69" t="s">
        <v>669</v>
      </c>
      <c r="F1842" s="69">
        <v>0</v>
      </c>
      <c r="G1842" s="69">
        <v>23</v>
      </c>
      <c r="H1842" s="69">
        <v>31472</v>
      </c>
      <c r="I1842" s="69">
        <v>291</v>
      </c>
      <c r="J1842" s="69">
        <v>172</v>
      </c>
      <c r="K1842" s="69">
        <v>23080</v>
      </c>
      <c r="L1842" s="69">
        <v>20562</v>
      </c>
      <c r="M1842" s="69">
        <v>193</v>
      </c>
      <c r="N1842" s="69">
        <v>2</v>
      </c>
      <c r="O1842" s="69">
        <v>0</v>
      </c>
      <c r="P1842" s="69">
        <v>1363.6</v>
      </c>
      <c r="Q1842" s="69">
        <v>50.03</v>
      </c>
      <c r="R1842" s="69">
        <v>1600000</v>
      </c>
      <c r="S1842" s="69">
        <v>2000</v>
      </c>
      <c r="T1842" s="69">
        <v>800</v>
      </c>
      <c r="U1842" s="69">
        <v>0</v>
      </c>
      <c r="V1842" s="69">
        <v>0</v>
      </c>
      <c r="W1842" s="69">
        <v>0</v>
      </c>
      <c r="X1842" s="69">
        <v>0</v>
      </c>
      <c r="Y1842" s="69">
        <v>0</v>
      </c>
      <c r="Z1842" s="69">
        <v>0</v>
      </c>
      <c r="AA1842" s="69">
        <v>0</v>
      </c>
      <c r="AB1842" s="69">
        <v>0</v>
      </c>
      <c r="AC1842" s="69">
        <v>0</v>
      </c>
      <c r="AD1842" s="69">
        <v>0</v>
      </c>
      <c r="AE1842" s="69">
        <v>0</v>
      </c>
      <c r="AF1842" s="69">
        <v>1122524</v>
      </c>
      <c r="AG1842" s="69">
        <v>477476</v>
      </c>
      <c r="AH1842" s="69">
        <v>679</v>
      </c>
      <c r="AI1842" s="69">
        <v>121</v>
      </c>
      <c r="AJ1842" s="69">
        <v>17</v>
      </c>
      <c r="AK1842" s="69">
        <v>-17</v>
      </c>
      <c r="AL1842" s="69">
        <v>9449</v>
      </c>
      <c r="AM1842" s="69">
        <v>4849</v>
      </c>
      <c r="AN1842" s="69">
        <v>-9449</v>
      </c>
      <c r="AO1842" s="69">
        <v>14</v>
      </c>
      <c r="AP1842" s="69">
        <v>-14</v>
      </c>
      <c r="AQ1842" s="69">
        <v>607565</v>
      </c>
      <c r="AR1842" s="69">
        <v>5583</v>
      </c>
      <c r="AS1842" s="69">
        <v>515646</v>
      </c>
      <c r="AT1842" s="69">
        <v>560113</v>
      </c>
      <c r="AU1842" s="69">
        <v>363</v>
      </c>
      <c r="AV1842" s="69">
        <v>3322</v>
      </c>
      <c r="AW1842" s="69">
        <v>0.70157749999999997</v>
      </c>
      <c r="AX1842" s="69">
        <v>0.84875</v>
      </c>
      <c r="AY1842" s="69">
        <v>1653.2017673048601</v>
      </c>
      <c r="AZ1842" s="69">
        <v>346.79823269513986</v>
      </c>
      <c r="BA1842" s="69">
        <v>66030.823529411762</v>
      </c>
      <c r="BB1842" s="69">
        <v>0</v>
      </c>
      <c r="BC1842" s="69">
        <v>-66030.823529411762</v>
      </c>
      <c r="BD1842" s="69">
        <v>0</v>
      </c>
      <c r="BE1842" s="69">
        <v>118.79817970155572</v>
      </c>
      <c r="BF1842" s="69">
        <v>-118.79817970155572</v>
      </c>
      <c r="BG1842" s="69">
        <v>80180.28571428571</v>
      </c>
      <c r="BH1842" s="69">
        <v>0</v>
      </c>
      <c r="BI1842" s="69">
        <v>-80180.28571428571</v>
      </c>
      <c r="BJ1842" s="69">
        <v>2.3042802004723775E-5</v>
      </c>
      <c r="BK1842" s="69">
        <v>0</v>
      </c>
      <c r="BL1842" s="69">
        <v>201.06107827332974</v>
      </c>
      <c r="BM1842" s="69">
        <v>-201.06107827332974</v>
      </c>
      <c r="BN1842" s="69">
        <v>0</v>
      </c>
      <c r="BO1842" s="69">
        <v>2.1769275821008987</v>
      </c>
      <c r="BP1842" s="69">
        <v>-2.1769275821008987</v>
      </c>
      <c r="BQ1842" s="69">
        <v>2176.9275821008987</v>
      </c>
      <c r="BR1842" s="69">
        <v>-2176.9275821008987</v>
      </c>
      <c r="BS1842" s="69">
        <v>0.14002887193235719</v>
      </c>
      <c r="BT1842" s="69">
        <v>1543.0110192837465</v>
      </c>
      <c r="BU1842" s="69">
        <v>168.60716435882</v>
      </c>
      <c r="BV1842" s="69">
        <v>7.9810390657789696E-3</v>
      </c>
    </row>
    <row r="1843" spans="1:74">
      <c r="A1843" s="113" t="s">
        <v>1037</v>
      </c>
      <c r="B1843" s="69" t="s">
        <v>100</v>
      </c>
      <c r="C1843" s="69" t="s">
        <v>161</v>
      </c>
      <c r="D1843" s="69" t="s">
        <v>387</v>
      </c>
      <c r="E1843" s="69" t="s">
        <v>669</v>
      </c>
      <c r="F1843" s="69">
        <v>0</v>
      </c>
      <c r="G1843" s="69">
        <v>25</v>
      </c>
      <c r="H1843" s="69">
        <v>32063</v>
      </c>
      <c r="I1843" s="69">
        <v>358</v>
      </c>
      <c r="J1843" s="69">
        <v>194</v>
      </c>
      <c r="K1843" s="69">
        <v>22701</v>
      </c>
      <c r="L1843" s="69">
        <v>19255</v>
      </c>
      <c r="M1843" s="69">
        <v>223</v>
      </c>
      <c r="N1843" s="69">
        <v>2</v>
      </c>
      <c r="O1843" s="69">
        <v>0</v>
      </c>
      <c r="P1843" s="69">
        <v>1412.4</v>
      </c>
      <c r="Q1843" s="69">
        <v>44.35</v>
      </c>
      <c r="R1843" s="69">
        <v>1600000</v>
      </c>
      <c r="S1843" s="69">
        <v>2000</v>
      </c>
      <c r="T1843" s="69">
        <v>800</v>
      </c>
      <c r="U1843" s="69">
        <v>0</v>
      </c>
      <c r="V1843" s="69">
        <v>0</v>
      </c>
      <c r="W1843" s="69">
        <v>0</v>
      </c>
      <c r="X1843" s="69">
        <v>0</v>
      </c>
      <c r="Y1843" s="69">
        <v>0</v>
      </c>
      <c r="Z1843" s="69">
        <v>0</v>
      </c>
      <c r="AA1843" s="69">
        <v>0</v>
      </c>
      <c r="AB1843" s="69">
        <v>0</v>
      </c>
      <c r="AC1843" s="69">
        <v>0</v>
      </c>
      <c r="AD1843" s="69">
        <v>0</v>
      </c>
      <c r="AE1843" s="69">
        <v>0</v>
      </c>
      <c r="AF1843" s="69">
        <v>1154587</v>
      </c>
      <c r="AG1843" s="69">
        <v>445413</v>
      </c>
      <c r="AH1843" s="69">
        <v>704</v>
      </c>
      <c r="AI1843" s="69">
        <v>96</v>
      </c>
      <c r="AJ1843" s="69">
        <v>17</v>
      </c>
      <c r="AK1843" s="69">
        <v>-17</v>
      </c>
      <c r="AL1843" s="69">
        <v>9807</v>
      </c>
      <c r="AM1843" s="69">
        <v>5043</v>
      </c>
      <c r="AN1843" s="69">
        <v>-9807</v>
      </c>
      <c r="AO1843" s="69">
        <v>16</v>
      </c>
      <c r="AP1843" s="69">
        <v>-16</v>
      </c>
      <c r="AQ1843" s="69">
        <v>630266</v>
      </c>
      <c r="AR1843" s="69">
        <v>5806</v>
      </c>
      <c r="AS1843" s="69">
        <v>534901</v>
      </c>
      <c r="AT1843" s="69">
        <v>592176</v>
      </c>
      <c r="AU1843" s="69">
        <v>388</v>
      </c>
      <c r="AV1843" s="69">
        <v>3545</v>
      </c>
      <c r="AW1843" s="69">
        <v>0.72161687500000005</v>
      </c>
      <c r="AX1843" s="69">
        <v>0.88</v>
      </c>
      <c r="AY1843" s="69">
        <v>1640.0383522727273</v>
      </c>
      <c r="AZ1843" s="69">
        <v>359.96164772727275</v>
      </c>
      <c r="BA1843" s="69">
        <v>67916.882352941175</v>
      </c>
      <c r="BB1843" s="69">
        <v>0</v>
      </c>
      <c r="BC1843" s="69">
        <v>-67916.882352941175</v>
      </c>
      <c r="BD1843" s="69">
        <v>0</v>
      </c>
      <c r="BE1843" s="69">
        <v>117.73090649536046</v>
      </c>
      <c r="BF1843" s="69">
        <v>-117.73090649536046</v>
      </c>
      <c r="BG1843" s="69">
        <v>72161.6875</v>
      </c>
      <c r="BH1843" s="69">
        <v>0</v>
      </c>
      <c r="BI1843" s="69">
        <v>-72161.6875</v>
      </c>
      <c r="BJ1843" s="69">
        <v>2.5386106818390966E-5</v>
      </c>
      <c r="BK1843" s="69">
        <v>0</v>
      </c>
      <c r="BL1843" s="69">
        <v>198.86100585601102</v>
      </c>
      <c r="BM1843" s="69">
        <v>-198.86100585601102</v>
      </c>
      <c r="BN1843" s="69">
        <v>0</v>
      </c>
      <c r="BO1843" s="69">
        <v>2.1585059665246464</v>
      </c>
      <c r="BP1843" s="69">
        <v>-2.1585059665246464</v>
      </c>
      <c r="BQ1843" s="69">
        <v>2158.5059665246463</v>
      </c>
      <c r="BR1843" s="69">
        <v>-2158.5059665246463</v>
      </c>
      <c r="BS1843" s="69">
        <v>0.13959944477493555</v>
      </c>
      <c r="BT1843" s="69">
        <v>1526.2268041237114</v>
      </c>
      <c r="BU1843" s="69">
        <v>167.04541607898449</v>
      </c>
      <c r="BV1843" s="69">
        <v>8.0013835428216027E-3</v>
      </c>
    </row>
    <row r="1844" spans="1:74">
      <c r="A1844" s="113" t="s">
        <v>1038</v>
      </c>
      <c r="B1844" s="69" t="s">
        <v>100</v>
      </c>
      <c r="C1844" s="69" t="s">
        <v>161</v>
      </c>
      <c r="D1844" s="69" t="s">
        <v>387</v>
      </c>
      <c r="E1844" s="69" t="s">
        <v>669</v>
      </c>
      <c r="F1844" s="69">
        <v>0</v>
      </c>
      <c r="G1844" s="69">
        <v>28</v>
      </c>
      <c r="H1844" s="69">
        <v>31050</v>
      </c>
      <c r="I1844" s="69">
        <v>324</v>
      </c>
      <c r="J1844" s="69">
        <v>182</v>
      </c>
      <c r="K1844" s="69">
        <v>22721</v>
      </c>
      <c r="L1844" s="69">
        <v>19649</v>
      </c>
      <c r="M1844" s="69">
        <v>191</v>
      </c>
      <c r="N1844" s="69">
        <v>1</v>
      </c>
      <c r="O1844" s="69">
        <v>0</v>
      </c>
      <c r="P1844" s="69">
        <v>1366.58</v>
      </c>
      <c r="Q1844" s="69">
        <v>49.21</v>
      </c>
      <c r="R1844" s="69">
        <v>1600000</v>
      </c>
      <c r="S1844" s="69">
        <v>2000</v>
      </c>
      <c r="T1844" s="69">
        <v>800</v>
      </c>
      <c r="U1844" s="69">
        <v>0</v>
      </c>
      <c r="V1844" s="69">
        <v>0</v>
      </c>
      <c r="W1844" s="69">
        <v>0</v>
      </c>
      <c r="X1844" s="69">
        <v>0</v>
      </c>
      <c r="Y1844" s="69">
        <v>0</v>
      </c>
      <c r="Z1844" s="69">
        <v>0</v>
      </c>
      <c r="AA1844" s="69">
        <v>0</v>
      </c>
      <c r="AB1844" s="69">
        <v>0</v>
      </c>
      <c r="AC1844" s="69">
        <v>0</v>
      </c>
      <c r="AD1844" s="69">
        <v>0</v>
      </c>
      <c r="AE1844" s="69">
        <v>0</v>
      </c>
      <c r="AF1844" s="69">
        <v>1185637</v>
      </c>
      <c r="AG1844" s="69">
        <v>414363</v>
      </c>
      <c r="AH1844" s="69">
        <v>732</v>
      </c>
      <c r="AI1844" s="69">
        <v>68</v>
      </c>
      <c r="AJ1844" s="69">
        <v>17</v>
      </c>
      <c r="AK1844" s="69">
        <v>-17</v>
      </c>
      <c r="AL1844" s="69">
        <v>10131</v>
      </c>
      <c r="AM1844" s="69">
        <v>5225</v>
      </c>
      <c r="AN1844" s="69">
        <v>-10131</v>
      </c>
      <c r="AO1844" s="69">
        <v>17</v>
      </c>
      <c r="AP1844" s="69">
        <v>-17</v>
      </c>
      <c r="AQ1844" s="69">
        <v>652987</v>
      </c>
      <c r="AR1844" s="69">
        <v>5997</v>
      </c>
      <c r="AS1844" s="69">
        <v>554550</v>
      </c>
      <c r="AT1844" s="69">
        <v>623226</v>
      </c>
      <c r="AU1844" s="69">
        <v>416</v>
      </c>
      <c r="AV1844" s="69">
        <v>3736</v>
      </c>
      <c r="AW1844" s="69">
        <v>0.741023125</v>
      </c>
      <c r="AX1844" s="69">
        <v>0.91500000000000004</v>
      </c>
      <c r="AY1844" s="69">
        <v>1619.7226775956285</v>
      </c>
      <c r="AZ1844" s="69">
        <v>380.27732240437149</v>
      </c>
      <c r="BA1844" s="69">
        <v>69743.352941176476</v>
      </c>
      <c r="BB1844" s="69">
        <v>0</v>
      </c>
      <c r="BC1844" s="69">
        <v>-69743.352941176476</v>
      </c>
      <c r="BD1844" s="69">
        <v>0</v>
      </c>
      <c r="BE1844" s="69">
        <v>117.03059915112033</v>
      </c>
      <c r="BF1844" s="69">
        <v>-117.03059915112033</v>
      </c>
      <c r="BG1844" s="69">
        <v>69743.352941176476</v>
      </c>
      <c r="BH1844" s="69">
        <v>0</v>
      </c>
      <c r="BI1844" s="69">
        <v>-69743.352941176476</v>
      </c>
      <c r="BJ1844" s="69">
        <v>2.6034208950561038E-5</v>
      </c>
      <c r="BK1844" s="69">
        <v>0</v>
      </c>
      <c r="BL1844" s="69">
        <v>197.70501917625481</v>
      </c>
      <c r="BM1844" s="69">
        <v>-197.70501917625481</v>
      </c>
      <c r="BN1844" s="69">
        <v>0</v>
      </c>
      <c r="BO1844" s="69">
        <v>2.1380164097015597</v>
      </c>
      <c r="BP1844" s="69">
        <v>-2.1380164097015597</v>
      </c>
      <c r="BQ1844" s="69">
        <v>2138.0164097015595</v>
      </c>
      <c r="BR1844" s="69">
        <v>-2138.0164097015595</v>
      </c>
      <c r="BS1844" s="69">
        <v>0.1400956937799043</v>
      </c>
      <c r="BT1844" s="69">
        <v>1498.1394230769231</v>
      </c>
      <c r="BU1844" s="69">
        <v>166.81638115631691</v>
      </c>
      <c r="BV1844" s="69">
        <v>8.001690692157731E-3</v>
      </c>
    </row>
    <row r="1845" spans="1:74">
      <c r="A1845" s="113" t="s">
        <v>1039</v>
      </c>
      <c r="B1845" s="69" t="s">
        <v>100</v>
      </c>
      <c r="C1845" s="69" t="s">
        <v>161</v>
      </c>
      <c r="D1845" s="69" t="s">
        <v>387</v>
      </c>
      <c r="E1845" s="69" t="s">
        <v>669</v>
      </c>
      <c r="F1845" s="69">
        <v>0</v>
      </c>
      <c r="G1845" s="69">
        <v>21</v>
      </c>
      <c r="H1845" s="69">
        <v>28855</v>
      </c>
      <c r="I1845" s="69">
        <v>307</v>
      </c>
      <c r="J1845" s="69">
        <v>174</v>
      </c>
      <c r="K1845" s="69">
        <v>22116</v>
      </c>
      <c r="L1845" s="69">
        <v>19999</v>
      </c>
      <c r="M1845" s="69">
        <v>191</v>
      </c>
      <c r="N1845" s="69">
        <v>0</v>
      </c>
      <c r="O1845" s="69">
        <v>0</v>
      </c>
      <c r="P1845" s="69">
        <v>1304.71</v>
      </c>
      <c r="Q1845" s="69">
        <v>46.92</v>
      </c>
      <c r="R1845" s="69">
        <v>1600000</v>
      </c>
      <c r="S1845" s="69">
        <v>2000</v>
      </c>
      <c r="T1845" s="69">
        <v>800</v>
      </c>
      <c r="U1845" s="69">
        <v>0</v>
      </c>
      <c r="V1845" s="69">
        <v>0</v>
      </c>
      <c r="W1845" s="69">
        <v>0</v>
      </c>
      <c r="X1845" s="69">
        <v>0</v>
      </c>
      <c r="Y1845" s="69">
        <v>0</v>
      </c>
      <c r="Z1845" s="69">
        <v>0</v>
      </c>
      <c r="AA1845" s="69">
        <v>0</v>
      </c>
      <c r="AB1845" s="69">
        <v>0</v>
      </c>
      <c r="AC1845" s="69">
        <v>0</v>
      </c>
      <c r="AD1845" s="69">
        <v>0</v>
      </c>
      <c r="AE1845" s="69">
        <v>0</v>
      </c>
      <c r="AF1845" s="69">
        <v>1214540</v>
      </c>
      <c r="AG1845" s="69">
        <v>385460</v>
      </c>
      <c r="AH1845" s="69">
        <v>753</v>
      </c>
      <c r="AI1845" s="69">
        <v>47</v>
      </c>
      <c r="AJ1845" s="69">
        <v>17</v>
      </c>
      <c r="AK1845" s="69">
        <v>-17</v>
      </c>
      <c r="AL1845" s="69">
        <v>10438</v>
      </c>
      <c r="AM1845" s="69">
        <v>5399</v>
      </c>
      <c r="AN1845" s="69">
        <v>-10438</v>
      </c>
      <c r="AO1845" s="69">
        <v>17</v>
      </c>
      <c r="AP1845" s="69">
        <v>-17</v>
      </c>
      <c r="AQ1845" s="69">
        <v>675113</v>
      </c>
      <c r="AR1845" s="69">
        <v>6188</v>
      </c>
      <c r="AS1845" s="69">
        <v>574555</v>
      </c>
      <c r="AT1845" s="69">
        <v>652081</v>
      </c>
      <c r="AU1845" s="69">
        <v>437</v>
      </c>
      <c r="AV1845" s="69">
        <v>3927</v>
      </c>
      <c r="AW1845" s="69">
        <v>0.75908750000000003</v>
      </c>
      <c r="AX1845" s="69">
        <v>0.94125000000000003</v>
      </c>
      <c r="AY1845" s="69">
        <v>1612.9349269588313</v>
      </c>
      <c r="AZ1845" s="69">
        <v>387.06507304116872</v>
      </c>
      <c r="BA1845" s="69">
        <v>71443.529411764699</v>
      </c>
      <c r="BB1845" s="69">
        <v>0</v>
      </c>
      <c r="BC1845" s="69">
        <v>-71443.529411764699</v>
      </c>
      <c r="BD1845" s="69">
        <v>0</v>
      </c>
      <c r="BE1845" s="69">
        <v>116.35753975857443</v>
      </c>
      <c r="BF1845" s="69">
        <v>-116.35753975857443</v>
      </c>
      <c r="BG1845" s="69">
        <v>71443.529411764699</v>
      </c>
      <c r="BH1845" s="69">
        <v>0</v>
      </c>
      <c r="BI1845" s="69">
        <v>-71443.529411764699</v>
      </c>
      <c r="BJ1845" s="69">
        <v>2.5180969704330979E-5</v>
      </c>
      <c r="BK1845" s="69">
        <v>0</v>
      </c>
      <c r="BL1845" s="69">
        <v>196.27343244990303</v>
      </c>
      <c r="BM1845" s="69">
        <v>-196.27343244990303</v>
      </c>
      <c r="BN1845" s="69">
        <v>0</v>
      </c>
      <c r="BO1845" s="69">
        <v>2.1138794371296048</v>
      </c>
      <c r="BP1845" s="69">
        <v>-2.1138794371296048</v>
      </c>
      <c r="BQ1845" s="69">
        <v>2113.8794371296049</v>
      </c>
      <c r="BR1845" s="69">
        <v>-2113.8794371296049</v>
      </c>
      <c r="BS1845" s="69">
        <v>0.13947027227264308</v>
      </c>
      <c r="BT1845" s="69">
        <v>1492.1762013729976</v>
      </c>
      <c r="BU1845" s="69">
        <v>166.05067481538069</v>
      </c>
      <c r="BV1845" s="69">
        <v>7.9971797313931146E-3</v>
      </c>
    </row>
    <row r="1846" spans="1:74">
      <c r="A1846" s="113" t="s">
        <v>1040</v>
      </c>
      <c r="B1846" s="69" t="s">
        <v>100</v>
      </c>
      <c r="C1846" s="69" t="s">
        <v>161</v>
      </c>
      <c r="D1846" s="69" t="s">
        <v>387</v>
      </c>
      <c r="E1846" s="69" t="s">
        <v>669</v>
      </c>
      <c r="F1846" s="69">
        <v>0</v>
      </c>
      <c r="G1846" s="69">
        <v>29</v>
      </c>
      <c r="H1846" s="69">
        <v>29743</v>
      </c>
      <c r="I1846" s="69">
        <v>288</v>
      </c>
      <c r="J1846" s="69">
        <v>157</v>
      </c>
      <c r="K1846" s="69">
        <v>22035</v>
      </c>
      <c r="L1846" s="69">
        <v>19664</v>
      </c>
      <c r="M1846" s="69">
        <v>171</v>
      </c>
      <c r="N1846" s="69">
        <v>1</v>
      </c>
      <c r="O1846" s="69">
        <v>0</v>
      </c>
      <c r="P1846" s="69">
        <v>1349.81</v>
      </c>
      <c r="Q1846" s="69">
        <v>51.91</v>
      </c>
      <c r="R1846" s="69">
        <v>1600000</v>
      </c>
      <c r="S1846" s="69">
        <v>2000</v>
      </c>
      <c r="T1846" s="69">
        <v>800</v>
      </c>
      <c r="U1846" s="69">
        <v>0</v>
      </c>
      <c r="V1846" s="69">
        <v>0</v>
      </c>
      <c r="W1846" s="69">
        <v>0</v>
      </c>
      <c r="X1846" s="69">
        <v>0</v>
      </c>
      <c r="Y1846" s="69">
        <v>0</v>
      </c>
      <c r="Z1846" s="69">
        <v>0</v>
      </c>
      <c r="AA1846" s="69">
        <v>0</v>
      </c>
      <c r="AB1846" s="69">
        <v>0</v>
      </c>
      <c r="AC1846" s="69">
        <v>0</v>
      </c>
      <c r="AD1846" s="69">
        <v>0</v>
      </c>
      <c r="AE1846" s="69">
        <v>0</v>
      </c>
      <c r="AF1846" s="69">
        <v>1245449</v>
      </c>
      <c r="AG1846" s="69">
        <v>354551</v>
      </c>
      <c r="AH1846" s="69">
        <v>784</v>
      </c>
      <c r="AI1846" s="69">
        <v>16</v>
      </c>
      <c r="AJ1846" s="69">
        <v>17</v>
      </c>
      <c r="AK1846" s="69">
        <v>-17</v>
      </c>
      <c r="AL1846" s="69">
        <v>10735</v>
      </c>
      <c r="AM1846" s="69">
        <v>5560</v>
      </c>
      <c r="AN1846" s="69">
        <v>-10735</v>
      </c>
      <c r="AO1846" s="69">
        <v>18</v>
      </c>
      <c r="AP1846" s="69">
        <v>-18</v>
      </c>
      <c r="AQ1846" s="69">
        <v>697380</v>
      </c>
      <c r="AR1846" s="69">
        <v>6364</v>
      </c>
      <c r="AS1846" s="69">
        <v>594393</v>
      </c>
      <c r="AT1846" s="69">
        <v>681824</v>
      </c>
      <c r="AU1846" s="69">
        <v>466</v>
      </c>
      <c r="AV1846" s="69">
        <v>4098</v>
      </c>
      <c r="AW1846" s="69">
        <v>0.77840562499999999</v>
      </c>
      <c r="AX1846" s="69">
        <v>0.98</v>
      </c>
      <c r="AY1846" s="69">
        <v>1588.5829081632653</v>
      </c>
      <c r="AZ1846" s="69">
        <v>411.4170918367347</v>
      </c>
      <c r="BA1846" s="69">
        <v>73261.705882352937</v>
      </c>
      <c r="BB1846" s="69">
        <v>0</v>
      </c>
      <c r="BC1846" s="69">
        <v>-73261.705882352937</v>
      </c>
      <c r="BD1846" s="69">
        <v>0</v>
      </c>
      <c r="BE1846" s="69">
        <v>116.01760596180718</v>
      </c>
      <c r="BF1846" s="69">
        <v>-116.01760596180718</v>
      </c>
      <c r="BG1846" s="69">
        <v>69191.611111111109</v>
      </c>
      <c r="BH1846" s="69">
        <v>0</v>
      </c>
      <c r="BI1846" s="69">
        <v>-69191.611111111109</v>
      </c>
      <c r="BJ1846" s="69">
        <v>2.5810892196506926E-5</v>
      </c>
      <c r="BK1846" s="69">
        <v>0</v>
      </c>
      <c r="BL1846" s="69">
        <v>195.70223130106851</v>
      </c>
      <c r="BM1846" s="69">
        <v>-195.70223130106851</v>
      </c>
      <c r="BN1846" s="69">
        <v>0</v>
      </c>
      <c r="BO1846" s="69">
        <v>2.0953291845630755</v>
      </c>
      <c r="BP1846" s="69">
        <v>-2.0953291845630755</v>
      </c>
      <c r="BQ1846" s="69">
        <v>2095.3291845630756</v>
      </c>
      <c r="BR1846" s="69">
        <v>-2095.3291845630756</v>
      </c>
      <c r="BS1846" s="69">
        <v>0.14100719424460431</v>
      </c>
      <c r="BT1846" s="69">
        <v>1463.1416309012875</v>
      </c>
      <c r="BU1846" s="69">
        <v>166.37969741337238</v>
      </c>
      <c r="BV1846" s="69">
        <v>7.972697811809917E-3</v>
      </c>
    </row>
    <row r="1847" spans="1:74">
      <c r="A1847" s="113" t="s">
        <v>1041</v>
      </c>
      <c r="B1847" s="69" t="s">
        <v>100</v>
      </c>
      <c r="C1847" s="69" t="s">
        <v>161</v>
      </c>
      <c r="D1847" s="69" t="s">
        <v>387</v>
      </c>
      <c r="E1847" s="69" t="s">
        <v>669</v>
      </c>
      <c r="F1847" s="69">
        <v>0</v>
      </c>
      <c r="G1847" s="69">
        <v>26</v>
      </c>
      <c r="H1847" s="69">
        <v>28038</v>
      </c>
      <c r="I1847" s="69">
        <v>309</v>
      </c>
      <c r="J1847" s="69">
        <v>177</v>
      </c>
      <c r="K1847" s="69">
        <v>23016</v>
      </c>
      <c r="L1847" s="69">
        <v>20209</v>
      </c>
      <c r="M1847" s="69">
        <v>200</v>
      </c>
      <c r="N1847" s="69">
        <v>0</v>
      </c>
      <c r="O1847" s="69">
        <v>0</v>
      </c>
      <c r="P1847" s="69">
        <v>1218.2</v>
      </c>
      <c r="Q1847" s="69">
        <v>42.94</v>
      </c>
      <c r="R1847" s="69">
        <v>1600000</v>
      </c>
      <c r="S1847" s="69">
        <v>2000</v>
      </c>
      <c r="T1847" s="69">
        <v>800</v>
      </c>
      <c r="U1847" s="69">
        <v>0</v>
      </c>
      <c r="V1847" s="69">
        <v>0</v>
      </c>
      <c r="W1847" s="69">
        <v>0</v>
      </c>
      <c r="X1847" s="69">
        <v>0</v>
      </c>
      <c r="Y1847" s="69">
        <v>0</v>
      </c>
      <c r="Z1847" s="69">
        <v>0</v>
      </c>
      <c r="AA1847" s="69">
        <v>0</v>
      </c>
      <c r="AB1847" s="69">
        <v>0</v>
      </c>
      <c r="AC1847" s="69">
        <v>0</v>
      </c>
      <c r="AD1847" s="69">
        <v>0</v>
      </c>
      <c r="AE1847" s="69">
        <v>0</v>
      </c>
      <c r="AF1847" s="69">
        <v>1273500</v>
      </c>
      <c r="AG1847" s="69">
        <v>326500</v>
      </c>
      <c r="AH1847" s="69">
        <v>810</v>
      </c>
      <c r="AI1847" s="69">
        <v>-10</v>
      </c>
      <c r="AJ1847" s="69">
        <v>17</v>
      </c>
      <c r="AK1847" s="69">
        <v>-17</v>
      </c>
      <c r="AL1847" s="69">
        <v>11044</v>
      </c>
      <c r="AM1847" s="69">
        <v>5737</v>
      </c>
      <c r="AN1847" s="69">
        <v>-11044</v>
      </c>
      <c r="AO1847" s="69">
        <v>18</v>
      </c>
      <c r="AP1847" s="69">
        <v>-18</v>
      </c>
      <c r="AQ1847" s="69">
        <v>720400</v>
      </c>
      <c r="AR1847" s="69">
        <v>6564</v>
      </c>
      <c r="AS1847" s="69">
        <v>614606</v>
      </c>
      <c r="AT1847" s="69">
        <v>709862</v>
      </c>
      <c r="AU1847" s="69">
        <v>492</v>
      </c>
      <c r="AV1847" s="69">
        <v>4298</v>
      </c>
      <c r="AW1847" s="69">
        <v>0.79593749999999996</v>
      </c>
      <c r="AX1847" s="69">
        <v>1.0125</v>
      </c>
      <c r="AY1847" s="69">
        <v>1572.2222222222222</v>
      </c>
      <c r="AZ1847" s="69">
        <v>427.77777777777783</v>
      </c>
      <c r="BA1847" s="69">
        <v>74911.76470588235</v>
      </c>
      <c r="BB1847" s="69">
        <v>0</v>
      </c>
      <c r="BC1847" s="69">
        <v>-74911.76470588235</v>
      </c>
      <c r="BD1847" s="69">
        <v>0</v>
      </c>
      <c r="BE1847" s="69">
        <v>115.31148134733792</v>
      </c>
      <c r="BF1847" s="69">
        <v>-115.31148134733792</v>
      </c>
      <c r="BG1847" s="69">
        <v>70750</v>
      </c>
      <c r="BH1847" s="69">
        <v>0</v>
      </c>
      <c r="BI1847" s="69">
        <v>-70750</v>
      </c>
      <c r="BJ1847" s="69">
        <v>2.4986118822876181E-5</v>
      </c>
      <c r="BK1847" s="69">
        <v>0</v>
      </c>
      <c r="BL1847" s="69">
        <v>194.01279707495431</v>
      </c>
      <c r="BM1847" s="69">
        <v>-194.01279707495431</v>
      </c>
      <c r="BN1847" s="69">
        <v>0</v>
      </c>
      <c r="BO1847" s="69">
        <v>2.0720591728684719</v>
      </c>
      <c r="BP1847" s="69">
        <v>-2.0720591728684719</v>
      </c>
      <c r="BQ1847" s="69">
        <v>2072.0591728684717</v>
      </c>
      <c r="BR1847" s="69">
        <v>-2072.0591728684717</v>
      </c>
      <c r="BS1847" s="69">
        <v>0.141188774620882</v>
      </c>
      <c r="BT1847" s="69">
        <v>1442.8089430894308</v>
      </c>
      <c r="BU1847" s="69">
        <v>165.16100511865983</v>
      </c>
      <c r="BV1847" s="69">
        <v>7.9636313159355907E-3</v>
      </c>
    </row>
    <row r="1848" spans="1:74">
      <c r="A1848" s="113" t="s">
        <v>1042</v>
      </c>
      <c r="B1848" s="69" t="s">
        <v>100</v>
      </c>
      <c r="C1848" s="69" t="s">
        <v>161</v>
      </c>
      <c r="D1848" s="69" t="s">
        <v>387</v>
      </c>
      <c r="E1848" s="69" t="s">
        <v>669</v>
      </c>
      <c r="F1848" s="69">
        <v>0</v>
      </c>
      <c r="G1848" s="69">
        <v>14</v>
      </c>
      <c r="H1848" s="69">
        <v>16861</v>
      </c>
      <c r="I1848" s="69">
        <v>147</v>
      </c>
      <c r="J1848" s="69">
        <v>73</v>
      </c>
      <c r="K1848" s="69">
        <v>12967</v>
      </c>
      <c r="L1848" s="69">
        <v>11700</v>
      </c>
      <c r="M1848" s="69">
        <v>78</v>
      </c>
      <c r="N1848" s="69">
        <v>0</v>
      </c>
      <c r="O1848" s="69">
        <v>0</v>
      </c>
      <c r="P1848" s="69">
        <v>1300.3</v>
      </c>
      <c r="Q1848" s="69">
        <v>64.349999999999994</v>
      </c>
      <c r="R1848" s="69">
        <v>1600000</v>
      </c>
      <c r="S1848" s="69">
        <v>2000</v>
      </c>
      <c r="T1848" s="69">
        <v>800</v>
      </c>
      <c r="U1848" s="69">
        <v>0</v>
      </c>
      <c r="V1848" s="69">
        <v>0</v>
      </c>
      <c r="W1848" s="69">
        <v>0</v>
      </c>
      <c r="X1848" s="69">
        <v>0</v>
      </c>
      <c r="Y1848" s="69">
        <v>0</v>
      </c>
      <c r="Z1848" s="69">
        <v>0</v>
      </c>
      <c r="AA1848" s="69">
        <v>0</v>
      </c>
      <c r="AB1848" s="69">
        <v>0</v>
      </c>
      <c r="AC1848" s="69">
        <v>0</v>
      </c>
      <c r="AD1848" s="69">
        <v>0</v>
      </c>
      <c r="AE1848" s="69">
        <v>0</v>
      </c>
      <c r="AF1848" s="69">
        <v>1290378</v>
      </c>
      <c r="AG1848" s="69">
        <v>309622</v>
      </c>
      <c r="AH1848" s="69">
        <v>824</v>
      </c>
      <c r="AI1848" s="69">
        <v>-24</v>
      </c>
      <c r="AJ1848" s="69">
        <v>17</v>
      </c>
      <c r="AK1848" s="69">
        <v>-17</v>
      </c>
      <c r="AL1848" s="69">
        <v>11191</v>
      </c>
      <c r="AM1848" s="69">
        <v>5810</v>
      </c>
      <c r="AN1848" s="69">
        <v>-11191</v>
      </c>
      <c r="AO1848" s="69">
        <v>18</v>
      </c>
      <c r="AP1848" s="69">
        <v>-18</v>
      </c>
      <c r="AQ1848" s="69">
        <v>733372</v>
      </c>
      <c r="AR1848" s="69">
        <v>6642</v>
      </c>
      <c r="AS1848" s="69">
        <v>626310</v>
      </c>
      <c r="AT1848" s="69">
        <v>726723</v>
      </c>
      <c r="AU1848" s="69">
        <v>506</v>
      </c>
      <c r="AV1848" s="69">
        <v>4376</v>
      </c>
      <c r="AW1848" s="69">
        <v>0.80648624999999996</v>
      </c>
      <c r="AX1848" s="69">
        <v>1.03</v>
      </c>
      <c r="AY1848" s="69">
        <v>1565.9927184466019</v>
      </c>
      <c r="AZ1848" s="69">
        <v>434.00728155339812</v>
      </c>
      <c r="BA1848" s="69">
        <v>75904.588235294112</v>
      </c>
      <c r="BB1848" s="69">
        <v>0</v>
      </c>
      <c r="BC1848" s="69">
        <v>-75904.588235294112</v>
      </c>
      <c r="BD1848" s="69">
        <v>0</v>
      </c>
      <c r="BE1848" s="69">
        <v>115.30497721383254</v>
      </c>
      <c r="BF1848" s="69">
        <v>-115.30497721383254</v>
      </c>
      <c r="BG1848" s="69">
        <v>71687.666666666672</v>
      </c>
      <c r="BH1848" s="69">
        <v>0</v>
      </c>
      <c r="BI1848" s="69">
        <v>-71687.666666666672</v>
      </c>
      <c r="BJ1848" s="69">
        <v>2.4544160398815335E-5</v>
      </c>
      <c r="BK1848" s="69">
        <v>0</v>
      </c>
      <c r="BL1848" s="69">
        <v>194.27551942186088</v>
      </c>
      <c r="BM1848" s="69">
        <v>-194.27551942186088</v>
      </c>
      <c r="BN1848" s="69">
        <v>0</v>
      </c>
      <c r="BO1848" s="69">
        <v>2.0602864396225513</v>
      </c>
      <c r="BP1848" s="69">
        <v>-2.0602864396225513</v>
      </c>
      <c r="BQ1848" s="69">
        <v>2060.2864396225514</v>
      </c>
      <c r="BR1848" s="69">
        <v>-2060.2864396225514</v>
      </c>
      <c r="BS1848" s="69">
        <v>0.14182444061962135</v>
      </c>
      <c r="BT1848" s="69">
        <v>1436.211462450593</v>
      </c>
      <c r="BU1848" s="69">
        <v>166.07015539305303</v>
      </c>
      <c r="BV1848" s="69">
        <v>7.9223095509509504E-3</v>
      </c>
    </row>
    <row r="1849" spans="1:74">
      <c r="A1849" s="113" t="s">
        <v>1043</v>
      </c>
      <c r="B1849" s="69" t="s">
        <v>100</v>
      </c>
      <c r="C1849" s="69" t="s">
        <v>161</v>
      </c>
      <c r="D1849" s="69" t="s">
        <v>387</v>
      </c>
      <c r="E1849" s="69" t="s">
        <v>669</v>
      </c>
      <c r="F1849" s="69">
        <v>0</v>
      </c>
      <c r="G1849" s="69">
        <v>15</v>
      </c>
      <c r="H1849" s="69">
        <v>13969</v>
      </c>
      <c r="I1849" s="69">
        <v>178</v>
      </c>
      <c r="J1849" s="69">
        <v>96</v>
      </c>
      <c r="K1849" s="69">
        <v>10481</v>
      </c>
      <c r="L1849" s="69">
        <v>9545</v>
      </c>
      <c r="M1849" s="69">
        <v>102</v>
      </c>
      <c r="N1849" s="69">
        <v>0</v>
      </c>
      <c r="O1849" s="69">
        <v>0</v>
      </c>
      <c r="P1849" s="69">
        <v>1332.79</v>
      </c>
      <c r="Q1849" s="69">
        <v>41.09</v>
      </c>
      <c r="R1849" s="69">
        <v>1600000</v>
      </c>
      <c r="S1849" s="69">
        <v>2000</v>
      </c>
      <c r="T1849" s="69">
        <v>800</v>
      </c>
      <c r="U1849" s="69">
        <v>0</v>
      </c>
      <c r="V1849" s="69">
        <v>0</v>
      </c>
      <c r="W1849" s="69">
        <v>0</v>
      </c>
      <c r="X1849" s="69">
        <v>0</v>
      </c>
      <c r="Y1849" s="69">
        <v>0</v>
      </c>
      <c r="Z1849" s="69">
        <v>0</v>
      </c>
      <c r="AA1849" s="69">
        <v>0</v>
      </c>
      <c r="AB1849" s="69">
        <v>0</v>
      </c>
      <c r="AC1849" s="69">
        <v>0</v>
      </c>
      <c r="AD1849" s="69">
        <v>0</v>
      </c>
      <c r="AE1849" s="69">
        <v>0</v>
      </c>
      <c r="AF1849" s="69">
        <v>1320758</v>
      </c>
      <c r="AG1849" s="69">
        <v>279242</v>
      </c>
      <c r="AH1849" s="69">
        <v>855</v>
      </c>
      <c r="AI1849" s="69">
        <v>-55</v>
      </c>
      <c r="AJ1849" s="69">
        <v>18</v>
      </c>
      <c r="AK1849" s="69">
        <v>-18</v>
      </c>
      <c r="AL1849" s="69">
        <v>11524</v>
      </c>
      <c r="AM1849" s="69">
        <v>5972</v>
      </c>
      <c r="AN1849" s="69">
        <v>-11524</v>
      </c>
      <c r="AO1849" s="69">
        <v>18</v>
      </c>
      <c r="AP1849" s="69">
        <v>-18</v>
      </c>
      <c r="AQ1849" s="69">
        <v>750455</v>
      </c>
      <c r="AR1849" s="69">
        <v>6822</v>
      </c>
      <c r="AS1849" s="69">
        <v>641054</v>
      </c>
      <c r="AT1849" s="69">
        <v>740692</v>
      </c>
      <c r="AU1849" s="69">
        <v>521</v>
      </c>
      <c r="AV1849" s="69">
        <v>4478</v>
      </c>
      <c r="AW1849" s="69">
        <v>0.82547375000000001</v>
      </c>
      <c r="AX1849" s="69">
        <v>1.0687500000000001</v>
      </c>
      <c r="AY1849" s="69">
        <v>1544.7461988304094</v>
      </c>
      <c r="AZ1849" s="69">
        <v>455.25380116959059</v>
      </c>
      <c r="BA1849" s="69">
        <v>73375.444444444438</v>
      </c>
      <c r="BB1849" s="69">
        <v>0</v>
      </c>
      <c r="BC1849" s="69">
        <v>-73375.444444444438</v>
      </c>
      <c r="BD1849" s="69">
        <v>0</v>
      </c>
      <c r="BE1849" s="69">
        <v>114.60933703575148</v>
      </c>
      <c r="BF1849" s="69">
        <v>-114.60933703575148</v>
      </c>
      <c r="BG1849" s="69">
        <v>73375.444444444438</v>
      </c>
      <c r="BH1849" s="69">
        <v>0</v>
      </c>
      <c r="BI1849" s="69">
        <v>-73375.444444444438</v>
      </c>
      <c r="BJ1849" s="69">
        <v>2.3985448827711188E-5</v>
      </c>
      <c r="BK1849" s="69">
        <v>0</v>
      </c>
      <c r="BL1849" s="69">
        <v>193.6027557900909</v>
      </c>
      <c r="BM1849" s="69">
        <v>-193.6027557900909</v>
      </c>
      <c r="BN1849" s="69">
        <v>0</v>
      </c>
      <c r="BO1849" s="69">
        <v>2.0602913327114409</v>
      </c>
      <c r="BP1849" s="69">
        <v>-2.0602913327114409</v>
      </c>
      <c r="BQ1849" s="69">
        <v>2060.2913327114411</v>
      </c>
      <c r="BR1849" s="69">
        <v>-2060.2913327114411</v>
      </c>
      <c r="BS1849" s="69">
        <v>0.14316811788345613</v>
      </c>
      <c r="BT1849" s="69">
        <v>1421.6737044145873</v>
      </c>
      <c r="BU1849" s="69">
        <v>165.40687807056722</v>
      </c>
      <c r="BV1849" s="69">
        <v>7.9578389110606228E-3</v>
      </c>
    </row>
    <row r="1850" spans="1:74">
      <c r="A1850" s="113" t="s">
        <v>1044</v>
      </c>
      <c r="B1850" s="69" t="s">
        <v>100</v>
      </c>
      <c r="C1850" s="69" t="s">
        <v>161</v>
      </c>
      <c r="D1850" s="69" t="s">
        <v>387</v>
      </c>
      <c r="E1850" s="69" t="s">
        <v>669</v>
      </c>
      <c r="F1850" s="69">
        <v>0</v>
      </c>
      <c r="G1850" s="69">
        <v>12</v>
      </c>
      <c r="H1850" s="69">
        <v>16581</v>
      </c>
      <c r="I1850" s="69">
        <v>154</v>
      </c>
      <c r="J1850" s="69">
        <v>78</v>
      </c>
      <c r="K1850" s="69">
        <v>10704</v>
      </c>
      <c r="L1850" s="69">
        <v>9467</v>
      </c>
      <c r="M1850" s="69">
        <v>86</v>
      </c>
      <c r="N1850" s="69">
        <v>2</v>
      </c>
      <c r="O1850" s="69">
        <v>0</v>
      </c>
      <c r="P1850" s="69">
        <v>1549.05</v>
      </c>
      <c r="Q1850" s="69">
        <v>57.98</v>
      </c>
      <c r="R1850" s="69">
        <v>1600000</v>
      </c>
      <c r="S1850" s="69">
        <v>2000</v>
      </c>
      <c r="T1850" s="69">
        <v>800</v>
      </c>
      <c r="U1850" s="69">
        <v>0</v>
      </c>
      <c r="V1850" s="69">
        <v>0</v>
      </c>
      <c r="W1850" s="69">
        <v>0</v>
      </c>
      <c r="X1850" s="69">
        <v>0</v>
      </c>
      <c r="Y1850" s="69">
        <v>0</v>
      </c>
      <c r="Z1850" s="69">
        <v>0</v>
      </c>
      <c r="AA1850" s="69">
        <v>0</v>
      </c>
      <c r="AB1850" s="69">
        <v>0</v>
      </c>
      <c r="AC1850" s="69">
        <v>0</v>
      </c>
      <c r="AD1850" s="69">
        <v>0</v>
      </c>
      <c r="AE1850" s="69">
        <v>0</v>
      </c>
      <c r="AF1850" s="69">
        <v>1358737</v>
      </c>
      <c r="AG1850" s="69">
        <v>241263</v>
      </c>
      <c r="AH1850" s="69">
        <v>881</v>
      </c>
      <c r="AI1850" s="69">
        <v>-81</v>
      </c>
      <c r="AJ1850" s="69">
        <v>18</v>
      </c>
      <c r="AK1850" s="69">
        <v>-18</v>
      </c>
      <c r="AL1850" s="69">
        <v>11814</v>
      </c>
      <c r="AM1850" s="69">
        <v>6112</v>
      </c>
      <c r="AN1850" s="69">
        <v>-11814</v>
      </c>
      <c r="AO1850" s="69">
        <v>20</v>
      </c>
      <c r="AP1850" s="69">
        <v>-20</v>
      </c>
      <c r="AQ1850" s="69">
        <v>769432</v>
      </c>
      <c r="AR1850" s="69">
        <v>6986</v>
      </c>
      <c r="AS1850" s="69">
        <v>657376</v>
      </c>
      <c r="AT1850" s="69">
        <v>757273</v>
      </c>
      <c r="AU1850" s="69">
        <v>533</v>
      </c>
      <c r="AV1850" s="69">
        <v>4564</v>
      </c>
      <c r="AW1850" s="69">
        <v>0.849210625</v>
      </c>
      <c r="AX1850" s="69">
        <v>1.1012500000000001</v>
      </c>
      <c r="AY1850" s="69">
        <v>1542.266742338252</v>
      </c>
      <c r="AZ1850" s="69">
        <v>457.73325766174798</v>
      </c>
      <c r="BA1850" s="69">
        <v>75485.388888888891</v>
      </c>
      <c r="BB1850" s="69">
        <v>0</v>
      </c>
      <c r="BC1850" s="69">
        <v>-75485.388888888891</v>
      </c>
      <c r="BD1850" s="69">
        <v>0</v>
      </c>
      <c r="BE1850" s="69">
        <v>115.01074995767733</v>
      </c>
      <c r="BF1850" s="69">
        <v>-115.01074995767733</v>
      </c>
      <c r="BG1850" s="69">
        <v>67936.850000000006</v>
      </c>
      <c r="BH1850" s="69">
        <v>0</v>
      </c>
      <c r="BI1850" s="69">
        <v>-67936.850000000006</v>
      </c>
      <c r="BJ1850" s="69">
        <v>2.5993200178833216E-5</v>
      </c>
      <c r="BK1850" s="69">
        <v>0</v>
      </c>
      <c r="BL1850" s="69">
        <v>194.49427426281133</v>
      </c>
      <c r="BM1850" s="69">
        <v>-194.49427426281133</v>
      </c>
      <c r="BN1850" s="69">
        <v>0</v>
      </c>
      <c r="BO1850" s="69">
        <v>2.0669099571630238</v>
      </c>
      <c r="BP1850" s="69">
        <v>-2.0669099571630238</v>
      </c>
      <c r="BQ1850" s="69">
        <v>2066.909957163024</v>
      </c>
      <c r="BR1850" s="69">
        <v>-2066.909957163024</v>
      </c>
      <c r="BS1850" s="69">
        <v>0.14414267015706805</v>
      </c>
      <c r="BT1850" s="69">
        <v>1420.7748592870544</v>
      </c>
      <c r="BU1850" s="69">
        <v>165.92309377738826</v>
      </c>
      <c r="BV1850" s="69">
        <v>7.943521974651431E-3</v>
      </c>
    </row>
    <row r="1851" spans="1:74">
      <c r="A1851" s="113" t="s">
        <v>1038</v>
      </c>
      <c r="B1851" s="69" t="s">
        <v>100</v>
      </c>
      <c r="C1851" s="69" t="s">
        <v>161</v>
      </c>
      <c r="D1851" s="69" t="s">
        <v>387</v>
      </c>
      <c r="E1851" s="69" t="s">
        <v>751</v>
      </c>
      <c r="F1851" s="69">
        <v>0</v>
      </c>
      <c r="G1851" s="69">
        <v>0</v>
      </c>
      <c r="H1851" s="69">
        <v>48</v>
      </c>
      <c r="I1851" s="69">
        <v>0</v>
      </c>
      <c r="J1851" s="69">
        <v>0</v>
      </c>
      <c r="K1851" s="69">
        <v>10</v>
      </c>
      <c r="L1851" s="69">
        <v>6</v>
      </c>
      <c r="M1851" s="69">
        <v>0</v>
      </c>
      <c r="N1851" s="69">
        <v>0</v>
      </c>
      <c r="O1851" s="69">
        <v>0</v>
      </c>
      <c r="P1851" s="69">
        <v>4800</v>
      </c>
      <c r="Q1851" s="69">
        <v>0</v>
      </c>
      <c r="R1851" s="69">
        <v>1600000</v>
      </c>
      <c r="S1851" s="69">
        <v>2000</v>
      </c>
      <c r="T1851" s="69">
        <v>800</v>
      </c>
      <c r="U1851" s="69">
        <v>0</v>
      </c>
      <c r="V1851" s="69">
        <v>0</v>
      </c>
      <c r="W1851" s="69">
        <v>0</v>
      </c>
      <c r="X1851" s="69">
        <v>0</v>
      </c>
      <c r="Y1851" s="69">
        <v>0</v>
      </c>
      <c r="Z1851" s="69">
        <v>0</v>
      </c>
      <c r="AA1851" s="69">
        <v>0</v>
      </c>
      <c r="AB1851" s="69">
        <v>0</v>
      </c>
      <c r="AC1851" s="69">
        <v>0</v>
      </c>
      <c r="AD1851" s="69">
        <v>0</v>
      </c>
      <c r="AE1851" s="69">
        <v>0</v>
      </c>
      <c r="AF1851" s="69">
        <v>1185685</v>
      </c>
      <c r="AG1851" s="69">
        <v>414315</v>
      </c>
      <c r="AH1851" s="69">
        <v>732</v>
      </c>
      <c r="AI1851" s="69">
        <v>68</v>
      </c>
      <c r="AJ1851" s="69">
        <v>17</v>
      </c>
      <c r="AK1851" s="69">
        <v>-17</v>
      </c>
      <c r="AL1851" s="69">
        <v>10131</v>
      </c>
      <c r="AM1851" s="69">
        <v>5225</v>
      </c>
      <c r="AN1851" s="69">
        <v>-10131</v>
      </c>
      <c r="AO1851" s="69">
        <v>17</v>
      </c>
      <c r="AP1851" s="69">
        <v>-17</v>
      </c>
      <c r="AQ1851" s="69">
        <v>652997</v>
      </c>
      <c r="AR1851" s="69">
        <v>5997</v>
      </c>
      <c r="AS1851" s="69">
        <v>554556</v>
      </c>
      <c r="AT1851" s="69">
        <v>48</v>
      </c>
      <c r="AU1851" s="69">
        <v>0</v>
      </c>
      <c r="AV1851" s="69">
        <v>0</v>
      </c>
      <c r="AW1851" s="69">
        <v>0.74105312499999998</v>
      </c>
      <c r="AX1851" s="69">
        <v>0.91500000000000004</v>
      </c>
      <c r="AY1851" s="69">
        <v>1619.7882513661202</v>
      </c>
      <c r="AZ1851" s="69">
        <v>380.21174863387978</v>
      </c>
      <c r="BA1851" s="69">
        <v>69746.176470588238</v>
      </c>
      <c r="BB1851" s="69">
        <v>0</v>
      </c>
      <c r="BC1851" s="69">
        <v>-69746.176470588238</v>
      </c>
      <c r="BD1851" s="69">
        <v>0</v>
      </c>
      <c r="BE1851" s="69">
        <v>117.03533708419702</v>
      </c>
      <c r="BF1851" s="69">
        <v>-117.03533708419702</v>
      </c>
      <c r="BG1851" s="69">
        <v>69746.176470588238</v>
      </c>
      <c r="BH1851" s="69">
        <v>0</v>
      </c>
      <c r="BI1851" s="69">
        <v>-69746.176470588238</v>
      </c>
      <c r="BJ1851" s="69">
        <v>2.6033810262528005E-5</v>
      </c>
      <c r="BK1851" s="69">
        <v>0</v>
      </c>
      <c r="BL1851" s="69">
        <v>197.71302317825578</v>
      </c>
      <c r="BM1851" s="69">
        <v>-197.71302317825578</v>
      </c>
      <c r="BN1851" s="69">
        <v>0</v>
      </c>
      <c r="BO1851" s="69">
        <v>2.1380798332359583</v>
      </c>
      <c r="BP1851" s="69">
        <v>-2.1380798332359583</v>
      </c>
      <c r="BQ1851" s="69">
        <v>2138.0798332359582</v>
      </c>
      <c r="BR1851" s="69">
        <v>-2138.0798332359582</v>
      </c>
      <c r="BS1851" s="69">
        <v>0.1400956937799043</v>
      </c>
      <c r="BT1851" s="69">
        <v>0</v>
      </c>
      <c r="BU1851" s="69">
        <v>0</v>
      </c>
      <c r="BV1851" s="69">
        <v>8.0015681542181666E-3</v>
      </c>
    </row>
    <row r="1852" spans="1:74">
      <c r="A1852" s="113" t="s">
        <v>1039</v>
      </c>
      <c r="B1852" s="69" t="s">
        <v>100</v>
      </c>
      <c r="C1852" s="69" t="s">
        <v>161</v>
      </c>
      <c r="D1852" s="69" t="s">
        <v>387</v>
      </c>
      <c r="E1852" s="69" t="s">
        <v>751</v>
      </c>
      <c r="F1852" s="69">
        <v>0</v>
      </c>
      <c r="G1852" s="69">
        <v>2</v>
      </c>
      <c r="H1852" s="69">
        <v>1166</v>
      </c>
      <c r="I1852" s="69">
        <v>9</v>
      </c>
      <c r="J1852" s="69">
        <v>4</v>
      </c>
      <c r="K1852" s="69">
        <v>232</v>
      </c>
      <c r="L1852" s="69">
        <v>174</v>
      </c>
      <c r="M1852" s="69">
        <v>5</v>
      </c>
      <c r="N1852" s="69">
        <v>0</v>
      </c>
      <c r="O1852" s="69">
        <v>0</v>
      </c>
      <c r="P1852" s="69">
        <v>5025.8599999999997</v>
      </c>
      <c r="Q1852" s="69">
        <v>61.37</v>
      </c>
      <c r="R1852" s="69">
        <v>1600000</v>
      </c>
      <c r="S1852" s="69">
        <v>2000</v>
      </c>
      <c r="T1852" s="69">
        <v>800</v>
      </c>
      <c r="U1852" s="69">
        <v>0</v>
      </c>
      <c r="V1852" s="69">
        <v>0</v>
      </c>
      <c r="W1852" s="69">
        <v>0</v>
      </c>
      <c r="X1852" s="69">
        <v>0</v>
      </c>
      <c r="Y1852" s="69">
        <v>0</v>
      </c>
      <c r="Z1852" s="69">
        <v>0</v>
      </c>
      <c r="AA1852" s="69">
        <v>0</v>
      </c>
      <c r="AB1852" s="69">
        <v>0</v>
      </c>
      <c r="AC1852" s="69">
        <v>0</v>
      </c>
      <c r="AD1852" s="69">
        <v>0</v>
      </c>
      <c r="AE1852" s="69">
        <v>0</v>
      </c>
      <c r="AF1852" s="69">
        <v>1215706</v>
      </c>
      <c r="AG1852" s="69">
        <v>384294</v>
      </c>
      <c r="AH1852" s="69">
        <v>755</v>
      </c>
      <c r="AI1852" s="69">
        <v>45</v>
      </c>
      <c r="AJ1852" s="69">
        <v>17</v>
      </c>
      <c r="AK1852" s="69">
        <v>-17</v>
      </c>
      <c r="AL1852" s="69">
        <v>10447</v>
      </c>
      <c r="AM1852" s="69">
        <v>5403</v>
      </c>
      <c r="AN1852" s="69">
        <v>-10447</v>
      </c>
      <c r="AO1852" s="69">
        <v>17</v>
      </c>
      <c r="AP1852" s="69">
        <v>-17</v>
      </c>
      <c r="AQ1852" s="69">
        <v>675345</v>
      </c>
      <c r="AR1852" s="69">
        <v>6193</v>
      </c>
      <c r="AS1852" s="69">
        <v>574729</v>
      </c>
      <c r="AT1852" s="69">
        <v>1214</v>
      </c>
      <c r="AU1852" s="69">
        <v>2</v>
      </c>
      <c r="AV1852" s="69">
        <v>5</v>
      </c>
      <c r="AW1852" s="69">
        <v>0.75981624999999997</v>
      </c>
      <c r="AX1852" s="69">
        <v>0.94374999999999998</v>
      </c>
      <c r="AY1852" s="69">
        <v>1610.2066225165563</v>
      </c>
      <c r="AZ1852" s="69">
        <v>389.79337748344369</v>
      </c>
      <c r="BA1852" s="69">
        <v>71512.117647058825</v>
      </c>
      <c r="BB1852" s="69">
        <v>0</v>
      </c>
      <c r="BC1852" s="69">
        <v>-71512.117647058825</v>
      </c>
      <c r="BD1852" s="69">
        <v>0</v>
      </c>
      <c r="BE1852" s="69">
        <v>116.36890973485211</v>
      </c>
      <c r="BF1852" s="69">
        <v>-116.36890973485211</v>
      </c>
      <c r="BG1852" s="69">
        <v>71512.117647058825</v>
      </c>
      <c r="BH1852" s="69">
        <v>0</v>
      </c>
      <c r="BI1852" s="69">
        <v>-71512.117647058825</v>
      </c>
      <c r="BJ1852" s="69">
        <v>2.517231933308161E-5</v>
      </c>
      <c r="BK1852" s="69">
        <v>0</v>
      </c>
      <c r="BL1852" s="69">
        <v>196.30324559987082</v>
      </c>
      <c r="BM1852" s="69">
        <v>-196.30324559987082</v>
      </c>
      <c r="BN1852" s="69">
        <v>0</v>
      </c>
      <c r="BO1852" s="69">
        <v>2.1152682394659048</v>
      </c>
      <c r="BP1852" s="69">
        <v>-2.1152682394659048</v>
      </c>
      <c r="BQ1852" s="69">
        <v>2115.268239465905</v>
      </c>
      <c r="BR1852" s="69">
        <v>-2115.268239465905</v>
      </c>
      <c r="BS1852" s="69">
        <v>0.13973718304645566</v>
      </c>
      <c r="BT1852" s="69">
        <v>607</v>
      </c>
      <c r="BU1852" s="69">
        <v>242.8</v>
      </c>
      <c r="BV1852" s="69">
        <v>8.0003553739199963E-3</v>
      </c>
    </row>
    <row r="1853" spans="1:74">
      <c r="A1853" s="113" t="s">
        <v>1040</v>
      </c>
      <c r="B1853" s="69" t="s">
        <v>100</v>
      </c>
      <c r="C1853" s="69" t="s">
        <v>161</v>
      </c>
      <c r="D1853" s="69" t="s">
        <v>387</v>
      </c>
      <c r="E1853" s="69" t="s">
        <v>751</v>
      </c>
      <c r="F1853" s="69">
        <v>0</v>
      </c>
      <c r="G1853" s="69">
        <v>0</v>
      </c>
      <c r="H1853" s="69">
        <v>13</v>
      </c>
      <c r="I1853" s="69">
        <v>0</v>
      </c>
      <c r="J1853" s="69">
        <v>0</v>
      </c>
      <c r="K1853" s="69">
        <v>4</v>
      </c>
      <c r="L1853" s="69">
        <v>4</v>
      </c>
      <c r="M1853" s="69">
        <v>0</v>
      </c>
      <c r="N1853" s="69">
        <v>0</v>
      </c>
      <c r="O1853" s="69">
        <v>0</v>
      </c>
      <c r="P1853" s="69">
        <v>3250</v>
      </c>
      <c r="Q1853" s="69">
        <v>0</v>
      </c>
      <c r="R1853" s="69">
        <v>1600000</v>
      </c>
      <c r="S1853" s="69">
        <v>2000</v>
      </c>
      <c r="T1853" s="69">
        <v>800</v>
      </c>
      <c r="U1853" s="69">
        <v>0</v>
      </c>
      <c r="V1853" s="69">
        <v>0</v>
      </c>
      <c r="W1853" s="69">
        <v>0</v>
      </c>
      <c r="X1853" s="69">
        <v>0</v>
      </c>
      <c r="Y1853" s="69">
        <v>0</v>
      </c>
      <c r="Z1853" s="69">
        <v>0</v>
      </c>
      <c r="AA1853" s="69">
        <v>0</v>
      </c>
      <c r="AB1853" s="69">
        <v>0</v>
      </c>
      <c r="AC1853" s="69">
        <v>0</v>
      </c>
      <c r="AD1853" s="69">
        <v>0</v>
      </c>
      <c r="AE1853" s="69">
        <v>0</v>
      </c>
      <c r="AF1853" s="69">
        <v>1245462</v>
      </c>
      <c r="AG1853" s="69">
        <v>354538</v>
      </c>
      <c r="AH1853" s="69">
        <v>784</v>
      </c>
      <c r="AI1853" s="69">
        <v>16</v>
      </c>
      <c r="AJ1853" s="69">
        <v>17</v>
      </c>
      <c r="AK1853" s="69">
        <v>-17</v>
      </c>
      <c r="AL1853" s="69">
        <v>10735</v>
      </c>
      <c r="AM1853" s="69">
        <v>5560</v>
      </c>
      <c r="AN1853" s="69">
        <v>-10735</v>
      </c>
      <c r="AO1853" s="69">
        <v>18</v>
      </c>
      <c r="AP1853" s="69">
        <v>-18</v>
      </c>
      <c r="AQ1853" s="69">
        <v>697384</v>
      </c>
      <c r="AR1853" s="69">
        <v>6364</v>
      </c>
      <c r="AS1853" s="69">
        <v>594397</v>
      </c>
      <c r="AT1853" s="69">
        <v>1227</v>
      </c>
      <c r="AU1853" s="69">
        <v>2</v>
      </c>
      <c r="AV1853" s="69">
        <v>5</v>
      </c>
      <c r="AW1853" s="69">
        <v>0.77841375000000002</v>
      </c>
      <c r="AX1853" s="69">
        <v>0.98</v>
      </c>
      <c r="AY1853" s="69">
        <v>1588.5994897959183</v>
      </c>
      <c r="AZ1853" s="69">
        <v>411.40051020408168</v>
      </c>
      <c r="BA1853" s="69">
        <v>73262.470588235301</v>
      </c>
      <c r="BB1853" s="69">
        <v>0</v>
      </c>
      <c r="BC1853" s="69">
        <v>-73262.470588235301</v>
      </c>
      <c r="BD1853" s="69">
        <v>0</v>
      </c>
      <c r="BE1853" s="69">
        <v>116.01881695388914</v>
      </c>
      <c r="BF1853" s="69">
        <v>-116.01881695388914</v>
      </c>
      <c r="BG1853" s="69">
        <v>69192.333333333328</v>
      </c>
      <c r="BH1853" s="69">
        <v>0</v>
      </c>
      <c r="BI1853" s="69">
        <v>-69192.333333333328</v>
      </c>
      <c r="BJ1853" s="69">
        <v>2.5810744152432521E-5</v>
      </c>
      <c r="BK1853" s="69">
        <v>0</v>
      </c>
      <c r="BL1853" s="69">
        <v>195.70427404148333</v>
      </c>
      <c r="BM1853" s="69">
        <v>-195.70427404148333</v>
      </c>
      <c r="BN1853" s="69">
        <v>0</v>
      </c>
      <c r="BO1853" s="69">
        <v>2.0953369549307954</v>
      </c>
      <c r="BP1853" s="69">
        <v>-2.0953369549307954</v>
      </c>
      <c r="BQ1853" s="69">
        <v>2095.3369549307954</v>
      </c>
      <c r="BR1853" s="69">
        <v>-2095.3369549307954</v>
      </c>
      <c r="BS1853" s="69">
        <v>0.14100719424460431</v>
      </c>
      <c r="BT1853" s="69">
        <v>613.5</v>
      </c>
      <c r="BU1853" s="69">
        <v>245.4</v>
      </c>
      <c r="BV1853" s="69">
        <v>7.9726520826402664E-3</v>
      </c>
    </row>
    <row r="1854" spans="1:74">
      <c r="A1854" s="113" t="s">
        <v>1041</v>
      </c>
      <c r="B1854" s="69" t="s">
        <v>100</v>
      </c>
      <c r="C1854" s="69" t="s">
        <v>161</v>
      </c>
      <c r="D1854" s="69" t="s">
        <v>387</v>
      </c>
      <c r="E1854" s="69" t="s">
        <v>751</v>
      </c>
      <c r="F1854" s="69">
        <v>0</v>
      </c>
      <c r="G1854" s="69">
        <v>0</v>
      </c>
      <c r="H1854" s="69">
        <v>17</v>
      </c>
      <c r="I1854" s="69">
        <v>0</v>
      </c>
      <c r="J1854" s="69">
        <v>0</v>
      </c>
      <c r="K1854" s="69">
        <v>5</v>
      </c>
      <c r="L1854" s="69">
        <v>4</v>
      </c>
      <c r="M1854" s="69">
        <v>0</v>
      </c>
      <c r="N1854" s="69">
        <v>0</v>
      </c>
      <c r="O1854" s="69">
        <v>0</v>
      </c>
      <c r="P1854" s="69">
        <v>3400</v>
      </c>
      <c r="Q1854" s="69">
        <v>0</v>
      </c>
      <c r="R1854" s="69">
        <v>1600000</v>
      </c>
      <c r="S1854" s="69">
        <v>2000</v>
      </c>
      <c r="T1854" s="69">
        <v>800</v>
      </c>
      <c r="U1854" s="69">
        <v>0</v>
      </c>
      <c r="V1854" s="69">
        <v>0</v>
      </c>
      <c r="W1854" s="69">
        <v>0</v>
      </c>
      <c r="X1854" s="69">
        <v>0</v>
      </c>
      <c r="Y1854" s="69">
        <v>0</v>
      </c>
      <c r="Z1854" s="69">
        <v>0</v>
      </c>
      <c r="AA1854" s="69">
        <v>0</v>
      </c>
      <c r="AB1854" s="69">
        <v>0</v>
      </c>
      <c r="AC1854" s="69">
        <v>0</v>
      </c>
      <c r="AD1854" s="69">
        <v>0</v>
      </c>
      <c r="AE1854" s="69">
        <v>0</v>
      </c>
      <c r="AF1854" s="69">
        <v>1273517</v>
      </c>
      <c r="AG1854" s="69">
        <v>326483</v>
      </c>
      <c r="AH1854" s="69">
        <v>810</v>
      </c>
      <c r="AI1854" s="69">
        <v>-10</v>
      </c>
      <c r="AJ1854" s="69">
        <v>17</v>
      </c>
      <c r="AK1854" s="69">
        <v>-17</v>
      </c>
      <c r="AL1854" s="69">
        <v>11044</v>
      </c>
      <c r="AM1854" s="69">
        <v>5737</v>
      </c>
      <c r="AN1854" s="69">
        <v>-11044</v>
      </c>
      <c r="AO1854" s="69">
        <v>18</v>
      </c>
      <c r="AP1854" s="69">
        <v>-18</v>
      </c>
      <c r="AQ1854" s="69">
        <v>720405</v>
      </c>
      <c r="AR1854" s="69">
        <v>6564</v>
      </c>
      <c r="AS1854" s="69">
        <v>614610</v>
      </c>
      <c r="AT1854" s="69">
        <v>1244</v>
      </c>
      <c r="AU1854" s="69">
        <v>2</v>
      </c>
      <c r="AV1854" s="69">
        <v>5</v>
      </c>
      <c r="AW1854" s="69">
        <v>0.79594812500000001</v>
      </c>
      <c r="AX1854" s="69">
        <v>1.0125</v>
      </c>
      <c r="AY1854" s="69">
        <v>1572.2432098765432</v>
      </c>
      <c r="AZ1854" s="69">
        <v>427.75679012345677</v>
      </c>
      <c r="BA1854" s="69">
        <v>74912.76470588235</v>
      </c>
      <c r="BB1854" s="69">
        <v>0</v>
      </c>
      <c r="BC1854" s="69">
        <v>-74912.76470588235</v>
      </c>
      <c r="BD1854" s="69">
        <v>0</v>
      </c>
      <c r="BE1854" s="69">
        <v>115.31302064469395</v>
      </c>
      <c r="BF1854" s="69">
        <v>-115.31302064469395</v>
      </c>
      <c r="BG1854" s="69">
        <v>70750.944444444438</v>
      </c>
      <c r="BH1854" s="69">
        <v>0</v>
      </c>
      <c r="BI1854" s="69">
        <v>-70750.944444444438</v>
      </c>
      <c r="BJ1854" s="69">
        <v>2.4985945405709287E-5</v>
      </c>
      <c r="BK1854" s="69">
        <v>0</v>
      </c>
      <c r="BL1854" s="69">
        <v>194.01538695917122</v>
      </c>
      <c r="BM1854" s="69">
        <v>-194.01538695917122</v>
      </c>
      <c r="BN1854" s="69">
        <v>0</v>
      </c>
      <c r="BO1854" s="69">
        <v>2.0720733473259467</v>
      </c>
      <c r="BP1854" s="69">
        <v>-2.0720733473259467</v>
      </c>
      <c r="BQ1854" s="69">
        <v>2072.0733473259465</v>
      </c>
      <c r="BR1854" s="69">
        <v>-2072.0733473259465</v>
      </c>
      <c r="BS1854" s="69">
        <v>0.141188774620882</v>
      </c>
      <c r="BT1854" s="69">
        <v>622</v>
      </c>
      <c r="BU1854" s="69">
        <v>248.8</v>
      </c>
      <c r="BV1854" s="69">
        <v>7.9635760440307877E-3</v>
      </c>
    </row>
    <row r="1855" spans="1:74">
      <c r="A1855" s="113" t="s">
        <v>1042</v>
      </c>
      <c r="B1855" s="69" t="s">
        <v>100</v>
      </c>
      <c r="C1855" s="69" t="s">
        <v>161</v>
      </c>
      <c r="D1855" s="69" t="s">
        <v>387</v>
      </c>
      <c r="E1855" s="69" t="s">
        <v>751</v>
      </c>
      <c r="F1855" s="69">
        <v>0</v>
      </c>
      <c r="G1855" s="69">
        <v>16</v>
      </c>
      <c r="H1855" s="69">
        <v>16411</v>
      </c>
      <c r="I1855" s="69">
        <v>155</v>
      </c>
      <c r="J1855" s="69">
        <v>66</v>
      </c>
      <c r="K1855" s="69">
        <v>6602</v>
      </c>
      <c r="L1855" s="69">
        <v>5199</v>
      </c>
      <c r="M1855" s="69">
        <v>78</v>
      </c>
      <c r="N1855" s="69">
        <v>0</v>
      </c>
      <c r="O1855" s="69">
        <v>1</v>
      </c>
      <c r="P1855" s="69">
        <v>2485.7600000000002</v>
      </c>
      <c r="Q1855" s="69">
        <v>60.56</v>
      </c>
      <c r="R1855" s="69">
        <v>1600000</v>
      </c>
      <c r="S1855" s="69">
        <v>2000</v>
      </c>
      <c r="T1855" s="69">
        <v>800</v>
      </c>
      <c r="U1855" s="69">
        <v>0</v>
      </c>
      <c r="V1855" s="69">
        <v>0</v>
      </c>
      <c r="W1855" s="69">
        <v>0</v>
      </c>
      <c r="X1855" s="69">
        <v>0</v>
      </c>
      <c r="Y1855" s="69">
        <v>0</v>
      </c>
      <c r="Z1855" s="69">
        <v>0</v>
      </c>
      <c r="AA1855" s="69">
        <v>0</v>
      </c>
      <c r="AB1855" s="69">
        <v>0</v>
      </c>
      <c r="AC1855" s="69">
        <v>0</v>
      </c>
      <c r="AD1855" s="69">
        <v>0</v>
      </c>
      <c r="AE1855" s="69">
        <v>0</v>
      </c>
      <c r="AF1855" s="69">
        <v>1306789</v>
      </c>
      <c r="AG1855" s="69">
        <v>293211</v>
      </c>
      <c r="AH1855" s="69">
        <v>840</v>
      </c>
      <c r="AI1855" s="69">
        <v>-40</v>
      </c>
      <c r="AJ1855" s="69">
        <v>18</v>
      </c>
      <c r="AK1855" s="69">
        <v>-18</v>
      </c>
      <c r="AL1855" s="69">
        <v>11346</v>
      </c>
      <c r="AM1855" s="69">
        <v>5876</v>
      </c>
      <c r="AN1855" s="69">
        <v>-11346</v>
      </c>
      <c r="AO1855" s="69">
        <v>18</v>
      </c>
      <c r="AP1855" s="69">
        <v>-18</v>
      </c>
      <c r="AQ1855" s="69">
        <v>739974</v>
      </c>
      <c r="AR1855" s="69">
        <v>6720</v>
      </c>
      <c r="AS1855" s="69">
        <v>631509</v>
      </c>
      <c r="AT1855" s="69">
        <v>17655</v>
      </c>
      <c r="AU1855" s="69">
        <v>18</v>
      </c>
      <c r="AV1855" s="69">
        <v>83</v>
      </c>
      <c r="AW1855" s="69">
        <v>0.81674312500000001</v>
      </c>
      <c r="AX1855" s="69">
        <v>1.05</v>
      </c>
      <c r="AY1855" s="69">
        <v>1555.7011904761905</v>
      </c>
      <c r="AZ1855" s="69">
        <v>444.2988095238095</v>
      </c>
      <c r="BA1855" s="69">
        <v>72599.388888888891</v>
      </c>
      <c r="BB1855" s="69">
        <v>0</v>
      </c>
      <c r="BC1855" s="69">
        <v>-72599.388888888891</v>
      </c>
      <c r="BD1855" s="69">
        <v>0</v>
      </c>
      <c r="BE1855" s="69">
        <v>115.17618543980258</v>
      </c>
      <c r="BF1855" s="69">
        <v>-115.17618543980258</v>
      </c>
      <c r="BG1855" s="69">
        <v>72599.388888888891</v>
      </c>
      <c r="BH1855" s="69">
        <v>0</v>
      </c>
      <c r="BI1855" s="69">
        <v>-72599.388888888891</v>
      </c>
      <c r="BJ1855" s="69">
        <v>2.432517899277542E-5</v>
      </c>
      <c r="BK1855" s="69">
        <v>0</v>
      </c>
      <c r="BL1855" s="69">
        <v>194.46264880952381</v>
      </c>
      <c r="BM1855" s="69">
        <v>-194.46264880952381</v>
      </c>
      <c r="BN1855" s="69">
        <v>0</v>
      </c>
      <c r="BO1855" s="69">
        <v>2.0693117596107102</v>
      </c>
      <c r="BP1855" s="69">
        <v>-2.0693117596107102</v>
      </c>
      <c r="BQ1855" s="69">
        <v>2069.3117596107104</v>
      </c>
      <c r="BR1855" s="69">
        <v>-2069.3117596107104</v>
      </c>
      <c r="BS1855" s="69">
        <v>0.14295439074200136</v>
      </c>
      <c r="BT1855" s="69">
        <v>980.83333333333337</v>
      </c>
      <c r="BU1855" s="69">
        <v>212.71084337349399</v>
      </c>
      <c r="BV1855" s="69">
        <v>7.9408195423082435E-3</v>
      </c>
    </row>
    <row r="1856" spans="1:74">
      <c r="A1856" s="113" t="s">
        <v>1043</v>
      </c>
      <c r="B1856" s="69" t="s">
        <v>100</v>
      </c>
      <c r="C1856" s="69" t="s">
        <v>161</v>
      </c>
      <c r="D1856" s="69" t="s">
        <v>387</v>
      </c>
      <c r="E1856" s="69" t="s">
        <v>751</v>
      </c>
      <c r="F1856" s="69">
        <v>0</v>
      </c>
      <c r="G1856" s="69">
        <v>14</v>
      </c>
      <c r="H1856" s="69">
        <v>21398</v>
      </c>
      <c r="I1856" s="69">
        <v>136</v>
      </c>
      <c r="J1856" s="69">
        <v>62</v>
      </c>
      <c r="K1856" s="69">
        <v>8273</v>
      </c>
      <c r="L1856" s="69">
        <v>6855</v>
      </c>
      <c r="M1856" s="69">
        <v>78</v>
      </c>
      <c r="N1856" s="69">
        <v>0</v>
      </c>
      <c r="O1856" s="69">
        <v>0</v>
      </c>
      <c r="P1856" s="69">
        <v>2586.4899999999998</v>
      </c>
      <c r="Q1856" s="69">
        <v>81.67</v>
      </c>
      <c r="R1856" s="69">
        <v>1600000</v>
      </c>
      <c r="S1856" s="69">
        <v>2000</v>
      </c>
      <c r="T1856" s="69">
        <v>800</v>
      </c>
      <c r="U1856" s="69">
        <v>0</v>
      </c>
      <c r="V1856" s="69">
        <v>0</v>
      </c>
      <c r="W1856" s="69">
        <v>0</v>
      </c>
      <c r="X1856" s="69">
        <v>0</v>
      </c>
      <c r="Y1856" s="69">
        <v>0</v>
      </c>
      <c r="Z1856" s="69">
        <v>0</v>
      </c>
      <c r="AA1856" s="69">
        <v>0</v>
      </c>
      <c r="AB1856" s="69">
        <v>0</v>
      </c>
      <c r="AC1856" s="69">
        <v>0</v>
      </c>
      <c r="AD1856" s="69">
        <v>0</v>
      </c>
      <c r="AE1856" s="69">
        <v>0</v>
      </c>
      <c r="AF1856" s="69">
        <v>1342156</v>
      </c>
      <c r="AG1856" s="69">
        <v>257844</v>
      </c>
      <c r="AH1856" s="69">
        <v>869</v>
      </c>
      <c r="AI1856" s="69">
        <v>-69</v>
      </c>
      <c r="AJ1856" s="69">
        <v>18</v>
      </c>
      <c r="AK1856" s="69">
        <v>-18</v>
      </c>
      <c r="AL1856" s="69">
        <v>11660</v>
      </c>
      <c r="AM1856" s="69">
        <v>6034</v>
      </c>
      <c r="AN1856" s="69">
        <v>-11660</v>
      </c>
      <c r="AO1856" s="69">
        <v>18</v>
      </c>
      <c r="AP1856" s="69">
        <v>-18</v>
      </c>
      <c r="AQ1856" s="69">
        <v>758728</v>
      </c>
      <c r="AR1856" s="69">
        <v>6900</v>
      </c>
      <c r="AS1856" s="69">
        <v>647909</v>
      </c>
      <c r="AT1856" s="69">
        <v>39053</v>
      </c>
      <c r="AU1856" s="69">
        <v>32</v>
      </c>
      <c r="AV1856" s="69">
        <v>161</v>
      </c>
      <c r="AW1856" s="69">
        <v>0.83884749999999997</v>
      </c>
      <c r="AX1856" s="69">
        <v>1.0862499999999999</v>
      </c>
      <c r="AY1856" s="69">
        <v>1544.4833141542003</v>
      </c>
      <c r="AZ1856" s="69">
        <v>455.51668584579966</v>
      </c>
      <c r="BA1856" s="69">
        <v>74564.222222222219</v>
      </c>
      <c r="BB1856" s="69">
        <v>0</v>
      </c>
      <c r="BC1856" s="69">
        <v>-74564.222222222219</v>
      </c>
      <c r="BD1856" s="69">
        <v>0</v>
      </c>
      <c r="BE1856" s="69">
        <v>115.10771869639794</v>
      </c>
      <c r="BF1856" s="69">
        <v>-115.10771869639794</v>
      </c>
      <c r="BG1856" s="69">
        <v>74564.222222222219</v>
      </c>
      <c r="BH1856" s="69">
        <v>0</v>
      </c>
      <c r="BI1856" s="69">
        <v>-74564.222222222219</v>
      </c>
      <c r="BJ1856" s="69">
        <v>2.3723916871395284E-5</v>
      </c>
      <c r="BK1856" s="69">
        <v>0</v>
      </c>
      <c r="BL1856" s="69">
        <v>194.51536231884057</v>
      </c>
      <c r="BM1856" s="69">
        <v>-194.51536231884057</v>
      </c>
      <c r="BN1856" s="69">
        <v>0</v>
      </c>
      <c r="BO1856" s="69">
        <v>2.0715193028650627</v>
      </c>
      <c r="BP1856" s="69">
        <v>-2.0715193028650627</v>
      </c>
      <c r="BQ1856" s="69">
        <v>2071.5193028650629</v>
      </c>
      <c r="BR1856" s="69">
        <v>-2071.5193028650629</v>
      </c>
      <c r="BS1856" s="69">
        <v>0.14401723566456745</v>
      </c>
      <c r="BT1856" s="69">
        <v>1220.40625</v>
      </c>
      <c r="BU1856" s="69">
        <v>242.56521739130434</v>
      </c>
      <c r="BV1856" s="69">
        <v>7.9527841334443971E-3</v>
      </c>
    </row>
    <row r="1857" spans="1:74">
      <c r="A1857" s="113" t="s">
        <v>1044</v>
      </c>
      <c r="B1857" s="69" t="s">
        <v>100</v>
      </c>
      <c r="C1857" s="69" t="s">
        <v>161</v>
      </c>
      <c r="D1857" s="69" t="s">
        <v>387</v>
      </c>
      <c r="E1857" s="69" t="s">
        <v>751</v>
      </c>
      <c r="F1857" s="69">
        <v>0</v>
      </c>
      <c r="G1857" s="69">
        <v>5</v>
      </c>
      <c r="H1857" s="69">
        <v>6131</v>
      </c>
      <c r="I1857" s="69">
        <v>38</v>
      </c>
      <c r="J1857" s="69">
        <v>19</v>
      </c>
      <c r="K1857" s="69">
        <v>2620</v>
      </c>
      <c r="L1857" s="69">
        <v>2339</v>
      </c>
      <c r="M1857" s="69">
        <v>22</v>
      </c>
      <c r="N1857" s="69">
        <v>0</v>
      </c>
      <c r="O1857" s="69">
        <v>0</v>
      </c>
      <c r="P1857" s="69">
        <v>2340.08</v>
      </c>
      <c r="Q1857" s="69">
        <v>80.67</v>
      </c>
      <c r="R1857" s="69">
        <v>1600000</v>
      </c>
      <c r="S1857" s="69">
        <v>2000</v>
      </c>
      <c r="T1857" s="69">
        <v>800</v>
      </c>
      <c r="U1857" s="69">
        <v>0</v>
      </c>
      <c r="V1857" s="69">
        <v>0</v>
      </c>
      <c r="W1857" s="69">
        <v>0</v>
      </c>
      <c r="X1857" s="69">
        <v>0</v>
      </c>
      <c r="Y1857" s="69">
        <v>0</v>
      </c>
      <c r="Z1857" s="69">
        <v>0</v>
      </c>
      <c r="AA1857" s="69">
        <v>0</v>
      </c>
      <c r="AB1857" s="69">
        <v>0</v>
      </c>
      <c r="AC1857" s="69">
        <v>0</v>
      </c>
      <c r="AD1857" s="69">
        <v>0</v>
      </c>
      <c r="AE1857" s="69">
        <v>0</v>
      </c>
      <c r="AF1857" s="69">
        <v>1364868</v>
      </c>
      <c r="AG1857" s="69">
        <v>235132</v>
      </c>
      <c r="AH1857" s="69">
        <v>886</v>
      </c>
      <c r="AI1857" s="69">
        <v>-86</v>
      </c>
      <c r="AJ1857" s="69">
        <v>18</v>
      </c>
      <c r="AK1857" s="69">
        <v>-18</v>
      </c>
      <c r="AL1857" s="69">
        <v>11852</v>
      </c>
      <c r="AM1857" s="69">
        <v>6131</v>
      </c>
      <c r="AN1857" s="69">
        <v>-11852</v>
      </c>
      <c r="AO1857" s="69">
        <v>20</v>
      </c>
      <c r="AP1857" s="69">
        <v>-20</v>
      </c>
      <c r="AQ1857" s="69">
        <v>772052</v>
      </c>
      <c r="AR1857" s="69">
        <v>7008</v>
      </c>
      <c r="AS1857" s="69">
        <v>659715</v>
      </c>
      <c r="AT1857" s="69">
        <v>45184</v>
      </c>
      <c r="AU1857" s="69">
        <v>37</v>
      </c>
      <c r="AV1857" s="69">
        <v>183</v>
      </c>
      <c r="AW1857" s="69">
        <v>0.85304250000000004</v>
      </c>
      <c r="AX1857" s="69">
        <v>1.1074999999999999</v>
      </c>
      <c r="AY1857" s="69">
        <v>1540.4830699774266</v>
      </c>
      <c r="AZ1857" s="69">
        <v>459.51693002257343</v>
      </c>
      <c r="BA1857" s="69">
        <v>75826</v>
      </c>
      <c r="BB1857" s="69">
        <v>0</v>
      </c>
      <c r="BC1857" s="69">
        <v>-75826</v>
      </c>
      <c r="BD1857" s="69">
        <v>0</v>
      </c>
      <c r="BE1857" s="69">
        <v>115.1592980087749</v>
      </c>
      <c r="BF1857" s="69">
        <v>-115.1592980087749</v>
      </c>
      <c r="BG1857" s="69">
        <v>68243.399999999994</v>
      </c>
      <c r="BH1857" s="69">
        <v>0</v>
      </c>
      <c r="BI1857" s="69">
        <v>-68243.399999999994</v>
      </c>
      <c r="BJ1857" s="69">
        <v>2.5904990855538228E-5</v>
      </c>
      <c r="BK1857" s="69">
        <v>0</v>
      </c>
      <c r="BL1857" s="69">
        <v>194.75856164383561</v>
      </c>
      <c r="BM1857" s="69">
        <v>-194.75856164383561</v>
      </c>
      <c r="BN1857" s="69">
        <v>0</v>
      </c>
      <c r="BO1857" s="69">
        <v>2.0688751961074101</v>
      </c>
      <c r="BP1857" s="69">
        <v>-2.0688751961074101</v>
      </c>
      <c r="BQ1857" s="69">
        <v>2068.8751961074099</v>
      </c>
      <c r="BR1857" s="69">
        <v>-2068.8751961074099</v>
      </c>
      <c r="BS1857" s="69">
        <v>0.14451149893981405</v>
      </c>
      <c r="BT1857" s="69">
        <v>1221.1891891891892</v>
      </c>
      <c r="BU1857" s="69">
        <v>246.9071038251366</v>
      </c>
      <c r="BV1857" s="69">
        <v>7.9411749467652431E-3</v>
      </c>
    </row>
    <row r="1858" spans="1:74">
      <c r="A1858" s="113" t="s">
        <v>1060</v>
      </c>
      <c r="B1858" s="69" t="s">
        <v>100</v>
      </c>
      <c r="C1858" s="69" t="s">
        <v>157</v>
      </c>
      <c r="D1858" s="69" t="s">
        <v>384</v>
      </c>
      <c r="E1858" s="69" t="s">
        <v>664</v>
      </c>
      <c r="F1858" s="69">
        <v>0</v>
      </c>
      <c r="G1858" s="69">
        <v>62</v>
      </c>
      <c r="H1858" s="69">
        <v>97351</v>
      </c>
      <c r="I1858" s="69">
        <v>917</v>
      </c>
      <c r="J1858" s="69">
        <v>378</v>
      </c>
      <c r="K1858" s="69">
        <v>46280</v>
      </c>
      <c r="L1858" s="69">
        <v>34279</v>
      </c>
      <c r="M1858" s="69">
        <v>490</v>
      </c>
      <c r="N1858" s="69">
        <v>1</v>
      </c>
      <c r="O1858" s="69">
        <v>1</v>
      </c>
      <c r="P1858" s="69">
        <v>2103.52</v>
      </c>
      <c r="Q1858" s="69">
        <v>60.92</v>
      </c>
      <c r="R1858" s="69">
        <v>2664000</v>
      </c>
      <c r="S1858" s="69">
        <v>2000</v>
      </c>
      <c r="T1858" s="69">
        <v>1332</v>
      </c>
      <c r="U1858" s="69">
        <v>0</v>
      </c>
      <c r="V1858" s="69">
        <v>0</v>
      </c>
      <c r="W1858" s="69">
        <v>0</v>
      </c>
      <c r="X1858" s="69">
        <v>0</v>
      </c>
      <c r="Y1858" s="69">
        <v>0</v>
      </c>
      <c r="Z1858" s="69">
        <v>0</v>
      </c>
      <c r="AA1858" s="69">
        <v>0</v>
      </c>
      <c r="AB1858" s="69">
        <v>0</v>
      </c>
      <c r="AC1858" s="69">
        <v>0</v>
      </c>
      <c r="AD1858" s="69">
        <v>0</v>
      </c>
      <c r="AE1858" s="69">
        <v>0</v>
      </c>
      <c r="AF1858" s="69">
        <v>97351</v>
      </c>
      <c r="AG1858" s="69">
        <v>2566649</v>
      </c>
      <c r="AH1858" s="69">
        <v>62</v>
      </c>
      <c r="AI1858" s="69">
        <v>1270</v>
      </c>
      <c r="AJ1858" s="69">
        <v>1</v>
      </c>
      <c r="AK1858" s="69">
        <v>-1</v>
      </c>
      <c r="AL1858" s="69">
        <v>917</v>
      </c>
      <c r="AM1858" s="69">
        <v>378</v>
      </c>
      <c r="AN1858" s="69">
        <v>-917</v>
      </c>
      <c r="AO1858" s="69">
        <v>1</v>
      </c>
      <c r="AP1858" s="69">
        <v>-1</v>
      </c>
      <c r="AQ1858" s="69">
        <v>46280</v>
      </c>
      <c r="AR1858" s="69">
        <v>490</v>
      </c>
      <c r="AS1858" s="69">
        <v>34279</v>
      </c>
      <c r="AT1858" s="69">
        <v>97351</v>
      </c>
      <c r="AU1858" s="69">
        <v>62</v>
      </c>
      <c r="AV1858" s="69">
        <v>490</v>
      </c>
      <c r="AW1858" s="69">
        <v>3.6543168168168168E-2</v>
      </c>
      <c r="AX1858" s="69">
        <v>4.6546546546546545E-2</v>
      </c>
      <c r="AY1858" s="69">
        <v>1570.1774193548388</v>
      </c>
      <c r="AZ1858" s="69">
        <v>429.82258064516122</v>
      </c>
      <c r="BA1858" s="69">
        <v>97351</v>
      </c>
      <c r="BB1858" s="69">
        <v>0</v>
      </c>
      <c r="BC1858" s="69">
        <v>-97351</v>
      </c>
      <c r="BD1858" s="69">
        <v>0</v>
      </c>
      <c r="BE1858" s="69">
        <v>106.16248636859324</v>
      </c>
      <c r="BF1858" s="69">
        <v>-106.16248636859324</v>
      </c>
      <c r="BG1858" s="69">
        <v>97351</v>
      </c>
      <c r="BH1858" s="69">
        <v>0</v>
      </c>
      <c r="BI1858" s="69">
        <v>-97351</v>
      </c>
      <c r="BJ1858" s="69">
        <v>2.1607605877268798E-5</v>
      </c>
      <c r="BK1858" s="69">
        <v>0</v>
      </c>
      <c r="BL1858" s="69">
        <v>198.67551020408163</v>
      </c>
      <c r="BM1858" s="69">
        <v>-198.67551020408163</v>
      </c>
      <c r="BN1858" s="69">
        <v>0</v>
      </c>
      <c r="BO1858" s="69">
        <v>2.8399603255637564</v>
      </c>
      <c r="BP1858" s="69">
        <v>-2.8399603255637564</v>
      </c>
      <c r="BQ1858" s="69">
        <v>2839.9603255637562</v>
      </c>
      <c r="BR1858" s="69">
        <v>-2839.9603255637562</v>
      </c>
      <c r="BS1858" s="69">
        <v>0.16402116402116401</v>
      </c>
      <c r="BT1858" s="69">
        <v>1570.1774193548388</v>
      </c>
      <c r="BU1858" s="69">
        <v>198.67551020408163</v>
      </c>
      <c r="BV1858" s="69">
        <v>8.1676750216076056E-3</v>
      </c>
    </row>
    <row r="1859" spans="1:74">
      <c r="A1859" s="113" t="s">
        <v>1051</v>
      </c>
      <c r="B1859" s="69" t="s">
        <v>100</v>
      </c>
      <c r="C1859" s="69" t="s">
        <v>157</v>
      </c>
      <c r="D1859" s="69" t="s">
        <v>384</v>
      </c>
      <c r="E1859" s="69" t="s">
        <v>664</v>
      </c>
      <c r="F1859" s="69">
        <v>0</v>
      </c>
      <c r="G1859" s="69">
        <v>50</v>
      </c>
      <c r="H1859" s="69">
        <v>76715</v>
      </c>
      <c r="I1859" s="69">
        <v>552</v>
      </c>
      <c r="J1859" s="69">
        <v>273</v>
      </c>
      <c r="K1859" s="69">
        <v>37449</v>
      </c>
      <c r="L1859" s="69">
        <v>30412</v>
      </c>
      <c r="M1859" s="69">
        <v>337</v>
      </c>
      <c r="N1859" s="69">
        <v>2</v>
      </c>
      <c r="O1859" s="69">
        <v>2</v>
      </c>
      <c r="P1859" s="69">
        <v>2048.52</v>
      </c>
      <c r="Q1859" s="69">
        <v>68.62</v>
      </c>
      <c r="R1859" s="69">
        <v>2664000</v>
      </c>
      <c r="S1859" s="69">
        <v>2000</v>
      </c>
      <c r="T1859" s="69">
        <v>1332</v>
      </c>
      <c r="U1859" s="69">
        <v>0</v>
      </c>
      <c r="V1859" s="69">
        <v>0</v>
      </c>
      <c r="W1859" s="69">
        <v>0</v>
      </c>
      <c r="X1859" s="69">
        <v>0</v>
      </c>
      <c r="Y1859" s="69">
        <v>0</v>
      </c>
      <c r="Z1859" s="69">
        <v>0</v>
      </c>
      <c r="AA1859" s="69">
        <v>0</v>
      </c>
      <c r="AB1859" s="69">
        <v>0</v>
      </c>
      <c r="AC1859" s="69">
        <v>0</v>
      </c>
      <c r="AD1859" s="69">
        <v>0</v>
      </c>
      <c r="AE1859" s="69">
        <v>0</v>
      </c>
      <c r="AF1859" s="69">
        <v>213419</v>
      </c>
      <c r="AG1859" s="69">
        <v>2450581</v>
      </c>
      <c r="AH1859" s="69">
        <v>130</v>
      </c>
      <c r="AI1859" s="69">
        <v>1202</v>
      </c>
      <c r="AJ1859" s="69">
        <v>3</v>
      </c>
      <c r="AK1859" s="69">
        <v>-3</v>
      </c>
      <c r="AL1859" s="69">
        <v>1760</v>
      </c>
      <c r="AM1859" s="69">
        <v>807</v>
      </c>
      <c r="AN1859" s="69">
        <v>-1760</v>
      </c>
      <c r="AO1859" s="69">
        <v>3</v>
      </c>
      <c r="AP1859" s="69">
        <v>-3</v>
      </c>
      <c r="AQ1859" s="69">
        <v>108625</v>
      </c>
      <c r="AR1859" s="69">
        <v>1024</v>
      </c>
      <c r="AS1859" s="69">
        <v>83607</v>
      </c>
      <c r="AT1859" s="69">
        <v>174066</v>
      </c>
      <c r="AU1859" s="69">
        <v>112</v>
      </c>
      <c r="AV1859" s="69">
        <v>827</v>
      </c>
      <c r="AW1859" s="69">
        <v>8.0112237237237233E-2</v>
      </c>
      <c r="AX1859" s="69">
        <v>9.7597597597597591E-2</v>
      </c>
      <c r="AY1859" s="69">
        <v>1641.6846153846154</v>
      </c>
      <c r="AZ1859" s="69">
        <v>358.31538461538457</v>
      </c>
      <c r="BA1859" s="69">
        <v>71139.666666666672</v>
      </c>
      <c r="BB1859" s="69">
        <v>0</v>
      </c>
      <c r="BC1859" s="69">
        <v>-71139.666666666672</v>
      </c>
      <c r="BD1859" s="69">
        <v>0</v>
      </c>
      <c r="BE1859" s="69">
        <v>121.26079545454546</v>
      </c>
      <c r="BF1859" s="69">
        <v>-121.26079545454546</v>
      </c>
      <c r="BG1859" s="69">
        <v>71139.666666666672</v>
      </c>
      <c r="BH1859" s="69">
        <v>0</v>
      </c>
      <c r="BI1859" s="69">
        <v>-71139.666666666672</v>
      </c>
      <c r="BJ1859" s="69">
        <v>2.7617951668584581E-5</v>
      </c>
      <c r="BK1859" s="69">
        <v>0</v>
      </c>
      <c r="BL1859" s="69">
        <v>208.4169921875</v>
      </c>
      <c r="BM1859" s="69">
        <v>-208.4169921875</v>
      </c>
      <c r="BN1859" s="69">
        <v>0</v>
      </c>
      <c r="BO1859" s="69">
        <v>2.5526451134474386</v>
      </c>
      <c r="BP1859" s="69">
        <v>-2.5526451134474386</v>
      </c>
      <c r="BQ1859" s="69">
        <v>2552.6451134474387</v>
      </c>
      <c r="BR1859" s="69">
        <v>-2552.6451134474387</v>
      </c>
      <c r="BS1859" s="69">
        <v>0.16109045848822801</v>
      </c>
      <c r="BT1859" s="69">
        <v>1554.1607142857142</v>
      </c>
      <c r="BU1859" s="69">
        <v>210.4788391777509</v>
      </c>
      <c r="BV1859" s="69">
        <v>7.429228998849252E-3</v>
      </c>
    </row>
    <row r="1860" spans="1:74">
      <c r="A1860" s="113" t="s">
        <v>1052</v>
      </c>
      <c r="B1860" s="69" t="s">
        <v>100</v>
      </c>
      <c r="C1860" s="69" t="s">
        <v>157</v>
      </c>
      <c r="D1860" s="69" t="s">
        <v>384</v>
      </c>
      <c r="E1860" s="69" t="s">
        <v>664</v>
      </c>
      <c r="F1860" s="69">
        <v>0</v>
      </c>
      <c r="G1860" s="69">
        <v>42</v>
      </c>
      <c r="H1860" s="69">
        <v>74463</v>
      </c>
      <c r="I1860" s="69">
        <v>435</v>
      </c>
      <c r="J1860" s="69">
        <v>218</v>
      </c>
      <c r="K1860" s="69">
        <v>38155</v>
      </c>
      <c r="L1860" s="69">
        <v>31073</v>
      </c>
      <c r="M1860" s="69">
        <v>247</v>
      </c>
      <c r="N1860" s="69">
        <v>3</v>
      </c>
      <c r="O1860" s="69">
        <v>3</v>
      </c>
      <c r="P1860" s="69">
        <v>1951.59</v>
      </c>
      <c r="Q1860" s="69">
        <v>87.81</v>
      </c>
      <c r="R1860" s="69">
        <v>2664000</v>
      </c>
      <c r="S1860" s="69">
        <v>2000</v>
      </c>
      <c r="T1860" s="69">
        <v>1332</v>
      </c>
      <c r="U1860" s="69">
        <v>0</v>
      </c>
      <c r="V1860" s="69">
        <v>0</v>
      </c>
      <c r="W1860" s="69">
        <v>0</v>
      </c>
      <c r="X1860" s="69">
        <v>0</v>
      </c>
      <c r="Y1860" s="69">
        <v>0</v>
      </c>
      <c r="Z1860" s="69">
        <v>0</v>
      </c>
      <c r="AA1860" s="69">
        <v>0</v>
      </c>
      <c r="AB1860" s="69">
        <v>0</v>
      </c>
      <c r="AC1860" s="69">
        <v>0</v>
      </c>
      <c r="AD1860" s="69">
        <v>0</v>
      </c>
      <c r="AE1860" s="69">
        <v>0</v>
      </c>
      <c r="AF1860" s="69">
        <v>323949</v>
      </c>
      <c r="AG1860" s="69">
        <v>2340051</v>
      </c>
      <c r="AH1860" s="69">
        <v>193</v>
      </c>
      <c r="AI1860" s="69">
        <v>1139</v>
      </c>
      <c r="AJ1860" s="69">
        <v>6</v>
      </c>
      <c r="AK1860" s="69">
        <v>-6</v>
      </c>
      <c r="AL1860" s="69">
        <v>2460</v>
      </c>
      <c r="AM1860" s="69">
        <v>1157</v>
      </c>
      <c r="AN1860" s="69">
        <v>-2460</v>
      </c>
      <c r="AO1860" s="69">
        <v>6</v>
      </c>
      <c r="AP1860" s="69">
        <v>-6</v>
      </c>
      <c r="AQ1860" s="69">
        <v>178074</v>
      </c>
      <c r="AR1860" s="69">
        <v>1428</v>
      </c>
      <c r="AS1860" s="69">
        <v>134350</v>
      </c>
      <c r="AT1860" s="69">
        <v>248529</v>
      </c>
      <c r="AU1860" s="69">
        <v>154</v>
      </c>
      <c r="AV1860" s="69">
        <v>1074</v>
      </c>
      <c r="AW1860" s="69">
        <v>0.12160247747747747</v>
      </c>
      <c r="AX1860" s="69">
        <v>0.1448948948948949</v>
      </c>
      <c r="AY1860" s="69">
        <v>1678.4922279792745</v>
      </c>
      <c r="AZ1860" s="69">
        <v>321.5077720207255</v>
      </c>
      <c r="BA1860" s="69">
        <v>53991.5</v>
      </c>
      <c r="BB1860" s="69">
        <v>0</v>
      </c>
      <c r="BC1860" s="69">
        <v>-53991.5</v>
      </c>
      <c r="BD1860" s="69">
        <v>0</v>
      </c>
      <c r="BE1860" s="69">
        <v>131.68658536585366</v>
      </c>
      <c r="BF1860" s="69">
        <v>-131.68658536585366</v>
      </c>
      <c r="BG1860" s="69">
        <v>53991.5</v>
      </c>
      <c r="BH1860" s="69">
        <v>0</v>
      </c>
      <c r="BI1860" s="69">
        <v>-53991.5</v>
      </c>
      <c r="BJ1860" s="69">
        <v>3.3693857609757743E-5</v>
      </c>
      <c r="BK1860" s="69">
        <v>0</v>
      </c>
      <c r="BL1860" s="69">
        <v>226.85504201680672</v>
      </c>
      <c r="BM1860" s="69">
        <v>-226.85504201680672</v>
      </c>
      <c r="BN1860" s="69">
        <v>0</v>
      </c>
      <c r="BO1860" s="69">
        <v>2.4112318570896911</v>
      </c>
      <c r="BP1860" s="69">
        <v>-2.4112318570896911</v>
      </c>
      <c r="BQ1860" s="69">
        <v>2411.2318570896909</v>
      </c>
      <c r="BR1860" s="69">
        <v>-2411.2318570896909</v>
      </c>
      <c r="BS1860" s="69">
        <v>0.16681071737251513</v>
      </c>
      <c r="BT1860" s="69">
        <v>1613.8246753246754</v>
      </c>
      <c r="BU1860" s="69">
        <v>231.40502793296091</v>
      </c>
      <c r="BV1860" s="69">
        <v>6.4972988757482841E-3</v>
      </c>
    </row>
    <row r="1861" spans="1:74">
      <c r="A1861" s="113" t="s">
        <v>1053</v>
      </c>
      <c r="B1861" s="69" t="s">
        <v>100</v>
      </c>
      <c r="C1861" s="69" t="s">
        <v>157</v>
      </c>
      <c r="D1861" s="69" t="s">
        <v>384</v>
      </c>
      <c r="E1861" s="69" t="s">
        <v>664</v>
      </c>
      <c r="F1861" s="69">
        <v>0</v>
      </c>
      <c r="G1861" s="69">
        <v>34</v>
      </c>
      <c r="H1861" s="69">
        <v>55130</v>
      </c>
      <c r="I1861" s="69">
        <v>315</v>
      </c>
      <c r="J1861" s="69">
        <v>177</v>
      </c>
      <c r="K1861" s="69">
        <v>26674</v>
      </c>
      <c r="L1861" s="69">
        <v>22171</v>
      </c>
      <c r="M1861" s="69">
        <v>207</v>
      </c>
      <c r="N1861" s="69">
        <v>0</v>
      </c>
      <c r="O1861" s="69">
        <v>1</v>
      </c>
      <c r="P1861" s="69">
        <v>2066.81</v>
      </c>
      <c r="Q1861" s="69">
        <v>79.44</v>
      </c>
      <c r="R1861" s="69">
        <v>2664000</v>
      </c>
      <c r="S1861" s="69">
        <v>2000</v>
      </c>
      <c r="T1861" s="69">
        <v>1332</v>
      </c>
      <c r="U1861" s="69">
        <v>0</v>
      </c>
      <c r="V1861" s="69">
        <v>0</v>
      </c>
      <c r="W1861" s="69">
        <v>0</v>
      </c>
      <c r="X1861" s="69">
        <v>0</v>
      </c>
      <c r="Y1861" s="69">
        <v>0</v>
      </c>
      <c r="Z1861" s="69">
        <v>0</v>
      </c>
      <c r="AA1861" s="69">
        <v>0</v>
      </c>
      <c r="AB1861" s="69">
        <v>0</v>
      </c>
      <c r="AC1861" s="69">
        <v>0</v>
      </c>
      <c r="AD1861" s="69">
        <v>0</v>
      </c>
      <c r="AE1861" s="69">
        <v>0</v>
      </c>
      <c r="AF1861" s="69">
        <v>416157</v>
      </c>
      <c r="AG1861" s="69">
        <v>2247843</v>
      </c>
      <c r="AH1861" s="69">
        <v>251</v>
      </c>
      <c r="AI1861" s="69">
        <v>1081</v>
      </c>
      <c r="AJ1861" s="69">
        <v>9</v>
      </c>
      <c r="AK1861" s="69">
        <v>-9</v>
      </c>
      <c r="AL1861" s="69">
        <v>3089</v>
      </c>
      <c r="AM1861" s="69">
        <v>1496</v>
      </c>
      <c r="AN1861" s="69">
        <v>-3089</v>
      </c>
      <c r="AO1861" s="69">
        <v>8</v>
      </c>
      <c r="AP1861" s="69">
        <v>-8</v>
      </c>
      <c r="AQ1861" s="69">
        <v>240703</v>
      </c>
      <c r="AR1861" s="69">
        <v>1823</v>
      </c>
      <c r="AS1861" s="69">
        <v>177344</v>
      </c>
      <c r="AT1861" s="69">
        <v>303659</v>
      </c>
      <c r="AU1861" s="69">
        <v>188</v>
      </c>
      <c r="AV1861" s="69">
        <v>1281</v>
      </c>
      <c r="AW1861" s="69">
        <v>0.1562150900900901</v>
      </c>
      <c r="AX1861" s="69">
        <v>0.18843843843843844</v>
      </c>
      <c r="AY1861" s="69">
        <v>1657.9960159362549</v>
      </c>
      <c r="AZ1861" s="69">
        <v>342.00398406374507</v>
      </c>
      <c r="BA1861" s="69">
        <v>46239.666666666664</v>
      </c>
      <c r="BB1861" s="69">
        <v>0</v>
      </c>
      <c r="BC1861" s="69">
        <v>-46239.666666666664</v>
      </c>
      <c r="BD1861" s="69">
        <v>0</v>
      </c>
      <c r="BE1861" s="69">
        <v>134.72224020718679</v>
      </c>
      <c r="BF1861" s="69">
        <v>-134.72224020718679</v>
      </c>
      <c r="BG1861" s="69">
        <v>52019.625</v>
      </c>
      <c r="BH1861" s="69">
        <v>0</v>
      </c>
      <c r="BI1861" s="69">
        <v>-52019.625</v>
      </c>
      <c r="BJ1861" s="69">
        <v>3.323597960972651E-5</v>
      </c>
      <c r="BK1861" s="69">
        <v>0</v>
      </c>
      <c r="BL1861" s="69">
        <v>228.28140427866154</v>
      </c>
      <c r="BM1861" s="69">
        <v>-228.28140427866154</v>
      </c>
      <c r="BN1861" s="69">
        <v>0</v>
      </c>
      <c r="BO1861" s="69">
        <v>2.346608850595453</v>
      </c>
      <c r="BP1861" s="69">
        <v>-2.346608850595453</v>
      </c>
      <c r="BQ1861" s="69">
        <v>2346.6088505954531</v>
      </c>
      <c r="BR1861" s="69">
        <v>-2346.6088505954531</v>
      </c>
      <c r="BS1861" s="69">
        <v>0.16778074866310161</v>
      </c>
      <c r="BT1861" s="69">
        <v>1615.2074468085107</v>
      </c>
      <c r="BU1861" s="69">
        <v>237.04839968774394</v>
      </c>
      <c r="BV1861" s="69">
        <v>6.2151281870188573E-3</v>
      </c>
    </row>
    <row r="1862" spans="1:74">
      <c r="A1862" s="113" t="s">
        <v>1054</v>
      </c>
      <c r="B1862" s="69" t="s">
        <v>100</v>
      </c>
      <c r="C1862" s="69" t="s">
        <v>157</v>
      </c>
      <c r="D1862" s="69" t="s">
        <v>384</v>
      </c>
      <c r="E1862" s="69" t="s">
        <v>664</v>
      </c>
      <c r="F1862" s="69">
        <v>0</v>
      </c>
      <c r="G1862" s="69">
        <v>36</v>
      </c>
      <c r="H1862" s="69">
        <v>42975</v>
      </c>
      <c r="I1862" s="69">
        <v>274</v>
      </c>
      <c r="J1862" s="69">
        <v>140</v>
      </c>
      <c r="K1862" s="69">
        <v>20659</v>
      </c>
      <c r="L1862" s="69">
        <v>17249</v>
      </c>
      <c r="M1862" s="69">
        <v>165</v>
      </c>
      <c r="N1862" s="69">
        <v>0</v>
      </c>
      <c r="O1862" s="69">
        <v>0</v>
      </c>
      <c r="P1862" s="69">
        <v>2080.21</v>
      </c>
      <c r="Q1862" s="69">
        <v>75.790000000000006</v>
      </c>
      <c r="R1862" s="69">
        <v>2664000</v>
      </c>
      <c r="S1862" s="69">
        <v>2000</v>
      </c>
      <c r="T1862" s="69">
        <v>1332</v>
      </c>
      <c r="U1862" s="69">
        <v>0</v>
      </c>
      <c r="V1862" s="69">
        <v>0</v>
      </c>
      <c r="W1862" s="69">
        <v>0</v>
      </c>
      <c r="X1862" s="69">
        <v>0</v>
      </c>
      <c r="Y1862" s="69">
        <v>0</v>
      </c>
      <c r="Z1862" s="69">
        <v>0</v>
      </c>
      <c r="AA1862" s="69">
        <v>0</v>
      </c>
      <c r="AB1862" s="69">
        <v>0</v>
      </c>
      <c r="AC1862" s="69">
        <v>0</v>
      </c>
      <c r="AD1862" s="69">
        <v>0</v>
      </c>
      <c r="AE1862" s="69">
        <v>0</v>
      </c>
      <c r="AF1862" s="69">
        <v>496073</v>
      </c>
      <c r="AG1862" s="69">
        <v>2167927</v>
      </c>
      <c r="AH1862" s="69">
        <v>311</v>
      </c>
      <c r="AI1862" s="69">
        <v>1021</v>
      </c>
      <c r="AJ1862" s="69">
        <v>9</v>
      </c>
      <c r="AK1862" s="69">
        <v>-9</v>
      </c>
      <c r="AL1862" s="69">
        <v>3623</v>
      </c>
      <c r="AM1862" s="69">
        <v>1782</v>
      </c>
      <c r="AN1862" s="69">
        <v>-3623</v>
      </c>
      <c r="AO1862" s="69">
        <v>9</v>
      </c>
      <c r="AP1862" s="69">
        <v>-9</v>
      </c>
      <c r="AQ1862" s="69">
        <v>292988</v>
      </c>
      <c r="AR1862" s="69">
        <v>2154</v>
      </c>
      <c r="AS1862" s="69">
        <v>213181</v>
      </c>
      <c r="AT1862" s="69">
        <v>346634</v>
      </c>
      <c r="AU1862" s="69">
        <v>224</v>
      </c>
      <c r="AV1862" s="69">
        <v>1446</v>
      </c>
      <c r="AW1862" s="69">
        <v>0.18621358858858858</v>
      </c>
      <c r="AX1862" s="69">
        <v>0.23348348348348349</v>
      </c>
      <c r="AY1862" s="69">
        <v>1595.0900321543409</v>
      </c>
      <c r="AZ1862" s="69">
        <v>404.90996784565914</v>
      </c>
      <c r="BA1862" s="69">
        <v>55119.222222222219</v>
      </c>
      <c r="BB1862" s="69">
        <v>0</v>
      </c>
      <c r="BC1862" s="69">
        <v>-55119.222222222219</v>
      </c>
      <c r="BD1862" s="69">
        <v>0</v>
      </c>
      <c r="BE1862" s="69">
        <v>136.92326800993652</v>
      </c>
      <c r="BF1862" s="69">
        <v>-136.92326800993652</v>
      </c>
      <c r="BG1862" s="69">
        <v>55119.222222222219</v>
      </c>
      <c r="BH1862" s="69">
        <v>0</v>
      </c>
      <c r="BI1862" s="69">
        <v>-55119.222222222219</v>
      </c>
      <c r="BJ1862" s="69">
        <v>3.0717981623820773E-5</v>
      </c>
      <c r="BK1862" s="69">
        <v>0</v>
      </c>
      <c r="BL1862" s="69">
        <v>230.30315691736305</v>
      </c>
      <c r="BM1862" s="69">
        <v>-230.30315691736305</v>
      </c>
      <c r="BN1862" s="69">
        <v>0</v>
      </c>
      <c r="BO1862" s="69">
        <v>2.3270038136606921</v>
      </c>
      <c r="BP1862" s="69">
        <v>-2.3270038136606921</v>
      </c>
      <c r="BQ1862" s="69">
        <v>2327.0038136606922</v>
      </c>
      <c r="BR1862" s="69">
        <v>-2327.0038136606922</v>
      </c>
      <c r="BS1862" s="69">
        <v>0.1745230078563412</v>
      </c>
      <c r="BT1862" s="69">
        <v>1547.4732142857142</v>
      </c>
      <c r="BU1862" s="69">
        <v>239.7192254495159</v>
      </c>
      <c r="BV1862" s="69">
        <v>6.0821603615165126E-3</v>
      </c>
    </row>
    <row r="1863" spans="1:74">
      <c r="A1863" s="113" t="s">
        <v>1055</v>
      </c>
      <c r="B1863" s="69" t="s">
        <v>100</v>
      </c>
      <c r="C1863" s="69" t="s">
        <v>157</v>
      </c>
      <c r="D1863" s="69" t="s">
        <v>384</v>
      </c>
      <c r="E1863" s="69" t="s">
        <v>664</v>
      </c>
      <c r="F1863" s="69">
        <v>0</v>
      </c>
      <c r="G1863" s="69">
        <v>25</v>
      </c>
      <c r="H1863" s="69">
        <v>41495</v>
      </c>
      <c r="I1863" s="69">
        <v>229</v>
      </c>
      <c r="J1863" s="69">
        <v>128</v>
      </c>
      <c r="K1863" s="69">
        <v>21058</v>
      </c>
      <c r="L1863" s="69">
        <v>18434</v>
      </c>
      <c r="M1863" s="69">
        <v>152</v>
      </c>
      <c r="N1863" s="69">
        <v>1</v>
      </c>
      <c r="O1863" s="69">
        <v>0</v>
      </c>
      <c r="P1863" s="69">
        <v>1970.51</v>
      </c>
      <c r="Q1863" s="69">
        <v>81.680000000000007</v>
      </c>
      <c r="R1863" s="69">
        <v>2664000</v>
      </c>
      <c r="S1863" s="69">
        <v>2000</v>
      </c>
      <c r="T1863" s="69">
        <v>1332</v>
      </c>
      <c r="U1863" s="69">
        <v>0</v>
      </c>
      <c r="V1863" s="69">
        <v>0</v>
      </c>
      <c r="W1863" s="69">
        <v>0</v>
      </c>
      <c r="X1863" s="69">
        <v>0</v>
      </c>
      <c r="Y1863" s="69">
        <v>0</v>
      </c>
      <c r="Z1863" s="69">
        <v>0</v>
      </c>
      <c r="AA1863" s="69">
        <v>0</v>
      </c>
      <c r="AB1863" s="69">
        <v>0</v>
      </c>
      <c r="AC1863" s="69">
        <v>0</v>
      </c>
      <c r="AD1863" s="69">
        <v>0</v>
      </c>
      <c r="AE1863" s="69">
        <v>0</v>
      </c>
      <c r="AF1863" s="69">
        <v>558968</v>
      </c>
      <c r="AG1863" s="69">
        <v>2105032</v>
      </c>
      <c r="AH1863" s="69">
        <v>350</v>
      </c>
      <c r="AI1863" s="69">
        <v>982</v>
      </c>
      <c r="AJ1863" s="69">
        <v>10</v>
      </c>
      <c r="AK1863" s="69">
        <v>-10</v>
      </c>
      <c r="AL1863" s="69">
        <v>4092</v>
      </c>
      <c r="AM1863" s="69">
        <v>2044</v>
      </c>
      <c r="AN1863" s="69">
        <v>-4092</v>
      </c>
      <c r="AO1863" s="69">
        <v>11</v>
      </c>
      <c r="AP1863" s="69">
        <v>-11</v>
      </c>
      <c r="AQ1863" s="69">
        <v>343524</v>
      </c>
      <c r="AR1863" s="69">
        <v>2463</v>
      </c>
      <c r="AS1863" s="69">
        <v>250194</v>
      </c>
      <c r="AT1863" s="69">
        <v>388129</v>
      </c>
      <c r="AU1863" s="69">
        <v>249</v>
      </c>
      <c r="AV1863" s="69">
        <v>1598</v>
      </c>
      <c r="AW1863" s="69">
        <v>0.20982282282282283</v>
      </c>
      <c r="AX1863" s="69">
        <v>0.26276276276276278</v>
      </c>
      <c r="AY1863" s="69">
        <v>1597.0514285714285</v>
      </c>
      <c r="AZ1863" s="69">
        <v>402.94857142857154</v>
      </c>
      <c r="BA1863" s="69">
        <v>55896.800000000003</v>
      </c>
      <c r="BB1863" s="69">
        <v>0</v>
      </c>
      <c r="BC1863" s="69">
        <v>-55896.800000000003</v>
      </c>
      <c r="BD1863" s="69">
        <v>0</v>
      </c>
      <c r="BE1863" s="69">
        <v>136.6001955034213</v>
      </c>
      <c r="BF1863" s="69">
        <v>-136.6001955034213</v>
      </c>
      <c r="BG1863" s="69">
        <v>50815.272727272728</v>
      </c>
      <c r="BH1863" s="69">
        <v>0</v>
      </c>
      <c r="BI1863" s="69">
        <v>-50815.272727272728</v>
      </c>
      <c r="BJ1863" s="69">
        <v>3.2021052386441705E-5</v>
      </c>
      <c r="BK1863" s="69">
        <v>0</v>
      </c>
      <c r="BL1863" s="69">
        <v>226.94600081201787</v>
      </c>
      <c r="BM1863" s="69">
        <v>-226.94600081201787</v>
      </c>
      <c r="BN1863" s="69">
        <v>0</v>
      </c>
      <c r="BO1863" s="69">
        <v>2.23413830867247</v>
      </c>
      <c r="BP1863" s="69">
        <v>-2.23413830867247</v>
      </c>
      <c r="BQ1863" s="69">
        <v>2234.13830867247</v>
      </c>
      <c r="BR1863" s="69">
        <v>-2234.13830867247</v>
      </c>
      <c r="BS1863" s="69">
        <v>0.17123287671232876</v>
      </c>
      <c r="BT1863" s="69">
        <v>1558.7510040160641</v>
      </c>
      <c r="BU1863" s="69">
        <v>242.88423028785982</v>
      </c>
      <c r="BV1863" s="69">
        <v>5.950093734353349E-3</v>
      </c>
    </row>
    <row r="1864" spans="1:74">
      <c r="A1864" s="113" t="s">
        <v>1056</v>
      </c>
      <c r="B1864" s="69" t="s">
        <v>100</v>
      </c>
      <c r="C1864" s="69" t="s">
        <v>157</v>
      </c>
      <c r="D1864" s="69" t="s">
        <v>384</v>
      </c>
      <c r="E1864" s="69" t="s">
        <v>664</v>
      </c>
      <c r="F1864" s="69">
        <v>0</v>
      </c>
      <c r="G1864" s="69">
        <v>25</v>
      </c>
      <c r="H1864" s="69">
        <v>37928</v>
      </c>
      <c r="I1864" s="69">
        <v>221</v>
      </c>
      <c r="J1864" s="69">
        <v>114</v>
      </c>
      <c r="K1864" s="69">
        <v>22132</v>
      </c>
      <c r="L1864" s="69">
        <v>19551</v>
      </c>
      <c r="M1864" s="69">
        <v>131</v>
      </c>
      <c r="N1864" s="69">
        <v>0</v>
      </c>
      <c r="O1864" s="69">
        <v>1</v>
      </c>
      <c r="P1864" s="69">
        <v>1713.72</v>
      </c>
      <c r="Q1864" s="69">
        <v>84.47</v>
      </c>
      <c r="R1864" s="69">
        <v>2664000</v>
      </c>
      <c r="S1864" s="69">
        <v>2000</v>
      </c>
      <c r="T1864" s="69">
        <v>1332</v>
      </c>
      <c r="U1864" s="69">
        <v>0</v>
      </c>
      <c r="V1864" s="69">
        <v>0</v>
      </c>
      <c r="W1864" s="69">
        <v>0</v>
      </c>
      <c r="X1864" s="69">
        <v>0</v>
      </c>
      <c r="Y1864" s="69">
        <v>0</v>
      </c>
      <c r="Z1864" s="69">
        <v>0</v>
      </c>
      <c r="AA1864" s="69">
        <v>0</v>
      </c>
      <c r="AB1864" s="69">
        <v>0</v>
      </c>
      <c r="AC1864" s="69">
        <v>0</v>
      </c>
      <c r="AD1864" s="69">
        <v>0</v>
      </c>
      <c r="AE1864" s="69">
        <v>0</v>
      </c>
      <c r="AF1864" s="69">
        <v>623578</v>
      </c>
      <c r="AG1864" s="69">
        <v>2040422</v>
      </c>
      <c r="AH1864" s="69">
        <v>390</v>
      </c>
      <c r="AI1864" s="69">
        <v>942</v>
      </c>
      <c r="AJ1864" s="69">
        <v>11</v>
      </c>
      <c r="AK1864" s="69">
        <v>-11</v>
      </c>
      <c r="AL1864" s="69">
        <v>4475</v>
      </c>
      <c r="AM1864" s="69">
        <v>2250</v>
      </c>
      <c r="AN1864" s="69">
        <v>-4475</v>
      </c>
      <c r="AO1864" s="69">
        <v>12</v>
      </c>
      <c r="AP1864" s="69">
        <v>-12</v>
      </c>
      <c r="AQ1864" s="69">
        <v>377656</v>
      </c>
      <c r="AR1864" s="69">
        <v>2698</v>
      </c>
      <c r="AS1864" s="69">
        <v>280373</v>
      </c>
      <c r="AT1864" s="69">
        <v>426057</v>
      </c>
      <c r="AU1864" s="69">
        <v>274</v>
      </c>
      <c r="AV1864" s="69">
        <v>1729</v>
      </c>
      <c r="AW1864" s="69">
        <v>0.23407582582582584</v>
      </c>
      <c r="AX1864" s="69">
        <v>0.2927927927927928</v>
      </c>
      <c r="AY1864" s="69">
        <v>1598.9179487179488</v>
      </c>
      <c r="AZ1864" s="69">
        <v>401.08205128205122</v>
      </c>
      <c r="BA1864" s="69">
        <v>56688.909090909088</v>
      </c>
      <c r="BB1864" s="69">
        <v>0</v>
      </c>
      <c r="BC1864" s="69">
        <v>-56688.909090909088</v>
      </c>
      <c r="BD1864" s="69">
        <v>0</v>
      </c>
      <c r="BE1864" s="69">
        <v>139.34703910614525</v>
      </c>
      <c r="BF1864" s="69">
        <v>-139.34703910614525</v>
      </c>
      <c r="BG1864" s="69">
        <v>51964.833333333336</v>
      </c>
      <c r="BH1864" s="69">
        <v>0</v>
      </c>
      <c r="BI1864" s="69">
        <v>-51964.833333333336</v>
      </c>
      <c r="BJ1864" s="69">
        <v>3.1774948630499712E-5</v>
      </c>
      <c r="BK1864" s="69">
        <v>0</v>
      </c>
      <c r="BL1864" s="69">
        <v>231.12601927353595</v>
      </c>
      <c r="BM1864" s="69">
        <v>-231.12601927353595</v>
      </c>
      <c r="BN1864" s="69">
        <v>0</v>
      </c>
      <c r="BO1864" s="69">
        <v>2.2241014648343458</v>
      </c>
      <c r="BP1864" s="69">
        <v>-2.2241014648343458</v>
      </c>
      <c r="BQ1864" s="69">
        <v>2224.1014648343457</v>
      </c>
      <c r="BR1864" s="69">
        <v>-2224.1014648343457</v>
      </c>
      <c r="BS1864" s="69">
        <v>0.17333333333333334</v>
      </c>
      <c r="BT1864" s="69">
        <v>1554.9525547445255</v>
      </c>
      <c r="BU1864" s="69">
        <v>246.41816078658184</v>
      </c>
      <c r="BV1864" s="69">
        <v>5.9578028682186965E-3</v>
      </c>
    </row>
    <row r="1865" spans="1:74">
      <c r="A1865" s="113" t="s">
        <v>1057</v>
      </c>
      <c r="B1865" s="69" t="s">
        <v>100</v>
      </c>
      <c r="C1865" s="69" t="s">
        <v>157</v>
      </c>
      <c r="D1865" s="69" t="s">
        <v>384</v>
      </c>
      <c r="E1865" s="69" t="s">
        <v>664</v>
      </c>
      <c r="F1865" s="69">
        <v>0</v>
      </c>
      <c r="G1865" s="69">
        <v>45</v>
      </c>
      <c r="H1865" s="69">
        <v>61117</v>
      </c>
      <c r="I1865" s="69">
        <v>361</v>
      </c>
      <c r="J1865" s="69">
        <v>184</v>
      </c>
      <c r="K1865" s="69">
        <v>37097</v>
      </c>
      <c r="L1865" s="69">
        <v>31721</v>
      </c>
      <c r="M1865" s="69">
        <v>216</v>
      </c>
      <c r="N1865" s="69">
        <v>2</v>
      </c>
      <c r="O1865" s="69">
        <v>0</v>
      </c>
      <c r="P1865" s="69">
        <v>1647.49</v>
      </c>
      <c r="Q1865" s="69">
        <v>82.26</v>
      </c>
      <c r="R1865" s="69">
        <v>2664000</v>
      </c>
      <c r="S1865" s="69">
        <v>2000</v>
      </c>
      <c r="T1865" s="69">
        <v>1332</v>
      </c>
      <c r="U1865" s="69">
        <v>0</v>
      </c>
      <c r="V1865" s="69">
        <v>0</v>
      </c>
      <c r="W1865" s="69">
        <v>0</v>
      </c>
      <c r="X1865" s="69">
        <v>0</v>
      </c>
      <c r="Y1865" s="69">
        <v>0</v>
      </c>
      <c r="Z1865" s="69">
        <v>0</v>
      </c>
      <c r="AA1865" s="69">
        <v>0</v>
      </c>
      <c r="AB1865" s="69">
        <v>0</v>
      </c>
      <c r="AC1865" s="69">
        <v>0</v>
      </c>
      <c r="AD1865" s="69">
        <v>0</v>
      </c>
      <c r="AE1865" s="69">
        <v>0</v>
      </c>
      <c r="AF1865" s="69">
        <v>695714</v>
      </c>
      <c r="AG1865" s="69">
        <v>1968286</v>
      </c>
      <c r="AH1865" s="69">
        <v>438</v>
      </c>
      <c r="AI1865" s="69">
        <v>894</v>
      </c>
      <c r="AJ1865" s="69">
        <v>11</v>
      </c>
      <c r="AK1865" s="69">
        <v>-11</v>
      </c>
      <c r="AL1865" s="69">
        <v>4902</v>
      </c>
      <c r="AM1865" s="69">
        <v>2460</v>
      </c>
      <c r="AN1865" s="69">
        <v>-4902</v>
      </c>
      <c r="AO1865" s="69">
        <v>14</v>
      </c>
      <c r="AP1865" s="69">
        <v>-14</v>
      </c>
      <c r="AQ1865" s="69">
        <v>419837</v>
      </c>
      <c r="AR1865" s="69">
        <v>2948</v>
      </c>
      <c r="AS1865" s="69">
        <v>316602</v>
      </c>
      <c r="AT1865" s="69">
        <v>487174</v>
      </c>
      <c r="AU1865" s="69">
        <v>319</v>
      </c>
      <c r="AV1865" s="69">
        <v>1945</v>
      </c>
      <c r="AW1865" s="69">
        <v>0.26115390390390392</v>
      </c>
      <c r="AX1865" s="69">
        <v>0.32882882882882886</v>
      </c>
      <c r="AY1865" s="69">
        <v>1588.3881278538813</v>
      </c>
      <c r="AZ1865" s="69">
        <v>411.61187214611869</v>
      </c>
      <c r="BA1865" s="69">
        <v>63246.727272727272</v>
      </c>
      <c r="BB1865" s="69">
        <v>0</v>
      </c>
      <c r="BC1865" s="69">
        <v>-63246.727272727272</v>
      </c>
      <c r="BD1865" s="69">
        <v>0</v>
      </c>
      <c r="BE1865" s="69">
        <v>141.92452060383516</v>
      </c>
      <c r="BF1865" s="69">
        <v>-141.92452060383516</v>
      </c>
      <c r="BG1865" s="69">
        <v>49693.857142857145</v>
      </c>
      <c r="BH1865" s="69">
        <v>0</v>
      </c>
      <c r="BI1865" s="69">
        <v>-49693.857142857145</v>
      </c>
      <c r="BJ1865" s="69">
        <v>3.3346274863816192E-5</v>
      </c>
      <c r="BK1865" s="69">
        <v>0</v>
      </c>
      <c r="BL1865" s="69">
        <v>235.99525101763908</v>
      </c>
      <c r="BM1865" s="69">
        <v>-235.99525101763908</v>
      </c>
      <c r="BN1865" s="69">
        <v>0</v>
      </c>
      <c r="BO1865" s="69">
        <v>2.1974403193915388</v>
      </c>
      <c r="BP1865" s="69">
        <v>-2.1974403193915388</v>
      </c>
      <c r="BQ1865" s="69">
        <v>2197.4403193915387</v>
      </c>
      <c r="BR1865" s="69">
        <v>-2197.4403193915387</v>
      </c>
      <c r="BS1865" s="69">
        <v>0.17804878048780487</v>
      </c>
      <c r="BT1865" s="69">
        <v>1527.191222570533</v>
      </c>
      <c r="BU1865" s="69">
        <v>250.4750642673522</v>
      </c>
      <c r="BV1865" s="69">
        <v>5.8594168689277025E-3</v>
      </c>
    </row>
    <row r="1866" spans="1:74">
      <c r="A1866" s="113" t="s">
        <v>1058</v>
      </c>
      <c r="B1866" s="69" t="s">
        <v>100</v>
      </c>
      <c r="C1866" s="69" t="s">
        <v>157</v>
      </c>
      <c r="D1866" s="69" t="s">
        <v>384</v>
      </c>
      <c r="E1866" s="69" t="s">
        <v>664</v>
      </c>
      <c r="F1866" s="69">
        <v>0</v>
      </c>
      <c r="G1866" s="69">
        <v>35</v>
      </c>
      <c r="H1866" s="69">
        <v>62922</v>
      </c>
      <c r="I1866" s="69">
        <v>354</v>
      </c>
      <c r="J1866" s="69">
        <v>193</v>
      </c>
      <c r="K1866" s="69">
        <v>36971</v>
      </c>
      <c r="L1866" s="69">
        <v>32330</v>
      </c>
      <c r="M1866" s="69">
        <v>217</v>
      </c>
      <c r="N1866" s="69">
        <v>4</v>
      </c>
      <c r="O1866" s="69">
        <v>0</v>
      </c>
      <c r="P1866" s="69">
        <v>1701.93</v>
      </c>
      <c r="Q1866" s="69">
        <v>86.08</v>
      </c>
      <c r="R1866" s="69">
        <v>2664000</v>
      </c>
      <c r="S1866" s="69">
        <v>2000</v>
      </c>
      <c r="T1866" s="69">
        <v>1332</v>
      </c>
      <c r="U1866" s="69">
        <v>0</v>
      </c>
      <c r="V1866" s="69">
        <v>0</v>
      </c>
      <c r="W1866" s="69">
        <v>0</v>
      </c>
      <c r="X1866" s="69">
        <v>0</v>
      </c>
      <c r="Y1866" s="69">
        <v>0</v>
      </c>
      <c r="Z1866" s="69">
        <v>0</v>
      </c>
      <c r="AA1866" s="69">
        <v>0</v>
      </c>
      <c r="AB1866" s="69">
        <v>0</v>
      </c>
      <c r="AC1866" s="69">
        <v>0</v>
      </c>
      <c r="AD1866" s="69">
        <v>0</v>
      </c>
      <c r="AE1866" s="69">
        <v>0</v>
      </c>
      <c r="AF1866" s="69">
        <v>795384</v>
      </c>
      <c r="AG1866" s="69">
        <v>1868616</v>
      </c>
      <c r="AH1866" s="69">
        <v>486</v>
      </c>
      <c r="AI1866" s="69">
        <v>846</v>
      </c>
      <c r="AJ1866" s="69">
        <v>11</v>
      </c>
      <c r="AK1866" s="69">
        <v>-11</v>
      </c>
      <c r="AL1866" s="69">
        <v>5429</v>
      </c>
      <c r="AM1866" s="69">
        <v>2742</v>
      </c>
      <c r="AN1866" s="69">
        <v>-5429</v>
      </c>
      <c r="AO1866" s="69">
        <v>18</v>
      </c>
      <c r="AP1866" s="69">
        <v>-18</v>
      </c>
      <c r="AQ1866" s="69">
        <v>471675</v>
      </c>
      <c r="AR1866" s="69">
        <v>3274</v>
      </c>
      <c r="AS1866" s="69">
        <v>361924</v>
      </c>
      <c r="AT1866" s="69">
        <v>550096</v>
      </c>
      <c r="AU1866" s="69">
        <v>354</v>
      </c>
      <c r="AV1866" s="69">
        <v>2162</v>
      </c>
      <c r="AW1866" s="69">
        <v>0.29856756756756758</v>
      </c>
      <c r="AX1866" s="69">
        <v>0.36486486486486486</v>
      </c>
      <c r="AY1866" s="69">
        <v>1636.5925925925926</v>
      </c>
      <c r="AZ1866" s="69">
        <v>363.40740740740739</v>
      </c>
      <c r="BA1866" s="69">
        <v>72307.636363636368</v>
      </c>
      <c r="BB1866" s="69">
        <v>0</v>
      </c>
      <c r="BC1866" s="69">
        <v>-72307.636363636368</v>
      </c>
      <c r="BD1866" s="69">
        <v>0</v>
      </c>
      <c r="BE1866" s="69">
        <v>146.50653895745072</v>
      </c>
      <c r="BF1866" s="69">
        <v>-146.50653895745072</v>
      </c>
      <c r="BG1866" s="69">
        <v>44188</v>
      </c>
      <c r="BH1866" s="69">
        <v>0</v>
      </c>
      <c r="BI1866" s="69">
        <v>-44188</v>
      </c>
      <c r="BJ1866" s="69">
        <v>3.8161869931626649E-5</v>
      </c>
      <c r="BK1866" s="69">
        <v>0</v>
      </c>
      <c r="BL1866" s="69">
        <v>242.93952351863163</v>
      </c>
      <c r="BM1866" s="69">
        <v>-242.93952351863163</v>
      </c>
      <c r="BN1866" s="69">
        <v>0</v>
      </c>
      <c r="BO1866" s="69">
        <v>2.197654756247168</v>
      </c>
      <c r="BP1866" s="69">
        <v>-2.197654756247168</v>
      </c>
      <c r="BQ1866" s="69">
        <v>2197.6547562471678</v>
      </c>
      <c r="BR1866" s="69">
        <v>-2197.6547562471678</v>
      </c>
      <c r="BS1866" s="69">
        <v>0.17724288840262581</v>
      </c>
      <c r="BT1866" s="69">
        <v>1553.9435028248588</v>
      </c>
      <c r="BU1866" s="69">
        <v>254.43848288621646</v>
      </c>
      <c r="BV1866" s="69">
        <v>5.8133248529177927E-3</v>
      </c>
    </row>
    <row r="1867" spans="1:74">
      <c r="A1867" s="113" t="s">
        <v>1059</v>
      </c>
      <c r="B1867" s="69" t="s">
        <v>100</v>
      </c>
      <c r="C1867" s="69" t="s">
        <v>157</v>
      </c>
      <c r="D1867" s="69" t="s">
        <v>384</v>
      </c>
      <c r="E1867" s="69" t="s">
        <v>664</v>
      </c>
      <c r="F1867" s="69">
        <v>0</v>
      </c>
      <c r="G1867" s="69">
        <v>39</v>
      </c>
      <c r="H1867" s="69">
        <v>73451</v>
      </c>
      <c r="I1867" s="69">
        <v>360</v>
      </c>
      <c r="J1867" s="69">
        <v>196</v>
      </c>
      <c r="K1867" s="69">
        <v>41700</v>
      </c>
      <c r="L1867" s="69">
        <v>37494</v>
      </c>
      <c r="M1867" s="69">
        <v>224</v>
      </c>
      <c r="N1867" s="69">
        <v>0</v>
      </c>
      <c r="O1867" s="69">
        <v>1</v>
      </c>
      <c r="P1867" s="69">
        <v>1761.41</v>
      </c>
      <c r="Q1867" s="69">
        <v>97.16</v>
      </c>
      <c r="R1867" s="69">
        <v>2664000</v>
      </c>
      <c r="S1867" s="69">
        <v>2000</v>
      </c>
      <c r="T1867" s="69">
        <v>1332</v>
      </c>
      <c r="U1867" s="69">
        <v>0</v>
      </c>
      <c r="V1867" s="69">
        <v>0</v>
      </c>
      <c r="W1867" s="69">
        <v>0</v>
      </c>
      <c r="X1867" s="69">
        <v>0</v>
      </c>
      <c r="Y1867" s="69">
        <v>0</v>
      </c>
      <c r="Z1867" s="69">
        <v>0</v>
      </c>
      <c r="AA1867" s="69">
        <v>0</v>
      </c>
      <c r="AB1867" s="69">
        <v>0</v>
      </c>
      <c r="AC1867" s="69">
        <v>0</v>
      </c>
      <c r="AD1867" s="69">
        <v>0</v>
      </c>
      <c r="AE1867" s="69">
        <v>0</v>
      </c>
      <c r="AF1867" s="69">
        <v>920094</v>
      </c>
      <c r="AG1867" s="69">
        <v>1743906</v>
      </c>
      <c r="AH1867" s="69">
        <v>550</v>
      </c>
      <c r="AI1867" s="69">
        <v>782</v>
      </c>
      <c r="AJ1867" s="69">
        <v>12</v>
      </c>
      <c r="AK1867" s="69">
        <v>-12</v>
      </c>
      <c r="AL1867" s="69">
        <v>6027</v>
      </c>
      <c r="AM1867" s="69">
        <v>3050</v>
      </c>
      <c r="AN1867" s="69">
        <v>-6027</v>
      </c>
      <c r="AO1867" s="69">
        <v>18</v>
      </c>
      <c r="AP1867" s="69">
        <v>-18</v>
      </c>
      <c r="AQ1867" s="69">
        <v>531720</v>
      </c>
      <c r="AR1867" s="69">
        <v>3626</v>
      </c>
      <c r="AS1867" s="69">
        <v>415771</v>
      </c>
      <c r="AT1867" s="69">
        <v>623547</v>
      </c>
      <c r="AU1867" s="69">
        <v>393</v>
      </c>
      <c r="AV1867" s="69">
        <v>2386</v>
      </c>
      <c r="AW1867" s="69">
        <v>0.34538063063063063</v>
      </c>
      <c r="AX1867" s="69">
        <v>0.41291291291291293</v>
      </c>
      <c r="AY1867" s="69">
        <v>1672.8981818181819</v>
      </c>
      <c r="AZ1867" s="69">
        <v>327.10181818181809</v>
      </c>
      <c r="BA1867" s="69">
        <v>76674.5</v>
      </c>
      <c r="BB1867" s="69">
        <v>0</v>
      </c>
      <c r="BC1867" s="69">
        <v>-76674.5</v>
      </c>
      <c r="BD1867" s="69">
        <v>0</v>
      </c>
      <c r="BE1867" s="69">
        <v>152.66202090592336</v>
      </c>
      <c r="BF1867" s="69">
        <v>-152.66202090592336</v>
      </c>
      <c r="BG1867" s="69">
        <v>51116.333333333336</v>
      </c>
      <c r="BH1867" s="69">
        <v>0</v>
      </c>
      <c r="BI1867" s="69">
        <v>-51116.333333333336</v>
      </c>
      <c r="BJ1867" s="69">
        <v>3.3852403520649966E-5</v>
      </c>
      <c r="BK1867" s="69">
        <v>0</v>
      </c>
      <c r="BL1867" s="69">
        <v>253.74903474903476</v>
      </c>
      <c r="BM1867" s="69">
        <v>-253.74903474903476</v>
      </c>
      <c r="BN1867" s="69">
        <v>0</v>
      </c>
      <c r="BO1867" s="69">
        <v>2.2129826274559794</v>
      </c>
      <c r="BP1867" s="69">
        <v>-2.2129826274559794</v>
      </c>
      <c r="BQ1867" s="69">
        <v>2212.9826274559796</v>
      </c>
      <c r="BR1867" s="69">
        <v>-2212.9826274559796</v>
      </c>
      <c r="BS1867" s="69">
        <v>0.18032786885245902</v>
      </c>
      <c r="BT1867" s="69">
        <v>1586.6335877862596</v>
      </c>
      <c r="BU1867" s="69">
        <v>261.33570829840738</v>
      </c>
      <c r="BV1867" s="69">
        <v>5.7361017076656886E-3</v>
      </c>
    </row>
    <row r="1868" spans="1:74">
      <c r="A1868" s="113" t="s">
        <v>1031</v>
      </c>
      <c r="B1868" s="69" t="s">
        <v>100</v>
      </c>
      <c r="C1868" s="69" t="s">
        <v>157</v>
      </c>
      <c r="D1868" s="69" t="s">
        <v>384</v>
      </c>
      <c r="E1868" s="69" t="s">
        <v>664</v>
      </c>
      <c r="F1868" s="69">
        <v>0</v>
      </c>
      <c r="G1868" s="69">
        <v>32</v>
      </c>
      <c r="H1868" s="69">
        <v>50090</v>
      </c>
      <c r="I1868" s="69">
        <v>261</v>
      </c>
      <c r="J1868" s="69">
        <v>139</v>
      </c>
      <c r="K1868" s="69">
        <v>25317</v>
      </c>
      <c r="L1868" s="69">
        <v>22045</v>
      </c>
      <c r="M1868" s="69">
        <v>157</v>
      </c>
      <c r="N1868" s="69">
        <v>1</v>
      </c>
      <c r="O1868" s="69">
        <v>0</v>
      </c>
      <c r="P1868" s="69">
        <v>1978.51</v>
      </c>
      <c r="Q1868" s="69">
        <v>93.1</v>
      </c>
      <c r="R1868" s="69">
        <v>2664000</v>
      </c>
      <c r="S1868" s="69">
        <v>2000</v>
      </c>
      <c r="T1868" s="69">
        <v>1332</v>
      </c>
      <c r="U1868" s="69">
        <v>0</v>
      </c>
      <c r="V1868" s="69">
        <v>0</v>
      </c>
      <c r="W1868" s="69">
        <v>0</v>
      </c>
      <c r="X1868" s="69">
        <v>0</v>
      </c>
      <c r="Y1868" s="69">
        <v>0</v>
      </c>
      <c r="Z1868" s="69">
        <v>0</v>
      </c>
      <c r="AA1868" s="69">
        <v>0</v>
      </c>
      <c r="AB1868" s="69">
        <v>0</v>
      </c>
      <c r="AC1868" s="69">
        <v>0</v>
      </c>
      <c r="AD1868" s="69">
        <v>0</v>
      </c>
      <c r="AE1868" s="69">
        <v>0</v>
      </c>
      <c r="AF1868" s="69">
        <v>1044005</v>
      </c>
      <c r="AG1868" s="69">
        <v>1619995</v>
      </c>
      <c r="AH1868" s="69">
        <v>625</v>
      </c>
      <c r="AI1868" s="69">
        <v>707</v>
      </c>
      <c r="AJ1868" s="69">
        <v>13</v>
      </c>
      <c r="AK1868" s="69">
        <v>-13</v>
      </c>
      <c r="AL1868" s="69">
        <v>6737</v>
      </c>
      <c r="AM1868" s="69">
        <v>3394</v>
      </c>
      <c r="AN1868" s="69">
        <v>-6737</v>
      </c>
      <c r="AO1868" s="69">
        <v>21</v>
      </c>
      <c r="AP1868" s="69">
        <v>-21</v>
      </c>
      <c r="AQ1868" s="69">
        <v>586743</v>
      </c>
      <c r="AR1868" s="69">
        <v>4022</v>
      </c>
      <c r="AS1868" s="69">
        <v>463032</v>
      </c>
      <c r="AT1868" s="69">
        <v>673637</v>
      </c>
      <c r="AU1868" s="69">
        <v>425</v>
      </c>
      <c r="AV1868" s="69">
        <v>2543</v>
      </c>
      <c r="AW1868" s="69">
        <v>0.39189376876876875</v>
      </c>
      <c r="AX1868" s="69">
        <v>0.46921921921921922</v>
      </c>
      <c r="AY1868" s="69">
        <v>1670.4079999999999</v>
      </c>
      <c r="AZ1868" s="69">
        <v>329.5920000000001</v>
      </c>
      <c r="BA1868" s="69">
        <v>80308.076923076922</v>
      </c>
      <c r="BB1868" s="69">
        <v>0</v>
      </c>
      <c r="BC1868" s="69">
        <v>-80308.076923076922</v>
      </c>
      <c r="BD1868" s="69">
        <v>0</v>
      </c>
      <c r="BE1868" s="69">
        <v>154.96586017515216</v>
      </c>
      <c r="BF1868" s="69">
        <v>-154.96586017515216</v>
      </c>
      <c r="BG1868" s="69">
        <v>49714.523809523809</v>
      </c>
      <c r="BH1868" s="69">
        <v>0</v>
      </c>
      <c r="BI1868" s="69">
        <v>-49714.523809523809</v>
      </c>
      <c r="BJ1868" s="69">
        <v>3.5790797674620748E-5</v>
      </c>
      <c r="BK1868" s="69">
        <v>0</v>
      </c>
      <c r="BL1868" s="69">
        <v>259.57359522625558</v>
      </c>
      <c r="BM1868" s="69">
        <v>-259.57359522625558</v>
      </c>
      <c r="BN1868" s="69">
        <v>0</v>
      </c>
      <c r="BO1868" s="69">
        <v>2.2547145769622832</v>
      </c>
      <c r="BP1868" s="69">
        <v>-2.2547145769622832</v>
      </c>
      <c r="BQ1868" s="69">
        <v>2254.714576962283</v>
      </c>
      <c r="BR1868" s="69">
        <v>-2254.714576962283</v>
      </c>
      <c r="BS1868" s="69">
        <v>0.18414849734826164</v>
      </c>
      <c r="BT1868" s="69">
        <v>1585.0282352941176</v>
      </c>
      <c r="BU1868" s="69">
        <v>264.89854502556034</v>
      </c>
      <c r="BV1868" s="69">
        <v>5.7844746336982288E-3</v>
      </c>
    </row>
    <row r="1869" spans="1:74">
      <c r="A1869" s="113" t="s">
        <v>1032</v>
      </c>
      <c r="B1869" s="69" t="s">
        <v>100</v>
      </c>
      <c r="C1869" s="69" t="s">
        <v>157</v>
      </c>
      <c r="D1869" s="69" t="s">
        <v>384</v>
      </c>
      <c r="E1869" s="69" t="s">
        <v>664</v>
      </c>
      <c r="F1869" s="69">
        <v>0</v>
      </c>
      <c r="G1869" s="69">
        <v>31</v>
      </c>
      <c r="H1869" s="69">
        <v>48075</v>
      </c>
      <c r="I1869" s="69">
        <v>260</v>
      </c>
      <c r="J1869" s="69">
        <v>143</v>
      </c>
      <c r="K1869" s="69">
        <v>25257</v>
      </c>
      <c r="L1869" s="69">
        <v>22324</v>
      </c>
      <c r="M1869" s="69">
        <v>155</v>
      </c>
      <c r="N1869" s="69">
        <v>2</v>
      </c>
      <c r="O1869" s="69">
        <v>2</v>
      </c>
      <c r="P1869" s="69">
        <v>1903.43</v>
      </c>
      <c r="Q1869" s="69">
        <v>89.86</v>
      </c>
      <c r="R1869" s="69">
        <v>2664000</v>
      </c>
      <c r="S1869" s="69">
        <v>2000</v>
      </c>
      <c r="T1869" s="69">
        <v>1332</v>
      </c>
      <c r="U1869" s="69">
        <v>0</v>
      </c>
      <c r="V1869" s="69">
        <v>0</v>
      </c>
      <c r="W1869" s="69">
        <v>0</v>
      </c>
      <c r="X1869" s="69">
        <v>0</v>
      </c>
      <c r="Y1869" s="69">
        <v>0</v>
      </c>
      <c r="Z1869" s="69">
        <v>0</v>
      </c>
      <c r="AA1869" s="69">
        <v>0</v>
      </c>
      <c r="AB1869" s="69">
        <v>0</v>
      </c>
      <c r="AC1869" s="69">
        <v>0</v>
      </c>
      <c r="AD1869" s="69">
        <v>0</v>
      </c>
      <c r="AE1869" s="69">
        <v>0</v>
      </c>
      <c r="AF1869" s="69">
        <v>1154360</v>
      </c>
      <c r="AG1869" s="69">
        <v>1509640</v>
      </c>
      <c r="AH1869" s="69">
        <v>691</v>
      </c>
      <c r="AI1869" s="69">
        <v>641</v>
      </c>
      <c r="AJ1869" s="69">
        <v>15</v>
      </c>
      <c r="AK1869" s="69">
        <v>-15</v>
      </c>
      <c r="AL1869" s="69">
        <v>7319</v>
      </c>
      <c r="AM1869" s="69">
        <v>3698</v>
      </c>
      <c r="AN1869" s="69">
        <v>-7319</v>
      </c>
      <c r="AO1869" s="69">
        <v>23</v>
      </c>
      <c r="AP1869" s="69">
        <v>-23</v>
      </c>
      <c r="AQ1869" s="69">
        <v>635387</v>
      </c>
      <c r="AR1869" s="69">
        <v>4358</v>
      </c>
      <c r="AS1869" s="69">
        <v>505216</v>
      </c>
      <c r="AT1869" s="69">
        <v>721712</v>
      </c>
      <c r="AU1869" s="69">
        <v>456</v>
      </c>
      <c r="AV1869" s="69">
        <v>2698</v>
      </c>
      <c r="AW1869" s="69">
        <v>0.4333183183183183</v>
      </c>
      <c r="AX1869" s="69">
        <v>0.51876876876876876</v>
      </c>
      <c r="AY1869" s="69">
        <v>1670.5643994211289</v>
      </c>
      <c r="AZ1869" s="69">
        <v>329.43560057887112</v>
      </c>
      <c r="BA1869" s="69">
        <v>76957.333333333328</v>
      </c>
      <c r="BB1869" s="69">
        <v>0</v>
      </c>
      <c r="BC1869" s="69">
        <v>-76957.333333333328</v>
      </c>
      <c r="BD1869" s="69">
        <v>0</v>
      </c>
      <c r="BE1869" s="69">
        <v>157.72100013663069</v>
      </c>
      <c r="BF1869" s="69">
        <v>-157.72100013663069</v>
      </c>
      <c r="BG1869" s="69">
        <v>50189.565217391304</v>
      </c>
      <c r="BH1869" s="69">
        <v>0</v>
      </c>
      <c r="BI1869" s="69">
        <v>-50189.565217391304</v>
      </c>
      <c r="BJ1869" s="69">
        <v>3.6198411361894406E-5</v>
      </c>
      <c r="BK1869" s="69">
        <v>0</v>
      </c>
      <c r="BL1869" s="69">
        <v>264.88297384121154</v>
      </c>
      <c r="BM1869" s="69">
        <v>-264.88297384121154</v>
      </c>
      <c r="BN1869" s="69">
        <v>0</v>
      </c>
      <c r="BO1869" s="69">
        <v>2.2848840891816571</v>
      </c>
      <c r="BP1869" s="69">
        <v>-2.2848840891816571</v>
      </c>
      <c r="BQ1869" s="69">
        <v>2284.8840891816571</v>
      </c>
      <c r="BR1869" s="69">
        <v>-2284.8840891816571</v>
      </c>
      <c r="BS1869" s="69">
        <v>0.18685776095186588</v>
      </c>
      <c r="BT1869" s="69">
        <v>1582.7017543859649</v>
      </c>
      <c r="BU1869" s="69">
        <v>267.49888806523353</v>
      </c>
      <c r="BV1869" s="69">
        <v>5.8200750094037175E-3</v>
      </c>
    </row>
    <row r="1870" spans="1:74">
      <c r="A1870" s="113" t="s">
        <v>1033</v>
      </c>
      <c r="B1870" s="69" t="s">
        <v>100</v>
      </c>
      <c r="C1870" s="69" t="s">
        <v>157</v>
      </c>
      <c r="D1870" s="69" t="s">
        <v>384</v>
      </c>
      <c r="E1870" s="69" t="s">
        <v>664</v>
      </c>
      <c r="F1870" s="69">
        <v>0</v>
      </c>
      <c r="G1870" s="69">
        <v>28</v>
      </c>
      <c r="H1870" s="69">
        <v>47213</v>
      </c>
      <c r="I1870" s="69">
        <v>247</v>
      </c>
      <c r="J1870" s="69">
        <v>140</v>
      </c>
      <c r="K1870" s="69">
        <v>23130</v>
      </c>
      <c r="L1870" s="69">
        <v>20405</v>
      </c>
      <c r="M1870" s="69">
        <v>162</v>
      </c>
      <c r="N1870" s="69">
        <v>1</v>
      </c>
      <c r="O1870" s="69">
        <v>0</v>
      </c>
      <c r="P1870" s="69">
        <v>2041.2</v>
      </c>
      <c r="Q1870" s="69">
        <v>86.79</v>
      </c>
      <c r="R1870" s="69">
        <v>2664000</v>
      </c>
      <c r="S1870" s="69">
        <v>2000</v>
      </c>
      <c r="T1870" s="69">
        <v>1332</v>
      </c>
      <c r="U1870" s="69">
        <v>0</v>
      </c>
      <c r="V1870" s="69">
        <v>0</v>
      </c>
      <c r="W1870" s="69">
        <v>0</v>
      </c>
      <c r="X1870" s="69">
        <v>0</v>
      </c>
      <c r="Y1870" s="69">
        <v>0</v>
      </c>
      <c r="Z1870" s="69">
        <v>0</v>
      </c>
      <c r="AA1870" s="69">
        <v>0</v>
      </c>
      <c r="AB1870" s="69">
        <v>0</v>
      </c>
      <c r="AC1870" s="69">
        <v>0</v>
      </c>
      <c r="AD1870" s="69">
        <v>0</v>
      </c>
      <c r="AE1870" s="69">
        <v>0</v>
      </c>
      <c r="AF1870" s="69">
        <v>1249089</v>
      </c>
      <c r="AG1870" s="69">
        <v>1414911</v>
      </c>
      <c r="AH1870" s="69">
        <v>744</v>
      </c>
      <c r="AI1870" s="69">
        <v>588</v>
      </c>
      <c r="AJ1870" s="69">
        <v>15</v>
      </c>
      <c r="AK1870" s="69">
        <v>-15</v>
      </c>
      <c r="AL1870" s="69">
        <v>7794</v>
      </c>
      <c r="AM1870" s="69">
        <v>3951</v>
      </c>
      <c r="AN1870" s="69">
        <v>-7794</v>
      </c>
      <c r="AO1870" s="69">
        <v>24</v>
      </c>
      <c r="AP1870" s="69">
        <v>-24</v>
      </c>
      <c r="AQ1870" s="69">
        <v>679682</v>
      </c>
      <c r="AR1870" s="69">
        <v>4654</v>
      </c>
      <c r="AS1870" s="69">
        <v>544299</v>
      </c>
      <c r="AT1870" s="69">
        <v>768925</v>
      </c>
      <c r="AU1870" s="69">
        <v>484</v>
      </c>
      <c r="AV1870" s="69">
        <v>2860</v>
      </c>
      <c r="AW1870" s="69">
        <v>0.46887725225225224</v>
      </c>
      <c r="AX1870" s="69">
        <v>0.55855855855855852</v>
      </c>
      <c r="AY1870" s="69">
        <v>1678.883064516129</v>
      </c>
      <c r="AZ1870" s="69">
        <v>321.11693548387098</v>
      </c>
      <c r="BA1870" s="69">
        <v>83272.600000000006</v>
      </c>
      <c r="BB1870" s="69">
        <v>0</v>
      </c>
      <c r="BC1870" s="69">
        <v>-83272.600000000006</v>
      </c>
      <c r="BD1870" s="69">
        <v>0</v>
      </c>
      <c r="BE1870" s="69">
        <v>160.26289453425713</v>
      </c>
      <c r="BF1870" s="69">
        <v>-160.26289453425713</v>
      </c>
      <c r="BG1870" s="69">
        <v>52045.375</v>
      </c>
      <c r="BH1870" s="69">
        <v>0</v>
      </c>
      <c r="BI1870" s="69">
        <v>-52045.375</v>
      </c>
      <c r="BJ1870" s="69">
        <v>3.5310630559585218E-5</v>
      </c>
      <c r="BK1870" s="69">
        <v>0</v>
      </c>
      <c r="BL1870" s="69">
        <v>268.39041684572413</v>
      </c>
      <c r="BM1870" s="69">
        <v>-268.39041684572413</v>
      </c>
      <c r="BN1870" s="69">
        <v>0</v>
      </c>
      <c r="BO1870" s="69">
        <v>2.2948581570056166</v>
      </c>
      <c r="BP1870" s="69">
        <v>-2.2948581570056166</v>
      </c>
      <c r="BQ1870" s="69">
        <v>2294.8581570056167</v>
      </c>
      <c r="BR1870" s="69">
        <v>-2294.8581570056167</v>
      </c>
      <c r="BS1870" s="69">
        <v>0.18830675778283978</v>
      </c>
      <c r="BT1870" s="69">
        <v>1588.6880165289256</v>
      </c>
      <c r="BU1870" s="69">
        <v>268.85489510489509</v>
      </c>
      <c r="BV1870" s="69">
        <v>5.8130125558717161E-3</v>
      </c>
    </row>
    <row r="1871" spans="1:74">
      <c r="A1871" s="113" t="s">
        <v>1034</v>
      </c>
      <c r="B1871" s="69" t="s">
        <v>100</v>
      </c>
      <c r="C1871" s="69" t="s">
        <v>157</v>
      </c>
      <c r="D1871" s="69" t="s">
        <v>384</v>
      </c>
      <c r="E1871" s="69" t="s">
        <v>664</v>
      </c>
      <c r="F1871" s="69">
        <v>0</v>
      </c>
      <c r="G1871" s="69">
        <v>31</v>
      </c>
      <c r="H1871" s="69">
        <v>47119</v>
      </c>
      <c r="I1871" s="69">
        <v>240</v>
      </c>
      <c r="J1871" s="69">
        <v>141</v>
      </c>
      <c r="K1871" s="69">
        <v>24371</v>
      </c>
      <c r="L1871" s="69">
        <v>21643</v>
      </c>
      <c r="M1871" s="69">
        <v>148</v>
      </c>
      <c r="N1871" s="69">
        <v>0</v>
      </c>
      <c r="O1871" s="69">
        <v>1</v>
      </c>
      <c r="P1871" s="69">
        <v>1933.4</v>
      </c>
      <c r="Q1871" s="69">
        <v>92.03</v>
      </c>
      <c r="R1871" s="69">
        <v>2664000</v>
      </c>
      <c r="S1871" s="69">
        <v>2000</v>
      </c>
      <c r="T1871" s="69">
        <v>1332</v>
      </c>
      <c r="U1871" s="69">
        <v>0</v>
      </c>
      <c r="V1871" s="69">
        <v>0</v>
      </c>
      <c r="W1871" s="69">
        <v>0</v>
      </c>
      <c r="X1871" s="69">
        <v>0</v>
      </c>
      <c r="Y1871" s="69">
        <v>0</v>
      </c>
      <c r="Z1871" s="69">
        <v>0</v>
      </c>
      <c r="AA1871" s="69">
        <v>0</v>
      </c>
      <c r="AB1871" s="69">
        <v>0</v>
      </c>
      <c r="AC1871" s="69">
        <v>0</v>
      </c>
      <c r="AD1871" s="69">
        <v>0</v>
      </c>
      <c r="AE1871" s="69">
        <v>0</v>
      </c>
      <c r="AF1871" s="69">
        <v>1343757</v>
      </c>
      <c r="AG1871" s="69">
        <v>1320243</v>
      </c>
      <c r="AH1871" s="69">
        <v>802</v>
      </c>
      <c r="AI1871" s="69">
        <v>530</v>
      </c>
      <c r="AJ1871" s="69">
        <v>16</v>
      </c>
      <c r="AK1871" s="69">
        <v>-16</v>
      </c>
      <c r="AL1871" s="69">
        <v>8268</v>
      </c>
      <c r="AM1871" s="69">
        <v>4225</v>
      </c>
      <c r="AN1871" s="69">
        <v>-8268</v>
      </c>
      <c r="AO1871" s="69">
        <v>24</v>
      </c>
      <c r="AP1871" s="69">
        <v>-24</v>
      </c>
      <c r="AQ1871" s="69">
        <v>726179</v>
      </c>
      <c r="AR1871" s="69">
        <v>4948</v>
      </c>
      <c r="AS1871" s="69">
        <v>585043</v>
      </c>
      <c r="AT1871" s="69">
        <v>816044</v>
      </c>
      <c r="AU1871" s="69">
        <v>515</v>
      </c>
      <c r="AV1871" s="69">
        <v>3008</v>
      </c>
      <c r="AW1871" s="69">
        <v>0.50441328828828824</v>
      </c>
      <c r="AX1871" s="69">
        <v>0.60210210210210213</v>
      </c>
      <c r="AY1871" s="69">
        <v>1675.5074812967582</v>
      </c>
      <c r="AZ1871" s="69">
        <v>324.49251870324179</v>
      </c>
      <c r="BA1871" s="69">
        <v>83984.8125</v>
      </c>
      <c r="BB1871" s="69">
        <v>0</v>
      </c>
      <c r="BC1871" s="69">
        <v>-83984.8125</v>
      </c>
      <c r="BD1871" s="69">
        <v>0</v>
      </c>
      <c r="BE1871" s="69">
        <v>162.52503628447025</v>
      </c>
      <c r="BF1871" s="69">
        <v>-162.52503628447025</v>
      </c>
      <c r="BG1871" s="69">
        <v>55989.875</v>
      </c>
      <c r="BH1871" s="69">
        <v>0</v>
      </c>
      <c r="BI1871" s="69">
        <v>-55989.875</v>
      </c>
      <c r="BJ1871" s="69">
        <v>3.3049702621529956E-5</v>
      </c>
      <c r="BK1871" s="69">
        <v>0</v>
      </c>
      <c r="BL1871" s="69">
        <v>271.57578819725143</v>
      </c>
      <c r="BM1871" s="69">
        <v>-271.57578819725143</v>
      </c>
      <c r="BN1871" s="69">
        <v>0</v>
      </c>
      <c r="BO1871" s="69">
        <v>2.2968516844061035</v>
      </c>
      <c r="BP1871" s="69">
        <v>-2.2968516844061035</v>
      </c>
      <c r="BQ1871" s="69">
        <v>2296.8516844061037</v>
      </c>
      <c r="BR1871" s="69">
        <v>-2296.8516844061037</v>
      </c>
      <c r="BS1871" s="69">
        <v>0.1898224852071006</v>
      </c>
      <c r="BT1871" s="69">
        <v>1584.5514563106797</v>
      </c>
      <c r="BU1871" s="69">
        <v>271.29122340425533</v>
      </c>
      <c r="BV1871" s="69">
        <v>5.8181247323318358E-3</v>
      </c>
    </row>
    <row r="1872" spans="1:74">
      <c r="A1872" s="113" t="s">
        <v>1035</v>
      </c>
      <c r="B1872" s="69" t="s">
        <v>100</v>
      </c>
      <c r="C1872" s="69" t="s">
        <v>157</v>
      </c>
      <c r="D1872" s="69" t="s">
        <v>384</v>
      </c>
      <c r="E1872" s="69" t="s">
        <v>664</v>
      </c>
      <c r="F1872" s="69">
        <v>0</v>
      </c>
      <c r="G1872" s="69">
        <v>29</v>
      </c>
      <c r="H1872" s="69">
        <v>56833</v>
      </c>
      <c r="I1872" s="69">
        <v>258</v>
      </c>
      <c r="J1872" s="69">
        <v>141</v>
      </c>
      <c r="K1872" s="69">
        <v>29147</v>
      </c>
      <c r="L1872" s="69">
        <v>25653</v>
      </c>
      <c r="M1872" s="69">
        <v>158</v>
      </c>
      <c r="N1872" s="69">
        <v>1</v>
      </c>
      <c r="O1872" s="69">
        <v>0</v>
      </c>
      <c r="P1872" s="69">
        <v>1949.87</v>
      </c>
      <c r="Q1872" s="69">
        <v>106.43</v>
      </c>
      <c r="R1872" s="69">
        <v>2664000</v>
      </c>
      <c r="S1872" s="69">
        <v>2000</v>
      </c>
      <c r="T1872" s="69">
        <v>1332</v>
      </c>
      <c r="U1872" s="69">
        <v>0</v>
      </c>
      <c r="V1872" s="69">
        <v>0</v>
      </c>
      <c r="W1872" s="69">
        <v>0</v>
      </c>
      <c r="X1872" s="69">
        <v>0</v>
      </c>
      <c r="Y1872" s="69">
        <v>0</v>
      </c>
      <c r="Z1872" s="69">
        <v>0</v>
      </c>
      <c r="AA1872" s="69">
        <v>0</v>
      </c>
      <c r="AB1872" s="69">
        <v>0</v>
      </c>
      <c r="AC1872" s="69">
        <v>0</v>
      </c>
      <c r="AD1872" s="69">
        <v>0</v>
      </c>
      <c r="AE1872" s="69">
        <v>0</v>
      </c>
      <c r="AF1872" s="69">
        <v>1440715</v>
      </c>
      <c r="AG1872" s="69">
        <v>1223285</v>
      </c>
      <c r="AH1872" s="69">
        <v>855</v>
      </c>
      <c r="AI1872" s="69">
        <v>477</v>
      </c>
      <c r="AJ1872" s="69">
        <v>17</v>
      </c>
      <c r="AK1872" s="69">
        <v>-17</v>
      </c>
      <c r="AL1872" s="69">
        <v>8883</v>
      </c>
      <c r="AM1872" s="69">
        <v>4556</v>
      </c>
      <c r="AN1872" s="69">
        <v>-8883</v>
      </c>
      <c r="AO1872" s="69">
        <v>25</v>
      </c>
      <c r="AP1872" s="69">
        <v>-25</v>
      </c>
      <c r="AQ1872" s="69">
        <v>800693</v>
      </c>
      <c r="AR1872" s="69">
        <v>5331</v>
      </c>
      <c r="AS1872" s="69">
        <v>642623</v>
      </c>
      <c r="AT1872" s="69">
        <v>872877</v>
      </c>
      <c r="AU1872" s="69">
        <v>544</v>
      </c>
      <c r="AV1872" s="69">
        <v>3166</v>
      </c>
      <c r="AW1872" s="69">
        <v>0.54080893393393392</v>
      </c>
      <c r="AX1872" s="69">
        <v>0.64189189189189189</v>
      </c>
      <c r="AY1872" s="69">
        <v>1685.046783625731</v>
      </c>
      <c r="AZ1872" s="69">
        <v>314.953216374269</v>
      </c>
      <c r="BA1872" s="69">
        <v>84747.941176470587</v>
      </c>
      <c r="BB1872" s="69">
        <v>0</v>
      </c>
      <c r="BC1872" s="69">
        <v>-84747.941176470587</v>
      </c>
      <c r="BD1872" s="69">
        <v>0</v>
      </c>
      <c r="BE1872" s="69">
        <v>162.18788697512102</v>
      </c>
      <c r="BF1872" s="69">
        <v>-162.18788697512102</v>
      </c>
      <c r="BG1872" s="69">
        <v>57628.6</v>
      </c>
      <c r="BH1872" s="69">
        <v>0</v>
      </c>
      <c r="BI1872" s="69">
        <v>-57628.6</v>
      </c>
      <c r="BJ1872" s="69">
        <v>3.1222953116862521E-5</v>
      </c>
      <c r="BK1872" s="69">
        <v>0</v>
      </c>
      <c r="BL1872" s="69">
        <v>270.25229788032266</v>
      </c>
      <c r="BM1872" s="69">
        <v>-270.25229788032266</v>
      </c>
      <c r="BN1872" s="69">
        <v>0</v>
      </c>
      <c r="BO1872" s="69">
        <v>2.2419287825054504</v>
      </c>
      <c r="BP1872" s="69">
        <v>-2.2419287825054504</v>
      </c>
      <c r="BQ1872" s="69">
        <v>2241.9287825054503</v>
      </c>
      <c r="BR1872" s="69">
        <v>-2241.9287825054503</v>
      </c>
      <c r="BS1872" s="69">
        <v>0.18766461808604037</v>
      </c>
      <c r="BT1872" s="69">
        <v>1604.5533088235295</v>
      </c>
      <c r="BU1872" s="69">
        <v>275.70341124447253</v>
      </c>
      <c r="BV1872" s="69">
        <v>5.6900709760170252E-3</v>
      </c>
    </row>
    <row r="1873" spans="1:74">
      <c r="A1873" s="113" t="s">
        <v>1036</v>
      </c>
      <c r="B1873" s="69" t="s">
        <v>100</v>
      </c>
      <c r="C1873" s="69" t="s">
        <v>157</v>
      </c>
      <c r="D1873" s="69" t="s">
        <v>384</v>
      </c>
      <c r="E1873" s="69" t="s">
        <v>664</v>
      </c>
      <c r="F1873" s="69">
        <v>0</v>
      </c>
      <c r="G1873" s="69">
        <v>47</v>
      </c>
      <c r="H1873" s="69">
        <v>75156</v>
      </c>
      <c r="I1873" s="69">
        <v>403</v>
      </c>
      <c r="J1873" s="69">
        <v>225</v>
      </c>
      <c r="K1873" s="69">
        <v>36230</v>
      </c>
      <c r="L1873" s="69">
        <v>32558</v>
      </c>
      <c r="M1873" s="69">
        <v>246</v>
      </c>
      <c r="N1873" s="69">
        <v>0</v>
      </c>
      <c r="O1873" s="69">
        <v>0</v>
      </c>
      <c r="P1873" s="69">
        <v>2074.41</v>
      </c>
      <c r="Q1873" s="69">
        <v>90.22</v>
      </c>
      <c r="R1873" s="69">
        <v>2664000</v>
      </c>
      <c r="S1873" s="69">
        <v>2000</v>
      </c>
      <c r="T1873" s="69">
        <v>1332</v>
      </c>
      <c r="U1873" s="69">
        <v>0</v>
      </c>
      <c r="V1873" s="69">
        <v>0</v>
      </c>
      <c r="W1873" s="69">
        <v>0</v>
      </c>
      <c r="X1873" s="69">
        <v>0</v>
      </c>
      <c r="Y1873" s="69">
        <v>0</v>
      </c>
      <c r="Z1873" s="69">
        <v>0</v>
      </c>
      <c r="AA1873" s="69">
        <v>0</v>
      </c>
      <c r="AB1873" s="69">
        <v>0</v>
      </c>
      <c r="AC1873" s="69">
        <v>0</v>
      </c>
      <c r="AD1873" s="69">
        <v>0</v>
      </c>
      <c r="AE1873" s="69">
        <v>0</v>
      </c>
      <c r="AF1873" s="69">
        <v>1585388</v>
      </c>
      <c r="AG1873" s="69">
        <v>1078612</v>
      </c>
      <c r="AH1873" s="69">
        <v>932</v>
      </c>
      <c r="AI1873" s="69">
        <v>400</v>
      </c>
      <c r="AJ1873" s="69">
        <v>18</v>
      </c>
      <c r="AK1873" s="69">
        <v>-18</v>
      </c>
      <c r="AL1873" s="69">
        <v>9825</v>
      </c>
      <c r="AM1873" s="69">
        <v>5085</v>
      </c>
      <c r="AN1873" s="69">
        <v>-9825</v>
      </c>
      <c r="AO1873" s="69">
        <v>25</v>
      </c>
      <c r="AP1873" s="69">
        <v>-25</v>
      </c>
      <c r="AQ1873" s="69">
        <v>901223</v>
      </c>
      <c r="AR1873" s="69">
        <v>5921</v>
      </c>
      <c r="AS1873" s="69">
        <v>718081</v>
      </c>
      <c r="AT1873" s="69">
        <v>948033</v>
      </c>
      <c r="AU1873" s="69">
        <v>591</v>
      </c>
      <c r="AV1873" s="69">
        <v>3412</v>
      </c>
      <c r="AW1873" s="69">
        <v>0.59511561561561566</v>
      </c>
      <c r="AX1873" s="69">
        <v>0.6996996996996997</v>
      </c>
      <c r="AY1873" s="69">
        <v>1701.0600858369098</v>
      </c>
      <c r="AZ1873" s="69">
        <v>298.93991416309018</v>
      </c>
      <c r="BA1873" s="69">
        <v>88077.111111111109</v>
      </c>
      <c r="BB1873" s="69">
        <v>0</v>
      </c>
      <c r="BC1873" s="69">
        <v>-88077.111111111109</v>
      </c>
      <c r="BD1873" s="69">
        <v>0</v>
      </c>
      <c r="BE1873" s="69">
        <v>161.36264631043258</v>
      </c>
      <c r="BF1873" s="69">
        <v>-161.36264631043258</v>
      </c>
      <c r="BG1873" s="69">
        <v>63415.519999999997</v>
      </c>
      <c r="BH1873" s="69">
        <v>0</v>
      </c>
      <c r="BI1873" s="69">
        <v>-63415.519999999997</v>
      </c>
      <c r="BJ1873" s="69">
        <v>2.7740082088450917E-5</v>
      </c>
      <c r="BK1873" s="69">
        <v>0</v>
      </c>
      <c r="BL1873" s="69">
        <v>267.756797838203</v>
      </c>
      <c r="BM1873" s="69">
        <v>-267.756797838203</v>
      </c>
      <c r="BN1873" s="69">
        <v>0</v>
      </c>
      <c r="BO1873" s="69">
        <v>2.2078122106001969</v>
      </c>
      <c r="BP1873" s="69">
        <v>-2.2078122106001969</v>
      </c>
      <c r="BQ1873" s="69">
        <v>2207.812210600197</v>
      </c>
      <c r="BR1873" s="69">
        <v>-2207.812210600197</v>
      </c>
      <c r="BS1873" s="69">
        <v>0.18328416912487708</v>
      </c>
      <c r="BT1873" s="69">
        <v>1604.1167512690356</v>
      </c>
      <c r="BU1873" s="69">
        <v>277.85257913247364</v>
      </c>
      <c r="BV1873" s="69">
        <v>5.6423326967909165E-3</v>
      </c>
    </row>
    <row r="1874" spans="1:74">
      <c r="A1874" s="113" t="s">
        <v>1037</v>
      </c>
      <c r="B1874" s="69" t="s">
        <v>100</v>
      </c>
      <c r="C1874" s="69" t="s">
        <v>157</v>
      </c>
      <c r="D1874" s="69" t="s">
        <v>384</v>
      </c>
      <c r="E1874" s="69" t="s">
        <v>664</v>
      </c>
      <c r="F1874" s="69">
        <v>0</v>
      </c>
      <c r="G1874" s="69">
        <v>58</v>
      </c>
      <c r="H1874" s="69">
        <v>69081</v>
      </c>
      <c r="I1874" s="69">
        <v>467</v>
      </c>
      <c r="J1874" s="69">
        <v>248</v>
      </c>
      <c r="K1874" s="69">
        <v>35403</v>
      </c>
      <c r="L1874" s="69">
        <v>30987</v>
      </c>
      <c r="M1874" s="69">
        <v>284</v>
      </c>
      <c r="N1874" s="69">
        <v>0</v>
      </c>
      <c r="O1874" s="69">
        <v>0</v>
      </c>
      <c r="P1874" s="69">
        <v>1951.28</v>
      </c>
      <c r="Q1874" s="69">
        <v>71.36</v>
      </c>
      <c r="R1874" s="69">
        <v>2664000</v>
      </c>
      <c r="S1874" s="69">
        <v>2000</v>
      </c>
      <c r="T1874" s="69">
        <v>1332</v>
      </c>
      <c r="U1874" s="69">
        <v>0</v>
      </c>
      <c r="V1874" s="69">
        <v>0</v>
      </c>
      <c r="W1874" s="69">
        <v>0</v>
      </c>
      <c r="X1874" s="69">
        <v>0</v>
      </c>
      <c r="Y1874" s="69">
        <v>0</v>
      </c>
      <c r="Z1874" s="69">
        <v>0</v>
      </c>
      <c r="AA1874" s="69">
        <v>0</v>
      </c>
      <c r="AB1874" s="69">
        <v>0</v>
      </c>
      <c r="AC1874" s="69">
        <v>0</v>
      </c>
      <c r="AD1874" s="69">
        <v>0</v>
      </c>
      <c r="AE1874" s="69">
        <v>0</v>
      </c>
      <c r="AF1874" s="69">
        <v>1680638</v>
      </c>
      <c r="AG1874" s="69">
        <v>983362</v>
      </c>
      <c r="AH1874" s="69">
        <v>994</v>
      </c>
      <c r="AI1874" s="69">
        <v>338</v>
      </c>
      <c r="AJ1874" s="69">
        <v>18</v>
      </c>
      <c r="AK1874" s="69">
        <v>-18</v>
      </c>
      <c r="AL1874" s="69">
        <v>10351</v>
      </c>
      <c r="AM1874" s="69">
        <v>5373</v>
      </c>
      <c r="AN1874" s="69">
        <v>-10351</v>
      </c>
      <c r="AO1874" s="69">
        <v>25</v>
      </c>
      <c r="AP1874" s="69">
        <v>-25</v>
      </c>
      <c r="AQ1874" s="69">
        <v>945144</v>
      </c>
      <c r="AR1874" s="69">
        <v>6247</v>
      </c>
      <c r="AS1874" s="69">
        <v>756658</v>
      </c>
      <c r="AT1874" s="69">
        <v>1017114</v>
      </c>
      <c r="AU1874" s="69">
        <v>649</v>
      </c>
      <c r="AV1874" s="69">
        <v>3696</v>
      </c>
      <c r="AW1874" s="69">
        <v>0.63087012012012011</v>
      </c>
      <c r="AX1874" s="69">
        <v>0.74624624624624625</v>
      </c>
      <c r="AY1874" s="69">
        <v>1690.7826961770625</v>
      </c>
      <c r="AZ1874" s="69">
        <v>309.21730382293754</v>
      </c>
      <c r="BA1874" s="69">
        <v>93368.777777777781</v>
      </c>
      <c r="BB1874" s="69">
        <v>0</v>
      </c>
      <c r="BC1874" s="69">
        <v>-93368.777777777781</v>
      </c>
      <c r="BD1874" s="69">
        <v>0</v>
      </c>
      <c r="BE1874" s="69">
        <v>162.36479567191574</v>
      </c>
      <c r="BF1874" s="69">
        <v>-162.36479567191574</v>
      </c>
      <c r="BG1874" s="69">
        <v>67225.52</v>
      </c>
      <c r="BH1874" s="69">
        <v>0</v>
      </c>
      <c r="BI1874" s="69">
        <v>-67225.52</v>
      </c>
      <c r="BJ1874" s="69">
        <v>2.6450995827090899E-5</v>
      </c>
      <c r="BK1874" s="69">
        <v>0</v>
      </c>
      <c r="BL1874" s="69">
        <v>269.03121498319194</v>
      </c>
      <c r="BM1874" s="69">
        <v>-269.03121498319194</v>
      </c>
      <c r="BN1874" s="69">
        <v>0</v>
      </c>
      <c r="BO1874" s="69">
        <v>2.2211329292758419</v>
      </c>
      <c r="BP1874" s="69">
        <v>-2.2211329292758419</v>
      </c>
      <c r="BQ1874" s="69">
        <v>2221.1329292758419</v>
      </c>
      <c r="BR1874" s="69">
        <v>-2221.1329292758419</v>
      </c>
      <c r="BS1874" s="69">
        <v>0.18499906942117997</v>
      </c>
      <c r="BT1874" s="69">
        <v>1567.2018489984591</v>
      </c>
      <c r="BU1874" s="69">
        <v>275.19318181818181</v>
      </c>
      <c r="BV1874" s="69">
        <v>5.6848480231583755E-3</v>
      </c>
    </row>
    <row r="1875" spans="1:74">
      <c r="A1875" s="113" t="s">
        <v>1038</v>
      </c>
      <c r="B1875" s="69" t="s">
        <v>100</v>
      </c>
      <c r="C1875" s="69" t="s">
        <v>157</v>
      </c>
      <c r="D1875" s="69" t="s">
        <v>384</v>
      </c>
      <c r="E1875" s="69" t="s">
        <v>664</v>
      </c>
      <c r="F1875" s="69">
        <v>0</v>
      </c>
      <c r="G1875" s="69">
        <v>64</v>
      </c>
      <c r="H1875" s="69">
        <v>68270</v>
      </c>
      <c r="I1875" s="69">
        <v>471</v>
      </c>
      <c r="J1875" s="69">
        <v>245</v>
      </c>
      <c r="K1875" s="69">
        <v>38546</v>
      </c>
      <c r="L1875" s="69">
        <v>33450</v>
      </c>
      <c r="M1875" s="69">
        <v>269</v>
      </c>
      <c r="N1875" s="69">
        <v>0</v>
      </c>
      <c r="O1875" s="69">
        <v>0</v>
      </c>
      <c r="P1875" s="69">
        <v>1771.13</v>
      </c>
      <c r="Q1875" s="69">
        <v>72.86</v>
      </c>
      <c r="R1875" s="69">
        <v>2664000</v>
      </c>
      <c r="S1875" s="69">
        <v>2000</v>
      </c>
      <c r="T1875" s="69">
        <v>1332</v>
      </c>
      <c r="U1875" s="69">
        <v>0</v>
      </c>
      <c r="V1875" s="69">
        <v>0</v>
      </c>
      <c r="W1875" s="69">
        <v>0</v>
      </c>
      <c r="X1875" s="69">
        <v>0</v>
      </c>
      <c r="Y1875" s="69">
        <v>0</v>
      </c>
      <c r="Z1875" s="69">
        <v>0</v>
      </c>
      <c r="AA1875" s="69">
        <v>0</v>
      </c>
      <c r="AB1875" s="69">
        <v>0</v>
      </c>
      <c r="AC1875" s="69">
        <v>0</v>
      </c>
      <c r="AD1875" s="69">
        <v>0</v>
      </c>
      <c r="AE1875" s="69">
        <v>0</v>
      </c>
      <c r="AF1875" s="69">
        <v>1748908</v>
      </c>
      <c r="AG1875" s="69">
        <v>915092</v>
      </c>
      <c r="AH1875" s="69">
        <v>1058</v>
      </c>
      <c r="AI1875" s="69">
        <v>274</v>
      </c>
      <c r="AJ1875" s="69">
        <v>18</v>
      </c>
      <c r="AK1875" s="69">
        <v>-18</v>
      </c>
      <c r="AL1875" s="69">
        <v>10822</v>
      </c>
      <c r="AM1875" s="69">
        <v>5618</v>
      </c>
      <c r="AN1875" s="69">
        <v>-10822</v>
      </c>
      <c r="AO1875" s="69">
        <v>25</v>
      </c>
      <c r="AP1875" s="69">
        <v>-25</v>
      </c>
      <c r="AQ1875" s="69">
        <v>983690</v>
      </c>
      <c r="AR1875" s="69">
        <v>6516</v>
      </c>
      <c r="AS1875" s="69">
        <v>790108</v>
      </c>
      <c r="AT1875" s="69">
        <v>1085384</v>
      </c>
      <c r="AU1875" s="69">
        <v>713</v>
      </c>
      <c r="AV1875" s="69">
        <v>3965</v>
      </c>
      <c r="AW1875" s="69">
        <v>0.65649699699699704</v>
      </c>
      <c r="AX1875" s="69">
        <v>0.79429429429429432</v>
      </c>
      <c r="AY1875" s="69">
        <v>1653.0321361058602</v>
      </c>
      <c r="AZ1875" s="69">
        <v>346.96786389413978</v>
      </c>
      <c r="BA1875" s="69">
        <v>97161.555555555562</v>
      </c>
      <c r="BB1875" s="69">
        <v>0</v>
      </c>
      <c r="BC1875" s="69">
        <v>-97161.555555555562</v>
      </c>
      <c r="BD1875" s="69">
        <v>0</v>
      </c>
      <c r="BE1875" s="69">
        <v>161.60672703751618</v>
      </c>
      <c r="BF1875" s="69">
        <v>-161.60672703751618</v>
      </c>
      <c r="BG1875" s="69">
        <v>69956.320000000007</v>
      </c>
      <c r="BH1875" s="69">
        <v>0</v>
      </c>
      <c r="BI1875" s="69">
        <v>-69956.320000000007</v>
      </c>
      <c r="BJ1875" s="69">
        <v>2.5414510669011578E-5</v>
      </c>
      <c r="BK1875" s="69">
        <v>0</v>
      </c>
      <c r="BL1875" s="69">
        <v>268.40208717004299</v>
      </c>
      <c r="BM1875" s="69">
        <v>-268.40208717004299</v>
      </c>
      <c r="BN1875" s="69">
        <v>0</v>
      </c>
      <c r="BO1875" s="69">
        <v>2.213504989191351</v>
      </c>
      <c r="BP1875" s="69">
        <v>-2.213504989191351</v>
      </c>
      <c r="BQ1875" s="69">
        <v>2213.5049891913509</v>
      </c>
      <c r="BR1875" s="69">
        <v>-2213.5049891913509</v>
      </c>
      <c r="BS1875" s="69">
        <v>0.18832324670701317</v>
      </c>
      <c r="BT1875" s="69">
        <v>1522.2776998597476</v>
      </c>
      <c r="BU1875" s="69">
        <v>273.74123581336698</v>
      </c>
      <c r="BV1875" s="69">
        <v>5.711148837540282E-3</v>
      </c>
    </row>
    <row r="1876" spans="1:74">
      <c r="A1876" s="113" t="s">
        <v>1039</v>
      </c>
      <c r="B1876" s="69" t="s">
        <v>100</v>
      </c>
      <c r="C1876" s="69" t="s">
        <v>157</v>
      </c>
      <c r="D1876" s="69" t="s">
        <v>384</v>
      </c>
      <c r="E1876" s="69" t="s">
        <v>664</v>
      </c>
      <c r="F1876" s="69">
        <v>0</v>
      </c>
      <c r="G1876" s="69">
        <v>47</v>
      </c>
      <c r="H1876" s="69">
        <v>65793</v>
      </c>
      <c r="I1876" s="69">
        <v>412</v>
      </c>
      <c r="J1876" s="69">
        <v>225</v>
      </c>
      <c r="K1876" s="69">
        <v>38822</v>
      </c>
      <c r="L1876" s="69">
        <v>34474</v>
      </c>
      <c r="M1876" s="69">
        <v>259</v>
      </c>
      <c r="N1876" s="69">
        <v>2</v>
      </c>
      <c r="O1876" s="69">
        <v>2</v>
      </c>
      <c r="P1876" s="69">
        <v>1694.73</v>
      </c>
      <c r="Q1876" s="69">
        <v>74.599999999999994</v>
      </c>
      <c r="R1876" s="69">
        <v>2664000</v>
      </c>
      <c r="S1876" s="69">
        <v>2000</v>
      </c>
      <c r="T1876" s="69">
        <v>1332</v>
      </c>
      <c r="U1876" s="69">
        <v>0</v>
      </c>
      <c r="V1876" s="69">
        <v>0</v>
      </c>
      <c r="W1876" s="69">
        <v>0</v>
      </c>
      <c r="X1876" s="69">
        <v>0</v>
      </c>
      <c r="Y1876" s="69">
        <v>0</v>
      </c>
      <c r="Z1876" s="69">
        <v>0</v>
      </c>
      <c r="AA1876" s="69">
        <v>0</v>
      </c>
      <c r="AB1876" s="69">
        <v>0</v>
      </c>
      <c r="AC1876" s="69">
        <v>0</v>
      </c>
      <c r="AD1876" s="69">
        <v>0</v>
      </c>
      <c r="AE1876" s="69">
        <v>0</v>
      </c>
      <c r="AF1876" s="69">
        <v>1814760</v>
      </c>
      <c r="AG1876" s="69">
        <v>849240</v>
      </c>
      <c r="AH1876" s="69">
        <v>1105</v>
      </c>
      <c r="AI1876" s="69">
        <v>227</v>
      </c>
      <c r="AJ1876" s="69">
        <v>20</v>
      </c>
      <c r="AK1876" s="69">
        <v>-20</v>
      </c>
      <c r="AL1876" s="69">
        <v>11234</v>
      </c>
      <c r="AM1876" s="69">
        <v>5843</v>
      </c>
      <c r="AN1876" s="69">
        <v>-11234</v>
      </c>
      <c r="AO1876" s="69">
        <v>27</v>
      </c>
      <c r="AP1876" s="69">
        <v>-27</v>
      </c>
      <c r="AQ1876" s="69">
        <v>1022524</v>
      </c>
      <c r="AR1876" s="69">
        <v>6775</v>
      </c>
      <c r="AS1876" s="69">
        <v>824593</v>
      </c>
      <c r="AT1876" s="69">
        <v>1151177</v>
      </c>
      <c r="AU1876" s="69">
        <v>760</v>
      </c>
      <c r="AV1876" s="69">
        <v>4224</v>
      </c>
      <c r="AW1876" s="69">
        <v>0.6812162162162162</v>
      </c>
      <c r="AX1876" s="69">
        <v>0.82957957957957962</v>
      </c>
      <c r="AY1876" s="69">
        <v>1642.316742081448</v>
      </c>
      <c r="AZ1876" s="69">
        <v>357.68325791855204</v>
      </c>
      <c r="BA1876" s="69">
        <v>90738</v>
      </c>
      <c r="BB1876" s="69">
        <v>0</v>
      </c>
      <c r="BC1876" s="69">
        <v>-90738</v>
      </c>
      <c r="BD1876" s="69">
        <v>0</v>
      </c>
      <c r="BE1876" s="69">
        <v>161.54174826419796</v>
      </c>
      <c r="BF1876" s="69">
        <v>-161.54174826419796</v>
      </c>
      <c r="BG1876" s="69">
        <v>67213.333333333328</v>
      </c>
      <c r="BH1876" s="69">
        <v>0</v>
      </c>
      <c r="BI1876" s="69">
        <v>-67213.333333333328</v>
      </c>
      <c r="BJ1876" s="69">
        <v>2.6405248189773541E-5</v>
      </c>
      <c r="BK1876" s="69">
        <v>0</v>
      </c>
      <c r="BL1876" s="69">
        <v>267.86125461254613</v>
      </c>
      <c r="BM1876" s="69">
        <v>-267.86125461254613</v>
      </c>
      <c r="BN1876" s="69">
        <v>0</v>
      </c>
      <c r="BO1876" s="69">
        <v>2.2007948163518245</v>
      </c>
      <c r="BP1876" s="69">
        <v>-2.2007948163518245</v>
      </c>
      <c r="BQ1876" s="69">
        <v>2200.7948163518245</v>
      </c>
      <c r="BR1876" s="69">
        <v>-2200.7948163518245</v>
      </c>
      <c r="BS1876" s="69">
        <v>0.18911518055793256</v>
      </c>
      <c r="BT1876" s="69">
        <v>1514.7065789473684</v>
      </c>
      <c r="BU1876" s="69">
        <v>272.53243371212119</v>
      </c>
      <c r="BV1876" s="69">
        <v>5.7142913026980297E-3</v>
      </c>
    </row>
    <row r="1877" spans="1:74">
      <c r="A1877" s="113" t="s">
        <v>1040</v>
      </c>
      <c r="B1877" s="69" t="s">
        <v>100</v>
      </c>
      <c r="C1877" s="69" t="s">
        <v>157</v>
      </c>
      <c r="D1877" s="69" t="s">
        <v>384</v>
      </c>
      <c r="E1877" s="69" t="s">
        <v>664</v>
      </c>
      <c r="F1877" s="69">
        <v>0</v>
      </c>
      <c r="G1877" s="69">
        <v>45</v>
      </c>
      <c r="H1877" s="69">
        <v>65554</v>
      </c>
      <c r="I1877" s="69">
        <v>396</v>
      </c>
      <c r="J1877" s="69">
        <v>226</v>
      </c>
      <c r="K1877" s="69">
        <v>38316</v>
      </c>
      <c r="L1877" s="69">
        <v>34388</v>
      </c>
      <c r="M1877" s="69">
        <v>248</v>
      </c>
      <c r="N1877" s="69">
        <v>0</v>
      </c>
      <c r="O1877" s="69">
        <v>1</v>
      </c>
      <c r="P1877" s="69">
        <v>1710.88</v>
      </c>
      <c r="Q1877" s="69">
        <v>78.41</v>
      </c>
      <c r="R1877" s="69">
        <v>2664000</v>
      </c>
      <c r="S1877" s="69">
        <v>2000</v>
      </c>
      <c r="T1877" s="69">
        <v>1332</v>
      </c>
      <c r="U1877" s="69">
        <v>0</v>
      </c>
      <c r="V1877" s="69">
        <v>0</v>
      </c>
      <c r="W1877" s="69">
        <v>0</v>
      </c>
      <c r="X1877" s="69">
        <v>0</v>
      </c>
      <c r="Y1877" s="69">
        <v>0</v>
      </c>
      <c r="Z1877" s="69">
        <v>0</v>
      </c>
      <c r="AA1877" s="69">
        <v>0</v>
      </c>
      <c r="AB1877" s="69">
        <v>0</v>
      </c>
      <c r="AC1877" s="69">
        <v>0</v>
      </c>
      <c r="AD1877" s="69">
        <v>0</v>
      </c>
      <c r="AE1877" s="69">
        <v>0</v>
      </c>
      <c r="AF1877" s="69">
        <v>1881097</v>
      </c>
      <c r="AG1877" s="69">
        <v>782903</v>
      </c>
      <c r="AH1877" s="69">
        <v>1152</v>
      </c>
      <c r="AI1877" s="69">
        <v>180</v>
      </c>
      <c r="AJ1877" s="69">
        <v>21</v>
      </c>
      <c r="AK1877" s="69">
        <v>-21</v>
      </c>
      <c r="AL1877" s="69">
        <v>11638</v>
      </c>
      <c r="AM1877" s="69">
        <v>6072</v>
      </c>
      <c r="AN1877" s="69">
        <v>-11638</v>
      </c>
      <c r="AO1877" s="69">
        <v>27</v>
      </c>
      <c r="AP1877" s="69">
        <v>-27</v>
      </c>
      <c r="AQ1877" s="69">
        <v>1061016</v>
      </c>
      <c r="AR1877" s="69">
        <v>7026</v>
      </c>
      <c r="AS1877" s="69">
        <v>859130</v>
      </c>
      <c r="AT1877" s="69">
        <v>1216731</v>
      </c>
      <c r="AU1877" s="69">
        <v>805</v>
      </c>
      <c r="AV1877" s="69">
        <v>4472</v>
      </c>
      <c r="AW1877" s="69">
        <v>0.70611749249249245</v>
      </c>
      <c r="AX1877" s="69">
        <v>0.86486486486486491</v>
      </c>
      <c r="AY1877" s="69">
        <v>1632.8967013888889</v>
      </c>
      <c r="AZ1877" s="69">
        <v>367.10329861111109</v>
      </c>
      <c r="BA1877" s="69">
        <v>89576.047619047618</v>
      </c>
      <c r="BB1877" s="69">
        <v>0</v>
      </c>
      <c r="BC1877" s="69">
        <v>-89576.047619047618</v>
      </c>
      <c r="BD1877" s="69">
        <v>0</v>
      </c>
      <c r="BE1877" s="69">
        <v>161.63404365011169</v>
      </c>
      <c r="BF1877" s="69">
        <v>-161.63404365011169</v>
      </c>
      <c r="BG1877" s="69">
        <v>69670.259259259255</v>
      </c>
      <c r="BH1877" s="69">
        <v>0</v>
      </c>
      <c r="BI1877" s="69">
        <v>-69670.259259259255</v>
      </c>
      <c r="BJ1877" s="69">
        <v>2.5447307109412112E-5</v>
      </c>
      <c r="BK1877" s="69">
        <v>0</v>
      </c>
      <c r="BL1877" s="69">
        <v>267.73370338741819</v>
      </c>
      <c r="BM1877" s="69">
        <v>-267.73370338741819</v>
      </c>
      <c r="BN1877" s="69">
        <v>0</v>
      </c>
      <c r="BO1877" s="69">
        <v>2.1895370898467053</v>
      </c>
      <c r="BP1877" s="69">
        <v>-2.1895370898467053</v>
      </c>
      <c r="BQ1877" s="69">
        <v>2189.5370898467054</v>
      </c>
      <c r="BR1877" s="69">
        <v>-2189.5370898467054</v>
      </c>
      <c r="BS1877" s="69">
        <v>0.18972332015810275</v>
      </c>
      <c r="BT1877" s="69">
        <v>1511.4670807453417</v>
      </c>
      <c r="BU1877" s="69">
        <v>272.0775939177102</v>
      </c>
      <c r="BV1877" s="69">
        <v>5.7228166210500121E-3</v>
      </c>
    </row>
    <row r="1878" spans="1:74">
      <c r="A1878" s="113" t="s">
        <v>1041</v>
      </c>
      <c r="B1878" s="69" t="s">
        <v>100</v>
      </c>
      <c r="C1878" s="69" t="s">
        <v>157</v>
      </c>
      <c r="D1878" s="69" t="s">
        <v>384</v>
      </c>
      <c r="E1878" s="69" t="s">
        <v>664</v>
      </c>
      <c r="F1878" s="69">
        <v>0</v>
      </c>
      <c r="G1878" s="69">
        <v>56</v>
      </c>
      <c r="H1878" s="69">
        <v>62889</v>
      </c>
      <c r="I1878" s="69">
        <v>468</v>
      </c>
      <c r="J1878" s="69">
        <v>274</v>
      </c>
      <c r="K1878" s="69">
        <v>44749</v>
      </c>
      <c r="L1878" s="69">
        <v>40301</v>
      </c>
      <c r="M1878" s="69">
        <v>301</v>
      </c>
      <c r="N1878" s="69">
        <v>1</v>
      </c>
      <c r="O1878" s="69">
        <v>0</v>
      </c>
      <c r="P1878" s="69">
        <v>1405.37</v>
      </c>
      <c r="Q1878" s="69">
        <v>61.84</v>
      </c>
      <c r="R1878" s="69">
        <v>2664000</v>
      </c>
      <c r="S1878" s="69">
        <v>2000</v>
      </c>
      <c r="T1878" s="69">
        <v>1332</v>
      </c>
      <c r="U1878" s="69">
        <v>0</v>
      </c>
      <c r="V1878" s="69">
        <v>0</v>
      </c>
      <c r="W1878" s="69">
        <v>0</v>
      </c>
      <c r="X1878" s="69">
        <v>0</v>
      </c>
      <c r="Y1878" s="69">
        <v>0</v>
      </c>
      <c r="Z1878" s="69">
        <v>0</v>
      </c>
      <c r="AA1878" s="69">
        <v>0</v>
      </c>
      <c r="AB1878" s="69">
        <v>0</v>
      </c>
      <c r="AC1878" s="69">
        <v>0</v>
      </c>
      <c r="AD1878" s="69">
        <v>0</v>
      </c>
      <c r="AE1878" s="69">
        <v>0</v>
      </c>
      <c r="AF1878" s="69">
        <v>1943999</v>
      </c>
      <c r="AG1878" s="69">
        <v>720001</v>
      </c>
      <c r="AH1878" s="69">
        <v>1208</v>
      </c>
      <c r="AI1878" s="69">
        <v>124</v>
      </c>
      <c r="AJ1878" s="69">
        <v>21</v>
      </c>
      <c r="AK1878" s="69">
        <v>-21</v>
      </c>
      <c r="AL1878" s="69">
        <v>12106</v>
      </c>
      <c r="AM1878" s="69">
        <v>6346</v>
      </c>
      <c r="AN1878" s="69">
        <v>-12106</v>
      </c>
      <c r="AO1878" s="69">
        <v>28</v>
      </c>
      <c r="AP1878" s="69">
        <v>-28</v>
      </c>
      <c r="AQ1878" s="69">
        <v>1105771</v>
      </c>
      <c r="AR1878" s="69">
        <v>7327</v>
      </c>
      <c r="AS1878" s="69">
        <v>899436</v>
      </c>
      <c r="AT1878" s="69">
        <v>1279620</v>
      </c>
      <c r="AU1878" s="69">
        <v>861</v>
      </c>
      <c r="AV1878" s="69">
        <v>4773</v>
      </c>
      <c r="AW1878" s="69">
        <v>0.72972935435435438</v>
      </c>
      <c r="AX1878" s="69">
        <v>0.9069069069069069</v>
      </c>
      <c r="AY1878" s="69">
        <v>1609.2706953642385</v>
      </c>
      <c r="AZ1878" s="69">
        <v>390.72930463576154</v>
      </c>
      <c r="BA1878" s="69">
        <v>92571.380952380947</v>
      </c>
      <c r="BB1878" s="69">
        <v>0</v>
      </c>
      <c r="BC1878" s="69">
        <v>-92571.380952380947</v>
      </c>
      <c r="BD1878" s="69">
        <v>0</v>
      </c>
      <c r="BE1878" s="69">
        <v>160.58144721625641</v>
      </c>
      <c r="BF1878" s="69">
        <v>-160.58144721625641</v>
      </c>
      <c r="BG1878" s="69">
        <v>69428.53571428571</v>
      </c>
      <c r="BH1878" s="69">
        <v>0</v>
      </c>
      <c r="BI1878" s="69">
        <v>-69428.53571428571</v>
      </c>
      <c r="BJ1878" s="69">
        <v>2.5321698615716997E-5</v>
      </c>
      <c r="BK1878" s="69">
        <v>0</v>
      </c>
      <c r="BL1878" s="69">
        <v>265.31991265183569</v>
      </c>
      <c r="BM1878" s="69">
        <v>-265.31991265183569</v>
      </c>
      <c r="BN1878" s="69">
        <v>0</v>
      </c>
      <c r="BO1878" s="69">
        <v>2.161353336980063</v>
      </c>
      <c r="BP1878" s="69">
        <v>-2.161353336980063</v>
      </c>
      <c r="BQ1878" s="69">
        <v>2161.353336980063</v>
      </c>
      <c r="BR1878" s="69">
        <v>-2161.353336980063</v>
      </c>
      <c r="BS1878" s="69">
        <v>0.19035612984557201</v>
      </c>
      <c r="BT1878" s="69">
        <v>1486.2020905923346</v>
      </c>
      <c r="BU1878" s="69">
        <v>268.09553739786298</v>
      </c>
      <c r="BV1878" s="69">
        <v>5.7389821219764308E-3</v>
      </c>
    </row>
    <row r="1879" spans="1:74">
      <c r="A1879" s="113" t="s">
        <v>1042</v>
      </c>
      <c r="B1879" s="69" t="s">
        <v>100</v>
      </c>
      <c r="C1879" s="69" t="s">
        <v>157</v>
      </c>
      <c r="D1879" s="69" t="s">
        <v>384</v>
      </c>
      <c r="E1879" s="69" t="s">
        <v>664</v>
      </c>
      <c r="F1879" s="69">
        <v>0</v>
      </c>
      <c r="G1879" s="69">
        <v>22</v>
      </c>
      <c r="H1879" s="69">
        <v>29627</v>
      </c>
      <c r="I1879" s="69">
        <v>180</v>
      </c>
      <c r="J1879" s="69">
        <v>102</v>
      </c>
      <c r="K1879" s="69">
        <v>20342</v>
      </c>
      <c r="L1879" s="69">
        <v>19098</v>
      </c>
      <c r="M1879" s="69">
        <v>108</v>
      </c>
      <c r="N1879" s="69">
        <v>0</v>
      </c>
      <c r="O1879" s="69">
        <v>1</v>
      </c>
      <c r="P1879" s="69">
        <v>1456.44</v>
      </c>
      <c r="Q1879" s="69">
        <v>79.430000000000007</v>
      </c>
      <c r="R1879" s="69">
        <v>2664000</v>
      </c>
      <c r="S1879" s="69">
        <v>2000</v>
      </c>
      <c r="T1879" s="69">
        <v>1332</v>
      </c>
      <c r="U1879" s="69">
        <v>0</v>
      </c>
      <c r="V1879" s="69">
        <v>0</v>
      </c>
      <c r="W1879" s="69">
        <v>0</v>
      </c>
      <c r="X1879" s="69">
        <v>0</v>
      </c>
      <c r="Y1879" s="69">
        <v>0</v>
      </c>
      <c r="Z1879" s="69">
        <v>0</v>
      </c>
      <c r="AA1879" s="69">
        <v>0</v>
      </c>
      <c r="AB1879" s="69">
        <v>0</v>
      </c>
      <c r="AC1879" s="69">
        <v>0</v>
      </c>
      <c r="AD1879" s="69">
        <v>0</v>
      </c>
      <c r="AE1879" s="69">
        <v>0</v>
      </c>
      <c r="AF1879" s="69">
        <v>1973632</v>
      </c>
      <c r="AG1879" s="69">
        <v>690368</v>
      </c>
      <c r="AH1879" s="69">
        <v>1230</v>
      </c>
      <c r="AI1879" s="69">
        <v>102</v>
      </c>
      <c r="AJ1879" s="69">
        <v>22</v>
      </c>
      <c r="AK1879" s="69">
        <v>-22</v>
      </c>
      <c r="AL1879" s="69">
        <v>12286</v>
      </c>
      <c r="AM1879" s="69">
        <v>6448</v>
      </c>
      <c r="AN1879" s="69">
        <v>-12286</v>
      </c>
      <c r="AO1879" s="69">
        <v>28</v>
      </c>
      <c r="AP1879" s="69">
        <v>-28</v>
      </c>
      <c r="AQ1879" s="69">
        <v>1126116</v>
      </c>
      <c r="AR1879" s="69">
        <v>7435</v>
      </c>
      <c r="AS1879" s="69">
        <v>918537</v>
      </c>
      <c r="AT1879" s="69">
        <v>1309247</v>
      </c>
      <c r="AU1879" s="69">
        <v>883</v>
      </c>
      <c r="AV1879" s="69">
        <v>4881</v>
      </c>
      <c r="AW1879" s="69">
        <v>0.74085285285285285</v>
      </c>
      <c r="AX1879" s="69">
        <v>0.92342342342342343</v>
      </c>
      <c r="AY1879" s="69">
        <v>1604.5788617886178</v>
      </c>
      <c r="AZ1879" s="69">
        <v>395.42113821138219</v>
      </c>
      <c r="BA1879" s="69">
        <v>89710.545454545456</v>
      </c>
      <c r="BB1879" s="69">
        <v>0</v>
      </c>
      <c r="BC1879" s="69">
        <v>-89710.545454545456</v>
      </c>
      <c r="BD1879" s="69">
        <v>0</v>
      </c>
      <c r="BE1879" s="69">
        <v>160.64072928536547</v>
      </c>
      <c r="BF1879" s="69">
        <v>-160.64072928536547</v>
      </c>
      <c r="BG1879" s="69">
        <v>70486.857142857145</v>
      </c>
      <c r="BH1879" s="69">
        <v>0</v>
      </c>
      <c r="BI1879" s="69">
        <v>-70486.857142857145</v>
      </c>
      <c r="BJ1879" s="69">
        <v>2.4864223579098423E-5</v>
      </c>
      <c r="BK1879" s="69">
        <v>0</v>
      </c>
      <c r="BL1879" s="69">
        <v>265.45151311365163</v>
      </c>
      <c r="BM1879" s="69">
        <v>-265.45151311365163</v>
      </c>
      <c r="BN1879" s="69">
        <v>0</v>
      </c>
      <c r="BO1879" s="69">
        <v>2.1486690247643807</v>
      </c>
      <c r="BP1879" s="69">
        <v>-2.1486690247643807</v>
      </c>
      <c r="BQ1879" s="69">
        <v>2148.6690247643805</v>
      </c>
      <c r="BR1879" s="69">
        <v>-2148.6690247643805</v>
      </c>
      <c r="BS1879" s="69">
        <v>0.19075682382133996</v>
      </c>
      <c r="BT1879" s="69">
        <v>1482.7259343148357</v>
      </c>
      <c r="BU1879" s="69">
        <v>268.23335382093831</v>
      </c>
      <c r="BV1879" s="69">
        <v>5.7258754870723799E-3</v>
      </c>
    </row>
    <row r="1880" spans="1:74">
      <c r="A1880" s="113" t="s">
        <v>1043</v>
      </c>
      <c r="B1880" s="69" t="s">
        <v>100</v>
      </c>
      <c r="C1880" s="69" t="s">
        <v>157</v>
      </c>
      <c r="D1880" s="69" t="s">
        <v>384</v>
      </c>
      <c r="E1880" s="69" t="s">
        <v>664</v>
      </c>
      <c r="F1880" s="69">
        <v>0</v>
      </c>
      <c r="G1880" s="69">
        <v>40</v>
      </c>
      <c r="H1880" s="69">
        <v>51859</v>
      </c>
      <c r="I1880" s="69">
        <v>271</v>
      </c>
      <c r="J1880" s="69">
        <v>148</v>
      </c>
      <c r="K1880" s="69">
        <v>25092</v>
      </c>
      <c r="L1880" s="69">
        <v>23323</v>
      </c>
      <c r="M1880" s="69">
        <v>163</v>
      </c>
      <c r="N1880" s="69">
        <v>1</v>
      </c>
      <c r="O1880" s="69">
        <v>1</v>
      </c>
      <c r="P1880" s="69">
        <v>2066.75</v>
      </c>
      <c r="Q1880" s="69">
        <v>90.03</v>
      </c>
      <c r="R1880" s="69">
        <v>2664000</v>
      </c>
      <c r="S1880" s="69">
        <v>2000</v>
      </c>
      <c r="T1880" s="69">
        <v>1332</v>
      </c>
      <c r="U1880" s="69">
        <v>0</v>
      </c>
      <c r="V1880" s="69">
        <v>0</v>
      </c>
      <c r="W1880" s="69">
        <v>0</v>
      </c>
      <c r="X1880" s="69">
        <v>0</v>
      </c>
      <c r="Y1880" s="69">
        <v>0</v>
      </c>
      <c r="Z1880" s="69">
        <v>0</v>
      </c>
      <c r="AA1880" s="69">
        <v>0</v>
      </c>
      <c r="AB1880" s="69">
        <v>0</v>
      </c>
      <c r="AC1880" s="69">
        <v>0</v>
      </c>
      <c r="AD1880" s="69">
        <v>0</v>
      </c>
      <c r="AE1880" s="69">
        <v>0</v>
      </c>
      <c r="AF1880" s="69">
        <v>2069116</v>
      </c>
      <c r="AG1880" s="69">
        <v>594884</v>
      </c>
      <c r="AH1880" s="69">
        <v>1314</v>
      </c>
      <c r="AI1880" s="69">
        <v>18</v>
      </c>
      <c r="AJ1880" s="69">
        <v>23</v>
      </c>
      <c r="AK1880" s="69">
        <v>-23</v>
      </c>
      <c r="AL1880" s="69">
        <v>12853</v>
      </c>
      <c r="AM1880" s="69">
        <v>6733</v>
      </c>
      <c r="AN1880" s="69">
        <v>-12853</v>
      </c>
      <c r="AO1880" s="69">
        <v>29</v>
      </c>
      <c r="AP1880" s="69">
        <v>-29</v>
      </c>
      <c r="AQ1880" s="69">
        <v>1168319</v>
      </c>
      <c r="AR1880" s="69">
        <v>7749</v>
      </c>
      <c r="AS1880" s="69">
        <v>956193</v>
      </c>
      <c r="AT1880" s="69">
        <v>1361106</v>
      </c>
      <c r="AU1880" s="69">
        <v>923</v>
      </c>
      <c r="AV1880" s="69">
        <v>5044</v>
      </c>
      <c r="AW1880" s="69">
        <v>0.77669519519519514</v>
      </c>
      <c r="AX1880" s="69">
        <v>0.98648648648648651</v>
      </c>
      <c r="AY1880" s="69">
        <v>1574.6697108066971</v>
      </c>
      <c r="AZ1880" s="69">
        <v>425.33028919330286</v>
      </c>
      <c r="BA1880" s="69">
        <v>89961.565217391311</v>
      </c>
      <c r="BB1880" s="69">
        <v>0</v>
      </c>
      <c r="BC1880" s="69">
        <v>-89961.565217391311</v>
      </c>
      <c r="BD1880" s="69">
        <v>0</v>
      </c>
      <c r="BE1880" s="69">
        <v>160.98311678207423</v>
      </c>
      <c r="BF1880" s="69">
        <v>-160.98311678207423</v>
      </c>
      <c r="BG1880" s="69">
        <v>71348.827586206899</v>
      </c>
      <c r="BH1880" s="69">
        <v>0</v>
      </c>
      <c r="BI1880" s="69">
        <v>-71348.827586206899</v>
      </c>
      <c r="BJ1880" s="69">
        <v>2.4821987830378519E-5</v>
      </c>
      <c r="BK1880" s="69">
        <v>0</v>
      </c>
      <c r="BL1880" s="69">
        <v>267.01716350496838</v>
      </c>
      <c r="BM1880" s="69">
        <v>-267.01716350496838</v>
      </c>
      <c r="BN1880" s="69">
        <v>0</v>
      </c>
      <c r="BO1880" s="69">
        <v>2.1639104239416103</v>
      </c>
      <c r="BP1880" s="69">
        <v>-2.1639104239416103</v>
      </c>
      <c r="BQ1880" s="69">
        <v>2163.9104239416101</v>
      </c>
      <c r="BR1880" s="69">
        <v>-2163.9104239416101</v>
      </c>
      <c r="BS1880" s="69">
        <v>0.19515817614733402</v>
      </c>
      <c r="BT1880" s="69">
        <v>1474.6543878656555</v>
      </c>
      <c r="BU1880" s="69">
        <v>269.84655035685961</v>
      </c>
      <c r="BV1880" s="69">
        <v>5.7629808297220194E-3</v>
      </c>
    </row>
    <row r="1881" spans="1:74">
      <c r="A1881" s="113" t="s">
        <v>1044</v>
      </c>
      <c r="B1881" s="69" t="s">
        <v>100</v>
      </c>
      <c r="C1881" s="69" t="s">
        <v>157</v>
      </c>
      <c r="D1881" s="69" t="s">
        <v>384</v>
      </c>
      <c r="E1881" s="69" t="s">
        <v>664</v>
      </c>
      <c r="F1881" s="69">
        <v>0</v>
      </c>
      <c r="G1881" s="69">
        <v>80</v>
      </c>
      <c r="H1881" s="69">
        <v>80489</v>
      </c>
      <c r="I1881" s="69">
        <v>537</v>
      </c>
      <c r="J1881" s="69">
        <v>264</v>
      </c>
      <c r="K1881" s="69">
        <v>37242</v>
      </c>
      <c r="L1881" s="69">
        <v>32897</v>
      </c>
      <c r="M1881" s="69">
        <v>291</v>
      </c>
      <c r="N1881" s="69">
        <v>0</v>
      </c>
      <c r="O1881" s="69">
        <v>2</v>
      </c>
      <c r="P1881" s="69">
        <v>2161.2399999999998</v>
      </c>
      <c r="Q1881" s="69">
        <v>77.239999999999995</v>
      </c>
      <c r="R1881" s="69">
        <v>2664000</v>
      </c>
      <c r="S1881" s="69">
        <v>2000</v>
      </c>
      <c r="T1881" s="69">
        <v>1332</v>
      </c>
      <c r="U1881" s="69">
        <v>0</v>
      </c>
      <c r="V1881" s="69">
        <v>0</v>
      </c>
      <c r="W1881" s="69">
        <v>0</v>
      </c>
      <c r="X1881" s="69">
        <v>0</v>
      </c>
      <c r="Y1881" s="69">
        <v>0</v>
      </c>
      <c r="Z1881" s="69">
        <v>0</v>
      </c>
      <c r="AA1881" s="69">
        <v>0</v>
      </c>
      <c r="AB1881" s="69">
        <v>0</v>
      </c>
      <c r="AC1881" s="69">
        <v>0</v>
      </c>
      <c r="AD1881" s="69">
        <v>0</v>
      </c>
      <c r="AE1881" s="69">
        <v>0</v>
      </c>
      <c r="AF1881" s="69">
        <v>2174276</v>
      </c>
      <c r="AG1881" s="69">
        <v>489724</v>
      </c>
      <c r="AH1881" s="69">
        <v>1416</v>
      </c>
      <c r="AI1881" s="69">
        <v>-84</v>
      </c>
      <c r="AJ1881" s="69">
        <v>26</v>
      </c>
      <c r="AK1881" s="69">
        <v>-26</v>
      </c>
      <c r="AL1881" s="69">
        <v>13547</v>
      </c>
      <c r="AM1881" s="69">
        <v>7064</v>
      </c>
      <c r="AN1881" s="69">
        <v>-13547</v>
      </c>
      <c r="AO1881" s="69">
        <v>29</v>
      </c>
      <c r="AP1881" s="69">
        <v>-29</v>
      </c>
      <c r="AQ1881" s="69">
        <v>1213368</v>
      </c>
      <c r="AR1881" s="69">
        <v>8120</v>
      </c>
      <c r="AS1881" s="69">
        <v>995582</v>
      </c>
      <c r="AT1881" s="69">
        <v>1441595</v>
      </c>
      <c r="AU1881" s="69">
        <v>1003</v>
      </c>
      <c r="AV1881" s="69">
        <v>5335</v>
      </c>
      <c r="AW1881" s="69">
        <v>0.81616966966966964</v>
      </c>
      <c r="AX1881" s="69">
        <v>1.0630630630630631</v>
      </c>
      <c r="AY1881" s="69">
        <v>1535.5056497175142</v>
      </c>
      <c r="AZ1881" s="69">
        <v>464.49435028248581</v>
      </c>
      <c r="BA1881" s="69">
        <v>83626</v>
      </c>
      <c r="BB1881" s="69">
        <v>0</v>
      </c>
      <c r="BC1881" s="69">
        <v>-83626</v>
      </c>
      <c r="BD1881" s="69">
        <v>0</v>
      </c>
      <c r="BE1881" s="69">
        <v>160.49870820107773</v>
      </c>
      <c r="BF1881" s="69">
        <v>-160.49870820107773</v>
      </c>
      <c r="BG1881" s="69">
        <v>74975.034482758623</v>
      </c>
      <c r="BH1881" s="69">
        <v>0</v>
      </c>
      <c r="BI1881" s="69">
        <v>-74975.034482758623</v>
      </c>
      <c r="BJ1881" s="69">
        <v>2.3900416032069412E-5</v>
      </c>
      <c r="BK1881" s="69">
        <v>0</v>
      </c>
      <c r="BL1881" s="69">
        <v>267.76798029556647</v>
      </c>
      <c r="BM1881" s="69">
        <v>-267.76798029556647</v>
      </c>
      <c r="BN1881" s="69">
        <v>0</v>
      </c>
      <c r="BO1881" s="69">
        <v>2.1839245787890902</v>
      </c>
      <c r="BP1881" s="69">
        <v>-2.1839245787890902</v>
      </c>
      <c r="BQ1881" s="69">
        <v>2183.92457878909</v>
      </c>
      <c r="BR1881" s="69">
        <v>-2183.92457878909</v>
      </c>
      <c r="BS1881" s="69">
        <v>0.20045300113250283</v>
      </c>
      <c r="BT1881" s="69">
        <v>1437.283150548355</v>
      </c>
      <c r="BU1881" s="69">
        <v>270.21462043111529</v>
      </c>
      <c r="BV1881" s="69">
        <v>5.8218116845013216E-3</v>
      </c>
    </row>
    <row r="1882" spans="1:74">
      <c r="A1882" s="113" t="s">
        <v>1045</v>
      </c>
      <c r="B1882" s="69" t="s">
        <v>100</v>
      </c>
      <c r="C1882" s="69" t="s">
        <v>157</v>
      </c>
      <c r="D1882" s="69" t="s">
        <v>384</v>
      </c>
      <c r="E1882" s="69" t="s">
        <v>664</v>
      </c>
      <c r="F1882" s="69">
        <v>0</v>
      </c>
      <c r="G1882" s="69">
        <v>70</v>
      </c>
      <c r="H1882" s="69">
        <v>75748</v>
      </c>
      <c r="I1882" s="69">
        <v>475</v>
      </c>
      <c r="J1882" s="69">
        <v>257</v>
      </c>
      <c r="K1882" s="69">
        <v>36753</v>
      </c>
      <c r="L1882" s="69">
        <v>31404</v>
      </c>
      <c r="M1882" s="69">
        <v>286</v>
      </c>
      <c r="N1882" s="69">
        <v>0</v>
      </c>
      <c r="O1882" s="69">
        <v>2</v>
      </c>
      <c r="P1882" s="69">
        <v>2061</v>
      </c>
      <c r="Q1882" s="69">
        <v>75.3</v>
      </c>
      <c r="R1882" s="69">
        <v>2664000</v>
      </c>
      <c r="S1882" s="69">
        <v>2000</v>
      </c>
      <c r="T1882" s="69">
        <v>1332</v>
      </c>
      <c r="U1882" s="69">
        <v>0</v>
      </c>
      <c r="V1882" s="69">
        <v>0</v>
      </c>
      <c r="W1882" s="69">
        <v>0</v>
      </c>
      <c r="X1882" s="69">
        <v>0</v>
      </c>
      <c r="Y1882" s="69">
        <v>0</v>
      </c>
      <c r="Z1882" s="69">
        <v>0</v>
      </c>
      <c r="AA1882" s="69">
        <v>0</v>
      </c>
      <c r="AB1882" s="69">
        <v>0</v>
      </c>
      <c r="AC1882" s="69">
        <v>0</v>
      </c>
      <c r="AD1882" s="69">
        <v>0</v>
      </c>
      <c r="AE1882" s="69">
        <v>0</v>
      </c>
      <c r="AF1882" s="69">
        <v>2250420</v>
      </c>
      <c r="AG1882" s="69">
        <v>413580</v>
      </c>
      <c r="AH1882" s="69">
        <v>1488</v>
      </c>
      <c r="AI1882" s="69">
        <v>-156</v>
      </c>
      <c r="AJ1882" s="69">
        <v>28</v>
      </c>
      <c r="AK1882" s="69">
        <v>-28</v>
      </c>
      <c r="AL1882" s="69">
        <v>14032</v>
      </c>
      <c r="AM1882" s="69">
        <v>7324</v>
      </c>
      <c r="AN1882" s="69">
        <v>-14032</v>
      </c>
      <c r="AO1882" s="69">
        <v>29</v>
      </c>
      <c r="AP1882" s="69">
        <v>-29</v>
      </c>
      <c r="AQ1882" s="69">
        <v>1250214</v>
      </c>
      <c r="AR1882" s="69">
        <v>8409</v>
      </c>
      <c r="AS1882" s="69">
        <v>1027068</v>
      </c>
      <c r="AT1882" s="69">
        <v>1517343</v>
      </c>
      <c r="AU1882" s="69">
        <v>1073</v>
      </c>
      <c r="AV1882" s="69">
        <v>5621</v>
      </c>
      <c r="AW1882" s="69">
        <v>0.84475225225225226</v>
      </c>
      <c r="AX1882" s="69">
        <v>1.117117117117117</v>
      </c>
      <c r="AY1882" s="69">
        <v>1512.3790322580646</v>
      </c>
      <c r="AZ1882" s="69">
        <v>487.62096774193537</v>
      </c>
      <c r="BA1882" s="69">
        <v>80372.142857142855</v>
      </c>
      <c r="BB1882" s="69">
        <v>0</v>
      </c>
      <c r="BC1882" s="69">
        <v>-80372.142857142855</v>
      </c>
      <c r="BD1882" s="69">
        <v>0</v>
      </c>
      <c r="BE1882" s="69">
        <v>160.37770809578106</v>
      </c>
      <c r="BF1882" s="69">
        <v>-160.37770809578106</v>
      </c>
      <c r="BG1882" s="69">
        <v>77600.68965517242</v>
      </c>
      <c r="BH1882" s="69">
        <v>0</v>
      </c>
      <c r="BI1882" s="69">
        <v>-77600.68965517242</v>
      </c>
      <c r="BJ1882" s="69">
        <v>2.3196028839862616E-5</v>
      </c>
      <c r="BK1882" s="69">
        <v>0</v>
      </c>
      <c r="BL1882" s="69">
        <v>267.62040670709956</v>
      </c>
      <c r="BM1882" s="69">
        <v>-267.62040670709956</v>
      </c>
      <c r="BN1882" s="69">
        <v>0</v>
      </c>
      <c r="BO1882" s="69">
        <v>2.1911110072556053</v>
      </c>
      <c r="BP1882" s="69">
        <v>-2.1911110072556053</v>
      </c>
      <c r="BQ1882" s="69">
        <v>2191.1110072556053</v>
      </c>
      <c r="BR1882" s="69">
        <v>-2191.1110072556053</v>
      </c>
      <c r="BS1882" s="69">
        <v>0.20316766794101584</v>
      </c>
      <c r="BT1882" s="69">
        <v>1414.1127679403542</v>
      </c>
      <c r="BU1882" s="69">
        <v>269.94182529798968</v>
      </c>
      <c r="BV1882" s="69">
        <v>5.8581970766604756E-3</v>
      </c>
    </row>
    <row r="1883" spans="1:74">
      <c r="A1883" s="113" t="s">
        <v>1046</v>
      </c>
      <c r="B1883" s="69" t="s">
        <v>100</v>
      </c>
      <c r="C1883" s="69" t="s">
        <v>157</v>
      </c>
      <c r="D1883" s="69" t="s">
        <v>384</v>
      </c>
      <c r="E1883" s="69" t="s">
        <v>664</v>
      </c>
      <c r="F1883" s="69">
        <v>0</v>
      </c>
      <c r="G1883" s="69">
        <v>36</v>
      </c>
      <c r="H1883" s="69">
        <v>61503</v>
      </c>
      <c r="I1883" s="69">
        <v>312</v>
      </c>
      <c r="J1883" s="69">
        <v>172</v>
      </c>
      <c r="K1883" s="69">
        <v>25787</v>
      </c>
      <c r="L1883" s="69">
        <v>22349</v>
      </c>
      <c r="M1883" s="69">
        <v>185</v>
      </c>
      <c r="N1883" s="69">
        <v>1</v>
      </c>
      <c r="O1883" s="69">
        <v>0</v>
      </c>
      <c r="P1883" s="69">
        <v>2385.04</v>
      </c>
      <c r="Q1883" s="69">
        <v>97.62</v>
      </c>
      <c r="R1883" s="69">
        <v>2664000</v>
      </c>
      <c r="S1883" s="69">
        <v>2000</v>
      </c>
      <c r="T1883" s="69">
        <v>1332</v>
      </c>
      <c r="U1883" s="69">
        <v>0</v>
      </c>
      <c r="V1883" s="69">
        <v>0</v>
      </c>
      <c r="W1883" s="69">
        <v>0</v>
      </c>
      <c r="X1883" s="69">
        <v>0</v>
      </c>
      <c r="Y1883" s="69">
        <v>0</v>
      </c>
      <c r="Z1883" s="69">
        <v>0</v>
      </c>
      <c r="AA1883" s="69">
        <v>0</v>
      </c>
      <c r="AB1883" s="69">
        <v>0</v>
      </c>
      <c r="AC1883" s="69">
        <v>0</v>
      </c>
      <c r="AD1883" s="69">
        <v>0</v>
      </c>
      <c r="AE1883" s="69">
        <v>0</v>
      </c>
      <c r="AF1883" s="69">
        <v>2312145</v>
      </c>
      <c r="AG1883" s="69">
        <v>351855</v>
      </c>
      <c r="AH1883" s="69">
        <v>1524</v>
      </c>
      <c r="AI1883" s="69">
        <v>-192</v>
      </c>
      <c r="AJ1883" s="69">
        <v>28</v>
      </c>
      <c r="AK1883" s="69">
        <v>-28</v>
      </c>
      <c r="AL1883" s="69">
        <v>14347</v>
      </c>
      <c r="AM1883" s="69">
        <v>7497</v>
      </c>
      <c r="AN1883" s="69">
        <v>-14347</v>
      </c>
      <c r="AO1883" s="69">
        <v>30</v>
      </c>
      <c r="AP1883" s="69">
        <v>-30</v>
      </c>
      <c r="AQ1883" s="69">
        <v>1276060</v>
      </c>
      <c r="AR1883" s="69">
        <v>8595</v>
      </c>
      <c r="AS1883" s="69">
        <v>1049471</v>
      </c>
      <c r="AT1883" s="69">
        <v>1578846</v>
      </c>
      <c r="AU1883" s="69">
        <v>1109</v>
      </c>
      <c r="AV1883" s="69">
        <v>5806</v>
      </c>
      <c r="AW1883" s="69">
        <v>0.86792229729729731</v>
      </c>
      <c r="AX1883" s="69">
        <v>1.1441441441441442</v>
      </c>
      <c r="AY1883" s="69">
        <v>1517.1555118110236</v>
      </c>
      <c r="AZ1883" s="69">
        <v>482.84448818897636</v>
      </c>
      <c r="BA1883" s="69">
        <v>82576.607142857145</v>
      </c>
      <c r="BB1883" s="69">
        <v>0</v>
      </c>
      <c r="BC1883" s="69">
        <v>-82576.607142857145</v>
      </c>
      <c r="BD1883" s="69">
        <v>0</v>
      </c>
      <c r="BE1883" s="69">
        <v>161.15877883878161</v>
      </c>
      <c r="BF1883" s="69">
        <v>-161.15877883878161</v>
      </c>
      <c r="BG1883" s="69">
        <v>77071.5</v>
      </c>
      <c r="BH1883" s="69">
        <v>0</v>
      </c>
      <c r="BI1883" s="69">
        <v>-77071.5</v>
      </c>
      <c r="BJ1883" s="69">
        <v>2.3509866307226934E-5</v>
      </c>
      <c r="BK1883" s="69">
        <v>0</v>
      </c>
      <c r="BL1883" s="69">
        <v>269.01047120418849</v>
      </c>
      <c r="BM1883" s="69">
        <v>-269.01047120418849</v>
      </c>
      <c r="BN1883" s="69">
        <v>0</v>
      </c>
      <c r="BO1883" s="69">
        <v>2.2031528265192653</v>
      </c>
      <c r="BP1883" s="69">
        <v>-2.2031528265192653</v>
      </c>
      <c r="BQ1883" s="69">
        <v>2203.1528265192651</v>
      </c>
      <c r="BR1883" s="69">
        <v>-2203.1528265192651</v>
      </c>
      <c r="BS1883" s="69">
        <v>0.20328131252501</v>
      </c>
      <c r="BT1883" s="69">
        <v>1423.6663660955817</v>
      </c>
      <c r="BU1883" s="69">
        <v>271.93351705132619</v>
      </c>
      <c r="BV1883" s="69">
        <v>5.8751155901760107E-3</v>
      </c>
    </row>
    <row r="1884" spans="1:74">
      <c r="A1884" s="113" t="s">
        <v>1047</v>
      </c>
      <c r="B1884" s="69" t="s">
        <v>100</v>
      </c>
      <c r="C1884" s="69" t="s">
        <v>157</v>
      </c>
      <c r="D1884" s="69" t="s">
        <v>384</v>
      </c>
      <c r="E1884" s="69" t="s">
        <v>664</v>
      </c>
      <c r="F1884" s="69">
        <v>0</v>
      </c>
      <c r="G1884" s="69">
        <v>45</v>
      </c>
      <c r="H1884" s="69">
        <v>67208</v>
      </c>
      <c r="I1884" s="69">
        <v>377</v>
      </c>
      <c r="J1884" s="69">
        <v>196</v>
      </c>
      <c r="K1884" s="69">
        <v>24941</v>
      </c>
      <c r="L1884" s="69">
        <v>21252</v>
      </c>
      <c r="M1884" s="69">
        <v>234</v>
      </c>
      <c r="N1884" s="69">
        <v>2</v>
      </c>
      <c r="O1884" s="69">
        <v>1</v>
      </c>
      <c r="P1884" s="69">
        <v>2694.68</v>
      </c>
      <c r="Q1884" s="69">
        <v>83.91</v>
      </c>
      <c r="R1884" s="69">
        <v>2664000</v>
      </c>
      <c r="S1884" s="69">
        <v>2000</v>
      </c>
      <c r="T1884" s="69">
        <v>1332</v>
      </c>
      <c r="U1884" s="69">
        <v>0</v>
      </c>
      <c r="V1884" s="69">
        <v>0</v>
      </c>
      <c r="W1884" s="69">
        <v>0</v>
      </c>
      <c r="X1884" s="69">
        <v>0</v>
      </c>
      <c r="Y1884" s="69">
        <v>0</v>
      </c>
      <c r="Z1884" s="69">
        <v>0</v>
      </c>
      <c r="AA1884" s="69">
        <v>0</v>
      </c>
      <c r="AB1884" s="69">
        <v>0</v>
      </c>
      <c r="AC1884" s="69">
        <v>0</v>
      </c>
      <c r="AD1884" s="69">
        <v>0</v>
      </c>
      <c r="AE1884" s="69">
        <v>0</v>
      </c>
      <c r="AF1884" s="69">
        <v>2379539</v>
      </c>
      <c r="AG1884" s="69">
        <v>284461</v>
      </c>
      <c r="AH1884" s="69">
        <v>1569</v>
      </c>
      <c r="AI1884" s="69">
        <v>-237</v>
      </c>
      <c r="AJ1884" s="69">
        <v>29</v>
      </c>
      <c r="AK1884" s="69">
        <v>-29</v>
      </c>
      <c r="AL1884" s="69">
        <v>14726</v>
      </c>
      <c r="AM1884" s="69">
        <v>7694</v>
      </c>
      <c r="AN1884" s="69">
        <v>-14726</v>
      </c>
      <c r="AO1884" s="69">
        <v>32</v>
      </c>
      <c r="AP1884" s="69">
        <v>-32</v>
      </c>
      <c r="AQ1884" s="69">
        <v>1301054</v>
      </c>
      <c r="AR1884" s="69">
        <v>8830</v>
      </c>
      <c r="AS1884" s="69">
        <v>1070774</v>
      </c>
      <c r="AT1884" s="69">
        <v>1646054</v>
      </c>
      <c r="AU1884" s="69">
        <v>1154</v>
      </c>
      <c r="AV1884" s="69">
        <v>6040</v>
      </c>
      <c r="AW1884" s="69">
        <v>0.89322034534534533</v>
      </c>
      <c r="AX1884" s="69">
        <v>1.177927927927928</v>
      </c>
      <c r="AY1884" s="69">
        <v>1516.5959209687699</v>
      </c>
      <c r="AZ1884" s="69">
        <v>483.40407903123014</v>
      </c>
      <c r="BA1884" s="69">
        <v>82053.068965517246</v>
      </c>
      <c r="BB1884" s="69">
        <v>0</v>
      </c>
      <c r="BC1884" s="69">
        <v>-82053.068965517246</v>
      </c>
      <c r="BD1884" s="69">
        <v>0</v>
      </c>
      <c r="BE1884" s="69">
        <v>161.58760016297705</v>
      </c>
      <c r="BF1884" s="69">
        <v>-161.58760016297705</v>
      </c>
      <c r="BG1884" s="69">
        <v>74360.59375</v>
      </c>
      <c r="BH1884" s="69">
        <v>0</v>
      </c>
      <c r="BI1884" s="69">
        <v>-74360.59375</v>
      </c>
      <c r="BJ1884" s="69">
        <v>2.4595443386669577E-5</v>
      </c>
      <c r="BK1884" s="69">
        <v>0</v>
      </c>
      <c r="BL1884" s="69">
        <v>269.48346545866366</v>
      </c>
      <c r="BM1884" s="69">
        <v>-269.48346545866366</v>
      </c>
      <c r="BN1884" s="69">
        <v>0</v>
      </c>
      <c r="BO1884" s="69">
        <v>2.2222607198157593</v>
      </c>
      <c r="BP1884" s="69">
        <v>-2.2222607198157593</v>
      </c>
      <c r="BQ1884" s="69">
        <v>2222.2607198157593</v>
      </c>
      <c r="BR1884" s="69">
        <v>-2222.2607198157593</v>
      </c>
      <c r="BS1884" s="69">
        <v>0.20392513646997659</v>
      </c>
      <c r="BT1884" s="69">
        <v>1426.3899480069324</v>
      </c>
      <c r="BU1884" s="69">
        <v>272.52549668874173</v>
      </c>
      <c r="BV1884" s="69">
        <v>5.9136669192823661E-3</v>
      </c>
    </row>
    <row r="1885" spans="1:74">
      <c r="A1885" s="113" t="s">
        <v>1048</v>
      </c>
      <c r="B1885" s="69" t="s">
        <v>100</v>
      </c>
      <c r="C1885" s="69" t="s">
        <v>157</v>
      </c>
      <c r="D1885" s="69" t="s">
        <v>384</v>
      </c>
      <c r="E1885" s="69" t="s">
        <v>664</v>
      </c>
      <c r="F1885" s="69">
        <v>0</v>
      </c>
      <c r="G1885" s="69">
        <v>53</v>
      </c>
      <c r="H1885" s="69">
        <v>76080</v>
      </c>
      <c r="I1885" s="69">
        <v>463</v>
      </c>
      <c r="J1885" s="69">
        <v>246</v>
      </c>
      <c r="K1885" s="69">
        <v>30628</v>
      </c>
      <c r="L1885" s="69">
        <v>26383</v>
      </c>
      <c r="M1885" s="69">
        <v>284</v>
      </c>
      <c r="N1885" s="69">
        <v>0</v>
      </c>
      <c r="O1885" s="69">
        <v>1</v>
      </c>
      <c r="P1885" s="69">
        <v>2484</v>
      </c>
      <c r="Q1885" s="69">
        <v>79.25</v>
      </c>
      <c r="R1885" s="69">
        <v>2664000</v>
      </c>
      <c r="S1885" s="69">
        <v>2000</v>
      </c>
      <c r="T1885" s="69">
        <v>1332</v>
      </c>
      <c r="U1885" s="69">
        <v>0</v>
      </c>
      <c r="V1885" s="69">
        <v>0</v>
      </c>
      <c r="W1885" s="69">
        <v>0</v>
      </c>
      <c r="X1885" s="69">
        <v>0</v>
      </c>
      <c r="Y1885" s="69">
        <v>0</v>
      </c>
      <c r="Z1885" s="69">
        <v>0</v>
      </c>
      <c r="AA1885" s="69">
        <v>0</v>
      </c>
      <c r="AB1885" s="69">
        <v>0</v>
      </c>
      <c r="AC1885" s="69">
        <v>0</v>
      </c>
      <c r="AD1885" s="69">
        <v>0</v>
      </c>
      <c r="AE1885" s="69">
        <v>0</v>
      </c>
      <c r="AF1885" s="69">
        <v>2460854</v>
      </c>
      <c r="AG1885" s="69">
        <v>203146</v>
      </c>
      <c r="AH1885" s="69">
        <v>1625</v>
      </c>
      <c r="AI1885" s="69">
        <v>-293</v>
      </c>
      <c r="AJ1885" s="69">
        <v>31</v>
      </c>
      <c r="AK1885" s="69">
        <v>-31</v>
      </c>
      <c r="AL1885" s="69">
        <v>15213</v>
      </c>
      <c r="AM1885" s="69">
        <v>7948</v>
      </c>
      <c r="AN1885" s="69">
        <v>-15213</v>
      </c>
      <c r="AO1885" s="69">
        <v>32</v>
      </c>
      <c r="AP1885" s="69">
        <v>-32</v>
      </c>
      <c r="AQ1885" s="69">
        <v>1333137</v>
      </c>
      <c r="AR1885" s="69">
        <v>9128</v>
      </c>
      <c r="AS1885" s="69">
        <v>1098489</v>
      </c>
      <c r="AT1885" s="69">
        <v>1722134</v>
      </c>
      <c r="AU1885" s="69">
        <v>1207</v>
      </c>
      <c r="AV1885" s="69">
        <v>6324</v>
      </c>
      <c r="AW1885" s="69">
        <v>0.92374399399399398</v>
      </c>
      <c r="AX1885" s="69">
        <v>1.21996996996997</v>
      </c>
      <c r="AY1885" s="69">
        <v>1514.3716923076922</v>
      </c>
      <c r="AZ1885" s="69">
        <v>485.62830769230777</v>
      </c>
      <c r="BA1885" s="69">
        <v>79382.387096774197</v>
      </c>
      <c r="BB1885" s="69">
        <v>0</v>
      </c>
      <c r="BC1885" s="69">
        <v>-79382.387096774197</v>
      </c>
      <c r="BD1885" s="69">
        <v>0</v>
      </c>
      <c r="BE1885" s="69">
        <v>161.75994215473608</v>
      </c>
      <c r="BF1885" s="69">
        <v>-161.75994215473608</v>
      </c>
      <c r="BG1885" s="69">
        <v>76901.6875</v>
      </c>
      <c r="BH1885" s="69">
        <v>0</v>
      </c>
      <c r="BI1885" s="69">
        <v>-76901.6875</v>
      </c>
      <c r="BJ1885" s="69">
        <v>2.4003534520458139E-5</v>
      </c>
      <c r="BK1885" s="69">
        <v>0</v>
      </c>
      <c r="BL1885" s="69">
        <v>269.59399649430327</v>
      </c>
      <c r="BM1885" s="69">
        <v>-269.59399649430327</v>
      </c>
      <c r="BN1885" s="69">
        <v>0</v>
      </c>
      <c r="BO1885" s="69">
        <v>2.240217243868623</v>
      </c>
      <c r="BP1885" s="69">
        <v>-2.240217243868623</v>
      </c>
      <c r="BQ1885" s="69">
        <v>2240.217243868623</v>
      </c>
      <c r="BR1885" s="69">
        <v>-2240.217243868623</v>
      </c>
      <c r="BS1885" s="69">
        <v>0.20445395067941621</v>
      </c>
      <c r="BT1885" s="69">
        <v>1426.7887323943662</v>
      </c>
      <c r="BU1885" s="69">
        <v>272.31720430107526</v>
      </c>
      <c r="BV1885" s="69">
        <v>5.9618778865187898E-3</v>
      </c>
    </row>
    <row r="1886" spans="1:74">
      <c r="A1886" s="113" t="s">
        <v>1049</v>
      </c>
      <c r="B1886" s="69" t="s">
        <v>100</v>
      </c>
      <c r="C1886" s="69" t="s">
        <v>157</v>
      </c>
      <c r="D1886" s="69" t="s">
        <v>384</v>
      </c>
      <c r="E1886" s="69" t="s">
        <v>664</v>
      </c>
      <c r="F1886" s="69">
        <v>0</v>
      </c>
      <c r="G1886" s="69">
        <v>59</v>
      </c>
      <c r="H1886" s="69">
        <v>87850</v>
      </c>
      <c r="I1886" s="69">
        <v>549</v>
      </c>
      <c r="J1886" s="69">
        <v>303</v>
      </c>
      <c r="K1886" s="69">
        <v>38840</v>
      </c>
      <c r="L1886" s="69">
        <v>32262</v>
      </c>
      <c r="M1886" s="69">
        <v>347</v>
      </c>
      <c r="N1886" s="69">
        <v>2</v>
      </c>
      <c r="O1886" s="69">
        <v>0</v>
      </c>
      <c r="P1886" s="69">
        <v>2261.84</v>
      </c>
      <c r="Q1886" s="69">
        <v>75.540000000000006</v>
      </c>
      <c r="R1886" s="69">
        <v>2664000</v>
      </c>
      <c r="S1886" s="69">
        <v>2000</v>
      </c>
      <c r="T1886" s="69">
        <v>1332</v>
      </c>
      <c r="U1886" s="69">
        <v>0</v>
      </c>
      <c r="V1886" s="69">
        <v>0</v>
      </c>
      <c r="W1886" s="69">
        <v>0</v>
      </c>
      <c r="X1886" s="69">
        <v>0</v>
      </c>
      <c r="Y1886" s="69">
        <v>0</v>
      </c>
      <c r="Z1886" s="69">
        <v>0</v>
      </c>
      <c r="AA1886" s="69">
        <v>0</v>
      </c>
      <c r="AB1886" s="69">
        <v>0</v>
      </c>
      <c r="AC1886" s="69">
        <v>0</v>
      </c>
      <c r="AD1886" s="69">
        <v>0</v>
      </c>
      <c r="AE1886" s="69">
        <v>0</v>
      </c>
      <c r="AF1886" s="69">
        <v>2549135</v>
      </c>
      <c r="AG1886" s="69">
        <v>114865</v>
      </c>
      <c r="AH1886" s="69">
        <v>1685</v>
      </c>
      <c r="AI1886" s="69">
        <v>-353</v>
      </c>
      <c r="AJ1886" s="69">
        <v>31</v>
      </c>
      <c r="AK1886" s="69">
        <v>-31</v>
      </c>
      <c r="AL1886" s="69">
        <v>15767</v>
      </c>
      <c r="AM1886" s="69">
        <v>8254</v>
      </c>
      <c r="AN1886" s="69">
        <v>-15767</v>
      </c>
      <c r="AO1886" s="69">
        <v>34</v>
      </c>
      <c r="AP1886" s="69">
        <v>-34</v>
      </c>
      <c r="AQ1886" s="69">
        <v>1372106</v>
      </c>
      <c r="AR1886" s="69">
        <v>9478</v>
      </c>
      <c r="AS1886" s="69">
        <v>1130865</v>
      </c>
      <c r="AT1886" s="69">
        <v>1809984</v>
      </c>
      <c r="AU1886" s="69">
        <v>1266</v>
      </c>
      <c r="AV1886" s="69">
        <v>6671</v>
      </c>
      <c r="AW1886" s="69">
        <v>0.95688250750750747</v>
      </c>
      <c r="AX1886" s="69">
        <v>1.265015015015015</v>
      </c>
      <c r="AY1886" s="69">
        <v>1512.839762611276</v>
      </c>
      <c r="AZ1886" s="69">
        <v>487.160237388724</v>
      </c>
      <c r="BA1886" s="69">
        <v>82230.161290322576</v>
      </c>
      <c r="BB1886" s="69">
        <v>0</v>
      </c>
      <c r="BC1886" s="69">
        <v>-82230.161290322576</v>
      </c>
      <c r="BD1886" s="69">
        <v>0</v>
      </c>
      <c r="BE1886" s="69">
        <v>161.67533455952307</v>
      </c>
      <c r="BF1886" s="69">
        <v>-161.67533455952307</v>
      </c>
      <c r="BG1886" s="69">
        <v>74974.558823529413</v>
      </c>
      <c r="BH1886" s="69">
        <v>0</v>
      </c>
      <c r="BI1886" s="69">
        <v>-74974.558823529413</v>
      </c>
      <c r="BJ1886" s="69">
        <v>2.4779426662371565E-5</v>
      </c>
      <c r="BK1886" s="69">
        <v>0</v>
      </c>
      <c r="BL1886" s="69">
        <v>268.95283815150873</v>
      </c>
      <c r="BM1886" s="69">
        <v>-268.95283815150873</v>
      </c>
      <c r="BN1886" s="69">
        <v>0</v>
      </c>
      <c r="BO1886" s="69">
        <v>2.2541461624508674</v>
      </c>
      <c r="BP1886" s="69">
        <v>-2.2541461624508674</v>
      </c>
      <c r="BQ1886" s="69">
        <v>2254.1461624508675</v>
      </c>
      <c r="BR1886" s="69">
        <v>-2254.1461624508675</v>
      </c>
      <c r="BS1886" s="69">
        <v>0.2041434456021323</v>
      </c>
      <c r="BT1886" s="69">
        <v>1429.6872037914693</v>
      </c>
      <c r="BU1886" s="69">
        <v>271.32124119322441</v>
      </c>
      <c r="BV1886" s="69">
        <v>6.0155702256239679E-3</v>
      </c>
    </row>
    <row r="1887" spans="1:74">
      <c r="A1887" s="113" t="s">
        <v>1050</v>
      </c>
      <c r="B1887" s="69" t="s">
        <v>100</v>
      </c>
      <c r="C1887" s="69" t="s">
        <v>157</v>
      </c>
      <c r="D1887" s="69" t="s">
        <v>384</v>
      </c>
      <c r="E1887" s="69" t="s">
        <v>664</v>
      </c>
      <c r="F1887" s="69">
        <v>0</v>
      </c>
      <c r="G1887" s="69">
        <v>13</v>
      </c>
      <c r="H1887" s="69">
        <v>23319</v>
      </c>
      <c r="I1887" s="69">
        <v>120</v>
      </c>
      <c r="J1887" s="69">
        <v>73</v>
      </c>
      <c r="K1887" s="69">
        <v>10057</v>
      </c>
      <c r="L1887" s="69">
        <v>9153</v>
      </c>
      <c r="M1887" s="69">
        <v>86</v>
      </c>
      <c r="N1887" s="69">
        <v>0</v>
      </c>
      <c r="O1887" s="69">
        <v>0</v>
      </c>
      <c r="P1887" s="69">
        <v>2318.6799999999998</v>
      </c>
      <c r="Q1887" s="69">
        <v>82.11</v>
      </c>
      <c r="R1887" s="69">
        <v>2664000</v>
      </c>
      <c r="S1887" s="69">
        <v>2000</v>
      </c>
      <c r="T1887" s="69">
        <v>1332</v>
      </c>
      <c r="U1887" s="69">
        <v>0</v>
      </c>
      <c r="V1887" s="69">
        <v>0</v>
      </c>
      <c r="W1887" s="69">
        <v>0</v>
      </c>
      <c r="X1887" s="69">
        <v>0</v>
      </c>
      <c r="Y1887" s="69">
        <v>0</v>
      </c>
      <c r="Z1887" s="69">
        <v>0</v>
      </c>
      <c r="AA1887" s="69">
        <v>0</v>
      </c>
      <c r="AB1887" s="69">
        <v>0</v>
      </c>
      <c r="AC1887" s="69">
        <v>0</v>
      </c>
      <c r="AD1887" s="69">
        <v>0</v>
      </c>
      <c r="AE1887" s="69">
        <v>0</v>
      </c>
      <c r="AF1887" s="69">
        <v>2572644</v>
      </c>
      <c r="AG1887" s="69">
        <v>91356</v>
      </c>
      <c r="AH1887" s="69">
        <v>1698</v>
      </c>
      <c r="AI1887" s="69">
        <v>-366</v>
      </c>
      <c r="AJ1887" s="69">
        <v>31</v>
      </c>
      <c r="AK1887" s="69">
        <v>-31</v>
      </c>
      <c r="AL1887" s="69">
        <v>15888</v>
      </c>
      <c r="AM1887" s="69">
        <v>8328</v>
      </c>
      <c r="AN1887" s="69">
        <v>-15888</v>
      </c>
      <c r="AO1887" s="69">
        <v>34</v>
      </c>
      <c r="AP1887" s="69">
        <v>-34</v>
      </c>
      <c r="AQ1887" s="69">
        <v>1382250</v>
      </c>
      <c r="AR1887" s="69">
        <v>9565</v>
      </c>
      <c r="AS1887" s="69">
        <v>1140095</v>
      </c>
      <c r="AT1887" s="69">
        <v>1833303</v>
      </c>
      <c r="AU1887" s="69">
        <v>1279</v>
      </c>
      <c r="AV1887" s="69">
        <v>6757</v>
      </c>
      <c r="AW1887" s="69">
        <v>0.96570720720720715</v>
      </c>
      <c r="AX1887" s="69">
        <v>1.2747747747747749</v>
      </c>
      <c r="AY1887" s="69">
        <v>1515.1024734982332</v>
      </c>
      <c r="AZ1887" s="69">
        <v>484.89752650176683</v>
      </c>
      <c r="BA1887" s="69">
        <v>82988.516129032258</v>
      </c>
      <c r="BB1887" s="69">
        <v>0</v>
      </c>
      <c r="BC1887" s="69">
        <v>-82988.516129032258</v>
      </c>
      <c r="BD1887" s="69">
        <v>0</v>
      </c>
      <c r="BE1887" s="69">
        <v>161.92371601208458</v>
      </c>
      <c r="BF1887" s="69">
        <v>-161.92371601208458</v>
      </c>
      <c r="BG1887" s="69">
        <v>75666</v>
      </c>
      <c r="BH1887" s="69">
        <v>0</v>
      </c>
      <c r="BI1887" s="69">
        <v>-75666</v>
      </c>
      <c r="BJ1887" s="69">
        <v>2.4597576415264967E-5</v>
      </c>
      <c r="BK1887" s="69">
        <v>0</v>
      </c>
      <c r="BL1887" s="69">
        <v>268.96434918975433</v>
      </c>
      <c r="BM1887" s="69">
        <v>-268.96434918975433</v>
      </c>
      <c r="BN1887" s="69">
        <v>0</v>
      </c>
      <c r="BO1887" s="69">
        <v>2.2565172200562236</v>
      </c>
      <c r="BP1887" s="69">
        <v>-2.2565172200562236</v>
      </c>
      <c r="BQ1887" s="69">
        <v>2256.5172200562238</v>
      </c>
      <c r="BR1887" s="69">
        <v>-2256.5172200562238</v>
      </c>
      <c r="BS1887" s="69">
        <v>0.20389048991354466</v>
      </c>
      <c r="BT1887" s="69">
        <v>1433.3878029710711</v>
      </c>
      <c r="BU1887" s="69">
        <v>271.31907651324553</v>
      </c>
      <c r="BV1887" s="69">
        <v>6.0249593054801957E-3</v>
      </c>
    </row>
    <row r="1888" spans="1:74">
      <c r="A1888" s="113" t="s">
        <v>1038</v>
      </c>
      <c r="B1888" s="69" t="s">
        <v>100</v>
      </c>
      <c r="C1888" s="69" t="s">
        <v>157</v>
      </c>
      <c r="D1888" s="69" t="s">
        <v>384</v>
      </c>
      <c r="E1888" s="69" t="s">
        <v>750</v>
      </c>
      <c r="F1888" s="69">
        <v>0</v>
      </c>
      <c r="G1888" s="69">
        <v>0</v>
      </c>
      <c r="H1888" s="69">
        <v>59</v>
      </c>
      <c r="I1888" s="69">
        <v>0</v>
      </c>
      <c r="J1888" s="69">
        <v>0</v>
      </c>
      <c r="K1888" s="69">
        <v>12</v>
      </c>
      <c r="L1888" s="69">
        <v>11</v>
      </c>
      <c r="M1888" s="69">
        <v>0</v>
      </c>
      <c r="N1888" s="69">
        <v>0</v>
      </c>
      <c r="O1888" s="69">
        <v>0</v>
      </c>
      <c r="P1888" s="69">
        <v>4916.67</v>
      </c>
      <c r="Q1888" s="69">
        <v>0</v>
      </c>
      <c r="R1888" s="69">
        <v>2664000</v>
      </c>
      <c r="S1888" s="69">
        <v>2000</v>
      </c>
      <c r="T1888" s="69">
        <v>1332</v>
      </c>
      <c r="U1888" s="69">
        <v>0</v>
      </c>
      <c r="V1888" s="69">
        <v>0</v>
      </c>
      <c r="W1888" s="69">
        <v>0</v>
      </c>
      <c r="X1888" s="69">
        <v>0</v>
      </c>
      <c r="Y1888" s="69">
        <v>0</v>
      </c>
      <c r="Z1888" s="69">
        <v>0</v>
      </c>
      <c r="AA1888" s="69">
        <v>0</v>
      </c>
      <c r="AB1888" s="69">
        <v>0</v>
      </c>
      <c r="AC1888" s="69">
        <v>0</v>
      </c>
      <c r="AD1888" s="69">
        <v>0</v>
      </c>
      <c r="AE1888" s="69">
        <v>0</v>
      </c>
      <c r="AF1888" s="69">
        <v>1748967</v>
      </c>
      <c r="AG1888" s="69">
        <v>915033</v>
      </c>
      <c r="AH1888" s="69">
        <v>1058</v>
      </c>
      <c r="AI1888" s="69">
        <v>274</v>
      </c>
      <c r="AJ1888" s="69">
        <v>18</v>
      </c>
      <c r="AK1888" s="69">
        <v>-18</v>
      </c>
      <c r="AL1888" s="69">
        <v>10822</v>
      </c>
      <c r="AM1888" s="69">
        <v>5618</v>
      </c>
      <c r="AN1888" s="69">
        <v>-10822</v>
      </c>
      <c r="AO1888" s="69">
        <v>25</v>
      </c>
      <c r="AP1888" s="69">
        <v>-25</v>
      </c>
      <c r="AQ1888" s="69">
        <v>983702</v>
      </c>
      <c r="AR1888" s="69">
        <v>6516</v>
      </c>
      <c r="AS1888" s="69">
        <v>790119</v>
      </c>
      <c r="AT1888" s="69">
        <v>59</v>
      </c>
      <c r="AU1888" s="69">
        <v>0</v>
      </c>
      <c r="AV1888" s="69">
        <v>0</v>
      </c>
      <c r="AW1888" s="69">
        <v>0.65651914414414414</v>
      </c>
      <c r="AX1888" s="69">
        <v>0.79429429429429432</v>
      </c>
      <c r="AY1888" s="69">
        <v>1653.0879017013233</v>
      </c>
      <c r="AZ1888" s="69">
        <v>346.91209829867671</v>
      </c>
      <c r="BA1888" s="69">
        <v>97164.833333333328</v>
      </c>
      <c r="BB1888" s="69">
        <v>0</v>
      </c>
      <c r="BC1888" s="69">
        <v>-97164.833333333328</v>
      </c>
      <c r="BD1888" s="69">
        <v>0</v>
      </c>
      <c r="BE1888" s="69">
        <v>161.61217889484385</v>
      </c>
      <c r="BF1888" s="69">
        <v>-161.61217889484385</v>
      </c>
      <c r="BG1888" s="69">
        <v>69958.679999999993</v>
      </c>
      <c r="BH1888" s="69">
        <v>0</v>
      </c>
      <c r="BI1888" s="69">
        <v>-69958.679999999993</v>
      </c>
      <c r="BJ1888" s="69">
        <v>2.5414200642064365E-5</v>
      </c>
      <c r="BK1888" s="69">
        <v>0</v>
      </c>
      <c r="BL1888" s="69">
        <v>268.4111418047882</v>
      </c>
      <c r="BM1888" s="69">
        <v>-268.4111418047882</v>
      </c>
      <c r="BN1888" s="69">
        <v>0</v>
      </c>
      <c r="BO1888" s="69">
        <v>2.2135488451739547</v>
      </c>
      <c r="BP1888" s="69">
        <v>-2.2135488451739547</v>
      </c>
      <c r="BQ1888" s="69">
        <v>2213.5488451739548</v>
      </c>
      <c r="BR1888" s="69">
        <v>-2213.5488451739548</v>
      </c>
      <c r="BS1888" s="69">
        <v>0.18832324670701317</v>
      </c>
      <c r="BT1888" s="69">
        <v>0</v>
      </c>
      <c r="BU1888" s="69">
        <v>0</v>
      </c>
      <c r="BV1888" s="69">
        <v>5.7110791682847039E-3</v>
      </c>
    </row>
    <row r="1889" spans="1:74">
      <c r="A1889" s="113" t="s">
        <v>1039</v>
      </c>
      <c r="B1889" s="69" t="s">
        <v>100</v>
      </c>
      <c r="C1889" s="69" t="s">
        <v>157</v>
      </c>
      <c r="D1889" s="69" t="s">
        <v>384</v>
      </c>
      <c r="E1889" s="69" t="s">
        <v>750</v>
      </c>
      <c r="F1889" s="69">
        <v>0</v>
      </c>
      <c r="G1889" s="69">
        <v>2</v>
      </c>
      <c r="H1889" s="69">
        <v>783</v>
      </c>
      <c r="I1889" s="69">
        <v>8</v>
      </c>
      <c r="J1889" s="69">
        <v>3</v>
      </c>
      <c r="K1889" s="69">
        <v>176</v>
      </c>
      <c r="L1889" s="69">
        <v>149</v>
      </c>
      <c r="M1889" s="69">
        <v>3</v>
      </c>
      <c r="N1889" s="69">
        <v>0</v>
      </c>
      <c r="O1889" s="69">
        <v>0</v>
      </c>
      <c r="P1889" s="69">
        <v>4448.8599999999997</v>
      </c>
      <c r="Q1889" s="69">
        <v>60.23</v>
      </c>
      <c r="R1889" s="69">
        <v>2664000</v>
      </c>
      <c r="S1889" s="69">
        <v>2000</v>
      </c>
      <c r="T1889" s="69">
        <v>1332</v>
      </c>
      <c r="U1889" s="69">
        <v>0</v>
      </c>
      <c r="V1889" s="69">
        <v>0</v>
      </c>
      <c r="W1889" s="69">
        <v>0</v>
      </c>
      <c r="X1889" s="69">
        <v>0</v>
      </c>
      <c r="Y1889" s="69">
        <v>0</v>
      </c>
      <c r="Z1889" s="69">
        <v>0</v>
      </c>
      <c r="AA1889" s="69">
        <v>0</v>
      </c>
      <c r="AB1889" s="69">
        <v>0</v>
      </c>
      <c r="AC1889" s="69">
        <v>0</v>
      </c>
      <c r="AD1889" s="69">
        <v>0</v>
      </c>
      <c r="AE1889" s="69">
        <v>0</v>
      </c>
      <c r="AF1889" s="69">
        <v>1815543</v>
      </c>
      <c r="AG1889" s="69">
        <v>848457</v>
      </c>
      <c r="AH1889" s="69">
        <v>1107</v>
      </c>
      <c r="AI1889" s="69">
        <v>225</v>
      </c>
      <c r="AJ1889" s="69">
        <v>20</v>
      </c>
      <c r="AK1889" s="69">
        <v>-20</v>
      </c>
      <c r="AL1889" s="69">
        <v>11242</v>
      </c>
      <c r="AM1889" s="69">
        <v>5846</v>
      </c>
      <c r="AN1889" s="69">
        <v>-11242</v>
      </c>
      <c r="AO1889" s="69">
        <v>27</v>
      </c>
      <c r="AP1889" s="69">
        <v>-27</v>
      </c>
      <c r="AQ1889" s="69">
        <v>1022700</v>
      </c>
      <c r="AR1889" s="69">
        <v>6778</v>
      </c>
      <c r="AS1889" s="69">
        <v>824742</v>
      </c>
      <c r="AT1889" s="69">
        <v>842</v>
      </c>
      <c r="AU1889" s="69">
        <v>2</v>
      </c>
      <c r="AV1889" s="69">
        <v>3</v>
      </c>
      <c r="AW1889" s="69">
        <v>0.68151013513513514</v>
      </c>
      <c r="AX1889" s="69">
        <v>0.83108108108108103</v>
      </c>
      <c r="AY1889" s="69">
        <v>1640.0569105691056</v>
      </c>
      <c r="AZ1889" s="69">
        <v>359.94308943089436</v>
      </c>
      <c r="BA1889" s="69">
        <v>90777.15</v>
      </c>
      <c r="BB1889" s="69">
        <v>0</v>
      </c>
      <c r="BC1889" s="69">
        <v>-90777.15</v>
      </c>
      <c r="BD1889" s="69">
        <v>0</v>
      </c>
      <c r="BE1889" s="69">
        <v>161.49644191425014</v>
      </c>
      <c r="BF1889" s="69">
        <v>-161.49644191425014</v>
      </c>
      <c r="BG1889" s="69">
        <v>67242.333333333328</v>
      </c>
      <c r="BH1889" s="69">
        <v>0</v>
      </c>
      <c r="BI1889" s="69">
        <v>-67242.333333333328</v>
      </c>
      <c r="BJ1889" s="69">
        <v>2.6400704018773835E-5</v>
      </c>
      <c r="BK1889" s="69">
        <v>0</v>
      </c>
      <c r="BL1889" s="69">
        <v>267.858217763352</v>
      </c>
      <c r="BM1889" s="69">
        <v>-267.858217763352</v>
      </c>
      <c r="BN1889" s="69">
        <v>0</v>
      </c>
      <c r="BO1889" s="69">
        <v>2.2013466029376461</v>
      </c>
      <c r="BP1889" s="69">
        <v>-2.2013466029376461</v>
      </c>
      <c r="BQ1889" s="69">
        <v>2201.3466029376459</v>
      </c>
      <c r="BR1889" s="69">
        <v>-2201.3466029376459</v>
      </c>
      <c r="BS1889" s="69">
        <v>0.18936024632227164</v>
      </c>
      <c r="BT1889" s="69">
        <v>421</v>
      </c>
      <c r="BU1889" s="69">
        <v>280.66666666666669</v>
      </c>
      <c r="BV1889" s="69">
        <v>5.7162413219908085E-3</v>
      </c>
    </row>
    <row r="1890" spans="1:74">
      <c r="A1890" s="113" t="s">
        <v>1040</v>
      </c>
      <c r="B1890" s="69" t="s">
        <v>100</v>
      </c>
      <c r="C1890" s="69" t="s">
        <v>157</v>
      </c>
      <c r="D1890" s="69" t="s">
        <v>384</v>
      </c>
      <c r="E1890" s="69" t="s">
        <v>750</v>
      </c>
      <c r="F1890" s="69">
        <v>0</v>
      </c>
      <c r="G1890" s="69">
        <v>0</v>
      </c>
      <c r="H1890" s="69">
        <v>13</v>
      </c>
      <c r="I1890" s="69">
        <v>0</v>
      </c>
      <c r="J1890" s="69">
        <v>0</v>
      </c>
      <c r="K1890" s="69">
        <v>6</v>
      </c>
      <c r="L1890" s="69">
        <v>5</v>
      </c>
      <c r="M1890" s="69">
        <v>0</v>
      </c>
      <c r="N1890" s="69">
        <v>0</v>
      </c>
      <c r="O1890" s="69">
        <v>0</v>
      </c>
      <c r="P1890" s="69">
        <v>2166.67</v>
      </c>
      <c r="Q1890" s="69">
        <v>0</v>
      </c>
      <c r="R1890" s="69">
        <v>2664000</v>
      </c>
      <c r="S1890" s="69">
        <v>2000</v>
      </c>
      <c r="T1890" s="69">
        <v>1332</v>
      </c>
      <c r="U1890" s="69">
        <v>0</v>
      </c>
      <c r="V1890" s="69">
        <v>0</v>
      </c>
      <c r="W1890" s="69">
        <v>0</v>
      </c>
      <c r="X1890" s="69">
        <v>0</v>
      </c>
      <c r="Y1890" s="69">
        <v>0</v>
      </c>
      <c r="Z1890" s="69">
        <v>0</v>
      </c>
      <c r="AA1890" s="69">
        <v>0</v>
      </c>
      <c r="AB1890" s="69">
        <v>0</v>
      </c>
      <c r="AC1890" s="69">
        <v>0</v>
      </c>
      <c r="AD1890" s="69">
        <v>0</v>
      </c>
      <c r="AE1890" s="69">
        <v>0</v>
      </c>
      <c r="AF1890" s="69">
        <v>1881110</v>
      </c>
      <c r="AG1890" s="69">
        <v>782890</v>
      </c>
      <c r="AH1890" s="69">
        <v>1152</v>
      </c>
      <c r="AI1890" s="69">
        <v>180</v>
      </c>
      <c r="AJ1890" s="69">
        <v>21</v>
      </c>
      <c r="AK1890" s="69">
        <v>-21</v>
      </c>
      <c r="AL1890" s="69">
        <v>11638</v>
      </c>
      <c r="AM1890" s="69">
        <v>6072</v>
      </c>
      <c r="AN1890" s="69">
        <v>-11638</v>
      </c>
      <c r="AO1890" s="69">
        <v>27</v>
      </c>
      <c r="AP1890" s="69">
        <v>-27</v>
      </c>
      <c r="AQ1890" s="69">
        <v>1061022</v>
      </c>
      <c r="AR1890" s="69">
        <v>7026</v>
      </c>
      <c r="AS1890" s="69">
        <v>859135</v>
      </c>
      <c r="AT1890" s="69">
        <v>855</v>
      </c>
      <c r="AU1890" s="69">
        <v>2</v>
      </c>
      <c r="AV1890" s="69">
        <v>3</v>
      </c>
      <c r="AW1890" s="69">
        <v>0.70612237237237241</v>
      </c>
      <c r="AX1890" s="69">
        <v>0.86486486486486491</v>
      </c>
      <c r="AY1890" s="69">
        <v>1632.9079861111111</v>
      </c>
      <c r="AZ1890" s="69">
        <v>367.09201388888891</v>
      </c>
      <c r="BA1890" s="69">
        <v>89576.666666666672</v>
      </c>
      <c r="BB1890" s="69">
        <v>0</v>
      </c>
      <c r="BC1890" s="69">
        <v>-89576.666666666672</v>
      </c>
      <c r="BD1890" s="69">
        <v>0</v>
      </c>
      <c r="BE1890" s="69">
        <v>161.63516068052931</v>
      </c>
      <c r="BF1890" s="69">
        <v>-161.63516068052931</v>
      </c>
      <c r="BG1890" s="69">
        <v>69670.740740740745</v>
      </c>
      <c r="BH1890" s="69">
        <v>0</v>
      </c>
      <c r="BI1890" s="69">
        <v>-69670.740740740745</v>
      </c>
      <c r="BJ1890" s="69">
        <v>2.5447163206794957E-5</v>
      </c>
      <c r="BK1890" s="69">
        <v>0</v>
      </c>
      <c r="BL1890" s="69">
        <v>267.73555365784227</v>
      </c>
      <c r="BM1890" s="69">
        <v>-267.73555365784227</v>
      </c>
      <c r="BN1890" s="69">
        <v>0</v>
      </c>
      <c r="BO1890" s="69">
        <v>2.1895394786616773</v>
      </c>
      <c r="BP1890" s="69">
        <v>-2.1895394786616773</v>
      </c>
      <c r="BQ1890" s="69">
        <v>2189.5394786616771</v>
      </c>
      <c r="BR1890" s="69">
        <v>-2189.5394786616771</v>
      </c>
      <c r="BS1890" s="69">
        <v>0.18972332015810275</v>
      </c>
      <c r="BT1890" s="69">
        <v>427.5</v>
      </c>
      <c r="BU1890" s="69">
        <v>285</v>
      </c>
      <c r="BV1890" s="69">
        <v>5.7227842589503324E-3</v>
      </c>
    </row>
    <row r="1891" spans="1:74">
      <c r="A1891" s="113" t="s">
        <v>1041</v>
      </c>
      <c r="B1891" s="69" t="s">
        <v>100</v>
      </c>
      <c r="C1891" s="69" t="s">
        <v>157</v>
      </c>
      <c r="D1891" s="69" t="s">
        <v>384</v>
      </c>
      <c r="E1891" s="69" t="s">
        <v>750</v>
      </c>
      <c r="F1891" s="69">
        <v>0</v>
      </c>
      <c r="G1891" s="69">
        <v>0</v>
      </c>
      <c r="H1891" s="69">
        <v>6</v>
      </c>
      <c r="I1891" s="69">
        <v>0</v>
      </c>
      <c r="J1891" s="69">
        <v>0</v>
      </c>
      <c r="K1891" s="69">
        <v>3</v>
      </c>
      <c r="L1891" s="69">
        <v>3</v>
      </c>
      <c r="M1891" s="69">
        <v>0</v>
      </c>
      <c r="N1891" s="69">
        <v>0</v>
      </c>
      <c r="O1891" s="69">
        <v>0</v>
      </c>
      <c r="P1891" s="69">
        <v>2000</v>
      </c>
      <c r="Q1891" s="69">
        <v>0</v>
      </c>
      <c r="R1891" s="69">
        <v>2664000</v>
      </c>
      <c r="S1891" s="69">
        <v>2000</v>
      </c>
      <c r="T1891" s="69">
        <v>1332</v>
      </c>
      <c r="U1891" s="69">
        <v>0</v>
      </c>
      <c r="V1891" s="69">
        <v>0</v>
      </c>
      <c r="W1891" s="69">
        <v>0</v>
      </c>
      <c r="X1891" s="69">
        <v>0</v>
      </c>
      <c r="Y1891" s="69">
        <v>0</v>
      </c>
      <c r="Z1891" s="69">
        <v>0</v>
      </c>
      <c r="AA1891" s="69">
        <v>0</v>
      </c>
      <c r="AB1891" s="69">
        <v>0</v>
      </c>
      <c r="AC1891" s="69">
        <v>0</v>
      </c>
      <c r="AD1891" s="69">
        <v>0</v>
      </c>
      <c r="AE1891" s="69">
        <v>0</v>
      </c>
      <c r="AF1891" s="69">
        <v>1944005</v>
      </c>
      <c r="AG1891" s="69">
        <v>719995</v>
      </c>
      <c r="AH1891" s="69">
        <v>1208</v>
      </c>
      <c r="AI1891" s="69">
        <v>124</v>
      </c>
      <c r="AJ1891" s="69">
        <v>21</v>
      </c>
      <c r="AK1891" s="69">
        <v>-21</v>
      </c>
      <c r="AL1891" s="69">
        <v>12106</v>
      </c>
      <c r="AM1891" s="69">
        <v>6346</v>
      </c>
      <c r="AN1891" s="69">
        <v>-12106</v>
      </c>
      <c r="AO1891" s="69">
        <v>28</v>
      </c>
      <c r="AP1891" s="69">
        <v>-28</v>
      </c>
      <c r="AQ1891" s="69">
        <v>1105774</v>
      </c>
      <c r="AR1891" s="69">
        <v>7327</v>
      </c>
      <c r="AS1891" s="69">
        <v>899439</v>
      </c>
      <c r="AT1891" s="69">
        <v>861</v>
      </c>
      <c r="AU1891" s="69">
        <v>2</v>
      </c>
      <c r="AV1891" s="69">
        <v>3</v>
      </c>
      <c r="AW1891" s="69">
        <v>0.72973160660660663</v>
      </c>
      <c r="AX1891" s="69">
        <v>0.9069069069069069</v>
      </c>
      <c r="AY1891" s="69">
        <v>1609.2756622516556</v>
      </c>
      <c r="AZ1891" s="69">
        <v>390.7243377483444</v>
      </c>
      <c r="BA1891" s="69">
        <v>92571.666666666672</v>
      </c>
      <c r="BB1891" s="69">
        <v>0</v>
      </c>
      <c r="BC1891" s="69">
        <v>-92571.666666666672</v>
      </c>
      <c r="BD1891" s="69">
        <v>0</v>
      </c>
      <c r="BE1891" s="69">
        <v>160.58194283826202</v>
      </c>
      <c r="BF1891" s="69">
        <v>-160.58194283826202</v>
      </c>
      <c r="BG1891" s="69">
        <v>69428.75</v>
      </c>
      <c r="BH1891" s="69">
        <v>0</v>
      </c>
      <c r="BI1891" s="69">
        <v>-69428.75</v>
      </c>
      <c r="BJ1891" s="69">
        <v>2.532162991714401E-5</v>
      </c>
      <c r="BK1891" s="69">
        <v>0</v>
      </c>
      <c r="BL1891" s="69">
        <v>265.32073154087624</v>
      </c>
      <c r="BM1891" s="69">
        <v>-265.32073154087624</v>
      </c>
      <c r="BN1891" s="69">
        <v>0</v>
      </c>
      <c r="BO1891" s="69">
        <v>2.1613527988001411</v>
      </c>
      <c r="BP1891" s="69">
        <v>-2.1613527988001411</v>
      </c>
      <c r="BQ1891" s="69">
        <v>2161.352798800141</v>
      </c>
      <c r="BR1891" s="69">
        <v>-2161.352798800141</v>
      </c>
      <c r="BS1891" s="69">
        <v>0.19035612984557201</v>
      </c>
      <c r="BT1891" s="69">
        <v>430.5</v>
      </c>
      <c r="BU1891" s="69">
        <v>287</v>
      </c>
      <c r="BV1891" s="69">
        <v>5.7389665519355674E-3</v>
      </c>
    </row>
    <row r="1892" spans="1:74">
      <c r="A1892" s="113" t="s">
        <v>1042</v>
      </c>
      <c r="B1892" s="69" t="s">
        <v>100</v>
      </c>
      <c r="C1892" s="69" t="s">
        <v>157</v>
      </c>
      <c r="D1892" s="69" t="s">
        <v>384</v>
      </c>
      <c r="E1892" s="69" t="s">
        <v>750</v>
      </c>
      <c r="F1892" s="69">
        <v>0</v>
      </c>
      <c r="G1892" s="69">
        <v>44</v>
      </c>
      <c r="H1892" s="69">
        <v>43625</v>
      </c>
      <c r="I1892" s="69">
        <v>296</v>
      </c>
      <c r="J1892" s="69">
        <v>137</v>
      </c>
      <c r="K1892" s="69">
        <v>17111</v>
      </c>
      <c r="L1892" s="69">
        <v>14333</v>
      </c>
      <c r="M1892" s="69">
        <v>151</v>
      </c>
      <c r="N1892" s="69">
        <v>0</v>
      </c>
      <c r="O1892" s="69">
        <v>0</v>
      </c>
      <c r="P1892" s="69">
        <v>2549.5300000000002</v>
      </c>
      <c r="Q1892" s="69">
        <v>80.64</v>
      </c>
      <c r="R1892" s="69">
        <v>2664000</v>
      </c>
      <c r="S1892" s="69">
        <v>2000</v>
      </c>
      <c r="T1892" s="69">
        <v>1332</v>
      </c>
      <c r="U1892" s="69">
        <v>0</v>
      </c>
      <c r="V1892" s="69">
        <v>0</v>
      </c>
      <c r="W1892" s="69">
        <v>0</v>
      </c>
      <c r="X1892" s="69">
        <v>0</v>
      </c>
      <c r="Y1892" s="69">
        <v>0</v>
      </c>
      <c r="Z1892" s="69">
        <v>0</v>
      </c>
      <c r="AA1892" s="69">
        <v>0</v>
      </c>
      <c r="AB1892" s="69">
        <v>0</v>
      </c>
      <c r="AC1892" s="69">
        <v>0</v>
      </c>
      <c r="AD1892" s="69">
        <v>0</v>
      </c>
      <c r="AE1892" s="69">
        <v>0</v>
      </c>
      <c r="AF1892" s="69">
        <v>2017257</v>
      </c>
      <c r="AG1892" s="69">
        <v>646743</v>
      </c>
      <c r="AH1892" s="69">
        <v>1274</v>
      </c>
      <c r="AI1892" s="69">
        <v>58</v>
      </c>
      <c r="AJ1892" s="69">
        <v>22</v>
      </c>
      <c r="AK1892" s="69">
        <v>-22</v>
      </c>
      <c r="AL1892" s="69">
        <v>12582</v>
      </c>
      <c r="AM1892" s="69">
        <v>6585</v>
      </c>
      <c r="AN1892" s="69">
        <v>-12582</v>
      </c>
      <c r="AO1892" s="69">
        <v>28</v>
      </c>
      <c r="AP1892" s="69">
        <v>-28</v>
      </c>
      <c r="AQ1892" s="69">
        <v>1143227</v>
      </c>
      <c r="AR1892" s="69">
        <v>7586</v>
      </c>
      <c r="AS1892" s="69">
        <v>932870</v>
      </c>
      <c r="AT1892" s="69">
        <v>44486</v>
      </c>
      <c r="AU1892" s="69">
        <v>46</v>
      </c>
      <c r="AV1892" s="69">
        <v>154</v>
      </c>
      <c r="AW1892" s="69">
        <v>0.75722860360360356</v>
      </c>
      <c r="AX1892" s="69">
        <v>0.95645645645645649</v>
      </c>
      <c r="AY1892" s="69">
        <v>1583.4042386185242</v>
      </c>
      <c r="AZ1892" s="69">
        <v>416.59576138147577</v>
      </c>
      <c r="BA1892" s="69">
        <v>91693.5</v>
      </c>
      <c r="BB1892" s="69">
        <v>0</v>
      </c>
      <c r="BC1892" s="69">
        <v>-91693.5</v>
      </c>
      <c r="BD1892" s="69">
        <v>0</v>
      </c>
      <c r="BE1892" s="69">
        <v>160.32880305197901</v>
      </c>
      <c r="BF1892" s="69">
        <v>-160.32880305197901</v>
      </c>
      <c r="BG1892" s="69">
        <v>72044.892857142855</v>
      </c>
      <c r="BH1892" s="69">
        <v>0</v>
      </c>
      <c r="BI1892" s="69">
        <v>-72044.892857142855</v>
      </c>
      <c r="BJ1892" s="69">
        <v>2.4492073752631805E-5</v>
      </c>
      <c r="BK1892" s="69">
        <v>0</v>
      </c>
      <c r="BL1892" s="69">
        <v>265.91840232006325</v>
      </c>
      <c r="BM1892" s="69">
        <v>-265.91840232006325</v>
      </c>
      <c r="BN1892" s="69">
        <v>0</v>
      </c>
      <c r="BO1892" s="69">
        <v>2.1624202729212003</v>
      </c>
      <c r="BP1892" s="69">
        <v>-2.1624202729212003</v>
      </c>
      <c r="BQ1892" s="69">
        <v>2162.4202729212002</v>
      </c>
      <c r="BR1892" s="69">
        <v>-2162.4202729212002</v>
      </c>
      <c r="BS1892" s="69">
        <v>0.19347000759301441</v>
      </c>
      <c r="BT1892" s="69">
        <v>967.08695652173913</v>
      </c>
      <c r="BU1892" s="69">
        <v>288.87012987012986</v>
      </c>
      <c r="BV1892" s="69">
        <v>5.7600109164671585E-3</v>
      </c>
    </row>
    <row r="1893" spans="1:74">
      <c r="A1893" s="113" t="s">
        <v>1043</v>
      </c>
      <c r="B1893" s="69" t="s">
        <v>100</v>
      </c>
      <c r="C1893" s="69" t="s">
        <v>157</v>
      </c>
      <c r="D1893" s="69" t="s">
        <v>384</v>
      </c>
      <c r="E1893" s="69" t="s">
        <v>750</v>
      </c>
      <c r="F1893" s="69">
        <v>0</v>
      </c>
      <c r="G1893" s="69">
        <v>22</v>
      </c>
      <c r="H1893" s="69">
        <v>24671</v>
      </c>
      <c r="I1893" s="69">
        <v>157</v>
      </c>
      <c r="J1893" s="69">
        <v>67</v>
      </c>
      <c r="K1893" s="69">
        <v>7807</v>
      </c>
      <c r="L1893" s="69">
        <v>6492</v>
      </c>
      <c r="M1893" s="69">
        <v>80</v>
      </c>
      <c r="N1893" s="69">
        <v>0</v>
      </c>
      <c r="O1893" s="69">
        <v>1</v>
      </c>
      <c r="P1893" s="69">
        <v>3160.11</v>
      </c>
      <c r="Q1893" s="69">
        <v>86.56</v>
      </c>
      <c r="R1893" s="69">
        <v>2664000</v>
      </c>
      <c r="S1893" s="69">
        <v>2000</v>
      </c>
      <c r="T1893" s="69">
        <v>1332</v>
      </c>
      <c r="U1893" s="69">
        <v>0</v>
      </c>
      <c r="V1893" s="69">
        <v>0</v>
      </c>
      <c r="W1893" s="69">
        <v>0</v>
      </c>
      <c r="X1893" s="69">
        <v>0</v>
      </c>
      <c r="Y1893" s="69">
        <v>0</v>
      </c>
      <c r="Z1893" s="69">
        <v>0</v>
      </c>
      <c r="AA1893" s="69">
        <v>0</v>
      </c>
      <c r="AB1893" s="69">
        <v>0</v>
      </c>
      <c r="AC1893" s="69">
        <v>0</v>
      </c>
      <c r="AD1893" s="69">
        <v>0</v>
      </c>
      <c r="AE1893" s="69">
        <v>0</v>
      </c>
      <c r="AF1893" s="69">
        <v>2093787</v>
      </c>
      <c r="AG1893" s="69">
        <v>570213</v>
      </c>
      <c r="AH1893" s="69">
        <v>1336</v>
      </c>
      <c r="AI1893" s="69">
        <v>-4</v>
      </c>
      <c r="AJ1893" s="69">
        <v>24</v>
      </c>
      <c r="AK1893" s="69">
        <v>-24</v>
      </c>
      <c r="AL1893" s="69">
        <v>13010</v>
      </c>
      <c r="AM1893" s="69">
        <v>6800</v>
      </c>
      <c r="AN1893" s="69">
        <v>-13010</v>
      </c>
      <c r="AO1893" s="69">
        <v>29</v>
      </c>
      <c r="AP1893" s="69">
        <v>-29</v>
      </c>
      <c r="AQ1893" s="69">
        <v>1176126</v>
      </c>
      <c r="AR1893" s="69">
        <v>7829</v>
      </c>
      <c r="AS1893" s="69">
        <v>962685</v>
      </c>
      <c r="AT1893" s="69">
        <v>69157</v>
      </c>
      <c r="AU1893" s="69">
        <v>68</v>
      </c>
      <c r="AV1893" s="69">
        <v>234</v>
      </c>
      <c r="AW1893" s="69">
        <v>0.78595608108108106</v>
      </c>
      <c r="AX1893" s="69">
        <v>1.003003003003003</v>
      </c>
      <c r="AY1893" s="69">
        <v>1567.2058383233532</v>
      </c>
      <c r="AZ1893" s="69">
        <v>432.79416167664681</v>
      </c>
      <c r="BA1893" s="69">
        <v>87241.125</v>
      </c>
      <c r="BB1893" s="69">
        <v>0</v>
      </c>
      <c r="BC1893" s="69">
        <v>-87241.125</v>
      </c>
      <c r="BD1893" s="69">
        <v>0</v>
      </c>
      <c r="BE1893" s="69">
        <v>160.93674096848579</v>
      </c>
      <c r="BF1893" s="69">
        <v>-160.93674096848579</v>
      </c>
      <c r="BG1893" s="69">
        <v>72199.551724137928</v>
      </c>
      <c r="BH1893" s="69">
        <v>0</v>
      </c>
      <c r="BI1893" s="69">
        <v>-72199.551724137928</v>
      </c>
      <c r="BJ1893" s="69">
        <v>2.4657222100353193E-5</v>
      </c>
      <c r="BK1893" s="69">
        <v>0</v>
      </c>
      <c r="BL1893" s="69">
        <v>267.43990292502235</v>
      </c>
      <c r="BM1893" s="69">
        <v>-267.43990292502235</v>
      </c>
      <c r="BN1893" s="69">
        <v>0</v>
      </c>
      <c r="BO1893" s="69">
        <v>2.1749450754919835</v>
      </c>
      <c r="BP1893" s="69">
        <v>-2.1749450754919835</v>
      </c>
      <c r="BQ1893" s="69">
        <v>2174.9450754919835</v>
      </c>
      <c r="BR1893" s="69">
        <v>-2174.9450754919835</v>
      </c>
      <c r="BS1893" s="69">
        <v>0.19647058823529412</v>
      </c>
      <c r="BT1893" s="69">
        <v>1017.0147058823529</v>
      </c>
      <c r="BU1893" s="69">
        <v>295.54273504273505</v>
      </c>
      <c r="BV1893" s="69">
        <v>5.7816934580138526E-3</v>
      </c>
    </row>
    <row r="1894" spans="1:74">
      <c r="A1894" s="113" t="s">
        <v>1044</v>
      </c>
      <c r="B1894" s="69" t="s">
        <v>100</v>
      </c>
      <c r="C1894" s="69" t="s">
        <v>157</v>
      </c>
      <c r="D1894" s="69" t="s">
        <v>384</v>
      </c>
      <c r="E1894" s="69" t="s">
        <v>750</v>
      </c>
      <c r="F1894" s="69">
        <v>0</v>
      </c>
      <c r="G1894" s="69">
        <v>2</v>
      </c>
      <c r="H1894" s="69">
        <v>396</v>
      </c>
      <c r="I1894" s="69">
        <v>10</v>
      </c>
      <c r="J1894" s="69">
        <v>3</v>
      </c>
      <c r="K1894" s="69">
        <v>93</v>
      </c>
      <c r="L1894" s="69">
        <v>82</v>
      </c>
      <c r="M1894" s="69">
        <v>3</v>
      </c>
      <c r="N1894" s="69">
        <v>0</v>
      </c>
      <c r="O1894" s="69">
        <v>0</v>
      </c>
      <c r="P1894" s="69">
        <v>4258.0600000000004</v>
      </c>
      <c r="Q1894" s="69">
        <v>30.46</v>
      </c>
      <c r="R1894" s="69">
        <v>2664000</v>
      </c>
      <c r="S1894" s="69">
        <v>2000</v>
      </c>
      <c r="T1894" s="69">
        <v>1332</v>
      </c>
      <c r="U1894" s="69">
        <v>0</v>
      </c>
      <c r="V1894" s="69">
        <v>0</v>
      </c>
      <c r="W1894" s="69">
        <v>0</v>
      </c>
      <c r="X1894" s="69">
        <v>0</v>
      </c>
      <c r="Y1894" s="69">
        <v>0</v>
      </c>
      <c r="Z1894" s="69">
        <v>0</v>
      </c>
      <c r="AA1894" s="69">
        <v>0</v>
      </c>
      <c r="AB1894" s="69">
        <v>0</v>
      </c>
      <c r="AC1894" s="69">
        <v>0</v>
      </c>
      <c r="AD1894" s="69">
        <v>0</v>
      </c>
      <c r="AE1894" s="69">
        <v>0</v>
      </c>
      <c r="AF1894" s="69">
        <v>2174672</v>
      </c>
      <c r="AG1894" s="69">
        <v>489328</v>
      </c>
      <c r="AH1894" s="69">
        <v>1418</v>
      </c>
      <c r="AI1894" s="69">
        <v>-86</v>
      </c>
      <c r="AJ1894" s="69">
        <v>26</v>
      </c>
      <c r="AK1894" s="69">
        <v>-26</v>
      </c>
      <c r="AL1894" s="69">
        <v>13557</v>
      </c>
      <c r="AM1894" s="69">
        <v>7067</v>
      </c>
      <c r="AN1894" s="69">
        <v>-13557</v>
      </c>
      <c r="AO1894" s="69">
        <v>29</v>
      </c>
      <c r="AP1894" s="69">
        <v>-29</v>
      </c>
      <c r="AQ1894" s="69">
        <v>1213461</v>
      </c>
      <c r="AR1894" s="69">
        <v>8123</v>
      </c>
      <c r="AS1894" s="69">
        <v>995664</v>
      </c>
      <c r="AT1894" s="69">
        <v>69553</v>
      </c>
      <c r="AU1894" s="69">
        <v>70</v>
      </c>
      <c r="AV1894" s="69">
        <v>237</v>
      </c>
      <c r="AW1894" s="69">
        <v>0.81631831831831836</v>
      </c>
      <c r="AX1894" s="69">
        <v>1.0645645645645645</v>
      </c>
      <c r="AY1894" s="69">
        <v>1533.6191819464034</v>
      </c>
      <c r="AZ1894" s="69">
        <v>466.38081805359661</v>
      </c>
      <c r="BA1894" s="69">
        <v>83641.230769230766</v>
      </c>
      <c r="BB1894" s="69">
        <v>0</v>
      </c>
      <c r="BC1894" s="69">
        <v>-83641.230769230766</v>
      </c>
      <c r="BD1894" s="69">
        <v>0</v>
      </c>
      <c r="BE1894" s="69">
        <v>160.40953013203512</v>
      </c>
      <c r="BF1894" s="69">
        <v>-160.40953013203512</v>
      </c>
      <c r="BG1894" s="69">
        <v>74988.68965517242</v>
      </c>
      <c r="BH1894" s="69">
        <v>0</v>
      </c>
      <c r="BI1894" s="69">
        <v>-74988.68965517242</v>
      </c>
      <c r="BJ1894" s="69">
        <v>2.3898584297311575E-5</v>
      </c>
      <c r="BK1894" s="69">
        <v>0</v>
      </c>
      <c r="BL1894" s="69">
        <v>267.7178382371045</v>
      </c>
      <c r="BM1894" s="69">
        <v>-267.7178382371045</v>
      </c>
      <c r="BN1894" s="69">
        <v>0</v>
      </c>
      <c r="BO1894" s="69">
        <v>2.1841424416268942</v>
      </c>
      <c r="BP1894" s="69">
        <v>-2.1841424416268942</v>
      </c>
      <c r="BQ1894" s="69">
        <v>2184.1424416268942</v>
      </c>
      <c r="BR1894" s="69">
        <v>-2184.1424416268942</v>
      </c>
      <c r="BS1894" s="69">
        <v>0.2006509126927975</v>
      </c>
      <c r="BT1894" s="69">
        <v>993.61428571428576</v>
      </c>
      <c r="BU1894" s="69">
        <v>293.47257383966246</v>
      </c>
      <c r="BV1894" s="69">
        <v>5.8238377665207203E-3</v>
      </c>
    </row>
    <row r="1895" spans="1:74">
      <c r="A1895" s="113" t="s">
        <v>1045</v>
      </c>
      <c r="B1895" s="69" t="s">
        <v>100</v>
      </c>
      <c r="C1895" s="69" t="s">
        <v>157</v>
      </c>
      <c r="D1895" s="69" t="s">
        <v>384</v>
      </c>
      <c r="E1895" s="69" t="s">
        <v>750</v>
      </c>
      <c r="F1895" s="69">
        <v>0</v>
      </c>
      <c r="G1895" s="69">
        <v>0</v>
      </c>
      <c r="H1895" s="69">
        <v>222</v>
      </c>
      <c r="I1895" s="69">
        <v>3</v>
      </c>
      <c r="J1895" s="69">
        <v>1</v>
      </c>
      <c r="K1895" s="69">
        <v>59</v>
      </c>
      <c r="L1895" s="69">
        <v>54</v>
      </c>
      <c r="M1895" s="69">
        <v>1</v>
      </c>
      <c r="N1895" s="69">
        <v>0</v>
      </c>
      <c r="O1895" s="69">
        <v>0</v>
      </c>
      <c r="P1895" s="69">
        <v>3762.71</v>
      </c>
      <c r="Q1895" s="69">
        <v>74</v>
      </c>
      <c r="R1895" s="69">
        <v>2664000</v>
      </c>
      <c r="S1895" s="69">
        <v>2000</v>
      </c>
      <c r="T1895" s="69">
        <v>1332</v>
      </c>
      <c r="U1895" s="69">
        <v>0</v>
      </c>
      <c r="V1895" s="69">
        <v>0</v>
      </c>
      <c r="W1895" s="69">
        <v>0</v>
      </c>
      <c r="X1895" s="69">
        <v>0</v>
      </c>
      <c r="Y1895" s="69">
        <v>0</v>
      </c>
      <c r="Z1895" s="69">
        <v>0</v>
      </c>
      <c r="AA1895" s="69">
        <v>0</v>
      </c>
      <c r="AB1895" s="69">
        <v>0</v>
      </c>
      <c r="AC1895" s="69">
        <v>0</v>
      </c>
      <c r="AD1895" s="69">
        <v>0</v>
      </c>
      <c r="AE1895" s="69">
        <v>0</v>
      </c>
      <c r="AF1895" s="69">
        <v>2250642</v>
      </c>
      <c r="AG1895" s="69">
        <v>413358</v>
      </c>
      <c r="AH1895" s="69">
        <v>1488</v>
      </c>
      <c r="AI1895" s="69">
        <v>-156</v>
      </c>
      <c r="AJ1895" s="69">
        <v>28</v>
      </c>
      <c r="AK1895" s="69">
        <v>-28</v>
      </c>
      <c r="AL1895" s="69">
        <v>14035</v>
      </c>
      <c r="AM1895" s="69">
        <v>7325</v>
      </c>
      <c r="AN1895" s="69">
        <v>-14035</v>
      </c>
      <c r="AO1895" s="69">
        <v>29</v>
      </c>
      <c r="AP1895" s="69">
        <v>-29</v>
      </c>
      <c r="AQ1895" s="69">
        <v>1250273</v>
      </c>
      <c r="AR1895" s="69">
        <v>8410</v>
      </c>
      <c r="AS1895" s="69">
        <v>1027122</v>
      </c>
      <c r="AT1895" s="69">
        <v>69775</v>
      </c>
      <c r="AU1895" s="69">
        <v>70</v>
      </c>
      <c r="AV1895" s="69">
        <v>238</v>
      </c>
      <c r="AW1895" s="69">
        <v>0.84483558558558558</v>
      </c>
      <c r="AX1895" s="69">
        <v>1.117117117117117</v>
      </c>
      <c r="AY1895" s="69">
        <v>1512.5282258064517</v>
      </c>
      <c r="AZ1895" s="69">
        <v>487.4717741935483</v>
      </c>
      <c r="BA1895" s="69">
        <v>80380.071428571435</v>
      </c>
      <c r="BB1895" s="69">
        <v>0</v>
      </c>
      <c r="BC1895" s="69">
        <v>-80380.071428571435</v>
      </c>
      <c r="BD1895" s="69">
        <v>0</v>
      </c>
      <c r="BE1895" s="69">
        <v>160.35924474527965</v>
      </c>
      <c r="BF1895" s="69">
        <v>-160.35924474527965</v>
      </c>
      <c r="BG1895" s="69">
        <v>77608.344827586203</v>
      </c>
      <c r="BH1895" s="69">
        <v>0</v>
      </c>
      <c r="BI1895" s="69">
        <v>-77608.344827586203</v>
      </c>
      <c r="BJ1895" s="69">
        <v>2.3194934226364961E-5</v>
      </c>
      <c r="BK1895" s="69">
        <v>0</v>
      </c>
      <c r="BL1895" s="69">
        <v>267.61498216409035</v>
      </c>
      <c r="BM1895" s="69">
        <v>-267.61498216409035</v>
      </c>
      <c r="BN1895" s="69">
        <v>0</v>
      </c>
      <c r="BO1895" s="69">
        <v>2.1912119495055116</v>
      </c>
      <c r="BP1895" s="69">
        <v>-2.1912119495055116</v>
      </c>
      <c r="BQ1895" s="69">
        <v>2191.2119495055117</v>
      </c>
      <c r="BR1895" s="69">
        <v>-2191.2119495055117</v>
      </c>
      <c r="BS1895" s="69">
        <v>0.20313993174061434</v>
      </c>
      <c r="BT1895" s="69">
        <v>996.78571428571433</v>
      </c>
      <c r="BU1895" s="69">
        <v>293.17226890756302</v>
      </c>
      <c r="BV1895" s="69">
        <v>5.8587204554525294E-3</v>
      </c>
    </row>
    <row r="1896" spans="1:74">
      <c r="A1896" s="113" t="s">
        <v>1046</v>
      </c>
      <c r="B1896" s="69" t="s">
        <v>100</v>
      </c>
      <c r="C1896" s="69" t="s">
        <v>157</v>
      </c>
      <c r="D1896" s="69" t="s">
        <v>384</v>
      </c>
      <c r="E1896" s="69" t="s">
        <v>750</v>
      </c>
      <c r="F1896" s="69">
        <v>0</v>
      </c>
      <c r="G1896" s="69">
        <v>0</v>
      </c>
      <c r="H1896" s="69">
        <v>186</v>
      </c>
      <c r="I1896" s="69">
        <v>2</v>
      </c>
      <c r="J1896" s="69">
        <v>1</v>
      </c>
      <c r="K1896" s="69">
        <v>53</v>
      </c>
      <c r="L1896" s="69">
        <v>51</v>
      </c>
      <c r="M1896" s="69">
        <v>1</v>
      </c>
      <c r="N1896" s="69">
        <v>0</v>
      </c>
      <c r="O1896" s="69">
        <v>0</v>
      </c>
      <c r="P1896" s="69">
        <v>3509.43</v>
      </c>
      <c r="Q1896" s="69">
        <v>62</v>
      </c>
      <c r="R1896" s="69">
        <v>2664000</v>
      </c>
      <c r="S1896" s="69">
        <v>2000</v>
      </c>
      <c r="T1896" s="69">
        <v>1332</v>
      </c>
      <c r="U1896" s="69">
        <v>0</v>
      </c>
      <c r="V1896" s="69">
        <v>0</v>
      </c>
      <c r="W1896" s="69">
        <v>0</v>
      </c>
      <c r="X1896" s="69">
        <v>0</v>
      </c>
      <c r="Y1896" s="69">
        <v>0</v>
      </c>
      <c r="Z1896" s="69">
        <v>0</v>
      </c>
      <c r="AA1896" s="69">
        <v>0</v>
      </c>
      <c r="AB1896" s="69">
        <v>0</v>
      </c>
      <c r="AC1896" s="69">
        <v>0</v>
      </c>
      <c r="AD1896" s="69">
        <v>0</v>
      </c>
      <c r="AE1896" s="69">
        <v>0</v>
      </c>
      <c r="AF1896" s="69">
        <v>2312331</v>
      </c>
      <c r="AG1896" s="69">
        <v>351669</v>
      </c>
      <c r="AH1896" s="69">
        <v>1524</v>
      </c>
      <c r="AI1896" s="69">
        <v>-192</v>
      </c>
      <c r="AJ1896" s="69">
        <v>28</v>
      </c>
      <c r="AK1896" s="69">
        <v>-28</v>
      </c>
      <c r="AL1896" s="69">
        <v>14349</v>
      </c>
      <c r="AM1896" s="69">
        <v>7498</v>
      </c>
      <c r="AN1896" s="69">
        <v>-14349</v>
      </c>
      <c r="AO1896" s="69">
        <v>30</v>
      </c>
      <c r="AP1896" s="69">
        <v>-30</v>
      </c>
      <c r="AQ1896" s="69">
        <v>1276113</v>
      </c>
      <c r="AR1896" s="69">
        <v>8596</v>
      </c>
      <c r="AS1896" s="69">
        <v>1049522</v>
      </c>
      <c r="AT1896" s="69">
        <v>69961</v>
      </c>
      <c r="AU1896" s="69">
        <v>70</v>
      </c>
      <c r="AV1896" s="69">
        <v>239</v>
      </c>
      <c r="AW1896" s="69">
        <v>0.8679921171171171</v>
      </c>
      <c r="AX1896" s="69">
        <v>1.1441441441441442</v>
      </c>
      <c r="AY1896" s="69">
        <v>1517.2775590551182</v>
      </c>
      <c r="AZ1896" s="69">
        <v>482.72244094488178</v>
      </c>
      <c r="BA1896" s="69">
        <v>82583.25</v>
      </c>
      <c r="BB1896" s="69">
        <v>0</v>
      </c>
      <c r="BC1896" s="69">
        <v>-82583.25</v>
      </c>
      <c r="BD1896" s="69">
        <v>0</v>
      </c>
      <c r="BE1896" s="69">
        <v>161.14927869537948</v>
      </c>
      <c r="BF1896" s="69">
        <v>-161.14927869537948</v>
      </c>
      <c r="BG1896" s="69">
        <v>77077.7</v>
      </c>
      <c r="BH1896" s="69">
        <v>0</v>
      </c>
      <c r="BI1896" s="69">
        <v>-77077.7</v>
      </c>
      <c r="BJ1896" s="69">
        <v>2.3508889886710658E-5</v>
      </c>
      <c r="BK1896" s="69">
        <v>0</v>
      </c>
      <c r="BL1896" s="69">
        <v>269.00081433224756</v>
      </c>
      <c r="BM1896" s="69">
        <v>-269.00081433224756</v>
      </c>
      <c r="BN1896" s="69">
        <v>0</v>
      </c>
      <c r="BO1896" s="69">
        <v>2.2032229910378249</v>
      </c>
      <c r="BP1896" s="69">
        <v>-2.2032229910378249</v>
      </c>
      <c r="BQ1896" s="69">
        <v>2203.2229910378251</v>
      </c>
      <c r="BR1896" s="69">
        <v>-2203.2229910378251</v>
      </c>
      <c r="BS1896" s="69">
        <v>0.20325420112029874</v>
      </c>
      <c r="BT1896" s="69">
        <v>999.44285714285718</v>
      </c>
      <c r="BU1896" s="69">
        <v>292.72384937238496</v>
      </c>
      <c r="BV1896" s="69">
        <v>5.8756552123518839E-3</v>
      </c>
    </row>
    <row r="1897" spans="1:74">
      <c r="A1897" s="113" t="s">
        <v>1047</v>
      </c>
      <c r="B1897" s="69" t="s">
        <v>100</v>
      </c>
      <c r="C1897" s="69" t="s">
        <v>157</v>
      </c>
      <c r="D1897" s="69" t="s">
        <v>384</v>
      </c>
      <c r="E1897" s="69" t="s">
        <v>750</v>
      </c>
      <c r="F1897" s="69">
        <v>0</v>
      </c>
      <c r="G1897" s="69">
        <v>3</v>
      </c>
      <c r="H1897" s="69">
        <v>5235</v>
      </c>
      <c r="I1897" s="69">
        <v>24</v>
      </c>
      <c r="J1897" s="69">
        <v>8</v>
      </c>
      <c r="K1897" s="69">
        <v>1455</v>
      </c>
      <c r="L1897" s="69">
        <v>1332</v>
      </c>
      <c r="M1897" s="69">
        <v>14</v>
      </c>
      <c r="N1897" s="69">
        <v>0</v>
      </c>
      <c r="O1897" s="69">
        <v>1</v>
      </c>
      <c r="P1897" s="69">
        <v>3597.94</v>
      </c>
      <c r="Q1897" s="69">
        <v>104.7</v>
      </c>
      <c r="R1897" s="69">
        <v>2664000</v>
      </c>
      <c r="S1897" s="69">
        <v>2000</v>
      </c>
      <c r="T1897" s="69">
        <v>1332</v>
      </c>
      <c r="U1897" s="69">
        <v>0</v>
      </c>
      <c r="V1897" s="69">
        <v>0</v>
      </c>
      <c r="W1897" s="69">
        <v>0</v>
      </c>
      <c r="X1897" s="69">
        <v>0</v>
      </c>
      <c r="Y1897" s="69">
        <v>0</v>
      </c>
      <c r="Z1897" s="69">
        <v>0</v>
      </c>
      <c r="AA1897" s="69">
        <v>0</v>
      </c>
      <c r="AB1897" s="69">
        <v>0</v>
      </c>
      <c r="AC1897" s="69">
        <v>0</v>
      </c>
      <c r="AD1897" s="69">
        <v>0</v>
      </c>
      <c r="AE1897" s="69">
        <v>0</v>
      </c>
      <c r="AF1897" s="69">
        <v>2384774</v>
      </c>
      <c r="AG1897" s="69">
        <v>279226</v>
      </c>
      <c r="AH1897" s="69">
        <v>1572</v>
      </c>
      <c r="AI1897" s="69">
        <v>-240</v>
      </c>
      <c r="AJ1897" s="69">
        <v>30</v>
      </c>
      <c r="AK1897" s="69">
        <v>-30</v>
      </c>
      <c r="AL1897" s="69">
        <v>14750</v>
      </c>
      <c r="AM1897" s="69">
        <v>7702</v>
      </c>
      <c r="AN1897" s="69">
        <v>-14750</v>
      </c>
      <c r="AO1897" s="69">
        <v>32</v>
      </c>
      <c r="AP1897" s="69">
        <v>-32</v>
      </c>
      <c r="AQ1897" s="69">
        <v>1302509</v>
      </c>
      <c r="AR1897" s="69">
        <v>8844</v>
      </c>
      <c r="AS1897" s="69">
        <v>1072106</v>
      </c>
      <c r="AT1897" s="69">
        <v>75196</v>
      </c>
      <c r="AU1897" s="69">
        <v>73</v>
      </c>
      <c r="AV1897" s="69">
        <v>253</v>
      </c>
      <c r="AW1897" s="69">
        <v>0.89518543543543538</v>
      </c>
      <c r="AX1897" s="69">
        <v>1.1801801801801801</v>
      </c>
      <c r="AY1897" s="69">
        <v>1517.0318066157761</v>
      </c>
      <c r="AZ1897" s="69">
        <v>482.96819338422392</v>
      </c>
      <c r="BA1897" s="69">
        <v>79492.46666666666</v>
      </c>
      <c r="BB1897" s="69">
        <v>0</v>
      </c>
      <c r="BC1897" s="69">
        <v>-79492.46666666666</v>
      </c>
      <c r="BD1897" s="69">
        <v>0</v>
      </c>
      <c r="BE1897" s="69">
        <v>161.67959322033897</v>
      </c>
      <c r="BF1897" s="69">
        <v>-161.67959322033897</v>
      </c>
      <c r="BG1897" s="69">
        <v>74524.1875</v>
      </c>
      <c r="BH1897" s="69">
        <v>0</v>
      </c>
      <c r="BI1897" s="69">
        <v>-74524.1875</v>
      </c>
      <c r="BJ1897" s="69">
        <v>2.4567968436302553E-5</v>
      </c>
      <c r="BK1897" s="69">
        <v>0</v>
      </c>
      <c r="BL1897" s="69">
        <v>269.64880144730893</v>
      </c>
      <c r="BM1897" s="69">
        <v>-269.64880144730893</v>
      </c>
      <c r="BN1897" s="69">
        <v>0</v>
      </c>
      <c r="BO1897" s="69">
        <v>2.2243826636545267</v>
      </c>
      <c r="BP1897" s="69">
        <v>-2.2243826636545267</v>
      </c>
      <c r="BQ1897" s="69">
        <v>2224.3826636545268</v>
      </c>
      <c r="BR1897" s="69">
        <v>-2224.3826636545268</v>
      </c>
      <c r="BS1897" s="69">
        <v>0.2041028304336536</v>
      </c>
      <c r="BT1897" s="69">
        <v>1030.0821917808219</v>
      </c>
      <c r="BU1897" s="69">
        <v>297.21739130434781</v>
      </c>
      <c r="BV1897" s="69">
        <v>5.9132029030125703E-3</v>
      </c>
    </row>
    <row r="1898" spans="1:74">
      <c r="A1898" s="113" t="s">
        <v>1048</v>
      </c>
      <c r="B1898" s="69" t="s">
        <v>100</v>
      </c>
      <c r="C1898" s="69" t="s">
        <v>157</v>
      </c>
      <c r="D1898" s="69" t="s">
        <v>384</v>
      </c>
      <c r="E1898" s="69" t="s">
        <v>750</v>
      </c>
      <c r="F1898" s="69">
        <v>0</v>
      </c>
      <c r="G1898" s="69">
        <v>1</v>
      </c>
      <c r="H1898" s="69">
        <v>431</v>
      </c>
      <c r="I1898" s="69">
        <v>5</v>
      </c>
      <c r="J1898" s="69">
        <v>3</v>
      </c>
      <c r="K1898" s="69">
        <v>129</v>
      </c>
      <c r="L1898" s="69">
        <v>114</v>
      </c>
      <c r="M1898" s="69">
        <v>3</v>
      </c>
      <c r="N1898" s="69">
        <v>0</v>
      </c>
      <c r="O1898" s="69">
        <v>0</v>
      </c>
      <c r="P1898" s="69">
        <v>3341.09</v>
      </c>
      <c r="Q1898" s="69">
        <v>39.18</v>
      </c>
      <c r="R1898" s="69">
        <v>2664000</v>
      </c>
      <c r="S1898" s="69">
        <v>2000</v>
      </c>
      <c r="T1898" s="69">
        <v>1332</v>
      </c>
      <c r="U1898" s="69">
        <v>0</v>
      </c>
      <c r="V1898" s="69">
        <v>0</v>
      </c>
      <c r="W1898" s="69">
        <v>0</v>
      </c>
      <c r="X1898" s="69">
        <v>0</v>
      </c>
      <c r="Y1898" s="69">
        <v>0</v>
      </c>
      <c r="Z1898" s="69">
        <v>0</v>
      </c>
      <c r="AA1898" s="69">
        <v>0</v>
      </c>
      <c r="AB1898" s="69">
        <v>0</v>
      </c>
      <c r="AC1898" s="69">
        <v>0</v>
      </c>
      <c r="AD1898" s="69">
        <v>0</v>
      </c>
      <c r="AE1898" s="69">
        <v>0</v>
      </c>
      <c r="AF1898" s="69">
        <v>2461285</v>
      </c>
      <c r="AG1898" s="69">
        <v>202715</v>
      </c>
      <c r="AH1898" s="69">
        <v>1626</v>
      </c>
      <c r="AI1898" s="69">
        <v>-294</v>
      </c>
      <c r="AJ1898" s="69">
        <v>31</v>
      </c>
      <c r="AK1898" s="69">
        <v>-31</v>
      </c>
      <c r="AL1898" s="69">
        <v>15218</v>
      </c>
      <c r="AM1898" s="69">
        <v>7951</v>
      </c>
      <c r="AN1898" s="69">
        <v>-15218</v>
      </c>
      <c r="AO1898" s="69">
        <v>32</v>
      </c>
      <c r="AP1898" s="69">
        <v>-32</v>
      </c>
      <c r="AQ1898" s="69">
        <v>1333266</v>
      </c>
      <c r="AR1898" s="69">
        <v>9131</v>
      </c>
      <c r="AS1898" s="69">
        <v>1098603</v>
      </c>
      <c r="AT1898" s="69">
        <v>75627</v>
      </c>
      <c r="AU1898" s="69">
        <v>74</v>
      </c>
      <c r="AV1898" s="69">
        <v>256</v>
      </c>
      <c r="AW1898" s="69">
        <v>0.92390578078078078</v>
      </c>
      <c r="AX1898" s="69">
        <v>1.2207207207207207</v>
      </c>
      <c r="AY1898" s="69">
        <v>1513.7054120541206</v>
      </c>
      <c r="AZ1898" s="69">
        <v>486.29458794587936</v>
      </c>
      <c r="BA1898" s="69">
        <v>79396.290322580651</v>
      </c>
      <c r="BB1898" s="69">
        <v>0</v>
      </c>
      <c r="BC1898" s="69">
        <v>-79396.290322580651</v>
      </c>
      <c r="BD1898" s="69">
        <v>0</v>
      </c>
      <c r="BE1898" s="69">
        <v>161.73511630963333</v>
      </c>
      <c r="BF1898" s="69">
        <v>-161.73511630963333</v>
      </c>
      <c r="BG1898" s="69">
        <v>76915.15625</v>
      </c>
      <c r="BH1898" s="69">
        <v>0</v>
      </c>
      <c r="BI1898" s="69">
        <v>-76915.15625</v>
      </c>
      <c r="BJ1898" s="69">
        <v>2.400121206120909E-5</v>
      </c>
      <c r="BK1898" s="69">
        <v>0</v>
      </c>
      <c r="BL1898" s="69">
        <v>269.55262293286609</v>
      </c>
      <c r="BM1898" s="69">
        <v>-269.55262293286609</v>
      </c>
      <c r="BN1898" s="69">
        <v>0</v>
      </c>
      <c r="BO1898" s="69">
        <v>2.2403770970951289</v>
      </c>
      <c r="BP1898" s="69">
        <v>-2.2403770970951289</v>
      </c>
      <c r="BQ1898" s="69">
        <v>2240.3770970951291</v>
      </c>
      <c r="BR1898" s="69">
        <v>-2240.3770970951291</v>
      </c>
      <c r="BS1898" s="69">
        <v>0.20450257829203874</v>
      </c>
      <c r="BT1898" s="69">
        <v>1021.9864864864865</v>
      </c>
      <c r="BU1898" s="69">
        <v>295.41796875</v>
      </c>
      <c r="BV1898" s="69">
        <v>5.9635511593335465E-3</v>
      </c>
    </row>
    <row r="1899" spans="1:74">
      <c r="A1899" s="113" t="s">
        <v>1049</v>
      </c>
      <c r="B1899" s="69" t="s">
        <v>100</v>
      </c>
      <c r="C1899" s="69" t="s">
        <v>157</v>
      </c>
      <c r="D1899" s="69" t="s">
        <v>384</v>
      </c>
      <c r="E1899" s="69" t="s">
        <v>750</v>
      </c>
      <c r="F1899" s="69">
        <v>0</v>
      </c>
      <c r="G1899" s="69">
        <v>0</v>
      </c>
      <c r="H1899" s="69">
        <v>190</v>
      </c>
      <c r="I1899" s="69">
        <v>1</v>
      </c>
      <c r="J1899" s="69">
        <v>1</v>
      </c>
      <c r="K1899" s="69">
        <v>87</v>
      </c>
      <c r="L1899" s="69">
        <v>77</v>
      </c>
      <c r="M1899" s="69">
        <v>1</v>
      </c>
      <c r="N1899" s="69">
        <v>0</v>
      </c>
      <c r="O1899" s="69">
        <v>0</v>
      </c>
      <c r="P1899" s="69">
        <v>2183.91</v>
      </c>
      <c r="Q1899" s="69">
        <v>63.33</v>
      </c>
      <c r="R1899" s="69">
        <v>2664000</v>
      </c>
      <c r="S1899" s="69">
        <v>2000</v>
      </c>
      <c r="T1899" s="69">
        <v>1332</v>
      </c>
      <c r="U1899" s="69">
        <v>0</v>
      </c>
      <c r="V1899" s="69">
        <v>0</v>
      </c>
      <c r="W1899" s="69">
        <v>0</v>
      </c>
      <c r="X1899" s="69">
        <v>0</v>
      </c>
      <c r="Y1899" s="69">
        <v>0</v>
      </c>
      <c r="Z1899" s="69">
        <v>0</v>
      </c>
      <c r="AA1899" s="69">
        <v>0</v>
      </c>
      <c r="AB1899" s="69">
        <v>0</v>
      </c>
      <c r="AC1899" s="69">
        <v>0</v>
      </c>
      <c r="AD1899" s="69">
        <v>0</v>
      </c>
      <c r="AE1899" s="69">
        <v>0</v>
      </c>
      <c r="AF1899" s="69">
        <v>2549325</v>
      </c>
      <c r="AG1899" s="69">
        <v>114675</v>
      </c>
      <c r="AH1899" s="69">
        <v>1685</v>
      </c>
      <c r="AI1899" s="69">
        <v>-353</v>
      </c>
      <c r="AJ1899" s="69">
        <v>31</v>
      </c>
      <c r="AK1899" s="69">
        <v>-31</v>
      </c>
      <c r="AL1899" s="69">
        <v>15768</v>
      </c>
      <c r="AM1899" s="69">
        <v>8255</v>
      </c>
      <c r="AN1899" s="69">
        <v>-15768</v>
      </c>
      <c r="AO1899" s="69">
        <v>34</v>
      </c>
      <c r="AP1899" s="69">
        <v>-34</v>
      </c>
      <c r="AQ1899" s="69">
        <v>1372193</v>
      </c>
      <c r="AR1899" s="69">
        <v>9479</v>
      </c>
      <c r="AS1899" s="69">
        <v>1130942</v>
      </c>
      <c r="AT1899" s="69">
        <v>75817</v>
      </c>
      <c r="AU1899" s="69">
        <v>74</v>
      </c>
      <c r="AV1899" s="69">
        <v>257</v>
      </c>
      <c r="AW1899" s="69">
        <v>0.95695382882882885</v>
      </c>
      <c r="AX1899" s="69">
        <v>1.265015015015015</v>
      </c>
      <c r="AY1899" s="69">
        <v>1512.9525222551929</v>
      </c>
      <c r="AZ1899" s="69">
        <v>487.04747774480711</v>
      </c>
      <c r="BA1899" s="69">
        <v>82236.290322580651</v>
      </c>
      <c r="BB1899" s="69">
        <v>0</v>
      </c>
      <c r="BC1899" s="69">
        <v>-82236.290322580651</v>
      </c>
      <c r="BD1899" s="69">
        <v>0</v>
      </c>
      <c r="BE1899" s="69">
        <v>161.67713089802132</v>
      </c>
      <c r="BF1899" s="69">
        <v>-161.67713089802132</v>
      </c>
      <c r="BG1899" s="69">
        <v>74980.147058823524</v>
      </c>
      <c r="BH1899" s="69">
        <v>0</v>
      </c>
      <c r="BI1899" s="69">
        <v>-74980.147058823524</v>
      </c>
      <c r="BJ1899" s="69">
        <v>2.4777855593200082E-5</v>
      </c>
      <c r="BK1899" s="69">
        <v>0</v>
      </c>
      <c r="BL1899" s="69">
        <v>268.94450891444245</v>
      </c>
      <c r="BM1899" s="69">
        <v>-268.94450891444245</v>
      </c>
      <c r="BN1899" s="69">
        <v>0</v>
      </c>
      <c r="BO1899" s="69">
        <v>2.2541606908223408</v>
      </c>
      <c r="BP1899" s="69">
        <v>-2.2541606908223408</v>
      </c>
      <c r="BQ1899" s="69">
        <v>2254.1606908223407</v>
      </c>
      <c r="BR1899" s="69">
        <v>-2254.1606908223407</v>
      </c>
      <c r="BS1899" s="69">
        <v>0.20411871592973954</v>
      </c>
      <c r="BT1899" s="69">
        <v>1024.5540540540539</v>
      </c>
      <c r="BU1899" s="69">
        <v>295.00778210116732</v>
      </c>
      <c r="BV1899" s="69">
        <v>6.0159175859372553E-3</v>
      </c>
    </row>
    <row r="1900" spans="1:74">
      <c r="A1900" s="113" t="s">
        <v>1050</v>
      </c>
      <c r="B1900" s="69" t="s">
        <v>100</v>
      </c>
      <c r="C1900" s="69" t="s">
        <v>157</v>
      </c>
      <c r="D1900" s="69" t="s">
        <v>384</v>
      </c>
      <c r="E1900" s="69" t="s">
        <v>750</v>
      </c>
      <c r="F1900" s="69">
        <v>0</v>
      </c>
      <c r="G1900" s="69">
        <v>46</v>
      </c>
      <c r="H1900" s="69">
        <v>51299</v>
      </c>
      <c r="I1900" s="69">
        <v>313</v>
      </c>
      <c r="J1900" s="69">
        <v>137</v>
      </c>
      <c r="K1900" s="69">
        <v>18185</v>
      </c>
      <c r="L1900" s="69">
        <v>14939</v>
      </c>
      <c r="M1900" s="69">
        <v>151</v>
      </c>
      <c r="N1900" s="69">
        <v>1</v>
      </c>
      <c r="O1900" s="69">
        <v>1</v>
      </c>
      <c r="P1900" s="69">
        <v>2820.95</v>
      </c>
      <c r="Q1900" s="69">
        <v>92.76</v>
      </c>
      <c r="R1900" s="69">
        <v>2664000</v>
      </c>
      <c r="S1900" s="69">
        <v>2000</v>
      </c>
      <c r="T1900" s="69">
        <v>1332</v>
      </c>
      <c r="U1900" s="69">
        <v>0</v>
      </c>
      <c r="V1900" s="69">
        <v>0</v>
      </c>
      <c r="W1900" s="69">
        <v>0</v>
      </c>
      <c r="X1900" s="69">
        <v>0</v>
      </c>
      <c r="Y1900" s="69">
        <v>0</v>
      </c>
      <c r="Z1900" s="69">
        <v>0</v>
      </c>
      <c r="AA1900" s="69">
        <v>0</v>
      </c>
      <c r="AB1900" s="69">
        <v>0</v>
      </c>
      <c r="AC1900" s="69">
        <v>0</v>
      </c>
      <c r="AD1900" s="69">
        <v>0</v>
      </c>
      <c r="AE1900" s="69">
        <v>0</v>
      </c>
      <c r="AF1900" s="69">
        <v>2623943</v>
      </c>
      <c r="AG1900" s="69">
        <v>40057</v>
      </c>
      <c r="AH1900" s="69">
        <v>1744</v>
      </c>
      <c r="AI1900" s="69">
        <v>-412</v>
      </c>
      <c r="AJ1900" s="69">
        <v>32</v>
      </c>
      <c r="AK1900" s="69">
        <v>-32</v>
      </c>
      <c r="AL1900" s="69">
        <v>16201</v>
      </c>
      <c r="AM1900" s="69">
        <v>8465</v>
      </c>
      <c r="AN1900" s="69">
        <v>-16201</v>
      </c>
      <c r="AO1900" s="69">
        <v>35</v>
      </c>
      <c r="AP1900" s="69">
        <v>-35</v>
      </c>
      <c r="AQ1900" s="69">
        <v>1400435</v>
      </c>
      <c r="AR1900" s="69">
        <v>9716</v>
      </c>
      <c r="AS1900" s="69">
        <v>1155034</v>
      </c>
      <c r="AT1900" s="69">
        <v>127116</v>
      </c>
      <c r="AU1900" s="69">
        <v>120</v>
      </c>
      <c r="AV1900" s="69">
        <v>408</v>
      </c>
      <c r="AW1900" s="69">
        <v>0.98496358858858857</v>
      </c>
      <c r="AX1900" s="69">
        <v>1.3093093093093093</v>
      </c>
      <c r="AY1900" s="69">
        <v>1504.5544724770641</v>
      </c>
      <c r="AZ1900" s="69">
        <v>495.44552752293589</v>
      </c>
      <c r="BA1900" s="69">
        <v>81998.21875</v>
      </c>
      <c r="BB1900" s="69">
        <v>0</v>
      </c>
      <c r="BC1900" s="69">
        <v>-81998.21875</v>
      </c>
      <c r="BD1900" s="69">
        <v>0</v>
      </c>
      <c r="BE1900" s="69">
        <v>161.96179248194557</v>
      </c>
      <c r="BF1900" s="69">
        <v>-161.96179248194557</v>
      </c>
      <c r="BG1900" s="69">
        <v>74969.8</v>
      </c>
      <c r="BH1900" s="69">
        <v>0</v>
      </c>
      <c r="BI1900" s="69">
        <v>-74969.8</v>
      </c>
      <c r="BJ1900" s="69">
        <v>2.4992234555691626E-5</v>
      </c>
      <c r="BK1900" s="69">
        <v>0</v>
      </c>
      <c r="BL1900" s="69">
        <v>270.06412103746396</v>
      </c>
      <c r="BM1900" s="69">
        <v>-270.06412103746396</v>
      </c>
      <c r="BN1900" s="69">
        <v>0</v>
      </c>
      <c r="BO1900" s="69">
        <v>2.2717452473260527</v>
      </c>
      <c r="BP1900" s="69">
        <v>-2.2717452473260527</v>
      </c>
      <c r="BQ1900" s="69">
        <v>2271.7452473260528</v>
      </c>
      <c r="BR1900" s="69">
        <v>-2271.7452473260528</v>
      </c>
      <c r="BS1900" s="69">
        <v>0.20602480803307738</v>
      </c>
      <c r="BT1900" s="69">
        <v>1059.3</v>
      </c>
      <c r="BU1900" s="69">
        <v>311.55882352941177</v>
      </c>
      <c r="BV1900" s="69">
        <v>6.0445504432551315E-3</v>
      </c>
    </row>
    <row r="1901" spans="1:74">
      <c r="A1901" s="113" t="s">
        <v>1060</v>
      </c>
      <c r="B1901" s="69" t="s">
        <v>100</v>
      </c>
      <c r="C1901" s="69" t="s">
        <v>157</v>
      </c>
      <c r="D1901" s="69" t="s">
        <v>385</v>
      </c>
      <c r="E1901" s="69" t="s">
        <v>665</v>
      </c>
      <c r="F1901" s="69">
        <v>0</v>
      </c>
      <c r="G1901" s="69">
        <v>18</v>
      </c>
      <c r="H1901" s="69">
        <v>39353</v>
      </c>
      <c r="I1901" s="69">
        <v>291</v>
      </c>
      <c r="J1901" s="69">
        <v>156</v>
      </c>
      <c r="K1901" s="69">
        <v>24896</v>
      </c>
      <c r="L1901" s="69">
        <v>18916</v>
      </c>
      <c r="M1901" s="69">
        <v>197</v>
      </c>
      <c r="N1901" s="69">
        <v>0</v>
      </c>
      <c r="O1901" s="69">
        <v>0</v>
      </c>
      <c r="P1901" s="69">
        <v>1580.7</v>
      </c>
      <c r="Q1901" s="69">
        <v>62.76</v>
      </c>
      <c r="R1901" s="69">
        <v>2664000</v>
      </c>
      <c r="S1901" s="69">
        <v>2000</v>
      </c>
      <c r="T1901" s="69">
        <v>1332</v>
      </c>
      <c r="U1901" s="69">
        <v>0</v>
      </c>
      <c r="V1901" s="69">
        <v>0</v>
      </c>
      <c r="W1901" s="69">
        <v>0</v>
      </c>
      <c r="X1901" s="69">
        <v>0</v>
      </c>
      <c r="Y1901" s="69">
        <v>0</v>
      </c>
      <c r="Z1901" s="69">
        <v>0</v>
      </c>
      <c r="AA1901" s="69">
        <v>0</v>
      </c>
      <c r="AB1901" s="69">
        <v>0</v>
      </c>
      <c r="AC1901" s="69">
        <v>0</v>
      </c>
      <c r="AD1901" s="69">
        <v>0</v>
      </c>
      <c r="AE1901" s="69">
        <v>0</v>
      </c>
      <c r="AF1901" s="69">
        <v>136704</v>
      </c>
      <c r="AG1901" s="69">
        <v>2527296</v>
      </c>
      <c r="AH1901" s="69">
        <v>80</v>
      </c>
      <c r="AI1901" s="69">
        <v>1252</v>
      </c>
      <c r="AJ1901" s="69">
        <v>1</v>
      </c>
      <c r="AK1901" s="69">
        <v>-1</v>
      </c>
      <c r="AL1901" s="69">
        <v>1208</v>
      </c>
      <c r="AM1901" s="69">
        <v>534</v>
      </c>
      <c r="AN1901" s="69">
        <v>-1208</v>
      </c>
      <c r="AO1901" s="69">
        <v>1</v>
      </c>
      <c r="AP1901" s="69">
        <v>-1</v>
      </c>
      <c r="AQ1901" s="69">
        <v>71176</v>
      </c>
      <c r="AR1901" s="69">
        <v>687</v>
      </c>
      <c r="AS1901" s="69">
        <v>53195</v>
      </c>
      <c r="AT1901" s="69">
        <v>39353</v>
      </c>
      <c r="AU1901" s="69">
        <v>18</v>
      </c>
      <c r="AV1901" s="69">
        <v>197</v>
      </c>
      <c r="AW1901" s="69">
        <v>5.1315315315315316E-2</v>
      </c>
      <c r="AX1901" s="69">
        <v>6.006006006006006E-2</v>
      </c>
      <c r="AY1901" s="69">
        <v>1708.8</v>
      </c>
      <c r="AZ1901" s="69">
        <v>291.20000000000005</v>
      </c>
      <c r="BA1901" s="69">
        <v>136704</v>
      </c>
      <c r="BB1901" s="69">
        <v>0</v>
      </c>
      <c r="BC1901" s="69">
        <v>-136704</v>
      </c>
      <c r="BD1901" s="69">
        <v>0</v>
      </c>
      <c r="BE1901" s="69">
        <v>113.16556291390728</v>
      </c>
      <c r="BF1901" s="69">
        <v>-113.16556291390728</v>
      </c>
      <c r="BG1901" s="69">
        <v>136704</v>
      </c>
      <c r="BH1901" s="69">
        <v>0</v>
      </c>
      <c r="BI1901" s="69">
        <v>-136704</v>
      </c>
      <c r="BJ1901" s="69">
        <v>1.4049679667303585E-5</v>
      </c>
      <c r="BK1901" s="69">
        <v>0</v>
      </c>
      <c r="BL1901" s="69">
        <v>198.98689956331879</v>
      </c>
      <c r="BM1901" s="69">
        <v>-198.98689956331879</v>
      </c>
      <c r="BN1901" s="69">
        <v>0</v>
      </c>
      <c r="BO1901" s="69">
        <v>2.5698655888711346</v>
      </c>
      <c r="BP1901" s="69">
        <v>-2.5698655888711346</v>
      </c>
      <c r="BQ1901" s="69">
        <v>2569.8655888711346</v>
      </c>
      <c r="BR1901" s="69">
        <v>-2569.8655888711346</v>
      </c>
      <c r="BS1901" s="69">
        <v>0.14981273408239701</v>
      </c>
      <c r="BT1901" s="69">
        <v>2186.2777777777778</v>
      </c>
      <c r="BU1901" s="69">
        <v>199.76142131979697</v>
      </c>
      <c r="BV1901" s="69">
        <v>7.5025289423401144E-3</v>
      </c>
    </row>
    <row r="1902" spans="1:74">
      <c r="A1902" s="113" t="s">
        <v>1051</v>
      </c>
      <c r="B1902" s="69" t="s">
        <v>100</v>
      </c>
      <c r="C1902" s="69" t="s">
        <v>157</v>
      </c>
      <c r="D1902" s="69" t="s">
        <v>385</v>
      </c>
      <c r="E1902" s="69" t="s">
        <v>665</v>
      </c>
      <c r="F1902" s="69">
        <v>0</v>
      </c>
      <c r="G1902" s="69">
        <v>21</v>
      </c>
      <c r="H1902" s="69">
        <v>36067</v>
      </c>
      <c r="I1902" s="69">
        <v>265</v>
      </c>
      <c r="J1902" s="69">
        <v>132</v>
      </c>
      <c r="K1902" s="69">
        <v>31294</v>
      </c>
      <c r="L1902" s="69">
        <v>19670</v>
      </c>
      <c r="M1902" s="69">
        <v>157</v>
      </c>
      <c r="N1902" s="69">
        <v>0</v>
      </c>
      <c r="O1902" s="69">
        <v>0</v>
      </c>
      <c r="P1902" s="69">
        <v>1152.52</v>
      </c>
      <c r="Q1902" s="69">
        <v>70.31</v>
      </c>
      <c r="R1902" s="69">
        <v>2664000</v>
      </c>
      <c r="S1902" s="69">
        <v>2000</v>
      </c>
      <c r="T1902" s="69">
        <v>1332</v>
      </c>
      <c r="U1902" s="69">
        <v>0</v>
      </c>
      <c r="V1902" s="69">
        <v>0</v>
      </c>
      <c r="W1902" s="69">
        <v>0</v>
      </c>
      <c r="X1902" s="69">
        <v>0</v>
      </c>
      <c r="Y1902" s="69">
        <v>0</v>
      </c>
      <c r="Z1902" s="69">
        <v>0</v>
      </c>
      <c r="AA1902" s="69">
        <v>0</v>
      </c>
      <c r="AB1902" s="69">
        <v>0</v>
      </c>
      <c r="AC1902" s="69">
        <v>0</v>
      </c>
      <c r="AD1902" s="69">
        <v>0</v>
      </c>
      <c r="AE1902" s="69">
        <v>0</v>
      </c>
      <c r="AF1902" s="69">
        <v>249486</v>
      </c>
      <c r="AG1902" s="69">
        <v>2414514</v>
      </c>
      <c r="AH1902" s="69">
        <v>151</v>
      </c>
      <c r="AI1902" s="69">
        <v>1181</v>
      </c>
      <c r="AJ1902" s="69">
        <v>3</v>
      </c>
      <c r="AK1902" s="69">
        <v>-3</v>
      </c>
      <c r="AL1902" s="69">
        <v>2025</v>
      </c>
      <c r="AM1902" s="69">
        <v>939</v>
      </c>
      <c r="AN1902" s="69">
        <v>-2025</v>
      </c>
      <c r="AO1902" s="69">
        <v>3</v>
      </c>
      <c r="AP1902" s="69">
        <v>-3</v>
      </c>
      <c r="AQ1902" s="69">
        <v>139919</v>
      </c>
      <c r="AR1902" s="69">
        <v>1181</v>
      </c>
      <c r="AS1902" s="69">
        <v>103277</v>
      </c>
      <c r="AT1902" s="69">
        <v>75420</v>
      </c>
      <c r="AU1902" s="69">
        <v>39</v>
      </c>
      <c r="AV1902" s="69">
        <v>354</v>
      </c>
      <c r="AW1902" s="69">
        <v>9.3650900900900905E-2</v>
      </c>
      <c r="AX1902" s="69">
        <v>0.11336336336336336</v>
      </c>
      <c r="AY1902" s="69">
        <v>1652.2251655629138</v>
      </c>
      <c r="AZ1902" s="69">
        <v>347.77483443708616</v>
      </c>
      <c r="BA1902" s="69">
        <v>83162</v>
      </c>
      <c r="BB1902" s="69">
        <v>0</v>
      </c>
      <c r="BC1902" s="69">
        <v>-83162</v>
      </c>
      <c r="BD1902" s="69">
        <v>0</v>
      </c>
      <c r="BE1902" s="69">
        <v>123.20296296296296</v>
      </c>
      <c r="BF1902" s="69">
        <v>-123.20296296296296</v>
      </c>
      <c r="BG1902" s="69">
        <v>83162</v>
      </c>
      <c r="BH1902" s="69">
        <v>0</v>
      </c>
      <c r="BI1902" s="69">
        <v>-83162</v>
      </c>
      <c r="BJ1902" s="69">
        <v>2.1440976565012614E-5</v>
      </c>
      <c r="BK1902" s="69">
        <v>0</v>
      </c>
      <c r="BL1902" s="69">
        <v>211.24978831498728</v>
      </c>
      <c r="BM1902" s="69">
        <v>-211.24978831498728</v>
      </c>
      <c r="BN1902" s="69">
        <v>0</v>
      </c>
      <c r="BO1902" s="69">
        <v>2.415697589976471</v>
      </c>
      <c r="BP1902" s="69">
        <v>-2.415697589976471</v>
      </c>
      <c r="BQ1902" s="69">
        <v>2415.6975899764711</v>
      </c>
      <c r="BR1902" s="69">
        <v>-2415.6975899764711</v>
      </c>
      <c r="BS1902" s="69">
        <v>0.16080937167199147</v>
      </c>
      <c r="BT1902" s="69">
        <v>1933.8461538461538</v>
      </c>
      <c r="BU1902" s="69">
        <v>213.05084745762713</v>
      </c>
      <c r="BV1902" s="69">
        <v>6.7110256648489483E-3</v>
      </c>
    </row>
    <row r="1903" spans="1:74">
      <c r="A1903" s="113" t="s">
        <v>1052</v>
      </c>
      <c r="B1903" s="69" t="s">
        <v>100</v>
      </c>
      <c r="C1903" s="69" t="s">
        <v>157</v>
      </c>
      <c r="D1903" s="69" t="s">
        <v>385</v>
      </c>
      <c r="E1903" s="69" t="s">
        <v>665</v>
      </c>
      <c r="F1903" s="69">
        <v>0</v>
      </c>
      <c r="G1903" s="69">
        <v>24</v>
      </c>
      <c r="H1903" s="69">
        <v>37078</v>
      </c>
      <c r="I1903" s="69">
        <v>314</v>
      </c>
      <c r="J1903" s="69">
        <v>162</v>
      </c>
      <c r="K1903" s="69">
        <v>35955</v>
      </c>
      <c r="L1903" s="69">
        <v>20823</v>
      </c>
      <c r="M1903" s="69">
        <v>188</v>
      </c>
      <c r="N1903" s="69">
        <v>2</v>
      </c>
      <c r="O1903" s="69">
        <v>2</v>
      </c>
      <c r="P1903" s="69">
        <v>1031.23</v>
      </c>
      <c r="Q1903" s="69">
        <v>59.14</v>
      </c>
      <c r="R1903" s="69">
        <v>2664000</v>
      </c>
      <c r="S1903" s="69">
        <v>2000</v>
      </c>
      <c r="T1903" s="69">
        <v>1332</v>
      </c>
      <c r="U1903" s="69">
        <v>0</v>
      </c>
      <c r="V1903" s="69">
        <v>0</v>
      </c>
      <c r="W1903" s="69">
        <v>0</v>
      </c>
      <c r="X1903" s="69">
        <v>0</v>
      </c>
      <c r="Y1903" s="69">
        <v>0</v>
      </c>
      <c r="Z1903" s="69">
        <v>0</v>
      </c>
      <c r="AA1903" s="69">
        <v>0</v>
      </c>
      <c r="AB1903" s="69">
        <v>0</v>
      </c>
      <c r="AC1903" s="69">
        <v>0</v>
      </c>
      <c r="AD1903" s="69">
        <v>0</v>
      </c>
      <c r="AE1903" s="69">
        <v>0</v>
      </c>
      <c r="AF1903" s="69">
        <v>361027</v>
      </c>
      <c r="AG1903" s="69">
        <v>2302973</v>
      </c>
      <c r="AH1903" s="69">
        <v>217</v>
      </c>
      <c r="AI1903" s="69">
        <v>1115</v>
      </c>
      <c r="AJ1903" s="69">
        <v>8</v>
      </c>
      <c r="AK1903" s="69">
        <v>-8</v>
      </c>
      <c r="AL1903" s="69">
        <v>2774</v>
      </c>
      <c r="AM1903" s="69">
        <v>1319</v>
      </c>
      <c r="AN1903" s="69">
        <v>-2774</v>
      </c>
      <c r="AO1903" s="69">
        <v>8</v>
      </c>
      <c r="AP1903" s="69">
        <v>-8</v>
      </c>
      <c r="AQ1903" s="69">
        <v>214029</v>
      </c>
      <c r="AR1903" s="69">
        <v>1616</v>
      </c>
      <c r="AS1903" s="69">
        <v>155173</v>
      </c>
      <c r="AT1903" s="69">
        <v>112498</v>
      </c>
      <c r="AU1903" s="69">
        <v>63</v>
      </c>
      <c r="AV1903" s="69">
        <v>542</v>
      </c>
      <c r="AW1903" s="69">
        <v>0.13552064564564564</v>
      </c>
      <c r="AX1903" s="69">
        <v>0.1629129129129129</v>
      </c>
      <c r="AY1903" s="69">
        <v>1663.7188940092167</v>
      </c>
      <c r="AZ1903" s="69">
        <v>336.28110599078332</v>
      </c>
      <c r="BA1903" s="69">
        <v>45128.375</v>
      </c>
      <c r="BB1903" s="69">
        <v>0</v>
      </c>
      <c r="BC1903" s="69">
        <v>-45128.375</v>
      </c>
      <c r="BD1903" s="69">
        <v>0</v>
      </c>
      <c r="BE1903" s="69">
        <v>130.14671953857246</v>
      </c>
      <c r="BF1903" s="69">
        <v>-130.14671953857246</v>
      </c>
      <c r="BG1903" s="69">
        <v>45128.375</v>
      </c>
      <c r="BH1903" s="69">
        <v>0</v>
      </c>
      <c r="BI1903" s="69">
        <v>-45128.375</v>
      </c>
      <c r="BJ1903" s="69">
        <v>3.7378112311882972E-5</v>
      </c>
      <c r="BK1903" s="69">
        <v>0</v>
      </c>
      <c r="BL1903" s="69">
        <v>223.40779702970298</v>
      </c>
      <c r="BM1903" s="69">
        <v>-223.40779702970298</v>
      </c>
      <c r="BN1903" s="69">
        <v>0</v>
      </c>
      <c r="BO1903" s="69">
        <v>2.3266096550301922</v>
      </c>
      <c r="BP1903" s="69">
        <v>-2.3266096550301922</v>
      </c>
      <c r="BQ1903" s="69">
        <v>2326.6096550301922</v>
      </c>
      <c r="BR1903" s="69">
        <v>-2326.6096550301922</v>
      </c>
      <c r="BS1903" s="69">
        <v>0.16451857467778619</v>
      </c>
      <c r="BT1903" s="69">
        <v>1785.6825396825398</v>
      </c>
      <c r="BU1903" s="69">
        <v>207.5608856088561</v>
      </c>
      <c r="BV1903" s="69">
        <v>6.1627162674217049E-3</v>
      </c>
    </row>
    <row r="1904" spans="1:74">
      <c r="A1904" s="113" t="s">
        <v>1053</v>
      </c>
      <c r="B1904" s="69" t="s">
        <v>100</v>
      </c>
      <c r="C1904" s="69" t="s">
        <v>157</v>
      </c>
      <c r="D1904" s="69" t="s">
        <v>385</v>
      </c>
      <c r="E1904" s="69" t="s">
        <v>665</v>
      </c>
      <c r="F1904" s="69">
        <v>0</v>
      </c>
      <c r="G1904" s="69">
        <v>24</v>
      </c>
      <c r="H1904" s="69">
        <v>36941</v>
      </c>
      <c r="I1904" s="69">
        <v>260</v>
      </c>
      <c r="J1904" s="69">
        <v>146</v>
      </c>
      <c r="K1904" s="69">
        <v>31626</v>
      </c>
      <c r="L1904" s="69">
        <v>18588</v>
      </c>
      <c r="M1904" s="69">
        <v>166</v>
      </c>
      <c r="N1904" s="69">
        <v>1</v>
      </c>
      <c r="O1904" s="69">
        <v>0</v>
      </c>
      <c r="P1904" s="69">
        <v>1168.06</v>
      </c>
      <c r="Q1904" s="69">
        <v>67.41</v>
      </c>
      <c r="R1904" s="69">
        <v>2664000</v>
      </c>
      <c r="S1904" s="69">
        <v>2000</v>
      </c>
      <c r="T1904" s="69">
        <v>1332</v>
      </c>
      <c r="U1904" s="69">
        <v>0</v>
      </c>
      <c r="V1904" s="69">
        <v>0</v>
      </c>
      <c r="W1904" s="69">
        <v>0</v>
      </c>
      <c r="X1904" s="69">
        <v>0</v>
      </c>
      <c r="Y1904" s="69">
        <v>0</v>
      </c>
      <c r="Z1904" s="69">
        <v>0</v>
      </c>
      <c r="AA1904" s="69">
        <v>0</v>
      </c>
      <c r="AB1904" s="69">
        <v>0</v>
      </c>
      <c r="AC1904" s="69">
        <v>0</v>
      </c>
      <c r="AD1904" s="69">
        <v>0</v>
      </c>
      <c r="AE1904" s="69">
        <v>0</v>
      </c>
      <c r="AF1904" s="69">
        <v>453098</v>
      </c>
      <c r="AG1904" s="69">
        <v>2210902</v>
      </c>
      <c r="AH1904" s="69">
        <v>275</v>
      </c>
      <c r="AI1904" s="69">
        <v>1057</v>
      </c>
      <c r="AJ1904" s="69">
        <v>9</v>
      </c>
      <c r="AK1904" s="69">
        <v>-9</v>
      </c>
      <c r="AL1904" s="69">
        <v>3349</v>
      </c>
      <c r="AM1904" s="69">
        <v>1642</v>
      </c>
      <c r="AN1904" s="69">
        <v>-3349</v>
      </c>
      <c r="AO1904" s="69">
        <v>9</v>
      </c>
      <c r="AP1904" s="69">
        <v>-9</v>
      </c>
      <c r="AQ1904" s="69">
        <v>272329</v>
      </c>
      <c r="AR1904" s="69">
        <v>1989</v>
      </c>
      <c r="AS1904" s="69">
        <v>195932</v>
      </c>
      <c r="AT1904" s="69">
        <v>149439</v>
      </c>
      <c r="AU1904" s="69">
        <v>87</v>
      </c>
      <c r="AV1904" s="69">
        <v>708</v>
      </c>
      <c r="AW1904" s="69">
        <v>0.17008183183183184</v>
      </c>
      <c r="AX1904" s="69">
        <v>0.20645645645645647</v>
      </c>
      <c r="AY1904" s="69">
        <v>1647.629090909091</v>
      </c>
      <c r="AZ1904" s="69">
        <v>352.37090909090898</v>
      </c>
      <c r="BA1904" s="69">
        <v>50344.222222222219</v>
      </c>
      <c r="BB1904" s="69">
        <v>0</v>
      </c>
      <c r="BC1904" s="69">
        <v>-50344.222222222219</v>
      </c>
      <c r="BD1904" s="69">
        <v>0</v>
      </c>
      <c r="BE1904" s="69">
        <v>135.29352045386682</v>
      </c>
      <c r="BF1904" s="69">
        <v>-135.29352045386682</v>
      </c>
      <c r="BG1904" s="69">
        <v>50344.222222222219</v>
      </c>
      <c r="BH1904" s="69">
        <v>0</v>
      </c>
      <c r="BI1904" s="69">
        <v>-50344.222222222219</v>
      </c>
      <c r="BJ1904" s="69">
        <v>3.3048261477844814E-5</v>
      </c>
      <c r="BK1904" s="69">
        <v>0</v>
      </c>
      <c r="BL1904" s="69">
        <v>227.80191050779285</v>
      </c>
      <c r="BM1904" s="69">
        <v>-227.80191050779285</v>
      </c>
      <c r="BN1904" s="69">
        <v>0</v>
      </c>
      <c r="BO1904" s="69">
        <v>2.3125267950105139</v>
      </c>
      <c r="BP1904" s="69">
        <v>-2.3125267950105139</v>
      </c>
      <c r="BQ1904" s="69">
        <v>2312.526795010514</v>
      </c>
      <c r="BR1904" s="69">
        <v>-2312.526795010514</v>
      </c>
      <c r="BS1904" s="69">
        <v>0.16747868453105969</v>
      </c>
      <c r="BT1904" s="69">
        <v>1717.6896551724137</v>
      </c>
      <c r="BU1904" s="69">
        <v>211.07203389830508</v>
      </c>
      <c r="BV1904" s="69">
        <v>6.0294717051801311E-3</v>
      </c>
    </row>
    <row r="1905" spans="1:74">
      <c r="A1905" s="113" t="s">
        <v>1054</v>
      </c>
      <c r="B1905" s="69" t="s">
        <v>100</v>
      </c>
      <c r="C1905" s="69" t="s">
        <v>157</v>
      </c>
      <c r="D1905" s="69" t="s">
        <v>385</v>
      </c>
      <c r="E1905" s="69" t="s">
        <v>665</v>
      </c>
      <c r="F1905" s="69">
        <v>0</v>
      </c>
      <c r="G1905" s="69">
        <v>14</v>
      </c>
      <c r="H1905" s="69">
        <v>21400</v>
      </c>
      <c r="I1905" s="69">
        <v>240</v>
      </c>
      <c r="J1905" s="69">
        <v>134</v>
      </c>
      <c r="K1905" s="69">
        <v>29478</v>
      </c>
      <c r="L1905" s="69">
        <v>18579</v>
      </c>
      <c r="M1905" s="69">
        <v>157</v>
      </c>
      <c r="N1905" s="69">
        <v>1</v>
      </c>
      <c r="O1905" s="69">
        <v>1</v>
      </c>
      <c r="P1905" s="69">
        <v>725.97</v>
      </c>
      <c r="Q1905" s="69">
        <v>42.54</v>
      </c>
      <c r="R1905" s="69">
        <v>2664000</v>
      </c>
      <c r="S1905" s="69">
        <v>2000</v>
      </c>
      <c r="T1905" s="69">
        <v>1332</v>
      </c>
      <c r="U1905" s="69">
        <v>0</v>
      </c>
      <c r="V1905" s="69">
        <v>0</v>
      </c>
      <c r="W1905" s="69">
        <v>0</v>
      </c>
      <c r="X1905" s="69">
        <v>0</v>
      </c>
      <c r="Y1905" s="69">
        <v>0</v>
      </c>
      <c r="Z1905" s="69">
        <v>0</v>
      </c>
      <c r="AA1905" s="69">
        <v>0</v>
      </c>
      <c r="AB1905" s="69">
        <v>0</v>
      </c>
      <c r="AC1905" s="69">
        <v>0</v>
      </c>
      <c r="AD1905" s="69">
        <v>0</v>
      </c>
      <c r="AE1905" s="69">
        <v>0</v>
      </c>
      <c r="AF1905" s="69">
        <v>517473</v>
      </c>
      <c r="AG1905" s="69">
        <v>2146527</v>
      </c>
      <c r="AH1905" s="69">
        <v>325</v>
      </c>
      <c r="AI1905" s="69">
        <v>1007</v>
      </c>
      <c r="AJ1905" s="69">
        <v>10</v>
      </c>
      <c r="AK1905" s="69">
        <v>-10</v>
      </c>
      <c r="AL1905" s="69">
        <v>3863</v>
      </c>
      <c r="AM1905" s="69">
        <v>1916</v>
      </c>
      <c r="AN1905" s="69">
        <v>-3863</v>
      </c>
      <c r="AO1905" s="69">
        <v>10</v>
      </c>
      <c r="AP1905" s="69">
        <v>-10</v>
      </c>
      <c r="AQ1905" s="69">
        <v>322466</v>
      </c>
      <c r="AR1905" s="69">
        <v>2311</v>
      </c>
      <c r="AS1905" s="69">
        <v>231760</v>
      </c>
      <c r="AT1905" s="69">
        <v>170839</v>
      </c>
      <c r="AU1905" s="69">
        <v>101</v>
      </c>
      <c r="AV1905" s="69">
        <v>865</v>
      </c>
      <c r="AW1905" s="69">
        <v>0.19424662162162162</v>
      </c>
      <c r="AX1905" s="69">
        <v>0.24399399399399399</v>
      </c>
      <c r="AY1905" s="69">
        <v>1592.2246153846154</v>
      </c>
      <c r="AZ1905" s="69">
        <v>407.77538461538461</v>
      </c>
      <c r="BA1905" s="69">
        <v>51747.3</v>
      </c>
      <c r="BB1905" s="69">
        <v>0</v>
      </c>
      <c r="BC1905" s="69">
        <v>-51747.3</v>
      </c>
      <c r="BD1905" s="69">
        <v>0</v>
      </c>
      <c r="BE1905" s="69">
        <v>133.95625161791355</v>
      </c>
      <c r="BF1905" s="69">
        <v>-133.95625161791355</v>
      </c>
      <c r="BG1905" s="69">
        <v>51747.3</v>
      </c>
      <c r="BH1905" s="69">
        <v>0</v>
      </c>
      <c r="BI1905" s="69">
        <v>-51747.3</v>
      </c>
      <c r="BJ1905" s="69">
        <v>3.1011021316976055E-5</v>
      </c>
      <c r="BK1905" s="69">
        <v>0</v>
      </c>
      <c r="BL1905" s="69">
        <v>223.9173517957594</v>
      </c>
      <c r="BM1905" s="69">
        <v>-223.9173517957594</v>
      </c>
      <c r="BN1905" s="69">
        <v>0</v>
      </c>
      <c r="BO1905" s="69">
        <v>2.2327968588194684</v>
      </c>
      <c r="BP1905" s="69">
        <v>-2.2327968588194684</v>
      </c>
      <c r="BQ1905" s="69">
        <v>2232.7968588194685</v>
      </c>
      <c r="BR1905" s="69">
        <v>-2232.7968588194685</v>
      </c>
      <c r="BS1905" s="69">
        <v>0.16962421711899792</v>
      </c>
      <c r="BT1905" s="69">
        <v>1691.4752475247524</v>
      </c>
      <c r="BU1905" s="69">
        <v>197.50173410404625</v>
      </c>
      <c r="BV1905" s="69">
        <v>5.941711684332612E-3</v>
      </c>
    </row>
    <row r="1906" spans="1:74">
      <c r="A1906" s="113" t="s">
        <v>1055</v>
      </c>
      <c r="B1906" s="69" t="s">
        <v>100</v>
      </c>
      <c r="C1906" s="69" t="s">
        <v>157</v>
      </c>
      <c r="D1906" s="69" t="s">
        <v>385</v>
      </c>
      <c r="E1906" s="69" t="s">
        <v>665</v>
      </c>
      <c r="F1906" s="69">
        <v>0</v>
      </c>
      <c r="G1906" s="69">
        <v>15</v>
      </c>
      <c r="H1906" s="69">
        <v>26682</v>
      </c>
      <c r="I1906" s="69">
        <v>162</v>
      </c>
      <c r="J1906" s="69">
        <v>92</v>
      </c>
      <c r="K1906" s="69">
        <v>12000</v>
      </c>
      <c r="L1906" s="69">
        <v>10628</v>
      </c>
      <c r="M1906" s="69">
        <v>104</v>
      </c>
      <c r="N1906" s="69">
        <v>1</v>
      </c>
      <c r="O1906" s="69">
        <v>0</v>
      </c>
      <c r="P1906" s="69">
        <v>2223.5</v>
      </c>
      <c r="Q1906" s="69">
        <v>77.56</v>
      </c>
      <c r="R1906" s="69">
        <v>2664000</v>
      </c>
      <c r="S1906" s="69">
        <v>2000</v>
      </c>
      <c r="T1906" s="69">
        <v>1332</v>
      </c>
      <c r="U1906" s="69">
        <v>0</v>
      </c>
      <c r="V1906" s="69">
        <v>0</v>
      </c>
      <c r="W1906" s="69">
        <v>0</v>
      </c>
      <c r="X1906" s="69">
        <v>0</v>
      </c>
      <c r="Y1906" s="69">
        <v>0</v>
      </c>
      <c r="Z1906" s="69">
        <v>0</v>
      </c>
      <c r="AA1906" s="69">
        <v>0</v>
      </c>
      <c r="AB1906" s="69">
        <v>0</v>
      </c>
      <c r="AC1906" s="69">
        <v>0</v>
      </c>
      <c r="AD1906" s="69">
        <v>0</v>
      </c>
      <c r="AE1906" s="69">
        <v>0</v>
      </c>
      <c r="AF1906" s="69">
        <v>585650</v>
      </c>
      <c r="AG1906" s="69">
        <v>2078350</v>
      </c>
      <c r="AH1906" s="69">
        <v>365</v>
      </c>
      <c r="AI1906" s="69">
        <v>967</v>
      </c>
      <c r="AJ1906" s="69">
        <v>10</v>
      </c>
      <c r="AK1906" s="69">
        <v>-10</v>
      </c>
      <c r="AL1906" s="69">
        <v>4254</v>
      </c>
      <c r="AM1906" s="69">
        <v>2136</v>
      </c>
      <c r="AN1906" s="69">
        <v>-4254</v>
      </c>
      <c r="AO1906" s="69">
        <v>12</v>
      </c>
      <c r="AP1906" s="69">
        <v>-12</v>
      </c>
      <c r="AQ1906" s="69">
        <v>355524</v>
      </c>
      <c r="AR1906" s="69">
        <v>2567</v>
      </c>
      <c r="AS1906" s="69">
        <v>260822</v>
      </c>
      <c r="AT1906" s="69">
        <v>197521</v>
      </c>
      <c r="AU1906" s="69">
        <v>116</v>
      </c>
      <c r="AV1906" s="69">
        <v>969</v>
      </c>
      <c r="AW1906" s="69">
        <v>0.2198385885885886</v>
      </c>
      <c r="AX1906" s="69">
        <v>0.27402402402402404</v>
      </c>
      <c r="AY1906" s="69">
        <v>1604.5205479452054</v>
      </c>
      <c r="AZ1906" s="69">
        <v>395.47945205479459</v>
      </c>
      <c r="BA1906" s="69">
        <v>58565</v>
      </c>
      <c r="BB1906" s="69">
        <v>0</v>
      </c>
      <c r="BC1906" s="69">
        <v>-58565</v>
      </c>
      <c r="BD1906" s="69">
        <v>0</v>
      </c>
      <c r="BE1906" s="69">
        <v>137.67042783262812</v>
      </c>
      <c r="BF1906" s="69">
        <v>-137.67042783262812</v>
      </c>
      <c r="BG1906" s="69">
        <v>48804.166666666664</v>
      </c>
      <c r="BH1906" s="69">
        <v>0</v>
      </c>
      <c r="BI1906" s="69">
        <v>-48804.166666666664</v>
      </c>
      <c r="BJ1906" s="69">
        <v>3.3752995578357579E-5</v>
      </c>
      <c r="BK1906" s="69">
        <v>0</v>
      </c>
      <c r="BL1906" s="69">
        <v>228.14569536423841</v>
      </c>
      <c r="BM1906" s="69">
        <v>-228.14569536423841</v>
      </c>
      <c r="BN1906" s="69">
        <v>0</v>
      </c>
      <c r="BO1906" s="69">
        <v>2.2454010781299125</v>
      </c>
      <c r="BP1906" s="69">
        <v>-2.2454010781299125</v>
      </c>
      <c r="BQ1906" s="69">
        <v>2245.4010781299125</v>
      </c>
      <c r="BR1906" s="69">
        <v>-2245.4010781299125</v>
      </c>
      <c r="BS1906" s="69">
        <v>0.17088014981273408</v>
      </c>
      <c r="BT1906" s="69">
        <v>1702.7672413793102</v>
      </c>
      <c r="BU1906" s="69">
        <v>203.84004127966978</v>
      </c>
      <c r="BV1906" s="69">
        <v>6.0080332129476494E-3</v>
      </c>
    </row>
    <row r="1907" spans="1:74">
      <c r="A1907" s="113" t="s">
        <v>1056</v>
      </c>
      <c r="B1907" s="69" t="s">
        <v>100</v>
      </c>
      <c r="C1907" s="69" t="s">
        <v>157</v>
      </c>
      <c r="D1907" s="69" t="s">
        <v>385</v>
      </c>
      <c r="E1907" s="69" t="s">
        <v>665</v>
      </c>
      <c r="F1907" s="69">
        <v>0</v>
      </c>
      <c r="G1907" s="69">
        <v>3</v>
      </c>
      <c r="H1907" s="69">
        <v>11019</v>
      </c>
      <c r="I1907" s="69">
        <v>66</v>
      </c>
      <c r="J1907" s="69">
        <v>26</v>
      </c>
      <c r="K1907" s="69">
        <v>5084</v>
      </c>
      <c r="L1907" s="69">
        <v>4508</v>
      </c>
      <c r="M1907" s="69">
        <v>34</v>
      </c>
      <c r="N1907" s="69">
        <v>0</v>
      </c>
      <c r="O1907" s="69">
        <v>0</v>
      </c>
      <c r="P1907" s="69">
        <v>2167.39</v>
      </c>
      <c r="Q1907" s="69">
        <v>102.03</v>
      </c>
      <c r="R1907" s="69">
        <v>2664000</v>
      </c>
      <c r="S1907" s="69">
        <v>2000</v>
      </c>
      <c r="T1907" s="69">
        <v>1332</v>
      </c>
      <c r="U1907" s="69">
        <v>0</v>
      </c>
      <c r="V1907" s="69">
        <v>0</v>
      </c>
      <c r="W1907" s="69">
        <v>0</v>
      </c>
      <c r="X1907" s="69">
        <v>0</v>
      </c>
      <c r="Y1907" s="69">
        <v>0</v>
      </c>
      <c r="Z1907" s="69">
        <v>0</v>
      </c>
      <c r="AA1907" s="69">
        <v>0</v>
      </c>
      <c r="AB1907" s="69">
        <v>0</v>
      </c>
      <c r="AC1907" s="69">
        <v>0</v>
      </c>
      <c r="AD1907" s="69">
        <v>0</v>
      </c>
      <c r="AE1907" s="69">
        <v>0</v>
      </c>
      <c r="AF1907" s="69">
        <v>634597</v>
      </c>
      <c r="AG1907" s="69">
        <v>2029403</v>
      </c>
      <c r="AH1907" s="69">
        <v>393</v>
      </c>
      <c r="AI1907" s="69">
        <v>939</v>
      </c>
      <c r="AJ1907" s="69">
        <v>11</v>
      </c>
      <c r="AK1907" s="69">
        <v>-11</v>
      </c>
      <c r="AL1907" s="69">
        <v>4541</v>
      </c>
      <c r="AM1907" s="69">
        <v>2276</v>
      </c>
      <c r="AN1907" s="69">
        <v>-4541</v>
      </c>
      <c r="AO1907" s="69">
        <v>12</v>
      </c>
      <c r="AP1907" s="69">
        <v>-12</v>
      </c>
      <c r="AQ1907" s="69">
        <v>382740</v>
      </c>
      <c r="AR1907" s="69">
        <v>2732</v>
      </c>
      <c r="AS1907" s="69">
        <v>284881</v>
      </c>
      <c r="AT1907" s="69">
        <v>208540</v>
      </c>
      <c r="AU1907" s="69">
        <v>119</v>
      </c>
      <c r="AV1907" s="69">
        <v>1003</v>
      </c>
      <c r="AW1907" s="69">
        <v>0.23821208708708708</v>
      </c>
      <c r="AX1907" s="69">
        <v>0.29504504504504503</v>
      </c>
      <c r="AY1907" s="69">
        <v>1614.7506361323155</v>
      </c>
      <c r="AZ1907" s="69">
        <v>385.24936386768445</v>
      </c>
      <c r="BA1907" s="69">
        <v>57690.63636363636</v>
      </c>
      <c r="BB1907" s="69">
        <v>0</v>
      </c>
      <c r="BC1907" s="69">
        <v>-57690.63636363636</v>
      </c>
      <c r="BD1907" s="69">
        <v>0</v>
      </c>
      <c r="BE1907" s="69">
        <v>139.74829332746091</v>
      </c>
      <c r="BF1907" s="69">
        <v>-139.74829332746091</v>
      </c>
      <c r="BG1907" s="69">
        <v>52883.083333333336</v>
      </c>
      <c r="BH1907" s="69">
        <v>0</v>
      </c>
      <c r="BI1907" s="69">
        <v>-52883.083333333336</v>
      </c>
      <c r="BJ1907" s="69">
        <v>3.1352876626430477E-5</v>
      </c>
      <c r="BK1907" s="69">
        <v>0</v>
      </c>
      <c r="BL1907" s="69">
        <v>232.28294289897511</v>
      </c>
      <c r="BM1907" s="69">
        <v>-232.28294289897511</v>
      </c>
      <c r="BN1907" s="69">
        <v>0</v>
      </c>
      <c r="BO1907" s="69">
        <v>2.2275862553136223</v>
      </c>
      <c r="BP1907" s="69">
        <v>-2.2275862553136223</v>
      </c>
      <c r="BQ1907" s="69">
        <v>2227.5862553136221</v>
      </c>
      <c r="BR1907" s="69">
        <v>-2227.5862553136221</v>
      </c>
      <c r="BS1907" s="69">
        <v>0.1726713532513181</v>
      </c>
      <c r="BT1907" s="69">
        <v>1752.4369747899159</v>
      </c>
      <c r="BU1907" s="69">
        <v>207.91625124626123</v>
      </c>
      <c r="BV1907" s="69">
        <v>5.9465956001463136E-3</v>
      </c>
    </row>
    <row r="1908" spans="1:74">
      <c r="A1908" s="113" t="s">
        <v>1057</v>
      </c>
      <c r="B1908" s="69" t="s">
        <v>100</v>
      </c>
      <c r="C1908" s="69" t="s">
        <v>157</v>
      </c>
      <c r="D1908" s="69" t="s">
        <v>385</v>
      </c>
      <c r="E1908" s="69" t="s">
        <v>665</v>
      </c>
      <c r="F1908" s="69">
        <v>0</v>
      </c>
      <c r="G1908" s="69">
        <v>13</v>
      </c>
      <c r="H1908" s="69">
        <v>36748</v>
      </c>
      <c r="I1908" s="69">
        <v>173</v>
      </c>
      <c r="J1908" s="69">
        <v>89</v>
      </c>
      <c r="K1908" s="69">
        <v>14867</v>
      </c>
      <c r="L1908" s="69">
        <v>12992</v>
      </c>
      <c r="M1908" s="69">
        <v>109</v>
      </c>
      <c r="N1908" s="69">
        <v>0</v>
      </c>
      <c r="O1908" s="69">
        <v>0</v>
      </c>
      <c r="P1908" s="69">
        <v>2471.7800000000002</v>
      </c>
      <c r="Q1908" s="69">
        <v>104.1</v>
      </c>
      <c r="R1908" s="69">
        <v>2664000</v>
      </c>
      <c r="S1908" s="69">
        <v>2000</v>
      </c>
      <c r="T1908" s="69">
        <v>1332</v>
      </c>
      <c r="U1908" s="69">
        <v>0</v>
      </c>
      <c r="V1908" s="69">
        <v>0</v>
      </c>
      <c r="W1908" s="69">
        <v>0</v>
      </c>
      <c r="X1908" s="69">
        <v>0</v>
      </c>
      <c r="Y1908" s="69">
        <v>0</v>
      </c>
      <c r="Z1908" s="69">
        <v>0</v>
      </c>
      <c r="AA1908" s="69">
        <v>0</v>
      </c>
      <c r="AB1908" s="69">
        <v>0</v>
      </c>
      <c r="AC1908" s="69">
        <v>0</v>
      </c>
      <c r="AD1908" s="69">
        <v>0</v>
      </c>
      <c r="AE1908" s="69">
        <v>0</v>
      </c>
      <c r="AF1908" s="69">
        <v>732462</v>
      </c>
      <c r="AG1908" s="69">
        <v>1931538</v>
      </c>
      <c r="AH1908" s="69">
        <v>451</v>
      </c>
      <c r="AI1908" s="69">
        <v>881</v>
      </c>
      <c r="AJ1908" s="69">
        <v>11</v>
      </c>
      <c r="AK1908" s="69">
        <v>-11</v>
      </c>
      <c r="AL1908" s="69">
        <v>5075</v>
      </c>
      <c r="AM1908" s="69">
        <v>2549</v>
      </c>
      <c r="AN1908" s="69">
        <v>-5075</v>
      </c>
      <c r="AO1908" s="69">
        <v>14</v>
      </c>
      <c r="AP1908" s="69">
        <v>-14</v>
      </c>
      <c r="AQ1908" s="69">
        <v>434704</v>
      </c>
      <c r="AR1908" s="69">
        <v>3057</v>
      </c>
      <c r="AS1908" s="69">
        <v>329594</v>
      </c>
      <c r="AT1908" s="69">
        <v>245288</v>
      </c>
      <c r="AU1908" s="69">
        <v>132</v>
      </c>
      <c r="AV1908" s="69">
        <v>1112</v>
      </c>
      <c r="AW1908" s="69">
        <v>0.27494819819819821</v>
      </c>
      <c r="AX1908" s="69">
        <v>0.33858858858858859</v>
      </c>
      <c r="AY1908" s="69">
        <v>1624.0842572062083</v>
      </c>
      <c r="AZ1908" s="69">
        <v>375.91574279379165</v>
      </c>
      <c r="BA1908" s="69">
        <v>66587.454545454544</v>
      </c>
      <c r="BB1908" s="69">
        <v>0</v>
      </c>
      <c r="BC1908" s="69">
        <v>-66587.454545454544</v>
      </c>
      <c r="BD1908" s="69">
        <v>0</v>
      </c>
      <c r="BE1908" s="69">
        <v>144.32748768472905</v>
      </c>
      <c r="BF1908" s="69">
        <v>-144.32748768472905</v>
      </c>
      <c r="BG1908" s="69">
        <v>52318.714285714283</v>
      </c>
      <c r="BH1908" s="69">
        <v>0</v>
      </c>
      <c r="BI1908" s="69">
        <v>-52318.714285714283</v>
      </c>
      <c r="BJ1908" s="69">
        <v>3.2205822812764545E-5</v>
      </c>
      <c r="BK1908" s="69">
        <v>0</v>
      </c>
      <c r="BL1908" s="69">
        <v>239.60157016683021</v>
      </c>
      <c r="BM1908" s="69">
        <v>-239.60157016683021</v>
      </c>
      <c r="BN1908" s="69">
        <v>0</v>
      </c>
      <c r="BO1908" s="69">
        <v>2.2223159402173582</v>
      </c>
      <c r="BP1908" s="69">
        <v>-2.2223159402173582</v>
      </c>
      <c r="BQ1908" s="69">
        <v>2222.3159402173583</v>
      </c>
      <c r="BR1908" s="69">
        <v>-2222.3159402173583</v>
      </c>
      <c r="BS1908" s="69">
        <v>0.17693213024715576</v>
      </c>
      <c r="BT1908" s="69">
        <v>1858.2424242424242</v>
      </c>
      <c r="BU1908" s="69">
        <v>220.58273381294964</v>
      </c>
      <c r="BV1908" s="69">
        <v>5.8637601678383448E-3</v>
      </c>
    </row>
    <row r="1909" spans="1:74">
      <c r="A1909" s="113" t="s">
        <v>1058</v>
      </c>
      <c r="B1909" s="69" t="s">
        <v>100</v>
      </c>
      <c r="C1909" s="69" t="s">
        <v>157</v>
      </c>
      <c r="D1909" s="69" t="s">
        <v>385</v>
      </c>
      <c r="E1909" s="69" t="s">
        <v>665</v>
      </c>
      <c r="F1909" s="69">
        <v>0</v>
      </c>
      <c r="G1909" s="69">
        <v>25</v>
      </c>
      <c r="H1909" s="69">
        <v>51259</v>
      </c>
      <c r="I1909" s="69">
        <v>238</v>
      </c>
      <c r="J1909" s="69">
        <v>112</v>
      </c>
      <c r="K1909" s="69">
        <v>18345</v>
      </c>
      <c r="L1909" s="69">
        <v>16353</v>
      </c>
      <c r="M1909" s="69">
        <v>128</v>
      </c>
      <c r="N1909" s="69">
        <v>0</v>
      </c>
      <c r="O1909" s="69">
        <v>0</v>
      </c>
      <c r="P1909" s="69">
        <v>2794.17</v>
      </c>
      <c r="Q1909" s="69">
        <v>117.84</v>
      </c>
      <c r="R1909" s="69">
        <v>2664000</v>
      </c>
      <c r="S1909" s="69">
        <v>2000</v>
      </c>
      <c r="T1909" s="69">
        <v>1332</v>
      </c>
      <c r="U1909" s="69">
        <v>0</v>
      </c>
      <c r="V1909" s="69">
        <v>0</v>
      </c>
      <c r="W1909" s="69">
        <v>0</v>
      </c>
      <c r="X1909" s="69">
        <v>0</v>
      </c>
      <c r="Y1909" s="69">
        <v>0</v>
      </c>
      <c r="Z1909" s="69">
        <v>0</v>
      </c>
      <c r="AA1909" s="69">
        <v>0</v>
      </c>
      <c r="AB1909" s="69">
        <v>0</v>
      </c>
      <c r="AC1909" s="69">
        <v>0</v>
      </c>
      <c r="AD1909" s="69">
        <v>0</v>
      </c>
      <c r="AE1909" s="69">
        <v>0</v>
      </c>
      <c r="AF1909" s="69">
        <v>846643</v>
      </c>
      <c r="AG1909" s="69">
        <v>1817357</v>
      </c>
      <c r="AH1909" s="69">
        <v>511</v>
      </c>
      <c r="AI1909" s="69">
        <v>821</v>
      </c>
      <c r="AJ1909" s="69">
        <v>11</v>
      </c>
      <c r="AK1909" s="69">
        <v>-11</v>
      </c>
      <c r="AL1909" s="69">
        <v>5667</v>
      </c>
      <c r="AM1909" s="69">
        <v>2854</v>
      </c>
      <c r="AN1909" s="69">
        <v>-5667</v>
      </c>
      <c r="AO1909" s="69">
        <v>18</v>
      </c>
      <c r="AP1909" s="69">
        <v>-18</v>
      </c>
      <c r="AQ1909" s="69">
        <v>490020</v>
      </c>
      <c r="AR1909" s="69">
        <v>3402</v>
      </c>
      <c r="AS1909" s="69">
        <v>378277</v>
      </c>
      <c r="AT1909" s="69">
        <v>296547</v>
      </c>
      <c r="AU1909" s="69">
        <v>157</v>
      </c>
      <c r="AV1909" s="69">
        <v>1240</v>
      </c>
      <c r="AW1909" s="69">
        <v>0.31780893393393395</v>
      </c>
      <c r="AX1909" s="69">
        <v>0.38363363363363362</v>
      </c>
      <c r="AY1909" s="69">
        <v>1656.8356164383561</v>
      </c>
      <c r="AZ1909" s="69">
        <v>343.16438356164394</v>
      </c>
      <c r="BA1909" s="69">
        <v>76967.545454545456</v>
      </c>
      <c r="BB1909" s="69">
        <v>0</v>
      </c>
      <c r="BC1909" s="69">
        <v>-76967.545454545456</v>
      </c>
      <c r="BD1909" s="69">
        <v>0</v>
      </c>
      <c r="BE1909" s="69">
        <v>149.39880007058409</v>
      </c>
      <c r="BF1909" s="69">
        <v>-149.39880007058409</v>
      </c>
      <c r="BG1909" s="69">
        <v>47035.722222222219</v>
      </c>
      <c r="BH1909" s="69">
        <v>0</v>
      </c>
      <c r="BI1909" s="69">
        <v>-47035.722222222219</v>
      </c>
      <c r="BJ1909" s="69">
        <v>3.6733194563487204E-5</v>
      </c>
      <c r="BK1909" s="69">
        <v>0</v>
      </c>
      <c r="BL1909" s="69">
        <v>248.86625514403292</v>
      </c>
      <c r="BM1909" s="69">
        <v>-248.86625514403292</v>
      </c>
      <c r="BN1909" s="69">
        <v>0</v>
      </c>
      <c r="BO1909" s="69">
        <v>2.238156165984186</v>
      </c>
      <c r="BP1909" s="69">
        <v>-2.238156165984186</v>
      </c>
      <c r="BQ1909" s="69">
        <v>2238.1561659841859</v>
      </c>
      <c r="BR1909" s="69">
        <v>-2238.1561659841859</v>
      </c>
      <c r="BS1909" s="69">
        <v>0.1790469516468115</v>
      </c>
      <c r="BT1909" s="69">
        <v>1888.8343949044586</v>
      </c>
      <c r="BU1909" s="69">
        <v>239.15080645161291</v>
      </c>
      <c r="BV1909" s="69">
        <v>5.8242520713440264E-3</v>
      </c>
    </row>
    <row r="1910" spans="1:74">
      <c r="A1910" s="113" t="s">
        <v>1059</v>
      </c>
      <c r="B1910" s="69" t="s">
        <v>100</v>
      </c>
      <c r="C1910" s="69" t="s">
        <v>157</v>
      </c>
      <c r="D1910" s="69" t="s">
        <v>385</v>
      </c>
      <c r="E1910" s="69" t="s">
        <v>665</v>
      </c>
      <c r="F1910" s="69">
        <v>0</v>
      </c>
      <c r="G1910" s="69">
        <v>43</v>
      </c>
      <c r="H1910" s="69">
        <v>73821</v>
      </c>
      <c r="I1910" s="69">
        <v>449</v>
      </c>
      <c r="J1910" s="69">
        <v>205</v>
      </c>
      <c r="K1910" s="69">
        <v>29706</v>
      </c>
      <c r="L1910" s="69">
        <v>25216</v>
      </c>
      <c r="M1910" s="69">
        <v>239</v>
      </c>
      <c r="N1910" s="69">
        <v>2</v>
      </c>
      <c r="O1910" s="69">
        <v>1</v>
      </c>
      <c r="P1910" s="69">
        <v>2485.0500000000002</v>
      </c>
      <c r="Q1910" s="69">
        <v>91.25</v>
      </c>
      <c r="R1910" s="69">
        <v>2664000</v>
      </c>
      <c r="S1910" s="69">
        <v>2000</v>
      </c>
      <c r="T1910" s="69">
        <v>1332</v>
      </c>
      <c r="U1910" s="69">
        <v>0</v>
      </c>
      <c r="V1910" s="69">
        <v>0</v>
      </c>
      <c r="W1910" s="69">
        <v>0</v>
      </c>
      <c r="X1910" s="69">
        <v>0</v>
      </c>
      <c r="Y1910" s="69">
        <v>0</v>
      </c>
      <c r="Z1910" s="69">
        <v>0</v>
      </c>
      <c r="AA1910" s="69">
        <v>0</v>
      </c>
      <c r="AB1910" s="69">
        <v>0</v>
      </c>
      <c r="AC1910" s="69">
        <v>0</v>
      </c>
      <c r="AD1910" s="69">
        <v>0</v>
      </c>
      <c r="AE1910" s="69">
        <v>0</v>
      </c>
      <c r="AF1910" s="69">
        <v>993915</v>
      </c>
      <c r="AG1910" s="69">
        <v>1670085</v>
      </c>
      <c r="AH1910" s="69">
        <v>593</v>
      </c>
      <c r="AI1910" s="69">
        <v>739</v>
      </c>
      <c r="AJ1910" s="69">
        <v>13</v>
      </c>
      <c r="AK1910" s="69">
        <v>-13</v>
      </c>
      <c r="AL1910" s="69">
        <v>6476</v>
      </c>
      <c r="AM1910" s="69">
        <v>3255</v>
      </c>
      <c r="AN1910" s="69">
        <v>-6476</v>
      </c>
      <c r="AO1910" s="69">
        <v>20</v>
      </c>
      <c r="AP1910" s="69">
        <v>-20</v>
      </c>
      <c r="AQ1910" s="69">
        <v>561426</v>
      </c>
      <c r="AR1910" s="69">
        <v>3865</v>
      </c>
      <c r="AS1910" s="69">
        <v>440987</v>
      </c>
      <c r="AT1910" s="69">
        <v>370368</v>
      </c>
      <c r="AU1910" s="69">
        <v>200</v>
      </c>
      <c r="AV1910" s="69">
        <v>1479</v>
      </c>
      <c r="AW1910" s="69">
        <v>0.37309121621621621</v>
      </c>
      <c r="AX1910" s="69">
        <v>0.44519519519519518</v>
      </c>
      <c r="AY1910" s="69">
        <v>1676.0792580101181</v>
      </c>
      <c r="AZ1910" s="69">
        <v>323.92074198988189</v>
      </c>
      <c r="BA1910" s="69">
        <v>76455</v>
      </c>
      <c r="BB1910" s="69">
        <v>0</v>
      </c>
      <c r="BC1910" s="69">
        <v>-76455</v>
      </c>
      <c r="BD1910" s="69">
        <v>0</v>
      </c>
      <c r="BE1910" s="69">
        <v>153.47668313773934</v>
      </c>
      <c r="BF1910" s="69">
        <v>-153.47668313773934</v>
      </c>
      <c r="BG1910" s="69">
        <v>49695.75</v>
      </c>
      <c r="BH1910" s="69">
        <v>0</v>
      </c>
      <c r="BI1910" s="69">
        <v>-49695.75</v>
      </c>
      <c r="BJ1910" s="69">
        <v>3.5623572830613477E-5</v>
      </c>
      <c r="BK1910" s="69">
        <v>0</v>
      </c>
      <c r="BL1910" s="69">
        <v>257.15782664941787</v>
      </c>
      <c r="BM1910" s="69">
        <v>-257.15782664941787</v>
      </c>
      <c r="BN1910" s="69">
        <v>0</v>
      </c>
      <c r="BO1910" s="69">
        <v>2.2538419499894555</v>
      </c>
      <c r="BP1910" s="69">
        <v>-2.2538419499894555</v>
      </c>
      <c r="BQ1910" s="69">
        <v>2253.8419499894553</v>
      </c>
      <c r="BR1910" s="69">
        <v>-2253.8419499894553</v>
      </c>
      <c r="BS1910" s="69">
        <v>0.18218125960061443</v>
      </c>
      <c r="BT1910" s="69">
        <v>1851.84</v>
      </c>
      <c r="BU1910" s="69">
        <v>250.41784989858013</v>
      </c>
      <c r="BV1910" s="69">
        <v>5.7977364781823431E-3</v>
      </c>
    </row>
    <row r="1911" spans="1:74">
      <c r="A1911" s="113" t="s">
        <v>1031</v>
      </c>
      <c r="B1911" s="69" t="s">
        <v>100</v>
      </c>
      <c r="C1911" s="69" t="s">
        <v>157</v>
      </c>
      <c r="D1911" s="69" t="s">
        <v>385</v>
      </c>
      <c r="E1911" s="69" t="s">
        <v>665</v>
      </c>
      <c r="F1911" s="69">
        <v>0</v>
      </c>
      <c r="G1911" s="69">
        <v>35</v>
      </c>
      <c r="H1911" s="69">
        <v>62280</v>
      </c>
      <c r="I1911" s="69">
        <v>322</v>
      </c>
      <c r="J1911" s="69">
        <v>161</v>
      </c>
      <c r="K1911" s="69">
        <v>23387</v>
      </c>
      <c r="L1911" s="69">
        <v>19860</v>
      </c>
      <c r="M1911" s="69">
        <v>181</v>
      </c>
      <c r="N1911" s="69">
        <v>0</v>
      </c>
      <c r="O1911" s="69">
        <v>0</v>
      </c>
      <c r="P1911" s="69">
        <v>2663.02</v>
      </c>
      <c r="Q1911" s="69">
        <v>101.6</v>
      </c>
      <c r="R1911" s="69">
        <v>2664000</v>
      </c>
      <c r="S1911" s="69">
        <v>2000</v>
      </c>
      <c r="T1911" s="69">
        <v>1332</v>
      </c>
      <c r="U1911" s="69">
        <v>0</v>
      </c>
      <c r="V1911" s="69">
        <v>0</v>
      </c>
      <c r="W1911" s="69">
        <v>0</v>
      </c>
      <c r="X1911" s="69">
        <v>0</v>
      </c>
      <c r="Y1911" s="69">
        <v>0</v>
      </c>
      <c r="Z1911" s="69">
        <v>0</v>
      </c>
      <c r="AA1911" s="69">
        <v>0</v>
      </c>
      <c r="AB1911" s="69">
        <v>0</v>
      </c>
      <c r="AC1911" s="69">
        <v>0</v>
      </c>
      <c r="AD1911" s="69">
        <v>0</v>
      </c>
      <c r="AE1911" s="69">
        <v>0</v>
      </c>
      <c r="AF1911" s="69">
        <v>1106285</v>
      </c>
      <c r="AG1911" s="69">
        <v>1557715</v>
      </c>
      <c r="AH1911" s="69">
        <v>660</v>
      </c>
      <c r="AI1911" s="69">
        <v>672</v>
      </c>
      <c r="AJ1911" s="69">
        <v>13</v>
      </c>
      <c r="AK1911" s="69">
        <v>-13</v>
      </c>
      <c r="AL1911" s="69">
        <v>7059</v>
      </c>
      <c r="AM1911" s="69">
        <v>3555</v>
      </c>
      <c r="AN1911" s="69">
        <v>-7059</v>
      </c>
      <c r="AO1911" s="69">
        <v>21</v>
      </c>
      <c r="AP1911" s="69">
        <v>-21</v>
      </c>
      <c r="AQ1911" s="69">
        <v>610130</v>
      </c>
      <c r="AR1911" s="69">
        <v>4203</v>
      </c>
      <c r="AS1911" s="69">
        <v>482892</v>
      </c>
      <c r="AT1911" s="69">
        <v>432648</v>
      </c>
      <c r="AU1911" s="69">
        <v>235</v>
      </c>
      <c r="AV1911" s="69">
        <v>1660</v>
      </c>
      <c r="AW1911" s="69">
        <v>0.41527214714714716</v>
      </c>
      <c r="AX1911" s="69">
        <v>0.49549549549549549</v>
      </c>
      <c r="AY1911" s="69">
        <v>1676.189393939394</v>
      </c>
      <c r="AZ1911" s="69">
        <v>323.81060606060601</v>
      </c>
      <c r="BA1911" s="69">
        <v>85098.846153846156</v>
      </c>
      <c r="BB1911" s="69">
        <v>0</v>
      </c>
      <c r="BC1911" s="69">
        <v>-85098.846153846156</v>
      </c>
      <c r="BD1911" s="69">
        <v>0</v>
      </c>
      <c r="BE1911" s="69">
        <v>156.71979033857488</v>
      </c>
      <c r="BF1911" s="69">
        <v>-156.71979033857488</v>
      </c>
      <c r="BG1911" s="69">
        <v>52680.238095238092</v>
      </c>
      <c r="BH1911" s="69">
        <v>0</v>
      </c>
      <c r="BI1911" s="69">
        <v>-52680.238095238092</v>
      </c>
      <c r="BJ1911" s="69">
        <v>3.4418894333994395E-5</v>
      </c>
      <c r="BK1911" s="69">
        <v>0</v>
      </c>
      <c r="BL1911" s="69">
        <v>263.21318106114683</v>
      </c>
      <c r="BM1911" s="69">
        <v>-263.21318106114683</v>
      </c>
      <c r="BN1911" s="69">
        <v>0</v>
      </c>
      <c r="BO1911" s="69">
        <v>2.290957398341658</v>
      </c>
      <c r="BP1911" s="69">
        <v>-2.290957398341658</v>
      </c>
      <c r="BQ1911" s="69">
        <v>2290.9573983416581</v>
      </c>
      <c r="BR1911" s="69">
        <v>-2290.9573983416581</v>
      </c>
      <c r="BS1911" s="69">
        <v>0.18565400843881857</v>
      </c>
      <c r="BT1911" s="69">
        <v>1841.0553191489362</v>
      </c>
      <c r="BU1911" s="69">
        <v>260.63132530120481</v>
      </c>
      <c r="BV1911" s="69">
        <v>5.8266271122547654E-3</v>
      </c>
    </row>
    <row r="1912" spans="1:74">
      <c r="A1912" s="113" t="s">
        <v>1032</v>
      </c>
      <c r="B1912" s="69" t="s">
        <v>100</v>
      </c>
      <c r="C1912" s="69" t="s">
        <v>157</v>
      </c>
      <c r="D1912" s="69" t="s">
        <v>385</v>
      </c>
      <c r="E1912" s="69" t="s">
        <v>665</v>
      </c>
      <c r="F1912" s="69">
        <v>0</v>
      </c>
      <c r="G1912" s="69">
        <v>25</v>
      </c>
      <c r="H1912" s="69">
        <v>47516</v>
      </c>
      <c r="I1912" s="69">
        <v>228</v>
      </c>
      <c r="J1912" s="69">
        <v>113</v>
      </c>
      <c r="K1912" s="69">
        <v>21165</v>
      </c>
      <c r="L1912" s="69">
        <v>18678</v>
      </c>
      <c r="M1912" s="69">
        <v>134</v>
      </c>
      <c r="N1912" s="69">
        <v>0</v>
      </c>
      <c r="O1912" s="69">
        <v>0</v>
      </c>
      <c r="P1912" s="69">
        <v>2245.0300000000002</v>
      </c>
      <c r="Q1912" s="69">
        <v>104.89</v>
      </c>
      <c r="R1912" s="69">
        <v>2664000</v>
      </c>
      <c r="S1912" s="69">
        <v>2000</v>
      </c>
      <c r="T1912" s="69">
        <v>1332</v>
      </c>
      <c r="U1912" s="69">
        <v>0</v>
      </c>
      <c r="V1912" s="69">
        <v>0</v>
      </c>
      <c r="W1912" s="69">
        <v>0</v>
      </c>
      <c r="X1912" s="69">
        <v>0</v>
      </c>
      <c r="Y1912" s="69">
        <v>0</v>
      </c>
      <c r="Z1912" s="69">
        <v>0</v>
      </c>
      <c r="AA1912" s="69">
        <v>0</v>
      </c>
      <c r="AB1912" s="69">
        <v>0</v>
      </c>
      <c r="AC1912" s="69">
        <v>0</v>
      </c>
      <c r="AD1912" s="69">
        <v>0</v>
      </c>
      <c r="AE1912" s="69">
        <v>0</v>
      </c>
      <c r="AF1912" s="69">
        <v>1201876</v>
      </c>
      <c r="AG1912" s="69">
        <v>1462124</v>
      </c>
      <c r="AH1912" s="69">
        <v>716</v>
      </c>
      <c r="AI1912" s="69">
        <v>616</v>
      </c>
      <c r="AJ1912" s="69">
        <v>15</v>
      </c>
      <c r="AK1912" s="69">
        <v>-15</v>
      </c>
      <c r="AL1912" s="69">
        <v>7547</v>
      </c>
      <c r="AM1912" s="69">
        <v>3811</v>
      </c>
      <c r="AN1912" s="69">
        <v>-7547</v>
      </c>
      <c r="AO1912" s="69">
        <v>23</v>
      </c>
      <c r="AP1912" s="69">
        <v>-23</v>
      </c>
      <c r="AQ1912" s="69">
        <v>656552</v>
      </c>
      <c r="AR1912" s="69">
        <v>4492</v>
      </c>
      <c r="AS1912" s="69">
        <v>523894</v>
      </c>
      <c r="AT1912" s="69">
        <v>480164</v>
      </c>
      <c r="AU1912" s="69">
        <v>260</v>
      </c>
      <c r="AV1912" s="69">
        <v>1794</v>
      </c>
      <c r="AW1912" s="69">
        <v>0.45115465465465465</v>
      </c>
      <c r="AX1912" s="69">
        <v>0.53753753753753752</v>
      </c>
      <c r="AY1912" s="69">
        <v>1678.5977653631285</v>
      </c>
      <c r="AZ1912" s="69">
        <v>321.40223463687153</v>
      </c>
      <c r="BA1912" s="69">
        <v>80125.066666666666</v>
      </c>
      <c r="BB1912" s="69">
        <v>0</v>
      </c>
      <c r="BC1912" s="69">
        <v>-80125.066666666666</v>
      </c>
      <c r="BD1912" s="69">
        <v>0</v>
      </c>
      <c r="BE1912" s="69">
        <v>159.2521531734464</v>
      </c>
      <c r="BF1912" s="69">
        <v>-159.2521531734464</v>
      </c>
      <c r="BG1912" s="69">
        <v>52255.478260869568</v>
      </c>
      <c r="BH1912" s="69">
        <v>0</v>
      </c>
      <c r="BI1912" s="69">
        <v>-52255.478260869568</v>
      </c>
      <c r="BJ1912" s="69">
        <v>3.5031497885925261E-5</v>
      </c>
      <c r="BK1912" s="69">
        <v>0</v>
      </c>
      <c r="BL1912" s="69">
        <v>267.55921638468391</v>
      </c>
      <c r="BM1912" s="69">
        <v>-267.55921638468391</v>
      </c>
      <c r="BN1912" s="69">
        <v>0</v>
      </c>
      <c r="BO1912" s="69">
        <v>2.2941205663741138</v>
      </c>
      <c r="BP1912" s="69">
        <v>-2.2941205663741138</v>
      </c>
      <c r="BQ1912" s="69">
        <v>2294.1205663741139</v>
      </c>
      <c r="BR1912" s="69">
        <v>-2294.1205663741139</v>
      </c>
      <c r="BS1912" s="69">
        <v>0.18787719758593546</v>
      </c>
      <c r="BT1912" s="69">
        <v>1846.7846153846153</v>
      </c>
      <c r="BU1912" s="69">
        <v>267.64994425863989</v>
      </c>
      <c r="BV1912" s="69">
        <v>5.8045668888374417E-3</v>
      </c>
    </row>
    <row r="1913" spans="1:74">
      <c r="A1913" s="113" t="s">
        <v>1033</v>
      </c>
      <c r="B1913" s="69" t="s">
        <v>100</v>
      </c>
      <c r="C1913" s="69" t="s">
        <v>157</v>
      </c>
      <c r="D1913" s="69" t="s">
        <v>385</v>
      </c>
      <c r="E1913" s="69" t="s">
        <v>665</v>
      </c>
      <c r="F1913" s="69">
        <v>0</v>
      </c>
      <c r="G1913" s="69">
        <v>27</v>
      </c>
      <c r="H1913" s="69">
        <v>47549</v>
      </c>
      <c r="I1913" s="69">
        <v>234</v>
      </c>
      <c r="J1913" s="69">
        <v>133</v>
      </c>
      <c r="K1913" s="69">
        <v>22126</v>
      </c>
      <c r="L1913" s="69">
        <v>19101</v>
      </c>
      <c r="M1913" s="69">
        <v>146</v>
      </c>
      <c r="N1913" s="69">
        <v>0</v>
      </c>
      <c r="O1913" s="69">
        <v>0</v>
      </c>
      <c r="P1913" s="69">
        <v>2149.0100000000002</v>
      </c>
      <c r="Q1913" s="69">
        <v>96.45</v>
      </c>
      <c r="R1913" s="69">
        <v>2664000</v>
      </c>
      <c r="S1913" s="69">
        <v>2000</v>
      </c>
      <c r="T1913" s="69">
        <v>1332</v>
      </c>
      <c r="U1913" s="69">
        <v>0</v>
      </c>
      <c r="V1913" s="69">
        <v>0</v>
      </c>
      <c r="W1913" s="69">
        <v>0</v>
      </c>
      <c r="X1913" s="69">
        <v>0</v>
      </c>
      <c r="Y1913" s="69">
        <v>0</v>
      </c>
      <c r="Z1913" s="69">
        <v>0</v>
      </c>
      <c r="AA1913" s="69">
        <v>0</v>
      </c>
      <c r="AB1913" s="69">
        <v>0</v>
      </c>
      <c r="AC1913" s="69">
        <v>0</v>
      </c>
      <c r="AD1913" s="69">
        <v>0</v>
      </c>
      <c r="AE1913" s="69">
        <v>0</v>
      </c>
      <c r="AF1913" s="69">
        <v>1296638</v>
      </c>
      <c r="AG1913" s="69">
        <v>1367362</v>
      </c>
      <c r="AH1913" s="69">
        <v>771</v>
      </c>
      <c r="AI1913" s="69">
        <v>561</v>
      </c>
      <c r="AJ1913" s="69">
        <v>15</v>
      </c>
      <c r="AK1913" s="69">
        <v>-15</v>
      </c>
      <c r="AL1913" s="69">
        <v>8028</v>
      </c>
      <c r="AM1913" s="69">
        <v>4084</v>
      </c>
      <c r="AN1913" s="69">
        <v>-8028</v>
      </c>
      <c r="AO1913" s="69">
        <v>24</v>
      </c>
      <c r="AP1913" s="69">
        <v>-24</v>
      </c>
      <c r="AQ1913" s="69">
        <v>701808</v>
      </c>
      <c r="AR1913" s="69">
        <v>4800</v>
      </c>
      <c r="AS1913" s="69">
        <v>563400</v>
      </c>
      <c r="AT1913" s="69">
        <v>527713</v>
      </c>
      <c r="AU1913" s="69">
        <v>287</v>
      </c>
      <c r="AV1913" s="69">
        <v>1940</v>
      </c>
      <c r="AW1913" s="69">
        <v>0.486725975975976</v>
      </c>
      <c r="AX1913" s="69">
        <v>0.5788288288288288</v>
      </c>
      <c r="AY1913" s="69">
        <v>1681.7613488975358</v>
      </c>
      <c r="AZ1913" s="69">
        <v>318.23865110246425</v>
      </c>
      <c r="BA1913" s="69">
        <v>86442.53333333334</v>
      </c>
      <c r="BB1913" s="69">
        <v>0</v>
      </c>
      <c r="BC1913" s="69">
        <v>-86442.53333333334</v>
      </c>
      <c r="BD1913" s="69">
        <v>0</v>
      </c>
      <c r="BE1913" s="69">
        <v>161.51444942700547</v>
      </c>
      <c r="BF1913" s="69">
        <v>-161.51444942700547</v>
      </c>
      <c r="BG1913" s="69">
        <v>54026.583333333336</v>
      </c>
      <c r="BH1913" s="69">
        <v>0</v>
      </c>
      <c r="BI1913" s="69">
        <v>-54026.583333333336</v>
      </c>
      <c r="BJ1913" s="69">
        <v>3.4197387319608784E-5</v>
      </c>
      <c r="BK1913" s="69">
        <v>0</v>
      </c>
      <c r="BL1913" s="69">
        <v>270.13291666666669</v>
      </c>
      <c r="BM1913" s="69">
        <v>-270.13291666666669</v>
      </c>
      <c r="BN1913" s="69">
        <v>0</v>
      </c>
      <c r="BO1913" s="69">
        <v>2.3014518991835287</v>
      </c>
      <c r="BP1913" s="69">
        <v>-2.3014518991835287</v>
      </c>
      <c r="BQ1913" s="69">
        <v>2301.4518991835284</v>
      </c>
      <c r="BR1913" s="69">
        <v>-2301.4518991835284</v>
      </c>
      <c r="BS1913" s="69">
        <v>0.18878550440744368</v>
      </c>
      <c r="BT1913" s="69">
        <v>1838.7212543554008</v>
      </c>
      <c r="BU1913" s="69">
        <v>272.01701030927836</v>
      </c>
      <c r="BV1913" s="69">
        <v>5.819255408886761E-3</v>
      </c>
    </row>
    <row r="1914" spans="1:74">
      <c r="A1914" s="113" t="s">
        <v>1034</v>
      </c>
      <c r="B1914" s="69" t="s">
        <v>100</v>
      </c>
      <c r="C1914" s="69" t="s">
        <v>157</v>
      </c>
      <c r="D1914" s="69" t="s">
        <v>385</v>
      </c>
      <c r="E1914" s="69" t="s">
        <v>665</v>
      </c>
      <c r="F1914" s="69">
        <v>0</v>
      </c>
      <c r="G1914" s="69">
        <v>24</v>
      </c>
      <c r="H1914" s="69">
        <v>40125</v>
      </c>
      <c r="I1914" s="69">
        <v>357</v>
      </c>
      <c r="J1914" s="69">
        <v>190</v>
      </c>
      <c r="K1914" s="69">
        <v>45367</v>
      </c>
      <c r="L1914" s="69">
        <v>31927</v>
      </c>
      <c r="M1914" s="69">
        <v>225</v>
      </c>
      <c r="N1914" s="69">
        <v>0</v>
      </c>
      <c r="O1914" s="69">
        <v>1</v>
      </c>
      <c r="P1914" s="69">
        <v>884.45</v>
      </c>
      <c r="Q1914" s="69">
        <v>55.27</v>
      </c>
      <c r="R1914" s="69">
        <v>2664000</v>
      </c>
      <c r="S1914" s="69">
        <v>2000</v>
      </c>
      <c r="T1914" s="69">
        <v>1332</v>
      </c>
      <c r="U1914" s="69">
        <v>0</v>
      </c>
      <c r="V1914" s="69">
        <v>0</v>
      </c>
      <c r="W1914" s="69">
        <v>0</v>
      </c>
      <c r="X1914" s="69">
        <v>0</v>
      </c>
      <c r="Y1914" s="69">
        <v>0</v>
      </c>
      <c r="Z1914" s="69">
        <v>0</v>
      </c>
      <c r="AA1914" s="69">
        <v>0</v>
      </c>
      <c r="AB1914" s="69">
        <v>0</v>
      </c>
      <c r="AC1914" s="69">
        <v>0</v>
      </c>
      <c r="AD1914" s="69">
        <v>0</v>
      </c>
      <c r="AE1914" s="69">
        <v>0</v>
      </c>
      <c r="AF1914" s="69">
        <v>1383882</v>
      </c>
      <c r="AG1914" s="69">
        <v>1280118</v>
      </c>
      <c r="AH1914" s="69">
        <v>826</v>
      </c>
      <c r="AI1914" s="69">
        <v>506</v>
      </c>
      <c r="AJ1914" s="69">
        <v>17</v>
      </c>
      <c r="AK1914" s="69">
        <v>-17</v>
      </c>
      <c r="AL1914" s="69">
        <v>8625</v>
      </c>
      <c r="AM1914" s="69">
        <v>4415</v>
      </c>
      <c r="AN1914" s="69">
        <v>-8625</v>
      </c>
      <c r="AO1914" s="69">
        <v>24</v>
      </c>
      <c r="AP1914" s="69">
        <v>-24</v>
      </c>
      <c r="AQ1914" s="69">
        <v>771546</v>
      </c>
      <c r="AR1914" s="69">
        <v>5173</v>
      </c>
      <c r="AS1914" s="69">
        <v>616970</v>
      </c>
      <c r="AT1914" s="69">
        <v>567838</v>
      </c>
      <c r="AU1914" s="69">
        <v>311</v>
      </c>
      <c r="AV1914" s="69">
        <v>2165</v>
      </c>
      <c r="AW1914" s="69">
        <v>0.51947522522522527</v>
      </c>
      <c r="AX1914" s="69">
        <v>0.62012012012012008</v>
      </c>
      <c r="AY1914" s="69">
        <v>1675.4019370460048</v>
      </c>
      <c r="AZ1914" s="69">
        <v>324.59806295399517</v>
      </c>
      <c r="BA1914" s="69">
        <v>81404.823529411762</v>
      </c>
      <c r="BB1914" s="69">
        <v>0</v>
      </c>
      <c r="BC1914" s="69">
        <v>-81404.823529411762</v>
      </c>
      <c r="BD1914" s="69">
        <v>0</v>
      </c>
      <c r="BE1914" s="69">
        <v>160.45008695652174</v>
      </c>
      <c r="BF1914" s="69">
        <v>-160.45008695652174</v>
      </c>
      <c r="BG1914" s="69">
        <v>57661.75</v>
      </c>
      <c r="BH1914" s="69">
        <v>0</v>
      </c>
      <c r="BI1914" s="69">
        <v>-57661.75</v>
      </c>
      <c r="BJ1914" s="69">
        <v>3.1106376029426635E-5</v>
      </c>
      <c r="BK1914" s="69">
        <v>0</v>
      </c>
      <c r="BL1914" s="69">
        <v>267.52020104388168</v>
      </c>
      <c r="BM1914" s="69">
        <v>-267.52020104388168</v>
      </c>
      <c r="BN1914" s="69">
        <v>0</v>
      </c>
      <c r="BO1914" s="69">
        <v>2.2430296448773848</v>
      </c>
      <c r="BP1914" s="69">
        <v>-2.2430296448773848</v>
      </c>
      <c r="BQ1914" s="69">
        <v>2243.0296448773847</v>
      </c>
      <c r="BR1914" s="69">
        <v>-2243.0296448773847</v>
      </c>
      <c r="BS1914" s="69">
        <v>0.1870894677236693</v>
      </c>
      <c r="BT1914" s="69">
        <v>1825.8456591639872</v>
      </c>
      <c r="BU1914" s="69">
        <v>262.28083140877601</v>
      </c>
      <c r="BV1914" s="69">
        <v>5.7222770904132745E-3</v>
      </c>
    </row>
    <row r="1915" spans="1:74">
      <c r="A1915" s="113" t="s">
        <v>1035</v>
      </c>
      <c r="B1915" s="69" t="s">
        <v>100</v>
      </c>
      <c r="C1915" s="69" t="s">
        <v>157</v>
      </c>
      <c r="D1915" s="69" t="s">
        <v>385</v>
      </c>
      <c r="E1915" s="69" t="s">
        <v>665</v>
      </c>
      <c r="F1915" s="69">
        <v>0</v>
      </c>
      <c r="G1915" s="69">
        <v>30</v>
      </c>
      <c r="H1915" s="69">
        <v>69517</v>
      </c>
      <c r="I1915" s="69">
        <v>539</v>
      </c>
      <c r="J1915" s="69">
        <v>304</v>
      </c>
      <c r="K1915" s="69">
        <v>64300</v>
      </c>
      <c r="L1915" s="69">
        <v>42900</v>
      </c>
      <c r="M1915" s="69">
        <v>344</v>
      </c>
      <c r="N1915" s="69">
        <v>0</v>
      </c>
      <c r="O1915" s="69">
        <v>1</v>
      </c>
      <c r="P1915" s="69">
        <v>1081.1400000000001</v>
      </c>
      <c r="Q1915" s="69">
        <v>63.31</v>
      </c>
      <c r="R1915" s="69">
        <v>2664000</v>
      </c>
      <c r="S1915" s="69">
        <v>2000</v>
      </c>
      <c r="T1915" s="69">
        <v>1332</v>
      </c>
      <c r="U1915" s="69">
        <v>0</v>
      </c>
      <c r="V1915" s="69">
        <v>0</v>
      </c>
      <c r="W1915" s="69">
        <v>0</v>
      </c>
      <c r="X1915" s="69">
        <v>0</v>
      </c>
      <c r="Y1915" s="69">
        <v>0</v>
      </c>
      <c r="Z1915" s="69">
        <v>0</v>
      </c>
      <c r="AA1915" s="69">
        <v>0</v>
      </c>
      <c r="AB1915" s="69">
        <v>0</v>
      </c>
      <c r="AC1915" s="69">
        <v>0</v>
      </c>
      <c r="AD1915" s="69">
        <v>0</v>
      </c>
      <c r="AE1915" s="69">
        <v>0</v>
      </c>
      <c r="AF1915" s="69">
        <v>1510232</v>
      </c>
      <c r="AG1915" s="69">
        <v>1153768</v>
      </c>
      <c r="AH1915" s="69">
        <v>885</v>
      </c>
      <c r="AI1915" s="69">
        <v>447</v>
      </c>
      <c r="AJ1915" s="69">
        <v>18</v>
      </c>
      <c r="AK1915" s="69">
        <v>-18</v>
      </c>
      <c r="AL1915" s="69">
        <v>9422</v>
      </c>
      <c r="AM1915" s="69">
        <v>4860</v>
      </c>
      <c r="AN1915" s="69">
        <v>-9422</v>
      </c>
      <c r="AO1915" s="69">
        <v>25</v>
      </c>
      <c r="AP1915" s="69">
        <v>-25</v>
      </c>
      <c r="AQ1915" s="69">
        <v>864993</v>
      </c>
      <c r="AR1915" s="69">
        <v>5675</v>
      </c>
      <c r="AS1915" s="69">
        <v>685523</v>
      </c>
      <c r="AT1915" s="69">
        <v>637355</v>
      </c>
      <c r="AU1915" s="69">
        <v>341</v>
      </c>
      <c r="AV1915" s="69">
        <v>2509</v>
      </c>
      <c r="AW1915" s="69">
        <v>0.56690390390390388</v>
      </c>
      <c r="AX1915" s="69">
        <v>0.6644144144144144</v>
      </c>
      <c r="AY1915" s="69">
        <v>1706.4768361581921</v>
      </c>
      <c r="AZ1915" s="69">
        <v>293.5231638418079</v>
      </c>
      <c r="BA1915" s="69">
        <v>83901.777777777781</v>
      </c>
      <c r="BB1915" s="69">
        <v>0</v>
      </c>
      <c r="BC1915" s="69">
        <v>-83901.777777777781</v>
      </c>
      <c r="BD1915" s="69">
        <v>0</v>
      </c>
      <c r="BE1915" s="69">
        <v>160.28783697728721</v>
      </c>
      <c r="BF1915" s="69">
        <v>-160.28783697728721</v>
      </c>
      <c r="BG1915" s="69">
        <v>60409.279999999999</v>
      </c>
      <c r="BH1915" s="69">
        <v>0</v>
      </c>
      <c r="BI1915" s="69">
        <v>-60409.279999999999</v>
      </c>
      <c r="BJ1915" s="69">
        <v>2.8901967992804565E-5</v>
      </c>
      <c r="BK1915" s="69">
        <v>0</v>
      </c>
      <c r="BL1915" s="69">
        <v>266.12017621145372</v>
      </c>
      <c r="BM1915" s="69">
        <v>-266.12017621145372</v>
      </c>
      <c r="BN1915" s="69">
        <v>0</v>
      </c>
      <c r="BO1915" s="69">
        <v>2.2030362219794228</v>
      </c>
      <c r="BP1915" s="69">
        <v>-2.2030362219794228</v>
      </c>
      <c r="BQ1915" s="69">
        <v>2203.0362219794229</v>
      </c>
      <c r="BR1915" s="69">
        <v>-2203.0362219794229</v>
      </c>
      <c r="BS1915" s="69">
        <v>0.18209876543209877</v>
      </c>
      <c r="BT1915" s="69">
        <v>1869.0762463343108</v>
      </c>
      <c r="BU1915" s="69">
        <v>254.02750099641293</v>
      </c>
      <c r="BV1915" s="69">
        <v>5.6185425778012077E-3</v>
      </c>
    </row>
    <row r="1916" spans="1:74">
      <c r="A1916" s="113" t="s">
        <v>1036</v>
      </c>
      <c r="B1916" s="69" t="s">
        <v>100</v>
      </c>
      <c r="C1916" s="69" t="s">
        <v>157</v>
      </c>
      <c r="D1916" s="69" t="s">
        <v>385</v>
      </c>
      <c r="E1916" s="69" t="s">
        <v>665</v>
      </c>
      <c r="F1916" s="69">
        <v>0</v>
      </c>
      <c r="G1916" s="69">
        <v>4</v>
      </c>
      <c r="H1916" s="69">
        <v>26169</v>
      </c>
      <c r="I1916" s="69">
        <v>59</v>
      </c>
      <c r="J1916" s="69">
        <v>40</v>
      </c>
      <c r="K1916" s="69">
        <v>8518</v>
      </c>
      <c r="L1916" s="69">
        <v>7590</v>
      </c>
      <c r="M1916" s="69">
        <v>42</v>
      </c>
      <c r="N1916" s="69">
        <v>0</v>
      </c>
      <c r="O1916" s="69">
        <v>0</v>
      </c>
      <c r="P1916" s="69">
        <v>3072.2</v>
      </c>
      <c r="Q1916" s="69">
        <v>191.01</v>
      </c>
      <c r="R1916" s="69">
        <v>2664000</v>
      </c>
      <c r="S1916" s="69">
        <v>2000</v>
      </c>
      <c r="T1916" s="69">
        <v>1332</v>
      </c>
      <c r="U1916" s="69">
        <v>0</v>
      </c>
      <c r="V1916" s="69">
        <v>0</v>
      </c>
      <c r="W1916" s="69">
        <v>0</v>
      </c>
      <c r="X1916" s="69">
        <v>0</v>
      </c>
      <c r="Y1916" s="69">
        <v>0</v>
      </c>
      <c r="Z1916" s="69">
        <v>0</v>
      </c>
      <c r="AA1916" s="69">
        <v>0</v>
      </c>
      <c r="AB1916" s="69">
        <v>0</v>
      </c>
      <c r="AC1916" s="69">
        <v>0</v>
      </c>
      <c r="AD1916" s="69">
        <v>0</v>
      </c>
      <c r="AE1916" s="69">
        <v>0</v>
      </c>
      <c r="AF1916" s="69">
        <v>1611557</v>
      </c>
      <c r="AG1916" s="69">
        <v>1052443</v>
      </c>
      <c r="AH1916" s="69">
        <v>936</v>
      </c>
      <c r="AI1916" s="69">
        <v>396</v>
      </c>
      <c r="AJ1916" s="69">
        <v>18</v>
      </c>
      <c r="AK1916" s="69">
        <v>-18</v>
      </c>
      <c r="AL1916" s="69">
        <v>9884</v>
      </c>
      <c r="AM1916" s="69">
        <v>5125</v>
      </c>
      <c r="AN1916" s="69">
        <v>-9884</v>
      </c>
      <c r="AO1916" s="69">
        <v>25</v>
      </c>
      <c r="AP1916" s="69">
        <v>-25</v>
      </c>
      <c r="AQ1916" s="69">
        <v>909741</v>
      </c>
      <c r="AR1916" s="69">
        <v>5963</v>
      </c>
      <c r="AS1916" s="69">
        <v>725671</v>
      </c>
      <c r="AT1916" s="69">
        <v>663524</v>
      </c>
      <c r="AU1916" s="69">
        <v>345</v>
      </c>
      <c r="AV1916" s="69">
        <v>2551</v>
      </c>
      <c r="AW1916" s="69">
        <v>0.60493881381381387</v>
      </c>
      <c r="AX1916" s="69">
        <v>0.70270270270270274</v>
      </c>
      <c r="AY1916" s="69">
        <v>1721.7489316239316</v>
      </c>
      <c r="AZ1916" s="69">
        <v>278.25106837606836</v>
      </c>
      <c r="BA1916" s="69">
        <v>89530.944444444438</v>
      </c>
      <c r="BB1916" s="69">
        <v>0</v>
      </c>
      <c r="BC1916" s="69">
        <v>-89530.944444444438</v>
      </c>
      <c r="BD1916" s="69">
        <v>0</v>
      </c>
      <c r="BE1916" s="69">
        <v>163.04704573047349</v>
      </c>
      <c r="BF1916" s="69">
        <v>-163.04704573047349</v>
      </c>
      <c r="BG1916" s="69">
        <v>64462.28</v>
      </c>
      <c r="BH1916" s="69">
        <v>0</v>
      </c>
      <c r="BI1916" s="69">
        <v>-64462.28</v>
      </c>
      <c r="BJ1916" s="69">
        <v>2.748034880257128E-5</v>
      </c>
      <c r="BK1916" s="69">
        <v>0</v>
      </c>
      <c r="BL1916" s="69">
        <v>270.25943317122255</v>
      </c>
      <c r="BM1916" s="69">
        <v>-270.25943317122255</v>
      </c>
      <c r="BN1916" s="69">
        <v>0</v>
      </c>
      <c r="BO1916" s="69">
        <v>2.2207818694697736</v>
      </c>
      <c r="BP1916" s="69">
        <v>-2.2207818694697736</v>
      </c>
      <c r="BQ1916" s="69">
        <v>2220.7818694697735</v>
      </c>
      <c r="BR1916" s="69">
        <v>-2220.7818694697735</v>
      </c>
      <c r="BS1916" s="69">
        <v>0.18263414634146341</v>
      </c>
      <c r="BT1916" s="69">
        <v>1923.2579710144928</v>
      </c>
      <c r="BU1916" s="69">
        <v>260.10348882791061</v>
      </c>
      <c r="BV1916" s="69">
        <v>5.6334715045271129E-3</v>
      </c>
    </row>
    <row r="1917" spans="1:74">
      <c r="A1917" s="113" t="s">
        <v>1054</v>
      </c>
      <c r="B1917" s="69" t="s">
        <v>184</v>
      </c>
      <c r="C1917" s="69" t="s">
        <v>248</v>
      </c>
      <c r="D1917" s="69" t="s">
        <v>408</v>
      </c>
      <c r="E1917" s="69" t="s">
        <v>706</v>
      </c>
      <c r="F1917" s="69">
        <v>0</v>
      </c>
      <c r="G1917" s="69">
        <v>0</v>
      </c>
      <c r="H1917" s="69">
        <v>67474</v>
      </c>
      <c r="I1917" s="69">
        <v>1308</v>
      </c>
      <c r="J1917" s="69">
        <v>1084</v>
      </c>
      <c r="K1917" s="69">
        <v>31227</v>
      </c>
      <c r="L1917" s="69">
        <v>27726</v>
      </c>
      <c r="M1917" s="69">
        <v>3827</v>
      </c>
      <c r="N1917" s="69">
        <v>1</v>
      </c>
      <c r="O1917" s="69">
        <v>0</v>
      </c>
      <c r="P1917" s="69">
        <v>2160.7600000000002</v>
      </c>
      <c r="Q1917" s="69">
        <v>5.88</v>
      </c>
      <c r="R1917" s="69">
        <v>3373585</v>
      </c>
      <c r="S1917" s="69">
        <v>0</v>
      </c>
      <c r="T1917" s="69">
        <v>0</v>
      </c>
      <c r="U1917" s="69">
        <v>0</v>
      </c>
      <c r="V1917" s="69">
        <v>36008</v>
      </c>
      <c r="W1917" s="69">
        <v>94</v>
      </c>
      <c r="X1917" s="69">
        <v>0</v>
      </c>
      <c r="Y1917" s="69">
        <v>0</v>
      </c>
      <c r="Z1917" s="69">
        <v>0</v>
      </c>
      <c r="AA1917" s="69">
        <v>0</v>
      </c>
      <c r="AB1917" s="69">
        <v>0</v>
      </c>
      <c r="AC1917" s="69">
        <v>0</v>
      </c>
      <c r="AD1917" s="69">
        <v>0</v>
      </c>
      <c r="AE1917" s="69">
        <v>0</v>
      </c>
      <c r="AF1917" s="69">
        <v>343025</v>
      </c>
      <c r="AG1917" s="69">
        <v>3030560</v>
      </c>
      <c r="AH1917" s="69">
        <v>0</v>
      </c>
      <c r="AI1917" s="69">
        <v>0</v>
      </c>
      <c r="AJ1917" s="69">
        <v>0</v>
      </c>
      <c r="AK1917" s="69">
        <v>0</v>
      </c>
      <c r="AL1917" s="69">
        <v>5350</v>
      </c>
      <c r="AM1917" s="69">
        <v>4581</v>
      </c>
      <c r="AN1917" s="69">
        <v>30658</v>
      </c>
      <c r="AO1917" s="69">
        <v>3</v>
      </c>
      <c r="AP1917" s="69">
        <v>-3</v>
      </c>
      <c r="AQ1917" s="69">
        <v>541704</v>
      </c>
      <c r="AR1917" s="69">
        <v>7355</v>
      </c>
      <c r="AS1917" s="69">
        <v>259701</v>
      </c>
      <c r="AT1917" s="69">
        <v>67474</v>
      </c>
      <c r="AU1917" s="69">
        <v>0</v>
      </c>
      <c r="AV1917" s="69">
        <v>3827</v>
      </c>
      <c r="AW1917" s="69">
        <v>0.10167966717898022</v>
      </c>
      <c r="AX1917" s="69">
        <v>0</v>
      </c>
      <c r="AY1917" s="69">
        <v>0</v>
      </c>
      <c r="AZ1917" s="69">
        <v>0</v>
      </c>
      <c r="BA1917" s="69">
        <v>0</v>
      </c>
      <c r="BB1917" s="69">
        <v>0</v>
      </c>
      <c r="BC1917" s="69">
        <v>0</v>
      </c>
      <c r="BD1917" s="69">
        <v>0.14857809375694289</v>
      </c>
      <c r="BE1917" s="69">
        <v>64.116822429906549</v>
      </c>
      <c r="BF1917" s="69">
        <v>29.883177570093451</v>
      </c>
      <c r="BG1917" s="69">
        <v>114341.66666666667</v>
      </c>
      <c r="BH1917" s="69">
        <v>0</v>
      </c>
      <c r="BI1917" s="69">
        <v>-114341.66666666667</v>
      </c>
      <c r="BJ1917" s="69">
        <v>5.5380798369589299E-6</v>
      </c>
      <c r="BK1917" s="69">
        <v>0</v>
      </c>
      <c r="BL1917" s="69">
        <v>46.638341264445955</v>
      </c>
      <c r="BM1917" s="69">
        <v>-46.638341264445955</v>
      </c>
      <c r="BN1917" s="69">
        <v>0</v>
      </c>
      <c r="BO1917" s="69">
        <v>1.3208458958571587</v>
      </c>
      <c r="BP1917" s="69">
        <v>-1.3208458958571587</v>
      </c>
      <c r="BQ1917" s="69">
        <v>1320.8458958571587</v>
      </c>
      <c r="BR1917" s="69">
        <v>-1320.8458958571587</v>
      </c>
      <c r="BS1917" s="69">
        <v>0</v>
      </c>
      <c r="BT1917" s="69">
        <v>0</v>
      </c>
      <c r="BU1917" s="69">
        <v>17.631042592108702</v>
      </c>
      <c r="BV1917" s="69">
        <v>9.8762423759100916E-3</v>
      </c>
    </row>
    <row r="1918" spans="1:74">
      <c r="A1918" s="113" t="s">
        <v>1055</v>
      </c>
      <c r="B1918" s="69" t="s">
        <v>184</v>
      </c>
      <c r="C1918" s="69" t="s">
        <v>248</v>
      </c>
      <c r="D1918" s="69" t="s">
        <v>408</v>
      </c>
      <c r="E1918" s="69" t="s">
        <v>706</v>
      </c>
      <c r="F1918" s="69">
        <v>0</v>
      </c>
      <c r="G1918" s="69">
        <v>0</v>
      </c>
      <c r="H1918" s="69">
        <v>79053</v>
      </c>
      <c r="I1918" s="69">
        <v>1770</v>
      </c>
      <c r="J1918" s="69">
        <v>1434</v>
      </c>
      <c r="K1918" s="69">
        <v>37153</v>
      </c>
      <c r="L1918" s="69">
        <v>33311</v>
      </c>
      <c r="M1918" s="69">
        <v>1992</v>
      </c>
      <c r="N1918" s="69">
        <v>0</v>
      </c>
      <c r="O1918" s="69">
        <v>0</v>
      </c>
      <c r="P1918" s="69">
        <v>2127.77</v>
      </c>
      <c r="Q1918" s="69">
        <v>13.2</v>
      </c>
      <c r="R1918" s="69">
        <v>3373585</v>
      </c>
      <c r="S1918" s="69">
        <v>0</v>
      </c>
      <c r="T1918" s="69">
        <v>0</v>
      </c>
      <c r="U1918" s="69">
        <v>0</v>
      </c>
      <c r="V1918" s="69">
        <v>36008</v>
      </c>
      <c r="W1918" s="69">
        <v>94</v>
      </c>
      <c r="X1918" s="69">
        <v>0</v>
      </c>
      <c r="Y1918" s="69">
        <v>0</v>
      </c>
      <c r="Z1918" s="69">
        <v>0</v>
      </c>
      <c r="AA1918" s="69">
        <v>0</v>
      </c>
      <c r="AB1918" s="69">
        <v>0</v>
      </c>
      <c r="AC1918" s="69">
        <v>0</v>
      </c>
      <c r="AD1918" s="69">
        <v>0</v>
      </c>
      <c r="AE1918" s="69">
        <v>0</v>
      </c>
      <c r="AF1918" s="69">
        <v>451601</v>
      </c>
      <c r="AG1918" s="69">
        <v>2921984</v>
      </c>
      <c r="AH1918" s="69">
        <v>0</v>
      </c>
      <c r="AI1918" s="69">
        <v>0</v>
      </c>
      <c r="AJ1918" s="69">
        <v>0</v>
      </c>
      <c r="AK1918" s="69">
        <v>0</v>
      </c>
      <c r="AL1918" s="69">
        <v>7488</v>
      </c>
      <c r="AM1918" s="69">
        <v>6362</v>
      </c>
      <c r="AN1918" s="69">
        <v>28520</v>
      </c>
      <c r="AO1918" s="69">
        <v>3</v>
      </c>
      <c r="AP1918" s="69">
        <v>-3</v>
      </c>
      <c r="AQ1918" s="69">
        <v>631419</v>
      </c>
      <c r="AR1918" s="69">
        <v>9699</v>
      </c>
      <c r="AS1918" s="69">
        <v>320421</v>
      </c>
      <c r="AT1918" s="69">
        <v>146527</v>
      </c>
      <c r="AU1918" s="69">
        <v>0</v>
      </c>
      <c r="AV1918" s="69">
        <v>5819</v>
      </c>
      <c r="AW1918" s="69">
        <v>0.13386382735280125</v>
      </c>
      <c r="AX1918" s="69">
        <v>0</v>
      </c>
      <c r="AY1918" s="69">
        <v>0</v>
      </c>
      <c r="AZ1918" s="69">
        <v>0</v>
      </c>
      <c r="BA1918" s="69">
        <v>0</v>
      </c>
      <c r="BB1918" s="69">
        <v>0</v>
      </c>
      <c r="BC1918" s="69">
        <v>0</v>
      </c>
      <c r="BD1918" s="69">
        <v>0.20795378804710066</v>
      </c>
      <c r="BE1918" s="69">
        <v>60.309962606837608</v>
      </c>
      <c r="BF1918" s="69">
        <v>33.690037393162392</v>
      </c>
      <c r="BG1918" s="69">
        <v>150533.66666666666</v>
      </c>
      <c r="BH1918" s="69">
        <v>0</v>
      </c>
      <c r="BI1918" s="69">
        <v>-150533.66666666666</v>
      </c>
      <c r="BJ1918" s="69">
        <v>4.7512032422210926E-6</v>
      </c>
      <c r="BK1918" s="69">
        <v>0</v>
      </c>
      <c r="BL1918" s="69">
        <v>46.561604289101972</v>
      </c>
      <c r="BM1918" s="69">
        <v>-46.561604289101972</v>
      </c>
      <c r="BN1918" s="69">
        <v>0</v>
      </c>
      <c r="BO1918" s="69">
        <v>1.4093988845924581</v>
      </c>
      <c r="BP1918" s="69">
        <v>-1.4093988845924581</v>
      </c>
      <c r="BQ1918" s="69">
        <v>1409.398884592458</v>
      </c>
      <c r="BR1918" s="69">
        <v>-1409.398884592458</v>
      </c>
      <c r="BS1918" s="69">
        <v>0</v>
      </c>
      <c r="BT1918" s="69">
        <v>0</v>
      </c>
      <c r="BU1918" s="69">
        <v>25.180787076817321</v>
      </c>
      <c r="BV1918" s="69">
        <v>1.1859003292583848E-2</v>
      </c>
    </row>
    <row r="1919" spans="1:74">
      <c r="A1919" s="113" t="s">
        <v>1056</v>
      </c>
      <c r="B1919" s="69" t="s">
        <v>184</v>
      </c>
      <c r="C1919" s="69" t="s">
        <v>248</v>
      </c>
      <c r="D1919" s="69" t="s">
        <v>408</v>
      </c>
      <c r="E1919" s="69" t="s">
        <v>706</v>
      </c>
      <c r="F1919" s="69">
        <v>0</v>
      </c>
      <c r="G1919" s="69">
        <v>0</v>
      </c>
      <c r="H1919" s="69">
        <v>82598</v>
      </c>
      <c r="I1919" s="69">
        <v>1674</v>
      </c>
      <c r="J1919" s="69">
        <v>1493</v>
      </c>
      <c r="K1919" s="69">
        <v>38793</v>
      </c>
      <c r="L1919" s="69">
        <v>34401</v>
      </c>
      <c r="M1919" s="69">
        <v>2154</v>
      </c>
      <c r="N1919" s="69">
        <v>0</v>
      </c>
      <c r="O1919" s="69">
        <v>0</v>
      </c>
      <c r="P1919" s="69">
        <v>2129.1999999999998</v>
      </c>
      <c r="Q1919" s="69">
        <v>12.75</v>
      </c>
      <c r="R1919" s="69">
        <v>3373585</v>
      </c>
      <c r="S1919" s="69">
        <v>0</v>
      </c>
      <c r="T1919" s="69">
        <v>0</v>
      </c>
      <c r="U1919" s="69">
        <v>0</v>
      </c>
      <c r="V1919" s="69">
        <v>36008</v>
      </c>
      <c r="W1919" s="69">
        <v>94</v>
      </c>
      <c r="X1919" s="69">
        <v>0</v>
      </c>
      <c r="Y1919" s="69">
        <v>0</v>
      </c>
      <c r="Z1919" s="69">
        <v>0</v>
      </c>
      <c r="AA1919" s="69">
        <v>0</v>
      </c>
      <c r="AB1919" s="69">
        <v>0</v>
      </c>
      <c r="AC1919" s="69">
        <v>0</v>
      </c>
      <c r="AD1919" s="69">
        <v>0</v>
      </c>
      <c r="AE1919" s="69">
        <v>0</v>
      </c>
      <c r="AF1919" s="69">
        <v>534323</v>
      </c>
      <c r="AG1919" s="69">
        <v>2839262</v>
      </c>
      <c r="AH1919" s="69">
        <v>0</v>
      </c>
      <c r="AI1919" s="69">
        <v>0</v>
      </c>
      <c r="AJ1919" s="69">
        <v>0</v>
      </c>
      <c r="AK1919" s="69">
        <v>0</v>
      </c>
      <c r="AL1919" s="69">
        <v>9166</v>
      </c>
      <c r="AM1919" s="69">
        <v>7856</v>
      </c>
      <c r="AN1919" s="69">
        <v>26842</v>
      </c>
      <c r="AO1919" s="69">
        <v>3</v>
      </c>
      <c r="AP1919" s="69">
        <v>-3</v>
      </c>
      <c r="AQ1919" s="69">
        <v>670434</v>
      </c>
      <c r="AR1919" s="69">
        <v>11854</v>
      </c>
      <c r="AS1919" s="69">
        <v>354967</v>
      </c>
      <c r="AT1919" s="69">
        <v>229125</v>
      </c>
      <c r="AU1919" s="69">
        <v>0</v>
      </c>
      <c r="AV1919" s="69">
        <v>7973</v>
      </c>
      <c r="AW1919" s="69">
        <v>0.15838433002280955</v>
      </c>
      <c r="AX1919" s="69">
        <v>0</v>
      </c>
      <c r="AY1919" s="69">
        <v>0</v>
      </c>
      <c r="AZ1919" s="69">
        <v>0</v>
      </c>
      <c r="BA1919" s="69">
        <v>0</v>
      </c>
      <c r="BB1919" s="69">
        <v>0</v>
      </c>
      <c r="BC1919" s="69">
        <v>0</v>
      </c>
      <c r="BD1919" s="69">
        <v>0.25455454343479228</v>
      </c>
      <c r="BE1919" s="69">
        <v>58.294021383373334</v>
      </c>
      <c r="BF1919" s="69">
        <v>35.705978616626666</v>
      </c>
      <c r="BG1919" s="69">
        <v>178107.66666666666</v>
      </c>
      <c r="BH1919" s="69">
        <v>0</v>
      </c>
      <c r="BI1919" s="69">
        <v>-178107.66666666666</v>
      </c>
      <c r="BJ1919" s="69">
        <v>4.4747133946070751E-6</v>
      </c>
      <c r="BK1919" s="69">
        <v>0</v>
      </c>
      <c r="BL1919" s="69">
        <v>45.075333220853722</v>
      </c>
      <c r="BM1919" s="69">
        <v>-45.075333220853722</v>
      </c>
      <c r="BN1919" s="69">
        <v>0</v>
      </c>
      <c r="BO1919" s="69">
        <v>1.5052751382522882</v>
      </c>
      <c r="BP1919" s="69">
        <v>-1.5052751382522882</v>
      </c>
      <c r="BQ1919" s="69">
        <v>1505.2751382522881</v>
      </c>
      <c r="BR1919" s="69">
        <v>-1505.2751382522881</v>
      </c>
      <c r="BS1919" s="69">
        <v>0</v>
      </c>
      <c r="BT1919" s="69">
        <v>0</v>
      </c>
      <c r="BU1919" s="69">
        <v>28.737614448764582</v>
      </c>
      <c r="BV1919" s="69">
        <v>1.3671740991656151E-2</v>
      </c>
    </row>
    <row r="1920" spans="1:74">
      <c r="A1920" s="113" t="s">
        <v>1057</v>
      </c>
      <c r="B1920" s="69" t="s">
        <v>184</v>
      </c>
      <c r="C1920" s="69" t="s">
        <v>248</v>
      </c>
      <c r="D1920" s="69" t="s">
        <v>408</v>
      </c>
      <c r="E1920" s="69" t="s">
        <v>706</v>
      </c>
      <c r="F1920" s="69">
        <v>0</v>
      </c>
      <c r="G1920" s="69">
        <v>0</v>
      </c>
      <c r="H1920" s="69">
        <v>86310</v>
      </c>
      <c r="I1920" s="69">
        <v>1948</v>
      </c>
      <c r="J1920" s="69">
        <v>1734</v>
      </c>
      <c r="K1920" s="69">
        <v>44707</v>
      </c>
      <c r="L1920" s="69">
        <v>39808</v>
      </c>
      <c r="M1920" s="69">
        <v>2342</v>
      </c>
      <c r="N1920" s="69">
        <v>0</v>
      </c>
      <c r="O1920" s="69">
        <v>0</v>
      </c>
      <c r="P1920" s="69">
        <v>1930.57</v>
      </c>
      <c r="Q1920" s="69">
        <v>12.25</v>
      </c>
      <c r="R1920" s="69">
        <v>3373585</v>
      </c>
      <c r="S1920" s="69">
        <v>0</v>
      </c>
      <c r="T1920" s="69">
        <v>0</v>
      </c>
      <c r="U1920" s="69">
        <v>0</v>
      </c>
      <c r="V1920" s="69">
        <v>36008</v>
      </c>
      <c r="W1920" s="69">
        <v>94</v>
      </c>
      <c r="X1920" s="69">
        <v>0</v>
      </c>
      <c r="Y1920" s="69">
        <v>0</v>
      </c>
      <c r="Z1920" s="69">
        <v>0</v>
      </c>
      <c r="AA1920" s="69">
        <v>0</v>
      </c>
      <c r="AB1920" s="69">
        <v>0</v>
      </c>
      <c r="AC1920" s="69">
        <v>0</v>
      </c>
      <c r="AD1920" s="69">
        <v>0</v>
      </c>
      <c r="AE1920" s="69">
        <v>0</v>
      </c>
      <c r="AF1920" s="69">
        <v>620708</v>
      </c>
      <c r="AG1920" s="69">
        <v>2752877</v>
      </c>
      <c r="AH1920" s="69">
        <v>0</v>
      </c>
      <c r="AI1920" s="69">
        <v>0</v>
      </c>
      <c r="AJ1920" s="69">
        <v>0</v>
      </c>
      <c r="AK1920" s="69">
        <v>0</v>
      </c>
      <c r="AL1920" s="69">
        <v>11114</v>
      </c>
      <c r="AM1920" s="69">
        <v>9591</v>
      </c>
      <c r="AN1920" s="69">
        <v>24894</v>
      </c>
      <c r="AO1920" s="69">
        <v>3</v>
      </c>
      <c r="AP1920" s="69">
        <v>-3</v>
      </c>
      <c r="AQ1920" s="69">
        <v>715296</v>
      </c>
      <c r="AR1920" s="69">
        <v>14197</v>
      </c>
      <c r="AS1920" s="69">
        <v>394868</v>
      </c>
      <c r="AT1920" s="69">
        <v>315435</v>
      </c>
      <c r="AU1920" s="69">
        <v>0</v>
      </c>
      <c r="AV1920" s="69">
        <v>10315</v>
      </c>
      <c r="AW1920" s="69">
        <v>0.18399062125305868</v>
      </c>
      <c r="AX1920" s="69">
        <v>0</v>
      </c>
      <c r="AY1920" s="69">
        <v>0</v>
      </c>
      <c r="AZ1920" s="69">
        <v>0</v>
      </c>
      <c r="BA1920" s="69">
        <v>0</v>
      </c>
      <c r="BB1920" s="69">
        <v>0</v>
      </c>
      <c r="BC1920" s="69">
        <v>0</v>
      </c>
      <c r="BD1920" s="69">
        <v>0.30865363252610534</v>
      </c>
      <c r="BE1920" s="69">
        <v>55.849199208205867</v>
      </c>
      <c r="BF1920" s="69">
        <v>38.150800791794133</v>
      </c>
      <c r="BG1920" s="69">
        <v>206902.66666666666</v>
      </c>
      <c r="BH1920" s="69">
        <v>0</v>
      </c>
      <c r="BI1920" s="69">
        <v>-206902.66666666666</v>
      </c>
      <c r="BJ1920" s="69">
        <v>4.1940679103476046E-6</v>
      </c>
      <c r="BK1920" s="69">
        <v>0</v>
      </c>
      <c r="BL1920" s="69">
        <v>43.721067831231949</v>
      </c>
      <c r="BM1920" s="69">
        <v>-43.721067831231949</v>
      </c>
      <c r="BN1920" s="69">
        <v>0</v>
      </c>
      <c r="BO1920" s="69">
        <v>1.5719379640791353</v>
      </c>
      <c r="BP1920" s="69">
        <v>-1.5719379640791353</v>
      </c>
      <c r="BQ1920" s="69">
        <v>1571.9379640791353</v>
      </c>
      <c r="BR1920" s="69">
        <v>-1571.9379640791353</v>
      </c>
      <c r="BS1920" s="69">
        <v>0</v>
      </c>
      <c r="BT1920" s="69">
        <v>0</v>
      </c>
      <c r="BU1920" s="69">
        <v>30.580222976248184</v>
      </c>
      <c r="BV1920" s="69">
        <v>1.5537623585201091E-2</v>
      </c>
    </row>
    <row r="1921" spans="1:74">
      <c r="A1921" s="113" t="s">
        <v>1058</v>
      </c>
      <c r="B1921" s="69" t="s">
        <v>184</v>
      </c>
      <c r="C1921" s="69" t="s">
        <v>248</v>
      </c>
      <c r="D1921" s="69" t="s">
        <v>408</v>
      </c>
      <c r="E1921" s="69" t="s">
        <v>706</v>
      </c>
      <c r="F1921" s="69">
        <v>0</v>
      </c>
      <c r="G1921" s="69">
        <v>0</v>
      </c>
      <c r="H1921" s="69">
        <v>82428</v>
      </c>
      <c r="I1921" s="69">
        <v>1596</v>
      </c>
      <c r="J1921" s="69">
        <v>1457</v>
      </c>
      <c r="K1921" s="69">
        <v>32850</v>
      </c>
      <c r="L1921" s="69">
        <v>29470</v>
      </c>
      <c r="M1921" s="69">
        <v>1839</v>
      </c>
      <c r="N1921" s="69">
        <v>1</v>
      </c>
      <c r="O1921" s="69">
        <v>0</v>
      </c>
      <c r="P1921" s="69">
        <v>2509.2199999999998</v>
      </c>
      <c r="Q1921" s="69">
        <v>14.91</v>
      </c>
      <c r="R1921" s="69">
        <v>3373585</v>
      </c>
      <c r="S1921" s="69">
        <v>0</v>
      </c>
      <c r="T1921" s="69">
        <v>0</v>
      </c>
      <c r="U1921" s="69">
        <v>0</v>
      </c>
      <c r="V1921" s="69">
        <v>36008</v>
      </c>
      <c r="W1921" s="69">
        <v>94</v>
      </c>
      <c r="X1921" s="69">
        <v>0</v>
      </c>
      <c r="Y1921" s="69">
        <v>0</v>
      </c>
      <c r="Z1921" s="69">
        <v>0</v>
      </c>
      <c r="AA1921" s="69">
        <v>0</v>
      </c>
      <c r="AB1921" s="69">
        <v>0</v>
      </c>
      <c r="AC1921" s="69">
        <v>0</v>
      </c>
      <c r="AD1921" s="69">
        <v>0</v>
      </c>
      <c r="AE1921" s="69">
        <v>0</v>
      </c>
      <c r="AF1921" s="69">
        <v>703136</v>
      </c>
      <c r="AG1921" s="69">
        <v>2670449</v>
      </c>
      <c r="AH1921" s="69">
        <v>0</v>
      </c>
      <c r="AI1921" s="69">
        <v>0</v>
      </c>
      <c r="AJ1921" s="69">
        <v>0</v>
      </c>
      <c r="AK1921" s="69">
        <v>0</v>
      </c>
      <c r="AL1921" s="69">
        <v>12710</v>
      </c>
      <c r="AM1921" s="69">
        <v>11048</v>
      </c>
      <c r="AN1921" s="69">
        <v>23298</v>
      </c>
      <c r="AO1921" s="69">
        <v>4</v>
      </c>
      <c r="AP1921" s="69">
        <v>-4</v>
      </c>
      <c r="AQ1921" s="69">
        <v>748146</v>
      </c>
      <c r="AR1921" s="69">
        <v>16036</v>
      </c>
      <c r="AS1921" s="69">
        <v>424338</v>
      </c>
      <c r="AT1921" s="69">
        <v>397863</v>
      </c>
      <c r="AU1921" s="69">
        <v>0</v>
      </c>
      <c r="AV1921" s="69">
        <v>12154</v>
      </c>
      <c r="AW1921" s="69">
        <v>0.2084239762744973</v>
      </c>
      <c r="AX1921" s="69">
        <v>0</v>
      </c>
      <c r="AY1921" s="69">
        <v>0</v>
      </c>
      <c r="AZ1921" s="69">
        <v>0</v>
      </c>
      <c r="BA1921" s="69">
        <v>0</v>
      </c>
      <c r="BB1921" s="69">
        <v>0</v>
      </c>
      <c r="BC1921" s="69">
        <v>0</v>
      </c>
      <c r="BD1921" s="69">
        <v>0.35297711619640082</v>
      </c>
      <c r="BE1921" s="69">
        <v>55.321479150275373</v>
      </c>
      <c r="BF1921" s="69">
        <v>38.678520849724627</v>
      </c>
      <c r="BG1921" s="69">
        <v>175784</v>
      </c>
      <c r="BH1921" s="69">
        <v>0</v>
      </c>
      <c r="BI1921" s="69">
        <v>-175784</v>
      </c>
      <c r="BJ1921" s="69">
        <v>5.3465500049455591E-6</v>
      </c>
      <c r="BK1921" s="69">
        <v>0</v>
      </c>
      <c r="BL1921" s="69">
        <v>43.847343477176352</v>
      </c>
      <c r="BM1921" s="69">
        <v>-43.847343477176352</v>
      </c>
      <c r="BN1921" s="69">
        <v>0</v>
      </c>
      <c r="BO1921" s="69">
        <v>1.6570186973591807</v>
      </c>
      <c r="BP1921" s="69">
        <v>-1.6570186973591807</v>
      </c>
      <c r="BQ1921" s="69">
        <v>1657.0186973591808</v>
      </c>
      <c r="BR1921" s="69">
        <v>-1657.0186973591808</v>
      </c>
      <c r="BS1921" s="69">
        <v>0</v>
      </c>
      <c r="BT1921" s="69">
        <v>0</v>
      </c>
      <c r="BU1921" s="69">
        <v>32.735148922165543</v>
      </c>
      <c r="BV1921" s="69">
        <v>1.6988662640714514E-2</v>
      </c>
    </row>
    <row r="1922" spans="1:74">
      <c r="A1922" s="113" t="s">
        <v>1059</v>
      </c>
      <c r="B1922" s="69" t="s">
        <v>184</v>
      </c>
      <c r="C1922" s="69" t="s">
        <v>248</v>
      </c>
      <c r="D1922" s="69" t="s">
        <v>408</v>
      </c>
      <c r="E1922" s="69" t="s">
        <v>706</v>
      </c>
      <c r="F1922" s="69">
        <v>0</v>
      </c>
      <c r="G1922" s="69">
        <v>0</v>
      </c>
      <c r="H1922" s="69">
        <v>86749</v>
      </c>
      <c r="I1922" s="69">
        <v>1456</v>
      </c>
      <c r="J1922" s="69">
        <v>1395</v>
      </c>
      <c r="K1922" s="69">
        <v>27626</v>
      </c>
      <c r="L1922" s="69">
        <v>24220</v>
      </c>
      <c r="M1922" s="69">
        <v>1796</v>
      </c>
      <c r="N1922" s="69">
        <v>0</v>
      </c>
      <c r="O1922" s="69">
        <v>0</v>
      </c>
      <c r="P1922" s="69">
        <v>3140.12</v>
      </c>
      <c r="Q1922" s="69">
        <v>16.079999999999998</v>
      </c>
      <c r="R1922" s="69">
        <v>3373585</v>
      </c>
      <c r="S1922" s="69">
        <v>0</v>
      </c>
      <c r="T1922" s="69">
        <v>0</v>
      </c>
      <c r="U1922" s="69">
        <v>0</v>
      </c>
      <c r="V1922" s="69">
        <v>36008</v>
      </c>
      <c r="W1922" s="69">
        <v>94</v>
      </c>
      <c r="X1922" s="69">
        <v>0</v>
      </c>
      <c r="Y1922" s="69">
        <v>0</v>
      </c>
      <c r="Z1922" s="69">
        <v>0</v>
      </c>
      <c r="AA1922" s="69">
        <v>0</v>
      </c>
      <c r="AB1922" s="69">
        <v>0</v>
      </c>
      <c r="AC1922" s="69">
        <v>0</v>
      </c>
      <c r="AD1922" s="69">
        <v>0</v>
      </c>
      <c r="AE1922" s="69">
        <v>0</v>
      </c>
      <c r="AF1922" s="69">
        <v>789929</v>
      </c>
      <c r="AG1922" s="69">
        <v>2583656</v>
      </c>
      <c r="AH1922" s="69">
        <v>0</v>
      </c>
      <c r="AI1922" s="69">
        <v>0</v>
      </c>
      <c r="AJ1922" s="69">
        <v>0</v>
      </c>
      <c r="AK1922" s="69">
        <v>0</v>
      </c>
      <c r="AL1922" s="69">
        <v>14168</v>
      </c>
      <c r="AM1922" s="69">
        <v>12444</v>
      </c>
      <c r="AN1922" s="69">
        <v>21840</v>
      </c>
      <c r="AO1922" s="69">
        <v>4</v>
      </c>
      <c r="AP1922" s="69">
        <v>-4</v>
      </c>
      <c r="AQ1922" s="69">
        <v>775832</v>
      </c>
      <c r="AR1922" s="69">
        <v>17834</v>
      </c>
      <c r="AS1922" s="69">
        <v>448606</v>
      </c>
      <c r="AT1922" s="69">
        <v>484612</v>
      </c>
      <c r="AU1922" s="69">
        <v>0</v>
      </c>
      <c r="AV1922" s="69">
        <v>13950</v>
      </c>
      <c r="AW1922" s="69">
        <v>0.2341512070986799</v>
      </c>
      <c r="AX1922" s="69">
        <v>0</v>
      </c>
      <c r="AY1922" s="69">
        <v>0</v>
      </c>
      <c r="AZ1922" s="69">
        <v>0</v>
      </c>
      <c r="BA1922" s="69">
        <v>0</v>
      </c>
      <c r="BB1922" s="69">
        <v>0</v>
      </c>
      <c r="BC1922" s="69">
        <v>0</v>
      </c>
      <c r="BD1922" s="69">
        <v>0.39346811819595645</v>
      </c>
      <c r="BE1922" s="69">
        <v>55.754446640316203</v>
      </c>
      <c r="BF1922" s="69">
        <v>38.245553359683797</v>
      </c>
      <c r="BG1922" s="69">
        <v>197482.25</v>
      </c>
      <c r="BH1922" s="69">
        <v>0</v>
      </c>
      <c r="BI1922" s="69">
        <v>-197482.25</v>
      </c>
      <c r="BJ1922" s="69">
        <v>5.1557553697192174E-6</v>
      </c>
      <c r="BK1922" s="69">
        <v>0</v>
      </c>
      <c r="BL1922" s="69">
        <v>44.293428283054837</v>
      </c>
      <c r="BM1922" s="69">
        <v>-44.293428283054837</v>
      </c>
      <c r="BN1922" s="69">
        <v>0</v>
      </c>
      <c r="BO1922" s="69">
        <v>1.7608525075455967</v>
      </c>
      <c r="BP1922" s="69">
        <v>-1.7608525075455967</v>
      </c>
      <c r="BQ1922" s="69">
        <v>1760.8525075455968</v>
      </c>
      <c r="BR1922" s="69">
        <v>-1760.8525075455968</v>
      </c>
      <c r="BS1922" s="69">
        <v>0</v>
      </c>
      <c r="BT1922" s="69">
        <v>0</v>
      </c>
      <c r="BU1922" s="69">
        <v>34.739211469534048</v>
      </c>
      <c r="BV1922" s="69">
        <v>1.8261685519545469E-2</v>
      </c>
    </row>
    <row r="1923" spans="1:74">
      <c r="A1923" s="113" t="s">
        <v>1031</v>
      </c>
      <c r="B1923" s="69" t="s">
        <v>184</v>
      </c>
      <c r="C1923" s="69" t="s">
        <v>248</v>
      </c>
      <c r="D1923" s="69" t="s">
        <v>408</v>
      </c>
      <c r="E1923" s="69" t="s">
        <v>706</v>
      </c>
      <c r="F1923" s="69">
        <v>0</v>
      </c>
      <c r="G1923" s="69">
        <v>0</v>
      </c>
      <c r="H1923" s="69">
        <v>101084</v>
      </c>
      <c r="I1923" s="69">
        <v>1865</v>
      </c>
      <c r="J1923" s="69">
        <v>1658</v>
      </c>
      <c r="K1923" s="69">
        <v>36099</v>
      </c>
      <c r="L1923" s="69">
        <v>32781</v>
      </c>
      <c r="M1923" s="69">
        <v>2162</v>
      </c>
      <c r="N1923" s="69">
        <v>0</v>
      </c>
      <c r="O1923" s="69">
        <v>0</v>
      </c>
      <c r="P1923" s="69">
        <v>2800.19</v>
      </c>
      <c r="Q1923" s="69">
        <v>15.56</v>
      </c>
      <c r="R1923" s="69">
        <v>3373585</v>
      </c>
      <c r="S1923" s="69">
        <v>0</v>
      </c>
      <c r="T1923" s="69">
        <v>0</v>
      </c>
      <c r="U1923" s="69">
        <v>0</v>
      </c>
      <c r="V1923" s="69">
        <v>36008</v>
      </c>
      <c r="W1923" s="69">
        <v>94</v>
      </c>
      <c r="X1923" s="69">
        <v>0</v>
      </c>
      <c r="Y1923" s="69">
        <v>0</v>
      </c>
      <c r="Z1923" s="69">
        <v>0</v>
      </c>
      <c r="AA1923" s="69">
        <v>0</v>
      </c>
      <c r="AB1923" s="69">
        <v>0</v>
      </c>
      <c r="AC1923" s="69">
        <v>0</v>
      </c>
      <c r="AD1923" s="69">
        <v>0</v>
      </c>
      <c r="AE1923" s="69">
        <v>0</v>
      </c>
      <c r="AF1923" s="69">
        <v>891081</v>
      </c>
      <c r="AG1923" s="69">
        <v>2482504</v>
      </c>
      <c r="AH1923" s="69">
        <v>0</v>
      </c>
      <c r="AI1923" s="69">
        <v>0</v>
      </c>
      <c r="AJ1923" s="69">
        <v>0</v>
      </c>
      <c r="AK1923" s="69">
        <v>0</v>
      </c>
      <c r="AL1923" s="69">
        <v>16033</v>
      </c>
      <c r="AM1923" s="69">
        <v>14102</v>
      </c>
      <c r="AN1923" s="69">
        <v>19975</v>
      </c>
      <c r="AO1923" s="69">
        <v>4</v>
      </c>
      <c r="AP1923" s="69">
        <v>-4</v>
      </c>
      <c r="AQ1923" s="69">
        <v>812009</v>
      </c>
      <c r="AR1923" s="69">
        <v>19996</v>
      </c>
      <c r="AS1923" s="69">
        <v>481456</v>
      </c>
      <c r="AT1923" s="69">
        <v>585696</v>
      </c>
      <c r="AU1923" s="69">
        <v>0</v>
      </c>
      <c r="AV1923" s="69">
        <v>16112</v>
      </c>
      <c r="AW1923" s="69">
        <v>0.26413474093582939</v>
      </c>
      <c r="AX1923" s="69">
        <v>0</v>
      </c>
      <c r="AY1923" s="69">
        <v>0</v>
      </c>
      <c r="AZ1923" s="69">
        <v>0</v>
      </c>
      <c r="BA1923" s="69">
        <v>0</v>
      </c>
      <c r="BB1923" s="69">
        <v>0</v>
      </c>
      <c r="BC1923" s="69">
        <v>0</v>
      </c>
      <c r="BD1923" s="69">
        <v>0.44526216396356366</v>
      </c>
      <c r="BE1923" s="69">
        <v>55.577933013160354</v>
      </c>
      <c r="BF1923" s="69">
        <v>38.422066986839646</v>
      </c>
      <c r="BG1923" s="69">
        <v>222770.25</v>
      </c>
      <c r="BH1923" s="69">
        <v>0</v>
      </c>
      <c r="BI1923" s="69">
        <v>-222770.25</v>
      </c>
      <c r="BJ1923" s="69">
        <v>4.9260537752660377E-6</v>
      </c>
      <c r="BK1923" s="69">
        <v>0</v>
      </c>
      <c r="BL1923" s="69">
        <v>44.562962592518502</v>
      </c>
      <c r="BM1923" s="69">
        <v>-44.562962592518502</v>
      </c>
      <c r="BN1923" s="69">
        <v>0</v>
      </c>
      <c r="BO1923" s="69">
        <v>1.8508046425841613</v>
      </c>
      <c r="BP1923" s="69">
        <v>-1.8508046425841613</v>
      </c>
      <c r="BQ1923" s="69">
        <v>1850.8046425841612</v>
      </c>
      <c r="BR1923" s="69">
        <v>-1850.8046425841612</v>
      </c>
      <c r="BS1923" s="69">
        <v>0</v>
      </c>
      <c r="BT1923" s="69">
        <v>0</v>
      </c>
      <c r="BU1923" s="69">
        <v>36.351539225422044</v>
      </c>
      <c r="BV1923" s="69">
        <v>1.9744855044710095E-2</v>
      </c>
    </row>
    <row r="1924" spans="1:74">
      <c r="A1924" s="113" t="s">
        <v>1032</v>
      </c>
      <c r="B1924" s="69" t="s">
        <v>184</v>
      </c>
      <c r="C1924" s="69" t="s">
        <v>248</v>
      </c>
      <c r="D1924" s="69" t="s">
        <v>408</v>
      </c>
      <c r="E1924" s="69" t="s">
        <v>706</v>
      </c>
      <c r="F1924" s="69">
        <v>0</v>
      </c>
      <c r="G1924" s="69">
        <v>0</v>
      </c>
      <c r="H1924" s="69">
        <v>92099</v>
      </c>
      <c r="I1924" s="69">
        <v>1574</v>
      </c>
      <c r="J1924" s="69">
        <v>1454</v>
      </c>
      <c r="K1924" s="69">
        <v>30215</v>
      </c>
      <c r="L1924" s="69">
        <v>27477</v>
      </c>
      <c r="M1924" s="69">
        <v>1735</v>
      </c>
      <c r="N1924" s="69">
        <v>0</v>
      </c>
      <c r="O1924" s="69">
        <v>0</v>
      </c>
      <c r="P1924" s="69">
        <v>3048.12</v>
      </c>
      <c r="Q1924" s="69">
        <v>17.62</v>
      </c>
      <c r="R1924" s="69">
        <v>3373585</v>
      </c>
      <c r="S1924" s="69">
        <v>0</v>
      </c>
      <c r="T1924" s="69">
        <v>0</v>
      </c>
      <c r="U1924" s="69">
        <v>0</v>
      </c>
      <c r="V1924" s="69">
        <v>36008</v>
      </c>
      <c r="W1924" s="69">
        <v>94</v>
      </c>
      <c r="X1924" s="69">
        <v>0</v>
      </c>
      <c r="Y1924" s="69">
        <v>0</v>
      </c>
      <c r="Z1924" s="69">
        <v>0</v>
      </c>
      <c r="AA1924" s="69">
        <v>0</v>
      </c>
      <c r="AB1924" s="69">
        <v>0</v>
      </c>
      <c r="AC1924" s="69">
        <v>0</v>
      </c>
      <c r="AD1924" s="69">
        <v>0</v>
      </c>
      <c r="AE1924" s="69">
        <v>0</v>
      </c>
      <c r="AF1924" s="69">
        <v>983184</v>
      </c>
      <c r="AG1924" s="69">
        <v>2390401</v>
      </c>
      <c r="AH1924" s="69">
        <v>0</v>
      </c>
      <c r="AI1924" s="69">
        <v>0</v>
      </c>
      <c r="AJ1924" s="69">
        <v>0</v>
      </c>
      <c r="AK1924" s="69">
        <v>0</v>
      </c>
      <c r="AL1924" s="69">
        <v>17607</v>
      </c>
      <c r="AM1924" s="69">
        <v>15556</v>
      </c>
      <c r="AN1924" s="69">
        <v>18401</v>
      </c>
      <c r="AO1924" s="69">
        <v>4</v>
      </c>
      <c r="AP1924" s="69">
        <v>-4</v>
      </c>
      <c r="AQ1924" s="69">
        <v>842234</v>
      </c>
      <c r="AR1924" s="69">
        <v>21731</v>
      </c>
      <c r="AS1924" s="69">
        <v>508941</v>
      </c>
      <c r="AT1924" s="69">
        <v>677795</v>
      </c>
      <c r="AU1924" s="69">
        <v>0</v>
      </c>
      <c r="AV1924" s="69">
        <v>17847</v>
      </c>
      <c r="AW1924" s="69">
        <v>0.29143596500458713</v>
      </c>
      <c r="AX1924" s="69">
        <v>0</v>
      </c>
      <c r="AY1924" s="69">
        <v>0</v>
      </c>
      <c r="AZ1924" s="69">
        <v>0</v>
      </c>
      <c r="BA1924" s="69">
        <v>0</v>
      </c>
      <c r="BB1924" s="69">
        <v>0</v>
      </c>
      <c r="BC1924" s="69">
        <v>0</v>
      </c>
      <c r="BD1924" s="69">
        <v>0.48897467229504554</v>
      </c>
      <c r="BE1924" s="69">
        <v>55.840517975805078</v>
      </c>
      <c r="BF1924" s="69">
        <v>38.159482024194922</v>
      </c>
      <c r="BG1924" s="69">
        <v>245796</v>
      </c>
      <c r="BH1924" s="69">
        <v>0</v>
      </c>
      <c r="BI1924" s="69">
        <v>-245796</v>
      </c>
      <c r="BJ1924" s="69">
        <v>4.7492739547441682E-6</v>
      </c>
      <c r="BK1924" s="69">
        <v>0</v>
      </c>
      <c r="BL1924" s="69">
        <v>45.243385025999721</v>
      </c>
      <c r="BM1924" s="69">
        <v>-45.243385025999721</v>
      </c>
      <c r="BN1924" s="69">
        <v>0</v>
      </c>
      <c r="BO1924" s="69">
        <v>1.9318231386349303</v>
      </c>
      <c r="BP1924" s="69">
        <v>-1.9318231386349303</v>
      </c>
      <c r="BQ1924" s="69">
        <v>1931.8231386349303</v>
      </c>
      <c r="BR1924" s="69">
        <v>-1931.8231386349303</v>
      </c>
      <c r="BS1924" s="69">
        <v>0</v>
      </c>
      <c r="BT1924" s="69">
        <v>0</v>
      </c>
      <c r="BU1924" s="69">
        <v>37.978091556003811</v>
      </c>
      <c r="BV1924" s="69">
        <v>2.0905116630295144E-2</v>
      </c>
    </row>
    <row r="1925" spans="1:74">
      <c r="A1925" s="113" t="s">
        <v>1033</v>
      </c>
      <c r="B1925" s="69" t="s">
        <v>184</v>
      </c>
      <c r="C1925" s="69" t="s">
        <v>248</v>
      </c>
      <c r="D1925" s="69" t="s">
        <v>408</v>
      </c>
      <c r="E1925" s="69" t="s">
        <v>706</v>
      </c>
      <c r="F1925" s="69">
        <v>0</v>
      </c>
      <c r="G1925" s="69">
        <v>0</v>
      </c>
      <c r="H1925" s="69">
        <v>89906</v>
      </c>
      <c r="I1925" s="69">
        <v>1466</v>
      </c>
      <c r="J1925" s="69">
        <v>1347</v>
      </c>
      <c r="K1925" s="69">
        <v>27794</v>
      </c>
      <c r="L1925" s="69">
        <v>24736</v>
      </c>
      <c r="M1925" s="69">
        <v>1662</v>
      </c>
      <c r="N1925" s="69">
        <v>0</v>
      </c>
      <c r="O1925" s="69">
        <v>0</v>
      </c>
      <c r="P1925" s="69">
        <v>3234.73</v>
      </c>
      <c r="Q1925" s="69">
        <v>18.010000000000002</v>
      </c>
      <c r="R1925" s="69">
        <v>3373585</v>
      </c>
      <c r="S1925" s="69">
        <v>0</v>
      </c>
      <c r="T1925" s="69">
        <v>0</v>
      </c>
      <c r="U1925" s="69">
        <v>0</v>
      </c>
      <c r="V1925" s="69">
        <v>36008</v>
      </c>
      <c r="W1925" s="69">
        <v>94</v>
      </c>
      <c r="X1925" s="69">
        <v>0</v>
      </c>
      <c r="Y1925" s="69">
        <v>0</v>
      </c>
      <c r="Z1925" s="69">
        <v>0</v>
      </c>
      <c r="AA1925" s="69">
        <v>0</v>
      </c>
      <c r="AB1925" s="69">
        <v>0</v>
      </c>
      <c r="AC1925" s="69">
        <v>0</v>
      </c>
      <c r="AD1925" s="69">
        <v>0</v>
      </c>
      <c r="AE1925" s="69">
        <v>0</v>
      </c>
      <c r="AF1925" s="69">
        <v>1073117</v>
      </c>
      <c r="AG1925" s="69">
        <v>2300468</v>
      </c>
      <c r="AH1925" s="69">
        <v>0</v>
      </c>
      <c r="AI1925" s="69">
        <v>0</v>
      </c>
      <c r="AJ1925" s="69">
        <v>0</v>
      </c>
      <c r="AK1925" s="69">
        <v>0</v>
      </c>
      <c r="AL1925" s="69">
        <v>19074</v>
      </c>
      <c r="AM1925" s="69">
        <v>16903</v>
      </c>
      <c r="AN1925" s="69">
        <v>16934</v>
      </c>
      <c r="AO1925" s="69">
        <v>4</v>
      </c>
      <c r="AP1925" s="69">
        <v>-4</v>
      </c>
      <c r="AQ1925" s="69">
        <v>870045</v>
      </c>
      <c r="AR1925" s="69">
        <v>23393</v>
      </c>
      <c r="AS1925" s="69">
        <v>533693</v>
      </c>
      <c r="AT1925" s="69">
        <v>767701</v>
      </c>
      <c r="AU1925" s="69">
        <v>0</v>
      </c>
      <c r="AV1925" s="69">
        <v>19509</v>
      </c>
      <c r="AW1925" s="69">
        <v>0.3180939564291399</v>
      </c>
      <c r="AX1925" s="69">
        <v>0</v>
      </c>
      <c r="AY1925" s="69">
        <v>0</v>
      </c>
      <c r="AZ1925" s="69">
        <v>0</v>
      </c>
      <c r="BA1925" s="69">
        <v>0</v>
      </c>
      <c r="BB1925" s="69">
        <v>0</v>
      </c>
      <c r="BC1925" s="69">
        <v>0</v>
      </c>
      <c r="BD1925" s="69">
        <v>0.52971561875138862</v>
      </c>
      <c r="BE1925" s="69">
        <v>56.260721400859808</v>
      </c>
      <c r="BF1925" s="69">
        <v>37.739278599140192</v>
      </c>
      <c r="BG1925" s="69">
        <v>268279.25</v>
      </c>
      <c r="BH1925" s="69">
        <v>0</v>
      </c>
      <c r="BI1925" s="69">
        <v>-268279.25</v>
      </c>
      <c r="BJ1925" s="69">
        <v>4.5974633495968596E-6</v>
      </c>
      <c r="BK1925" s="69">
        <v>0</v>
      </c>
      <c r="BL1925" s="69">
        <v>45.873423673748555</v>
      </c>
      <c r="BM1925" s="69">
        <v>-45.873423673748555</v>
      </c>
      <c r="BN1925" s="69">
        <v>0</v>
      </c>
      <c r="BO1925" s="69">
        <v>2.0107383833027601</v>
      </c>
      <c r="BP1925" s="69">
        <v>-2.0107383833027601</v>
      </c>
      <c r="BQ1925" s="69">
        <v>2010.7383833027602</v>
      </c>
      <c r="BR1925" s="69">
        <v>-2010.7383833027602</v>
      </c>
      <c r="BS1925" s="69">
        <v>0</v>
      </c>
      <c r="BT1925" s="69">
        <v>0</v>
      </c>
      <c r="BU1925" s="69">
        <v>39.351119995899332</v>
      </c>
      <c r="BV1925" s="69">
        <v>2.1923003982552626E-2</v>
      </c>
    </row>
    <row r="1926" spans="1:74">
      <c r="A1926" s="113" t="s">
        <v>1034</v>
      </c>
      <c r="B1926" s="69" t="s">
        <v>184</v>
      </c>
      <c r="C1926" s="69" t="s">
        <v>248</v>
      </c>
      <c r="D1926" s="69" t="s">
        <v>408</v>
      </c>
      <c r="E1926" s="69" t="s">
        <v>706</v>
      </c>
      <c r="F1926" s="69">
        <v>0</v>
      </c>
      <c r="G1926" s="69">
        <v>0</v>
      </c>
      <c r="H1926" s="69">
        <v>94627</v>
      </c>
      <c r="I1926" s="69">
        <v>1540</v>
      </c>
      <c r="J1926" s="69">
        <v>1341</v>
      </c>
      <c r="K1926" s="69">
        <v>27963</v>
      </c>
      <c r="L1926" s="69">
        <v>25381</v>
      </c>
      <c r="M1926" s="69">
        <v>1648</v>
      </c>
      <c r="N1926" s="69">
        <v>0</v>
      </c>
      <c r="O1926" s="69">
        <v>1</v>
      </c>
      <c r="P1926" s="69">
        <v>3384.01</v>
      </c>
      <c r="Q1926" s="69">
        <v>19.11</v>
      </c>
      <c r="R1926" s="69">
        <v>3373585</v>
      </c>
      <c r="S1926" s="69">
        <v>0</v>
      </c>
      <c r="T1926" s="69">
        <v>0</v>
      </c>
      <c r="U1926" s="69">
        <v>0</v>
      </c>
      <c r="V1926" s="69">
        <v>36008</v>
      </c>
      <c r="W1926" s="69">
        <v>94</v>
      </c>
      <c r="X1926" s="69">
        <v>0</v>
      </c>
      <c r="Y1926" s="69">
        <v>0</v>
      </c>
      <c r="Z1926" s="69">
        <v>0</v>
      </c>
      <c r="AA1926" s="69">
        <v>0</v>
      </c>
      <c r="AB1926" s="69">
        <v>0</v>
      </c>
      <c r="AC1926" s="69">
        <v>0</v>
      </c>
      <c r="AD1926" s="69">
        <v>0</v>
      </c>
      <c r="AE1926" s="69">
        <v>0</v>
      </c>
      <c r="AF1926" s="69">
        <v>1167764</v>
      </c>
      <c r="AG1926" s="69">
        <v>2205821</v>
      </c>
      <c r="AH1926" s="69">
        <v>0</v>
      </c>
      <c r="AI1926" s="69">
        <v>0</v>
      </c>
      <c r="AJ1926" s="69">
        <v>1</v>
      </c>
      <c r="AK1926" s="69">
        <v>-1</v>
      </c>
      <c r="AL1926" s="69">
        <v>20615</v>
      </c>
      <c r="AM1926" s="69">
        <v>18245</v>
      </c>
      <c r="AN1926" s="69">
        <v>15393</v>
      </c>
      <c r="AO1926" s="69">
        <v>4</v>
      </c>
      <c r="AP1926" s="69">
        <v>-4</v>
      </c>
      <c r="AQ1926" s="69">
        <v>898075</v>
      </c>
      <c r="AR1926" s="69">
        <v>25042</v>
      </c>
      <c r="AS1926" s="69">
        <v>559119</v>
      </c>
      <c r="AT1926" s="69">
        <v>862328</v>
      </c>
      <c r="AU1926" s="69">
        <v>0</v>
      </c>
      <c r="AV1926" s="69">
        <v>21157</v>
      </c>
      <c r="AW1926" s="69">
        <v>0.34614927443654153</v>
      </c>
      <c r="AX1926" s="69">
        <v>0</v>
      </c>
      <c r="AY1926" s="69">
        <v>0</v>
      </c>
      <c r="AZ1926" s="69">
        <v>0</v>
      </c>
      <c r="BA1926" s="69">
        <v>1167764</v>
      </c>
      <c r="BB1926" s="69">
        <v>0</v>
      </c>
      <c r="BC1926" s="69">
        <v>-1167764</v>
      </c>
      <c r="BD1926" s="69">
        <v>0.57251166407465004</v>
      </c>
      <c r="BE1926" s="69">
        <v>56.646325491147223</v>
      </c>
      <c r="BF1926" s="69">
        <v>37.353674508852777</v>
      </c>
      <c r="BG1926" s="69">
        <v>291941</v>
      </c>
      <c r="BH1926" s="69">
        <v>0</v>
      </c>
      <c r="BI1926" s="69">
        <v>-291941</v>
      </c>
      <c r="BJ1926" s="69">
        <v>4.4539709935139044E-6</v>
      </c>
      <c r="BK1926" s="69">
        <v>0</v>
      </c>
      <c r="BL1926" s="69">
        <v>46.632217873971726</v>
      </c>
      <c r="BM1926" s="69">
        <v>-46.632217873971726</v>
      </c>
      <c r="BN1926" s="69">
        <v>0</v>
      </c>
      <c r="BO1926" s="69">
        <v>2.0885786388944036</v>
      </c>
      <c r="BP1926" s="69">
        <v>-2.0885786388944036</v>
      </c>
      <c r="BQ1926" s="69">
        <v>2088.5786388944039</v>
      </c>
      <c r="BR1926" s="69">
        <v>-2088.5786388944039</v>
      </c>
      <c r="BS1926" s="69">
        <v>0</v>
      </c>
      <c r="BT1926" s="69">
        <v>0</v>
      </c>
      <c r="BU1926" s="69">
        <v>40.758519638890199</v>
      </c>
      <c r="BV1926" s="69">
        <v>2.2954653007822286E-2</v>
      </c>
    </row>
    <row r="1927" spans="1:74">
      <c r="A1927" s="113" t="s">
        <v>1035</v>
      </c>
      <c r="B1927" s="69" t="s">
        <v>184</v>
      </c>
      <c r="C1927" s="69" t="s">
        <v>248</v>
      </c>
      <c r="D1927" s="69" t="s">
        <v>408</v>
      </c>
      <c r="E1927" s="69" t="s">
        <v>706</v>
      </c>
      <c r="F1927" s="69">
        <v>0</v>
      </c>
      <c r="G1927" s="69">
        <v>0</v>
      </c>
      <c r="H1927" s="69">
        <v>104048</v>
      </c>
      <c r="I1927" s="69">
        <v>1753</v>
      </c>
      <c r="J1927" s="69">
        <v>1564</v>
      </c>
      <c r="K1927" s="69">
        <v>32629</v>
      </c>
      <c r="L1927" s="69">
        <v>29853</v>
      </c>
      <c r="M1927" s="69">
        <v>1972</v>
      </c>
      <c r="N1927" s="69">
        <v>0</v>
      </c>
      <c r="O1927" s="69">
        <v>0</v>
      </c>
      <c r="P1927" s="69">
        <v>3188.82</v>
      </c>
      <c r="Q1927" s="69">
        <v>17.59</v>
      </c>
      <c r="R1927" s="69">
        <v>3373585</v>
      </c>
      <c r="S1927" s="69">
        <v>0</v>
      </c>
      <c r="T1927" s="69">
        <v>0</v>
      </c>
      <c r="U1927" s="69">
        <v>0</v>
      </c>
      <c r="V1927" s="69">
        <v>36008</v>
      </c>
      <c r="W1927" s="69">
        <v>94</v>
      </c>
      <c r="X1927" s="69">
        <v>0</v>
      </c>
      <c r="Y1927" s="69">
        <v>0</v>
      </c>
      <c r="Z1927" s="69">
        <v>0</v>
      </c>
      <c r="AA1927" s="69">
        <v>0</v>
      </c>
      <c r="AB1927" s="69">
        <v>0</v>
      </c>
      <c r="AC1927" s="69">
        <v>0</v>
      </c>
      <c r="AD1927" s="69">
        <v>0</v>
      </c>
      <c r="AE1927" s="69">
        <v>0</v>
      </c>
      <c r="AF1927" s="69">
        <v>1271846</v>
      </c>
      <c r="AG1927" s="69">
        <v>2101739</v>
      </c>
      <c r="AH1927" s="69">
        <v>0</v>
      </c>
      <c r="AI1927" s="69">
        <v>0</v>
      </c>
      <c r="AJ1927" s="69">
        <v>1</v>
      </c>
      <c r="AK1927" s="69">
        <v>-1</v>
      </c>
      <c r="AL1927" s="69">
        <v>22371</v>
      </c>
      <c r="AM1927" s="69">
        <v>19811</v>
      </c>
      <c r="AN1927" s="69">
        <v>13637</v>
      </c>
      <c r="AO1927" s="69">
        <v>4</v>
      </c>
      <c r="AP1927" s="69">
        <v>-4</v>
      </c>
      <c r="AQ1927" s="69">
        <v>930743</v>
      </c>
      <c r="AR1927" s="69">
        <v>27017</v>
      </c>
      <c r="AS1927" s="69">
        <v>588998</v>
      </c>
      <c r="AT1927" s="69">
        <v>966376</v>
      </c>
      <c r="AU1927" s="69">
        <v>0</v>
      </c>
      <c r="AV1927" s="69">
        <v>23129</v>
      </c>
      <c r="AW1927" s="69">
        <v>0.37700132055365437</v>
      </c>
      <c r="AX1927" s="69">
        <v>0</v>
      </c>
      <c r="AY1927" s="69">
        <v>0</v>
      </c>
      <c r="AZ1927" s="69">
        <v>0</v>
      </c>
      <c r="BA1927" s="69">
        <v>1271846</v>
      </c>
      <c r="BB1927" s="69">
        <v>0</v>
      </c>
      <c r="BC1927" s="69">
        <v>-1271846</v>
      </c>
      <c r="BD1927" s="69">
        <v>0.62127860475449903</v>
      </c>
      <c r="BE1927" s="69">
        <v>56.852442894819184</v>
      </c>
      <c r="BF1927" s="69">
        <v>37.147557105180816</v>
      </c>
      <c r="BG1927" s="69">
        <v>317961.5</v>
      </c>
      <c r="BH1927" s="69">
        <v>0</v>
      </c>
      <c r="BI1927" s="69">
        <v>-317961.5</v>
      </c>
      <c r="BJ1927" s="69">
        <v>4.2976417765161811E-6</v>
      </c>
      <c r="BK1927" s="69">
        <v>0</v>
      </c>
      <c r="BL1927" s="69">
        <v>47.075767109597663</v>
      </c>
      <c r="BM1927" s="69">
        <v>-47.075767109597663</v>
      </c>
      <c r="BN1927" s="69">
        <v>0</v>
      </c>
      <c r="BO1927" s="69">
        <v>2.1593384018281894</v>
      </c>
      <c r="BP1927" s="69">
        <v>-2.1593384018281894</v>
      </c>
      <c r="BQ1927" s="69">
        <v>2159.3384018281895</v>
      </c>
      <c r="BR1927" s="69">
        <v>-2159.3384018281895</v>
      </c>
      <c r="BS1927" s="69">
        <v>0</v>
      </c>
      <c r="BT1927" s="69">
        <v>0</v>
      </c>
      <c r="BU1927" s="69">
        <v>41.782005274763286</v>
      </c>
      <c r="BV1927" s="69">
        <v>2.4035636045610872E-2</v>
      </c>
    </row>
    <row r="1928" spans="1:74">
      <c r="A1928" s="113" t="s">
        <v>1036</v>
      </c>
      <c r="B1928" s="69" t="s">
        <v>184</v>
      </c>
      <c r="C1928" s="69" t="s">
        <v>248</v>
      </c>
      <c r="D1928" s="69" t="s">
        <v>408</v>
      </c>
      <c r="E1928" s="69" t="s">
        <v>706</v>
      </c>
      <c r="F1928" s="69">
        <v>0</v>
      </c>
      <c r="G1928" s="69">
        <v>0</v>
      </c>
      <c r="H1928" s="69">
        <v>100140</v>
      </c>
      <c r="I1928" s="69">
        <v>1591</v>
      </c>
      <c r="J1928" s="69">
        <v>1425</v>
      </c>
      <c r="K1928" s="69">
        <v>26857</v>
      </c>
      <c r="L1928" s="69">
        <v>24021</v>
      </c>
      <c r="M1928" s="69">
        <v>1872</v>
      </c>
      <c r="N1928" s="69">
        <v>0</v>
      </c>
      <c r="O1928" s="69">
        <v>0</v>
      </c>
      <c r="P1928" s="69">
        <v>3728.64</v>
      </c>
      <c r="Q1928" s="69">
        <v>17.77</v>
      </c>
      <c r="R1928" s="69">
        <v>3373585</v>
      </c>
      <c r="S1928" s="69">
        <v>0</v>
      </c>
      <c r="T1928" s="69">
        <v>0</v>
      </c>
      <c r="U1928" s="69">
        <v>0</v>
      </c>
      <c r="V1928" s="69">
        <v>36008</v>
      </c>
      <c r="W1928" s="69">
        <v>94</v>
      </c>
      <c r="X1928" s="69">
        <v>0</v>
      </c>
      <c r="Y1928" s="69">
        <v>0</v>
      </c>
      <c r="Z1928" s="69">
        <v>0</v>
      </c>
      <c r="AA1928" s="69">
        <v>0</v>
      </c>
      <c r="AB1928" s="69">
        <v>0</v>
      </c>
      <c r="AC1928" s="69">
        <v>0</v>
      </c>
      <c r="AD1928" s="69">
        <v>0</v>
      </c>
      <c r="AE1928" s="69">
        <v>0</v>
      </c>
      <c r="AF1928" s="69">
        <v>1371997</v>
      </c>
      <c r="AG1928" s="69">
        <v>2001588</v>
      </c>
      <c r="AH1928" s="69">
        <v>0</v>
      </c>
      <c r="AI1928" s="69">
        <v>0</v>
      </c>
      <c r="AJ1928" s="69">
        <v>1</v>
      </c>
      <c r="AK1928" s="69">
        <v>-1</v>
      </c>
      <c r="AL1928" s="69">
        <v>23962</v>
      </c>
      <c r="AM1928" s="69">
        <v>21236</v>
      </c>
      <c r="AN1928" s="69">
        <v>12046</v>
      </c>
      <c r="AO1928" s="69">
        <v>4</v>
      </c>
      <c r="AP1928" s="69">
        <v>-4</v>
      </c>
      <c r="AQ1928" s="69">
        <v>957625</v>
      </c>
      <c r="AR1928" s="69">
        <v>28889</v>
      </c>
      <c r="AS1928" s="69">
        <v>613037</v>
      </c>
      <c r="AT1928" s="69">
        <v>1066516</v>
      </c>
      <c r="AU1928" s="69">
        <v>0</v>
      </c>
      <c r="AV1928" s="69">
        <v>25001</v>
      </c>
      <c r="AW1928" s="69">
        <v>0.40668813739686416</v>
      </c>
      <c r="AX1928" s="69">
        <v>0</v>
      </c>
      <c r="AY1928" s="69">
        <v>0</v>
      </c>
      <c r="AZ1928" s="69">
        <v>0</v>
      </c>
      <c r="BA1928" s="69">
        <v>1371997</v>
      </c>
      <c r="BB1928" s="69">
        <v>0</v>
      </c>
      <c r="BC1928" s="69">
        <v>-1371997</v>
      </c>
      <c r="BD1928" s="69">
        <v>0.66546323039324595</v>
      </c>
      <c r="BE1928" s="69">
        <v>57.257198898255574</v>
      </c>
      <c r="BF1928" s="69">
        <v>36.742801101744426</v>
      </c>
      <c r="BG1928" s="69">
        <v>342999.25</v>
      </c>
      <c r="BH1928" s="69">
        <v>0</v>
      </c>
      <c r="BI1928" s="69">
        <v>-342999.25</v>
      </c>
      <c r="BJ1928" s="69">
        <v>4.1770003915937864E-6</v>
      </c>
      <c r="BK1928" s="69">
        <v>0</v>
      </c>
      <c r="BL1928" s="69">
        <v>47.492021184533904</v>
      </c>
      <c r="BM1928" s="69">
        <v>-47.492021184533904</v>
      </c>
      <c r="BN1928" s="69">
        <v>0</v>
      </c>
      <c r="BO1928" s="69">
        <v>2.2380329409154749</v>
      </c>
      <c r="BP1928" s="69">
        <v>-2.2380329409154749</v>
      </c>
      <c r="BQ1928" s="69">
        <v>2238.0329409154747</v>
      </c>
      <c r="BR1928" s="69">
        <v>-2238.0329409154747</v>
      </c>
      <c r="BS1928" s="69">
        <v>0</v>
      </c>
      <c r="BT1928" s="69">
        <v>0</v>
      </c>
      <c r="BU1928" s="69">
        <v>42.658933642654297</v>
      </c>
      <c r="BV1928" s="69">
        <v>2.5022320845842581E-2</v>
      </c>
    </row>
    <row r="1929" spans="1:74">
      <c r="A1929" s="113" t="s">
        <v>1037</v>
      </c>
      <c r="B1929" s="69" t="s">
        <v>184</v>
      </c>
      <c r="C1929" s="69" t="s">
        <v>248</v>
      </c>
      <c r="D1929" s="69" t="s">
        <v>408</v>
      </c>
      <c r="E1929" s="69" t="s">
        <v>706</v>
      </c>
      <c r="F1929" s="69">
        <v>0</v>
      </c>
      <c r="G1929" s="69">
        <v>0</v>
      </c>
      <c r="H1929" s="69">
        <v>95166</v>
      </c>
      <c r="I1929" s="69">
        <v>1467</v>
      </c>
      <c r="J1929" s="69">
        <v>1360</v>
      </c>
      <c r="K1929" s="69">
        <v>24707</v>
      </c>
      <c r="L1929" s="69">
        <v>22482</v>
      </c>
      <c r="M1929" s="69">
        <v>1833</v>
      </c>
      <c r="N1929" s="69">
        <v>0</v>
      </c>
      <c r="O1929" s="69">
        <v>0</v>
      </c>
      <c r="P1929" s="69">
        <v>3851.78</v>
      </c>
      <c r="Q1929" s="69">
        <v>17.260000000000002</v>
      </c>
      <c r="R1929" s="69">
        <v>3373585</v>
      </c>
      <c r="S1929" s="69">
        <v>0</v>
      </c>
      <c r="T1929" s="69">
        <v>0</v>
      </c>
      <c r="U1929" s="69">
        <v>0</v>
      </c>
      <c r="V1929" s="69">
        <v>36008</v>
      </c>
      <c r="W1929" s="69">
        <v>94</v>
      </c>
      <c r="X1929" s="69">
        <v>0</v>
      </c>
      <c r="Y1929" s="69">
        <v>0</v>
      </c>
      <c r="Z1929" s="69">
        <v>0</v>
      </c>
      <c r="AA1929" s="69">
        <v>0</v>
      </c>
      <c r="AB1929" s="69">
        <v>0</v>
      </c>
      <c r="AC1929" s="69">
        <v>0</v>
      </c>
      <c r="AD1929" s="69">
        <v>0</v>
      </c>
      <c r="AE1929" s="69">
        <v>0</v>
      </c>
      <c r="AF1929" s="69">
        <v>1467179</v>
      </c>
      <c r="AG1929" s="69">
        <v>1906406</v>
      </c>
      <c r="AH1929" s="69">
        <v>0</v>
      </c>
      <c r="AI1929" s="69">
        <v>0</v>
      </c>
      <c r="AJ1929" s="69">
        <v>1</v>
      </c>
      <c r="AK1929" s="69">
        <v>-1</v>
      </c>
      <c r="AL1929" s="69">
        <v>25429</v>
      </c>
      <c r="AM1929" s="69">
        <v>22596</v>
      </c>
      <c r="AN1929" s="69">
        <v>10579</v>
      </c>
      <c r="AO1929" s="69">
        <v>4</v>
      </c>
      <c r="AP1929" s="69">
        <v>-4</v>
      </c>
      <c r="AQ1929" s="69">
        <v>982418</v>
      </c>
      <c r="AR1929" s="69">
        <v>30722</v>
      </c>
      <c r="AS1929" s="69">
        <v>635581</v>
      </c>
      <c r="AT1929" s="69">
        <v>1161682</v>
      </c>
      <c r="AU1929" s="69">
        <v>0</v>
      </c>
      <c r="AV1929" s="69">
        <v>26834</v>
      </c>
      <c r="AW1929" s="69">
        <v>0.43490204041101677</v>
      </c>
      <c r="AX1929" s="69">
        <v>0</v>
      </c>
      <c r="AY1929" s="69">
        <v>0</v>
      </c>
      <c r="AZ1929" s="69">
        <v>0</v>
      </c>
      <c r="BA1929" s="69">
        <v>1467179</v>
      </c>
      <c r="BB1929" s="69">
        <v>0</v>
      </c>
      <c r="BC1929" s="69">
        <v>-1467179</v>
      </c>
      <c r="BD1929" s="69">
        <v>0.70620417684958903</v>
      </c>
      <c r="BE1929" s="69">
        <v>57.697078139132486</v>
      </c>
      <c r="BF1929" s="69">
        <v>36.302921860867514</v>
      </c>
      <c r="BG1929" s="69">
        <v>366794.75</v>
      </c>
      <c r="BH1929" s="69">
        <v>0</v>
      </c>
      <c r="BI1929" s="69">
        <v>-366794.75</v>
      </c>
      <c r="BJ1929" s="69">
        <v>4.0715866362383427E-6</v>
      </c>
      <c r="BK1929" s="69">
        <v>0</v>
      </c>
      <c r="BL1929" s="69">
        <v>47.756623917713689</v>
      </c>
      <c r="BM1929" s="69">
        <v>-47.756623917713689</v>
      </c>
      <c r="BN1929" s="69">
        <v>0</v>
      </c>
      <c r="BO1929" s="69">
        <v>2.3084060096195449</v>
      </c>
      <c r="BP1929" s="69">
        <v>-2.3084060096195449</v>
      </c>
      <c r="BQ1929" s="69">
        <v>2308.4060096195449</v>
      </c>
      <c r="BR1929" s="69">
        <v>-2308.4060096195449</v>
      </c>
      <c r="BS1929" s="69">
        <v>0</v>
      </c>
      <c r="BT1929" s="69">
        <v>0</v>
      </c>
      <c r="BU1929" s="69">
        <v>43.291421331147049</v>
      </c>
      <c r="BV1929" s="69">
        <v>2.5884094143226202E-2</v>
      </c>
    </row>
    <row r="1930" spans="1:74">
      <c r="A1930" s="113" t="s">
        <v>1038</v>
      </c>
      <c r="B1930" s="69" t="s">
        <v>184</v>
      </c>
      <c r="C1930" s="69" t="s">
        <v>248</v>
      </c>
      <c r="D1930" s="69" t="s">
        <v>408</v>
      </c>
      <c r="E1930" s="69" t="s">
        <v>706</v>
      </c>
      <c r="F1930" s="69">
        <v>0</v>
      </c>
      <c r="G1930" s="69">
        <v>0</v>
      </c>
      <c r="H1930" s="69">
        <v>92593</v>
      </c>
      <c r="I1930" s="69">
        <v>1240</v>
      </c>
      <c r="J1930" s="69">
        <v>1166</v>
      </c>
      <c r="K1930" s="69">
        <v>22496</v>
      </c>
      <c r="L1930" s="69">
        <v>20480</v>
      </c>
      <c r="M1930" s="69">
        <v>1785</v>
      </c>
      <c r="N1930" s="69">
        <v>0</v>
      </c>
      <c r="O1930" s="69">
        <v>0</v>
      </c>
      <c r="P1930" s="69">
        <v>4115.9799999999996</v>
      </c>
      <c r="Q1930" s="69">
        <v>17.29</v>
      </c>
      <c r="R1930" s="69">
        <v>3373585</v>
      </c>
      <c r="S1930" s="69">
        <v>0</v>
      </c>
      <c r="T1930" s="69">
        <v>0</v>
      </c>
      <c r="U1930" s="69">
        <v>0</v>
      </c>
      <c r="V1930" s="69">
        <v>36008</v>
      </c>
      <c r="W1930" s="69">
        <v>94</v>
      </c>
      <c r="X1930" s="69">
        <v>0</v>
      </c>
      <c r="Y1930" s="69">
        <v>0</v>
      </c>
      <c r="Z1930" s="69">
        <v>0</v>
      </c>
      <c r="AA1930" s="69">
        <v>0</v>
      </c>
      <c r="AB1930" s="69">
        <v>0</v>
      </c>
      <c r="AC1930" s="69">
        <v>0</v>
      </c>
      <c r="AD1930" s="69">
        <v>0</v>
      </c>
      <c r="AE1930" s="69">
        <v>0</v>
      </c>
      <c r="AF1930" s="69">
        <v>1559773</v>
      </c>
      <c r="AG1930" s="69">
        <v>1813812</v>
      </c>
      <c r="AH1930" s="69">
        <v>0</v>
      </c>
      <c r="AI1930" s="69">
        <v>0</v>
      </c>
      <c r="AJ1930" s="69">
        <v>1</v>
      </c>
      <c r="AK1930" s="69">
        <v>-1</v>
      </c>
      <c r="AL1930" s="69">
        <v>26669</v>
      </c>
      <c r="AM1930" s="69">
        <v>23762</v>
      </c>
      <c r="AN1930" s="69">
        <v>9339</v>
      </c>
      <c r="AO1930" s="69">
        <v>4</v>
      </c>
      <c r="AP1930" s="69">
        <v>-4</v>
      </c>
      <c r="AQ1930" s="69">
        <v>1004915</v>
      </c>
      <c r="AR1930" s="69">
        <v>32507</v>
      </c>
      <c r="AS1930" s="69">
        <v>656062</v>
      </c>
      <c r="AT1930" s="69">
        <v>1254275</v>
      </c>
      <c r="AU1930" s="69">
        <v>0</v>
      </c>
      <c r="AV1930" s="69">
        <v>28619</v>
      </c>
      <c r="AW1930" s="69">
        <v>0.46234880698129732</v>
      </c>
      <c r="AX1930" s="69">
        <v>0</v>
      </c>
      <c r="AY1930" s="69">
        <v>0</v>
      </c>
      <c r="AZ1930" s="69">
        <v>0</v>
      </c>
      <c r="BA1930" s="69">
        <v>1559773</v>
      </c>
      <c r="BB1930" s="69">
        <v>0</v>
      </c>
      <c r="BC1930" s="69">
        <v>-1559773</v>
      </c>
      <c r="BD1930" s="69">
        <v>0.74064096867362805</v>
      </c>
      <c r="BE1930" s="69">
        <v>58.48636994263002</v>
      </c>
      <c r="BF1930" s="69">
        <v>35.51363005736998</v>
      </c>
      <c r="BG1930" s="69">
        <v>389943.25</v>
      </c>
      <c r="BH1930" s="69">
        <v>0</v>
      </c>
      <c r="BI1930" s="69">
        <v>-389943.25</v>
      </c>
      <c r="BJ1930" s="69">
        <v>3.980436156291826E-6</v>
      </c>
      <c r="BK1930" s="69">
        <v>0</v>
      </c>
      <c r="BL1930" s="69">
        <v>47.982680653397729</v>
      </c>
      <c r="BM1930" s="69">
        <v>-47.982680653397729</v>
      </c>
      <c r="BN1930" s="69">
        <v>0</v>
      </c>
      <c r="BO1930" s="69">
        <v>2.3774780432337188</v>
      </c>
      <c r="BP1930" s="69">
        <v>-2.3774780432337188</v>
      </c>
      <c r="BQ1930" s="69">
        <v>2377.4780432337188</v>
      </c>
      <c r="BR1930" s="69">
        <v>-2377.4780432337188</v>
      </c>
      <c r="BS1930" s="69">
        <v>0</v>
      </c>
      <c r="BT1930" s="69">
        <v>0</v>
      </c>
      <c r="BU1930" s="69">
        <v>43.826653621719835</v>
      </c>
      <c r="BV1930" s="69">
        <v>2.6538562963036676E-2</v>
      </c>
    </row>
    <row r="1931" spans="1:74">
      <c r="A1931" s="113" t="s">
        <v>1039</v>
      </c>
      <c r="B1931" s="69" t="s">
        <v>184</v>
      </c>
      <c r="C1931" s="69" t="s">
        <v>248</v>
      </c>
      <c r="D1931" s="69" t="s">
        <v>408</v>
      </c>
      <c r="E1931" s="69" t="s">
        <v>706</v>
      </c>
      <c r="F1931" s="69">
        <v>0</v>
      </c>
      <c r="G1931" s="69">
        <v>0</v>
      </c>
      <c r="H1931" s="69">
        <v>78683</v>
      </c>
      <c r="I1931" s="69">
        <v>760</v>
      </c>
      <c r="J1931" s="69">
        <v>702</v>
      </c>
      <c r="K1931" s="69">
        <v>14646</v>
      </c>
      <c r="L1931" s="69">
        <v>13790</v>
      </c>
      <c r="M1931" s="69">
        <v>2841</v>
      </c>
      <c r="N1931" s="69">
        <v>0</v>
      </c>
      <c r="O1931" s="69">
        <v>0</v>
      </c>
      <c r="P1931" s="69">
        <v>5372.32</v>
      </c>
      <c r="Q1931" s="69">
        <v>9.23</v>
      </c>
      <c r="R1931" s="69">
        <v>3373585</v>
      </c>
      <c r="S1931" s="69">
        <v>0</v>
      </c>
      <c r="T1931" s="69">
        <v>0</v>
      </c>
      <c r="U1931" s="69">
        <v>0</v>
      </c>
      <c r="V1931" s="69">
        <v>36008</v>
      </c>
      <c r="W1931" s="69">
        <v>94</v>
      </c>
      <c r="X1931" s="69">
        <v>0</v>
      </c>
      <c r="Y1931" s="69">
        <v>0</v>
      </c>
      <c r="Z1931" s="69">
        <v>0</v>
      </c>
      <c r="AA1931" s="69">
        <v>0</v>
      </c>
      <c r="AB1931" s="69">
        <v>0</v>
      </c>
      <c r="AC1931" s="69">
        <v>0</v>
      </c>
      <c r="AD1931" s="69">
        <v>0</v>
      </c>
      <c r="AE1931" s="69">
        <v>0</v>
      </c>
      <c r="AF1931" s="69">
        <v>1638457</v>
      </c>
      <c r="AG1931" s="69">
        <v>1735128</v>
      </c>
      <c r="AH1931" s="69">
        <v>0</v>
      </c>
      <c r="AI1931" s="69">
        <v>0</v>
      </c>
      <c r="AJ1931" s="69">
        <v>1</v>
      </c>
      <c r="AK1931" s="69">
        <v>-1</v>
      </c>
      <c r="AL1931" s="69">
        <v>27429</v>
      </c>
      <c r="AM1931" s="69">
        <v>24464</v>
      </c>
      <c r="AN1931" s="69">
        <v>8579</v>
      </c>
      <c r="AO1931" s="69">
        <v>4</v>
      </c>
      <c r="AP1931" s="69">
        <v>-4</v>
      </c>
      <c r="AQ1931" s="69">
        <v>1019562</v>
      </c>
      <c r="AR1931" s="69">
        <v>35348</v>
      </c>
      <c r="AS1931" s="69">
        <v>669853</v>
      </c>
      <c r="AT1931" s="69">
        <v>1332958</v>
      </c>
      <c r="AU1931" s="69">
        <v>0</v>
      </c>
      <c r="AV1931" s="69">
        <v>31460</v>
      </c>
      <c r="AW1931" s="69">
        <v>0.48567236337605246</v>
      </c>
      <c r="AX1931" s="69">
        <v>0</v>
      </c>
      <c r="AY1931" s="69">
        <v>0</v>
      </c>
      <c r="AZ1931" s="69">
        <v>0</v>
      </c>
      <c r="BA1931" s="69">
        <v>1638457</v>
      </c>
      <c r="BB1931" s="69">
        <v>0</v>
      </c>
      <c r="BC1931" s="69">
        <v>-1638457</v>
      </c>
      <c r="BD1931" s="69">
        <v>0.76174738946900689</v>
      </c>
      <c r="BE1931" s="69">
        <v>59.734478107112906</v>
      </c>
      <c r="BF1931" s="69">
        <v>34.265521892887094</v>
      </c>
      <c r="BG1931" s="69">
        <v>409614.25</v>
      </c>
      <c r="BH1931" s="69">
        <v>0</v>
      </c>
      <c r="BI1931" s="69">
        <v>-409614.25</v>
      </c>
      <c r="BJ1931" s="69">
        <v>3.9232533185819011E-6</v>
      </c>
      <c r="BK1931" s="69">
        <v>0</v>
      </c>
      <c r="BL1931" s="69">
        <v>46.352183999094713</v>
      </c>
      <c r="BM1931" s="69">
        <v>-46.352183999094713</v>
      </c>
      <c r="BN1931" s="69">
        <v>0</v>
      </c>
      <c r="BO1931" s="69">
        <v>2.4459948675306373</v>
      </c>
      <c r="BP1931" s="69">
        <v>-2.4459948675306373</v>
      </c>
      <c r="BQ1931" s="69">
        <v>2445.9948675306373</v>
      </c>
      <c r="BR1931" s="69">
        <v>-2445.9948675306373</v>
      </c>
      <c r="BS1931" s="69">
        <v>0</v>
      </c>
      <c r="BT1931" s="69">
        <v>0</v>
      </c>
      <c r="BU1931" s="69">
        <v>42.369930069930071</v>
      </c>
      <c r="BV1931" s="69">
        <v>2.6902728818845738E-2</v>
      </c>
    </row>
    <row r="1932" spans="1:74">
      <c r="A1932" s="113" t="s">
        <v>1040</v>
      </c>
      <c r="B1932" s="69" t="s">
        <v>184</v>
      </c>
      <c r="C1932" s="69" t="s">
        <v>248</v>
      </c>
      <c r="D1932" s="69" t="s">
        <v>408</v>
      </c>
      <c r="E1932" s="69" t="s">
        <v>706</v>
      </c>
      <c r="F1932" s="69">
        <v>0</v>
      </c>
      <c r="G1932" s="69">
        <v>0</v>
      </c>
      <c r="H1932" s="69">
        <v>95597</v>
      </c>
      <c r="I1932" s="69">
        <v>1113</v>
      </c>
      <c r="J1932" s="69">
        <v>995</v>
      </c>
      <c r="K1932" s="69">
        <v>17184</v>
      </c>
      <c r="L1932" s="69">
        <v>15267</v>
      </c>
      <c r="M1932" s="69">
        <v>3780</v>
      </c>
      <c r="N1932" s="69">
        <v>0</v>
      </c>
      <c r="O1932" s="69">
        <v>0</v>
      </c>
      <c r="P1932" s="69">
        <v>5563.14</v>
      </c>
      <c r="Q1932" s="69">
        <v>8.42</v>
      </c>
      <c r="R1932" s="69">
        <v>3373585</v>
      </c>
      <c r="S1932" s="69">
        <v>0</v>
      </c>
      <c r="T1932" s="69">
        <v>0</v>
      </c>
      <c r="U1932" s="69">
        <v>0</v>
      </c>
      <c r="V1932" s="69">
        <v>36008</v>
      </c>
      <c r="W1932" s="69">
        <v>94</v>
      </c>
      <c r="X1932" s="69">
        <v>0</v>
      </c>
      <c r="Y1932" s="69">
        <v>0</v>
      </c>
      <c r="Z1932" s="69">
        <v>0</v>
      </c>
      <c r="AA1932" s="69">
        <v>0</v>
      </c>
      <c r="AB1932" s="69">
        <v>0</v>
      </c>
      <c r="AC1932" s="69">
        <v>0</v>
      </c>
      <c r="AD1932" s="69">
        <v>0</v>
      </c>
      <c r="AE1932" s="69">
        <v>0</v>
      </c>
      <c r="AF1932" s="69">
        <v>1758766</v>
      </c>
      <c r="AG1932" s="69">
        <v>1614819</v>
      </c>
      <c r="AH1932" s="69">
        <v>0</v>
      </c>
      <c r="AI1932" s="69">
        <v>0</v>
      </c>
      <c r="AJ1932" s="69">
        <v>1</v>
      </c>
      <c r="AK1932" s="69">
        <v>-1</v>
      </c>
      <c r="AL1932" s="69">
        <v>28795</v>
      </c>
      <c r="AM1932" s="69">
        <v>25647</v>
      </c>
      <c r="AN1932" s="69">
        <v>7213</v>
      </c>
      <c r="AO1932" s="69">
        <v>5</v>
      </c>
      <c r="AP1932" s="69">
        <v>-5</v>
      </c>
      <c r="AQ1932" s="69">
        <v>1054150</v>
      </c>
      <c r="AR1932" s="69">
        <v>39328</v>
      </c>
      <c r="AS1932" s="69">
        <v>698352</v>
      </c>
      <c r="AT1932" s="69">
        <v>1428555</v>
      </c>
      <c r="AU1932" s="69">
        <v>0</v>
      </c>
      <c r="AV1932" s="69">
        <v>35240</v>
      </c>
      <c r="AW1932" s="69">
        <v>0.52133442613718051</v>
      </c>
      <c r="AX1932" s="69">
        <v>0</v>
      </c>
      <c r="AY1932" s="69">
        <v>0</v>
      </c>
      <c r="AZ1932" s="69">
        <v>0</v>
      </c>
      <c r="BA1932" s="69">
        <v>1758766</v>
      </c>
      <c r="BB1932" s="69">
        <v>0</v>
      </c>
      <c r="BC1932" s="69">
        <v>-1758766</v>
      </c>
      <c r="BD1932" s="69">
        <v>0.79968340368806934</v>
      </c>
      <c r="BE1932" s="69">
        <v>61.078867859003296</v>
      </c>
      <c r="BF1932" s="69">
        <v>32.921132140996704</v>
      </c>
      <c r="BG1932" s="69">
        <v>351753.2</v>
      </c>
      <c r="BH1932" s="69">
        <v>0</v>
      </c>
      <c r="BI1932" s="69">
        <v>-351753.2</v>
      </c>
      <c r="BJ1932" s="69">
        <v>4.7431579945927999E-6</v>
      </c>
      <c r="BK1932" s="69">
        <v>0</v>
      </c>
      <c r="BL1932" s="69">
        <v>44.720453620829943</v>
      </c>
      <c r="BM1932" s="69">
        <v>-44.720453620829943</v>
      </c>
      <c r="BN1932" s="69">
        <v>0</v>
      </c>
      <c r="BO1932" s="69">
        <v>2.5184520127385617</v>
      </c>
      <c r="BP1932" s="69">
        <v>-2.5184520127385617</v>
      </c>
      <c r="BQ1932" s="69">
        <v>2518.4520127385617</v>
      </c>
      <c r="BR1932" s="69">
        <v>-2518.4520127385617</v>
      </c>
      <c r="BS1932" s="69">
        <v>0</v>
      </c>
      <c r="BT1932" s="69">
        <v>0</v>
      </c>
      <c r="BU1932" s="69">
        <v>40.537883087400679</v>
      </c>
      <c r="BV1932" s="69">
        <v>2.7315846890859936E-2</v>
      </c>
    </row>
    <row r="1933" spans="1:74">
      <c r="A1933" s="113" t="s">
        <v>1041</v>
      </c>
      <c r="B1933" s="69" t="s">
        <v>184</v>
      </c>
      <c r="C1933" s="69" t="s">
        <v>248</v>
      </c>
      <c r="D1933" s="69" t="s">
        <v>408</v>
      </c>
      <c r="E1933" s="69" t="s">
        <v>706</v>
      </c>
      <c r="F1933" s="69">
        <v>0</v>
      </c>
      <c r="G1933" s="69">
        <v>0</v>
      </c>
      <c r="H1933" s="69">
        <v>93049</v>
      </c>
      <c r="I1933" s="69">
        <v>1289</v>
      </c>
      <c r="J1933" s="69">
        <v>1168</v>
      </c>
      <c r="K1933" s="69">
        <v>21577</v>
      </c>
      <c r="L1933" s="69">
        <v>19887</v>
      </c>
      <c r="M1933" s="69">
        <v>2881</v>
      </c>
      <c r="N1933" s="69">
        <v>0</v>
      </c>
      <c r="O1933" s="69">
        <v>0</v>
      </c>
      <c r="P1933" s="69">
        <v>4312.42</v>
      </c>
      <c r="Q1933" s="69">
        <v>10.76</v>
      </c>
      <c r="R1933" s="69">
        <v>3373585</v>
      </c>
      <c r="S1933" s="69">
        <v>0</v>
      </c>
      <c r="T1933" s="69">
        <v>0</v>
      </c>
      <c r="U1933" s="69">
        <v>0</v>
      </c>
      <c r="V1933" s="69">
        <v>36008</v>
      </c>
      <c r="W1933" s="69">
        <v>94</v>
      </c>
      <c r="X1933" s="69">
        <v>0</v>
      </c>
      <c r="Y1933" s="69">
        <v>0</v>
      </c>
      <c r="Z1933" s="69">
        <v>0</v>
      </c>
      <c r="AA1933" s="69">
        <v>0</v>
      </c>
      <c r="AB1933" s="69">
        <v>0</v>
      </c>
      <c r="AC1933" s="69">
        <v>0</v>
      </c>
      <c r="AD1933" s="69">
        <v>0</v>
      </c>
      <c r="AE1933" s="69">
        <v>0</v>
      </c>
      <c r="AF1933" s="69">
        <v>1851815</v>
      </c>
      <c r="AG1933" s="69">
        <v>1521770</v>
      </c>
      <c r="AH1933" s="69">
        <v>0</v>
      </c>
      <c r="AI1933" s="69">
        <v>0</v>
      </c>
      <c r="AJ1933" s="69">
        <v>1</v>
      </c>
      <c r="AK1933" s="69">
        <v>-1</v>
      </c>
      <c r="AL1933" s="69">
        <v>30084</v>
      </c>
      <c r="AM1933" s="69">
        <v>26815</v>
      </c>
      <c r="AN1933" s="69">
        <v>5924</v>
      </c>
      <c r="AO1933" s="69">
        <v>5</v>
      </c>
      <c r="AP1933" s="69">
        <v>-5</v>
      </c>
      <c r="AQ1933" s="69">
        <v>1075727</v>
      </c>
      <c r="AR1933" s="69">
        <v>42209</v>
      </c>
      <c r="AS1933" s="69">
        <v>718239</v>
      </c>
      <c r="AT1933" s="69">
        <v>1521604</v>
      </c>
      <c r="AU1933" s="69">
        <v>0</v>
      </c>
      <c r="AV1933" s="69">
        <v>38121</v>
      </c>
      <c r="AW1933" s="69">
        <v>0.5489160640683427</v>
      </c>
      <c r="AX1933" s="69">
        <v>0</v>
      </c>
      <c r="AY1933" s="69">
        <v>0</v>
      </c>
      <c r="AZ1933" s="69">
        <v>0</v>
      </c>
      <c r="BA1933" s="69">
        <v>1851815</v>
      </c>
      <c r="BB1933" s="69">
        <v>0</v>
      </c>
      <c r="BC1933" s="69">
        <v>-1851815</v>
      </c>
      <c r="BD1933" s="69">
        <v>0.83548100422128413</v>
      </c>
      <c r="BE1933" s="69">
        <v>61.554813189735405</v>
      </c>
      <c r="BF1933" s="69">
        <v>32.445186810264595</v>
      </c>
      <c r="BG1933" s="69">
        <v>370363</v>
      </c>
      <c r="BH1933" s="69">
        <v>0</v>
      </c>
      <c r="BI1933" s="69">
        <v>-370363</v>
      </c>
      <c r="BJ1933" s="69">
        <v>4.6480194324396435E-6</v>
      </c>
      <c r="BK1933" s="69">
        <v>0</v>
      </c>
      <c r="BL1933" s="69">
        <v>43.87251534033026</v>
      </c>
      <c r="BM1933" s="69">
        <v>-43.87251534033026</v>
      </c>
      <c r="BN1933" s="69">
        <v>0</v>
      </c>
      <c r="BO1933" s="69">
        <v>2.5782712996648747</v>
      </c>
      <c r="BP1933" s="69">
        <v>-2.5782712996648747</v>
      </c>
      <c r="BQ1933" s="69">
        <v>2578.2712996648747</v>
      </c>
      <c r="BR1933" s="69">
        <v>-2578.2712996648747</v>
      </c>
      <c r="BS1933" s="69">
        <v>0</v>
      </c>
      <c r="BT1933" s="69">
        <v>0</v>
      </c>
      <c r="BU1933" s="69">
        <v>39.915112405235959</v>
      </c>
      <c r="BV1933" s="69">
        <v>2.7966203321102844E-2</v>
      </c>
    </row>
    <row r="1934" spans="1:74">
      <c r="A1934" s="113" t="s">
        <v>1042</v>
      </c>
      <c r="B1934" s="69" t="s">
        <v>184</v>
      </c>
      <c r="C1934" s="69" t="s">
        <v>248</v>
      </c>
      <c r="D1934" s="69" t="s">
        <v>408</v>
      </c>
      <c r="E1934" s="69" t="s">
        <v>706</v>
      </c>
      <c r="F1934" s="69">
        <v>0</v>
      </c>
      <c r="G1934" s="69">
        <v>0</v>
      </c>
      <c r="H1934" s="69">
        <v>101579</v>
      </c>
      <c r="I1934" s="69">
        <v>1420</v>
      </c>
      <c r="J1934" s="69">
        <v>1293</v>
      </c>
      <c r="K1934" s="69">
        <v>22951</v>
      </c>
      <c r="L1934" s="69">
        <v>20684</v>
      </c>
      <c r="M1934" s="69">
        <v>3923</v>
      </c>
      <c r="N1934" s="69">
        <v>0</v>
      </c>
      <c r="O1934" s="69">
        <v>0</v>
      </c>
      <c r="P1934" s="69">
        <v>4425.91</v>
      </c>
      <c r="Q1934" s="69">
        <v>8.6199999999999992</v>
      </c>
      <c r="R1934" s="69">
        <v>3373585</v>
      </c>
      <c r="S1934" s="69">
        <v>0</v>
      </c>
      <c r="T1934" s="69">
        <v>0</v>
      </c>
      <c r="U1934" s="69">
        <v>0</v>
      </c>
      <c r="V1934" s="69">
        <v>36008</v>
      </c>
      <c r="W1934" s="69">
        <v>94</v>
      </c>
      <c r="X1934" s="69">
        <v>0</v>
      </c>
      <c r="Y1934" s="69">
        <v>0</v>
      </c>
      <c r="Z1934" s="69">
        <v>0</v>
      </c>
      <c r="AA1934" s="69">
        <v>0</v>
      </c>
      <c r="AB1934" s="69">
        <v>0</v>
      </c>
      <c r="AC1934" s="69">
        <v>0</v>
      </c>
      <c r="AD1934" s="69">
        <v>0</v>
      </c>
      <c r="AE1934" s="69">
        <v>0</v>
      </c>
      <c r="AF1934" s="69">
        <v>1953395</v>
      </c>
      <c r="AG1934" s="69">
        <v>1420190</v>
      </c>
      <c r="AH1934" s="69">
        <v>0</v>
      </c>
      <c r="AI1934" s="69">
        <v>0</v>
      </c>
      <c r="AJ1934" s="69">
        <v>1</v>
      </c>
      <c r="AK1934" s="69">
        <v>-1</v>
      </c>
      <c r="AL1934" s="69">
        <v>31504</v>
      </c>
      <c r="AM1934" s="69">
        <v>28108</v>
      </c>
      <c r="AN1934" s="69">
        <v>4504</v>
      </c>
      <c r="AO1934" s="69">
        <v>5</v>
      </c>
      <c r="AP1934" s="69">
        <v>-5</v>
      </c>
      <c r="AQ1934" s="69">
        <v>1098679</v>
      </c>
      <c r="AR1934" s="69">
        <v>46132</v>
      </c>
      <c r="AS1934" s="69">
        <v>738924</v>
      </c>
      <c r="AT1934" s="69">
        <v>1623183</v>
      </c>
      <c r="AU1934" s="69">
        <v>0</v>
      </c>
      <c r="AV1934" s="69">
        <v>42044</v>
      </c>
      <c r="AW1934" s="69">
        <v>0.57902646591089302</v>
      </c>
      <c r="AX1934" s="69">
        <v>0</v>
      </c>
      <c r="AY1934" s="69">
        <v>0</v>
      </c>
      <c r="AZ1934" s="69">
        <v>0</v>
      </c>
      <c r="BA1934" s="69">
        <v>1953395</v>
      </c>
      <c r="BB1934" s="69">
        <v>0</v>
      </c>
      <c r="BC1934" s="69">
        <v>-1953395</v>
      </c>
      <c r="BD1934" s="69">
        <v>0.87491668518107091</v>
      </c>
      <c r="BE1934" s="69">
        <v>62.004666074149313</v>
      </c>
      <c r="BF1934" s="69">
        <v>31.995333925850687</v>
      </c>
      <c r="BG1934" s="69">
        <v>390679</v>
      </c>
      <c r="BH1934" s="69">
        <v>0</v>
      </c>
      <c r="BI1934" s="69">
        <v>-390679</v>
      </c>
      <c r="BJ1934" s="69">
        <v>4.5509197863980287E-6</v>
      </c>
      <c r="BK1934" s="69">
        <v>0</v>
      </c>
      <c r="BL1934" s="69">
        <v>42.343600971126335</v>
      </c>
      <c r="BM1934" s="69">
        <v>-42.343600971126335</v>
      </c>
      <c r="BN1934" s="69">
        <v>0</v>
      </c>
      <c r="BO1934" s="69">
        <v>2.6435668620859518</v>
      </c>
      <c r="BP1934" s="69">
        <v>-2.6435668620859518</v>
      </c>
      <c r="BQ1934" s="69">
        <v>2643.5668620859519</v>
      </c>
      <c r="BR1934" s="69">
        <v>-2643.5668620859519</v>
      </c>
      <c r="BS1934" s="69">
        <v>0</v>
      </c>
      <c r="BT1934" s="69">
        <v>0</v>
      </c>
      <c r="BU1934" s="69">
        <v>38.606769099039099</v>
      </c>
      <c r="BV1934" s="69">
        <v>2.8674435390136699E-2</v>
      </c>
    </row>
    <row r="1935" spans="1:74">
      <c r="A1935" s="113" t="s">
        <v>1043</v>
      </c>
      <c r="B1935" s="69" t="s">
        <v>184</v>
      </c>
      <c r="C1935" s="69" t="s">
        <v>248</v>
      </c>
      <c r="D1935" s="69" t="s">
        <v>408</v>
      </c>
      <c r="E1935" s="69" t="s">
        <v>706</v>
      </c>
      <c r="F1935" s="69">
        <v>0</v>
      </c>
      <c r="G1935" s="69">
        <v>0</v>
      </c>
      <c r="H1935" s="69">
        <v>102500</v>
      </c>
      <c r="I1935" s="69">
        <v>1483</v>
      </c>
      <c r="J1935" s="69">
        <v>1320</v>
      </c>
      <c r="K1935" s="69">
        <v>25015</v>
      </c>
      <c r="L1935" s="69">
        <v>23438</v>
      </c>
      <c r="M1935" s="69">
        <v>2878</v>
      </c>
      <c r="N1935" s="69">
        <v>0</v>
      </c>
      <c r="O1935" s="69">
        <v>0</v>
      </c>
      <c r="P1935" s="69">
        <v>4097.54</v>
      </c>
      <c r="Q1935" s="69">
        <v>11.86</v>
      </c>
      <c r="R1935" s="69">
        <v>3373585</v>
      </c>
      <c r="S1935" s="69">
        <v>0</v>
      </c>
      <c r="T1935" s="69">
        <v>0</v>
      </c>
      <c r="U1935" s="69">
        <v>0</v>
      </c>
      <c r="V1935" s="69">
        <v>36008</v>
      </c>
      <c r="W1935" s="69">
        <v>94</v>
      </c>
      <c r="X1935" s="69">
        <v>0</v>
      </c>
      <c r="Y1935" s="69">
        <v>0</v>
      </c>
      <c r="Z1935" s="69">
        <v>0</v>
      </c>
      <c r="AA1935" s="69">
        <v>0</v>
      </c>
      <c r="AB1935" s="69">
        <v>0</v>
      </c>
      <c r="AC1935" s="69">
        <v>0</v>
      </c>
      <c r="AD1935" s="69">
        <v>0</v>
      </c>
      <c r="AE1935" s="69">
        <v>0</v>
      </c>
      <c r="AF1935" s="69">
        <v>2056117</v>
      </c>
      <c r="AG1935" s="69">
        <v>1317468</v>
      </c>
      <c r="AH1935" s="69">
        <v>0</v>
      </c>
      <c r="AI1935" s="69">
        <v>0</v>
      </c>
      <c r="AJ1935" s="69">
        <v>1</v>
      </c>
      <c r="AK1935" s="69">
        <v>-1</v>
      </c>
      <c r="AL1935" s="69">
        <v>32991</v>
      </c>
      <c r="AM1935" s="69">
        <v>29428</v>
      </c>
      <c r="AN1935" s="69">
        <v>3017</v>
      </c>
      <c r="AO1935" s="69">
        <v>5</v>
      </c>
      <c r="AP1935" s="69">
        <v>-5</v>
      </c>
      <c r="AQ1935" s="69">
        <v>1123773</v>
      </c>
      <c r="AR1935" s="69">
        <v>49010</v>
      </c>
      <c r="AS1935" s="69">
        <v>762433</v>
      </c>
      <c r="AT1935" s="69">
        <v>1725683</v>
      </c>
      <c r="AU1935" s="69">
        <v>0</v>
      </c>
      <c r="AV1935" s="69">
        <v>44922</v>
      </c>
      <c r="AW1935" s="69">
        <v>0.60947538004822766</v>
      </c>
      <c r="AX1935" s="69">
        <v>0</v>
      </c>
      <c r="AY1935" s="69">
        <v>0</v>
      </c>
      <c r="AZ1935" s="69">
        <v>0</v>
      </c>
      <c r="BA1935" s="69">
        <v>2056117</v>
      </c>
      <c r="BB1935" s="69">
        <v>0</v>
      </c>
      <c r="BC1935" s="69">
        <v>-2056117</v>
      </c>
      <c r="BD1935" s="69">
        <v>0.91621306376360812</v>
      </c>
      <c r="BE1935" s="69">
        <v>62.323573095692765</v>
      </c>
      <c r="BF1935" s="69">
        <v>31.676426904307235</v>
      </c>
      <c r="BG1935" s="69">
        <v>411223.4</v>
      </c>
      <c r="BH1935" s="69">
        <v>0</v>
      </c>
      <c r="BI1935" s="69">
        <v>-411223.4</v>
      </c>
      <c r="BJ1935" s="69">
        <v>4.4492971445300789E-6</v>
      </c>
      <c r="BK1935" s="69">
        <v>0</v>
      </c>
      <c r="BL1935" s="69">
        <v>41.953009589879613</v>
      </c>
      <c r="BM1935" s="69">
        <v>-41.953009589879613</v>
      </c>
      <c r="BN1935" s="69">
        <v>0</v>
      </c>
      <c r="BO1935" s="69">
        <v>2.6967838485480033</v>
      </c>
      <c r="BP1935" s="69">
        <v>-2.6967838485480033</v>
      </c>
      <c r="BQ1935" s="69">
        <v>2696.7838485480033</v>
      </c>
      <c r="BR1935" s="69">
        <v>-2696.7838485480033</v>
      </c>
      <c r="BS1935" s="69">
        <v>0</v>
      </c>
      <c r="BT1935" s="69">
        <v>0</v>
      </c>
      <c r="BU1935" s="69">
        <v>38.415097279729309</v>
      </c>
      <c r="BV1935" s="69">
        <v>2.9357352419038363E-2</v>
      </c>
    </row>
    <row r="1936" spans="1:74">
      <c r="A1936" s="113" t="s">
        <v>1044</v>
      </c>
      <c r="B1936" s="69" t="s">
        <v>184</v>
      </c>
      <c r="C1936" s="69" t="s">
        <v>248</v>
      </c>
      <c r="D1936" s="69" t="s">
        <v>408</v>
      </c>
      <c r="E1936" s="69" t="s">
        <v>706</v>
      </c>
      <c r="F1936" s="69">
        <v>0</v>
      </c>
      <c r="G1936" s="69">
        <v>0</v>
      </c>
      <c r="H1936" s="69">
        <v>95947</v>
      </c>
      <c r="I1936" s="69">
        <v>1286</v>
      </c>
      <c r="J1936" s="69">
        <v>1157</v>
      </c>
      <c r="K1936" s="69">
        <v>22778</v>
      </c>
      <c r="L1936" s="69">
        <v>20810</v>
      </c>
      <c r="M1936" s="69">
        <v>2498</v>
      </c>
      <c r="N1936" s="69">
        <v>0</v>
      </c>
      <c r="O1936" s="69">
        <v>0</v>
      </c>
      <c r="P1936" s="69">
        <v>4212.2700000000004</v>
      </c>
      <c r="Q1936" s="69">
        <v>12.8</v>
      </c>
      <c r="R1936" s="69">
        <v>3373585</v>
      </c>
      <c r="S1936" s="69">
        <v>0</v>
      </c>
      <c r="T1936" s="69">
        <v>0</v>
      </c>
      <c r="U1936" s="69">
        <v>0</v>
      </c>
      <c r="V1936" s="69">
        <v>36008</v>
      </c>
      <c r="W1936" s="69">
        <v>94</v>
      </c>
      <c r="X1936" s="69">
        <v>0</v>
      </c>
      <c r="Y1936" s="69">
        <v>0</v>
      </c>
      <c r="Z1936" s="69">
        <v>0</v>
      </c>
      <c r="AA1936" s="69">
        <v>0</v>
      </c>
      <c r="AB1936" s="69">
        <v>0</v>
      </c>
      <c r="AC1936" s="69">
        <v>0</v>
      </c>
      <c r="AD1936" s="69">
        <v>0</v>
      </c>
      <c r="AE1936" s="69">
        <v>0</v>
      </c>
      <c r="AF1936" s="69">
        <v>2155306</v>
      </c>
      <c r="AG1936" s="69">
        <v>1218279</v>
      </c>
      <c r="AH1936" s="69">
        <v>0</v>
      </c>
      <c r="AI1936" s="69">
        <v>0</v>
      </c>
      <c r="AJ1936" s="69">
        <v>1</v>
      </c>
      <c r="AK1936" s="69">
        <v>-1</v>
      </c>
      <c r="AL1936" s="69">
        <v>34302</v>
      </c>
      <c r="AM1936" s="69">
        <v>30601</v>
      </c>
      <c r="AN1936" s="69">
        <v>1706</v>
      </c>
      <c r="AO1936" s="69">
        <v>5</v>
      </c>
      <c r="AP1936" s="69">
        <v>-5</v>
      </c>
      <c r="AQ1936" s="69">
        <v>1148235</v>
      </c>
      <c r="AR1936" s="69">
        <v>51525</v>
      </c>
      <c r="AS1936" s="69">
        <v>784848</v>
      </c>
      <c r="AT1936" s="69">
        <v>1821630</v>
      </c>
      <c r="AU1936" s="69">
        <v>0</v>
      </c>
      <c r="AV1936" s="69">
        <v>47420</v>
      </c>
      <c r="AW1936" s="69">
        <v>0.63887704029985903</v>
      </c>
      <c r="AX1936" s="69">
        <v>0</v>
      </c>
      <c r="AY1936" s="69">
        <v>0</v>
      </c>
      <c r="AZ1936" s="69">
        <v>0</v>
      </c>
      <c r="BA1936" s="69">
        <v>2155306</v>
      </c>
      <c r="BB1936" s="69">
        <v>0</v>
      </c>
      <c r="BC1936" s="69">
        <v>-2155306</v>
      </c>
      <c r="BD1936" s="69">
        <v>0.95262163963563651</v>
      </c>
      <c r="BE1936" s="69">
        <v>62.833245874876098</v>
      </c>
      <c r="BF1936" s="69">
        <v>31.166754125123902</v>
      </c>
      <c r="BG1936" s="69">
        <v>431061.2</v>
      </c>
      <c r="BH1936" s="69">
        <v>0</v>
      </c>
      <c r="BI1936" s="69">
        <v>-431061.2</v>
      </c>
      <c r="BJ1936" s="69">
        <v>4.3545093121181639E-6</v>
      </c>
      <c r="BK1936" s="69">
        <v>0</v>
      </c>
      <c r="BL1936" s="69">
        <v>41.830295972828722</v>
      </c>
      <c r="BM1936" s="69">
        <v>-41.830295972828722</v>
      </c>
      <c r="BN1936" s="69">
        <v>0</v>
      </c>
      <c r="BO1936" s="69">
        <v>2.7461444763826881</v>
      </c>
      <c r="BP1936" s="69">
        <v>-2.7461444763826881</v>
      </c>
      <c r="BQ1936" s="69">
        <v>2746.144476382688</v>
      </c>
      <c r="BR1936" s="69">
        <v>-2746.144476382688</v>
      </c>
      <c r="BS1936" s="69">
        <v>0</v>
      </c>
      <c r="BT1936" s="69">
        <v>0</v>
      </c>
      <c r="BU1936" s="69">
        <v>38.414803880219317</v>
      </c>
      <c r="BV1936" s="69">
        <v>2.9873675684855452E-2</v>
      </c>
    </row>
    <row r="1937" spans="1:74">
      <c r="A1937" s="113" t="s">
        <v>1045</v>
      </c>
      <c r="B1937" s="69" t="s">
        <v>184</v>
      </c>
      <c r="C1937" s="69" t="s">
        <v>248</v>
      </c>
      <c r="D1937" s="69" t="s">
        <v>408</v>
      </c>
      <c r="E1937" s="69" t="s">
        <v>706</v>
      </c>
      <c r="F1937" s="69">
        <v>0</v>
      </c>
      <c r="G1937" s="69">
        <v>0</v>
      </c>
      <c r="H1937" s="69">
        <v>99923</v>
      </c>
      <c r="I1937" s="69">
        <v>1745</v>
      </c>
      <c r="J1937" s="69">
        <v>1571</v>
      </c>
      <c r="K1937" s="69">
        <v>33266</v>
      </c>
      <c r="L1937" s="69">
        <v>29964</v>
      </c>
      <c r="M1937" s="69">
        <v>2287</v>
      </c>
      <c r="N1937" s="69">
        <v>0</v>
      </c>
      <c r="O1937" s="69">
        <v>0</v>
      </c>
      <c r="P1937" s="69">
        <v>3003.76</v>
      </c>
      <c r="Q1937" s="69">
        <v>14.54</v>
      </c>
      <c r="R1937" s="69">
        <v>3373585</v>
      </c>
      <c r="S1937" s="69">
        <v>0</v>
      </c>
      <c r="T1937" s="69">
        <v>0</v>
      </c>
      <c r="U1937" s="69">
        <v>0</v>
      </c>
      <c r="V1937" s="69">
        <v>36008</v>
      </c>
      <c r="W1937" s="69">
        <v>94</v>
      </c>
      <c r="X1937" s="69">
        <v>0</v>
      </c>
      <c r="Y1937" s="69">
        <v>0</v>
      </c>
      <c r="Z1937" s="69">
        <v>0</v>
      </c>
      <c r="AA1937" s="69">
        <v>0</v>
      </c>
      <c r="AB1937" s="69">
        <v>0</v>
      </c>
      <c r="AC1937" s="69">
        <v>0</v>
      </c>
      <c r="AD1937" s="69">
        <v>0</v>
      </c>
      <c r="AE1937" s="69">
        <v>0</v>
      </c>
      <c r="AF1937" s="69">
        <v>2255229</v>
      </c>
      <c r="AG1937" s="69">
        <v>1118356</v>
      </c>
      <c r="AH1937" s="69">
        <v>0</v>
      </c>
      <c r="AI1937" s="69">
        <v>0</v>
      </c>
      <c r="AJ1937" s="69">
        <v>1</v>
      </c>
      <c r="AK1937" s="69">
        <v>-1</v>
      </c>
      <c r="AL1937" s="69">
        <v>36047</v>
      </c>
      <c r="AM1937" s="69">
        <v>32172</v>
      </c>
      <c r="AN1937" s="69">
        <v>-39</v>
      </c>
      <c r="AO1937" s="69">
        <v>5</v>
      </c>
      <c r="AP1937" s="69">
        <v>-5</v>
      </c>
      <c r="AQ1937" s="69">
        <v>1181501</v>
      </c>
      <c r="AR1937" s="69">
        <v>53812</v>
      </c>
      <c r="AS1937" s="69">
        <v>814812</v>
      </c>
      <c r="AT1937" s="69">
        <v>1921553</v>
      </c>
      <c r="AU1937" s="69">
        <v>0</v>
      </c>
      <c r="AV1937" s="69">
        <v>49707</v>
      </c>
      <c r="AW1937" s="69">
        <v>0.6684962732523414</v>
      </c>
      <c r="AX1937" s="69">
        <v>0</v>
      </c>
      <c r="AY1937" s="69">
        <v>0</v>
      </c>
      <c r="AZ1937" s="69">
        <v>0</v>
      </c>
      <c r="BA1937" s="69">
        <v>2255229</v>
      </c>
      <c r="BB1937" s="69">
        <v>0</v>
      </c>
      <c r="BC1937" s="69">
        <v>-2255229</v>
      </c>
      <c r="BD1937" s="69">
        <v>1.0010830926460788</v>
      </c>
      <c r="BE1937" s="69">
        <v>62.56356978389325</v>
      </c>
      <c r="BF1937" s="69">
        <v>31.43643021610675</v>
      </c>
      <c r="BG1937" s="69">
        <v>451045.8</v>
      </c>
      <c r="BH1937" s="69">
        <v>0</v>
      </c>
      <c r="BI1937" s="69">
        <v>-451045.8</v>
      </c>
      <c r="BJ1937" s="69">
        <v>4.231905008967407E-6</v>
      </c>
      <c r="BK1937" s="69">
        <v>0</v>
      </c>
      <c r="BL1937" s="69">
        <v>41.909406823756783</v>
      </c>
      <c r="BM1937" s="69">
        <v>-41.909406823756783</v>
      </c>
      <c r="BN1937" s="69">
        <v>0</v>
      </c>
      <c r="BO1937" s="69">
        <v>2.7677906069130058</v>
      </c>
      <c r="BP1937" s="69">
        <v>-2.7677906069130058</v>
      </c>
      <c r="BQ1937" s="69">
        <v>2767.7906069130058</v>
      </c>
      <c r="BR1937" s="69">
        <v>-2767.7906069130058</v>
      </c>
      <c r="BS1937" s="69">
        <v>0</v>
      </c>
      <c r="BT1937" s="69">
        <v>0</v>
      </c>
      <c r="BU1937" s="69">
        <v>38.657593497897679</v>
      </c>
      <c r="BV1937" s="69">
        <v>3.0509495971649623E-2</v>
      </c>
    </row>
    <row r="1938" spans="1:74">
      <c r="A1938" s="113" t="s">
        <v>1046</v>
      </c>
      <c r="B1938" s="69" t="s">
        <v>184</v>
      </c>
      <c r="C1938" s="69" t="s">
        <v>248</v>
      </c>
      <c r="D1938" s="69" t="s">
        <v>408</v>
      </c>
      <c r="E1938" s="69" t="s">
        <v>706</v>
      </c>
      <c r="F1938" s="69">
        <v>0</v>
      </c>
      <c r="G1938" s="69">
        <v>0</v>
      </c>
      <c r="H1938" s="69">
        <v>94612</v>
      </c>
      <c r="I1938" s="69">
        <v>1217</v>
      </c>
      <c r="J1938" s="69">
        <v>1056</v>
      </c>
      <c r="K1938" s="69">
        <v>24980</v>
      </c>
      <c r="L1938" s="69">
        <v>22571</v>
      </c>
      <c r="M1938" s="69">
        <v>2184</v>
      </c>
      <c r="N1938" s="69">
        <v>0</v>
      </c>
      <c r="O1938" s="69">
        <v>0</v>
      </c>
      <c r="P1938" s="69">
        <v>3787.51</v>
      </c>
      <c r="Q1938" s="69">
        <v>14.43</v>
      </c>
      <c r="R1938" s="69">
        <v>3373585</v>
      </c>
      <c r="S1938" s="69">
        <v>0</v>
      </c>
      <c r="T1938" s="69">
        <v>0</v>
      </c>
      <c r="U1938" s="69">
        <v>0</v>
      </c>
      <c r="V1938" s="69">
        <v>36008</v>
      </c>
      <c r="W1938" s="69">
        <v>94</v>
      </c>
      <c r="X1938" s="69">
        <v>0</v>
      </c>
      <c r="Y1938" s="69">
        <v>0</v>
      </c>
      <c r="Z1938" s="69">
        <v>0</v>
      </c>
      <c r="AA1938" s="69">
        <v>0</v>
      </c>
      <c r="AB1938" s="69">
        <v>0</v>
      </c>
      <c r="AC1938" s="69">
        <v>0</v>
      </c>
      <c r="AD1938" s="69">
        <v>0</v>
      </c>
      <c r="AE1938" s="69">
        <v>0</v>
      </c>
      <c r="AF1938" s="69">
        <v>2349841</v>
      </c>
      <c r="AG1938" s="69">
        <v>1023744</v>
      </c>
      <c r="AH1938" s="69">
        <v>0</v>
      </c>
      <c r="AI1938" s="69">
        <v>0</v>
      </c>
      <c r="AJ1938" s="69">
        <v>1</v>
      </c>
      <c r="AK1938" s="69">
        <v>-1</v>
      </c>
      <c r="AL1938" s="69">
        <v>37264</v>
      </c>
      <c r="AM1938" s="69">
        <v>33228</v>
      </c>
      <c r="AN1938" s="69">
        <v>-1256</v>
      </c>
      <c r="AO1938" s="69">
        <v>5</v>
      </c>
      <c r="AP1938" s="69">
        <v>-5</v>
      </c>
      <c r="AQ1938" s="69">
        <v>1206481</v>
      </c>
      <c r="AR1938" s="69">
        <v>55996</v>
      </c>
      <c r="AS1938" s="69">
        <v>837383</v>
      </c>
      <c r="AT1938" s="69">
        <v>2016165</v>
      </c>
      <c r="AU1938" s="69">
        <v>0</v>
      </c>
      <c r="AV1938" s="69">
        <v>51891</v>
      </c>
      <c r="AW1938" s="69">
        <v>0.69654121653967516</v>
      </c>
      <c r="AX1938" s="69">
        <v>0</v>
      </c>
      <c r="AY1938" s="69">
        <v>0</v>
      </c>
      <c r="AZ1938" s="69">
        <v>0</v>
      </c>
      <c r="BA1938" s="69">
        <v>2349841</v>
      </c>
      <c r="BB1938" s="69">
        <v>0</v>
      </c>
      <c r="BC1938" s="69">
        <v>-2349841</v>
      </c>
      <c r="BD1938" s="69">
        <v>1.0348811375249944</v>
      </c>
      <c r="BE1938" s="69">
        <v>63.059279733791328</v>
      </c>
      <c r="BF1938" s="69">
        <v>30.940720266208672</v>
      </c>
      <c r="BG1938" s="69">
        <v>469968.2</v>
      </c>
      <c r="BH1938" s="69">
        <v>0</v>
      </c>
      <c r="BI1938" s="69">
        <v>-469968.2</v>
      </c>
      <c r="BJ1938" s="69">
        <v>4.1442840790696251E-6</v>
      </c>
      <c r="BK1938" s="69">
        <v>0</v>
      </c>
      <c r="BL1938" s="69">
        <v>41.964443888849203</v>
      </c>
      <c r="BM1938" s="69">
        <v>-41.964443888849203</v>
      </c>
      <c r="BN1938" s="69">
        <v>0</v>
      </c>
      <c r="BO1938" s="69">
        <v>2.806172324969578</v>
      </c>
      <c r="BP1938" s="69">
        <v>-2.806172324969578</v>
      </c>
      <c r="BQ1938" s="69">
        <v>2806.1723249695779</v>
      </c>
      <c r="BR1938" s="69">
        <v>-2806.1723249695779</v>
      </c>
      <c r="BS1938" s="69">
        <v>0</v>
      </c>
      <c r="BT1938" s="69">
        <v>0</v>
      </c>
      <c r="BU1938" s="69">
        <v>38.853847488003701</v>
      </c>
      <c r="BV1938" s="69">
        <v>3.08865203844901E-2</v>
      </c>
    </row>
    <row r="1939" spans="1:74">
      <c r="A1939" s="113" t="s">
        <v>1047</v>
      </c>
      <c r="B1939" s="69" t="s">
        <v>184</v>
      </c>
      <c r="C1939" s="69" t="s">
        <v>248</v>
      </c>
      <c r="D1939" s="69" t="s">
        <v>408</v>
      </c>
      <c r="E1939" s="69" t="s">
        <v>706</v>
      </c>
      <c r="F1939" s="69">
        <v>0</v>
      </c>
      <c r="G1939" s="69">
        <v>0</v>
      </c>
      <c r="H1939" s="69">
        <v>97589</v>
      </c>
      <c r="I1939" s="69">
        <v>1517</v>
      </c>
      <c r="J1939" s="69">
        <v>1367</v>
      </c>
      <c r="K1939" s="69">
        <v>31267</v>
      </c>
      <c r="L1939" s="69">
        <v>28036</v>
      </c>
      <c r="M1939" s="69">
        <v>2036</v>
      </c>
      <c r="N1939" s="69">
        <v>1</v>
      </c>
      <c r="O1939" s="69">
        <v>0</v>
      </c>
      <c r="P1939" s="69">
        <v>3121.15</v>
      </c>
      <c r="Q1939" s="69">
        <v>15.92</v>
      </c>
      <c r="R1939" s="69">
        <v>3373585</v>
      </c>
      <c r="S1939" s="69">
        <v>0</v>
      </c>
      <c r="T1939" s="69">
        <v>0</v>
      </c>
      <c r="U1939" s="69">
        <v>0</v>
      </c>
      <c r="V1939" s="69">
        <v>36008</v>
      </c>
      <c r="W1939" s="69">
        <v>94</v>
      </c>
      <c r="X1939" s="69">
        <v>0</v>
      </c>
      <c r="Y1939" s="69">
        <v>0</v>
      </c>
      <c r="Z1939" s="69">
        <v>0</v>
      </c>
      <c r="AA1939" s="69">
        <v>0</v>
      </c>
      <c r="AB1939" s="69">
        <v>0</v>
      </c>
      <c r="AC1939" s="69">
        <v>0</v>
      </c>
      <c r="AD1939" s="69">
        <v>0</v>
      </c>
      <c r="AE1939" s="69">
        <v>0</v>
      </c>
      <c r="AF1939" s="69">
        <v>2458856</v>
      </c>
      <c r="AG1939" s="69">
        <v>914729</v>
      </c>
      <c r="AH1939" s="69">
        <v>0</v>
      </c>
      <c r="AI1939" s="69">
        <v>0</v>
      </c>
      <c r="AJ1939" s="69">
        <v>1</v>
      </c>
      <c r="AK1939" s="69">
        <v>-1</v>
      </c>
      <c r="AL1939" s="69">
        <v>38912</v>
      </c>
      <c r="AM1939" s="69">
        <v>34665</v>
      </c>
      <c r="AN1939" s="69">
        <v>-2904</v>
      </c>
      <c r="AO1939" s="69">
        <v>6</v>
      </c>
      <c r="AP1939" s="69">
        <v>-6</v>
      </c>
      <c r="AQ1939" s="69">
        <v>1243256</v>
      </c>
      <c r="AR1939" s="69">
        <v>58109</v>
      </c>
      <c r="AS1939" s="69">
        <v>869825</v>
      </c>
      <c r="AT1939" s="69">
        <v>2113754</v>
      </c>
      <c r="AU1939" s="69">
        <v>0</v>
      </c>
      <c r="AV1939" s="69">
        <v>53927</v>
      </c>
      <c r="AW1939" s="69">
        <v>0.72885550534520394</v>
      </c>
      <c r="AX1939" s="69">
        <v>0</v>
      </c>
      <c r="AY1939" s="69">
        <v>0</v>
      </c>
      <c r="AZ1939" s="69">
        <v>0</v>
      </c>
      <c r="BA1939" s="69">
        <v>2458856</v>
      </c>
      <c r="BB1939" s="69">
        <v>0</v>
      </c>
      <c r="BC1939" s="69">
        <v>-2458856</v>
      </c>
      <c r="BD1939" s="69">
        <v>1.0806487447233948</v>
      </c>
      <c r="BE1939" s="69">
        <v>63.190172697368418</v>
      </c>
      <c r="BF1939" s="69">
        <v>30.809827302631582</v>
      </c>
      <c r="BG1939" s="69">
        <v>409809.33333333331</v>
      </c>
      <c r="BH1939" s="69">
        <v>0</v>
      </c>
      <c r="BI1939" s="69">
        <v>-409809.33333333331</v>
      </c>
      <c r="BJ1939" s="69">
        <v>4.8260374371810798E-6</v>
      </c>
      <c r="BK1939" s="69">
        <v>0</v>
      </c>
      <c r="BL1939" s="69">
        <v>42.314546799979347</v>
      </c>
      <c r="BM1939" s="69">
        <v>-42.314546799979347</v>
      </c>
      <c r="BN1939" s="69">
        <v>0</v>
      </c>
      <c r="BO1939" s="69">
        <v>2.8268398815853764</v>
      </c>
      <c r="BP1939" s="69">
        <v>-2.8268398815853764</v>
      </c>
      <c r="BQ1939" s="69">
        <v>2826.8398815853761</v>
      </c>
      <c r="BR1939" s="69">
        <v>-2826.8398815853761</v>
      </c>
      <c r="BS1939" s="69">
        <v>0</v>
      </c>
      <c r="BT1939" s="69">
        <v>0</v>
      </c>
      <c r="BU1939" s="69">
        <v>39.196580562612418</v>
      </c>
      <c r="BV1939" s="69">
        <v>3.1298461459265028E-2</v>
      </c>
    </row>
    <row r="1940" spans="1:74">
      <c r="A1940" s="113" t="s">
        <v>1048</v>
      </c>
      <c r="B1940" s="69" t="s">
        <v>184</v>
      </c>
      <c r="C1940" s="69" t="s">
        <v>248</v>
      </c>
      <c r="D1940" s="69" t="s">
        <v>408</v>
      </c>
      <c r="E1940" s="69" t="s">
        <v>706</v>
      </c>
      <c r="F1940" s="69">
        <v>0</v>
      </c>
      <c r="G1940" s="69">
        <v>0</v>
      </c>
      <c r="H1940" s="69">
        <v>96314</v>
      </c>
      <c r="I1940" s="69">
        <v>1688</v>
      </c>
      <c r="J1940" s="69">
        <v>1508</v>
      </c>
      <c r="K1940" s="69">
        <v>33925</v>
      </c>
      <c r="L1940" s="69">
        <v>30021</v>
      </c>
      <c r="M1940" s="69">
        <v>2080</v>
      </c>
      <c r="N1940" s="69">
        <v>0</v>
      </c>
      <c r="O1940" s="69">
        <v>0</v>
      </c>
      <c r="P1940" s="69">
        <v>2839.03</v>
      </c>
      <c r="Q1940" s="69">
        <v>15.42</v>
      </c>
      <c r="R1940" s="69">
        <v>3373585</v>
      </c>
      <c r="S1940" s="69">
        <v>0</v>
      </c>
      <c r="T1940" s="69">
        <v>0</v>
      </c>
      <c r="U1940" s="69">
        <v>0</v>
      </c>
      <c r="V1940" s="69">
        <v>36008</v>
      </c>
      <c r="W1940" s="69">
        <v>94</v>
      </c>
      <c r="X1940" s="69">
        <v>0</v>
      </c>
      <c r="Y1940" s="69">
        <v>0</v>
      </c>
      <c r="Z1940" s="69">
        <v>0</v>
      </c>
      <c r="AA1940" s="69">
        <v>0</v>
      </c>
      <c r="AB1940" s="69">
        <v>0</v>
      </c>
      <c r="AC1940" s="69">
        <v>0</v>
      </c>
      <c r="AD1940" s="69">
        <v>0</v>
      </c>
      <c r="AE1940" s="69">
        <v>0</v>
      </c>
      <c r="AF1940" s="69">
        <v>2555170</v>
      </c>
      <c r="AG1940" s="69">
        <v>818415</v>
      </c>
      <c r="AH1940" s="69">
        <v>0</v>
      </c>
      <c r="AI1940" s="69">
        <v>0</v>
      </c>
      <c r="AJ1940" s="69">
        <v>1</v>
      </c>
      <c r="AK1940" s="69">
        <v>-1</v>
      </c>
      <c r="AL1940" s="69">
        <v>40600</v>
      </c>
      <c r="AM1940" s="69">
        <v>36173</v>
      </c>
      <c r="AN1940" s="69">
        <v>-4592</v>
      </c>
      <c r="AO1940" s="69">
        <v>6</v>
      </c>
      <c r="AP1940" s="69">
        <v>-6</v>
      </c>
      <c r="AQ1940" s="69">
        <v>1277181</v>
      </c>
      <c r="AR1940" s="69">
        <v>60189</v>
      </c>
      <c r="AS1940" s="69">
        <v>899846</v>
      </c>
      <c r="AT1940" s="69">
        <v>2210068</v>
      </c>
      <c r="AU1940" s="69">
        <v>0</v>
      </c>
      <c r="AV1940" s="69">
        <v>56007</v>
      </c>
      <c r="AW1940" s="69">
        <v>0.75740495644840722</v>
      </c>
      <c r="AX1940" s="69">
        <v>0</v>
      </c>
      <c r="AY1940" s="69">
        <v>0</v>
      </c>
      <c r="AZ1940" s="69">
        <v>0</v>
      </c>
      <c r="BA1940" s="69">
        <v>2555170</v>
      </c>
      <c r="BB1940" s="69">
        <v>0</v>
      </c>
      <c r="BC1940" s="69">
        <v>-2555170</v>
      </c>
      <c r="BD1940" s="69">
        <v>1.1275272161741836</v>
      </c>
      <c r="BE1940" s="69">
        <v>62.93522167487685</v>
      </c>
      <c r="BF1940" s="69">
        <v>31.06477832512315</v>
      </c>
      <c r="BG1940" s="69">
        <v>425861.66666666669</v>
      </c>
      <c r="BH1940" s="69">
        <v>0</v>
      </c>
      <c r="BI1940" s="69">
        <v>-425861.66666666669</v>
      </c>
      <c r="BJ1940" s="69">
        <v>4.6978462723764294E-6</v>
      </c>
      <c r="BK1940" s="69">
        <v>0</v>
      </c>
      <c r="BL1940" s="69">
        <v>42.452441476017214</v>
      </c>
      <c r="BM1940" s="69">
        <v>-42.452441476017214</v>
      </c>
      <c r="BN1940" s="69">
        <v>0</v>
      </c>
      <c r="BO1940" s="69">
        <v>2.8395636586704835</v>
      </c>
      <c r="BP1940" s="69">
        <v>-2.8395636586704835</v>
      </c>
      <c r="BQ1940" s="69">
        <v>2839.5636586704836</v>
      </c>
      <c r="BR1940" s="69">
        <v>-2839.5636586704836</v>
      </c>
      <c r="BS1940" s="69">
        <v>0</v>
      </c>
      <c r="BT1940" s="69">
        <v>0</v>
      </c>
      <c r="BU1940" s="69">
        <v>39.460567429071368</v>
      </c>
      <c r="BV1940" s="69">
        <v>3.1788759776413836E-2</v>
      </c>
    </row>
    <row r="1941" spans="1:74">
      <c r="A1941" s="113" t="s">
        <v>1049</v>
      </c>
      <c r="B1941" s="69" t="s">
        <v>184</v>
      </c>
      <c r="C1941" s="69" t="s">
        <v>248</v>
      </c>
      <c r="D1941" s="69" t="s">
        <v>408</v>
      </c>
      <c r="E1941" s="69" t="s">
        <v>706</v>
      </c>
      <c r="F1941" s="69">
        <v>0</v>
      </c>
      <c r="G1941" s="69">
        <v>0</v>
      </c>
      <c r="H1941" s="69">
        <v>96186</v>
      </c>
      <c r="I1941" s="69">
        <v>1600</v>
      </c>
      <c r="J1941" s="69">
        <v>1467</v>
      </c>
      <c r="K1941" s="69">
        <v>32537</v>
      </c>
      <c r="L1941" s="69">
        <v>30816</v>
      </c>
      <c r="M1941" s="69">
        <v>2106</v>
      </c>
      <c r="N1941" s="69">
        <v>0</v>
      </c>
      <c r="O1941" s="69">
        <v>0</v>
      </c>
      <c r="P1941" s="69">
        <v>2956.2</v>
      </c>
      <c r="Q1941" s="69">
        <v>15.22</v>
      </c>
      <c r="R1941" s="69">
        <v>3373585</v>
      </c>
      <c r="S1941" s="69">
        <v>0</v>
      </c>
      <c r="T1941" s="69">
        <v>0</v>
      </c>
      <c r="U1941" s="69">
        <v>0</v>
      </c>
      <c r="V1941" s="69">
        <v>36008</v>
      </c>
      <c r="W1941" s="69">
        <v>94</v>
      </c>
      <c r="X1941" s="69">
        <v>0</v>
      </c>
      <c r="Y1941" s="69">
        <v>0</v>
      </c>
      <c r="Z1941" s="69">
        <v>0</v>
      </c>
      <c r="AA1941" s="69">
        <v>0</v>
      </c>
      <c r="AB1941" s="69">
        <v>0</v>
      </c>
      <c r="AC1941" s="69">
        <v>0</v>
      </c>
      <c r="AD1941" s="69">
        <v>0</v>
      </c>
      <c r="AE1941" s="69">
        <v>0</v>
      </c>
      <c r="AF1941" s="69">
        <v>2651356</v>
      </c>
      <c r="AG1941" s="69">
        <v>722229</v>
      </c>
      <c r="AH1941" s="69">
        <v>0</v>
      </c>
      <c r="AI1941" s="69">
        <v>0</v>
      </c>
      <c r="AJ1941" s="69">
        <v>1</v>
      </c>
      <c r="AK1941" s="69">
        <v>-1</v>
      </c>
      <c r="AL1941" s="69">
        <v>42200</v>
      </c>
      <c r="AM1941" s="69">
        <v>37640</v>
      </c>
      <c r="AN1941" s="69">
        <v>-6192</v>
      </c>
      <c r="AO1941" s="69">
        <v>6</v>
      </c>
      <c r="AP1941" s="69">
        <v>-6</v>
      </c>
      <c r="AQ1941" s="69">
        <v>1309718</v>
      </c>
      <c r="AR1941" s="69">
        <v>62295</v>
      </c>
      <c r="AS1941" s="69">
        <v>930662</v>
      </c>
      <c r="AT1941" s="69">
        <v>2306254</v>
      </c>
      <c r="AU1941" s="69">
        <v>0</v>
      </c>
      <c r="AV1941" s="69">
        <v>58113</v>
      </c>
      <c r="AW1941" s="69">
        <v>0.7859164657182196</v>
      </c>
      <c r="AX1941" s="69">
        <v>0</v>
      </c>
      <c r="AY1941" s="69">
        <v>0</v>
      </c>
      <c r="AZ1941" s="69">
        <v>0</v>
      </c>
      <c r="BA1941" s="69">
        <v>2651356</v>
      </c>
      <c r="BB1941" s="69">
        <v>0</v>
      </c>
      <c r="BC1941" s="69">
        <v>-2651356</v>
      </c>
      <c r="BD1941" s="69">
        <v>1.1719617862697178</v>
      </c>
      <c r="BE1941" s="69">
        <v>62.828341232227487</v>
      </c>
      <c r="BF1941" s="69">
        <v>31.171658767772513</v>
      </c>
      <c r="BG1941" s="69">
        <v>441892.66666666669</v>
      </c>
      <c r="BH1941" s="69">
        <v>0</v>
      </c>
      <c r="BI1941" s="69">
        <v>-441892.66666666669</v>
      </c>
      <c r="BJ1941" s="69">
        <v>4.581138840574841E-6</v>
      </c>
      <c r="BK1941" s="69">
        <v>0</v>
      </c>
      <c r="BL1941" s="69">
        <v>42.561297054338226</v>
      </c>
      <c r="BM1941" s="69">
        <v>-42.561297054338226</v>
      </c>
      <c r="BN1941" s="69">
        <v>0</v>
      </c>
      <c r="BO1941" s="69">
        <v>2.848892508773325</v>
      </c>
      <c r="BP1941" s="69">
        <v>-2.848892508773325</v>
      </c>
      <c r="BQ1941" s="69">
        <v>2848.8925087733251</v>
      </c>
      <c r="BR1941" s="69">
        <v>-2848.8925087733251</v>
      </c>
      <c r="BS1941" s="69">
        <v>0</v>
      </c>
      <c r="BT1941" s="69">
        <v>0</v>
      </c>
      <c r="BU1941" s="69">
        <v>39.685681344965843</v>
      </c>
      <c r="BV1941" s="69">
        <v>3.222067651204305E-2</v>
      </c>
    </row>
    <row r="1942" spans="1:74">
      <c r="A1942" s="113" t="s">
        <v>1050</v>
      </c>
      <c r="B1942" s="69" t="s">
        <v>184</v>
      </c>
      <c r="C1942" s="69" t="s">
        <v>248</v>
      </c>
      <c r="D1942" s="69" t="s">
        <v>408</v>
      </c>
      <c r="E1942" s="69" t="s">
        <v>706</v>
      </c>
      <c r="F1942" s="69">
        <v>0</v>
      </c>
      <c r="G1942" s="69">
        <v>0</v>
      </c>
      <c r="H1942" s="69">
        <v>104835</v>
      </c>
      <c r="I1942" s="69">
        <v>1867</v>
      </c>
      <c r="J1942" s="69">
        <v>1670</v>
      </c>
      <c r="K1942" s="69">
        <v>38892</v>
      </c>
      <c r="L1942" s="69">
        <v>34855</v>
      </c>
      <c r="M1942" s="69">
        <v>2183</v>
      </c>
      <c r="N1942" s="69">
        <v>1</v>
      </c>
      <c r="O1942" s="69">
        <v>0</v>
      </c>
      <c r="P1942" s="69">
        <v>2695.54</v>
      </c>
      <c r="Q1942" s="69">
        <v>16</v>
      </c>
      <c r="R1942" s="69">
        <v>3373585</v>
      </c>
      <c r="S1942" s="69">
        <v>0</v>
      </c>
      <c r="T1942" s="69">
        <v>0</v>
      </c>
      <c r="U1942" s="69">
        <v>0</v>
      </c>
      <c r="V1942" s="69">
        <v>36008</v>
      </c>
      <c r="W1942" s="69">
        <v>94</v>
      </c>
      <c r="X1942" s="69">
        <v>0</v>
      </c>
      <c r="Y1942" s="69">
        <v>0</v>
      </c>
      <c r="Z1942" s="69">
        <v>0</v>
      </c>
      <c r="AA1942" s="69">
        <v>0</v>
      </c>
      <c r="AB1942" s="69">
        <v>0</v>
      </c>
      <c r="AC1942" s="69">
        <v>0</v>
      </c>
      <c r="AD1942" s="69">
        <v>0</v>
      </c>
      <c r="AE1942" s="69">
        <v>0</v>
      </c>
      <c r="AF1942" s="69">
        <v>2756861</v>
      </c>
      <c r="AG1942" s="69">
        <v>616724</v>
      </c>
      <c r="AH1942" s="69">
        <v>0</v>
      </c>
      <c r="AI1942" s="69">
        <v>0</v>
      </c>
      <c r="AJ1942" s="69">
        <v>1</v>
      </c>
      <c r="AK1942" s="69">
        <v>-1</v>
      </c>
      <c r="AL1942" s="69">
        <v>44080</v>
      </c>
      <c r="AM1942" s="69">
        <v>39314</v>
      </c>
      <c r="AN1942" s="69">
        <v>-8072</v>
      </c>
      <c r="AO1942" s="69">
        <v>7</v>
      </c>
      <c r="AP1942" s="69">
        <v>-7</v>
      </c>
      <c r="AQ1942" s="69">
        <v>1348895</v>
      </c>
      <c r="AR1942" s="69">
        <v>64483</v>
      </c>
      <c r="AS1942" s="69">
        <v>965773</v>
      </c>
      <c r="AT1942" s="69">
        <v>2411089</v>
      </c>
      <c r="AU1942" s="69">
        <v>0</v>
      </c>
      <c r="AV1942" s="69">
        <v>60296</v>
      </c>
      <c r="AW1942" s="69">
        <v>0.81719031831123268</v>
      </c>
      <c r="AX1942" s="69">
        <v>0</v>
      </c>
      <c r="AY1942" s="69">
        <v>0</v>
      </c>
      <c r="AZ1942" s="69">
        <v>0</v>
      </c>
      <c r="BA1942" s="69">
        <v>2756861</v>
      </c>
      <c r="BB1942" s="69">
        <v>0</v>
      </c>
      <c r="BC1942" s="69">
        <v>-2756861</v>
      </c>
      <c r="BD1942" s="69">
        <v>1.2241724061319708</v>
      </c>
      <c r="BE1942" s="69">
        <v>62.542218693284937</v>
      </c>
      <c r="BF1942" s="69">
        <v>31.457781306715063</v>
      </c>
      <c r="BG1942" s="69">
        <v>393837.28571428574</v>
      </c>
      <c r="BH1942" s="69">
        <v>0</v>
      </c>
      <c r="BI1942" s="69">
        <v>-393837.28571428574</v>
      </c>
      <c r="BJ1942" s="69">
        <v>5.1894328320588335E-6</v>
      </c>
      <c r="BK1942" s="69">
        <v>0</v>
      </c>
      <c r="BL1942" s="69">
        <v>42.753299319200408</v>
      </c>
      <c r="BM1942" s="69">
        <v>-42.753299319200408</v>
      </c>
      <c r="BN1942" s="69">
        <v>0</v>
      </c>
      <c r="BO1942" s="69">
        <v>2.8545641677702731</v>
      </c>
      <c r="BP1942" s="69">
        <v>-2.8545641677702731</v>
      </c>
      <c r="BQ1942" s="69">
        <v>2854.5641677702729</v>
      </c>
      <c r="BR1942" s="69">
        <v>-2854.5641677702729</v>
      </c>
      <c r="BS1942" s="69">
        <v>0</v>
      </c>
      <c r="BT1942" s="69">
        <v>0</v>
      </c>
      <c r="BU1942" s="69">
        <v>39.987544779089824</v>
      </c>
      <c r="BV1942" s="69">
        <v>3.2678599891021912E-2</v>
      </c>
    </row>
    <row r="1943" spans="1:74">
      <c r="A1943" s="113" t="s">
        <v>1051</v>
      </c>
      <c r="B1943" s="69" t="s">
        <v>184</v>
      </c>
      <c r="C1943" s="69" t="s">
        <v>248</v>
      </c>
      <c r="D1943" s="69" t="s">
        <v>408</v>
      </c>
      <c r="E1943" s="69" t="s">
        <v>695</v>
      </c>
      <c r="F1943" s="69">
        <v>0</v>
      </c>
      <c r="G1943" s="69">
        <v>0</v>
      </c>
      <c r="H1943" s="69">
        <v>47523</v>
      </c>
      <c r="I1943" s="69">
        <v>711</v>
      </c>
      <c r="J1943" s="69">
        <v>583</v>
      </c>
      <c r="K1943" s="69">
        <v>66033</v>
      </c>
      <c r="L1943" s="69">
        <v>35928</v>
      </c>
      <c r="M1943" s="69">
        <v>588</v>
      </c>
      <c r="N1943" s="69">
        <v>0</v>
      </c>
      <c r="O1943" s="69">
        <v>0</v>
      </c>
      <c r="P1943" s="69">
        <v>719.69</v>
      </c>
      <c r="Q1943" s="69">
        <v>26.94</v>
      </c>
      <c r="R1943" s="69">
        <v>3373585</v>
      </c>
      <c r="S1943" s="69">
        <v>0</v>
      </c>
      <c r="T1943" s="69">
        <v>0</v>
      </c>
      <c r="U1943" s="69">
        <v>0</v>
      </c>
      <c r="V1943" s="69">
        <v>36008</v>
      </c>
      <c r="W1943" s="69">
        <v>94</v>
      </c>
      <c r="X1943" s="69">
        <v>0</v>
      </c>
      <c r="Y1943" s="69">
        <v>0</v>
      </c>
      <c r="Z1943" s="69">
        <v>0</v>
      </c>
      <c r="AA1943" s="69">
        <v>0</v>
      </c>
      <c r="AB1943" s="69">
        <v>0</v>
      </c>
      <c r="AC1943" s="69">
        <v>0</v>
      </c>
      <c r="AD1943" s="69">
        <v>0</v>
      </c>
      <c r="AE1943" s="69">
        <v>0</v>
      </c>
      <c r="AF1943" s="69">
        <v>47523</v>
      </c>
      <c r="AG1943" s="69">
        <v>3326062</v>
      </c>
      <c r="AH1943" s="69">
        <v>0</v>
      </c>
      <c r="AI1943" s="69">
        <v>0</v>
      </c>
      <c r="AJ1943" s="69">
        <v>0</v>
      </c>
      <c r="AK1943" s="69">
        <v>0</v>
      </c>
      <c r="AL1943" s="69">
        <v>711</v>
      </c>
      <c r="AM1943" s="69">
        <v>583</v>
      </c>
      <c r="AN1943" s="69">
        <v>35297</v>
      </c>
      <c r="AO1943" s="69">
        <v>0</v>
      </c>
      <c r="AP1943" s="69">
        <v>0</v>
      </c>
      <c r="AQ1943" s="69">
        <v>66033</v>
      </c>
      <c r="AR1943" s="69">
        <v>588</v>
      </c>
      <c r="AS1943" s="69">
        <v>35928</v>
      </c>
      <c r="AT1943" s="69">
        <v>47523</v>
      </c>
      <c r="AU1943" s="69">
        <v>0</v>
      </c>
      <c r="AV1943" s="69">
        <v>588</v>
      </c>
      <c r="AW1943" s="69">
        <v>1.4086794908087391E-2</v>
      </c>
      <c r="AX1943" s="69">
        <v>0</v>
      </c>
      <c r="AY1943" s="69">
        <v>0</v>
      </c>
      <c r="AZ1943" s="69">
        <v>0</v>
      </c>
      <c r="BA1943" s="69">
        <v>0</v>
      </c>
      <c r="BB1943" s="69">
        <v>0</v>
      </c>
      <c r="BC1943" s="69">
        <v>0</v>
      </c>
      <c r="BD1943" s="69">
        <v>1.9745612086203065E-2</v>
      </c>
      <c r="BE1943" s="69">
        <v>66.839662447257382</v>
      </c>
      <c r="BF1943" s="69">
        <v>27.160337552742618</v>
      </c>
      <c r="BG1943" s="69">
        <v>0</v>
      </c>
      <c r="BH1943" s="69">
        <v>0</v>
      </c>
      <c r="BI1943" s="69">
        <v>0</v>
      </c>
      <c r="BJ1943" s="69">
        <v>0</v>
      </c>
      <c r="BK1943" s="69">
        <v>0</v>
      </c>
      <c r="BL1943" s="69">
        <v>80.821428571428569</v>
      </c>
      <c r="BM1943" s="69">
        <v>-80.821428571428569</v>
      </c>
      <c r="BN1943" s="69">
        <v>0</v>
      </c>
      <c r="BO1943" s="69">
        <v>1.3227287909151637</v>
      </c>
      <c r="BP1943" s="69">
        <v>-1.3227287909151637</v>
      </c>
      <c r="BQ1943" s="69">
        <v>1322.7287909151637</v>
      </c>
      <c r="BR1943" s="69">
        <v>-1322.7287909151637</v>
      </c>
      <c r="BS1943" s="69">
        <v>0</v>
      </c>
      <c r="BT1943" s="69">
        <v>0</v>
      </c>
      <c r="BU1943" s="69">
        <v>80.821428571428569</v>
      </c>
      <c r="BV1943" s="69">
        <v>1.0767343600926809E-2</v>
      </c>
    </row>
    <row r="1944" spans="1:74">
      <c r="A1944" s="113" t="s">
        <v>1052</v>
      </c>
      <c r="B1944" s="69" t="s">
        <v>184</v>
      </c>
      <c r="C1944" s="69" t="s">
        <v>248</v>
      </c>
      <c r="D1944" s="69" t="s">
        <v>408</v>
      </c>
      <c r="E1944" s="69" t="s">
        <v>695</v>
      </c>
      <c r="F1944" s="69">
        <v>0</v>
      </c>
      <c r="G1944" s="69">
        <v>0</v>
      </c>
      <c r="H1944" s="69">
        <v>114499</v>
      </c>
      <c r="I1944" s="69">
        <v>1640</v>
      </c>
      <c r="J1944" s="69">
        <v>1417</v>
      </c>
      <c r="K1944" s="69">
        <v>185917</v>
      </c>
      <c r="L1944" s="69">
        <v>89186</v>
      </c>
      <c r="M1944" s="69">
        <v>1433</v>
      </c>
      <c r="N1944" s="69">
        <v>2</v>
      </c>
      <c r="O1944" s="69">
        <v>0</v>
      </c>
      <c r="P1944" s="69">
        <v>615.86</v>
      </c>
      <c r="Q1944" s="69">
        <v>26.42</v>
      </c>
      <c r="R1944" s="69">
        <v>3373585</v>
      </c>
      <c r="S1944" s="69">
        <v>0</v>
      </c>
      <c r="T1944" s="69">
        <v>0</v>
      </c>
      <c r="U1944" s="69">
        <v>0</v>
      </c>
      <c r="V1944" s="69">
        <v>36008</v>
      </c>
      <c r="W1944" s="69">
        <v>94</v>
      </c>
      <c r="X1944" s="69">
        <v>0</v>
      </c>
      <c r="Y1944" s="69">
        <v>0</v>
      </c>
      <c r="Z1944" s="69">
        <v>0</v>
      </c>
      <c r="AA1944" s="69">
        <v>0</v>
      </c>
      <c r="AB1944" s="69">
        <v>0</v>
      </c>
      <c r="AC1944" s="69">
        <v>0</v>
      </c>
      <c r="AD1944" s="69">
        <v>0</v>
      </c>
      <c r="AE1944" s="69">
        <v>0</v>
      </c>
      <c r="AF1944" s="69">
        <v>162022</v>
      </c>
      <c r="AG1944" s="69">
        <v>3211563</v>
      </c>
      <c r="AH1944" s="69">
        <v>0</v>
      </c>
      <c r="AI1944" s="69">
        <v>0</v>
      </c>
      <c r="AJ1944" s="69">
        <v>0</v>
      </c>
      <c r="AK1944" s="69">
        <v>0</v>
      </c>
      <c r="AL1944" s="69">
        <v>2351</v>
      </c>
      <c r="AM1944" s="69">
        <v>2000</v>
      </c>
      <c r="AN1944" s="69">
        <v>33657</v>
      </c>
      <c r="AO1944" s="69">
        <v>2</v>
      </c>
      <c r="AP1944" s="69">
        <v>-2</v>
      </c>
      <c r="AQ1944" s="69">
        <v>251950</v>
      </c>
      <c r="AR1944" s="69">
        <v>2021</v>
      </c>
      <c r="AS1944" s="69">
        <v>125114</v>
      </c>
      <c r="AT1944" s="69">
        <v>162022</v>
      </c>
      <c r="AU1944" s="69">
        <v>0</v>
      </c>
      <c r="AV1944" s="69">
        <v>2021</v>
      </c>
      <c r="AW1944" s="69">
        <v>4.8026654137957099E-2</v>
      </c>
      <c r="AX1944" s="69">
        <v>0</v>
      </c>
      <c r="AY1944" s="69">
        <v>0</v>
      </c>
      <c r="AZ1944" s="69">
        <v>0</v>
      </c>
      <c r="BA1944" s="69">
        <v>0</v>
      </c>
      <c r="BB1944" s="69">
        <v>0</v>
      </c>
      <c r="BC1944" s="69">
        <v>0</v>
      </c>
      <c r="BD1944" s="69">
        <v>6.5291046434125755E-2</v>
      </c>
      <c r="BE1944" s="69">
        <v>68.916205869842614</v>
      </c>
      <c r="BF1944" s="69">
        <v>25.083794130157386</v>
      </c>
      <c r="BG1944" s="69">
        <v>81011</v>
      </c>
      <c r="BH1944" s="69">
        <v>0</v>
      </c>
      <c r="BI1944" s="69">
        <v>-81011</v>
      </c>
      <c r="BJ1944" s="69">
        <v>7.9380829529668587E-6</v>
      </c>
      <c r="BK1944" s="69">
        <v>0</v>
      </c>
      <c r="BL1944" s="69">
        <v>80.169223156853036</v>
      </c>
      <c r="BM1944" s="69">
        <v>-80.169223156853036</v>
      </c>
      <c r="BN1944" s="69">
        <v>0</v>
      </c>
      <c r="BO1944" s="69">
        <v>1.2949949645922918</v>
      </c>
      <c r="BP1944" s="69">
        <v>-1.2949949645922918</v>
      </c>
      <c r="BQ1944" s="69">
        <v>1294.9949645922918</v>
      </c>
      <c r="BR1944" s="69">
        <v>-1294.9949645922918</v>
      </c>
      <c r="BS1944" s="69">
        <v>0</v>
      </c>
      <c r="BT1944" s="69">
        <v>0</v>
      </c>
      <c r="BU1944" s="69">
        <v>80.169223156853036</v>
      </c>
      <c r="BV1944" s="69">
        <v>9.3312165112125426E-3</v>
      </c>
    </row>
    <row r="1945" spans="1:74">
      <c r="A1945" s="113" t="s">
        <v>1053</v>
      </c>
      <c r="B1945" s="69" t="s">
        <v>184</v>
      </c>
      <c r="C1945" s="69" t="s">
        <v>248</v>
      </c>
      <c r="D1945" s="69" t="s">
        <v>408</v>
      </c>
      <c r="E1945" s="69" t="s">
        <v>695</v>
      </c>
      <c r="F1945" s="69">
        <v>0</v>
      </c>
      <c r="G1945" s="69">
        <v>0</v>
      </c>
      <c r="H1945" s="69">
        <v>113529</v>
      </c>
      <c r="I1945" s="69">
        <v>1691</v>
      </c>
      <c r="J1945" s="69">
        <v>1497</v>
      </c>
      <c r="K1945" s="69">
        <v>258527</v>
      </c>
      <c r="L1945" s="69">
        <v>106861</v>
      </c>
      <c r="M1945" s="69">
        <v>1507</v>
      </c>
      <c r="N1945" s="69">
        <v>0</v>
      </c>
      <c r="O1945" s="69">
        <v>0</v>
      </c>
      <c r="P1945" s="69">
        <v>439.14</v>
      </c>
      <c r="Q1945" s="69">
        <v>24.78</v>
      </c>
      <c r="R1945" s="69">
        <v>3373585</v>
      </c>
      <c r="S1945" s="69">
        <v>0</v>
      </c>
      <c r="T1945" s="69">
        <v>0</v>
      </c>
      <c r="U1945" s="69">
        <v>0</v>
      </c>
      <c r="V1945" s="69">
        <v>36008</v>
      </c>
      <c r="W1945" s="69">
        <v>94</v>
      </c>
      <c r="X1945" s="69">
        <v>0</v>
      </c>
      <c r="Y1945" s="69">
        <v>0</v>
      </c>
      <c r="Z1945" s="69">
        <v>0</v>
      </c>
      <c r="AA1945" s="69">
        <v>0</v>
      </c>
      <c r="AB1945" s="69">
        <v>0</v>
      </c>
      <c r="AC1945" s="69">
        <v>0</v>
      </c>
      <c r="AD1945" s="69">
        <v>0</v>
      </c>
      <c r="AE1945" s="69">
        <v>0</v>
      </c>
      <c r="AF1945" s="69">
        <v>275551</v>
      </c>
      <c r="AG1945" s="69">
        <v>3098034</v>
      </c>
      <c r="AH1945" s="69">
        <v>0</v>
      </c>
      <c r="AI1945" s="69">
        <v>0</v>
      </c>
      <c r="AJ1945" s="69">
        <v>0</v>
      </c>
      <c r="AK1945" s="69">
        <v>0</v>
      </c>
      <c r="AL1945" s="69">
        <v>4042</v>
      </c>
      <c r="AM1945" s="69">
        <v>3497</v>
      </c>
      <c r="AN1945" s="69">
        <v>31966</v>
      </c>
      <c r="AO1945" s="69">
        <v>2</v>
      </c>
      <c r="AP1945" s="69">
        <v>-2</v>
      </c>
      <c r="AQ1945" s="69">
        <v>510477</v>
      </c>
      <c r="AR1945" s="69">
        <v>3528</v>
      </c>
      <c r="AS1945" s="69">
        <v>231975</v>
      </c>
      <c r="AT1945" s="69">
        <v>275551</v>
      </c>
      <c r="AU1945" s="69">
        <v>0</v>
      </c>
      <c r="AV1945" s="69">
        <v>3528</v>
      </c>
      <c r="AW1945" s="69">
        <v>8.1678985411661478E-2</v>
      </c>
      <c r="AX1945" s="69">
        <v>0</v>
      </c>
      <c r="AY1945" s="69">
        <v>0</v>
      </c>
      <c r="AZ1945" s="69">
        <v>0</v>
      </c>
      <c r="BA1945" s="69">
        <v>0</v>
      </c>
      <c r="BB1945" s="69">
        <v>0</v>
      </c>
      <c r="BC1945" s="69">
        <v>0</v>
      </c>
      <c r="BD1945" s="69">
        <v>0.11225283270384359</v>
      </c>
      <c r="BE1945" s="69">
        <v>68.171944581890159</v>
      </c>
      <c r="BF1945" s="69">
        <v>25.828055418109841</v>
      </c>
      <c r="BG1945" s="69">
        <v>137775.5</v>
      </c>
      <c r="BH1945" s="69">
        <v>0</v>
      </c>
      <c r="BI1945" s="69">
        <v>-137775.5</v>
      </c>
      <c r="BJ1945" s="69">
        <v>3.9179042346667921E-6</v>
      </c>
      <c r="BK1945" s="69">
        <v>0</v>
      </c>
      <c r="BL1945" s="69">
        <v>78.104024943310662</v>
      </c>
      <c r="BM1945" s="69">
        <v>-78.104024943310662</v>
      </c>
      <c r="BN1945" s="69">
        <v>0</v>
      </c>
      <c r="BO1945" s="69">
        <v>1.1878478284297878</v>
      </c>
      <c r="BP1945" s="69">
        <v>-1.1878478284297878</v>
      </c>
      <c r="BQ1945" s="69">
        <v>1187.8478284297878</v>
      </c>
      <c r="BR1945" s="69">
        <v>-1187.8478284297878</v>
      </c>
      <c r="BS1945" s="69">
        <v>0</v>
      </c>
      <c r="BT1945" s="69">
        <v>0</v>
      </c>
      <c r="BU1945" s="69">
        <v>78.104024943310662</v>
      </c>
      <c r="BV1945" s="69">
        <v>7.9180844582615872E-3</v>
      </c>
    </row>
    <row r="1946" spans="1:74">
      <c r="A1946" s="113" t="s">
        <v>1054</v>
      </c>
      <c r="B1946" s="69" t="s">
        <v>184</v>
      </c>
      <c r="C1946" s="69" t="s">
        <v>248</v>
      </c>
      <c r="D1946" s="69" t="s">
        <v>408</v>
      </c>
      <c r="E1946" s="69" t="s">
        <v>695</v>
      </c>
      <c r="F1946" s="69">
        <v>0</v>
      </c>
      <c r="G1946" s="69">
        <v>0</v>
      </c>
      <c r="H1946" s="69">
        <v>29523</v>
      </c>
      <c r="I1946" s="69">
        <v>368</v>
      </c>
      <c r="J1946" s="69">
        <v>347</v>
      </c>
      <c r="K1946" s="69">
        <v>52562</v>
      </c>
      <c r="L1946" s="69">
        <v>27409</v>
      </c>
      <c r="M1946" s="69">
        <v>352</v>
      </c>
      <c r="N1946" s="69">
        <v>0</v>
      </c>
      <c r="O1946" s="69">
        <v>0</v>
      </c>
      <c r="P1946" s="69">
        <v>561.67999999999995</v>
      </c>
      <c r="Q1946" s="69">
        <v>26.94</v>
      </c>
      <c r="R1946" s="69">
        <v>3373585</v>
      </c>
      <c r="S1946" s="69">
        <v>0</v>
      </c>
      <c r="T1946" s="69">
        <v>0</v>
      </c>
      <c r="U1946" s="69">
        <v>0</v>
      </c>
      <c r="V1946" s="69">
        <v>36008</v>
      </c>
      <c r="W1946" s="69">
        <v>94</v>
      </c>
      <c r="X1946" s="69">
        <v>0</v>
      </c>
      <c r="Y1946" s="69">
        <v>0</v>
      </c>
      <c r="Z1946" s="69">
        <v>0</v>
      </c>
      <c r="AA1946" s="69">
        <v>0</v>
      </c>
      <c r="AB1946" s="69">
        <v>0</v>
      </c>
      <c r="AC1946" s="69">
        <v>0</v>
      </c>
      <c r="AD1946" s="69">
        <v>0</v>
      </c>
      <c r="AE1946" s="69">
        <v>0</v>
      </c>
      <c r="AF1946" s="69">
        <v>372548</v>
      </c>
      <c r="AG1946" s="69">
        <v>3001037</v>
      </c>
      <c r="AH1946" s="69">
        <v>0</v>
      </c>
      <c r="AI1946" s="69">
        <v>0</v>
      </c>
      <c r="AJ1946" s="69">
        <v>0</v>
      </c>
      <c r="AK1946" s="69">
        <v>0</v>
      </c>
      <c r="AL1946" s="69">
        <v>5718</v>
      </c>
      <c r="AM1946" s="69">
        <v>4928</v>
      </c>
      <c r="AN1946" s="69">
        <v>30290</v>
      </c>
      <c r="AO1946" s="69">
        <v>3</v>
      </c>
      <c r="AP1946" s="69">
        <v>-3</v>
      </c>
      <c r="AQ1946" s="69">
        <v>594266</v>
      </c>
      <c r="AR1946" s="69">
        <v>7707</v>
      </c>
      <c r="AS1946" s="69">
        <v>287110</v>
      </c>
      <c r="AT1946" s="69">
        <v>305074</v>
      </c>
      <c r="AU1946" s="69">
        <v>0</v>
      </c>
      <c r="AV1946" s="69">
        <v>3880</v>
      </c>
      <c r="AW1946" s="69">
        <v>0.11043089176647394</v>
      </c>
      <c r="AX1946" s="69">
        <v>0</v>
      </c>
      <c r="AY1946" s="69">
        <v>0</v>
      </c>
      <c r="AZ1946" s="69">
        <v>0</v>
      </c>
      <c r="BA1946" s="69">
        <v>0</v>
      </c>
      <c r="BB1946" s="69">
        <v>0</v>
      </c>
      <c r="BC1946" s="69">
        <v>0</v>
      </c>
      <c r="BD1946" s="69">
        <v>0.1587980448789158</v>
      </c>
      <c r="BE1946" s="69">
        <v>65.153550192374951</v>
      </c>
      <c r="BF1946" s="69">
        <v>28.846449807625049</v>
      </c>
      <c r="BG1946" s="69">
        <v>124182.66666666667</v>
      </c>
      <c r="BH1946" s="69">
        <v>0</v>
      </c>
      <c r="BI1946" s="69">
        <v>-124182.66666666667</v>
      </c>
      <c r="BJ1946" s="69">
        <v>5.0482443888763622E-6</v>
      </c>
      <c r="BK1946" s="69">
        <v>0</v>
      </c>
      <c r="BL1946" s="69">
        <v>48.338912676787338</v>
      </c>
      <c r="BM1946" s="69">
        <v>-48.338912676787338</v>
      </c>
      <c r="BN1946" s="69">
        <v>0</v>
      </c>
      <c r="BO1946" s="69">
        <v>1.2975793249973877</v>
      </c>
      <c r="BP1946" s="69">
        <v>-1.2975793249973877</v>
      </c>
      <c r="BQ1946" s="69">
        <v>1297.5793249973876</v>
      </c>
      <c r="BR1946" s="69">
        <v>-1297.5793249973876</v>
      </c>
      <c r="BS1946" s="69">
        <v>0</v>
      </c>
      <c r="BT1946" s="69">
        <v>0</v>
      </c>
      <c r="BU1946" s="69">
        <v>78.627319587628861</v>
      </c>
      <c r="BV1946" s="69">
        <v>9.6219538051983463E-3</v>
      </c>
    </row>
    <row r="1947" spans="1:74">
      <c r="A1947" s="113" t="s">
        <v>1055</v>
      </c>
      <c r="B1947" s="69" t="s">
        <v>184</v>
      </c>
      <c r="C1947" s="69" t="s">
        <v>248</v>
      </c>
      <c r="D1947" s="69" t="s">
        <v>408</v>
      </c>
      <c r="E1947" s="69" t="s">
        <v>695</v>
      </c>
      <c r="F1947" s="69">
        <v>0</v>
      </c>
      <c r="G1947" s="69">
        <v>0</v>
      </c>
      <c r="H1947" s="69">
        <v>124</v>
      </c>
      <c r="I1947" s="69">
        <v>4</v>
      </c>
      <c r="J1947" s="69">
        <v>1</v>
      </c>
      <c r="K1947" s="69">
        <v>222</v>
      </c>
      <c r="L1947" s="69">
        <v>145</v>
      </c>
      <c r="M1947" s="69">
        <v>1</v>
      </c>
      <c r="N1947" s="69">
        <v>0</v>
      </c>
      <c r="O1947" s="69">
        <v>0</v>
      </c>
      <c r="P1947" s="69">
        <v>558.55999999999995</v>
      </c>
      <c r="Q1947" s="69">
        <v>41.33</v>
      </c>
      <c r="R1947" s="69">
        <v>3373585</v>
      </c>
      <c r="S1947" s="69">
        <v>0</v>
      </c>
      <c r="T1947" s="69">
        <v>0</v>
      </c>
      <c r="U1947" s="69">
        <v>0</v>
      </c>
      <c r="V1947" s="69">
        <v>36008</v>
      </c>
      <c r="W1947" s="69">
        <v>94</v>
      </c>
      <c r="X1947" s="69">
        <v>0</v>
      </c>
      <c r="Y1947" s="69">
        <v>0</v>
      </c>
      <c r="Z1947" s="69">
        <v>0</v>
      </c>
      <c r="AA1947" s="69">
        <v>0</v>
      </c>
      <c r="AB1947" s="69">
        <v>0</v>
      </c>
      <c r="AC1947" s="69">
        <v>0</v>
      </c>
      <c r="AD1947" s="69">
        <v>0</v>
      </c>
      <c r="AE1947" s="69">
        <v>0</v>
      </c>
      <c r="AF1947" s="69">
        <v>451725</v>
      </c>
      <c r="AG1947" s="69">
        <v>2921860</v>
      </c>
      <c r="AH1947" s="69">
        <v>0</v>
      </c>
      <c r="AI1947" s="69">
        <v>0</v>
      </c>
      <c r="AJ1947" s="69">
        <v>0</v>
      </c>
      <c r="AK1947" s="69">
        <v>0</v>
      </c>
      <c r="AL1947" s="69">
        <v>7492</v>
      </c>
      <c r="AM1947" s="69">
        <v>6363</v>
      </c>
      <c r="AN1947" s="69">
        <v>28516</v>
      </c>
      <c r="AO1947" s="69">
        <v>3</v>
      </c>
      <c r="AP1947" s="69">
        <v>-3</v>
      </c>
      <c r="AQ1947" s="69">
        <v>631641</v>
      </c>
      <c r="AR1947" s="69">
        <v>9700</v>
      </c>
      <c r="AS1947" s="69">
        <v>320566</v>
      </c>
      <c r="AT1947" s="69">
        <v>305198</v>
      </c>
      <c r="AU1947" s="69">
        <v>0</v>
      </c>
      <c r="AV1947" s="69">
        <v>3881</v>
      </c>
      <c r="AW1947" s="69">
        <v>0.13390058350389866</v>
      </c>
      <c r="AX1947" s="69">
        <v>0</v>
      </c>
      <c r="AY1947" s="69">
        <v>0</v>
      </c>
      <c r="AZ1947" s="69">
        <v>0</v>
      </c>
      <c r="BA1947" s="69">
        <v>0</v>
      </c>
      <c r="BB1947" s="69">
        <v>0</v>
      </c>
      <c r="BC1947" s="69">
        <v>0</v>
      </c>
      <c r="BD1947" s="69">
        <v>0.20806487447233948</v>
      </c>
      <c r="BE1947" s="69">
        <v>60.294313934863858</v>
      </c>
      <c r="BF1947" s="69">
        <v>33.705686065136142</v>
      </c>
      <c r="BG1947" s="69">
        <v>150575</v>
      </c>
      <c r="BH1947" s="69">
        <v>0</v>
      </c>
      <c r="BI1947" s="69">
        <v>-150575</v>
      </c>
      <c r="BJ1947" s="69">
        <v>4.749533358347542E-6</v>
      </c>
      <c r="BK1947" s="69">
        <v>0</v>
      </c>
      <c r="BL1947" s="69">
        <v>46.569587628865982</v>
      </c>
      <c r="BM1947" s="69">
        <v>-46.569587628865982</v>
      </c>
      <c r="BN1947" s="69">
        <v>0</v>
      </c>
      <c r="BO1947" s="69">
        <v>1.4091481941316297</v>
      </c>
      <c r="BP1947" s="69">
        <v>-1.4091481941316297</v>
      </c>
      <c r="BQ1947" s="69">
        <v>1409.1481941316297</v>
      </c>
      <c r="BR1947" s="69">
        <v>-1409.1481941316297</v>
      </c>
      <c r="BS1947" s="69">
        <v>0</v>
      </c>
      <c r="BT1947" s="69">
        <v>0</v>
      </c>
      <c r="BU1947" s="69">
        <v>78.63901056428756</v>
      </c>
      <c r="BV1947" s="69">
        <v>1.1861167973579929E-2</v>
      </c>
    </row>
    <row r="1948" spans="1:74">
      <c r="A1948" s="113" t="s">
        <v>1056</v>
      </c>
      <c r="B1948" s="69" t="s">
        <v>184</v>
      </c>
      <c r="C1948" s="69" t="s">
        <v>248</v>
      </c>
      <c r="D1948" s="69" t="s">
        <v>408</v>
      </c>
      <c r="E1948" s="69" t="s">
        <v>695</v>
      </c>
      <c r="F1948" s="69">
        <v>0</v>
      </c>
      <c r="G1948" s="69">
        <v>0</v>
      </c>
      <c r="H1948" s="69">
        <v>75</v>
      </c>
      <c r="I1948" s="69">
        <v>0</v>
      </c>
      <c r="J1948" s="69">
        <v>1</v>
      </c>
      <c r="K1948" s="69">
        <v>155</v>
      </c>
      <c r="L1948" s="69">
        <v>93</v>
      </c>
      <c r="M1948" s="69">
        <v>1</v>
      </c>
      <c r="N1948" s="69">
        <v>0</v>
      </c>
      <c r="O1948" s="69">
        <v>0</v>
      </c>
      <c r="P1948" s="69">
        <v>483.87</v>
      </c>
      <c r="Q1948" s="69">
        <v>9.3800000000000008</v>
      </c>
      <c r="R1948" s="69">
        <v>3373585</v>
      </c>
      <c r="S1948" s="69">
        <v>0</v>
      </c>
      <c r="T1948" s="69">
        <v>0</v>
      </c>
      <c r="U1948" s="69">
        <v>0</v>
      </c>
      <c r="V1948" s="69">
        <v>36008</v>
      </c>
      <c r="W1948" s="69">
        <v>94</v>
      </c>
      <c r="X1948" s="69">
        <v>0</v>
      </c>
      <c r="Y1948" s="69">
        <v>0</v>
      </c>
      <c r="Z1948" s="69">
        <v>0</v>
      </c>
      <c r="AA1948" s="69">
        <v>0</v>
      </c>
      <c r="AB1948" s="69">
        <v>0</v>
      </c>
      <c r="AC1948" s="69">
        <v>0</v>
      </c>
      <c r="AD1948" s="69">
        <v>0</v>
      </c>
      <c r="AE1948" s="69">
        <v>0</v>
      </c>
      <c r="AF1948" s="69">
        <v>534398</v>
      </c>
      <c r="AG1948" s="69">
        <v>2839187</v>
      </c>
      <c r="AH1948" s="69">
        <v>0</v>
      </c>
      <c r="AI1948" s="69">
        <v>0</v>
      </c>
      <c r="AJ1948" s="69">
        <v>0</v>
      </c>
      <c r="AK1948" s="69">
        <v>0</v>
      </c>
      <c r="AL1948" s="69">
        <v>9166</v>
      </c>
      <c r="AM1948" s="69">
        <v>7857</v>
      </c>
      <c r="AN1948" s="69">
        <v>26842</v>
      </c>
      <c r="AO1948" s="69">
        <v>3</v>
      </c>
      <c r="AP1948" s="69">
        <v>-3</v>
      </c>
      <c r="AQ1948" s="69">
        <v>670589</v>
      </c>
      <c r="AR1948" s="69">
        <v>11855</v>
      </c>
      <c r="AS1948" s="69">
        <v>355060</v>
      </c>
      <c r="AT1948" s="69">
        <v>305273</v>
      </c>
      <c r="AU1948" s="69">
        <v>0</v>
      </c>
      <c r="AV1948" s="69">
        <v>3882</v>
      </c>
      <c r="AW1948" s="69">
        <v>0.15840656156581204</v>
      </c>
      <c r="AX1948" s="69">
        <v>0</v>
      </c>
      <c r="AY1948" s="69">
        <v>0</v>
      </c>
      <c r="AZ1948" s="69">
        <v>0</v>
      </c>
      <c r="BA1948" s="69">
        <v>0</v>
      </c>
      <c r="BB1948" s="69">
        <v>0</v>
      </c>
      <c r="BC1948" s="69">
        <v>0</v>
      </c>
      <c r="BD1948" s="69">
        <v>0.25455454343479228</v>
      </c>
      <c r="BE1948" s="69">
        <v>58.302203796639759</v>
      </c>
      <c r="BF1948" s="69">
        <v>35.697796203360241</v>
      </c>
      <c r="BG1948" s="69">
        <v>178132.66666666666</v>
      </c>
      <c r="BH1948" s="69">
        <v>0</v>
      </c>
      <c r="BI1948" s="69">
        <v>-178132.66666666666</v>
      </c>
      <c r="BJ1948" s="69">
        <v>4.4736791089624192E-6</v>
      </c>
      <c r="BK1948" s="69">
        <v>0</v>
      </c>
      <c r="BL1948" s="69">
        <v>45.077857444116404</v>
      </c>
      <c r="BM1948" s="69">
        <v>-45.077857444116404</v>
      </c>
      <c r="BN1948" s="69">
        <v>0</v>
      </c>
      <c r="BO1948" s="69">
        <v>1.5050920971103476</v>
      </c>
      <c r="BP1948" s="69">
        <v>-1.5050920971103476</v>
      </c>
      <c r="BQ1948" s="69">
        <v>1505.0920971103476</v>
      </c>
      <c r="BR1948" s="69">
        <v>-1505.0920971103476</v>
      </c>
      <c r="BS1948" s="69">
        <v>0</v>
      </c>
      <c r="BT1948" s="69">
        <v>0</v>
      </c>
      <c r="BU1948" s="69">
        <v>78.638073158165895</v>
      </c>
      <c r="BV1948" s="69">
        <v>1.3668580904249846E-2</v>
      </c>
    </row>
    <row r="1949" spans="1:74">
      <c r="A1949" s="113" t="s">
        <v>1058</v>
      </c>
      <c r="B1949" s="69" t="s">
        <v>184</v>
      </c>
      <c r="C1949" s="69" t="s">
        <v>248</v>
      </c>
      <c r="D1949" s="69" t="s">
        <v>408</v>
      </c>
      <c r="E1949" s="69" t="s">
        <v>695</v>
      </c>
      <c r="F1949" s="69">
        <v>0</v>
      </c>
      <c r="G1949" s="69">
        <v>0</v>
      </c>
      <c r="H1949" s="69">
        <v>44</v>
      </c>
      <c r="I1949" s="69">
        <v>2</v>
      </c>
      <c r="J1949" s="69">
        <v>1</v>
      </c>
      <c r="K1949" s="69">
        <v>60</v>
      </c>
      <c r="L1949" s="69">
        <v>48</v>
      </c>
      <c r="M1949" s="69">
        <v>2</v>
      </c>
      <c r="N1949" s="69">
        <v>0</v>
      </c>
      <c r="O1949" s="69">
        <v>0</v>
      </c>
      <c r="P1949" s="69">
        <v>733.33</v>
      </c>
      <c r="Q1949" s="69">
        <v>7.33</v>
      </c>
      <c r="R1949" s="69">
        <v>3373585</v>
      </c>
      <c r="S1949" s="69">
        <v>0</v>
      </c>
      <c r="T1949" s="69">
        <v>0</v>
      </c>
      <c r="U1949" s="69">
        <v>0</v>
      </c>
      <c r="V1949" s="69">
        <v>36008</v>
      </c>
      <c r="W1949" s="69">
        <v>94</v>
      </c>
      <c r="X1949" s="69">
        <v>0</v>
      </c>
      <c r="Y1949" s="69">
        <v>0</v>
      </c>
      <c r="Z1949" s="69">
        <v>0</v>
      </c>
      <c r="AA1949" s="69">
        <v>0</v>
      </c>
      <c r="AB1949" s="69">
        <v>0</v>
      </c>
      <c r="AC1949" s="69">
        <v>0</v>
      </c>
      <c r="AD1949" s="69">
        <v>0</v>
      </c>
      <c r="AE1949" s="69">
        <v>0</v>
      </c>
      <c r="AF1949" s="69">
        <v>703180</v>
      </c>
      <c r="AG1949" s="69">
        <v>2670405</v>
      </c>
      <c r="AH1949" s="69">
        <v>0</v>
      </c>
      <c r="AI1949" s="69">
        <v>0</v>
      </c>
      <c r="AJ1949" s="69">
        <v>0</v>
      </c>
      <c r="AK1949" s="69">
        <v>0</v>
      </c>
      <c r="AL1949" s="69">
        <v>12712</v>
      </c>
      <c r="AM1949" s="69">
        <v>11049</v>
      </c>
      <c r="AN1949" s="69">
        <v>23296</v>
      </c>
      <c r="AO1949" s="69">
        <v>4</v>
      </c>
      <c r="AP1949" s="69">
        <v>-4</v>
      </c>
      <c r="AQ1949" s="69">
        <v>748206</v>
      </c>
      <c r="AR1949" s="69">
        <v>16038</v>
      </c>
      <c r="AS1949" s="69">
        <v>424386</v>
      </c>
      <c r="AT1949" s="69">
        <v>305317</v>
      </c>
      <c r="AU1949" s="69">
        <v>0</v>
      </c>
      <c r="AV1949" s="69">
        <v>3884</v>
      </c>
      <c r="AW1949" s="69">
        <v>0.20843701877972542</v>
      </c>
      <c r="AX1949" s="69">
        <v>0</v>
      </c>
      <c r="AY1949" s="69">
        <v>0</v>
      </c>
      <c r="AZ1949" s="69">
        <v>0</v>
      </c>
      <c r="BA1949" s="69">
        <v>0</v>
      </c>
      <c r="BB1949" s="69">
        <v>0</v>
      </c>
      <c r="BC1949" s="69">
        <v>0</v>
      </c>
      <c r="BD1949" s="69">
        <v>0.35303265940902023</v>
      </c>
      <c r="BE1949" s="69">
        <v>55.316236626809314</v>
      </c>
      <c r="BF1949" s="69">
        <v>38.683763373190686</v>
      </c>
      <c r="BG1949" s="69">
        <v>175795</v>
      </c>
      <c r="BH1949" s="69">
        <v>0</v>
      </c>
      <c r="BI1949" s="69">
        <v>-175795</v>
      </c>
      <c r="BJ1949" s="69">
        <v>5.3461212553761928E-6</v>
      </c>
      <c r="BK1949" s="69">
        <v>0</v>
      </c>
      <c r="BL1949" s="69">
        <v>43.844619029804214</v>
      </c>
      <c r="BM1949" s="69">
        <v>-43.844619029804214</v>
      </c>
      <c r="BN1949" s="69">
        <v>0</v>
      </c>
      <c r="BO1949" s="69">
        <v>1.6569349601541992</v>
      </c>
      <c r="BP1949" s="69">
        <v>-1.6569349601541992</v>
      </c>
      <c r="BQ1949" s="69">
        <v>1656.9349601541992</v>
      </c>
      <c r="BR1949" s="69">
        <v>-1656.9349601541992</v>
      </c>
      <c r="BS1949" s="69">
        <v>0</v>
      </c>
      <c r="BT1949" s="69">
        <v>0</v>
      </c>
      <c r="BU1949" s="69">
        <v>78.608908341915551</v>
      </c>
      <c r="BV1949" s="69">
        <v>1.6989973349585543E-2</v>
      </c>
    </row>
    <row r="1950" spans="1:74">
      <c r="A1950" s="113" t="s">
        <v>1059</v>
      </c>
      <c r="B1950" s="69" t="s">
        <v>184</v>
      </c>
      <c r="C1950" s="69" t="s">
        <v>248</v>
      </c>
      <c r="D1950" s="69" t="s">
        <v>408</v>
      </c>
      <c r="E1950" s="69" t="s">
        <v>695</v>
      </c>
      <c r="F1950" s="69">
        <v>0</v>
      </c>
      <c r="G1950" s="69">
        <v>0</v>
      </c>
      <c r="H1950" s="69">
        <v>68</v>
      </c>
      <c r="I1950" s="69">
        <v>0</v>
      </c>
      <c r="J1950" s="69">
        <v>0</v>
      </c>
      <c r="K1950" s="69">
        <v>78</v>
      </c>
      <c r="L1950" s="69">
        <v>69</v>
      </c>
      <c r="M1950" s="69">
        <v>0</v>
      </c>
      <c r="N1950" s="69">
        <v>0</v>
      </c>
      <c r="O1950" s="69">
        <v>0</v>
      </c>
      <c r="P1950" s="69">
        <v>871.79</v>
      </c>
      <c r="Q1950" s="69">
        <v>0</v>
      </c>
      <c r="R1950" s="69">
        <v>3373585</v>
      </c>
      <c r="S1950" s="69">
        <v>0</v>
      </c>
      <c r="T1950" s="69">
        <v>0</v>
      </c>
      <c r="U1950" s="69">
        <v>0</v>
      </c>
      <c r="V1950" s="69">
        <v>36008</v>
      </c>
      <c r="W1950" s="69">
        <v>94</v>
      </c>
      <c r="X1950" s="69">
        <v>0</v>
      </c>
      <c r="Y1950" s="69">
        <v>0</v>
      </c>
      <c r="Z1950" s="69">
        <v>0</v>
      </c>
      <c r="AA1950" s="69">
        <v>0</v>
      </c>
      <c r="AB1950" s="69">
        <v>0</v>
      </c>
      <c r="AC1950" s="69">
        <v>0</v>
      </c>
      <c r="AD1950" s="69">
        <v>0</v>
      </c>
      <c r="AE1950" s="69">
        <v>0</v>
      </c>
      <c r="AF1950" s="69">
        <v>789997</v>
      </c>
      <c r="AG1950" s="69">
        <v>2583588</v>
      </c>
      <c r="AH1950" s="69">
        <v>0</v>
      </c>
      <c r="AI1950" s="69">
        <v>0</v>
      </c>
      <c r="AJ1950" s="69">
        <v>0</v>
      </c>
      <c r="AK1950" s="69">
        <v>0</v>
      </c>
      <c r="AL1950" s="69">
        <v>14168</v>
      </c>
      <c r="AM1950" s="69">
        <v>12444</v>
      </c>
      <c r="AN1950" s="69">
        <v>21840</v>
      </c>
      <c r="AO1950" s="69">
        <v>4</v>
      </c>
      <c r="AP1950" s="69">
        <v>-4</v>
      </c>
      <c r="AQ1950" s="69">
        <v>775910</v>
      </c>
      <c r="AR1950" s="69">
        <v>17834</v>
      </c>
      <c r="AS1950" s="69">
        <v>448675</v>
      </c>
      <c r="AT1950" s="69">
        <v>305385</v>
      </c>
      <c r="AU1950" s="69">
        <v>0</v>
      </c>
      <c r="AV1950" s="69">
        <v>3884</v>
      </c>
      <c r="AW1950" s="69">
        <v>0.23417136369766881</v>
      </c>
      <c r="AX1950" s="69">
        <v>0</v>
      </c>
      <c r="AY1950" s="69">
        <v>0</v>
      </c>
      <c r="AZ1950" s="69">
        <v>0</v>
      </c>
      <c r="BA1950" s="69">
        <v>0</v>
      </c>
      <c r="BB1950" s="69">
        <v>0</v>
      </c>
      <c r="BC1950" s="69">
        <v>0</v>
      </c>
      <c r="BD1950" s="69">
        <v>0.39346811819595645</v>
      </c>
      <c r="BE1950" s="69">
        <v>55.759246188594012</v>
      </c>
      <c r="BF1950" s="69">
        <v>38.240753811405988</v>
      </c>
      <c r="BG1950" s="69">
        <v>197499.25</v>
      </c>
      <c r="BH1950" s="69">
        <v>0</v>
      </c>
      <c r="BI1950" s="69">
        <v>-197499.25</v>
      </c>
      <c r="BJ1950" s="69">
        <v>5.1552370764650537E-6</v>
      </c>
      <c r="BK1950" s="69">
        <v>0</v>
      </c>
      <c r="BL1950" s="69">
        <v>44.297241224627115</v>
      </c>
      <c r="BM1950" s="69">
        <v>-44.297241224627115</v>
      </c>
      <c r="BN1950" s="69">
        <v>0</v>
      </c>
      <c r="BO1950" s="69">
        <v>1.760733270184432</v>
      </c>
      <c r="BP1950" s="69">
        <v>-1.760733270184432</v>
      </c>
      <c r="BQ1950" s="69">
        <v>1760.7332701844321</v>
      </c>
      <c r="BR1950" s="69">
        <v>-1760.7332701844321</v>
      </c>
      <c r="BS1950" s="69">
        <v>0</v>
      </c>
      <c r="BT1950" s="69">
        <v>0</v>
      </c>
      <c r="BU1950" s="69">
        <v>78.626416065911428</v>
      </c>
      <c r="BV1950" s="69">
        <v>1.8259849724839222E-2</v>
      </c>
    </row>
    <row r="1951" spans="1:74">
      <c r="A1951" s="113" t="s">
        <v>1031</v>
      </c>
      <c r="B1951" s="69" t="s">
        <v>184</v>
      </c>
      <c r="C1951" s="69" t="s">
        <v>248</v>
      </c>
      <c r="D1951" s="69" t="s">
        <v>408</v>
      </c>
      <c r="E1951" s="69" t="s">
        <v>695</v>
      </c>
      <c r="F1951" s="69">
        <v>0</v>
      </c>
      <c r="G1951" s="69">
        <v>0</v>
      </c>
      <c r="H1951" s="69">
        <v>4</v>
      </c>
      <c r="I1951" s="69">
        <v>0</v>
      </c>
      <c r="J1951" s="69">
        <v>0</v>
      </c>
      <c r="K1951" s="69">
        <v>10</v>
      </c>
      <c r="L1951" s="69">
        <v>8</v>
      </c>
      <c r="M1951" s="69">
        <v>0</v>
      </c>
      <c r="N1951" s="69">
        <v>0</v>
      </c>
      <c r="O1951" s="69">
        <v>0</v>
      </c>
      <c r="P1951" s="69">
        <v>400</v>
      </c>
      <c r="Q1951" s="69">
        <v>0</v>
      </c>
      <c r="R1951" s="69">
        <v>3373585</v>
      </c>
      <c r="S1951" s="69">
        <v>0</v>
      </c>
      <c r="T1951" s="69">
        <v>0</v>
      </c>
      <c r="U1951" s="69">
        <v>0</v>
      </c>
      <c r="V1951" s="69">
        <v>36008</v>
      </c>
      <c r="W1951" s="69">
        <v>94</v>
      </c>
      <c r="X1951" s="69">
        <v>0</v>
      </c>
      <c r="Y1951" s="69">
        <v>0</v>
      </c>
      <c r="Z1951" s="69">
        <v>0</v>
      </c>
      <c r="AA1951" s="69">
        <v>0</v>
      </c>
      <c r="AB1951" s="69">
        <v>0</v>
      </c>
      <c r="AC1951" s="69">
        <v>0</v>
      </c>
      <c r="AD1951" s="69">
        <v>0</v>
      </c>
      <c r="AE1951" s="69">
        <v>0</v>
      </c>
      <c r="AF1951" s="69">
        <v>891085</v>
      </c>
      <c r="AG1951" s="69">
        <v>2482500</v>
      </c>
      <c r="AH1951" s="69">
        <v>0</v>
      </c>
      <c r="AI1951" s="69">
        <v>0</v>
      </c>
      <c r="AJ1951" s="69">
        <v>0</v>
      </c>
      <c r="AK1951" s="69">
        <v>0</v>
      </c>
      <c r="AL1951" s="69">
        <v>16033</v>
      </c>
      <c r="AM1951" s="69">
        <v>14102</v>
      </c>
      <c r="AN1951" s="69">
        <v>19975</v>
      </c>
      <c r="AO1951" s="69">
        <v>4</v>
      </c>
      <c r="AP1951" s="69">
        <v>-4</v>
      </c>
      <c r="AQ1951" s="69">
        <v>812019</v>
      </c>
      <c r="AR1951" s="69">
        <v>19996</v>
      </c>
      <c r="AS1951" s="69">
        <v>481464</v>
      </c>
      <c r="AT1951" s="69">
        <v>305389</v>
      </c>
      <c r="AU1951" s="69">
        <v>0</v>
      </c>
      <c r="AV1951" s="69">
        <v>3884</v>
      </c>
      <c r="AW1951" s="69">
        <v>0.26413592661812285</v>
      </c>
      <c r="AX1951" s="69">
        <v>0</v>
      </c>
      <c r="AY1951" s="69">
        <v>0</v>
      </c>
      <c r="AZ1951" s="69">
        <v>0</v>
      </c>
      <c r="BA1951" s="69">
        <v>0</v>
      </c>
      <c r="BB1951" s="69">
        <v>0</v>
      </c>
      <c r="BC1951" s="69">
        <v>0</v>
      </c>
      <c r="BD1951" s="69">
        <v>0.44526216396356366</v>
      </c>
      <c r="BE1951" s="69">
        <v>55.578182498596647</v>
      </c>
      <c r="BF1951" s="69">
        <v>38.421817501403353</v>
      </c>
      <c r="BG1951" s="69">
        <v>222771.25</v>
      </c>
      <c r="BH1951" s="69">
        <v>0</v>
      </c>
      <c r="BI1951" s="69">
        <v>-222771.25</v>
      </c>
      <c r="BJ1951" s="69">
        <v>4.9259931109986346E-6</v>
      </c>
      <c r="BK1951" s="69">
        <v>0</v>
      </c>
      <c r="BL1951" s="69">
        <v>44.563162632526506</v>
      </c>
      <c r="BM1951" s="69">
        <v>-44.563162632526506</v>
      </c>
      <c r="BN1951" s="69">
        <v>0</v>
      </c>
      <c r="BO1951" s="69">
        <v>1.8507821976305601</v>
      </c>
      <c r="BP1951" s="69">
        <v>-1.8507821976305601</v>
      </c>
      <c r="BQ1951" s="69">
        <v>1850.7821976305602</v>
      </c>
      <c r="BR1951" s="69">
        <v>-1850.7821976305602</v>
      </c>
      <c r="BS1951" s="69">
        <v>0</v>
      </c>
      <c r="BT1951" s="69">
        <v>0</v>
      </c>
      <c r="BU1951" s="69">
        <v>78.627445932028834</v>
      </c>
      <c r="BV1951" s="69">
        <v>1.9744611887160275E-2</v>
      </c>
    </row>
    <row r="1952" spans="1:74">
      <c r="A1952" s="113" t="s">
        <v>1032</v>
      </c>
      <c r="B1952" s="69" t="s">
        <v>184</v>
      </c>
      <c r="C1952" s="69" t="s">
        <v>248</v>
      </c>
      <c r="D1952" s="69" t="s">
        <v>408</v>
      </c>
      <c r="E1952" s="69" t="s">
        <v>695</v>
      </c>
      <c r="F1952" s="69">
        <v>0</v>
      </c>
      <c r="G1952" s="69">
        <v>0</v>
      </c>
      <c r="H1952" s="69">
        <v>27</v>
      </c>
      <c r="I1952" s="69">
        <v>1</v>
      </c>
      <c r="J1952" s="69">
        <v>0</v>
      </c>
      <c r="K1952" s="69">
        <v>17</v>
      </c>
      <c r="L1952" s="69">
        <v>16</v>
      </c>
      <c r="M1952" s="69">
        <v>0</v>
      </c>
      <c r="N1952" s="69">
        <v>0</v>
      </c>
      <c r="O1952" s="69">
        <v>0</v>
      </c>
      <c r="P1952" s="69">
        <v>1588.24</v>
      </c>
      <c r="Q1952" s="69">
        <v>0</v>
      </c>
      <c r="R1952" s="69">
        <v>3373585</v>
      </c>
      <c r="S1952" s="69">
        <v>0</v>
      </c>
      <c r="T1952" s="69">
        <v>0</v>
      </c>
      <c r="U1952" s="69">
        <v>0</v>
      </c>
      <c r="V1952" s="69">
        <v>36008</v>
      </c>
      <c r="W1952" s="69">
        <v>94</v>
      </c>
      <c r="X1952" s="69">
        <v>0</v>
      </c>
      <c r="Y1952" s="69">
        <v>0</v>
      </c>
      <c r="Z1952" s="69">
        <v>0</v>
      </c>
      <c r="AA1952" s="69">
        <v>0</v>
      </c>
      <c r="AB1952" s="69">
        <v>0</v>
      </c>
      <c r="AC1952" s="69">
        <v>0</v>
      </c>
      <c r="AD1952" s="69">
        <v>0</v>
      </c>
      <c r="AE1952" s="69">
        <v>0</v>
      </c>
      <c r="AF1952" s="69">
        <v>983211</v>
      </c>
      <c r="AG1952" s="69">
        <v>2390374</v>
      </c>
      <c r="AH1952" s="69">
        <v>0</v>
      </c>
      <c r="AI1952" s="69">
        <v>0</v>
      </c>
      <c r="AJ1952" s="69">
        <v>0</v>
      </c>
      <c r="AK1952" s="69">
        <v>0</v>
      </c>
      <c r="AL1952" s="69">
        <v>17608</v>
      </c>
      <c r="AM1952" s="69">
        <v>15556</v>
      </c>
      <c r="AN1952" s="69">
        <v>18400</v>
      </c>
      <c r="AO1952" s="69">
        <v>4</v>
      </c>
      <c r="AP1952" s="69">
        <v>-4</v>
      </c>
      <c r="AQ1952" s="69">
        <v>842251</v>
      </c>
      <c r="AR1952" s="69">
        <v>21731</v>
      </c>
      <c r="AS1952" s="69">
        <v>508957</v>
      </c>
      <c r="AT1952" s="69">
        <v>305416</v>
      </c>
      <c r="AU1952" s="69">
        <v>0</v>
      </c>
      <c r="AV1952" s="69">
        <v>3884</v>
      </c>
      <c r="AW1952" s="69">
        <v>0.29144396836006797</v>
      </c>
      <c r="AX1952" s="69">
        <v>0</v>
      </c>
      <c r="AY1952" s="69">
        <v>0</v>
      </c>
      <c r="AZ1952" s="69">
        <v>0</v>
      </c>
      <c r="BA1952" s="69">
        <v>0</v>
      </c>
      <c r="BB1952" s="69">
        <v>0</v>
      </c>
      <c r="BC1952" s="69">
        <v>0</v>
      </c>
      <c r="BD1952" s="69">
        <v>0.48900244390135528</v>
      </c>
      <c r="BE1952" s="69">
        <v>55.838880054520672</v>
      </c>
      <c r="BF1952" s="69">
        <v>38.161119945479328</v>
      </c>
      <c r="BG1952" s="69">
        <v>245802.75</v>
      </c>
      <c r="BH1952" s="69">
        <v>0</v>
      </c>
      <c r="BI1952" s="69">
        <v>-245802.75</v>
      </c>
      <c r="BJ1952" s="69">
        <v>4.7491780953658708E-6</v>
      </c>
      <c r="BK1952" s="69">
        <v>0</v>
      </c>
      <c r="BL1952" s="69">
        <v>45.244627490681516</v>
      </c>
      <c r="BM1952" s="69">
        <v>-45.244627490681516</v>
      </c>
      <c r="BN1952" s="69">
        <v>0</v>
      </c>
      <c r="BO1952" s="69">
        <v>1.9318154578874049</v>
      </c>
      <c r="BP1952" s="69">
        <v>-1.9318154578874049</v>
      </c>
      <c r="BQ1952" s="69">
        <v>1931.815457887405</v>
      </c>
      <c r="BR1952" s="69">
        <v>-1931.815457887405</v>
      </c>
      <c r="BS1952" s="69">
        <v>0</v>
      </c>
      <c r="BT1952" s="69">
        <v>0</v>
      </c>
      <c r="BU1952" s="69">
        <v>78.634397528321315</v>
      </c>
      <c r="BV1952" s="69">
        <v>2.0905881975800563E-2</v>
      </c>
    </row>
    <row r="1953" spans="1:74">
      <c r="A1953" s="113" t="s">
        <v>1033</v>
      </c>
      <c r="B1953" s="69" t="s">
        <v>184</v>
      </c>
      <c r="C1953" s="69" t="s">
        <v>248</v>
      </c>
      <c r="D1953" s="69" t="s">
        <v>408</v>
      </c>
      <c r="E1953" s="69" t="s">
        <v>695</v>
      </c>
      <c r="F1953" s="69">
        <v>0</v>
      </c>
      <c r="G1953" s="69">
        <v>0</v>
      </c>
      <c r="H1953" s="69">
        <v>20</v>
      </c>
      <c r="I1953" s="69">
        <v>1</v>
      </c>
      <c r="J1953" s="69">
        <v>1</v>
      </c>
      <c r="K1953" s="69">
        <v>67</v>
      </c>
      <c r="L1953" s="69">
        <v>45</v>
      </c>
      <c r="M1953" s="69">
        <v>1</v>
      </c>
      <c r="N1953" s="69">
        <v>0</v>
      </c>
      <c r="O1953" s="69">
        <v>0</v>
      </c>
      <c r="P1953" s="69">
        <v>298.51</v>
      </c>
      <c r="Q1953" s="69">
        <v>6.67</v>
      </c>
      <c r="R1953" s="69">
        <v>3373585</v>
      </c>
      <c r="S1953" s="69">
        <v>0</v>
      </c>
      <c r="T1953" s="69">
        <v>0</v>
      </c>
      <c r="U1953" s="69">
        <v>0</v>
      </c>
      <c r="V1953" s="69">
        <v>36008</v>
      </c>
      <c r="W1953" s="69">
        <v>94</v>
      </c>
      <c r="X1953" s="69">
        <v>0</v>
      </c>
      <c r="Y1953" s="69">
        <v>0</v>
      </c>
      <c r="Z1953" s="69">
        <v>0</v>
      </c>
      <c r="AA1953" s="69">
        <v>0</v>
      </c>
      <c r="AB1953" s="69">
        <v>0</v>
      </c>
      <c r="AC1953" s="69">
        <v>0</v>
      </c>
      <c r="AD1953" s="69">
        <v>0</v>
      </c>
      <c r="AE1953" s="69">
        <v>0</v>
      </c>
      <c r="AF1953" s="69">
        <v>1073137</v>
      </c>
      <c r="AG1953" s="69">
        <v>2300448</v>
      </c>
      <c r="AH1953" s="69">
        <v>0</v>
      </c>
      <c r="AI1953" s="69">
        <v>0</v>
      </c>
      <c r="AJ1953" s="69">
        <v>0</v>
      </c>
      <c r="AK1953" s="69">
        <v>0</v>
      </c>
      <c r="AL1953" s="69">
        <v>19075</v>
      </c>
      <c r="AM1953" s="69">
        <v>16904</v>
      </c>
      <c r="AN1953" s="69">
        <v>16933</v>
      </c>
      <c r="AO1953" s="69">
        <v>4</v>
      </c>
      <c r="AP1953" s="69">
        <v>-4</v>
      </c>
      <c r="AQ1953" s="69">
        <v>870112</v>
      </c>
      <c r="AR1953" s="69">
        <v>23394</v>
      </c>
      <c r="AS1953" s="69">
        <v>533738</v>
      </c>
      <c r="AT1953" s="69">
        <v>305436</v>
      </c>
      <c r="AU1953" s="69">
        <v>0</v>
      </c>
      <c r="AV1953" s="69">
        <v>3885</v>
      </c>
      <c r="AW1953" s="69">
        <v>0.31809988484060725</v>
      </c>
      <c r="AX1953" s="69">
        <v>0</v>
      </c>
      <c r="AY1953" s="69">
        <v>0</v>
      </c>
      <c r="AZ1953" s="69">
        <v>0</v>
      </c>
      <c r="BA1953" s="69">
        <v>0</v>
      </c>
      <c r="BB1953" s="69">
        <v>0</v>
      </c>
      <c r="BC1953" s="69">
        <v>0</v>
      </c>
      <c r="BD1953" s="69">
        <v>0.52974339035769824</v>
      </c>
      <c r="BE1953" s="69">
        <v>56.258820445609437</v>
      </c>
      <c r="BF1953" s="69">
        <v>37.741179554390563</v>
      </c>
      <c r="BG1953" s="69">
        <v>268284.25</v>
      </c>
      <c r="BH1953" s="69">
        <v>0</v>
      </c>
      <c r="BI1953" s="69">
        <v>-268284.25</v>
      </c>
      <c r="BJ1953" s="69">
        <v>4.5971093376484866E-6</v>
      </c>
      <c r="BK1953" s="69">
        <v>0</v>
      </c>
      <c r="BL1953" s="69">
        <v>45.872317688296143</v>
      </c>
      <c r="BM1953" s="69">
        <v>-45.872317688296143</v>
      </c>
      <c r="BN1953" s="69">
        <v>0</v>
      </c>
      <c r="BO1953" s="69">
        <v>2.010606327449048</v>
      </c>
      <c r="BP1953" s="69">
        <v>-2.010606327449048</v>
      </c>
      <c r="BQ1953" s="69">
        <v>2010.606327449048</v>
      </c>
      <c r="BR1953" s="69">
        <v>-2010.606327449048</v>
      </c>
      <c r="BS1953" s="69">
        <v>0</v>
      </c>
      <c r="BT1953" s="69">
        <v>0</v>
      </c>
      <c r="BU1953" s="69">
        <v>78.619305019305017</v>
      </c>
      <c r="BV1953" s="69">
        <v>2.1922465153911219E-2</v>
      </c>
    </row>
    <row r="1954" spans="1:74">
      <c r="A1954" s="113" t="s">
        <v>1034</v>
      </c>
      <c r="B1954" s="69" t="s">
        <v>184</v>
      </c>
      <c r="C1954" s="69" t="s">
        <v>248</v>
      </c>
      <c r="D1954" s="69" t="s">
        <v>408</v>
      </c>
      <c r="E1954" s="69" t="s">
        <v>695</v>
      </c>
      <c r="F1954" s="69">
        <v>0</v>
      </c>
      <c r="G1954" s="69">
        <v>0</v>
      </c>
      <c r="H1954" s="69">
        <v>34</v>
      </c>
      <c r="I1954" s="69">
        <v>3</v>
      </c>
      <c r="J1954" s="69">
        <v>2</v>
      </c>
      <c r="K1954" s="69">
        <v>39</v>
      </c>
      <c r="L1954" s="69">
        <v>26</v>
      </c>
      <c r="M1954" s="69">
        <v>3</v>
      </c>
      <c r="N1954" s="69">
        <v>0</v>
      </c>
      <c r="O1954" s="69">
        <v>0</v>
      </c>
      <c r="P1954" s="69">
        <v>871.79</v>
      </c>
      <c r="Q1954" s="69">
        <v>3.78</v>
      </c>
      <c r="R1954" s="69">
        <v>3373585</v>
      </c>
      <c r="S1954" s="69">
        <v>0</v>
      </c>
      <c r="T1954" s="69">
        <v>0</v>
      </c>
      <c r="U1954" s="69">
        <v>0</v>
      </c>
      <c r="V1954" s="69">
        <v>36008</v>
      </c>
      <c r="W1954" s="69">
        <v>94</v>
      </c>
      <c r="X1954" s="69">
        <v>0</v>
      </c>
      <c r="Y1954" s="69">
        <v>0</v>
      </c>
      <c r="Z1954" s="69">
        <v>0</v>
      </c>
      <c r="AA1954" s="69">
        <v>0</v>
      </c>
      <c r="AB1954" s="69">
        <v>0</v>
      </c>
      <c r="AC1954" s="69">
        <v>0</v>
      </c>
      <c r="AD1954" s="69">
        <v>0</v>
      </c>
      <c r="AE1954" s="69">
        <v>0</v>
      </c>
      <c r="AF1954" s="69">
        <v>1167798</v>
      </c>
      <c r="AG1954" s="69">
        <v>2205787</v>
      </c>
      <c r="AH1954" s="69">
        <v>0</v>
      </c>
      <c r="AI1954" s="69">
        <v>0</v>
      </c>
      <c r="AJ1954" s="69">
        <v>1</v>
      </c>
      <c r="AK1954" s="69">
        <v>-1</v>
      </c>
      <c r="AL1954" s="69">
        <v>20618</v>
      </c>
      <c r="AM1954" s="69">
        <v>18247</v>
      </c>
      <c r="AN1954" s="69">
        <v>15390</v>
      </c>
      <c r="AO1954" s="69">
        <v>4</v>
      </c>
      <c r="AP1954" s="69">
        <v>-4</v>
      </c>
      <c r="AQ1954" s="69">
        <v>898114</v>
      </c>
      <c r="AR1954" s="69">
        <v>25045</v>
      </c>
      <c r="AS1954" s="69">
        <v>559145</v>
      </c>
      <c r="AT1954" s="69">
        <v>305470</v>
      </c>
      <c r="AU1954" s="69">
        <v>0</v>
      </c>
      <c r="AV1954" s="69">
        <v>3888</v>
      </c>
      <c r="AW1954" s="69">
        <v>0.34615935273603599</v>
      </c>
      <c r="AX1954" s="69">
        <v>0</v>
      </c>
      <c r="AY1954" s="69">
        <v>0</v>
      </c>
      <c r="AZ1954" s="69">
        <v>0</v>
      </c>
      <c r="BA1954" s="69">
        <v>1167798</v>
      </c>
      <c r="BB1954" s="69">
        <v>0</v>
      </c>
      <c r="BC1954" s="69">
        <v>-1167798</v>
      </c>
      <c r="BD1954" s="69">
        <v>0.57259497889357924</v>
      </c>
      <c r="BE1954" s="69">
        <v>56.639732272771361</v>
      </c>
      <c r="BF1954" s="69">
        <v>37.360267727228639</v>
      </c>
      <c r="BG1954" s="69">
        <v>291949.5</v>
      </c>
      <c r="BH1954" s="69">
        <v>0</v>
      </c>
      <c r="BI1954" s="69">
        <v>-291949.5</v>
      </c>
      <c r="BJ1954" s="69">
        <v>4.4537775828012921E-6</v>
      </c>
      <c r="BK1954" s="69">
        <v>0</v>
      </c>
      <c r="BL1954" s="69">
        <v>46.627989618686364</v>
      </c>
      <c r="BM1954" s="69">
        <v>-46.627989618686364</v>
      </c>
      <c r="BN1954" s="69">
        <v>0</v>
      </c>
      <c r="BO1954" s="69">
        <v>2.0885423280186712</v>
      </c>
      <c r="BP1954" s="69">
        <v>-2.0885423280186712</v>
      </c>
      <c r="BQ1954" s="69">
        <v>2088.542328018671</v>
      </c>
      <c r="BR1954" s="69">
        <v>-2088.542328018671</v>
      </c>
      <c r="BS1954" s="69">
        <v>0</v>
      </c>
      <c r="BT1954" s="69">
        <v>0</v>
      </c>
      <c r="BU1954" s="69">
        <v>78.567386831275726</v>
      </c>
      <c r="BV1954" s="69">
        <v>2.2956996550549263E-2</v>
      </c>
    </row>
    <row r="1955" spans="1:74">
      <c r="A1955" s="113" t="s">
        <v>1035</v>
      </c>
      <c r="B1955" s="69" t="s">
        <v>184</v>
      </c>
      <c r="C1955" s="69" t="s">
        <v>248</v>
      </c>
      <c r="D1955" s="69" t="s">
        <v>408</v>
      </c>
      <c r="E1955" s="69" t="s">
        <v>695</v>
      </c>
      <c r="F1955" s="69">
        <v>0</v>
      </c>
      <c r="G1955" s="69">
        <v>0</v>
      </c>
      <c r="H1955" s="69">
        <v>11</v>
      </c>
      <c r="I1955" s="69">
        <v>0</v>
      </c>
      <c r="J1955" s="69">
        <v>0</v>
      </c>
      <c r="K1955" s="69">
        <v>25</v>
      </c>
      <c r="L1955" s="69">
        <v>18</v>
      </c>
      <c r="M1955" s="69">
        <v>0</v>
      </c>
      <c r="N1955" s="69">
        <v>0</v>
      </c>
      <c r="O1955" s="69">
        <v>0</v>
      </c>
      <c r="P1955" s="69">
        <v>440</v>
      </c>
      <c r="Q1955" s="69">
        <v>0</v>
      </c>
      <c r="R1955" s="69">
        <v>3373585</v>
      </c>
      <c r="S1955" s="69">
        <v>0</v>
      </c>
      <c r="T1955" s="69">
        <v>0</v>
      </c>
      <c r="U1955" s="69">
        <v>0</v>
      </c>
      <c r="V1955" s="69">
        <v>36008</v>
      </c>
      <c r="W1955" s="69">
        <v>94</v>
      </c>
      <c r="X1955" s="69">
        <v>0</v>
      </c>
      <c r="Y1955" s="69">
        <v>0</v>
      </c>
      <c r="Z1955" s="69">
        <v>0</v>
      </c>
      <c r="AA1955" s="69">
        <v>0</v>
      </c>
      <c r="AB1955" s="69">
        <v>0</v>
      </c>
      <c r="AC1955" s="69">
        <v>0</v>
      </c>
      <c r="AD1955" s="69">
        <v>0</v>
      </c>
      <c r="AE1955" s="69">
        <v>0</v>
      </c>
      <c r="AF1955" s="69">
        <v>1271857</v>
      </c>
      <c r="AG1955" s="69">
        <v>2101728</v>
      </c>
      <c r="AH1955" s="69">
        <v>0</v>
      </c>
      <c r="AI1955" s="69">
        <v>0</v>
      </c>
      <c r="AJ1955" s="69">
        <v>1</v>
      </c>
      <c r="AK1955" s="69">
        <v>-1</v>
      </c>
      <c r="AL1955" s="69">
        <v>22371</v>
      </c>
      <c r="AM1955" s="69">
        <v>19811</v>
      </c>
      <c r="AN1955" s="69">
        <v>13637</v>
      </c>
      <c r="AO1955" s="69">
        <v>4</v>
      </c>
      <c r="AP1955" s="69">
        <v>-4</v>
      </c>
      <c r="AQ1955" s="69">
        <v>930768</v>
      </c>
      <c r="AR1955" s="69">
        <v>27017</v>
      </c>
      <c r="AS1955" s="69">
        <v>589016</v>
      </c>
      <c r="AT1955" s="69">
        <v>305481</v>
      </c>
      <c r="AU1955" s="69">
        <v>0</v>
      </c>
      <c r="AV1955" s="69">
        <v>3888</v>
      </c>
      <c r="AW1955" s="69">
        <v>0.37700458117996138</v>
      </c>
      <c r="AX1955" s="69">
        <v>0</v>
      </c>
      <c r="AY1955" s="69">
        <v>0</v>
      </c>
      <c r="AZ1955" s="69">
        <v>0</v>
      </c>
      <c r="BA1955" s="69">
        <v>1271857</v>
      </c>
      <c r="BB1955" s="69">
        <v>0</v>
      </c>
      <c r="BC1955" s="69">
        <v>-1271857</v>
      </c>
      <c r="BD1955" s="69">
        <v>0.62127860475449903</v>
      </c>
      <c r="BE1955" s="69">
        <v>56.852934602834026</v>
      </c>
      <c r="BF1955" s="69">
        <v>37.147065397165974</v>
      </c>
      <c r="BG1955" s="69">
        <v>317964.25</v>
      </c>
      <c r="BH1955" s="69">
        <v>0</v>
      </c>
      <c r="BI1955" s="69">
        <v>-317964.25</v>
      </c>
      <c r="BJ1955" s="69">
        <v>4.2975263438364877E-6</v>
      </c>
      <c r="BK1955" s="69">
        <v>0</v>
      </c>
      <c r="BL1955" s="69">
        <v>47.076174260650703</v>
      </c>
      <c r="BM1955" s="69">
        <v>-47.076174260650703</v>
      </c>
      <c r="BN1955" s="69">
        <v>0</v>
      </c>
      <c r="BO1955" s="69">
        <v>2.1592910888668557</v>
      </c>
      <c r="BP1955" s="69">
        <v>-2.1592910888668557</v>
      </c>
      <c r="BQ1955" s="69">
        <v>2159.2910888668557</v>
      </c>
      <c r="BR1955" s="69">
        <v>-2159.2910888668557</v>
      </c>
      <c r="BS1955" s="69">
        <v>0</v>
      </c>
      <c r="BT1955" s="69">
        <v>0</v>
      </c>
      <c r="BU1955" s="69">
        <v>78.570216049382722</v>
      </c>
      <c r="BV1955" s="69">
        <v>2.4034990459491517E-2</v>
      </c>
    </row>
    <row r="1956" spans="1:74">
      <c r="A1956" s="113" t="s">
        <v>1036</v>
      </c>
      <c r="B1956" s="69" t="s">
        <v>184</v>
      </c>
      <c r="C1956" s="69" t="s">
        <v>248</v>
      </c>
      <c r="D1956" s="69" t="s">
        <v>408</v>
      </c>
      <c r="E1956" s="69" t="s">
        <v>695</v>
      </c>
      <c r="F1956" s="69">
        <v>0</v>
      </c>
      <c r="G1956" s="69">
        <v>0</v>
      </c>
      <c r="H1956" s="69">
        <v>16</v>
      </c>
      <c r="I1956" s="69">
        <v>0</v>
      </c>
      <c r="J1956" s="69">
        <v>0</v>
      </c>
      <c r="K1956" s="69">
        <v>86</v>
      </c>
      <c r="L1956" s="69">
        <v>62</v>
      </c>
      <c r="M1956" s="69">
        <v>0</v>
      </c>
      <c r="N1956" s="69">
        <v>0</v>
      </c>
      <c r="O1956" s="69">
        <v>0</v>
      </c>
      <c r="P1956" s="69">
        <v>186.05</v>
      </c>
      <c r="Q1956" s="69">
        <v>0</v>
      </c>
      <c r="R1956" s="69">
        <v>3373585</v>
      </c>
      <c r="S1956" s="69">
        <v>0</v>
      </c>
      <c r="T1956" s="69">
        <v>0</v>
      </c>
      <c r="U1956" s="69">
        <v>0</v>
      </c>
      <c r="V1956" s="69">
        <v>36008</v>
      </c>
      <c r="W1956" s="69">
        <v>94</v>
      </c>
      <c r="X1956" s="69">
        <v>0</v>
      </c>
      <c r="Y1956" s="69">
        <v>0</v>
      </c>
      <c r="Z1956" s="69">
        <v>0</v>
      </c>
      <c r="AA1956" s="69">
        <v>0</v>
      </c>
      <c r="AB1956" s="69">
        <v>0</v>
      </c>
      <c r="AC1956" s="69">
        <v>0</v>
      </c>
      <c r="AD1956" s="69">
        <v>0</v>
      </c>
      <c r="AE1956" s="69">
        <v>0</v>
      </c>
      <c r="AF1956" s="69">
        <v>1372013</v>
      </c>
      <c r="AG1956" s="69">
        <v>2001572</v>
      </c>
      <c r="AH1956" s="69">
        <v>0</v>
      </c>
      <c r="AI1956" s="69">
        <v>0</v>
      </c>
      <c r="AJ1956" s="69">
        <v>1</v>
      </c>
      <c r="AK1956" s="69">
        <v>-1</v>
      </c>
      <c r="AL1956" s="69">
        <v>23962</v>
      </c>
      <c r="AM1956" s="69">
        <v>21236</v>
      </c>
      <c r="AN1956" s="69">
        <v>12046</v>
      </c>
      <c r="AO1956" s="69">
        <v>4</v>
      </c>
      <c r="AP1956" s="69">
        <v>-4</v>
      </c>
      <c r="AQ1956" s="69">
        <v>957711</v>
      </c>
      <c r="AR1956" s="69">
        <v>28889</v>
      </c>
      <c r="AS1956" s="69">
        <v>613099</v>
      </c>
      <c r="AT1956" s="69">
        <v>305497</v>
      </c>
      <c r="AU1956" s="69">
        <v>0</v>
      </c>
      <c r="AV1956" s="69">
        <v>3888</v>
      </c>
      <c r="AW1956" s="69">
        <v>0.40669288012603805</v>
      </c>
      <c r="AX1956" s="69">
        <v>0</v>
      </c>
      <c r="AY1956" s="69">
        <v>0</v>
      </c>
      <c r="AZ1956" s="69">
        <v>0</v>
      </c>
      <c r="BA1956" s="69">
        <v>1372013</v>
      </c>
      <c r="BB1956" s="69">
        <v>0</v>
      </c>
      <c r="BC1956" s="69">
        <v>-1372013</v>
      </c>
      <c r="BD1956" s="69">
        <v>0.66546323039324595</v>
      </c>
      <c r="BE1956" s="69">
        <v>57.257866622151738</v>
      </c>
      <c r="BF1956" s="69">
        <v>36.742133377848262</v>
      </c>
      <c r="BG1956" s="69">
        <v>343003.25</v>
      </c>
      <c r="BH1956" s="69">
        <v>0</v>
      </c>
      <c r="BI1956" s="69">
        <v>-343003.25</v>
      </c>
      <c r="BJ1956" s="69">
        <v>4.1766253076345577E-6</v>
      </c>
      <c r="BK1956" s="69">
        <v>0</v>
      </c>
      <c r="BL1956" s="69">
        <v>47.492575028557582</v>
      </c>
      <c r="BM1956" s="69">
        <v>-47.492575028557582</v>
      </c>
      <c r="BN1956" s="69">
        <v>0</v>
      </c>
      <c r="BO1956" s="69">
        <v>2.2378327154342119</v>
      </c>
      <c r="BP1956" s="69">
        <v>-2.2378327154342119</v>
      </c>
      <c r="BQ1956" s="69">
        <v>2237.8327154342119</v>
      </c>
      <c r="BR1956" s="69">
        <v>-2237.8327154342119</v>
      </c>
      <c r="BS1956" s="69">
        <v>0</v>
      </c>
      <c r="BT1956" s="69">
        <v>0</v>
      </c>
      <c r="BU1956" s="69">
        <v>78.574331275720169</v>
      </c>
      <c r="BV1956" s="69">
        <v>2.502007390538482E-2</v>
      </c>
    </row>
    <row r="1957" spans="1:74">
      <c r="A1957" s="113" t="s">
        <v>1037</v>
      </c>
      <c r="B1957" s="69" t="s">
        <v>184</v>
      </c>
      <c r="C1957" s="69" t="s">
        <v>248</v>
      </c>
      <c r="D1957" s="69" t="s">
        <v>408</v>
      </c>
      <c r="E1957" s="69" t="s">
        <v>695</v>
      </c>
      <c r="F1957" s="69">
        <v>0</v>
      </c>
      <c r="G1957" s="69">
        <v>0</v>
      </c>
      <c r="H1957" s="69">
        <v>1</v>
      </c>
      <c r="I1957" s="69">
        <v>0</v>
      </c>
      <c r="J1957" s="69">
        <v>0</v>
      </c>
      <c r="K1957" s="69">
        <v>1</v>
      </c>
      <c r="L1957" s="69">
        <v>1</v>
      </c>
      <c r="M1957" s="69">
        <v>0</v>
      </c>
      <c r="N1957" s="69">
        <v>0</v>
      </c>
      <c r="O1957" s="69">
        <v>0</v>
      </c>
      <c r="P1957" s="69">
        <v>1000</v>
      </c>
      <c r="Q1957" s="69">
        <v>0</v>
      </c>
      <c r="R1957" s="69">
        <v>3373585</v>
      </c>
      <c r="S1957" s="69">
        <v>0</v>
      </c>
      <c r="T1957" s="69">
        <v>0</v>
      </c>
      <c r="U1957" s="69">
        <v>0</v>
      </c>
      <c r="V1957" s="69">
        <v>36008</v>
      </c>
      <c r="W1957" s="69">
        <v>94</v>
      </c>
      <c r="X1957" s="69">
        <v>0</v>
      </c>
      <c r="Y1957" s="69">
        <v>0</v>
      </c>
      <c r="Z1957" s="69">
        <v>0</v>
      </c>
      <c r="AA1957" s="69">
        <v>0</v>
      </c>
      <c r="AB1957" s="69">
        <v>0</v>
      </c>
      <c r="AC1957" s="69">
        <v>0</v>
      </c>
      <c r="AD1957" s="69">
        <v>0</v>
      </c>
      <c r="AE1957" s="69">
        <v>0</v>
      </c>
      <c r="AF1957" s="69">
        <v>1467180</v>
      </c>
      <c r="AG1957" s="69">
        <v>1906405</v>
      </c>
      <c r="AH1957" s="69">
        <v>0</v>
      </c>
      <c r="AI1957" s="69">
        <v>0</v>
      </c>
      <c r="AJ1957" s="69">
        <v>1</v>
      </c>
      <c r="AK1957" s="69">
        <v>-1</v>
      </c>
      <c r="AL1957" s="69">
        <v>25429</v>
      </c>
      <c r="AM1957" s="69">
        <v>22596</v>
      </c>
      <c r="AN1957" s="69">
        <v>10579</v>
      </c>
      <c r="AO1957" s="69">
        <v>4</v>
      </c>
      <c r="AP1957" s="69">
        <v>-4</v>
      </c>
      <c r="AQ1957" s="69">
        <v>982419</v>
      </c>
      <c r="AR1957" s="69">
        <v>30722</v>
      </c>
      <c r="AS1957" s="69">
        <v>635582</v>
      </c>
      <c r="AT1957" s="69">
        <v>305498</v>
      </c>
      <c r="AU1957" s="69">
        <v>0</v>
      </c>
      <c r="AV1957" s="69">
        <v>3888</v>
      </c>
      <c r="AW1957" s="69">
        <v>0.43490233683159013</v>
      </c>
      <c r="AX1957" s="69">
        <v>0</v>
      </c>
      <c r="AY1957" s="69">
        <v>0</v>
      </c>
      <c r="AZ1957" s="69">
        <v>0</v>
      </c>
      <c r="BA1957" s="69">
        <v>1467180</v>
      </c>
      <c r="BB1957" s="69">
        <v>0</v>
      </c>
      <c r="BC1957" s="69">
        <v>-1467180</v>
      </c>
      <c r="BD1957" s="69">
        <v>0.70620417684958903</v>
      </c>
      <c r="BE1957" s="69">
        <v>57.697117464312399</v>
      </c>
      <c r="BF1957" s="69">
        <v>36.302882535687601</v>
      </c>
      <c r="BG1957" s="69">
        <v>366795</v>
      </c>
      <c r="BH1957" s="69">
        <v>0</v>
      </c>
      <c r="BI1957" s="69">
        <v>-366795</v>
      </c>
      <c r="BJ1957" s="69">
        <v>4.0715824917881271E-6</v>
      </c>
      <c r="BK1957" s="69">
        <v>0</v>
      </c>
      <c r="BL1957" s="69">
        <v>47.756656467677885</v>
      </c>
      <c r="BM1957" s="69">
        <v>-47.756656467677885</v>
      </c>
      <c r="BN1957" s="69">
        <v>0</v>
      </c>
      <c r="BO1957" s="69">
        <v>2.3084039510244154</v>
      </c>
      <c r="BP1957" s="69">
        <v>-2.3084039510244154</v>
      </c>
      <c r="BQ1957" s="69">
        <v>2308.4039510244156</v>
      </c>
      <c r="BR1957" s="69">
        <v>-2308.4039510244156</v>
      </c>
      <c r="BS1957" s="69">
        <v>0</v>
      </c>
      <c r="BT1957" s="69">
        <v>0</v>
      </c>
      <c r="BU1957" s="69">
        <v>78.574588477366248</v>
      </c>
      <c r="BV1957" s="69">
        <v>2.588406779592007E-2</v>
      </c>
    </row>
    <row r="1958" spans="1:74">
      <c r="A1958" s="113" t="s">
        <v>1038</v>
      </c>
      <c r="B1958" s="69" t="s">
        <v>184</v>
      </c>
      <c r="C1958" s="69" t="s">
        <v>248</v>
      </c>
      <c r="D1958" s="69" t="s">
        <v>408</v>
      </c>
      <c r="E1958" s="69" t="s">
        <v>695</v>
      </c>
      <c r="F1958" s="69">
        <v>0</v>
      </c>
      <c r="G1958" s="69">
        <v>0</v>
      </c>
      <c r="H1958" s="69">
        <v>1</v>
      </c>
      <c r="I1958" s="69">
        <v>0</v>
      </c>
      <c r="J1958" s="69">
        <v>0</v>
      </c>
      <c r="K1958" s="69">
        <v>1</v>
      </c>
      <c r="L1958" s="69">
        <v>1</v>
      </c>
      <c r="M1958" s="69">
        <v>0</v>
      </c>
      <c r="N1958" s="69">
        <v>0</v>
      </c>
      <c r="O1958" s="69">
        <v>0</v>
      </c>
      <c r="P1958" s="69">
        <v>1000</v>
      </c>
      <c r="Q1958" s="69">
        <v>0</v>
      </c>
      <c r="R1958" s="69">
        <v>3373585</v>
      </c>
      <c r="S1958" s="69">
        <v>0</v>
      </c>
      <c r="T1958" s="69">
        <v>0</v>
      </c>
      <c r="U1958" s="69">
        <v>0</v>
      </c>
      <c r="V1958" s="69">
        <v>36008</v>
      </c>
      <c r="W1958" s="69">
        <v>94</v>
      </c>
      <c r="X1958" s="69">
        <v>0</v>
      </c>
      <c r="Y1958" s="69">
        <v>0</v>
      </c>
      <c r="Z1958" s="69">
        <v>0</v>
      </c>
      <c r="AA1958" s="69">
        <v>0</v>
      </c>
      <c r="AB1958" s="69">
        <v>0</v>
      </c>
      <c r="AC1958" s="69">
        <v>0</v>
      </c>
      <c r="AD1958" s="69">
        <v>0</v>
      </c>
      <c r="AE1958" s="69">
        <v>0</v>
      </c>
      <c r="AF1958" s="69">
        <v>1559774</v>
      </c>
      <c r="AG1958" s="69">
        <v>1813811</v>
      </c>
      <c r="AH1958" s="69">
        <v>0</v>
      </c>
      <c r="AI1958" s="69">
        <v>0</v>
      </c>
      <c r="AJ1958" s="69">
        <v>1</v>
      </c>
      <c r="AK1958" s="69">
        <v>-1</v>
      </c>
      <c r="AL1958" s="69">
        <v>26669</v>
      </c>
      <c r="AM1958" s="69">
        <v>23762</v>
      </c>
      <c r="AN1958" s="69">
        <v>9339</v>
      </c>
      <c r="AO1958" s="69">
        <v>4</v>
      </c>
      <c r="AP1958" s="69">
        <v>-4</v>
      </c>
      <c r="AQ1958" s="69">
        <v>1004916</v>
      </c>
      <c r="AR1958" s="69">
        <v>32507</v>
      </c>
      <c r="AS1958" s="69">
        <v>656063</v>
      </c>
      <c r="AT1958" s="69">
        <v>305499</v>
      </c>
      <c r="AU1958" s="69">
        <v>0</v>
      </c>
      <c r="AV1958" s="69">
        <v>3888</v>
      </c>
      <c r="AW1958" s="69">
        <v>0.46234910340187069</v>
      </c>
      <c r="AX1958" s="69">
        <v>0</v>
      </c>
      <c r="AY1958" s="69">
        <v>0</v>
      </c>
      <c r="AZ1958" s="69">
        <v>0</v>
      </c>
      <c r="BA1958" s="69">
        <v>1559774</v>
      </c>
      <c r="BB1958" s="69">
        <v>0</v>
      </c>
      <c r="BC1958" s="69">
        <v>-1559774</v>
      </c>
      <c r="BD1958" s="69">
        <v>0.74064096867362805</v>
      </c>
      <c r="BE1958" s="69">
        <v>58.486407439349058</v>
      </c>
      <c r="BF1958" s="69">
        <v>35.513592560650942</v>
      </c>
      <c r="BG1958" s="69">
        <v>389943.5</v>
      </c>
      <c r="BH1958" s="69">
        <v>0</v>
      </c>
      <c r="BI1958" s="69">
        <v>-389943.5</v>
      </c>
      <c r="BJ1958" s="69">
        <v>3.9804321953277688E-6</v>
      </c>
      <c r="BK1958" s="69">
        <v>0</v>
      </c>
      <c r="BL1958" s="69">
        <v>47.982711416002708</v>
      </c>
      <c r="BM1958" s="69">
        <v>-47.982711416002708</v>
      </c>
      <c r="BN1958" s="69">
        <v>0</v>
      </c>
      <c r="BO1958" s="69">
        <v>2.3774759436212682</v>
      </c>
      <c r="BP1958" s="69">
        <v>-2.3774759436212682</v>
      </c>
      <c r="BQ1958" s="69">
        <v>2377.475943621268</v>
      </c>
      <c r="BR1958" s="69">
        <v>-2377.475943621268</v>
      </c>
      <c r="BS1958" s="69">
        <v>0</v>
      </c>
      <c r="BT1958" s="69">
        <v>0</v>
      </c>
      <c r="BU1958" s="69">
        <v>78.574845679012341</v>
      </c>
      <c r="BV1958" s="69">
        <v>2.6538536554299066E-2</v>
      </c>
    </row>
    <row r="1959" spans="1:74">
      <c r="A1959" s="113" t="s">
        <v>1039</v>
      </c>
      <c r="B1959" s="69" t="s">
        <v>184</v>
      </c>
      <c r="C1959" s="69" t="s">
        <v>248</v>
      </c>
      <c r="D1959" s="69" t="s">
        <v>408</v>
      </c>
      <c r="E1959" s="69" t="s">
        <v>695</v>
      </c>
      <c r="F1959" s="69">
        <v>0</v>
      </c>
      <c r="G1959" s="69">
        <v>0</v>
      </c>
      <c r="H1959" s="69">
        <v>24712</v>
      </c>
      <c r="I1959" s="69">
        <v>253</v>
      </c>
      <c r="J1959" s="69">
        <v>188</v>
      </c>
      <c r="K1959" s="69">
        <v>17404</v>
      </c>
      <c r="L1959" s="69">
        <v>13232</v>
      </c>
      <c r="M1959" s="69">
        <v>200</v>
      </c>
      <c r="N1959" s="69">
        <v>1</v>
      </c>
      <c r="O1959" s="69">
        <v>0</v>
      </c>
      <c r="P1959" s="69">
        <v>1419.9</v>
      </c>
      <c r="Q1959" s="69">
        <v>40.71</v>
      </c>
      <c r="R1959" s="69">
        <v>3373585</v>
      </c>
      <c r="S1959" s="69">
        <v>0</v>
      </c>
      <c r="T1959" s="69">
        <v>0</v>
      </c>
      <c r="U1959" s="69">
        <v>0</v>
      </c>
      <c r="V1959" s="69">
        <v>36008</v>
      </c>
      <c r="W1959" s="69">
        <v>94</v>
      </c>
      <c r="X1959" s="69">
        <v>0</v>
      </c>
      <c r="Y1959" s="69">
        <v>0</v>
      </c>
      <c r="Z1959" s="69">
        <v>0</v>
      </c>
      <c r="AA1959" s="69">
        <v>0</v>
      </c>
      <c r="AB1959" s="69">
        <v>0</v>
      </c>
      <c r="AC1959" s="69">
        <v>0</v>
      </c>
      <c r="AD1959" s="69">
        <v>0</v>
      </c>
      <c r="AE1959" s="69">
        <v>0</v>
      </c>
      <c r="AF1959" s="69">
        <v>1663169</v>
      </c>
      <c r="AG1959" s="69">
        <v>1710416</v>
      </c>
      <c r="AH1959" s="69">
        <v>0</v>
      </c>
      <c r="AI1959" s="69">
        <v>0</v>
      </c>
      <c r="AJ1959" s="69">
        <v>1</v>
      </c>
      <c r="AK1959" s="69">
        <v>-1</v>
      </c>
      <c r="AL1959" s="69">
        <v>27682</v>
      </c>
      <c r="AM1959" s="69">
        <v>24652</v>
      </c>
      <c r="AN1959" s="69">
        <v>8326</v>
      </c>
      <c r="AO1959" s="69">
        <v>5</v>
      </c>
      <c r="AP1959" s="69">
        <v>-5</v>
      </c>
      <c r="AQ1959" s="69">
        <v>1036966</v>
      </c>
      <c r="AR1959" s="69">
        <v>35548</v>
      </c>
      <c r="AS1959" s="69">
        <v>683085</v>
      </c>
      <c r="AT1959" s="69">
        <v>330211</v>
      </c>
      <c r="AU1959" s="69">
        <v>0</v>
      </c>
      <c r="AV1959" s="69">
        <v>4088</v>
      </c>
      <c r="AW1959" s="69">
        <v>0.49299750858508085</v>
      </c>
      <c r="AX1959" s="69">
        <v>0</v>
      </c>
      <c r="AY1959" s="69">
        <v>0</v>
      </c>
      <c r="AZ1959" s="69">
        <v>0</v>
      </c>
      <c r="BA1959" s="69">
        <v>1663169</v>
      </c>
      <c r="BB1959" s="69">
        <v>0</v>
      </c>
      <c r="BC1959" s="69">
        <v>-1663169</v>
      </c>
      <c r="BD1959" s="69">
        <v>0.76877360586536325</v>
      </c>
      <c r="BE1959" s="69">
        <v>60.081244129759412</v>
      </c>
      <c r="BF1959" s="69">
        <v>33.918755870240588</v>
      </c>
      <c r="BG1959" s="69">
        <v>332633.8</v>
      </c>
      <c r="BH1959" s="69">
        <v>0</v>
      </c>
      <c r="BI1959" s="69">
        <v>-332633.8</v>
      </c>
      <c r="BJ1959" s="69">
        <v>4.821758861910612E-6</v>
      </c>
      <c r="BK1959" s="69">
        <v>0</v>
      </c>
      <c r="BL1959" s="69">
        <v>46.786570271182626</v>
      </c>
      <c r="BM1959" s="69">
        <v>-46.786570271182626</v>
      </c>
      <c r="BN1959" s="69">
        <v>0</v>
      </c>
      <c r="BO1959" s="69">
        <v>2.4347906922271751</v>
      </c>
      <c r="BP1959" s="69">
        <v>-2.4347906922271751</v>
      </c>
      <c r="BQ1959" s="69">
        <v>2434.790692227175</v>
      </c>
      <c r="BR1959" s="69">
        <v>-2434.790692227175</v>
      </c>
      <c r="BS1959" s="69">
        <v>0</v>
      </c>
      <c r="BT1959" s="69">
        <v>0</v>
      </c>
      <c r="BU1959" s="69">
        <v>80.775684931506845</v>
      </c>
      <c r="BV1959" s="69">
        <v>2.6695185763081913E-2</v>
      </c>
    </row>
    <row r="1960" spans="1:74">
      <c r="A1960" s="113" t="s">
        <v>1041</v>
      </c>
      <c r="B1960" s="69" t="s">
        <v>184</v>
      </c>
      <c r="C1960" s="69" t="s">
        <v>248</v>
      </c>
      <c r="D1960" s="69" t="s">
        <v>408</v>
      </c>
      <c r="E1960" s="69" t="s">
        <v>695</v>
      </c>
      <c r="F1960" s="69">
        <v>0</v>
      </c>
      <c r="G1960" s="69">
        <v>0</v>
      </c>
      <c r="H1960" s="69">
        <v>1</v>
      </c>
      <c r="I1960" s="69">
        <v>0</v>
      </c>
      <c r="J1960" s="69">
        <v>0</v>
      </c>
      <c r="K1960" s="69">
        <v>1</v>
      </c>
      <c r="L1960" s="69">
        <v>1</v>
      </c>
      <c r="M1960" s="69">
        <v>0</v>
      </c>
      <c r="N1960" s="69">
        <v>0</v>
      </c>
      <c r="O1960" s="69">
        <v>0</v>
      </c>
      <c r="P1960" s="69">
        <v>1000</v>
      </c>
      <c r="Q1960" s="69">
        <v>0</v>
      </c>
      <c r="R1960" s="69">
        <v>3373585</v>
      </c>
      <c r="S1960" s="69">
        <v>0</v>
      </c>
      <c r="T1960" s="69">
        <v>0</v>
      </c>
      <c r="U1960" s="69">
        <v>0</v>
      </c>
      <c r="V1960" s="69">
        <v>36008</v>
      </c>
      <c r="W1960" s="69">
        <v>94</v>
      </c>
      <c r="X1960" s="69">
        <v>0</v>
      </c>
      <c r="Y1960" s="69">
        <v>0</v>
      </c>
      <c r="Z1960" s="69">
        <v>0</v>
      </c>
      <c r="AA1960" s="69">
        <v>0</v>
      </c>
      <c r="AB1960" s="69">
        <v>0</v>
      </c>
      <c r="AC1960" s="69">
        <v>0</v>
      </c>
      <c r="AD1960" s="69">
        <v>0</v>
      </c>
      <c r="AE1960" s="69">
        <v>0</v>
      </c>
      <c r="AF1960" s="69">
        <v>1851816</v>
      </c>
      <c r="AG1960" s="69">
        <v>1521769</v>
      </c>
      <c r="AH1960" s="69">
        <v>0</v>
      </c>
      <c r="AI1960" s="69">
        <v>0</v>
      </c>
      <c r="AJ1960" s="69">
        <v>1</v>
      </c>
      <c r="AK1960" s="69">
        <v>-1</v>
      </c>
      <c r="AL1960" s="69">
        <v>30084</v>
      </c>
      <c r="AM1960" s="69">
        <v>26815</v>
      </c>
      <c r="AN1960" s="69">
        <v>5924</v>
      </c>
      <c r="AO1960" s="69">
        <v>5</v>
      </c>
      <c r="AP1960" s="69">
        <v>-5</v>
      </c>
      <c r="AQ1960" s="69">
        <v>1075728</v>
      </c>
      <c r="AR1960" s="69">
        <v>42209</v>
      </c>
      <c r="AS1960" s="69">
        <v>718240</v>
      </c>
      <c r="AT1960" s="69">
        <v>330212</v>
      </c>
      <c r="AU1960" s="69">
        <v>0</v>
      </c>
      <c r="AV1960" s="69">
        <v>4088</v>
      </c>
      <c r="AW1960" s="69">
        <v>0.54891636048891612</v>
      </c>
      <c r="AX1960" s="69">
        <v>0</v>
      </c>
      <c r="AY1960" s="69">
        <v>0</v>
      </c>
      <c r="AZ1960" s="69">
        <v>0</v>
      </c>
      <c r="BA1960" s="69">
        <v>1851816</v>
      </c>
      <c r="BB1960" s="69">
        <v>0</v>
      </c>
      <c r="BC1960" s="69">
        <v>-1851816</v>
      </c>
      <c r="BD1960" s="69">
        <v>0.83548100422128413</v>
      </c>
      <c r="BE1960" s="69">
        <v>61.554846429996012</v>
      </c>
      <c r="BF1960" s="69">
        <v>32.445153570003988</v>
      </c>
      <c r="BG1960" s="69">
        <v>370363.2</v>
      </c>
      <c r="BH1960" s="69">
        <v>0</v>
      </c>
      <c r="BI1960" s="69">
        <v>-370363.2</v>
      </c>
      <c r="BJ1960" s="69">
        <v>4.6480151116267312E-6</v>
      </c>
      <c r="BK1960" s="69">
        <v>0</v>
      </c>
      <c r="BL1960" s="69">
        <v>43.872539031960009</v>
      </c>
      <c r="BM1960" s="69">
        <v>-43.872539031960009</v>
      </c>
      <c r="BN1960" s="69">
        <v>0</v>
      </c>
      <c r="BO1960" s="69">
        <v>2.5782691022499442</v>
      </c>
      <c r="BP1960" s="69">
        <v>-2.5782691022499442</v>
      </c>
      <c r="BQ1960" s="69">
        <v>2578.2691022499444</v>
      </c>
      <c r="BR1960" s="69">
        <v>-2578.2691022499444</v>
      </c>
      <c r="BS1960" s="69">
        <v>0</v>
      </c>
      <c r="BT1960" s="69">
        <v>0</v>
      </c>
      <c r="BU1960" s="69">
        <v>80.775929549902159</v>
      </c>
      <c r="BV1960" s="69">
        <v>2.7966177323635714E-2</v>
      </c>
    </row>
    <row r="1961" spans="1:74">
      <c r="A1961" s="113" t="s">
        <v>1042</v>
      </c>
      <c r="B1961" s="69" t="s">
        <v>184</v>
      </c>
      <c r="C1961" s="69" t="s">
        <v>248</v>
      </c>
      <c r="D1961" s="69" t="s">
        <v>408</v>
      </c>
      <c r="E1961" s="69" t="s">
        <v>695</v>
      </c>
      <c r="F1961" s="69">
        <v>0</v>
      </c>
      <c r="G1961" s="69">
        <v>0</v>
      </c>
      <c r="H1961" s="69">
        <v>222</v>
      </c>
      <c r="I1961" s="69">
        <v>4</v>
      </c>
      <c r="J1961" s="69">
        <v>0</v>
      </c>
      <c r="K1961" s="69">
        <v>79</v>
      </c>
      <c r="L1961" s="69">
        <v>71</v>
      </c>
      <c r="M1961" s="69">
        <v>0</v>
      </c>
      <c r="N1961" s="69">
        <v>0</v>
      </c>
      <c r="O1961" s="69">
        <v>0</v>
      </c>
      <c r="P1961" s="69">
        <v>2810.13</v>
      </c>
      <c r="Q1961" s="69">
        <v>0</v>
      </c>
      <c r="R1961" s="69">
        <v>3373585</v>
      </c>
      <c r="S1961" s="69">
        <v>0</v>
      </c>
      <c r="T1961" s="69">
        <v>0</v>
      </c>
      <c r="U1961" s="69">
        <v>0</v>
      </c>
      <c r="V1961" s="69">
        <v>36008</v>
      </c>
      <c r="W1961" s="69">
        <v>94</v>
      </c>
      <c r="X1961" s="69">
        <v>0</v>
      </c>
      <c r="Y1961" s="69">
        <v>0</v>
      </c>
      <c r="Z1961" s="69">
        <v>0</v>
      </c>
      <c r="AA1961" s="69">
        <v>0</v>
      </c>
      <c r="AB1961" s="69">
        <v>0</v>
      </c>
      <c r="AC1961" s="69">
        <v>0</v>
      </c>
      <c r="AD1961" s="69">
        <v>0</v>
      </c>
      <c r="AE1961" s="69">
        <v>0</v>
      </c>
      <c r="AF1961" s="69">
        <v>1953617</v>
      </c>
      <c r="AG1961" s="69">
        <v>1419968</v>
      </c>
      <c r="AH1961" s="69">
        <v>0</v>
      </c>
      <c r="AI1961" s="69">
        <v>0</v>
      </c>
      <c r="AJ1961" s="69">
        <v>1</v>
      </c>
      <c r="AK1961" s="69">
        <v>-1</v>
      </c>
      <c r="AL1961" s="69">
        <v>31508</v>
      </c>
      <c r="AM1961" s="69">
        <v>28108</v>
      </c>
      <c r="AN1961" s="69">
        <v>4500</v>
      </c>
      <c r="AO1961" s="69">
        <v>5</v>
      </c>
      <c r="AP1961" s="69">
        <v>-5</v>
      </c>
      <c r="AQ1961" s="69">
        <v>1098758</v>
      </c>
      <c r="AR1961" s="69">
        <v>46132</v>
      </c>
      <c r="AS1961" s="69">
        <v>738995</v>
      </c>
      <c r="AT1961" s="69">
        <v>330434</v>
      </c>
      <c r="AU1961" s="69">
        <v>0</v>
      </c>
      <c r="AV1961" s="69">
        <v>4088</v>
      </c>
      <c r="AW1961" s="69">
        <v>0.5790922712781803</v>
      </c>
      <c r="AX1961" s="69">
        <v>0</v>
      </c>
      <c r="AY1961" s="69">
        <v>0</v>
      </c>
      <c r="AZ1961" s="69">
        <v>0</v>
      </c>
      <c r="BA1961" s="69">
        <v>1953617</v>
      </c>
      <c r="BB1961" s="69">
        <v>0</v>
      </c>
      <c r="BC1961" s="69">
        <v>-1953617</v>
      </c>
      <c r="BD1961" s="69">
        <v>0.87502777160630973</v>
      </c>
      <c r="BE1961" s="69">
        <v>62.003840294528374</v>
      </c>
      <c r="BF1961" s="69">
        <v>31.996159705471626</v>
      </c>
      <c r="BG1961" s="69">
        <v>390723.4</v>
      </c>
      <c r="BH1961" s="69">
        <v>0</v>
      </c>
      <c r="BI1961" s="69">
        <v>-390723.4</v>
      </c>
      <c r="BJ1961" s="69">
        <v>4.5505925781655289E-6</v>
      </c>
      <c r="BK1961" s="69">
        <v>0</v>
      </c>
      <c r="BL1961" s="69">
        <v>42.348413248937831</v>
      </c>
      <c r="BM1961" s="69">
        <v>-42.348413248937831</v>
      </c>
      <c r="BN1961" s="69">
        <v>0</v>
      </c>
      <c r="BO1961" s="69">
        <v>2.6436132856108636</v>
      </c>
      <c r="BP1961" s="69">
        <v>-2.6436132856108636</v>
      </c>
      <c r="BQ1961" s="69">
        <v>2643.6132856108638</v>
      </c>
      <c r="BR1961" s="69">
        <v>-2643.6132856108638</v>
      </c>
      <c r="BS1961" s="69">
        <v>0</v>
      </c>
      <c r="BT1961" s="69">
        <v>0</v>
      </c>
      <c r="BU1961" s="69">
        <v>80.830234833659489</v>
      </c>
      <c r="BV1961" s="69">
        <v>2.8676014190567894E-2</v>
      </c>
    </row>
    <row r="1962" spans="1:74">
      <c r="A1962" s="113" t="s">
        <v>1043</v>
      </c>
      <c r="B1962" s="69" t="s">
        <v>184</v>
      </c>
      <c r="C1962" s="69" t="s">
        <v>248</v>
      </c>
      <c r="D1962" s="69" t="s">
        <v>408</v>
      </c>
      <c r="E1962" s="69" t="s">
        <v>695</v>
      </c>
      <c r="F1962" s="69">
        <v>0</v>
      </c>
      <c r="G1962" s="69">
        <v>0</v>
      </c>
      <c r="H1962" s="69">
        <v>3242</v>
      </c>
      <c r="I1962" s="69">
        <v>25</v>
      </c>
      <c r="J1962" s="69">
        <v>16</v>
      </c>
      <c r="K1962" s="69">
        <v>1684</v>
      </c>
      <c r="L1962" s="69">
        <v>1605</v>
      </c>
      <c r="M1962" s="69">
        <v>17</v>
      </c>
      <c r="N1962" s="69">
        <v>0</v>
      </c>
      <c r="O1962" s="69">
        <v>0</v>
      </c>
      <c r="P1962" s="69">
        <v>1925.18</v>
      </c>
      <c r="Q1962" s="69">
        <v>63.57</v>
      </c>
      <c r="R1962" s="69">
        <v>3373585</v>
      </c>
      <c r="S1962" s="69">
        <v>0</v>
      </c>
      <c r="T1962" s="69">
        <v>0</v>
      </c>
      <c r="U1962" s="69">
        <v>0</v>
      </c>
      <c r="V1962" s="69">
        <v>36008</v>
      </c>
      <c r="W1962" s="69">
        <v>94</v>
      </c>
      <c r="X1962" s="69">
        <v>0</v>
      </c>
      <c r="Y1962" s="69">
        <v>0</v>
      </c>
      <c r="Z1962" s="69">
        <v>0</v>
      </c>
      <c r="AA1962" s="69">
        <v>0</v>
      </c>
      <c r="AB1962" s="69">
        <v>0</v>
      </c>
      <c r="AC1962" s="69">
        <v>0</v>
      </c>
      <c r="AD1962" s="69">
        <v>0</v>
      </c>
      <c r="AE1962" s="69">
        <v>0</v>
      </c>
      <c r="AF1962" s="69">
        <v>2059359</v>
      </c>
      <c r="AG1962" s="69">
        <v>1314226</v>
      </c>
      <c r="AH1962" s="69">
        <v>0</v>
      </c>
      <c r="AI1962" s="69">
        <v>0</v>
      </c>
      <c r="AJ1962" s="69">
        <v>1</v>
      </c>
      <c r="AK1962" s="69">
        <v>-1</v>
      </c>
      <c r="AL1962" s="69">
        <v>33016</v>
      </c>
      <c r="AM1962" s="69">
        <v>29444</v>
      </c>
      <c r="AN1962" s="69">
        <v>2992</v>
      </c>
      <c r="AO1962" s="69">
        <v>5</v>
      </c>
      <c r="AP1962" s="69">
        <v>-5</v>
      </c>
      <c r="AQ1962" s="69">
        <v>1125457</v>
      </c>
      <c r="AR1962" s="69">
        <v>49027</v>
      </c>
      <c r="AS1962" s="69">
        <v>764038</v>
      </c>
      <c r="AT1962" s="69">
        <v>333676</v>
      </c>
      <c r="AU1962" s="69">
        <v>0</v>
      </c>
      <c r="AV1962" s="69">
        <v>4105</v>
      </c>
      <c r="AW1962" s="69">
        <v>0.61043637554708119</v>
      </c>
      <c r="AX1962" s="69">
        <v>0</v>
      </c>
      <c r="AY1962" s="69">
        <v>0</v>
      </c>
      <c r="AZ1962" s="69">
        <v>0</v>
      </c>
      <c r="BA1962" s="69">
        <v>2059359</v>
      </c>
      <c r="BB1962" s="69">
        <v>0</v>
      </c>
      <c r="BC1962" s="69">
        <v>-2059359</v>
      </c>
      <c r="BD1962" s="69">
        <v>0.91690735392135081</v>
      </c>
      <c r="BE1962" s="69">
        <v>62.37457596316937</v>
      </c>
      <c r="BF1962" s="69">
        <v>31.62542403683063</v>
      </c>
      <c r="BG1962" s="69">
        <v>411871.8</v>
      </c>
      <c r="BH1962" s="69">
        <v>0</v>
      </c>
      <c r="BI1962" s="69">
        <v>-411871.8</v>
      </c>
      <c r="BJ1962" s="69">
        <v>4.4426397454545129E-6</v>
      </c>
      <c r="BK1962" s="69">
        <v>0</v>
      </c>
      <c r="BL1962" s="69">
        <v>42.004589307932363</v>
      </c>
      <c r="BM1962" s="69">
        <v>-42.004589307932363</v>
      </c>
      <c r="BN1962" s="69">
        <v>0</v>
      </c>
      <c r="BO1962" s="69">
        <v>2.6953620107900393</v>
      </c>
      <c r="BP1962" s="69">
        <v>-2.6953620107900393</v>
      </c>
      <c r="BQ1962" s="69">
        <v>2695.3620107900392</v>
      </c>
      <c r="BR1962" s="69">
        <v>-2695.3620107900392</v>
      </c>
      <c r="BS1962" s="69">
        <v>0</v>
      </c>
      <c r="BT1962" s="69">
        <v>0</v>
      </c>
      <c r="BU1962" s="69">
        <v>81.285261875761265</v>
      </c>
      <c r="BV1962" s="69">
        <v>2.933563876718524E-2</v>
      </c>
    </row>
    <row r="1963" spans="1:74">
      <c r="A1963" s="113" t="s">
        <v>1046</v>
      </c>
      <c r="B1963" s="69" t="s">
        <v>184</v>
      </c>
      <c r="C1963" s="69" t="s">
        <v>248</v>
      </c>
      <c r="D1963" s="69" t="s">
        <v>408</v>
      </c>
      <c r="E1963" s="69" t="s">
        <v>695</v>
      </c>
      <c r="F1963" s="69">
        <v>0</v>
      </c>
      <c r="G1963" s="69">
        <v>0</v>
      </c>
      <c r="H1963" s="69">
        <v>11426</v>
      </c>
      <c r="I1963" s="69">
        <v>131</v>
      </c>
      <c r="J1963" s="69">
        <v>70</v>
      </c>
      <c r="K1963" s="69">
        <v>5508</v>
      </c>
      <c r="L1963" s="69">
        <v>4406</v>
      </c>
      <c r="M1963" s="69">
        <v>77</v>
      </c>
      <c r="N1963" s="69">
        <v>0</v>
      </c>
      <c r="O1963" s="69">
        <v>0</v>
      </c>
      <c r="P1963" s="69">
        <v>2074.44</v>
      </c>
      <c r="Q1963" s="69">
        <v>49.46</v>
      </c>
      <c r="R1963" s="69">
        <v>3373585</v>
      </c>
      <c r="S1963" s="69">
        <v>0</v>
      </c>
      <c r="T1963" s="69">
        <v>0</v>
      </c>
      <c r="U1963" s="69">
        <v>0</v>
      </c>
      <c r="V1963" s="69">
        <v>36008</v>
      </c>
      <c r="W1963" s="69">
        <v>94</v>
      </c>
      <c r="X1963" s="69">
        <v>0</v>
      </c>
      <c r="Y1963" s="69">
        <v>0</v>
      </c>
      <c r="Z1963" s="69">
        <v>0</v>
      </c>
      <c r="AA1963" s="69">
        <v>0</v>
      </c>
      <c r="AB1963" s="69">
        <v>0</v>
      </c>
      <c r="AC1963" s="69">
        <v>0</v>
      </c>
      <c r="AD1963" s="69">
        <v>0</v>
      </c>
      <c r="AE1963" s="69">
        <v>0</v>
      </c>
      <c r="AF1963" s="69">
        <v>2361267</v>
      </c>
      <c r="AG1963" s="69">
        <v>1012318</v>
      </c>
      <c r="AH1963" s="69">
        <v>0</v>
      </c>
      <c r="AI1963" s="69">
        <v>0</v>
      </c>
      <c r="AJ1963" s="69">
        <v>1</v>
      </c>
      <c r="AK1963" s="69">
        <v>-1</v>
      </c>
      <c r="AL1963" s="69">
        <v>37395</v>
      </c>
      <c r="AM1963" s="69">
        <v>33298</v>
      </c>
      <c r="AN1963" s="69">
        <v>-1387</v>
      </c>
      <c r="AO1963" s="69">
        <v>5</v>
      </c>
      <c r="AP1963" s="69">
        <v>-5</v>
      </c>
      <c r="AQ1963" s="69">
        <v>1211989</v>
      </c>
      <c r="AR1963" s="69">
        <v>56073</v>
      </c>
      <c r="AS1963" s="69">
        <v>841789</v>
      </c>
      <c r="AT1963" s="69">
        <v>345102</v>
      </c>
      <c r="AU1963" s="69">
        <v>0</v>
      </c>
      <c r="AV1963" s="69">
        <v>4182</v>
      </c>
      <c r="AW1963" s="69">
        <v>0.69992811801095867</v>
      </c>
      <c r="AX1963" s="69">
        <v>0</v>
      </c>
      <c r="AY1963" s="69">
        <v>0</v>
      </c>
      <c r="AZ1963" s="69">
        <v>0</v>
      </c>
      <c r="BA1963" s="69">
        <v>2361267</v>
      </c>
      <c r="BB1963" s="69">
        <v>0</v>
      </c>
      <c r="BC1963" s="69">
        <v>-2361267</v>
      </c>
      <c r="BD1963" s="69">
        <v>1.0385192179515663</v>
      </c>
      <c r="BE1963" s="69">
        <v>63.143922984356195</v>
      </c>
      <c r="BF1963" s="69">
        <v>30.856077015643805</v>
      </c>
      <c r="BG1963" s="69">
        <v>472253.4</v>
      </c>
      <c r="BH1963" s="69">
        <v>0</v>
      </c>
      <c r="BI1963" s="69">
        <v>-472253.4</v>
      </c>
      <c r="BJ1963" s="69">
        <v>4.1254499834569456E-6</v>
      </c>
      <c r="BK1963" s="69">
        <v>0</v>
      </c>
      <c r="BL1963" s="69">
        <v>42.110587983521484</v>
      </c>
      <c r="BM1963" s="69">
        <v>-42.110587983521484</v>
      </c>
      <c r="BN1963" s="69">
        <v>0</v>
      </c>
      <c r="BO1963" s="69">
        <v>2.8050580371090619</v>
      </c>
      <c r="BP1963" s="69">
        <v>-2.8050580371090619</v>
      </c>
      <c r="BQ1963" s="69">
        <v>2805.0580371090618</v>
      </c>
      <c r="BR1963" s="69">
        <v>-2805.0580371090618</v>
      </c>
      <c r="BS1963" s="69">
        <v>0</v>
      </c>
      <c r="BT1963" s="69">
        <v>0</v>
      </c>
      <c r="BU1963" s="69">
        <v>82.520803443328546</v>
      </c>
      <c r="BV1963" s="69">
        <v>3.0854240426274496E-2</v>
      </c>
    </row>
    <row r="1964" spans="1:74">
      <c r="A1964" s="113" t="s">
        <v>1049</v>
      </c>
      <c r="B1964" s="69" t="s">
        <v>184</v>
      </c>
      <c r="C1964" s="69" t="s">
        <v>248</v>
      </c>
      <c r="D1964" s="69" t="s">
        <v>408</v>
      </c>
      <c r="E1964" s="69" t="s">
        <v>695</v>
      </c>
      <c r="F1964" s="69">
        <v>0</v>
      </c>
      <c r="G1964" s="69">
        <v>0</v>
      </c>
      <c r="H1964" s="69">
        <v>670</v>
      </c>
      <c r="I1964" s="69">
        <v>13</v>
      </c>
      <c r="J1964" s="69">
        <v>4</v>
      </c>
      <c r="K1964" s="69">
        <v>285</v>
      </c>
      <c r="L1964" s="69">
        <v>256</v>
      </c>
      <c r="M1964" s="69">
        <v>5</v>
      </c>
      <c r="N1964" s="69">
        <v>0</v>
      </c>
      <c r="O1964" s="69">
        <v>0</v>
      </c>
      <c r="P1964" s="69">
        <v>2350.88</v>
      </c>
      <c r="Q1964" s="69">
        <v>44.67</v>
      </c>
      <c r="R1964" s="69">
        <v>3373585</v>
      </c>
      <c r="S1964" s="69">
        <v>0</v>
      </c>
      <c r="T1964" s="69">
        <v>0</v>
      </c>
      <c r="U1964" s="69">
        <v>0</v>
      </c>
      <c r="V1964" s="69">
        <v>36008</v>
      </c>
      <c r="W1964" s="69">
        <v>94</v>
      </c>
      <c r="X1964" s="69">
        <v>0</v>
      </c>
      <c r="Y1964" s="69">
        <v>0</v>
      </c>
      <c r="Z1964" s="69">
        <v>0</v>
      </c>
      <c r="AA1964" s="69">
        <v>0</v>
      </c>
      <c r="AB1964" s="69">
        <v>0</v>
      </c>
      <c r="AC1964" s="69">
        <v>0</v>
      </c>
      <c r="AD1964" s="69">
        <v>0</v>
      </c>
      <c r="AE1964" s="69">
        <v>0</v>
      </c>
      <c r="AF1964" s="69">
        <v>2652026</v>
      </c>
      <c r="AG1964" s="69">
        <v>721559</v>
      </c>
      <c r="AH1964" s="69">
        <v>0</v>
      </c>
      <c r="AI1964" s="69">
        <v>0</v>
      </c>
      <c r="AJ1964" s="69">
        <v>1</v>
      </c>
      <c r="AK1964" s="69">
        <v>-1</v>
      </c>
      <c r="AL1964" s="69">
        <v>42213</v>
      </c>
      <c r="AM1964" s="69">
        <v>37644</v>
      </c>
      <c r="AN1964" s="69">
        <v>-6205</v>
      </c>
      <c r="AO1964" s="69">
        <v>6</v>
      </c>
      <c r="AP1964" s="69">
        <v>-6</v>
      </c>
      <c r="AQ1964" s="69">
        <v>1310003</v>
      </c>
      <c r="AR1964" s="69">
        <v>62300</v>
      </c>
      <c r="AS1964" s="69">
        <v>930918</v>
      </c>
      <c r="AT1964" s="69">
        <v>345772</v>
      </c>
      <c r="AU1964" s="69">
        <v>0</v>
      </c>
      <c r="AV1964" s="69">
        <v>4187</v>
      </c>
      <c r="AW1964" s="69">
        <v>0.78611506750237503</v>
      </c>
      <c r="AX1964" s="69">
        <v>0</v>
      </c>
      <c r="AY1964" s="69">
        <v>0</v>
      </c>
      <c r="AZ1964" s="69">
        <v>0</v>
      </c>
      <c r="BA1964" s="69">
        <v>2652026</v>
      </c>
      <c r="BB1964" s="69">
        <v>0</v>
      </c>
      <c r="BC1964" s="69">
        <v>-2652026</v>
      </c>
      <c r="BD1964" s="69">
        <v>1.1723228171517441</v>
      </c>
      <c r="BE1964" s="69">
        <v>62.824864378272096</v>
      </c>
      <c r="BF1964" s="69">
        <v>31.175135621727904</v>
      </c>
      <c r="BG1964" s="69">
        <v>442004.33333333331</v>
      </c>
      <c r="BH1964" s="69">
        <v>0</v>
      </c>
      <c r="BI1964" s="69">
        <v>-442004.33333333331</v>
      </c>
      <c r="BJ1964" s="69">
        <v>4.580142182880497E-6</v>
      </c>
      <c r="BK1964" s="69">
        <v>0</v>
      </c>
      <c r="BL1964" s="69">
        <v>42.568635634028894</v>
      </c>
      <c r="BM1964" s="69">
        <v>-42.568635634028894</v>
      </c>
      <c r="BN1964" s="69">
        <v>0</v>
      </c>
      <c r="BO1964" s="69">
        <v>2.8488287905057157</v>
      </c>
      <c r="BP1964" s="69">
        <v>-2.8488287905057157</v>
      </c>
      <c r="BQ1964" s="69">
        <v>2848.8287905057159</v>
      </c>
      <c r="BR1964" s="69">
        <v>-2848.8287905057159</v>
      </c>
      <c r="BS1964" s="69">
        <v>0</v>
      </c>
      <c r="BT1964" s="69">
        <v>0</v>
      </c>
      <c r="BU1964" s="69">
        <v>82.582278481012665</v>
      </c>
      <c r="BV1964" s="69">
        <v>3.2223590327655739E-2</v>
      </c>
    </row>
    <row r="1965" spans="1:74">
      <c r="A1965" s="113" t="s">
        <v>1050</v>
      </c>
      <c r="B1965" s="69" t="s">
        <v>184</v>
      </c>
      <c r="C1965" s="69" t="s">
        <v>248</v>
      </c>
      <c r="D1965" s="69" t="s">
        <v>408</v>
      </c>
      <c r="E1965" s="69" t="s">
        <v>695</v>
      </c>
      <c r="F1965" s="69">
        <v>0</v>
      </c>
      <c r="G1965" s="69">
        <v>0</v>
      </c>
      <c r="H1965" s="69">
        <v>48</v>
      </c>
      <c r="I1965" s="69">
        <v>1</v>
      </c>
      <c r="J1965" s="69">
        <v>2</v>
      </c>
      <c r="K1965" s="69">
        <v>38</v>
      </c>
      <c r="L1965" s="69">
        <v>35</v>
      </c>
      <c r="M1965" s="69">
        <v>2</v>
      </c>
      <c r="N1965" s="69">
        <v>0</v>
      </c>
      <c r="O1965" s="69">
        <v>0</v>
      </c>
      <c r="P1965" s="69">
        <v>1263.1600000000001</v>
      </c>
      <c r="Q1965" s="69">
        <v>8</v>
      </c>
      <c r="R1965" s="69">
        <v>3373585</v>
      </c>
      <c r="S1965" s="69">
        <v>0</v>
      </c>
      <c r="T1965" s="69">
        <v>0</v>
      </c>
      <c r="U1965" s="69">
        <v>0</v>
      </c>
      <c r="V1965" s="69">
        <v>36008</v>
      </c>
      <c r="W1965" s="69">
        <v>94</v>
      </c>
      <c r="X1965" s="69">
        <v>0</v>
      </c>
      <c r="Y1965" s="69">
        <v>0</v>
      </c>
      <c r="Z1965" s="69">
        <v>0</v>
      </c>
      <c r="AA1965" s="69">
        <v>0</v>
      </c>
      <c r="AB1965" s="69">
        <v>0</v>
      </c>
      <c r="AC1965" s="69">
        <v>0</v>
      </c>
      <c r="AD1965" s="69">
        <v>0</v>
      </c>
      <c r="AE1965" s="69">
        <v>0</v>
      </c>
      <c r="AF1965" s="69">
        <v>2756909</v>
      </c>
      <c r="AG1965" s="69">
        <v>616676</v>
      </c>
      <c r="AH1965" s="69">
        <v>0</v>
      </c>
      <c r="AI1965" s="69">
        <v>0</v>
      </c>
      <c r="AJ1965" s="69">
        <v>1</v>
      </c>
      <c r="AK1965" s="69">
        <v>-1</v>
      </c>
      <c r="AL1965" s="69">
        <v>44081</v>
      </c>
      <c r="AM1965" s="69">
        <v>39316</v>
      </c>
      <c r="AN1965" s="69">
        <v>-8073</v>
      </c>
      <c r="AO1965" s="69">
        <v>7</v>
      </c>
      <c r="AP1965" s="69">
        <v>-7</v>
      </c>
      <c r="AQ1965" s="69">
        <v>1348933</v>
      </c>
      <c r="AR1965" s="69">
        <v>64485</v>
      </c>
      <c r="AS1965" s="69">
        <v>965808</v>
      </c>
      <c r="AT1965" s="69">
        <v>345820</v>
      </c>
      <c r="AU1965" s="69">
        <v>0</v>
      </c>
      <c r="AV1965" s="69">
        <v>4189</v>
      </c>
      <c r="AW1965" s="69">
        <v>0.81720454649875429</v>
      </c>
      <c r="AX1965" s="69">
        <v>0</v>
      </c>
      <c r="AY1965" s="69">
        <v>0</v>
      </c>
      <c r="AZ1965" s="69">
        <v>0</v>
      </c>
      <c r="BA1965" s="69">
        <v>2756909</v>
      </c>
      <c r="BB1965" s="69">
        <v>0</v>
      </c>
      <c r="BC1965" s="69">
        <v>-2756909</v>
      </c>
      <c r="BD1965" s="69">
        <v>1.2242001777382805</v>
      </c>
      <c r="BE1965" s="69">
        <v>62.541888795626235</v>
      </c>
      <c r="BF1965" s="69">
        <v>31.458111204373765</v>
      </c>
      <c r="BG1965" s="69">
        <v>393844.14285714284</v>
      </c>
      <c r="BH1965" s="69">
        <v>0</v>
      </c>
      <c r="BI1965" s="69">
        <v>-393844.14285714284</v>
      </c>
      <c r="BJ1965" s="69">
        <v>5.1892866435916385E-6</v>
      </c>
      <c r="BK1965" s="69">
        <v>0</v>
      </c>
      <c r="BL1965" s="69">
        <v>42.752717686283631</v>
      </c>
      <c r="BM1965" s="69">
        <v>-42.752717686283631</v>
      </c>
      <c r="BN1965" s="69">
        <v>0</v>
      </c>
      <c r="BO1965" s="69">
        <v>2.8545104202905756</v>
      </c>
      <c r="BP1965" s="69">
        <v>-2.8545104202905756</v>
      </c>
      <c r="BQ1965" s="69">
        <v>2854.5104202905754</v>
      </c>
      <c r="BR1965" s="69">
        <v>-2854.5104202905754</v>
      </c>
      <c r="BS1965" s="69">
        <v>0</v>
      </c>
      <c r="BT1965" s="69">
        <v>0</v>
      </c>
      <c r="BU1965" s="69">
        <v>82.5543089042731</v>
      </c>
      <c r="BV1965" s="69">
        <v>3.2678420648023287E-2</v>
      </c>
    </row>
    <row r="1966" spans="1:74">
      <c r="A1966" s="113" t="s">
        <v>1060</v>
      </c>
      <c r="B1966" s="69" t="s">
        <v>184</v>
      </c>
      <c r="C1966" s="69" t="s">
        <v>223</v>
      </c>
      <c r="D1966" s="69" t="s">
        <v>404</v>
      </c>
      <c r="E1966" s="69" t="s">
        <v>587</v>
      </c>
      <c r="F1966" s="69">
        <v>0</v>
      </c>
      <c r="G1966" s="69">
        <v>0</v>
      </c>
      <c r="H1966" s="69">
        <v>17467</v>
      </c>
      <c r="I1966" s="69">
        <v>124</v>
      </c>
      <c r="J1966" s="69">
        <v>67</v>
      </c>
      <c r="K1966" s="69">
        <v>29577</v>
      </c>
      <c r="L1966" s="69">
        <v>25310</v>
      </c>
      <c r="M1966" s="69">
        <v>72</v>
      </c>
      <c r="N1966" s="69">
        <v>0</v>
      </c>
      <c r="O1966" s="69">
        <v>0</v>
      </c>
      <c r="P1966" s="69">
        <v>590.55999999999995</v>
      </c>
      <c r="Q1966" s="69">
        <v>80.87</v>
      </c>
      <c r="R1966" s="69">
        <v>896227</v>
      </c>
      <c r="S1966" s="69">
        <v>0</v>
      </c>
      <c r="T1966" s="69">
        <v>0</v>
      </c>
      <c r="U1966" s="69">
        <v>0</v>
      </c>
      <c r="V1966" s="69">
        <v>2212</v>
      </c>
      <c r="W1966" s="69">
        <v>405</v>
      </c>
      <c r="X1966" s="69">
        <v>0</v>
      </c>
      <c r="Y1966" s="69">
        <v>0</v>
      </c>
      <c r="Z1966" s="69">
        <v>0</v>
      </c>
      <c r="AA1966" s="69">
        <v>0</v>
      </c>
      <c r="AB1966" s="69">
        <v>0</v>
      </c>
      <c r="AC1966" s="69">
        <v>0</v>
      </c>
      <c r="AD1966" s="69">
        <v>0</v>
      </c>
      <c r="AE1966" s="69">
        <v>0</v>
      </c>
      <c r="AF1966" s="69">
        <v>17467</v>
      </c>
      <c r="AG1966" s="69">
        <v>878760</v>
      </c>
      <c r="AH1966" s="69">
        <v>0</v>
      </c>
      <c r="AI1966" s="69">
        <v>0</v>
      </c>
      <c r="AJ1966" s="69">
        <v>0</v>
      </c>
      <c r="AK1966" s="69">
        <v>0</v>
      </c>
      <c r="AL1966" s="69">
        <v>124</v>
      </c>
      <c r="AM1966" s="69">
        <v>67</v>
      </c>
      <c r="AN1966" s="69">
        <v>2088</v>
      </c>
      <c r="AO1966" s="69">
        <v>0</v>
      </c>
      <c r="AP1966" s="69">
        <v>0</v>
      </c>
      <c r="AQ1966" s="69">
        <v>29577</v>
      </c>
      <c r="AR1966" s="69">
        <v>72</v>
      </c>
      <c r="AS1966" s="69">
        <v>25310</v>
      </c>
      <c r="AT1966" s="69">
        <v>17467</v>
      </c>
      <c r="AU1966" s="69">
        <v>0</v>
      </c>
      <c r="AV1966" s="69">
        <v>72</v>
      </c>
      <c r="AW1966" s="69">
        <v>1.9489482017390685E-2</v>
      </c>
      <c r="AX1966" s="69">
        <v>0</v>
      </c>
      <c r="AY1966" s="69">
        <v>0</v>
      </c>
      <c r="AZ1966" s="69">
        <v>0</v>
      </c>
      <c r="BA1966" s="69">
        <v>0</v>
      </c>
      <c r="BB1966" s="69">
        <v>0</v>
      </c>
      <c r="BC1966" s="69">
        <v>0</v>
      </c>
      <c r="BD1966" s="69">
        <v>5.6057866184448461E-2</v>
      </c>
      <c r="BE1966" s="69">
        <v>140.86290322580646</v>
      </c>
      <c r="BF1966" s="69">
        <v>264.13709677419354</v>
      </c>
      <c r="BG1966" s="69">
        <v>0</v>
      </c>
      <c r="BH1966" s="69">
        <v>0</v>
      </c>
      <c r="BI1966" s="69">
        <v>0</v>
      </c>
      <c r="BJ1966" s="69">
        <v>0</v>
      </c>
      <c r="BK1966" s="69">
        <v>0</v>
      </c>
      <c r="BL1966" s="69">
        <v>242.59722222222223</v>
      </c>
      <c r="BM1966" s="69">
        <v>-242.59722222222223</v>
      </c>
      <c r="BN1966" s="69">
        <v>0</v>
      </c>
      <c r="BO1966" s="69">
        <v>0.69012248123271436</v>
      </c>
      <c r="BP1966" s="69">
        <v>-0.69012248123271436</v>
      </c>
      <c r="BQ1966" s="69">
        <v>690.12248123271434</v>
      </c>
      <c r="BR1966" s="69">
        <v>-690.12248123271434</v>
      </c>
      <c r="BS1966" s="69">
        <v>0</v>
      </c>
      <c r="BT1966" s="69">
        <v>0</v>
      </c>
      <c r="BU1966" s="69">
        <v>242.59722222222223</v>
      </c>
      <c r="BV1966" s="69">
        <v>4.1924468336883387E-3</v>
      </c>
    </row>
    <row r="1967" spans="1:74">
      <c r="A1967" s="113" t="s">
        <v>1051</v>
      </c>
      <c r="B1967" s="69" t="s">
        <v>184</v>
      </c>
      <c r="C1967" s="69" t="s">
        <v>223</v>
      </c>
      <c r="D1967" s="69" t="s">
        <v>404</v>
      </c>
      <c r="E1967" s="69" t="s">
        <v>587</v>
      </c>
      <c r="F1967" s="69">
        <v>0</v>
      </c>
      <c r="G1967" s="69">
        <v>0</v>
      </c>
      <c r="H1967" s="69">
        <v>16921</v>
      </c>
      <c r="I1967" s="69">
        <v>76</v>
      </c>
      <c r="J1967" s="69">
        <v>35</v>
      </c>
      <c r="K1967" s="69">
        <v>24668</v>
      </c>
      <c r="L1967" s="69">
        <v>21415</v>
      </c>
      <c r="M1967" s="69">
        <v>38</v>
      </c>
      <c r="N1967" s="69">
        <v>0</v>
      </c>
      <c r="O1967" s="69">
        <v>0</v>
      </c>
      <c r="P1967" s="69">
        <v>685.95</v>
      </c>
      <c r="Q1967" s="69">
        <v>147.13999999999999</v>
      </c>
      <c r="R1967" s="69">
        <v>896227</v>
      </c>
      <c r="S1967" s="69">
        <v>0</v>
      </c>
      <c r="T1967" s="69">
        <v>0</v>
      </c>
      <c r="U1967" s="69">
        <v>0</v>
      </c>
      <c r="V1967" s="69">
        <v>2212</v>
      </c>
      <c r="W1967" s="69">
        <v>405</v>
      </c>
      <c r="X1967" s="69">
        <v>0</v>
      </c>
      <c r="Y1967" s="69">
        <v>0</v>
      </c>
      <c r="Z1967" s="69">
        <v>0</v>
      </c>
      <c r="AA1967" s="69">
        <v>0</v>
      </c>
      <c r="AB1967" s="69">
        <v>0</v>
      </c>
      <c r="AC1967" s="69">
        <v>0</v>
      </c>
      <c r="AD1967" s="69">
        <v>0</v>
      </c>
      <c r="AE1967" s="69">
        <v>0</v>
      </c>
      <c r="AF1967" s="69">
        <v>34388</v>
      </c>
      <c r="AG1967" s="69">
        <v>861839</v>
      </c>
      <c r="AH1967" s="69">
        <v>0</v>
      </c>
      <c r="AI1967" s="69">
        <v>0</v>
      </c>
      <c r="AJ1967" s="69">
        <v>0</v>
      </c>
      <c r="AK1967" s="69">
        <v>0</v>
      </c>
      <c r="AL1967" s="69">
        <v>200</v>
      </c>
      <c r="AM1967" s="69">
        <v>102</v>
      </c>
      <c r="AN1967" s="69">
        <v>2012</v>
      </c>
      <c r="AO1967" s="69">
        <v>0</v>
      </c>
      <c r="AP1967" s="69">
        <v>0</v>
      </c>
      <c r="AQ1967" s="69">
        <v>54245</v>
      </c>
      <c r="AR1967" s="69">
        <v>110</v>
      </c>
      <c r="AS1967" s="69">
        <v>46725</v>
      </c>
      <c r="AT1967" s="69">
        <v>34388</v>
      </c>
      <c r="AU1967" s="69">
        <v>0</v>
      </c>
      <c r="AV1967" s="69">
        <v>110</v>
      </c>
      <c r="AW1967" s="69">
        <v>3.8369743379746427E-2</v>
      </c>
      <c r="AX1967" s="69">
        <v>0</v>
      </c>
      <c r="AY1967" s="69">
        <v>0</v>
      </c>
      <c r="AZ1967" s="69">
        <v>0</v>
      </c>
      <c r="BA1967" s="69">
        <v>0</v>
      </c>
      <c r="BB1967" s="69">
        <v>0</v>
      </c>
      <c r="BC1967" s="69">
        <v>0</v>
      </c>
      <c r="BD1967" s="69">
        <v>9.0415913200723327E-2</v>
      </c>
      <c r="BE1967" s="69">
        <v>171.94</v>
      </c>
      <c r="BF1967" s="69">
        <v>233.06</v>
      </c>
      <c r="BG1967" s="69">
        <v>0</v>
      </c>
      <c r="BH1967" s="69">
        <v>0</v>
      </c>
      <c r="BI1967" s="69">
        <v>0</v>
      </c>
      <c r="BJ1967" s="69">
        <v>0</v>
      </c>
      <c r="BK1967" s="69">
        <v>0</v>
      </c>
      <c r="BL1967" s="69">
        <v>312.61818181818182</v>
      </c>
      <c r="BM1967" s="69">
        <v>-312.61818181818182</v>
      </c>
      <c r="BN1967" s="69">
        <v>0</v>
      </c>
      <c r="BO1967" s="69">
        <v>0.73596575708935263</v>
      </c>
      <c r="BP1967" s="69">
        <v>-0.73596575708935263</v>
      </c>
      <c r="BQ1967" s="69">
        <v>735.96575708935268</v>
      </c>
      <c r="BR1967" s="69">
        <v>-735.96575708935268</v>
      </c>
      <c r="BS1967" s="69">
        <v>0</v>
      </c>
      <c r="BT1967" s="69">
        <v>0</v>
      </c>
      <c r="BU1967" s="69">
        <v>312.61818181818182</v>
      </c>
      <c r="BV1967" s="69">
        <v>3.6869757581343902E-3</v>
      </c>
    </row>
    <row r="1968" spans="1:74">
      <c r="A1968" s="113" t="s">
        <v>1052</v>
      </c>
      <c r="B1968" s="69" t="s">
        <v>184</v>
      </c>
      <c r="C1968" s="69" t="s">
        <v>223</v>
      </c>
      <c r="D1968" s="69" t="s">
        <v>404</v>
      </c>
      <c r="E1968" s="69" t="s">
        <v>587</v>
      </c>
      <c r="F1968" s="69">
        <v>0</v>
      </c>
      <c r="G1968" s="69">
        <v>0</v>
      </c>
      <c r="H1968" s="69">
        <v>15226</v>
      </c>
      <c r="I1968" s="69">
        <v>100</v>
      </c>
      <c r="J1968" s="69">
        <v>52</v>
      </c>
      <c r="K1968" s="69">
        <v>11706</v>
      </c>
      <c r="L1968" s="69">
        <v>10562</v>
      </c>
      <c r="M1968" s="69">
        <v>60</v>
      </c>
      <c r="N1968" s="69">
        <v>0</v>
      </c>
      <c r="O1968" s="69">
        <v>0</v>
      </c>
      <c r="P1968" s="69">
        <v>1300.7</v>
      </c>
      <c r="Q1968" s="69">
        <v>84.59</v>
      </c>
      <c r="R1968" s="69">
        <v>896227</v>
      </c>
      <c r="S1968" s="69">
        <v>0</v>
      </c>
      <c r="T1968" s="69">
        <v>0</v>
      </c>
      <c r="U1968" s="69">
        <v>0</v>
      </c>
      <c r="V1968" s="69">
        <v>2212</v>
      </c>
      <c r="W1968" s="69">
        <v>405</v>
      </c>
      <c r="X1968" s="69">
        <v>0</v>
      </c>
      <c r="Y1968" s="69">
        <v>0</v>
      </c>
      <c r="Z1968" s="69">
        <v>0</v>
      </c>
      <c r="AA1968" s="69">
        <v>0</v>
      </c>
      <c r="AB1968" s="69">
        <v>0</v>
      </c>
      <c r="AC1968" s="69">
        <v>0</v>
      </c>
      <c r="AD1968" s="69">
        <v>0</v>
      </c>
      <c r="AE1968" s="69">
        <v>0</v>
      </c>
      <c r="AF1968" s="69">
        <v>49614</v>
      </c>
      <c r="AG1968" s="69">
        <v>846613</v>
      </c>
      <c r="AH1968" s="69">
        <v>0</v>
      </c>
      <c r="AI1968" s="69">
        <v>0</v>
      </c>
      <c r="AJ1968" s="69">
        <v>0</v>
      </c>
      <c r="AK1968" s="69">
        <v>0</v>
      </c>
      <c r="AL1968" s="69">
        <v>300</v>
      </c>
      <c r="AM1968" s="69">
        <v>154</v>
      </c>
      <c r="AN1968" s="69">
        <v>1912</v>
      </c>
      <c r="AO1968" s="69">
        <v>0</v>
      </c>
      <c r="AP1968" s="69">
        <v>0</v>
      </c>
      <c r="AQ1968" s="69">
        <v>65951</v>
      </c>
      <c r="AR1968" s="69">
        <v>170</v>
      </c>
      <c r="AS1968" s="69">
        <v>57287</v>
      </c>
      <c r="AT1968" s="69">
        <v>49614</v>
      </c>
      <c r="AU1968" s="69">
        <v>0</v>
      </c>
      <c r="AV1968" s="69">
        <v>170</v>
      </c>
      <c r="AW1968" s="69">
        <v>5.535874281850469E-2</v>
      </c>
      <c r="AX1968" s="69">
        <v>0</v>
      </c>
      <c r="AY1968" s="69">
        <v>0</v>
      </c>
      <c r="AZ1968" s="69">
        <v>0</v>
      </c>
      <c r="BA1968" s="69">
        <v>0</v>
      </c>
      <c r="BB1968" s="69">
        <v>0</v>
      </c>
      <c r="BC1968" s="69">
        <v>0</v>
      </c>
      <c r="BD1968" s="69">
        <v>0.13562386980108498</v>
      </c>
      <c r="BE1968" s="69">
        <v>165.38</v>
      </c>
      <c r="BF1968" s="69">
        <v>239.62</v>
      </c>
      <c r="BG1968" s="69">
        <v>0</v>
      </c>
      <c r="BH1968" s="69">
        <v>0</v>
      </c>
      <c r="BI1968" s="69">
        <v>0</v>
      </c>
      <c r="BJ1968" s="69">
        <v>0</v>
      </c>
      <c r="BK1968" s="69">
        <v>0</v>
      </c>
      <c r="BL1968" s="69">
        <v>291.84705882352944</v>
      </c>
      <c r="BM1968" s="69">
        <v>-291.84705882352944</v>
      </c>
      <c r="BN1968" s="69">
        <v>0</v>
      </c>
      <c r="BO1968" s="69">
        <v>0.86606036273500098</v>
      </c>
      <c r="BP1968" s="69">
        <v>-0.86606036273500098</v>
      </c>
      <c r="BQ1968" s="69">
        <v>866.06036273500092</v>
      </c>
      <c r="BR1968" s="69">
        <v>-866.06036273500092</v>
      </c>
      <c r="BS1968" s="69">
        <v>0</v>
      </c>
      <c r="BT1968" s="69">
        <v>0</v>
      </c>
      <c r="BU1968" s="69">
        <v>291.84705882352944</v>
      </c>
      <c r="BV1968" s="69">
        <v>4.548831708389562E-3</v>
      </c>
    </row>
    <row r="1969" spans="1:74">
      <c r="A1969" s="113" t="s">
        <v>1053</v>
      </c>
      <c r="B1969" s="69" t="s">
        <v>184</v>
      </c>
      <c r="C1969" s="69" t="s">
        <v>223</v>
      </c>
      <c r="D1969" s="69" t="s">
        <v>404</v>
      </c>
      <c r="E1969" s="69" t="s">
        <v>587</v>
      </c>
      <c r="F1969" s="69">
        <v>0</v>
      </c>
      <c r="G1969" s="69">
        <v>0</v>
      </c>
      <c r="H1969" s="69">
        <v>15864</v>
      </c>
      <c r="I1969" s="69">
        <v>98</v>
      </c>
      <c r="J1969" s="69">
        <v>46</v>
      </c>
      <c r="K1969" s="69">
        <v>10382</v>
      </c>
      <c r="L1969" s="69">
        <v>9253</v>
      </c>
      <c r="M1969" s="69">
        <v>54</v>
      </c>
      <c r="N1969" s="69">
        <v>1</v>
      </c>
      <c r="O1969" s="69">
        <v>0</v>
      </c>
      <c r="P1969" s="69">
        <v>1528.03</v>
      </c>
      <c r="Q1969" s="69">
        <v>96.73</v>
      </c>
      <c r="R1969" s="69">
        <v>896227</v>
      </c>
      <c r="S1969" s="69">
        <v>0</v>
      </c>
      <c r="T1969" s="69">
        <v>0</v>
      </c>
      <c r="U1969" s="69">
        <v>0</v>
      </c>
      <c r="V1969" s="69">
        <v>2212</v>
      </c>
      <c r="W1969" s="69">
        <v>405</v>
      </c>
      <c r="X1969" s="69">
        <v>0</v>
      </c>
      <c r="Y1969" s="69">
        <v>0</v>
      </c>
      <c r="Z1969" s="69">
        <v>0</v>
      </c>
      <c r="AA1969" s="69">
        <v>0</v>
      </c>
      <c r="AB1969" s="69">
        <v>0</v>
      </c>
      <c r="AC1969" s="69">
        <v>0</v>
      </c>
      <c r="AD1969" s="69">
        <v>0</v>
      </c>
      <c r="AE1969" s="69">
        <v>0</v>
      </c>
      <c r="AF1969" s="69">
        <v>65478</v>
      </c>
      <c r="AG1969" s="69">
        <v>830749</v>
      </c>
      <c r="AH1969" s="69">
        <v>0</v>
      </c>
      <c r="AI1969" s="69">
        <v>0</v>
      </c>
      <c r="AJ1969" s="69">
        <v>0</v>
      </c>
      <c r="AK1969" s="69">
        <v>0</v>
      </c>
      <c r="AL1969" s="69">
        <v>398</v>
      </c>
      <c r="AM1969" s="69">
        <v>200</v>
      </c>
      <c r="AN1969" s="69">
        <v>1814</v>
      </c>
      <c r="AO1969" s="69">
        <v>1</v>
      </c>
      <c r="AP1969" s="69">
        <v>-1</v>
      </c>
      <c r="AQ1969" s="69">
        <v>76333</v>
      </c>
      <c r="AR1969" s="69">
        <v>224</v>
      </c>
      <c r="AS1969" s="69">
        <v>66540</v>
      </c>
      <c r="AT1969" s="69">
        <v>65478</v>
      </c>
      <c r="AU1969" s="69">
        <v>0</v>
      </c>
      <c r="AV1969" s="69">
        <v>224</v>
      </c>
      <c r="AW1969" s="69">
        <v>7.3059615476882528E-2</v>
      </c>
      <c r="AX1969" s="69">
        <v>0</v>
      </c>
      <c r="AY1969" s="69">
        <v>0</v>
      </c>
      <c r="AZ1969" s="69">
        <v>0</v>
      </c>
      <c r="BA1969" s="69">
        <v>0</v>
      </c>
      <c r="BB1969" s="69">
        <v>0</v>
      </c>
      <c r="BC1969" s="69">
        <v>0</v>
      </c>
      <c r="BD1969" s="69">
        <v>0.17992766726943943</v>
      </c>
      <c r="BE1969" s="69">
        <v>164.5175879396985</v>
      </c>
      <c r="BF1969" s="69">
        <v>240.4824120603015</v>
      </c>
      <c r="BG1969" s="69">
        <v>65478</v>
      </c>
      <c r="BH1969" s="69">
        <v>0</v>
      </c>
      <c r="BI1969" s="69">
        <v>-65478</v>
      </c>
      <c r="BJ1969" s="69">
        <v>1.31004938886196E-5</v>
      </c>
      <c r="BK1969" s="69">
        <v>0</v>
      </c>
      <c r="BL1969" s="69">
        <v>292.3125</v>
      </c>
      <c r="BM1969" s="69">
        <v>-292.3125</v>
      </c>
      <c r="BN1969" s="69">
        <v>0</v>
      </c>
      <c r="BO1969" s="69">
        <v>0.98403967538322812</v>
      </c>
      <c r="BP1969" s="69">
        <v>-0.98403967538322812</v>
      </c>
      <c r="BQ1969" s="69">
        <v>984.03967538322809</v>
      </c>
      <c r="BR1969" s="69">
        <v>-984.03967538322809</v>
      </c>
      <c r="BS1969" s="69">
        <v>0</v>
      </c>
      <c r="BT1969" s="69">
        <v>0</v>
      </c>
      <c r="BU1969" s="69">
        <v>292.3125</v>
      </c>
      <c r="BV1969" s="69">
        <v>5.2139965676706009E-3</v>
      </c>
    </row>
    <row r="1970" spans="1:74">
      <c r="A1970" s="113" t="s">
        <v>1054</v>
      </c>
      <c r="B1970" s="69" t="s">
        <v>184</v>
      </c>
      <c r="C1970" s="69" t="s">
        <v>223</v>
      </c>
      <c r="D1970" s="69" t="s">
        <v>404</v>
      </c>
      <c r="E1970" s="69" t="s">
        <v>587</v>
      </c>
      <c r="F1970" s="69">
        <v>0</v>
      </c>
      <c r="G1970" s="69">
        <v>0</v>
      </c>
      <c r="H1970" s="69">
        <v>15219</v>
      </c>
      <c r="I1970" s="69">
        <v>118</v>
      </c>
      <c r="J1970" s="69">
        <v>61</v>
      </c>
      <c r="K1970" s="69">
        <v>7203</v>
      </c>
      <c r="L1970" s="69">
        <v>6453</v>
      </c>
      <c r="M1970" s="69">
        <v>73</v>
      </c>
      <c r="N1970" s="69">
        <v>0</v>
      </c>
      <c r="O1970" s="69">
        <v>0</v>
      </c>
      <c r="P1970" s="69">
        <v>2112.87</v>
      </c>
      <c r="Q1970" s="69">
        <v>69.489999999999995</v>
      </c>
      <c r="R1970" s="69">
        <v>896227</v>
      </c>
      <c r="S1970" s="69">
        <v>0</v>
      </c>
      <c r="T1970" s="69">
        <v>0</v>
      </c>
      <c r="U1970" s="69">
        <v>0</v>
      </c>
      <c r="V1970" s="69">
        <v>2212</v>
      </c>
      <c r="W1970" s="69">
        <v>405</v>
      </c>
      <c r="X1970" s="69">
        <v>0</v>
      </c>
      <c r="Y1970" s="69">
        <v>0</v>
      </c>
      <c r="Z1970" s="69">
        <v>0</v>
      </c>
      <c r="AA1970" s="69">
        <v>0</v>
      </c>
      <c r="AB1970" s="69">
        <v>0</v>
      </c>
      <c r="AC1970" s="69">
        <v>0</v>
      </c>
      <c r="AD1970" s="69">
        <v>0</v>
      </c>
      <c r="AE1970" s="69">
        <v>0</v>
      </c>
      <c r="AF1970" s="69">
        <v>80697</v>
      </c>
      <c r="AG1970" s="69">
        <v>815530</v>
      </c>
      <c r="AH1970" s="69">
        <v>0</v>
      </c>
      <c r="AI1970" s="69">
        <v>0</v>
      </c>
      <c r="AJ1970" s="69">
        <v>0</v>
      </c>
      <c r="AK1970" s="69">
        <v>0</v>
      </c>
      <c r="AL1970" s="69">
        <v>516</v>
      </c>
      <c r="AM1970" s="69">
        <v>261</v>
      </c>
      <c r="AN1970" s="69">
        <v>1696</v>
      </c>
      <c r="AO1970" s="69">
        <v>1</v>
      </c>
      <c r="AP1970" s="69">
        <v>-1</v>
      </c>
      <c r="AQ1970" s="69">
        <v>83536</v>
      </c>
      <c r="AR1970" s="69">
        <v>297</v>
      </c>
      <c r="AS1970" s="69">
        <v>72993</v>
      </c>
      <c r="AT1970" s="69">
        <v>80697</v>
      </c>
      <c r="AU1970" s="69">
        <v>0</v>
      </c>
      <c r="AV1970" s="69">
        <v>297</v>
      </c>
      <c r="AW1970" s="69">
        <v>9.00408043944224E-2</v>
      </c>
      <c r="AX1970" s="69">
        <v>0</v>
      </c>
      <c r="AY1970" s="69">
        <v>0</v>
      </c>
      <c r="AZ1970" s="69">
        <v>0</v>
      </c>
      <c r="BA1970" s="69">
        <v>0</v>
      </c>
      <c r="BB1970" s="69">
        <v>0</v>
      </c>
      <c r="BC1970" s="69">
        <v>0</v>
      </c>
      <c r="BD1970" s="69">
        <v>0.23327305605786619</v>
      </c>
      <c r="BE1970" s="69">
        <v>156.38953488372093</v>
      </c>
      <c r="BF1970" s="69">
        <v>248.61046511627907</v>
      </c>
      <c r="BG1970" s="69">
        <v>80697</v>
      </c>
      <c r="BH1970" s="69">
        <v>0</v>
      </c>
      <c r="BI1970" s="69">
        <v>-80697</v>
      </c>
      <c r="BJ1970" s="69">
        <v>1.1970886803294388E-5</v>
      </c>
      <c r="BK1970" s="69">
        <v>0</v>
      </c>
      <c r="BL1970" s="69">
        <v>271.70707070707073</v>
      </c>
      <c r="BM1970" s="69">
        <v>-271.70707070707073</v>
      </c>
      <c r="BN1970" s="69">
        <v>0</v>
      </c>
      <c r="BO1970" s="69">
        <v>1.1055443672680942</v>
      </c>
      <c r="BP1970" s="69">
        <v>-1.1055443672680942</v>
      </c>
      <c r="BQ1970" s="69">
        <v>1105.5443672680942</v>
      </c>
      <c r="BR1970" s="69">
        <v>-1105.5443672680942</v>
      </c>
      <c r="BS1970" s="69">
        <v>0</v>
      </c>
      <c r="BT1970" s="69">
        <v>0</v>
      </c>
      <c r="BU1970" s="69">
        <v>271.70707070707073</v>
      </c>
      <c r="BV1970" s="69">
        <v>6.1769775904999043E-3</v>
      </c>
    </row>
    <row r="1971" spans="1:74">
      <c r="A1971" s="113" t="s">
        <v>1055</v>
      </c>
      <c r="B1971" s="69" t="s">
        <v>184</v>
      </c>
      <c r="C1971" s="69" t="s">
        <v>223</v>
      </c>
      <c r="D1971" s="69" t="s">
        <v>404</v>
      </c>
      <c r="E1971" s="69" t="s">
        <v>587</v>
      </c>
      <c r="F1971" s="69">
        <v>0</v>
      </c>
      <c r="G1971" s="69">
        <v>0</v>
      </c>
      <c r="H1971" s="69">
        <v>16209</v>
      </c>
      <c r="I1971" s="69">
        <v>72</v>
      </c>
      <c r="J1971" s="69">
        <v>33</v>
      </c>
      <c r="K1971" s="69">
        <v>4303</v>
      </c>
      <c r="L1971" s="69">
        <v>3836</v>
      </c>
      <c r="M1971" s="69">
        <v>39</v>
      </c>
      <c r="N1971" s="69">
        <v>0</v>
      </c>
      <c r="O1971" s="69">
        <v>1</v>
      </c>
      <c r="P1971" s="69">
        <v>3766.91</v>
      </c>
      <c r="Q1971" s="69">
        <v>136.21</v>
      </c>
      <c r="R1971" s="69">
        <v>896227</v>
      </c>
      <c r="S1971" s="69">
        <v>0</v>
      </c>
      <c r="T1971" s="69">
        <v>0</v>
      </c>
      <c r="U1971" s="69">
        <v>0</v>
      </c>
      <c r="V1971" s="69">
        <v>2212</v>
      </c>
      <c r="W1971" s="69">
        <v>405</v>
      </c>
      <c r="X1971" s="69">
        <v>0</v>
      </c>
      <c r="Y1971" s="69">
        <v>0</v>
      </c>
      <c r="Z1971" s="69">
        <v>0</v>
      </c>
      <c r="AA1971" s="69">
        <v>0</v>
      </c>
      <c r="AB1971" s="69">
        <v>0</v>
      </c>
      <c r="AC1971" s="69">
        <v>0</v>
      </c>
      <c r="AD1971" s="69">
        <v>0</v>
      </c>
      <c r="AE1971" s="69">
        <v>0</v>
      </c>
      <c r="AF1971" s="69">
        <v>96906</v>
      </c>
      <c r="AG1971" s="69">
        <v>799321</v>
      </c>
      <c r="AH1971" s="69">
        <v>0</v>
      </c>
      <c r="AI1971" s="69">
        <v>0</v>
      </c>
      <c r="AJ1971" s="69">
        <v>1</v>
      </c>
      <c r="AK1971" s="69">
        <v>-1</v>
      </c>
      <c r="AL1971" s="69">
        <v>588</v>
      </c>
      <c r="AM1971" s="69">
        <v>294</v>
      </c>
      <c r="AN1971" s="69">
        <v>1624</v>
      </c>
      <c r="AO1971" s="69">
        <v>1</v>
      </c>
      <c r="AP1971" s="69">
        <v>-1</v>
      </c>
      <c r="AQ1971" s="69">
        <v>87839</v>
      </c>
      <c r="AR1971" s="69">
        <v>336</v>
      </c>
      <c r="AS1971" s="69">
        <v>76829</v>
      </c>
      <c r="AT1971" s="69">
        <v>96906</v>
      </c>
      <c r="AU1971" s="69">
        <v>0</v>
      </c>
      <c r="AV1971" s="69">
        <v>336</v>
      </c>
      <c r="AW1971" s="69">
        <v>0.10812662416999265</v>
      </c>
      <c r="AX1971" s="69">
        <v>0</v>
      </c>
      <c r="AY1971" s="69">
        <v>0</v>
      </c>
      <c r="AZ1971" s="69">
        <v>0</v>
      </c>
      <c r="BA1971" s="69">
        <v>96906</v>
      </c>
      <c r="BB1971" s="69">
        <v>0</v>
      </c>
      <c r="BC1971" s="69">
        <v>-96906</v>
      </c>
      <c r="BD1971" s="69">
        <v>0.26582278481012656</v>
      </c>
      <c r="BE1971" s="69">
        <v>164.80612244897958</v>
      </c>
      <c r="BF1971" s="69">
        <v>240.19387755102042</v>
      </c>
      <c r="BG1971" s="69">
        <v>96906</v>
      </c>
      <c r="BH1971" s="69">
        <v>0</v>
      </c>
      <c r="BI1971" s="69">
        <v>-96906</v>
      </c>
      <c r="BJ1971" s="69">
        <v>1.1384464759389338E-5</v>
      </c>
      <c r="BK1971" s="69">
        <v>0</v>
      </c>
      <c r="BL1971" s="69">
        <v>288.41071428571428</v>
      </c>
      <c r="BM1971" s="69">
        <v>-288.41071428571428</v>
      </c>
      <c r="BN1971" s="69">
        <v>0</v>
      </c>
      <c r="BO1971" s="69">
        <v>1.2613205950877924</v>
      </c>
      <c r="BP1971" s="69">
        <v>-1.2613205950877924</v>
      </c>
      <c r="BQ1971" s="69">
        <v>1261.3205950877923</v>
      </c>
      <c r="BR1971" s="69">
        <v>-1261.3205950877923</v>
      </c>
      <c r="BS1971" s="69">
        <v>0</v>
      </c>
      <c r="BT1971" s="69">
        <v>0</v>
      </c>
      <c r="BU1971" s="69">
        <v>288.41071428571428</v>
      </c>
      <c r="BV1971" s="69">
        <v>6.6940652785209302E-3</v>
      </c>
    </row>
    <row r="1972" spans="1:74">
      <c r="A1972" s="113" t="s">
        <v>1056</v>
      </c>
      <c r="B1972" s="69" t="s">
        <v>184</v>
      </c>
      <c r="C1972" s="69" t="s">
        <v>223</v>
      </c>
      <c r="D1972" s="69" t="s">
        <v>404</v>
      </c>
      <c r="E1972" s="69" t="s">
        <v>587</v>
      </c>
      <c r="F1972" s="69">
        <v>0</v>
      </c>
      <c r="G1972" s="69">
        <v>0</v>
      </c>
      <c r="H1972" s="69">
        <v>16167</v>
      </c>
      <c r="I1972" s="69">
        <v>53</v>
      </c>
      <c r="J1972" s="69">
        <v>30</v>
      </c>
      <c r="K1972" s="69">
        <v>3496</v>
      </c>
      <c r="L1972" s="69">
        <v>3049</v>
      </c>
      <c r="M1972" s="69">
        <v>35</v>
      </c>
      <c r="N1972" s="69">
        <v>0</v>
      </c>
      <c r="O1972" s="69">
        <v>0</v>
      </c>
      <c r="P1972" s="69">
        <v>4624.43</v>
      </c>
      <c r="Q1972" s="69">
        <v>152.52000000000001</v>
      </c>
      <c r="R1972" s="69">
        <v>896227</v>
      </c>
      <c r="S1972" s="69">
        <v>0</v>
      </c>
      <c r="T1972" s="69">
        <v>0</v>
      </c>
      <c r="U1972" s="69">
        <v>0</v>
      </c>
      <c r="V1972" s="69">
        <v>2212</v>
      </c>
      <c r="W1972" s="69">
        <v>405</v>
      </c>
      <c r="X1972" s="69">
        <v>0</v>
      </c>
      <c r="Y1972" s="69">
        <v>0</v>
      </c>
      <c r="Z1972" s="69">
        <v>0</v>
      </c>
      <c r="AA1972" s="69">
        <v>0</v>
      </c>
      <c r="AB1972" s="69">
        <v>0</v>
      </c>
      <c r="AC1972" s="69">
        <v>0</v>
      </c>
      <c r="AD1972" s="69">
        <v>0</v>
      </c>
      <c r="AE1972" s="69">
        <v>0</v>
      </c>
      <c r="AF1972" s="69">
        <v>113073</v>
      </c>
      <c r="AG1972" s="69">
        <v>783154</v>
      </c>
      <c r="AH1972" s="69">
        <v>0</v>
      </c>
      <c r="AI1972" s="69">
        <v>0</v>
      </c>
      <c r="AJ1972" s="69">
        <v>1</v>
      </c>
      <c r="AK1972" s="69">
        <v>-1</v>
      </c>
      <c r="AL1972" s="69">
        <v>641</v>
      </c>
      <c r="AM1972" s="69">
        <v>324</v>
      </c>
      <c r="AN1972" s="69">
        <v>1571</v>
      </c>
      <c r="AO1972" s="69">
        <v>1</v>
      </c>
      <c r="AP1972" s="69">
        <v>-1</v>
      </c>
      <c r="AQ1972" s="69">
        <v>91335</v>
      </c>
      <c r="AR1972" s="69">
        <v>371</v>
      </c>
      <c r="AS1972" s="69">
        <v>79878</v>
      </c>
      <c r="AT1972" s="69">
        <v>113073</v>
      </c>
      <c r="AU1972" s="69">
        <v>0</v>
      </c>
      <c r="AV1972" s="69">
        <v>371</v>
      </c>
      <c r="AW1972" s="69">
        <v>0.12616558081825252</v>
      </c>
      <c r="AX1972" s="69">
        <v>0</v>
      </c>
      <c r="AY1972" s="69">
        <v>0</v>
      </c>
      <c r="AZ1972" s="69">
        <v>0</v>
      </c>
      <c r="BA1972" s="69">
        <v>113073</v>
      </c>
      <c r="BB1972" s="69">
        <v>0</v>
      </c>
      <c r="BC1972" s="69">
        <v>-113073</v>
      </c>
      <c r="BD1972" s="69">
        <v>0.28978300180831829</v>
      </c>
      <c r="BE1972" s="69">
        <v>176.40093603744151</v>
      </c>
      <c r="BF1972" s="69">
        <v>228.59906396255849</v>
      </c>
      <c r="BG1972" s="69">
        <v>113073</v>
      </c>
      <c r="BH1972" s="69">
        <v>0</v>
      </c>
      <c r="BI1972" s="69">
        <v>-113073</v>
      </c>
      <c r="BJ1972" s="69">
        <v>1.094870531559643E-5</v>
      </c>
      <c r="BK1972" s="69">
        <v>0</v>
      </c>
      <c r="BL1972" s="69">
        <v>304.77897574123989</v>
      </c>
      <c r="BM1972" s="69">
        <v>-304.77897574123989</v>
      </c>
      <c r="BN1972" s="69">
        <v>0</v>
      </c>
      <c r="BO1972" s="69">
        <v>1.4155712461503793</v>
      </c>
      <c r="BP1972" s="69">
        <v>-1.4155712461503793</v>
      </c>
      <c r="BQ1972" s="69">
        <v>1415.5712461503792</v>
      </c>
      <c r="BR1972" s="69">
        <v>-1415.5712461503792</v>
      </c>
      <c r="BS1972" s="69">
        <v>0</v>
      </c>
      <c r="BT1972" s="69">
        <v>0</v>
      </c>
      <c r="BU1972" s="69">
        <v>304.77897574123989</v>
      </c>
      <c r="BV1972" s="69">
        <v>7.0181201072973117E-3</v>
      </c>
    </row>
    <row r="1973" spans="1:74">
      <c r="A1973" s="113" t="s">
        <v>1057</v>
      </c>
      <c r="B1973" s="69" t="s">
        <v>184</v>
      </c>
      <c r="C1973" s="69" t="s">
        <v>223</v>
      </c>
      <c r="D1973" s="69" t="s">
        <v>404</v>
      </c>
      <c r="E1973" s="69" t="s">
        <v>587</v>
      </c>
      <c r="F1973" s="69">
        <v>0</v>
      </c>
      <c r="G1973" s="69">
        <v>0</v>
      </c>
      <c r="H1973" s="69">
        <v>17220</v>
      </c>
      <c r="I1973" s="69">
        <v>31</v>
      </c>
      <c r="J1973" s="69">
        <v>10</v>
      </c>
      <c r="K1973" s="69">
        <v>3557</v>
      </c>
      <c r="L1973" s="69">
        <v>3003</v>
      </c>
      <c r="M1973" s="69">
        <v>16</v>
      </c>
      <c r="N1973" s="69">
        <v>0</v>
      </c>
      <c r="O1973" s="69">
        <v>0</v>
      </c>
      <c r="P1973" s="69">
        <v>4841.16</v>
      </c>
      <c r="Q1973" s="69">
        <v>358.75</v>
      </c>
      <c r="R1973" s="69">
        <v>896227</v>
      </c>
      <c r="S1973" s="69">
        <v>0</v>
      </c>
      <c r="T1973" s="69">
        <v>0</v>
      </c>
      <c r="U1973" s="69">
        <v>0</v>
      </c>
      <c r="V1973" s="69">
        <v>2212</v>
      </c>
      <c r="W1973" s="69">
        <v>405</v>
      </c>
      <c r="X1973" s="69">
        <v>0</v>
      </c>
      <c r="Y1973" s="69">
        <v>0</v>
      </c>
      <c r="Z1973" s="69">
        <v>0</v>
      </c>
      <c r="AA1973" s="69">
        <v>0</v>
      </c>
      <c r="AB1973" s="69">
        <v>0</v>
      </c>
      <c r="AC1973" s="69">
        <v>0</v>
      </c>
      <c r="AD1973" s="69">
        <v>0</v>
      </c>
      <c r="AE1973" s="69">
        <v>0</v>
      </c>
      <c r="AF1973" s="69">
        <v>130293</v>
      </c>
      <c r="AG1973" s="69">
        <v>765934</v>
      </c>
      <c r="AH1973" s="69">
        <v>0</v>
      </c>
      <c r="AI1973" s="69">
        <v>0</v>
      </c>
      <c r="AJ1973" s="69">
        <v>1</v>
      </c>
      <c r="AK1973" s="69">
        <v>-1</v>
      </c>
      <c r="AL1973" s="69">
        <v>672</v>
      </c>
      <c r="AM1973" s="69">
        <v>334</v>
      </c>
      <c r="AN1973" s="69">
        <v>1540</v>
      </c>
      <c r="AO1973" s="69">
        <v>1</v>
      </c>
      <c r="AP1973" s="69">
        <v>-1</v>
      </c>
      <c r="AQ1973" s="69">
        <v>94892</v>
      </c>
      <c r="AR1973" s="69">
        <v>387</v>
      </c>
      <c r="AS1973" s="69">
        <v>82881</v>
      </c>
      <c r="AT1973" s="69">
        <v>130293</v>
      </c>
      <c r="AU1973" s="69">
        <v>0</v>
      </c>
      <c r="AV1973" s="69">
        <v>387</v>
      </c>
      <c r="AW1973" s="69">
        <v>0.14537946301550836</v>
      </c>
      <c r="AX1973" s="69">
        <v>0</v>
      </c>
      <c r="AY1973" s="69">
        <v>0</v>
      </c>
      <c r="AZ1973" s="69">
        <v>0</v>
      </c>
      <c r="BA1973" s="69">
        <v>130293</v>
      </c>
      <c r="BB1973" s="69">
        <v>0</v>
      </c>
      <c r="BC1973" s="69">
        <v>-130293</v>
      </c>
      <c r="BD1973" s="69">
        <v>0.30379746835443039</v>
      </c>
      <c r="BE1973" s="69">
        <v>193.88839285714286</v>
      </c>
      <c r="BF1973" s="69">
        <v>211.11160714285714</v>
      </c>
      <c r="BG1973" s="69">
        <v>130293</v>
      </c>
      <c r="BH1973" s="69">
        <v>0</v>
      </c>
      <c r="BI1973" s="69">
        <v>-130293</v>
      </c>
      <c r="BJ1973" s="69">
        <v>1.0538296168275514E-5</v>
      </c>
      <c r="BK1973" s="69">
        <v>0</v>
      </c>
      <c r="BL1973" s="69">
        <v>336.67441860465118</v>
      </c>
      <c r="BM1973" s="69">
        <v>-336.67441860465118</v>
      </c>
      <c r="BN1973" s="69">
        <v>0</v>
      </c>
      <c r="BO1973" s="69">
        <v>1.5720490824193722</v>
      </c>
      <c r="BP1973" s="69">
        <v>-1.5720490824193722</v>
      </c>
      <c r="BQ1973" s="69">
        <v>1572.0490824193723</v>
      </c>
      <c r="BR1973" s="69">
        <v>-1572.0490824193723</v>
      </c>
      <c r="BS1973" s="69">
        <v>0</v>
      </c>
      <c r="BT1973" s="69">
        <v>0</v>
      </c>
      <c r="BU1973" s="69">
        <v>336.67441860465118</v>
      </c>
      <c r="BV1973" s="69">
        <v>7.0817350250811451E-3</v>
      </c>
    </row>
    <row r="1974" spans="1:74">
      <c r="A1974" s="113" t="s">
        <v>1058</v>
      </c>
      <c r="B1974" s="69" t="s">
        <v>184</v>
      </c>
      <c r="C1974" s="69" t="s">
        <v>223</v>
      </c>
      <c r="D1974" s="69" t="s">
        <v>404</v>
      </c>
      <c r="E1974" s="69" t="s">
        <v>587</v>
      </c>
      <c r="F1974" s="69">
        <v>0</v>
      </c>
      <c r="G1974" s="69">
        <v>0</v>
      </c>
      <c r="H1974" s="69">
        <v>16350</v>
      </c>
      <c r="I1974" s="69">
        <v>45</v>
      </c>
      <c r="J1974" s="69">
        <v>19</v>
      </c>
      <c r="K1974" s="69">
        <v>4052</v>
      </c>
      <c r="L1974" s="69">
        <v>3481</v>
      </c>
      <c r="M1974" s="69">
        <v>22</v>
      </c>
      <c r="N1974" s="69">
        <v>0</v>
      </c>
      <c r="O1974" s="69">
        <v>0</v>
      </c>
      <c r="P1974" s="69">
        <v>4035.04</v>
      </c>
      <c r="Q1974" s="69">
        <v>247.73</v>
      </c>
      <c r="R1974" s="69">
        <v>896227</v>
      </c>
      <c r="S1974" s="69">
        <v>0</v>
      </c>
      <c r="T1974" s="69">
        <v>0</v>
      </c>
      <c r="U1974" s="69">
        <v>0</v>
      </c>
      <c r="V1974" s="69">
        <v>2212</v>
      </c>
      <c r="W1974" s="69">
        <v>405</v>
      </c>
      <c r="X1974" s="69">
        <v>0</v>
      </c>
      <c r="Y1974" s="69">
        <v>0</v>
      </c>
      <c r="Z1974" s="69">
        <v>0</v>
      </c>
      <c r="AA1974" s="69">
        <v>0</v>
      </c>
      <c r="AB1974" s="69">
        <v>0</v>
      </c>
      <c r="AC1974" s="69">
        <v>0</v>
      </c>
      <c r="AD1974" s="69">
        <v>0</v>
      </c>
      <c r="AE1974" s="69">
        <v>0</v>
      </c>
      <c r="AF1974" s="69">
        <v>146643</v>
      </c>
      <c r="AG1974" s="69">
        <v>749584</v>
      </c>
      <c r="AH1974" s="69">
        <v>0</v>
      </c>
      <c r="AI1974" s="69">
        <v>0</v>
      </c>
      <c r="AJ1974" s="69">
        <v>1</v>
      </c>
      <c r="AK1974" s="69">
        <v>-1</v>
      </c>
      <c r="AL1974" s="69">
        <v>717</v>
      </c>
      <c r="AM1974" s="69">
        <v>353</v>
      </c>
      <c r="AN1974" s="69">
        <v>1495</v>
      </c>
      <c r="AO1974" s="69">
        <v>1</v>
      </c>
      <c r="AP1974" s="69">
        <v>-1</v>
      </c>
      <c r="AQ1974" s="69">
        <v>98944</v>
      </c>
      <c r="AR1974" s="69">
        <v>409</v>
      </c>
      <c r="AS1974" s="69">
        <v>86362</v>
      </c>
      <c r="AT1974" s="69">
        <v>146643</v>
      </c>
      <c r="AU1974" s="69">
        <v>0</v>
      </c>
      <c r="AV1974" s="69">
        <v>409</v>
      </c>
      <c r="AW1974" s="69">
        <v>0.16362260900419201</v>
      </c>
      <c r="AX1974" s="69">
        <v>0</v>
      </c>
      <c r="AY1974" s="69">
        <v>0</v>
      </c>
      <c r="AZ1974" s="69">
        <v>0</v>
      </c>
      <c r="BA1974" s="69">
        <v>146643</v>
      </c>
      <c r="BB1974" s="69">
        <v>0</v>
      </c>
      <c r="BC1974" s="69">
        <v>-146643</v>
      </c>
      <c r="BD1974" s="69">
        <v>0.3241410488245931</v>
      </c>
      <c r="BE1974" s="69">
        <v>204.52301255230125</v>
      </c>
      <c r="BF1974" s="69">
        <v>200.47698744769875</v>
      </c>
      <c r="BG1974" s="69">
        <v>146643</v>
      </c>
      <c r="BH1974" s="69">
        <v>0</v>
      </c>
      <c r="BI1974" s="69">
        <v>-146643</v>
      </c>
      <c r="BJ1974" s="69">
        <v>1.0106727037516172E-5</v>
      </c>
      <c r="BK1974" s="69">
        <v>0</v>
      </c>
      <c r="BL1974" s="69">
        <v>358.54034229828852</v>
      </c>
      <c r="BM1974" s="69">
        <v>-358.54034229828852</v>
      </c>
      <c r="BN1974" s="69">
        <v>0</v>
      </c>
      <c r="BO1974" s="69">
        <v>1.6980037516500313</v>
      </c>
      <c r="BP1974" s="69">
        <v>-1.6980037516500313</v>
      </c>
      <c r="BQ1974" s="69">
        <v>1698.0037516500313</v>
      </c>
      <c r="BR1974" s="69">
        <v>-1698.0037516500313</v>
      </c>
      <c r="BS1974" s="69">
        <v>0</v>
      </c>
      <c r="BT1974" s="69">
        <v>0</v>
      </c>
      <c r="BU1974" s="69">
        <v>358.54034229828852</v>
      </c>
      <c r="BV1974" s="69">
        <v>7.2465232858990947E-3</v>
      </c>
    </row>
    <row r="1975" spans="1:74">
      <c r="A1975" s="113" t="s">
        <v>1059</v>
      </c>
      <c r="B1975" s="69" t="s">
        <v>184</v>
      </c>
      <c r="C1975" s="69" t="s">
        <v>223</v>
      </c>
      <c r="D1975" s="69" t="s">
        <v>404</v>
      </c>
      <c r="E1975" s="69" t="s">
        <v>587</v>
      </c>
      <c r="F1975" s="69">
        <v>0</v>
      </c>
      <c r="G1975" s="69">
        <v>0</v>
      </c>
      <c r="H1975" s="69">
        <v>16035</v>
      </c>
      <c r="I1975" s="69">
        <v>60</v>
      </c>
      <c r="J1975" s="69">
        <v>36</v>
      </c>
      <c r="K1975" s="69">
        <v>3178</v>
      </c>
      <c r="L1975" s="69">
        <v>2622</v>
      </c>
      <c r="M1975" s="69">
        <v>38</v>
      </c>
      <c r="N1975" s="69">
        <v>0</v>
      </c>
      <c r="O1975" s="69">
        <v>0</v>
      </c>
      <c r="P1975" s="69">
        <v>5045.63</v>
      </c>
      <c r="Q1975" s="69">
        <v>139.43</v>
      </c>
      <c r="R1975" s="69">
        <v>896227</v>
      </c>
      <c r="S1975" s="69">
        <v>0</v>
      </c>
      <c r="T1975" s="69">
        <v>0</v>
      </c>
      <c r="U1975" s="69">
        <v>0</v>
      </c>
      <c r="V1975" s="69">
        <v>2212</v>
      </c>
      <c r="W1975" s="69">
        <v>405</v>
      </c>
      <c r="X1975" s="69">
        <v>0</v>
      </c>
      <c r="Y1975" s="69">
        <v>0</v>
      </c>
      <c r="Z1975" s="69">
        <v>0</v>
      </c>
      <c r="AA1975" s="69">
        <v>0</v>
      </c>
      <c r="AB1975" s="69">
        <v>0</v>
      </c>
      <c r="AC1975" s="69">
        <v>0</v>
      </c>
      <c r="AD1975" s="69">
        <v>0</v>
      </c>
      <c r="AE1975" s="69">
        <v>0</v>
      </c>
      <c r="AF1975" s="69">
        <v>162678</v>
      </c>
      <c r="AG1975" s="69">
        <v>733549</v>
      </c>
      <c r="AH1975" s="69">
        <v>0</v>
      </c>
      <c r="AI1975" s="69">
        <v>0</v>
      </c>
      <c r="AJ1975" s="69">
        <v>1</v>
      </c>
      <c r="AK1975" s="69">
        <v>-1</v>
      </c>
      <c r="AL1975" s="69">
        <v>777</v>
      </c>
      <c r="AM1975" s="69">
        <v>389</v>
      </c>
      <c r="AN1975" s="69">
        <v>1435</v>
      </c>
      <c r="AO1975" s="69">
        <v>1</v>
      </c>
      <c r="AP1975" s="69">
        <v>-1</v>
      </c>
      <c r="AQ1975" s="69">
        <v>102122</v>
      </c>
      <c r="AR1975" s="69">
        <v>447</v>
      </c>
      <c r="AS1975" s="69">
        <v>88984</v>
      </c>
      <c r="AT1975" s="69">
        <v>162678</v>
      </c>
      <c r="AU1975" s="69">
        <v>0</v>
      </c>
      <c r="AV1975" s="69">
        <v>447</v>
      </c>
      <c r="AW1975" s="69">
        <v>0.18151428153804783</v>
      </c>
      <c r="AX1975" s="69">
        <v>0</v>
      </c>
      <c r="AY1975" s="69">
        <v>0</v>
      </c>
      <c r="AZ1975" s="69">
        <v>0</v>
      </c>
      <c r="BA1975" s="69">
        <v>162678</v>
      </c>
      <c r="BB1975" s="69">
        <v>0</v>
      </c>
      <c r="BC1975" s="69">
        <v>-162678</v>
      </c>
      <c r="BD1975" s="69">
        <v>0.35126582278481011</v>
      </c>
      <c r="BE1975" s="69">
        <v>209.36679536679537</v>
      </c>
      <c r="BF1975" s="69">
        <v>195.63320463320463</v>
      </c>
      <c r="BG1975" s="69">
        <v>162678</v>
      </c>
      <c r="BH1975" s="69">
        <v>0</v>
      </c>
      <c r="BI1975" s="69">
        <v>-162678</v>
      </c>
      <c r="BJ1975" s="69">
        <v>9.7922093182663878E-6</v>
      </c>
      <c r="BK1975" s="69">
        <v>0</v>
      </c>
      <c r="BL1975" s="69">
        <v>363.93288590604027</v>
      </c>
      <c r="BM1975" s="69">
        <v>-363.93288590604027</v>
      </c>
      <c r="BN1975" s="69">
        <v>0</v>
      </c>
      <c r="BO1975" s="69">
        <v>1.8281713566483861</v>
      </c>
      <c r="BP1975" s="69">
        <v>-1.8281713566483861</v>
      </c>
      <c r="BQ1975" s="69">
        <v>1828.1713566483861</v>
      </c>
      <c r="BR1975" s="69">
        <v>-1828.1713566483861</v>
      </c>
      <c r="BS1975" s="69">
        <v>0</v>
      </c>
      <c r="BT1975" s="69">
        <v>0</v>
      </c>
      <c r="BU1975" s="69">
        <v>363.93288590604027</v>
      </c>
      <c r="BV1975" s="69">
        <v>7.6085466402929826E-3</v>
      </c>
    </row>
    <row r="1976" spans="1:74">
      <c r="A1976" s="113" t="s">
        <v>1031</v>
      </c>
      <c r="B1976" s="69" t="s">
        <v>184</v>
      </c>
      <c r="C1976" s="69" t="s">
        <v>223</v>
      </c>
      <c r="D1976" s="69" t="s">
        <v>404</v>
      </c>
      <c r="E1976" s="69" t="s">
        <v>587</v>
      </c>
      <c r="F1976" s="69">
        <v>0</v>
      </c>
      <c r="G1976" s="69">
        <v>0</v>
      </c>
      <c r="H1976" s="69">
        <v>15057</v>
      </c>
      <c r="I1976" s="69">
        <v>74</v>
      </c>
      <c r="J1976" s="69">
        <v>36</v>
      </c>
      <c r="K1976" s="69">
        <v>6753</v>
      </c>
      <c r="L1976" s="69">
        <v>5846</v>
      </c>
      <c r="M1976" s="69">
        <v>41</v>
      </c>
      <c r="N1976" s="69">
        <v>0</v>
      </c>
      <c r="O1976" s="69">
        <v>0</v>
      </c>
      <c r="P1976" s="69">
        <v>2229.6799999999998</v>
      </c>
      <c r="Q1976" s="69">
        <v>121.43</v>
      </c>
      <c r="R1976" s="69">
        <v>896227</v>
      </c>
      <c r="S1976" s="69">
        <v>0</v>
      </c>
      <c r="T1976" s="69">
        <v>0</v>
      </c>
      <c r="U1976" s="69">
        <v>0</v>
      </c>
      <c r="V1976" s="69">
        <v>2212</v>
      </c>
      <c r="W1976" s="69">
        <v>405</v>
      </c>
      <c r="X1976" s="69">
        <v>0</v>
      </c>
      <c r="Y1976" s="69">
        <v>0</v>
      </c>
      <c r="Z1976" s="69">
        <v>0</v>
      </c>
      <c r="AA1976" s="69">
        <v>0</v>
      </c>
      <c r="AB1976" s="69">
        <v>0</v>
      </c>
      <c r="AC1976" s="69">
        <v>0</v>
      </c>
      <c r="AD1976" s="69">
        <v>0</v>
      </c>
      <c r="AE1976" s="69">
        <v>0</v>
      </c>
      <c r="AF1976" s="69">
        <v>177735</v>
      </c>
      <c r="AG1976" s="69">
        <v>718492</v>
      </c>
      <c r="AH1976" s="69">
        <v>0</v>
      </c>
      <c r="AI1976" s="69">
        <v>0</v>
      </c>
      <c r="AJ1976" s="69">
        <v>1</v>
      </c>
      <c r="AK1976" s="69">
        <v>-1</v>
      </c>
      <c r="AL1976" s="69">
        <v>851</v>
      </c>
      <c r="AM1976" s="69">
        <v>425</v>
      </c>
      <c r="AN1976" s="69">
        <v>1361</v>
      </c>
      <c r="AO1976" s="69">
        <v>1</v>
      </c>
      <c r="AP1976" s="69">
        <v>-1</v>
      </c>
      <c r="AQ1976" s="69">
        <v>108875</v>
      </c>
      <c r="AR1976" s="69">
        <v>488</v>
      </c>
      <c r="AS1976" s="69">
        <v>94830</v>
      </c>
      <c r="AT1976" s="69">
        <v>177735</v>
      </c>
      <c r="AU1976" s="69">
        <v>0</v>
      </c>
      <c r="AV1976" s="69">
        <v>488</v>
      </c>
      <c r="AW1976" s="69">
        <v>0.19831471267881909</v>
      </c>
      <c r="AX1976" s="69">
        <v>0</v>
      </c>
      <c r="AY1976" s="69">
        <v>0</v>
      </c>
      <c r="AZ1976" s="69">
        <v>0</v>
      </c>
      <c r="BA1976" s="69">
        <v>177735</v>
      </c>
      <c r="BB1976" s="69">
        <v>0</v>
      </c>
      <c r="BC1976" s="69">
        <v>-177735</v>
      </c>
      <c r="BD1976" s="69">
        <v>0.38471971066907773</v>
      </c>
      <c r="BE1976" s="69">
        <v>208.85428907168037</v>
      </c>
      <c r="BF1976" s="69">
        <v>196.14571092831963</v>
      </c>
      <c r="BG1976" s="69">
        <v>177735</v>
      </c>
      <c r="BH1976" s="69">
        <v>0</v>
      </c>
      <c r="BI1976" s="69">
        <v>-177735</v>
      </c>
      <c r="BJ1976" s="69">
        <v>9.1848450057405289E-6</v>
      </c>
      <c r="BK1976" s="69">
        <v>0</v>
      </c>
      <c r="BL1976" s="69">
        <v>364.2110655737705</v>
      </c>
      <c r="BM1976" s="69">
        <v>-364.2110655737705</v>
      </c>
      <c r="BN1976" s="69">
        <v>0</v>
      </c>
      <c r="BO1976" s="69">
        <v>1.8742486554887694</v>
      </c>
      <c r="BP1976" s="69">
        <v>-1.8742486554887694</v>
      </c>
      <c r="BQ1976" s="69">
        <v>1874.2486554887694</v>
      </c>
      <c r="BR1976" s="69">
        <v>-1874.2486554887694</v>
      </c>
      <c r="BS1976" s="69">
        <v>0</v>
      </c>
      <c r="BT1976" s="69">
        <v>0</v>
      </c>
      <c r="BU1976" s="69">
        <v>364.2110655737705</v>
      </c>
      <c r="BV1976" s="69">
        <v>7.8163030998851888E-3</v>
      </c>
    </row>
    <row r="1977" spans="1:74">
      <c r="A1977" s="113" t="s">
        <v>1032</v>
      </c>
      <c r="B1977" s="69" t="s">
        <v>184</v>
      </c>
      <c r="C1977" s="69" t="s">
        <v>223</v>
      </c>
      <c r="D1977" s="69" t="s">
        <v>404</v>
      </c>
      <c r="E1977" s="69" t="s">
        <v>587</v>
      </c>
      <c r="F1977" s="69">
        <v>0</v>
      </c>
      <c r="G1977" s="69">
        <v>0</v>
      </c>
      <c r="H1977" s="69">
        <v>14233</v>
      </c>
      <c r="I1977" s="69">
        <v>125</v>
      </c>
      <c r="J1977" s="69">
        <v>61</v>
      </c>
      <c r="K1977" s="69">
        <v>8638</v>
      </c>
      <c r="L1977" s="69">
        <v>7562</v>
      </c>
      <c r="M1977" s="69">
        <v>72</v>
      </c>
      <c r="N1977" s="69">
        <v>0</v>
      </c>
      <c r="O1977" s="69">
        <v>0</v>
      </c>
      <c r="P1977" s="69">
        <v>1647.72</v>
      </c>
      <c r="Q1977" s="69">
        <v>65.59</v>
      </c>
      <c r="R1977" s="69">
        <v>896227</v>
      </c>
      <c r="S1977" s="69">
        <v>0</v>
      </c>
      <c r="T1977" s="69">
        <v>0</v>
      </c>
      <c r="U1977" s="69">
        <v>0</v>
      </c>
      <c r="V1977" s="69">
        <v>2212</v>
      </c>
      <c r="W1977" s="69">
        <v>405</v>
      </c>
      <c r="X1977" s="69">
        <v>0</v>
      </c>
      <c r="Y1977" s="69">
        <v>0</v>
      </c>
      <c r="Z1977" s="69">
        <v>0</v>
      </c>
      <c r="AA1977" s="69">
        <v>0</v>
      </c>
      <c r="AB1977" s="69">
        <v>0</v>
      </c>
      <c r="AC1977" s="69">
        <v>0</v>
      </c>
      <c r="AD1977" s="69">
        <v>0</v>
      </c>
      <c r="AE1977" s="69">
        <v>0</v>
      </c>
      <c r="AF1977" s="69">
        <v>191968</v>
      </c>
      <c r="AG1977" s="69">
        <v>704259</v>
      </c>
      <c r="AH1977" s="69">
        <v>0</v>
      </c>
      <c r="AI1977" s="69">
        <v>0</v>
      </c>
      <c r="AJ1977" s="69">
        <v>1</v>
      </c>
      <c r="AK1977" s="69">
        <v>-1</v>
      </c>
      <c r="AL1977" s="69">
        <v>976</v>
      </c>
      <c r="AM1977" s="69">
        <v>486</v>
      </c>
      <c r="AN1977" s="69">
        <v>1236</v>
      </c>
      <c r="AO1977" s="69">
        <v>1</v>
      </c>
      <c r="AP1977" s="69">
        <v>-1</v>
      </c>
      <c r="AQ1977" s="69">
        <v>117513</v>
      </c>
      <c r="AR1977" s="69">
        <v>560</v>
      </c>
      <c r="AS1977" s="69">
        <v>102392</v>
      </c>
      <c r="AT1977" s="69">
        <v>191968</v>
      </c>
      <c r="AU1977" s="69">
        <v>0</v>
      </c>
      <c r="AV1977" s="69">
        <v>560</v>
      </c>
      <c r="AW1977" s="69">
        <v>0.21419573389331051</v>
      </c>
      <c r="AX1977" s="69">
        <v>0</v>
      </c>
      <c r="AY1977" s="69">
        <v>0</v>
      </c>
      <c r="AZ1977" s="69">
        <v>0</v>
      </c>
      <c r="BA1977" s="69">
        <v>191968</v>
      </c>
      <c r="BB1977" s="69">
        <v>0</v>
      </c>
      <c r="BC1977" s="69">
        <v>-191968</v>
      </c>
      <c r="BD1977" s="69">
        <v>0.44122965641952983</v>
      </c>
      <c r="BE1977" s="69">
        <v>196.68852459016392</v>
      </c>
      <c r="BF1977" s="69">
        <v>208.31147540983608</v>
      </c>
      <c r="BG1977" s="69">
        <v>191968</v>
      </c>
      <c r="BH1977" s="69">
        <v>0</v>
      </c>
      <c r="BI1977" s="69">
        <v>-191968</v>
      </c>
      <c r="BJ1977" s="69">
        <v>8.5096967995030333E-6</v>
      </c>
      <c r="BK1977" s="69">
        <v>0</v>
      </c>
      <c r="BL1977" s="69">
        <v>342.8</v>
      </c>
      <c r="BM1977" s="69">
        <v>-342.8</v>
      </c>
      <c r="BN1977" s="69">
        <v>0</v>
      </c>
      <c r="BO1977" s="69">
        <v>1.8748339714040159</v>
      </c>
      <c r="BP1977" s="69">
        <v>-1.8748339714040159</v>
      </c>
      <c r="BQ1977" s="69">
        <v>1874.8339714040158</v>
      </c>
      <c r="BR1977" s="69">
        <v>-1874.8339714040158</v>
      </c>
      <c r="BS1977" s="69">
        <v>0</v>
      </c>
      <c r="BT1977" s="69">
        <v>0</v>
      </c>
      <c r="BU1977" s="69">
        <v>342.8</v>
      </c>
      <c r="BV1977" s="69">
        <v>8.3054640763149615E-3</v>
      </c>
    </row>
    <row r="1978" spans="1:74">
      <c r="A1978" s="113" t="s">
        <v>1033</v>
      </c>
      <c r="B1978" s="69" t="s">
        <v>184</v>
      </c>
      <c r="C1978" s="69" t="s">
        <v>223</v>
      </c>
      <c r="D1978" s="69" t="s">
        <v>404</v>
      </c>
      <c r="E1978" s="69" t="s">
        <v>587</v>
      </c>
      <c r="F1978" s="69">
        <v>0</v>
      </c>
      <c r="G1978" s="69">
        <v>0</v>
      </c>
      <c r="H1978" s="69">
        <v>14104</v>
      </c>
      <c r="I1978" s="69">
        <v>112</v>
      </c>
      <c r="J1978" s="69">
        <v>59</v>
      </c>
      <c r="K1978" s="69">
        <v>5276</v>
      </c>
      <c r="L1978" s="69">
        <v>4354</v>
      </c>
      <c r="M1978" s="69">
        <v>70</v>
      </c>
      <c r="N1978" s="69">
        <v>0</v>
      </c>
      <c r="O1978" s="69">
        <v>0</v>
      </c>
      <c r="P1978" s="69">
        <v>2673.24</v>
      </c>
      <c r="Q1978" s="69">
        <v>67.16</v>
      </c>
      <c r="R1978" s="69">
        <v>896227</v>
      </c>
      <c r="S1978" s="69">
        <v>0</v>
      </c>
      <c r="T1978" s="69">
        <v>0</v>
      </c>
      <c r="U1978" s="69">
        <v>0</v>
      </c>
      <c r="V1978" s="69">
        <v>2212</v>
      </c>
      <c r="W1978" s="69">
        <v>405</v>
      </c>
      <c r="X1978" s="69">
        <v>0</v>
      </c>
      <c r="Y1978" s="69">
        <v>0</v>
      </c>
      <c r="Z1978" s="69">
        <v>0</v>
      </c>
      <c r="AA1978" s="69">
        <v>0</v>
      </c>
      <c r="AB1978" s="69">
        <v>0</v>
      </c>
      <c r="AC1978" s="69">
        <v>0</v>
      </c>
      <c r="AD1978" s="69">
        <v>0</v>
      </c>
      <c r="AE1978" s="69">
        <v>0</v>
      </c>
      <c r="AF1978" s="69">
        <v>206072</v>
      </c>
      <c r="AG1978" s="69">
        <v>690155</v>
      </c>
      <c r="AH1978" s="69">
        <v>0</v>
      </c>
      <c r="AI1978" s="69">
        <v>0</v>
      </c>
      <c r="AJ1978" s="69">
        <v>1</v>
      </c>
      <c r="AK1978" s="69">
        <v>-1</v>
      </c>
      <c r="AL1978" s="69">
        <v>1088</v>
      </c>
      <c r="AM1978" s="69">
        <v>545</v>
      </c>
      <c r="AN1978" s="69">
        <v>1124</v>
      </c>
      <c r="AO1978" s="69">
        <v>1</v>
      </c>
      <c r="AP1978" s="69">
        <v>-1</v>
      </c>
      <c r="AQ1978" s="69">
        <v>122789</v>
      </c>
      <c r="AR1978" s="69">
        <v>630</v>
      </c>
      <c r="AS1978" s="69">
        <v>106746</v>
      </c>
      <c r="AT1978" s="69">
        <v>206072</v>
      </c>
      <c r="AU1978" s="69">
        <v>0</v>
      </c>
      <c r="AV1978" s="69">
        <v>630</v>
      </c>
      <c r="AW1978" s="69">
        <v>0.22993281835963433</v>
      </c>
      <c r="AX1978" s="69">
        <v>0</v>
      </c>
      <c r="AY1978" s="69">
        <v>0</v>
      </c>
      <c r="AZ1978" s="69">
        <v>0</v>
      </c>
      <c r="BA1978" s="69">
        <v>206072</v>
      </c>
      <c r="BB1978" s="69">
        <v>0</v>
      </c>
      <c r="BC1978" s="69">
        <v>-206072</v>
      </c>
      <c r="BD1978" s="69">
        <v>0.49186256781193488</v>
      </c>
      <c r="BE1978" s="69">
        <v>189.40441176470588</v>
      </c>
      <c r="BF1978" s="69">
        <v>215.59558823529412</v>
      </c>
      <c r="BG1978" s="69">
        <v>206072</v>
      </c>
      <c r="BH1978" s="69">
        <v>0</v>
      </c>
      <c r="BI1978" s="69">
        <v>-206072</v>
      </c>
      <c r="BJ1978" s="69">
        <v>8.1440519916279154E-6</v>
      </c>
      <c r="BK1978" s="69">
        <v>0</v>
      </c>
      <c r="BL1978" s="69">
        <v>327.09841269841269</v>
      </c>
      <c r="BM1978" s="69">
        <v>-327.09841269841269</v>
      </c>
      <c r="BN1978" s="69">
        <v>0</v>
      </c>
      <c r="BO1978" s="69">
        <v>1.9304891986584978</v>
      </c>
      <c r="BP1978" s="69">
        <v>-1.9304891986584978</v>
      </c>
      <c r="BQ1978" s="69">
        <v>1930.4891986584978</v>
      </c>
      <c r="BR1978" s="69">
        <v>-1930.4891986584978</v>
      </c>
      <c r="BS1978" s="69">
        <v>0</v>
      </c>
      <c r="BT1978" s="69">
        <v>0</v>
      </c>
      <c r="BU1978" s="69">
        <v>327.09841269841269</v>
      </c>
      <c r="BV1978" s="69">
        <v>8.8607285668911712E-3</v>
      </c>
    </row>
    <row r="1979" spans="1:74">
      <c r="A1979" s="113" t="s">
        <v>1034</v>
      </c>
      <c r="B1979" s="69" t="s">
        <v>184</v>
      </c>
      <c r="C1979" s="69" t="s">
        <v>223</v>
      </c>
      <c r="D1979" s="69" t="s">
        <v>404</v>
      </c>
      <c r="E1979" s="69" t="s">
        <v>587</v>
      </c>
      <c r="F1979" s="69">
        <v>0</v>
      </c>
      <c r="G1979" s="69">
        <v>0</v>
      </c>
      <c r="H1979" s="69">
        <v>14130</v>
      </c>
      <c r="I1979" s="69">
        <v>138</v>
      </c>
      <c r="J1979" s="69">
        <v>66</v>
      </c>
      <c r="K1979" s="69">
        <v>4180</v>
      </c>
      <c r="L1979" s="69">
        <v>3536</v>
      </c>
      <c r="M1979" s="69">
        <v>74</v>
      </c>
      <c r="N1979" s="69">
        <v>1</v>
      </c>
      <c r="O1979" s="69">
        <v>0</v>
      </c>
      <c r="P1979" s="69">
        <v>3380.38</v>
      </c>
      <c r="Q1979" s="69">
        <v>63.08</v>
      </c>
      <c r="R1979" s="69">
        <v>896227</v>
      </c>
      <c r="S1979" s="69">
        <v>0</v>
      </c>
      <c r="T1979" s="69">
        <v>0</v>
      </c>
      <c r="U1979" s="69">
        <v>0</v>
      </c>
      <c r="V1979" s="69">
        <v>2212</v>
      </c>
      <c r="W1979" s="69">
        <v>405</v>
      </c>
      <c r="X1979" s="69">
        <v>0</v>
      </c>
      <c r="Y1979" s="69">
        <v>0</v>
      </c>
      <c r="Z1979" s="69">
        <v>0</v>
      </c>
      <c r="AA1979" s="69">
        <v>0</v>
      </c>
      <c r="AB1979" s="69">
        <v>0</v>
      </c>
      <c r="AC1979" s="69">
        <v>0</v>
      </c>
      <c r="AD1979" s="69">
        <v>0</v>
      </c>
      <c r="AE1979" s="69">
        <v>0</v>
      </c>
      <c r="AF1979" s="69">
        <v>220202</v>
      </c>
      <c r="AG1979" s="69">
        <v>676025</v>
      </c>
      <c r="AH1979" s="69">
        <v>0</v>
      </c>
      <c r="AI1979" s="69">
        <v>0</v>
      </c>
      <c r="AJ1979" s="69">
        <v>1</v>
      </c>
      <c r="AK1979" s="69">
        <v>-1</v>
      </c>
      <c r="AL1979" s="69">
        <v>1226</v>
      </c>
      <c r="AM1979" s="69">
        <v>611</v>
      </c>
      <c r="AN1979" s="69">
        <v>986</v>
      </c>
      <c r="AO1979" s="69">
        <v>2</v>
      </c>
      <c r="AP1979" s="69">
        <v>-2</v>
      </c>
      <c r="AQ1979" s="69">
        <v>126969</v>
      </c>
      <c r="AR1979" s="69">
        <v>704</v>
      </c>
      <c r="AS1979" s="69">
        <v>110282</v>
      </c>
      <c r="AT1979" s="69">
        <v>220202</v>
      </c>
      <c r="AU1979" s="69">
        <v>0</v>
      </c>
      <c r="AV1979" s="69">
        <v>704</v>
      </c>
      <c r="AW1979" s="69">
        <v>0.24569891333334076</v>
      </c>
      <c r="AX1979" s="69">
        <v>0</v>
      </c>
      <c r="AY1979" s="69">
        <v>0</v>
      </c>
      <c r="AZ1979" s="69">
        <v>0</v>
      </c>
      <c r="BA1979" s="69">
        <v>220202</v>
      </c>
      <c r="BB1979" s="69">
        <v>0</v>
      </c>
      <c r="BC1979" s="69">
        <v>-220202</v>
      </c>
      <c r="BD1979" s="69">
        <v>0.55424954792043402</v>
      </c>
      <c r="BE1979" s="69">
        <v>179.61011419249593</v>
      </c>
      <c r="BF1979" s="69">
        <v>225.38988580750407</v>
      </c>
      <c r="BG1979" s="69">
        <v>110101</v>
      </c>
      <c r="BH1979" s="69">
        <v>0</v>
      </c>
      <c r="BI1979" s="69">
        <v>-110101</v>
      </c>
      <c r="BJ1979" s="69">
        <v>1.5751876442281186E-5</v>
      </c>
      <c r="BK1979" s="69">
        <v>0</v>
      </c>
      <c r="BL1979" s="69">
        <v>312.78693181818181</v>
      </c>
      <c r="BM1979" s="69">
        <v>-312.78693181818181</v>
      </c>
      <c r="BN1979" s="69">
        <v>0</v>
      </c>
      <c r="BO1979" s="69">
        <v>1.9967175060299958</v>
      </c>
      <c r="BP1979" s="69">
        <v>-1.9967175060299958</v>
      </c>
      <c r="BQ1979" s="69">
        <v>1996.7175060299958</v>
      </c>
      <c r="BR1979" s="69">
        <v>-1996.7175060299958</v>
      </c>
      <c r="BS1979" s="69">
        <v>0</v>
      </c>
      <c r="BT1979" s="69">
        <v>0</v>
      </c>
      <c r="BU1979" s="69">
        <v>312.78693181818181</v>
      </c>
      <c r="BV1979" s="69">
        <v>9.6559002591183676E-3</v>
      </c>
    </row>
    <row r="1980" spans="1:74">
      <c r="A1980" s="113" t="s">
        <v>1035</v>
      </c>
      <c r="B1980" s="69" t="s">
        <v>184</v>
      </c>
      <c r="C1980" s="69" t="s">
        <v>223</v>
      </c>
      <c r="D1980" s="69" t="s">
        <v>404</v>
      </c>
      <c r="E1980" s="69" t="s">
        <v>587</v>
      </c>
      <c r="F1980" s="69">
        <v>0</v>
      </c>
      <c r="G1980" s="69">
        <v>0</v>
      </c>
      <c r="H1980" s="69">
        <v>15811</v>
      </c>
      <c r="I1980" s="69">
        <v>126</v>
      </c>
      <c r="J1980" s="69">
        <v>63</v>
      </c>
      <c r="K1980" s="69">
        <v>5062</v>
      </c>
      <c r="L1980" s="69">
        <v>4296</v>
      </c>
      <c r="M1980" s="69">
        <v>74</v>
      </c>
      <c r="N1980" s="69">
        <v>0</v>
      </c>
      <c r="O1980" s="69">
        <v>0</v>
      </c>
      <c r="P1980" s="69">
        <v>3123.47</v>
      </c>
      <c r="Q1980" s="69">
        <v>70.58</v>
      </c>
      <c r="R1980" s="69">
        <v>896227</v>
      </c>
      <c r="S1980" s="69">
        <v>0</v>
      </c>
      <c r="T1980" s="69">
        <v>0</v>
      </c>
      <c r="U1980" s="69">
        <v>0</v>
      </c>
      <c r="V1980" s="69">
        <v>2212</v>
      </c>
      <c r="W1980" s="69">
        <v>405</v>
      </c>
      <c r="X1980" s="69">
        <v>0</v>
      </c>
      <c r="Y1980" s="69">
        <v>0</v>
      </c>
      <c r="Z1980" s="69">
        <v>0</v>
      </c>
      <c r="AA1980" s="69">
        <v>0</v>
      </c>
      <c r="AB1980" s="69">
        <v>0</v>
      </c>
      <c r="AC1980" s="69">
        <v>0</v>
      </c>
      <c r="AD1980" s="69">
        <v>0</v>
      </c>
      <c r="AE1980" s="69">
        <v>0</v>
      </c>
      <c r="AF1980" s="69">
        <v>236013</v>
      </c>
      <c r="AG1980" s="69">
        <v>660214</v>
      </c>
      <c r="AH1980" s="69">
        <v>0</v>
      </c>
      <c r="AI1980" s="69">
        <v>0</v>
      </c>
      <c r="AJ1980" s="69">
        <v>1</v>
      </c>
      <c r="AK1980" s="69">
        <v>-1</v>
      </c>
      <c r="AL1980" s="69">
        <v>1352</v>
      </c>
      <c r="AM1980" s="69">
        <v>674</v>
      </c>
      <c r="AN1980" s="69">
        <v>860</v>
      </c>
      <c r="AO1980" s="69">
        <v>2</v>
      </c>
      <c r="AP1980" s="69">
        <v>-2</v>
      </c>
      <c r="AQ1980" s="69">
        <v>132031</v>
      </c>
      <c r="AR1980" s="69">
        <v>778</v>
      </c>
      <c r="AS1980" s="69">
        <v>114578</v>
      </c>
      <c r="AT1980" s="69">
        <v>236013</v>
      </c>
      <c r="AU1980" s="69">
        <v>0</v>
      </c>
      <c r="AV1980" s="69">
        <v>778</v>
      </c>
      <c r="AW1980" s="69">
        <v>0.26334064918820788</v>
      </c>
      <c r="AX1980" s="69">
        <v>0</v>
      </c>
      <c r="AY1980" s="69">
        <v>0</v>
      </c>
      <c r="AZ1980" s="69">
        <v>0</v>
      </c>
      <c r="BA1980" s="69">
        <v>236013</v>
      </c>
      <c r="BB1980" s="69">
        <v>0</v>
      </c>
      <c r="BC1980" s="69">
        <v>-236013</v>
      </c>
      <c r="BD1980" s="69">
        <v>0.61121157323688968</v>
      </c>
      <c r="BE1980" s="69">
        <v>174.56582840236686</v>
      </c>
      <c r="BF1980" s="69">
        <v>230.43417159763314</v>
      </c>
      <c r="BG1980" s="69">
        <v>118006.5</v>
      </c>
      <c r="BH1980" s="69">
        <v>0</v>
      </c>
      <c r="BI1980" s="69">
        <v>-118006.5</v>
      </c>
      <c r="BJ1980" s="69">
        <v>1.5147957676606251E-5</v>
      </c>
      <c r="BK1980" s="69">
        <v>0</v>
      </c>
      <c r="BL1980" s="69">
        <v>303.35861182519278</v>
      </c>
      <c r="BM1980" s="69">
        <v>-303.35861182519278</v>
      </c>
      <c r="BN1980" s="69">
        <v>0</v>
      </c>
      <c r="BO1980" s="69">
        <v>2.0598456946359684</v>
      </c>
      <c r="BP1980" s="69">
        <v>-2.0598456946359684</v>
      </c>
      <c r="BQ1980" s="69">
        <v>2059.8456946359684</v>
      </c>
      <c r="BR1980" s="69">
        <v>-2059.8456946359684</v>
      </c>
      <c r="BS1980" s="69">
        <v>0</v>
      </c>
      <c r="BT1980" s="69">
        <v>0</v>
      </c>
      <c r="BU1980" s="69">
        <v>303.35861182519278</v>
      </c>
      <c r="BV1980" s="69">
        <v>1.0240019389385827E-2</v>
      </c>
    </row>
    <row r="1981" spans="1:74">
      <c r="A1981" s="113" t="s">
        <v>1036</v>
      </c>
      <c r="B1981" s="69" t="s">
        <v>184</v>
      </c>
      <c r="C1981" s="69" t="s">
        <v>223</v>
      </c>
      <c r="D1981" s="69" t="s">
        <v>404</v>
      </c>
      <c r="E1981" s="69" t="s">
        <v>587</v>
      </c>
      <c r="F1981" s="69">
        <v>0</v>
      </c>
      <c r="G1981" s="69">
        <v>0</v>
      </c>
      <c r="H1981" s="69">
        <v>16065</v>
      </c>
      <c r="I1981" s="69">
        <v>171</v>
      </c>
      <c r="J1981" s="69">
        <v>71</v>
      </c>
      <c r="K1981" s="69">
        <v>8483</v>
      </c>
      <c r="L1981" s="69">
        <v>7368</v>
      </c>
      <c r="M1981" s="69">
        <v>80</v>
      </c>
      <c r="N1981" s="69">
        <v>0</v>
      </c>
      <c r="O1981" s="69">
        <v>0</v>
      </c>
      <c r="P1981" s="69">
        <v>1893.79</v>
      </c>
      <c r="Q1981" s="69">
        <v>66.94</v>
      </c>
      <c r="R1981" s="69">
        <v>896227</v>
      </c>
      <c r="S1981" s="69">
        <v>0</v>
      </c>
      <c r="T1981" s="69">
        <v>0</v>
      </c>
      <c r="U1981" s="69">
        <v>0</v>
      </c>
      <c r="V1981" s="69">
        <v>2212</v>
      </c>
      <c r="W1981" s="69">
        <v>405</v>
      </c>
      <c r="X1981" s="69">
        <v>0</v>
      </c>
      <c r="Y1981" s="69">
        <v>0</v>
      </c>
      <c r="Z1981" s="69">
        <v>0</v>
      </c>
      <c r="AA1981" s="69">
        <v>0</v>
      </c>
      <c r="AB1981" s="69">
        <v>0</v>
      </c>
      <c r="AC1981" s="69">
        <v>0</v>
      </c>
      <c r="AD1981" s="69">
        <v>0</v>
      </c>
      <c r="AE1981" s="69">
        <v>0</v>
      </c>
      <c r="AF1981" s="69">
        <v>252078</v>
      </c>
      <c r="AG1981" s="69">
        <v>644149</v>
      </c>
      <c r="AH1981" s="69">
        <v>0</v>
      </c>
      <c r="AI1981" s="69">
        <v>0</v>
      </c>
      <c r="AJ1981" s="69">
        <v>1</v>
      </c>
      <c r="AK1981" s="69">
        <v>-1</v>
      </c>
      <c r="AL1981" s="69">
        <v>1523</v>
      </c>
      <c r="AM1981" s="69">
        <v>745</v>
      </c>
      <c r="AN1981" s="69">
        <v>689</v>
      </c>
      <c r="AO1981" s="69">
        <v>2</v>
      </c>
      <c r="AP1981" s="69">
        <v>-2</v>
      </c>
      <c r="AQ1981" s="69">
        <v>140514</v>
      </c>
      <c r="AR1981" s="69">
        <v>858</v>
      </c>
      <c r="AS1981" s="69">
        <v>121946</v>
      </c>
      <c r="AT1981" s="69">
        <v>252078</v>
      </c>
      <c r="AU1981" s="69">
        <v>0</v>
      </c>
      <c r="AV1981" s="69">
        <v>858</v>
      </c>
      <c r="AW1981" s="69">
        <v>0.28126579538442825</v>
      </c>
      <c r="AX1981" s="69">
        <v>0</v>
      </c>
      <c r="AY1981" s="69">
        <v>0</v>
      </c>
      <c r="AZ1981" s="69">
        <v>0</v>
      </c>
      <c r="BA1981" s="69">
        <v>252078</v>
      </c>
      <c r="BB1981" s="69">
        <v>0</v>
      </c>
      <c r="BC1981" s="69">
        <v>-252078</v>
      </c>
      <c r="BD1981" s="69">
        <v>0.68851717902350817</v>
      </c>
      <c r="BE1981" s="69">
        <v>165.51411687458963</v>
      </c>
      <c r="BF1981" s="69">
        <v>239.48588312541037</v>
      </c>
      <c r="BG1981" s="69">
        <v>126039</v>
      </c>
      <c r="BH1981" s="69">
        <v>0</v>
      </c>
      <c r="BI1981" s="69">
        <v>-126039</v>
      </c>
      <c r="BJ1981" s="69">
        <v>1.4233457164410663E-5</v>
      </c>
      <c r="BK1981" s="69">
        <v>0</v>
      </c>
      <c r="BL1981" s="69">
        <v>293.79720279720277</v>
      </c>
      <c r="BM1981" s="69">
        <v>-293.79720279720277</v>
      </c>
      <c r="BN1981" s="69">
        <v>0</v>
      </c>
      <c r="BO1981" s="69">
        <v>2.0671280730815278</v>
      </c>
      <c r="BP1981" s="69">
        <v>-2.0671280730815278</v>
      </c>
      <c r="BQ1981" s="69">
        <v>2067.1280730815279</v>
      </c>
      <c r="BR1981" s="69">
        <v>-2067.1280730815279</v>
      </c>
      <c r="BS1981" s="69">
        <v>0</v>
      </c>
      <c r="BT1981" s="69">
        <v>0</v>
      </c>
      <c r="BU1981" s="69">
        <v>293.79720279720277</v>
      </c>
      <c r="BV1981" s="69">
        <v>1.083877763069872E-2</v>
      </c>
    </row>
    <row r="1982" spans="1:74">
      <c r="A1982" s="113" t="s">
        <v>1037</v>
      </c>
      <c r="B1982" s="69" t="s">
        <v>184</v>
      </c>
      <c r="C1982" s="69" t="s">
        <v>223</v>
      </c>
      <c r="D1982" s="69" t="s">
        <v>404</v>
      </c>
      <c r="E1982" s="69" t="s">
        <v>587</v>
      </c>
      <c r="F1982" s="69">
        <v>0</v>
      </c>
      <c r="G1982" s="69">
        <v>0</v>
      </c>
      <c r="H1982" s="69">
        <v>15890</v>
      </c>
      <c r="I1982" s="69">
        <v>126</v>
      </c>
      <c r="J1982" s="69">
        <v>54</v>
      </c>
      <c r="K1982" s="69">
        <v>5584</v>
      </c>
      <c r="L1982" s="69">
        <v>4931</v>
      </c>
      <c r="M1982" s="69">
        <v>60</v>
      </c>
      <c r="N1982" s="69">
        <v>0</v>
      </c>
      <c r="O1982" s="69">
        <v>0</v>
      </c>
      <c r="P1982" s="69">
        <v>2845.63</v>
      </c>
      <c r="Q1982" s="69">
        <v>87.79</v>
      </c>
      <c r="R1982" s="69">
        <v>896227</v>
      </c>
      <c r="S1982" s="69">
        <v>0</v>
      </c>
      <c r="T1982" s="69">
        <v>0</v>
      </c>
      <c r="U1982" s="69">
        <v>0</v>
      </c>
      <c r="V1982" s="69">
        <v>2212</v>
      </c>
      <c r="W1982" s="69">
        <v>405</v>
      </c>
      <c r="X1982" s="69">
        <v>0</v>
      </c>
      <c r="Y1982" s="69">
        <v>0</v>
      </c>
      <c r="Z1982" s="69">
        <v>0</v>
      </c>
      <c r="AA1982" s="69">
        <v>0</v>
      </c>
      <c r="AB1982" s="69">
        <v>0</v>
      </c>
      <c r="AC1982" s="69">
        <v>0</v>
      </c>
      <c r="AD1982" s="69">
        <v>0</v>
      </c>
      <c r="AE1982" s="69">
        <v>0</v>
      </c>
      <c r="AF1982" s="69">
        <v>267968</v>
      </c>
      <c r="AG1982" s="69">
        <v>628259</v>
      </c>
      <c r="AH1982" s="69">
        <v>0</v>
      </c>
      <c r="AI1982" s="69">
        <v>0</v>
      </c>
      <c r="AJ1982" s="69">
        <v>1</v>
      </c>
      <c r="AK1982" s="69">
        <v>-1</v>
      </c>
      <c r="AL1982" s="69">
        <v>1649</v>
      </c>
      <c r="AM1982" s="69">
        <v>799</v>
      </c>
      <c r="AN1982" s="69">
        <v>563</v>
      </c>
      <c r="AO1982" s="69">
        <v>2</v>
      </c>
      <c r="AP1982" s="69">
        <v>-2</v>
      </c>
      <c r="AQ1982" s="69">
        <v>146098</v>
      </c>
      <c r="AR1982" s="69">
        <v>918</v>
      </c>
      <c r="AS1982" s="69">
        <v>126877</v>
      </c>
      <c r="AT1982" s="69">
        <v>267968</v>
      </c>
      <c r="AU1982" s="69">
        <v>0</v>
      </c>
      <c r="AV1982" s="69">
        <v>918</v>
      </c>
      <c r="AW1982" s="69">
        <v>0.29899567855018871</v>
      </c>
      <c r="AX1982" s="69">
        <v>0</v>
      </c>
      <c r="AY1982" s="69">
        <v>0</v>
      </c>
      <c r="AZ1982" s="69">
        <v>0</v>
      </c>
      <c r="BA1982" s="69">
        <v>267968</v>
      </c>
      <c r="BB1982" s="69">
        <v>0</v>
      </c>
      <c r="BC1982" s="69">
        <v>-267968</v>
      </c>
      <c r="BD1982" s="69">
        <v>0.74547920433996384</v>
      </c>
      <c r="BE1982" s="69">
        <v>162.50333535476045</v>
      </c>
      <c r="BF1982" s="69">
        <v>242.49666464523955</v>
      </c>
      <c r="BG1982" s="69">
        <v>133984</v>
      </c>
      <c r="BH1982" s="69">
        <v>0</v>
      </c>
      <c r="BI1982" s="69">
        <v>-133984</v>
      </c>
      <c r="BJ1982" s="69">
        <v>1.3689441333899163E-5</v>
      </c>
      <c r="BK1982" s="69">
        <v>0</v>
      </c>
      <c r="BL1982" s="69">
        <v>291.90413943355122</v>
      </c>
      <c r="BM1982" s="69">
        <v>-291.90413943355122</v>
      </c>
      <c r="BN1982" s="69">
        <v>0</v>
      </c>
      <c r="BO1982" s="69">
        <v>2.1120297611072139</v>
      </c>
      <c r="BP1982" s="69">
        <v>-2.1120297611072139</v>
      </c>
      <c r="BQ1982" s="69">
        <v>2112.0297611072137</v>
      </c>
      <c r="BR1982" s="69">
        <v>-2112.0297611072137</v>
      </c>
      <c r="BS1982" s="69">
        <v>0</v>
      </c>
      <c r="BT1982" s="69">
        <v>0</v>
      </c>
      <c r="BU1982" s="69">
        <v>291.90413943355122</v>
      </c>
      <c r="BV1982" s="69">
        <v>1.128694437979986E-2</v>
      </c>
    </row>
    <row r="1983" spans="1:74">
      <c r="A1983" s="113" t="s">
        <v>1038</v>
      </c>
      <c r="B1983" s="69" t="s">
        <v>184</v>
      </c>
      <c r="C1983" s="69" t="s">
        <v>223</v>
      </c>
      <c r="D1983" s="69" t="s">
        <v>404</v>
      </c>
      <c r="E1983" s="69" t="s">
        <v>587</v>
      </c>
      <c r="F1983" s="69">
        <v>0</v>
      </c>
      <c r="G1983" s="69">
        <v>0</v>
      </c>
      <c r="H1983" s="69">
        <v>14494</v>
      </c>
      <c r="I1983" s="69">
        <v>100</v>
      </c>
      <c r="J1983" s="69">
        <v>45</v>
      </c>
      <c r="K1983" s="69">
        <v>4781</v>
      </c>
      <c r="L1983" s="69">
        <v>4181</v>
      </c>
      <c r="M1983" s="69">
        <v>52</v>
      </c>
      <c r="N1983" s="69">
        <v>0</v>
      </c>
      <c r="O1983" s="69">
        <v>0</v>
      </c>
      <c r="P1983" s="69">
        <v>3031.58</v>
      </c>
      <c r="Q1983" s="69">
        <v>92.32</v>
      </c>
      <c r="R1983" s="69">
        <v>896227</v>
      </c>
      <c r="S1983" s="69">
        <v>0</v>
      </c>
      <c r="T1983" s="69">
        <v>0</v>
      </c>
      <c r="U1983" s="69">
        <v>0</v>
      </c>
      <c r="V1983" s="69">
        <v>2212</v>
      </c>
      <c r="W1983" s="69">
        <v>405</v>
      </c>
      <c r="X1983" s="69">
        <v>0</v>
      </c>
      <c r="Y1983" s="69">
        <v>0</v>
      </c>
      <c r="Z1983" s="69">
        <v>0</v>
      </c>
      <c r="AA1983" s="69">
        <v>0</v>
      </c>
      <c r="AB1983" s="69">
        <v>0</v>
      </c>
      <c r="AC1983" s="69">
        <v>0</v>
      </c>
      <c r="AD1983" s="69">
        <v>0</v>
      </c>
      <c r="AE1983" s="69">
        <v>0</v>
      </c>
      <c r="AF1983" s="69">
        <v>282462</v>
      </c>
      <c r="AG1983" s="69">
        <v>613765</v>
      </c>
      <c r="AH1983" s="69">
        <v>0</v>
      </c>
      <c r="AI1983" s="69">
        <v>0</v>
      </c>
      <c r="AJ1983" s="69">
        <v>1</v>
      </c>
      <c r="AK1983" s="69">
        <v>-1</v>
      </c>
      <c r="AL1983" s="69">
        <v>1749</v>
      </c>
      <c r="AM1983" s="69">
        <v>844</v>
      </c>
      <c r="AN1983" s="69">
        <v>463</v>
      </c>
      <c r="AO1983" s="69">
        <v>2</v>
      </c>
      <c r="AP1983" s="69">
        <v>-2</v>
      </c>
      <c r="AQ1983" s="69">
        <v>150879</v>
      </c>
      <c r="AR1983" s="69">
        <v>970</v>
      </c>
      <c r="AS1983" s="69">
        <v>131058</v>
      </c>
      <c r="AT1983" s="69">
        <v>282462</v>
      </c>
      <c r="AU1983" s="69">
        <v>0</v>
      </c>
      <c r="AV1983" s="69">
        <v>970</v>
      </c>
      <c r="AW1983" s="69">
        <v>0.3151679206272518</v>
      </c>
      <c r="AX1983" s="69">
        <v>0</v>
      </c>
      <c r="AY1983" s="69">
        <v>0</v>
      </c>
      <c r="AZ1983" s="69">
        <v>0</v>
      </c>
      <c r="BA1983" s="69">
        <v>282462</v>
      </c>
      <c r="BB1983" s="69">
        <v>0</v>
      </c>
      <c r="BC1983" s="69">
        <v>-282462</v>
      </c>
      <c r="BD1983" s="69">
        <v>0.79068716094032554</v>
      </c>
      <c r="BE1983" s="69">
        <v>161.4991423670669</v>
      </c>
      <c r="BF1983" s="69">
        <v>243.5008576329331</v>
      </c>
      <c r="BG1983" s="69">
        <v>141231</v>
      </c>
      <c r="BH1983" s="69">
        <v>0</v>
      </c>
      <c r="BI1983" s="69">
        <v>-141231</v>
      </c>
      <c r="BJ1983" s="69">
        <v>1.3255655193897096E-5</v>
      </c>
      <c r="BK1983" s="69">
        <v>0</v>
      </c>
      <c r="BL1983" s="69">
        <v>291.1979381443299</v>
      </c>
      <c r="BM1983" s="69">
        <v>-291.1979381443299</v>
      </c>
      <c r="BN1983" s="69">
        <v>0</v>
      </c>
      <c r="BO1983" s="69">
        <v>2.155244243006913</v>
      </c>
      <c r="BP1983" s="69">
        <v>-2.155244243006913</v>
      </c>
      <c r="BQ1983" s="69">
        <v>2155.2442430069132</v>
      </c>
      <c r="BR1983" s="69">
        <v>-2155.2442430069132</v>
      </c>
      <c r="BS1983" s="69">
        <v>0</v>
      </c>
      <c r="BT1983" s="69">
        <v>0</v>
      </c>
      <c r="BU1983" s="69">
        <v>291.1979381443299</v>
      </c>
      <c r="BV1983" s="69">
        <v>1.1592070467063011E-2</v>
      </c>
    </row>
    <row r="1984" spans="1:74">
      <c r="A1984" s="113" t="s">
        <v>1039</v>
      </c>
      <c r="B1984" s="69" t="s">
        <v>184</v>
      </c>
      <c r="C1984" s="69" t="s">
        <v>223</v>
      </c>
      <c r="D1984" s="69" t="s">
        <v>404</v>
      </c>
      <c r="E1984" s="69" t="s">
        <v>587</v>
      </c>
      <c r="F1984" s="69">
        <v>0</v>
      </c>
      <c r="G1984" s="69">
        <v>0</v>
      </c>
      <c r="H1984" s="69">
        <v>14401</v>
      </c>
      <c r="I1984" s="69">
        <v>82</v>
      </c>
      <c r="J1984" s="69">
        <v>37</v>
      </c>
      <c r="K1984" s="69">
        <v>4714</v>
      </c>
      <c r="L1984" s="69">
        <v>4032</v>
      </c>
      <c r="M1984" s="69">
        <v>41</v>
      </c>
      <c r="N1984" s="69">
        <v>0</v>
      </c>
      <c r="O1984" s="69">
        <v>0</v>
      </c>
      <c r="P1984" s="69">
        <v>3054.94</v>
      </c>
      <c r="Q1984" s="69">
        <v>116.14</v>
      </c>
      <c r="R1984" s="69">
        <v>896227</v>
      </c>
      <c r="S1984" s="69">
        <v>0</v>
      </c>
      <c r="T1984" s="69">
        <v>0</v>
      </c>
      <c r="U1984" s="69">
        <v>0</v>
      </c>
      <c r="V1984" s="69">
        <v>2212</v>
      </c>
      <c r="W1984" s="69">
        <v>405</v>
      </c>
      <c r="X1984" s="69">
        <v>0</v>
      </c>
      <c r="Y1984" s="69">
        <v>0</v>
      </c>
      <c r="Z1984" s="69">
        <v>0</v>
      </c>
      <c r="AA1984" s="69">
        <v>0</v>
      </c>
      <c r="AB1984" s="69">
        <v>0</v>
      </c>
      <c r="AC1984" s="69">
        <v>0</v>
      </c>
      <c r="AD1984" s="69">
        <v>0</v>
      </c>
      <c r="AE1984" s="69">
        <v>0</v>
      </c>
      <c r="AF1984" s="69">
        <v>296863</v>
      </c>
      <c r="AG1984" s="69">
        <v>599364</v>
      </c>
      <c r="AH1984" s="69">
        <v>0</v>
      </c>
      <c r="AI1984" s="69">
        <v>0</v>
      </c>
      <c r="AJ1984" s="69">
        <v>1</v>
      </c>
      <c r="AK1984" s="69">
        <v>-1</v>
      </c>
      <c r="AL1984" s="69">
        <v>1831</v>
      </c>
      <c r="AM1984" s="69">
        <v>881</v>
      </c>
      <c r="AN1984" s="69">
        <v>381</v>
      </c>
      <c r="AO1984" s="69">
        <v>2</v>
      </c>
      <c r="AP1984" s="69">
        <v>-2</v>
      </c>
      <c r="AQ1984" s="69">
        <v>155593</v>
      </c>
      <c r="AR1984" s="69">
        <v>1011</v>
      </c>
      <c r="AS1984" s="69">
        <v>135090</v>
      </c>
      <c r="AT1984" s="69">
        <v>296863</v>
      </c>
      <c r="AU1984" s="69">
        <v>0</v>
      </c>
      <c r="AV1984" s="69">
        <v>1011</v>
      </c>
      <c r="AW1984" s="69">
        <v>0.33123639435098473</v>
      </c>
      <c r="AX1984" s="69">
        <v>0</v>
      </c>
      <c r="AY1984" s="69">
        <v>0</v>
      </c>
      <c r="AZ1984" s="69">
        <v>0</v>
      </c>
      <c r="BA1984" s="69">
        <v>296863</v>
      </c>
      <c r="BB1984" s="69">
        <v>0</v>
      </c>
      <c r="BC1984" s="69">
        <v>-296863</v>
      </c>
      <c r="BD1984" s="69">
        <v>0.82775768535262206</v>
      </c>
      <c r="BE1984" s="69">
        <v>162.13162206444565</v>
      </c>
      <c r="BF1984" s="69">
        <v>242.86837793555435</v>
      </c>
      <c r="BG1984" s="69">
        <v>148431.5</v>
      </c>
      <c r="BH1984" s="69">
        <v>0</v>
      </c>
      <c r="BI1984" s="69">
        <v>-148431.5</v>
      </c>
      <c r="BJ1984" s="69">
        <v>1.285404870399054E-5</v>
      </c>
      <c r="BK1984" s="69">
        <v>0</v>
      </c>
      <c r="BL1984" s="69">
        <v>293.63303659742832</v>
      </c>
      <c r="BM1984" s="69">
        <v>-293.63303659742832</v>
      </c>
      <c r="BN1984" s="69">
        <v>0</v>
      </c>
      <c r="BO1984" s="69">
        <v>2.1975201717373603</v>
      </c>
      <c r="BP1984" s="69">
        <v>-2.1975201717373603</v>
      </c>
      <c r="BQ1984" s="69">
        <v>2197.5201717373602</v>
      </c>
      <c r="BR1984" s="69">
        <v>-2197.5201717373602</v>
      </c>
      <c r="BS1984" s="69">
        <v>0</v>
      </c>
      <c r="BT1984" s="69">
        <v>0</v>
      </c>
      <c r="BU1984" s="69">
        <v>293.63303659742832</v>
      </c>
      <c r="BV1984" s="69">
        <v>1.1767881588503339E-2</v>
      </c>
    </row>
    <row r="1985" spans="1:74">
      <c r="A1985" s="113" t="s">
        <v>1040</v>
      </c>
      <c r="B1985" s="69" t="s">
        <v>184</v>
      </c>
      <c r="C1985" s="69" t="s">
        <v>223</v>
      </c>
      <c r="D1985" s="69" t="s">
        <v>404</v>
      </c>
      <c r="E1985" s="69" t="s">
        <v>587</v>
      </c>
      <c r="F1985" s="69">
        <v>0</v>
      </c>
      <c r="G1985" s="69">
        <v>0</v>
      </c>
      <c r="H1985" s="69">
        <v>15441</v>
      </c>
      <c r="I1985" s="69">
        <v>63</v>
      </c>
      <c r="J1985" s="69">
        <v>31</v>
      </c>
      <c r="K1985" s="69">
        <v>6248</v>
      </c>
      <c r="L1985" s="69">
        <v>5581</v>
      </c>
      <c r="M1985" s="69">
        <v>36</v>
      </c>
      <c r="N1985" s="69">
        <v>0</v>
      </c>
      <c r="O1985" s="69">
        <v>0</v>
      </c>
      <c r="P1985" s="69">
        <v>2471.35</v>
      </c>
      <c r="Q1985" s="69">
        <v>140.37</v>
      </c>
      <c r="R1985" s="69">
        <v>896227</v>
      </c>
      <c r="S1985" s="69">
        <v>0</v>
      </c>
      <c r="T1985" s="69">
        <v>0</v>
      </c>
      <c r="U1985" s="69">
        <v>0</v>
      </c>
      <c r="V1985" s="69">
        <v>2212</v>
      </c>
      <c r="W1985" s="69">
        <v>405</v>
      </c>
      <c r="X1985" s="69">
        <v>0</v>
      </c>
      <c r="Y1985" s="69">
        <v>0</v>
      </c>
      <c r="Z1985" s="69">
        <v>0</v>
      </c>
      <c r="AA1985" s="69">
        <v>0</v>
      </c>
      <c r="AB1985" s="69">
        <v>0</v>
      </c>
      <c r="AC1985" s="69">
        <v>0</v>
      </c>
      <c r="AD1985" s="69">
        <v>0</v>
      </c>
      <c r="AE1985" s="69">
        <v>0</v>
      </c>
      <c r="AF1985" s="69">
        <v>312304</v>
      </c>
      <c r="AG1985" s="69">
        <v>583923</v>
      </c>
      <c r="AH1985" s="69">
        <v>0</v>
      </c>
      <c r="AI1985" s="69">
        <v>0</v>
      </c>
      <c r="AJ1985" s="69">
        <v>1</v>
      </c>
      <c r="AK1985" s="69">
        <v>-1</v>
      </c>
      <c r="AL1985" s="69">
        <v>1894</v>
      </c>
      <c r="AM1985" s="69">
        <v>912</v>
      </c>
      <c r="AN1985" s="69">
        <v>318</v>
      </c>
      <c r="AO1985" s="69">
        <v>2</v>
      </c>
      <c r="AP1985" s="69">
        <v>-2</v>
      </c>
      <c r="AQ1985" s="69">
        <v>161841</v>
      </c>
      <c r="AR1985" s="69">
        <v>1047</v>
      </c>
      <c r="AS1985" s="69">
        <v>140671</v>
      </c>
      <c r="AT1985" s="69">
        <v>312304</v>
      </c>
      <c r="AU1985" s="69">
        <v>0</v>
      </c>
      <c r="AV1985" s="69">
        <v>1047</v>
      </c>
      <c r="AW1985" s="69">
        <v>0.34846528837002233</v>
      </c>
      <c r="AX1985" s="69">
        <v>0</v>
      </c>
      <c r="AY1985" s="69">
        <v>0</v>
      </c>
      <c r="AZ1985" s="69">
        <v>0</v>
      </c>
      <c r="BA1985" s="69">
        <v>312304</v>
      </c>
      <c r="BB1985" s="69">
        <v>0</v>
      </c>
      <c r="BC1985" s="69">
        <v>-312304</v>
      </c>
      <c r="BD1985" s="69">
        <v>0.85623869801084995</v>
      </c>
      <c r="BE1985" s="69">
        <v>164.89123548046462</v>
      </c>
      <c r="BF1985" s="69">
        <v>240.10876451953538</v>
      </c>
      <c r="BG1985" s="69">
        <v>156152</v>
      </c>
      <c r="BH1985" s="69">
        <v>0</v>
      </c>
      <c r="BI1985" s="69">
        <v>-156152</v>
      </c>
      <c r="BJ1985" s="69">
        <v>1.2357807972021923E-5</v>
      </c>
      <c r="BK1985" s="69">
        <v>0</v>
      </c>
      <c r="BL1985" s="69">
        <v>298.28462273161415</v>
      </c>
      <c r="BM1985" s="69">
        <v>-298.28462273161415</v>
      </c>
      <c r="BN1985" s="69">
        <v>0</v>
      </c>
      <c r="BO1985" s="69">
        <v>2.2201022243390605</v>
      </c>
      <c r="BP1985" s="69">
        <v>-2.2201022243390605</v>
      </c>
      <c r="BQ1985" s="69">
        <v>2220.1022243390603</v>
      </c>
      <c r="BR1985" s="69">
        <v>-2220.1022243390603</v>
      </c>
      <c r="BS1985" s="69">
        <v>0</v>
      </c>
      <c r="BT1985" s="69">
        <v>0</v>
      </c>
      <c r="BU1985" s="69">
        <v>298.28462273161415</v>
      </c>
      <c r="BV1985" s="69">
        <v>1.1702844149504761E-2</v>
      </c>
    </row>
    <row r="1986" spans="1:74">
      <c r="A1986" s="113" t="s">
        <v>1041</v>
      </c>
      <c r="B1986" s="69" t="s">
        <v>184</v>
      </c>
      <c r="C1986" s="69" t="s">
        <v>223</v>
      </c>
      <c r="D1986" s="69" t="s">
        <v>404</v>
      </c>
      <c r="E1986" s="69" t="s">
        <v>587</v>
      </c>
      <c r="F1986" s="69">
        <v>0</v>
      </c>
      <c r="G1986" s="69">
        <v>0</v>
      </c>
      <c r="H1986" s="69">
        <v>15356</v>
      </c>
      <c r="I1986" s="69">
        <v>61</v>
      </c>
      <c r="J1986" s="69">
        <v>33</v>
      </c>
      <c r="K1986" s="69">
        <v>5917</v>
      </c>
      <c r="L1986" s="69">
        <v>5258</v>
      </c>
      <c r="M1986" s="69">
        <v>37</v>
      </c>
      <c r="N1986" s="69">
        <v>0</v>
      </c>
      <c r="O1986" s="69">
        <v>0</v>
      </c>
      <c r="P1986" s="69">
        <v>2595.23</v>
      </c>
      <c r="Q1986" s="69">
        <v>134.69999999999999</v>
      </c>
      <c r="R1986" s="69">
        <v>896227</v>
      </c>
      <c r="S1986" s="69">
        <v>0</v>
      </c>
      <c r="T1986" s="69">
        <v>0</v>
      </c>
      <c r="U1986" s="69">
        <v>0</v>
      </c>
      <c r="V1986" s="69">
        <v>2212</v>
      </c>
      <c r="W1986" s="69">
        <v>405</v>
      </c>
      <c r="X1986" s="69">
        <v>0</v>
      </c>
      <c r="Y1986" s="69">
        <v>0</v>
      </c>
      <c r="Z1986" s="69">
        <v>0</v>
      </c>
      <c r="AA1986" s="69">
        <v>0</v>
      </c>
      <c r="AB1986" s="69">
        <v>0</v>
      </c>
      <c r="AC1986" s="69">
        <v>0</v>
      </c>
      <c r="AD1986" s="69">
        <v>0</v>
      </c>
      <c r="AE1986" s="69">
        <v>0</v>
      </c>
      <c r="AF1986" s="69">
        <v>327660</v>
      </c>
      <c r="AG1986" s="69">
        <v>568567</v>
      </c>
      <c r="AH1986" s="69">
        <v>0</v>
      </c>
      <c r="AI1986" s="69">
        <v>0</v>
      </c>
      <c r="AJ1986" s="69">
        <v>1</v>
      </c>
      <c r="AK1986" s="69">
        <v>-1</v>
      </c>
      <c r="AL1986" s="69">
        <v>1955</v>
      </c>
      <c r="AM1986" s="69">
        <v>945</v>
      </c>
      <c r="AN1986" s="69">
        <v>257</v>
      </c>
      <c r="AO1986" s="69">
        <v>2</v>
      </c>
      <c r="AP1986" s="69">
        <v>-2</v>
      </c>
      <c r="AQ1986" s="69">
        <v>167758</v>
      </c>
      <c r="AR1986" s="69">
        <v>1084</v>
      </c>
      <c r="AS1986" s="69">
        <v>145929</v>
      </c>
      <c r="AT1986" s="69">
        <v>327660</v>
      </c>
      <c r="AU1986" s="69">
        <v>0</v>
      </c>
      <c r="AV1986" s="69">
        <v>1084</v>
      </c>
      <c r="AW1986" s="69">
        <v>0.36559934034569369</v>
      </c>
      <c r="AX1986" s="69">
        <v>0</v>
      </c>
      <c r="AY1986" s="69">
        <v>0</v>
      </c>
      <c r="AZ1986" s="69">
        <v>0</v>
      </c>
      <c r="BA1986" s="69">
        <v>327660</v>
      </c>
      <c r="BB1986" s="69">
        <v>0</v>
      </c>
      <c r="BC1986" s="69">
        <v>-327660</v>
      </c>
      <c r="BD1986" s="69">
        <v>0.88381555153707048</v>
      </c>
      <c r="BE1986" s="69">
        <v>167.6010230179028</v>
      </c>
      <c r="BF1986" s="69">
        <v>237.3989769820972</v>
      </c>
      <c r="BG1986" s="69">
        <v>163830</v>
      </c>
      <c r="BH1986" s="69">
        <v>0</v>
      </c>
      <c r="BI1986" s="69">
        <v>-163830</v>
      </c>
      <c r="BJ1986" s="69">
        <v>1.1921935168516554E-5</v>
      </c>
      <c r="BK1986" s="69">
        <v>0</v>
      </c>
      <c r="BL1986" s="69">
        <v>302.26937269372695</v>
      </c>
      <c r="BM1986" s="69">
        <v>-302.26937269372695</v>
      </c>
      <c r="BN1986" s="69">
        <v>0</v>
      </c>
      <c r="BO1986" s="69">
        <v>2.2453384865242687</v>
      </c>
      <c r="BP1986" s="69">
        <v>-2.2453384865242687</v>
      </c>
      <c r="BQ1986" s="69">
        <v>2245.3384865242688</v>
      </c>
      <c r="BR1986" s="69">
        <v>-2245.3384865242688</v>
      </c>
      <c r="BS1986" s="69">
        <v>0</v>
      </c>
      <c r="BT1986" s="69">
        <v>0</v>
      </c>
      <c r="BU1986" s="69">
        <v>302.26937269372695</v>
      </c>
      <c r="BV1986" s="69">
        <v>1.1653691627224931E-2</v>
      </c>
    </row>
    <row r="1987" spans="1:74">
      <c r="A1987" s="113" t="s">
        <v>1042</v>
      </c>
      <c r="B1987" s="69" t="s">
        <v>184</v>
      </c>
      <c r="C1987" s="69" t="s">
        <v>223</v>
      </c>
      <c r="D1987" s="69" t="s">
        <v>404</v>
      </c>
      <c r="E1987" s="69" t="s">
        <v>587</v>
      </c>
      <c r="F1987" s="69">
        <v>0</v>
      </c>
      <c r="G1987" s="69">
        <v>0</v>
      </c>
      <c r="H1987" s="69">
        <v>16072</v>
      </c>
      <c r="I1987" s="69">
        <v>76</v>
      </c>
      <c r="J1987" s="69">
        <v>38</v>
      </c>
      <c r="K1987" s="69">
        <v>6359</v>
      </c>
      <c r="L1987" s="69">
        <v>5602</v>
      </c>
      <c r="M1987" s="69">
        <v>45</v>
      </c>
      <c r="N1987" s="69">
        <v>0</v>
      </c>
      <c r="O1987" s="69">
        <v>0</v>
      </c>
      <c r="P1987" s="69">
        <v>2527.44</v>
      </c>
      <c r="Q1987" s="69">
        <v>118.18</v>
      </c>
      <c r="R1987" s="69">
        <v>896227</v>
      </c>
      <c r="S1987" s="69">
        <v>0</v>
      </c>
      <c r="T1987" s="69">
        <v>0</v>
      </c>
      <c r="U1987" s="69">
        <v>0</v>
      </c>
      <c r="V1987" s="69">
        <v>2212</v>
      </c>
      <c r="W1987" s="69">
        <v>405</v>
      </c>
      <c r="X1987" s="69">
        <v>0</v>
      </c>
      <c r="Y1987" s="69">
        <v>0</v>
      </c>
      <c r="Z1987" s="69">
        <v>0</v>
      </c>
      <c r="AA1987" s="69">
        <v>0</v>
      </c>
      <c r="AB1987" s="69">
        <v>0</v>
      </c>
      <c r="AC1987" s="69">
        <v>0</v>
      </c>
      <c r="AD1987" s="69">
        <v>0</v>
      </c>
      <c r="AE1987" s="69">
        <v>0</v>
      </c>
      <c r="AF1987" s="69">
        <v>343732</v>
      </c>
      <c r="AG1987" s="69">
        <v>552495</v>
      </c>
      <c r="AH1987" s="69">
        <v>0</v>
      </c>
      <c r="AI1987" s="69">
        <v>0</v>
      </c>
      <c r="AJ1987" s="69">
        <v>1</v>
      </c>
      <c r="AK1987" s="69">
        <v>-1</v>
      </c>
      <c r="AL1987" s="69">
        <v>2031</v>
      </c>
      <c r="AM1987" s="69">
        <v>983</v>
      </c>
      <c r="AN1987" s="69">
        <v>181</v>
      </c>
      <c r="AO1987" s="69">
        <v>2</v>
      </c>
      <c r="AP1987" s="69">
        <v>-2</v>
      </c>
      <c r="AQ1987" s="69">
        <v>174117</v>
      </c>
      <c r="AR1987" s="69">
        <v>1129</v>
      </c>
      <c r="AS1987" s="69">
        <v>151531</v>
      </c>
      <c r="AT1987" s="69">
        <v>343732</v>
      </c>
      <c r="AU1987" s="69">
        <v>0</v>
      </c>
      <c r="AV1987" s="69">
        <v>1129</v>
      </c>
      <c r="AW1987" s="69">
        <v>0.38353229706313247</v>
      </c>
      <c r="AX1987" s="69">
        <v>0</v>
      </c>
      <c r="AY1987" s="69">
        <v>0</v>
      </c>
      <c r="AZ1987" s="69">
        <v>0</v>
      </c>
      <c r="BA1987" s="69">
        <v>343732</v>
      </c>
      <c r="BB1987" s="69">
        <v>0</v>
      </c>
      <c r="BC1987" s="69">
        <v>-343732</v>
      </c>
      <c r="BD1987" s="69">
        <v>0.91817359855334535</v>
      </c>
      <c r="BE1987" s="69">
        <v>169.24273756770063</v>
      </c>
      <c r="BF1987" s="69">
        <v>235.75726243229937</v>
      </c>
      <c r="BG1987" s="69">
        <v>171866</v>
      </c>
      <c r="BH1987" s="69">
        <v>0</v>
      </c>
      <c r="BI1987" s="69">
        <v>-171866</v>
      </c>
      <c r="BJ1987" s="69">
        <v>1.1486529172912468E-5</v>
      </c>
      <c r="BK1987" s="69">
        <v>0</v>
      </c>
      <c r="BL1987" s="69">
        <v>304.45704162976085</v>
      </c>
      <c r="BM1987" s="69">
        <v>-304.45704162976085</v>
      </c>
      <c r="BN1987" s="69">
        <v>0</v>
      </c>
      <c r="BO1987" s="69">
        <v>2.268393925995341</v>
      </c>
      <c r="BP1987" s="69">
        <v>-2.268393925995341</v>
      </c>
      <c r="BQ1987" s="69">
        <v>2268.3939259953409</v>
      </c>
      <c r="BR1987" s="69">
        <v>-2268.3939259953409</v>
      </c>
      <c r="BS1987" s="69">
        <v>0</v>
      </c>
      <c r="BT1987" s="69">
        <v>0</v>
      </c>
      <c r="BU1987" s="69">
        <v>304.45704162976085</v>
      </c>
      <c r="BV1987" s="69">
        <v>1.1664570375092611E-2</v>
      </c>
    </row>
    <row r="1988" spans="1:74">
      <c r="A1988" s="113" t="s">
        <v>1043</v>
      </c>
      <c r="B1988" s="69" t="s">
        <v>184</v>
      </c>
      <c r="C1988" s="69" t="s">
        <v>223</v>
      </c>
      <c r="D1988" s="69" t="s">
        <v>404</v>
      </c>
      <c r="E1988" s="69" t="s">
        <v>587</v>
      </c>
      <c r="F1988" s="69">
        <v>0</v>
      </c>
      <c r="G1988" s="69">
        <v>0</v>
      </c>
      <c r="H1988" s="69">
        <v>16897</v>
      </c>
      <c r="I1988" s="69">
        <v>122</v>
      </c>
      <c r="J1988" s="69">
        <v>55</v>
      </c>
      <c r="K1988" s="69">
        <v>10350</v>
      </c>
      <c r="L1988" s="69">
        <v>9378</v>
      </c>
      <c r="M1988" s="69">
        <v>68</v>
      </c>
      <c r="N1988" s="69">
        <v>0</v>
      </c>
      <c r="O1988" s="69">
        <v>0</v>
      </c>
      <c r="P1988" s="69">
        <v>1632.56</v>
      </c>
      <c r="Q1988" s="69">
        <v>82.83</v>
      </c>
      <c r="R1988" s="69">
        <v>896227</v>
      </c>
      <c r="S1988" s="69">
        <v>0</v>
      </c>
      <c r="T1988" s="69">
        <v>0</v>
      </c>
      <c r="U1988" s="69">
        <v>0</v>
      </c>
      <c r="V1988" s="69">
        <v>2212</v>
      </c>
      <c r="W1988" s="69">
        <v>405</v>
      </c>
      <c r="X1988" s="69">
        <v>0</v>
      </c>
      <c r="Y1988" s="69">
        <v>0</v>
      </c>
      <c r="Z1988" s="69">
        <v>0</v>
      </c>
      <c r="AA1988" s="69">
        <v>0</v>
      </c>
      <c r="AB1988" s="69">
        <v>0</v>
      </c>
      <c r="AC1988" s="69">
        <v>0</v>
      </c>
      <c r="AD1988" s="69">
        <v>0</v>
      </c>
      <c r="AE1988" s="69">
        <v>0</v>
      </c>
      <c r="AF1988" s="69">
        <v>360629</v>
      </c>
      <c r="AG1988" s="69">
        <v>535598</v>
      </c>
      <c r="AH1988" s="69">
        <v>0</v>
      </c>
      <c r="AI1988" s="69">
        <v>0</v>
      </c>
      <c r="AJ1988" s="69">
        <v>1</v>
      </c>
      <c r="AK1988" s="69">
        <v>-1</v>
      </c>
      <c r="AL1988" s="69">
        <v>2153</v>
      </c>
      <c r="AM1988" s="69">
        <v>1038</v>
      </c>
      <c r="AN1988" s="69">
        <v>59</v>
      </c>
      <c r="AO1988" s="69">
        <v>2</v>
      </c>
      <c r="AP1988" s="69">
        <v>-2</v>
      </c>
      <c r="AQ1988" s="69">
        <v>184467</v>
      </c>
      <c r="AR1988" s="69">
        <v>1197</v>
      </c>
      <c r="AS1988" s="69">
        <v>160909</v>
      </c>
      <c r="AT1988" s="69">
        <v>360629</v>
      </c>
      <c r="AU1988" s="69">
        <v>0</v>
      </c>
      <c r="AV1988" s="69">
        <v>1197</v>
      </c>
      <c r="AW1988" s="69">
        <v>0.40238577949559656</v>
      </c>
      <c r="AX1988" s="69">
        <v>0</v>
      </c>
      <c r="AY1988" s="69">
        <v>0</v>
      </c>
      <c r="AZ1988" s="69">
        <v>0</v>
      </c>
      <c r="BA1988" s="69">
        <v>360629</v>
      </c>
      <c r="BB1988" s="69">
        <v>0</v>
      </c>
      <c r="BC1988" s="69">
        <v>-360629</v>
      </c>
      <c r="BD1988" s="69">
        <v>0.97332730560578662</v>
      </c>
      <c r="BE1988" s="69">
        <v>167.50069670227589</v>
      </c>
      <c r="BF1988" s="69">
        <v>237.49930329772411</v>
      </c>
      <c r="BG1988" s="69">
        <v>180314.5</v>
      </c>
      <c r="BH1988" s="69">
        <v>0</v>
      </c>
      <c r="BI1988" s="69">
        <v>-180314.5</v>
      </c>
      <c r="BJ1988" s="69">
        <v>1.0842047629115235E-5</v>
      </c>
      <c r="BK1988" s="69">
        <v>0</v>
      </c>
      <c r="BL1988" s="69">
        <v>301.27736006683375</v>
      </c>
      <c r="BM1988" s="69">
        <v>-301.27736006683375</v>
      </c>
      <c r="BN1988" s="69">
        <v>0</v>
      </c>
      <c r="BO1988" s="69">
        <v>2.2411984413550514</v>
      </c>
      <c r="BP1988" s="69">
        <v>-2.2411984413550514</v>
      </c>
      <c r="BQ1988" s="69">
        <v>2241.1984413550513</v>
      </c>
      <c r="BR1988" s="69">
        <v>-2241.1984413550513</v>
      </c>
      <c r="BS1988" s="69">
        <v>0</v>
      </c>
      <c r="BT1988" s="69">
        <v>0</v>
      </c>
      <c r="BU1988" s="69">
        <v>301.27736006683375</v>
      </c>
      <c r="BV1988" s="69">
        <v>1.167146427274255E-2</v>
      </c>
    </row>
    <row r="1989" spans="1:74">
      <c r="A1989" s="113" t="s">
        <v>1044</v>
      </c>
      <c r="B1989" s="69" t="s">
        <v>184</v>
      </c>
      <c r="C1989" s="69" t="s">
        <v>223</v>
      </c>
      <c r="D1989" s="69" t="s">
        <v>404</v>
      </c>
      <c r="E1989" s="69" t="s">
        <v>587</v>
      </c>
      <c r="F1989" s="69">
        <v>0</v>
      </c>
      <c r="G1989" s="69">
        <v>0</v>
      </c>
      <c r="H1989" s="69">
        <v>16661</v>
      </c>
      <c r="I1989" s="69">
        <v>104</v>
      </c>
      <c r="J1989" s="69">
        <v>52</v>
      </c>
      <c r="K1989" s="69">
        <v>6086</v>
      </c>
      <c r="L1989" s="69">
        <v>5029</v>
      </c>
      <c r="M1989" s="69">
        <v>57</v>
      </c>
      <c r="N1989" s="69">
        <v>0</v>
      </c>
      <c r="O1989" s="69">
        <v>0</v>
      </c>
      <c r="P1989" s="69">
        <v>2737.59</v>
      </c>
      <c r="Q1989" s="69">
        <v>97.43</v>
      </c>
      <c r="R1989" s="69">
        <v>896227</v>
      </c>
      <c r="S1989" s="69">
        <v>0</v>
      </c>
      <c r="T1989" s="69">
        <v>0</v>
      </c>
      <c r="U1989" s="69">
        <v>0</v>
      </c>
      <c r="V1989" s="69">
        <v>2212</v>
      </c>
      <c r="W1989" s="69">
        <v>405</v>
      </c>
      <c r="X1989" s="69">
        <v>0</v>
      </c>
      <c r="Y1989" s="69">
        <v>0</v>
      </c>
      <c r="Z1989" s="69">
        <v>0</v>
      </c>
      <c r="AA1989" s="69">
        <v>0</v>
      </c>
      <c r="AB1989" s="69">
        <v>0</v>
      </c>
      <c r="AC1989" s="69">
        <v>0</v>
      </c>
      <c r="AD1989" s="69">
        <v>0</v>
      </c>
      <c r="AE1989" s="69">
        <v>0</v>
      </c>
      <c r="AF1989" s="69">
        <v>377290</v>
      </c>
      <c r="AG1989" s="69">
        <v>518937</v>
      </c>
      <c r="AH1989" s="69">
        <v>0</v>
      </c>
      <c r="AI1989" s="69">
        <v>0</v>
      </c>
      <c r="AJ1989" s="69">
        <v>1</v>
      </c>
      <c r="AK1989" s="69">
        <v>-1</v>
      </c>
      <c r="AL1989" s="69">
        <v>2257</v>
      </c>
      <c r="AM1989" s="69">
        <v>1090</v>
      </c>
      <c r="AN1989" s="69">
        <v>-45</v>
      </c>
      <c r="AO1989" s="69">
        <v>2</v>
      </c>
      <c r="AP1989" s="69">
        <v>-2</v>
      </c>
      <c r="AQ1989" s="69">
        <v>190553</v>
      </c>
      <c r="AR1989" s="69">
        <v>1254</v>
      </c>
      <c r="AS1989" s="69">
        <v>165938</v>
      </c>
      <c r="AT1989" s="69">
        <v>377290</v>
      </c>
      <c r="AU1989" s="69">
        <v>0</v>
      </c>
      <c r="AV1989" s="69">
        <v>1254</v>
      </c>
      <c r="AW1989" s="69">
        <v>0.42097593578412612</v>
      </c>
      <c r="AX1989" s="69">
        <v>0</v>
      </c>
      <c r="AY1989" s="69">
        <v>0</v>
      </c>
      <c r="AZ1989" s="69">
        <v>0</v>
      </c>
      <c r="BA1989" s="69">
        <v>377290</v>
      </c>
      <c r="BB1989" s="69">
        <v>0</v>
      </c>
      <c r="BC1989" s="69">
        <v>-377290</v>
      </c>
      <c r="BD1989" s="69">
        <v>1.0203435804701628</v>
      </c>
      <c r="BE1989" s="69">
        <v>167.16437749224633</v>
      </c>
      <c r="BF1989" s="69">
        <v>237.83562250775367</v>
      </c>
      <c r="BG1989" s="69">
        <v>188645</v>
      </c>
      <c r="BH1989" s="69">
        <v>0</v>
      </c>
      <c r="BI1989" s="69">
        <v>-188645</v>
      </c>
      <c r="BJ1989" s="69">
        <v>1.049576758172267E-5</v>
      </c>
      <c r="BK1989" s="69">
        <v>0</v>
      </c>
      <c r="BL1989" s="69">
        <v>300.86921850079744</v>
      </c>
      <c r="BM1989" s="69">
        <v>-300.86921850079744</v>
      </c>
      <c r="BN1989" s="69">
        <v>0</v>
      </c>
      <c r="BO1989" s="69">
        <v>2.2736805312827681</v>
      </c>
      <c r="BP1989" s="69">
        <v>-2.2736805312827681</v>
      </c>
      <c r="BQ1989" s="69">
        <v>2273.6805312827682</v>
      </c>
      <c r="BR1989" s="69">
        <v>-2273.6805312827682</v>
      </c>
      <c r="BS1989" s="69">
        <v>0</v>
      </c>
      <c r="BT1989" s="69">
        <v>0</v>
      </c>
      <c r="BU1989" s="69">
        <v>300.86921850079744</v>
      </c>
      <c r="BV1989" s="69">
        <v>1.1844473715974033E-2</v>
      </c>
    </row>
    <row r="1990" spans="1:74">
      <c r="A1990" s="113" t="s">
        <v>1045</v>
      </c>
      <c r="B1990" s="69" t="s">
        <v>184</v>
      </c>
      <c r="C1990" s="69" t="s">
        <v>223</v>
      </c>
      <c r="D1990" s="69" t="s">
        <v>404</v>
      </c>
      <c r="E1990" s="69" t="s">
        <v>587</v>
      </c>
      <c r="F1990" s="69">
        <v>0</v>
      </c>
      <c r="G1990" s="69">
        <v>0</v>
      </c>
      <c r="H1990" s="69">
        <v>12989</v>
      </c>
      <c r="I1990" s="69">
        <v>119</v>
      </c>
      <c r="J1990" s="69">
        <v>58</v>
      </c>
      <c r="K1990" s="69">
        <v>3748</v>
      </c>
      <c r="L1990" s="69">
        <v>2702</v>
      </c>
      <c r="M1990" s="69">
        <v>63</v>
      </c>
      <c r="N1990" s="69">
        <v>0</v>
      </c>
      <c r="O1990" s="69">
        <v>0</v>
      </c>
      <c r="P1990" s="69">
        <v>3465.58</v>
      </c>
      <c r="Q1990" s="69">
        <v>68.72</v>
      </c>
      <c r="R1990" s="69">
        <v>896227</v>
      </c>
      <c r="S1990" s="69">
        <v>0</v>
      </c>
      <c r="T1990" s="69">
        <v>0</v>
      </c>
      <c r="U1990" s="69">
        <v>0</v>
      </c>
      <c r="V1990" s="69">
        <v>2212</v>
      </c>
      <c r="W1990" s="69">
        <v>405</v>
      </c>
      <c r="X1990" s="69">
        <v>0</v>
      </c>
      <c r="Y1990" s="69">
        <v>0</v>
      </c>
      <c r="Z1990" s="69">
        <v>0</v>
      </c>
      <c r="AA1990" s="69">
        <v>0</v>
      </c>
      <c r="AB1990" s="69">
        <v>0</v>
      </c>
      <c r="AC1990" s="69">
        <v>0</v>
      </c>
      <c r="AD1990" s="69">
        <v>0</v>
      </c>
      <c r="AE1990" s="69">
        <v>0</v>
      </c>
      <c r="AF1990" s="69">
        <v>390279</v>
      </c>
      <c r="AG1990" s="69">
        <v>505948</v>
      </c>
      <c r="AH1990" s="69">
        <v>0</v>
      </c>
      <c r="AI1990" s="69">
        <v>0</v>
      </c>
      <c r="AJ1990" s="69">
        <v>1</v>
      </c>
      <c r="AK1990" s="69">
        <v>-1</v>
      </c>
      <c r="AL1990" s="69">
        <v>2376</v>
      </c>
      <c r="AM1990" s="69">
        <v>1148</v>
      </c>
      <c r="AN1990" s="69">
        <v>-164</v>
      </c>
      <c r="AO1990" s="69">
        <v>2</v>
      </c>
      <c r="AP1990" s="69">
        <v>-2</v>
      </c>
      <c r="AQ1990" s="69">
        <v>194301</v>
      </c>
      <c r="AR1990" s="69">
        <v>1317</v>
      </c>
      <c r="AS1990" s="69">
        <v>168640</v>
      </c>
      <c r="AT1990" s="69">
        <v>390279</v>
      </c>
      <c r="AU1990" s="69">
        <v>0</v>
      </c>
      <c r="AV1990" s="69">
        <v>1317</v>
      </c>
      <c r="AW1990" s="69">
        <v>0.43546891579923391</v>
      </c>
      <c r="AX1990" s="69">
        <v>0</v>
      </c>
      <c r="AY1990" s="69">
        <v>0</v>
      </c>
      <c r="AZ1990" s="69">
        <v>0</v>
      </c>
      <c r="BA1990" s="69">
        <v>390279</v>
      </c>
      <c r="BB1990" s="69">
        <v>0</v>
      </c>
      <c r="BC1990" s="69">
        <v>-390279</v>
      </c>
      <c r="BD1990" s="69">
        <v>1.074141048824593</v>
      </c>
      <c r="BE1990" s="69">
        <v>164.25883838383839</v>
      </c>
      <c r="BF1990" s="69">
        <v>240.74116161616161</v>
      </c>
      <c r="BG1990" s="69">
        <v>195139.5</v>
      </c>
      <c r="BH1990" s="69">
        <v>0</v>
      </c>
      <c r="BI1990" s="69">
        <v>-195139.5</v>
      </c>
      <c r="BJ1990" s="69">
        <v>1.0293307805929975E-5</v>
      </c>
      <c r="BK1990" s="69">
        <v>0</v>
      </c>
      <c r="BL1990" s="69">
        <v>296.33940774487473</v>
      </c>
      <c r="BM1990" s="69">
        <v>-296.33940774487473</v>
      </c>
      <c r="BN1990" s="69">
        <v>0</v>
      </c>
      <c r="BO1990" s="69">
        <v>2.314273007590133</v>
      </c>
      <c r="BP1990" s="69">
        <v>-2.314273007590133</v>
      </c>
      <c r="BQ1990" s="69">
        <v>2314.2730075901331</v>
      </c>
      <c r="BR1990" s="69">
        <v>-2314.2730075901331</v>
      </c>
      <c r="BS1990" s="69">
        <v>0</v>
      </c>
      <c r="BT1990" s="69">
        <v>0</v>
      </c>
      <c r="BU1990" s="69">
        <v>296.33940774487473</v>
      </c>
      <c r="BV1990" s="69">
        <v>1.2228449673444809E-2</v>
      </c>
    </row>
    <row r="1991" spans="1:74">
      <c r="A1991" s="113" t="s">
        <v>1046</v>
      </c>
      <c r="B1991" s="69" t="s">
        <v>184</v>
      </c>
      <c r="C1991" s="69" t="s">
        <v>223</v>
      </c>
      <c r="D1991" s="69" t="s">
        <v>404</v>
      </c>
      <c r="E1991" s="69" t="s">
        <v>587</v>
      </c>
      <c r="F1991" s="69">
        <v>0</v>
      </c>
      <c r="G1991" s="69">
        <v>0</v>
      </c>
      <c r="H1991" s="69">
        <v>13534</v>
      </c>
      <c r="I1991" s="69">
        <v>127</v>
      </c>
      <c r="J1991" s="69">
        <v>65</v>
      </c>
      <c r="K1991" s="69">
        <v>7220</v>
      </c>
      <c r="L1991" s="69">
        <v>4864</v>
      </c>
      <c r="M1991" s="69">
        <v>77</v>
      </c>
      <c r="N1991" s="69">
        <v>0</v>
      </c>
      <c r="O1991" s="69">
        <v>0</v>
      </c>
      <c r="P1991" s="69">
        <v>1874.52</v>
      </c>
      <c r="Q1991" s="69">
        <v>58.59</v>
      </c>
      <c r="R1991" s="69">
        <v>896227</v>
      </c>
      <c r="S1991" s="69">
        <v>0</v>
      </c>
      <c r="T1991" s="69">
        <v>0</v>
      </c>
      <c r="U1991" s="69">
        <v>0</v>
      </c>
      <c r="V1991" s="69">
        <v>2212</v>
      </c>
      <c r="W1991" s="69">
        <v>405</v>
      </c>
      <c r="X1991" s="69">
        <v>0</v>
      </c>
      <c r="Y1991" s="69">
        <v>0</v>
      </c>
      <c r="Z1991" s="69">
        <v>0</v>
      </c>
      <c r="AA1991" s="69">
        <v>0</v>
      </c>
      <c r="AB1991" s="69">
        <v>0</v>
      </c>
      <c r="AC1991" s="69">
        <v>0</v>
      </c>
      <c r="AD1991" s="69">
        <v>0</v>
      </c>
      <c r="AE1991" s="69">
        <v>0</v>
      </c>
      <c r="AF1991" s="69">
        <v>403813</v>
      </c>
      <c r="AG1991" s="69">
        <v>492414</v>
      </c>
      <c r="AH1991" s="69">
        <v>0</v>
      </c>
      <c r="AI1991" s="69">
        <v>0</v>
      </c>
      <c r="AJ1991" s="69">
        <v>1</v>
      </c>
      <c r="AK1991" s="69">
        <v>-1</v>
      </c>
      <c r="AL1991" s="69">
        <v>2503</v>
      </c>
      <c r="AM1991" s="69">
        <v>1213</v>
      </c>
      <c r="AN1991" s="69">
        <v>-291</v>
      </c>
      <c r="AO1991" s="69">
        <v>2</v>
      </c>
      <c r="AP1991" s="69">
        <v>-2</v>
      </c>
      <c r="AQ1991" s="69">
        <v>201521</v>
      </c>
      <c r="AR1991" s="69">
        <v>1394</v>
      </c>
      <c r="AS1991" s="69">
        <v>173504</v>
      </c>
      <c r="AT1991" s="69">
        <v>403813</v>
      </c>
      <c r="AU1991" s="69">
        <v>0</v>
      </c>
      <c r="AV1991" s="69">
        <v>1394</v>
      </c>
      <c r="AW1991" s="69">
        <v>0.45057000068063113</v>
      </c>
      <c r="AX1991" s="69">
        <v>0</v>
      </c>
      <c r="AY1991" s="69">
        <v>0</v>
      </c>
      <c r="AZ1991" s="69">
        <v>0</v>
      </c>
      <c r="BA1991" s="69">
        <v>403813</v>
      </c>
      <c r="BB1991" s="69">
        <v>0</v>
      </c>
      <c r="BC1991" s="69">
        <v>-403813</v>
      </c>
      <c r="BD1991" s="69">
        <v>1.1315551537070525</v>
      </c>
      <c r="BE1991" s="69">
        <v>161.331602077507</v>
      </c>
      <c r="BF1991" s="69">
        <v>243.668397922493</v>
      </c>
      <c r="BG1991" s="69">
        <v>201906.5</v>
      </c>
      <c r="BH1991" s="69">
        <v>0</v>
      </c>
      <c r="BI1991" s="69">
        <v>-201906.5</v>
      </c>
      <c r="BJ1991" s="69">
        <v>9.9245239950178897E-6</v>
      </c>
      <c r="BK1991" s="69">
        <v>0</v>
      </c>
      <c r="BL1991" s="69">
        <v>289.67934002869441</v>
      </c>
      <c r="BM1991" s="69">
        <v>-289.67934002869441</v>
      </c>
      <c r="BN1991" s="69">
        <v>0</v>
      </c>
      <c r="BO1991" s="69">
        <v>2.3273987919586867</v>
      </c>
      <c r="BP1991" s="69">
        <v>-2.3273987919586867</v>
      </c>
      <c r="BQ1991" s="69">
        <v>2327.3987919586866</v>
      </c>
      <c r="BR1991" s="69">
        <v>-2327.3987919586866</v>
      </c>
      <c r="BS1991" s="69">
        <v>0</v>
      </c>
      <c r="BT1991" s="69">
        <v>0</v>
      </c>
      <c r="BU1991" s="69">
        <v>289.67934002869441</v>
      </c>
      <c r="BV1991" s="69">
        <v>1.2420541779764888E-2</v>
      </c>
    </row>
    <row r="1992" spans="1:74">
      <c r="A1992" s="113" t="s">
        <v>1047</v>
      </c>
      <c r="B1992" s="69" t="s">
        <v>184</v>
      </c>
      <c r="C1992" s="69" t="s">
        <v>223</v>
      </c>
      <c r="D1992" s="69" t="s">
        <v>404</v>
      </c>
      <c r="E1992" s="69" t="s">
        <v>587</v>
      </c>
      <c r="F1992" s="69">
        <v>0</v>
      </c>
      <c r="G1992" s="69">
        <v>0</v>
      </c>
      <c r="H1992" s="69">
        <v>14037</v>
      </c>
      <c r="I1992" s="69">
        <v>108</v>
      </c>
      <c r="J1992" s="69">
        <v>59</v>
      </c>
      <c r="K1992" s="69">
        <v>8016</v>
      </c>
      <c r="L1992" s="69">
        <v>5158</v>
      </c>
      <c r="M1992" s="69">
        <v>68</v>
      </c>
      <c r="N1992" s="69">
        <v>0</v>
      </c>
      <c r="O1992" s="69">
        <v>0</v>
      </c>
      <c r="P1992" s="69">
        <v>1751.12</v>
      </c>
      <c r="Q1992" s="69">
        <v>68.81</v>
      </c>
      <c r="R1992" s="69">
        <v>896227</v>
      </c>
      <c r="S1992" s="69">
        <v>0</v>
      </c>
      <c r="T1992" s="69">
        <v>0</v>
      </c>
      <c r="U1992" s="69">
        <v>0</v>
      </c>
      <c r="V1992" s="69">
        <v>2212</v>
      </c>
      <c r="W1992" s="69">
        <v>405</v>
      </c>
      <c r="X1992" s="69">
        <v>0</v>
      </c>
      <c r="Y1992" s="69">
        <v>0</v>
      </c>
      <c r="Z1992" s="69">
        <v>0</v>
      </c>
      <c r="AA1992" s="69">
        <v>0</v>
      </c>
      <c r="AB1992" s="69">
        <v>0</v>
      </c>
      <c r="AC1992" s="69">
        <v>0</v>
      </c>
      <c r="AD1992" s="69">
        <v>0</v>
      </c>
      <c r="AE1992" s="69">
        <v>0</v>
      </c>
      <c r="AF1992" s="69">
        <v>417850</v>
      </c>
      <c r="AG1992" s="69">
        <v>478377</v>
      </c>
      <c r="AH1992" s="69">
        <v>0</v>
      </c>
      <c r="AI1992" s="69">
        <v>0</v>
      </c>
      <c r="AJ1992" s="69">
        <v>1</v>
      </c>
      <c r="AK1992" s="69">
        <v>-1</v>
      </c>
      <c r="AL1992" s="69">
        <v>2611</v>
      </c>
      <c r="AM1992" s="69">
        <v>1272</v>
      </c>
      <c r="AN1992" s="69">
        <v>-399</v>
      </c>
      <c r="AO1992" s="69">
        <v>2</v>
      </c>
      <c r="AP1992" s="69">
        <v>-2</v>
      </c>
      <c r="AQ1992" s="69">
        <v>209537</v>
      </c>
      <c r="AR1992" s="69">
        <v>1462</v>
      </c>
      <c r="AS1992" s="69">
        <v>178662</v>
      </c>
      <c r="AT1992" s="69">
        <v>417850</v>
      </c>
      <c r="AU1992" s="69">
        <v>0</v>
      </c>
      <c r="AV1992" s="69">
        <v>1462</v>
      </c>
      <c r="AW1992" s="69">
        <v>0.46623232730100744</v>
      </c>
      <c r="AX1992" s="69">
        <v>0</v>
      </c>
      <c r="AY1992" s="69">
        <v>0</v>
      </c>
      <c r="AZ1992" s="69">
        <v>0</v>
      </c>
      <c r="BA1992" s="69">
        <v>417850</v>
      </c>
      <c r="BB1992" s="69">
        <v>0</v>
      </c>
      <c r="BC1992" s="69">
        <v>-417850</v>
      </c>
      <c r="BD1992" s="69">
        <v>1.1803797468354431</v>
      </c>
      <c r="BE1992" s="69">
        <v>160.03446955189582</v>
      </c>
      <c r="BF1992" s="69">
        <v>244.96553044810418</v>
      </c>
      <c r="BG1992" s="69">
        <v>208925</v>
      </c>
      <c r="BH1992" s="69">
        <v>0</v>
      </c>
      <c r="BI1992" s="69">
        <v>-208925</v>
      </c>
      <c r="BJ1992" s="69">
        <v>9.5448536535313575E-6</v>
      </c>
      <c r="BK1992" s="69">
        <v>0</v>
      </c>
      <c r="BL1992" s="69">
        <v>285.80711354309165</v>
      </c>
      <c r="BM1992" s="69">
        <v>-285.80711354309165</v>
      </c>
      <c r="BN1992" s="69">
        <v>0</v>
      </c>
      <c r="BO1992" s="69">
        <v>2.3387737739418566</v>
      </c>
      <c r="BP1992" s="69">
        <v>-2.3387737739418566</v>
      </c>
      <c r="BQ1992" s="69">
        <v>2338.7737739418567</v>
      </c>
      <c r="BR1992" s="69">
        <v>-2338.7737739418567</v>
      </c>
      <c r="BS1992" s="69">
        <v>0</v>
      </c>
      <c r="BT1992" s="69">
        <v>0</v>
      </c>
      <c r="BU1992" s="69">
        <v>285.80711354309165</v>
      </c>
      <c r="BV1992" s="69">
        <v>1.2460806444685188E-2</v>
      </c>
    </row>
    <row r="1993" spans="1:74">
      <c r="A1993" s="113" t="s">
        <v>1048</v>
      </c>
      <c r="B1993" s="69" t="s">
        <v>184</v>
      </c>
      <c r="C1993" s="69" t="s">
        <v>223</v>
      </c>
      <c r="D1993" s="69" t="s">
        <v>404</v>
      </c>
      <c r="E1993" s="69" t="s">
        <v>587</v>
      </c>
      <c r="F1993" s="69">
        <v>0</v>
      </c>
      <c r="G1993" s="69">
        <v>0</v>
      </c>
      <c r="H1993" s="69">
        <v>14174</v>
      </c>
      <c r="I1993" s="69">
        <v>96</v>
      </c>
      <c r="J1993" s="69">
        <v>46</v>
      </c>
      <c r="K1993" s="69">
        <v>5226</v>
      </c>
      <c r="L1993" s="69">
        <v>3888</v>
      </c>
      <c r="M1993" s="69">
        <v>57</v>
      </c>
      <c r="N1993" s="69">
        <v>0</v>
      </c>
      <c r="O1993" s="69">
        <v>0</v>
      </c>
      <c r="P1993" s="69">
        <v>2712.21</v>
      </c>
      <c r="Q1993" s="69">
        <v>82.89</v>
      </c>
      <c r="R1993" s="69">
        <v>896227</v>
      </c>
      <c r="S1993" s="69">
        <v>0</v>
      </c>
      <c r="T1993" s="69">
        <v>0</v>
      </c>
      <c r="U1993" s="69">
        <v>0</v>
      </c>
      <c r="V1993" s="69">
        <v>2212</v>
      </c>
      <c r="W1993" s="69">
        <v>405</v>
      </c>
      <c r="X1993" s="69">
        <v>0</v>
      </c>
      <c r="Y1993" s="69">
        <v>0</v>
      </c>
      <c r="Z1993" s="69">
        <v>0</v>
      </c>
      <c r="AA1993" s="69">
        <v>0</v>
      </c>
      <c r="AB1993" s="69">
        <v>0</v>
      </c>
      <c r="AC1993" s="69">
        <v>0</v>
      </c>
      <c r="AD1993" s="69">
        <v>0</v>
      </c>
      <c r="AE1993" s="69">
        <v>0</v>
      </c>
      <c r="AF1993" s="69">
        <v>432024</v>
      </c>
      <c r="AG1993" s="69">
        <v>464203</v>
      </c>
      <c r="AH1993" s="69">
        <v>0</v>
      </c>
      <c r="AI1993" s="69">
        <v>0</v>
      </c>
      <c r="AJ1993" s="69">
        <v>1</v>
      </c>
      <c r="AK1993" s="69">
        <v>-1</v>
      </c>
      <c r="AL1993" s="69">
        <v>2707</v>
      </c>
      <c r="AM1993" s="69">
        <v>1318</v>
      </c>
      <c r="AN1993" s="69">
        <v>-495</v>
      </c>
      <c r="AO1993" s="69">
        <v>2</v>
      </c>
      <c r="AP1993" s="69">
        <v>-2</v>
      </c>
      <c r="AQ1993" s="69">
        <v>214763</v>
      </c>
      <c r="AR1993" s="69">
        <v>1519</v>
      </c>
      <c r="AS1993" s="69">
        <v>182550</v>
      </c>
      <c r="AT1993" s="69">
        <v>432024</v>
      </c>
      <c r="AU1993" s="69">
        <v>0</v>
      </c>
      <c r="AV1993" s="69">
        <v>1519</v>
      </c>
      <c r="AW1993" s="69">
        <v>0.48204751697951526</v>
      </c>
      <c r="AX1993" s="69">
        <v>0</v>
      </c>
      <c r="AY1993" s="69">
        <v>0</v>
      </c>
      <c r="AZ1993" s="69">
        <v>0</v>
      </c>
      <c r="BA1993" s="69">
        <v>432024</v>
      </c>
      <c r="BB1993" s="69">
        <v>0</v>
      </c>
      <c r="BC1993" s="69">
        <v>-432024</v>
      </c>
      <c r="BD1993" s="69">
        <v>1.2237793851717902</v>
      </c>
      <c r="BE1993" s="69">
        <v>159.59512375323237</v>
      </c>
      <c r="BF1993" s="69">
        <v>245.40487624676763</v>
      </c>
      <c r="BG1993" s="69">
        <v>216012</v>
      </c>
      <c r="BH1993" s="69">
        <v>0</v>
      </c>
      <c r="BI1993" s="69">
        <v>-216012</v>
      </c>
      <c r="BJ1993" s="69">
        <v>9.3125910887815872E-6</v>
      </c>
      <c r="BK1993" s="69">
        <v>0</v>
      </c>
      <c r="BL1993" s="69">
        <v>284.41342988808424</v>
      </c>
      <c r="BM1993" s="69">
        <v>-284.41342988808424</v>
      </c>
      <c r="BN1993" s="69">
        <v>0</v>
      </c>
      <c r="BO1993" s="69">
        <v>2.3666064092029582</v>
      </c>
      <c r="BP1993" s="69">
        <v>-2.3666064092029582</v>
      </c>
      <c r="BQ1993" s="69">
        <v>2366.6064092029583</v>
      </c>
      <c r="BR1993" s="69">
        <v>-2366.6064092029583</v>
      </c>
      <c r="BS1993" s="69">
        <v>0</v>
      </c>
      <c r="BT1993" s="69">
        <v>0</v>
      </c>
      <c r="BU1993" s="69">
        <v>284.41342988808424</v>
      </c>
      <c r="BV1993" s="69">
        <v>1.2604592038665879E-2</v>
      </c>
    </row>
    <row r="1994" spans="1:74">
      <c r="A1994" s="113" t="s">
        <v>1049</v>
      </c>
      <c r="B1994" s="69" t="s">
        <v>184</v>
      </c>
      <c r="C1994" s="69" t="s">
        <v>223</v>
      </c>
      <c r="D1994" s="69" t="s">
        <v>404</v>
      </c>
      <c r="E1994" s="69" t="s">
        <v>587</v>
      </c>
      <c r="F1994" s="69">
        <v>0</v>
      </c>
      <c r="G1994" s="69">
        <v>0</v>
      </c>
      <c r="H1994" s="69">
        <v>16089</v>
      </c>
      <c r="I1994" s="69">
        <v>120</v>
      </c>
      <c r="J1994" s="69">
        <v>57</v>
      </c>
      <c r="K1994" s="69">
        <v>7132</v>
      </c>
      <c r="L1994" s="69">
        <v>4978</v>
      </c>
      <c r="M1994" s="69">
        <v>68</v>
      </c>
      <c r="N1994" s="69">
        <v>0</v>
      </c>
      <c r="O1994" s="69">
        <v>0</v>
      </c>
      <c r="P1994" s="69">
        <v>2255.89</v>
      </c>
      <c r="Q1994" s="69">
        <v>78.87</v>
      </c>
      <c r="R1994" s="69">
        <v>896227</v>
      </c>
      <c r="S1994" s="69">
        <v>0</v>
      </c>
      <c r="T1994" s="69">
        <v>0</v>
      </c>
      <c r="U1994" s="69">
        <v>0</v>
      </c>
      <c r="V1994" s="69">
        <v>2212</v>
      </c>
      <c r="W1994" s="69">
        <v>405</v>
      </c>
      <c r="X1994" s="69">
        <v>0</v>
      </c>
      <c r="Y1994" s="69">
        <v>0</v>
      </c>
      <c r="Z1994" s="69">
        <v>0</v>
      </c>
      <c r="AA1994" s="69">
        <v>0</v>
      </c>
      <c r="AB1994" s="69">
        <v>0</v>
      </c>
      <c r="AC1994" s="69">
        <v>0</v>
      </c>
      <c r="AD1994" s="69">
        <v>0</v>
      </c>
      <c r="AE1994" s="69">
        <v>0</v>
      </c>
      <c r="AF1994" s="69">
        <v>448113</v>
      </c>
      <c r="AG1994" s="69">
        <v>448114</v>
      </c>
      <c r="AH1994" s="69">
        <v>0</v>
      </c>
      <c r="AI1994" s="69">
        <v>0</v>
      </c>
      <c r="AJ1994" s="69">
        <v>1</v>
      </c>
      <c r="AK1994" s="69">
        <v>-1</v>
      </c>
      <c r="AL1994" s="69">
        <v>2827</v>
      </c>
      <c r="AM1994" s="69">
        <v>1375</v>
      </c>
      <c r="AN1994" s="69">
        <v>-615</v>
      </c>
      <c r="AO1994" s="69">
        <v>2</v>
      </c>
      <c r="AP1994" s="69">
        <v>-2</v>
      </c>
      <c r="AQ1994" s="69">
        <v>221895</v>
      </c>
      <c r="AR1994" s="69">
        <v>1587</v>
      </c>
      <c r="AS1994" s="69">
        <v>187528</v>
      </c>
      <c r="AT1994" s="69">
        <v>448113</v>
      </c>
      <c r="AU1994" s="69">
        <v>0</v>
      </c>
      <c r="AV1994" s="69">
        <v>1587</v>
      </c>
      <c r="AW1994" s="69">
        <v>0.49999944210562725</v>
      </c>
      <c r="AX1994" s="69">
        <v>0</v>
      </c>
      <c r="AY1994" s="69">
        <v>0</v>
      </c>
      <c r="AZ1994" s="69">
        <v>0</v>
      </c>
      <c r="BA1994" s="69">
        <v>448113</v>
      </c>
      <c r="BB1994" s="69">
        <v>0</v>
      </c>
      <c r="BC1994" s="69">
        <v>-448113</v>
      </c>
      <c r="BD1994" s="69">
        <v>1.2780289330922243</v>
      </c>
      <c r="BE1994" s="69">
        <v>158.51185001768658</v>
      </c>
      <c r="BF1994" s="69">
        <v>246.48814998231342</v>
      </c>
      <c r="BG1994" s="69">
        <v>224056.5</v>
      </c>
      <c r="BH1994" s="69">
        <v>0</v>
      </c>
      <c r="BI1994" s="69">
        <v>-224056.5</v>
      </c>
      <c r="BJ1994" s="69">
        <v>9.0132720430834404E-6</v>
      </c>
      <c r="BK1994" s="69">
        <v>0</v>
      </c>
      <c r="BL1994" s="69">
        <v>282.36483931947072</v>
      </c>
      <c r="BM1994" s="69">
        <v>-282.36483931947072</v>
      </c>
      <c r="BN1994" s="69">
        <v>0</v>
      </c>
      <c r="BO1994" s="69">
        <v>2.389579156179344</v>
      </c>
      <c r="BP1994" s="69">
        <v>-2.389579156179344</v>
      </c>
      <c r="BQ1994" s="69">
        <v>2389.579156179344</v>
      </c>
      <c r="BR1994" s="69">
        <v>-2389.579156179344</v>
      </c>
      <c r="BS1994" s="69">
        <v>0</v>
      </c>
      <c r="BT1994" s="69">
        <v>0</v>
      </c>
      <c r="BU1994" s="69">
        <v>282.36483931947072</v>
      </c>
      <c r="BV1994" s="69">
        <v>1.2740260032898442E-2</v>
      </c>
    </row>
    <row r="1995" spans="1:74">
      <c r="A1995" s="113" t="s">
        <v>1060</v>
      </c>
      <c r="B1995" s="69" t="s">
        <v>184</v>
      </c>
      <c r="C1995" s="69" t="s">
        <v>239</v>
      </c>
      <c r="D1995" s="69" t="s">
        <v>405</v>
      </c>
      <c r="E1995" s="69" t="s">
        <v>588</v>
      </c>
      <c r="F1995" s="69">
        <v>0</v>
      </c>
      <c r="G1995" s="69">
        <v>0</v>
      </c>
      <c r="H1995" s="69">
        <v>32328</v>
      </c>
      <c r="I1995" s="69">
        <v>1274</v>
      </c>
      <c r="J1995" s="69">
        <v>600</v>
      </c>
      <c r="K1995" s="69">
        <v>46288</v>
      </c>
      <c r="L1995" s="69">
        <v>38810</v>
      </c>
      <c r="M1995" s="69">
        <v>646</v>
      </c>
      <c r="N1995" s="69">
        <v>0</v>
      </c>
      <c r="O1995" s="69">
        <v>0</v>
      </c>
      <c r="P1995" s="69">
        <v>698.41</v>
      </c>
      <c r="Q1995" s="69">
        <v>16.66</v>
      </c>
      <c r="R1995" s="69">
        <v>896227</v>
      </c>
      <c r="S1995" s="69">
        <v>0</v>
      </c>
      <c r="T1995" s="69">
        <v>0</v>
      </c>
      <c r="U1995" s="69">
        <v>0</v>
      </c>
      <c r="V1995" s="69">
        <v>16647</v>
      </c>
      <c r="W1995" s="69">
        <v>54</v>
      </c>
      <c r="X1995" s="69">
        <v>0</v>
      </c>
      <c r="Y1995" s="69">
        <v>0</v>
      </c>
      <c r="Z1995" s="69">
        <v>0</v>
      </c>
      <c r="AA1995" s="69">
        <v>0</v>
      </c>
      <c r="AB1995" s="69">
        <v>0</v>
      </c>
      <c r="AC1995" s="69">
        <v>0</v>
      </c>
      <c r="AD1995" s="69">
        <v>0</v>
      </c>
      <c r="AE1995" s="69">
        <v>0</v>
      </c>
      <c r="AF1995" s="69">
        <v>32328</v>
      </c>
      <c r="AG1995" s="69">
        <v>863899</v>
      </c>
      <c r="AH1995" s="69">
        <v>0</v>
      </c>
      <c r="AI1995" s="69">
        <v>0</v>
      </c>
      <c r="AJ1995" s="69">
        <v>0</v>
      </c>
      <c r="AK1995" s="69">
        <v>0</v>
      </c>
      <c r="AL1995" s="69">
        <v>1274</v>
      </c>
      <c r="AM1995" s="69">
        <v>600</v>
      </c>
      <c r="AN1995" s="69">
        <v>15373</v>
      </c>
      <c r="AO1995" s="69">
        <v>0</v>
      </c>
      <c r="AP1995" s="69">
        <v>0</v>
      </c>
      <c r="AQ1995" s="69">
        <v>46288</v>
      </c>
      <c r="AR1995" s="69">
        <v>646</v>
      </c>
      <c r="AS1995" s="69">
        <v>38810</v>
      </c>
      <c r="AT1995" s="69">
        <v>32328</v>
      </c>
      <c r="AU1995" s="69">
        <v>0</v>
      </c>
      <c r="AV1995" s="69">
        <v>646</v>
      </c>
      <c r="AW1995" s="69">
        <v>3.6071218564046832E-2</v>
      </c>
      <c r="AX1995" s="69">
        <v>0</v>
      </c>
      <c r="AY1995" s="69">
        <v>0</v>
      </c>
      <c r="AZ1995" s="69">
        <v>0</v>
      </c>
      <c r="BA1995" s="69">
        <v>0</v>
      </c>
      <c r="BB1995" s="69">
        <v>0</v>
      </c>
      <c r="BC1995" s="69">
        <v>0</v>
      </c>
      <c r="BD1995" s="69">
        <v>7.6530305760797737E-2</v>
      </c>
      <c r="BE1995" s="69">
        <v>25.375196232339089</v>
      </c>
      <c r="BF1995" s="69">
        <v>28.624803767660911</v>
      </c>
      <c r="BG1995" s="69">
        <v>0</v>
      </c>
      <c r="BH1995" s="69">
        <v>0</v>
      </c>
      <c r="BI1995" s="69">
        <v>0</v>
      </c>
      <c r="BJ1995" s="69">
        <v>0</v>
      </c>
      <c r="BK1995" s="69">
        <v>0</v>
      </c>
      <c r="BL1995" s="69">
        <v>50.043343653250773</v>
      </c>
      <c r="BM1995" s="69">
        <v>-50.043343653250773</v>
      </c>
      <c r="BN1995" s="69">
        <v>0</v>
      </c>
      <c r="BO1995" s="69">
        <v>0.83298119041484153</v>
      </c>
      <c r="BP1995" s="69">
        <v>-0.83298119041484153</v>
      </c>
      <c r="BQ1995" s="69">
        <v>832.98119041484154</v>
      </c>
      <c r="BR1995" s="69">
        <v>-832.98119041484154</v>
      </c>
      <c r="BS1995" s="69">
        <v>0</v>
      </c>
      <c r="BT1995" s="69">
        <v>0</v>
      </c>
      <c r="BU1995" s="69">
        <v>50.043343653250773</v>
      </c>
      <c r="BV1995" s="69">
        <v>2.7523332181126858E-2</v>
      </c>
    </row>
    <row r="1996" spans="1:74">
      <c r="A1996" s="113" t="s">
        <v>1051</v>
      </c>
      <c r="B1996" s="69" t="s">
        <v>184</v>
      </c>
      <c r="C1996" s="69" t="s">
        <v>239</v>
      </c>
      <c r="D1996" s="69" t="s">
        <v>405</v>
      </c>
      <c r="E1996" s="69" t="s">
        <v>588</v>
      </c>
      <c r="F1996" s="69">
        <v>0</v>
      </c>
      <c r="G1996" s="69">
        <v>0</v>
      </c>
      <c r="H1996" s="69">
        <v>30562</v>
      </c>
      <c r="I1996" s="69">
        <v>847</v>
      </c>
      <c r="J1996" s="69">
        <v>484</v>
      </c>
      <c r="K1996" s="69">
        <v>30119</v>
      </c>
      <c r="L1996" s="69">
        <v>22703</v>
      </c>
      <c r="M1996" s="69">
        <v>512</v>
      </c>
      <c r="N1996" s="69">
        <v>0</v>
      </c>
      <c r="O1996" s="69">
        <v>0</v>
      </c>
      <c r="P1996" s="69">
        <v>1014.71</v>
      </c>
      <c r="Q1996" s="69">
        <v>19.899999999999999</v>
      </c>
      <c r="R1996" s="69">
        <v>896227</v>
      </c>
      <c r="S1996" s="69">
        <v>0</v>
      </c>
      <c r="T1996" s="69">
        <v>0</v>
      </c>
      <c r="U1996" s="69">
        <v>0</v>
      </c>
      <c r="V1996" s="69">
        <v>16647</v>
      </c>
      <c r="W1996" s="69">
        <v>54</v>
      </c>
      <c r="X1996" s="69">
        <v>0</v>
      </c>
      <c r="Y1996" s="69">
        <v>0</v>
      </c>
      <c r="Z1996" s="69">
        <v>0</v>
      </c>
      <c r="AA1996" s="69">
        <v>0</v>
      </c>
      <c r="AB1996" s="69">
        <v>0</v>
      </c>
      <c r="AC1996" s="69">
        <v>0</v>
      </c>
      <c r="AD1996" s="69">
        <v>0</v>
      </c>
      <c r="AE1996" s="69">
        <v>0</v>
      </c>
      <c r="AF1996" s="69">
        <v>62890</v>
      </c>
      <c r="AG1996" s="69">
        <v>833337</v>
      </c>
      <c r="AH1996" s="69">
        <v>0</v>
      </c>
      <c r="AI1996" s="69">
        <v>0</v>
      </c>
      <c r="AJ1996" s="69">
        <v>0</v>
      </c>
      <c r="AK1996" s="69">
        <v>0</v>
      </c>
      <c r="AL1996" s="69">
        <v>2121</v>
      </c>
      <c r="AM1996" s="69">
        <v>1084</v>
      </c>
      <c r="AN1996" s="69">
        <v>14526</v>
      </c>
      <c r="AO1996" s="69">
        <v>0</v>
      </c>
      <c r="AP1996" s="69">
        <v>0</v>
      </c>
      <c r="AQ1996" s="69">
        <v>76407</v>
      </c>
      <c r="AR1996" s="69">
        <v>1158</v>
      </c>
      <c r="AS1996" s="69">
        <v>61513</v>
      </c>
      <c r="AT1996" s="69">
        <v>62890</v>
      </c>
      <c r="AU1996" s="69">
        <v>0</v>
      </c>
      <c r="AV1996" s="69">
        <v>1158</v>
      </c>
      <c r="AW1996" s="69">
        <v>7.0171954203566728E-2</v>
      </c>
      <c r="AX1996" s="69">
        <v>0</v>
      </c>
      <c r="AY1996" s="69">
        <v>0</v>
      </c>
      <c r="AZ1996" s="69">
        <v>0</v>
      </c>
      <c r="BA1996" s="69">
        <v>0</v>
      </c>
      <c r="BB1996" s="69">
        <v>0</v>
      </c>
      <c r="BC1996" s="69">
        <v>0</v>
      </c>
      <c r="BD1996" s="69">
        <v>0.12741034420616326</v>
      </c>
      <c r="BE1996" s="69">
        <v>29.651107967939652</v>
      </c>
      <c r="BF1996" s="69">
        <v>24.348892032060348</v>
      </c>
      <c r="BG1996" s="69">
        <v>0</v>
      </c>
      <c r="BH1996" s="69">
        <v>0</v>
      </c>
      <c r="BI1996" s="69">
        <v>0</v>
      </c>
      <c r="BJ1996" s="69">
        <v>0</v>
      </c>
      <c r="BK1996" s="69">
        <v>0</v>
      </c>
      <c r="BL1996" s="69">
        <v>54.309153713298791</v>
      </c>
      <c r="BM1996" s="69">
        <v>-54.309153713298791</v>
      </c>
      <c r="BN1996" s="69">
        <v>0</v>
      </c>
      <c r="BO1996" s="69">
        <v>1.0223855120055922</v>
      </c>
      <c r="BP1996" s="69">
        <v>-1.0223855120055922</v>
      </c>
      <c r="BQ1996" s="69">
        <v>1022.3855120055922</v>
      </c>
      <c r="BR1996" s="69">
        <v>-1022.3855120055922</v>
      </c>
      <c r="BS1996" s="69">
        <v>0</v>
      </c>
      <c r="BT1996" s="69">
        <v>0</v>
      </c>
      <c r="BU1996" s="69">
        <v>54.309153713298791</v>
      </c>
      <c r="BV1996" s="69">
        <v>2.7759236719148768E-2</v>
      </c>
    </row>
    <row r="1997" spans="1:74">
      <c r="A1997" s="113" t="s">
        <v>1052</v>
      </c>
      <c r="B1997" s="69" t="s">
        <v>184</v>
      </c>
      <c r="C1997" s="69" t="s">
        <v>239</v>
      </c>
      <c r="D1997" s="69" t="s">
        <v>405</v>
      </c>
      <c r="E1997" s="69" t="s">
        <v>588</v>
      </c>
      <c r="F1997" s="69">
        <v>0</v>
      </c>
      <c r="G1997" s="69">
        <v>0</v>
      </c>
      <c r="H1997" s="69">
        <v>32451</v>
      </c>
      <c r="I1997" s="69">
        <v>883</v>
      </c>
      <c r="J1997" s="69">
        <v>475</v>
      </c>
      <c r="K1997" s="69">
        <v>27866</v>
      </c>
      <c r="L1997" s="69">
        <v>20967</v>
      </c>
      <c r="M1997" s="69">
        <v>494</v>
      </c>
      <c r="N1997" s="69">
        <v>0</v>
      </c>
      <c r="O1997" s="69">
        <v>0</v>
      </c>
      <c r="P1997" s="69">
        <v>1164.54</v>
      </c>
      <c r="Q1997" s="69">
        <v>21.87</v>
      </c>
      <c r="R1997" s="69">
        <v>896227</v>
      </c>
      <c r="S1997" s="69">
        <v>0</v>
      </c>
      <c r="T1997" s="69">
        <v>0</v>
      </c>
      <c r="U1997" s="69">
        <v>0</v>
      </c>
      <c r="V1997" s="69">
        <v>16647</v>
      </c>
      <c r="W1997" s="69">
        <v>54</v>
      </c>
      <c r="X1997" s="69">
        <v>0</v>
      </c>
      <c r="Y1997" s="69">
        <v>0</v>
      </c>
      <c r="Z1997" s="69">
        <v>0</v>
      </c>
      <c r="AA1997" s="69">
        <v>0</v>
      </c>
      <c r="AB1997" s="69">
        <v>0</v>
      </c>
      <c r="AC1997" s="69">
        <v>0</v>
      </c>
      <c r="AD1997" s="69">
        <v>0</v>
      </c>
      <c r="AE1997" s="69">
        <v>0</v>
      </c>
      <c r="AF1997" s="69">
        <v>95341</v>
      </c>
      <c r="AG1997" s="69">
        <v>800886</v>
      </c>
      <c r="AH1997" s="69">
        <v>0</v>
      </c>
      <c r="AI1997" s="69">
        <v>0</v>
      </c>
      <c r="AJ1997" s="69">
        <v>0</v>
      </c>
      <c r="AK1997" s="69">
        <v>0</v>
      </c>
      <c r="AL1997" s="69">
        <v>3004</v>
      </c>
      <c r="AM1997" s="69">
        <v>1559</v>
      </c>
      <c r="AN1997" s="69">
        <v>13643</v>
      </c>
      <c r="AO1997" s="69">
        <v>0</v>
      </c>
      <c r="AP1997" s="69">
        <v>0</v>
      </c>
      <c r="AQ1997" s="69">
        <v>104273</v>
      </c>
      <c r="AR1997" s="69">
        <v>1652</v>
      </c>
      <c r="AS1997" s="69">
        <v>82480</v>
      </c>
      <c r="AT1997" s="69">
        <v>95341</v>
      </c>
      <c r="AU1997" s="69">
        <v>0</v>
      </c>
      <c r="AV1997" s="69">
        <v>1652</v>
      </c>
      <c r="AW1997" s="69">
        <v>0.10638041478330824</v>
      </c>
      <c r="AX1997" s="69">
        <v>0</v>
      </c>
      <c r="AY1997" s="69">
        <v>0</v>
      </c>
      <c r="AZ1997" s="69">
        <v>0</v>
      </c>
      <c r="BA1997" s="69">
        <v>0</v>
      </c>
      <c r="BB1997" s="69">
        <v>0</v>
      </c>
      <c r="BC1997" s="69">
        <v>0</v>
      </c>
      <c r="BD1997" s="69">
        <v>0.18045293446266594</v>
      </c>
      <c r="BE1997" s="69">
        <v>31.738015978695074</v>
      </c>
      <c r="BF1997" s="69">
        <v>22.261984021304926</v>
      </c>
      <c r="BG1997" s="69">
        <v>0</v>
      </c>
      <c r="BH1997" s="69">
        <v>0</v>
      </c>
      <c r="BI1997" s="69">
        <v>0</v>
      </c>
      <c r="BJ1997" s="69">
        <v>0</v>
      </c>
      <c r="BK1997" s="69">
        <v>0</v>
      </c>
      <c r="BL1997" s="69">
        <v>57.712469733656171</v>
      </c>
      <c r="BM1997" s="69">
        <v>-57.712469733656171</v>
      </c>
      <c r="BN1997" s="69">
        <v>0</v>
      </c>
      <c r="BO1997" s="69">
        <v>1.1559287099903006</v>
      </c>
      <c r="BP1997" s="69">
        <v>-1.1559287099903006</v>
      </c>
      <c r="BQ1997" s="69">
        <v>1155.9287099903006</v>
      </c>
      <c r="BR1997" s="69">
        <v>-1155.9287099903006</v>
      </c>
      <c r="BS1997" s="69">
        <v>0</v>
      </c>
      <c r="BT1997" s="69">
        <v>0</v>
      </c>
      <c r="BU1997" s="69">
        <v>57.712469733656171</v>
      </c>
      <c r="BV1997" s="69">
        <v>2.8808991781189761E-2</v>
      </c>
    </row>
    <row r="1998" spans="1:74">
      <c r="A1998" s="113" t="s">
        <v>1053</v>
      </c>
      <c r="B1998" s="69" t="s">
        <v>184</v>
      </c>
      <c r="C1998" s="69" t="s">
        <v>239</v>
      </c>
      <c r="D1998" s="69" t="s">
        <v>405</v>
      </c>
      <c r="E1998" s="69" t="s">
        <v>588</v>
      </c>
      <c r="F1998" s="69">
        <v>0</v>
      </c>
      <c r="G1998" s="69">
        <v>0</v>
      </c>
      <c r="H1998" s="69">
        <v>31557</v>
      </c>
      <c r="I1998" s="69">
        <v>887</v>
      </c>
      <c r="J1998" s="69">
        <v>525</v>
      </c>
      <c r="K1998" s="69">
        <v>24752</v>
      </c>
      <c r="L1998" s="69">
        <v>19129</v>
      </c>
      <c r="M1998" s="69">
        <v>552</v>
      </c>
      <c r="N1998" s="69">
        <v>0</v>
      </c>
      <c r="O1998" s="69">
        <v>0</v>
      </c>
      <c r="P1998" s="69">
        <v>1274.93</v>
      </c>
      <c r="Q1998" s="69">
        <v>19.04</v>
      </c>
      <c r="R1998" s="69">
        <v>896227</v>
      </c>
      <c r="S1998" s="69">
        <v>0</v>
      </c>
      <c r="T1998" s="69">
        <v>0</v>
      </c>
      <c r="U1998" s="69">
        <v>0</v>
      </c>
      <c r="V1998" s="69">
        <v>16647</v>
      </c>
      <c r="W1998" s="69">
        <v>54</v>
      </c>
      <c r="X1998" s="69">
        <v>0</v>
      </c>
      <c r="Y1998" s="69">
        <v>0</v>
      </c>
      <c r="Z1998" s="69">
        <v>0</v>
      </c>
      <c r="AA1998" s="69">
        <v>0</v>
      </c>
      <c r="AB1998" s="69">
        <v>0</v>
      </c>
      <c r="AC1998" s="69">
        <v>0</v>
      </c>
      <c r="AD1998" s="69">
        <v>0</v>
      </c>
      <c r="AE1998" s="69">
        <v>0</v>
      </c>
      <c r="AF1998" s="69">
        <v>126898</v>
      </c>
      <c r="AG1998" s="69">
        <v>769329</v>
      </c>
      <c r="AH1998" s="69">
        <v>0</v>
      </c>
      <c r="AI1998" s="69">
        <v>0</v>
      </c>
      <c r="AJ1998" s="69">
        <v>0</v>
      </c>
      <c r="AK1998" s="69">
        <v>0</v>
      </c>
      <c r="AL1998" s="69">
        <v>3891</v>
      </c>
      <c r="AM1998" s="69">
        <v>2084</v>
      </c>
      <c r="AN1998" s="69">
        <v>12756</v>
      </c>
      <c r="AO1998" s="69">
        <v>0</v>
      </c>
      <c r="AP1998" s="69">
        <v>0</v>
      </c>
      <c r="AQ1998" s="69">
        <v>129025</v>
      </c>
      <c r="AR1998" s="69">
        <v>2204</v>
      </c>
      <c r="AS1998" s="69">
        <v>101609</v>
      </c>
      <c r="AT1998" s="69">
        <v>126898</v>
      </c>
      <c r="AU1998" s="69">
        <v>0</v>
      </c>
      <c r="AV1998" s="69">
        <v>2204</v>
      </c>
      <c r="AW1998" s="69">
        <v>0.14159136022458596</v>
      </c>
      <c r="AX1998" s="69">
        <v>0</v>
      </c>
      <c r="AY1998" s="69">
        <v>0</v>
      </c>
      <c r="AZ1998" s="69">
        <v>0</v>
      </c>
      <c r="BA1998" s="69">
        <v>0</v>
      </c>
      <c r="BB1998" s="69">
        <v>0</v>
      </c>
      <c r="BC1998" s="69">
        <v>0</v>
      </c>
      <c r="BD1998" s="69">
        <v>0.23373580825373941</v>
      </c>
      <c r="BE1998" s="69">
        <v>32.613209971729631</v>
      </c>
      <c r="BF1998" s="69">
        <v>21.386790028270369</v>
      </c>
      <c r="BG1998" s="69">
        <v>0</v>
      </c>
      <c r="BH1998" s="69">
        <v>0</v>
      </c>
      <c r="BI1998" s="69">
        <v>0</v>
      </c>
      <c r="BJ1998" s="69">
        <v>0</v>
      </c>
      <c r="BK1998" s="69">
        <v>0</v>
      </c>
      <c r="BL1998" s="69">
        <v>57.576225045372048</v>
      </c>
      <c r="BM1998" s="69">
        <v>-57.576225045372048</v>
      </c>
      <c r="BN1998" s="69">
        <v>0</v>
      </c>
      <c r="BO1998" s="69">
        <v>1.2488854333769646</v>
      </c>
      <c r="BP1998" s="69">
        <v>-1.2488854333769646</v>
      </c>
      <c r="BQ1998" s="69">
        <v>1248.8854333769646</v>
      </c>
      <c r="BR1998" s="69">
        <v>-1248.8854333769646</v>
      </c>
      <c r="BS1998" s="69">
        <v>0</v>
      </c>
      <c r="BT1998" s="69">
        <v>0</v>
      </c>
      <c r="BU1998" s="69">
        <v>57.576225045372048</v>
      </c>
      <c r="BV1998" s="69">
        <v>3.0156946328230964E-2</v>
      </c>
    </row>
    <row r="1999" spans="1:74">
      <c r="A1999" s="113" t="s">
        <v>1054</v>
      </c>
      <c r="B1999" s="69" t="s">
        <v>184</v>
      </c>
      <c r="C1999" s="69" t="s">
        <v>239</v>
      </c>
      <c r="D1999" s="69" t="s">
        <v>405</v>
      </c>
      <c r="E1999" s="69" t="s">
        <v>588</v>
      </c>
      <c r="F1999" s="69">
        <v>0</v>
      </c>
      <c r="G1999" s="69">
        <v>0</v>
      </c>
      <c r="H1999" s="69">
        <v>33226</v>
      </c>
      <c r="I1999" s="69">
        <v>913</v>
      </c>
      <c r="J1999" s="69">
        <v>487</v>
      </c>
      <c r="K1999" s="69">
        <v>27695</v>
      </c>
      <c r="L1999" s="69">
        <v>21488</v>
      </c>
      <c r="M1999" s="69">
        <v>517</v>
      </c>
      <c r="N1999" s="69">
        <v>1</v>
      </c>
      <c r="O1999" s="69">
        <v>0</v>
      </c>
      <c r="P1999" s="69">
        <v>1199.71</v>
      </c>
      <c r="Q1999" s="69">
        <v>21.38</v>
      </c>
      <c r="R1999" s="69">
        <v>896227</v>
      </c>
      <c r="S1999" s="69">
        <v>0</v>
      </c>
      <c r="T1999" s="69">
        <v>0</v>
      </c>
      <c r="U1999" s="69">
        <v>0</v>
      </c>
      <c r="V1999" s="69">
        <v>16647</v>
      </c>
      <c r="W1999" s="69">
        <v>54</v>
      </c>
      <c r="X1999" s="69">
        <v>0</v>
      </c>
      <c r="Y1999" s="69">
        <v>0</v>
      </c>
      <c r="Z1999" s="69">
        <v>0</v>
      </c>
      <c r="AA1999" s="69">
        <v>0</v>
      </c>
      <c r="AB1999" s="69">
        <v>0</v>
      </c>
      <c r="AC1999" s="69">
        <v>0</v>
      </c>
      <c r="AD1999" s="69">
        <v>0</v>
      </c>
      <c r="AE1999" s="69">
        <v>0</v>
      </c>
      <c r="AF1999" s="69">
        <v>160124</v>
      </c>
      <c r="AG1999" s="69">
        <v>736103</v>
      </c>
      <c r="AH1999" s="69">
        <v>0</v>
      </c>
      <c r="AI1999" s="69">
        <v>0</v>
      </c>
      <c r="AJ1999" s="69">
        <v>0</v>
      </c>
      <c r="AK1999" s="69">
        <v>0</v>
      </c>
      <c r="AL1999" s="69">
        <v>4804</v>
      </c>
      <c r="AM1999" s="69">
        <v>2571</v>
      </c>
      <c r="AN1999" s="69">
        <v>11843</v>
      </c>
      <c r="AO1999" s="69">
        <v>1</v>
      </c>
      <c r="AP1999" s="69">
        <v>-1</v>
      </c>
      <c r="AQ1999" s="69">
        <v>156720</v>
      </c>
      <c r="AR1999" s="69">
        <v>2721</v>
      </c>
      <c r="AS1999" s="69">
        <v>123097</v>
      </c>
      <c r="AT1999" s="69">
        <v>160124</v>
      </c>
      <c r="AU1999" s="69">
        <v>0</v>
      </c>
      <c r="AV1999" s="69">
        <v>2721</v>
      </c>
      <c r="AW1999" s="69">
        <v>0.17866455708207854</v>
      </c>
      <c r="AX1999" s="69">
        <v>0</v>
      </c>
      <c r="AY1999" s="69">
        <v>0</v>
      </c>
      <c r="AZ1999" s="69">
        <v>0</v>
      </c>
      <c r="BA1999" s="69">
        <v>0</v>
      </c>
      <c r="BB1999" s="69">
        <v>0</v>
      </c>
      <c r="BC1999" s="69">
        <v>0</v>
      </c>
      <c r="BD1999" s="69">
        <v>0.28858052501952303</v>
      </c>
      <c r="BE1999" s="69">
        <v>33.331390507910072</v>
      </c>
      <c r="BF1999" s="69">
        <v>20.668609492089928</v>
      </c>
      <c r="BG1999" s="69">
        <v>160124</v>
      </c>
      <c r="BH1999" s="69">
        <v>0</v>
      </c>
      <c r="BI1999" s="69">
        <v>-160124</v>
      </c>
      <c r="BJ1999" s="69">
        <v>6.3808065339458908E-6</v>
      </c>
      <c r="BK1999" s="69">
        <v>0</v>
      </c>
      <c r="BL1999" s="69">
        <v>58.84748254318265</v>
      </c>
      <c r="BM1999" s="69">
        <v>-58.84748254318265</v>
      </c>
      <c r="BN1999" s="69">
        <v>0</v>
      </c>
      <c r="BO1999" s="69">
        <v>1.3007953077654208</v>
      </c>
      <c r="BP1999" s="69">
        <v>-1.3007953077654208</v>
      </c>
      <c r="BQ1999" s="69">
        <v>1300.7953077654208</v>
      </c>
      <c r="BR1999" s="69">
        <v>-1300.7953077654208</v>
      </c>
      <c r="BS1999" s="69">
        <v>0</v>
      </c>
      <c r="BT1999" s="69">
        <v>0</v>
      </c>
      <c r="BU1999" s="69">
        <v>58.84748254318265</v>
      </c>
      <c r="BV1999" s="69">
        <v>3.0653394589076059E-2</v>
      </c>
    </row>
    <row r="2000" spans="1:74">
      <c r="A2000" s="113" t="s">
        <v>1055</v>
      </c>
      <c r="B2000" s="69" t="s">
        <v>184</v>
      </c>
      <c r="C2000" s="69" t="s">
        <v>239</v>
      </c>
      <c r="D2000" s="69" t="s">
        <v>405</v>
      </c>
      <c r="E2000" s="69" t="s">
        <v>588</v>
      </c>
      <c r="F2000" s="69">
        <v>0</v>
      </c>
      <c r="G2000" s="69">
        <v>0</v>
      </c>
      <c r="H2000" s="69">
        <v>31105</v>
      </c>
      <c r="I2000" s="69">
        <v>952</v>
      </c>
      <c r="J2000" s="69">
        <v>503</v>
      </c>
      <c r="K2000" s="69">
        <v>27480</v>
      </c>
      <c r="L2000" s="69">
        <v>20017</v>
      </c>
      <c r="M2000" s="69">
        <v>536</v>
      </c>
      <c r="N2000" s="69">
        <v>1</v>
      </c>
      <c r="O2000" s="69">
        <v>0</v>
      </c>
      <c r="P2000" s="69">
        <v>1131.9100000000001</v>
      </c>
      <c r="Q2000" s="69">
        <v>19.309999999999999</v>
      </c>
      <c r="R2000" s="69">
        <v>896227</v>
      </c>
      <c r="S2000" s="69">
        <v>0</v>
      </c>
      <c r="T2000" s="69">
        <v>0</v>
      </c>
      <c r="U2000" s="69">
        <v>0</v>
      </c>
      <c r="V2000" s="69">
        <v>16647</v>
      </c>
      <c r="W2000" s="69">
        <v>54</v>
      </c>
      <c r="X2000" s="69">
        <v>0</v>
      </c>
      <c r="Y2000" s="69">
        <v>0</v>
      </c>
      <c r="Z2000" s="69">
        <v>0</v>
      </c>
      <c r="AA2000" s="69">
        <v>0</v>
      </c>
      <c r="AB2000" s="69">
        <v>0</v>
      </c>
      <c r="AC2000" s="69">
        <v>0</v>
      </c>
      <c r="AD2000" s="69">
        <v>0</v>
      </c>
      <c r="AE2000" s="69">
        <v>0</v>
      </c>
      <c r="AF2000" s="69">
        <v>191229</v>
      </c>
      <c r="AG2000" s="69">
        <v>704998</v>
      </c>
      <c r="AH2000" s="69">
        <v>0</v>
      </c>
      <c r="AI2000" s="69">
        <v>0</v>
      </c>
      <c r="AJ2000" s="69">
        <v>0</v>
      </c>
      <c r="AK2000" s="69">
        <v>0</v>
      </c>
      <c r="AL2000" s="69">
        <v>5756</v>
      </c>
      <c r="AM2000" s="69">
        <v>3074</v>
      </c>
      <c r="AN2000" s="69">
        <v>10891</v>
      </c>
      <c r="AO2000" s="69">
        <v>2</v>
      </c>
      <c r="AP2000" s="69">
        <v>-2</v>
      </c>
      <c r="AQ2000" s="69">
        <v>184200</v>
      </c>
      <c r="AR2000" s="69">
        <v>3257</v>
      </c>
      <c r="AS2000" s="69">
        <v>143114</v>
      </c>
      <c r="AT2000" s="69">
        <v>191229</v>
      </c>
      <c r="AU2000" s="69">
        <v>0</v>
      </c>
      <c r="AV2000" s="69">
        <v>3257</v>
      </c>
      <c r="AW2000" s="69">
        <v>0.21337116601039691</v>
      </c>
      <c r="AX2000" s="69">
        <v>0</v>
      </c>
      <c r="AY2000" s="69">
        <v>0</v>
      </c>
      <c r="AZ2000" s="69">
        <v>0</v>
      </c>
      <c r="BA2000" s="69">
        <v>0</v>
      </c>
      <c r="BB2000" s="69">
        <v>0</v>
      </c>
      <c r="BC2000" s="69">
        <v>0</v>
      </c>
      <c r="BD2000" s="69">
        <v>0.34576800624737192</v>
      </c>
      <c r="BE2000" s="69">
        <v>33.222550382209867</v>
      </c>
      <c r="BF2000" s="69">
        <v>20.777449617790133</v>
      </c>
      <c r="BG2000" s="69">
        <v>95614.5</v>
      </c>
      <c r="BH2000" s="69">
        <v>0</v>
      </c>
      <c r="BI2000" s="69">
        <v>-95614.5</v>
      </c>
      <c r="BJ2000" s="69">
        <v>1.0857763300760044E-5</v>
      </c>
      <c r="BK2000" s="69">
        <v>0</v>
      </c>
      <c r="BL2000" s="69">
        <v>58.713233036536693</v>
      </c>
      <c r="BM2000" s="69">
        <v>-58.713233036536693</v>
      </c>
      <c r="BN2000" s="69">
        <v>0</v>
      </c>
      <c r="BO2000" s="69">
        <v>1.3362005114803583</v>
      </c>
      <c r="BP2000" s="69">
        <v>-1.3362005114803583</v>
      </c>
      <c r="BQ2000" s="69">
        <v>1336.2005114803583</v>
      </c>
      <c r="BR2000" s="69">
        <v>-1336.2005114803583</v>
      </c>
      <c r="BS2000" s="69">
        <v>0</v>
      </c>
      <c r="BT2000" s="69">
        <v>0</v>
      </c>
      <c r="BU2000" s="69">
        <v>58.713233036536693</v>
      </c>
      <c r="BV2000" s="69">
        <v>3.1248642779587405E-2</v>
      </c>
    </row>
    <row r="2001" spans="1:74">
      <c r="A2001" s="113" t="s">
        <v>1056</v>
      </c>
      <c r="B2001" s="69" t="s">
        <v>184</v>
      </c>
      <c r="C2001" s="69" t="s">
        <v>239</v>
      </c>
      <c r="D2001" s="69" t="s">
        <v>405</v>
      </c>
      <c r="E2001" s="69" t="s">
        <v>588</v>
      </c>
      <c r="F2001" s="69">
        <v>0</v>
      </c>
      <c r="G2001" s="69">
        <v>0</v>
      </c>
      <c r="H2001" s="69">
        <v>32064</v>
      </c>
      <c r="I2001" s="69">
        <v>828</v>
      </c>
      <c r="J2001" s="69">
        <v>512</v>
      </c>
      <c r="K2001" s="69">
        <v>20102</v>
      </c>
      <c r="L2001" s="69">
        <v>16341</v>
      </c>
      <c r="M2001" s="69">
        <v>534</v>
      </c>
      <c r="N2001" s="69">
        <v>0</v>
      </c>
      <c r="O2001" s="69">
        <v>0</v>
      </c>
      <c r="P2001" s="69">
        <v>1595.07</v>
      </c>
      <c r="Q2001" s="69">
        <v>20</v>
      </c>
      <c r="R2001" s="69">
        <v>896227</v>
      </c>
      <c r="S2001" s="69">
        <v>0</v>
      </c>
      <c r="T2001" s="69">
        <v>0</v>
      </c>
      <c r="U2001" s="69">
        <v>0</v>
      </c>
      <c r="V2001" s="69">
        <v>16647</v>
      </c>
      <c r="W2001" s="69">
        <v>54</v>
      </c>
      <c r="X2001" s="69">
        <v>0</v>
      </c>
      <c r="Y2001" s="69">
        <v>0</v>
      </c>
      <c r="Z2001" s="69">
        <v>0</v>
      </c>
      <c r="AA2001" s="69">
        <v>0</v>
      </c>
      <c r="AB2001" s="69">
        <v>0</v>
      </c>
      <c r="AC2001" s="69">
        <v>0</v>
      </c>
      <c r="AD2001" s="69">
        <v>0</v>
      </c>
      <c r="AE2001" s="69">
        <v>0</v>
      </c>
      <c r="AF2001" s="69">
        <v>223293</v>
      </c>
      <c r="AG2001" s="69">
        <v>672934</v>
      </c>
      <c r="AH2001" s="69">
        <v>0</v>
      </c>
      <c r="AI2001" s="69">
        <v>0</v>
      </c>
      <c r="AJ2001" s="69">
        <v>0</v>
      </c>
      <c r="AK2001" s="69">
        <v>0</v>
      </c>
      <c r="AL2001" s="69">
        <v>6584</v>
      </c>
      <c r="AM2001" s="69">
        <v>3586</v>
      </c>
      <c r="AN2001" s="69">
        <v>10063</v>
      </c>
      <c r="AO2001" s="69">
        <v>2</v>
      </c>
      <c r="AP2001" s="69">
        <v>-2</v>
      </c>
      <c r="AQ2001" s="69">
        <v>204302</v>
      </c>
      <c r="AR2001" s="69">
        <v>3791</v>
      </c>
      <c r="AS2001" s="69">
        <v>159455</v>
      </c>
      <c r="AT2001" s="69">
        <v>223293</v>
      </c>
      <c r="AU2001" s="69">
        <v>0</v>
      </c>
      <c r="AV2001" s="69">
        <v>3791</v>
      </c>
      <c r="AW2001" s="69">
        <v>0.24914781634563565</v>
      </c>
      <c r="AX2001" s="69">
        <v>0</v>
      </c>
      <c r="AY2001" s="69">
        <v>0</v>
      </c>
      <c r="AZ2001" s="69">
        <v>0</v>
      </c>
      <c r="BA2001" s="69">
        <v>0</v>
      </c>
      <c r="BB2001" s="69">
        <v>0</v>
      </c>
      <c r="BC2001" s="69">
        <v>0</v>
      </c>
      <c r="BD2001" s="69">
        <v>0.39550669790352616</v>
      </c>
      <c r="BE2001" s="69">
        <v>33.914489671931953</v>
      </c>
      <c r="BF2001" s="69">
        <v>20.085510328068047</v>
      </c>
      <c r="BG2001" s="69">
        <v>111646.5</v>
      </c>
      <c r="BH2001" s="69">
        <v>0</v>
      </c>
      <c r="BI2001" s="69">
        <v>-111646.5</v>
      </c>
      <c r="BJ2001" s="69">
        <v>9.7894293741617806E-6</v>
      </c>
      <c r="BK2001" s="69">
        <v>0</v>
      </c>
      <c r="BL2001" s="69">
        <v>58.900817726193615</v>
      </c>
      <c r="BM2001" s="69">
        <v>-58.900817726193615</v>
      </c>
      <c r="BN2001" s="69">
        <v>0</v>
      </c>
      <c r="BO2001" s="69">
        <v>1.4003511962622683</v>
      </c>
      <c r="BP2001" s="69">
        <v>-1.4003511962622683</v>
      </c>
      <c r="BQ2001" s="69">
        <v>1400.3511962622683</v>
      </c>
      <c r="BR2001" s="69">
        <v>-1400.3511962622683</v>
      </c>
      <c r="BS2001" s="69">
        <v>0</v>
      </c>
      <c r="BT2001" s="69">
        <v>0</v>
      </c>
      <c r="BU2001" s="69">
        <v>58.900817726193615</v>
      </c>
      <c r="BV2001" s="69">
        <v>3.2226801499740582E-2</v>
      </c>
    </row>
    <row r="2002" spans="1:74">
      <c r="A2002" s="113" t="s">
        <v>1057</v>
      </c>
      <c r="B2002" s="69" t="s">
        <v>184</v>
      </c>
      <c r="C2002" s="69" t="s">
        <v>239</v>
      </c>
      <c r="D2002" s="69" t="s">
        <v>405</v>
      </c>
      <c r="E2002" s="69" t="s">
        <v>588</v>
      </c>
      <c r="F2002" s="69">
        <v>0</v>
      </c>
      <c r="G2002" s="69">
        <v>0</v>
      </c>
      <c r="H2002" s="69">
        <v>33120</v>
      </c>
      <c r="I2002" s="69">
        <v>794</v>
      </c>
      <c r="J2002" s="69">
        <v>518</v>
      </c>
      <c r="K2002" s="69">
        <v>21809</v>
      </c>
      <c r="L2002" s="69">
        <v>17211</v>
      </c>
      <c r="M2002" s="69">
        <v>547</v>
      </c>
      <c r="N2002" s="69">
        <v>0</v>
      </c>
      <c r="O2002" s="69">
        <v>0</v>
      </c>
      <c r="P2002" s="69">
        <v>1518.64</v>
      </c>
      <c r="Q2002" s="69">
        <v>20.170000000000002</v>
      </c>
      <c r="R2002" s="69">
        <v>896227</v>
      </c>
      <c r="S2002" s="69">
        <v>0</v>
      </c>
      <c r="T2002" s="69">
        <v>0</v>
      </c>
      <c r="U2002" s="69">
        <v>0</v>
      </c>
      <c r="V2002" s="69">
        <v>16647</v>
      </c>
      <c r="W2002" s="69">
        <v>54</v>
      </c>
      <c r="X2002" s="69">
        <v>0</v>
      </c>
      <c r="Y2002" s="69">
        <v>0</v>
      </c>
      <c r="Z2002" s="69">
        <v>0</v>
      </c>
      <c r="AA2002" s="69">
        <v>0</v>
      </c>
      <c r="AB2002" s="69">
        <v>0</v>
      </c>
      <c r="AC2002" s="69">
        <v>0</v>
      </c>
      <c r="AD2002" s="69">
        <v>0</v>
      </c>
      <c r="AE2002" s="69">
        <v>0</v>
      </c>
      <c r="AF2002" s="69">
        <v>256413</v>
      </c>
      <c r="AG2002" s="69">
        <v>639814</v>
      </c>
      <c r="AH2002" s="69">
        <v>0</v>
      </c>
      <c r="AI2002" s="69">
        <v>0</v>
      </c>
      <c r="AJ2002" s="69">
        <v>0</v>
      </c>
      <c r="AK2002" s="69">
        <v>0</v>
      </c>
      <c r="AL2002" s="69">
        <v>7378</v>
      </c>
      <c r="AM2002" s="69">
        <v>4104</v>
      </c>
      <c r="AN2002" s="69">
        <v>9269</v>
      </c>
      <c r="AO2002" s="69">
        <v>2</v>
      </c>
      <c r="AP2002" s="69">
        <v>-2</v>
      </c>
      <c r="AQ2002" s="69">
        <v>226111</v>
      </c>
      <c r="AR2002" s="69">
        <v>4338</v>
      </c>
      <c r="AS2002" s="69">
        <v>176666</v>
      </c>
      <c r="AT2002" s="69">
        <v>256413</v>
      </c>
      <c r="AU2002" s="69">
        <v>0</v>
      </c>
      <c r="AV2002" s="69">
        <v>4338</v>
      </c>
      <c r="AW2002" s="69">
        <v>0.28610273959610677</v>
      </c>
      <c r="AX2002" s="69">
        <v>0</v>
      </c>
      <c r="AY2002" s="69">
        <v>0</v>
      </c>
      <c r="AZ2002" s="69">
        <v>0</v>
      </c>
      <c r="BA2002" s="69">
        <v>0</v>
      </c>
      <c r="BB2002" s="69">
        <v>0</v>
      </c>
      <c r="BC2002" s="69">
        <v>0</v>
      </c>
      <c r="BD2002" s="69">
        <v>0.44320297951582865</v>
      </c>
      <c r="BE2002" s="69">
        <v>34.75372729737056</v>
      </c>
      <c r="BF2002" s="69">
        <v>19.24627270262944</v>
      </c>
      <c r="BG2002" s="69">
        <v>128206.5</v>
      </c>
      <c r="BH2002" s="69">
        <v>0</v>
      </c>
      <c r="BI2002" s="69">
        <v>-128206.5</v>
      </c>
      <c r="BJ2002" s="69">
        <v>8.8452131917509546E-6</v>
      </c>
      <c r="BK2002" s="69">
        <v>0</v>
      </c>
      <c r="BL2002" s="69">
        <v>59.108575380359611</v>
      </c>
      <c r="BM2002" s="69">
        <v>-59.108575380359611</v>
      </c>
      <c r="BN2002" s="69">
        <v>0</v>
      </c>
      <c r="BO2002" s="69">
        <v>1.4513998166030815</v>
      </c>
      <c r="BP2002" s="69">
        <v>-1.4513998166030815</v>
      </c>
      <c r="BQ2002" s="69">
        <v>1451.3998166030815</v>
      </c>
      <c r="BR2002" s="69">
        <v>-1451.3998166030815</v>
      </c>
      <c r="BS2002" s="69">
        <v>0</v>
      </c>
      <c r="BT2002" s="69">
        <v>0</v>
      </c>
      <c r="BU2002" s="69">
        <v>59.108575380359611</v>
      </c>
      <c r="BV2002" s="69">
        <v>3.2629991464369269E-2</v>
      </c>
    </row>
    <row r="2003" spans="1:74">
      <c r="A2003" s="113" t="s">
        <v>1058</v>
      </c>
      <c r="B2003" s="69" t="s">
        <v>184</v>
      </c>
      <c r="C2003" s="69" t="s">
        <v>239</v>
      </c>
      <c r="D2003" s="69" t="s">
        <v>405</v>
      </c>
      <c r="E2003" s="69" t="s">
        <v>588</v>
      </c>
      <c r="F2003" s="69">
        <v>0</v>
      </c>
      <c r="G2003" s="69">
        <v>0</v>
      </c>
      <c r="H2003" s="69">
        <v>32737</v>
      </c>
      <c r="I2003" s="69">
        <v>797</v>
      </c>
      <c r="J2003" s="69">
        <v>480</v>
      </c>
      <c r="K2003" s="69">
        <v>21354</v>
      </c>
      <c r="L2003" s="69">
        <v>17471</v>
      </c>
      <c r="M2003" s="69">
        <v>501</v>
      </c>
      <c r="N2003" s="69">
        <v>0</v>
      </c>
      <c r="O2003" s="69">
        <v>0</v>
      </c>
      <c r="P2003" s="69">
        <v>1533.06</v>
      </c>
      <c r="Q2003" s="69">
        <v>21.78</v>
      </c>
      <c r="R2003" s="69">
        <v>896227</v>
      </c>
      <c r="S2003" s="69">
        <v>0</v>
      </c>
      <c r="T2003" s="69">
        <v>0</v>
      </c>
      <c r="U2003" s="69">
        <v>0</v>
      </c>
      <c r="V2003" s="69">
        <v>16647</v>
      </c>
      <c r="W2003" s="69">
        <v>54</v>
      </c>
      <c r="X2003" s="69">
        <v>0</v>
      </c>
      <c r="Y2003" s="69">
        <v>0</v>
      </c>
      <c r="Z2003" s="69">
        <v>0</v>
      </c>
      <c r="AA2003" s="69">
        <v>0</v>
      </c>
      <c r="AB2003" s="69">
        <v>0</v>
      </c>
      <c r="AC2003" s="69">
        <v>0</v>
      </c>
      <c r="AD2003" s="69">
        <v>0</v>
      </c>
      <c r="AE2003" s="69">
        <v>0</v>
      </c>
      <c r="AF2003" s="69">
        <v>289150</v>
      </c>
      <c r="AG2003" s="69">
        <v>607077</v>
      </c>
      <c r="AH2003" s="69">
        <v>0</v>
      </c>
      <c r="AI2003" s="69">
        <v>0</v>
      </c>
      <c r="AJ2003" s="69">
        <v>0</v>
      </c>
      <c r="AK2003" s="69">
        <v>0</v>
      </c>
      <c r="AL2003" s="69">
        <v>8175</v>
      </c>
      <c r="AM2003" s="69">
        <v>4584</v>
      </c>
      <c r="AN2003" s="69">
        <v>8472</v>
      </c>
      <c r="AO2003" s="69">
        <v>2</v>
      </c>
      <c r="AP2003" s="69">
        <v>-2</v>
      </c>
      <c r="AQ2003" s="69">
        <v>247465</v>
      </c>
      <c r="AR2003" s="69">
        <v>4839</v>
      </c>
      <c r="AS2003" s="69">
        <v>194137</v>
      </c>
      <c r="AT2003" s="69">
        <v>289150</v>
      </c>
      <c r="AU2003" s="69">
        <v>0</v>
      </c>
      <c r="AV2003" s="69">
        <v>4839</v>
      </c>
      <c r="AW2003" s="69">
        <v>0.32263031575705708</v>
      </c>
      <c r="AX2003" s="69">
        <v>0</v>
      </c>
      <c r="AY2003" s="69">
        <v>0</v>
      </c>
      <c r="AZ2003" s="69">
        <v>0</v>
      </c>
      <c r="BA2003" s="69">
        <v>0</v>
      </c>
      <c r="BB2003" s="69">
        <v>0</v>
      </c>
      <c r="BC2003" s="69">
        <v>0</v>
      </c>
      <c r="BD2003" s="69">
        <v>0.49107947377905931</v>
      </c>
      <c r="BE2003" s="69">
        <v>35.370030581039757</v>
      </c>
      <c r="BF2003" s="69">
        <v>18.629969418960243</v>
      </c>
      <c r="BG2003" s="69">
        <v>144575</v>
      </c>
      <c r="BH2003" s="69">
        <v>0</v>
      </c>
      <c r="BI2003" s="69">
        <v>-144575</v>
      </c>
      <c r="BJ2003" s="69">
        <v>8.0819509829672881E-6</v>
      </c>
      <c r="BK2003" s="69">
        <v>0</v>
      </c>
      <c r="BL2003" s="69">
        <v>59.754081421781358</v>
      </c>
      <c r="BM2003" s="69">
        <v>-59.754081421781358</v>
      </c>
      <c r="BN2003" s="69">
        <v>0</v>
      </c>
      <c r="BO2003" s="69">
        <v>1.4894121161859923</v>
      </c>
      <c r="BP2003" s="69">
        <v>-1.4894121161859923</v>
      </c>
      <c r="BQ2003" s="69">
        <v>1489.4121161859923</v>
      </c>
      <c r="BR2003" s="69">
        <v>-1489.4121161859923</v>
      </c>
      <c r="BS2003" s="69">
        <v>0</v>
      </c>
      <c r="BT2003" s="69">
        <v>0</v>
      </c>
      <c r="BU2003" s="69">
        <v>59.754081421781358</v>
      </c>
      <c r="BV2003" s="69">
        <v>3.3034974642878794E-2</v>
      </c>
    </row>
    <row r="2004" spans="1:74">
      <c r="A2004" s="113" t="s">
        <v>1059</v>
      </c>
      <c r="B2004" s="69" t="s">
        <v>184</v>
      </c>
      <c r="C2004" s="69" t="s">
        <v>239</v>
      </c>
      <c r="D2004" s="69" t="s">
        <v>405</v>
      </c>
      <c r="E2004" s="69" t="s">
        <v>588</v>
      </c>
      <c r="F2004" s="69">
        <v>0</v>
      </c>
      <c r="G2004" s="69">
        <v>0</v>
      </c>
      <c r="H2004" s="69">
        <v>30784</v>
      </c>
      <c r="I2004" s="69">
        <v>738</v>
      </c>
      <c r="J2004" s="69">
        <v>446</v>
      </c>
      <c r="K2004" s="69">
        <v>16870</v>
      </c>
      <c r="L2004" s="69">
        <v>13672</v>
      </c>
      <c r="M2004" s="69">
        <v>462</v>
      </c>
      <c r="N2004" s="69">
        <v>1</v>
      </c>
      <c r="O2004" s="69">
        <v>0</v>
      </c>
      <c r="P2004" s="69">
        <v>1824.78</v>
      </c>
      <c r="Q2004" s="69">
        <v>22.18</v>
      </c>
      <c r="R2004" s="69">
        <v>896227</v>
      </c>
      <c r="S2004" s="69">
        <v>0</v>
      </c>
      <c r="T2004" s="69">
        <v>0</v>
      </c>
      <c r="U2004" s="69">
        <v>0</v>
      </c>
      <c r="V2004" s="69">
        <v>16647</v>
      </c>
      <c r="W2004" s="69">
        <v>54</v>
      </c>
      <c r="X2004" s="69">
        <v>0</v>
      </c>
      <c r="Y2004" s="69">
        <v>0</v>
      </c>
      <c r="Z2004" s="69">
        <v>0</v>
      </c>
      <c r="AA2004" s="69">
        <v>0</v>
      </c>
      <c r="AB2004" s="69">
        <v>0</v>
      </c>
      <c r="AC2004" s="69">
        <v>0</v>
      </c>
      <c r="AD2004" s="69">
        <v>0</v>
      </c>
      <c r="AE2004" s="69">
        <v>0</v>
      </c>
      <c r="AF2004" s="69">
        <v>319934</v>
      </c>
      <c r="AG2004" s="69">
        <v>576293</v>
      </c>
      <c r="AH2004" s="69">
        <v>0</v>
      </c>
      <c r="AI2004" s="69">
        <v>0</v>
      </c>
      <c r="AJ2004" s="69">
        <v>0</v>
      </c>
      <c r="AK2004" s="69">
        <v>0</v>
      </c>
      <c r="AL2004" s="69">
        <v>8913</v>
      </c>
      <c r="AM2004" s="69">
        <v>5030</v>
      </c>
      <c r="AN2004" s="69">
        <v>7734</v>
      </c>
      <c r="AO2004" s="69">
        <v>3</v>
      </c>
      <c r="AP2004" s="69">
        <v>-3</v>
      </c>
      <c r="AQ2004" s="69">
        <v>264335</v>
      </c>
      <c r="AR2004" s="69">
        <v>5301</v>
      </c>
      <c r="AS2004" s="69">
        <v>207809</v>
      </c>
      <c r="AT2004" s="69">
        <v>319934</v>
      </c>
      <c r="AU2004" s="69">
        <v>0</v>
      </c>
      <c r="AV2004" s="69">
        <v>5301</v>
      </c>
      <c r="AW2004" s="69">
        <v>0.3569787564980747</v>
      </c>
      <c r="AX2004" s="69">
        <v>0</v>
      </c>
      <c r="AY2004" s="69">
        <v>0</v>
      </c>
      <c r="AZ2004" s="69">
        <v>0</v>
      </c>
      <c r="BA2004" s="69">
        <v>0</v>
      </c>
      <c r="BB2004" s="69">
        <v>0</v>
      </c>
      <c r="BC2004" s="69">
        <v>0</v>
      </c>
      <c r="BD2004" s="69">
        <v>0.53541178590737071</v>
      </c>
      <c r="BE2004" s="69">
        <v>35.895209244923144</v>
      </c>
      <c r="BF2004" s="69">
        <v>18.104790755076856</v>
      </c>
      <c r="BG2004" s="69">
        <v>106644.66666666667</v>
      </c>
      <c r="BH2004" s="69">
        <v>0</v>
      </c>
      <c r="BI2004" s="69">
        <v>-106644.66666666667</v>
      </c>
      <c r="BJ2004" s="69">
        <v>1.1349234872415685E-5</v>
      </c>
      <c r="BK2004" s="69">
        <v>0</v>
      </c>
      <c r="BL2004" s="69">
        <v>60.353518204112433</v>
      </c>
      <c r="BM2004" s="69">
        <v>-60.353518204112433</v>
      </c>
      <c r="BN2004" s="69">
        <v>0</v>
      </c>
      <c r="BO2004" s="69">
        <v>1.5395579594724</v>
      </c>
      <c r="BP2004" s="69">
        <v>-1.5395579594724</v>
      </c>
      <c r="BQ2004" s="69">
        <v>1539.5579594723999</v>
      </c>
      <c r="BR2004" s="69">
        <v>-1539.5579594723999</v>
      </c>
      <c r="BS2004" s="69">
        <v>0</v>
      </c>
      <c r="BT2004" s="69">
        <v>0</v>
      </c>
      <c r="BU2004" s="69">
        <v>60.353518204112433</v>
      </c>
      <c r="BV2004" s="69">
        <v>3.3718576805946997E-2</v>
      </c>
    </row>
    <row r="2005" spans="1:74">
      <c r="A2005" s="113" t="s">
        <v>1031</v>
      </c>
      <c r="B2005" s="69" t="s">
        <v>184</v>
      </c>
      <c r="C2005" s="69" t="s">
        <v>239</v>
      </c>
      <c r="D2005" s="69" t="s">
        <v>405</v>
      </c>
      <c r="E2005" s="69" t="s">
        <v>588</v>
      </c>
      <c r="F2005" s="69">
        <v>0</v>
      </c>
      <c r="G2005" s="69">
        <v>0</v>
      </c>
      <c r="H2005" s="69">
        <v>31531</v>
      </c>
      <c r="I2005" s="69">
        <v>628</v>
      </c>
      <c r="J2005" s="69">
        <v>393</v>
      </c>
      <c r="K2005" s="69">
        <v>17472</v>
      </c>
      <c r="L2005" s="69">
        <v>14410</v>
      </c>
      <c r="M2005" s="69">
        <v>412</v>
      </c>
      <c r="N2005" s="69">
        <v>0</v>
      </c>
      <c r="O2005" s="69">
        <v>0</v>
      </c>
      <c r="P2005" s="69">
        <v>1804.66</v>
      </c>
      <c r="Q2005" s="69">
        <v>25.51</v>
      </c>
      <c r="R2005" s="69">
        <v>896227</v>
      </c>
      <c r="S2005" s="69">
        <v>0</v>
      </c>
      <c r="T2005" s="69">
        <v>0</v>
      </c>
      <c r="U2005" s="69">
        <v>0</v>
      </c>
      <c r="V2005" s="69">
        <v>16647</v>
      </c>
      <c r="W2005" s="69">
        <v>54</v>
      </c>
      <c r="X2005" s="69">
        <v>0</v>
      </c>
      <c r="Y2005" s="69">
        <v>0</v>
      </c>
      <c r="Z2005" s="69">
        <v>0</v>
      </c>
      <c r="AA2005" s="69">
        <v>0</v>
      </c>
      <c r="AB2005" s="69">
        <v>0</v>
      </c>
      <c r="AC2005" s="69">
        <v>0</v>
      </c>
      <c r="AD2005" s="69">
        <v>0</v>
      </c>
      <c r="AE2005" s="69">
        <v>0</v>
      </c>
      <c r="AF2005" s="69">
        <v>351465</v>
      </c>
      <c r="AG2005" s="69">
        <v>544762</v>
      </c>
      <c r="AH2005" s="69">
        <v>0</v>
      </c>
      <c r="AI2005" s="69">
        <v>0</v>
      </c>
      <c r="AJ2005" s="69">
        <v>0</v>
      </c>
      <c r="AK2005" s="69">
        <v>0</v>
      </c>
      <c r="AL2005" s="69">
        <v>9541</v>
      </c>
      <c r="AM2005" s="69">
        <v>5423</v>
      </c>
      <c r="AN2005" s="69">
        <v>7106</v>
      </c>
      <c r="AO2005" s="69">
        <v>3</v>
      </c>
      <c r="AP2005" s="69">
        <v>-3</v>
      </c>
      <c r="AQ2005" s="69">
        <v>281807</v>
      </c>
      <c r="AR2005" s="69">
        <v>5713</v>
      </c>
      <c r="AS2005" s="69">
        <v>222219</v>
      </c>
      <c r="AT2005" s="69">
        <v>351465</v>
      </c>
      <c r="AU2005" s="69">
        <v>0</v>
      </c>
      <c r="AV2005" s="69">
        <v>5713</v>
      </c>
      <c r="AW2005" s="69">
        <v>0.3921606914319698</v>
      </c>
      <c r="AX2005" s="69">
        <v>0</v>
      </c>
      <c r="AY2005" s="69">
        <v>0</v>
      </c>
      <c r="AZ2005" s="69">
        <v>0</v>
      </c>
      <c r="BA2005" s="69">
        <v>0</v>
      </c>
      <c r="BB2005" s="69">
        <v>0</v>
      </c>
      <c r="BC2005" s="69">
        <v>0</v>
      </c>
      <c r="BD2005" s="69">
        <v>0.57313630083498524</v>
      </c>
      <c r="BE2005" s="69">
        <v>36.837333612828843</v>
      </c>
      <c r="BF2005" s="69">
        <v>17.162666387171157</v>
      </c>
      <c r="BG2005" s="69">
        <v>117155</v>
      </c>
      <c r="BH2005" s="69">
        <v>0</v>
      </c>
      <c r="BI2005" s="69">
        <v>-117155</v>
      </c>
      <c r="BJ2005" s="69">
        <v>1.0645583679610514E-5</v>
      </c>
      <c r="BK2005" s="69">
        <v>0</v>
      </c>
      <c r="BL2005" s="69">
        <v>61.520217048835988</v>
      </c>
      <c r="BM2005" s="69">
        <v>-61.520217048835988</v>
      </c>
      <c r="BN2005" s="69">
        <v>0</v>
      </c>
      <c r="BO2005" s="69">
        <v>1.5816154334237846</v>
      </c>
      <c r="BP2005" s="69">
        <v>-1.5816154334237846</v>
      </c>
      <c r="BQ2005" s="69">
        <v>1581.6154334237847</v>
      </c>
      <c r="BR2005" s="69">
        <v>-1581.6154334237847</v>
      </c>
      <c r="BS2005" s="69">
        <v>0</v>
      </c>
      <c r="BT2005" s="69">
        <v>0</v>
      </c>
      <c r="BU2005" s="69">
        <v>61.520217048835988</v>
      </c>
      <c r="BV2005" s="69">
        <v>3.3856504629054637E-2</v>
      </c>
    </row>
    <row r="2006" spans="1:74">
      <c r="A2006" s="113" t="s">
        <v>1032</v>
      </c>
      <c r="B2006" s="69" t="s">
        <v>184</v>
      </c>
      <c r="C2006" s="69" t="s">
        <v>239</v>
      </c>
      <c r="D2006" s="69" t="s">
        <v>405</v>
      </c>
      <c r="E2006" s="69" t="s">
        <v>588</v>
      </c>
      <c r="F2006" s="69">
        <v>0</v>
      </c>
      <c r="G2006" s="69">
        <v>0</v>
      </c>
      <c r="H2006" s="69">
        <v>30987</v>
      </c>
      <c r="I2006" s="69">
        <v>689</v>
      </c>
      <c r="J2006" s="69">
        <v>473</v>
      </c>
      <c r="K2006" s="69">
        <v>17382</v>
      </c>
      <c r="L2006" s="69">
        <v>13872</v>
      </c>
      <c r="M2006" s="69">
        <v>493</v>
      </c>
      <c r="N2006" s="69">
        <v>0</v>
      </c>
      <c r="O2006" s="69">
        <v>0</v>
      </c>
      <c r="P2006" s="69">
        <v>1782.71</v>
      </c>
      <c r="Q2006" s="69">
        <v>20.95</v>
      </c>
      <c r="R2006" s="69">
        <v>896227</v>
      </c>
      <c r="S2006" s="69">
        <v>0</v>
      </c>
      <c r="T2006" s="69">
        <v>0</v>
      </c>
      <c r="U2006" s="69">
        <v>0</v>
      </c>
      <c r="V2006" s="69">
        <v>16647</v>
      </c>
      <c r="W2006" s="69">
        <v>54</v>
      </c>
      <c r="X2006" s="69">
        <v>0</v>
      </c>
      <c r="Y2006" s="69">
        <v>0</v>
      </c>
      <c r="Z2006" s="69">
        <v>0</v>
      </c>
      <c r="AA2006" s="69">
        <v>0</v>
      </c>
      <c r="AB2006" s="69">
        <v>0</v>
      </c>
      <c r="AC2006" s="69">
        <v>0</v>
      </c>
      <c r="AD2006" s="69">
        <v>0</v>
      </c>
      <c r="AE2006" s="69">
        <v>0</v>
      </c>
      <c r="AF2006" s="69">
        <v>382452</v>
      </c>
      <c r="AG2006" s="69">
        <v>513775</v>
      </c>
      <c r="AH2006" s="69">
        <v>0</v>
      </c>
      <c r="AI2006" s="69">
        <v>0</v>
      </c>
      <c r="AJ2006" s="69">
        <v>0</v>
      </c>
      <c r="AK2006" s="69">
        <v>0</v>
      </c>
      <c r="AL2006" s="69">
        <v>10230</v>
      </c>
      <c r="AM2006" s="69">
        <v>5896</v>
      </c>
      <c r="AN2006" s="69">
        <v>6417</v>
      </c>
      <c r="AO2006" s="69">
        <v>3</v>
      </c>
      <c r="AP2006" s="69">
        <v>-3</v>
      </c>
      <c r="AQ2006" s="69">
        <v>299189</v>
      </c>
      <c r="AR2006" s="69">
        <v>6206</v>
      </c>
      <c r="AS2006" s="69">
        <v>236091</v>
      </c>
      <c r="AT2006" s="69">
        <v>382452</v>
      </c>
      <c r="AU2006" s="69">
        <v>0</v>
      </c>
      <c r="AV2006" s="69">
        <v>6206</v>
      </c>
      <c r="AW2006" s="69">
        <v>0.42673563728832092</v>
      </c>
      <c r="AX2006" s="69">
        <v>0</v>
      </c>
      <c r="AY2006" s="69">
        <v>0</v>
      </c>
      <c r="AZ2006" s="69">
        <v>0</v>
      </c>
      <c r="BA2006" s="69">
        <v>0</v>
      </c>
      <c r="BB2006" s="69">
        <v>0</v>
      </c>
      <c r="BC2006" s="69">
        <v>0</v>
      </c>
      <c r="BD2006" s="69">
        <v>0.61452513966480449</v>
      </c>
      <c r="BE2006" s="69">
        <v>37.385337243401757</v>
      </c>
      <c r="BF2006" s="69">
        <v>16.614662756598243</v>
      </c>
      <c r="BG2006" s="69">
        <v>127484</v>
      </c>
      <c r="BH2006" s="69">
        <v>0</v>
      </c>
      <c r="BI2006" s="69">
        <v>-127484</v>
      </c>
      <c r="BJ2006" s="69">
        <v>1.0027106611539862E-5</v>
      </c>
      <c r="BK2006" s="69">
        <v>0</v>
      </c>
      <c r="BL2006" s="69">
        <v>61.626168224299064</v>
      </c>
      <c r="BM2006" s="69">
        <v>-61.626168224299064</v>
      </c>
      <c r="BN2006" s="69">
        <v>0</v>
      </c>
      <c r="BO2006" s="69">
        <v>1.6199346862015072</v>
      </c>
      <c r="BP2006" s="69">
        <v>-1.6199346862015072</v>
      </c>
      <c r="BQ2006" s="69">
        <v>1619.9346862015072</v>
      </c>
      <c r="BR2006" s="69">
        <v>-1619.9346862015072</v>
      </c>
      <c r="BS2006" s="69">
        <v>0</v>
      </c>
      <c r="BT2006" s="69">
        <v>0</v>
      </c>
      <c r="BU2006" s="69">
        <v>61.626168224299064</v>
      </c>
      <c r="BV2006" s="69">
        <v>3.4192433545350932E-2</v>
      </c>
    </row>
    <row r="2007" spans="1:74">
      <c r="A2007" s="113" t="s">
        <v>1033</v>
      </c>
      <c r="B2007" s="69" t="s">
        <v>184</v>
      </c>
      <c r="C2007" s="69" t="s">
        <v>239</v>
      </c>
      <c r="D2007" s="69" t="s">
        <v>405</v>
      </c>
      <c r="E2007" s="69" t="s">
        <v>588</v>
      </c>
      <c r="F2007" s="69">
        <v>0</v>
      </c>
      <c r="G2007" s="69">
        <v>0</v>
      </c>
      <c r="H2007" s="69">
        <v>30620</v>
      </c>
      <c r="I2007" s="69">
        <v>597</v>
      </c>
      <c r="J2007" s="69">
        <v>396</v>
      </c>
      <c r="K2007" s="69">
        <v>17483</v>
      </c>
      <c r="L2007" s="69">
        <v>13469</v>
      </c>
      <c r="M2007" s="69">
        <v>409</v>
      </c>
      <c r="N2007" s="69">
        <v>1</v>
      </c>
      <c r="O2007" s="69">
        <v>0</v>
      </c>
      <c r="P2007" s="69">
        <v>1751.42</v>
      </c>
      <c r="Q2007" s="69">
        <v>24.87</v>
      </c>
      <c r="R2007" s="69">
        <v>896227</v>
      </c>
      <c r="S2007" s="69">
        <v>0</v>
      </c>
      <c r="T2007" s="69">
        <v>0</v>
      </c>
      <c r="U2007" s="69">
        <v>0</v>
      </c>
      <c r="V2007" s="69">
        <v>16647</v>
      </c>
      <c r="W2007" s="69">
        <v>54</v>
      </c>
      <c r="X2007" s="69">
        <v>0</v>
      </c>
      <c r="Y2007" s="69">
        <v>0</v>
      </c>
      <c r="Z2007" s="69">
        <v>0</v>
      </c>
      <c r="AA2007" s="69">
        <v>0</v>
      </c>
      <c r="AB2007" s="69">
        <v>0</v>
      </c>
      <c r="AC2007" s="69">
        <v>0</v>
      </c>
      <c r="AD2007" s="69">
        <v>0</v>
      </c>
      <c r="AE2007" s="69">
        <v>0</v>
      </c>
      <c r="AF2007" s="69">
        <v>413072</v>
      </c>
      <c r="AG2007" s="69">
        <v>483155</v>
      </c>
      <c r="AH2007" s="69">
        <v>0</v>
      </c>
      <c r="AI2007" s="69">
        <v>0</v>
      </c>
      <c r="AJ2007" s="69">
        <v>0</v>
      </c>
      <c r="AK2007" s="69">
        <v>0</v>
      </c>
      <c r="AL2007" s="69">
        <v>10827</v>
      </c>
      <c r="AM2007" s="69">
        <v>6292</v>
      </c>
      <c r="AN2007" s="69">
        <v>5820</v>
      </c>
      <c r="AO2007" s="69">
        <v>4</v>
      </c>
      <c r="AP2007" s="69">
        <v>-4</v>
      </c>
      <c r="AQ2007" s="69">
        <v>316672</v>
      </c>
      <c r="AR2007" s="69">
        <v>6615</v>
      </c>
      <c r="AS2007" s="69">
        <v>249560</v>
      </c>
      <c r="AT2007" s="69">
        <v>413072</v>
      </c>
      <c r="AU2007" s="69">
        <v>0</v>
      </c>
      <c r="AV2007" s="69">
        <v>6615</v>
      </c>
      <c r="AW2007" s="69">
        <v>0.46090108867507895</v>
      </c>
      <c r="AX2007" s="69">
        <v>0</v>
      </c>
      <c r="AY2007" s="69">
        <v>0</v>
      </c>
      <c r="AZ2007" s="69">
        <v>0</v>
      </c>
      <c r="BA2007" s="69">
        <v>0</v>
      </c>
      <c r="BB2007" s="69">
        <v>0</v>
      </c>
      <c r="BC2007" s="69">
        <v>0</v>
      </c>
      <c r="BD2007" s="69">
        <v>0.65038745719949542</v>
      </c>
      <c r="BE2007" s="69">
        <v>38.152027339059757</v>
      </c>
      <c r="BF2007" s="69">
        <v>15.847972660940243</v>
      </c>
      <c r="BG2007" s="69">
        <v>103268</v>
      </c>
      <c r="BH2007" s="69">
        <v>0</v>
      </c>
      <c r="BI2007" s="69">
        <v>-103268</v>
      </c>
      <c r="BJ2007" s="69">
        <v>1.2631366208569118E-5</v>
      </c>
      <c r="BK2007" s="69">
        <v>0</v>
      </c>
      <c r="BL2007" s="69">
        <v>62.444746787603933</v>
      </c>
      <c r="BM2007" s="69">
        <v>-62.444746787603933</v>
      </c>
      <c r="BN2007" s="69">
        <v>0</v>
      </c>
      <c r="BO2007" s="69">
        <v>1.6552011540310947</v>
      </c>
      <c r="BP2007" s="69">
        <v>-1.6552011540310947</v>
      </c>
      <c r="BQ2007" s="69">
        <v>1655.2011540310948</v>
      </c>
      <c r="BR2007" s="69">
        <v>-1655.2011540310948</v>
      </c>
      <c r="BS2007" s="69">
        <v>0</v>
      </c>
      <c r="BT2007" s="69">
        <v>0</v>
      </c>
      <c r="BU2007" s="69">
        <v>62.444746787603933</v>
      </c>
      <c r="BV2007" s="69">
        <v>3.418995048504446E-2</v>
      </c>
    </row>
    <row r="2008" spans="1:74">
      <c r="A2008" s="113" t="s">
        <v>1034</v>
      </c>
      <c r="B2008" s="69" t="s">
        <v>184</v>
      </c>
      <c r="C2008" s="69" t="s">
        <v>239</v>
      </c>
      <c r="D2008" s="69" t="s">
        <v>405</v>
      </c>
      <c r="E2008" s="69" t="s">
        <v>588</v>
      </c>
      <c r="F2008" s="69">
        <v>0</v>
      </c>
      <c r="G2008" s="69">
        <v>0</v>
      </c>
      <c r="H2008" s="69">
        <v>31358</v>
      </c>
      <c r="I2008" s="69">
        <v>635</v>
      </c>
      <c r="J2008" s="69">
        <v>429</v>
      </c>
      <c r="K2008" s="69">
        <v>16635</v>
      </c>
      <c r="L2008" s="69">
        <v>13585</v>
      </c>
      <c r="M2008" s="69">
        <v>452</v>
      </c>
      <c r="N2008" s="69">
        <v>0</v>
      </c>
      <c r="O2008" s="69">
        <v>0</v>
      </c>
      <c r="P2008" s="69">
        <v>1885.06</v>
      </c>
      <c r="Q2008" s="69">
        <v>23.07</v>
      </c>
      <c r="R2008" s="69">
        <v>896227</v>
      </c>
      <c r="S2008" s="69">
        <v>0</v>
      </c>
      <c r="T2008" s="69">
        <v>0</v>
      </c>
      <c r="U2008" s="69">
        <v>0</v>
      </c>
      <c r="V2008" s="69">
        <v>16647</v>
      </c>
      <c r="W2008" s="69">
        <v>54</v>
      </c>
      <c r="X2008" s="69">
        <v>0</v>
      </c>
      <c r="Y2008" s="69">
        <v>0</v>
      </c>
      <c r="Z2008" s="69">
        <v>0</v>
      </c>
      <c r="AA2008" s="69">
        <v>0</v>
      </c>
      <c r="AB2008" s="69">
        <v>0</v>
      </c>
      <c r="AC2008" s="69">
        <v>0</v>
      </c>
      <c r="AD2008" s="69">
        <v>0</v>
      </c>
      <c r="AE2008" s="69">
        <v>0</v>
      </c>
      <c r="AF2008" s="69">
        <v>444430</v>
      </c>
      <c r="AG2008" s="69">
        <v>451797</v>
      </c>
      <c r="AH2008" s="69">
        <v>0</v>
      </c>
      <c r="AI2008" s="69">
        <v>0</v>
      </c>
      <c r="AJ2008" s="69">
        <v>0</v>
      </c>
      <c r="AK2008" s="69">
        <v>0</v>
      </c>
      <c r="AL2008" s="69">
        <v>11462</v>
      </c>
      <c r="AM2008" s="69">
        <v>6721</v>
      </c>
      <c r="AN2008" s="69">
        <v>5185</v>
      </c>
      <c r="AO2008" s="69">
        <v>4</v>
      </c>
      <c r="AP2008" s="69">
        <v>-4</v>
      </c>
      <c r="AQ2008" s="69">
        <v>333307</v>
      </c>
      <c r="AR2008" s="69">
        <v>7067</v>
      </c>
      <c r="AS2008" s="69">
        <v>263145</v>
      </c>
      <c r="AT2008" s="69">
        <v>444430</v>
      </c>
      <c r="AU2008" s="69">
        <v>0</v>
      </c>
      <c r="AV2008" s="69">
        <v>7067</v>
      </c>
      <c r="AW2008" s="69">
        <v>0.4958899921560051</v>
      </c>
      <c r="AX2008" s="69">
        <v>0</v>
      </c>
      <c r="AY2008" s="69">
        <v>0</v>
      </c>
      <c r="AZ2008" s="69">
        <v>0</v>
      </c>
      <c r="BA2008" s="69">
        <v>0</v>
      </c>
      <c r="BB2008" s="69">
        <v>0</v>
      </c>
      <c r="BC2008" s="69">
        <v>0</v>
      </c>
      <c r="BD2008" s="69">
        <v>0.68853246831260884</v>
      </c>
      <c r="BE2008" s="69">
        <v>38.774210434479151</v>
      </c>
      <c r="BF2008" s="69">
        <v>15.225789565520849</v>
      </c>
      <c r="BG2008" s="69">
        <v>111107.5</v>
      </c>
      <c r="BH2008" s="69">
        <v>0</v>
      </c>
      <c r="BI2008" s="69">
        <v>-111107.5</v>
      </c>
      <c r="BJ2008" s="69">
        <v>1.2000948074897916E-5</v>
      </c>
      <c r="BK2008" s="69">
        <v>0</v>
      </c>
      <c r="BL2008" s="69">
        <v>62.88807131739069</v>
      </c>
      <c r="BM2008" s="69">
        <v>-62.88807131739069</v>
      </c>
      <c r="BN2008" s="69">
        <v>0</v>
      </c>
      <c r="BO2008" s="69">
        <v>1.6889167569210892</v>
      </c>
      <c r="BP2008" s="69">
        <v>-1.6889167569210892</v>
      </c>
      <c r="BQ2008" s="69">
        <v>1688.9167569210892</v>
      </c>
      <c r="BR2008" s="69">
        <v>-1688.9167569210892</v>
      </c>
      <c r="BS2008" s="69">
        <v>0</v>
      </c>
      <c r="BT2008" s="69">
        <v>0</v>
      </c>
      <c r="BU2008" s="69">
        <v>62.88807131739069</v>
      </c>
      <c r="BV2008" s="69">
        <v>3.4388716708619982E-2</v>
      </c>
    </row>
    <row r="2009" spans="1:74">
      <c r="A2009" s="113" t="s">
        <v>1035</v>
      </c>
      <c r="B2009" s="69" t="s">
        <v>184</v>
      </c>
      <c r="C2009" s="69" t="s">
        <v>239</v>
      </c>
      <c r="D2009" s="69" t="s">
        <v>405</v>
      </c>
      <c r="E2009" s="69" t="s">
        <v>588</v>
      </c>
      <c r="F2009" s="69">
        <v>0</v>
      </c>
      <c r="G2009" s="69">
        <v>0</v>
      </c>
      <c r="H2009" s="69">
        <v>33938</v>
      </c>
      <c r="I2009" s="69">
        <v>665</v>
      </c>
      <c r="J2009" s="69">
        <v>445</v>
      </c>
      <c r="K2009" s="69">
        <v>17789</v>
      </c>
      <c r="L2009" s="69">
        <v>14234</v>
      </c>
      <c r="M2009" s="69">
        <v>470</v>
      </c>
      <c r="N2009" s="69">
        <v>2</v>
      </c>
      <c r="O2009" s="69">
        <v>0</v>
      </c>
      <c r="P2009" s="69">
        <v>1907.81</v>
      </c>
      <c r="Q2009" s="69">
        <v>24</v>
      </c>
      <c r="R2009" s="69">
        <v>896227</v>
      </c>
      <c r="S2009" s="69">
        <v>0</v>
      </c>
      <c r="T2009" s="69">
        <v>0</v>
      </c>
      <c r="U2009" s="69">
        <v>0</v>
      </c>
      <c r="V2009" s="69">
        <v>16647</v>
      </c>
      <c r="W2009" s="69">
        <v>54</v>
      </c>
      <c r="X2009" s="69">
        <v>0</v>
      </c>
      <c r="Y2009" s="69">
        <v>0</v>
      </c>
      <c r="Z2009" s="69">
        <v>0</v>
      </c>
      <c r="AA2009" s="69">
        <v>0</v>
      </c>
      <c r="AB2009" s="69">
        <v>0</v>
      </c>
      <c r="AC2009" s="69">
        <v>0</v>
      </c>
      <c r="AD2009" s="69">
        <v>0</v>
      </c>
      <c r="AE2009" s="69">
        <v>0</v>
      </c>
      <c r="AF2009" s="69">
        <v>478368</v>
      </c>
      <c r="AG2009" s="69">
        <v>417859</v>
      </c>
      <c r="AH2009" s="69">
        <v>0</v>
      </c>
      <c r="AI2009" s="69">
        <v>0</v>
      </c>
      <c r="AJ2009" s="69">
        <v>0</v>
      </c>
      <c r="AK2009" s="69">
        <v>0</v>
      </c>
      <c r="AL2009" s="69">
        <v>12127</v>
      </c>
      <c r="AM2009" s="69">
        <v>7166</v>
      </c>
      <c r="AN2009" s="69">
        <v>4520</v>
      </c>
      <c r="AO2009" s="69">
        <v>6</v>
      </c>
      <c r="AP2009" s="69">
        <v>-6</v>
      </c>
      <c r="AQ2009" s="69">
        <v>351096</v>
      </c>
      <c r="AR2009" s="69">
        <v>7537</v>
      </c>
      <c r="AS2009" s="69">
        <v>277379</v>
      </c>
      <c r="AT2009" s="69">
        <v>478368</v>
      </c>
      <c r="AU2009" s="69">
        <v>0</v>
      </c>
      <c r="AV2009" s="69">
        <v>7537</v>
      </c>
      <c r="AW2009" s="69">
        <v>0.53375763060028314</v>
      </c>
      <c r="AX2009" s="69">
        <v>0</v>
      </c>
      <c r="AY2009" s="69">
        <v>0</v>
      </c>
      <c r="AZ2009" s="69">
        <v>0</v>
      </c>
      <c r="BA2009" s="69">
        <v>0</v>
      </c>
      <c r="BB2009" s="69">
        <v>0</v>
      </c>
      <c r="BC2009" s="69">
        <v>0</v>
      </c>
      <c r="BD2009" s="69">
        <v>0.72847960593500327</v>
      </c>
      <c r="BE2009" s="69">
        <v>39.446524284654075</v>
      </c>
      <c r="BF2009" s="69">
        <v>14.553475715345925</v>
      </c>
      <c r="BG2009" s="69">
        <v>79728</v>
      </c>
      <c r="BH2009" s="69">
        <v>0</v>
      </c>
      <c r="BI2009" s="69">
        <v>-79728</v>
      </c>
      <c r="BJ2009" s="69">
        <v>1.7089343085651789E-5</v>
      </c>
      <c r="BK2009" s="69">
        <v>0</v>
      </c>
      <c r="BL2009" s="69">
        <v>63.469284861350673</v>
      </c>
      <c r="BM2009" s="69">
        <v>-63.469284861350673</v>
      </c>
      <c r="BN2009" s="69">
        <v>0</v>
      </c>
      <c r="BO2009" s="69">
        <v>1.7246006366740092</v>
      </c>
      <c r="BP2009" s="69">
        <v>-1.7246006366740092</v>
      </c>
      <c r="BQ2009" s="69">
        <v>1724.6006366740091</v>
      </c>
      <c r="BR2009" s="69">
        <v>-1724.6006366740091</v>
      </c>
      <c r="BS2009" s="69">
        <v>0</v>
      </c>
      <c r="BT2009" s="69">
        <v>0</v>
      </c>
      <c r="BU2009" s="69">
        <v>63.469284861350673</v>
      </c>
      <c r="BV2009" s="69">
        <v>3.4540410599949868E-2</v>
      </c>
    </row>
    <row r="2010" spans="1:74">
      <c r="A2010" s="113" t="s">
        <v>1036</v>
      </c>
      <c r="B2010" s="69" t="s">
        <v>184</v>
      </c>
      <c r="C2010" s="69" t="s">
        <v>239</v>
      </c>
      <c r="D2010" s="69" t="s">
        <v>405</v>
      </c>
      <c r="E2010" s="69" t="s">
        <v>588</v>
      </c>
      <c r="F2010" s="69">
        <v>0</v>
      </c>
      <c r="G2010" s="69">
        <v>0</v>
      </c>
      <c r="H2010" s="69">
        <v>31559</v>
      </c>
      <c r="I2010" s="69">
        <v>584</v>
      </c>
      <c r="J2010" s="69">
        <v>417</v>
      </c>
      <c r="K2010" s="69">
        <v>17006</v>
      </c>
      <c r="L2010" s="69">
        <v>13190</v>
      </c>
      <c r="M2010" s="69">
        <v>433</v>
      </c>
      <c r="N2010" s="69">
        <v>1</v>
      </c>
      <c r="O2010" s="69">
        <v>0</v>
      </c>
      <c r="P2010" s="69">
        <v>1855.76</v>
      </c>
      <c r="Q2010" s="69">
        <v>24.22</v>
      </c>
      <c r="R2010" s="69">
        <v>896227</v>
      </c>
      <c r="S2010" s="69">
        <v>0</v>
      </c>
      <c r="T2010" s="69">
        <v>0</v>
      </c>
      <c r="U2010" s="69">
        <v>0</v>
      </c>
      <c r="V2010" s="69">
        <v>16647</v>
      </c>
      <c r="W2010" s="69">
        <v>54</v>
      </c>
      <c r="X2010" s="69">
        <v>0</v>
      </c>
      <c r="Y2010" s="69">
        <v>0</v>
      </c>
      <c r="Z2010" s="69">
        <v>0</v>
      </c>
      <c r="AA2010" s="69">
        <v>0</v>
      </c>
      <c r="AB2010" s="69">
        <v>0</v>
      </c>
      <c r="AC2010" s="69">
        <v>0</v>
      </c>
      <c r="AD2010" s="69">
        <v>0</v>
      </c>
      <c r="AE2010" s="69">
        <v>0</v>
      </c>
      <c r="AF2010" s="69">
        <v>509927</v>
      </c>
      <c r="AG2010" s="69">
        <v>386300</v>
      </c>
      <c r="AH2010" s="69">
        <v>0</v>
      </c>
      <c r="AI2010" s="69">
        <v>0</v>
      </c>
      <c r="AJ2010" s="69">
        <v>0</v>
      </c>
      <c r="AK2010" s="69">
        <v>0</v>
      </c>
      <c r="AL2010" s="69">
        <v>12711</v>
      </c>
      <c r="AM2010" s="69">
        <v>7583</v>
      </c>
      <c r="AN2010" s="69">
        <v>3936</v>
      </c>
      <c r="AO2010" s="69">
        <v>7</v>
      </c>
      <c r="AP2010" s="69">
        <v>-7</v>
      </c>
      <c r="AQ2010" s="69">
        <v>368102</v>
      </c>
      <c r="AR2010" s="69">
        <v>7970</v>
      </c>
      <c r="AS2010" s="69">
        <v>290569</v>
      </c>
      <c r="AT2010" s="69">
        <v>509927</v>
      </c>
      <c r="AU2010" s="69">
        <v>0</v>
      </c>
      <c r="AV2010" s="69">
        <v>7970</v>
      </c>
      <c r="AW2010" s="69">
        <v>0.56897080761905183</v>
      </c>
      <c r="AX2010" s="69">
        <v>0</v>
      </c>
      <c r="AY2010" s="69">
        <v>0</v>
      </c>
      <c r="AZ2010" s="69">
        <v>0</v>
      </c>
      <c r="BA2010" s="69">
        <v>0</v>
      </c>
      <c r="BB2010" s="69">
        <v>0</v>
      </c>
      <c r="BC2010" s="69">
        <v>0</v>
      </c>
      <c r="BD2010" s="69">
        <v>0.76356100198233912</v>
      </c>
      <c r="BE2010" s="69">
        <v>40.116985288332941</v>
      </c>
      <c r="BF2010" s="69">
        <v>13.883014711667059</v>
      </c>
      <c r="BG2010" s="69">
        <v>72846.71428571429</v>
      </c>
      <c r="BH2010" s="69">
        <v>0</v>
      </c>
      <c r="BI2010" s="69">
        <v>-72846.71428571429</v>
      </c>
      <c r="BJ2010" s="69">
        <v>1.9016468261514472E-5</v>
      </c>
      <c r="BK2010" s="69">
        <v>0</v>
      </c>
      <c r="BL2010" s="69">
        <v>63.980803011292345</v>
      </c>
      <c r="BM2010" s="69">
        <v>-63.980803011292345</v>
      </c>
      <c r="BN2010" s="69">
        <v>0</v>
      </c>
      <c r="BO2010" s="69">
        <v>1.7549256803031295</v>
      </c>
      <c r="BP2010" s="69">
        <v>-1.7549256803031295</v>
      </c>
      <c r="BQ2010" s="69">
        <v>1754.9256803031294</v>
      </c>
      <c r="BR2010" s="69">
        <v>-1754.9256803031294</v>
      </c>
      <c r="BS2010" s="69">
        <v>0</v>
      </c>
      <c r="BT2010" s="69">
        <v>0</v>
      </c>
      <c r="BU2010" s="69">
        <v>63.980803011292345</v>
      </c>
      <c r="BV2010" s="69">
        <v>3.4531189724587207E-2</v>
      </c>
    </row>
    <row r="2011" spans="1:74">
      <c r="A2011" s="113" t="s">
        <v>1037</v>
      </c>
      <c r="B2011" s="69" t="s">
        <v>184</v>
      </c>
      <c r="C2011" s="69" t="s">
        <v>239</v>
      </c>
      <c r="D2011" s="69" t="s">
        <v>405</v>
      </c>
      <c r="E2011" s="69" t="s">
        <v>588</v>
      </c>
      <c r="F2011" s="69">
        <v>0</v>
      </c>
      <c r="G2011" s="69">
        <v>0</v>
      </c>
      <c r="H2011" s="69">
        <v>31258</v>
      </c>
      <c r="I2011" s="69">
        <v>562</v>
      </c>
      <c r="J2011" s="69">
        <v>412</v>
      </c>
      <c r="K2011" s="69">
        <v>16580</v>
      </c>
      <c r="L2011" s="69">
        <v>13181</v>
      </c>
      <c r="M2011" s="69">
        <v>427</v>
      </c>
      <c r="N2011" s="69">
        <v>0</v>
      </c>
      <c r="O2011" s="69">
        <v>0</v>
      </c>
      <c r="P2011" s="69">
        <v>1885.28</v>
      </c>
      <c r="Q2011" s="69">
        <v>24.36</v>
      </c>
      <c r="R2011" s="69">
        <v>896227</v>
      </c>
      <c r="S2011" s="69">
        <v>0</v>
      </c>
      <c r="T2011" s="69">
        <v>0</v>
      </c>
      <c r="U2011" s="69">
        <v>0</v>
      </c>
      <c r="V2011" s="69">
        <v>16647</v>
      </c>
      <c r="W2011" s="69">
        <v>54</v>
      </c>
      <c r="X2011" s="69">
        <v>0</v>
      </c>
      <c r="Y2011" s="69">
        <v>0</v>
      </c>
      <c r="Z2011" s="69">
        <v>0</v>
      </c>
      <c r="AA2011" s="69">
        <v>0</v>
      </c>
      <c r="AB2011" s="69">
        <v>0</v>
      </c>
      <c r="AC2011" s="69">
        <v>0</v>
      </c>
      <c r="AD2011" s="69">
        <v>0</v>
      </c>
      <c r="AE2011" s="69">
        <v>0</v>
      </c>
      <c r="AF2011" s="69">
        <v>541185</v>
      </c>
      <c r="AG2011" s="69">
        <v>355042</v>
      </c>
      <c r="AH2011" s="69">
        <v>0</v>
      </c>
      <c r="AI2011" s="69">
        <v>0</v>
      </c>
      <c r="AJ2011" s="69">
        <v>0</v>
      </c>
      <c r="AK2011" s="69">
        <v>0</v>
      </c>
      <c r="AL2011" s="69">
        <v>13273</v>
      </c>
      <c r="AM2011" s="69">
        <v>7995</v>
      </c>
      <c r="AN2011" s="69">
        <v>3374</v>
      </c>
      <c r="AO2011" s="69">
        <v>7</v>
      </c>
      <c r="AP2011" s="69">
        <v>-7</v>
      </c>
      <c r="AQ2011" s="69">
        <v>384682</v>
      </c>
      <c r="AR2011" s="69">
        <v>8397</v>
      </c>
      <c r="AS2011" s="69">
        <v>303750</v>
      </c>
      <c r="AT2011" s="69">
        <v>541185</v>
      </c>
      <c r="AU2011" s="69">
        <v>0</v>
      </c>
      <c r="AV2011" s="69">
        <v>8397</v>
      </c>
      <c r="AW2011" s="69">
        <v>0.60384813222542955</v>
      </c>
      <c r="AX2011" s="69">
        <v>0</v>
      </c>
      <c r="AY2011" s="69">
        <v>0</v>
      </c>
      <c r="AZ2011" s="69">
        <v>0</v>
      </c>
      <c r="BA2011" s="69">
        <v>0</v>
      </c>
      <c r="BB2011" s="69">
        <v>0</v>
      </c>
      <c r="BC2011" s="69">
        <v>0</v>
      </c>
      <c r="BD2011" s="69">
        <v>0.79732083858953562</v>
      </c>
      <c r="BE2011" s="69">
        <v>40.773374519701648</v>
      </c>
      <c r="BF2011" s="69">
        <v>13.226625480298352</v>
      </c>
      <c r="BG2011" s="69">
        <v>77312.142857142855</v>
      </c>
      <c r="BH2011" s="69">
        <v>0</v>
      </c>
      <c r="BI2011" s="69">
        <v>-77312.142857142855</v>
      </c>
      <c r="BJ2011" s="69">
        <v>1.8196848305873422E-5</v>
      </c>
      <c r="BK2011" s="69">
        <v>0</v>
      </c>
      <c r="BL2011" s="69">
        <v>64.449803501250443</v>
      </c>
      <c r="BM2011" s="69">
        <v>-64.449803501250443</v>
      </c>
      <c r="BN2011" s="69">
        <v>0</v>
      </c>
      <c r="BO2011" s="69">
        <v>1.7816790123456789</v>
      </c>
      <c r="BP2011" s="69">
        <v>-1.7816790123456789</v>
      </c>
      <c r="BQ2011" s="69">
        <v>1781.679012345679</v>
      </c>
      <c r="BR2011" s="69">
        <v>-1781.679012345679</v>
      </c>
      <c r="BS2011" s="69">
        <v>0</v>
      </c>
      <c r="BT2011" s="69">
        <v>0</v>
      </c>
      <c r="BU2011" s="69">
        <v>64.449803501250443</v>
      </c>
      <c r="BV2011" s="69">
        <v>3.4503823937693995E-2</v>
      </c>
    </row>
    <row r="2012" spans="1:74">
      <c r="A2012" s="113" t="s">
        <v>1038</v>
      </c>
      <c r="B2012" s="69" t="s">
        <v>184</v>
      </c>
      <c r="C2012" s="69" t="s">
        <v>239</v>
      </c>
      <c r="D2012" s="69" t="s">
        <v>405</v>
      </c>
      <c r="E2012" s="69" t="s">
        <v>588</v>
      </c>
      <c r="F2012" s="69">
        <v>0</v>
      </c>
      <c r="G2012" s="69">
        <v>0</v>
      </c>
      <c r="H2012" s="69">
        <v>30675</v>
      </c>
      <c r="I2012" s="69">
        <v>530</v>
      </c>
      <c r="J2012" s="69">
        <v>407</v>
      </c>
      <c r="K2012" s="69">
        <v>16507</v>
      </c>
      <c r="L2012" s="69">
        <v>13146</v>
      </c>
      <c r="M2012" s="69">
        <v>424</v>
      </c>
      <c r="N2012" s="69">
        <v>0</v>
      </c>
      <c r="O2012" s="69">
        <v>1</v>
      </c>
      <c r="P2012" s="69">
        <v>1858.3</v>
      </c>
      <c r="Q2012" s="69">
        <v>23.96</v>
      </c>
      <c r="R2012" s="69">
        <v>896227</v>
      </c>
      <c r="S2012" s="69">
        <v>0</v>
      </c>
      <c r="T2012" s="69">
        <v>0</v>
      </c>
      <c r="U2012" s="69">
        <v>0</v>
      </c>
      <c r="V2012" s="69">
        <v>16647</v>
      </c>
      <c r="W2012" s="69">
        <v>54</v>
      </c>
      <c r="X2012" s="69">
        <v>0</v>
      </c>
      <c r="Y2012" s="69">
        <v>0</v>
      </c>
      <c r="Z2012" s="69">
        <v>0</v>
      </c>
      <c r="AA2012" s="69">
        <v>0</v>
      </c>
      <c r="AB2012" s="69">
        <v>0</v>
      </c>
      <c r="AC2012" s="69">
        <v>0</v>
      </c>
      <c r="AD2012" s="69">
        <v>0</v>
      </c>
      <c r="AE2012" s="69">
        <v>0</v>
      </c>
      <c r="AF2012" s="69">
        <v>571860</v>
      </c>
      <c r="AG2012" s="69">
        <v>324367</v>
      </c>
      <c r="AH2012" s="69">
        <v>0</v>
      </c>
      <c r="AI2012" s="69">
        <v>0</v>
      </c>
      <c r="AJ2012" s="69">
        <v>1</v>
      </c>
      <c r="AK2012" s="69">
        <v>-1</v>
      </c>
      <c r="AL2012" s="69">
        <v>13803</v>
      </c>
      <c r="AM2012" s="69">
        <v>8402</v>
      </c>
      <c r="AN2012" s="69">
        <v>2844</v>
      </c>
      <c r="AO2012" s="69">
        <v>7</v>
      </c>
      <c r="AP2012" s="69">
        <v>-7</v>
      </c>
      <c r="AQ2012" s="69">
        <v>401189</v>
      </c>
      <c r="AR2012" s="69">
        <v>8821</v>
      </c>
      <c r="AS2012" s="69">
        <v>316896</v>
      </c>
      <c r="AT2012" s="69">
        <v>571860</v>
      </c>
      <c r="AU2012" s="69">
        <v>0</v>
      </c>
      <c r="AV2012" s="69">
        <v>8821</v>
      </c>
      <c r="AW2012" s="69">
        <v>0.6380749519931892</v>
      </c>
      <c r="AX2012" s="69">
        <v>0</v>
      </c>
      <c r="AY2012" s="69">
        <v>0</v>
      </c>
      <c r="AZ2012" s="69">
        <v>0</v>
      </c>
      <c r="BA2012" s="69">
        <v>571860</v>
      </c>
      <c r="BB2012" s="69">
        <v>0</v>
      </c>
      <c r="BC2012" s="69">
        <v>-571860</v>
      </c>
      <c r="BD2012" s="69">
        <v>0.82915840692016585</v>
      </c>
      <c r="BE2012" s="69">
        <v>41.430123886111716</v>
      </c>
      <c r="BF2012" s="69">
        <v>12.569876113888284</v>
      </c>
      <c r="BG2012" s="69">
        <v>81694.28571428571</v>
      </c>
      <c r="BH2012" s="69">
        <v>0</v>
      </c>
      <c r="BI2012" s="69">
        <v>-81694.28571428571</v>
      </c>
      <c r="BJ2012" s="69">
        <v>1.7448135417471564E-5</v>
      </c>
      <c r="BK2012" s="69">
        <v>0</v>
      </c>
      <c r="BL2012" s="69">
        <v>64.829384423534748</v>
      </c>
      <c r="BM2012" s="69">
        <v>-64.829384423534748</v>
      </c>
      <c r="BN2012" s="69">
        <v>0</v>
      </c>
      <c r="BO2012" s="69">
        <v>1.8045667979400182</v>
      </c>
      <c r="BP2012" s="69">
        <v>-1.8045667979400182</v>
      </c>
      <c r="BQ2012" s="69">
        <v>1804.5667979400182</v>
      </c>
      <c r="BR2012" s="69">
        <v>-1804.5667979400182</v>
      </c>
      <c r="BS2012" s="69">
        <v>0</v>
      </c>
      <c r="BT2012" s="69">
        <v>0</v>
      </c>
      <c r="BU2012" s="69">
        <v>64.829384423534748</v>
      </c>
      <c r="BV2012" s="69">
        <v>3.440523045248E-2</v>
      </c>
    </row>
    <row r="2013" spans="1:74">
      <c r="A2013" s="113" t="s">
        <v>1039</v>
      </c>
      <c r="B2013" s="69" t="s">
        <v>184</v>
      </c>
      <c r="C2013" s="69" t="s">
        <v>239</v>
      </c>
      <c r="D2013" s="69" t="s">
        <v>405</v>
      </c>
      <c r="E2013" s="69" t="s">
        <v>588</v>
      </c>
      <c r="F2013" s="69">
        <v>0</v>
      </c>
      <c r="G2013" s="69">
        <v>0</v>
      </c>
      <c r="H2013" s="69">
        <v>29640</v>
      </c>
      <c r="I2013" s="69">
        <v>491</v>
      </c>
      <c r="J2013" s="69">
        <v>370</v>
      </c>
      <c r="K2013" s="69">
        <v>16511</v>
      </c>
      <c r="L2013" s="69">
        <v>12848</v>
      </c>
      <c r="M2013" s="69">
        <v>383</v>
      </c>
      <c r="N2013" s="69">
        <v>1</v>
      </c>
      <c r="O2013" s="69">
        <v>0</v>
      </c>
      <c r="P2013" s="69">
        <v>1795.17</v>
      </c>
      <c r="Q2013" s="69">
        <v>25.75</v>
      </c>
      <c r="R2013" s="69">
        <v>896227</v>
      </c>
      <c r="S2013" s="69">
        <v>0</v>
      </c>
      <c r="T2013" s="69">
        <v>0</v>
      </c>
      <c r="U2013" s="69">
        <v>0</v>
      </c>
      <c r="V2013" s="69">
        <v>16647</v>
      </c>
      <c r="W2013" s="69">
        <v>54</v>
      </c>
      <c r="X2013" s="69">
        <v>0</v>
      </c>
      <c r="Y2013" s="69">
        <v>0</v>
      </c>
      <c r="Z2013" s="69">
        <v>0</v>
      </c>
      <c r="AA2013" s="69">
        <v>0</v>
      </c>
      <c r="AB2013" s="69">
        <v>0</v>
      </c>
      <c r="AC2013" s="69">
        <v>0</v>
      </c>
      <c r="AD2013" s="69">
        <v>0</v>
      </c>
      <c r="AE2013" s="69">
        <v>0</v>
      </c>
      <c r="AF2013" s="69">
        <v>601500</v>
      </c>
      <c r="AG2013" s="69">
        <v>294727</v>
      </c>
      <c r="AH2013" s="69">
        <v>0</v>
      </c>
      <c r="AI2013" s="69">
        <v>0</v>
      </c>
      <c r="AJ2013" s="69">
        <v>1</v>
      </c>
      <c r="AK2013" s="69">
        <v>-1</v>
      </c>
      <c r="AL2013" s="69">
        <v>14294</v>
      </c>
      <c r="AM2013" s="69">
        <v>8772</v>
      </c>
      <c r="AN2013" s="69">
        <v>2353</v>
      </c>
      <c r="AO2013" s="69">
        <v>8</v>
      </c>
      <c r="AP2013" s="69">
        <v>-8</v>
      </c>
      <c r="AQ2013" s="69">
        <v>417700</v>
      </c>
      <c r="AR2013" s="69">
        <v>9204</v>
      </c>
      <c r="AS2013" s="69">
        <v>329744</v>
      </c>
      <c r="AT2013" s="69">
        <v>601500</v>
      </c>
      <c r="AU2013" s="69">
        <v>0</v>
      </c>
      <c r="AV2013" s="69">
        <v>9204</v>
      </c>
      <c r="AW2013" s="69">
        <v>0.67114693040937168</v>
      </c>
      <c r="AX2013" s="69">
        <v>0</v>
      </c>
      <c r="AY2013" s="69">
        <v>0</v>
      </c>
      <c r="AZ2013" s="69">
        <v>0</v>
      </c>
      <c r="BA2013" s="69">
        <v>601500</v>
      </c>
      <c r="BB2013" s="69">
        <v>0</v>
      </c>
      <c r="BC2013" s="69">
        <v>-601500</v>
      </c>
      <c r="BD2013" s="69">
        <v>0.85865321078873069</v>
      </c>
      <c r="BE2013" s="69">
        <v>42.080593255911573</v>
      </c>
      <c r="BF2013" s="69">
        <v>11.919406744088427</v>
      </c>
      <c r="BG2013" s="69">
        <v>75187.5</v>
      </c>
      <c r="BH2013" s="69">
        <v>0</v>
      </c>
      <c r="BI2013" s="69">
        <v>-75187.5</v>
      </c>
      <c r="BJ2013" s="69">
        <v>1.9152501795547042E-5</v>
      </c>
      <c r="BK2013" s="69">
        <v>0</v>
      </c>
      <c r="BL2013" s="69">
        <v>65.352020860495443</v>
      </c>
      <c r="BM2013" s="69">
        <v>-65.352020860495443</v>
      </c>
      <c r="BN2013" s="69">
        <v>0</v>
      </c>
      <c r="BO2013" s="69">
        <v>1.824142364986171</v>
      </c>
      <c r="BP2013" s="69">
        <v>-1.824142364986171</v>
      </c>
      <c r="BQ2013" s="69">
        <v>1824.1423649861711</v>
      </c>
      <c r="BR2013" s="69">
        <v>-1824.1423649861711</v>
      </c>
      <c r="BS2013" s="69">
        <v>0</v>
      </c>
      <c r="BT2013" s="69">
        <v>0</v>
      </c>
      <c r="BU2013" s="69">
        <v>65.352020860495443</v>
      </c>
      <c r="BV2013" s="69">
        <v>3.4220732583193678E-2</v>
      </c>
    </row>
    <row r="2014" spans="1:74">
      <c r="A2014" s="113" t="s">
        <v>1040</v>
      </c>
      <c r="B2014" s="69" t="s">
        <v>184</v>
      </c>
      <c r="C2014" s="69" t="s">
        <v>239</v>
      </c>
      <c r="D2014" s="69" t="s">
        <v>405</v>
      </c>
      <c r="E2014" s="69" t="s">
        <v>588</v>
      </c>
      <c r="F2014" s="69">
        <v>0</v>
      </c>
      <c r="G2014" s="69">
        <v>0</v>
      </c>
      <c r="H2014" s="69">
        <v>30036</v>
      </c>
      <c r="I2014" s="69">
        <v>460</v>
      </c>
      <c r="J2014" s="69">
        <v>335</v>
      </c>
      <c r="K2014" s="69">
        <v>14972</v>
      </c>
      <c r="L2014" s="69">
        <v>11840</v>
      </c>
      <c r="M2014" s="69">
        <v>348</v>
      </c>
      <c r="N2014" s="69">
        <v>0</v>
      </c>
      <c r="O2014" s="69">
        <v>0</v>
      </c>
      <c r="P2014" s="69">
        <v>2006.14</v>
      </c>
      <c r="Q2014" s="69">
        <v>28.72</v>
      </c>
      <c r="R2014" s="69">
        <v>896227</v>
      </c>
      <c r="S2014" s="69">
        <v>0</v>
      </c>
      <c r="T2014" s="69">
        <v>0</v>
      </c>
      <c r="U2014" s="69">
        <v>0</v>
      </c>
      <c r="V2014" s="69">
        <v>16647</v>
      </c>
      <c r="W2014" s="69">
        <v>54</v>
      </c>
      <c r="X2014" s="69">
        <v>0</v>
      </c>
      <c r="Y2014" s="69">
        <v>0</v>
      </c>
      <c r="Z2014" s="69">
        <v>0</v>
      </c>
      <c r="AA2014" s="69">
        <v>0</v>
      </c>
      <c r="AB2014" s="69">
        <v>0</v>
      </c>
      <c r="AC2014" s="69">
        <v>0</v>
      </c>
      <c r="AD2014" s="69">
        <v>0</v>
      </c>
      <c r="AE2014" s="69">
        <v>0</v>
      </c>
      <c r="AF2014" s="69">
        <v>631536</v>
      </c>
      <c r="AG2014" s="69">
        <v>264691</v>
      </c>
      <c r="AH2014" s="69">
        <v>0</v>
      </c>
      <c r="AI2014" s="69">
        <v>0</v>
      </c>
      <c r="AJ2014" s="69">
        <v>1</v>
      </c>
      <c r="AK2014" s="69">
        <v>-1</v>
      </c>
      <c r="AL2014" s="69">
        <v>14754</v>
      </c>
      <c r="AM2014" s="69">
        <v>9107</v>
      </c>
      <c r="AN2014" s="69">
        <v>1893</v>
      </c>
      <c r="AO2014" s="69">
        <v>8</v>
      </c>
      <c r="AP2014" s="69">
        <v>-8</v>
      </c>
      <c r="AQ2014" s="69">
        <v>432672</v>
      </c>
      <c r="AR2014" s="69">
        <v>9552</v>
      </c>
      <c r="AS2014" s="69">
        <v>341584</v>
      </c>
      <c r="AT2014" s="69">
        <v>631536</v>
      </c>
      <c r="AU2014" s="69">
        <v>0</v>
      </c>
      <c r="AV2014" s="69">
        <v>9552</v>
      </c>
      <c r="AW2014" s="69">
        <v>0.70466076116876641</v>
      </c>
      <c r="AX2014" s="69">
        <v>0</v>
      </c>
      <c r="AY2014" s="69">
        <v>0</v>
      </c>
      <c r="AZ2014" s="69">
        <v>0</v>
      </c>
      <c r="BA2014" s="69">
        <v>631536</v>
      </c>
      <c r="BB2014" s="69">
        <v>0</v>
      </c>
      <c r="BC2014" s="69">
        <v>-631536</v>
      </c>
      <c r="BD2014" s="69">
        <v>0.88628581726437194</v>
      </c>
      <c r="BE2014" s="69">
        <v>42.804392029280194</v>
      </c>
      <c r="BF2014" s="69">
        <v>11.195607970719806</v>
      </c>
      <c r="BG2014" s="69">
        <v>78942</v>
      </c>
      <c r="BH2014" s="69">
        <v>0</v>
      </c>
      <c r="BI2014" s="69">
        <v>-78942</v>
      </c>
      <c r="BJ2014" s="69">
        <v>1.848975667480216E-5</v>
      </c>
      <c r="BK2014" s="69">
        <v>0</v>
      </c>
      <c r="BL2014" s="69">
        <v>66.115577889447238</v>
      </c>
      <c r="BM2014" s="69">
        <v>-66.115577889447238</v>
      </c>
      <c r="BN2014" s="69">
        <v>0</v>
      </c>
      <c r="BO2014" s="69">
        <v>1.8488453791746686</v>
      </c>
      <c r="BP2014" s="69">
        <v>-1.8488453791746686</v>
      </c>
      <c r="BQ2014" s="69">
        <v>1848.8453791746686</v>
      </c>
      <c r="BR2014" s="69">
        <v>-1848.8453791746686</v>
      </c>
      <c r="BS2014" s="69">
        <v>0</v>
      </c>
      <c r="BT2014" s="69">
        <v>0</v>
      </c>
      <c r="BU2014" s="69">
        <v>66.115577889447238</v>
      </c>
      <c r="BV2014" s="69">
        <v>3.4099733747503885E-2</v>
      </c>
    </row>
    <row r="2015" spans="1:74">
      <c r="A2015" s="113" t="s">
        <v>1041</v>
      </c>
      <c r="B2015" s="69" t="s">
        <v>184</v>
      </c>
      <c r="C2015" s="69" t="s">
        <v>239</v>
      </c>
      <c r="D2015" s="69" t="s">
        <v>405</v>
      </c>
      <c r="E2015" s="69" t="s">
        <v>588</v>
      </c>
      <c r="F2015" s="69">
        <v>0</v>
      </c>
      <c r="G2015" s="69">
        <v>0</v>
      </c>
      <c r="H2015" s="69">
        <v>30090</v>
      </c>
      <c r="I2015" s="69">
        <v>518</v>
      </c>
      <c r="J2015" s="69">
        <v>399</v>
      </c>
      <c r="K2015" s="69">
        <v>16755</v>
      </c>
      <c r="L2015" s="69">
        <v>13061</v>
      </c>
      <c r="M2015" s="69">
        <v>416</v>
      </c>
      <c r="N2015" s="69">
        <v>0</v>
      </c>
      <c r="O2015" s="69">
        <v>0</v>
      </c>
      <c r="P2015" s="69">
        <v>1795.88</v>
      </c>
      <c r="Q2015" s="69">
        <v>24.11</v>
      </c>
      <c r="R2015" s="69">
        <v>896227</v>
      </c>
      <c r="S2015" s="69">
        <v>0</v>
      </c>
      <c r="T2015" s="69">
        <v>0</v>
      </c>
      <c r="U2015" s="69">
        <v>0</v>
      </c>
      <c r="V2015" s="69">
        <v>16647</v>
      </c>
      <c r="W2015" s="69">
        <v>54</v>
      </c>
      <c r="X2015" s="69">
        <v>0</v>
      </c>
      <c r="Y2015" s="69">
        <v>0</v>
      </c>
      <c r="Z2015" s="69">
        <v>0</v>
      </c>
      <c r="AA2015" s="69">
        <v>0</v>
      </c>
      <c r="AB2015" s="69">
        <v>0</v>
      </c>
      <c r="AC2015" s="69">
        <v>0</v>
      </c>
      <c r="AD2015" s="69">
        <v>0</v>
      </c>
      <c r="AE2015" s="69">
        <v>0</v>
      </c>
      <c r="AF2015" s="69">
        <v>661626</v>
      </c>
      <c r="AG2015" s="69">
        <v>234601</v>
      </c>
      <c r="AH2015" s="69">
        <v>0</v>
      </c>
      <c r="AI2015" s="69">
        <v>0</v>
      </c>
      <c r="AJ2015" s="69">
        <v>1</v>
      </c>
      <c r="AK2015" s="69">
        <v>-1</v>
      </c>
      <c r="AL2015" s="69">
        <v>15272</v>
      </c>
      <c r="AM2015" s="69">
        <v>9506</v>
      </c>
      <c r="AN2015" s="69">
        <v>1375</v>
      </c>
      <c r="AO2015" s="69">
        <v>8</v>
      </c>
      <c r="AP2015" s="69">
        <v>-8</v>
      </c>
      <c r="AQ2015" s="69">
        <v>449427</v>
      </c>
      <c r="AR2015" s="69">
        <v>9968</v>
      </c>
      <c r="AS2015" s="69">
        <v>354645</v>
      </c>
      <c r="AT2015" s="69">
        <v>661626</v>
      </c>
      <c r="AU2015" s="69">
        <v>0</v>
      </c>
      <c r="AV2015" s="69">
        <v>9968</v>
      </c>
      <c r="AW2015" s="69">
        <v>0.73823484452041721</v>
      </c>
      <c r="AX2015" s="69">
        <v>0</v>
      </c>
      <c r="AY2015" s="69">
        <v>0</v>
      </c>
      <c r="AZ2015" s="69">
        <v>0</v>
      </c>
      <c r="BA2015" s="69">
        <v>661626</v>
      </c>
      <c r="BB2015" s="69">
        <v>0</v>
      </c>
      <c r="BC2015" s="69">
        <v>-661626</v>
      </c>
      <c r="BD2015" s="69">
        <v>0.91740253499128976</v>
      </c>
      <c r="BE2015" s="69">
        <v>43.322812991094814</v>
      </c>
      <c r="BF2015" s="69">
        <v>10.677187008905186</v>
      </c>
      <c r="BG2015" s="69">
        <v>82703.25</v>
      </c>
      <c r="BH2015" s="69">
        <v>0</v>
      </c>
      <c r="BI2015" s="69">
        <v>-82703.25</v>
      </c>
      <c r="BJ2015" s="69">
        <v>1.7800443676058626E-5</v>
      </c>
      <c r="BK2015" s="69">
        <v>0</v>
      </c>
      <c r="BL2015" s="69">
        <v>66.375</v>
      </c>
      <c r="BM2015" s="69">
        <v>-66.375</v>
      </c>
      <c r="BN2015" s="69">
        <v>0</v>
      </c>
      <c r="BO2015" s="69">
        <v>1.8656008120796854</v>
      </c>
      <c r="BP2015" s="69">
        <v>-1.8656008120796854</v>
      </c>
      <c r="BQ2015" s="69">
        <v>1865.6008120796855</v>
      </c>
      <c r="BR2015" s="69">
        <v>-1865.6008120796855</v>
      </c>
      <c r="BS2015" s="69">
        <v>0</v>
      </c>
      <c r="BT2015" s="69">
        <v>0</v>
      </c>
      <c r="BU2015" s="69">
        <v>66.375</v>
      </c>
      <c r="BV2015" s="69">
        <v>3.3981046977595915E-2</v>
      </c>
    </row>
    <row r="2016" spans="1:74">
      <c r="A2016" s="113" t="s">
        <v>1042</v>
      </c>
      <c r="B2016" s="69" t="s">
        <v>184</v>
      </c>
      <c r="C2016" s="69" t="s">
        <v>239</v>
      </c>
      <c r="D2016" s="69" t="s">
        <v>405</v>
      </c>
      <c r="E2016" s="69" t="s">
        <v>588</v>
      </c>
      <c r="F2016" s="69">
        <v>0</v>
      </c>
      <c r="G2016" s="69">
        <v>0</v>
      </c>
      <c r="H2016" s="69">
        <v>31436</v>
      </c>
      <c r="I2016" s="69">
        <v>523</v>
      </c>
      <c r="J2016" s="69">
        <v>399</v>
      </c>
      <c r="K2016" s="69">
        <v>17111</v>
      </c>
      <c r="L2016" s="69">
        <v>13672</v>
      </c>
      <c r="M2016" s="69">
        <v>416</v>
      </c>
      <c r="N2016" s="69">
        <v>0</v>
      </c>
      <c r="O2016" s="69">
        <v>0</v>
      </c>
      <c r="P2016" s="69">
        <v>1837.18</v>
      </c>
      <c r="Q2016" s="69">
        <v>25.17</v>
      </c>
      <c r="R2016" s="69">
        <v>896227</v>
      </c>
      <c r="S2016" s="69">
        <v>0</v>
      </c>
      <c r="T2016" s="69">
        <v>0</v>
      </c>
      <c r="U2016" s="69">
        <v>0</v>
      </c>
      <c r="V2016" s="69">
        <v>16647</v>
      </c>
      <c r="W2016" s="69">
        <v>54</v>
      </c>
      <c r="X2016" s="69">
        <v>0</v>
      </c>
      <c r="Y2016" s="69">
        <v>0</v>
      </c>
      <c r="Z2016" s="69">
        <v>0</v>
      </c>
      <c r="AA2016" s="69">
        <v>0</v>
      </c>
      <c r="AB2016" s="69">
        <v>0</v>
      </c>
      <c r="AC2016" s="69">
        <v>0</v>
      </c>
      <c r="AD2016" s="69">
        <v>0</v>
      </c>
      <c r="AE2016" s="69">
        <v>0</v>
      </c>
      <c r="AF2016" s="69">
        <v>693062</v>
      </c>
      <c r="AG2016" s="69">
        <v>203165</v>
      </c>
      <c r="AH2016" s="69">
        <v>0</v>
      </c>
      <c r="AI2016" s="69">
        <v>0</v>
      </c>
      <c r="AJ2016" s="69">
        <v>1</v>
      </c>
      <c r="AK2016" s="69">
        <v>-1</v>
      </c>
      <c r="AL2016" s="69">
        <v>15795</v>
      </c>
      <c r="AM2016" s="69">
        <v>9905</v>
      </c>
      <c r="AN2016" s="69">
        <v>852</v>
      </c>
      <c r="AO2016" s="69">
        <v>8</v>
      </c>
      <c r="AP2016" s="69">
        <v>-8</v>
      </c>
      <c r="AQ2016" s="69">
        <v>466538</v>
      </c>
      <c r="AR2016" s="69">
        <v>10384</v>
      </c>
      <c r="AS2016" s="69">
        <v>368317</v>
      </c>
      <c r="AT2016" s="69">
        <v>693062</v>
      </c>
      <c r="AU2016" s="69">
        <v>0</v>
      </c>
      <c r="AV2016" s="69">
        <v>10384</v>
      </c>
      <c r="AW2016" s="69">
        <v>0.77331077952349125</v>
      </c>
      <c r="AX2016" s="69">
        <v>0</v>
      </c>
      <c r="AY2016" s="69">
        <v>0</v>
      </c>
      <c r="AZ2016" s="69">
        <v>0</v>
      </c>
      <c r="BA2016" s="69">
        <v>693062</v>
      </c>
      <c r="BB2016" s="69">
        <v>0</v>
      </c>
      <c r="BC2016" s="69">
        <v>-693062</v>
      </c>
      <c r="BD2016" s="69">
        <v>0.94881960713642099</v>
      </c>
      <c r="BE2016" s="69">
        <v>43.878569167458053</v>
      </c>
      <c r="BF2016" s="69">
        <v>10.121430832541947</v>
      </c>
      <c r="BG2016" s="69">
        <v>86632.75</v>
      </c>
      <c r="BH2016" s="69">
        <v>0</v>
      </c>
      <c r="BI2016" s="69">
        <v>-86632.75</v>
      </c>
      <c r="BJ2016" s="69">
        <v>1.7147584977000803E-5</v>
      </c>
      <c r="BK2016" s="69">
        <v>0</v>
      </c>
      <c r="BL2016" s="69">
        <v>66.743258859784277</v>
      </c>
      <c r="BM2016" s="69">
        <v>-66.743258859784277</v>
      </c>
      <c r="BN2016" s="69">
        <v>0</v>
      </c>
      <c r="BO2016" s="69">
        <v>1.8816997314813055</v>
      </c>
      <c r="BP2016" s="69">
        <v>-1.8816997314813055</v>
      </c>
      <c r="BQ2016" s="69">
        <v>1881.6997314813054</v>
      </c>
      <c r="BR2016" s="69">
        <v>-1881.6997314813054</v>
      </c>
      <c r="BS2016" s="69">
        <v>0</v>
      </c>
      <c r="BT2016" s="69">
        <v>0</v>
      </c>
      <c r="BU2016" s="69">
        <v>66.743258859784277</v>
      </c>
      <c r="BV2016" s="69">
        <v>3.3855763088965957E-2</v>
      </c>
    </row>
    <row r="2017" spans="1:74">
      <c r="A2017" s="113" t="s">
        <v>1043</v>
      </c>
      <c r="B2017" s="69" t="s">
        <v>184</v>
      </c>
      <c r="C2017" s="69" t="s">
        <v>239</v>
      </c>
      <c r="D2017" s="69" t="s">
        <v>405</v>
      </c>
      <c r="E2017" s="69" t="s">
        <v>588</v>
      </c>
      <c r="F2017" s="69">
        <v>0</v>
      </c>
      <c r="G2017" s="69">
        <v>0</v>
      </c>
      <c r="H2017" s="69">
        <v>30814</v>
      </c>
      <c r="I2017" s="69">
        <v>536</v>
      </c>
      <c r="J2017" s="69">
        <v>387</v>
      </c>
      <c r="K2017" s="69">
        <v>17729</v>
      </c>
      <c r="L2017" s="69">
        <v>13910</v>
      </c>
      <c r="M2017" s="69">
        <v>403</v>
      </c>
      <c r="N2017" s="69">
        <v>1</v>
      </c>
      <c r="O2017" s="69">
        <v>0</v>
      </c>
      <c r="P2017" s="69">
        <v>1738.06</v>
      </c>
      <c r="Q2017" s="69">
        <v>25.42</v>
      </c>
      <c r="R2017" s="69">
        <v>896227</v>
      </c>
      <c r="S2017" s="69">
        <v>0</v>
      </c>
      <c r="T2017" s="69">
        <v>0</v>
      </c>
      <c r="U2017" s="69">
        <v>0</v>
      </c>
      <c r="V2017" s="69">
        <v>16647</v>
      </c>
      <c r="W2017" s="69">
        <v>54</v>
      </c>
      <c r="X2017" s="69">
        <v>0</v>
      </c>
      <c r="Y2017" s="69">
        <v>0</v>
      </c>
      <c r="Z2017" s="69">
        <v>0</v>
      </c>
      <c r="AA2017" s="69">
        <v>0</v>
      </c>
      <c r="AB2017" s="69">
        <v>0</v>
      </c>
      <c r="AC2017" s="69">
        <v>0</v>
      </c>
      <c r="AD2017" s="69">
        <v>0</v>
      </c>
      <c r="AE2017" s="69">
        <v>0</v>
      </c>
      <c r="AF2017" s="69">
        <v>723876</v>
      </c>
      <c r="AG2017" s="69">
        <v>172351</v>
      </c>
      <c r="AH2017" s="69">
        <v>0</v>
      </c>
      <c r="AI2017" s="69">
        <v>0</v>
      </c>
      <c r="AJ2017" s="69">
        <v>1</v>
      </c>
      <c r="AK2017" s="69">
        <v>-1</v>
      </c>
      <c r="AL2017" s="69">
        <v>16331</v>
      </c>
      <c r="AM2017" s="69">
        <v>10292</v>
      </c>
      <c r="AN2017" s="69">
        <v>316</v>
      </c>
      <c r="AO2017" s="69">
        <v>9</v>
      </c>
      <c r="AP2017" s="69">
        <v>-9</v>
      </c>
      <c r="AQ2017" s="69">
        <v>484267</v>
      </c>
      <c r="AR2017" s="69">
        <v>10787</v>
      </c>
      <c r="AS2017" s="69">
        <v>382227</v>
      </c>
      <c r="AT2017" s="69">
        <v>723876</v>
      </c>
      <c r="AU2017" s="69">
        <v>0</v>
      </c>
      <c r="AV2017" s="69">
        <v>10787</v>
      </c>
      <c r="AW2017" s="69">
        <v>0.80769269392687348</v>
      </c>
      <c r="AX2017" s="69">
        <v>0</v>
      </c>
      <c r="AY2017" s="69">
        <v>0</v>
      </c>
      <c r="AZ2017" s="69">
        <v>0</v>
      </c>
      <c r="BA2017" s="69">
        <v>723876</v>
      </c>
      <c r="BB2017" s="69">
        <v>0</v>
      </c>
      <c r="BC2017" s="69">
        <v>-723876</v>
      </c>
      <c r="BD2017" s="69">
        <v>0.98101760076890732</v>
      </c>
      <c r="BE2017" s="69">
        <v>44.325270957075503</v>
      </c>
      <c r="BF2017" s="69">
        <v>9.674729042924497</v>
      </c>
      <c r="BG2017" s="69">
        <v>80430.666666666672</v>
      </c>
      <c r="BH2017" s="69">
        <v>0</v>
      </c>
      <c r="BI2017" s="69">
        <v>-80430.666666666672</v>
      </c>
      <c r="BJ2017" s="69">
        <v>1.8584788969721247E-5</v>
      </c>
      <c r="BK2017" s="69">
        <v>0</v>
      </c>
      <c r="BL2017" s="69">
        <v>67.106331695559476</v>
      </c>
      <c r="BM2017" s="69">
        <v>-67.106331695559476</v>
      </c>
      <c r="BN2017" s="69">
        <v>0</v>
      </c>
      <c r="BO2017" s="69">
        <v>1.8938379549325401</v>
      </c>
      <c r="BP2017" s="69">
        <v>-1.8938379549325401</v>
      </c>
      <c r="BQ2017" s="69">
        <v>1893.8379549325402</v>
      </c>
      <c r="BR2017" s="69">
        <v>-1893.8379549325402</v>
      </c>
      <c r="BS2017" s="69">
        <v>0</v>
      </c>
      <c r="BT2017" s="69">
        <v>0</v>
      </c>
      <c r="BU2017" s="69">
        <v>67.106331695559476</v>
      </c>
      <c r="BV2017" s="69">
        <v>3.3723132073835302E-2</v>
      </c>
    </row>
    <row r="2018" spans="1:74">
      <c r="A2018" s="113" t="s">
        <v>1044</v>
      </c>
      <c r="B2018" s="69" t="s">
        <v>184</v>
      </c>
      <c r="C2018" s="69" t="s">
        <v>239</v>
      </c>
      <c r="D2018" s="69" t="s">
        <v>405</v>
      </c>
      <c r="E2018" s="69" t="s">
        <v>588</v>
      </c>
      <c r="F2018" s="69">
        <v>0</v>
      </c>
      <c r="G2018" s="69">
        <v>0</v>
      </c>
      <c r="H2018" s="69">
        <v>30116</v>
      </c>
      <c r="I2018" s="69">
        <v>487</v>
      </c>
      <c r="J2018" s="69">
        <v>334</v>
      </c>
      <c r="K2018" s="69">
        <v>18462</v>
      </c>
      <c r="L2018" s="69">
        <v>14485</v>
      </c>
      <c r="M2018" s="69">
        <v>348</v>
      </c>
      <c r="N2018" s="69">
        <v>0</v>
      </c>
      <c r="O2018" s="69">
        <v>0</v>
      </c>
      <c r="P2018" s="69">
        <v>1631.24</v>
      </c>
      <c r="Q2018" s="69">
        <v>28.82</v>
      </c>
      <c r="R2018" s="69">
        <v>896227</v>
      </c>
      <c r="S2018" s="69">
        <v>0</v>
      </c>
      <c r="T2018" s="69">
        <v>0</v>
      </c>
      <c r="U2018" s="69">
        <v>0</v>
      </c>
      <c r="V2018" s="69">
        <v>16647</v>
      </c>
      <c r="W2018" s="69">
        <v>54</v>
      </c>
      <c r="X2018" s="69">
        <v>0</v>
      </c>
      <c r="Y2018" s="69">
        <v>0</v>
      </c>
      <c r="Z2018" s="69">
        <v>0</v>
      </c>
      <c r="AA2018" s="69">
        <v>0</v>
      </c>
      <c r="AB2018" s="69">
        <v>0</v>
      </c>
      <c r="AC2018" s="69">
        <v>0</v>
      </c>
      <c r="AD2018" s="69">
        <v>0</v>
      </c>
      <c r="AE2018" s="69">
        <v>0</v>
      </c>
      <c r="AF2018" s="69">
        <v>753992</v>
      </c>
      <c r="AG2018" s="69">
        <v>142235</v>
      </c>
      <c r="AH2018" s="69">
        <v>0</v>
      </c>
      <c r="AI2018" s="69">
        <v>0</v>
      </c>
      <c r="AJ2018" s="69">
        <v>1</v>
      </c>
      <c r="AK2018" s="69">
        <v>-1</v>
      </c>
      <c r="AL2018" s="69">
        <v>16818</v>
      </c>
      <c r="AM2018" s="69">
        <v>10626</v>
      </c>
      <c r="AN2018" s="69">
        <v>-171</v>
      </c>
      <c r="AO2018" s="69">
        <v>9</v>
      </c>
      <c r="AP2018" s="69">
        <v>-9</v>
      </c>
      <c r="AQ2018" s="69">
        <v>502729</v>
      </c>
      <c r="AR2018" s="69">
        <v>11135</v>
      </c>
      <c r="AS2018" s="69">
        <v>396712</v>
      </c>
      <c r="AT2018" s="69">
        <v>753992</v>
      </c>
      <c r="AU2018" s="69">
        <v>0</v>
      </c>
      <c r="AV2018" s="69">
        <v>11135</v>
      </c>
      <c r="AW2018" s="69">
        <v>0.84129578778590697</v>
      </c>
      <c r="AX2018" s="69">
        <v>0</v>
      </c>
      <c r="AY2018" s="69">
        <v>0</v>
      </c>
      <c r="AZ2018" s="69">
        <v>0</v>
      </c>
      <c r="BA2018" s="69">
        <v>753992</v>
      </c>
      <c r="BB2018" s="69">
        <v>0</v>
      </c>
      <c r="BC2018" s="69">
        <v>-753992</v>
      </c>
      <c r="BD2018" s="69">
        <v>1.0102721211029013</v>
      </c>
      <c r="BE2018" s="69">
        <v>44.832441431799261</v>
      </c>
      <c r="BF2018" s="69">
        <v>9.1675585682007394</v>
      </c>
      <c r="BG2018" s="69">
        <v>83776.888888888891</v>
      </c>
      <c r="BH2018" s="69">
        <v>0</v>
      </c>
      <c r="BI2018" s="69">
        <v>-83776.888888888891</v>
      </c>
      <c r="BJ2018" s="69">
        <v>1.7902289304973453E-5</v>
      </c>
      <c r="BK2018" s="69">
        <v>0</v>
      </c>
      <c r="BL2018" s="69">
        <v>67.713695554557702</v>
      </c>
      <c r="BM2018" s="69">
        <v>-67.713695554557702</v>
      </c>
      <c r="BN2018" s="69">
        <v>0</v>
      </c>
      <c r="BO2018" s="69">
        <v>1.9006029563007925</v>
      </c>
      <c r="BP2018" s="69">
        <v>-1.9006029563007925</v>
      </c>
      <c r="BQ2018" s="69">
        <v>1900.6029563007924</v>
      </c>
      <c r="BR2018" s="69">
        <v>-1900.6029563007924</v>
      </c>
      <c r="BS2018" s="69">
        <v>0</v>
      </c>
      <c r="BT2018" s="69">
        <v>0</v>
      </c>
      <c r="BU2018" s="69">
        <v>67.713695554557702</v>
      </c>
      <c r="BV2018" s="69">
        <v>3.3453411281227065E-2</v>
      </c>
    </row>
    <row r="2019" spans="1:74">
      <c r="A2019" s="113" t="s">
        <v>1045</v>
      </c>
      <c r="B2019" s="69" t="s">
        <v>184</v>
      </c>
      <c r="C2019" s="69" t="s">
        <v>239</v>
      </c>
      <c r="D2019" s="69" t="s">
        <v>405</v>
      </c>
      <c r="E2019" s="69" t="s">
        <v>588</v>
      </c>
      <c r="F2019" s="69">
        <v>0</v>
      </c>
      <c r="G2019" s="69">
        <v>0</v>
      </c>
      <c r="H2019" s="69">
        <v>29617</v>
      </c>
      <c r="I2019" s="69">
        <v>610</v>
      </c>
      <c r="J2019" s="69">
        <v>382</v>
      </c>
      <c r="K2019" s="69">
        <v>18339</v>
      </c>
      <c r="L2019" s="69">
        <v>14269</v>
      </c>
      <c r="M2019" s="69">
        <v>402</v>
      </c>
      <c r="N2019" s="69">
        <v>1</v>
      </c>
      <c r="O2019" s="69">
        <v>0</v>
      </c>
      <c r="P2019" s="69">
        <v>1614.97</v>
      </c>
      <c r="Q2019" s="69">
        <v>24.48</v>
      </c>
      <c r="R2019" s="69">
        <v>896227</v>
      </c>
      <c r="S2019" s="69">
        <v>0</v>
      </c>
      <c r="T2019" s="69">
        <v>0</v>
      </c>
      <c r="U2019" s="69">
        <v>0</v>
      </c>
      <c r="V2019" s="69">
        <v>16647</v>
      </c>
      <c r="W2019" s="69">
        <v>54</v>
      </c>
      <c r="X2019" s="69">
        <v>0</v>
      </c>
      <c r="Y2019" s="69">
        <v>0</v>
      </c>
      <c r="Z2019" s="69">
        <v>0</v>
      </c>
      <c r="AA2019" s="69">
        <v>0</v>
      </c>
      <c r="AB2019" s="69">
        <v>0</v>
      </c>
      <c r="AC2019" s="69">
        <v>0</v>
      </c>
      <c r="AD2019" s="69">
        <v>0</v>
      </c>
      <c r="AE2019" s="69">
        <v>0</v>
      </c>
      <c r="AF2019" s="69">
        <v>783609</v>
      </c>
      <c r="AG2019" s="69">
        <v>112618</v>
      </c>
      <c r="AH2019" s="69">
        <v>0</v>
      </c>
      <c r="AI2019" s="69">
        <v>0</v>
      </c>
      <c r="AJ2019" s="69">
        <v>1</v>
      </c>
      <c r="AK2019" s="69">
        <v>-1</v>
      </c>
      <c r="AL2019" s="69">
        <v>17428</v>
      </c>
      <c r="AM2019" s="69">
        <v>11008</v>
      </c>
      <c r="AN2019" s="69">
        <v>-781</v>
      </c>
      <c r="AO2019" s="69">
        <v>10</v>
      </c>
      <c r="AP2019" s="69">
        <v>-10</v>
      </c>
      <c r="AQ2019" s="69">
        <v>521068</v>
      </c>
      <c r="AR2019" s="69">
        <v>11537</v>
      </c>
      <c r="AS2019" s="69">
        <v>410981</v>
      </c>
      <c r="AT2019" s="69">
        <v>783609</v>
      </c>
      <c r="AU2019" s="69">
        <v>0</v>
      </c>
      <c r="AV2019" s="69">
        <v>11537</v>
      </c>
      <c r="AW2019" s="69">
        <v>0.87434210306094329</v>
      </c>
      <c r="AX2019" s="69">
        <v>0</v>
      </c>
      <c r="AY2019" s="69">
        <v>0</v>
      </c>
      <c r="AZ2019" s="69">
        <v>0</v>
      </c>
      <c r="BA2019" s="69">
        <v>783609</v>
      </c>
      <c r="BB2019" s="69">
        <v>0</v>
      </c>
      <c r="BC2019" s="69">
        <v>-783609</v>
      </c>
      <c r="BD2019" s="69">
        <v>1.0469153601249475</v>
      </c>
      <c r="BE2019" s="69">
        <v>44.962646316272668</v>
      </c>
      <c r="BF2019" s="69">
        <v>9.0373536837273321</v>
      </c>
      <c r="BG2019" s="69">
        <v>78360.899999999994</v>
      </c>
      <c r="BH2019" s="69">
        <v>0</v>
      </c>
      <c r="BI2019" s="69">
        <v>-78360.899999999994</v>
      </c>
      <c r="BJ2019" s="69">
        <v>1.9191353143927471E-5</v>
      </c>
      <c r="BK2019" s="69">
        <v>0</v>
      </c>
      <c r="BL2019" s="69">
        <v>67.921383375227535</v>
      </c>
      <c r="BM2019" s="69">
        <v>-67.921383375227535</v>
      </c>
      <c r="BN2019" s="69">
        <v>0</v>
      </c>
      <c r="BO2019" s="69">
        <v>1.9066793842051093</v>
      </c>
      <c r="BP2019" s="69">
        <v>-1.9066793842051093</v>
      </c>
      <c r="BQ2019" s="69">
        <v>1906.6793842051093</v>
      </c>
      <c r="BR2019" s="69">
        <v>-1906.6793842051093</v>
      </c>
      <c r="BS2019" s="69">
        <v>0</v>
      </c>
      <c r="BT2019" s="69">
        <v>0</v>
      </c>
      <c r="BU2019" s="69">
        <v>67.921383375227535</v>
      </c>
      <c r="BV2019" s="69">
        <v>3.34466902592368E-2</v>
      </c>
    </row>
    <row r="2020" spans="1:74">
      <c r="A2020" s="113" t="s">
        <v>1046</v>
      </c>
      <c r="B2020" s="69" t="s">
        <v>184</v>
      </c>
      <c r="C2020" s="69" t="s">
        <v>239</v>
      </c>
      <c r="D2020" s="69" t="s">
        <v>405</v>
      </c>
      <c r="E2020" s="69" t="s">
        <v>588</v>
      </c>
      <c r="F2020" s="69">
        <v>0</v>
      </c>
      <c r="G2020" s="69">
        <v>0</v>
      </c>
      <c r="H2020" s="69">
        <v>29000</v>
      </c>
      <c r="I2020" s="69">
        <v>549</v>
      </c>
      <c r="J2020" s="69">
        <v>337</v>
      </c>
      <c r="K2020" s="69">
        <v>17231</v>
      </c>
      <c r="L2020" s="69">
        <v>13424</v>
      </c>
      <c r="M2020" s="69">
        <v>358</v>
      </c>
      <c r="N2020" s="69">
        <v>1</v>
      </c>
      <c r="O2020" s="69">
        <v>0</v>
      </c>
      <c r="P2020" s="69">
        <v>1683.01</v>
      </c>
      <c r="Q2020" s="69">
        <v>26.93</v>
      </c>
      <c r="R2020" s="69">
        <v>896227</v>
      </c>
      <c r="S2020" s="69">
        <v>0</v>
      </c>
      <c r="T2020" s="69">
        <v>0</v>
      </c>
      <c r="U2020" s="69">
        <v>0</v>
      </c>
      <c r="V2020" s="69">
        <v>16647</v>
      </c>
      <c r="W2020" s="69">
        <v>54</v>
      </c>
      <c r="X2020" s="69">
        <v>0</v>
      </c>
      <c r="Y2020" s="69">
        <v>0</v>
      </c>
      <c r="Z2020" s="69">
        <v>0</v>
      </c>
      <c r="AA2020" s="69">
        <v>0</v>
      </c>
      <c r="AB2020" s="69">
        <v>0</v>
      </c>
      <c r="AC2020" s="69">
        <v>0</v>
      </c>
      <c r="AD2020" s="69">
        <v>0</v>
      </c>
      <c r="AE2020" s="69">
        <v>0</v>
      </c>
      <c r="AF2020" s="69">
        <v>812609</v>
      </c>
      <c r="AG2020" s="69">
        <v>83618</v>
      </c>
      <c r="AH2020" s="69">
        <v>0</v>
      </c>
      <c r="AI2020" s="69">
        <v>0</v>
      </c>
      <c r="AJ2020" s="69">
        <v>1</v>
      </c>
      <c r="AK2020" s="69">
        <v>-1</v>
      </c>
      <c r="AL2020" s="69">
        <v>17977</v>
      </c>
      <c r="AM2020" s="69">
        <v>11345</v>
      </c>
      <c r="AN2020" s="69">
        <v>-1330</v>
      </c>
      <c r="AO2020" s="69">
        <v>11</v>
      </c>
      <c r="AP2020" s="69">
        <v>-11</v>
      </c>
      <c r="AQ2020" s="69">
        <v>538299</v>
      </c>
      <c r="AR2020" s="69">
        <v>11895</v>
      </c>
      <c r="AS2020" s="69">
        <v>424405</v>
      </c>
      <c r="AT2020" s="69">
        <v>812609</v>
      </c>
      <c r="AU2020" s="69">
        <v>0</v>
      </c>
      <c r="AV2020" s="69">
        <v>11895</v>
      </c>
      <c r="AW2020" s="69">
        <v>0.90669997668001523</v>
      </c>
      <c r="AX2020" s="69">
        <v>0</v>
      </c>
      <c r="AY2020" s="69">
        <v>0</v>
      </c>
      <c r="AZ2020" s="69">
        <v>0</v>
      </c>
      <c r="BA2020" s="69">
        <v>812609</v>
      </c>
      <c r="BB2020" s="69">
        <v>0</v>
      </c>
      <c r="BC2020" s="69">
        <v>-812609</v>
      </c>
      <c r="BD2020" s="69">
        <v>1.0798942752447889</v>
      </c>
      <c r="BE2020" s="69">
        <v>45.202703454413971</v>
      </c>
      <c r="BF2020" s="69">
        <v>8.797296545586029</v>
      </c>
      <c r="BG2020" s="69">
        <v>73873.545454545456</v>
      </c>
      <c r="BH2020" s="69">
        <v>0</v>
      </c>
      <c r="BI2020" s="69">
        <v>-73873.545454545456</v>
      </c>
      <c r="BJ2020" s="69">
        <v>2.0434739800742711E-5</v>
      </c>
      <c r="BK2020" s="69">
        <v>0</v>
      </c>
      <c r="BL2020" s="69">
        <v>68.31517444304329</v>
      </c>
      <c r="BM2020" s="69">
        <v>-68.31517444304329</v>
      </c>
      <c r="BN2020" s="69">
        <v>0</v>
      </c>
      <c r="BO2020" s="69">
        <v>1.9147017589330946</v>
      </c>
      <c r="BP2020" s="69">
        <v>-1.9147017589330946</v>
      </c>
      <c r="BQ2020" s="69">
        <v>1914.7017589330947</v>
      </c>
      <c r="BR2020" s="69">
        <v>-1914.7017589330947</v>
      </c>
      <c r="BS2020" s="69">
        <v>0</v>
      </c>
      <c r="BT2020" s="69">
        <v>0</v>
      </c>
      <c r="BU2020" s="69">
        <v>68.31517444304329</v>
      </c>
      <c r="BV2020" s="69">
        <v>3.3395937945268336E-2</v>
      </c>
    </row>
    <row r="2021" spans="1:74">
      <c r="A2021" s="113" t="s">
        <v>1047</v>
      </c>
      <c r="B2021" s="69" t="s">
        <v>184</v>
      </c>
      <c r="C2021" s="69" t="s">
        <v>239</v>
      </c>
      <c r="D2021" s="69" t="s">
        <v>405</v>
      </c>
      <c r="E2021" s="69" t="s">
        <v>588</v>
      </c>
      <c r="F2021" s="69">
        <v>0</v>
      </c>
      <c r="G2021" s="69">
        <v>0</v>
      </c>
      <c r="H2021" s="69">
        <v>29712</v>
      </c>
      <c r="I2021" s="69">
        <v>593</v>
      </c>
      <c r="J2021" s="69">
        <v>342</v>
      </c>
      <c r="K2021" s="69">
        <v>16903</v>
      </c>
      <c r="L2021" s="69">
        <v>13612</v>
      </c>
      <c r="M2021" s="69">
        <v>364</v>
      </c>
      <c r="N2021" s="69">
        <v>0</v>
      </c>
      <c r="O2021" s="69">
        <v>0</v>
      </c>
      <c r="P2021" s="69">
        <v>1757.79</v>
      </c>
      <c r="Q2021" s="69">
        <v>27.18</v>
      </c>
      <c r="R2021" s="69">
        <v>896227</v>
      </c>
      <c r="S2021" s="69">
        <v>0</v>
      </c>
      <c r="T2021" s="69">
        <v>0</v>
      </c>
      <c r="U2021" s="69">
        <v>0</v>
      </c>
      <c r="V2021" s="69">
        <v>16647</v>
      </c>
      <c r="W2021" s="69">
        <v>54</v>
      </c>
      <c r="X2021" s="69">
        <v>0</v>
      </c>
      <c r="Y2021" s="69">
        <v>0</v>
      </c>
      <c r="Z2021" s="69">
        <v>0</v>
      </c>
      <c r="AA2021" s="69">
        <v>0</v>
      </c>
      <c r="AB2021" s="69">
        <v>0</v>
      </c>
      <c r="AC2021" s="69">
        <v>0</v>
      </c>
      <c r="AD2021" s="69">
        <v>0</v>
      </c>
      <c r="AE2021" s="69">
        <v>0</v>
      </c>
      <c r="AF2021" s="69">
        <v>842321</v>
      </c>
      <c r="AG2021" s="69">
        <v>53906</v>
      </c>
      <c r="AH2021" s="69">
        <v>0</v>
      </c>
      <c r="AI2021" s="69">
        <v>0</v>
      </c>
      <c r="AJ2021" s="69">
        <v>1</v>
      </c>
      <c r="AK2021" s="69">
        <v>-1</v>
      </c>
      <c r="AL2021" s="69">
        <v>18570</v>
      </c>
      <c r="AM2021" s="69">
        <v>11687</v>
      </c>
      <c r="AN2021" s="69">
        <v>-1923</v>
      </c>
      <c r="AO2021" s="69">
        <v>11</v>
      </c>
      <c r="AP2021" s="69">
        <v>-11</v>
      </c>
      <c r="AQ2021" s="69">
        <v>555202</v>
      </c>
      <c r="AR2021" s="69">
        <v>12259</v>
      </c>
      <c r="AS2021" s="69">
        <v>438017</v>
      </c>
      <c r="AT2021" s="69">
        <v>842321</v>
      </c>
      <c r="AU2021" s="69">
        <v>0</v>
      </c>
      <c r="AV2021" s="69">
        <v>12259</v>
      </c>
      <c r="AW2021" s="69">
        <v>0.93985229188587271</v>
      </c>
      <c r="AX2021" s="69">
        <v>0</v>
      </c>
      <c r="AY2021" s="69">
        <v>0</v>
      </c>
      <c r="AZ2021" s="69">
        <v>0</v>
      </c>
      <c r="BA2021" s="69">
        <v>842321</v>
      </c>
      <c r="BB2021" s="69">
        <v>0</v>
      </c>
      <c r="BC2021" s="69">
        <v>-842321</v>
      </c>
      <c r="BD2021" s="69">
        <v>1.115516309244909</v>
      </c>
      <c r="BE2021" s="69">
        <v>45.359235325794295</v>
      </c>
      <c r="BF2021" s="69">
        <v>8.6407646742057054</v>
      </c>
      <c r="BG2021" s="69">
        <v>76574.636363636368</v>
      </c>
      <c r="BH2021" s="69">
        <v>0</v>
      </c>
      <c r="BI2021" s="69">
        <v>-76574.636363636368</v>
      </c>
      <c r="BJ2021" s="69">
        <v>1.9812608744204814E-5</v>
      </c>
      <c r="BK2021" s="69">
        <v>0</v>
      </c>
      <c r="BL2021" s="69">
        <v>68.710416836609838</v>
      </c>
      <c r="BM2021" s="69">
        <v>-68.710416836609838</v>
      </c>
      <c r="BN2021" s="69">
        <v>0</v>
      </c>
      <c r="BO2021" s="69">
        <v>1.9230326676818479</v>
      </c>
      <c r="BP2021" s="69">
        <v>-1.9230326676818479</v>
      </c>
      <c r="BQ2021" s="69">
        <v>1923.0326676818479</v>
      </c>
      <c r="BR2021" s="69">
        <v>-1923.0326676818479</v>
      </c>
      <c r="BS2021" s="69">
        <v>0</v>
      </c>
      <c r="BT2021" s="69">
        <v>0</v>
      </c>
      <c r="BU2021" s="69">
        <v>68.710416836609838</v>
      </c>
      <c r="BV2021" s="69">
        <v>3.3447285852716668E-2</v>
      </c>
    </row>
    <row r="2022" spans="1:74">
      <c r="A2022" s="113" t="s">
        <v>1048</v>
      </c>
      <c r="B2022" s="69" t="s">
        <v>184</v>
      </c>
      <c r="C2022" s="69" t="s">
        <v>239</v>
      </c>
      <c r="D2022" s="69" t="s">
        <v>405</v>
      </c>
      <c r="E2022" s="69" t="s">
        <v>588</v>
      </c>
      <c r="F2022" s="69">
        <v>0</v>
      </c>
      <c r="G2022" s="69">
        <v>0</v>
      </c>
      <c r="H2022" s="69">
        <v>27758</v>
      </c>
      <c r="I2022" s="69">
        <v>520</v>
      </c>
      <c r="J2022" s="69">
        <v>325</v>
      </c>
      <c r="K2022" s="69">
        <v>16096</v>
      </c>
      <c r="L2022" s="69">
        <v>12725</v>
      </c>
      <c r="M2022" s="69">
        <v>347</v>
      </c>
      <c r="N2022" s="69">
        <v>0</v>
      </c>
      <c r="O2022" s="69">
        <v>0</v>
      </c>
      <c r="P2022" s="69">
        <v>1724.53</v>
      </c>
      <c r="Q2022" s="69">
        <v>26.66</v>
      </c>
      <c r="R2022" s="69">
        <v>896227</v>
      </c>
      <c r="S2022" s="69">
        <v>0</v>
      </c>
      <c r="T2022" s="69">
        <v>0</v>
      </c>
      <c r="U2022" s="69">
        <v>0</v>
      </c>
      <c r="V2022" s="69">
        <v>16647</v>
      </c>
      <c r="W2022" s="69">
        <v>54</v>
      </c>
      <c r="X2022" s="69">
        <v>0</v>
      </c>
      <c r="Y2022" s="69">
        <v>0</v>
      </c>
      <c r="Z2022" s="69">
        <v>0</v>
      </c>
      <c r="AA2022" s="69">
        <v>0</v>
      </c>
      <c r="AB2022" s="69">
        <v>0</v>
      </c>
      <c r="AC2022" s="69">
        <v>0</v>
      </c>
      <c r="AD2022" s="69">
        <v>0</v>
      </c>
      <c r="AE2022" s="69">
        <v>0</v>
      </c>
      <c r="AF2022" s="69">
        <v>870079</v>
      </c>
      <c r="AG2022" s="69">
        <v>26148</v>
      </c>
      <c r="AH2022" s="69">
        <v>0</v>
      </c>
      <c r="AI2022" s="69">
        <v>0</v>
      </c>
      <c r="AJ2022" s="69">
        <v>1</v>
      </c>
      <c r="AK2022" s="69">
        <v>-1</v>
      </c>
      <c r="AL2022" s="69">
        <v>19090</v>
      </c>
      <c r="AM2022" s="69">
        <v>12012</v>
      </c>
      <c r="AN2022" s="69">
        <v>-2443</v>
      </c>
      <c r="AO2022" s="69">
        <v>11</v>
      </c>
      <c r="AP2022" s="69">
        <v>-11</v>
      </c>
      <c r="AQ2022" s="69">
        <v>571298</v>
      </c>
      <c r="AR2022" s="69">
        <v>12606</v>
      </c>
      <c r="AS2022" s="69">
        <v>450742</v>
      </c>
      <c r="AT2022" s="69">
        <v>870079</v>
      </c>
      <c r="AU2022" s="69">
        <v>0</v>
      </c>
      <c r="AV2022" s="69">
        <v>12606</v>
      </c>
      <c r="AW2022" s="69">
        <v>0.97082435588305194</v>
      </c>
      <c r="AX2022" s="69">
        <v>0</v>
      </c>
      <c r="AY2022" s="69">
        <v>0</v>
      </c>
      <c r="AZ2022" s="69">
        <v>0</v>
      </c>
      <c r="BA2022" s="69">
        <v>870079</v>
      </c>
      <c r="BB2022" s="69">
        <v>0</v>
      </c>
      <c r="BC2022" s="69">
        <v>-870079</v>
      </c>
      <c r="BD2022" s="69">
        <v>1.1467531687391121</v>
      </c>
      <c r="BE2022" s="69">
        <v>45.577737035096909</v>
      </c>
      <c r="BF2022" s="69">
        <v>8.4222629649030907</v>
      </c>
      <c r="BG2022" s="69">
        <v>79098.090909090912</v>
      </c>
      <c r="BH2022" s="69">
        <v>0</v>
      </c>
      <c r="BI2022" s="69">
        <v>-79098.090909090912</v>
      </c>
      <c r="BJ2022" s="69">
        <v>1.9254399630315526E-5</v>
      </c>
      <c r="BK2022" s="69">
        <v>0</v>
      </c>
      <c r="BL2022" s="69">
        <v>69.021021735681416</v>
      </c>
      <c r="BM2022" s="69">
        <v>-69.021021735681416</v>
      </c>
      <c r="BN2022" s="69">
        <v>0</v>
      </c>
      <c r="BO2022" s="69">
        <v>1.9303259958024768</v>
      </c>
      <c r="BP2022" s="69">
        <v>-1.9303259958024768</v>
      </c>
      <c r="BQ2022" s="69">
        <v>1930.3259958024769</v>
      </c>
      <c r="BR2022" s="69">
        <v>-1930.3259958024769</v>
      </c>
      <c r="BS2022" s="69">
        <v>0</v>
      </c>
      <c r="BT2022" s="69">
        <v>0</v>
      </c>
      <c r="BU2022" s="69">
        <v>69.021021735681416</v>
      </c>
      <c r="BV2022" s="69">
        <v>3.3415135358429403E-2</v>
      </c>
    </row>
    <row r="2023" spans="1:74">
      <c r="A2023" s="113" t="s">
        <v>1049</v>
      </c>
      <c r="B2023" s="69" t="s">
        <v>184</v>
      </c>
      <c r="C2023" s="69" t="s">
        <v>239</v>
      </c>
      <c r="D2023" s="69" t="s">
        <v>405</v>
      </c>
      <c r="E2023" s="69" t="s">
        <v>588</v>
      </c>
      <c r="F2023" s="69">
        <v>0</v>
      </c>
      <c r="G2023" s="69">
        <v>0</v>
      </c>
      <c r="H2023" s="69">
        <v>26148</v>
      </c>
      <c r="I2023" s="69">
        <v>565</v>
      </c>
      <c r="J2023" s="69">
        <v>327</v>
      </c>
      <c r="K2023" s="69">
        <v>14922</v>
      </c>
      <c r="L2023" s="69">
        <v>12234</v>
      </c>
      <c r="M2023" s="69">
        <v>348</v>
      </c>
      <c r="N2023" s="69">
        <v>1</v>
      </c>
      <c r="O2023" s="69">
        <v>0</v>
      </c>
      <c r="P2023" s="69">
        <v>1752.31</v>
      </c>
      <c r="Q2023" s="69">
        <v>25</v>
      </c>
      <c r="R2023" s="69">
        <v>896227</v>
      </c>
      <c r="S2023" s="69">
        <v>0</v>
      </c>
      <c r="T2023" s="69">
        <v>0</v>
      </c>
      <c r="U2023" s="69">
        <v>0</v>
      </c>
      <c r="V2023" s="69">
        <v>16647</v>
      </c>
      <c r="W2023" s="69">
        <v>54</v>
      </c>
      <c r="X2023" s="69">
        <v>0</v>
      </c>
      <c r="Y2023" s="69">
        <v>0</v>
      </c>
      <c r="Z2023" s="69">
        <v>0</v>
      </c>
      <c r="AA2023" s="69">
        <v>0</v>
      </c>
      <c r="AB2023" s="69">
        <v>0</v>
      </c>
      <c r="AC2023" s="69">
        <v>0</v>
      </c>
      <c r="AD2023" s="69">
        <v>0</v>
      </c>
      <c r="AE2023" s="69">
        <v>0</v>
      </c>
      <c r="AF2023" s="69">
        <v>896227</v>
      </c>
      <c r="AG2023" s="69">
        <v>0</v>
      </c>
      <c r="AH2023" s="69">
        <v>0</v>
      </c>
      <c r="AI2023" s="69">
        <v>0</v>
      </c>
      <c r="AJ2023" s="69">
        <v>1</v>
      </c>
      <c r="AK2023" s="69">
        <v>-1</v>
      </c>
      <c r="AL2023" s="69">
        <v>19655</v>
      </c>
      <c r="AM2023" s="69">
        <v>12339</v>
      </c>
      <c r="AN2023" s="69">
        <v>-3008</v>
      </c>
      <c r="AO2023" s="69">
        <v>12</v>
      </c>
      <c r="AP2023" s="69">
        <v>-12</v>
      </c>
      <c r="AQ2023" s="69">
        <v>586220</v>
      </c>
      <c r="AR2023" s="69">
        <v>12954</v>
      </c>
      <c r="AS2023" s="69">
        <v>462976</v>
      </c>
      <c r="AT2023" s="69">
        <v>896227</v>
      </c>
      <c r="AU2023" s="69">
        <v>0</v>
      </c>
      <c r="AV2023" s="69">
        <v>12954</v>
      </c>
      <c r="AW2023" s="69">
        <v>1</v>
      </c>
      <c r="AX2023" s="69">
        <v>0</v>
      </c>
      <c r="AY2023" s="69">
        <v>0</v>
      </c>
      <c r="AZ2023" s="69">
        <v>0</v>
      </c>
      <c r="BA2023" s="69">
        <v>896227</v>
      </c>
      <c r="BB2023" s="69">
        <v>0</v>
      </c>
      <c r="BC2023" s="69">
        <v>-896227</v>
      </c>
      <c r="BD2023" s="69">
        <v>1.1806932179972367</v>
      </c>
      <c r="BE2023" s="69">
        <v>45.597914016789623</v>
      </c>
      <c r="BF2023" s="69">
        <v>8.4020859832103767</v>
      </c>
      <c r="BG2023" s="69">
        <v>74685.583333333328</v>
      </c>
      <c r="BH2023" s="69">
        <v>0</v>
      </c>
      <c r="BI2023" s="69">
        <v>-74685.583333333328</v>
      </c>
      <c r="BJ2023" s="69">
        <v>2.047013066766743E-5</v>
      </c>
      <c r="BK2023" s="69">
        <v>0</v>
      </c>
      <c r="BL2023" s="69">
        <v>69.185348155010033</v>
      </c>
      <c r="BM2023" s="69">
        <v>-69.185348155010033</v>
      </c>
      <c r="BN2023" s="69">
        <v>0</v>
      </c>
      <c r="BO2023" s="69">
        <v>1.935795807990047</v>
      </c>
      <c r="BP2023" s="69">
        <v>-1.935795807990047</v>
      </c>
      <c r="BQ2023" s="69">
        <v>1935.795807990047</v>
      </c>
      <c r="BR2023" s="69">
        <v>-1935.795807990047</v>
      </c>
      <c r="BS2023" s="69">
        <v>0</v>
      </c>
      <c r="BT2023" s="69">
        <v>0</v>
      </c>
      <c r="BU2023" s="69">
        <v>69.185348155010033</v>
      </c>
      <c r="BV2023" s="69">
        <v>3.3528368189416943E-2</v>
      </c>
    </row>
    <row r="2024" spans="1:74">
      <c r="A2024" s="113" t="s">
        <v>1060</v>
      </c>
      <c r="B2024" s="69" t="s">
        <v>184</v>
      </c>
      <c r="C2024" s="69" t="s">
        <v>406</v>
      </c>
      <c r="D2024" s="69" t="s">
        <v>406</v>
      </c>
      <c r="E2024" s="69" t="s">
        <v>589</v>
      </c>
      <c r="F2024" s="69">
        <v>0</v>
      </c>
      <c r="G2024" s="69">
        <v>0</v>
      </c>
      <c r="H2024" s="69">
        <v>222009</v>
      </c>
      <c r="I2024" s="69">
        <v>1060</v>
      </c>
      <c r="J2024" s="69">
        <v>603</v>
      </c>
      <c r="K2024" s="69">
        <v>337469</v>
      </c>
      <c r="L2024" s="69">
        <v>320845</v>
      </c>
      <c r="M2024" s="69">
        <v>651</v>
      </c>
      <c r="N2024" s="69">
        <v>1</v>
      </c>
      <c r="O2024" s="69">
        <v>4</v>
      </c>
      <c r="P2024" s="69">
        <v>657.86</v>
      </c>
      <c r="Q2024" s="69">
        <v>107.3</v>
      </c>
      <c r="R2024" s="69">
        <v>0</v>
      </c>
      <c r="S2024" s="69">
        <v>0</v>
      </c>
      <c r="T2024" s="69">
        <v>0</v>
      </c>
      <c r="U2024" s="69">
        <v>0</v>
      </c>
      <c r="V2024" s="69">
        <v>0</v>
      </c>
      <c r="W2024" s="69">
        <v>0</v>
      </c>
      <c r="X2024" s="69">
        <v>0</v>
      </c>
      <c r="Y2024" s="69">
        <v>0</v>
      </c>
      <c r="Z2024" s="69">
        <v>0</v>
      </c>
      <c r="AA2024" s="69">
        <v>0</v>
      </c>
      <c r="AB2024" s="69">
        <v>0</v>
      </c>
      <c r="AC2024" s="69">
        <v>0</v>
      </c>
      <c r="AD2024" s="69">
        <v>0</v>
      </c>
      <c r="AE2024" s="69">
        <v>0</v>
      </c>
      <c r="AF2024" s="69">
        <v>658193</v>
      </c>
      <c r="AG2024" s="69">
        <v>-658193</v>
      </c>
      <c r="AH2024" s="69">
        <v>0</v>
      </c>
      <c r="AI2024" s="69">
        <v>0</v>
      </c>
      <c r="AJ2024" s="69">
        <v>4</v>
      </c>
      <c r="AK2024" s="69">
        <v>-4</v>
      </c>
      <c r="AL2024" s="69">
        <v>11959</v>
      </c>
      <c r="AM2024" s="69">
        <v>8014</v>
      </c>
      <c r="AN2024" s="69">
        <v>-11959</v>
      </c>
      <c r="AO2024" s="69">
        <v>3</v>
      </c>
      <c r="AP2024" s="69">
        <v>-3</v>
      </c>
      <c r="AQ2024" s="69">
        <v>1004961</v>
      </c>
      <c r="AR2024" s="69">
        <v>8341</v>
      </c>
      <c r="AS2024" s="69">
        <v>674868</v>
      </c>
      <c r="AT2024" s="69">
        <v>222009</v>
      </c>
      <c r="AU2024" s="69">
        <v>0</v>
      </c>
      <c r="AV2024" s="69">
        <v>651</v>
      </c>
      <c r="AW2024" s="69">
        <v>0</v>
      </c>
      <c r="AX2024" s="69">
        <v>0</v>
      </c>
      <c r="AY2024" s="69">
        <v>0</v>
      </c>
      <c r="AZ2024" s="69">
        <v>0</v>
      </c>
      <c r="BA2024" s="69">
        <v>164548.25</v>
      </c>
      <c r="BB2024" s="69">
        <v>0</v>
      </c>
      <c r="BC2024" s="69">
        <v>-164548.25</v>
      </c>
      <c r="BD2024" s="69">
        <v>0</v>
      </c>
      <c r="BE2024" s="69">
        <v>55.037461326197842</v>
      </c>
      <c r="BF2024" s="69">
        <v>-55.037461326197842</v>
      </c>
      <c r="BG2024" s="69">
        <v>219397.66666666666</v>
      </c>
      <c r="BH2024" s="69">
        <v>0</v>
      </c>
      <c r="BI2024" s="69">
        <v>-219397.66666666666</v>
      </c>
      <c r="BJ2024" s="69">
        <v>2.9851904700779433E-6</v>
      </c>
      <c r="BK2024" s="69">
        <v>0</v>
      </c>
      <c r="BL2024" s="69">
        <v>78.910562282699914</v>
      </c>
      <c r="BM2024" s="69">
        <v>-78.910562282699914</v>
      </c>
      <c r="BN2024" s="69">
        <v>0</v>
      </c>
      <c r="BO2024" s="69">
        <v>0.97529146440489101</v>
      </c>
      <c r="BP2024" s="69">
        <v>-0.97529146440489101</v>
      </c>
      <c r="BQ2024" s="69">
        <v>975.29146440489103</v>
      </c>
      <c r="BR2024" s="69">
        <v>-975.29146440489103</v>
      </c>
      <c r="BS2024" s="69">
        <v>0</v>
      </c>
      <c r="BT2024" s="69">
        <v>0</v>
      </c>
      <c r="BU2024" s="69">
        <v>341.02764976958525</v>
      </c>
      <c r="BV2024" s="69">
        <v>1.1899964277220709E-2</v>
      </c>
    </row>
    <row r="2025" spans="1:74">
      <c r="A2025" s="113" t="s">
        <v>1060</v>
      </c>
      <c r="B2025" s="69" t="s">
        <v>184</v>
      </c>
      <c r="C2025" s="69" t="s">
        <v>243</v>
      </c>
      <c r="D2025" s="69" t="s">
        <v>407</v>
      </c>
      <c r="E2025" s="69" t="s">
        <v>592</v>
      </c>
      <c r="F2025" s="69">
        <v>0</v>
      </c>
      <c r="G2025" s="69">
        <v>0</v>
      </c>
      <c r="H2025" s="69">
        <v>73281</v>
      </c>
      <c r="I2025" s="69">
        <v>516</v>
      </c>
      <c r="J2025" s="69">
        <v>6</v>
      </c>
      <c r="K2025" s="69">
        <v>66613</v>
      </c>
      <c r="L2025" s="69">
        <v>49695</v>
      </c>
      <c r="M2025" s="69">
        <v>11466</v>
      </c>
      <c r="N2025" s="69">
        <v>139</v>
      </c>
      <c r="O2025" s="69">
        <v>0</v>
      </c>
      <c r="P2025" s="69">
        <v>1100.0999999999999</v>
      </c>
      <c r="Q2025" s="69">
        <v>2.11</v>
      </c>
      <c r="R2025" s="69">
        <v>1886792</v>
      </c>
      <c r="S2025" s="69">
        <v>0</v>
      </c>
      <c r="T2025" s="69">
        <v>0</v>
      </c>
      <c r="U2025" s="69">
        <v>0</v>
      </c>
      <c r="V2025" s="69">
        <v>0</v>
      </c>
      <c r="W2025" s="69">
        <v>0</v>
      </c>
      <c r="X2025" s="69">
        <v>2165</v>
      </c>
      <c r="Y2025" s="69">
        <v>453</v>
      </c>
      <c r="Z2025" s="69">
        <v>0</v>
      </c>
      <c r="AA2025" s="69">
        <v>0</v>
      </c>
      <c r="AB2025" s="69">
        <v>0</v>
      </c>
      <c r="AC2025" s="69">
        <v>0</v>
      </c>
      <c r="AD2025" s="69">
        <v>0</v>
      </c>
      <c r="AE2025" s="69">
        <v>0</v>
      </c>
      <c r="AF2025" s="69">
        <v>73281</v>
      </c>
      <c r="AG2025" s="69">
        <v>1813511</v>
      </c>
      <c r="AH2025" s="69">
        <v>0</v>
      </c>
      <c r="AI2025" s="69">
        <v>0</v>
      </c>
      <c r="AJ2025" s="69">
        <v>0</v>
      </c>
      <c r="AK2025" s="69">
        <v>0</v>
      </c>
      <c r="AL2025" s="69">
        <v>516</v>
      </c>
      <c r="AM2025" s="69">
        <v>6</v>
      </c>
      <c r="AN2025" s="69">
        <v>-516</v>
      </c>
      <c r="AO2025" s="69">
        <v>139</v>
      </c>
      <c r="AP2025" s="69">
        <v>2026</v>
      </c>
      <c r="AQ2025" s="69">
        <v>66613</v>
      </c>
      <c r="AR2025" s="69">
        <v>11466</v>
      </c>
      <c r="AS2025" s="69">
        <v>49695</v>
      </c>
      <c r="AT2025" s="69">
        <v>73281</v>
      </c>
      <c r="AU2025" s="69">
        <v>0</v>
      </c>
      <c r="AV2025" s="69">
        <v>11466</v>
      </c>
      <c r="AW2025" s="69">
        <v>3.8838939321345439E-2</v>
      </c>
      <c r="AX2025" s="69">
        <v>0</v>
      </c>
      <c r="AY2025" s="69">
        <v>0</v>
      </c>
      <c r="AZ2025" s="69">
        <v>0</v>
      </c>
      <c r="BA2025" s="69">
        <v>0</v>
      </c>
      <c r="BB2025" s="69">
        <v>0</v>
      </c>
      <c r="BC2025" s="69">
        <v>0</v>
      </c>
      <c r="BD2025" s="69">
        <v>0</v>
      </c>
      <c r="BE2025" s="69">
        <v>142.01744186046511</v>
      </c>
      <c r="BF2025" s="69">
        <v>-142.01744186046511</v>
      </c>
      <c r="BG2025" s="69">
        <v>527.20143884892082</v>
      </c>
      <c r="BH2025" s="69">
        <v>6.4203233256351036E-2</v>
      </c>
      <c r="BI2025" s="69">
        <v>-74.201438848920816</v>
      </c>
      <c r="BJ2025" s="69">
        <v>2.0866797772206625E-3</v>
      </c>
      <c r="BK2025" s="69">
        <v>0</v>
      </c>
      <c r="BL2025" s="69">
        <v>6.3911564625850339</v>
      </c>
      <c r="BM2025" s="69">
        <v>-6.3911564625850339</v>
      </c>
      <c r="BN2025" s="69">
        <v>0</v>
      </c>
      <c r="BO2025" s="69">
        <v>1.4746151524298219</v>
      </c>
      <c r="BP2025" s="69">
        <v>-1.4746151524298219</v>
      </c>
      <c r="BQ2025" s="69">
        <v>1474.6151524298218</v>
      </c>
      <c r="BR2025" s="69">
        <v>-1474.6151524298218</v>
      </c>
      <c r="BS2025" s="69">
        <v>0</v>
      </c>
      <c r="BT2025" s="69">
        <v>0</v>
      </c>
      <c r="BU2025" s="69">
        <v>6.3911564625850339</v>
      </c>
      <c r="BV2025" s="69">
        <v>7.7462357197544025E-3</v>
      </c>
    </row>
    <row r="2026" spans="1:74">
      <c r="A2026" s="113" t="s">
        <v>1051</v>
      </c>
      <c r="B2026" s="69" t="s">
        <v>184</v>
      </c>
      <c r="C2026" s="69" t="s">
        <v>243</v>
      </c>
      <c r="D2026" s="69" t="s">
        <v>407</v>
      </c>
      <c r="E2026" s="69" t="s">
        <v>592</v>
      </c>
      <c r="F2026" s="69">
        <v>0</v>
      </c>
      <c r="G2026" s="69">
        <v>0</v>
      </c>
      <c r="H2026" s="69">
        <v>70781</v>
      </c>
      <c r="I2026" s="69">
        <v>454</v>
      </c>
      <c r="J2026" s="69">
        <v>2</v>
      </c>
      <c r="K2026" s="69">
        <v>67268</v>
      </c>
      <c r="L2026" s="69">
        <v>49734</v>
      </c>
      <c r="M2026" s="69">
        <v>10746</v>
      </c>
      <c r="N2026" s="69">
        <v>129</v>
      </c>
      <c r="O2026" s="69">
        <v>0</v>
      </c>
      <c r="P2026" s="69">
        <v>1052.22</v>
      </c>
      <c r="Q2026" s="69">
        <v>2.1800000000000002</v>
      </c>
      <c r="R2026" s="69">
        <v>1886792</v>
      </c>
      <c r="S2026" s="69">
        <v>0</v>
      </c>
      <c r="T2026" s="69">
        <v>0</v>
      </c>
      <c r="U2026" s="69">
        <v>0</v>
      </c>
      <c r="V2026" s="69">
        <v>0</v>
      </c>
      <c r="W2026" s="69">
        <v>0</v>
      </c>
      <c r="X2026" s="69">
        <v>2165</v>
      </c>
      <c r="Y2026" s="69">
        <v>453</v>
      </c>
      <c r="Z2026" s="69">
        <v>0</v>
      </c>
      <c r="AA2026" s="69">
        <v>0</v>
      </c>
      <c r="AB2026" s="69">
        <v>0</v>
      </c>
      <c r="AC2026" s="69">
        <v>0</v>
      </c>
      <c r="AD2026" s="69">
        <v>0</v>
      </c>
      <c r="AE2026" s="69">
        <v>0</v>
      </c>
      <c r="AF2026" s="69">
        <v>144062</v>
      </c>
      <c r="AG2026" s="69">
        <v>1742730</v>
      </c>
      <c r="AH2026" s="69">
        <v>0</v>
      </c>
      <c r="AI2026" s="69">
        <v>0</v>
      </c>
      <c r="AJ2026" s="69">
        <v>0</v>
      </c>
      <c r="AK2026" s="69">
        <v>0</v>
      </c>
      <c r="AL2026" s="69">
        <v>970</v>
      </c>
      <c r="AM2026" s="69">
        <v>8</v>
      </c>
      <c r="AN2026" s="69">
        <v>-970</v>
      </c>
      <c r="AO2026" s="69">
        <v>268</v>
      </c>
      <c r="AP2026" s="69">
        <v>1897</v>
      </c>
      <c r="AQ2026" s="69">
        <v>133881</v>
      </c>
      <c r="AR2026" s="69">
        <v>22212</v>
      </c>
      <c r="AS2026" s="69">
        <v>99429</v>
      </c>
      <c r="AT2026" s="69">
        <v>144062</v>
      </c>
      <c r="AU2026" s="69">
        <v>0</v>
      </c>
      <c r="AV2026" s="69">
        <v>22212</v>
      </c>
      <c r="AW2026" s="69">
        <v>7.6352878324690801E-2</v>
      </c>
      <c r="AX2026" s="69">
        <v>0</v>
      </c>
      <c r="AY2026" s="69">
        <v>0</v>
      </c>
      <c r="AZ2026" s="69">
        <v>0</v>
      </c>
      <c r="BA2026" s="69">
        <v>0</v>
      </c>
      <c r="BB2026" s="69">
        <v>0</v>
      </c>
      <c r="BC2026" s="69">
        <v>0</v>
      </c>
      <c r="BD2026" s="69">
        <v>0</v>
      </c>
      <c r="BE2026" s="69">
        <v>148.51752577319587</v>
      </c>
      <c r="BF2026" s="69">
        <v>-148.51752577319587</v>
      </c>
      <c r="BG2026" s="69">
        <v>537.54477611940297</v>
      </c>
      <c r="BH2026" s="69">
        <v>0.12378752886836028</v>
      </c>
      <c r="BI2026" s="69">
        <v>-84.544776119402968</v>
      </c>
      <c r="BJ2026" s="69">
        <v>2.0017776981050336E-3</v>
      </c>
      <c r="BK2026" s="69">
        <v>0</v>
      </c>
      <c r="BL2026" s="69">
        <v>6.4857734557896629</v>
      </c>
      <c r="BM2026" s="69">
        <v>-6.4857734557896629</v>
      </c>
      <c r="BN2026" s="69">
        <v>0</v>
      </c>
      <c r="BO2026" s="69">
        <v>1.4488931800581319</v>
      </c>
      <c r="BP2026" s="69">
        <v>-1.4488931800581319</v>
      </c>
      <c r="BQ2026" s="69">
        <v>1448.893180058132</v>
      </c>
      <c r="BR2026" s="69">
        <v>-1448.893180058132</v>
      </c>
      <c r="BS2026" s="69">
        <v>0</v>
      </c>
      <c r="BT2026" s="69">
        <v>0</v>
      </c>
      <c r="BU2026" s="69">
        <v>6.4857734557896629</v>
      </c>
      <c r="BV2026" s="69">
        <v>7.2452401759771738E-3</v>
      </c>
    </row>
    <row r="2027" spans="1:74">
      <c r="A2027" s="113" t="s">
        <v>1052</v>
      </c>
      <c r="B2027" s="69" t="s">
        <v>184</v>
      </c>
      <c r="C2027" s="69" t="s">
        <v>243</v>
      </c>
      <c r="D2027" s="69" t="s">
        <v>407</v>
      </c>
      <c r="E2027" s="69" t="s">
        <v>592</v>
      </c>
      <c r="F2027" s="69">
        <v>0</v>
      </c>
      <c r="G2027" s="69">
        <v>0</v>
      </c>
      <c r="H2027" s="69">
        <v>68712</v>
      </c>
      <c r="I2027" s="69">
        <v>431</v>
      </c>
      <c r="J2027" s="69">
        <v>1</v>
      </c>
      <c r="K2027" s="69">
        <v>60776</v>
      </c>
      <c r="L2027" s="69">
        <v>47543</v>
      </c>
      <c r="M2027" s="69">
        <v>10452</v>
      </c>
      <c r="N2027" s="69">
        <v>103</v>
      </c>
      <c r="O2027" s="69">
        <v>0</v>
      </c>
      <c r="P2027" s="69">
        <v>1130.58</v>
      </c>
      <c r="Q2027" s="69">
        <v>2.1800000000000002</v>
      </c>
      <c r="R2027" s="69">
        <v>1886792</v>
      </c>
      <c r="S2027" s="69">
        <v>0</v>
      </c>
      <c r="T2027" s="69">
        <v>0</v>
      </c>
      <c r="U2027" s="69">
        <v>0</v>
      </c>
      <c r="V2027" s="69">
        <v>0</v>
      </c>
      <c r="W2027" s="69">
        <v>0</v>
      </c>
      <c r="X2027" s="69">
        <v>2165</v>
      </c>
      <c r="Y2027" s="69">
        <v>453</v>
      </c>
      <c r="Z2027" s="69">
        <v>0</v>
      </c>
      <c r="AA2027" s="69">
        <v>0</v>
      </c>
      <c r="AB2027" s="69">
        <v>0</v>
      </c>
      <c r="AC2027" s="69">
        <v>0</v>
      </c>
      <c r="AD2027" s="69">
        <v>0</v>
      </c>
      <c r="AE2027" s="69">
        <v>0</v>
      </c>
      <c r="AF2027" s="69">
        <v>212774</v>
      </c>
      <c r="AG2027" s="69">
        <v>1674018</v>
      </c>
      <c r="AH2027" s="69">
        <v>0</v>
      </c>
      <c r="AI2027" s="69">
        <v>0</v>
      </c>
      <c r="AJ2027" s="69">
        <v>0</v>
      </c>
      <c r="AK2027" s="69">
        <v>0</v>
      </c>
      <c r="AL2027" s="69">
        <v>1401</v>
      </c>
      <c r="AM2027" s="69">
        <v>9</v>
      </c>
      <c r="AN2027" s="69">
        <v>-1401</v>
      </c>
      <c r="AO2027" s="69">
        <v>371</v>
      </c>
      <c r="AP2027" s="69">
        <v>1794</v>
      </c>
      <c r="AQ2027" s="69">
        <v>194657</v>
      </c>
      <c r="AR2027" s="69">
        <v>32664</v>
      </c>
      <c r="AS2027" s="69">
        <v>146972</v>
      </c>
      <c r="AT2027" s="69">
        <v>212774</v>
      </c>
      <c r="AU2027" s="69">
        <v>0</v>
      </c>
      <c r="AV2027" s="69">
        <v>32664</v>
      </c>
      <c r="AW2027" s="69">
        <v>0.1127702470648593</v>
      </c>
      <c r="AX2027" s="69">
        <v>0</v>
      </c>
      <c r="AY2027" s="69">
        <v>0</v>
      </c>
      <c r="AZ2027" s="69">
        <v>0</v>
      </c>
      <c r="BA2027" s="69">
        <v>0</v>
      </c>
      <c r="BB2027" s="69">
        <v>0</v>
      </c>
      <c r="BC2027" s="69">
        <v>0</v>
      </c>
      <c r="BD2027" s="69">
        <v>0</v>
      </c>
      <c r="BE2027" s="69">
        <v>151.87294789436118</v>
      </c>
      <c r="BF2027" s="69">
        <v>-151.87294789436118</v>
      </c>
      <c r="BG2027" s="69">
        <v>573.51482479784363</v>
      </c>
      <c r="BH2027" s="69">
        <v>0.17136258660508083</v>
      </c>
      <c r="BI2027" s="69">
        <v>-120.51482479784363</v>
      </c>
      <c r="BJ2027" s="69">
        <v>1.9059165609251144E-3</v>
      </c>
      <c r="BK2027" s="69">
        <v>0</v>
      </c>
      <c r="BL2027" s="69">
        <v>6.5140215527798189</v>
      </c>
      <c r="BM2027" s="69">
        <v>-6.5140215527798189</v>
      </c>
      <c r="BN2027" s="69">
        <v>0</v>
      </c>
      <c r="BO2027" s="69">
        <v>1.4477179326674467</v>
      </c>
      <c r="BP2027" s="69">
        <v>-1.4477179326674467</v>
      </c>
      <c r="BQ2027" s="69">
        <v>1447.7179326674468</v>
      </c>
      <c r="BR2027" s="69">
        <v>-1447.7179326674468</v>
      </c>
      <c r="BS2027" s="69">
        <v>0</v>
      </c>
      <c r="BT2027" s="69">
        <v>0</v>
      </c>
      <c r="BU2027" s="69">
        <v>6.5140215527798189</v>
      </c>
      <c r="BV2027" s="69">
        <v>7.1972752071592597E-3</v>
      </c>
    </row>
    <row r="2028" spans="1:74">
      <c r="A2028" s="113" t="s">
        <v>1053</v>
      </c>
      <c r="B2028" s="69" t="s">
        <v>184</v>
      </c>
      <c r="C2028" s="69" t="s">
        <v>243</v>
      </c>
      <c r="D2028" s="69" t="s">
        <v>407</v>
      </c>
      <c r="E2028" s="69" t="s">
        <v>592</v>
      </c>
      <c r="F2028" s="69">
        <v>0</v>
      </c>
      <c r="G2028" s="69">
        <v>0</v>
      </c>
      <c r="H2028" s="69">
        <v>65432</v>
      </c>
      <c r="I2028" s="69">
        <v>432</v>
      </c>
      <c r="J2028" s="69">
        <v>7</v>
      </c>
      <c r="K2028" s="69">
        <v>57882</v>
      </c>
      <c r="L2028" s="69">
        <v>44874</v>
      </c>
      <c r="M2028" s="69">
        <v>10087</v>
      </c>
      <c r="N2028" s="69">
        <v>108</v>
      </c>
      <c r="O2028" s="69">
        <v>0</v>
      </c>
      <c r="P2028" s="69">
        <v>1130.44</v>
      </c>
      <c r="Q2028" s="69">
        <v>2.15</v>
      </c>
      <c r="R2028" s="69">
        <v>1886792</v>
      </c>
      <c r="S2028" s="69">
        <v>0</v>
      </c>
      <c r="T2028" s="69">
        <v>0</v>
      </c>
      <c r="U2028" s="69">
        <v>0</v>
      </c>
      <c r="V2028" s="69">
        <v>0</v>
      </c>
      <c r="W2028" s="69">
        <v>0</v>
      </c>
      <c r="X2028" s="69">
        <v>2165</v>
      </c>
      <c r="Y2028" s="69">
        <v>453</v>
      </c>
      <c r="Z2028" s="69">
        <v>0</v>
      </c>
      <c r="AA2028" s="69">
        <v>0</v>
      </c>
      <c r="AB2028" s="69">
        <v>0</v>
      </c>
      <c r="AC2028" s="69">
        <v>0</v>
      </c>
      <c r="AD2028" s="69">
        <v>0</v>
      </c>
      <c r="AE2028" s="69">
        <v>0</v>
      </c>
      <c r="AF2028" s="69">
        <v>278206</v>
      </c>
      <c r="AG2028" s="69">
        <v>1608586</v>
      </c>
      <c r="AH2028" s="69">
        <v>0</v>
      </c>
      <c r="AI2028" s="69">
        <v>0</v>
      </c>
      <c r="AJ2028" s="69">
        <v>0</v>
      </c>
      <c r="AK2028" s="69">
        <v>0</v>
      </c>
      <c r="AL2028" s="69">
        <v>1833</v>
      </c>
      <c r="AM2028" s="69">
        <v>16</v>
      </c>
      <c r="AN2028" s="69">
        <v>-1833</v>
      </c>
      <c r="AO2028" s="69">
        <v>479</v>
      </c>
      <c r="AP2028" s="69">
        <v>1686</v>
      </c>
      <c r="AQ2028" s="69">
        <v>252539</v>
      </c>
      <c r="AR2028" s="69">
        <v>42751</v>
      </c>
      <c r="AS2028" s="69">
        <v>191846</v>
      </c>
      <c r="AT2028" s="69">
        <v>278206</v>
      </c>
      <c r="AU2028" s="69">
        <v>0</v>
      </c>
      <c r="AV2028" s="69">
        <v>42751</v>
      </c>
      <c r="AW2028" s="69">
        <v>0.14744921538781169</v>
      </c>
      <c r="AX2028" s="69">
        <v>0</v>
      </c>
      <c r="AY2028" s="69">
        <v>0</v>
      </c>
      <c r="AZ2028" s="69">
        <v>0</v>
      </c>
      <c r="BA2028" s="69">
        <v>0</v>
      </c>
      <c r="BB2028" s="69">
        <v>0</v>
      </c>
      <c r="BC2028" s="69">
        <v>0</v>
      </c>
      <c r="BD2028" s="69">
        <v>0</v>
      </c>
      <c r="BE2028" s="69">
        <v>151.77632296781232</v>
      </c>
      <c r="BF2028" s="69">
        <v>-151.77632296781232</v>
      </c>
      <c r="BG2028" s="69">
        <v>580.80584551148229</v>
      </c>
      <c r="BH2028" s="69">
        <v>0.22124711316397228</v>
      </c>
      <c r="BI2028" s="69">
        <v>-127.80584551148229</v>
      </c>
      <c r="BJ2028" s="69">
        <v>1.8967367416517845E-3</v>
      </c>
      <c r="BK2028" s="69">
        <v>0</v>
      </c>
      <c r="BL2028" s="69">
        <v>6.5075904657201002</v>
      </c>
      <c r="BM2028" s="69">
        <v>-6.5075904657201002</v>
      </c>
      <c r="BN2028" s="69">
        <v>0</v>
      </c>
      <c r="BO2028" s="69">
        <v>1.4501527266661802</v>
      </c>
      <c r="BP2028" s="69">
        <v>-1.4501527266661802</v>
      </c>
      <c r="BQ2028" s="69">
        <v>1450.1527266661801</v>
      </c>
      <c r="BR2028" s="69">
        <v>-1450.1527266661801</v>
      </c>
      <c r="BS2028" s="69">
        <v>0</v>
      </c>
      <c r="BT2028" s="69">
        <v>0</v>
      </c>
      <c r="BU2028" s="69">
        <v>6.5075904657201002</v>
      </c>
      <c r="BV2028" s="69">
        <v>7.2582848589722773E-3</v>
      </c>
    </row>
    <row r="2029" spans="1:74">
      <c r="A2029" s="113" t="s">
        <v>1054</v>
      </c>
      <c r="B2029" s="69" t="s">
        <v>184</v>
      </c>
      <c r="C2029" s="69" t="s">
        <v>243</v>
      </c>
      <c r="D2029" s="69" t="s">
        <v>407</v>
      </c>
      <c r="E2029" s="69" t="s">
        <v>592</v>
      </c>
      <c r="F2029" s="69">
        <v>0</v>
      </c>
      <c r="G2029" s="69">
        <v>0</v>
      </c>
      <c r="H2029" s="69">
        <v>64762</v>
      </c>
      <c r="I2029" s="69">
        <v>427</v>
      </c>
      <c r="J2029" s="69">
        <v>4</v>
      </c>
      <c r="K2029" s="69">
        <v>51042</v>
      </c>
      <c r="L2029" s="69">
        <v>40452</v>
      </c>
      <c r="M2029" s="69">
        <v>8831</v>
      </c>
      <c r="N2029" s="69">
        <v>127</v>
      </c>
      <c r="O2029" s="69">
        <v>0</v>
      </c>
      <c r="P2029" s="69">
        <v>1268.8</v>
      </c>
      <c r="Q2029" s="69">
        <v>2.42</v>
      </c>
      <c r="R2029" s="69">
        <v>1886792</v>
      </c>
      <c r="S2029" s="69">
        <v>0</v>
      </c>
      <c r="T2029" s="69">
        <v>0</v>
      </c>
      <c r="U2029" s="69">
        <v>0</v>
      </c>
      <c r="V2029" s="69">
        <v>0</v>
      </c>
      <c r="W2029" s="69">
        <v>0</v>
      </c>
      <c r="X2029" s="69">
        <v>2165</v>
      </c>
      <c r="Y2029" s="69">
        <v>453</v>
      </c>
      <c r="Z2029" s="69">
        <v>0</v>
      </c>
      <c r="AA2029" s="69">
        <v>0</v>
      </c>
      <c r="AB2029" s="69">
        <v>0</v>
      </c>
      <c r="AC2029" s="69">
        <v>0</v>
      </c>
      <c r="AD2029" s="69">
        <v>0</v>
      </c>
      <c r="AE2029" s="69">
        <v>0</v>
      </c>
      <c r="AF2029" s="69">
        <v>342968</v>
      </c>
      <c r="AG2029" s="69">
        <v>1543824</v>
      </c>
      <c r="AH2029" s="69">
        <v>0</v>
      </c>
      <c r="AI2029" s="69">
        <v>0</v>
      </c>
      <c r="AJ2029" s="69">
        <v>0</v>
      </c>
      <c r="AK2029" s="69">
        <v>0</v>
      </c>
      <c r="AL2029" s="69">
        <v>2260</v>
      </c>
      <c r="AM2029" s="69">
        <v>20</v>
      </c>
      <c r="AN2029" s="69">
        <v>-2260</v>
      </c>
      <c r="AO2029" s="69">
        <v>606</v>
      </c>
      <c r="AP2029" s="69">
        <v>1559</v>
      </c>
      <c r="AQ2029" s="69">
        <v>303581</v>
      </c>
      <c r="AR2029" s="69">
        <v>51582</v>
      </c>
      <c r="AS2029" s="69">
        <v>232298</v>
      </c>
      <c r="AT2029" s="69">
        <v>342968</v>
      </c>
      <c r="AU2029" s="69">
        <v>0</v>
      </c>
      <c r="AV2029" s="69">
        <v>51582</v>
      </c>
      <c r="AW2029" s="69">
        <v>0.18177308362554007</v>
      </c>
      <c r="AX2029" s="69">
        <v>0</v>
      </c>
      <c r="AY2029" s="69">
        <v>0</v>
      </c>
      <c r="AZ2029" s="69">
        <v>0</v>
      </c>
      <c r="BA2029" s="69">
        <v>0</v>
      </c>
      <c r="BB2029" s="69">
        <v>0</v>
      </c>
      <c r="BC2029" s="69">
        <v>0</v>
      </c>
      <c r="BD2029" s="69">
        <v>0</v>
      </c>
      <c r="BE2029" s="69">
        <v>151.75575221238938</v>
      </c>
      <c r="BF2029" s="69">
        <v>-151.75575221238938</v>
      </c>
      <c r="BG2029" s="69">
        <v>565.95379537953795</v>
      </c>
      <c r="BH2029" s="69">
        <v>0.27990762124711316</v>
      </c>
      <c r="BI2029" s="69">
        <v>-112.95379537953795</v>
      </c>
      <c r="BJ2029" s="69">
        <v>1.9961723559774819E-3</v>
      </c>
      <c r="BK2029" s="69">
        <v>0</v>
      </c>
      <c r="BL2029" s="69">
        <v>6.6489860804156491</v>
      </c>
      <c r="BM2029" s="69">
        <v>-6.6489860804156491</v>
      </c>
      <c r="BN2029" s="69">
        <v>0</v>
      </c>
      <c r="BO2029" s="69">
        <v>1.4764139166071166</v>
      </c>
      <c r="BP2029" s="69">
        <v>-1.4764139166071166</v>
      </c>
      <c r="BQ2029" s="69">
        <v>1476.4139166071166</v>
      </c>
      <c r="BR2029" s="69">
        <v>-1476.4139166071166</v>
      </c>
      <c r="BS2029" s="69">
        <v>0</v>
      </c>
      <c r="BT2029" s="69">
        <v>0</v>
      </c>
      <c r="BU2029" s="69">
        <v>6.6489860804156491</v>
      </c>
      <c r="BV2029" s="69">
        <v>7.4444711625562864E-3</v>
      </c>
    </row>
    <row r="2030" spans="1:74">
      <c r="A2030" s="113" t="s">
        <v>1055</v>
      </c>
      <c r="B2030" s="69" t="s">
        <v>184</v>
      </c>
      <c r="C2030" s="69" t="s">
        <v>243</v>
      </c>
      <c r="D2030" s="69" t="s">
        <v>407</v>
      </c>
      <c r="E2030" s="69" t="s">
        <v>592</v>
      </c>
      <c r="F2030" s="69">
        <v>0</v>
      </c>
      <c r="G2030" s="69">
        <v>0</v>
      </c>
      <c r="H2030" s="69">
        <v>64242</v>
      </c>
      <c r="I2030" s="69">
        <v>380</v>
      </c>
      <c r="J2030" s="69">
        <v>2</v>
      </c>
      <c r="K2030" s="69">
        <v>46449</v>
      </c>
      <c r="L2030" s="69">
        <v>37600</v>
      </c>
      <c r="M2030" s="69">
        <v>7534</v>
      </c>
      <c r="N2030" s="69">
        <v>102</v>
      </c>
      <c r="O2030" s="69">
        <v>0</v>
      </c>
      <c r="P2030" s="69">
        <v>1383.07</v>
      </c>
      <c r="Q2030" s="69">
        <v>2.82</v>
      </c>
      <c r="R2030" s="69">
        <v>1886792</v>
      </c>
      <c r="S2030" s="69">
        <v>0</v>
      </c>
      <c r="T2030" s="69">
        <v>0</v>
      </c>
      <c r="U2030" s="69">
        <v>0</v>
      </c>
      <c r="V2030" s="69">
        <v>0</v>
      </c>
      <c r="W2030" s="69">
        <v>0</v>
      </c>
      <c r="X2030" s="69">
        <v>2165</v>
      </c>
      <c r="Y2030" s="69">
        <v>453</v>
      </c>
      <c r="Z2030" s="69">
        <v>0</v>
      </c>
      <c r="AA2030" s="69">
        <v>0</v>
      </c>
      <c r="AB2030" s="69">
        <v>0</v>
      </c>
      <c r="AC2030" s="69">
        <v>0</v>
      </c>
      <c r="AD2030" s="69">
        <v>0</v>
      </c>
      <c r="AE2030" s="69">
        <v>0</v>
      </c>
      <c r="AF2030" s="69">
        <v>407210</v>
      </c>
      <c r="AG2030" s="69">
        <v>1479582</v>
      </c>
      <c r="AH2030" s="69">
        <v>0</v>
      </c>
      <c r="AI2030" s="69">
        <v>0</v>
      </c>
      <c r="AJ2030" s="69">
        <v>0</v>
      </c>
      <c r="AK2030" s="69">
        <v>0</v>
      </c>
      <c r="AL2030" s="69">
        <v>2640</v>
      </c>
      <c r="AM2030" s="69">
        <v>22</v>
      </c>
      <c r="AN2030" s="69">
        <v>-2640</v>
      </c>
      <c r="AO2030" s="69">
        <v>708</v>
      </c>
      <c r="AP2030" s="69">
        <v>1457</v>
      </c>
      <c r="AQ2030" s="69">
        <v>350030</v>
      </c>
      <c r="AR2030" s="69">
        <v>59116</v>
      </c>
      <c r="AS2030" s="69">
        <v>269898</v>
      </c>
      <c r="AT2030" s="69">
        <v>407210</v>
      </c>
      <c r="AU2030" s="69">
        <v>0</v>
      </c>
      <c r="AV2030" s="69">
        <v>59116</v>
      </c>
      <c r="AW2030" s="69">
        <v>0.21582135179712444</v>
      </c>
      <c r="AX2030" s="69">
        <v>0</v>
      </c>
      <c r="AY2030" s="69">
        <v>0</v>
      </c>
      <c r="AZ2030" s="69">
        <v>0</v>
      </c>
      <c r="BA2030" s="69">
        <v>0</v>
      </c>
      <c r="BB2030" s="69">
        <v>0</v>
      </c>
      <c r="BC2030" s="69">
        <v>0</v>
      </c>
      <c r="BD2030" s="69">
        <v>0</v>
      </c>
      <c r="BE2030" s="69">
        <v>154.24621212121212</v>
      </c>
      <c r="BF2030" s="69">
        <v>-154.24621212121212</v>
      </c>
      <c r="BG2030" s="69">
        <v>575.15536723163837</v>
      </c>
      <c r="BH2030" s="69">
        <v>0.32702078521939953</v>
      </c>
      <c r="BI2030" s="69">
        <v>-122.15536723163837</v>
      </c>
      <c r="BJ2030" s="69">
        <v>2.0226837699625745E-3</v>
      </c>
      <c r="BK2030" s="69">
        <v>0</v>
      </c>
      <c r="BL2030" s="69">
        <v>6.8883212666621558</v>
      </c>
      <c r="BM2030" s="69">
        <v>-6.8883212666621558</v>
      </c>
      <c r="BN2030" s="69">
        <v>0</v>
      </c>
      <c r="BO2030" s="69">
        <v>1.5087551593564976</v>
      </c>
      <c r="BP2030" s="69">
        <v>-1.5087551593564976</v>
      </c>
      <c r="BQ2030" s="69">
        <v>1508.7551593564976</v>
      </c>
      <c r="BR2030" s="69">
        <v>-1508.7551593564976</v>
      </c>
      <c r="BS2030" s="69">
        <v>0</v>
      </c>
      <c r="BT2030" s="69">
        <v>0</v>
      </c>
      <c r="BU2030" s="69">
        <v>6.8883212666621558</v>
      </c>
      <c r="BV2030" s="69">
        <v>7.5422106676570578E-3</v>
      </c>
    </row>
    <row r="2031" spans="1:74">
      <c r="A2031" s="113" t="s">
        <v>1056</v>
      </c>
      <c r="B2031" s="69" t="s">
        <v>184</v>
      </c>
      <c r="C2031" s="69" t="s">
        <v>243</v>
      </c>
      <c r="D2031" s="69" t="s">
        <v>407</v>
      </c>
      <c r="E2031" s="69" t="s">
        <v>592</v>
      </c>
      <c r="F2031" s="69">
        <v>0</v>
      </c>
      <c r="G2031" s="69">
        <v>0</v>
      </c>
      <c r="H2031" s="69">
        <v>65841</v>
      </c>
      <c r="I2031" s="69">
        <v>366</v>
      </c>
      <c r="J2031" s="69">
        <v>7</v>
      </c>
      <c r="K2031" s="69">
        <v>36816</v>
      </c>
      <c r="L2031" s="69">
        <v>30874</v>
      </c>
      <c r="M2031" s="69">
        <v>5628</v>
      </c>
      <c r="N2031" s="69">
        <v>75</v>
      </c>
      <c r="O2031" s="69">
        <v>0</v>
      </c>
      <c r="P2031" s="69">
        <v>1788.38</v>
      </c>
      <c r="Q2031" s="69">
        <v>3.87</v>
      </c>
      <c r="R2031" s="69">
        <v>1886792</v>
      </c>
      <c r="S2031" s="69">
        <v>0</v>
      </c>
      <c r="T2031" s="69">
        <v>0</v>
      </c>
      <c r="U2031" s="69">
        <v>0</v>
      </c>
      <c r="V2031" s="69">
        <v>0</v>
      </c>
      <c r="W2031" s="69">
        <v>0</v>
      </c>
      <c r="X2031" s="69">
        <v>2165</v>
      </c>
      <c r="Y2031" s="69">
        <v>453</v>
      </c>
      <c r="Z2031" s="69">
        <v>0</v>
      </c>
      <c r="AA2031" s="69">
        <v>0</v>
      </c>
      <c r="AB2031" s="69">
        <v>0</v>
      </c>
      <c r="AC2031" s="69">
        <v>0</v>
      </c>
      <c r="AD2031" s="69">
        <v>0</v>
      </c>
      <c r="AE2031" s="69">
        <v>0</v>
      </c>
      <c r="AF2031" s="69">
        <v>473051</v>
      </c>
      <c r="AG2031" s="69">
        <v>1413741</v>
      </c>
      <c r="AH2031" s="69">
        <v>0</v>
      </c>
      <c r="AI2031" s="69">
        <v>0</v>
      </c>
      <c r="AJ2031" s="69">
        <v>0</v>
      </c>
      <c r="AK2031" s="69">
        <v>0</v>
      </c>
      <c r="AL2031" s="69">
        <v>3006</v>
      </c>
      <c r="AM2031" s="69">
        <v>29</v>
      </c>
      <c r="AN2031" s="69">
        <v>-3006</v>
      </c>
      <c r="AO2031" s="69">
        <v>783</v>
      </c>
      <c r="AP2031" s="69">
        <v>1382</v>
      </c>
      <c r="AQ2031" s="69">
        <v>386846</v>
      </c>
      <c r="AR2031" s="69">
        <v>64744</v>
      </c>
      <c r="AS2031" s="69">
        <v>300772</v>
      </c>
      <c r="AT2031" s="69">
        <v>473051</v>
      </c>
      <c r="AU2031" s="69">
        <v>0</v>
      </c>
      <c r="AV2031" s="69">
        <v>64744</v>
      </c>
      <c r="AW2031" s="69">
        <v>0.25071709017210164</v>
      </c>
      <c r="AX2031" s="69">
        <v>0</v>
      </c>
      <c r="AY2031" s="69">
        <v>0</v>
      </c>
      <c r="AZ2031" s="69">
        <v>0</v>
      </c>
      <c r="BA2031" s="69">
        <v>0</v>
      </c>
      <c r="BB2031" s="69">
        <v>0</v>
      </c>
      <c r="BC2031" s="69">
        <v>0</v>
      </c>
      <c r="BD2031" s="69">
        <v>0</v>
      </c>
      <c r="BE2031" s="69">
        <v>157.36892880904858</v>
      </c>
      <c r="BF2031" s="69">
        <v>-157.36892880904858</v>
      </c>
      <c r="BG2031" s="69">
        <v>604.15197956577265</v>
      </c>
      <c r="BH2031" s="69">
        <v>0.36166281755196306</v>
      </c>
      <c r="BI2031" s="69">
        <v>-151.15197956577265</v>
      </c>
      <c r="BJ2031" s="69">
        <v>2.0240612543492758E-3</v>
      </c>
      <c r="BK2031" s="69">
        <v>0</v>
      </c>
      <c r="BL2031" s="69">
        <v>7.306483998517237</v>
      </c>
      <c r="BM2031" s="69">
        <v>-7.306483998517237</v>
      </c>
      <c r="BN2031" s="69">
        <v>0</v>
      </c>
      <c r="BO2031" s="69">
        <v>1.5727893553921242</v>
      </c>
      <c r="BP2031" s="69">
        <v>-1.5727893553921242</v>
      </c>
      <c r="BQ2031" s="69">
        <v>1572.7893553921242</v>
      </c>
      <c r="BR2031" s="69">
        <v>-1572.7893553921242</v>
      </c>
      <c r="BS2031" s="69">
        <v>0</v>
      </c>
      <c r="BT2031" s="69">
        <v>0</v>
      </c>
      <c r="BU2031" s="69">
        <v>7.306483998517237</v>
      </c>
      <c r="BV2031" s="69">
        <v>7.7705340109500941E-3</v>
      </c>
    </row>
    <row r="2032" spans="1:74">
      <c r="A2032" s="113" t="s">
        <v>1057</v>
      </c>
      <c r="B2032" s="69" t="s">
        <v>184</v>
      </c>
      <c r="C2032" s="69" t="s">
        <v>243</v>
      </c>
      <c r="D2032" s="69" t="s">
        <v>407</v>
      </c>
      <c r="E2032" s="69" t="s">
        <v>592</v>
      </c>
      <c r="F2032" s="69">
        <v>0</v>
      </c>
      <c r="G2032" s="69">
        <v>0</v>
      </c>
      <c r="H2032" s="69">
        <v>70627</v>
      </c>
      <c r="I2032" s="69">
        <v>443</v>
      </c>
      <c r="J2032" s="69">
        <v>10</v>
      </c>
      <c r="K2032" s="69">
        <v>39116</v>
      </c>
      <c r="L2032" s="69">
        <v>31445</v>
      </c>
      <c r="M2032" s="69">
        <v>6545</v>
      </c>
      <c r="N2032" s="69">
        <v>92</v>
      </c>
      <c r="O2032" s="69">
        <v>0</v>
      </c>
      <c r="P2032" s="69">
        <v>1805.58</v>
      </c>
      <c r="Q2032" s="69">
        <v>3.56</v>
      </c>
      <c r="R2032" s="69">
        <v>1886792</v>
      </c>
      <c r="S2032" s="69">
        <v>0</v>
      </c>
      <c r="T2032" s="69">
        <v>0</v>
      </c>
      <c r="U2032" s="69">
        <v>0</v>
      </c>
      <c r="V2032" s="69">
        <v>0</v>
      </c>
      <c r="W2032" s="69">
        <v>0</v>
      </c>
      <c r="X2032" s="69">
        <v>2165</v>
      </c>
      <c r="Y2032" s="69">
        <v>453</v>
      </c>
      <c r="Z2032" s="69">
        <v>0</v>
      </c>
      <c r="AA2032" s="69">
        <v>0</v>
      </c>
      <c r="AB2032" s="69">
        <v>0</v>
      </c>
      <c r="AC2032" s="69">
        <v>0</v>
      </c>
      <c r="AD2032" s="69">
        <v>0</v>
      </c>
      <c r="AE2032" s="69">
        <v>0</v>
      </c>
      <c r="AF2032" s="69">
        <v>543678</v>
      </c>
      <c r="AG2032" s="69">
        <v>1343114</v>
      </c>
      <c r="AH2032" s="69">
        <v>0</v>
      </c>
      <c r="AI2032" s="69">
        <v>0</v>
      </c>
      <c r="AJ2032" s="69">
        <v>0</v>
      </c>
      <c r="AK2032" s="69">
        <v>0</v>
      </c>
      <c r="AL2032" s="69">
        <v>3449</v>
      </c>
      <c r="AM2032" s="69">
        <v>39</v>
      </c>
      <c r="AN2032" s="69">
        <v>-3449</v>
      </c>
      <c r="AO2032" s="69">
        <v>875</v>
      </c>
      <c r="AP2032" s="69">
        <v>1290</v>
      </c>
      <c r="AQ2032" s="69">
        <v>425962</v>
      </c>
      <c r="AR2032" s="69">
        <v>71289</v>
      </c>
      <c r="AS2032" s="69">
        <v>332217</v>
      </c>
      <c r="AT2032" s="69">
        <v>543678</v>
      </c>
      <c r="AU2032" s="69">
        <v>0</v>
      </c>
      <c r="AV2032" s="69">
        <v>71289</v>
      </c>
      <c r="AW2032" s="69">
        <v>0.28814940915585818</v>
      </c>
      <c r="AX2032" s="69">
        <v>0</v>
      </c>
      <c r="AY2032" s="69">
        <v>0</v>
      </c>
      <c r="AZ2032" s="69">
        <v>0</v>
      </c>
      <c r="BA2032" s="69">
        <v>0</v>
      </c>
      <c r="BB2032" s="69">
        <v>0</v>
      </c>
      <c r="BC2032" s="69">
        <v>0</v>
      </c>
      <c r="BD2032" s="69">
        <v>0</v>
      </c>
      <c r="BE2032" s="69">
        <v>157.63351696143809</v>
      </c>
      <c r="BF2032" s="69">
        <v>-157.63351696143809</v>
      </c>
      <c r="BG2032" s="69">
        <v>621.34628571428573</v>
      </c>
      <c r="BH2032" s="69">
        <v>0.40415704387990764</v>
      </c>
      <c r="BI2032" s="69">
        <v>-168.34628571428573</v>
      </c>
      <c r="BJ2032" s="69">
        <v>2.0541738464933492E-3</v>
      </c>
      <c r="BK2032" s="69">
        <v>0</v>
      </c>
      <c r="BL2032" s="69">
        <v>7.6263939738248538</v>
      </c>
      <c r="BM2032" s="69">
        <v>-7.6263939738248538</v>
      </c>
      <c r="BN2032" s="69">
        <v>0</v>
      </c>
      <c r="BO2032" s="69">
        <v>1.6365146876890706</v>
      </c>
      <c r="BP2032" s="69">
        <v>-1.6365146876890706</v>
      </c>
      <c r="BQ2032" s="69">
        <v>1636.5146876890706</v>
      </c>
      <c r="BR2032" s="69">
        <v>-1636.5146876890706</v>
      </c>
      <c r="BS2032" s="69">
        <v>0</v>
      </c>
      <c r="BT2032" s="69">
        <v>0</v>
      </c>
      <c r="BU2032" s="69">
        <v>7.6263939738248538</v>
      </c>
      <c r="BV2032" s="69">
        <v>8.0969663960634986E-3</v>
      </c>
    </row>
    <row r="2033" spans="1:74">
      <c r="A2033" s="113" t="s">
        <v>1058</v>
      </c>
      <c r="B2033" s="69" t="s">
        <v>184</v>
      </c>
      <c r="C2033" s="69" t="s">
        <v>243</v>
      </c>
      <c r="D2033" s="69" t="s">
        <v>407</v>
      </c>
      <c r="E2033" s="69" t="s">
        <v>592</v>
      </c>
      <c r="F2033" s="69">
        <v>0</v>
      </c>
      <c r="G2033" s="69">
        <v>0</v>
      </c>
      <c r="H2033" s="69">
        <v>68392</v>
      </c>
      <c r="I2033" s="69">
        <v>409</v>
      </c>
      <c r="J2033" s="69">
        <v>12</v>
      </c>
      <c r="K2033" s="69">
        <v>37584</v>
      </c>
      <c r="L2033" s="69">
        <v>30420</v>
      </c>
      <c r="M2033" s="69">
        <v>6482</v>
      </c>
      <c r="N2033" s="69">
        <v>69</v>
      </c>
      <c r="O2033" s="69">
        <v>0</v>
      </c>
      <c r="P2033" s="69">
        <v>1819.71</v>
      </c>
      <c r="Q2033" s="69">
        <v>3.49</v>
      </c>
      <c r="R2033" s="69">
        <v>1886792</v>
      </c>
      <c r="S2033" s="69">
        <v>0</v>
      </c>
      <c r="T2033" s="69">
        <v>0</v>
      </c>
      <c r="U2033" s="69">
        <v>0</v>
      </c>
      <c r="V2033" s="69">
        <v>0</v>
      </c>
      <c r="W2033" s="69">
        <v>0</v>
      </c>
      <c r="X2033" s="69">
        <v>2165</v>
      </c>
      <c r="Y2033" s="69">
        <v>453</v>
      </c>
      <c r="Z2033" s="69">
        <v>0</v>
      </c>
      <c r="AA2033" s="69">
        <v>0</v>
      </c>
      <c r="AB2033" s="69">
        <v>0</v>
      </c>
      <c r="AC2033" s="69">
        <v>0</v>
      </c>
      <c r="AD2033" s="69">
        <v>0</v>
      </c>
      <c r="AE2033" s="69">
        <v>0</v>
      </c>
      <c r="AF2033" s="69">
        <v>612070</v>
      </c>
      <c r="AG2033" s="69">
        <v>1274722</v>
      </c>
      <c r="AH2033" s="69">
        <v>0</v>
      </c>
      <c r="AI2033" s="69">
        <v>0</v>
      </c>
      <c r="AJ2033" s="69">
        <v>0</v>
      </c>
      <c r="AK2033" s="69">
        <v>0</v>
      </c>
      <c r="AL2033" s="69">
        <v>3858</v>
      </c>
      <c r="AM2033" s="69">
        <v>51</v>
      </c>
      <c r="AN2033" s="69">
        <v>-3858</v>
      </c>
      <c r="AO2033" s="69">
        <v>944</v>
      </c>
      <c r="AP2033" s="69">
        <v>1221</v>
      </c>
      <c r="AQ2033" s="69">
        <v>463546</v>
      </c>
      <c r="AR2033" s="69">
        <v>77771</v>
      </c>
      <c r="AS2033" s="69">
        <v>362637</v>
      </c>
      <c r="AT2033" s="69">
        <v>612070</v>
      </c>
      <c r="AU2033" s="69">
        <v>0</v>
      </c>
      <c r="AV2033" s="69">
        <v>77771</v>
      </c>
      <c r="AW2033" s="69">
        <v>0.32439717785532268</v>
      </c>
      <c r="AX2033" s="69">
        <v>0</v>
      </c>
      <c r="AY2033" s="69">
        <v>0</v>
      </c>
      <c r="AZ2033" s="69">
        <v>0</v>
      </c>
      <c r="BA2033" s="69">
        <v>0</v>
      </c>
      <c r="BB2033" s="69">
        <v>0</v>
      </c>
      <c r="BC2033" s="69">
        <v>0</v>
      </c>
      <c r="BD2033" s="69">
        <v>0</v>
      </c>
      <c r="BE2033" s="69">
        <v>158.6495593571799</v>
      </c>
      <c r="BF2033" s="69">
        <v>-158.6495593571799</v>
      </c>
      <c r="BG2033" s="69">
        <v>648.37923728813564</v>
      </c>
      <c r="BH2033" s="69">
        <v>0.43602771362586606</v>
      </c>
      <c r="BI2033" s="69">
        <v>-195.37923728813564</v>
      </c>
      <c r="BJ2033" s="69">
        <v>2.0364753444102636E-3</v>
      </c>
      <c r="BK2033" s="69">
        <v>0</v>
      </c>
      <c r="BL2033" s="69">
        <v>7.8701572565609288</v>
      </c>
      <c r="BM2033" s="69">
        <v>-7.8701572565609288</v>
      </c>
      <c r="BN2033" s="69">
        <v>0</v>
      </c>
      <c r="BO2033" s="69">
        <v>1.6878310817704758</v>
      </c>
      <c r="BP2033" s="69">
        <v>-1.6878310817704758</v>
      </c>
      <c r="BQ2033" s="69">
        <v>1687.8310817704757</v>
      </c>
      <c r="BR2033" s="69">
        <v>-1687.8310817704757</v>
      </c>
      <c r="BS2033" s="69">
        <v>0</v>
      </c>
      <c r="BT2033" s="69">
        <v>0</v>
      </c>
      <c r="BU2033" s="69">
        <v>7.8701572565609288</v>
      </c>
      <c r="BV2033" s="69">
        <v>8.3227986003546577E-3</v>
      </c>
    </row>
    <row r="2034" spans="1:74">
      <c r="A2034" s="113" t="s">
        <v>1059</v>
      </c>
      <c r="B2034" s="69" t="s">
        <v>184</v>
      </c>
      <c r="C2034" s="69" t="s">
        <v>243</v>
      </c>
      <c r="D2034" s="69" t="s">
        <v>407</v>
      </c>
      <c r="E2034" s="69" t="s">
        <v>592</v>
      </c>
      <c r="F2034" s="69">
        <v>0</v>
      </c>
      <c r="G2034" s="69">
        <v>0</v>
      </c>
      <c r="H2034" s="69">
        <v>63974</v>
      </c>
      <c r="I2034" s="69">
        <v>333</v>
      </c>
      <c r="J2034" s="69">
        <v>4</v>
      </c>
      <c r="K2034" s="69">
        <v>29972</v>
      </c>
      <c r="L2034" s="69">
        <v>24292</v>
      </c>
      <c r="M2034" s="69">
        <v>4677</v>
      </c>
      <c r="N2034" s="69">
        <v>65</v>
      </c>
      <c r="O2034" s="69">
        <v>0</v>
      </c>
      <c r="P2034" s="69">
        <v>2134.46</v>
      </c>
      <c r="Q2034" s="69">
        <v>4.5199999999999996</v>
      </c>
      <c r="R2034" s="69">
        <v>1886792</v>
      </c>
      <c r="S2034" s="69">
        <v>0</v>
      </c>
      <c r="T2034" s="69">
        <v>0</v>
      </c>
      <c r="U2034" s="69">
        <v>0</v>
      </c>
      <c r="V2034" s="69">
        <v>0</v>
      </c>
      <c r="W2034" s="69">
        <v>0</v>
      </c>
      <c r="X2034" s="69">
        <v>2165</v>
      </c>
      <c r="Y2034" s="69">
        <v>453</v>
      </c>
      <c r="Z2034" s="69">
        <v>0</v>
      </c>
      <c r="AA2034" s="69">
        <v>0</v>
      </c>
      <c r="AB2034" s="69">
        <v>0</v>
      </c>
      <c r="AC2034" s="69">
        <v>0</v>
      </c>
      <c r="AD2034" s="69">
        <v>0</v>
      </c>
      <c r="AE2034" s="69">
        <v>0</v>
      </c>
      <c r="AF2034" s="69">
        <v>676044</v>
      </c>
      <c r="AG2034" s="69">
        <v>1210748</v>
      </c>
      <c r="AH2034" s="69">
        <v>0</v>
      </c>
      <c r="AI2034" s="69">
        <v>0</v>
      </c>
      <c r="AJ2034" s="69">
        <v>0</v>
      </c>
      <c r="AK2034" s="69">
        <v>0</v>
      </c>
      <c r="AL2034" s="69">
        <v>4191</v>
      </c>
      <c r="AM2034" s="69">
        <v>55</v>
      </c>
      <c r="AN2034" s="69">
        <v>-4191</v>
      </c>
      <c r="AO2034" s="69">
        <v>1009</v>
      </c>
      <c r="AP2034" s="69">
        <v>1156</v>
      </c>
      <c r="AQ2034" s="69">
        <v>493518</v>
      </c>
      <c r="AR2034" s="69">
        <v>82448</v>
      </c>
      <c r="AS2034" s="69">
        <v>386929</v>
      </c>
      <c r="AT2034" s="69">
        <v>676044</v>
      </c>
      <c r="AU2034" s="69">
        <v>0</v>
      </c>
      <c r="AV2034" s="69">
        <v>82448</v>
      </c>
      <c r="AW2034" s="69">
        <v>0.35830340599281746</v>
      </c>
      <c r="AX2034" s="69">
        <v>0</v>
      </c>
      <c r="AY2034" s="69">
        <v>0</v>
      </c>
      <c r="AZ2034" s="69">
        <v>0</v>
      </c>
      <c r="BA2034" s="69">
        <v>0</v>
      </c>
      <c r="BB2034" s="69">
        <v>0</v>
      </c>
      <c r="BC2034" s="69">
        <v>0</v>
      </c>
      <c r="BD2034" s="69">
        <v>0</v>
      </c>
      <c r="BE2034" s="69">
        <v>161.30851825340014</v>
      </c>
      <c r="BF2034" s="69">
        <v>-161.30851825340014</v>
      </c>
      <c r="BG2034" s="69">
        <v>670.01387512388499</v>
      </c>
      <c r="BH2034" s="69">
        <v>0.46605080831408774</v>
      </c>
      <c r="BI2034" s="69">
        <v>-217.01387512388499</v>
      </c>
      <c r="BJ2034" s="69">
        <v>2.0445049623316679E-3</v>
      </c>
      <c r="BK2034" s="69">
        <v>0</v>
      </c>
      <c r="BL2034" s="69">
        <v>8.1996409858334953</v>
      </c>
      <c r="BM2034" s="69">
        <v>-8.1996409858334953</v>
      </c>
      <c r="BN2034" s="69">
        <v>0</v>
      </c>
      <c r="BO2034" s="69">
        <v>1.7472042674495838</v>
      </c>
      <c r="BP2034" s="69">
        <v>-1.7472042674495838</v>
      </c>
      <c r="BQ2034" s="69">
        <v>1747.2042674495838</v>
      </c>
      <c r="BR2034" s="69">
        <v>-1747.2042674495838</v>
      </c>
      <c r="BS2034" s="69">
        <v>0</v>
      </c>
      <c r="BT2034" s="69">
        <v>0</v>
      </c>
      <c r="BU2034" s="69">
        <v>8.1996409858334953</v>
      </c>
      <c r="BV2034" s="69">
        <v>8.4920914738672148E-3</v>
      </c>
    </row>
    <row r="2035" spans="1:74">
      <c r="A2035" s="113" t="s">
        <v>1031</v>
      </c>
      <c r="B2035" s="69" t="s">
        <v>184</v>
      </c>
      <c r="C2035" s="69" t="s">
        <v>243</v>
      </c>
      <c r="D2035" s="69" t="s">
        <v>407</v>
      </c>
      <c r="E2035" s="69" t="s">
        <v>592</v>
      </c>
      <c r="F2035" s="69">
        <v>0</v>
      </c>
      <c r="G2035" s="69">
        <v>0</v>
      </c>
      <c r="H2035" s="69">
        <v>65478</v>
      </c>
      <c r="I2035" s="69">
        <v>351</v>
      </c>
      <c r="J2035" s="69">
        <v>7</v>
      </c>
      <c r="K2035" s="69">
        <v>28239</v>
      </c>
      <c r="L2035" s="69">
        <v>22780</v>
      </c>
      <c r="M2035" s="69">
        <v>4233</v>
      </c>
      <c r="N2035" s="69">
        <v>72</v>
      </c>
      <c r="O2035" s="69">
        <v>0</v>
      </c>
      <c r="P2035" s="69">
        <v>2318.71</v>
      </c>
      <c r="Q2035" s="69">
        <v>5.0999999999999996</v>
      </c>
      <c r="R2035" s="69">
        <v>1886792</v>
      </c>
      <c r="S2035" s="69">
        <v>0</v>
      </c>
      <c r="T2035" s="69">
        <v>0</v>
      </c>
      <c r="U2035" s="69">
        <v>0</v>
      </c>
      <c r="V2035" s="69">
        <v>0</v>
      </c>
      <c r="W2035" s="69">
        <v>0</v>
      </c>
      <c r="X2035" s="69">
        <v>2165</v>
      </c>
      <c r="Y2035" s="69">
        <v>453</v>
      </c>
      <c r="Z2035" s="69">
        <v>0</v>
      </c>
      <c r="AA2035" s="69">
        <v>0</v>
      </c>
      <c r="AB2035" s="69">
        <v>0</v>
      </c>
      <c r="AC2035" s="69">
        <v>0</v>
      </c>
      <c r="AD2035" s="69">
        <v>0</v>
      </c>
      <c r="AE2035" s="69">
        <v>0</v>
      </c>
      <c r="AF2035" s="69">
        <v>741522</v>
      </c>
      <c r="AG2035" s="69">
        <v>1145270</v>
      </c>
      <c r="AH2035" s="69">
        <v>0</v>
      </c>
      <c r="AI2035" s="69">
        <v>0</v>
      </c>
      <c r="AJ2035" s="69">
        <v>0</v>
      </c>
      <c r="AK2035" s="69">
        <v>0</v>
      </c>
      <c r="AL2035" s="69">
        <v>4542</v>
      </c>
      <c r="AM2035" s="69">
        <v>62</v>
      </c>
      <c r="AN2035" s="69">
        <v>-4542</v>
      </c>
      <c r="AO2035" s="69">
        <v>1081</v>
      </c>
      <c r="AP2035" s="69">
        <v>1084</v>
      </c>
      <c r="AQ2035" s="69">
        <v>521757</v>
      </c>
      <c r="AR2035" s="69">
        <v>86681</v>
      </c>
      <c r="AS2035" s="69">
        <v>409709</v>
      </c>
      <c r="AT2035" s="69">
        <v>741522</v>
      </c>
      <c r="AU2035" s="69">
        <v>0</v>
      </c>
      <c r="AV2035" s="69">
        <v>86681</v>
      </c>
      <c r="AW2035" s="69">
        <v>0.39300675432162102</v>
      </c>
      <c r="AX2035" s="69">
        <v>0</v>
      </c>
      <c r="AY2035" s="69">
        <v>0</v>
      </c>
      <c r="AZ2035" s="69">
        <v>0</v>
      </c>
      <c r="BA2035" s="69">
        <v>0</v>
      </c>
      <c r="BB2035" s="69">
        <v>0</v>
      </c>
      <c r="BC2035" s="69">
        <v>0</v>
      </c>
      <c r="BD2035" s="69">
        <v>0</v>
      </c>
      <c r="BE2035" s="69">
        <v>163.25891677675034</v>
      </c>
      <c r="BF2035" s="69">
        <v>-163.25891677675034</v>
      </c>
      <c r="BG2035" s="69">
        <v>685.95929694727101</v>
      </c>
      <c r="BH2035" s="69">
        <v>0.49930715935334874</v>
      </c>
      <c r="BI2035" s="69">
        <v>-232.95929694727101</v>
      </c>
      <c r="BJ2035" s="69">
        <v>2.0718457059512377E-3</v>
      </c>
      <c r="BK2035" s="69">
        <v>0</v>
      </c>
      <c r="BL2035" s="69">
        <v>8.5546082763235312</v>
      </c>
      <c r="BM2035" s="69">
        <v>-8.5546082763235312</v>
      </c>
      <c r="BN2035" s="69">
        <v>0</v>
      </c>
      <c r="BO2035" s="69">
        <v>1.8098748135872045</v>
      </c>
      <c r="BP2035" s="69">
        <v>-1.8098748135872045</v>
      </c>
      <c r="BQ2035" s="69">
        <v>1809.8748135872045</v>
      </c>
      <c r="BR2035" s="69">
        <v>-1809.8748135872045</v>
      </c>
      <c r="BS2035" s="69">
        <v>0</v>
      </c>
      <c r="BT2035" s="69">
        <v>0</v>
      </c>
      <c r="BU2035" s="69">
        <v>8.5546082763235312</v>
      </c>
      <c r="BV2035" s="69">
        <v>8.7052018468367458E-3</v>
      </c>
    </row>
    <row r="2036" spans="1:74">
      <c r="A2036" s="113" t="s">
        <v>1032</v>
      </c>
      <c r="B2036" s="69" t="s">
        <v>184</v>
      </c>
      <c r="C2036" s="69" t="s">
        <v>243</v>
      </c>
      <c r="D2036" s="69" t="s">
        <v>407</v>
      </c>
      <c r="E2036" s="69" t="s">
        <v>592</v>
      </c>
      <c r="F2036" s="69">
        <v>0</v>
      </c>
      <c r="G2036" s="69">
        <v>0</v>
      </c>
      <c r="H2036" s="69">
        <v>64495</v>
      </c>
      <c r="I2036" s="69">
        <v>361</v>
      </c>
      <c r="J2036" s="69">
        <v>5</v>
      </c>
      <c r="K2036" s="69">
        <v>28087</v>
      </c>
      <c r="L2036" s="69">
        <v>23051</v>
      </c>
      <c r="M2036" s="69">
        <v>4469</v>
      </c>
      <c r="N2036" s="69">
        <v>78</v>
      </c>
      <c r="O2036" s="69">
        <v>0</v>
      </c>
      <c r="P2036" s="69">
        <v>2296.2600000000002</v>
      </c>
      <c r="Q2036" s="69">
        <v>4.76</v>
      </c>
      <c r="R2036" s="69">
        <v>1886792</v>
      </c>
      <c r="S2036" s="69">
        <v>0</v>
      </c>
      <c r="T2036" s="69">
        <v>0</v>
      </c>
      <c r="U2036" s="69">
        <v>0</v>
      </c>
      <c r="V2036" s="69">
        <v>0</v>
      </c>
      <c r="W2036" s="69">
        <v>0</v>
      </c>
      <c r="X2036" s="69">
        <v>2165</v>
      </c>
      <c r="Y2036" s="69">
        <v>453</v>
      </c>
      <c r="Z2036" s="69">
        <v>0</v>
      </c>
      <c r="AA2036" s="69">
        <v>0</v>
      </c>
      <c r="AB2036" s="69">
        <v>0</v>
      </c>
      <c r="AC2036" s="69">
        <v>0</v>
      </c>
      <c r="AD2036" s="69">
        <v>0</v>
      </c>
      <c r="AE2036" s="69">
        <v>0</v>
      </c>
      <c r="AF2036" s="69">
        <v>806017</v>
      </c>
      <c r="AG2036" s="69">
        <v>1080775</v>
      </c>
      <c r="AH2036" s="69">
        <v>0</v>
      </c>
      <c r="AI2036" s="69">
        <v>0</v>
      </c>
      <c r="AJ2036" s="69">
        <v>0</v>
      </c>
      <c r="AK2036" s="69">
        <v>0</v>
      </c>
      <c r="AL2036" s="69">
        <v>4903</v>
      </c>
      <c r="AM2036" s="69">
        <v>67</v>
      </c>
      <c r="AN2036" s="69">
        <v>-4903</v>
      </c>
      <c r="AO2036" s="69">
        <v>1159</v>
      </c>
      <c r="AP2036" s="69">
        <v>1006</v>
      </c>
      <c r="AQ2036" s="69">
        <v>549844</v>
      </c>
      <c r="AR2036" s="69">
        <v>91150</v>
      </c>
      <c r="AS2036" s="69">
        <v>432760</v>
      </c>
      <c r="AT2036" s="69">
        <v>806017</v>
      </c>
      <c r="AU2036" s="69">
        <v>0</v>
      </c>
      <c r="AV2036" s="69">
        <v>91150</v>
      </c>
      <c r="AW2036" s="69">
        <v>0.42718911252538699</v>
      </c>
      <c r="AX2036" s="69">
        <v>0</v>
      </c>
      <c r="AY2036" s="69">
        <v>0</v>
      </c>
      <c r="AZ2036" s="69">
        <v>0</v>
      </c>
      <c r="BA2036" s="69">
        <v>0</v>
      </c>
      <c r="BB2036" s="69">
        <v>0</v>
      </c>
      <c r="BC2036" s="69">
        <v>0</v>
      </c>
      <c r="BD2036" s="69">
        <v>0</v>
      </c>
      <c r="BE2036" s="69">
        <v>164.39261676524578</v>
      </c>
      <c r="BF2036" s="69">
        <v>-164.39261676524578</v>
      </c>
      <c r="BG2036" s="69">
        <v>695.44176013805009</v>
      </c>
      <c r="BH2036" s="69">
        <v>0.53533487297921478</v>
      </c>
      <c r="BI2036" s="69">
        <v>-242.44176013805009</v>
      </c>
      <c r="BJ2036" s="69">
        <v>2.1078705960235994E-3</v>
      </c>
      <c r="BK2036" s="69">
        <v>0</v>
      </c>
      <c r="BL2036" s="69">
        <v>8.8427537026878777</v>
      </c>
      <c r="BM2036" s="69">
        <v>-8.8427537026878777</v>
      </c>
      <c r="BN2036" s="69">
        <v>0</v>
      </c>
      <c r="BO2036" s="69">
        <v>1.8625034661244109</v>
      </c>
      <c r="BP2036" s="69">
        <v>-1.8625034661244109</v>
      </c>
      <c r="BQ2036" s="69">
        <v>1862.5034661244108</v>
      </c>
      <c r="BR2036" s="69">
        <v>-1862.5034661244108</v>
      </c>
      <c r="BS2036" s="69">
        <v>0</v>
      </c>
      <c r="BT2036" s="69">
        <v>0</v>
      </c>
      <c r="BU2036" s="69">
        <v>8.8427537026878777</v>
      </c>
      <c r="BV2036" s="69">
        <v>8.9170746611766244E-3</v>
      </c>
    </row>
    <row r="2037" spans="1:74">
      <c r="A2037" s="113" t="s">
        <v>1033</v>
      </c>
      <c r="B2037" s="69" t="s">
        <v>184</v>
      </c>
      <c r="C2037" s="69" t="s">
        <v>243</v>
      </c>
      <c r="D2037" s="69" t="s">
        <v>407</v>
      </c>
      <c r="E2037" s="69" t="s">
        <v>592</v>
      </c>
      <c r="F2037" s="69">
        <v>0</v>
      </c>
      <c r="G2037" s="69">
        <v>0</v>
      </c>
      <c r="H2037" s="69">
        <v>65064</v>
      </c>
      <c r="I2037" s="69">
        <v>366</v>
      </c>
      <c r="J2037" s="69">
        <v>4</v>
      </c>
      <c r="K2037" s="69">
        <v>26521</v>
      </c>
      <c r="L2037" s="69">
        <v>21852</v>
      </c>
      <c r="M2037" s="69">
        <v>3698</v>
      </c>
      <c r="N2037" s="69">
        <v>82</v>
      </c>
      <c r="O2037" s="69">
        <v>0</v>
      </c>
      <c r="P2037" s="69">
        <v>2453.3000000000002</v>
      </c>
      <c r="Q2037" s="69">
        <v>5.78</v>
      </c>
      <c r="R2037" s="69">
        <v>1886792</v>
      </c>
      <c r="S2037" s="69">
        <v>0</v>
      </c>
      <c r="T2037" s="69">
        <v>0</v>
      </c>
      <c r="U2037" s="69">
        <v>0</v>
      </c>
      <c r="V2037" s="69">
        <v>0</v>
      </c>
      <c r="W2037" s="69">
        <v>0</v>
      </c>
      <c r="X2037" s="69">
        <v>2165</v>
      </c>
      <c r="Y2037" s="69">
        <v>453</v>
      </c>
      <c r="Z2037" s="69">
        <v>0</v>
      </c>
      <c r="AA2037" s="69">
        <v>0</v>
      </c>
      <c r="AB2037" s="69">
        <v>0</v>
      </c>
      <c r="AC2037" s="69">
        <v>0</v>
      </c>
      <c r="AD2037" s="69">
        <v>0</v>
      </c>
      <c r="AE2037" s="69">
        <v>0</v>
      </c>
      <c r="AF2037" s="69">
        <v>871081</v>
      </c>
      <c r="AG2037" s="69">
        <v>1015711</v>
      </c>
      <c r="AH2037" s="69">
        <v>0</v>
      </c>
      <c r="AI2037" s="69">
        <v>0</v>
      </c>
      <c r="AJ2037" s="69">
        <v>0</v>
      </c>
      <c r="AK2037" s="69">
        <v>0</v>
      </c>
      <c r="AL2037" s="69">
        <v>5269</v>
      </c>
      <c r="AM2037" s="69">
        <v>71</v>
      </c>
      <c r="AN2037" s="69">
        <v>-5269</v>
      </c>
      <c r="AO2037" s="69">
        <v>1241</v>
      </c>
      <c r="AP2037" s="69">
        <v>924</v>
      </c>
      <c r="AQ2037" s="69">
        <v>576365</v>
      </c>
      <c r="AR2037" s="69">
        <v>94848</v>
      </c>
      <c r="AS2037" s="69">
        <v>454612</v>
      </c>
      <c r="AT2037" s="69">
        <v>871081</v>
      </c>
      <c r="AU2037" s="69">
        <v>0</v>
      </c>
      <c r="AV2037" s="69">
        <v>94848</v>
      </c>
      <c r="AW2037" s="69">
        <v>0.46167304080152977</v>
      </c>
      <c r="AX2037" s="69">
        <v>0</v>
      </c>
      <c r="AY2037" s="69">
        <v>0</v>
      </c>
      <c r="AZ2037" s="69">
        <v>0</v>
      </c>
      <c r="BA2037" s="69">
        <v>0</v>
      </c>
      <c r="BB2037" s="69">
        <v>0</v>
      </c>
      <c r="BC2037" s="69">
        <v>0</v>
      </c>
      <c r="BD2037" s="69">
        <v>0</v>
      </c>
      <c r="BE2037" s="69">
        <v>165.32188271019169</v>
      </c>
      <c r="BF2037" s="69">
        <v>-165.32188271019169</v>
      </c>
      <c r="BG2037" s="69">
        <v>701.91861402095083</v>
      </c>
      <c r="BH2037" s="69">
        <v>0.57321016166281757</v>
      </c>
      <c r="BI2037" s="69">
        <v>-248.91861402095083</v>
      </c>
      <c r="BJ2037" s="69">
        <v>2.1531494799302527E-3</v>
      </c>
      <c r="BK2037" s="69">
        <v>0</v>
      </c>
      <c r="BL2037" s="69">
        <v>9.1839680330634277</v>
      </c>
      <c r="BM2037" s="69">
        <v>-9.1839680330634277</v>
      </c>
      <c r="BN2037" s="69">
        <v>0</v>
      </c>
      <c r="BO2037" s="69">
        <v>1.916097683299165</v>
      </c>
      <c r="BP2037" s="69">
        <v>-1.916097683299165</v>
      </c>
      <c r="BQ2037" s="69">
        <v>1916.0976832991651</v>
      </c>
      <c r="BR2037" s="69">
        <v>-1916.0976832991651</v>
      </c>
      <c r="BS2037" s="69">
        <v>0</v>
      </c>
      <c r="BT2037" s="69">
        <v>0</v>
      </c>
      <c r="BU2037" s="69">
        <v>9.1839680330634277</v>
      </c>
      <c r="BV2037" s="69">
        <v>9.1417764784468176E-3</v>
      </c>
    </row>
    <row r="2038" spans="1:74">
      <c r="A2038" s="113" t="s">
        <v>1034</v>
      </c>
      <c r="B2038" s="69" t="s">
        <v>184</v>
      </c>
      <c r="C2038" s="69" t="s">
        <v>243</v>
      </c>
      <c r="D2038" s="69" t="s">
        <v>407</v>
      </c>
      <c r="E2038" s="69" t="s">
        <v>592</v>
      </c>
      <c r="F2038" s="69">
        <v>0</v>
      </c>
      <c r="G2038" s="69">
        <v>0</v>
      </c>
      <c r="H2038" s="69">
        <v>65341</v>
      </c>
      <c r="I2038" s="69">
        <v>361</v>
      </c>
      <c r="J2038" s="69">
        <v>3</v>
      </c>
      <c r="K2038" s="69">
        <v>23698</v>
      </c>
      <c r="L2038" s="69">
        <v>19064</v>
      </c>
      <c r="M2038" s="69">
        <v>2779</v>
      </c>
      <c r="N2038" s="69">
        <v>79</v>
      </c>
      <c r="O2038" s="69">
        <v>0</v>
      </c>
      <c r="P2038" s="69">
        <v>2757.24</v>
      </c>
      <c r="Q2038" s="69">
        <v>7.69</v>
      </c>
      <c r="R2038" s="69">
        <v>1886792</v>
      </c>
      <c r="S2038" s="69">
        <v>0</v>
      </c>
      <c r="T2038" s="69">
        <v>0</v>
      </c>
      <c r="U2038" s="69">
        <v>0</v>
      </c>
      <c r="V2038" s="69">
        <v>0</v>
      </c>
      <c r="W2038" s="69">
        <v>0</v>
      </c>
      <c r="X2038" s="69">
        <v>2165</v>
      </c>
      <c r="Y2038" s="69">
        <v>453</v>
      </c>
      <c r="Z2038" s="69">
        <v>0</v>
      </c>
      <c r="AA2038" s="69">
        <v>0</v>
      </c>
      <c r="AB2038" s="69">
        <v>0</v>
      </c>
      <c r="AC2038" s="69">
        <v>0</v>
      </c>
      <c r="AD2038" s="69">
        <v>0</v>
      </c>
      <c r="AE2038" s="69">
        <v>0</v>
      </c>
      <c r="AF2038" s="69">
        <v>936422</v>
      </c>
      <c r="AG2038" s="69">
        <v>950370</v>
      </c>
      <c r="AH2038" s="69">
        <v>0</v>
      </c>
      <c r="AI2038" s="69">
        <v>0</v>
      </c>
      <c r="AJ2038" s="69">
        <v>0</v>
      </c>
      <c r="AK2038" s="69">
        <v>0</v>
      </c>
      <c r="AL2038" s="69">
        <v>5630</v>
      </c>
      <c r="AM2038" s="69">
        <v>74</v>
      </c>
      <c r="AN2038" s="69">
        <v>-5630</v>
      </c>
      <c r="AO2038" s="69">
        <v>1320</v>
      </c>
      <c r="AP2038" s="69">
        <v>845</v>
      </c>
      <c r="AQ2038" s="69">
        <v>600063</v>
      </c>
      <c r="AR2038" s="69">
        <v>97627</v>
      </c>
      <c r="AS2038" s="69">
        <v>473676</v>
      </c>
      <c r="AT2038" s="69">
        <v>936422</v>
      </c>
      <c r="AU2038" s="69">
        <v>0</v>
      </c>
      <c r="AV2038" s="69">
        <v>97627</v>
      </c>
      <c r="AW2038" s="69">
        <v>0.49630377911290696</v>
      </c>
      <c r="AX2038" s="69">
        <v>0</v>
      </c>
      <c r="AY2038" s="69">
        <v>0</v>
      </c>
      <c r="AZ2038" s="69">
        <v>0</v>
      </c>
      <c r="BA2038" s="69">
        <v>0</v>
      </c>
      <c r="BB2038" s="69">
        <v>0</v>
      </c>
      <c r="BC2038" s="69">
        <v>0</v>
      </c>
      <c r="BD2038" s="69">
        <v>0</v>
      </c>
      <c r="BE2038" s="69">
        <v>166.3271758436945</v>
      </c>
      <c r="BF2038" s="69">
        <v>-166.3271758436945</v>
      </c>
      <c r="BG2038" s="69">
        <v>709.41060606060603</v>
      </c>
      <c r="BH2038" s="69">
        <v>0.60969976905311773</v>
      </c>
      <c r="BI2038" s="69">
        <v>-256.41060606060603</v>
      </c>
      <c r="BJ2038" s="69">
        <v>2.1997690242524536E-3</v>
      </c>
      <c r="BK2038" s="69">
        <v>0</v>
      </c>
      <c r="BL2038" s="69">
        <v>9.5918342261874283</v>
      </c>
      <c r="BM2038" s="69">
        <v>-9.5918342261874283</v>
      </c>
      <c r="BN2038" s="69">
        <v>0</v>
      </c>
      <c r="BO2038" s="69">
        <v>1.9769251555915859</v>
      </c>
      <c r="BP2038" s="69">
        <v>-1.9769251555915859</v>
      </c>
      <c r="BQ2038" s="69">
        <v>1976.925155591586</v>
      </c>
      <c r="BR2038" s="69">
        <v>-1976.925155591586</v>
      </c>
      <c r="BS2038" s="69">
        <v>0</v>
      </c>
      <c r="BT2038" s="69">
        <v>0</v>
      </c>
      <c r="BU2038" s="69">
        <v>9.5918342261874283</v>
      </c>
      <c r="BV2038" s="69">
        <v>9.3823481867737219E-3</v>
      </c>
    </row>
    <row r="2039" spans="1:74">
      <c r="A2039" s="113" t="s">
        <v>1035</v>
      </c>
      <c r="B2039" s="69" t="s">
        <v>184</v>
      </c>
      <c r="C2039" s="69" t="s">
        <v>243</v>
      </c>
      <c r="D2039" s="69" t="s">
        <v>407</v>
      </c>
      <c r="E2039" s="69" t="s">
        <v>592</v>
      </c>
      <c r="F2039" s="69">
        <v>0</v>
      </c>
      <c r="G2039" s="69">
        <v>0</v>
      </c>
      <c r="H2039" s="69">
        <v>71854</v>
      </c>
      <c r="I2039" s="69">
        <v>392</v>
      </c>
      <c r="J2039" s="69">
        <v>1</v>
      </c>
      <c r="K2039" s="69">
        <v>27280</v>
      </c>
      <c r="L2039" s="69">
        <v>21492</v>
      </c>
      <c r="M2039" s="69">
        <v>3270</v>
      </c>
      <c r="N2039" s="69">
        <v>81</v>
      </c>
      <c r="O2039" s="69">
        <v>0</v>
      </c>
      <c r="P2039" s="69">
        <v>2633.94</v>
      </c>
      <c r="Q2039" s="69">
        <v>7.21</v>
      </c>
      <c r="R2039" s="69">
        <v>1886792</v>
      </c>
      <c r="S2039" s="69">
        <v>0</v>
      </c>
      <c r="T2039" s="69">
        <v>0</v>
      </c>
      <c r="U2039" s="69">
        <v>0</v>
      </c>
      <c r="V2039" s="69">
        <v>0</v>
      </c>
      <c r="W2039" s="69">
        <v>0</v>
      </c>
      <c r="X2039" s="69">
        <v>2165</v>
      </c>
      <c r="Y2039" s="69">
        <v>453</v>
      </c>
      <c r="Z2039" s="69">
        <v>0</v>
      </c>
      <c r="AA2039" s="69">
        <v>0</v>
      </c>
      <c r="AB2039" s="69">
        <v>0</v>
      </c>
      <c r="AC2039" s="69">
        <v>0</v>
      </c>
      <c r="AD2039" s="69">
        <v>0</v>
      </c>
      <c r="AE2039" s="69">
        <v>0</v>
      </c>
      <c r="AF2039" s="69">
        <v>1008276</v>
      </c>
      <c r="AG2039" s="69">
        <v>878516</v>
      </c>
      <c r="AH2039" s="69">
        <v>0</v>
      </c>
      <c r="AI2039" s="69">
        <v>0</v>
      </c>
      <c r="AJ2039" s="69">
        <v>0</v>
      </c>
      <c r="AK2039" s="69">
        <v>0</v>
      </c>
      <c r="AL2039" s="69">
        <v>6022</v>
      </c>
      <c r="AM2039" s="69">
        <v>75</v>
      </c>
      <c r="AN2039" s="69">
        <v>-6022</v>
      </c>
      <c r="AO2039" s="69">
        <v>1401</v>
      </c>
      <c r="AP2039" s="69">
        <v>764</v>
      </c>
      <c r="AQ2039" s="69">
        <v>627343</v>
      </c>
      <c r="AR2039" s="69">
        <v>100897</v>
      </c>
      <c r="AS2039" s="69">
        <v>495168</v>
      </c>
      <c r="AT2039" s="69">
        <v>1008276</v>
      </c>
      <c r="AU2039" s="69">
        <v>0</v>
      </c>
      <c r="AV2039" s="69">
        <v>100897</v>
      </c>
      <c r="AW2039" s="69">
        <v>0.53438640825273798</v>
      </c>
      <c r="AX2039" s="69">
        <v>0</v>
      </c>
      <c r="AY2039" s="69">
        <v>0</v>
      </c>
      <c r="AZ2039" s="69">
        <v>0</v>
      </c>
      <c r="BA2039" s="69">
        <v>0</v>
      </c>
      <c r="BB2039" s="69">
        <v>0</v>
      </c>
      <c r="BC2039" s="69">
        <v>0</v>
      </c>
      <c r="BD2039" s="69">
        <v>0</v>
      </c>
      <c r="BE2039" s="69">
        <v>167.4320823646629</v>
      </c>
      <c r="BF2039" s="69">
        <v>-167.4320823646629</v>
      </c>
      <c r="BG2039" s="69">
        <v>719.68308351177734</v>
      </c>
      <c r="BH2039" s="69">
        <v>0.64711316397228635</v>
      </c>
      <c r="BI2039" s="69">
        <v>-266.68308351177734</v>
      </c>
      <c r="BJ2039" s="69">
        <v>2.2332280745939619E-3</v>
      </c>
      <c r="BK2039" s="69">
        <v>0</v>
      </c>
      <c r="BL2039" s="69">
        <v>9.9931216983656608</v>
      </c>
      <c r="BM2039" s="69">
        <v>-9.9931216983656608</v>
      </c>
      <c r="BN2039" s="69">
        <v>0</v>
      </c>
      <c r="BO2039" s="69">
        <v>2.0362301279565722</v>
      </c>
      <c r="BP2039" s="69">
        <v>-2.0362301279565722</v>
      </c>
      <c r="BQ2039" s="69">
        <v>2036.2301279565722</v>
      </c>
      <c r="BR2039" s="69">
        <v>-2036.2301279565722</v>
      </c>
      <c r="BS2039" s="69">
        <v>0</v>
      </c>
      <c r="BT2039" s="69">
        <v>0</v>
      </c>
      <c r="BU2039" s="69">
        <v>9.9931216983656608</v>
      </c>
      <c r="BV2039" s="69">
        <v>9.5992144648143034E-3</v>
      </c>
    </row>
    <row r="2040" spans="1:74">
      <c r="A2040" s="113" t="s">
        <v>1036</v>
      </c>
      <c r="B2040" s="69" t="s">
        <v>184</v>
      </c>
      <c r="C2040" s="69" t="s">
        <v>243</v>
      </c>
      <c r="D2040" s="69" t="s">
        <v>407</v>
      </c>
      <c r="E2040" s="69" t="s">
        <v>592</v>
      </c>
      <c r="F2040" s="69">
        <v>0</v>
      </c>
      <c r="G2040" s="69">
        <v>0</v>
      </c>
      <c r="H2040" s="69">
        <v>63585</v>
      </c>
      <c r="I2040" s="69">
        <v>381</v>
      </c>
      <c r="J2040" s="69">
        <v>8</v>
      </c>
      <c r="K2040" s="69">
        <v>24713</v>
      </c>
      <c r="L2040" s="69">
        <v>20610</v>
      </c>
      <c r="M2040" s="69">
        <v>3040</v>
      </c>
      <c r="N2040" s="69">
        <v>57</v>
      </c>
      <c r="O2040" s="69">
        <v>0</v>
      </c>
      <c r="P2040" s="69">
        <v>2572.94</v>
      </c>
      <c r="Q2040" s="69">
        <v>6.89</v>
      </c>
      <c r="R2040" s="69">
        <v>1886792</v>
      </c>
      <c r="S2040" s="69">
        <v>0</v>
      </c>
      <c r="T2040" s="69">
        <v>0</v>
      </c>
      <c r="U2040" s="69">
        <v>0</v>
      </c>
      <c r="V2040" s="69">
        <v>0</v>
      </c>
      <c r="W2040" s="69">
        <v>0</v>
      </c>
      <c r="X2040" s="69">
        <v>2165</v>
      </c>
      <c r="Y2040" s="69">
        <v>453</v>
      </c>
      <c r="Z2040" s="69">
        <v>0</v>
      </c>
      <c r="AA2040" s="69">
        <v>0</v>
      </c>
      <c r="AB2040" s="69">
        <v>0</v>
      </c>
      <c r="AC2040" s="69">
        <v>0</v>
      </c>
      <c r="AD2040" s="69">
        <v>0</v>
      </c>
      <c r="AE2040" s="69">
        <v>0</v>
      </c>
      <c r="AF2040" s="69">
        <v>1071861</v>
      </c>
      <c r="AG2040" s="69">
        <v>814931</v>
      </c>
      <c r="AH2040" s="69">
        <v>0</v>
      </c>
      <c r="AI2040" s="69">
        <v>0</v>
      </c>
      <c r="AJ2040" s="69">
        <v>0</v>
      </c>
      <c r="AK2040" s="69">
        <v>0</v>
      </c>
      <c r="AL2040" s="69">
        <v>6403</v>
      </c>
      <c r="AM2040" s="69">
        <v>83</v>
      </c>
      <c r="AN2040" s="69">
        <v>-6403</v>
      </c>
      <c r="AO2040" s="69">
        <v>1458</v>
      </c>
      <c r="AP2040" s="69">
        <v>707</v>
      </c>
      <c r="AQ2040" s="69">
        <v>652056</v>
      </c>
      <c r="AR2040" s="69">
        <v>103937</v>
      </c>
      <c r="AS2040" s="69">
        <v>515778</v>
      </c>
      <c r="AT2040" s="69">
        <v>1071861</v>
      </c>
      <c r="AU2040" s="69">
        <v>0</v>
      </c>
      <c r="AV2040" s="69">
        <v>103937</v>
      </c>
      <c r="AW2040" s="69">
        <v>0.56808646634075188</v>
      </c>
      <c r="AX2040" s="69">
        <v>0</v>
      </c>
      <c r="AY2040" s="69">
        <v>0</v>
      </c>
      <c r="AZ2040" s="69">
        <v>0</v>
      </c>
      <c r="BA2040" s="69">
        <v>0</v>
      </c>
      <c r="BB2040" s="69">
        <v>0</v>
      </c>
      <c r="BC2040" s="69">
        <v>0</v>
      </c>
      <c r="BD2040" s="69">
        <v>0</v>
      </c>
      <c r="BE2040" s="69">
        <v>167.39981258784945</v>
      </c>
      <c r="BF2040" s="69">
        <v>-167.39981258784945</v>
      </c>
      <c r="BG2040" s="69">
        <v>735.15843621399176</v>
      </c>
      <c r="BH2040" s="69">
        <v>0.67344110854503469</v>
      </c>
      <c r="BI2040" s="69">
        <v>-282.15843621399176</v>
      </c>
      <c r="BJ2040" s="69">
        <v>2.2360042695719388E-3</v>
      </c>
      <c r="BK2040" s="69">
        <v>0</v>
      </c>
      <c r="BL2040" s="69">
        <v>10.312602826712336</v>
      </c>
      <c r="BM2040" s="69">
        <v>-10.312602826712336</v>
      </c>
      <c r="BN2040" s="69">
        <v>0</v>
      </c>
      <c r="BO2040" s="69">
        <v>2.0781440852459778</v>
      </c>
      <c r="BP2040" s="69">
        <v>-2.0781440852459778</v>
      </c>
      <c r="BQ2040" s="69">
        <v>2078.1440852459777</v>
      </c>
      <c r="BR2040" s="69">
        <v>-2078.1440852459777</v>
      </c>
      <c r="BS2040" s="69">
        <v>0</v>
      </c>
      <c r="BT2040" s="69">
        <v>0</v>
      </c>
      <c r="BU2040" s="69">
        <v>10.312602826712336</v>
      </c>
      <c r="BV2040" s="69">
        <v>9.819708736672924E-3</v>
      </c>
    </row>
    <row r="2041" spans="1:74">
      <c r="A2041" s="113" t="s">
        <v>1037</v>
      </c>
      <c r="B2041" s="69" t="s">
        <v>184</v>
      </c>
      <c r="C2041" s="69" t="s">
        <v>243</v>
      </c>
      <c r="D2041" s="69" t="s">
        <v>407</v>
      </c>
      <c r="E2041" s="69" t="s">
        <v>592</v>
      </c>
      <c r="F2041" s="69">
        <v>0</v>
      </c>
      <c r="G2041" s="69">
        <v>0</v>
      </c>
      <c r="H2041" s="69">
        <v>61345</v>
      </c>
      <c r="I2041" s="69">
        <v>302</v>
      </c>
      <c r="J2041" s="69">
        <v>0</v>
      </c>
      <c r="K2041" s="69">
        <v>23921</v>
      </c>
      <c r="L2041" s="69">
        <v>20080</v>
      </c>
      <c r="M2041" s="69">
        <v>3422</v>
      </c>
      <c r="N2041" s="69">
        <v>57</v>
      </c>
      <c r="O2041" s="69">
        <v>0</v>
      </c>
      <c r="P2041" s="69">
        <v>2564.48</v>
      </c>
      <c r="Q2041" s="69">
        <v>5.91</v>
      </c>
      <c r="R2041" s="69">
        <v>1886792</v>
      </c>
      <c r="S2041" s="69">
        <v>0</v>
      </c>
      <c r="T2041" s="69">
        <v>0</v>
      </c>
      <c r="U2041" s="69">
        <v>0</v>
      </c>
      <c r="V2041" s="69">
        <v>0</v>
      </c>
      <c r="W2041" s="69">
        <v>0</v>
      </c>
      <c r="X2041" s="69">
        <v>2165</v>
      </c>
      <c r="Y2041" s="69">
        <v>453</v>
      </c>
      <c r="Z2041" s="69">
        <v>0</v>
      </c>
      <c r="AA2041" s="69">
        <v>0</v>
      </c>
      <c r="AB2041" s="69">
        <v>0</v>
      </c>
      <c r="AC2041" s="69">
        <v>0</v>
      </c>
      <c r="AD2041" s="69">
        <v>0</v>
      </c>
      <c r="AE2041" s="69">
        <v>0</v>
      </c>
      <c r="AF2041" s="69">
        <v>1133206</v>
      </c>
      <c r="AG2041" s="69">
        <v>753586</v>
      </c>
      <c r="AH2041" s="69">
        <v>0</v>
      </c>
      <c r="AI2041" s="69">
        <v>0</v>
      </c>
      <c r="AJ2041" s="69">
        <v>0</v>
      </c>
      <c r="AK2041" s="69">
        <v>0</v>
      </c>
      <c r="AL2041" s="69">
        <v>6705</v>
      </c>
      <c r="AM2041" s="69">
        <v>83</v>
      </c>
      <c r="AN2041" s="69">
        <v>-6705</v>
      </c>
      <c r="AO2041" s="69">
        <v>1515</v>
      </c>
      <c r="AP2041" s="69">
        <v>650</v>
      </c>
      <c r="AQ2041" s="69">
        <v>675977</v>
      </c>
      <c r="AR2041" s="69">
        <v>107359</v>
      </c>
      <c r="AS2041" s="69">
        <v>535858</v>
      </c>
      <c r="AT2041" s="69">
        <v>1133206</v>
      </c>
      <c r="AU2041" s="69">
        <v>0</v>
      </c>
      <c r="AV2041" s="69">
        <v>107359</v>
      </c>
      <c r="AW2041" s="69">
        <v>0.60059932414383776</v>
      </c>
      <c r="AX2041" s="69">
        <v>0</v>
      </c>
      <c r="AY2041" s="69">
        <v>0</v>
      </c>
      <c r="AZ2041" s="69">
        <v>0</v>
      </c>
      <c r="BA2041" s="69">
        <v>0</v>
      </c>
      <c r="BB2041" s="69">
        <v>0</v>
      </c>
      <c r="BC2041" s="69">
        <v>0</v>
      </c>
      <c r="BD2041" s="69">
        <v>0</v>
      </c>
      <c r="BE2041" s="69">
        <v>169.00909768829231</v>
      </c>
      <c r="BF2041" s="69">
        <v>-169.00909768829231</v>
      </c>
      <c r="BG2041" s="69">
        <v>747.99075907590759</v>
      </c>
      <c r="BH2041" s="69">
        <v>0.69976905311778292</v>
      </c>
      <c r="BI2041" s="69">
        <v>-294.99075907590759</v>
      </c>
      <c r="BJ2041" s="69">
        <v>2.241200514218679E-3</v>
      </c>
      <c r="BK2041" s="69">
        <v>0</v>
      </c>
      <c r="BL2041" s="69">
        <v>10.555295783306477</v>
      </c>
      <c r="BM2041" s="69">
        <v>-10.555295783306477</v>
      </c>
      <c r="BN2041" s="69">
        <v>0</v>
      </c>
      <c r="BO2041" s="69">
        <v>2.1147505495858976</v>
      </c>
      <c r="BP2041" s="69">
        <v>-2.1147505495858976</v>
      </c>
      <c r="BQ2041" s="69">
        <v>2114.7505495858977</v>
      </c>
      <c r="BR2041" s="69">
        <v>-2114.7505495858977</v>
      </c>
      <c r="BS2041" s="69">
        <v>0</v>
      </c>
      <c r="BT2041" s="69">
        <v>0</v>
      </c>
      <c r="BU2041" s="69">
        <v>10.555295783306477</v>
      </c>
      <c r="BV2041" s="69">
        <v>9.918976533225243E-3</v>
      </c>
    </row>
    <row r="2042" spans="1:74">
      <c r="A2042" s="113" t="s">
        <v>1038</v>
      </c>
      <c r="B2042" s="69" t="s">
        <v>184</v>
      </c>
      <c r="C2042" s="69" t="s">
        <v>243</v>
      </c>
      <c r="D2042" s="69" t="s">
        <v>407</v>
      </c>
      <c r="E2042" s="69" t="s">
        <v>592</v>
      </c>
      <c r="F2042" s="69">
        <v>0</v>
      </c>
      <c r="G2042" s="69">
        <v>0</v>
      </c>
      <c r="H2042" s="69">
        <v>64982</v>
      </c>
      <c r="I2042" s="69">
        <v>290</v>
      </c>
      <c r="J2042" s="69">
        <v>6</v>
      </c>
      <c r="K2042" s="69">
        <v>22413</v>
      </c>
      <c r="L2042" s="69">
        <v>18923</v>
      </c>
      <c r="M2042" s="69">
        <v>3004</v>
      </c>
      <c r="N2042" s="69">
        <v>67</v>
      </c>
      <c r="O2042" s="69">
        <v>0</v>
      </c>
      <c r="P2042" s="69">
        <v>2899.3</v>
      </c>
      <c r="Q2042" s="69">
        <v>7.1</v>
      </c>
      <c r="R2042" s="69">
        <v>1886792</v>
      </c>
      <c r="S2042" s="69">
        <v>0</v>
      </c>
      <c r="T2042" s="69">
        <v>0</v>
      </c>
      <c r="U2042" s="69">
        <v>0</v>
      </c>
      <c r="V2042" s="69">
        <v>0</v>
      </c>
      <c r="W2042" s="69">
        <v>0</v>
      </c>
      <c r="X2042" s="69">
        <v>2165</v>
      </c>
      <c r="Y2042" s="69">
        <v>453</v>
      </c>
      <c r="Z2042" s="69">
        <v>0</v>
      </c>
      <c r="AA2042" s="69">
        <v>0</v>
      </c>
      <c r="AB2042" s="69">
        <v>0</v>
      </c>
      <c r="AC2042" s="69">
        <v>0</v>
      </c>
      <c r="AD2042" s="69">
        <v>0</v>
      </c>
      <c r="AE2042" s="69">
        <v>0</v>
      </c>
      <c r="AF2042" s="69">
        <v>1198188</v>
      </c>
      <c r="AG2042" s="69">
        <v>688604</v>
      </c>
      <c r="AH2042" s="69">
        <v>0</v>
      </c>
      <c r="AI2042" s="69">
        <v>0</v>
      </c>
      <c r="AJ2042" s="69">
        <v>0</v>
      </c>
      <c r="AK2042" s="69">
        <v>0</v>
      </c>
      <c r="AL2042" s="69">
        <v>6995</v>
      </c>
      <c r="AM2042" s="69">
        <v>89</v>
      </c>
      <c r="AN2042" s="69">
        <v>-6995</v>
      </c>
      <c r="AO2042" s="69">
        <v>1582</v>
      </c>
      <c r="AP2042" s="69">
        <v>583</v>
      </c>
      <c r="AQ2042" s="69">
        <v>698390</v>
      </c>
      <c r="AR2042" s="69">
        <v>110363</v>
      </c>
      <c r="AS2042" s="69">
        <v>554781</v>
      </c>
      <c r="AT2042" s="69">
        <v>1198188</v>
      </c>
      <c r="AU2042" s="69">
        <v>0</v>
      </c>
      <c r="AV2042" s="69">
        <v>110363</v>
      </c>
      <c r="AW2042" s="69">
        <v>0.63503979240955022</v>
      </c>
      <c r="AX2042" s="69">
        <v>0</v>
      </c>
      <c r="AY2042" s="69">
        <v>0</v>
      </c>
      <c r="AZ2042" s="69">
        <v>0</v>
      </c>
      <c r="BA2042" s="69">
        <v>0</v>
      </c>
      <c r="BB2042" s="69">
        <v>0</v>
      </c>
      <c r="BC2042" s="69">
        <v>0</v>
      </c>
      <c r="BD2042" s="69">
        <v>0</v>
      </c>
      <c r="BE2042" s="69">
        <v>171.29206576125804</v>
      </c>
      <c r="BF2042" s="69">
        <v>-171.29206576125804</v>
      </c>
      <c r="BG2042" s="69">
        <v>757.38811630847033</v>
      </c>
      <c r="BH2042" s="69">
        <v>0.730715935334873</v>
      </c>
      <c r="BI2042" s="69">
        <v>-304.38811630847033</v>
      </c>
      <c r="BJ2042" s="69">
        <v>2.2652099829608098E-3</v>
      </c>
      <c r="BK2042" s="69">
        <v>0</v>
      </c>
      <c r="BL2042" s="69">
        <v>10.856790772269692</v>
      </c>
      <c r="BM2042" s="69">
        <v>-10.856790772269692</v>
      </c>
      <c r="BN2042" s="69">
        <v>0</v>
      </c>
      <c r="BO2042" s="69">
        <v>2.1597495227846664</v>
      </c>
      <c r="BP2042" s="69">
        <v>-2.1597495227846664</v>
      </c>
      <c r="BQ2042" s="69">
        <v>2159.7495227846662</v>
      </c>
      <c r="BR2042" s="69">
        <v>-2159.7495227846662</v>
      </c>
      <c r="BS2042" s="69">
        <v>0</v>
      </c>
      <c r="BT2042" s="69">
        <v>0</v>
      </c>
      <c r="BU2042" s="69">
        <v>10.856790772269692</v>
      </c>
      <c r="BV2042" s="69">
        <v>1.0015893698363379E-2</v>
      </c>
    </row>
    <row r="2043" spans="1:74">
      <c r="A2043" s="113" t="s">
        <v>1039</v>
      </c>
      <c r="B2043" s="69" t="s">
        <v>184</v>
      </c>
      <c r="C2043" s="69" t="s">
        <v>243</v>
      </c>
      <c r="D2043" s="69" t="s">
        <v>407</v>
      </c>
      <c r="E2043" s="69" t="s">
        <v>592</v>
      </c>
      <c r="F2043" s="69">
        <v>0</v>
      </c>
      <c r="G2043" s="69">
        <v>0</v>
      </c>
      <c r="H2043" s="69">
        <v>64451</v>
      </c>
      <c r="I2043" s="69">
        <v>266</v>
      </c>
      <c r="J2043" s="69">
        <v>7</v>
      </c>
      <c r="K2043" s="69">
        <v>22144</v>
      </c>
      <c r="L2043" s="69">
        <v>18121</v>
      </c>
      <c r="M2043" s="69">
        <v>3024</v>
      </c>
      <c r="N2043" s="69">
        <v>89</v>
      </c>
      <c r="O2043" s="69">
        <v>0</v>
      </c>
      <c r="P2043" s="69">
        <v>2910.54</v>
      </c>
      <c r="Q2043" s="69">
        <v>6.97</v>
      </c>
      <c r="R2043" s="69">
        <v>1886792</v>
      </c>
      <c r="S2043" s="69">
        <v>0</v>
      </c>
      <c r="T2043" s="69">
        <v>0</v>
      </c>
      <c r="U2043" s="69">
        <v>0</v>
      </c>
      <c r="V2043" s="69">
        <v>0</v>
      </c>
      <c r="W2043" s="69">
        <v>0</v>
      </c>
      <c r="X2043" s="69">
        <v>2165</v>
      </c>
      <c r="Y2043" s="69">
        <v>453</v>
      </c>
      <c r="Z2043" s="69">
        <v>0</v>
      </c>
      <c r="AA2043" s="69">
        <v>0</v>
      </c>
      <c r="AB2043" s="69">
        <v>0</v>
      </c>
      <c r="AC2043" s="69">
        <v>0</v>
      </c>
      <c r="AD2043" s="69">
        <v>0</v>
      </c>
      <c r="AE2043" s="69">
        <v>0</v>
      </c>
      <c r="AF2043" s="69">
        <v>1262639</v>
      </c>
      <c r="AG2043" s="69">
        <v>624153</v>
      </c>
      <c r="AH2043" s="69">
        <v>0</v>
      </c>
      <c r="AI2043" s="69">
        <v>0</v>
      </c>
      <c r="AJ2043" s="69">
        <v>0</v>
      </c>
      <c r="AK2043" s="69">
        <v>0</v>
      </c>
      <c r="AL2043" s="69">
        <v>7261</v>
      </c>
      <c r="AM2043" s="69">
        <v>96</v>
      </c>
      <c r="AN2043" s="69">
        <v>-7261</v>
      </c>
      <c r="AO2043" s="69">
        <v>1671</v>
      </c>
      <c r="AP2043" s="69">
        <v>494</v>
      </c>
      <c r="AQ2043" s="69">
        <v>720534</v>
      </c>
      <c r="AR2043" s="69">
        <v>113387</v>
      </c>
      <c r="AS2043" s="69">
        <v>572902</v>
      </c>
      <c r="AT2043" s="69">
        <v>1262639</v>
      </c>
      <c r="AU2043" s="69">
        <v>0</v>
      </c>
      <c r="AV2043" s="69">
        <v>113387</v>
      </c>
      <c r="AW2043" s="69">
        <v>0.66919883060771934</v>
      </c>
      <c r="AX2043" s="69">
        <v>0</v>
      </c>
      <c r="AY2043" s="69">
        <v>0</v>
      </c>
      <c r="AZ2043" s="69">
        <v>0</v>
      </c>
      <c r="BA2043" s="69">
        <v>0</v>
      </c>
      <c r="BB2043" s="69">
        <v>0</v>
      </c>
      <c r="BC2043" s="69">
        <v>0</v>
      </c>
      <c r="BD2043" s="69">
        <v>0</v>
      </c>
      <c r="BE2043" s="69">
        <v>173.89326539044208</v>
      </c>
      <c r="BF2043" s="69">
        <v>-173.89326539044208</v>
      </c>
      <c r="BG2043" s="69">
        <v>755.61879114302815</v>
      </c>
      <c r="BH2043" s="69">
        <v>0.77182448036951501</v>
      </c>
      <c r="BI2043" s="69">
        <v>-302.61879114302815</v>
      </c>
      <c r="BJ2043" s="69">
        <v>2.3191133242844888E-3</v>
      </c>
      <c r="BK2043" s="69">
        <v>0</v>
      </c>
      <c r="BL2043" s="69">
        <v>11.135659290747617</v>
      </c>
      <c r="BM2043" s="69">
        <v>-11.135659290747617</v>
      </c>
      <c r="BN2043" s="69">
        <v>0</v>
      </c>
      <c r="BO2043" s="69">
        <v>2.2039354025644875</v>
      </c>
      <c r="BP2043" s="69">
        <v>-2.2039354025644875</v>
      </c>
      <c r="BQ2043" s="69">
        <v>2203.9354025644875</v>
      </c>
      <c r="BR2043" s="69">
        <v>-2203.9354025644875</v>
      </c>
      <c r="BS2043" s="69">
        <v>0</v>
      </c>
      <c r="BT2043" s="69">
        <v>0</v>
      </c>
      <c r="BU2043" s="69">
        <v>11.135659290747617</v>
      </c>
      <c r="BV2043" s="69">
        <v>1.0077248263093761E-2</v>
      </c>
    </row>
    <row r="2044" spans="1:74">
      <c r="A2044" s="113" t="s">
        <v>1040</v>
      </c>
      <c r="B2044" s="69" t="s">
        <v>184</v>
      </c>
      <c r="C2044" s="69" t="s">
        <v>243</v>
      </c>
      <c r="D2044" s="69" t="s">
        <v>407</v>
      </c>
      <c r="E2044" s="69" t="s">
        <v>592</v>
      </c>
      <c r="F2044" s="69">
        <v>0</v>
      </c>
      <c r="G2044" s="69">
        <v>0</v>
      </c>
      <c r="H2044" s="69">
        <v>62237</v>
      </c>
      <c r="I2044" s="69">
        <v>253</v>
      </c>
      <c r="J2044" s="69">
        <v>4</v>
      </c>
      <c r="K2044" s="69">
        <v>19924</v>
      </c>
      <c r="L2044" s="69">
        <v>16472</v>
      </c>
      <c r="M2044" s="69">
        <v>2669</v>
      </c>
      <c r="N2044" s="69">
        <v>77</v>
      </c>
      <c r="O2044" s="69">
        <v>0</v>
      </c>
      <c r="P2044" s="69">
        <v>3123.72</v>
      </c>
      <c r="Q2044" s="69">
        <v>7.63</v>
      </c>
      <c r="R2044" s="69">
        <v>1886792</v>
      </c>
      <c r="S2044" s="69">
        <v>0</v>
      </c>
      <c r="T2044" s="69">
        <v>0</v>
      </c>
      <c r="U2044" s="69">
        <v>0</v>
      </c>
      <c r="V2044" s="69">
        <v>0</v>
      </c>
      <c r="W2044" s="69">
        <v>0</v>
      </c>
      <c r="X2044" s="69">
        <v>2165</v>
      </c>
      <c r="Y2044" s="69">
        <v>453</v>
      </c>
      <c r="Z2044" s="69">
        <v>0</v>
      </c>
      <c r="AA2044" s="69">
        <v>0</v>
      </c>
      <c r="AB2044" s="69">
        <v>0</v>
      </c>
      <c r="AC2044" s="69">
        <v>0</v>
      </c>
      <c r="AD2044" s="69">
        <v>0</v>
      </c>
      <c r="AE2044" s="69">
        <v>0</v>
      </c>
      <c r="AF2044" s="69">
        <v>1324876</v>
      </c>
      <c r="AG2044" s="69">
        <v>561916</v>
      </c>
      <c r="AH2044" s="69">
        <v>0</v>
      </c>
      <c r="AI2044" s="69">
        <v>0</v>
      </c>
      <c r="AJ2044" s="69">
        <v>0</v>
      </c>
      <c r="AK2044" s="69">
        <v>0</v>
      </c>
      <c r="AL2044" s="69">
        <v>7514</v>
      </c>
      <c r="AM2044" s="69">
        <v>100</v>
      </c>
      <c r="AN2044" s="69">
        <v>-7514</v>
      </c>
      <c r="AO2044" s="69">
        <v>1748</v>
      </c>
      <c r="AP2044" s="69">
        <v>417</v>
      </c>
      <c r="AQ2044" s="69">
        <v>740458</v>
      </c>
      <c r="AR2044" s="69">
        <v>116056</v>
      </c>
      <c r="AS2044" s="69">
        <v>589374</v>
      </c>
      <c r="AT2044" s="69">
        <v>1324876</v>
      </c>
      <c r="AU2044" s="69">
        <v>0</v>
      </c>
      <c r="AV2044" s="69">
        <v>116056</v>
      </c>
      <c r="AW2044" s="69">
        <v>0.70218444852426765</v>
      </c>
      <c r="AX2044" s="69">
        <v>0</v>
      </c>
      <c r="AY2044" s="69">
        <v>0</v>
      </c>
      <c r="AZ2044" s="69">
        <v>0</v>
      </c>
      <c r="BA2044" s="69">
        <v>0</v>
      </c>
      <c r="BB2044" s="69">
        <v>0</v>
      </c>
      <c r="BC2044" s="69">
        <v>0</v>
      </c>
      <c r="BD2044" s="69">
        <v>0</v>
      </c>
      <c r="BE2044" s="69">
        <v>176.32100079850946</v>
      </c>
      <c r="BF2044" s="69">
        <v>-176.32100079850946</v>
      </c>
      <c r="BG2044" s="69">
        <v>757.93821510297482</v>
      </c>
      <c r="BH2044" s="69">
        <v>0.80739030023094693</v>
      </c>
      <c r="BI2044" s="69">
        <v>-304.93821510297482</v>
      </c>
      <c r="BJ2044" s="69">
        <v>2.3607010796020842E-3</v>
      </c>
      <c r="BK2044" s="69">
        <v>0</v>
      </c>
      <c r="BL2044" s="69">
        <v>11.415833735438065</v>
      </c>
      <c r="BM2044" s="69">
        <v>-11.415833735438065</v>
      </c>
      <c r="BN2044" s="69">
        <v>0</v>
      </c>
      <c r="BO2044" s="69">
        <v>2.2479376423120123</v>
      </c>
      <c r="BP2044" s="69">
        <v>-2.2479376423120123</v>
      </c>
      <c r="BQ2044" s="69">
        <v>2247.9376423120125</v>
      </c>
      <c r="BR2044" s="69">
        <v>-2247.9376423120125</v>
      </c>
      <c r="BS2044" s="69">
        <v>0</v>
      </c>
      <c r="BT2044" s="69">
        <v>0</v>
      </c>
      <c r="BU2044" s="69">
        <v>11.415833735438065</v>
      </c>
      <c r="BV2044" s="69">
        <v>1.014777340510873E-2</v>
      </c>
    </row>
    <row r="2045" spans="1:74">
      <c r="A2045" s="113" t="s">
        <v>1041</v>
      </c>
      <c r="B2045" s="69" t="s">
        <v>184</v>
      </c>
      <c r="C2045" s="69" t="s">
        <v>243</v>
      </c>
      <c r="D2045" s="69" t="s">
        <v>407</v>
      </c>
      <c r="E2045" s="69" t="s">
        <v>592</v>
      </c>
      <c r="F2045" s="69">
        <v>0</v>
      </c>
      <c r="G2045" s="69">
        <v>0</v>
      </c>
      <c r="H2045" s="69">
        <v>63972</v>
      </c>
      <c r="I2045" s="69">
        <v>280</v>
      </c>
      <c r="J2045" s="69">
        <v>3</v>
      </c>
      <c r="K2045" s="69">
        <v>22776</v>
      </c>
      <c r="L2045" s="69">
        <v>18943</v>
      </c>
      <c r="M2045" s="69">
        <v>2994</v>
      </c>
      <c r="N2045" s="69">
        <v>90</v>
      </c>
      <c r="O2045" s="69">
        <v>0</v>
      </c>
      <c r="P2045" s="69">
        <v>2808.75</v>
      </c>
      <c r="Q2045" s="69">
        <v>6.98</v>
      </c>
      <c r="R2045" s="69">
        <v>1886792</v>
      </c>
      <c r="S2045" s="69">
        <v>0</v>
      </c>
      <c r="T2045" s="69">
        <v>0</v>
      </c>
      <c r="U2045" s="69">
        <v>0</v>
      </c>
      <c r="V2045" s="69">
        <v>0</v>
      </c>
      <c r="W2045" s="69">
        <v>0</v>
      </c>
      <c r="X2045" s="69">
        <v>2165</v>
      </c>
      <c r="Y2045" s="69">
        <v>453</v>
      </c>
      <c r="Z2045" s="69">
        <v>0</v>
      </c>
      <c r="AA2045" s="69">
        <v>0</v>
      </c>
      <c r="AB2045" s="69">
        <v>0</v>
      </c>
      <c r="AC2045" s="69">
        <v>0</v>
      </c>
      <c r="AD2045" s="69">
        <v>0</v>
      </c>
      <c r="AE2045" s="69">
        <v>0</v>
      </c>
      <c r="AF2045" s="69">
        <v>1388848</v>
      </c>
      <c r="AG2045" s="69">
        <v>497944</v>
      </c>
      <c r="AH2045" s="69">
        <v>0</v>
      </c>
      <c r="AI2045" s="69">
        <v>0</v>
      </c>
      <c r="AJ2045" s="69">
        <v>0</v>
      </c>
      <c r="AK2045" s="69">
        <v>0</v>
      </c>
      <c r="AL2045" s="69">
        <v>7794</v>
      </c>
      <c r="AM2045" s="69">
        <v>103</v>
      </c>
      <c r="AN2045" s="69">
        <v>-7794</v>
      </c>
      <c r="AO2045" s="69">
        <v>1838</v>
      </c>
      <c r="AP2045" s="69">
        <v>327</v>
      </c>
      <c r="AQ2045" s="69">
        <v>763234</v>
      </c>
      <c r="AR2045" s="69">
        <v>119050</v>
      </c>
      <c r="AS2045" s="69">
        <v>608317</v>
      </c>
      <c r="AT2045" s="69">
        <v>1388848</v>
      </c>
      <c r="AU2045" s="69">
        <v>0</v>
      </c>
      <c r="AV2045" s="69">
        <v>119050</v>
      </c>
      <c r="AW2045" s="69">
        <v>0.73608961666150796</v>
      </c>
      <c r="AX2045" s="69">
        <v>0</v>
      </c>
      <c r="AY2045" s="69">
        <v>0</v>
      </c>
      <c r="AZ2045" s="69">
        <v>0</v>
      </c>
      <c r="BA2045" s="69">
        <v>0</v>
      </c>
      <c r="BB2045" s="69">
        <v>0</v>
      </c>
      <c r="BC2045" s="69">
        <v>0</v>
      </c>
      <c r="BD2045" s="69">
        <v>0</v>
      </c>
      <c r="BE2045" s="69">
        <v>178.19450859635617</v>
      </c>
      <c r="BF2045" s="69">
        <v>-178.19450859635617</v>
      </c>
      <c r="BG2045" s="69">
        <v>755.63003264417841</v>
      </c>
      <c r="BH2045" s="69">
        <v>0.84896073903002311</v>
      </c>
      <c r="BI2045" s="69">
        <v>-302.63003264417841</v>
      </c>
      <c r="BJ2045" s="69">
        <v>2.4081736400632047E-3</v>
      </c>
      <c r="BK2045" s="69">
        <v>0</v>
      </c>
      <c r="BL2045" s="69">
        <v>11.666089878202436</v>
      </c>
      <c r="BM2045" s="69">
        <v>-11.666089878202436</v>
      </c>
      <c r="BN2045" s="69">
        <v>0</v>
      </c>
      <c r="BO2045" s="69">
        <v>2.283099107866458</v>
      </c>
      <c r="BP2045" s="69">
        <v>-2.283099107866458</v>
      </c>
      <c r="BQ2045" s="69">
        <v>2283.0991078664579</v>
      </c>
      <c r="BR2045" s="69">
        <v>-2283.0991078664579</v>
      </c>
      <c r="BS2045" s="69">
        <v>0</v>
      </c>
      <c r="BT2045" s="69">
        <v>0</v>
      </c>
      <c r="BU2045" s="69">
        <v>11.666089878202436</v>
      </c>
      <c r="BV2045" s="69">
        <v>1.0211809222335482E-2</v>
      </c>
    </row>
    <row r="2046" spans="1:74">
      <c r="A2046" s="113" t="s">
        <v>1042</v>
      </c>
      <c r="B2046" s="69" t="s">
        <v>184</v>
      </c>
      <c r="C2046" s="69" t="s">
        <v>243</v>
      </c>
      <c r="D2046" s="69" t="s">
        <v>407</v>
      </c>
      <c r="E2046" s="69" t="s">
        <v>592</v>
      </c>
      <c r="F2046" s="69">
        <v>0</v>
      </c>
      <c r="G2046" s="69">
        <v>0</v>
      </c>
      <c r="H2046" s="69">
        <v>67622</v>
      </c>
      <c r="I2046" s="69">
        <v>325</v>
      </c>
      <c r="J2046" s="69">
        <v>4</v>
      </c>
      <c r="K2046" s="69">
        <v>22040</v>
      </c>
      <c r="L2046" s="69">
        <v>18565</v>
      </c>
      <c r="M2046" s="69">
        <v>2622</v>
      </c>
      <c r="N2046" s="69">
        <v>114</v>
      </c>
      <c r="O2046" s="69">
        <v>0</v>
      </c>
      <c r="P2046" s="69">
        <v>3068.15</v>
      </c>
      <c r="Q2046" s="69">
        <v>8.35</v>
      </c>
      <c r="R2046" s="69">
        <v>1886792</v>
      </c>
      <c r="S2046" s="69">
        <v>0</v>
      </c>
      <c r="T2046" s="69">
        <v>0</v>
      </c>
      <c r="U2046" s="69">
        <v>0</v>
      </c>
      <c r="V2046" s="69">
        <v>0</v>
      </c>
      <c r="W2046" s="69">
        <v>0</v>
      </c>
      <c r="X2046" s="69">
        <v>2165</v>
      </c>
      <c r="Y2046" s="69">
        <v>453</v>
      </c>
      <c r="Z2046" s="69">
        <v>0</v>
      </c>
      <c r="AA2046" s="69">
        <v>0</v>
      </c>
      <c r="AB2046" s="69">
        <v>0</v>
      </c>
      <c r="AC2046" s="69">
        <v>0</v>
      </c>
      <c r="AD2046" s="69">
        <v>0</v>
      </c>
      <c r="AE2046" s="69">
        <v>0</v>
      </c>
      <c r="AF2046" s="69">
        <v>1456470</v>
      </c>
      <c r="AG2046" s="69">
        <v>430322</v>
      </c>
      <c r="AH2046" s="69">
        <v>0</v>
      </c>
      <c r="AI2046" s="69">
        <v>0</v>
      </c>
      <c r="AJ2046" s="69">
        <v>0</v>
      </c>
      <c r="AK2046" s="69">
        <v>0</v>
      </c>
      <c r="AL2046" s="69">
        <v>8119</v>
      </c>
      <c r="AM2046" s="69">
        <v>107</v>
      </c>
      <c r="AN2046" s="69">
        <v>-8119</v>
      </c>
      <c r="AO2046" s="69">
        <v>1952</v>
      </c>
      <c r="AP2046" s="69">
        <v>213</v>
      </c>
      <c r="AQ2046" s="69">
        <v>785274</v>
      </c>
      <c r="AR2046" s="69">
        <v>121672</v>
      </c>
      <c r="AS2046" s="69">
        <v>626882</v>
      </c>
      <c r="AT2046" s="69">
        <v>1456470</v>
      </c>
      <c r="AU2046" s="69">
        <v>0</v>
      </c>
      <c r="AV2046" s="69">
        <v>121672</v>
      </c>
      <c r="AW2046" s="69">
        <v>0.77192928526302851</v>
      </c>
      <c r="AX2046" s="69">
        <v>0</v>
      </c>
      <c r="AY2046" s="69">
        <v>0</v>
      </c>
      <c r="AZ2046" s="69">
        <v>0</v>
      </c>
      <c r="BA2046" s="69">
        <v>0</v>
      </c>
      <c r="BB2046" s="69">
        <v>0</v>
      </c>
      <c r="BC2046" s="69">
        <v>0</v>
      </c>
      <c r="BD2046" s="69">
        <v>0</v>
      </c>
      <c r="BE2046" s="69">
        <v>179.39031900480356</v>
      </c>
      <c r="BF2046" s="69">
        <v>-179.39031900480356</v>
      </c>
      <c r="BG2046" s="69">
        <v>746.14241803278685</v>
      </c>
      <c r="BH2046" s="69">
        <v>0.90161662817551969</v>
      </c>
      <c r="BI2046" s="69">
        <v>-293.14241803278685</v>
      </c>
      <c r="BJ2046" s="69">
        <v>2.4857565639509267E-3</v>
      </c>
      <c r="BK2046" s="69">
        <v>0</v>
      </c>
      <c r="BL2046" s="69">
        <v>11.970461568807943</v>
      </c>
      <c r="BM2046" s="69">
        <v>-11.970461568807943</v>
      </c>
      <c r="BN2046" s="69">
        <v>0</v>
      </c>
      <c r="BO2046" s="69">
        <v>2.3233559106817552</v>
      </c>
      <c r="BP2046" s="69">
        <v>-2.3233559106817552</v>
      </c>
      <c r="BQ2046" s="69">
        <v>2323.3559106817552</v>
      </c>
      <c r="BR2046" s="69">
        <v>-2323.3559106817552</v>
      </c>
      <c r="BS2046" s="69">
        <v>0</v>
      </c>
      <c r="BT2046" s="69">
        <v>0</v>
      </c>
      <c r="BU2046" s="69">
        <v>11.970461568807943</v>
      </c>
      <c r="BV2046" s="69">
        <v>1.0339066364097118E-2</v>
      </c>
    </row>
    <row r="2047" spans="1:74">
      <c r="A2047" s="113" t="s">
        <v>1043</v>
      </c>
      <c r="B2047" s="69" t="s">
        <v>184</v>
      </c>
      <c r="C2047" s="69" t="s">
        <v>243</v>
      </c>
      <c r="D2047" s="69" t="s">
        <v>407</v>
      </c>
      <c r="E2047" s="69" t="s">
        <v>592</v>
      </c>
      <c r="F2047" s="69">
        <v>0</v>
      </c>
      <c r="G2047" s="69">
        <v>0</v>
      </c>
      <c r="H2047" s="69">
        <v>63548</v>
      </c>
      <c r="I2047" s="69">
        <v>306</v>
      </c>
      <c r="J2047" s="69">
        <v>3</v>
      </c>
      <c r="K2047" s="69">
        <v>19780</v>
      </c>
      <c r="L2047" s="69">
        <v>16652</v>
      </c>
      <c r="M2047" s="69">
        <v>2231</v>
      </c>
      <c r="N2047" s="69">
        <v>79</v>
      </c>
      <c r="O2047" s="69">
        <v>0</v>
      </c>
      <c r="P2047" s="69">
        <v>3212.74</v>
      </c>
      <c r="Q2047" s="69">
        <v>9.2799999999999994</v>
      </c>
      <c r="R2047" s="69">
        <v>1886792</v>
      </c>
      <c r="S2047" s="69">
        <v>0</v>
      </c>
      <c r="T2047" s="69">
        <v>0</v>
      </c>
      <c r="U2047" s="69">
        <v>0</v>
      </c>
      <c r="V2047" s="69">
        <v>0</v>
      </c>
      <c r="W2047" s="69">
        <v>0</v>
      </c>
      <c r="X2047" s="69">
        <v>2165</v>
      </c>
      <c r="Y2047" s="69">
        <v>453</v>
      </c>
      <c r="Z2047" s="69">
        <v>0</v>
      </c>
      <c r="AA2047" s="69">
        <v>0</v>
      </c>
      <c r="AB2047" s="69">
        <v>0</v>
      </c>
      <c r="AC2047" s="69">
        <v>0</v>
      </c>
      <c r="AD2047" s="69">
        <v>0</v>
      </c>
      <c r="AE2047" s="69">
        <v>0</v>
      </c>
      <c r="AF2047" s="69">
        <v>1520018</v>
      </c>
      <c r="AG2047" s="69">
        <v>366774</v>
      </c>
      <c r="AH2047" s="69">
        <v>0</v>
      </c>
      <c r="AI2047" s="69">
        <v>0</v>
      </c>
      <c r="AJ2047" s="69">
        <v>0</v>
      </c>
      <c r="AK2047" s="69">
        <v>0</v>
      </c>
      <c r="AL2047" s="69">
        <v>8425</v>
      </c>
      <c r="AM2047" s="69">
        <v>110</v>
      </c>
      <c r="AN2047" s="69">
        <v>-8425</v>
      </c>
      <c r="AO2047" s="69">
        <v>2031</v>
      </c>
      <c r="AP2047" s="69">
        <v>134</v>
      </c>
      <c r="AQ2047" s="69">
        <v>805054</v>
      </c>
      <c r="AR2047" s="69">
        <v>123903</v>
      </c>
      <c r="AS2047" s="69">
        <v>643534</v>
      </c>
      <c r="AT2047" s="69">
        <v>1520018</v>
      </c>
      <c r="AU2047" s="69">
        <v>0</v>
      </c>
      <c r="AV2047" s="69">
        <v>123903</v>
      </c>
      <c r="AW2047" s="69">
        <v>0.80560973334633601</v>
      </c>
      <c r="AX2047" s="69">
        <v>0</v>
      </c>
      <c r="AY2047" s="69">
        <v>0</v>
      </c>
      <c r="AZ2047" s="69">
        <v>0</v>
      </c>
      <c r="BA2047" s="69">
        <v>0</v>
      </c>
      <c r="BB2047" s="69">
        <v>0</v>
      </c>
      <c r="BC2047" s="69">
        <v>0</v>
      </c>
      <c r="BD2047" s="69">
        <v>0</v>
      </c>
      <c r="BE2047" s="69">
        <v>180.41756676557864</v>
      </c>
      <c r="BF2047" s="69">
        <v>-180.41756676557864</v>
      </c>
      <c r="BG2047" s="69">
        <v>748.40866568193007</v>
      </c>
      <c r="BH2047" s="69">
        <v>0.93810623556581985</v>
      </c>
      <c r="BI2047" s="69">
        <v>-295.40866568193007</v>
      </c>
      <c r="BJ2047" s="69">
        <v>2.5228121343412986E-3</v>
      </c>
      <c r="BK2047" s="69">
        <v>0</v>
      </c>
      <c r="BL2047" s="69">
        <v>12.267806267806268</v>
      </c>
      <c r="BM2047" s="69">
        <v>-12.267806267806268</v>
      </c>
      <c r="BN2047" s="69">
        <v>0</v>
      </c>
      <c r="BO2047" s="69">
        <v>2.36198553611775</v>
      </c>
      <c r="BP2047" s="69">
        <v>-2.36198553611775</v>
      </c>
      <c r="BQ2047" s="69">
        <v>2361.9855361177501</v>
      </c>
      <c r="BR2047" s="69">
        <v>-2361.9855361177501</v>
      </c>
      <c r="BS2047" s="69">
        <v>0</v>
      </c>
      <c r="BT2047" s="69">
        <v>0</v>
      </c>
      <c r="BU2047" s="69">
        <v>12.267806267806268</v>
      </c>
      <c r="BV2047" s="69">
        <v>1.0465136500160238E-2</v>
      </c>
    </row>
    <row r="2048" spans="1:74">
      <c r="A2048" s="113" t="s">
        <v>1044</v>
      </c>
      <c r="B2048" s="69" t="s">
        <v>184</v>
      </c>
      <c r="C2048" s="69" t="s">
        <v>243</v>
      </c>
      <c r="D2048" s="69" t="s">
        <v>407</v>
      </c>
      <c r="E2048" s="69" t="s">
        <v>592</v>
      </c>
      <c r="F2048" s="69">
        <v>0</v>
      </c>
      <c r="G2048" s="69">
        <v>0</v>
      </c>
      <c r="H2048" s="69">
        <v>59404</v>
      </c>
      <c r="I2048" s="69">
        <v>322</v>
      </c>
      <c r="J2048" s="69">
        <v>5</v>
      </c>
      <c r="K2048" s="69">
        <v>18386</v>
      </c>
      <c r="L2048" s="69">
        <v>15446</v>
      </c>
      <c r="M2048" s="69">
        <v>2118</v>
      </c>
      <c r="N2048" s="69">
        <v>59</v>
      </c>
      <c r="O2048" s="69">
        <v>0</v>
      </c>
      <c r="P2048" s="69">
        <v>3230.94</v>
      </c>
      <c r="Q2048" s="69">
        <v>9.18</v>
      </c>
      <c r="R2048" s="69">
        <v>1886792</v>
      </c>
      <c r="S2048" s="69">
        <v>0</v>
      </c>
      <c r="T2048" s="69">
        <v>0</v>
      </c>
      <c r="U2048" s="69">
        <v>0</v>
      </c>
      <c r="V2048" s="69">
        <v>0</v>
      </c>
      <c r="W2048" s="69">
        <v>0</v>
      </c>
      <c r="X2048" s="69">
        <v>2165</v>
      </c>
      <c r="Y2048" s="69">
        <v>453</v>
      </c>
      <c r="Z2048" s="69">
        <v>0</v>
      </c>
      <c r="AA2048" s="69">
        <v>0</v>
      </c>
      <c r="AB2048" s="69">
        <v>0</v>
      </c>
      <c r="AC2048" s="69">
        <v>0</v>
      </c>
      <c r="AD2048" s="69">
        <v>0</v>
      </c>
      <c r="AE2048" s="69">
        <v>0</v>
      </c>
      <c r="AF2048" s="69">
        <v>1579422</v>
      </c>
      <c r="AG2048" s="69">
        <v>307370</v>
      </c>
      <c r="AH2048" s="69">
        <v>0</v>
      </c>
      <c r="AI2048" s="69">
        <v>0</v>
      </c>
      <c r="AJ2048" s="69">
        <v>0</v>
      </c>
      <c r="AK2048" s="69">
        <v>0</v>
      </c>
      <c r="AL2048" s="69">
        <v>8747</v>
      </c>
      <c r="AM2048" s="69">
        <v>115</v>
      </c>
      <c r="AN2048" s="69">
        <v>-8747</v>
      </c>
      <c r="AO2048" s="69">
        <v>2090</v>
      </c>
      <c r="AP2048" s="69">
        <v>75</v>
      </c>
      <c r="AQ2048" s="69">
        <v>823440</v>
      </c>
      <c r="AR2048" s="69">
        <v>126021</v>
      </c>
      <c r="AS2048" s="69">
        <v>658980</v>
      </c>
      <c r="AT2048" s="69">
        <v>1579422</v>
      </c>
      <c r="AU2048" s="69">
        <v>0</v>
      </c>
      <c r="AV2048" s="69">
        <v>126021</v>
      </c>
      <c r="AW2048" s="69">
        <v>0.83709386090252658</v>
      </c>
      <c r="AX2048" s="69">
        <v>0</v>
      </c>
      <c r="AY2048" s="69">
        <v>0</v>
      </c>
      <c r="AZ2048" s="69">
        <v>0</v>
      </c>
      <c r="BA2048" s="69">
        <v>0</v>
      </c>
      <c r="BB2048" s="69">
        <v>0</v>
      </c>
      <c r="BC2048" s="69">
        <v>0</v>
      </c>
      <c r="BD2048" s="69">
        <v>0</v>
      </c>
      <c r="BE2048" s="69">
        <v>180.56728021035784</v>
      </c>
      <c r="BF2048" s="69">
        <v>-180.56728021035784</v>
      </c>
      <c r="BG2048" s="69">
        <v>755.70430622009565</v>
      </c>
      <c r="BH2048" s="69">
        <v>0.96535796766743653</v>
      </c>
      <c r="BI2048" s="69">
        <v>-302.70430622009565</v>
      </c>
      <c r="BJ2048" s="69">
        <v>2.5381327115515397E-3</v>
      </c>
      <c r="BK2048" s="69">
        <v>0</v>
      </c>
      <c r="BL2048" s="69">
        <v>12.533006403694623</v>
      </c>
      <c r="BM2048" s="69">
        <v>-12.533006403694623</v>
      </c>
      <c r="BN2048" s="69">
        <v>0</v>
      </c>
      <c r="BO2048" s="69">
        <v>2.3967677319493763</v>
      </c>
      <c r="BP2048" s="69">
        <v>-2.3967677319493763</v>
      </c>
      <c r="BQ2048" s="69">
        <v>2396.7677319493764</v>
      </c>
      <c r="BR2048" s="69">
        <v>-2396.7677319493764</v>
      </c>
      <c r="BS2048" s="69">
        <v>0</v>
      </c>
      <c r="BT2048" s="69">
        <v>0</v>
      </c>
      <c r="BU2048" s="69">
        <v>12.533006403694623</v>
      </c>
      <c r="BV2048" s="69">
        <v>1.0622510443991063E-2</v>
      </c>
    </row>
    <row r="2049" spans="1:74">
      <c r="A2049" s="113" t="s">
        <v>1045</v>
      </c>
      <c r="B2049" s="69" t="s">
        <v>184</v>
      </c>
      <c r="C2049" s="69" t="s">
        <v>243</v>
      </c>
      <c r="D2049" s="69" t="s">
        <v>407</v>
      </c>
      <c r="E2049" s="69" t="s">
        <v>592</v>
      </c>
      <c r="F2049" s="69">
        <v>0</v>
      </c>
      <c r="G2049" s="69">
        <v>0</v>
      </c>
      <c r="H2049" s="69">
        <v>59682</v>
      </c>
      <c r="I2049" s="69">
        <v>317</v>
      </c>
      <c r="J2049" s="69">
        <v>9</v>
      </c>
      <c r="K2049" s="69">
        <v>18043</v>
      </c>
      <c r="L2049" s="69">
        <v>14619</v>
      </c>
      <c r="M2049" s="69">
        <v>2407</v>
      </c>
      <c r="N2049" s="69">
        <v>56</v>
      </c>
      <c r="O2049" s="69">
        <v>0</v>
      </c>
      <c r="P2049" s="69">
        <v>3307.76</v>
      </c>
      <c r="Q2049" s="69">
        <v>8.14</v>
      </c>
      <c r="R2049" s="69">
        <v>1886792</v>
      </c>
      <c r="S2049" s="69">
        <v>0</v>
      </c>
      <c r="T2049" s="69">
        <v>0</v>
      </c>
      <c r="U2049" s="69">
        <v>0</v>
      </c>
      <c r="V2049" s="69">
        <v>0</v>
      </c>
      <c r="W2049" s="69">
        <v>0</v>
      </c>
      <c r="X2049" s="69">
        <v>2165</v>
      </c>
      <c r="Y2049" s="69">
        <v>453</v>
      </c>
      <c r="Z2049" s="69">
        <v>0</v>
      </c>
      <c r="AA2049" s="69">
        <v>0</v>
      </c>
      <c r="AB2049" s="69">
        <v>0</v>
      </c>
      <c r="AC2049" s="69">
        <v>0</v>
      </c>
      <c r="AD2049" s="69">
        <v>0</v>
      </c>
      <c r="AE2049" s="69">
        <v>0</v>
      </c>
      <c r="AF2049" s="69">
        <v>1639104</v>
      </c>
      <c r="AG2049" s="69">
        <v>247688</v>
      </c>
      <c r="AH2049" s="69">
        <v>0</v>
      </c>
      <c r="AI2049" s="69">
        <v>0</v>
      </c>
      <c r="AJ2049" s="69">
        <v>0</v>
      </c>
      <c r="AK2049" s="69">
        <v>0</v>
      </c>
      <c r="AL2049" s="69">
        <v>9064</v>
      </c>
      <c r="AM2049" s="69">
        <v>124</v>
      </c>
      <c r="AN2049" s="69">
        <v>-9064</v>
      </c>
      <c r="AO2049" s="69">
        <v>2146</v>
      </c>
      <c r="AP2049" s="69">
        <v>19</v>
      </c>
      <c r="AQ2049" s="69">
        <v>841483</v>
      </c>
      <c r="AR2049" s="69">
        <v>128428</v>
      </c>
      <c r="AS2049" s="69">
        <v>673599</v>
      </c>
      <c r="AT2049" s="69">
        <v>1639104</v>
      </c>
      <c r="AU2049" s="69">
        <v>0</v>
      </c>
      <c r="AV2049" s="69">
        <v>128428</v>
      </c>
      <c r="AW2049" s="69">
        <v>0.8687253284940788</v>
      </c>
      <c r="AX2049" s="69">
        <v>0</v>
      </c>
      <c r="AY2049" s="69">
        <v>0</v>
      </c>
      <c r="AZ2049" s="69">
        <v>0</v>
      </c>
      <c r="BA2049" s="69">
        <v>0</v>
      </c>
      <c r="BB2049" s="69">
        <v>0</v>
      </c>
      <c r="BC2049" s="69">
        <v>0</v>
      </c>
      <c r="BD2049" s="69">
        <v>0</v>
      </c>
      <c r="BE2049" s="69">
        <v>180.83671668137688</v>
      </c>
      <c r="BF2049" s="69">
        <v>-180.83671668137688</v>
      </c>
      <c r="BG2049" s="69">
        <v>763.79496738117427</v>
      </c>
      <c r="BH2049" s="69">
        <v>0.99122401847575059</v>
      </c>
      <c r="BI2049" s="69">
        <v>-310.79496738117427</v>
      </c>
      <c r="BJ2049" s="69">
        <v>2.5502594823662511E-3</v>
      </c>
      <c r="BK2049" s="69">
        <v>0</v>
      </c>
      <c r="BL2049" s="69">
        <v>12.762824306226056</v>
      </c>
      <c r="BM2049" s="69">
        <v>-12.762824306226056</v>
      </c>
      <c r="BN2049" s="69">
        <v>0</v>
      </c>
      <c r="BO2049" s="69">
        <v>2.4333527811056728</v>
      </c>
      <c r="BP2049" s="69">
        <v>-2.4333527811056728</v>
      </c>
      <c r="BQ2049" s="69">
        <v>2433.3527811056729</v>
      </c>
      <c r="BR2049" s="69">
        <v>-2433.3527811056729</v>
      </c>
      <c r="BS2049" s="69">
        <v>0</v>
      </c>
      <c r="BT2049" s="69">
        <v>0</v>
      </c>
      <c r="BU2049" s="69">
        <v>12.762824306226056</v>
      </c>
      <c r="BV2049" s="69">
        <v>1.0771459435306477E-2</v>
      </c>
    </row>
    <row r="2050" spans="1:74">
      <c r="A2050" s="113" t="s">
        <v>1046</v>
      </c>
      <c r="B2050" s="69" t="s">
        <v>184</v>
      </c>
      <c r="C2050" s="69" t="s">
        <v>243</v>
      </c>
      <c r="D2050" s="69" t="s">
        <v>407</v>
      </c>
      <c r="E2050" s="69" t="s">
        <v>592</v>
      </c>
      <c r="F2050" s="69">
        <v>0</v>
      </c>
      <c r="G2050" s="69">
        <v>0</v>
      </c>
      <c r="H2050" s="69">
        <v>62425</v>
      </c>
      <c r="I2050" s="69">
        <v>306</v>
      </c>
      <c r="J2050" s="69">
        <v>2</v>
      </c>
      <c r="K2050" s="69">
        <v>18981</v>
      </c>
      <c r="L2050" s="69">
        <v>15522</v>
      </c>
      <c r="M2050" s="69">
        <v>2434</v>
      </c>
      <c r="N2050" s="69">
        <v>72</v>
      </c>
      <c r="O2050" s="69">
        <v>0</v>
      </c>
      <c r="P2050" s="69">
        <v>3288.82</v>
      </c>
      <c r="Q2050" s="69">
        <v>8.3800000000000008</v>
      </c>
      <c r="R2050" s="69">
        <v>1886792</v>
      </c>
      <c r="S2050" s="69">
        <v>0</v>
      </c>
      <c r="T2050" s="69">
        <v>0</v>
      </c>
      <c r="U2050" s="69">
        <v>0</v>
      </c>
      <c r="V2050" s="69">
        <v>0</v>
      </c>
      <c r="W2050" s="69">
        <v>0</v>
      </c>
      <c r="X2050" s="69">
        <v>2165</v>
      </c>
      <c r="Y2050" s="69">
        <v>453</v>
      </c>
      <c r="Z2050" s="69">
        <v>0</v>
      </c>
      <c r="AA2050" s="69">
        <v>0</v>
      </c>
      <c r="AB2050" s="69">
        <v>0</v>
      </c>
      <c r="AC2050" s="69">
        <v>0</v>
      </c>
      <c r="AD2050" s="69">
        <v>0</v>
      </c>
      <c r="AE2050" s="69">
        <v>0</v>
      </c>
      <c r="AF2050" s="69">
        <v>1701529</v>
      </c>
      <c r="AG2050" s="69">
        <v>185263</v>
      </c>
      <c r="AH2050" s="69">
        <v>0</v>
      </c>
      <c r="AI2050" s="69">
        <v>0</v>
      </c>
      <c r="AJ2050" s="69">
        <v>0</v>
      </c>
      <c r="AK2050" s="69">
        <v>0</v>
      </c>
      <c r="AL2050" s="69">
        <v>9370</v>
      </c>
      <c r="AM2050" s="69">
        <v>126</v>
      </c>
      <c r="AN2050" s="69">
        <v>-9370</v>
      </c>
      <c r="AO2050" s="69">
        <v>2218</v>
      </c>
      <c r="AP2050" s="69">
        <v>-53</v>
      </c>
      <c r="AQ2050" s="69">
        <v>860464</v>
      </c>
      <c r="AR2050" s="69">
        <v>130862</v>
      </c>
      <c r="AS2050" s="69">
        <v>689121</v>
      </c>
      <c r="AT2050" s="69">
        <v>1701529</v>
      </c>
      <c r="AU2050" s="69">
        <v>0</v>
      </c>
      <c r="AV2050" s="69">
        <v>130862</v>
      </c>
      <c r="AW2050" s="69">
        <v>0.90181058643454071</v>
      </c>
      <c r="AX2050" s="69">
        <v>0</v>
      </c>
      <c r="AY2050" s="69">
        <v>0</v>
      </c>
      <c r="AZ2050" s="69">
        <v>0</v>
      </c>
      <c r="BA2050" s="69">
        <v>0</v>
      </c>
      <c r="BB2050" s="69">
        <v>0</v>
      </c>
      <c r="BC2050" s="69">
        <v>0</v>
      </c>
      <c r="BD2050" s="69">
        <v>0</v>
      </c>
      <c r="BE2050" s="69">
        <v>181.59327641408751</v>
      </c>
      <c r="BF2050" s="69">
        <v>-181.59327641408751</v>
      </c>
      <c r="BG2050" s="69">
        <v>767.14562669071233</v>
      </c>
      <c r="BH2050" s="69">
        <v>1.0244803695150115</v>
      </c>
      <c r="BI2050" s="69">
        <v>-314.14562669071233</v>
      </c>
      <c r="BJ2050" s="69">
        <v>2.5776790196917012E-3</v>
      </c>
      <c r="BK2050" s="69">
        <v>0</v>
      </c>
      <c r="BL2050" s="69">
        <v>13.002468248995125</v>
      </c>
      <c r="BM2050" s="69">
        <v>-13.002468248995125</v>
      </c>
      <c r="BN2050" s="69">
        <v>0</v>
      </c>
      <c r="BO2050" s="69">
        <v>2.4691295142652741</v>
      </c>
      <c r="BP2050" s="69">
        <v>-2.4691295142652741</v>
      </c>
      <c r="BQ2050" s="69">
        <v>2469.1295142652739</v>
      </c>
      <c r="BR2050" s="69">
        <v>-2469.1295142652739</v>
      </c>
      <c r="BS2050" s="69">
        <v>0</v>
      </c>
      <c r="BT2050" s="69">
        <v>0</v>
      </c>
      <c r="BU2050" s="69">
        <v>13.002468248995125</v>
      </c>
      <c r="BV2050" s="69">
        <v>1.0889473586344112E-2</v>
      </c>
    </row>
    <row r="2051" spans="1:74">
      <c r="A2051" s="113" t="s">
        <v>1047</v>
      </c>
      <c r="B2051" s="69" t="s">
        <v>184</v>
      </c>
      <c r="C2051" s="69" t="s">
        <v>243</v>
      </c>
      <c r="D2051" s="69" t="s">
        <v>407</v>
      </c>
      <c r="E2051" s="69" t="s">
        <v>592</v>
      </c>
      <c r="F2051" s="69">
        <v>0</v>
      </c>
      <c r="G2051" s="69">
        <v>0</v>
      </c>
      <c r="H2051" s="69">
        <v>65021</v>
      </c>
      <c r="I2051" s="69">
        <v>301</v>
      </c>
      <c r="J2051" s="69">
        <v>4</v>
      </c>
      <c r="K2051" s="69">
        <v>20315</v>
      </c>
      <c r="L2051" s="69">
        <v>16269</v>
      </c>
      <c r="M2051" s="69">
        <v>2578</v>
      </c>
      <c r="N2051" s="69">
        <v>48</v>
      </c>
      <c r="O2051" s="69">
        <v>0</v>
      </c>
      <c r="P2051" s="69">
        <v>3200.64</v>
      </c>
      <c r="Q2051" s="69">
        <v>8.3000000000000007</v>
      </c>
      <c r="R2051" s="69">
        <v>1886792</v>
      </c>
      <c r="S2051" s="69">
        <v>0</v>
      </c>
      <c r="T2051" s="69">
        <v>0</v>
      </c>
      <c r="U2051" s="69">
        <v>0</v>
      </c>
      <c r="V2051" s="69">
        <v>0</v>
      </c>
      <c r="W2051" s="69">
        <v>0</v>
      </c>
      <c r="X2051" s="69">
        <v>2165</v>
      </c>
      <c r="Y2051" s="69">
        <v>453</v>
      </c>
      <c r="Z2051" s="69">
        <v>0</v>
      </c>
      <c r="AA2051" s="69">
        <v>0</v>
      </c>
      <c r="AB2051" s="69">
        <v>0</v>
      </c>
      <c r="AC2051" s="69">
        <v>0</v>
      </c>
      <c r="AD2051" s="69">
        <v>0</v>
      </c>
      <c r="AE2051" s="69">
        <v>0</v>
      </c>
      <c r="AF2051" s="69">
        <v>1766550</v>
      </c>
      <c r="AG2051" s="69">
        <v>120242</v>
      </c>
      <c r="AH2051" s="69">
        <v>0</v>
      </c>
      <c r="AI2051" s="69">
        <v>0</v>
      </c>
      <c r="AJ2051" s="69">
        <v>0</v>
      </c>
      <c r="AK2051" s="69">
        <v>0</v>
      </c>
      <c r="AL2051" s="69">
        <v>9671</v>
      </c>
      <c r="AM2051" s="69">
        <v>130</v>
      </c>
      <c r="AN2051" s="69">
        <v>-9671</v>
      </c>
      <c r="AO2051" s="69">
        <v>2266</v>
      </c>
      <c r="AP2051" s="69">
        <v>-101</v>
      </c>
      <c r="AQ2051" s="69">
        <v>880779</v>
      </c>
      <c r="AR2051" s="69">
        <v>133440</v>
      </c>
      <c r="AS2051" s="69">
        <v>705390</v>
      </c>
      <c r="AT2051" s="69">
        <v>1766550</v>
      </c>
      <c r="AU2051" s="69">
        <v>0</v>
      </c>
      <c r="AV2051" s="69">
        <v>133440</v>
      </c>
      <c r="AW2051" s="69">
        <v>0.93627172470521391</v>
      </c>
      <c r="AX2051" s="69">
        <v>0</v>
      </c>
      <c r="AY2051" s="69">
        <v>0</v>
      </c>
      <c r="AZ2051" s="69">
        <v>0</v>
      </c>
      <c r="BA2051" s="69">
        <v>0</v>
      </c>
      <c r="BB2051" s="69">
        <v>0</v>
      </c>
      <c r="BC2051" s="69">
        <v>0</v>
      </c>
      <c r="BD2051" s="69">
        <v>0</v>
      </c>
      <c r="BE2051" s="69">
        <v>182.66466756281667</v>
      </c>
      <c r="BF2051" s="69">
        <v>-182.66466756281667</v>
      </c>
      <c r="BG2051" s="69">
        <v>779.58958517210942</v>
      </c>
      <c r="BH2051" s="69">
        <v>1.0466512702078521</v>
      </c>
      <c r="BI2051" s="69">
        <v>-326.58958517210942</v>
      </c>
      <c r="BJ2051" s="69">
        <v>2.5727225558284201E-3</v>
      </c>
      <c r="BK2051" s="69">
        <v>0</v>
      </c>
      <c r="BL2051" s="69">
        <v>13.23853417266187</v>
      </c>
      <c r="BM2051" s="69">
        <v>-13.23853417266187</v>
      </c>
      <c r="BN2051" s="69">
        <v>0</v>
      </c>
      <c r="BO2051" s="69">
        <v>2.5043592906051972</v>
      </c>
      <c r="BP2051" s="69">
        <v>-2.5043592906051972</v>
      </c>
      <c r="BQ2051" s="69">
        <v>2504.3592906051972</v>
      </c>
      <c r="BR2051" s="69">
        <v>-2504.3592906051972</v>
      </c>
      <c r="BS2051" s="69">
        <v>0</v>
      </c>
      <c r="BT2051" s="69">
        <v>0</v>
      </c>
      <c r="BU2051" s="69">
        <v>13.23853417266187</v>
      </c>
      <c r="BV2051" s="69">
        <v>1.0980052885002934E-2</v>
      </c>
    </row>
    <row r="2052" spans="1:74">
      <c r="A2052" s="113" t="s">
        <v>1048</v>
      </c>
      <c r="B2052" s="69" t="s">
        <v>184</v>
      </c>
      <c r="C2052" s="69" t="s">
        <v>243</v>
      </c>
      <c r="D2052" s="69" t="s">
        <v>407</v>
      </c>
      <c r="E2052" s="69" t="s">
        <v>592</v>
      </c>
      <c r="F2052" s="69">
        <v>0</v>
      </c>
      <c r="G2052" s="69">
        <v>0</v>
      </c>
      <c r="H2052" s="69">
        <v>59851</v>
      </c>
      <c r="I2052" s="69">
        <v>335</v>
      </c>
      <c r="J2052" s="69">
        <v>2</v>
      </c>
      <c r="K2052" s="69">
        <v>19628</v>
      </c>
      <c r="L2052" s="69">
        <v>15697</v>
      </c>
      <c r="M2052" s="69">
        <v>2384</v>
      </c>
      <c r="N2052" s="69">
        <v>57</v>
      </c>
      <c r="O2052" s="69">
        <v>0</v>
      </c>
      <c r="P2052" s="69">
        <v>3049.27</v>
      </c>
      <c r="Q2052" s="69">
        <v>8.24</v>
      </c>
      <c r="R2052" s="69">
        <v>1886792</v>
      </c>
      <c r="S2052" s="69">
        <v>0</v>
      </c>
      <c r="T2052" s="69">
        <v>0</v>
      </c>
      <c r="U2052" s="69">
        <v>0</v>
      </c>
      <c r="V2052" s="69">
        <v>0</v>
      </c>
      <c r="W2052" s="69">
        <v>0</v>
      </c>
      <c r="X2052" s="69">
        <v>2165</v>
      </c>
      <c r="Y2052" s="69">
        <v>453</v>
      </c>
      <c r="Z2052" s="69">
        <v>0</v>
      </c>
      <c r="AA2052" s="69">
        <v>0</v>
      </c>
      <c r="AB2052" s="69">
        <v>0</v>
      </c>
      <c r="AC2052" s="69">
        <v>0</v>
      </c>
      <c r="AD2052" s="69">
        <v>0</v>
      </c>
      <c r="AE2052" s="69">
        <v>0</v>
      </c>
      <c r="AF2052" s="69">
        <v>1826401</v>
      </c>
      <c r="AG2052" s="69">
        <v>60391</v>
      </c>
      <c r="AH2052" s="69">
        <v>0</v>
      </c>
      <c r="AI2052" s="69">
        <v>0</v>
      </c>
      <c r="AJ2052" s="69">
        <v>0</v>
      </c>
      <c r="AK2052" s="69">
        <v>0</v>
      </c>
      <c r="AL2052" s="69">
        <v>10006</v>
      </c>
      <c r="AM2052" s="69">
        <v>132</v>
      </c>
      <c r="AN2052" s="69">
        <v>-10006</v>
      </c>
      <c r="AO2052" s="69">
        <v>2323</v>
      </c>
      <c r="AP2052" s="69">
        <v>-158</v>
      </c>
      <c r="AQ2052" s="69">
        <v>900407</v>
      </c>
      <c r="AR2052" s="69">
        <v>135824</v>
      </c>
      <c r="AS2052" s="69">
        <v>721087</v>
      </c>
      <c r="AT2052" s="69">
        <v>1826401</v>
      </c>
      <c r="AU2052" s="69">
        <v>0</v>
      </c>
      <c r="AV2052" s="69">
        <v>135824</v>
      </c>
      <c r="AW2052" s="69">
        <v>0.96799276231826292</v>
      </c>
      <c r="AX2052" s="69">
        <v>0</v>
      </c>
      <c r="AY2052" s="69">
        <v>0</v>
      </c>
      <c r="AZ2052" s="69">
        <v>0</v>
      </c>
      <c r="BA2052" s="69">
        <v>0</v>
      </c>
      <c r="BB2052" s="69">
        <v>0</v>
      </c>
      <c r="BC2052" s="69">
        <v>0</v>
      </c>
      <c r="BD2052" s="69">
        <v>0</v>
      </c>
      <c r="BE2052" s="69">
        <v>182.53058165100938</v>
      </c>
      <c r="BF2052" s="69">
        <v>-182.53058165100938</v>
      </c>
      <c r="BG2052" s="69">
        <v>786.2251399052949</v>
      </c>
      <c r="BH2052" s="69">
        <v>1.0729792147806005</v>
      </c>
      <c r="BI2052" s="69">
        <v>-333.2251399052949</v>
      </c>
      <c r="BJ2052" s="69">
        <v>2.5799444029200127E-3</v>
      </c>
      <c r="BK2052" s="69">
        <v>0</v>
      </c>
      <c r="BL2052" s="69">
        <v>13.446820885852279</v>
      </c>
      <c r="BM2052" s="69">
        <v>-13.446820885852279</v>
      </c>
      <c r="BN2052" s="69">
        <v>0</v>
      </c>
      <c r="BO2052" s="69">
        <v>2.5328441644350819</v>
      </c>
      <c r="BP2052" s="69">
        <v>-2.5328441644350819</v>
      </c>
      <c r="BQ2052" s="69">
        <v>2532.8441644350819</v>
      </c>
      <c r="BR2052" s="69">
        <v>-2532.8441644350819</v>
      </c>
      <c r="BS2052" s="69">
        <v>0</v>
      </c>
      <c r="BT2052" s="69">
        <v>0</v>
      </c>
      <c r="BU2052" s="69">
        <v>13.446820885852279</v>
      </c>
      <c r="BV2052" s="69">
        <v>1.111275234421767E-2</v>
      </c>
    </row>
    <row r="2053" spans="1:74">
      <c r="A2053" s="113" t="s">
        <v>1049</v>
      </c>
      <c r="B2053" s="69" t="s">
        <v>184</v>
      </c>
      <c r="C2053" s="69" t="s">
        <v>243</v>
      </c>
      <c r="D2053" s="69" t="s">
        <v>407</v>
      </c>
      <c r="E2053" s="69" t="s">
        <v>592</v>
      </c>
      <c r="F2053" s="69">
        <v>0</v>
      </c>
      <c r="G2053" s="69">
        <v>0</v>
      </c>
      <c r="H2053" s="69">
        <v>60391</v>
      </c>
      <c r="I2053" s="69">
        <v>398</v>
      </c>
      <c r="J2053" s="69">
        <v>5</v>
      </c>
      <c r="K2053" s="69">
        <v>20969</v>
      </c>
      <c r="L2053" s="69">
        <v>16649</v>
      </c>
      <c r="M2053" s="69">
        <v>2569</v>
      </c>
      <c r="N2053" s="69">
        <v>79</v>
      </c>
      <c r="O2053" s="69">
        <v>0</v>
      </c>
      <c r="P2053" s="69">
        <v>2880.01</v>
      </c>
      <c r="Q2053" s="69">
        <v>7.68</v>
      </c>
      <c r="R2053" s="69">
        <v>1886792</v>
      </c>
      <c r="S2053" s="69">
        <v>0</v>
      </c>
      <c r="T2053" s="69">
        <v>0</v>
      </c>
      <c r="U2053" s="69">
        <v>0</v>
      </c>
      <c r="V2053" s="69">
        <v>0</v>
      </c>
      <c r="W2053" s="69">
        <v>0</v>
      </c>
      <c r="X2053" s="69">
        <v>2165</v>
      </c>
      <c r="Y2053" s="69">
        <v>453</v>
      </c>
      <c r="Z2053" s="69">
        <v>0</v>
      </c>
      <c r="AA2053" s="69">
        <v>0</v>
      </c>
      <c r="AB2053" s="69">
        <v>0</v>
      </c>
      <c r="AC2053" s="69">
        <v>0</v>
      </c>
      <c r="AD2053" s="69">
        <v>0</v>
      </c>
      <c r="AE2053" s="69">
        <v>0</v>
      </c>
      <c r="AF2053" s="69">
        <v>1886792</v>
      </c>
      <c r="AG2053" s="69">
        <v>0</v>
      </c>
      <c r="AH2053" s="69">
        <v>0</v>
      </c>
      <c r="AI2053" s="69">
        <v>0</v>
      </c>
      <c r="AJ2053" s="69">
        <v>0</v>
      </c>
      <c r="AK2053" s="69">
        <v>0</v>
      </c>
      <c r="AL2053" s="69">
        <v>10404</v>
      </c>
      <c r="AM2053" s="69">
        <v>137</v>
      </c>
      <c r="AN2053" s="69">
        <v>-10404</v>
      </c>
      <c r="AO2053" s="69">
        <v>2402</v>
      </c>
      <c r="AP2053" s="69">
        <v>-237</v>
      </c>
      <c r="AQ2053" s="69">
        <v>921376</v>
      </c>
      <c r="AR2053" s="69">
        <v>138393</v>
      </c>
      <c r="AS2053" s="69">
        <v>737736</v>
      </c>
      <c r="AT2053" s="69">
        <v>1886792</v>
      </c>
      <c r="AU2053" s="69">
        <v>0</v>
      </c>
      <c r="AV2053" s="69">
        <v>138393</v>
      </c>
      <c r="AW2053" s="69">
        <v>1</v>
      </c>
      <c r="AX2053" s="69">
        <v>0</v>
      </c>
      <c r="AY2053" s="69">
        <v>0</v>
      </c>
      <c r="AZ2053" s="69">
        <v>0</v>
      </c>
      <c r="BA2053" s="69">
        <v>0</v>
      </c>
      <c r="BB2053" s="69">
        <v>0</v>
      </c>
      <c r="BC2053" s="69">
        <v>0</v>
      </c>
      <c r="BD2053" s="69">
        <v>0</v>
      </c>
      <c r="BE2053" s="69">
        <v>181.3525567089581</v>
      </c>
      <c r="BF2053" s="69">
        <v>-181.3525567089581</v>
      </c>
      <c r="BG2053" s="69">
        <v>785.50874271440466</v>
      </c>
      <c r="BH2053" s="69">
        <v>1.1094688221709006</v>
      </c>
      <c r="BI2053" s="69">
        <v>-332.50874271440466</v>
      </c>
      <c r="BJ2053" s="69">
        <v>2.6069704442051888E-3</v>
      </c>
      <c r="BK2053" s="69">
        <v>0</v>
      </c>
      <c r="BL2053" s="69">
        <v>13.633579733078985</v>
      </c>
      <c r="BM2053" s="69">
        <v>-13.633579733078985</v>
      </c>
      <c r="BN2053" s="69">
        <v>0</v>
      </c>
      <c r="BO2053" s="69">
        <v>2.5575436199399242</v>
      </c>
      <c r="BP2053" s="69">
        <v>-2.5575436199399242</v>
      </c>
      <c r="BQ2053" s="69">
        <v>2557.5436199399242</v>
      </c>
      <c r="BR2053" s="69">
        <v>-2557.5436199399242</v>
      </c>
      <c r="BS2053" s="69">
        <v>0</v>
      </c>
      <c r="BT2053" s="69">
        <v>0</v>
      </c>
      <c r="BU2053" s="69">
        <v>13.633579733078985</v>
      </c>
      <c r="BV2053" s="69">
        <v>1.1291807036432466E-2</v>
      </c>
    </row>
    <row r="2054" spans="1:74">
      <c r="A2054" s="113" t="s">
        <v>1051</v>
      </c>
      <c r="B2054" s="69" t="s">
        <v>421</v>
      </c>
      <c r="C2054" s="69" t="s">
        <v>422</v>
      </c>
      <c r="D2054" s="69" t="s">
        <v>423</v>
      </c>
      <c r="E2054" s="69" t="s">
        <v>422</v>
      </c>
      <c r="F2054" s="69">
        <v>0</v>
      </c>
      <c r="G2054" s="69">
        <v>0</v>
      </c>
      <c r="H2054" s="69">
        <v>11482</v>
      </c>
      <c r="I2054" s="69">
        <v>12</v>
      </c>
      <c r="J2054" s="69">
        <v>7</v>
      </c>
      <c r="K2054" s="69">
        <v>2956</v>
      </c>
      <c r="L2054" s="69">
        <v>2558</v>
      </c>
      <c r="M2054" s="69">
        <v>11</v>
      </c>
      <c r="N2054" s="69">
        <v>0</v>
      </c>
      <c r="O2054" s="69">
        <v>0</v>
      </c>
      <c r="P2054" s="69">
        <v>3884.3</v>
      </c>
      <c r="Q2054" s="69">
        <v>302.16000000000003</v>
      </c>
      <c r="R2054" s="69">
        <v>0</v>
      </c>
      <c r="S2054" s="69">
        <v>0</v>
      </c>
      <c r="T2054" s="69">
        <v>0</v>
      </c>
      <c r="U2054" s="69">
        <v>0</v>
      </c>
      <c r="V2054" s="69">
        <v>0</v>
      </c>
      <c r="W2054" s="69">
        <v>0</v>
      </c>
      <c r="X2054" s="69">
        <v>0</v>
      </c>
      <c r="Y2054" s="69">
        <v>0</v>
      </c>
      <c r="Z2054" s="69">
        <v>0</v>
      </c>
      <c r="AA2054" s="69">
        <v>0</v>
      </c>
      <c r="AB2054" s="69">
        <v>0</v>
      </c>
      <c r="AC2054" s="69">
        <v>0</v>
      </c>
      <c r="AD2054" s="69">
        <v>0</v>
      </c>
      <c r="AE2054" s="69">
        <v>0</v>
      </c>
      <c r="AF2054" s="69">
        <v>1187213</v>
      </c>
      <c r="AG2054" s="69">
        <v>-1187213</v>
      </c>
      <c r="AH2054" s="69">
        <v>0</v>
      </c>
      <c r="AI2054" s="69">
        <v>0</v>
      </c>
      <c r="AJ2054" s="69">
        <v>4</v>
      </c>
      <c r="AK2054" s="69">
        <v>-4</v>
      </c>
      <c r="AL2054" s="69">
        <v>21927</v>
      </c>
      <c r="AM2054" s="69">
        <v>14559</v>
      </c>
      <c r="AN2054" s="69">
        <v>-21927</v>
      </c>
      <c r="AO2054" s="69">
        <v>5</v>
      </c>
      <c r="AP2054" s="69">
        <v>-5</v>
      </c>
      <c r="AQ2054" s="69">
        <v>1793076</v>
      </c>
      <c r="AR2054" s="69">
        <v>15298</v>
      </c>
      <c r="AS2054" s="69">
        <v>1192964</v>
      </c>
      <c r="AT2054" s="69">
        <v>11482</v>
      </c>
      <c r="AU2054" s="69">
        <v>0</v>
      </c>
      <c r="AV2054" s="69">
        <v>11</v>
      </c>
      <c r="AW2054" s="69">
        <v>0</v>
      </c>
      <c r="AX2054" s="69">
        <v>0</v>
      </c>
      <c r="AY2054" s="69">
        <v>0</v>
      </c>
      <c r="AZ2054" s="69">
        <v>0</v>
      </c>
      <c r="BA2054" s="69">
        <v>296803.25</v>
      </c>
      <c r="BB2054" s="69">
        <v>0</v>
      </c>
      <c r="BC2054" s="69">
        <v>-296803.25</v>
      </c>
      <c r="BD2054" s="69">
        <v>0</v>
      </c>
      <c r="BE2054" s="69">
        <v>54.143886532585398</v>
      </c>
      <c r="BF2054" s="69">
        <v>-54.143886532585398</v>
      </c>
      <c r="BG2054" s="69">
        <v>237442.6</v>
      </c>
      <c r="BH2054" s="69">
        <v>0</v>
      </c>
      <c r="BI2054" s="69">
        <v>-237442.6</v>
      </c>
      <c r="BJ2054" s="69">
        <v>2.7885042240261984E-6</v>
      </c>
      <c r="BK2054" s="69">
        <v>0</v>
      </c>
      <c r="BL2054" s="69">
        <v>77.605765459537196</v>
      </c>
      <c r="BM2054" s="69">
        <v>-77.605765459537196</v>
      </c>
      <c r="BN2054" s="69">
        <v>0</v>
      </c>
      <c r="BO2054" s="69">
        <v>0.99517923424344745</v>
      </c>
      <c r="BP2054" s="69">
        <v>-0.99517923424344745</v>
      </c>
      <c r="BQ2054" s="69">
        <v>995.17923424344747</v>
      </c>
      <c r="BR2054" s="69">
        <v>-995.17923424344747</v>
      </c>
      <c r="BS2054" s="69">
        <v>0</v>
      </c>
      <c r="BT2054" s="69">
        <v>0</v>
      </c>
      <c r="BU2054" s="69">
        <v>1043.8181818181818</v>
      </c>
      <c r="BV2054" s="69">
        <v>0</v>
      </c>
    </row>
    <row r="2055" spans="1:74">
      <c r="A2055" s="113" t="s">
        <v>1052</v>
      </c>
      <c r="B2055" s="69" t="s">
        <v>421</v>
      </c>
      <c r="C2055" s="69" t="s">
        <v>422</v>
      </c>
      <c r="D2055" s="69" t="s">
        <v>423</v>
      </c>
      <c r="E2055" s="69" t="s">
        <v>422</v>
      </c>
      <c r="F2055" s="69">
        <v>0</v>
      </c>
      <c r="G2055" s="69">
        <v>0</v>
      </c>
      <c r="H2055" s="69">
        <v>14024</v>
      </c>
      <c r="I2055" s="69">
        <v>23</v>
      </c>
      <c r="J2055" s="69">
        <v>12</v>
      </c>
      <c r="K2055" s="69">
        <v>4604</v>
      </c>
      <c r="L2055" s="69">
        <v>3830</v>
      </c>
      <c r="M2055" s="69">
        <v>16</v>
      </c>
      <c r="N2055" s="69">
        <v>0</v>
      </c>
      <c r="O2055" s="69">
        <v>0</v>
      </c>
      <c r="P2055" s="69">
        <v>3046.05</v>
      </c>
      <c r="Q2055" s="69">
        <v>292.17</v>
      </c>
      <c r="R2055" s="69">
        <v>0</v>
      </c>
      <c r="S2055" s="69">
        <v>0</v>
      </c>
      <c r="T2055" s="69">
        <v>0</v>
      </c>
      <c r="U2055" s="69">
        <v>0</v>
      </c>
      <c r="V2055" s="69">
        <v>0</v>
      </c>
      <c r="W2055" s="69">
        <v>0</v>
      </c>
      <c r="X2055" s="69">
        <v>0</v>
      </c>
      <c r="Y2055" s="69">
        <v>0</v>
      </c>
      <c r="Z2055" s="69">
        <v>0</v>
      </c>
      <c r="AA2055" s="69">
        <v>0</v>
      </c>
      <c r="AB2055" s="69">
        <v>0</v>
      </c>
      <c r="AC2055" s="69">
        <v>0</v>
      </c>
      <c r="AD2055" s="69">
        <v>0</v>
      </c>
      <c r="AE2055" s="69">
        <v>0</v>
      </c>
      <c r="AF2055" s="69">
        <v>1674005</v>
      </c>
      <c r="AG2055" s="69">
        <v>-1674005</v>
      </c>
      <c r="AH2055" s="69">
        <v>0</v>
      </c>
      <c r="AI2055" s="69">
        <v>0</v>
      </c>
      <c r="AJ2055" s="69">
        <v>4</v>
      </c>
      <c r="AK2055" s="69">
        <v>-4</v>
      </c>
      <c r="AL2055" s="69">
        <v>30866</v>
      </c>
      <c r="AM2055" s="69">
        <v>20845</v>
      </c>
      <c r="AN2055" s="69">
        <v>-30866</v>
      </c>
      <c r="AO2055" s="69">
        <v>7</v>
      </c>
      <c r="AP2055" s="69">
        <v>-7</v>
      </c>
      <c r="AQ2055" s="69">
        <v>2430808</v>
      </c>
      <c r="AR2055" s="69">
        <v>23035</v>
      </c>
      <c r="AS2055" s="69">
        <v>1595181</v>
      </c>
      <c r="AT2055" s="69">
        <v>25506</v>
      </c>
      <c r="AU2055" s="69">
        <v>0</v>
      </c>
      <c r="AV2055" s="69">
        <v>27</v>
      </c>
      <c r="AW2055" s="69">
        <v>0</v>
      </c>
      <c r="AX2055" s="69">
        <v>0</v>
      </c>
      <c r="AY2055" s="69">
        <v>0</v>
      </c>
      <c r="AZ2055" s="69">
        <v>0</v>
      </c>
      <c r="BA2055" s="69">
        <v>418501.25</v>
      </c>
      <c r="BB2055" s="69">
        <v>0</v>
      </c>
      <c r="BC2055" s="69">
        <v>-418501.25</v>
      </c>
      <c r="BD2055" s="69">
        <v>0</v>
      </c>
      <c r="BE2055" s="69">
        <v>54.234594699669536</v>
      </c>
      <c r="BF2055" s="69">
        <v>-54.234594699669536</v>
      </c>
      <c r="BG2055" s="69">
        <v>239143.57142857142</v>
      </c>
      <c r="BH2055" s="69">
        <v>0</v>
      </c>
      <c r="BI2055" s="69">
        <v>-239143.57142857142</v>
      </c>
      <c r="BJ2055" s="69">
        <v>2.8797009060361821E-6</v>
      </c>
      <c r="BK2055" s="69">
        <v>0</v>
      </c>
      <c r="BL2055" s="69">
        <v>72.672237898849573</v>
      </c>
      <c r="BM2055" s="69">
        <v>-72.672237898849573</v>
      </c>
      <c r="BN2055" s="69">
        <v>0</v>
      </c>
      <c r="BO2055" s="69">
        <v>1.0494138282740328</v>
      </c>
      <c r="BP2055" s="69">
        <v>-1.0494138282740328</v>
      </c>
      <c r="BQ2055" s="69">
        <v>1049.4138282740328</v>
      </c>
      <c r="BR2055" s="69">
        <v>-1049.4138282740328</v>
      </c>
      <c r="BS2055" s="69">
        <v>0</v>
      </c>
      <c r="BT2055" s="69">
        <v>0</v>
      </c>
      <c r="BU2055" s="69">
        <v>944.66666666666663</v>
      </c>
      <c r="BV2055" s="69">
        <v>0</v>
      </c>
    </row>
    <row r="2056" spans="1:74">
      <c r="A2056" s="113" t="s">
        <v>1053</v>
      </c>
      <c r="B2056" s="69" t="s">
        <v>421</v>
      </c>
      <c r="C2056" s="69" t="s">
        <v>422</v>
      </c>
      <c r="D2056" s="69" t="s">
        <v>423</v>
      </c>
      <c r="E2056" s="69" t="s">
        <v>422</v>
      </c>
      <c r="F2056" s="69">
        <v>0</v>
      </c>
      <c r="G2056" s="69">
        <v>0</v>
      </c>
      <c r="H2056" s="69">
        <v>13686</v>
      </c>
      <c r="I2056" s="69">
        <v>22</v>
      </c>
      <c r="J2056" s="69">
        <v>11</v>
      </c>
      <c r="K2056" s="69">
        <v>4797</v>
      </c>
      <c r="L2056" s="69">
        <v>4016</v>
      </c>
      <c r="M2056" s="69">
        <v>13</v>
      </c>
      <c r="N2056" s="69">
        <v>0</v>
      </c>
      <c r="O2056" s="69">
        <v>0</v>
      </c>
      <c r="P2056" s="69">
        <v>2853.03</v>
      </c>
      <c r="Q2056" s="69">
        <v>311.05</v>
      </c>
      <c r="R2056" s="69">
        <v>0</v>
      </c>
      <c r="S2056" s="69">
        <v>0</v>
      </c>
      <c r="T2056" s="69">
        <v>0</v>
      </c>
      <c r="U2056" s="69">
        <v>0</v>
      </c>
      <c r="V2056" s="69">
        <v>0</v>
      </c>
      <c r="W2056" s="69">
        <v>0</v>
      </c>
      <c r="X2056" s="69">
        <v>0</v>
      </c>
      <c r="Y2056" s="69">
        <v>0</v>
      </c>
      <c r="Z2056" s="69">
        <v>0</v>
      </c>
      <c r="AA2056" s="69">
        <v>0</v>
      </c>
      <c r="AB2056" s="69">
        <v>0</v>
      </c>
      <c r="AC2056" s="69">
        <v>0</v>
      </c>
      <c r="AD2056" s="69">
        <v>0</v>
      </c>
      <c r="AE2056" s="69">
        <v>0</v>
      </c>
      <c r="AF2056" s="69">
        <v>2190527</v>
      </c>
      <c r="AG2056" s="69">
        <v>-2190527</v>
      </c>
      <c r="AH2056" s="69">
        <v>0</v>
      </c>
      <c r="AI2056" s="69">
        <v>0</v>
      </c>
      <c r="AJ2056" s="69">
        <v>5</v>
      </c>
      <c r="AK2056" s="69">
        <v>-5</v>
      </c>
      <c r="AL2056" s="69">
        <v>39477</v>
      </c>
      <c r="AM2056" s="69">
        <v>27222</v>
      </c>
      <c r="AN2056" s="69">
        <v>-39477</v>
      </c>
      <c r="AO2056" s="69">
        <v>11</v>
      </c>
      <c r="AP2056" s="69">
        <v>-11</v>
      </c>
      <c r="AQ2056" s="69">
        <v>2990941</v>
      </c>
      <c r="AR2056" s="69">
        <v>32768</v>
      </c>
      <c r="AS2056" s="69">
        <v>1940563</v>
      </c>
      <c r="AT2056" s="69">
        <v>39192</v>
      </c>
      <c r="AU2056" s="69">
        <v>0</v>
      </c>
      <c r="AV2056" s="69">
        <v>40</v>
      </c>
      <c r="AW2056" s="69">
        <v>0</v>
      </c>
      <c r="AX2056" s="69">
        <v>0</v>
      </c>
      <c r="AY2056" s="69">
        <v>0</v>
      </c>
      <c r="AZ2056" s="69">
        <v>0</v>
      </c>
      <c r="BA2056" s="69">
        <v>438105.4</v>
      </c>
      <c r="BB2056" s="69">
        <v>0</v>
      </c>
      <c r="BC2056" s="69">
        <v>-438105.4</v>
      </c>
      <c r="BD2056" s="69">
        <v>0</v>
      </c>
      <c r="BE2056" s="69">
        <v>55.48868961673886</v>
      </c>
      <c r="BF2056" s="69">
        <v>-55.48868961673886</v>
      </c>
      <c r="BG2056" s="69">
        <v>199138.81818181818</v>
      </c>
      <c r="BH2056" s="69">
        <v>0</v>
      </c>
      <c r="BI2056" s="69">
        <v>-199138.81818181818</v>
      </c>
      <c r="BJ2056" s="69">
        <v>3.6777723131282095E-6</v>
      </c>
      <c r="BK2056" s="69">
        <v>0</v>
      </c>
      <c r="BL2056" s="69">
        <v>66.849578857421875</v>
      </c>
      <c r="BM2056" s="69">
        <v>-66.849578857421875</v>
      </c>
      <c r="BN2056" s="69">
        <v>0</v>
      </c>
      <c r="BO2056" s="69">
        <v>1.1288100412096902</v>
      </c>
      <c r="BP2056" s="69">
        <v>-1.1288100412096902</v>
      </c>
      <c r="BQ2056" s="69">
        <v>1128.8100412096901</v>
      </c>
      <c r="BR2056" s="69">
        <v>-1128.8100412096901</v>
      </c>
      <c r="BS2056" s="69">
        <v>0</v>
      </c>
      <c r="BT2056" s="69">
        <v>0</v>
      </c>
      <c r="BU2056" s="69">
        <v>979.8</v>
      </c>
      <c r="BV2056" s="69">
        <v>0</v>
      </c>
    </row>
    <row r="2057" spans="1:74">
      <c r="A2057" s="113" t="s">
        <v>1054</v>
      </c>
      <c r="B2057" s="69" t="s">
        <v>421</v>
      </c>
      <c r="C2057" s="69" t="s">
        <v>422</v>
      </c>
      <c r="D2057" s="69" t="s">
        <v>423</v>
      </c>
      <c r="E2057" s="69" t="s">
        <v>422</v>
      </c>
      <c r="F2057" s="69">
        <v>0</v>
      </c>
      <c r="G2057" s="69">
        <v>0</v>
      </c>
      <c r="H2057" s="69">
        <v>13733</v>
      </c>
      <c r="I2057" s="69">
        <v>12</v>
      </c>
      <c r="J2057" s="69">
        <v>9</v>
      </c>
      <c r="K2057" s="69">
        <v>4216</v>
      </c>
      <c r="L2057" s="69">
        <v>3494</v>
      </c>
      <c r="M2057" s="69">
        <v>11</v>
      </c>
      <c r="N2057" s="69">
        <v>0</v>
      </c>
      <c r="O2057" s="69">
        <v>0</v>
      </c>
      <c r="P2057" s="69">
        <v>3257.35</v>
      </c>
      <c r="Q2057" s="69">
        <v>361.39</v>
      </c>
      <c r="R2057" s="69">
        <v>0</v>
      </c>
      <c r="S2057" s="69">
        <v>0</v>
      </c>
      <c r="T2057" s="69">
        <v>0</v>
      </c>
      <c r="U2057" s="69">
        <v>0</v>
      </c>
      <c r="V2057" s="69">
        <v>0</v>
      </c>
      <c r="W2057" s="69">
        <v>0</v>
      </c>
      <c r="X2057" s="69">
        <v>0</v>
      </c>
      <c r="Y2057" s="69">
        <v>0</v>
      </c>
      <c r="Z2057" s="69">
        <v>0</v>
      </c>
      <c r="AA2057" s="69">
        <v>0</v>
      </c>
      <c r="AB2057" s="69">
        <v>0</v>
      </c>
      <c r="AC2057" s="69">
        <v>0</v>
      </c>
      <c r="AD2057" s="69">
        <v>0</v>
      </c>
      <c r="AE2057" s="69">
        <v>0</v>
      </c>
      <c r="AF2057" s="69">
        <v>2715690</v>
      </c>
      <c r="AG2057" s="69">
        <v>-2715690</v>
      </c>
      <c r="AH2057" s="69">
        <v>0</v>
      </c>
      <c r="AI2057" s="69">
        <v>0</v>
      </c>
      <c r="AJ2057" s="69">
        <v>5</v>
      </c>
      <c r="AK2057" s="69">
        <v>-5</v>
      </c>
      <c r="AL2057" s="69">
        <v>49078</v>
      </c>
      <c r="AM2057" s="69">
        <v>33583</v>
      </c>
      <c r="AN2057" s="69">
        <v>-49078</v>
      </c>
      <c r="AO2057" s="69">
        <v>15</v>
      </c>
      <c r="AP2057" s="69">
        <v>-15</v>
      </c>
      <c r="AQ2057" s="69">
        <v>3617176</v>
      </c>
      <c r="AR2057" s="69">
        <v>42528</v>
      </c>
      <c r="AS2057" s="69">
        <v>2366982</v>
      </c>
      <c r="AT2057" s="69">
        <v>52925</v>
      </c>
      <c r="AU2057" s="69">
        <v>0</v>
      </c>
      <c r="AV2057" s="69">
        <v>51</v>
      </c>
      <c r="AW2057" s="69">
        <v>0</v>
      </c>
      <c r="AX2057" s="69">
        <v>0</v>
      </c>
      <c r="AY2057" s="69">
        <v>0</v>
      </c>
      <c r="AZ2057" s="69">
        <v>0</v>
      </c>
      <c r="BA2057" s="69">
        <v>543138</v>
      </c>
      <c r="BB2057" s="69">
        <v>0</v>
      </c>
      <c r="BC2057" s="69">
        <v>-543138</v>
      </c>
      <c r="BD2057" s="69">
        <v>0</v>
      </c>
      <c r="BE2057" s="69">
        <v>55.334161946289576</v>
      </c>
      <c r="BF2057" s="69">
        <v>-55.334161946289576</v>
      </c>
      <c r="BG2057" s="69">
        <v>181046</v>
      </c>
      <c r="BH2057" s="69">
        <v>0</v>
      </c>
      <c r="BI2057" s="69">
        <v>-181046</v>
      </c>
      <c r="BJ2057" s="69">
        <v>4.1468814345776928E-6</v>
      </c>
      <c r="BK2057" s="69">
        <v>0</v>
      </c>
      <c r="BL2057" s="69">
        <v>63.856518058690746</v>
      </c>
      <c r="BM2057" s="69">
        <v>-63.856518058690746</v>
      </c>
      <c r="BN2057" s="69">
        <v>0</v>
      </c>
      <c r="BO2057" s="69">
        <v>1.1473217793798178</v>
      </c>
      <c r="BP2057" s="69">
        <v>-1.1473217793798178</v>
      </c>
      <c r="BQ2057" s="69">
        <v>1147.3217793798178</v>
      </c>
      <c r="BR2057" s="69">
        <v>-1147.3217793798178</v>
      </c>
      <c r="BS2057" s="69">
        <v>0</v>
      </c>
      <c r="BT2057" s="69">
        <v>0</v>
      </c>
      <c r="BU2057" s="69">
        <v>1037.7450980392157</v>
      </c>
      <c r="BV2057" s="69">
        <v>0</v>
      </c>
    </row>
    <row r="2058" spans="1:74">
      <c r="A2058" s="113" t="s">
        <v>1055</v>
      </c>
      <c r="B2058" s="69" t="s">
        <v>421</v>
      </c>
      <c r="C2058" s="69" t="s">
        <v>422</v>
      </c>
      <c r="D2058" s="69" t="s">
        <v>423</v>
      </c>
      <c r="E2058" s="69" t="s">
        <v>422</v>
      </c>
      <c r="F2058" s="69">
        <v>0</v>
      </c>
      <c r="G2058" s="69">
        <v>0</v>
      </c>
      <c r="H2058" s="69">
        <v>13058</v>
      </c>
      <c r="I2058" s="69">
        <v>23</v>
      </c>
      <c r="J2058" s="69">
        <v>9</v>
      </c>
      <c r="K2058" s="69">
        <v>4565</v>
      </c>
      <c r="L2058" s="69">
        <v>3884</v>
      </c>
      <c r="M2058" s="69">
        <v>10</v>
      </c>
      <c r="N2058" s="69">
        <v>0</v>
      </c>
      <c r="O2058" s="69">
        <v>0</v>
      </c>
      <c r="P2058" s="69">
        <v>2860.46</v>
      </c>
      <c r="Q2058" s="69">
        <v>290.18</v>
      </c>
      <c r="R2058" s="69">
        <v>0</v>
      </c>
      <c r="S2058" s="69">
        <v>0</v>
      </c>
      <c r="T2058" s="69">
        <v>0</v>
      </c>
      <c r="U2058" s="69">
        <v>0</v>
      </c>
      <c r="V2058" s="69">
        <v>0</v>
      </c>
      <c r="W2058" s="69">
        <v>0</v>
      </c>
      <c r="X2058" s="69">
        <v>0</v>
      </c>
      <c r="Y2058" s="69">
        <v>0</v>
      </c>
      <c r="Z2058" s="69">
        <v>0</v>
      </c>
      <c r="AA2058" s="69">
        <v>0</v>
      </c>
      <c r="AB2058" s="69">
        <v>0</v>
      </c>
      <c r="AC2058" s="69">
        <v>0</v>
      </c>
      <c r="AD2058" s="69">
        <v>0</v>
      </c>
      <c r="AE2058" s="69">
        <v>0</v>
      </c>
      <c r="AF2058" s="69">
        <v>3209998</v>
      </c>
      <c r="AG2058" s="69">
        <v>-3209998</v>
      </c>
      <c r="AH2058" s="69">
        <v>0</v>
      </c>
      <c r="AI2058" s="69">
        <v>0</v>
      </c>
      <c r="AJ2058" s="69">
        <v>6</v>
      </c>
      <c r="AK2058" s="69">
        <v>-6</v>
      </c>
      <c r="AL2058" s="69">
        <v>56985</v>
      </c>
      <c r="AM2058" s="69">
        <v>39257</v>
      </c>
      <c r="AN2058" s="69">
        <v>-56985</v>
      </c>
      <c r="AO2058" s="69">
        <v>16</v>
      </c>
      <c r="AP2058" s="69">
        <v>-16</v>
      </c>
      <c r="AQ2058" s="69">
        <v>4196013</v>
      </c>
      <c r="AR2058" s="69">
        <v>51274</v>
      </c>
      <c r="AS2058" s="69">
        <v>2727203</v>
      </c>
      <c r="AT2058" s="69">
        <v>65983</v>
      </c>
      <c r="AU2058" s="69">
        <v>0</v>
      </c>
      <c r="AV2058" s="69">
        <v>61</v>
      </c>
      <c r="AW2058" s="69">
        <v>0</v>
      </c>
      <c r="AX2058" s="69">
        <v>0</v>
      </c>
      <c r="AY2058" s="69">
        <v>0</v>
      </c>
      <c r="AZ2058" s="69">
        <v>0</v>
      </c>
      <c r="BA2058" s="69">
        <v>534999.66666666663</v>
      </c>
      <c r="BB2058" s="69">
        <v>0</v>
      </c>
      <c r="BC2058" s="69">
        <v>-534999.66666666663</v>
      </c>
      <c r="BD2058" s="69">
        <v>0</v>
      </c>
      <c r="BE2058" s="69">
        <v>56.330578222339213</v>
      </c>
      <c r="BF2058" s="69">
        <v>-56.330578222339213</v>
      </c>
      <c r="BG2058" s="69">
        <v>200624.875</v>
      </c>
      <c r="BH2058" s="69">
        <v>0</v>
      </c>
      <c r="BI2058" s="69">
        <v>-200624.875</v>
      </c>
      <c r="BJ2058" s="69">
        <v>3.8131435722434606E-6</v>
      </c>
      <c r="BK2058" s="69">
        <v>0</v>
      </c>
      <c r="BL2058" s="69">
        <v>62.604789952022465</v>
      </c>
      <c r="BM2058" s="69">
        <v>-62.604789952022465</v>
      </c>
      <c r="BN2058" s="69">
        <v>0</v>
      </c>
      <c r="BO2058" s="69">
        <v>1.1770293593839549</v>
      </c>
      <c r="BP2058" s="69">
        <v>-1.1770293593839549</v>
      </c>
      <c r="BQ2058" s="69">
        <v>1177.0293593839549</v>
      </c>
      <c r="BR2058" s="69">
        <v>-1177.0293593839549</v>
      </c>
      <c r="BS2058" s="69">
        <v>0</v>
      </c>
      <c r="BT2058" s="69">
        <v>0</v>
      </c>
      <c r="BU2058" s="69">
        <v>1081.688524590164</v>
      </c>
      <c r="BV2058" s="69">
        <v>0</v>
      </c>
    </row>
    <row r="2059" spans="1:74">
      <c r="A2059" s="113" t="s">
        <v>1056</v>
      </c>
      <c r="B2059" s="69" t="s">
        <v>421</v>
      </c>
      <c r="C2059" s="69" t="s">
        <v>422</v>
      </c>
      <c r="D2059" s="69" t="s">
        <v>423</v>
      </c>
      <c r="E2059" s="69" t="s">
        <v>422</v>
      </c>
      <c r="F2059" s="69">
        <v>0</v>
      </c>
      <c r="G2059" s="69">
        <v>0</v>
      </c>
      <c r="H2059" s="69">
        <v>12633</v>
      </c>
      <c r="I2059" s="69">
        <v>16</v>
      </c>
      <c r="J2059" s="69">
        <v>7</v>
      </c>
      <c r="K2059" s="69">
        <v>4731</v>
      </c>
      <c r="L2059" s="69">
        <v>3973</v>
      </c>
      <c r="M2059" s="69">
        <v>8</v>
      </c>
      <c r="N2059" s="69">
        <v>0</v>
      </c>
      <c r="O2059" s="69">
        <v>0</v>
      </c>
      <c r="P2059" s="69">
        <v>2670.26</v>
      </c>
      <c r="Q2059" s="69">
        <v>371.56</v>
      </c>
      <c r="R2059" s="69">
        <v>0</v>
      </c>
      <c r="S2059" s="69">
        <v>0</v>
      </c>
      <c r="T2059" s="69">
        <v>0</v>
      </c>
      <c r="U2059" s="69">
        <v>0</v>
      </c>
      <c r="V2059" s="69">
        <v>0</v>
      </c>
      <c r="W2059" s="69">
        <v>0</v>
      </c>
      <c r="X2059" s="69">
        <v>0</v>
      </c>
      <c r="Y2059" s="69">
        <v>0</v>
      </c>
      <c r="Z2059" s="69">
        <v>0</v>
      </c>
      <c r="AA2059" s="69">
        <v>0</v>
      </c>
      <c r="AB2059" s="69">
        <v>0</v>
      </c>
      <c r="AC2059" s="69">
        <v>0</v>
      </c>
      <c r="AD2059" s="69">
        <v>0</v>
      </c>
      <c r="AE2059" s="69">
        <v>0</v>
      </c>
      <c r="AF2059" s="69">
        <v>3742021</v>
      </c>
      <c r="AG2059" s="69">
        <v>-3742021</v>
      </c>
      <c r="AH2059" s="69">
        <v>0</v>
      </c>
      <c r="AI2059" s="69">
        <v>0</v>
      </c>
      <c r="AJ2059" s="69">
        <v>7</v>
      </c>
      <c r="AK2059" s="69">
        <v>-7</v>
      </c>
      <c r="AL2059" s="69">
        <v>65580</v>
      </c>
      <c r="AM2059" s="69">
        <v>45180</v>
      </c>
      <c r="AN2059" s="69">
        <v>-65580</v>
      </c>
      <c r="AO2059" s="69">
        <v>22</v>
      </c>
      <c r="AP2059" s="69">
        <v>-22</v>
      </c>
      <c r="AQ2059" s="69">
        <v>4791447</v>
      </c>
      <c r="AR2059" s="69">
        <v>60931</v>
      </c>
      <c r="AS2059" s="69">
        <v>3121080</v>
      </c>
      <c r="AT2059" s="69">
        <v>78616</v>
      </c>
      <c r="AU2059" s="69">
        <v>0</v>
      </c>
      <c r="AV2059" s="69">
        <v>69</v>
      </c>
      <c r="AW2059" s="69">
        <v>0</v>
      </c>
      <c r="AX2059" s="69">
        <v>0</v>
      </c>
      <c r="AY2059" s="69">
        <v>0</v>
      </c>
      <c r="AZ2059" s="69">
        <v>0</v>
      </c>
      <c r="BA2059" s="69">
        <v>534574.42857142852</v>
      </c>
      <c r="BB2059" s="69">
        <v>0</v>
      </c>
      <c r="BC2059" s="69">
        <v>-534574.42857142852</v>
      </c>
      <c r="BD2059" s="69">
        <v>0</v>
      </c>
      <c r="BE2059" s="69">
        <v>57.060399512046352</v>
      </c>
      <c r="BF2059" s="69">
        <v>-57.060399512046352</v>
      </c>
      <c r="BG2059" s="69">
        <v>170091.86363636365</v>
      </c>
      <c r="BH2059" s="69">
        <v>0</v>
      </c>
      <c r="BI2059" s="69">
        <v>-170091.86363636365</v>
      </c>
      <c r="BJ2059" s="69">
        <v>4.5915148388367854E-6</v>
      </c>
      <c r="BK2059" s="69">
        <v>0</v>
      </c>
      <c r="BL2059" s="69">
        <v>61.414074937224072</v>
      </c>
      <c r="BM2059" s="69">
        <v>-61.414074937224072</v>
      </c>
      <c r="BN2059" s="69">
        <v>0</v>
      </c>
      <c r="BO2059" s="69">
        <v>1.1989506837376807</v>
      </c>
      <c r="BP2059" s="69">
        <v>-1.1989506837376807</v>
      </c>
      <c r="BQ2059" s="69">
        <v>1198.9506837376807</v>
      </c>
      <c r="BR2059" s="69">
        <v>-1198.9506837376807</v>
      </c>
      <c r="BS2059" s="69">
        <v>0</v>
      </c>
      <c r="BT2059" s="69">
        <v>0</v>
      </c>
      <c r="BU2059" s="69">
        <v>1139.3623188405797</v>
      </c>
      <c r="BV2059" s="69">
        <v>0</v>
      </c>
    </row>
    <row r="2060" spans="1:74">
      <c r="A2060" s="113" t="s">
        <v>1057</v>
      </c>
      <c r="B2060" s="69" t="s">
        <v>421</v>
      </c>
      <c r="C2060" s="69" t="s">
        <v>422</v>
      </c>
      <c r="D2060" s="69" t="s">
        <v>423</v>
      </c>
      <c r="E2060" s="69" t="s">
        <v>422</v>
      </c>
      <c r="F2060" s="69">
        <v>0</v>
      </c>
      <c r="G2060" s="69">
        <v>0</v>
      </c>
      <c r="H2060" s="69">
        <v>14556</v>
      </c>
      <c r="I2060" s="69">
        <v>14</v>
      </c>
      <c r="J2060" s="69">
        <v>9</v>
      </c>
      <c r="K2060" s="69">
        <v>4989</v>
      </c>
      <c r="L2060" s="69">
        <v>4128</v>
      </c>
      <c r="M2060" s="69">
        <v>10</v>
      </c>
      <c r="N2060" s="69">
        <v>0</v>
      </c>
      <c r="O2060" s="69">
        <v>0</v>
      </c>
      <c r="P2060" s="69">
        <v>2917.62</v>
      </c>
      <c r="Q2060" s="69">
        <v>485.2</v>
      </c>
      <c r="R2060" s="69">
        <v>0</v>
      </c>
      <c r="S2060" s="69">
        <v>0</v>
      </c>
      <c r="T2060" s="69">
        <v>0</v>
      </c>
      <c r="U2060" s="69">
        <v>0</v>
      </c>
      <c r="V2060" s="69">
        <v>0</v>
      </c>
      <c r="W2060" s="69">
        <v>0</v>
      </c>
      <c r="X2060" s="69">
        <v>0</v>
      </c>
      <c r="Y2060" s="69">
        <v>0</v>
      </c>
      <c r="Z2060" s="69">
        <v>0</v>
      </c>
      <c r="AA2060" s="69">
        <v>0</v>
      </c>
      <c r="AB2060" s="69">
        <v>0</v>
      </c>
      <c r="AC2060" s="69">
        <v>0</v>
      </c>
      <c r="AD2060" s="69">
        <v>0</v>
      </c>
      <c r="AE2060" s="69">
        <v>0</v>
      </c>
      <c r="AF2060" s="69">
        <v>4299857</v>
      </c>
      <c r="AG2060" s="69">
        <v>-4299857</v>
      </c>
      <c r="AH2060" s="69">
        <v>0</v>
      </c>
      <c r="AI2060" s="69">
        <v>0</v>
      </c>
      <c r="AJ2060" s="69">
        <v>9</v>
      </c>
      <c r="AK2060" s="69">
        <v>-9</v>
      </c>
      <c r="AL2060" s="69">
        <v>74673</v>
      </c>
      <c r="AM2060" s="69">
        <v>51408</v>
      </c>
      <c r="AN2060" s="69">
        <v>-74673</v>
      </c>
      <c r="AO2060" s="69">
        <v>25</v>
      </c>
      <c r="AP2060" s="69">
        <v>-25</v>
      </c>
      <c r="AQ2060" s="69">
        <v>5394039</v>
      </c>
      <c r="AR2060" s="69">
        <v>71280</v>
      </c>
      <c r="AS2060" s="69">
        <v>3534239</v>
      </c>
      <c r="AT2060" s="69">
        <v>93172</v>
      </c>
      <c r="AU2060" s="69">
        <v>0</v>
      </c>
      <c r="AV2060" s="69">
        <v>79</v>
      </c>
      <c r="AW2060" s="69">
        <v>0</v>
      </c>
      <c r="AX2060" s="69">
        <v>0</v>
      </c>
      <c r="AY2060" s="69">
        <v>0</v>
      </c>
      <c r="AZ2060" s="69">
        <v>0</v>
      </c>
      <c r="BA2060" s="69">
        <v>477761.88888888888</v>
      </c>
      <c r="BB2060" s="69">
        <v>0</v>
      </c>
      <c r="BC2060" s="69">
        <v>-477761.88888888888</v>
      </c>
      <c r="BD2060" s="69">
        <v>0</v>
      </c>
      <c r="BE2060" s="69">
        <v>57.582486306965038</v>
      </c>
      <c r="BF2060" s="69">
        <v>-57.582486306965038</v>
      </c>
      <c r="BG2060" s="69">
        <v>171994.28</v>
      </c>
      <c r="BH2060" s="69">
        <v>0</v>
      </c>
      <c r="BI2060" s="69">
        <v>-171994.28</v>
      </c>
      <c r="BJ2060" s="69">
        <v>4.6347458741028756E-6</v>
      </c>
      <c r="BK2060" s="69">
        <v>0</v>
      </c>
      <c r="BL2060" s="69">
        <v>60.323470819304156</v>
      </c>
      <c r="BM2060" s="69">
        <v>-60.323470819304156</v>
      </c>
      <c r="BN2060" s="69">
        <v>0</v>
      </c>
      <c r="BO2060" s="69">
        <v>1.2166288131617584</v>
      </c>
      <c r="BP2060" s="69">
        <v>-1.2166288131617584</v>
      </c>
      <c r="BQ2060" s="69">
        <v>1216.6288131617584</v>
      </c>
      <c r="BR2060" s="69">
        <v>-1216.6288131617584</v>
      </c>
      <c r="BS2060" s="69">
        <v>0</v>
      </c>
      <c r="BT2060" s="69">
        <v>0</v>
      </c>
      <c r="BU2060" s="69">
        <v>1179.3924050632911</v>
      </c>
      <c r="BV2060" s="69">
        <v>0</v>
      </c>
    </row>
    <row r="2061" spans="1:74">
      <c r="A2061" s="113" t="s">
        <v>1058</v>
      </c>
      <c r="B2061" s="69" t="s">
        <v>421</v>
      </c>
      <c r="C2061" s="69" t="s">
        <v>422</v>
      </c>
      <c r="D2061" s="69" t="s">
        <v>423</v>
      </c>
      <c r="E2061" s="69" t="s">
        <v>422</v>
      </c>
      <c r="F2061" s="69">
        <v>0</v>
      </c>
      <c r="G2061" s="69">
        <v>0</v>
      </c>
      <c r="H2061" s="69">
        <v>14887</v>
      </c>
      <c r="I2061" s="69">
        <v>14</v>
      </c>
      <c r="J2061" s="69">
        <v>11</v>
      </c>
      <c r="K2061" s="69">
        <v>4781</v>
      </c>
      <c r="L2061" s="69">
        <v>3881</v>
      </c>
      <c r="M2061" s="69">
        <v>13</v>
      </c>
      <c r="N2061" s="69">
        <v>0</v>
      </c>
      <c r="O2061" s="69">
        <v>0</v>
      </c>
      <c r="P2061" s="69">
        <v>3113.78</v>
      </c>
      <c r="Q2061" s="69">
        <v>381.72</v>
      </c>
      <c r="R2061" s="69">
        <v>0</v>
      </c>
      <c r="S2061" s="69">
        <v>0</v>
      </c>
      <c r="T2061" s="69">
        <v>0</v>
      </c>
      <c r="U2061" s="69">
        <v>0</v>
      </c>
      <c r="V2061" s="69">
        <v>0</v>
      </c>
      <c r="W2061" s="69">
        <v>0</v>
      </c>
      <c r="X2061" s="69">
        <v>0</v>
      </c>
      <c r="Y2061" s="69">
        <v>0</v>
      </c>
      <c r="Z2061" s="69">
        <v>0</v>
      </c>
      <c r="AA2061" s="69">
        <v>0</v>
      </c>
      <c r="AB2061" s="69">
        <v>0</v>
      </c>
      <c r="AC2061" s="69">
        <v>0</v>
      </c>
      <c r="AD2061" s="69">
        <v>0</v>
      </c>
      <c r="AE2061" s="69">
        <v>0</v>
      </c>
      <c r="AF2061" s="69">
        <v>4833730</v>
      </c>
      <c r="AG2061" s="69">
        <v>-4833730</v>
      </c>
      <c r="AH2061" s="69">
        <v>0</v>
      </c>
      <c r="AI2061" s="69">
        <v>0</v>
      </c>
      <c r="AJ2061" s="69">
        <v>10</v>
      </c>
      <c r="AK2061" s="69">
        <v>-10</v>
      </c>
      <c r="AL2061" s="69">
        <v>82337</v>
      </c>
      <c r="AM2061" s="69">
        <v>57204</v>
      </c>
      <c r="AN2061" s="69">
        <v>-82337</v>
      </c>
      <c r="AO2061" s="69">
        <v>30</v>
      </c>
      <c r="AP2061" s="69">
        <v>-30</v>
      </c>
      <c r="AQ2061" s="69">
        <v>5929019</v>
      </c>
      <c r="AR2061" s="69">
        <v>77403</v>
      </c>
      <c r="AS2061" s="69">
        <v>3879040</v>
      </c>
      <c r="AT2061" s="69">
        <v>108059</v>
      </c>
      <c r="AU2061" s="69">
        <v>0</v>
      </c>
      <c r="AV2061" s="69">
        <v>92</v>
      </c>
      <c r="AW2061" s="69">
        <v>0</v>
      </c>
      <c r="AX2061" s="69">
        <v>0</v>
      </c>
      <c r="AY2061" s="69">
        <v>0</v>
      </c>
      <c r="AZ2061" s="69">
        <v>0</v>
      </c>
      <c r="BA2061" s="69">
        <v>483373</v>
      </c>
      <c r="BB2061" s="69">
        <v>0</v>
      </c>
      <c r="BC2061" s="69">
        <v>-483373</v>
      </c>
      <c r="BD2061" s="69">
        <v>0</v>
      </c>
      <c r="BE2061" s="69">
        <v>58.706656788564075</v>
      </c>
      <c r="BF2061" s="69">
        <v>-58.706656788564075</v>
      </c>
      <c r="BG2061" s="69">
        <v>161124.33333333334</v>
      </c>
      <c r="BH2061" s="69">
        <v>0</v>
      </c>
      <c r="BI2061" s="69">
        <v>-161124.33333333334</v>
      </c>
      <c r="BJ2061" s="69">
        <v>5.0598589749838881E-6</v>
      </c>
      <c r="BK2061" s="69">
        <v>0</v>
      </c>
      <c r="BL2061" s="69">
        <v>62.448871490769093</v>
      </c>
      <c r="BM2061" s="69">
        <v>-62.448871490769093</v>
      </c>
      <c r="BN2061" s="69">
        <v>0</v>
      </c>
      <c r="BO2061" s="69">
        <v>1.2461150181488203</v>
      </c>
      <c r="BP2061" s="69">
        <v>-1.2461150181488203</v>
      </c>
      <c r="BQ2061" s="69">
        <v>1246.1150181488204</v>
      </c>
      <c r="BR2061" s="69">
        <v>-1246.1150181488204</v>
      </c>
      <c r="BS2061" s="69">
        <v>0</v>
      </c>
      <c r="BT2061" s="69">
        <v>0</v>
      </c>
      <c r="BU2061" s="69">
        <v>1174.554347826087</v>
      </c>
      <c r="BV2061" s="69">
        <v>0</v>
      </c>
    </row>
    <row r="2062" spans="1:74">
      <c r="A2062" s="113" t="s">
        <v>1059</v>
      </c>
      <c r="B2062" s="69" t="s">
        <v>421</v>
      </c>
      <c r="C2062" s="69" t="s">
        <v>422</v>
      </c>
      <c r="D2062" s="69" t="s">
        <v>423</v>
      </c>
      <c r="E2062" s="69" t="s">
        <v>422</v>
      </c>
      <c r="F2062" s="69">
        <v>0</v>
      </c>
      <c r="G2062" s="69">
        <v>0</v>
      </c>
      <c r="H2062" s="69">
        <v>14296</v>
      </c>
      <c r="I2062" s="69">
        <v>13</v>
      </c>
      <c r="J2062" s="69">
        <v>6</v>
      </c>
      <c r="K2062" s="69">
        <v>4588</v>
      </c>
      <c r="L2062" s="69">
        <v>3800</v>
      </c>
      <c r="M2062" s="69">
        <v>9</v>
      </c>
      <c r="N2062" s="69">
        <v>0</v>
      </c>
      <c r="O2062" s="69">
        <v>0</v>
      </c>
      <c r="P2062" s="69">
        <v>3115.95</v>
      </c>
      <c r="Q2062" s="69">
        <v>386.38</v>
      </c>
      <c r="R2062" s="69">
        <v>0</v>
      </c>
      <c r="S2062" s="69">
        <v>0</v>
      </c>
      <c r="T2062" s="69">
        <v>0</v>
      </c>
      <c r="U2062" s="69">
        <v>0</v>
      </c>
      <c r="V2062" s="69">
        <v>0</v>
      </c>
      <c r="W2062" s="69">
        <v>0</v>
      </c>
      <c r="X2062" s="69">
        <v>0</v>
      </c>
      <c r="Y2062" s="69">
        <v>0</v>
      </c>
      <c r="Z2062" s="69">
        <v>0</v>
      </c>
      <c r="AA2062" s="69">
        <v>0</v>
      </c>
      <c r="AB2062" s="69">
        <v>0</v>
      </c>
      <c r="AC2062" s="69">
        <v>0</v>
      </c>
      <c r="AD2062" s="69">
        <v>0</v>
      </c>
      <c r="AE2062" s="69">
        <v>0</v>
      </c>
      <c r="AF2062" s="69">
        <v>5561782</v>
      </c>
      <c r="AG2062" s="69">
        <v>-5561782</v>
      </c>
      <c r="AH2062" s="69">
        <v>0</v>
      </c>
      <c r="AI2062" s="69">
        <v>0</v>
      </c>
      <c r="AJ2062" s="69">
        <v>12</v>
      </c>
      <c r="AK2062" s="69">
        <v>-12</v>
      </c>
      <c r="AL2062" s="69">
        <v>90157</v>
      </c>
      <c r="AM2062" s="69">
        <v>63311</v>
      </c>
      <c r="AN2062" s="69">
        <v>-90157</v>
      </c>
      <c r="AO2062" s="69">
        <v>30</v>
      </c>
      <c r="AP2062" s="69">
        <v>-30</v>
      </c>
      <c r="AQ2062" s="69">
        <v>6409618</v>
      </c>
      <c r="AR2062" s="69">
        <v>83742</v>
      </c>
      <c r="AS2062" s="69">
        <v>4193452</v>
      </c>
      <c r="AT2062" s="69">
        <v>122355</v>
      </c>
      <c r="AU2062" s="69">
        <v>0</v>
      </c>
      <c r="AV2062" s="69">
        <v>101</v>
      </c>
      <c r="AW2062" s="69">
        <v>0</v>
      </c>
      <c r="AX2062" s="69">
        <v>0</v>
      </c>
      <c r="AY2062" s="69">
        <v>0</v>
      </c>
      <c r="AZ2062" s="69">
        <v>0</v>
      </c>
      <c r="BA2062" s="69">
        <v>463481.83333333331</v>
      </c>
      <c r="BB2062" s="69">
        <v>0</v>
      </c>
      <c r="BC2062" s="69">
        <v>-463481.83333333331</v>
      </c>
      <c r="BD2062" s="69">
        <v>0</v>
      </c>
      <c r="BE2062" s="69">
        <v>61.68996306443205</v>
      </c>
      <c r="BF2062" s="69">
        <v>-61.68996306443205</v>
      </c>
      <c r="BG2062" s="69">
        <v>185392.73333333334</v>
      </c>
      <c r="BH2062" s="69">
        <v>0</v>
      </c>
      <c r="BI2062" s="69">
        <v>-185392.73333333334</v>
      </c>
      <c r="BJ2062" s="69">
        <v>4.6804661369835148E-6</v>
      </c>
      <c r="BK2062" s="69">
        <v>0</v>
      </c>
      <c r="BL2062" s="69">
        <v>66.415681497934131</v>
      </c>
      <c r="BM2062" s="69">
        <v>-66.415681497934131</v>
      </c>
      <c r="BN2062" s="69">
        <v>0</v>
      </c>
      <c r="BO2062" s="69">
        <v>1.32630157683932</v>
      </c>
      <c r="BP2062" s="69">
        <v>-1.32630157683932</v>
      </c>
      <c r="BQ2062" s="69">
        <v>1326.30157683932</v>
      </c>
      <c r="BR2062" s="69">
        <v>-1326.30157683932</v>
      </c>
      <c r="BS2062" s="69">
        <v>0</v>
      </c>
      <c r="BT2062" s="69">
        <v>0</v>
      </c>
      <c r="BU2062" s="69">
        <v>1211.4356435643565</v>
      </c>
      <c r="BV2062" s="69">
        <v>0</v>
      </c>
    </row>
    <row r="2063" spans="1:74">
      <c r="A2063" s="113" t="s">
        <v>1031</v>
      </c>
      <c r="B2063" s="69" t="s">
        <v>421</v>
      </c>
      <c r="C2063" s="69" t="s">
        <v>422</v>
      </c>
      <c r="D2063" s="69" t="s">
        <v>423</v>
      </c>
      <c r="E2063" s="69" t="s">
        <v>422</v>
      </c>
      <c r="F2063" s="69">
        <v>0</v>
      </c>
      <c r="G2063" s="69">
        <v>0</v>
      </c>
      <c r="H2063" s="69">
        <v>14252</v>
      </c>
      <c r="I2063" s="69">
        <v>14</v>
      </c>
      <c r="J2063" s="69">
        <v>8</v>
      </c>
      <c r="K2063" s="69">
        <v>4737</v>
      </c>
      <c r="L2063" s="69">
        <v>3887</v>
      </c>
      <c r="M2063" s="69">
        <v>9</v>
      </c>
      <c r="N2063" s="69">
        <v>0</v>
      </c>
      <c r="O2063" s="69">
        <v>0</v>
      </c>
      <c r="P2063" s="69">
        <v>3008.66</v>
      </c>
      <c r="Q2063" s="69">
        <v>445.38</v>
      </c>
      <c r="R2063" s="69">
        <v>0</v>
      </c>
      <c r="S2063" s="69">
        <v>0</v>
      </c>
      <c r="T2063" s="69">
        <v>0</v>
      </c>
      <c r="U2063" s="69">
        <v>0</v>
      </c>
      <c r="V2063" s="69">
        <v>0</v>
      </c>
      <c r="W2063" s="69">
        <v>0</v>
      </c>
      <c r="X2063" s="69">
        <v>0</v>
      </c>
      <c r="Y2063" s="69">
        <v>0</v>
      </c>
      <c r="Z2063" s="69">
        <v>0</v>
      </c>
      <c r="AA2063" s="69">
        <v>0</v>
      </c>
      <c r="AB2063" s="69">
        <v>0</v>
      </c>
      <c r="AC2063" s="69">
        <v>0</v>
      </c>
      <c r="AD2063" s="69">
        <v>0</v>
      </c>
      <c r="AE2063" s="69">
        <v>0</v>
      </c>
      <c r="AF2063" s="69">
        <v>6123166</v>
      </c>
      <c r="AG2063" s="69">
        <v>-6123166</v>
      </c>
      <c r="AH2063" s="69">
        <v>0</v>
      </c>
      <c r="AI2063" s="69">
        <v>0</v>
      </c>
      <c r="AJ2063" s="69">
        <v>12</v>
      </c>
      <c r="AK2063" s="69">
        <v>-12</v>
      </c>
      <c r="AL2063" s="69">
        <v>96402</v>
      </c>
      <c r="AM2063" s="69">
        <v>68404</v>
      </c>
      <c r="AN2063" s="69">
        <v>-96402</v>
      </c>
      <c r="AO2063" s="69">
        <v>31</v>
      </c>
      <c r="AP2063" s="69">
        <v>-31</v>
      </c>
      <c r="AQ2063" s="69">
        <v>6886423</v>
      </c>
      <c r="AR2063" s="69">
        <v>89051</v>
      </c>
      <c r="AS2063" s="69">
        <v>4510406</v>
      </c>
      <c r="AT2063" s="69">
        <v>136607</v>
      </c>
      <c r="AU2063" s="69">
        <v>0</v>
      </c>
      <c r="AV2063" s="69">
        <v>110</v>
      </c>
      <c r="AW2063" s="69">
        <v>0</v>
      </c>
      <c r="AX2063" s="69">
        <v>0</v>
      </c>
      <c r="AY2063" s="69">
        <v>0</v>
      </c>
      <c r="AZ2063" s="69">
        <v>0</v>
      </c>
      <c r="BA2063" s="69">
        <v>510263.83333333331</v>
      </c>
      <c r="BB2063" s="69">
        <v>0</v>
      </c>
      <c r="BC2063" s="69">
        <v>-510263.83333333331</v>
      </c>
      <c r="BD2063" s="69">
        <v>0</v>
      </c>
      <c r="BE2063" s="69">
        <v>63.517001721955978</v>
      </c>
      <c r="BF2063" s="69">
        <v>-63.517001721955978</v>
      </c>
      <c r="BG2063" s="69">
        <v>197521.48387096773</v>
      </c>
      <c r="BH2063" s="69">
        <v>0</v>
      </c>
      <c r="BI2063" s="69">
        <v>-197521.48387096773</v>
      </c>
      <c r="BJ2063" s="69">
        <v>4.5016113590466339E-6</v>
      </c>
      <c r="BK2063" s="69">
        <v>0</v>
      </c>
      <c r="BL2063" s="69">
        <v>68.760216055967931</v>
      </c>
      <c r="BM2063" s="69">
        <v>-68.760216055967931</v>
      </c>
      <c r="BN2063" s="69">
        <v>0</v>
      </c>
      <c r="BO2063" s="69">
        <v>1.35756426361618</v>
      </c>
      <c r="BP2063" s="69">
        <v>-1.35756426361618</v>
      </c>
      <c r="BQ2063" s="69">
        <v>1357.5642636161799</v>
      </c>
      <c r="BR2063" s="69">
        <v>-1357.5642636161799</v>
      </c>
      <c r="BS2063" s="69">
        <v>0</v>
      </c>
      <c r="BT2063" s="69">
        <v>0</v>
      </c>
      <c r="BU2063" s="69">
        <v>1241.8818181818183</v>
      </c>
      <c r="BV2063" s="69">
        <v>0</v>
      </c>
    </row>
    <row r="2064" spans="1:74">
      <c r="A2064" s="113" t="s">
        <v>1032</v>
      </c>
      <c r="B2064" s="69" t="s">
        <v>421</v>
      </c>
      <c r="C2064" s="69" t="s">
        <v>422</v>
      </c>
      <c r="D2064" s="69" t="s">
        <v>423</v>
      </c>
      <c r="E2064" s="69" t="s">
        <v>422</v>
      </c>
      <c r="F2064" s="69">
        <v>0</v>
      </c>
      <c r="G2064" s="69">
        <v>0</v>
      </c>
      <c r="H2064" s="69">
        <v>14059</v>
      </c>
      <c r="I2064" s="69">
        <v>14</v>
      </c>
      <c r="J2064" s="69">
        <v>11</v>
      </c>
      <c r="K2064" s="69">
        <v>4426</v>
      </c>
      <c r="L2064" s="69">
        <v>3635</v>
      </c>
      <c r="M2064" s="69">
        <v>11</v>
      </c>
      <c r="N2064" s="69">
        <v>0</v>
      </c>
      <c r="O2064" s="69">
        <v>0</v>
      </c>
      <c r="P2064" s="69">
        <v>3176.46</v>
      </c>
      <c r="Q2064" s="69">
        <v>292.89999999999998</v>
      </c>
      <c r="R2064" s="69">
        <v>0</v>
      </c>
      <c r="S2064" s="69">
        <v>0</v>
      </c>
      <c r="T2064" s="69">
        <v>0</v>
      </c>
      <c r="U2064" s="69">
        <v>0</v>
      </c>
      <c r="V2064" s="69">
        <v>0</v>
      </c>
      <c r="W2064" s="69">
        <v>0</v>
      </c>
      <c r="X2064" s="69">
        <v>0</v>
      </c>
      <c r="Y2064" s="69">
        <v>0</v>
      </c>
      <c r="Z2064" s="69">
        <v>0</v>
      </c>
      <c r="AA2064" s="69">
        <v>0</v>
      </c>
      <c r="AB2064" s="69">
        <v>0</v>
      </c>
      <c r="AC2064" s="69">
        <v>0</v>
      </c>
      <c r="AD2064" s="69">
        <v>0</v>
      </c>
      <c r="AE2064" s="69">
        <v>0</v>
      </c>
      <c r="AF2064" s="69">
        <v>6724799</v>
      </c>
      <c r="AG2064" s="69">
        <v>-6724799</v>
      </c>
      <c r="AH2064" s="69">
        <v>0</v>
      </c>
      <c r="AI2064" s="69">
        <v>0</v>
      </c>
      <c r="AJ2064" s="69">
        <v>12</v>
      </c>
      <c r="AK2064" s="69">
        <v>-12</v>
      </c>
      <c r="AL2064" s="69">
        <v>103295</v>
      </c>
      <c r="AM2064" s="69">
        <v>73740</v>
      </c>
      <c r="AN2064" s="69">
        <v>-103295</v>
      </c>
      <c r="AO2064" s="69">
        <v>33</v>
      </c>
      <c r="AP2064" s="69">
        <v>-33</v>
      </c>
      <c r="AQ2064" s="69">
        <v>7415398</v>
      </c>
      <c r="AR2064" s="69">
        <v>94557</v>
      </c>
      <c r="AS2064" s="69">
        <v>4866203</v>
      </c>
      <c r="AT2064" s="69">
        <v>150666</v>
      </c>
      <c r="AU2064" s="69">
        <v>0</v>
      </c>
      <c r="AV2064" s="69">
        <v>121</v>
      </c>
      <c r="AW2064" s="69">
        <v>0</v>
      </c>
      <c r="AX2064" s="69">
        <v>0</v>
      </c>
      <c r="AY2064" s="69">
        <v>0</v>
      </c>
      <c r="AZ2064" s="69">
        <v>0</v>
      </c>
      <c r="BA2064" s="69">
        <v>560399.91666666663</v>
      </c>
      <c r="BB2064" s="69">
        <v>0</v>
      </c>
      <c r="BC2064" s="69">
        <v>-560399.91666666663</v>
      </c>
      <c r="BD2064" s="69">
        <v>0</v>
      </c>
      <c r="BE2064" s="69">
        <v>65.102851057650412</v>
      </c>
      <c r="BF2064" s="69">
        <v>-65.102851057650412</v>
      </c>
      <c r="BG2064" s="69">
        <v>203781.78787878787</v>
      </c>
      <c r="BH2064" s="69">
        <v>0</v>
      </c>
      <c r="BI2064" s="69">
        <v>-203781.78787878787</v>
      </c>
      <c r="BJ2064" s="69">
        <v>4.4501994363620128E-6</v>
      </c>
      <c r="BK2064" s="69">
        <v>0</v>
      </c>
      <c r="BL2064" s="69">
        <v>71.118997007096254</v>
      </c>
      <c r="BM2064" s="69">
        <v>-71.118997007096254</v>
      </c>
      <c r="BN2064" s="69">
        <v>0</v>
      </c>
      <c r="BO2064" s="69">
        <v>1.3819396765815155</v>
      </c>
      <c r="BP2064" s="69">
        <v>-1.3819396765815155</v>
      </c>
      <c r="BQ2064" s="69">
        <v>1381.9396765815154</v>
      </c>
      <c r="BR2064" s="69">
        <v>-1381.9396765815154</v>
      </c>
      <c r="BS2064" s="69">
        <v>0</v>
      </c>
      <c r="BT2064" s="69">
        <v>0</v>
      </c>
      <c r="BU2064" s="69">
        <v>1245.1735537190082</v>
      </c>
      <c r="BV2064" s="69">
        <v>0</v>
      </c>
    </row>
    <row r="2065" spans="1:74">
      <c r="A2065" s="113" t="s">
        <v>1033</v>
      </c>
      <c r="B2065" s="69" t="s">
        <v>421</v>
      </c>
      <c r="C2065" s="69" t="s">
        <v>422</v>
      </c>
      <c r="D2065" s="69" t="s">
        <v>423</v>
      </c>
      <c r="E2065" s="69" t="s">
        <v>422</v>
      </c>
      <c r="F2065" s="69">
        <v>0</v>
      </c>
      <c r="G2065" s="69">
        <v>0</v>
      </c>
      <c r="H2065" s="69">
        <v>13563</v>
      </c>
      <c r="I2065" s="69">
        <v>11</v>
      </c>
      <c r="J2065" s="69">
        <v>9</v>
      </c>
      <c r="K2065" s="69">
        <v>4550</v>
      </c>
      <c r="L2065" s="69">
        <v>3807</v>
      </c>
      <c r="M2065" s="69">
        <v>10</v>
      </c>
      <c r="N2065" s="69">
        <v>0</v>
      </c>
      <c r="O2065" s="69">
        <v>0</v>
      </c>
      <c r="P2065" s="69">
        <v>2980.88</v>
      </c>
      <c r="Q2065" s="69">
        <v>452.1</v>
      </c>
      <c r="R2065" s="69">
        <v>0</v>
      </c>
      <c r="S2065" s="69">
        <v>0</v>
      </c>
      <c r="T2065" s="69">
        <v>0</v>
      </c>
      <c r="U2065" s="69">
        <v>0</v>
      </c>
      <c r="V2065" s="69">
        <v>0</v>
      </c>
      <c r="W2065" s="69">
        <v>0</v>
      </c>
      <c r="X2065" s="69">
        <v>0</v>
      </c>
      <c r="Y2065" s="69">
        <v>0</v>
      </c>
      <c r="Z2065" s="69">
        <v>0</v>
      </c>
      <c r="AA2065" s="69">
        <v>0</v>
      </c>
      <c r="AB2065" s="69">
        <v>0</v>
      </c>
      <c r="AC2065" s="69">
        <v>0</v>
      </c>
      <c r="AD2065" s="69">
        <v>0</v>
      </c>
      <c r="AE2065" s="69">
        <v>0</v>
      </c>
      <c r="AF2065" s="69">
        <v>7351506</v>
      </c>
      <c r="AG2065" s="69">
        <v>-7351506</v>
      </c>
      <c r="AH2065" s="69">
        <v>0</v>
      </c>
      <c r="AI2065" s="69">
        <v>0</v>
      </c>
      <c r="AJ2065" s="69">
        <v>12</v>
      </c>
      <c r="AK2065" s="69">
        <v>-12</v>
      </c>
      <c r="AL2065" s="69">
        <v>110615</v>
      </c>
      <c r="AM2065" s="69">
        <v>79271</v>
      </c>
      <c r="AN2065" s="69">
        <v>-110615</v>
      </c>
      <c r="AO2065" s="69">
        <v>34</v>
      </c>
      <c r="AP2065" s="69">
        <v>-34</v>
      </c>
      <c r="AQ2065" s="69">
        <v>7997314</v>
      </c>
      <c r="AR2065" s="69">
        <v>100291</v>
      </c>
      <c r="AS2065" s="69">
        <v>5255960</v>
      </c>
      <c r="AT2065" s="69">
        <v>164229</v>
      </c>
      <c r="AU2065" s="69">
        <v>0</v>
      </c>
      <c r="AV2065" s="69">
        <v>131</v>
      </c>
      <c r="AW2065" s="69">
        <v>0</v>
      </c>
      <c r="AX2065" s="69">
        <v>0</v>
      </c>
      <c r="AY2065" s="69">
        <v>0</v>
      </c>
      <c r="AZ2065" s="69">
        <v>0</v>
      </c>
      <c r="BA2065" s="69">
        <v>612625.5</v>
      </c>
      <c r="BB2065" s="69">
        <v>0</v>
      </c>
      <c r="BC2065" s="69">
        <v>-612625.5</v>
      </c>
      <c r="BD2065" s="69">
        <v>0</v>
      </c>
      <c r="BE2065" s="69">
        <v>66.460299236089142</v>
      </c>
      <c r="BF2065" s="69">
        <v>-66.460299236089142</v>
      </c>
      <c r="BG2065" s="69">
        <v>216220.76470588235</v>
      </c>
      <c r="BH2065" s="69">
        <v>0</v>
      </c>
      <c r="BI2065" s="69">
        <v>-216220.76470588235</v>
      </c>
      <c r="BJ2065" s="69">
        <v>4.2514274167551756E-6</v>
      </c>
      <c r="BK2065" s="69">
        <v>0</v>
      </c>
      <c r="BL2065" s="69">
        <v>73.301751901965275</v>
      </c>
      <c r="BM2065" s="69">
        <v>-73.301751901965275</v>
      </c>
      <c r="BN2065" s="69">
        <v>0</v>
      </c>
      <c r="BO2065" s="69">
        <v>1.3986990007534303</v>
      </c>
      <c r="BP2065" s="69">
        <v>-1.3986990007534303</v>
      </c>
      <c r="BQ2065" s="69">
        <v>1398.6990007534303</v>
      </c>
      <c r="BR2065" s="69">
        <v>-1398.6990007534303</v>
      </c>
      <c r="BS2065" s="69">
        <v>0</v>
      </c>
      <c r="BT2065" s="69">
        <v>0</v>
      </c>
      <c r="BU2065" s="69">
        <v>1253.6564885496184</v>
      </c>
      <c r="BV2065" s="69">
        <v>0</v>
      </c>
    </row>
    <row r="2066" spans="1:74">
      <c r="A2066" s="113" t="s">
        <v>1034</v>
      </c>
      <c r="B2066" s="69" t="s">
        <v>421</v>
      </c>
      <c r="C2066" s="69" t="s">
        <v>422</v>
      </c>
      <c r="D2066" s="69" t="s">
        <v>423</v>
      </c>
      <c r="E2066" s="69" t="s">
        <v>422</v>
      </c>
      <c r="F2066" s="69">
        <v>0</v>
      </c>
      <c r="G2066" s="69">
        <v>0</v>
      </c>
      <c r="H2066" s="69">
        <v>12891</v>
      </c>
      <c r="I2066" s="69">
        <v>7</v>
      </c>
      <c r="J2066" s="69">
        <v>4</v>
      </c>
      <c r="K2066" s="69">
        <v>4605</v>
      </c>
      <c r="L2066" s="69">
        <v>3829</v>
      </c>
      <c r="M2066" s="69">
        <v>4</v>
      </c>
      <c r="N2066" s="69">
        <v>0</v>
      </c>
      <c r="O2066" s="69">
        <v>0</v>
      </c>
      <c r="P2066" s="69">
        <v>2799.35</v>
      </c>
      <c r="Q2066" s="69">
        <v>1074.25</v>
      </c>
      <c r="R2066" s="69">
        <v>0</v>
      </c>
      <c r="S2066" s="69">
        <v>0</v>
      </c>
      <c r="T2066" s="69">
        <v>0</v>
      </c>
      <c r="U2066" s="69">
        <v>0</v>
      </c>
      <c r="V2066" s="69">
        <v>0</v>
      </c>
      <c r="W2066" s="69">
        <v>0</v>
      </c>
      <c r="X2066" s="69">
        <v>0</v>
      </c>
      <c r="Y2066" s="69">
        <v>0</v>
      </c>
      <c r="Z2066" s="69">
        <v>0</v>
      </c>
      <c r="AA2066" s="69">
        <v>0</v>
      </c>
      <c r="AB2066" s="69">
        <v>0</v>
      </c>
      <c r="AC2066" s="69">
        <v>0</v>
      </c>
      <c r="AD2066" s="69">
        <v>0</v>
      </c>
      <c r="AE2066" s="69">
        <v>0</v>
      </c>
      <c r="AF2066" s="69">
        <v>8008812</v>
      </c>
      <c r="AG2066" s="69">
        <v>-8008812</v>
      </c>
      <c r="AH2066" s="69">
        <v>0</v>
      </c>
      <c r="AI2066" s="69">
        <v>0</v>
      </c>
      <c r="AJ2066" s="69">
        <v>13</v>
      </c>
      <c r="AK2066" s="69">
        <v>-13</v>
      </c>
      <c r="AL2066" s="69">
        <v>118310</v>
      </c>
      <c r="AM2066" s="69">
        <v>85326</v>
      </c>
      <c r="AN2066" s="69">
        <v>-118310</v>
      </c>
      <c r="AO2066" s="69">
        <v>37</v>
      </c>
      <c r="AP2066" s="69">
        <v>-37</v>
      </c>
      <c r="AQ2066" s="69">
        <v>8669195</v>
      </c>
      <c r="AR2066" s="69">
        <v>106549</v>
      </c>
      <c r="AS2066" s="69">
        <v>5695551</v>
      </c>
      <c r="AT2066" s="69">
        <v>177120</v>
      </c>
      <c r="AU2066" s="69">
        <v>0</v>
      </c>
      <c r="AV2066" s="69">
        <v>135</v>
      </c>
      <c r="AW2066" s="69">
        <v>0</v>
      </c>
      <c r="AX2066" s="69">
        <v>0</v>
      </c>
      <c r="AY2066" s="69">
        <v>0</v>
      </c>
      <c r="AZ2066" s="69">
        <v>0</v>
      </c>
      <c r="BA2066" s="69">
        <v>616062.4615384615</v>
      </c>
      <c r="BB2066" s="69">
        <v>0</v>
      </c>
      <c r="BC2066" s="69">
        <v>-616062.4615384615</v>
      </c>
      <c r="BD2066" s="69">
        <v>0</v>
      </c>
      <c r="BE2066" s="69">
        <v>67.693449412560227</v>
      </c>
      <c r="BF2066" s="69">
        <v>-67.693449412560227</v>
      </c>
      <c r="BG2066" s="69">
        <v>216454.37837837837</v>
      </c>
      <c r="BH2066" s="69">
        <v>0</v>
      </c>
      <c r="BI2066" s="69">
        <v>-216454.37837837837</v>
      </c>
      <c r="BJ2066" s="69">
        <v>4.2679856664892182E-6</v>
      </c>
      <c r="BK2066" s="69">
        <v>0</v>
      </c>
      <c r="BL2066" s="69">
        <v>75.165529474701785</v>
      </c>
      <c r="BM2066" s="69">
        <v>-75.165529474701785</v>
      </c>
      <c r="BN2066" s="69">
        <v>0</v>
      </c>
      <c r="BO2066" s="69">
        <v>1.4061522756972942</v>
      </c>
      <c r="BP2066" s="69">
        <v>-1.4061522756972942</v>
      </c>
      <c r="BQ2066" s="69">
        <v>1406.1522756972943</v>
      </c>
      <c r="BR2066" s="69">
        <v>-1406.1522756972943</v>
      </c>
      <c r="BS2066" s="69">
        <v>0</v>
      </c>
      <c r="BT2066" s="69">
        <v>0</v>
      </c>
      <c r="BU2066" s="69">
        <v>1312</v>
      </c>
      <c r="BV2066" s="69">
        <v>0</v>
      </c>
    </row>
    <row r="2067" spans="1:74">
      <c r="A2067" s="113" t="s">
        <v>1035</v>
      </c>
      <c r="B2067" s="69" t="s">
        <v>421</v>
      </c>
      <c r="C2067" s="69" t="s">
        <v>422</v>
      </c>
      <c r="D2067" s="69" t="s">
        <v>423</v>
      </c>
      <c r="E2067" s="69" t="s">
        <v>422</v>
      </c>
      <c r="F2067" s="69">
        <v>0</v>
      </c>
      <c r="G2067" s="69">
        <v>0</v>
      </c>
      <c r="H2067" s="69">
        <v>14935</v>
      </c>
      <c r="I2067" s="69">
        <v>23</v>
      </c>
      <c r="J2067" s="69">
        <v>16</v>
      </c>
      <c r="K2067" s="69">
        <v>4993</v>
      </c>
      <c r="L2067" s="69">
        <v>4119</v>
      </c>
      <c r="M2067" s="69">
        <v>17</v>
      </c>
      <c r="N2067" s="69">
        <v>0</v>
      </c>
      <c r="O2067" s="69">
        <v>0</v>
      </c>
      <c r="P2067" s="69">
        <v>2991.19</v>
      </c>
      <c r="Q2067" s="69">
        <v>266.7</v>
      </c>
      <c r="R2067" s="69">
        <v>0</v>
      </c>
      <c r="S2067" s="69">
        <v>0</v>
      </c>
      <c r="T2067" s="69">
        <v>0</v>
      </c>
      <c r="U2067" s="69">
        <v>0</v>
      </c>
      <c r="V2067" s="69">
        <v>0</v>
      </c>
      <c r="W2067" s="69">
        <v>0</v>
      </c>
      <c r="X2067" s="69">
        <v>0</v>
      </c>
      <c r="Y2067" s="69">
        <v>0</v>
      </c>
      <c r="Z2067" s="69">
        <v>0</v>
      </c>
      <c r="AA2067" s="69">
        <v>0</v>
      </c>
      <c r="AB2067" s="69">
        <v>0</v>
      </c>
      <c r="AC2067" s="69">
        <v>0</v>
      </c>
      <c r="AD2067" s="69">
        <v>0</v>
      </c>
      <c r="AE2067" s="69">
        <v>0</v>
      </c>
      <c r="AF2067" s="69">
        <v>8664739</v>
      </c>
      <c r="AG2067" s="69">
        <v>-8664739</v>
      </c>
      <c r="AH2067" s="69">
        <v>0</v>
      </c>
      <c r="AI2067" s="69">
        <v>0</v>
      </c>
      <c r="AJ2067" s="69">
        <v>14</v>
      </c>
      <c r="AK2067" s="69">
        <v>-14</v>
      </c>
      <c r="AL2067" s="69">
        <v>125702</v>
      </c>
      <c r="AM2067" s="69">
        <v>91376</v>
      </c>
      <c r="AN2067" s="69">
        <v>-125702</v>
      </c>
      <c r="AO2067" s="69">
        <v>37</v>
      </c>
      <c r="AP2067" s="69">
        <v>-37</v>
      </c>
      <c r="AQ2067" s="69">
        <v>9311466</v>
      </c>
      <c r="AR2067" s="69">
        <v>112782</v>
      </c>
      <c r="AS2067" s="69">
        <v>6117523</v>
      </c>
      <c r="AT2067" s="69">
        <v>192055</v>
      </c>
      <c r="AU2067" s="69">
        <v>0</v>
      </c>
      <c r="AV2067" s="69">
        <v>152</v>
      </c>
      <c r="AW2067" s="69">
        <v>0</v>
      </c>
      <c r="AX2067" s="69">
        <v>0</v>
      </c>
      <c r="AY2067" s="69">
        <v>0</v>
      </c>
      <c r="AZ2067" s="69">
        <v>0</v>
      </c>
      <c r="BA2067" s="69">
        <v>618909.92857142852</v>
      </c>
      <c r="BB2067" s="69">
        <v>0</v>
      </c>
      <c r="BC2067" s="69">
        <v>-618909.92857142852</v>
      </c>
      <c r="BD2067" s="69">
        <v>0</v>
      </c>
      <c r="BE2067" s="69">
        <v>68.930796646035859</v>
      </c>
      <c r="BF2067" s="69">
        <v>-68.930796646035859</v>
      </c>
      <c r="BG2067" s="69">
        <v>234182.13513513515</v>
      </c>
      <c r="BH2067" s="69">
        <v>0</v>
      </c>
      <c r="BI2067" s="69">
        <v>-234182.13513513515</v>
      </c>
      <c r="BJ2067" s="69">
        <v>3.9735955648659404E-6</v>
      </c>
      <c r="BK2067" s="69">
        <v>0</v>
      </c>
      <c r="BL2067" s="69">
        <v>76.827321735737968</v>
      </c>
      <c r="BM2067" s="69">
        <v>-76.827321735737968</v>
      </c>
      <c r="BN2067" s="69">
        <v>0</v>
      </c>
      <c r="BO2067" s="69">
        <v>1.4163802898656859</v>
      </c>
      <c r="BP2067" s="69">
        <v>-1.4163802898656859</v>
      </c>
      <c r="BQ2067" s="69">
        <v>1416.3802898656859</v>
      </c>
      <c r="BR2067" s="69">
        <v>-1416.3802898656859</v>
      </c>
      <c r="BS2067" s="69">
        <v>0</v>
      </c>
      <c r="BT2067" s="69">
        <v>0</v>
      </c>
      <c r="BU2067" s="69">
        <v>1263.5197368421052</v>
      </c>
      <c r="BV2067" s="69">
        <v>0</v>
      </c>
    </row>
    <row r="2068" spans="1:74">
      <c r="A2068" s="113" t="s">
        <v>1036</v>
      </c>
      <c r="B2068" s="69" t="s">
        <v>421</v>
      </c>
      <c r="C2068" s="69" t="s">
        <v>422</v>
      </c>
      <c r="D2068" s="69" t="s">
        <v>423</v>
      </c>
      <c r="E2068" s="69" t="s">
        <v>422</v>
      </c>
      <c r="F2068" s="69">
        <v>0</v>
      </c>
      <c r="G2068" s="69">
        <v>0</v>
      </c>
      <c r="H2068" s="69">
        <v>14875</v>
      </c>
      <c r="I2068" s="69">
        <v>18</v>
      </c>
      <c r="J2068" s="69">
        <v>11</v>
      </c>
      <c r="K2068" s="69">
        <v>4776</v>
      </c>
      <c r="L2068" s="69">
        <v>3860</v>
      </c>
      <c r="M2068" s="69">
        <v>11</v>
      </c>
      <c r="N2068" s="69">
        <v>0</v>
      </c>
      <c r="O2068" s="69">
        <v>0</v>
      </c>
      <c r="P2068" s="69">
        <v>3114.53</v>
      </c>
      <c r="Q2068" s="69">
        <v>450.76</v>
      </c>
      <c r="R2068" s="69">
        <v>0</v>
      </c>
      <c r="S2068" s="69">
        <v>0</v>
      </c>
      <c r="T2068" s="69">
        <v>0</v>
      </c>
      <c r="U2068" s="69">
        <v>0</v>
      </c>
      <c r="V2068" s="69">
        <v>0</v>
      </c>
      <c r="W2068" s="69">
        <v>0</v>
      </c>
      <c r="X2068" s="69">
        <v>0</v>
      </c>
      <c r="Y2068" s="69">
        <v>0</v>
      </c>
      <c r="Z2068" s="69">
        <v>0</v>
      </c>
      <c r="AA2068" s="69">
        <v>0</v>
      </c>
      <c r="AB2068" s="69">
        <v>0</v>
      </c>
      <c r="AC2068" s="69">
        <v>0</v>
      </c>
      <c r="AD2068" s="69">
        <v>0</v>
      </c>
      <c r="AE2068" s="69">
        <v>0</v>
      </c>
      <c r="AF2068" s="69">
        <v>9275488</v>
      </c>
      <c r="AG2068" s="69">
        <v>-9275488</v>
      </c>
      <c r="AH2068" s="69">
        <v>0</v>
      </c>
      <c r="AI2068" s="69">
        <v>0</v>
      </c>
      <c r="AJ2068" s="69">
        <v>15</v>
      </c>
      <c r="AK2068" s="69">
        <v>-15</v>
      </c>
      <c r="AL2068" s="69">
        <v>133566</v>
      </c>
      <c r="AM2068" s="69">
        <v>96617</v>
      </c>
      <c r="AN2068" s="69">
        <v>-133566</v>
      </c>
      <c r="AO2068" s="69">
        <v>39</v>
      </c>
      <c r="AP2068" s="69">
        <v>-39</v>
      </c>
      <c r="AQ2068" s="69">
        <v>9979243</v>
      </c>
      <c r="AR2068" s="69">
        <v>118243</v>
      </c>
      <c r="AS2068" s="69">
        <v>6564085</v>
      </c>
      <c r="AT2068" s="69">
        <v>206930</v>
      </c>
      <c r="AU2068" s="69">
        <v>0</v>
      </c>
      <c r="AV2068" s="69">
        <v>163</v>
      </c>
      <c r="AW2068" s="69">
        <v>0</v>
      </c>
      <c r="AX2068" s="69">
        <v>0</v>
      </c>
      <c r="AY2068" s="69">
        <v>0</v>
      </c>
      <c r="AZ2068" s="69">
        <v>0</v>
      </c>
      <c r="BA2068" s="69">
        <v>618365.8666666667</v>
      </c>
      <c r="BB2068" s="69">
        <v>0</v>
      </c>
      <c r="BC2068" s="69">
        <v>-618365.8666666667</v>
      </c>
      <c r="BD2068" s="69">
        <v>0</v>
      </c>
      <c r="BE2068" s="69">
        <v>69.444978512495695</v>
      </c>
      <c r="BF2068" s="69">
        <v>-69.444978512495695</v>
      </c>
      <c r="BG2068" s="69">
        <v>237833.02564102566</v>
      </c>
      <c r="BH2068" s="69">
        <v>0</v>
      </c>
      <c r="BI2068" s="69">
        <v>-237833.02564102566</v>
      </c>
      <c r="BJ2068" s="69">
        <v>3.9081120682200042E-6</v>
      </c>
      <c r="BK2068" s="69">
        <v>0</v>
      </c>
      <c r="BL2068" s="69">
        <v>78.444288456821965</v>
      </c>
      <c r="BM2068" s="69">
        <v>-78.444288456821965</v>
      </c>
      <c r="BN2068" s="69">
        <v>0</v>
      </c>
      <c r="BO2068" s="69">
        <v>1.4130664060565943</v>
      </c>
      <c r="BP2068" s="69">
        <v>-1.4130664060565943</v>
      </c>
      <c r="BQ2068" s="69">
        <v>1413.0664060565944</v>
      </c>
      <c r="BR2068" s="69">
        <v>-1413.0664060565944</v>
      </c>
      <c r="BS2068" s="69">
        <v>0</v>
      </c>
      <c r="BT2068" s="69">
        <v>0</v>
      </c>
      <c r="BU2068" s="69">
        <v>1269.5092024539877</v>
      </c>
      <c r="BV2068" s="69">
        <v>0</v>
      </c>
    </row>
    <row r="2069" spans="1:74">
      <c r="A2069" s="113" t="s">
        <v>1037</v>
      </c>
      <c r="B2069" s="69" t="s">
        <v>421</v>
      </c>
      <c r="C2069" s="69" t="s">
        <v>422</v>
      </c>
      <c r="D2069" s="69" t="s">
        <v>423</v>
      </c>
      <c r="E2069" s="69" t="s">
        <v>422</v>
      </c>
      <c r="F2069" s="69">
        <v>0</v>
      </c>
      <c r="G2069" s="69">
        <v>0</v>
      </c>
      <c r="H2069" s="69">
        <v>14509</v>
      </c>
      <c r="I2069" s="69">
        <v>15</v>
      </c>
      <c r="J2069" s="69">
        <v>8</v>
      </c>
      <c r="K2069" s="69">
        <v>4707</v>
      </c>
      <c r="L2069" s="69">
        <v>3848</v>
      </c>
      <c r="M2069" s="69">
        <v>9</v>
      </c>
      <c r="N2069" s="69">
        <v>0</v>
      </c>
      <c r="O2069" s="69">
        <v>0</v>
      </c>
      <c r="P2069" s="69">
        <v>3082.43</v>
      </c>
      <c r="Q2069" s="69">
        <v>279.02</v>
      </c>
      <c r="R2069" s="69">
        <v>0</v>
      </c>
      <c r="S2069" s="69">
        <v>0</v>
      </c>
      <c r="T2069" s="69">
        <v>0</v>
      </c>
      <c r="U2069" s="69">
        <v>0</v>
      </c>
      <c r="V2069" s="69">
        <v>0</v>
      </c>
      <c r="W2069" s="69">
        <v>0</v>
      </c>
      <c r="X2069" s="69">
        <v>0</v>
      </c>
      <c r="Y2069" s="69">
        <v>0</v>
      </c>
      <c r="Z2069" s="69">
        <v>0</v>
      </c>
      <c r="AA2069" s="69">
        <v>0</v>
      </c>
      <c r="AB2069" s="69">
        <v>0</v>
      </c>
      <c r="AC2069" s="69">
        <v>0</v>
      </c>
      <c r="AD2069" s="69">
        <v>0</v>
      </c>
      <c r="AE2069" s="69">
        <v>0</v>
      </c>
      <c r="AF2069" s="69">
        <v>9853557</v>
      </c>
      <c r="AG2069" s="69">
        <v>-9853557</v>
      </c>
      <c r="AH2069" s="69">
        <v>0</v>
      </c>
      <c r="AI2069" s="69">
        <v>0</v>
      </c>
      <c r="AJ2069" s="69">
        <v>17</v>
      </c>
      <c r="AK2069" s="69">
        <v>-17</v>
      </c>
      <c r="AL2069" s="69">
        <v>139551</v>
      </c>
      <c r="AM2069" s="69">
        <v>100451</v>
      </c>
      <c r="AN2069" s="69">
        <v>-139551</v>
      </c>
      <c r="AO2069" s="69">
        <v>40</v>
      </c>
      <c r="AP2069" s="69">
        <v>-40</v>
      </c>
      <c r="AQ2069" s="69">
        <v>10599814</v>
      </c>
      <c r="AR2069" s="69">
        <v>122390</v>
      </c>
      <c r="AS2069" s="69">
        <v>7049787</v>
      </c>
      <c r="AT2069" s="69">
        <v>221439</v>
      </c>
      <c r="AU2069" s="69">
        <v>0</v>
      </c>
      <c r="AV2069" s="69">
        <v>172</v>
      </c>
      <c r="AW2069" s="69">
        <v>0</v>
      </c>
      <c r="AX2069" s="69">
        <v>0</v>
      </c>
      <c r="AY2069" s="69">
        <v>0</v>
      </c>
      <c r="AZ2069" s="69">
        <v>0</v>
      </c>
      <c r="BA2069" s="69">
        <v>579621</v>
      </c>
      <c r="BB2069" s="69">
        <v>0</v>
      </c>
      <c r="BC2069" s="69">
        <v>-579621</v>
      </c>
      <c r="BD2069" s="69">
        <v>0</v>
      </c>
      <c r="BE2069" s="69">
        <v>70.609003160135003</v>
      </c>
      <c r="BF2069" s="69">
        <v>-70.609003160135003</v>
      </c>
      <c r="BG2069" s="69">
        <v>246338.92499999999</v>
      </c>
      <c r="BH2069" s="69">
        <v>0</v>
      </c>
      <c r="BI2069" s="69">
        <v>-246338.92499999999</v>
      </c>
      <c r="BJ2069" s="69">
        <v>3.7736511225574336E-6</v>
      </c>
      <c r="BK2069" s="69">
        <v>0</v>
      </c>
      <c r="BL2069" s="69">
        <v>80.50949423972547</v>
      </c>
      <c r="BM2069" s="69">
        <v>-80.50949423972547</v>
      </c>
      <c r="BN2069" s="69">
        <v>0</v>
      </c>
      <c r="BO2069" s="69">
        <v>1.3977098882561985</v>
      </c>
      <c r="BP2069" s="69">
        <v>-1.3977098882561985</v>
      </c>
      <c r="BQ2069" s="69">
        <v>1397.7098882561984</v>
      </c>
      <c r="BR2069" s="69">
        <v>-1397.7098882561984</v>
      </c>
      <c r="BS2069" s="69">
        <v>0</v>
      </c>
      <c r="BT2069" s="69">
        <v>0</v>
      </c>
      <c r="BU2069" s="69">
        <v>1287.4360465116279</v>
      </c>
      <c r="BV2069" s="69">
        <v>0</v>
      </c>
    </row>
    <row r="2070" spans="1:74">
      <c r="A2070" s="113" t="s">
        <v>1038</v>
      </c>
      <c r="B2070" s="69" t="s">
        <v>421</v>
      </c>
      <c r="C2070" s="69" t="s">
        <v>422</v>
      </c>
      <c r="D2070" s="69" t="s">
        <v>423</v>
      </c>
      <c r="E2070" s="69" t="s">
        <v>422</v>
      </c>
      <c r="F2070" s="69">
        <v>0</v>
      </c>
      <c r="G2070" s="69">
        <v>0</v>
      </c>
      <c r="H2070" s="69">
        <v>14090</v>
      </c>
      <c r="I2070" s="69">
        <v>21</v>
      </c>
      <c r="J2070" s="69">
        <v>14</v>
      </c>
      <c r="K2070" s="69">
        <v>4638</v>
      </c>
      <c r="L2070" s="69">
        <v>3749</v>
      </c>
      <c r="M2070" s="69">
        <v>14</v>
      </c>
      <c r="N2070" s="69">
        <v>0</v>
      </c>
      <c r="O2070" s="69">
        <v>0</v>
      </c>
      <c r="P2070" s="69">
        <v>3037.95</v>
      </c>
      <c r="Q2070" s="69">
        <v>299.79000000000002</v>
      </c>
      <c r="R2070" s="69">
        <v>0</v>
      </c>
      <c r="S2070" s="69">
        <v>0</v>
      </c>
      <c r="T2070" s="69">
        <v>0</v>
      </c>
      <c r="U2070" s="69">
        <v>0</v>
      </c>
      <c r="V2070" s="69">
        <v>0</v>
      </c>
      <c r="W2070" s="69">
        <v>0</v>
      </c>
      <c r="X2070" s="69">
        <v>0</v>
      </c>
      <c r="Y2070" s="69">
        <v>0</v>
      </c>
      <c r="Z2070" s="69">
        <v>0</v>
      </c>
      <c r="AA2070" s="69">
        <v>0</v>
      </c>
      <c r="AB2070" s="69">
        <v>0</v>
      </c>
      <c r="AC2070" s="69">
        <v>0</v>
      </c>
      <c r="AD2070" s="69">
        <v>0</v>
      </c>
      <c r="AE2070" s="69">
        <v>0</v>
      </c>
      <c r="AF2070" s="69">
        <v>10517002</v>
      </c>
      <c r="AG2070" s="69">
        <v>-10517002</v>
      </c>
      <c r="AH2070" s="69">
        <v>0</v>
      </c>
      <c r="AI2070" s="69">
        <v>0</v>
      </c>
      <c r="AJ2070" s="69">
        <v>18</v>
      </c>
      <c r="AK2070" s="69">
        <v>-18</v>
      </c>
      <c r="AL2070" s="69">
        <v>147022</v>
      </c>
      <c r="AM2070" s="69">
        <v>104580</v>
      </c>
      <c r="AN2070" s="69">
        <v>-147022</v>
      </c>
      <c r="AO2070" s="69">
        <v>42</v>
      </c>
      <c r="AP2070" s="69">
        <v>-42</v>
      </c>
      <c r="AQ2070" s="69">
        <v>11307140</v>
      </c>
      <c r="AR2070" s="69">
        <v>126837</v>
      </c>
      <c r="AS2070" s="69">
        <v>7600494</v>
      </c>
      <c r="AT2070" s="69">
        <v>235529</v>
      </c>
      <c r="AU2070" s="69">
        <v>0</v>
      </c>
      <c r="AV2070" s="69">
        <v>186</v>
      </c>
      <c r="AW2070" s="69">
        <v>0</v>
      </c>
      <c r="AX2070" s="69">
        <v>0</v>
      </c>
      <c r="AY2070" s="69">
        <v>0</v>
      </c>
      <c r="AZ2070" s="69">
        <v>0</v>
      </c>
      <c r="BA2070" s="69">
        <v>584277.88888888888</v>
      </c>
      <c r="BB2070" s="69">
        <v>0</v>
      </c>
      <c r="BC2070" s="69">
        <v>-584277.88888888888</v>
      </c>
      <c r="BD2070" s="69">
        <v>0</v>
      </c>
      <c r="BE2070" s="69">
        <v>71.533525594808935</v>
      </c>
      <c r="BF2070" s="69">
        <v>-71.533525594808935</v>
      </c>
      <c r="BG2070" s="69">
        <v>250404.80952380953</v>
      </c>
      <c r="BH2070" s="69">
        <v>0</v>
      </c>
      <c r="BI2070" s="69">
        <v>-250404.80952380953</v>
      </c>
      <c r="BJ2070" s="69">
        <v>3.7144671420005415E-6</v>
      </c>
      <c r="BK2070" s="69">
        <v>0</v>
      </c>
      <c r="BL2070" s="69">
        <v>82.917460993243296</v>
      </c>
      <c r="BM2070" s="69">
        <v>-82.917460993243296</v>
      </c>
      <c r="BN2070" s="69">
        <v>0</v>
      </c>
      <c r="BO2070" s="69">
        <v>1.3837261104344007</v>
      </c>
      <c r="BP2070" s="69">
        <v>-1.3837261104344007</v>
      </c>
      <c r="BQ2070" s="69">
        <v>1383.7261104344007</v>
      </c>
      <c r="BR2070" s="69">
        <v>-1383.7261104344007</v>
      </c>
      <c r="BS2070" s="69">
        <v>0</v>
      </c>
      <c r="BT2070" s="69">
        <v>0</v>
      </c>
      <c r="BU2070" s="69">
        <v>1266.2849462365591</v>
      </c>
      <c r="BV2070" s="69">
        <v>0</v>
      </c>
    </row>
    <row r="2071" spans="1:74">
      <c r="A2071" s="113" t="s">
        <v>1039</v>
      </c>
      <c r="B2071" s="69" t="s">
        <v>421</v>
      </c>
      <c r="C2071" s="69" t="s">
        <v>422</v>
      </c>
      <c r="D2071" s="69" t="s">
        <v>423</v>
      </c>
      <c r="E2071" s="69" t="s">
        <v>422</v>
      </c>
      <c r="F2071" s="69">
        <v>0</v>
      </c>
      <c r="G2071" s="69">
        <v>0</v>
      </c>
      <c r="H2071" s="69">
        <v>13477</v>
      </c>
      <c r="I2071" s="69">
        <v>14</v>
      </c>
      <c r="J2071" s="69">
        <v>7</v>
      </c>
      <c r="K2071" s="69">
        <v>4907</v>
      </c>
      <c r="L2071" s="69">
        <v>3586</v>
      </c>
      <c r="M2071" s="69">
        <v>7</v>
      </c>
      <c r="N2071" s="69">
        <v>0</v>
      </c>
      <c r="O2071" s="69">
        <v>0</v>
      </c>
      <c r="P2071" s="69">
        <v>2746.48</v>
      </c>
      <c r="Q2071" s="69">
        <v>641.76</v>
      </c>
      <c r="R2071" s="69">
        <v>0</v>
      </c>
      <c r="S2071" s="69">
        <v>0</v>
      </c>
      <c r="T2071" s="69">
        <v>0</v>
      </c>
      <c r="U2071" s="69">
        <v>0</v>
      </c>
      <c r="V2071" s="69">
        <v>0</v>
      </c>
      <c r="W2071" s="69">
        <v>0</v>
      </c>
      <c r="X2071" s="69">
        <v>0</v>
      </c>
      <c r="Y2071" s="69">
        <v>0</v>
      </c>
      <c r="Z2071" s="69">
        <v>0</v>
      </c>
      <c r="AA2071" s="69">
        <v>0</v>
      </c>
      <c r="AB2071" s="69">
        <v>0</v>
      </c>
      <c r="AC2071" s="69">
        <v>0</v>
      </c>
      <c r="AD2071" s="69">
        <v>0</v>
      </c>
      <c r="AE2071" s="69">
        <v>0</v>
      </c>
      <c r="AF2071" s="69">
        <v>11161194</v>
      </c>
      <c r="AG2071" s="69">
        <v>-11161194</v>
      </c>
      <c r="AH2071" s="69">
        <v>0</v>
      </c>
      <c r="AI2071" s="69">
        <v>0</v>
      </c>
      <c r="AJ2071" s="69">
        <v>20</v>
      </c>
      <c r="AK2071" s="69">
        <v>-20</v>
      </c>
      <c r="AL2071" s="69">
        <v>154508</v>
      </c>
      <c r="AM2071" s="69">
        <v>108604</v>
      </c>
      <c r="AN2071" s="69">
        <v>-154508</v>
      </c>
      <c r="AO2071" s="69">
        <v>52</v>
      </c>
      <c r="AP2071" s="69">
        <v>-52</v>
      </c>
      <c r="AQ2071" s="69">
        <v>11936165</v>
      </c>
      <c r="AR2071" s="69">
        <v>131213</v>
      </c>
      <c r="AS2071" s="69">
        <v>8086887</v>
      </c>
      <c r="AT2071" s="69">
        <v>249006</v>
      </c>
      <c r="AU2071" s="69">
        <v>0</v>
      </c>
      <c r="AV2071" s="69">
        <v>193</v>
      </c>
      <c r="AW2071" s="69">
        <v>0</v>
      </c>
      <c r="AX2071" s="69">
        <v>0</v>
      </c>
      <c r="AY2071" s="69">
        <v>0</v>
      </c>
      <c r="AZ2071" s="69">
        <v>0</v>
      </c>
      <c r="BA2071" s="69">
        <v>558059.69999999995</v>
      </c>
      <c r="BB2071" s="69">
        <v>0</v>
      </c>
      <c r="BC2071" s="69">
        <v>-558059.69999999995</v>
      </c>
      <c r="BD2071" s="69">
        <v>0</v>
      </c>
      <c r="BE2071" s="69">
        <v>72.23699743702592</v>
      </c>
      <c r="BF2071" s="69">
        <v>-72.23699743702592</v>
      </c>
      <c r="BG2071" s="69">
        <v>214638.34615384616</v>
      </c>
      <c r="BH2071" s="69">
        <v>0</v>
      </c>
      <c r="BI2071" s="69">
        <v>-214638.34615384616</v>
      </c>
      <c r="BJ2071" s="69">
        <v>4.356508141434037E-6</v>
      </c>
      <c r="BK2071" s="69">
        <v>0</v>
      </c>
      <c r="BL2071" s="69">
        <v>85.061647855014371</v>
      </c>
      <c r="BM2071" s="69">
        <v>-85.061647855014371</v>
      </c>
      <c r="BN2071" s="69">
        <v>0</v>
      </c>
      <c r="BO2071" s="69">
        <v>1.3801595100809496</v>
      </c>
      <c r="BP2071" s="69">
        <v>-1.3801595100809496</v>
      </c>
      <c r="BQ2071" s="69">
        <v>1380.1595100809495</v>
      </c>
      <c r="BR2071" s="69">
        <v>-1380.1595100809495</v>
      </c>
      <c r="BS2071" s="69">
        <v>0</v>
      </c>
      <c r="BT2071" s="69">
        <v>0</v>
      </c>
      <c r="BU2071" s="69">
        <v>1290.1865284974094</v>
      </c>
      <c r="BV2071" s="69">
        <v>0</v>
      </c>
    </row>
    <row r="2072" spans="1:74">
      <c r="A2072" s="113" t="s">
        <v>1040</v>
      </c>
      <c r="B2072" s="69" t="s">
        <v>421</v>
      </c>
      <c r="C2072" s="69" t="s">
        <v>422</v>
      </c>
      <c r="D2072" s="69" t="s">
        <v>423</v>
      </c>
      <c r="E2072" s="69" t="s">
        <v>422</v>
      </c>
      <c r="F2072" s="69">
        <v>0</v>
      </c>
      <c r="G2072" s="69">
        <v>0</v>
      </c>
      <c r="H2072" s="69">
        <v>13437</v>
      </c>
      <c r="I2072" s="69">
        <v>12</v>
      </c>
      <c r="J2072" s="69">
        <v>6</v>
      </c>
      <c r="K2072" s="69">
        <v>4956</v>
      </c>
      <c r="L2072" s="69">
        <v>3596</v>
      </c>
      <c r="M2072" s="69">
        <v>6</v>
      </c>
      <c r="N2072" s="69">
        <v>0</v>
      </c>
      <c r="O2072" s="69">
        <v>0</v>
      </c>
      <c r="P2072" s="69">
        <v>2711.26</v>
      </c>
      <c r="Q2072" s="69">
        <v>584.22</v>
      </c>
      <c r="R2072" s="69">
        <v>0</v>
      </c>
      <c r="S2072" s="69">
        <v>0</v>
      </c>
      <c r="T2072" s="69">
        <v>0</v>
      </c>
      <c r="U2072" s="69">
        <v>0</v>
      </c>
      <c r="V2072" s="69">
        <v>0</v>
      </c>
      <c r="W2072" s="69">
        <v>0</v>
      </c>
      <c r="X2072" s="69">
        <v>0</v>
      </c>
      <c r="Y2072" s="69">
        <v>0</v>
      </c>
      <c r="Z2072" s="69">
        <v>0</v>
      </c>
      <c r="AA2072" s="69">
        <v>0</v>
      </c>
      <c r="AB2072" s="69">
        <v>0</v>
      </c>
      <c r="AC2072" s="69">
        <v>0</v>
      </c>
      <c r="AD2072" s="69">
        <v>0</v>
      </c>
      <c r="AE2072" s="69">
        <v>0</v>
      </c>
      <c r="AF2072" s="69">
        <v>11831264</v>
      </c>
      <c r="AG2072" s="69">
        <v>-11831264</v>
      </c>
      <c r="AH2072" s="69">
        <v>0</v>
      </c>
      <c r="AI2072" s="69">
        <v>0</v>
      </c>
      <c r="AJ2072" s="69">
        <v>20</v>
      </c>
      <c r="AK2072" s="69">
        <v>-20</v>
      </c>
      <c r="AL2072" s="69">
        <v>161222</v>
      </c>
      <c r="AM2072" s="69">
        <v>112767</v>
      </c>
      <c r="AN2072" s="69">
        <v>-161222</v>
      </c>
      <c r="AO2072" s="69">
        <v>55</v>
      </c>
      <c r="AP2072" s="69">
        <v>-55</v>
      </c>
      <c r="AQ2072" s="69">
        <v>12588493</v>
      </c>
      <c r="AR2072" s="69">
        <v>135705</v>
      </c>
      <c r="AS2072" s="69">
        <v>8577598</v>
      </c>
      <c r="AT2072" s="69">
        <v>262443</v>
      </c>
      <c r="AU2072" s="69">
        <v>0</v>
      </c>
      <c r="AV2072" s="69">
        <v>199</v>
      </c>
      <c r="AW2072" s="69">
        <v>0</v>
      </c>
      <c r="AX2072" s="69">
        <v>0</v>
      </c>
      <c r="AY2072" s="69">
        <v>0</v>
      </c>
      <c r="AZ2072" s="69">
        <v>0</v>
      </c>
      <c r="BA2072" s="69">
        <v>591563.19999999995</v>
      </c>
      <c r="BB2072" s="69">
        <v>0</v>
      </c>
      <c r="BC2072" s="69">
        <v>-591563.19999999995</v>
      </c>
      <c r="BD2072" s="69">
        <v>0</v>
      </c>
      <c r="BE2072" s="69">
        <v>73.384922653235904</v>
      </c>
      <c r="BF2072" s="69">
        <v>-73.384922653235904</v>
      </c>
      <c r="BG2072" s="69">
        <v>215113.8909090909</v>
      </c>
      <c r="BH2072" s="69">
        <v>0</v>
      </c>
      <c r="BI2072" s="69">
        <v>-215113.8909090909</v>
      </c>
      <c r="BJ2072" s="69">
        <v>4.369069435078528E-6</v>
      </c>
      <c r="BK2072" s="69">
        <v>0</v>
      </c>
      <c r="BL2072" s="69">
        <v>87.183699937364139</v>
      </c>
      <c r="BM2072" s="69">
        <v>-87.183699937364139</v>
      </c>
      <c r="BN2072" s="69">
        <v>0</v>
      </c>
      <c r="BO2072" s="69">
        <v>1.3793213438074388</v>
      </c>
      <c r="BP2072" s="69">
        <v>-1.3793213438074388</v>
      </c>
      <c r="BQ2072" s="69">
        <v>1379.3213438074388</v>
      </c>
      <c r="BR2072" s="69">
        <v>-1379.3213438074388</v>
      </c>
      <c r="BS2072" s="69">
        <v>0</v>
      </c>
      <c r="BT2072" s="69">
        <v>0</v>
      </c>
      <c r="BU2072" s="69">
        <v>1318.8090452261306</v>
      </c>
      <c r="BV2072" s="69">
        <v>0</v>
      </c>
    </row>
    <row r="2073" spans="1:74">
      <c r="A2073" s="113" t="s">
        <v>1041</v>
      </c>
      <c r="B2073" s="69" t="s">
        <v>421</v>
      </c>
      <c r="C2073" s="69" t="s">
        <v>422</v>
      </c>
      <c r="D2073" s="69" t="s">
        <v>423</v>
      </c>
      <c r="E2073" s="69" t="s">
        <v>422</v>
      </c>
      <c r="F2073" s="69">
        <v>0</v>
      </c>
      <c r="G2073" s="69">
        <v>0</v>
      </c>
      <c r="H2073" s="69">
        <v>13181</v>
      </c>
      <c r="I2073" s="69">
        <v>15</v>
      </c>
      <c r="J2073" s="69">
        <v>9</v>
      </c>
      <c r="K2073" s="69">
        <v>5084</v>
      </c>
      <c r="L2073" s="69">
        <v>3636</v>
      </c>
      <c r="M2073" s="69">
        <v>9</v>
      </c>
      <c r="N2073" s="69">
        <v>0</v>
      </c>
      <c r="O2073" s="69">
        <v>0</v>
      </c>
      <c r="P2073" s="69">
        <v>2592.64</v>
      </c>
      <c r="Q2073" s="69">
        <v>488.19</v>
      </c>
      <c r="R2073" s="69">
        <v>0</v>
      </c>
      <c r="S2073" s="69">
        <v>0</v>
      </c>
      <c r="T2073" s="69">
        <v>0</v>
      </c>
      <c r="U2073" s="69">
        <v>0</v>
      </c>
      <c r="V2073" s="69">
        <v>0</v>
      </c>
      <c r="W2073" s="69">
        <v>0</v>
      </c>
      <c r="X2073" s="69">
        <v>0</v>
      </c>
      <c r="Y2073" s="69">
        <v>0</v>
      </c>
      <c r="Z2073" s="69">
        <v>0</v>
      </c>
      <c r="AA2073" s="69">
        <v>0</v>
      </c>
      <c r="AB2073" s="69">
        <v>0</v>
      </c>
      <c r="AC2073" s="69">
        <v>0</v>
      </c>
      <c r="AD2073" s="69">
        <v>0</v>
      </c>
      <c r="AE2073" s="69">
        <v>0</v>
      </c>
      <c r="AF2073" s="69">
        <v>12425738</v>
      </c>
      <c r="AG2073" s="69">
        <v>-12425738</v>
      </c>
      <c r="AH2073" s="69">
        <v>0</v>
      </c>
      <c r="AI2073" s="69">
        <v>0</v>
      </c>
      <c r="AJ2073" s="69">
        <v>20</v>
      </c>
      <c r="AK2073" s="69">
        <v>-20</v>
      </c>
      <c r="AL2073" s="69">
        <v>167201</v>
      </c>
      <c r="AM2073" s="69">
        <v>116343</v>
      </c>
      <c r="AN2073" s="69">
        <v>-167201</v>
      </c>
      <c r="AO2073" s="69">
        <v>59</v>
      </c>
      <c r="AP2073" s="69">
        <v>-59</v>
      </c>
      <c r="AQ2073" s="69">
        <v>13196878</v>
      </c>
      <c r="AR2073" s="69">
        <v>139724</v>
      </c>
      <c r="AS2073" s="69">
        <v>9048305</v>
      </c>
      <c r="AT2073" s="69">
        <v>275624</v>
      </c>
      <c r="AU2073" s="69">
        <v>0</v>
      </c>
      <c r="AV2073" s="69">
        <v>208</v>
      </c>
      <c r="AW2073" s="69">
        <v>0</v>
      </c>
      <c r="AX2073" s="69">
        <v>0</v>
      </c>
      <c r="AY2073" s="69">
        <v>0</v>
      </c>
      <c r="AZ2073" s="69">
        <v>0</v>
      </c>
      <c r="BA2073" s="69">
        <v>621286.9</v>
      </c>
      <c r="BB2073" s="69">
        <v>0</v>
      </c>
      <c r="BC2073" s="69">
        <v>-621286.9</v>
      </c>
      <c r="BD2073" s="69">
        <v>0</v>
      </c>
      <c r="BE2073" s="69">
        <v>74.316170357832789</v>
      </c>
      <c r="BF2073" s="69">
        <v>-74.316170357832789</v>
      </c>
      <c r="BG2073" s="69">
        <v>210605.72881355931</v>
      </c>
      <c r="BH2073" s="69">
        <v>0</v>
      </c>
      <c r="BI2073" s="69">
        <v>-210605.72881355931</v>
      </c>
      <c r="BJ2073" s="69">
        <v>4.4707543708443774E-6</v>
      </c>
      <c r="BK2073" s="69">
        <v>0</v>
      </c>
      <c r="BL2073" s="69">
        <v>88.930591737997773</v>
      </c>
      <c r="BM2073" s="69">
        <v>-88.930591737997773</v>
      </c>
      <c r="BN2073" s="69">
        <v>0</v>
      </c>
      <c r="BO2073" s="69">
        <v>1.3732669267890505</v>
      </c>
      <c r="BP2073" s="69">
        <v>-1.3732669267890505</v>
      </c>
      <c r="BQ2073" s="69">
        <v>1373.2669267890506</v>
      </c>
      <c r="BR2073" s="69">
        <v>-1373.2669267890506</v>
      </c>
      <c r="BS2073" s="69">
        <v>0</v>
      </c>
      <c r="BT2073" s="69">
        <v>0</v>
      </c>
      <c r="BU2073" s="69">
        <v>1325.1153846153845</v>
      </c>
      <c r="BV2073" s="69">
        <v>0</v>
      </c>
    </row>
    <row r="2074" spans="1:74">
      <c r="A2074" s="113" t="s">
        <v>1042</v>
      </c>
      <c r="B2074" s="69" t="s">
        <v>421</v>
      </c>
      <c r="C2074" s="69" t="s">
        <v>422</v>
      </c>
      <c r="D2074" s="69" t="s">
        <v>423</v>
      </c>
      <c r="E2074" s="69" t="s">
        <v>422</v>
      </c>
      <c r="F2074" s="69">
        <v>0</v>
      </c>
      <c r="G2074" s="69">
        <v>0</v>
      </c>
      <c r="H2074" s="69">
        <v>14774</v>
      </c>
      <c r="I2074" s="69">
        <v>18</v>
      </c>
      <c r="J2074" s="69">
        <v>10</v>
      </c>
      <c r="K2074" s="69">
        <v>5536</v>
      </c>
      <c r="L2074" s="69">
        <v>3833</v>
      </c>
      <c r="M2074" s="69">
        <v>13</v>
      </c>
      <c r="N2074" s="69">
        <v>0</v>
      </c>
      <c r="O2074" s="69">
        <v>0</v>
      </c>
      <c r="P2074" s="69">
        <v>2668.71</v>
      </c>
      <c r="Q2074" s="69">
        <v>301.51</v>
      </c>
      <c r="R2074" s="69">
        <v>0</v>
      </c>
      <c r="S2074" s="69">
        <v>0</v>
      </c>
      <c r="T2074" s="69">
        <v>0</v>
      </c>
      <c r="U2074" s="69">
        <v>0</v>
      </c>
      <c r="V2074" s="69">
        <v>0</v>
      </c>
      <c r="W2074" s="69">
        <v>0</v>
      </c>
      <c r="X2074" s="69">
        <v>0</v>
      </c>
      <c r="Y2074" s="69">
        <v>0</v>
      </c>
      <c r="Z2074" s="69">
        <v>0</v>
      </c>
      <c r="AA2074" s="69">
        <v>0</v>
      </c>
      <c r="AB2074" s="69">
        <v>0</v>
      </c>
      <c r="AC2074" s="69">
        <v>0</v>
      </c>
      <c r="AD2074" s="69">
        <v>0</v>
      </c>
      <c r="AE2074" s="69">
        <v>0</v>
      </c>
      <c r="AF2074" s="69">
        <v>13045914</v>
      </c>
      <c r="AG2074" s="69">
        <v>-13045914</v>
      </c>
      <c r="AH2074" s="69">
        <v>0</v>
      </c>
      <c r="AI2074" s="69">
        <v>0</v>
      </c>
      <c r="AJ2074" s="69">
        <v>22</v>
      </c>
      <c r="AK2074" s="69">
        <v>-22</v>
      </c>
      <c r="AL2074" s="69">
        <v>174558</v>
      </c>
      <c r="AM2074" s="69">
        <v>120279</v>
      </c>
      <c r="AN2074" s="69">
        <v>-174558</v>
      </c>
      <c r="AO2074" s="69">
        <v>66</v>
      </c>
      <c r="AP2074" s="69">
        <v>-66</v>
      </c>
      <c r="AQ2074" s="69">
        <v>13851182</v>
      </c>
      <c r="AR2074" s="69">
        <v>144148</v>
      </c>
      <c r="AS2074" s="69">
        <v>9567160</v>
      </c>
      <c r="AT2074" s="69">
        <v>290398</v>
      </c>
      <c r="AU2074" s="69">
        <v>0</v>
      </c>
      <c r="AV2074" s="69">
        <v>221</v>
      </c>
      <c r="AW2074" s="69">
        <v>0</v>
      </c>
      <c r="AX2074" s="69">
        <v>0</v>
      </c>
      <c r="AY2074" s="69">
        <v>0</v>
      </c>
      <c r="AZ2074" s="69">
        <v>0</v>
      </c>
      <c r="BA2074" s="69">
        <v>592996.09090909094</v>
      </c>
      <c r="BB2074" s="69">
        <v>0</v>
      </c>
      <c r="BC2074" s="69">
        <v>-592996.09090909094</v>
      </c>
      <c r="BD2074" s="69">
        <v>0</v>
      </c>
      <c r="BE2074" s="69">
        <v>74.736843914343652</v>
      </c>
      <c r="BF2074" s="69">
        <v>-74.736843914343652</v>
      </c>
      <c r="BG2074" s="69">
        <v>197665.36363636365</v>
      </c>
      <c r="BH2074" s="69">
        <v>0</v>
      </c>
      <c r="BI2074" s="69">
        <v>-197665.36363636365</v>
      </c>
      <c r="BJ2074" s="69">
        <v>4.764936306518823E-6</v>
      </c>
      <c r="BK2074" s="69">
        <v>0</v>
      </c>
      <c r="BL2074" s="69">
        <v>90.50360740350196</v>
      </c>
      <c r="BM2074" s="69">
        <v>-90.50360740350196</v>
      </c>
      <c r="BN2074" s="69">
        <v>0</v>
      </c>
      <c r="BO2074" s="69">
        <v>1.3636140714694851</v>
      </c>
      <c r="BP2074" s="69">
        <v>-1.3636140714694851</v>
      </c>
      <c r="BQ2074" s="69">
        <v>1363.614071469485</v>
      </c>
      <c r="BR2074" s="69">
        <v>-1363.614071469485</v>
      </c>
      <c r="BS2074" s="69">
        <v>0</v>
      </c>
      <c r="BT2074" s="69">
        <v>0</v>
      </c>
      <c r="BU2074" s="69">
        <v>1314.0180995475114</v>
      </c>
      <c r="BV2074" s="69">
        <v>0</v>
      </c>
    </row>
    <row r="2075" spans="1:74">
      <c r="A2075" s="113" t="s">
        <v>1043</v>
      </c>
      <c r="B2075" s="69" t="s">
        <v>421</v>
      </c>
      <c r="C2075" s="69" t="s">
        <v>422</v>
      </c>
      <c r="D2075" s="69" t="s">
        <v>423</v>
      </c>
      <c r="E2075" s="69" t="s">
        <v>422</v>
      </c>
      <c r="F2075" s="69">
        <v>0</v>
      </c>
      <c r="G2075" s="69">
        <v>0</v>
      </c>
      <c r="H2075" s="69">
        <v>14864</v>
      </c>
      <c r="I2075" s="69">
        <v>23</v>
      </c>
      <c r="J2075" s="69">
        <v>12</v>
      </c>
      <c r="K2075" s="69">
        <v>5299</v>
      </c>
      <c r="L2075" s="69">
        <v>3857</v>
      </c>
      <c r="M2075" s="69">
        <v>14</v>
      </c>
      <c r="N2075" s="69">
        <v>0</v>
      </c>
      <c r="O2075" s="69">
        <v>0</v>
      </c>
      <c r="P2075" s="69">
        <v>2805.06</v>
      </c>
      <c r="Q2075" s="69">
        <v>353.9</v>
      </c>
      <c r="R2075" s="69">
        <v>0</v>
      </c>
      <c r="S2075" s="69">
        <v>0</v>
      </c>
      <c r="T2075" s="69">
        <v>0</v>
      </c>
      <c r="U2075" s="69">
        <v>0</v>
      </c>
      <c r="V2075" s="69">
        <v>0</v>
      </c>
      <c r="W2075" s="69">
        <v>0</v>
      </c>
      <c r="X2075" s="69">
        <v>0</v>
      </c>
      <c r="Y2075" s="69">
        <v>0</v>
      </c>
      <c r="Z2075" s="69">
        <v>0</v>
      </c>
      <c r="AA2075" s="69">
        <v>0</v>
      </c>
      <c r="AB2075" s="69">
        <v>0</v>
      </c>
      <c r="AC2075" s="69">
        <v>0</v>
      </c>
      <c r="AD2075" s="69">
        <v>0</v>
      </c>
      <c r="AE2075" s="69">
        <v>0</v>
      </c>
      <c r="AF2075" s="69">
        <v>13586337</v>
      </c>
      <c r="AG2075" s="69">
        <v>-13586337</v>
      </c>
      <c r="AH2075" s="69">
        <v>0</v>
      </c>
      <c r="AI2075" s="69">
        <v>0</v>
      </c>
      <c r="AJ2075" s="69">
        <v>24</v>
      </c>
      <c r="AK2075" s="69">
        <v>-24</v>
      </c>
      <c r="AL2075" s="69">
        <v>180472</v>
      </c>
      <c r="AM2075" s="69">
        <v>123760</v>
      </c>
      <c r="AN2075" s="69">
        <v>-180472</v>
      </c>
      <c r="AO2075" s="69">
        <v>70</v>
      </c>
      <c r="AP2075" s="69">
        <v>-70</v>
      </c>
      <c r="AQ2075" s="69">
        <v>14388739</v>
      </c>
      <c r="AR2075" s="69">
        <v>147825</v>
      </c>
      <c r="AS2075" s="69">
        <v>9967231</v>
      </c>
      <c r="AT2075" s="69">
        <v>305262</v>
      </c>
      <c r="AU2075" s="69">
        <v>0</v>
      </c>
      <c r="AV2075" s="69">
        <v>235</v>
      </c>
      <c r="AW2075" s="69">
        <v>0</v>
      </c>
      <c r="AX2075" s="69">
        <v>0</v>
      </c>
      <c r="AY2075" s="69">
        <v>0</v>
      </c>
      <c r="AZ2075" s="69">
        <v>0</v>
      </c>
      <c r="BA2075" s="69">
        <v>566097.375</v>
      </c>
      <c r="BB2075" s="69">
        <v>0</v>
      </c>
      <c r="BC2075" s="69">
        <v>-566097.375</v>
      </c>
      <c r="BD2075" s="69">
        <v>0</v>
      </c>
      <c r="BE2075" s="69">
        <v>75.282243228866534</v>
      </c>
      <c r="BF2075" s="69">
        <v>-75.282243228866534</v>
      </c>
      <c r="BG2075" s="69">
        <v>194090.52857142859</v>
      </c>
      <c r="BH2075" s="69">
        <v>0</v>
      </c>
      <c r="BI2075" s="69">
        <v>-194090.52857142859</v>
      </c>
      <c r="BJ2075" s="69">
        <v>4.8649155426337217E-6</v>
      </c>
      <c r="BK2075" s="69">
        <v>0</v>
      </c>
      <c r="BL2075" s="69">
        <v>91.90824961948249</v>
      </c>
      <c r="BM2075" s="69">
        <v>-91.90824961948249</v>
      </c>
      <c r="BN2075" s="69">
        <v>0</v>
      </c>
      <c r="BO2075" s="69">
        <v>1.3631004438444339</v>
      </c>
      <c r="BP2075" s="69">
        <v>-1.3631004438444339</v>
      </c>
      <c r="BQ2075" s="69">
        <v>1363.1004438444338</v>
      </c>
      <c r="BR2075" s="69">
        <v>-1363.1004438444338</v>
      </c>
      <c r="BS2075" s="69">
        <v>0</v>
      </c>
      <c r="BT2075" s="69">
        <v>0</v>
      </c>
      <c r="BU2075" s="69">
        <v>1298.9872340425532</v>
      </c>
      <c r="BV2075" s="69">
        <v>0</v>
      </c>
    </row>
    <row r="2076" spans="1:74">
      <c r="A2076" s="113" t="s">
        <v>1044</v>
      </c>
      <c r="B2076" s="69" t="s">
        <v>421</v>
      </c>
      <c r="C2076" s="69" t="s">
        <v>422</v>
      </c>
      <c r="D2076" s="69" t="s">
        <v>423</v>
      </c>
      <c r="E2076" s="69" t="s">
        <v>422</v>
      </c>
      <c r="F2076" s="69">
        <v>0</v>
      </c>
      <c r="G2076" s="69">
        <v>0</v>
      </c>
      <c r="H2076" s="69">
        <v>14355</v>
      </c>
      <c r="I2076" s="69">
        <v>12</v>
      </c>
      <c r="J2076" s="69">
        <v>7</v>
      </c>
      <c r="K2076" s="69">
        <v>4924</v>
      </c>
      <c r="L2076" s="69">
        <v>3805</v>
      </c>
      <c r="M2076" s="69">
        <v>8</v>
      </c>
      <c r="N2076" s="69">
        <v>0</v>
      </c>
      <c r="O2076" s="69">
        <v>0</v>
      </c>
      <c r="P2076" s="69">
        <v>2915.31</v>
      </c>
      <c r="Q2076" s="69">
        <v>598.13</v>
      </c>
      <c r="R2076" s="69">
        <v>0</v>
      </c>
      <c r="S2076" s="69">
        <v>0</v>
      </c>
      <c r="T2076" s="69">
        <v>0</v>
      </c>
      <c r="U2076" s="69">
        <v>0</v>
      </c>
      <c r="V2076" s="69">
        <v>0</v>
      </c>
      <c r="W2076" s="69">
        <v>0</v>
      </c>
      <c r="X2076" s="69">
        <v>0</v>
      </c>
      <c r="Y2076" s="69">
        <v>0</v>
      </c>
      <c r="Z2076" s="69">
        <v>0</v>
      </c>
      <c r="AA2076" s="69">
        <v>0</v>
      </c>
      <c r="AB2076" s="69">
        <v>0</v>
      </c>
      <c r="AC2076" s="69">
        <v>0</v>
      </c>
      <c r="AD2076" s="69">
        <v>0</v>
      </c>
      <c r="AE2076" s="69">
        <v>0</v>
      </c>
      <c r="AF2076" s="69">
        <v>14118950</v>
      </c>
      <c r="AG2076" s="69">
        <v>-14118950</v>
      </c>
      <c r="AH2076" s="69">
        <v>0</v>
      </c>
      <c r="AI2076" s="69">
        <v>0</v>
      </c>
      <c r="AJ2076" s="69">
        <v>26</v>
      </c>
      <c r="AK2076" s="69">
        <v>-26</v>
      </c>
      <c r="AL2076" s="69">
        <v>186076</v>
      </c>
      <c r="AM2076" s="69">
        <v>127130</v>
      </c>
      <c r="AN2076" s="69">
        <v>-186076</v>
      </c>
      <c r="AO2076" s="69">
        <v>73</v>
      </c>
      <c r="AP2076" s="69">
        <v>-73</v>
      </c>
      <c r="AQ2076" s="69">
        <v>14918259</v>
      </c>
      <c r="AR2076" s="69">
        <v>151369</v>
      </c>
      <c r="AS2076" s="69">
        <v>10351014</v>
      </c>
      <c r="AT2076" s="69">
        <v>319617</v>
      </c>
      <c r="AU2076" s="69">
        <v>0</v>
      </c>
      <c r="AV2076" s="69">
        <v>243</v>
      </c>
      <c r="AW2076" s="69">
        <v>0</v>
      </c>
      <c r="AX2076" s="69">
        <v>0</v>
      </c>
      <c r="AY2076" s="69">
        <v>0</v>
      </c>
      <c r="AZ2076" s="69">
        <v>0</v>
      </c>
      <c r="BA2076" s="69">
        <v>543036.5384615385</v>
      </c>
      <c r="BB2076" s="69">
        <v>0</v>
      </c>
      <c r="BC2076" s="69">
        <v>-543036.5384615385</v>
      </c>
      <c r="BD2076" s="69">
        <v>0</v>
      </c>
      <c r="BE2076" s="69">
        <v>75.877329693243624</v>
      </c>
      <c r="BF2076" s="69">
        <v>-75.877329693243624</v>
      </c>
      <c r="BG2076" s="69">
        <v>193410.27397260274</v>
      </c>
      <c r="BH2076" s="69">
        <v>0</v>
      </c>
      <c r="BI2076" s="69">
        <v>-193410.27397260274</v>
      </c>
      <c r="BJ2076" s="69">
        <v>4.8933323922047473E-6</v>
      </c>
      <c r="BK2076" s="69">
        <v>0</v>
      </c>
      <c r="BL2076" s="69">
        <v>93.275043106580611</v>
      </c>
      <c r="BM2076" s="69">
        <v>-93.275043106580611</v>
      </c>
      <c r="BN2076" s="69">
        <v>0</v>
      </c>
      <c r="BO2076" s="69">
        <v>1.3640161244106133</v>
      </c>
      <c r="BP2076" s="69">
        <v>-1.3640161244106133</v>
      </c>
      <c r="BQ2076" s="69">
        <v>1364.0161244106132</v>
      </c>
      <c r="BR2076" s="69">
        <v>-1364.0161244106132</v>
      </c>
      <c r="BS2076" s="69">
        <v>0</v>
      </c>
      <c r="BT2076" s="69">
        <v>0</v>
      </c>
      <c r="BU2076" s="69">
        <v>1315.2962962962963</v>
      </c>
      <c r="BV2076" s="69">
        <v>0</v>
      </c>
    </row>
    <row r="2077" spans="1:74">
      <c r="A2077" s="113" t="s">
        <v>1045</v>
      </c>
      <c r="B2077" s="69" t="s">
        <v>421</v>
      </c>
      <c r="C2077" s="69" t="s">
        <v>422</v>
      </c>
      <c r="D2077" s="69" t="s">
        <v>423</v>
      </c>
      <c r="E2077" s="69" t="s">
        <v>422</v>
      </c>
      <c r="F2077" s="69">
        <v>0</v>
      </c>
      <c r="G2077" s="69">
        <v>0</v>
      </c>
      <c r="H2077" s="69">
        <v>14051</v>
      </c>
      <c r="I2077" s="69">
        <v>18</v>
      </c>
      <c r="J2077" s="69">
        <v>12</v>
      </c>
      <c r="K2077" s="69">
        <v>4795</v>
      </c>
      <c r="L2077" s="69">
        <v>3878</v>
      </c>
      <c r="M2077" s="69">
        <v>14</v>
      </c>
      <c r="N2077" s="69">
        <v>0</v>
      </c>
      <c r="O2077" s="69">
        <v>1</v>
      </c>
      <c r="P2077" s="69">
        <v>2930.34</v>
      </c>
      <c r="Q2077" s="69">
        <v>292.73</v>
      </c>
      <c r="R2077" s="69">
        <v>0</v>
      </c>
      <c r="S2077" s="69">
        <v>0</v>
      </c>
      <c r="T2077" s="69">
        <v>0</v>
      </c>
      <c r="U2077" s="69">
        <v>0</v>
      </c>
      <c r="V2077" s="69">
        <v>0</v>
      </c>
      <c r="W2077" s="69">
        <v>0</v>
      </c>
      <c r="X2077" s="69">
        <v>0</v>
      </c>
      <c r="Y2077" s="69">
        <v>0</v>
      </c>
      <c r="Z2077" s="69">
        <v>0</v>
      </c>
      <c r="AA2077" s="69">
        <v>0</v>
      </c>
      <c r="AB2077" s="69">
        <v>0</v>
      </c>
      <c r="AC2077" s="69">
        <v>0</v>
      </c>
      <c r="AD2077" s="69">
        <v>0</v>
      </c>
      <c r="AE2077" s="69">
        <v>0</v>
      </c>
      <c r="AF2077" s="69">
        <v>14667439</v>
      </c>
      <c r="AG2077" s="69">
        <v>-14667439</v>
      </c>
      <c r="AH2077" s="69">
        <v>0</v>
      </c>
      <c r="AI2077" s="69">
        <v>0</v>
      </c>
      <c r="AJ2077" s="69">
        <v>28</v>
      </c>
      <c r="AK2077" s="69">
        <v>-28</v>
      </c>
      <c r="AL2077" s="69">
        <v>191467</v>
      </c>
      <c r="AM2077" s="69">
        <v>130362</v>
      </c>
      <c r="AN2077" s="69">
        <v>-191467</v>
      </c>
      <c r="AO2077" s="69">
        <v>75</v>
      </c>
      <c r="AP2077" s="69">
        <v>-75</v>
      </c>
      <c r="AQ2077" s="69">
        <v>15416268</v>
      </c>
      <c r="AR2077" s="69">
        <v>154813</v>
      </c>
      <c r="AS2077" s="69">
        <v>10731760</v>
      </c>
      <c r="AT2077" s="69">
        <v>333668</v>
      </c>
      <c r="AU2077" s="69">
        <v>0</v>
      </c>
      <c r="AV2077" s="69">
        <v>257</v>
      </c>
      <c r="AW2077" s="69">
        <v>0</v>
      </c>
      <c r="AX2077" s="69">
        <v>0</v>
      </c>
      <c r="AY2077" s="69">
        <v>0</v>
      </c>
      <c r="AZ2077" s="69">
        <v>0</v>
      </c>
      <c r="BA2077" s="69">
        <v>523837.10714285716</v>
      </c>
      <c r="BB2077" s="69">
        <v>0</v>
      </c>
      <c r="BC2077" s="69">
        <v>-523837.10714285716</v>
      </c>
      <c r="BD2077" s="69">
        <v>0</v>
      </c>
      <c r="BE2077" s="69">
        <v>76.605571717319435</v>
      </c>
      <c r="BF2077" s="69">
        <v>-76.605571717319435</v>
      </c>
      <c r="BG2077" s="69">
        <v>195565.85333333333</v>
      </c>
      <c r="BH2077" s="69">
        <v>0</v>
      </c>
      <c r="BI2077" s="69">
        <v>-195565.85333333333</v>
      </c>
      <c r="BJ2077" s="69">
        <v>4.8649906708938894E-6</v>
      </c>
      <c r="BK2077" s="69">
        <v>0</v>
      </c>
      <c r="BL2077" s="69">
        <v>94.74294148424228</v>
      </c>
      <c r="BM2077" s="69">
        <v>-94.74294148424228</v>
      </c>
      <c r="BN2077" s="69">
        <v>0</v>
      </c>
      <c r="BO2077" s="69">
        <v>1.3667319246796426</v>
      </c>
      <c r="BP2077" s="69">
        <v>-1.3667319246796426</v>
      </c>
      <c r="BQ2077" s="69">
        <v>1366.7319246796426</v>
      </c>
      <c r="BR2077" s="69">
        <v>-1366.7319246796426</v>
      </c>
      <c r="BS2077" s="69">
        <v>0</v>
      </c>
      <c r="BT2077" s="69">
        <v>0</v>
      </c>
      <c r="BU2077" s="69">
        <v>1298.31906614786</v>
      </c>
      <c r="BV2077" s="69">
        <v>0</v>
      </c>
    </row>
    <row r="2078" spans="1:74">
      <c r="A2078" s="113" t="s">
        <v>1046</v>
      </c>
      <c r="B2078" s="69" t="s">
        <v>421</v>
      </c>
      <c r="C2078" s="69" t="s">
        <v>422</v>
      </c>
      <c r="D2078" s="69" t="s">
        <v>423</v>
      </c>
      <c r="E2078" s="69" t="s">
        <v>422</v>
      </c>
      <c r="F2078" s="69">
        <v>0</v>
      </c>
      <c r="G2078" s="69">
        <v>0</v>
      </c>
      <c r="H2078" s="69">
        <v>13898</v>
      </c>
      <c r="I2078" s="69">
        <v>9</v>
      </c>
      <c r="J2078" s="69">
        <v>3</v>
      </c>
      <c r="K2078" s="69">
        <v>4596</v>
      </c>
      <c r="L2078" s="69">
        <v>3684</v>
      </c>
      <c r="M2078" s="69">
        <v>4</v>
      </c>
      <c r="N2078" s="69">
        <v>0</v>
      </c>
      <c r="O2078" s="69">
        <v>0</v>
      </c>
      <c r="P2078" s="69">
        <v>3023.93</v>
      </c>
      <c r="Q2078" s="69">
        <v>631.73</v>
      </c>
      <c r="R2078" s="69">
        <v>0</v>
      </c>
      <c r="S2078" s="69">
        <v>0</v>
      </c>
      <c r="T2078" s="69">
        <v>0</v>
      </c>
      <c r="U2078" s="69">
        <v>0</v>
      </c>
      <c r="V2078" s="69">
        <v>0</v>
      </c>
      <c r="W2078" s="69">
        <v>0</v>
      </c>
      <c r="X2078" s="69">
        <v>0</v>
      </c>
      <c r="Y2078" s="69">
        <v>0</v>
      </c>
      <c r="Z2078" s="69">
        <v>0</v>
      </c>
      <c r="AA2078" s="69">
        <v>0</v>
      </c>
      <c r="AB2078" s="69">
        <v>0</v>
      </c>
      <c r="AC2078" s="69">
        <v>0</v>
      </c>
      <c r="AD2078" s="69">
        <v>0</v>
      </c>
      <c r="AE2078" s="69">
        <v>0</v>
      </c>
      <c r="AF2078" s="69">
        <v>15324227</v>
      </c>
      <c r="AG2078" s="69">
        <v>-15324227</v>
      </c>
      <c r="AH2078" s="69">
        <v>0</v>
      </c>
      <c r="AI2078" s="69">
        <v>0</v>
      </c>
      <c r="AJ2078" s="69">
        <v>29</v>
      </c>
      <c r="AK2078" s="69">
        <v>-29</v>
      </c>
      <c r="AL2078" s="69">
        <v>197526</v>
      </c>
      <c r="AM2078" s="69">
        <v>134189</v>
      </c>
      <c r="AN2078" s="69">
        <v>-197526</v>
      </c>
      <c r="AO2078" s="69">
        <v>79</v>
      </c>
      <c r="AP2078" s="69">
        <v>-79</v>
      </c>
      <c r="AQ2078" s="69">
        <v>15991241</v>
      </c>
      <c r="AR2078" s="69">
        <v>158813</v>
      </c>
      <c r="AS2078" s="69">
        <v>11164173</v>
      </c>
      <c r="AT2078" s="69">
        <v>347566</v>
      </c>
      <c r="AU2078" s="69">
        <v>0</v>
      </c>
      <c r="AV2078" s="69">
        <v>261</v>
      </c>
      <c r="AW2078" s="69">
        <v>0</v>
      </c>
      <c r="AX2078" s="69">
        <v>0</v>
      </c>
      <c r="AY2078" s="69">
        <v>0</v>
      </c>
      <c r="AZ2078" s="69">
        <v>0</v>
      </c>
      <c r="BA2078" s="69">
        <v>528421.62068965519</v>
      </c>
      <c r="BB2078" s="69">
        <v>0</v>
      </c>
      <c r="BC2078" s="69">
        <v>-528421.62068965519</v>
      </c>
      <c r="BD2078" s="69">
        <v>0</v>
      </c>
      <c r="BE2078" s="69">
        <v>77.580809614936769</v>
      </c>
      <c r="BF2078" s="69">
        <v>-77.580809614936769</v>
      </c>
      <c r="BG2078" s="69">
        <v>193977.55696202532</v>
      </c>
      <c r="BH2078" s="69">
        <v>0</v>
      </c>
      <c r="BI2078" s="69">
        <v>-193977.55696202532</v>
      </c>
      <c r="BJ2078" s="69">
        <v>4.9402044531753355E-6</v>
      </c>
      <c r="BK2078" s="69">
        <v>0</v>
      </c>
      <c r="BL2078" s="69">
        <v>96.492270783877899</v>
      </c>
      <c r="BM2078" s="69">
        <v>-96.492270783877899</v>
      </c>
      <c r="BN2078" s="69">
        <v>0</v>
      </c>
      <c r="BO2078" s="69">
        <v>1.37262536150237</v>
      </c>
      <c r="BP2078" s="69">
        <v>-1.37262536150237</v>
      </c>
      <c r="BQ2078" s="69">
        <v>1372.62536150237</v>
      </c>
      <c r="BR2078" s="69">
        <v>-1372.62536150237</v>
      </c>
      <c r="BS2078" s="69">
        <v>0</v>
      </c>
      <c r="BT2078" s="69">
        <v>0</v>
      </c>
      <c r="BU2078" s="69">
        <v>1331.6704980842912</v>
      </c>
      <c r="BV2078" s="69">
        <v>0</v>
      </c>
    </row>
    <row r="2079" spans="1:74">
      <c r="A2079" s="113" t="s">
        <v>1047</v>
      </c>
      <c r="B2079" s="69" t="s">
        <v>421</v>
      </c>
      <c r="C2079" s="69" t="s">
        <v>422</v>
      </c>
      <c r="D2079" s="69" t="s">
        <v>423</v>
      </c>
      <c r="E2079" s="69" t="s">
        <v>422</v>
      </c>
      <c r="F2079" s="69">
        <v>0</v>
      </c>
      <c r="G2079" s="69">
        <v>0</v>
      </c>
      <c r="H2079" s="69">
        <v>13689</v>
      </c>
      <c r="I2079" s="69">
        <v>7</v>
      </c>
      <c r="J2079" s="69">
        <v>6</v>
      </c>
      <c r="K2079" s="69">
        <v>4529</v>
      </c>
      <c r="L2079" s="69">
        <v>3638</v>
      </c>
      <c r="M2079" s="69">
        <v>7</v>
      </c>
      <c r="N2079" s="69">
        <v>0</v>
      </c>
      <c r="O2079" s="69">
        <v>0</v>
      </c>
      <c r="P2079" s="69">
        <v>3022.52</v>
      </c>
      <c r="Q2079" s="69">
        <v>526.5</v>
      </c>
      <c r="R2079" s="69">
        <v>0</v>
      </c>
      <c r="S2079" s="69">
        <v>0</v>
      </c>
      <c r="T2079" s="69">
        <v>0</v>
      </c>
      <c r="U2079" s="69">
        <v>0</v>
      </c>
      <c r="V2079" s="69">
        <v>0</v>
      </c>
      <c r="W2079" s="69">
        <v>0</v>
      </c>
      <c r="X2079" s="69">
        <v>0</v>
      </c>
      <c r="Y2079" s="69">
        <v>0</v>
      </c>
      <c r="Z2079" s="69">
        <v>0</v>
      </c>
      <c r="AA2079" s="69">
        <v>0</v>
      </c>
      <c r="AB2079" s="69">
        <v>0</v>
      </c>
      <c r="AC2079" s="69">
        <v>0</v>
      </c>
      <c r="AD2079" s="69">
        <v>0</v>
      </c>
      <c r="AE2079" s="69">
        <v>0</v>
      </c>
      <c r="AF2079" s="69">
        <v>16272195</v>
      </c>
      <c r="AG2079" s="69">
        <v>-16272195</v>
      </c>
      <c r="AH2079" s="69">
        <v>0</v>
      </c>
      <c r="AI2079" s="69">
        <v>0</v>
      </c>
      <c r="AJ2079" s="69">
        <v>29</v>
      </c>
      <c r="AK2079" s="69">
        <v>-29</v>
      </c>
      <c r="AL2079" s="69">
        <v>204270</v>
      </c>
      <c r="AM2079" s="69">
        <v>138277</v>
      </c>
      <c r="AN2079" s="69">
        <v>-204270</v>
      </c>
      <c r="AO2079" s="69">
        <v>81</v>
      </c>
      <c r="AP2079" s="69">
        <v>-81</v>
      </c>
      <c r="AQ2079" s="69">
        <v>16808957</v>
      </c>
      <c r="AR2079" s="69">
        <v>163236</v>
      </c>
      <c r="AS2079" s="69">
        <v>11828544</v>
      </c>
      <c r="AT2079" s="69">
        <v>361255</v>
      </c>
      <c r="AU2079" s="69">
        <v>0</v>
      </c>
      <c r="AV2079" s="69">
        <v>268</v>
      </c>
      <c r="AW2079" s="69">
        <v>0</v>
      </c>
      <c r="AX2079" s="69">
        <v>0</v>
      </c>
      <c r="AY2079" s="69">
        <v>0</v>
      </c>
      <c r="AZ2079" s="69">
        <v>0</v>
      </c>
      <c r="BA2079" s="69">
        <v>561110.17241379316</v>
      </c>
      <c r="BB2079" s="69">
        <v>0</v>
      </c>
      <c r="BC2079" s="69">
        <v>-561110.17241379316</v>
      </c>
      <c r="BD2079" s="69">
        <v>0</v>
      </c>
      <c r="BE2079" s="69">
        <v>79.660229108532818</v>
      </c>
      <c r="BF2079" s="69">
        <v>-79.660229108532818</v>
      </c>
      <c r="BG2079" s="69">
        <v>200891.29629629629</v>
      </c>
      <c r="BH2079" s="69">
        <v>0</v>
      </c>
      <c r="BI2079" s="69">
        <v>-200891.29629629629</v>
      </c>
      <c r="BJ2079" s="69">
        <v>4.8188593736065836E-6</v>
      </c>
      <c r="BK2079" s="69">
        <v>0</v>
      </c>
      <c r="BL2079" s="69">
        <v>99.685087848268765</v>
      </c>
      <c r="BM2079" s="69">
        <v>-99.685087848268765</v>
      </c>
      <c r="BN2079" s="69">
        <v>0</v>
      </c>
      <c r="BO2079" s="69">
        <v>1.3756718493839986</v>
      </c>
      <c r="BP2079" s="69">
        <v>-1.3756718493839986</v>
      </c>
      <c r="BQ2079" s="69">
        <v>1375.6718493839985</v>
      </c>
      <c r="BR2079" s="69">
        <v>-1375.6718493839985</v>
      </c>
      <c r="BS2079" s="69">
        <v>0</v>
      </c>
      <c r="BT2079" s="69">
        <v>0</v>
      </c>
      <c r="BU2079" s="69">
        <v>1347.9664179104477</v>
      </c>
      <c r="BV2079" s="69">
        <v>0</v>
      </c>
    </row>
    <row r="2080" spans="1:74">
      <c r="A2080" s="113" t="s">
        <v>1048</v>
      </c>
      <c r="B2080" s="69" t="s">
        <v>421</v>
      </c>
      <c r="C2080" s="69" t="s">
        <v>422</v>
      </c>
      <c r="D2080" s="69" t="s">
        <v>423</v>
      </c>
      <c r="E2080" s="69" t="s">
        <v>422</v>
      </c>
      <c r="F2080" s="69">
        <v>0</v>
      </c>
      <c r="G2080" s="69">
        <v>0</v>
      </c>
      <c r="H2080" s="69">
        <v>12873</v>
      </c>
      <c r="I2080" s="69">
        <v>14</v>
      </c>
      <c r="J2080" s="69">
        <v>6</v>
      </c>
      <c r="K2080" s="69">
        <v>4575</v>
      </c>
      <c r="L2080" s="69">
        <v>3732</v>
      </c>
      <c r="M2080" s="69">
        <v>6</v>
      </c>
      <c r="N2080" s="69">
        <v>0</v>
      </c>
      <c r="O2080" s="69">
        <v>0</v>
      </c>
      <c r="P2080" s="69">
        <v>2813.77</v>
      </c>
      <c r="Q2080" s="69">
        <v>559.70000000000005</v>
      </c>
      <c r="R2080" s="69">
        <v>0</v>
      </c>
      <c r="S2080" s="69">
        <v>0</v>
      </c>
      <c r="T2080" s="69">
        <v>0</v>
      </c>
      <c r="U2080" s="69">
        <v>0</v>
      </c>
      <c r="V2080" s="69">
        <v>0</v>
      </c>
      <c r="W2080" s="69">
        <v>0</v>
      </c>
      <c r="X2080" s="69">
        <v>0</v>
      </c>
      <c r="Y2080" s="69">
        <v>0</v>
      </c>
      <c r="Z2080" s="69">
        <v>0</v>
      </c>
      <c r="AA2080" s="69">
        <v>0</v>
      </c>
      <c r="AB2080" s="69">
        <v>0</v>
      </c>
      <c r="AC2080" s="69">
        <v>0</v>
      </c>
      <c r="AD2080" s="69">
        <v>0</v>
      </c>
      <c r="AE2080" s="69">
        <v>0</v>
      </c>
      <c r="AF2080" s="69">
        <v>17542065</v>
      </c>
      <c r="AG2080" s="69">
        <v>-17542065</v>
      </c>
      <c r="AH2080" s="69">
        <v>0</v>
      </c>
      <c r="AI2080" s="69">
        <v>0</v>
      </c>
      <c r="AJ2080" s="69">
        <v>31</v>
      </c>
      <c r="AK2080" s="69">
        <v>-31</v>
      </c>
      <c r="AL2080" s="69">
        <v>212855</v>
      </c>
      <c r="AM2080" s="69">
        <v>142726</v>
      </c>
      <c r="AN2080" s="69">
        <v>-212855</v>
      </c>
      <c r="AO2080" s="69">
        <v>82</v>
      </c>
      <c r="AP2080" s="69">
        <v>-82</v>
      </c>
      <c r="AQ2080" s="69">
        <v>18154782</v>
      </c>
      <c r="AR2080" s="69">
        <v>168583</v>
      </c>
      <c r="AS2080" s="69">
        <v>13000238</v>
      </c>
      <c r="AT2080" s="69">
        <v>374128</v>
      </c>
      <c r="AU2080" s="69">
        <v>0</v>
      </c>
      <c r="AV2080" s="69">
        <v>274</v>
      </c>
      <c r="AW2080" s="69">
        <v>0</v>
      </c>
      <c r="AX2080" s="69">
        <v>0</v>
      </c>
      <c r="AY2080" s="69">
        <v>0</v>
      </c>
      <c r="AZ2080" s="69">
        <v>0</v>
      </c>
      <c r="BA2080" s="69">
        <v>565873.06451612909</v>
      </c>
      <c r="BB2080" s="69">
        <v>0</v>
      </c>
      <c r="BC2080" s="69">
        <v>-565873.06451612909</v>
      </c>
      <c r="BD2080" s="69">
        <v>0</v>
      </c>
      <c r="BE2080" s="69">
        <v>82.413215569284262</v>
      </c>
      <c r="BF2080" s="69">
        <v>-82.413215569284262</v>
      </c>
      <c r="BG2080" s="69">
        <v>213927.62195121951</v>
      </c>
      <c r="BH2080" s="69">
        <v>0</v>
      </c>
      <c r="BI2080" s="69">
        <v>-213927.62195121951</v>
      </c>
      <c r="BJ2080" s="69">
        <v>4.5167163119887643E-6</v>
      </c>
      <c r="BK2080" s="69">
        <v>0</v>
      </c>
      <c r="BL2080" s="69">
        <v>104.0559546336226</v>
      </c>
      <c r="BM2080" s="69">
        <v>-104.0559546336226</v>
      </c>
      <c r="BN2080" s="69">
        <v>0</v>
      </c>
      <c r="BO2080" s="69">
        <v>1.3493649116270026</v>
      </c>
      <c r="BP2080" s="69">
        <v>-1.3493649116270026</v>
      </c>
      <c r="BQ2080" s="69">
        <v>1349.3649116270026</v>
      </c>
      <c r="BR2080" s="69">
        <v>-1349.3649116270026</v>
      </c>
      <c r="BS2080" s="69">
        <v>0</v>
      </c>
      <c r="BT2080" s="69">
        <v>0</v>
      </c>
      <c r="BU2080" s="69">
        <v>1365.4306569343066</v>
      </c>
      <c r="BV2080" s="69">
        <v>0</v>
      </c>
    </row>
    <row r="2081" spans="1:74">
      <c r="A2081" s="113" t="s">
        <v>1049</v>
      </c>
      <c r="B2081" s="69" t="s">
        <v>421</v>
      </c>
      <c r="C2081" s="69" t="s">
        <v>422</v>
      </c>
      <c r="D2081" s="69" t="s">
        <v>423</v>
      </c>
      <c r="E2081" s="69" t="s">
        <v>422</v>
      </c>
      <c r="F2081" s="69">
        <v>0</v>
      </c>
      <c r="G2081" s="69">
        <v>0</v>
      </c>
      <c r="H2081" s="69">
        <v>14266</v>
      </c>
      <c r="I2081" s="69">
        <v>21</v>
      </c>
      <c r="J2081" s="69">
        <v>12</v>
      </c>
      <c r="K2081" s="69">
        <v>4932</v>
      </c>
      <c r="L2081" s="69">
        <v>3974</v>
      </c>
      <c r="M2081" s="69">
        <v>14</v>
      </c>
      <c r="N2081" s="69">
        <v>0</v>
      </c>
      <c r="O2081" s="69">
        <v>0</v>
      </c>
      <c r="P2081" s="69">
        <v>2892.54</v>
      </c>
      <c r="Q2081" s="69">
        <v>303.52999999999997</v>
      </c>
      <c r="R2081" s="69">
        <v>0</v>
      </c>
      <c r="S2081" s="69">
        <v>0</v>
      </c>
      <c r="T2081" s="69">
        <v>0</v>
      </c>
      <c r="U2081" s="69">
        <v>0</v>
      </c>
      <c r="V2081" s="69">
        <v>0</v>
      </c>
      <c r="W2081" s="69">
        <v>0</v>
      </c>
      <c r="X2081" s="69">
        <v>0</v>
      </c>
      <c r="Y2081" s="69">
        <v>0</v>
      </c>
      <c r="Z2081" s="69">
        <v>0</v>
      </c>
      <c r="AA2081" s="69">
        <v>0</v>
      </c>
      <c r="AB2081" s="69">
        <v>0</v>
      </c>
      <c r="AC2081" s="69">
        <v>0</v>
      </c>
      <c r="AD2081" s="69">
        <v>0</v>
      </c>
      <c r="AE2081" s="69">
        <v>0</v>
      </c>
      <c r="AF2081" s="69">
        <v>18837516</v>
      </c>
      <c r="AG2081" s="69">
        <v>-18837516</v>
      </c>
      <c r="AH2081" s="69">
        <v>0</v>
      </c>
      <c r="AI2081" s="69">
        <v>0</v>
      </c>
      <c r="AJ2081" s="69">
        <v>33</v>
      </c>
      <c r="AK2081" s="69">
        <v>-33</v>
      </c>
      <c r="AL2081" s="69">
        <v>223072</v>
      </c>
      <c r="AM2081" s="69">
        <v>147717</v>
      </c>
      <c r="AN2081" s="69">
        <v>-223072</v>
      </c>
      <c r="AO2081" s="69">
        <v>84</v>
      </c>
      <c r="AP2081" s="69">
        <v>-84</v>
      </c>
      <c r="AQ2081" s="69">
        <v>19527435</v>
      </c>
      <c r="AR2081" s="69">
        <v>174557</v>
      </c>
      <c r="AS2081" s="69">
        <v>14214910</v>
      </c>
      <c r="AT2081" s="69">
        <v>388394</v>
      </c>
      <c r="AU2081" s="69">
        <v>0</v>
      </c>
      <c r="AV2081" s="69">
        <v>288</v>
      </c>
      <c r="AW2081" s="69">
        <v>0</v>
      </c>
      <c r="AX2081" s="69">
        <v>0</v>
      </c>
      <c r="AY2081" s="69">
        <v>0</v>
      </c>
      <c r="AZ2081" s="69">
        <v>0</v>
      </c>
      <c r="BA2081" s="69">
        <v>570833.81818181823</v>
      </c>
      <c r="BB2081" s="69">
        <v>0</v>
      </c>
      <c r="BC2081" s="69">
        <v>-570833.81818181823</v>
      </c>
      <c r="BD2081" s="69">
        <v>0</v>
      </c>
      <c r="BE2081" s="69">
        <v>84.445900875053795</v>
      </c>
      <c r="BF2081" s="69">
        <v>-84.445900875053795</v>
      </c>
      <c r="BG2081" s="69">
        <v>224256.14285714287</v>
      </c>
      <c r="BH2081" s="69">
        <v>0</v>
      </c>
      <c r="BI2081" s="69">
        <v>-224256.14285714287</v>
      </c>
      <c r="BJ2081" s="69">
        <v>4.3016402307829982E-6</v>
      </c>
      <c r="BK2081" s="69">
        <v>0</v>
      </c>
      <c r="BL2081" s="69">
        <v>107.91613054761481</v>
      </c>
      <c r="BM2081" s="69">
        <v>-107.91613054761481</v>
      </c>
      <c r="BN2081" s="69">
        <v>0</v>
      </c>
      <c r="BO2081" s="69">
        <v>1.3251941799139073</v>
      </c>
      <c r="BP2081" s="69">
        <v>-1.3251941799139073</v>
      </c>
      <c r="BQ2081" s="69">
        <v>1325.1941799139074</v>
      </c>
      <c r="BR2081" s="69">
        <v>-1325.1941799139074</v>
      </c>
      <c r="BS2081" s="69">
        <v>0</v>
      </c>
      <c r="BT2081" s="69">
        <v>0</v>
      </c>
      <c r="BU2081" s="69">
        <v>1348.5902777777778</v>
      </c>
      <c r="BV2081" s="69">
        <v>0</v>
      </c>
    </row>
    <row r="2082" spans="1:74">
      <c r="A2082" s="113" t="s">
        <v>1050</v>
      </c>
      <c r="B2082" s="69" t="s">
        <v>421</v>
      </c>
      <c r="C2082" s="69" t="s">
        <v>422</v>
      </c>
      <c r="D2082" s="69" t="s">
        <v>423</v>
      </c>
      <c r="E2082" s="69" t="s">
        <v>422</v>
      </c>
      <c r="F2082" s="69">
        <v>0</v>
      </c>
      <c r="G2082" s="69">
        <v>0</v>
      </c>
      <c r="H2082" s="69">
        <v>13829</v>
      </c>
      <c r="I2082" s="69">
        <v>17</v>
      </c>
      <c r="J2082" s="69">
        <v>8</v>
      </c>
      <c r="K2082" s="69">
        <v>4579</v>
      </c>
      <c r="L2082" s="69">
        <v>3756</v>
      </c>
      <c r="M2082" s="69">
        <v>10</v>
      </c>
      <c r="N2082" s="69">
        <v>0</v>
      </c>
      <c r="O2082" s="69">
        <v>0</v>
      </c>
      <c r="P2082" s="69">
        <v>3020.09</v>
      </c>
      <c r="Q2082" s="69">
        <v>307.31</v>
      </c>
      <c r="R2082" s="69">
        <v>0</v>
      </c>
      <c r="S2082" s="69">
        <v>0</v>
      </c>
      <c r="T2082" s="69">
        <v>0</v>
      </c>
      <c r="U2082" s="69">
        <v>0</v>
      </c>
      <c r="V2082" s="69">
        <v>0</v>
      </c>
      <c r="W2082" s="69">
        <v>0</v>
      </c>
      <c r="X2082" s="69">
        <v>0</v>
      </c>
      <c r="Y2082" s="69">
        <v>0</v>
      </c>
      <c r="Z2082" s="69">
        <v>0</v>
      </c>
      <c r="AA2082" s="69">
        <v>0</v>
      </c>
      <c r="AB2082" s="69">
        <v>0</v>
      </c>
      <c r="AC2082" s="69">
        <v>0</v>
      </c>
      <c r="AD2082" s="69">
        <v>0</v>
      </c>
      <c r="AE2082" s="69">
        <v>0</v>
      </c>
      <c r="AF2082" s="69">
        <v>19552951</v>
      </c>
      <c r="AG2082" s="69">
        <v>-19552951</v>
      </c>
      <c r="AH2082" s="69">
        <v>0</v>
      </c>
      <c r="AI2082" s="69">
        <v>0</v>
      </c>
      <c r="AJ2082" s="69">
        <v>33</v>
      </c>
      <c r="AK2082" s="69">
        <v>-33</v>
      </c>
      <c r="AL2082" s="69">
        <v>231277</v>
      </c>
      <c r="AM2082" s="69">
        <v>152480</v>
      </c>
      <c r="AN2082" s="69">
        <v>-231277</v>
      </c>
      <c r="AO2082" s="69">
        <v>84</v>
      </c>
      <c r="AP2082" s="69">
        <v>-84</v>
      </c>
      <c r="AQ2082" s="69">
        <v>20193088</v>
      </c>
      <c r="AR2082" s="69">
        <v>179591</v>
      </c>
      <c r="AS2082" s="69">
        <v>14737196</v>
      </c>
      <c r="AT2082" s="69">
        <v>402223</v>
      </c>
      <c r="AU2082" s="69">
        <v>0</v>
      </c>
      <c r="AV2082" s="69">
        <v>298</v>
      </c>
      <c r="AW2082" s="69">
        <v>0</v>
      </c>
      <c r="AX2082" s="69">
        <v>0</v>
      </c>
      <c r="AY2082" s="69">
        <v>0</v>
      </c>
      <c r="AZ2082" s="69">
        <v>0</v>
      </c>
      <c r="BA2082" s="69">
        <v>592513.66666666663</v>
      </c>
      <c r="BB2082" s="69">
        <v>0</v>
      </c>
      <c r="BC2082" s="69">
        <v>-592513.66666666663</v>
      </c>
      <c r="BD2082" s="69">
        <v>0</v>
      </c>
      <c r="BE2082" s="69">
        <v>84.543430604859111</v>
      </c>
      <c r="BF2082" s="69">
        <v>-84.543430604859111</v>
      </c>
      <c r="BG2082" s="69">
        <v>232773.22619047618</v>
      </c>
      <c r="BH2082" s="69">
        <v>0</v>
      </c>
      <c r="BI2082" s="69">
        <v>-232773.22619047618</v>
      </c>
      <c r="BJ2082" s="69">
        <v>4.1598392479644522E-6</v>
      </c>
      <c r="BK2082" s="69">
        <v>0</v>
      </c>
      <c r="BL2082" s="69">
        <v>108.87489350802657</v>
      </c>
      <c r="BM2082" s="69">
        <v>-108.87489350802657</v>
      </c>
      <c r="BN2082" s="69">
        <v>0</v>
      </c>
      <c r="BO2082" s="69">
        <v>1.3267755277191129</v>
      </c>
      <c r="BP2082" s="69">
        <v>-1.3267755277191129</v>
      </c>
      <c r="BQ2082" s="69">
        <v>1326.7755277191129</v>
      </c>
      <c r="BR2082" s="69">
        <v>-1326.7755277191129</v>
      </c>
      <c r="BS2082" s="69">
        <v>0</v>
      </c>
      <c r="BT2082" s="69">
        <v>0</v>
      </c>
      <c r="BU2082" s="69">
        <v>1349.7416107382551</v>
      </c>
      <c r="BV2082" s="69">
        <v>0</v>
      </c>
    </row>
    <row r="2083" spans="1:74">
      <c r="A2083" s="113" t="s">
        <v>1053</v>
      </c>
      <c r="B2083" s="69" t="s">
        <v>421</v>
      </c>
      <c r="C2083" s="69" t="s">
        <v>424</v>
      </c>
      <c r="D2083" s="69" t="s">
        <v>425</v>
      </c>
      <c r="E2083" s="69" t="s">
        <v>424</v>
      </c>
      <c r="F2083" s="69">
        <v>0</v>
      </c>
      <c r="G2083" s="69">
        <v>0</v>
      </c>
      <c r="H2083" s="69">
        <v>9360</v>
      </c>
      <c r="I2083" s="69">
        <v>50</v>
      </c>
      <c r="J2083" s="69">
        <v>10</v>
      </c>
      <c r="K2083" s="69">
        <v>793</v>
      </c>
      <c r="L2083" s="69">
        <v>672</v>
      </c>
      <c r="M2083" s="69">
        <v>26</v>
      </c>
      <c r="N2083" s="69">
        <v>0</v>
      </c>
      <c r="O2083" s="69">
        <v>0</v>
      </c>
      <c r="P2083" s="69">
        <v>11803.28</v>
      </c>
      <c r="Q2083" s="69">
        <v>120</v>
      </c>
      <c r="R2083" s="69">
        <v>0</v>
      </c>
      <c r="S2083" s="69">
        <v>0</v>
      </c>
      <c r="T2083" s="69">
        <v>0</v>
      </c>
      <c r="U2083" s="69">
        <v>0</v>
      </c>
      <c r="V2083" s="69">
        <v>0</v>
      </c>
      <c r="W2083" s="69">
        <v>0</v>
      </c>
      <c r="X2083" s="69">
        <v>0</v>
      </c>
      <c r="Y2083" s="69">
        <v>0</v>
      </c>
      <c r="Z2083" s="69">
        <v>0</v>
      </c>
      <c r="AA2083" s="69">
        <v>0</v>
      </c>
      <c r="AB2083" s="69">
        <v>0</v>
      </c>
      <c r="AC2083" s="69">
        <v>0</v>
      </c>
      <c r="AD2083" s="69">
        <v>0</v>
      </c>
      <c r="AE2083" s="69">
        <v>0</v>
      </c>
      <c r="AF2083" s="69">
        <v>2199887</v>
      </c>
      <c r="AG2083" s="69">
        <v>-2199887</v>
      </c>
      <c r="AH2083" s="69">
        <v>0</v>
      </c>
      <c r="AI2083" s="69">
        <v>0</v>
      </c>
      <c r="AJ2083" s="69">
        <v>5</v>
      </c>
      <c r="AK2083" s="69">
        <v>-5</v>
      </c>
      <c r="AL2083" s="69">
        <v>39527</v>
      </c>
      <c r="AM2083" s="69">
        <v>27232</v>
      </c>
      <c r="AN2083" s="69">
        <v>-39527</v>
      </c>
      <c r="AO2083" s="69">
        <v>11</v>
      </c>
      <c r="AP2083" s="69">
        <v>-11</v>
      </c>
      <c r="AQ2083" s="69">
        <v>2991734</v>
      </c>
      <c r="AR2083" s="69">
        <v>32794</v>
      </c>
      <c r="AS2083" s="69">
        <v>1941235</v>
      </c>
      <c r="AT2083" s="69">
        <v>9360</v>
      </c>
      <c r="AU2083" s="69">
        <v>0</v>
      </c>
      <c r="AV2083" s="69">
        <v>26</v>
      </c>
      <c r="AW2083" s="69">
        <v>0</v>
      </c>
      <c r="AX2083" s="69">
        <v>0</v>
      </c>
      <c r="AY2083" s="69">
        <v>0</v>
      </c>
      <c r="AZ2083" s="69">
        <v>0</v>
      </c>
      <c r="BA2083" s="69">
        <v>439977.4</v>
      </c>
      <c r="BB2083" s="69">
        <v>0</v>
      </c>
      <c r="BC2083" s="69">
        <v>-439977.4</v>
      </c>
      <c r="BD2083" s="69">
        <v>0</v>
      </c>
      <c r="BE2083" s="69">
        <v>55.655298909606095</v>
      </c>
      <c r="BF2083" s="69">
        <v>-55.655298909606095</v>
      </c>
      <c r="BG2083" s="69">
        <v>199989.72727272726</v>
      </c>
      <c r="BH2083" s="69">
        <v>0</v>
      </c>
      <c r="BI2083" s="69">
        <v>-199989.72727272726</v>
      </c>
      <c r="BJ2083" s="69">
        <v>3.6767974692937274E-6</v>
      </c>
      <c r="BK2083" s="69">
        <v>0</v>
      </c>
      <c r="BL2083" s="69">
        <v>67.081996706714648</v>
      </c>
      <c r="BM2083" s="69">
        <v>-67.081996706714648</v>
      </c>
      <c r="BN2083" s="69">
        <v>0</v>
      </c>
      <c r="BO2083" s="69">
        <v>1.1332409522803781</v>
      </c>
      <c r="BP2083" s="69">
        <v>-1.1332409522803781</v>
      </c>
      <c r="BQ2083" s="69">
        <v>1133.2409522803782</v>
      </c>
      <c r="BR2083" s="69">
        <v>-1133.2409522803782</v>
      </c>
      <c r="BS2083" s="69">
        <v>0</v>
      </c>
      <c r="BT2083" s="69">
        <v>0</v>
      </c>
      <c r="BU2083" s="69">
        <v>360</v>
      </c>
      <c r="BV2083" s="69">
        <v>0</v>
      </c>
    </row>
    <row r="2084" spans="1:74">
      <c r="A2084" s="113" t="s">
        <v>1054</v>
      </c>
      <c r="B2084" s="69" t="s">
        <v>421</v>
      </c>
      <c r="C2084" s="69" t="s">
        <v>424</v>
      </c>
      <c r="D2084" s="69" t="s">
        <v>425</v>
      </c>
      <c r="E2084" s="69" t="s">
        <v>424</v>
      </c>
      <c r="F2084" s="69">
        <v>0</v>
      </c>
      <c r="G2084" s="69">
        <v>0</v>
      </c>
      <c r="H2084" s="69">
        <v>15115</v>
      </c>
      <c r="I2084" s="69">
        <v>67</v>
      </c>
      <c r="J2084" s="69">
        <v>15</v>
      </c>
      <c r="K2084" s="69">
        <v>1151</v>
      </c>
      <c r="L2084" s="69">
        <v>892</v>
      </c>
      <c r="M2084" s="69">
        <v>34</v>
      </c>
      <c r="N2084" s="69">
        <v>0</v>
      </c>
      <c r="O2084" s="69">
        <v>0</v>
      </c>
      <c r="P2084" s="69">
        <v>13132.06</v>
      </c>
      <c r="Q2084" s="69">
        <v>141.26</v>
      </c>
      <c r="R2084" s="69">
        <v>0</v>
      </c>
      <c r="S2084" s="69">
        <v>0</v>
      </c>
      <c r="T2084" s="69">
        <v>0</v>
      </c>
      <c r="U2084" s="69">
        <v>0</v>
      </c>
      <c r="V2084" s="69">
        <v>0</v>
      </c>
      <c r="W2084" s="69">
        <v>0</v>
      </c>
      <c r="X2084" s="69">
        <v>0</v>
      </c>
      <c r="Y2084" s="69">
        <v>0</v>
      </c>
      <c r="Z2084" s="69">
        <v>0</v>
      </c>
      <c r="AA2084" s="69">
        <v>0</v>
      </c>
      <c r="AB2084" s="69">
        <v>0</v>
      </c>
      <c r="AC2084" s="69">
        <v>0</v>
      </c>
      <c r="AD2084" s="69">
        <v>0</v>
      </c>
      <c r="AE2084" s="69">
        <v>0</v>
      </c>
      <c r="AF2084" s="69">
        <v>2730805</v>
      </c>
      <c r="AG2084" s="69">
        <v>-2730805</v>
      </c>
      <c r="AH2084" s="69">
        <v>0</v>
      </c>
      <c r="AI2084" s="69">
        <v>0</v>
      </c>
      <c r="AJ2084" s="69">
        <v>5</v>
      </c>
      <c r="AK2084" s="69">
        <v>-5</v>
      </c>
      <c r="AL2084" s="69">
        <v>49145</v>
      </c>
      <c r="AM2084" s="69">
        <v>33598</v>
      </c>
      <c r="AN2084" s="69">
        <v>-49145</v>
      </c>
      <c r="AO2084" s="69">
        <v>15</v>
      </c>
      <c r="AP2084" s="69">
        <v>-15</v>
      </c>
      <c r="AQ2084" s="69">
        <v>3618327</v>
      </c>
      <c r="AR2084" s="69">
        <v>42562</v>
      </c>
      <c r="AS2084" s="69">
        <v>2367874</v>
      </c>
      <c r="AT2084" s="69">
        <v>24475</v>
      </c>
      <c r="AU2084" s="69">
        <v>0</v>
      </c>
      <c r="AV2084" s="69">
        <v>60</v>
      </c>
      <c r="AW2084" s="69">
        <v>0</v>
      </c>
      <c r="AX2084" s="69">
        <v>0</v>
      </c>
      <c r="AY2084" s="69">
        <v>0</v>
      </c>
      <c r="AZ2084" s="69">
        <v>0</v>
      </c>
      <c r="BA2084" s="69">
        <v>546161</v>
      </c>
      <c r="BB2084" s="69">
        <v>0</v>
      </c>
      <c r="BC2084" s="69">
        <v>-546161</v>
      </c>
      <c r="BD2084" s="69">
        <v>0</v>
      </c>
      <c r="BE2084" s="69">
        <v>55.56628344694272</v>
      </c>
      <c r="BF2084" s="69">
        <v>-55.56628344694272</v>
      </c>
      <c r="BG2084" s="69">
        <v>182053.66666666666</v>
      </c>
      <c r="BH2084" s="69">
        <v>0</v>
      </c>
      <c r="BI2084" s="69">
        <v>-182053.66666666666</v>
      </c>
      <c r="BJ2084" s="69">
        <v>4.1455622999247994E-6</v>
      </c>
      <c r="BK2084" s="69">
        <v>0</v>
      </c>
      <c r="BL2084" s="69">
        <v>64.160636248296598</v>
      </c>
      <c r="BM2084" s="69">
        <v>-64.160636248296598</v>
      </c>
      <c r="BN2084" s="69">
        <v>0</v>
      </c>
      <c r="BO2084" s="69">
        <v>1.1532729359754785</v>
      </c>
      <c r="BP2084" s="69">
        <v>-1.1532729359754785</v>
      </c>
      <c r="BQ2084" s="69">
        <v>1153.2729359754785</v>
      </c>
      <c r="BR2084" s="69">
        <v>-1153.2729359754785</v>
      </c>
      <c r="BS2084" s="69">
        <v>0</v>
      </c>
      <c r="BT2084" s="69">
        <v>0</v>
      </c>
      <c r="BU2084" s="69">
        <v>407.91666666666669</v>
      </c>
      <c r="BV2084" s="69">
        <v>0</v>
      </c>
    </row>
    <row r="2085" spans="1:74">
      <c r="A2085" s="113" t="s">
        <v>1055</v>
      </c>
      <c r="B2085" s="69" t="s">
        <v>421</v>
      </c>
      <c r="C2085" s="69" t="s">
        <v>424</v>
      </c>
      <c r="D2085" s="69" t="s">
        <v>425</v>
      </c>
      <c r="E2085" s="69" t="s">
        <v>424</v>
      </c>
      <c r="F2085" s="69">
        <v>0</v>
      </c>
      <c r="G2085" s="69">
        <v>0</v>
      </c>
      <c r="H2085" s="69">
        <v>14652</v>
      </c>
      <c r="I2085" s="69">
        <v>45</v>
      </c>
      <c r="J2085" s="69">
        <v>17</v>
      </c>
      <c r="K2085" s="69">
        <v>1252</v>
      </c>
      <c r="L2085" s="69">
        <v>988</v>
      </c>
      <c r="M2085" s="69">
        <v>25</v>
      </c>
      <c r="N2085" s="69">
        <v>0</v>
      </c>
      <c r="O2085" s="69">
        <v>0</v>
      </c>
      <c r="P2085" s="69">
        <v>11702.88</v>
      </c>
      <c r="Q2085" s="69">
        <v>195.36</v>
      </c>
      <c r="R2085" s="69">
        <v>0</v>
      </c>
      <c r="S2085" s="69">
        <v>0</v>
      </c>
      <c r="T2085" s="69">
        <v>0</v>
      </c>
      <c r="U2085" s="69">
        <v>0</v>
      </c>
      <c r="V2085" s="69">
        <v>0</v>
      </c>
      <c r="W2085" s="69">
        <v>0</v>
      </c>
      <c r="X2085" s="69">
        <v>0</v>
      </c>
      <c r="Y2085" s="69">
        <v>0</v>
      </c>
      <c r="Z2085" s="69">
        <v>0</v>
      </c>
      <c r="AA2085" s="69">
        <v>0</v>
      </c>
      <c r="AB2085" s="69">
        <v>0</v>
      </c>
      <c r="AC2085" s="69">
        <v>0</v>
      </c>
      <c r="AD2085" s="69">
        <v>0</v>
      </c>
      <c r="AE2085" s="69">
        <v>0</v>
      </c>
      <c r="AF2085" s="69">
        <v>3224650</v>
      </c>
      <c r="AG2085" s="69">
        <v>-3224650</v>
      </c>
      <c r="AH2085" s="69">
        <v>0</v>
      </c>
      <c r="AI2085" s="69">
        <v>0</v>
      </c>
      <c r="AJ2085" s="69">
        <v>6</v>
      </c>
      <c r="AK2085" s="69">
        <v>-6</v>
      </c>
      <c r="AL2085" s="69">
        <v>57030</v>
      </c>
      <c r="AM2085" s="69">
        <v>39274</v>
      </c>
      <c r="AN2085" s="69">
        <v>-57030</v>
      </c>
      <c r="AO2085" s="69">
        <v>16</v>
      </c>
      <c r="AP2085" s="69">
        <v>-16</v>
      </c>
      <c r="AQ2085" s="69">
        <v>4197265</v>
      </c>
      <c r="AR2085" s="69">
        <v>51299</v>
      </c>
      <c r="AS2085" s="69">
        <v>2728191</v>
      </c>
      <c r="AT2085" s="69">
        <v>39127</v>
      </c>
      <c r="AU2085" s="69">
        <v>0</v>
      </c>
      <c r="AV2085" s="69">
        <v>85</v>
      </c>
      <c r="AW2085" s="69">
        <v>0</v>
      </c>
      <c r="AX2085" s="69">
        <v>0</v>
      </c>
      <c r="AY2085" s="69">
        <v>0</v>
      </c>
      <c r="AZ2085" s="69">
        <v>0</v>
      </c>
      <c r="BA2085" s="69">
        <v>537441.66666666663</v>
      </c>
      <c r="BB2085" s="69">
        <v>0</v>
      </c>
      <c r="BC2085" s="69">
        <v>-537441.66666666663</v>
      </c>
      <c r="BD2085" s="69">
        <v>0</v>
      </c>
      <c r="BE2085" s="69">
        <v>56.543047518849725</v>
      </c>
      <c r="BF2085" s="69">
        <v>-56.543047518849725</v>
      </c>
      <c r="BG2085" s="69">
        <v>201540.625</v>
      </c>
      <c r="BH2085" s="69">
        <v>0</v>
      </c>
      <c r="BI2085" s="69">
        <v>-201540.625</v>
      </c>
      <c r="BJ2085" s="69">
        <v>3.812006151624927E-6</v>
      </c>
      <c r="BK2085" s="69">
        <v>0</v>
      </c>
      <c r="BL2085" s="69">
        <v>62.85989980311507</v>
      </c>
      <c r="BM2085" s="69">
        <v>-62.85989980311507</v>
      </c>
      <c r="BN2085" s="69">
        <v>0</v>
      </c>
      <c r="BO2085" s="69">
        <v>1.1819736961231819</v>
      </c>
      <c r="BP2085" s="69">
        <v>-1.1819736961231819</v>
      </c>
      <c r="BQ2085" s="69">
        <v>1181.973696123182</v>
      </c>
      <c r="BR2085" s="69">
        <v>-1181.973696123182</v>
      </c>
      <c r="BS2085" s="69">
        <v>0</v>
      </c>
      <c r="BT2085" s="69">
        <v>0</v>
      </c>
      <c r="BU2085" s="69">
        <v>460.31764705882352</v>
      </c>
      <c r="BV2085" s="69">
        <v>0</v>
      </c>
    </row>
    <row r="2086" spans="1:74">
      <c r="A2086" s="113" t="s">
        <v>1056</v>
      </c>
      <c r="B2086" s="69" t="s">
        <v>421</v>
      </c>
      <c r="C2086" s="69" t="s">
        <v>424</v>
      </c>
      <c r="D2086" s="69" t="s">
        <v>425</v>
      </c>
      <c r="E2086" s="69" t="s">
        <v>424</v>
      </c>
      <c r="F2086" s="69">
        <v>0</v>
      </c>
      <c r="G2086" s="69">
        <v>0</v>
      </c>
      <c r="H2086" s="69">
        <v>13807</v>
      </c>
      <c r="I2086" s="69">
        <v>44</v>
      </c>
      <c r="J2086" s="69">
        <v>14</v>
      </c>
      <c r="K2086" s="69">
        <v>1332</v>
      </c>
      <c r="L2086" s="69">
        <v>988</v>
      </c>
      <c r="M2086" s="69">
        <v>18</v>
      </c>
      <c r="N2086" s="69">
        <v>0</v>
      </c>
      <c r="O2086" s="69">
        <v>0</v>
      </c>
      <c r="P2086" s="69">
        <v>10365.620000000001</v>
      </c>
      <c r="Q2086" s="69">
        <v>234.02</v>
      </c>
      <c r="R2086" s="69">
        <v>0</v>
      </c>
      <c r="S2086" s="69">
        <v>0</v>
      </c>
      <c r="T2086" s="69">
        <v>0</v>
      </c>
      <c r="U2086" s="69">
        <v>0</v>
      </c>
      <c r="V2086" s="69">
        <v>0</v>
      </c>
      <c r="W2086" s="69">
        <v>0</v>
      </c>
      <c r="X2086" s="69">
        <v>0</v>
      </c>
      <c r="Y2086" s="69">
        <v>0</v>
      </c>
      <c r="Z2086" s="69">
        <v>0</v>
      </c>
      <c r="AA2086" s="69">
        <v>0</v>
      </c>
      <c r="AB2086" s="69">
        <v>0</v>
      </c>
      <c r="AC2086" s="69">
        <v>0</v>
      </c>
      <c r="AD2086" s="69">
        <v>0</v>
      </c>
      <c r="AE2086" s="69">
        <v>0</v>
      </c>
      <c r="AF2086" s="69">
        <v>3755828</v>
      </c>
      <c r="AG2086" s="69">
        <v>-3755828</v>
      </c>
      <c r="AH2086" s="69">
        <v>0</v>
      </c>
      <c r="AI2086" s="69">
        <v>0</v>
      </c>
      <c r="AJ2086" s="69">
        <v>7</v>
      </c>
      <c r="AK2086" s="69">
        <v>-7</v>
      </c>
      <c r="AL2086" s="69">
        <v>65624</v>
      </c>
      <c r="AM2086" s="69">
        <v>45194</v>
      </c>
      <c r="AN2086" s="69">
        <v>-65624</v>
      </c>
      <c r="AO2086" s="69">
        <v>22</v>
      </c>
      <c r="AP2086" s="69">
        <v>-22</v>
      </c>
      <c r="AQ2086" s="69">
        <v>4792779</v>
      </c>
      <c r="AR2086" s="69">
        <v>60949</v>
      </c>
      <c r="AS2086" s="69">
        <v>3122068</v>
      </c>
      <c r="AT2086" s="69">
        <v>52934</v>
      </c>
      <c r="AU2086" s="69">
        <v>0</v>
      </c>
      <c r="AV2086" s="69">
        <v>103</v>
      </c>
      <c r="AW2086" s="69">
        <v>0</v>
      </c>
      <c r="AX2086" s="69">
        <v>0</v>
      </c>
      <c r="AY2086" s="69">
        <v>0</v>
      </c>
      <c r="AZ2086" s="69">
        <v>0</v>
      </c>
      <c r="BA2086" s="69">
        <v>536546.85714285716</v>
      </c>
      <c r="BB2086" s="69">
        <v>0</v>
      </c>
      <c r="BC2086" s="69">
        <v>-536546.85714285716</v>
      </c>
      <c r="BD2086" s="69">
        <v>0</v>
      </c>
      <c r="BE2086" s="69">
        <v>57.232536876752405</v>
      </c>
      <c r="BF2086" s="69">
        <v>-57.232536876752405</v>
      </c>
      <c r="BG2086" s="69">
        <v>170719.45454545456</v>
      </c>
      <c r="BH2086" s="69">
        <v>0</v>
      </c>
      <c r="BI2086" s="69">
        <v>-170719.45454545456</v>
      </c>
      <c r="BJ2086" s="69">
        <v>4.5902387737886517E-6</v>
      </c>
      <c r="BK2086" s="69">
        <v>0</v>
      </c>
      <c r="BL2086" s="69">
        <v>61.622471246451951</v>
      </c>
      <c r="BM2086" s="69">
        <v>-61.622471246451951</v>
      </c>
      <c r="BN2086" s="69">
        <v>0</v>
      </c>
      <c r="BO2086" s="69">
        <v>1.2029936567685264</v>
      </c>
      <c r="BP2086" s="69">
        <v>-1.2029936567685264</v>
      </c>
      <c r="BQ2086" s="69">
        <v>1202.9936567685265</v>
      </c>
      <c r="BR2086" s="69">
        <v>-1202.9936567685265</v>
      </c>
      <c r="BS2086" s="69">
        <v>0</v>
      </c>
      <c r="BT2086" s="69">
        <v>0</v>
      </c>
      <c r="BU2086" s="69">
        <v>513.92233009708741</v>
      </c>
      <c r="BV2086" s="69">
        <v>0</v>
      </c>
    </row>
    <row r="2087" spans="1:74">
      <c r="A2087" s="113" t="s">
        <v>1057</v>
      </c>
      <c r="B2087" s="69" t="s">
        <v>421</v>
      </c>
      <c r="C2087" s="69" t="s">
        <v>424</v>
      </c>
      <c r="D2087" s="69" t="s">
        <v>425</v>
      </c>
      <c r="E2087" s="69" t="s">
        <v>424</v>
      </c>
      <c r="F2087" s="69">
        <v>0</v>
      </c>
      <c r="G2087" s="69">
        <v>0</v>
      </c>
      <c r="H2087" s="69">
        <v>14902</v>
      </c>
      <c r="I2087" s="69">
        <v>32</v>
      </c>
      <c r="J2087" s="69">
        <v>11</v>
      </c>
      <c r="K2087" s="69">
        <v>1320</v>
      </c>
      <c r="L2087" s="69">
        <v>1014</v>
      </c>
      <c r="M2087" s="69">
        <v>14</v>
      </c>
      <c r="N2087" s="69">
        <v>1</v>
      </c>
      <c r="O2087" s="69">
        <v>0</v>
      </c>
      <c r="P2087" s="69">
        <v>11289.39</v>
      </c>
      <c r="Q2087" s="69">
        <v>338.68</v>
      </c>
      <c r="R2087" s="69">
        <v>0</v>
      </c>
      <c r="S2087" s="69">
        <v>0</v>
      </c>
      <c r="T2087" s="69">
        <v>0</v>
      </c>
      <c r="U2087" s="69">
        <v>0</v>
      </c>
      <c r="V2087" s="69">
        <v>0</v>
      </c>
      <c r="W2087" s="69">
        <v>0</v>
      </c>
      <c r="X2087" s="69">
        <v>0</v>
      </c>
      <c r="Y2087" s="69">
        <v>0</v>
      </c>
      <c r="Z2087" s="69">
        <v>0</v>
      </c>
      <c r="AA2087" s="69">
        <v>0</v>
      </c>
      <c r="AB2087" s="69">
        <v>0</v>
      </c>
      <c r="AC2087" s="69">
        <v>0</v>
      </c>
      <c r="AD2087" s="69">
        <v>0</v>
      </c>
      <c r="AE2087" s="69">
        <v>0</v>
      </c>
      <c r="AF2087" s="69">
        <v>4314759</v>
      </c>
      <c r="AG2087" s="69">
        <v>-4314759</v>
      </c>
      <c r="AH2087" s="69">
        <v>0</v>
      </c>
      <c r="AI2087" s="69">
        <v>0</v>
      </c>
      <c r="AJ2087" s="69">
        <v>9</v>
      </c>
      <c r="AK2087" s="69">
        <v>-9</v>
      </c>
      <c r="AL2087" s="69">
        <v>74705</v>
      </c>
      <c r="AM2087" s="69">
        <v>51419</v>
      </c>
      <c r="AN2087" s="69">
        <v>-74705</v>
      </c>
      <c r="AO2087" s="69">
        <v>26</v>
      </c>
      <c r="AP2087" s="69">
        <v>-26</v>
      </c>
      <c r="AQ2087" s="69">
        <v>5395359</v>
      </c>
      <c r="AR2087" s="69">
        <v>71294</v>
      </c>
      <c r="AS2087" s="69">
        <v>3535253</v>
      </c>
      <c r="AT2087" s="69">
        <v>67836</v>
      </c>
      <c r="AU2087" s="69">
        <v>0</v>
      </c>
      <c r="AV2087" s="69">
        <v>117</v>
      </c>
      <c r="AW2087" s="69">
        <v>0</v>
      </c>
      <c r="AX2087" s="69">
        <v>0</v>
      </c>
      <c r="AY2087" s="69">
        <v>0</v>
      </c>
      <c r="AZ2087" s="69">
        <v>0</v>
      </c>
      <c r="BA2087" s="69">
        <v>479417.66666666669</v>
      </c>
      <c r="BB2087" s="69">
        <v>0</v>
      </c>
      <c r="BC2087" s="69">
        <v>-479417.66666666669</v>
      </c>
      <c r="BD2087" s="69">
        <v>0</v>
      </c>
      <c r="BE2087" s="69">
        <v>57.757298708252456</v>
      </c>
      <c r="BF2087" s="69">
        <v>-57.757298708252456</v>
      </c>
      <c r="BG2087" s="69">
        <v>165952.26923076922</v>
      </c>
      <c r="BH2087" s="69">
        <v>0</v>
      </c>
      <c r="BI2087" s="69">
        <v>-165952.26923076922</v>
      </c>
      <c r="BJ2087" s="69">
        <v>4.8189564401553258E-6</v>
      </c>
      <c r="BK2087" s="69">
        <v>0</v>
      </c>
      <c r="BL2087" s="69">
        <v>60.520646898757256</v>
      </c>
      <c r="BM2087" s="69">
        <v>-60.520646898757256</v>
      </c>
      <c r="BN2087" s="69">
        <v>0</v>
      </c>
      <c r="BO2087" s="69">
        <v>1.2204951102509496</v>
      </c>
      <c r="BP2087" s="69">
        <v>-1.2204951102509496</v>
      </c>
      <c r="BQ2087" s="69">
        <v>1220.4951102509497</v>
      </c>
      <c r="BR2087" s="69">
        <v>-1220.4951102509497</v>
      </c>
      <c r="BS2087" s="69">
        <v>0</v>
      </c>
      <c r="BT2087" s="69">
        <v>0</v>
      </c>
      <c r="BU2087" s="69">
        <v>579.79487179487182</v>
      </c>
      <c r="BV2087" s="69">
        <v>0</v>
      </c>
    </row>
    <row r="2088" spans="1:74">
      <c r="A2088" s="113" t="s">
        <v>1058</v>
      </c>
      <c r="B2088" s="69" t="s">
        <v>421</v>
      </c>
      <c r="C2088" s="69" t="s">
        <v>424</v>
      </c>
      <c r="D2088" s="69" t="s">
        <v>425</v>
      </c>
      <c r="E2088" s="69" t="s">
        <v>424</v>
      </c>
      <c r="F2088" s="69">
        <v>0</v>
      </c>
      <c r="G2088" s="69">
        <v>0</v>
      </c>
      <c r="H2088" s="69">
        <v>16266</v>
      </c>
      <c r="I2088" s="69">
        <v>27</v>
      </c>
      <c r="J2088" s="69">
        <v>7</v>
      </c>
      <c r="K2088" s="69">
        <v>1353</v>
      </c>
      <c r="L2088" s="69">
        <v>1030</v>
      </c>
      <c r="M2088" s="69">
        <v>20</v>
      </c>
      <c r="N2088" s="69">
        <v>0</v>
      </c>
      <c r="O2088" s="69">
        <v>0</v>
      </c>
      <c r="P2088" s="69">
        <v>12022.17</v>
      </c>
      <c r="Q2088" s="69">
        <v>271.10000000000002</v>
      </c>
      <c r="R2088" s="69">
        <v>0</v>
      </c>
      <c r="S2088" s="69">
        <v>0</v>
      </c>
      <c r="T2088" s="69">
        <v>0</v>
      </c>
      <c r="U2088" s="69">
        <v>0</v>
      </c>
      <c r="V2088" s="69">
        <v>0</v>
      </c>
      <c r="W2088" s="69">
        <v>0</v>
      </c>
      <c r="X2088" s="69">
        <v>0</v>
      </c>
      <c r="Y2088" s="69">
        <v>0</v>
      </c>
      <c r="Z2088" s="69">
        <v>0</v>
      </c>
      <c r="AA2088" s="69">
        <v>0</v>
      </c>
      <c r="AB2088" s="69">
        <v>0</v>
      </c>
      <c r="AC2088" s="69">
        <v>0</v>
      </c>
      <c r="AD2088" s="69">
        <v>0</v>
      </c>
      <c r="AE2088" s="69">
        <v>0</v>
      </c>
      <c r="AF2088" s="69">
        <v>4849996</v>
      </c>
      <c r="AG2088" s="69">
        <v>-4849996</v>
      </c>
      <c r="AH2088" s="69">
        <v>0</v>
      </c>
      <c r="AI2088" s="69">
        <v>0</v>
      </c>
      <c r="AJ2088" s="69">
        <v>10</v>
      </c>
      <c r="AK2088" s="69">
        <v>-10</v>
      </c>
      <c r="AL2088" s="69">
        <v>82364</v>
      </c>
      <c r="AM2088" s="69">
        <v>57211</v>
      </c>
      <c r="AN2088" s="69">
        <v>-82364</v>
      </c>
      <c r="AO2088" s="69">
        <v>30</v>
      </c>
      <c r="AP2088" s="69">
        <v>-30</v>
      </c>
      <c r="AQ2088" s="69">
        <v>5930372</v>
      </c>
      <c r="AR2088" s="69">
        <v>77423</v>
      </c>
      <c r="AS2088" s="69">
        <v>3880070</v>
      </c>
      <c r="AT2088" s="69">
        <v>84102</v>
      </c>
      <c r="AU2088" s="69">
        <v>0</v>
      </c>
      <c r="AV2088" s="69">
        <v>137</v>
      </c>
      <c r="AW2088" s="69">
        <v>0</v>
      </c>
      <c r="AX2088" s="69">
        <v>0</v>
      </c>
      <c r="AY2088" s="69">
        <v>0</v>
      </c>
      <c r="AZ2088" s="69">
        <v>0</v>
      </c>
      <c r="BA2088" s="69">
        <v>484999.6</v>
      </c>
      <c r="BB2088" s="69">
        <v>0</v>
      </c>
      <c r="BC2088" s="69">
        <v>-484999.6</v>
      </c>
      <c r="BD2088" s="69">
        <v>0</v>
      </c>
      <c r="BE2088" s="69">
        <v>58.88490117041426</v>
      </c>
      <c r="BF2088" s="69">
        <v>-58.88490117041426</v>
      </c>
      <c r="BG2088" s="69">
        <v>161666.53333333333</v>
      </c>
      <c r="BH2088" s="69">
        <v>0</v>
      </c>
      <c r="BI2088" s="69">
        <v>-161666.53333333333</v>
      </c>
      <c r="BJ2088" s="69">
        <v>5.058704580420925E-6</v>
      </c>
      <c r="BK2088" s="69">
        <v>0</v>
      </c>
      <c r="BL2088" s="69">
        <v>62.64283223331568</v>
      </c>
      <c r="BM2088" s="69">
        <v>-62.64283223331568</v>
      </c>
      <c r="BN2088" s="69">
        <v>0</v>
      </c>
      <c r="BO2088" s="69">
        <v>1.2499764179512225</v>
      </c>
      <c r="BP2088" s="69">
        <v>-1.2499764179512225</v>
      </c>
      <c r="BQ2088" s="69">
        <v>1249.9764179512224</v>
      </c>
      <c r="BR2088" s="69">
        <v>-1249.9764179512224</v>
      </c>
      <c r="BS2088" s="69">
        <v>0</v>
      </c>
      <c r="BT2088" s="69">
        <v>0</v>
      </c>
      <c r="BU2088" s="69">
        <v>613.88321167883214</v>
      </c>
      <c r="BV2088" s="69">
        <v>0</v>
      </c>
    </row>
    <row r="2089" spans="1:74">
      <c r="A2089" s="113" t="s">
        <v>1059</v>
      </c>
      <c r="B2089" s="69" t="s">
        <v>421</v>
      </c>
      <c r="C2089" s="69" t="s">
        <v>424</v>
      </c>
      <c r="D2089" s="69" t="s">
        <v>425</v>
      </c>
      <c r="E2089" s="69" t="s">
        <v>424</v>
      </c>
      <c r="F2089" s="69">
        <v>0</v>
      </c>
      <c r="G2089" s="69">
        <v>0</v>
      </c>
      <c r="H2089" s="69">
        <v>16362</v>
      </c>
      <c r="I2089" s="69">
        <v>27</v>
      </c>
      <c r="J2089" s="69">
        <v>13</v>
      </c>
      <c r="K2089" s="69">
        <v>1299</v>
      </c>
      <c r="L2089" s="69">
        <v>1006</v>
      </c>
      <c r="M2089" s="69">
        <v>16</v>
      </c>
      <c r="N2089" s="69">
        <v>0</v>
      </c>
      <c r="O2089" s="69">
        <v>0</v>
      </c>
      <c r="P2089" s="69">
        <v>12595.84</v>
      </c>
      <c r="Q2089" s="69">
        <v>340.88</v>
      </c>
      <c r="R2089" s="69">
        <v>0</v>
      </c>
      <c r="S2089" s="69">
        <v>0</v>
      </c>
      <c r="T2089" s="69">
        <v>0</v>
      </c>
      <c r="U2089" s="69">
        <v>0</v>
      </c>
      <c r="V2089" s="69">
        <v>0</v>
      </c>
      <c r="W2089" s="69">
        <v>0</v>
      </c>
      <c r="X2089" s="69">
        <v>0</v>
      </c>
      <c r="Y2089" s="69">
        <v>0</v>
      </c>
      <c r="Z2089" s="69">
        <v>0</v>
      </c>
      <c r="AA2089" s="69">
        <v>0</v>
      </c>
      <c r="AB2089" s="69">
        <v>0</v>
      </c>
      <c r="AC2089" s="69">
        <v>0</v>
      </c>
      <c r="AD2089" s="69">
        <v>0</v>
      </c>
      <c r="AE2089" s="69">
        <v>0</v>
      </c>
      <c r="AF2089" s="69">
        <v>5578144</v>
      </c>
      <c r="AG2089" s="69">
        <v>-5578144</v>
      </c>
      <c r="AH2089" s="69">
        <v>0</v>
      </c>
      <c r="AI2089" s="69">
        <v>0</v>
      </c>
      <c r="AJ2089" s="69">
        <v>12</v>
      </c>
      <c r="AK2089" s="69">
        <v>-12</v>
      </c>
      <c r="AL2089" s="69">
        <v>90184</v>
      </c>
      <c r="AM2089" s="69">
        <v>63324</v>
      </c>
      <c r="AN2089" s="69">
        <v>-90184</v>
      </c>
      <c r="AO2089" s="69">
        <v>30</v>
      </c>
      <c r="AP2089" s="69">
        <v>-30</v>
      </c>
      <c r="AQ2089" s="69">
        <v>6410917</v>
      </c>
      <c r="AR2089" s="69">
        <v>83758</v>
      </c>
      <c r="AS2089" s="69">
        <v>4194458</v>
      </c>
      <c r="AT2089" s="69">
        <v>100464</v>
      </c>
      <c r="AU2089" s="69">
        <v>0</v>
      </c>
      <c r="AV2089" s="69">
        <v>153</v>
      </c>
      <c r="AW2089" s="69">
        <v>0</v>
      </c>
      <c r="AX2089" s="69">
        <v>0</v>
      </c>
      <c r="AY2089" s="69">
        <v>0</v>
      </c>
      <c r="AZ2089" s="69">
        <v>0</v>
      </c>
      <c r="BA2089" s="69">
        <v>464845.33333333331</v>
      </c>
      <c r="BB2089" s="69">
        <v>0</v>
      </c>
      <c r="BC2089" s="69">
        <v>-464845.33333333331</v>
      </c>
      <c r="BD2089" s="69">
        <v>0</v>
      </c>
      <c r="BE2089" s="69">
        <v>61.852922913155325</v>
      </c>
      <c r="BF2089" s="69">
        <v>-61.852922913155325</v>
      </c>
      <c r="BG2089" s="69">
        <v>185938.13333333333</v>
      </c>
      <c r="BH2089" s="69">
        <v>0</v>
      </c>
      <c r="BI2089" s="69">
        <v>-185938.13333333333</v>
      </c>
      <c r="BJ2089" s="69">
        <v>4.679517766335144E-6</v>
      </c>
      <c r="BK2089" s="69">
        <v>0</v>
      </c>
      <c r="BL2089" s="69">
        <v>66.598342844862586</v>
      </c>
      <c r="BM2089" s="69">
        <v>-66.598342844862586</v>
      </c>
      <c r="BN2089" s="69">
        <v>0</v>
      </c>
      <c r="BO2089" s="69">
        <v>1.3298843378572391</v>
      </c>
      <c r="BP2089" s="69">
        <v>-1.3298843378572391</v>
      </c>
      <c r="BQ2089" s="69">
        <v>1329.8843378572392</v>
      </c>
      <c r="BR2089" s="69">
        <v>-1329.8843378572392</v>
      </c>
      <c r="BS2089" s="69">
        <v>0</v>
      </c>
      <c r="BT2089" s="69">
        <v>0</v>
      </c>
      <c r="BU2089" s="69">
        <v>656.62745098039215</v>
      </c>
      <c r="BV2089" s="69">
        <v>0</v>
      </c>
    </row>
    <row r="2090" spans="1:74">
      <c r="A2090" s="113" t="s">
        <v>1031</v>
      </c>
      <c r="B2090" s="69" t="s">
        <v>421</v>
      </c>
      <c r="C2090" s="69" t="s">
        <v>424</v>
      </c>
      <c r="D2090" s="69" t="s">
        <v>425</v>
      </c>
      <c r="E2090" s="69" t="s">
        <v>424</v>
      </c>
      <c r="F2090" s="69">
        <v>0</v>
      </c>
      <c r="G2090" s="69">
        <v>0</v>
      </c>
      <c r="H2090" s="69">
        <v>15767</v>
      </c>
      <c r="I2090" s="69">
        <v>26</v>
      </c>
      <c r="J2090" s="69">
        <v>12</v>
      </c>
      <c r="K2090" s="69">
        <v>1306</v>
      </c>
      <c r="L2090" s="69">
        <v>1027</v>
      </c>
      <c r="M2090" s="69">
        <v>17</v>
      </c>
      <c r="N2090" s="69">
        <v>0</v>
      </c>
      <c r="O2090" s="69">
        <v>0</v>
      </c>
      <c r="P2090" s="69">
        <v>12072.74</v>
      </c>
      <c r="Q2090" s="69">
        <v>309.16000000000003</v>
      </c>
      <c r="R2090" s="69">
        <v>0</v>
      </c>
      <c r="S2090" s="69">
        <v>0</v>
      </c>
      <c r="T2090" s="69">
        <v>0</v>
      </c>
      <c r="U2090" s="69">
        <v>0</v>
      </c>
      <c r="V2090" s="69">
        <v>0</v>
      </c>
      <c r="W2090" s="69">
        <v>0</v>
      </c>
      <c r="X2090" s="69">
        <v>0</v>
      </c>
      <c r="Y2090" s="69">
        <v>0</v>
      </c>
      <c r="Z2090" s="69">
        <v>0</v>
      </c>
      <c r="AA2090" s="69">
        <v>0</v>
      </c>
      <c r="AB2090" s="69">
        <v>0</v>
      </c>
      <c r="AC2090" s="69">
        <v>0</v>
      </c>
      <c r="AD2090" s="69">
        <v>0</v>
      </c>
      <c r="AE2090" s="69">
        <v>0</v>
      </c>
      <c r="AF2090" s="69">
        <v>6138933</v>
      </c>
      <c r="AG2090" s="69">
        <v>-6138933</v>
      </c>
      <c r="AH2090" s="69">
        <v>0</v>
      </c>
      <c r="AI2090" s="69">
        <v>0</v>
      </c>
      <c r="AJ2090" s="69">
        <v>12</v>
      </c>
      <c r="AK2090" s="69">
        <v>-12</v>
      </c>
      <c r="AL2090" s="69">
        <v>96428</v>
      </c>
      <c r="AM2090" s="69">
        <v>68416</v>
      </c>
      <c r="AN2090" s="69">
        <v>-96428</v>
      </c>
      <c r="AO2090" s="69">
        <v>31</v>
      </c>
      <c r="AP2090" s="69">
        <v>-31</v>
      </c>
      <c r="AQ2090" s="69">
        <v>6887729</v>
      </c>
      <c r="AR2090" s="69">
        <v>89068</v>
      </c>
      <c r="AS2090" s="69">
        <v>4511433</v>
      </c>
      <c r="AT2090" s="69">
        <v>116231</v>
      </c>
      <c r="AU2090" s="69">
        <v>0</v>
      </c>
      <c r="AV2090" s="69">
        <v>170</v>
      </c>
      <c r="AW2090" s="69">
        <v>0</v>
      </c>
      <c r="AX2090" s="69">
        <v>0</v>
      </c>
      <c r="AY2090" s="69">
        <v>0</v>
      </c>
      <c r="AZ2090" s="69">
        <v>0</v>
      </c>
      <c r="BA2090" s="69">
        <v>511577.75</v>
      </c>
      <c r="BB2090" s="69">
        <v>0</v>
      </c>
      <c r="BC2090" s="69">
        <v>-511577.75</v>
      </c>
      <c r="BD2090" s="69">
        <v>0</v>
      </c>
      <c r="BE2090" s="69">
        <v>63.663386153399429</v>
      </c>
      <c r="BF2090" s="69">
        <v>-63.663386153399429</v>
      </c>
      <c r="BG2090" s="69">
        <v>198030.09677419355</v>
      </c>
      <c r="BH2090" s="69">
        <v>0</v>
      </c>
      <c r="BI2090" s="69">
        <v>-198030.09677419355</v>
      </c>
      <c r="BJ2090" s="69">
        <v>4.5007577969458435E-6</v>
      </c>
      <c r="BK2090" s="69">
        <v>0</v>
      </c>
      <c r="BL2090" s="69">
        <v>68.924114159967658</v>
      </c>
      <c r="BM2090" s="69">
        <v>-68.924114159967658</v>
      </c>
      <c r="BN2090" s="69">
        <v>0</v>
      </c>
      <c r="BO2090" s="69">
        <v>1.3607501208596027</v>
      </c>
      <c r="BP2090" s="69">
        <v>-1.3607501208596027</v>
      </c>
      <c r="BQ2090" s="69">
        <v>1360.7501208596027</v>
      </c>
      <c r="BR2090" s="69">
        <v>-1360.7501208596027</v>
      </c>
      <c r="BS2090" s="69">
        <v>0</v>
      </c>
      <c r="BT2090" s="69">
        <v>0</v>
      </c>
      <c r="BU2090" s="69">
        <v>683.71176470588239</v>
      </c>
      <c r="BV2090" s="69">
        <v>0</v>
      </c>
    </row>
    <row r="2091" spans="1:74">
      <c r="A2091" s="113" t="s">
        <v>1032</v>
      </c>
      <c r="B2091" s="69" t="s">
        <v>421</v>
      </c>
      <c r="C2091" s="69" t="s">
        <v>424</v>
      </c>
      <c r="D2091" s="69" t="s">
        <v>425</v>
      </c>
      <c r="E2091" s="69" t="s">
        <v>424</v>
      </c>
      <c r="F2091" s="69">
        <v>0</v>
      </c>
      <c r="G2091" s="69">
        <v>0</v>
      </c>
      <c r="H2091" s="69">
        <v>15688</v>
      </c>
      <c r="I2091" s="69">
        <v>15</v>
      </c>
      <c r="J2091" s="69">
        <v>8</v>
      </c>
      <c r="K2091" s="69">
        <v>1308</v>
      </c>
      <c r="L2091" s="69">
        <v>998</v>
      </c>
      <c r="M2091" s="69">
        <v>14</v>
      </c>
      <c r="N2091" s="69">
        <v>0</v>
      </c>
      <c r="O2091" s="69">
        <v>0</v>
      </c>
      <c r="P2091" s="69">
        <v>11993.88</v>
      </c>
      <c r="Q2091" s="69">
        <v>373.52</v>
      </c>
      <c r="R2091" s="69">
        <v>0</v>
      </c>
      <c r="S2091" s="69">
        <v>0</v>
      </c>
      <c r="T2091" s="69">
        <v>0</v>
      </c>
      <c r="U2091" s="69">
        <v>0</v>
      </c>
      <c r="V2091" s="69">
        <v>0</v>
      </c>
      <c r="W2091" s="69">
        <v>0</v>
      </c>
      <c r="X2091" s="69">
        <v>0</v>
      </c>
      <c r="Y2091" s="69">
        <v>0</v>
      </c>
      <c r="Z2091" s="69">
        <v>0</v>
      </c>
      <c r="AA2091" s="69">
        <v>0</v>
      </c>
      <c r="AB2091" s="69">
        <v>0</v>
      </c>
      <c r="AC2091" s="69">
        <v>0</v>
      </c>
      <c r="AD2091" s="69">
        <v>0</v>
      </c>
      <c r="AE2091" s="69">
        <v>0</v>
      </c>
      <c r="AF2091" s="69">
        <v>6740487</v>
      </c>
      <c r="AG2091" s="69">
        <v>-6740487</v>
      </c>
      <c r="AH2091" s="69">
        <v>0</v>
      </c>
      <c r="AI2091" s="69">
        <v>0</v>
      </c>
      <c r="AJ2091" s="69">
        <v>12</v>
      </c>
      <c r="AK2091" s="69">
        <v>-12</v>
      </c>
      <c r="AL2091" s="69">
        <v>103310</v>
      </c>
      <c r="AM2091" s="69">
        <v>73748</v>
      </c>
      <c r="AN2091" s="69">
        <v>-103310</v>
      </c>
      <c r="AO2091" s="69">
        <v>33</v>
      </c>
      <c r="AP2091" s="69">
        <v>-33</v>
      </c>
      <c r="AQ2091" s="69">
        <v>7416706</v>
      </c>
      <c r="AR2091" s="69">
        <v>94571</v>
      </c>
      <c r="AS2091" s="69">
        <v>4867201</v>
      </c>
      <c r="AT2091" s="69">
        <v>131919</v>
      </c>
      <c r="AU2091" s="69">
        <v>0</v>
      </c>
      <c r="AV2091" s="69">
        <v>184</v>
      </c>
      <c r="AW2091" s="69">
        <v>0</v>
      </c>
      <c r="AX2091" s="69">
        <v>0</v>
      </c>
      <c r="AY2091" s="69">
        <v>0</v>
      </c>
      <c r="AZ2091" s="69">
        <v>0</v>
      </c>
      <c r="BA2091" s="69">
        <v>561707.25</v>
      </c>
      <c r="BB2091" s="69">
        <v>0</v>
      </c>
      <c r="BC2091" s="69">
        <v>-561707.25</v>
      </c>
      <c r="BD2091" s="69">
        <v>0</v>
      </c>
      <c r="BE2091" s="69">
        <v>65.24525215371213</v>
      </c>
      <c r="BF2091" s="69">
        <v>-65.24525215371213</v>
      </c>
      <c r="BG2091" s="69">
        <v>204257.18181818182</v>
      </c>
      <c r="BH2091" s="69">
        <v>0</v>
      </c>
      <c r="BI2091" s="69">
        <v>-204257.18181818182</v>
      </c>
      <c r="BJ2091" s="69">
        <v>4.4494146053517555E-6</v>
      </c>
      <c r="BK2091" s="69">
        <v>0</v>
      </c>
      <c r="BL2091" s="69">
        <v>71.274354717619573</v>
      </c>
      <c r="BM2091" s="69">
        <v>-71.274354717619573</v>
      </c>
      <c r="BN2091" s="69">
        <v>0</v>
      </c>
      <c r="BO2091" s="69">
        <v>1.3848795231592039</v>
      </c>
      <c r="BP2091" s="69">
        <v>-1.3848795231592039</v>
      </c>
      <c r="BQ2091" s="69">
        <v>1384.8795231592039</v>
      </c>
      <c r="BR2091" s="69">
        <v>-1384.8795231592039</v>
      </c>
      <c r="BS2091" s="69">
        <v>0</v>
      </c>
      <c r="BT2091" s="69">
        <v>0</v>
      </c>
      <c r="BU2091" s="69">
        <v>716.95108695652175</v>
      </c>
      <c r="BV2091" s="69">
        <v>0</v>
      </c>
    </row>
    <row r="2092" spans="1:74">
      <c r="A2092" s="113" t="s">
        <v>1033</v>
      </c>
      <c r="B2092" s="69" t="s">
        <v>421</v>
      </c>
      <c r="C2092" s="69" t="s">
        <v>424</v>
      </c>
      <c r="D2092" s="69" t="s">
        <v>425</v>
      </c>
      <c r="E2092" s="69" t="s">
        <v>424</v>
      </c>
      <c r="F2092" s="69">
        <v>0</v>
      </c>
      <c r="G2092" s="69">
        <v>0</v>
      </c>
      <c r="H2092" s="69">
        <v>15071</v>
      </c>
      <c r="I2092" s="69">
        <v>26</v>
      </c>
      <c r="J2092" s="69">
        <v>13</v>
      </c>
      <c r="K2092" s="69">
        <v>1374</v>
      </c>
      <c r="L2092" s="69">
        <v>1051</v>
      </c>
      <c r="M2092" s="69">
        <v>15</v>
      </c>
      <c r="N2092" s="69">
        <v>0</v>
      </c>
      <c r="O2092" s="69">
        <v>0</v>
      </c>
      <c r="P2092" s="69">
        <v>10968.7</v>
      </c>
      <c r="Q2092" s="69">
        <v>334.91</v>
      </c>
      <c r="R2092" s="69">
        <v>0</v>
      </c>
      <c r="S2092" s="69">
        <v>0</v>
      </c>
      <c r="T2092" s="69">
        <v>0</v>
      </c>
      <c r="U2092" s="69">
        <v>0</v>
      </c>
      <c r="V2092" s="69">
        <v>0</v>
      </c>
      <c r="W2092" s="69">
        <v>0</v>
      </c>
      <c r="X2092" s="69">
        <v>0</v>
      </c>
      <c r="Y2092" s="69">
        <v>0</v>
      </c>
      <c r="Z2092" s="69">
        <v>0</v>
      </c>
      <c r="AA2092" s="69">
        <v>0</v>
      </c>
      <c r="AB2092" s="69">
        <v>0</v>
      </c>
      <c r="AC2092" s="69">
        <v>0</v>
      </c>
      <c r="AD2092" s="69">
        <v>0</v>
      </c>
      <c r="AE2092" s="69">
        <v>0</v>
      </c>
      <c r="AF2092" s="69">
        <v>7366577</v>
      </c>
      <c r="AG2092" s="69">
        <v>-7366577</v>
      </c>
      <c r="AH2092" s="69">
        <v>0</v>
      </c>
      <c r="AI2092" s="69">
        <v>0</v>
      </c>
      <c r="AJ2092" s="69">
        <v>12</v>
      </c>
      <c r="AK2092" s="69">
        <v>-12</v>
      </c>
      <c r="AL2092" s="69">
        <v>110641</v>
      </c>
      <c r="AM2092" s="69">
        <v>79284</v>
      </c>
      <c r="AN2092" s="69">
        <v>-110641</v>
      </c>
      <c r="AO2092" s="69">
        <v>34</v>
      </c>
      <c r="AP2092" s="69">
        <v>-34</v>
      </c>
      <c r="AQ2092" s="69">
        <v>7998688</v>
      </c>
      <c r="AR2092" s="69">
        <v>100306</v>
      </c>
      <c r="AS2092" s="69">
        <v>5257011</v>
      </c>
      <c r="AT2092" s="69">
        <v>146990</v>
      </c>
      <c r="AU2092" s="69">
        <v>0</v>
      </c>
      <c r="AV2092" s="69">
        <v>199</v>
      </c>
      <c r="AW2092" s="69">
        <v>0</v>
      </c>
      <c r="AX2092" s="69">
        <v>0</v>
      </c>
      <c r="AY2092" s="69">
        <v>0</v>
      </c>
      <c r="AZ2092" s="69">
        <v>0</v>
      </c>
      <c r="BA2092" s="69">
        <v>613881.41666666663</v>
      </c>
      <c r="BB2092" s="69">
        <v>0</v>
      </c>
      <c r="BC2092" s="69">
        <v>-613881.41666666663</v>
      </c>
      <c r="BD2092" s="69">
        <v>0</v>
      </c>
      <c r="BE2092" s="69">
        <v>66.580896774251855</v>
      </c>
      <c r="BF2092" s="69">
        <v>-66.580896774251855</v>
      </c>
      <c r="BG2092" s="69">
        <v>216664.0294117647</v>
      </c>
      <c r="BH2092" s="69">
        <v>0</v>
      </c>
      <c r="BI2092" s="69">
        <v>-216664.0294117647</v>
      </c>
      <c r="BJ2092" s="69">
        <v>4.2506971143267499E-6</v>
      </c>
      <c r="BK2092" s="69">
        <v>0</v>
      </c>
      <c r="BL2092" s="69">
        <v>73.441040416326047</v>
      </c>
      <c r="BM2092" s="69">
        <v>-73.441040416326047</v>
      </c>
      <c r="BN2092" s="69">
        <v>0</v>
      </c>
      <c r="BO2092" s="69">
        <v>1.4012862061730516</v>
      </c>
      <c r="BP2092" s="69">
        <v>-1.4012862061730516</v>
      </c>
      <c r="BQ2092" s="69">
        <v>1401.2862061730516</v>
      </c>
      <c r="BR2092" s="69">
        <v>-1401.2862061730516</v>
      </c>
      <c r="BS2092" s="69">
        <v>0</v>
      </c>
      <c r="BT2092" s="69">
        <v>0</v>
      </c>
      <c r="BU2092" s="69">
        <v>738.643216080402</v>
      </c>
      <c r="BV2092" s="69">
        <v>0</v>
      </c>
    </row>
    <row r="2093" spans="1:74">
      <c r="A2093" s="113" t="s">
        <v>1034</v>
      </c>
      <c r="B2093" s="69" t="s">
        <v>421</v>
      </c>
      <c r="C2093" s="69" t="s">
        <v>424</v>
      </c>
      <c r="D2093" s="69" t="s">
        <v>425</v>
      </c>
      <c r="E2093" s="69" t="s">
        <v>424</v>
      </c>
      <c r="F2093" s="69">
        <v>0</v>
      </c>
      <c r="G2093" s="69">
        <v>0</v>
      </c>
      <c r="H2093" s="69">
        <v>14658</v>
      </c>
      <c r="I2093" s="69">
        <v>13</v>
      </c>
      <c r="J2093" s="69">
        <v>9</v>
      </c>
      <c r="K2093" s="69">
        <v>1294</v>
      </c>
      <c r="L2093" s="69">
        <v>994</v>
      </c>
      <c r="M2093" s="69">
        <v>12</v>
      </c>
      <c r="N2093" s="69">
        <v>0</v>
      </c>
      <c r="O2093" s="69">
        <v>0</v>
      </c>
      <c r="P2093" s="69">
        <v>11327.67</v>
      </c>
      <c r="Q2093" s="69">
        <v>357.51</v>
      </c>
      <c r="R2093" s="69">
        <v>0</v>
      </c>
      <c r="S2093" s="69">
        <v>0</v>
      </c>
      <c r="T2093" s="69">
        <v>0</v>
      </c>
      <c r="U2093" s="69">
        <v>0</v>
      </c>
      <c r="V2093" s="69">
        <v>0</v>
      </c>
      <c r="W2093" s="69">
        <v>0</v>
      </c>
      <c r="X2093" s="69">
        <v>0</v>
      </c>
      <c r="Y2093" s="69">
        <v>0</v>
      </c>
      <c r="Z2093" s="69">
        <v>0</v>
      </c>
      <c r="AA2093" s="69">
        <v>0</v>
      </c>
      <c r="AB2093" s="69">
        <v>0</v>
      </c>
      <c r="AC2093" s="69">
        <v>0</v>
      </c>
      <c r="AD2093" s="69">
        <v>0</v>
      </c>
      <c r="AE2093" s="69">
        <v>0</v>
      </c>
      <c r="AF2093" s="69">
        <v>8023470</v>
      </c>
      <c r="AG2093" s="69">
        <v>-8023470</v>
      </c>
      <c r="AH2093" s="69">
        <v>0</v>
      </c>
      <c r="AI2093" s="69">
        <v>0</v>
      </c>
      <c r="AJ2093" s="69">
        <v>13</v>
      </c>
      <c r="AK2093" s="69">
        <v>-13</v>
      </c>
      <c r="AL2093" s="69">
        <v>118323</v>
      </c>
      <c r="AM2093" s="69">
        <v>85335</v>
      </c>
      <c r="AN2093" s="69">
        <v>-118323</v>
      </c>
      <c r="AO2093" s="69">
        <v>37</v>
      </c>
      <c r="AP2093" s="69">
        <v>-37</v>
      </c>
      <c r="AQ2093" s="69">
        <v>8670489</v>
      </c>
      <c r="AR2093" s="69">
        <v>106561</v>
      </c>
      <c r="AS2093" s="69">
        <v>5696545</v>
      </c>
      <c r="AT2093" s="69">
        <v>161648</v>
      </c>
      <c r="AU2093" s="69">
        <v>0</v>
      </c>
      <c r="AV2093" s="69">
        <v>211</v>
      </c>
      <c r="AW2093" s="69">
        <v>0</v>
      </c>
      <c r="AX2093" s="69">
        <v>0</v>
      </c>
      <c r="AY2093" s="69">
        <v>0</v>
      </c>
      <c r="AZ2093" s="69">
        <v>0</v>
      </c>
      <c r="BA2093" s="69">
        <v>617190</v>
      </c>
      <c r="BB2093" s="69">
        <v>0</v>
      </c>
      <c r="BC2093" s="69">
        <v>-617190</v>
      </c>
      <c r="BD2093" s="69">
        <v>0</v>
      </c>
      <c r="BE2093" s="69">
        <v>67.809893258284532</v>
      </c>
      <c r="BF2093" s="69">
        <v>-67.809893258284532</v>
      </c>
      <c r="BG2093" s="69">
        <v>216850.54054054053</v>
      </c>
      <c r="BH2093" s="69">
        <v>0</v>
      </c>
      <c r="BI2093" s="69">
        <v>-216850.54054054053</v>
      </c>
      <c r="BJ2093" s="69">
        <v>4.2673487043233661E-6</v>
      </c>
      <c r="BK2093" s="69">
        <v>0</v>
      </c>
      <c r="BL2093" s="69">
        <v>75.29461998292058</v>
      </c>
      <c r="BM2093" s="69">
        <v>-75.29461998292058</v>
      </c>
      <c r="BN2093" s="69">
        <v>0</v>
      </c>
      <c r="BO2093" s="69">
        <v>1.4084800523826284</v>
      </c>
      <c r="BP2093" s="69">
        <v>-1.4084800523826284</v>
      </c>
      <c r="BQ2093" s="69">
        <v>1408.4800523826284</v>
      </c>
      <c r="BR2093" s="69">
        <v>-1408.4800523826284</v>
      </c>
      <c r="BS2093" s="69">
        <v>0</v>
      </c>
      <c r="BT2093" s="69">
        <v>0</v>
      </c>
      <c r="BU2093" s="69">
        <v>766.10426540284357</v>
      </c>
      <c r="BV2093" s="69">
        <v>0</v>
      </c>
    </row>
    <row r="2094" spans="1:74">
      <c r="A2094" s="113" t="s">
        <v>1035</v>
      </c>
      <c r="B2094" s="69" t="s">
        <v>421</v>
      </c>
      <c r="C2094" s="69" t="s">
        <v>424</v>
      </c>
      <c r="D2094" s="69" t="s">
        <v>425</v>
      </c>
      <c r="E2094" s="69" t="s">
        <v>424</v>
      </c>
      <c r="F2094" s="69">
        <v>0</v>
      </c>
      <c r="G2094" s="69">
        <v>0</v>
      </c>
      <c r="H2094" s="69">
        <v>16175</v>
      </c>
      <c r="I2094" s="69">
        <v>21</v>
      </c>
      <c r="J2094" s="69">
        <v>11</v>
      </c>
      <c r="K2094" s="69">
        <v>1385</v>
      </c>
      <c r="L2094" s="69">
        <v>1045</v>
      </c>
      <c r="M2094" s="69">
        <v>13</v>
      </c>
      <c r="N2094" s="69">
        <v>0</v>
      </c>
      <c r="O2094" s="69">
        <v>0</v>
      </c>
      <c r="P2094" s="69">
        <v>11678.7</v>
      </c>
      <c r="Q2094" s="69">
        <v>414.74</v>
      </c>
      <c r="R2094" s="69">
        <v>0</v>
      </c>
      <c r="S2094" s="69">
        <v>0</v>
      </c>
      <c r="T2094" s="69">
        <v>0</v>
      </c>
      <c r="U2094" s="69">
        <v>0</v>
      </c>
      <c r="V2094" s="69">
        <v>0</v>
      </c>
      <c r="W2094" s="69">
        <v>0</v>
      </c>
      <c r="X2094" s="69">
        <v>0</v>
      </c>
      <c r="Y2094" s="69">
        <v>0</v>
      </c>
      <c r="Z2094" s="69">
        <v>0</v>
      </c>
      <c r="AA2094" s="69">
        <v>0</v>
      </c>
      <c r="AB2094" s="69">
        <v>0</v>
      </c>
      <c r="AC2094" s="69">
        <v>0</v>
      </c>
      <c r="AD2094" s="69">
        <v>0</v>
      </c>
      <c r="AE2094" s="69">
        <v>0</v>
      </c>
      <c r="AF2094" s="69">
        <v>8680914</v>
      </c>
      <c r="AG2094" s="69">
        <v>-8680914</v>
      </c>
      <c r="AH2094" s="69">
        <v>0</v>
      </c>
      <c r="AI2094" s="69">
        <v>0</v>
      </c>
      <c r="AJ2094" s="69">
        <v>14</v>
      </c>
      <c r="AK2094" s="69">
        <v>-14</v>
      </c>
      <c r="AL2094" s="69">
        <v>125723</v>
      </c>
      <c r="AM2094" s="69">
        <v>91387</v>
      </c>
      <c r="AN2094" s="69">
        <v>-125723</v>
      </c>
      <c r="AO2094" s="69">
        <v>37</v>
      </c>
      <c r="AP2094" s="69">
        <v>-37</v>
      </c>
      <c r="AQ2094" s="69">
        <v>9312851</v>
      </c>
      <c r="AR2094" s="69">
        <v>112795</v>
      </c>
      <c r="AS2094" s="69">
        <v>6118568</v>
      </c>
      <c r="AT2094" s="69">
        <v>177823</v>
      </c>
      <c r="AU2094" s="69">
        <v>0</v>
      </c>
      <c r="AV2094" s="69">
        <v>224</v>
      </c>
      <c r="AW2094" s="69">
        <v>0</v>
      </c>
      <c r="AX2094" s="69">
        <v>0</v>
      </c>
      <c r="AY2094" s="69">
        <v>0</v>
      </c>
      <c r="AZ2094" s="69">
        <v>0</v>
      </c>
      <c r="BA2094" s="69">
        <v>620065.28571428568</v>
      </c>
      <c r="BB2094" s="69">
        <v>0</v>
      </c>
      <c r="BC2094" s="69">
        <v>-620065.28571428568</v>
      </c>
      <c r="BD2094" s="69">
        <v>0</v>
      </c>
      <c r="BE2094" s="69">
        <v>69.047938722429464</v>
      </c>
      <c r="BF2094" s="69">
        <v>-69.047938722429464</v>
      </c>
      <c r="BG2094" s="69">
        <v>234619.29729729731</v>
      </c>
      <c r="BH2094" s="69">
        <v>0</v>
      </c>
      <c r="BI2094" s="69">
        <v>-234619.29729729731</v>
      </c>
      <c r="BJ2094" s="69">
        <v>3.973004614805928E-6</v>
      </c>
      <c r="BK2094" s="69">
        <v>0</v>
      </c>
      <c r="BL2094" s="69">
        <v>76.961868877166538</v>
      </c>
      <c r="BM2094" s="69">
        <v>-76.961868877166538</v>
      </c>
      <c r="BN2094" s="69">
        <v>0</v>
      </c>
      <c r="BO2094" s="69">
        <v>1.4187819764363165</v>
      </c>
      <c r="BP2094" s="69">
        <v>-1.4187819764363165</v>
      </c>
      <c r="BQ2094" s="69">
        <v>1418.7819764363164</v>
      </c>
      <c r="BR2094" s="69">
        <v>-1418.7819764363164</v>
      </c>
      <c r="BS2094" s="69">
        <v>0</v>
      </c>
      <c r="BT2094" s="69">
        <v>0</v>
      </c>
      <c r="BU2094" s="69">
        <v>793.85267857142856</v>
      </c>
      <c r="BV2094" s="69">
        <v>0</v>
      </c>
    </row>
    <row r="2095" spans="1:74">
      <c r="A2095" s="113" t="s">
        <v>1036</v>
      </c>
      <c r="B2095" s="69" t="s">
        <v>421</v>
      </c>
      <c r="C2095" s="69" t="s">
        <v>424</v>
      </c>
      <c r="D2095" s="69" t="s">
        <v>425</v>
      </c>
      <c r="E2095" s="69" t="s">
        <v>424</v>
      </c>
      <c r="F2095" s="69">
        <v>0</v>
      </c>
      <c r="G2095" s="69">
        <v>0</v>
      </c>
      <c r="H2095" s="69">
        <v>16515</v>
      </c>
      <c r="I2095" s="69">
        <v>24</v>
      </c>
      <c r="J2095" s="69">
        <v>13</v>
      </c>
      <c r="K2095" s="69">
        <v>1322</v>
      </c>
      <c r="L2095" s="69">
        <v>1025</v>
      </c>
      <c r="M2095" s="69">
        <v>17</v>
      </c>
      <c r="N2095" s="69">
        <v>0</v>
      </c>
      <c r="O2095" s="69">
        <v>0</v>
      </c>
      <c r="P2095" s="69">
        <v>12492.44</v>
      </c>
      <c r="Q2095" s="69">
        <v>323.82</v>
      </c>
      <c r="R2095" s="69">
        <v>0</v>
      </c>
      <c r="S2095" s="69">
        <v>0</v>
      </c>
      <c r="T2095" s="69">
        <v>0</v>
      </c>
      <c r="U2095" s="69">
        <v>0</v>
      </c>
      <c r="V2095" s="69">
        <v>0</v>
      </c>
      <c r="W2095" s="69">
        <v>0</v>
      </c>
      <c r="X2095" s="69">
        <v>0</v>
      </c>
      <c r="Y2095" s="69">
        <v>0</v>
      </c>
      <c r="Z2095" s="69">
        <v>0</v>
      </c>
      <c r="AA2095" s="69">
        <v>0</v>
      </c>
      <c r="AB2095" s="69">
        <v>0</v>
      </c>
      <c r="AC2095" s="69">
        <v>0</v>
      </c>
      <c r="AD2095" s="69">
        <v>0</v>
      </c>
      <c r="AE2095" s="69">
        <v>0</v>
      </c>
      <c r="AF2095" s="69">
        <v>9292003</v>
      </c>
      <c r="AG2095" s="69">
        <v>-9292003</v>
      </c>
      <c r="AH2095" s="69">
        <v>0</v>
      </c>
      <c r="AI2095" s="69">
        <v>0</v>
      </c>
      <c r="AJ2095" s="69">
        <v>15</v>
      </c>
      <c r="AK2095" s="69">
        <v>-15</v>
      </c>
      <c r="AL2095" s="69">
        <v>133590</v>
      </c>
      <c r="AM2095" s="69">
        <v>96630</v>
      </c>
      <c r="AN2095" s="69">
        <v>-133590</v>
      </c>
      <c r="AO2095" s="69">
        <v>39</v>
      </c>
      <c r="AP2095" s="69">
        <v>-39</v>
      </c>
      <c r="AQ2095" s="69">
        <v>9980565</v>
      </c>
      <c r="AR2095" s="69">
        <v>118260</v>
      </c>
      <c r="AS2095" s="69">
        <v>6565110</v>
      </c>
      <c r="AT2095" s="69">
        <v>194338</v>
      </c>
      <c r="AU2095" s="69">
        <v>0</v>
      </c>
      <c r="AV2095" s="69">
        <v>241</v>
      </c>
      <c r="AW2095" s="69">
        <v>0</v>
      </c>
      <c r="AX2095" s="69">
        <v>0</v>
      </c>
      <c r="AY2095" s="69">
        <v>0</v>
      </c>
      <c r="AZ2095" s="69">
        <v>0</v>
      </c>
      <c r="BA2095" s="69">
        <v>619466.8666666667</v>
      </c>
      <c r="BB2095" s="69">
        <v>0</v>
      </c>
      <c r="BC2095" s="69">
        <v>-619466.8666666667</v>
      </c>
      <c r="BD2095" s="69">
        <v>0</v>
      </c>
      <c r="BE2095" s="69">
        <v>69.556126955610452</v>
      </c>
      <c r="BF2095" s="69">
        <v>-69.556126955610452</v>
      </c>
      <c r="BG2095" s="69">
        <v>238256.48717948719</v>
      </c>
      <c r="BH2095" s="69">
        <v>0</v>
      </c>
      <c r="BI2095" s="69">
        <v>-238256.48717948719</v>
      </c>
      <c r="BJ2095" s="69">
        <v>3.9075944097353203E-6</v>
      </c>
      <c r="BK2095" s="69">
        <v>0</v>
      </c>
      <c r="BL2095" s="69">
        <v>78.572661931337734</v>
      </c>
      <c r="BM2095" s="69">
        <v>-78.572661931337734</v>
      </c>
      <c r="BN2095" s="69">
        <v>0</v>
      </c>
      <c r="BO2095" s="69">
        <v>1.4153613572354462</v>
      </c>
      <c r="BP2095" s="69">
        <v>-1.4153613572354462</v>
      </c>
      <c r="BQ2095" s="69">
        <v>1415.3613572354461</v>
      </c>
      <c r="BR2095" s="69">
        <v>-1415.3613572354461</v>
      </c>
      <c r="BS2095" s="69">
        <v>0</v>
      </c>
      <c r="BT2095" s="69">
        <v>0</v>
      </c>
      <c r="BU2095" s="69">
        <v>806.3817427385892</v>
      </c>
      <c r="BV2095" s="69">
        <v>0</v>
      </c>
    </row>
    <row r="2096" spans="1:74">
      <c r="A2096" s="113" t="s">
        <v>1037</v>
      </c>
      <c r="B2096" s="69" t="s">
        <v>421</v>
      </c>
      <c r="C2096" s="69" t="s">
        <v>424</v>
      </c>
      <c r="D2096" s="69" t="s">
        <v>425</v>
      </c>
      <c r="E2096" s="69" t="s">
        <v>424</v>
      </c>
      <c r="F2096" s="69">
        <v>0</v>
      </c>
      <c r="G2096" s="69">
        <v>0</v>
      </c>
      <c r="H2096" s="69">
        <v>16053</v>
      </c>
      <c r="I2096" s="69">
        <v>13</v>
      </c>
      <c r="J2096" s="69">
        <v>7</v>
      </c>
      <c r="K2096" s="69">
        <v>1395</v>
      </c>
      <c r="L2096" s="69">
        <v>1013</v>
      </c>
      <c r="M2096" s="69">
        <v>7</v>
      </c>
      <c r="N2096" s="69">
        <v>0</v>
      </c>
      <c r="O2096" s="69">
        <v>0</v>
      </c>
      <c r="P2096" s="69">
        <v>11507.53</v>
      </c>
      <c r="Q2096" s="69">
        <v>617.41999999999996</v>
      </c>
      <c r="R2096" s="69">
        <v>0</v>
      </c>
      <c r="S2096" s="69">
        <v>0</v>
      </c>
      <c r="T2096" s="69">
        <v>0</v>
      </c>
      <c r="U2096" s="69">
        <v>0</v>
      </c>
      <c r="V2096" s="69">
        <v>0</v>
      </c>
      <c r="W2096" s="69">
        <v>0</v>
      </c>
      <c r="X2096" s="69">
        <v>0</v>
      </c>
      <c r="Y2096" s="69">
        <v>0</v>
      </c>
      <c r="Z2096" s="69">
        <v>0</v>
      </c>
      <c r="AA2096" s="69">
        <v>0</v>
      </c>
      <c r="AB2096" s="69">
        <v>0</v>
      </c>
      <c r="AC2096" s="69">
        <v>0</v>
      </c>
      <c r="AD2096" s="69">
        <v>0</v>
      </c>
      <c r="AE2096" s="69">
        <v>0</v>
      </c>
      <c r="AF2096" s="69">
        <v>9869610</v>
      </c>
      <c r="AG2096" s="69">
        <v>-9869610</v>
      </c>
      <c r="AH2096" s="69">
        <v>0</v>
      </c>
      <c r="AI2096" s="69">
        <v>0</v>
      </c>
      <c r="AJ2096" s="69">
        <v>17</v>
      </c>
      <c r="AK2096" s="69">
        <v>-17</v>
      </c>
      <c r="AL2096" s="69">
        <v>139564</v>
      </c>
      <c r="AM2096" s="69">
        <v>100458</v>
      </c>
      <c r="AN2096" s="69">
        <v>-139564</v>
      </c>
      <c r="AO2096" s="69">
        <v>40</v>
      </c>
      <c r="AP2096" s="69">
        <v>-40</v>
      </c>
      <c r="AQ2096" s="69">
        <v>10601209</v>
      </c>
      <c r="AR2096" s="69">
        <v>122397</v>
      </c>
      <c r="AS2096" s="69">
        <v>7050800</v>
      </c>
      <c r="AT2096" s="69">
        <v>210391</v>
      </c>
      <c r="AU2096" s="69">
        <v>0</v>
      </c>
      <c r="AV2096" s="69">
        <v>248</v>
      </c>
      <c r="AW2096" s="69">
        <v>0</v>
      </c>
      <c r="AX2096" s="69">
        <v>0</v>
      </c>
      <c r="AY2096" s="69">
        <v>0</v>
      </c>
      <c r="AZ2096" s="69">
        <v>0</v>
      </c>
      <c r="BA2096" s="69">
        <v>580565.29411764711</v>
      </c>
      <c r="BB2096" s="69">
        <v>0</v>
      </c>
      <c r="BC2096" s="69">
        <v>-580565.29411764711</v>
      </c>
      <c r="BD2096" s="69">
        <v>0</v>
      </c>
      <c r="BE2096" s="69">
        <v>70.717448625720095</v>
      </c>
      <c r="BF2096" s="69">
        <v>-70.717448625720095</v>
      </c>
      <c r="BG2096" s="69">
        <v>246740.25</v>
      </c>
      <c r="BH2096" s="69">
        <v>0</v>
      </c>
      <c r="BI2096" s="69">
        <v>-246740.25</v>
      </c>
      <c r="BJ2096" s="69">
        <v>3.7731545524666102E-6</v>
      </c>
      <c r="BK2096" s="69">
        <v>0</v>
      </c>
      <c r="BL2096" s="69">
        <v>80.636045001102971</v>
      </c>
      <c r="BM2096" s="69">
        <v>-80.636045001102971</v>
      </c>
      <c r="BN2096" s="69">
        <v>0</v>
      </c>
      <c r="BO2096" s="69">
        <v>1.3997858399046916</v>
      </c>
      <c r="BP2096" s="69">
        <v>-1.3997858399046916</v>
      </c>
      <c r="BQ2096" s="69">
        <v>1399.7858399046916</v>
      </c>
      <c r="BR2096" s="69">
        <v>-1399.7858399046916</v>
      </c>
      <c r="BS2096" s="69">
        <v>0</v>
      </c>
      <c r="BT2096" s="69">
        <v>0</v>
      </c>
      <c r="BU2096" s="69">
        <v>848.35080645161293</v>
      </c>
      <c r="BV2096" s="69">
        <v>0</v>
      </c>
    </row>
    <row r="2097" spans="1:74">
      <c r="A2097" s="113" t="s">
        <v>1038</v>
      </c>
      <c r="B2097" s="69" t="s">
        <v>421</v>
      </c>
      <c r="C2097" s="69" t="s">
        <v>424</v>
      </c>
      <c r="D2097" s="69" t="s">
        <v>425</v>
      </c>
      <c r="E2097" s="69" t="s">
        <v>424</v>
      </c>
      <c r="F2097" s="69">
        <v>0</v>
      </c>
      <c r="G2097" s="69">
        <v>0</v>
      </c>
      <c r="H2097" s="69">
        <v>16085</v>
      </c>
      <c r="I2097" s="69">
        <v>19</v>
      </c>
      <c r="J2097" s="69">
        <v>6</v>
      </c>
      <c r="K2097" s="69">
        <v>1445</v>
      </c>
      <c r="L2097" s="69">
        <v>985</v>
      </c>
      <c r="M2097" s="69">
        <v>11</v>
      </c>
      <c r="N2097" s="69">
        <v>0</v>
      </c>
      <c r="O2097" s="69">
        <v>1</v>
      </c>
      <c r="P2097" s="69">
        <v>11131.49</v>
      </c>
      <c r="Q2097" s="69">
        <v>374.07</v>
      </c>
      <c r="R2097" s="69">
        <v>0</v>
      </c>
      <c r="S2097" s="69">
        <v>0</v>
      </c>
      <c r="T2097" s="69">
        <v>0</v>
      </c>
      <c r="U2097" s="69">
        <v>0</v>
      </c>
      <c r="V2097" s="69">
        <v>0</v>
      </c>
      <c r="W2097" s="69">
        <v>0</v>
      </c>
      <c r="X2097" s="69">
        <v>0</v>
      </c>
      <c r="Y2097" s="69">
        <v>0</v>
      </c>
      <c r="Z2097" s="69">
        <v>0</v>
      </c>
      <c r="AA2097" s="69">
        <v>0</v>
      </c>
      <c r="AB2097" s="69">
        <v>0</v>
      </c>
      <c r="AC2097" s="69">
        <v>0</v>
      </c>
      <c r="AD2097" s="69">
        <v>0</v>
      </c>
      <c r="AE2097" s="69">
        <v>0</v>
      </c>
      <c r="AF2097" s="69">
        <v>10533087</v>
      </c>
      <c r="AG2097" s="69">
        <v>-10533087</v>
      </c>
      <c r="AH2097" s="69">
        <v>0</v>
      </c>
      <c r="AI2097" s="69">
        <v>0</v>
      </c>
      <c r="AJ2097" s="69">
        <v>19</v>
      </c>
      <c r="AK2097" s="69">
        <v>-19</v>
      </c>
      <c r="AL2097" s="69">
        <v>147041</v>
      </c>
      <c r="AM2097" s="69">
        <v>104586</v>
      </c>
      <c r="AN2097" s="69">
        <v>-147041</v>
      </c>
      <c r="AO2097" s="69">
        <v>42</v>
      </c>
      <c r="AP2097" s="69">
        <v>-42</v>
      </c>
      <c r="AQ2097" s="69">
        <v>11308585</v>
      </c>
      <c r="AR2097" s="69">
        <v>126848</v>
      </c>
      <c r="AS2097" s="69">
        <v>7601479</v>
      </c>
      <c r="AT2097" s="69">
        <v>226476</v>
      </c>
      <c r="AU2097" s="69">
        <v>0</v>
      </c>
      <c r="AV2097" s="69">
        <v>259</v>
      </c>
      <c r="AW2097" s="69">
        <v>0</v>
      </c>
      <c r="AX2097" s="69">
        <v>0</v>
      </c>
      <c r="AY2097" s="69">
        <v>0</v>
      </c>
      <c r="AZ2097" s="69">
        <v>0</v>
      </c>
      <c r="BA2097" s="69">
        <v>554373</v>
      </c>
      <c r="BB2097" s="69">
        <v>0</v>
      </c>
      <c r="BC2097" s="69">
        <v>-554373</v>
      </c>
      <c r="BD2097" s="69">
        <v>0</v>
      </c>
      <c r="BE2097" s="69">
        <v>71.633673601240474</v>
      </c>
      <c r="BF2097" s="69">
        <v>-71.633673601240474</v>
      </c>
      <c r="BG2097" s="69">
        <v>250787.78571428571</v>
      </c>
      <c r="BH2097" s="69">
        <v>0</v>
      </c>
      <c r="BI2097" s="69">
        <v>-250787.78571428571</v>
      </c>
      <c r="BJ2097" s="69">
        <v>3.7139925109993867E-6</v>
      </c>
      <c r="BK2097" s="69">
        <v>0</v>
      </c>
      <c r="BL2097" s="69">
        <v>83.037075870332998</v>
      </c>
      <c r="BM2097" s="69">
        <v>-83.037075870332998</v>
      </c>
      <c r="BN2097" s="69">
        <v>0</v>
      </c>
      <c r="BO2097" s="69">
        <v>1.3856628427178448</v>
      </c>
      <c r="BP2097" s="69">
        <v>-1.3856628427178448</v>
      </c>
      <c r="BQ2097" s="69">
        <v>1385.6628427178448</v>
      </c>
      <c r="BR2097" s="69">
        <v>-1385.6628427178448</v>
      </c>
      <c r="BS2097" s="69">
        <v>0</v>
      </c>
      <c r="BT2097" s="69">
        <v>0</v>
      </c>
      <c r="BU2097" s="69">
        <v>874.42471042471038</v>
      </c>
      <c r="BV2097" s="69">
        <v>0</v>
      </c>
    </row>
    <row r="2098" spans="1:74">
      <c r="A2098" s="113" t="s">
        <v>1039</v>
      </c>
      <c r="B2098" s="69" t="s">
        <v>421</v>
      </c>
      <c r="C2098" s="69" t="s">
        <v>424</v>
      </c>
      <c r="D2098" s="69" t="s">
        <v>425</v>
      </c>
      <c r="E2098" s="69" t="s">
        <v>424</v>
      </c>
      <c r="F2098" s="69">
        <v>0</v>
      </c>
      <c r="G2098" s="69">
        <v>0</v>
      </c>
      <c r="H2098" s="69">
        <v>15319</v>
      </c>
      <c r="I2098" s="69">
        <v>17</v>
      </c>
      <c r="J2098" s="69">
        <v>10</v>
      </c>
      <c r="K2098" s="69">
        <v>1769</v>
      </c>
      <c r="L2098" s="69">
        <v>1000</v>
      </c>
      <c r="M2098" s="69">
        <v>11</v>
      </c>
      <c r="N2098" s="69">
        <v>0</v>
      </c>
      <c r="O2098" s="69">
        <v>0</v>
      </c>
      <c r="P2098" s="69">
        <v>8659.69</v>
      </c>
      <c r="Q2098" s="69">
        <v>464.21</v>
      </c>
      <c r="R2098" s="69">
        <v>0</v>
      </c>
      <c r="S2098" s="69">
        <v>0</v>
      </c>
      <c r="T2098" s="69">
        <v>0</v>
      </c>
      <c r="U2098" s="69">
        <v>0</v>
      </c>
      <c r="V2098" s="69">
        <v>0</v>
      </c>
      <c r="W2098" s="69">
        <v>0</v>
      </c>
      <c r="X2098" s="69">
        <v>0</v>
      </c>
      <c r="Y2098" s="69">
        <v>0</v>
      </c>
      <c r="Z2098" s="69">
        <v>0</v>
      </c>
      <c r="AA2098" s="69">
        <v>0</v>
      </c>
      <c r="AB2098" s="69">
        <v>0</v>
      </c>
      <c r="AC2098" s="69">
        <v>0</v>
      </c>
      <c r="AD2098" s="69">
        <v>0</v>
      </c>
      <c r="AE2098" s="69">
        <v>0</v>
      </c>
      <c r="AF2098" s="69">
        <v>11176513</v>
      </c>
      <c r="AG2098" s="69">
        <v>-11176513</v>
      </c>
      <c r="AH2098" s="69">
        <v>0</v>
      </c>
      <c r="AI2098" s="69">
        <v>0</v>
      </c>
      <c r="AJ2098" s="69">
        <v>20</v>
      </c>
      <c r="AK2098" s="69">
        <v>-20</v>
      </c>
      <c r="AL2098" s="69">
        <v>154525</v>
      </c>
      <c r="AM2098" s="69">
        <v>108614</v>
      </c>
      <c r="AN2098" s="69">
        <v>-154525</v>
      </c>
      <c r="AO2098" s="69">
        <v>52</v>
      </c>
      <c r="AP2098" s="69">
        <v>-52</v>
      </c>
      <c r="AQ2098" s="69">
        <v>11937934</v>
      </c>
      <c r="AR2098" s="69">
        <v>131224</v>
      </c>
      <c r="AS2098" s="69">
        <v>8087887</v>
      </c>
      <c r="AT2098" s="69">
        <v>241795</v>
      </c>
      <c r="AU2098" s="69">
        <v>0</v>
      </c>
      <c r="AV2098" s="69">
        <v>270</v>
      </c>
      <c r="AW2098" s="69">
        <v>0</v>
      </c>
      <c r="AX2098" s="69">
        <v>0</v>
      </c>
      <c r="AY2098" s="69">
        <v>0</v>
      </c>
      <c r="AZ2098" s="69">
        <v>0</v>
      </c>
      <c r="BA2098" s="69">
        <v>558825.65</v>
      </c>
      <c r="BB2098" s="69">
        <v>0</v>
      </c>
      <c r="BC2098" s="69">
        <v>-558825.65</v>
      </c>
      <c r="BD2098" s="69">
        <v>0</v>
      </c>
      <c r="BE2098" s="69">
        <v>72.328186377608802</v>
      </c>
      <c r="BF2098" s="69">
        <v>-72.328186377608802</v>
      </c>
      <c r="BG2098" s="69">
        <v>214932.94230769231</v>
      </c>
      <c r="BH2098" s="69">
        <v>0</v>
      </c>
      <c r="BI2098" s="69">
        <v>-214932.94230769231</v>
      </c>
      <c r="BJ2098" s="69">
        <v>4.3558625805771753E-6</v>
      </c>
      <c r="BK2098" s="69">
        <v>0</v>
      </c>
      <c r="BL2098" s="69">
        <v>85.171256782295927</v>
      </c>
      <c r="BM2098" s="69">
        <v>-85.171256782295927</v>
      </c>
      <c r="BN2098" s="69">
        <v>0</v>
      </c>
      <c r="BO2098" s="69">
        <v>1.3818829318461052</v>
      </c>
      <c r="BP2098" s="69">
        <v>-1.3818829318461052</v>
      </c>
      <c r="BQ2098" s="69">
        <v>1381.8829318461053</v>
      </c>
      <c r="BR2098" s="69">
        <v>-1381.8829318461053</v>
      </c>
      <c r="BS2098" s="69">
        <v>0</v>
      </c>
      <c r="BT2098" s="69">
        <v>0</v>
      </c>
      <c r="BU2098" s="69">
        <v>895.53703703703707</v>
      </c>
      <c r="BV2098" s="69">
        <v>0</v>
      </c>
    </row>
    <row r="2099" spans="1:74">
      <c r="A2099" s="113" t="s">
        <v>1040</v>
      </c>
      <c r="B2099" s="69" t="s">
        <v>421</v>
      </c>
      <c r="C2099" s="69" t="s">
        <v>424</v>
      </c>
      <c r="D2099" s="69" t="s">
        <v>425</v>
      </c>
      <c r="E2099" s="69" t="s">
        <v>424</v>
      </c>
      <c r="F2099" s="69">
        <v>0</v>
      </c>
      <c r="G2099" s="69">
        <v>0</v>
      </c>
      <c r="H2099" s="69">
        <v>14803</v>
      </c>
      <c r="I2099" s="69">
        <v>16</v>
      </c>
      <c r="J2099" s="69">
        <v>7</v>
      </c>
      <c r="K2099" s="69">
        <v>1800</v>
      </c>
      <c r="L2099" s="69">
        <v>1012</v>
      </c>
      <c r="M2099" s="69">
        <v>9</v>
      </c>
      <c r="N2099" s="69">
        <v>0</v>
      </c>
      <c r="O2099" s="69">
        <v>0</v>
      </c>
      <c r="P2099" s="69">
        <v>8223.89</v>
      </c>
      <c r="Q2099" s="69">
        <v>548.26</v>
      </c>
      <c r="R2099" s="69">
        <v>0</v>
      </c>
      <c r="S2099" s="69">
        <v>0</v>
      </c>
      <c r="T2099" s="69">
        <v>0</v>
      </c>
      <c r="U2099" s="69">
        <v>0</v>
      </c>
      <c r="V2099" s="69">
        <v>0</v>
      </c>
      <c r="W2099" s="69">
        <v>0</v>
      </c>
      <c r="X2099" s="69">
        <v>0</v>
      </c>
      <c r="Y2099" s="69">
        <v>0</v>
      </c>
      <c r="Z2099" s="69">
        <v>0</v>
      </c>
      <c r="AA2099" s="69">
        <v>0</v>
      </c>
      <c r="AB2099" s="69">
        <v>0</v>
      </c>
      <c r="AC2099" s="69">
        <v>0</v>
      </c>
      <c r="AD2099" s="69">
        <v>0</v>
      </c>
      <c r="AE2099" s="69">
        <v>0</v>
      </c>
      <c r="AF2099" s="69">
        <v>11846067</v>
      </c>
      <c r="AG2099" s="69">
        <v>-11846067</v>
      </c>
      <c r="AH2099" s="69">
        <v>0</v>
      </c>
      <c r="AI2099" s="69">
        <v>0</v>
      </c>
      <c r="AJ2099" s="69">
        <v>20</v>
      </c>
      <c r="AK2099" s="69">
        <v>-20</v>
      </c>
      <c r="AL2099" s="69">
        <v>161238</v>
      </c>
      <c r="AM2099" s="69">
        <v>112774</v>
      </c>
      <c r="AN2099" s="69">
        <v>-161238</v>
      </c>
      <c r="AO2099" s="69">
        <v>55</v>
      </c>
      <c r="AP2099" s="69">
        <v>-55</v>
      </c>
      <c r="AQ2099" s="69">
        <v>12590293</v>
      </c>
      <c r="AR2099" s="69">
        <v>135714</v>
      </c>
      <c r="AS2099" s="69">
        <v>8578610</v>
      </c>
      <c r="AT2099" s="69">
        <v>256598</v>
      </c>
      <c r="AU2099" s="69">
        <v>0</v>
      </c>
      <c r="AV2099" s="69">
        <v>279</v>
      </c>
      <c r="AW2099" s="69">
        <v>0</v>
      </c>
      <c r="AX2099" s="69">
        <v>0</v>
      </c>
      <c r="AY2099" s="69">
        <v>0</v>
      </c>
      <c r="AZ2099" s="69">
        <v>0</v>
      </c>
      <c r="BA2099" s="69">
        <v>592303.35</v>
      </c>
      <c r="BB2099" s="69">
        <v>0</v>
      </c>
      <c r="BC2099" s="69">
        <v>-592303.35</v>
      </c>
      <c r="BD2099" s="69">
        <v>0</v>
      </c>
      <c r="BE2099" s="69">
        <v>73.469448889219663</v>
      </c>
      <c r="BF2099" s="69">
        <v>-73.469448889219663</v>
      </c>
      <c r="BG2099" s="69">
        <v>215383.03636363638</v>
      </c>
      <c r="BH2099" s="69">
        <v>0</v>
      </c>
      <c r="BI2099" s="69">
        <v>-215383.03636363638</v>
      </c>
      <c r="BJ2099" s="69">
        <v>4.368444801086043E-6</v>
      </c>
      <c r="BK2099" s="69">
        <v>0</v>
      </c>
      <c r="BL2099" s="69">
        <v>87.286993235775228</v>
      </c>
      <c r="BM2099" s="69">
        <v>-87.286993235775228</v>
      </c>
      <c r="BN2099" s="69">
        <v>0</v>
      </c>
      <c r="BO2099" s="69">
        <v>1.3808841991884466</v>
      </c>
      <c r="BP2099" s="69">
        <v>-1.3808841991884466</v>
      </c>
      <c r="BQ2099" s="69">
        <v>1380.8841991884467</v>
      </c>
      <c r="BR2099" s="69">
        <v>-1380.8841991884467</v>
      </c>
      <c r="BS2099" s="69">
        <v>0</v>
      </c>
      <c r="BT2099" s="69">
        <v>0</v>
      </c>
      <c r="BU2099" s="69">
        <v>919.70609318996412</v>
      </c>
      <c r="BV2099" s="69">
        <v>0</v>
      </c>
    </row>
    <row r="2100" spans="1:74">
      <c r="A2100" s="113" t="s">
        <v>1041</v>
      </c>
      <c r="B2100" s="69" t="s">
        <v>421</v>
      </c>
      <c r="C2100" s="69" t="s">
        <v>424</v>
      </c>
      <c r="D2100" s="69" t="s">
        <v>425</v>
      </c>
      <c r="E2100" s="69" t="s">
        <v>424</v>
      </c>
      <c r="F2100" s="69">
        <v>0</v>
      </c>
      <c r="G2100" s="69">
        <v>0</v>
      </c>
      <c r="H2100" s="69">
        <v>14421</v>
      </c>
      <c r="I2100" s="69">
        <v>10</v>
      </c>
      <c r="J2100" s="69">
        <v>7</v>
      </c>
      <c r="K2100" s="69">
        <v>1786</v>
      </c>
      <c r="L2100" s="69">
        <v>995</v>
      </c>
      <c r="M2100" s="69">
        <v>8</v>
      </c>
      <c r="N2100" s="69">
        <v>0</v>
      </c>
      <c r="O2100" s="69">
        <v>0</v>
      </c>
      <c r="P2100" s="69">
        <v>8074.47</v>
      </c>
      <c r="Q2100" s="69">
        <v>600.88</v>
      </c>
      <c r="R2100" s="69">
        <v>0</v>
      </c>
      <c r="S2100" s="69">
        <v>0</v>
      </c>
      <c r="T2100" s="69">
        <v>0</v>
      </c>
      <c r="U2100" s="69">
        <v>0</v>
      </c>
      <c r="V2100" s="69">
        <v>0</v>
      </c>
      <c r="W2100" s="69">
        <v>0</v>
      </c>
      <c r="X2100" s="69">
        <v>0</v>
      </c>
      <c r="Y2100" s="69">
        <v>0</v>
      </c>
      <c r="Z2100" s="69">
        <v>0</v>
      </c>
      <c r="AA2100" s="69">
        <v>0</v>
      </c>
      <c r="AB2100" s="69">
        <v>0</v>
      </c>
      <c r="AC2100" s="69">
        <v>0</v>
      </c>
      <c r="AD2100" s="69">
        <v>0</v>
      </c>
      <c r="AE2100" s="69">
        <v>0</v>
      </c>
      <c r="AF2100" s="69">
        <v>12440159</v>
      </c>
      <c r="AG2100" s="69">
        <v>-12440159</v>
      </c>
      <c r="AH2100" s="69">
        <v>0</v>
      </c>
      <c r="AI2100" s="69">
        <v>0</v>
      </c>
      <c r="AJ2100" s="69">
        <v>20</v>
      </c>
      <c r="AK2100" s="69">
        <v>-20</v>
      </c>
      <c r="AL2100" s="69">
        <v>167211</v>
      </c>
      <c r="AM2100" s="69">
        <v>116350</v>
      </c>
      <c r="AN2100" s="69">
        <v>-167211</v>
      </c>
      <c r="AO2100" s="69">
        <v>59</v>
      </c>
      <c r="AP2100" s="69">
        <v>-59</v>
      </c>
      <c r="AQ2100" s="69">
        <v>13198664</v>
      </c>
      <c r="AR2100" s="69">
        <v>139732</v>
      </c>
      <c r="AS2100" s="69">
        <v>9049300</v>
      </c>
      <c r="AT2100" s="69">
        <v>271019</v>
      </c>
      <c r="AU2100" s="69">
        <v>0</v>
      </c>
      <c r="AV2100" s="69">
        <v>287</v>
      </c>
      <c r="AW2100" s="69">
        <v>0</v>
      </c>
      <c r="AX2100" s="69">
        <v>0</v>
      </c>
      <c r="AY2100" s="69">
        <v>0</v>
      </c>
      <c r="AZ2100" s="69">
        <v>0</v>
      </c>
      <c r="BA2100" s="69">
        <v>622007.94999999995</v>
      </c>
      <c r="BB2100" s="69">
        <v>0</v>
      </c>
      <c r="BC2100" s="69">
        <v>-622007.94999999995</v>
      </c>
      <c r="BD2100" s="69">
        <v>0</v>
      </c>
      <c r="BE2100" s="69">
        <v>74.397970229231333</v>
      </c>
      <c r="BF2100" s="69">
        <v>-74.397970229231333</v>
      </c>
      <c r="BG2100" s="69">
        <v>210850.15254237287</v>
      </c>
      <c r="BH2100" s="69">
        <v>0</v>
      </c>
      <c r="BI2100" s="69">
        <v>-210850.15254237287</v>
      </c>
      <c r="BJ2100" s="69">
        <v>4.4701494030001825E-6</v>
      </c>
      <c r="BK2100" s="69">
        <v>0</v>
      </c>
      <c r="BL2100" s="69">
        <v>89.028704949474715</v>
      </c>
      <c r="BM2100" s="69">
        <v>-89.028704949474715</v>
      </c>
      <c r="BN2100" s="69">
        <v>0</v>
      </c>
      <c r="BO2100" s="69">
        <v>1.3747095355441858</v>
      </c>
      <c r="BP2100" s="69">
        <v>-1.3747095355441858</v>
      </c>
      <c r="BQ2100" s="69">
        <v>1374.7095355441859</v>
      </c>
      <c r="BR2100" s="69">
        <v>-1374.7095355441859</v>
      </c>
      <c r="BS2100" s="69">
        <v>0</v>
      </c>
      <c r="BT2100" s="69">
        <v>0</v>
      </c>
      <c r="BU2100" s="69">
        <v>944.31707317073176</v>
      </c>
      <c r="BV2100" s="69">
        <v>0</v>
      </c>
    </row>
    <row r="2101" spans="1:74">
      <c r="A2101" s="113" t="s">
        <v>1042</v>
      </c>
      <c r="B2101" s="69" t="s">
        <v>421</v>
      </c>
      <c r="C2101" s="69" t="s">
        <v>424</v>
      </c>
      <c r="D2101" s="69" t="s">
        <v>425</v>
      </c>
      <c r="E2101" s="69" t="s">
        <v>424</v>
      </c>
      <c r="F2101" s="69">
        <v>0</v>
      </c>
      <c r="G2101" s="69">
        <v>0</v>
      </c>
      <c r="H2101" s="69">
        <v>15800</v>
      </c>
      <c r="I2101" s="69">
        <v>15</v>
      </c>
      <c r="J2101" s="69">
        <v>10</v>
      </c>
      <c r="K2101" s="69">
        <v>1940</v>
      </c>
      <c r="L2101" s="69">
        <v>1000</v>
      </c>
      <c r="M2101" s="69">
        <v>11</v>
      </c>
      <c r="N2101" s="69">
        <v>0</v>
      </c>
      <c r="O2101" s="69">
        <v>0</v>
      </c>
      <c r="P2101" s="69">
        <v>8144.33</v>
      </c>
      <c r="Q2101" s="69">
        <v>478.79</v>
      </c>
      <c r="R2101" s="69">
        <v>0</v>
      </c>
      <c r="S2101" s="69">
        <v>0</v>
      </c>
      <c r="T2101" s="69">
        <v>0</v>
      </c>
      <c r="U2101" s="69">
        <v>0</v>
      </c>
      <c r="V2101" s="69">
        <v>0</v>
      </c>
      <c r="W2101" s="69">
        <v>0</v>
      </c>
      <c r="X2101" s="69">
        <v>0</v>
      </c>
      <c r="Y2101" s="69">
        <v>0</v>
      </c>
      <c r="Z2101" s="69">
        <v>0</v>
      </c>
      <c r="AA2101" s="69">
        <v>0</v>
      </c>
      <c r="AB2101" s="69">
        <v>0</v>
      </c>
      <c r="AC2101" s="69">
        <v>0</v>
      </c>
      <c r="AD2101" s="69">
        <v>0</v>
      </c>
      <c r="AE2101" s="69">
        <v>0</v>
      </c>
      <c r="AF2101" s="69">
        <v>13061714</v>
      </c>
      <c r="AG2101" s="69">
        <v>-13061714</v>
      </c>
      <c r="AH2101" s="69">
        <v>0</v>
      </c>
      <c r="AI2101" s="69">
        <v>0</v>
      </c>
      <c r="AJ2101" s="69">
        <v>22</v>
      </c>
      <c r="AK2101" s="69">
        <v>-22</v>
      </c>
      <c r="AL2101" s="69">
        <v>174573</v>
      </c>
      <c r="AM2101" s="69">
        <v>120289</v>
      </c>
      <c r="AN2101" s="69">
        <v>-174573</v>
      </c>
      <c r="AO2101" s="69">
        <v>66</v>
      </c>
      <c r="AP2101" s="69">
        <v>-66</v>
      </c>
      <c r="AQ2101" s="69">
        <v>13853122</v>
      </c>
      <c r="AR2101" s="69">
        <v>144159</v>
      </c>
      <c r="AS2101" s="69">
        <v>9568160</v>
      </c>
      <c r="AT2101" s="69">
        <v>286819</v>
      </c>
      <c r="AU2101" s="69">
        <v>0</v>
      </c>
      <c r="AV2101" s="69">
        <v>298</v>
      </c>
      <c r="AW2101" s="69">
        <v>0</v>
      </c>
      <c r="AX2101" s="69">
        <v>0</v>
      </c>
      <c r="AY2101" s="69">
        <v>0</v>
      </c>
      <c r="AZ2101" s="69">
        <v>0</v>
      </c>
      <c r="BA2101" s="69">
        <v>593714.27272727271</v>
      </c>
      <c r="BB2101" s="69">
        <v>0</v>
      </c>
      <c r="BC2101" s="69">
        <v>-593714.27272727271</v>
      </c>
      <c r="BD2101" s="69">
        <v>0</v>
      </c>
      <c r="BE2101" s="69">
        <v>74.820928780510158</v>
      </c>
      <c r="BF2101" s="69">
        <v>-74.820928780510158</v>
      </c>
      <c r="BG2101" s="69">
        <v>197904.75757575757</v>
      </c>
      <c r="BH2101" s="69">
        <v>0</v>
      </c>
      <c r="BI2101" s="69">
        <v>-197904.75757575757</v>
      </c>
      <c r="BJ2101" s="69">
        <v>4.7642690218132783E-6</v>
      </c>
      <c r="BK2101" s="69">
        <v>0</v>
      </c>
      <c r="BL2101" s="69">
        <v>90.606302762921501</v>
      </c>
      <c r="BM2101" s="69">
        <v>-90.606302762921501</v>
      </c>
      <c r="BN2101" s="69">
        <v>0</v>
      </c>
      <c r="BO2101" s="69">
        <v>1.3651228658383638</v>
      </c>
      <c r="BP2101" s="69">
        <v>-1.3651228658383638</v>
      </c>
      <c r="BQ2101" s="69">
        <v>1365.1228658383639</v>
      </c>
      <c r="BR2101" s="69">
        <v>-1365.1228658383639</v>
      </c>
      <c r="BS2101" s="69">
        <v>0</v>
      </c>
      <c r="BT2101" s="69">
        <v>0</v>
      </c>
      <c r="BU2101" s="69">
        <v>962.47986577181211</v>
      </c>
      <c r="BV2101" s="69">
        <v>0</v>
      </c>
    </row>
    <row r="2102" spans="1:74">
      <c r="A2102" s="113" t="s">
        <v>1043</v>
      </c>
      <c r="B2102" s="69" t="s">
        <v>421</v>
      </c>
      <c r="C2102" s="69" t="s">
        <v>424</v>
      </c>
      <c r="D2102" s="69" t="s">
        <v>425</v>
      </c>
      <c r="E2102" s="69" t="s">
        <v>424</v>
      </c>
      <c r="F2102" s="69">
        <v>0</v>
      </c>
      <c r="G2102" s="69">
        <v>0</v>
      </c>
      <c r="H2102" s="69">
        <v>15693</v>
      </c>
      <c r="I2102" s="69">
        <v>15</v>
      </c>
      <c r="J2102" s="69">
        <v>9</v>
      </c>
      <c r="K2102" s="69">
        <v>1708</v>
      </c>
      <c r="L2102" s="69">
        <v>984</v>
      </c>
      <c r="M2102" s="69">
        <v>9</v>
      </c>
      <c r="N2102" s="69">
        <v>0</v>
      </c>
      <c r="O2102" s="69">
        <v>0</v>
      </c>
      <c r="P2102" s="69">
        <v>9187.94</v>
      </c>
      <c r="Q2102" s="69">
        <v>581.22</v>
      </c>
      <c r="R2102" s="69">
        <v>0</v>
      </c>
      <c r="S2102" s="69">
        <v>0</v>
      </c>
      <c r="T2102" s="69">
        <v>0</v>
      </c>
      <c r="U2102" s="69">
        <v>0</v>
      </c>
      <c r="V2102" s="69">
        <v>0</v>
      </c>
      <c r="W2102" s="69">
        <v>0</v>
      </c>
      <c r="X2102" s="69">
        <v>0</v>
      </c>
      <c r="Y2102" s="69">
        <v>0</v>
      </c>
      <c r="Z2102" s="69">
        <v>0</v>
      </c>
      <c r="AA2102" s="69">
        <v>0</v>
      </c>
      <c r="AB2102" s="69">
        <v>0</v>
      </c>
      <c r="AC2102" s="69">
        <v>0</v>
      </c>
      <c r="AD2102" s="69">
        <v>0</v>
      </c>
      <c r="AE2102" s="69">
        <v>0</v>
      </c>
      <c r="AF2102" s="69">
        <v>13602030</v>
      </c>
      <c r="AG2102" s="69">
        <v>-13602030</v>
      </c>
      <c r="AH2102" s="69">
        <v>0</v>
      </c>
      <c r="AI2102" s="69">
        <v>0</v>
      </c>
      <c r="AJ2102" s="69">
        <v>24</v>
      </c>
      <c r="AK2102" s="69">
        <v>-24</v>
      </c>
      <c r="AL2102" s="69">
        <v>180487</v>
      </c>
      <c r="AM2102" s="69">
        <v>123769</v>
      </c>
      <c r="AN2102" s="69">
        <v>-180487</v>
      </c>
      <c r="AO2102" s="69">
        <v>70</v>
      </c>
      <c r="AP2102" s="69">
        <v>-70</v>
      </c>
      <c r="AQ2102" s="69">
        <v>14390447</v>
      </c>
      <c r="AR2102" s="69">
        <v>147834</v>
      </c>
      <c r="AS2102" s="69">
        <v>9968215</v>
      </c>
      <c r="AT2102" s="69">
        <v>302512</v>
      </c>
      <c r="AU2102" s="69">
        <v>0</v>
      </c>
      <c r="AV2102" s="69">
        <v>307</v>
      </c>
      <c r="AW2102" s="69">
        <v>0</v>
      </c>
      <c r="AX2102" s="69">
        <v>0</v>
      </c>
      <c r="AY2102" s="69">
        <v>0</v>
      </c>
      <c r="AZ2102" s="69">
        <v>0</v>
      </c>
      <c r="BA2102" s="69">
        <v>566751.25</v>
      </c>
      <c r="BB2102" s="69">
        <v>0</v>
      </c>
      <c r="BC2102" s="69">
        <v>-566751.25</v>
      </c>
      <c r="BD2102" s="69">
        <v>0</v>
      </c>
      <c r="BE2102" s="69">
        <v>75.362934726600812</v>
      </c>
      <c r="BF2102" s="69">
        <v>-75.362934726600812</v>
      </c>
      <c r="BG2102" s="69">
        <v>194314.71428571429</v>
      </c>
      <c r="BH2102" s="69">
        <v>0</v>
      </c>
      <c r="BI2102" s="69">
        <v>-194314.71428571429</v>
      </c>
      <c r="BJ2102" s="69">
        <v>4.8643381265363055E-6</v>
      </c>
      <c r="BK2102" s="69">
        <v>0</v>
      </c>
      <c r="BL2102" s="69">
        <v>92.0088071756159</v>
      </c>
      <c r="BM2102" s="69">
        <v>-92.0088071756159</v>
      </c>
      <c r="BN2102" s="69">
        <v>0</v>
      </c>
      <c r="BO2102" s="69">
        <v>1.3645401909970842</v>
      </c>
      <c r="BP2102" s="69">
        <v>-1.3645401909970842</v>
      </c>
      <c r="BQ2102" s="69">
        <v>1364.5401909970842</v>
      </c>
      <c r="BR2102" s="69">
        <v>-1364.5401909970842</v>
      </c>
      <c r="BS2102" s="69">
        <v>0</v>
      </c>
      <c r="BT2102" s="69">
        <v>0</v>
      </c>
      <c r="BU2102" s="69">
        <v>985.38110749185671</v>
      </c>
      <c r="BV2102" s="69">
        <v>0</v>
      </c>
    </row>
    <row r="2103" spans="1:74">
      <c r="A2103" s="113" t="s">
        <v>1044</v>
      </c>
      <c r="B2103" s="69" t="s">
        <v>421</v>
      </c>
      <c r="C2103" s="69" t="s">
        <v>424</v>
      </c>
      <c r="D2103" s="69" t="s">
        <v>425</v>
      </c>
      <c r="E2103" s="69" t="s">
        <v>424</v>
      </c>
      <c r="F2103" s="69">
        <v>0</v>
      </c>
      <c r="G2103" s="69">
        <v>0</v>
      </c>
      <c r="H2103" s="69">
        <v>16600</v>
      </c>
      <c r="I2103" s="69">
        <v>14</v>
      </c>
      <c r="J2103" s="69">
        <v>8</v>
      </c>
      <c r="K2103" s="69">
        <v>1602</v>
      </c>
      <c r="L2103" s="69">
        <v>1031</v>
      </c>
      <c r="M2103" s="69">
        <v>10</v>
      </c>
      <c r="N2103" s="69">
        <v>0</v>
      </c>
      <c r="O2103" s="69">
        <v>0</v>
      </c>
      <c r="P2103" s="69">
        <v>10362.049999999999</v>
      </c>
      <c r="Q2103" s="69">
        <v>553.33000000000004</v>
      </c>
      <c r="R2103" s="69">
        <v>0</v>
      </c>
      <c r="S2103" s="69">
        <v>0</v>
      </c>
      <c r="T2103" s="69">
        <v>0</v>
      </c>
      <c r="U2103" s="69">
        <v>0</v>
      </c>
      <c r="V2103" s="69">
        <v>0</v>
      </c>
      <c r="W2103" s="69">
        <v>0</v>
      </c>
      <c r="X2103" s="69">
        <v>0</v>
      </c>
      <c r="Y2103" s="69">
        <v>0</v>
      </c>
      <c r="Z2103" s="69">
        <v>0</v>
      </c>
      <c r="AA2103" s="69">
        <v>0</v>
      </c>
      <c r="AB2103" s="69">
        <v>0</v>
      </c>
      <c r="AC2103" s="69">
        <v>0</v>
      </c>
      <c r="AD2103" s="69">
        <v>0</v>
      </c>
      <c r="AE2103" s="69">
        <v>0</v>
      </c>
      <c r="AF2103" s="69">
        <v>14135550</v>
      </c>
      <c r="AG2103" s="69">
        <v>-14135550</v>
      </c>
      <c r="AH2103" s="69">
        <v>0</v>
      </c>
      <c r="AI2103" s="69">
        <v>0</v>
      </c>
      <c r="AJ2103" s="69">
        <v>26</v>
      </c>
      <c r="AK2103" s="69">
        <v>-26</v>
      </c>
      <c r="AL2103" s="69">
        <v>186090</v>
      </c>
      <c r="AM2103" s="69">
        <v>127138</v>
      </c>
      <c r="AN2103" s="69">
        <v>-186090</v>
      </c>
      <c r="AO2103" s="69">
        <v>73</v>
      </c>
      <c r="AP2103" s="69">
        <v>-73</v>
      </c>
      <c r="AQ2103" s="69">
        <v>14919861</v>
      </c>
      <c r="AR2103" s="69">
        <v>151379</v>
      </c>
      <c r="AS2103" s="69">
        <v>10352045</v>
      </c>
      <c r="AT2103" s="69">
        <v>319112</v>
      </c>
      <c r="AU2103" s="69">
        <v>0</v>
      </c>
      <c r="AV2103" s="69">
        <v>317</v>
      </c>
      <c r="AW2103" s="69">
        <v>0</v>
      </c>
      <c r="AX2103" s="69">
        <v>0</v>
      </c>
      <c r="AY2103" s="69">
        <v>0</v>
      </c>
      <c r="AZ2103" s="69">
        <v>0</v>
      </c>
      <c r="BA2103" s="69">
        <v>543675</v>
      </c>
      <c r="BB2103" s="69">
        <v>0</v>
      </c>
      <c r="BC2103" s="69">
        <v>-543675</v>
      </c>
      <c r="BD2103" s="69">
        <v>0</v>
      </c>
      <c r="BE2103" s="69">
        <v>75.960825407061094</v>
      </c>
      <c r="BF2103" s="69">
        <v>-75.960825407061094</v>
      </c>
      <c r="BG2103" s="69">
        <v>193637.67123287672</v>
      </c>
      <c r="BH2103" s="69">
        <v>0</v>
      </c>
      <c r="BI2103" s="69">
        <v>-193637.67123287672</v>
      </c>
      <c r="BJ2103" s="69">
        <v>4.892806977223179E-6</v>
      </c>
      <c r="BK2103" s="69">
        <v>0</v>
      </c>
      <c r="BL2103" s="69">
        <v>93.37853995600446</v>
      </c>
      <c r="BM2103" s="69">
        <v>-93.37853995600446</v>
      </c>
      <c r="BN2103" s="69">
        <v>0</v>
      </c>
      <c r="BO2103" s="69">
        <v>1.365483824693575</v>
      </c>
      <c r="BP2103" s="69">
        <v>-1.365483824693575</v>
      </c>
      <c r="BQ2103" s="69">
        <v>1365.4838246935749</v>
      </c>
      <c r="BR2103" s="69">
        <v>-1365.4838246935749</v>
      </c>
      <c r="BS2103" s="69">
        <v>0</v>
      </c>
      <c r="BT2103" s="69">
        <v>0</v>
      </c>
      <c r="BU2103" s="69">
        <v>1006.6624605678234</v>
      </c>
      <c r="BV2103" s="69">
        <v>0</v>
      </c>
    </row>
    <row r="2104" spans="1:74">
      <c r="A2104" s="113" t="s">
        <v>1045</v>
      </c>
      <c r="B2104" s="69" t="s">
        <v>421</v>
      </c>
      <c r="C2104" s="69" t="s">
        <v>424</v>
      </c>
      <c r="D2104" s="69" t="s">
        <v>425</v>
      </c>
      <c r="E2104" s="69" t="s">
        <v>424</v>
      </c>
      <c r="F2104" s="69">
        <v>0</v>
      </c>
      <c r="G2104" s="69">
        <v>0</v>
      </c>
      <c r="H2104" s="69">
        <v>15150</v>
      </c>
      <c r="I2104" s="69">
        <v>15</v>
      </c>
      <c r="J2104" s="69">
        <v>7</v>
      </c>
      <c r="K2104" s="69">
        <v>1343</v>
      </c>
      <c r="L2104" s="69">
        <v>967</v>
      </c>
      <c r="M2104" s="69">
        <v>8</v>
      </c>
      <c r="N2104" s="69">
        <v>0</v>
      </c>
      <c r="O2104" s="69">
        <v>0</v>
      </c>
      <c r="P2104" s="69">
        <v>11280.71</v>
      </c>
      <c r="Q2104" s="69">
        <v>631.25</v>
      </c>
      <c r="R2104" s="69">
        <v>0</v>
      </c>
      <c r="S2104" s="69">
        <v>0</v>
      </c>
      <c r="T2104" s="69">
        <v>0</v>
      </c>
      <c r="U2104" s="69">
        <v>0</v>
      </c>
      <c r="V2104" s="69">
        <v>0</v>
      </c>
      <c r="W2104" s="69">
        <v>0</v>
      </c>
      <c r="X2104" s="69">
        <v>0</v>
      </c>
      <c r="Y2104" s="69">
        <v>0</v>
      </c>
      <c r="Z2104" s="69">
        <v>0</v>
      </c>
      <c r="AA2104" s="69">
        <v>0</v>
      </c>
      <c r="AB2104" s="69">
        <v>0</v>
      </c>
      <c r="AC2104" s="69">
        <v>0</v>
      </c>
      <c r="AD2104" s="69">
        <v>0</v>
      </c>
      <c r="AE2104" s="69">
        <v>0</v>
      </c>
      <c r="AF2104" s="69">
        <v>14682589</v>
      </c>
      <c r="AG2104" s="69">
        <v>-14682589</v>
      </c>
      <c r="AH2104" s="69">
        <v>0</v>
      </c>
      <c r="AI2104" s="69">
        <v>0</v>
      </c>
      <c r="AJ2104" s="69">
        <v>28</v>
      </c>
      <c r="AK2104" s="69">
        <v>-28</v>
      </c>
      <c r="AL2104" s="69">
        <v>191482</v>
      </c>
      <c r="AM2104" s="69">
        <v>130369</v>
      </c>
      <c r="AN2104" s="69">
        <v>-191482</v>
      </c>
      <c r="AO2104" s="69">
        <v>75</v>
      </c>
      <c r="AP2104" s="69">
        <v>-75</v>
      </c>
      <c r="AQ2104" s="69">
        <v>15417611</v>
      </c>
      <c r="AR2104" s="69">
        <v>154821</v>
      </c>
      <c r="AS2104" s="69">
        <v>10732727</v>
      </c>
      <c r="AT2104" s="69">
        <v>334262</v>
      </c>
      <c r="AU2104" s="69">
        <v>0</v>
      </c>
      <c r="AV2104" s="69">
        <v>325</v>
      </c>
      <c r="AW2104" s="69">
        <v>0</v>
      </c>
      <c r="AX2104" s="69">
        <v>0</v>
      </c>
      <c r="AY2104" s="69">
        <v>0</v>
      </c>
      <c r="AZ2104" s="69">
        <v>0</v>
      </c>
      <c r="BA2104" s="69">
        <v>524378.17857142852</v>
      </c>
      <c r="BB2104" s="69">
        <v>0</v>
      </c>
      <c r="BC2104" s="69">
        <v>-524378.17857142852</v>
      </c>
      <c r="BD2104" s="69">
        <v>0</v>
      </c>
      <c r="BE2104" s="69">
        <v>76.67869042520968</v>
      </c>
      <c r="BF2104" s="69">
        <v>-76.67869042520968</v>
      </c>
      <c r="BG2104" s="69">
        <v>195767.85333333333</v>
      </c>
      <c r="BH2104" s="69">
        <v>0</v>
      </c>
      <c r="BI2104" s="69">
        <v>-195767.85333333333</v>
      </c>
      <c r="BJ2104" s="69">
        <v>4.8645668904216097E-6</v>
      </c>
      <c r="BK2104" s="69">
        <v>0</v>
      </c>
      <c r="BL2104" s="69">
        <v>94.835900814488994</v>
      </c>
      <c r="BM2104" s="69">
        <v>-94.835900814488994</v>
      </c>
      <c r="BN2104" s="69">
        <v>0</v>
      </c>
      <c r="BO2104" s="69">
        <v>1.3680203549386842</v>
      </c>
      <c r="BP2104" s="69">
        <v>-1.3680203549386842</v>
      </c>
      <c r="BQ2104" s="69">
        <v>1368.0203549386842</v>
      </c>
      <c r="BR2104" s="69">
        <v>-1368.0203549386842</v>
      </c>
      <c r="BS2104" s="69">
        <v>0</v>
      </c>
      <c r="BT2104" s="69">
        <v>0</v>
      </c>
      <c r="BU2104" s="69">
        <v>1028.4984615384615</v>
      </c>
      <c r="BV2104" s="69">
        <v>0</v>
      </c>
    </row>
    <row r="2105" spans="1:74">
      <c r="A2105" s="113" t="s">
        <v>1046</v>
      </c>
      <c r="B2105" s="69" t="s">
        <v>421</v>
      </c>
      <c r="C2105" s="69" t="s">
        <v>424</v>
      </c>
      <c r="D2105" s="69" t="s">
        <v>425</v>
      </c>
      <c r="E2105" s="69" t="s">
        <v>424</v>
      </c>
      <c r="F2105" s="69">
        <v>0</v>
      </c>
      <c r="G2105" s="69">
        <v>0</v>
      </c>
      <c r="H2105" s="69">
        <v>15090</v>
      </c>
      <c r="I2105" s="69">
        <v>15</v>
      </c>
      <c r="J2105" s="69">
        <v>4</v>
      </c>
      <c r="K2105" s="69">
        <v>1284</v>
      </c>
      <c r="L2105" s="69">
        <v>971</v>
      </c>
      <c r="M2105" s="69">
        <v>6</v>
      </c>
      <c r="N2105" s="69">
        <v>0</v>
      </c>
      <c r="O2105" s="69">
        <v>0</v>
      </c>
      <c r="P2105" s="69">
        <v>11752.34</v>
      </c>
      <c r="Q2105" s="69">
        <v>838.33</v>
      </c>
      <c r="R2105" s="69">
        <v>0</v>
      </c>
      <c r="S2105" s="69">
        <v>0</v>
      </c>
      <c r="T2105" s="69">
        <v>0</v>
      </c>
      <c r="U2105" s="69">
        <v>0</v>
      </c>
      <c r="V2105" s="69">
        <v>0</v>
      </c>
      <c r="W2105" s="69">
        <v>0</v>
      </c>
      <c r="X2105" s="69">
        <v>0</v>
      </c>
      <c r="Y2105" s="69">
        <v>0</v>
      </c>
      <c r="Z2105" s="69">
        <v>0</v>
      </c>
      <c r="AA2105" s="69">
        <v>0</v>
      </c>
      <c r="AB2105" s="69">
        <v>0</v>
      </c>
      <c r="AC2105" s="69">
        <v>0</v>
      </c>
      <c r="AD2105" s="69">
        <v>0</v>
      </c>
      <c r="AE2105" s="69">
        <v>0</v>
      </c>
      <c r="AF2105" s="69">
        <v>15339317</v>
      </c>
      <c r="AG2105" s="69">
        <v>-15339317</v>
      </c>
      <c r="AH2105" s="69">
        <v>0</v>
      </c>
      <c r="AI2105" s="69">
        <v>0</v>
      </c>
      <c r="AJ2105" s="69">
        <v>29</v>
      </c>
      <c r="AK2105" s="69">
        <v>-29</v>
      </c>
      <c r="AL2105" s="69">
        <v>197541</v>
      </c>
      <c r="AM2105" s="69">
        <v>134193</v>
      </c>
      <c r="AN2105" s="69">
        <v>-197541</v>
      </c>
      <c r="AO2105" s="69">
        <v>79</v>
      </c>
      <c r="AP2105" s="69">
        <v>-79</v>
      </c>
      <c r="AQ2105" s="69">
        <v>15992525</v>
      </c>
      <c r="AR2105" s="69">
        <v>158819</v>
      </c>
      <c r="AS2105" s="69">
        <v>11165144</v>
      </c>
      <c r="AT2105" s="69">
        <v>349352</v>
      </c>
      <c r="AU2105" s="69">
        <v>0</v>
      </c>
      <c r="AV2105" s="69">
        <v>331</v>
      </c>
      <c r="AW2105" s="69">
        <v>0</v>
      </c>
      <c r="AX2105" s="69">
        <v>0</v>
      </c>
      <c r="AY2105" s="69">
        <v>0</v>
      </c>
      <c r="AZ2105" s="69">
        <v>0</v>
      </c>
      <c r="BA2105" s="69">
        <v>528941.96551724139</v>
      </c>
      <c r="BB2105" s="69">
        <v>0</v>
      </c>
      <c r="BC2105" s="69">
        <v>-528941.96551724139</v>
      </c>
      <c r="BD2105" s="69">
        <v>0</v>
      </c>
      <c r="BE2105" s="69">
        <v>77.651307829766992</v>
      </c>
      <c r="BF2105" s="69">
        <v>-77.651307829766992</v>
      </c>
      <c r="BG2105" s="69">
        <v>194168.56962025317</v>
      </c>
      <c r="BH2105" s="69">
        <v>0</v>
      </c>
      <c r="BI2105" s="69">
        <v>-194168.56962025317</v>
      </c>
      <c r="BJ2105" s="69">
        <v>4.9398078164642546E-6</v>
      </c>
      <c r="BK2105" s="69">
        <v>0</v>
      </c>
      <c r="BL2105" s="69">
        <v>96.583639237118987</v>
      </c>
      <c r="BM2105" s="69">
        <v>-96.583639237118987</v>
      </c>
      <c r="BN2105" s="69">
        <v>0</v>
      </c>
      <c r="BO2105" s="69">
        <v>1.3738575158546993</v>
      </c>
      <c r="BP2105" s="69">
        <v>-1.3738575158546993</v>
      </c>
      <c r="BQ2105" s="69">
        <v>1373.8575158546994</v>
      </c>
      <c r="BR2105" s="69">
        <v>-1373.8575158546994</v>
      </c>
      <c r="BS2105" s="69">
        <v>0</v>
      </c>
      <c r="BT2105" s="69">
        <v>0</v>
      </c>
      <c r="BU2105" s="69">
        <v>1055.4441087613293</v>
      </c>
      <c r="BV2105" s="69">
        <v>0</v>
      </c>
    </row>
    <row r="2106" spans="1:74">
      <c r="A2106" s="113" t="s">
        <v>1047</v>
      </c>
      <c r="B2106" s="69" t="s">
        <v>421</v>
      </c>
      <c r="C2106" s="69" t="s">
        <v>424</v>
      </c>
      <c r="D2106" s="69" t="s">
        <v>425</v>
      </c>
      <c r="E2106" s="69" t="s">
        <v>424</v>
      </c>
      <c r="F2106" s="69">
        <v>0</v>
      </c>
      <c r="G2106" s="69">
        <v>0</v>
      </c>
      <c r="H2106" s="69">
        <v>15945</v>
      </c>
      <c r="I2106" s="69">
        <v>17</v>
      </c>
      <c r="J2106" s="69">
        <v>11</v>
      </c>
      <c r="K2106" s="69">
        <v>1376</v>
      </c>
      <c r="L2106" s="69">
        <v>1004</v>
      </c>
      <c r="M2106" s="69">
        <v>13</v>
      </c>
      <c r="N2106" s="69">
        <v>0</v>
      </c>
      <c r="O2106" s="69">
        <v>0</v>
      </c>
      <c r="P2106" s="69">
        <v>11587.94</v>
      </c>
      <c r="Q2106" s="69">
        <v>408.85</v>
      </c>
      <c r="R2106" s="69">
        <v>0</v>
      </c>
      <c r="S2106" s="69">
        <v>0</v>
      </c>
      <c r="T2106" s="69">
        <v>0</v>
      </c>
      <c r="U2106" s="69">
        <v>0</v>
      </c>
      <c r="V2106" s="69">
        <v>0</v>
      </c>
      <c r="W2106" s="69">
        <v>0</v>
      </c>
      <c r="X2106" s="69">
        <v>0</v>
      </c>
      <c r="Y2106" s="69">
        <v>0</v>
      </c>
      <c r="Z2106" s="69">
        <v>0</v>
      </c>
      <c r="AA2106" s="69">
        <v>0</v>
      </c>
      <c r="AB2106" s="69">
        <v>0</v>
      </c>
      <c r="AC2106" s="69">
        <v>0</v>
      </c>
      <c r="AD2106" s="69">
        <v>0</v>
      </c>
      <c r="AE2106" s="69">
        <v>0</v>
      </c>
      <c r="AF2106" s="69">
        <v>16288140</v>
      </c>
      <c r="AG2106" s="69">
        <v>-16288140</v>
      </c>
      <c r="AH2106" s="69">
        <v>0</v>
      </c>
      <c r="AI2106" s="69">
        <v>0</v>
      </c>
      <c r="AJ2106" s="69">
        <v>29</v>
      </c>
      <c r="AK2106" s="69">
        <v>-29</v>
      </c>
      <c r="AL2106" s="69">
        <v>204287</v>
      </c>
      <c r="AM2106" s="69">
        <v>138288</v>
      </c>
      <c r="AN2106" s="69">
        <v>-204287</v>
      </c>
      <c r="AO2106" s="69">
        <v>81</v>
      </c>
      <c r="AP2106" s="69">
        <v>-81</v>
      </c>
      <c r="AQ2106" s="69">
        <v>16810333</v>
      </c>
      <c r="AR2106" s="69">
        <v>163249</v>
      </c>
      <c r="AS2106" s="69">
        <v>11829548</v>
      </c>
      <c r="AT2106" s="69">
        <v>365297</v>
      </c>
      <c r="AU2106" s="69">
        <v>0</v>
      </c>
      <c r="AV2106" s="69">
        <v>344</v>
      </c>
      <c r="AW2106" s="69">
        <v>0</v>
      </c>
      <c r="AX2106" s="69">
        <v>0</v>
      </c>
      <c r="AY2106" s="69">
        <v>0</v>
      </c>
      <c r="AZ2106" s="69">
        <v>0</v>
      </c>
      <c r="BA2106" s="69">
        <v>561660</v>
      </c>
      <c r="BB2106" s="69">
        <v>0</v>
      </c>
      <c r="BC2106" s="69">
        <v>-561660</v>
      </c>
      <c r="BD2106" s="69">
        <v>0</v>
      </c>
      <c r="BE2106" s="69">
        <v>79.731652038553605</v>
      </c>
      <c r="BF2106" s="69">
        <v>-79.731652038553605</v>
      </c>
      <c r="BG2106" s="69">
        <v>201088.14814814815</v>
      </c>
      <c r="BH2106" s="69">
        <v>0</v>
      </c>
      <c r="BI2106" s="69">
        <v>-201088.14814814815</v>
      </c>
      <c r="BJ2106" s="69">
        <v>4.8184649286840422E-6</v>
      </c>
      <c r="BK2106" s="69">
        <v>0</v>
      </c>
      <c r="BL2106" s="69">
        <v>99.774822510398224</v>
      </c>
      <c r="BM2106" s="69">
        <v>-99.774822510398224</v>
      </c>
      <c r="BN2106" s="69">
        <v>0</v>
      </c>
      <c r="BO2106" s="69">
        <v>1.3769029890237565</v>
      </c>
      <c r="BP2106" s="69">
        <v>-1.3769029890237565</v>
      </c>
      <c r="BQ2106" s="69">
        <v>1376.9029890237566</v>
      </c>
      <c r="BR2106" s="69">
        <v>-1376.9029890237566</v>
      </c>
      <c r="BS2106" s="69">
        <v>0</v>
      </c>
      <c r="BT2106" s="69">
        <v>0</v>
      </c>
      <c r="BU2106" s="69">
        <v>1061.9098837209303</v>
      </c>
      <c r="BV2106" s="69">
        <v>0</v>
      </c>
    </row>
    <row r="2107" spans="1:74">
      <c r="A2107" s="113" t="s">
        <v>1048</v>
      </c>
      <c r="B2107" s="69" t="s">
        <v>421</v>
      </c>
      <c r="C2107" s="69" t="s">
        <v>424</v>
      </c>
      <c r="D2107" s="69" t="s">
        <v>425</v>
      </c>
      <c r="E2107" s="69" t="s">
        <v>424</v>
      </c>
      <c r="F2107" s="69">
        <v>0</v>
      </c>
      <c r="G2107" s="69">
        <v>0</v>
      </c>
      <c r="H2107" s="69">
        <v>15552</v>
      </c>
      <c r="I2107" s="69">
        <v>8</v>
      </c>
      <c r="J2107" s="69">
        <v>3</v>
      </c>
      <c r="K2107" s="69">
        <v>1402</v>
      </c>
      <c r="L2107" s="69">
        <v>983</v>
      </c>
      <c r="M2107" s="69">
        <v>5</v>
      </c>
      <c r="N2107" s="69">
        <v>0</v>
      </c>
      <c r="O2107" s="69">
        <v>0</v>
      </c>
      <c r="P2107" s="69">
        <v>11092.72</v>
      </c>
      <c r="Q2107" s="69">
        <v>1036.8</v>
      </c>
      <c r="R2107" s="69">
        <v>0</v>
      </c>
      <c r="S2107" s="69">
        <v>0</v>
      </c>
      <c r="T2107" s="69">
        <v>0</v>
      </c>
      <c r="U2107" s="69">
        <v>0</v>
      </c>
      <c r="V2107" s="69">
        <v>0</v>
      </c>
      <c r="W2107" s="69">
        <v>0</v>
      </c>
      <c r="X2107" s="69">
        <v>0</v>
      </c>
      <c r="Y2107" s="69">
        <v>0</v>
      </c>
      <c r="Z2107" s="69">
        <v>0</v>
      </c>
      <c r="AA2107" s="69">
        <v>0</v>
      </c>
      <c r="AB2107" s="69">
        <v>0</v>
      </c>
      <c r="AC2107" s="69">
        <v>0</v>
      </c>
      <c r="AD2107" s="69">
        <v>0</v>
      </c>
      <c r="AE2107" s="69">
        <v>0</v>
      </c>
      <c r="AF2107" s="69">
        <v>17557617</v>
      </c>
      <c r="AG2107" s="69">
        <v>-17557617</v>
      </c>
      <c r="AH2107" s="69">
        <v>0</v>
      </c>
      <c r="AI2107" s="69">
        <v>0</v>
      </c>
      <c r="AJ2107" s="69">
        <v>31</v>
      </c>
      <c r="AK2107" s="69">
        <v>-31</v>
      </c>
      <c r="AL2107" s="69">
        <v>212863</v>
      </c>
      <c r="AM2107" s="69">
        <v>142729</v>
      </c>
      <c r="AN2107" s="69">
        <v>-212863</v>
      </c>
      <c r="AO2107" s="69">
        <v>82</v>
      </c>
      <c r="AP2107" s="69">
        <v>-82</v>
      </c>
      <c r="AQ2107" s="69">
        <v>18156184</v>
      </c>
      <c r="AR2107" s="69">
        <v>168588</v>
      </c>
      <c r="AS2107" s="69">
        <v>13001221</v>
      </c>
      <c r="AT2107" s="69">
        <v>380849</v>
      </c>
      <c r="AU2107" s="69">
        <v>0</v>
      </c>
      <c r="AV2107" s="69">
        <v>349</v>
      </c>
      <c r="AW2107" s="69">
        <v>0</v>
      </c>
      <c r="AX2107" s="69">
        <v>0</v>
      </c>
      <c r="AY2107" s="69">
        <v>0</v>
      </c>
      <c r="AZ2107" s="69">
        <v>0</v>
      </c>
      <c r="BA2107" s="69">
        <v>566374.74193548388</v>
      </c>
      <c r="BB2107" s="69">
        <v>0</v>
      </c>
      <c r="BC2107" s="69">
        <v>-566374.74193548388</v>
      </c>
      <c r="BD2107" s="69">
        <v>0</v>
      </c>
      <c r="BE2107" s="69">
        <v>82.48317932191128</v>
      </c>
      <c r="BF2107" s="69">
        <v>-82.48317932191128</v>
      </c>
      <c r="BG2107" s="69">
        <v>214117.28048780488</v>
      </c>
      <c r="BH2107" s="69">
        <v>0</v>
      </c>
      <c r="BI2107" s="69">
        <v>-214117.28048780488</v>
      </c>
      <c r="BJ2107" s="69">
        <v>4.516367536262025E-6</v>
      </c>
      <c r="BK2107" s="69">
        <v>0</v>
      </c>
      <c r="BL2107" s="69">
        <v>104.14511709018436</v>
      </c>
      <c r="BM2107" s="69">
        <v>-104.14511709018436</v>
      </c>
      <c r="BN2107" s="69">
        <v>0</v>
      </c>
      <c r="BO2107" s="69">
        <v>1.3504590838045134</v>
      </c>
      <c r="BP2107" s="69">
        <v>-1.3504590838045134</v>
      </c>
      <c r="BQ2107" s="69">
        <v>1350.4590838045135</v>
      </c>
      <c r="BR2107" s="69">
        <v>-1350.4590838045135</v>
      </c>
      <c r="BS2107" s="69">
        <v>0</v>
      </c>
      <c r="BT2107" s="69">
        <v>0</v>
      </c>
      <c r="BU2107" s="69">
        <v>1091.2578796561604</v>
      </c>
      <c r="BV2107" s="69">
        <v>0</v>
      </c>
    </row>
    <row r="2108" spans="1:74">
      <c r="A2108" s="113" t="s">
        <v>1049</v>
      </c>
      <c r="B2108" s="69" t="s">
        <v>421</v>
      </c>
      <c r="C2108" s="69" t="s">
        <v>424</v>
      </c>
      <c r="D2108" s="69" t="s">
        <v>425</v>
      </c>
      <c r="E2108" s="69" t="s">
        <v>424</v>
      </c>
      <c r="F2108" s="69">
        <v>0</v>
      </c>
      <c r="G2108" s="69">
        <v>0</v>
      </c>
      <c r="H2108" s="69">
        <v>15575</v>
      </c>
      <c r="I2108" s="69">
        <v>19</v>
      </c>
      <c r="J2108" s="69">
        <v>9</v>
      </c>
      <c r="K2108" s="69">
        <v>1306</v>
      </c>
      <c r="L2108" s="69">
        <v>960</v>
      </c>
      <c r="M2108" s="69">
        <v>13</v>
      </c>
      <c r="N2108" s="69">
        <v>0</v>
      </c>
      <c r="O2108" s="69">
        <v>0</v>
      </c>
      <c r="P2108" s="69">
        <v>11925.73</v>
      </c>
      <c r="Q2108" s="69">
        <v>399.36</v>
      </c>
      <c r="R2108" s="69">
        <v>0</v>
      </c>
      <c r="S2108" s="69">
        <v>0</v>
      </c>
      <c r="T2108" s="69">
        <v>0</v>
      </c>
      <c r="U2108" s="69">
        <v>0</v>
      </c>
      <c r="V2108" s="69">
        <v>0</v>
      </c>
      <c r="W2108" s="69">
        <v>0</v>
      </c>
      <c r="X2108" s="69">
        <v>0</v>
      </c>
      <c r="Y2108" s="69">
        <v>0</v>
      </c>
      <c r="Z2108" s="69">
        <v>0</v>
      </c>
      <c r="AA2108" s="69">
        <v>0</v>
      </c>
      <c r="AB2108" s="69">
        <v>0</v>
      </c>
      <c r="AC2108" s="69">
        <v>0</v>
      </c>
      <c r="AD2108" s="69">
        <v>0</v>
      </c>
      <c r="AE2108" s="69">
        <v>0</v>
      </c>
      <c r="AF2108" s="69">
        <v>18853091</v>
      </c>
      <c r="AG2108" s="69">
        <v>-18853091</v>
      </c>
      <c r="AH2108" s="69">
        <v>0</v>
      </c>
      <c r="AI2108" s="69">
        <v>0</v>
      </c>
      <c r="AJ2108" s="69">
        <v>33</v>
      </c>
      <c r="AK2108" s="69">
        <v>-33</v>
      </c>
      <c r="AL2108" s="69">
        <v>223091</v>
      </c>
      <c r="AM2108" s="69">
        <v>147726</v>
      </c>
      <c r="AN2108" s="69">
        <v>-223091</v>
      </c>
      <c r="AO2108" s="69">
        <v>84</v>
      </c>
      <c r="AP2108" s="69">
        <v>-84</v>
      </c>
      <c r="AQ2108" s="69">
        <v>19528741</v>
      </c>
      <c r="AR2108" s="69">
        <v>174570</v>
      </c>
      <c r="AS2108" s="69">
        <v>14215870</v>
      </c>
      <c r="AT2108" s="69">
        <v>396424</v>
      </c>
      <c r="AU2108" s="69">
        <v>0</v>
      </c>
      <c r="AV2108" s="69">
        <v>362</v>
      </c>
      <c r="AW2108" s="69">
        <v>0</v>
      </c>
      <c r="AX2108" s="69">
        <v>0</v>
      </c>
      <c r="AY2108" s="69">
        <v>0</v>
      </c>
      <c r="AZ2108" s="69">
        <v>0</v>
      </c>
      <c r="BA2108" s="69">
        <v>571305.78787878784</v>
      </c>
      <c r="BB2108" s="69">
        <v>0</v>
      </c>
      <c r="BC2108" s="69">
        <v>-571305.78787878784</v>
      </c>
      <c r="BD2108" s="69">
        <v>0</v>
      </c>
      <c r="BE2108" s="69">
        <v>84.508523427659568</v>
      </c>
      <c r="BF2108" s="69">
        <v>-84.508523427659568</v>
      </c>
      <c r="BG2108" s="69">
        <v>224441.55952380953</v>
      </c>
      <c r="BH2108" s="69">
        <v>0</v>
      </c>
      <c r="BI2108" s="69">
        <v>-224441.55952380953</v>
      </c>
      <c r="BJ2108" s="69">
        <v>4.3013525551903215E-6</v>
      </c>
      <c r="BK2108" s="69">
        <v>0</v>
      </c>
      <c r="BL2108" s="69">
        <v>107.99731339863665</v>
      </c>
      <c r="BM2108" s="69">
        <v>-107.99731339863665</v>
      </c>
      <c r="BN2108" s="69">
        <v>0</v>
      </c>
      <c r="BO2108" s="69">
        <v>1.3262002958665211</v>
      </c>
      <c r="BP2108" s="69">
        <v>-1.3262002958665211</v>
      </c>
      <c r="BQ2108" s="69">
        <v>1326.2002958665212</v>
      </c>
      <c r="BR2108" s="69">
        <v>-1326.2002958665212</v>
      </c>
      <c r="BS2108" s="69">
        <v>0</v>
      </c>
      <c r="BT2108" s="69">
        <v>0</v>
      </c>
      <c r="BU2108" s="69">
        <v>1095.0939226519338</v>
      </c>
      <c r="BV2108" s="69">
        <v>0</v>
      </c>
    </row>
    <row r="2109" spans="1:74">
      <c r="A2109" s="113" t="s">
        <v>1050</v>
      </c>
      <c r="B2109" s="69" t="s">
        <v>421</v>
      </c>
      <c r="C2109" s="69" t="s">
        <v>424</v>
      </c>
      <c r="D2109" s="69" t="s">
        <v>425</v>
      </c>
      <c r="E2109" s="69" t="s">
        <v>424</v>
      </c>
      <c r="F2109" s="69">
        <v>0</v>
      </c>
      <c r="G2109" s="69">
        <v>0</v>
      </c>
      <c r="H2109" s="69">
        <v>11676</v>
      </c>
      <c r="I2109" s="69">
        <v>9</v>
      </c>
      <c r="J2109" s="69">
        <v>3</v>
      </c>
      <c r="K2109" s="69">
        <v>1102</v>
      </c>
      <c r="L2109" s="69">
        <v>821</v>
      </c>
      <c r="M2109" s="69">
        <v>4</v>
      </c>
      <c r="N2109" s="69">
        <v>0</v>
      </c>
      <c r="O2109" s="69">
        <v>0</v>
      </c>
      <c r="P2109" s="69">
        <v>10595.28</v>
      </c>
      <c r="Q2109" s="69">
        <v>686.82</v>
      </c>
      <c r="R2109" s="69">
        <v>0</v>
      </c>
      <c r="S2109" s="69">
        <v>0</v>
      </c>
      <c r="T2109" s="69">
        <v>0</v>
      </c>
      <c r="U2109" s="69">
        <v>0</v>
      </c>
      <c r="V2109" s="69">
        <v>0</v>
      </c>
      <c r="W2109" s="69">
        <v>0</v>
      </c>
      <c r="X2109" s="69">
        <v>0</v>
      </c>
      <c r="Y2109" s="69">
        <v>0</v>
      </c>
      <c r="Z2109" s="69">
        <v>0</v>
      </c>
      <c r="AA2109" s="69">
        <v>0</v>
      </c>
      <c r="AB2109" s="69">
        <v>0</v>
      </c>
      <c r="AC2109" s="69">
        <v>0</v>
      </c>
      <c r="AD2109" s="69">
        <v>0</v>
      </c>
      <c r="AE2109" s="69">
        <v>0</v>
      </c>
      <c r="AF2109" s="69">
        <v>19564627</v>
      </c>
      <c r="AG2109" s="69">
        <v>-19564627</v>
      </c>
      <c r="AH2109" s="69">
        <v>0</v>
      </c>
      <c r="AI2109" s="69">
        <v>0</v>
      </c>
      <c r="AJ2109" s="69">
        <v>33</v>
      </c>
      <c r="AK2109" s="69">
        <v>-33</v>
      </c>
      <c r="AL2109" s="69">
        <v>231286</v>
      </c>
      <c r="AM2109" s="69">
        <v>152483</v>
      </c>
      <c r="AN2109" s="69">
        <v>-231286</v>
      </c>
      <c r="AO2109" s="69">
        <v>84</v>
      </c>
      <c r="AP2109" s="69">
        <v>-84</v>
      </c>
      <c r="AQ2109" s="69">
        <v>20194190</v>
      </c>
      <c r="AR2109" s="69">
        <v>179595</v>
      </c>
      <c r="AS2109" s="69">
        <v>14738017</v>
      </c>
      <c r="AT2109" s="69">
        <v>408100</v>
      </c>
      <c r="AU2109" s="69">
        <v>0</v>
      </c>
      <c r="AV2109" s="69">
        <v>366</v>
      </c>
      <c r="AW2109" s="69">
        <v>0</v>
      </c>
      <c r="AX2109" s="69">
        <v>0</v>
      </c>
      <c r="AY2109" s="69">
        <v>0</v>
      </c>
      <c r="AZ2109" s="69">
        <v>0</v>
      </c>
      <c r="BA2109" s="69">
        <v>592867.48484848486</v>
      </c>
      <c r="BB2109" s="69">
        <v>0</v>
      </c>
      <c r="BC2109" s="69">
        <v>-592867.48484848486</v>
      </c>
      <c r="BD2109" s="69">
        <v>0</v>
      </c>
      <c r="BE2109" s="69">
        <v>84.590623729927444</v>
      </c>
      <c r="BF2109" s="69">
        <v>-84.590623729927444</v>
      </c>
      <c r="BG2109" s="69">
        <v>232912.22619047618</v>
      </c>
      <c r="BH2109" s="69">
        <v>0</v>
      </c>
      <c r="BI2109" s="69">
        <v>-232912.22619047618</v>
      </c>
      <c r="BJ2109" s="69">
        <v>4.159612244908065E-6</v>
      </c>
      <c r="BK2109" s="69">
        <v>0</v>
      </c>
      <c r="BL2109" s="69">
        <v>108.9374815557226</v>
      </c>
      <c r="BM2109" s="69">
        <v>-108.9374815557226</v>
      </c>
      <c r="BN2109" s="69">
        <v>0</v>
      </c>
      <c r="BO2109" s="69">
        <v>1.3274938548381374</v>
      </c>
      <c r="BP2109" s="69">
        <v>-1.3274938548381374</v>
      </c>
      <c r="BQ2109" s="69">
        <v>1327.4938548381374</v>
      </c>
      <c r="BR2109" s="69">
        <v>-1327.4938548381374</v>
      </c>
      <c r="BS2109" s="69">
        <v>0</v>
      </c>
      <c r="BT2109" s="69">
        <v>0</v>
      </c>
      <c r="BU2109" s="69">
        <v>1115.0273224043715</v>
      </c>
      <c r="BV2109" s="69">
        <v>0</v>
      </c>
    </row>
    <row r="2110" spans="1:74">
      <c r="A2110" s="113" t="s">
        <v>1051</v>
      </c>
      <c r="B2110" s="69" t="s">
        <v>421</v>
      </c>
      <c r="C2110" s="69" t="s">
        <v>426</v>
      </c>
      <c r="D2110" s="69" t="s">
        <v>427</v>
      </c>
      <c r="E2110" s="69" t="s">
        <v>426</v>
      </c>
      <c r="F2110" s="69">
        <v>0</v>
      </c>
      <c r="G2110" s="69">
        <v>0</v>
      </c>
      <c r="H2110" s="69">
        <v>12036</v>
      </c>
      <c r="I2110" s="69">
        <v>96</v>
      </c>
      <c r="J2110" s="69">
        <v>34</v>
      </c>
      <c r="K2110" s="69">
        <v>3435</v>
      </c>
      <c r="L2110" s="69">
        <v>2963</v>
      </c>
      <c r="M2110" s="69">
        <v>48</v>
      </c>
      <c r="N2110" s="69">
        <v>0</v>
      </c>
      <c r="O2110" s="69">
        <v>0</v>
      </c>
      <c r="P2110" s="69">
        <v>3503.93</v>
      </c>
      <c r="Q2110" s="69">
        <v>83.01</v>
      </c>
      <c r="R2110" s="69">
        <v>0</v>
      </c>
      <c r="S2110" s="69">
        <v>0</v>
      </c>
      <c r="T2110" s="69">
        <v>0</v>
      </c>
      <c r="U2110" s="69">
        <v>0</v>
      </c>
      <c r="V2110" s="69">
        <v>0</v>
      </c>
      <c r="W2110" s="69">
        <v>0</v>
      </c>
      <c r="X2110" s="69">
        <v>0</v>
      </c>
      <c r="Y2110" s="69">
        <v>0</v>
      </c>
      <c r="Z2110" s="69">
        <v>0</v>
      </c>
      <c r="AA2110" s="69">
        <v>0</v>
      </c>
      <c r="AB2110" s="69">
        <v>0</v>
      </c>
      <c r="AC2110" s="69">
        <v>0</v>
      </c>
      <c r="AD2110" s="69">
        <v>0</v>
      </c>
      <c r="AE2110" s="69">
        <v>0</v>
      </c>
      <c r="AF2110" s="69">
        <v>1199249</v>
      </c>
      <c r="AG2110" s="69">
        <v>-1199249</v>
      </c>
      <c r="AH2110" s="69">
        <v>0</v>
      </c>
      <c r="AI2110" s="69">
        <v>0</v>
      </c>
      <c r="AJ2110" s="69">
        <v>4</v>
      </c>
      <c r="AK2110" s="69">
        <v>-4</v>
      </c>
      <c r="AL2110" s="69">
        <v>22023</v>
      </c>
      <c r="AM2110" s="69">
        <v>14593</v>
      </c>
      <c r="AN2110" s="69">
        <v>-22023</v>
      </c>
      <c r="AO2110" s="69">
        <v>5</v>
      </c>
      <c r="AP2110" s="69">
        <v>-5</v>
      </c>
      <c r="AQ2110" s="69">
        <v>1796511</v>
      </c>
      <c r="AR2110" s="69">
        <v>15346</v>
      </c>
      <c r="AS2110" s="69">
        <v>1195927</v>
      </c>
      <c r="AT2110" s="69">
        <v>12036</v>
      </c>
      <c r="AU2110" s="69">
        <v>0</v>
      </c>
      <c r="AV2110" s="69">
        <v>48</v>
      </c>
      <c r="AW2110" s="69">
        <v>0</v>
      </c>
      <c r="AX2110" s="69">
        <v>0</v>
      </c>
      <c r="AY2110" s="69">
        <v>0</v>
      </c>
      <c r="AZ2110" s="69">
        <v>0</v>
      </c>
      <c r="BA2110" s="69">
        <v>299812.25</v>
      </c>
      <c r="BB2110" s="69">
        <v>0</v>
      </c>
      <c r="BC2110" s="69">
        <v>-299812.25</v>
      </c>
      <c r="BD2110" s="69">
        <v>0</v>
      </c>
      <c r="BE2110" s="69">
        <v>54.454388593742905</v>
      </c>
      <c r="BF2110" s="69">
        <v>-54.454388593742905</v>
      </c>
      <c r="BG2110" s="69">
        <v>239849.8</v>
      </c>
      <c r="BH2110" s="69">
        <v>0</v>
      </c>
      <c r="BI2110" s="69">
        <v>-239849.8</v>
      </c>
      <c r="BJ2110" s="69">
        <v>2.7831724937949171E-6</v>
      </c>
      <c r="BK2110" s="69">
        <v>0</v>
      </c>
      <c r="BL2110" s="69">
        <v>78.147334810374034</v>
      </c>
      <c r="BM2110" s="69">
        <v>-78.147334810374034</v>
      </c>
      <c r="BN2110" s="69">
        <v>0</v>
      </c>
      <c r="BO2110" s="69">
        <v>1.0027777615188886</v>
      </c>
      <c r="BP2110" s="69">
        <v>-1.0027777615188886</v>
      </c>
      <c r="BQ2110" s="69">
        <v>1002.7777615188886</v>
      </c>
      <c r="BR2110" s="69">
        <v>-1002.7777615188886</v>
      </c>
      <c r="BS2110" s="69">
        <v>0</v>
      </c>
      <c r="BT2110" s="69">
        <v>0</v>
      </c>
      <c r="BU2110" s="69">
        <v>250.75</v>
      </c>
      <c r="BV2110" s="69">
        <v>0</v>
      </c>
    </row>
    <row r="2111" spans="1:74">
      <c r="A2111" s="113" t="s">
        <v>1052</v>
      </c>
      <c r="B2111" s="69" t="s">
        <v>421</v>
      </c>
      <c r="C2111" s="69" t="s">
        <v>426</v>
      </c>
      <c r="D2111" s="69" t="s">
        <v>427</v>
      </c>
      <c r="E2111" s="69" t="s">
        <v>426</v>
      </c>
      <c r="F2111" s="69">
        <v>0</v>
      </c>
      <c r="G2111" s="69">
        <v>0</v>
      </c>
      <c r="H2111" s="69">
        <v>13972</v>
      </c>
      <c r="I2111" s="69">
        <v>107</v>
      </c>
      <c r="J2111" s="69">
        <v>47</v>
      </c>
      <c r="K2111" s="69">
        <v>4736</v>
      </c>
      <c r="L2111" s="69">
        <v>3986</v>
      </c>
      <c r="M2111" s="69">
        <v>65</v>
      </c>
      <c r="N2111" s="69">
        <v>0</v>
      </c>
      <c r="O2111" s="69">
        <v>0</v>
      </c>
      <c r="P2111" s="69">
        <v>2950.17</v>
      </c>
      <c r="Q2111" s="69">
        <v>70.569999999999993</v>
      </c>
      <c r="R2111" s="69">
        <v>0</v>
      </c>
      <c r="S2111" s="69">
        <v>0</v>
      </c>
      <c r="T2111" s="69">
        <v>0</v>
      </c>
      <c r="U2111" s="69">
        <v>0</v>
      </c>
      <c r="V2111" s="69">
        <v>0</v>
      </c>
      <c r="W2111" s="69">
        <v>0</v>
      </c>
      <c r="X2111" s="69">
        <v>0</v>
      </c>
      <c r="Y2111" s="69">
        <v>0</v>
      </c>
      <c r="Z2111" s="69">
        <v>0</v>
      </c>
      <c r="AA2111" s="69">
        <v>0</v>
      </c>
      <c r="AB2111" s="69">
        <v>0</v>
      </c>
      <c r="AC2111" s="69">
        <v>0</v>
      </c>
      <c r="AD2111" s="69">
        <v>0</v>
      </c>
      <c r="AE2111" s="69">
        <v>0</v>
      </c>
      <c r="AF2111" s="69">
        <v>1687977</v>
      </c>
      <c r="AG2111" s="69">
        <v>-1687977</v>
      </c>
      <c r="AH2111" s="69">
        <v>0</v>
      </c>
      <c r="AI2111" s="69">
        <v>0</v>
      </c>
      <c r="AJ2111" s="69">
        <v>4</v>
      </c>
      <c r="AK2111" s="69">
        <v>-4</v>
      </c>
      <c r="AL2111" s="69">
        <v>30973</v>
      </c>
      <c r="AM2111" s="69">
        <v>20892</v>
      </c>
      <c r="AN2111" s="69">
        <v>-30973</v>
      </c>
      <c r="AO2111" s="69">
        <v>7</v>
      </c>
      <c r="AP2111" s="69">
        <v>-7</v>
      </c>
      <c r="AQ2111" s="69">
        <v>2435544</v>
      </c>
      <c r="AR2111" s="69">
        <v>23100</v>
      </c>
      <c r="AS2111" s="69">
        <v>1599167</v>
      </c>
      <c r="AT2111" s="69">
        <v>26008</v>
      </c>
      <c r="AU2111" s="69">
        <v>0</v>
      </c>
      <c r="AV2111" s="69">
        <v>113</v>
      </c>
      <c r="AW2111" s="69">
        <v>0</v>
      </c>
      <c r="AX2111" s="69">
        <v>0</v>
      </c>
      <c r="AY2111" s="69">
        <v>0</v>
      </c>
      <c r="AZ2111" s="69">
        <v>0</v>
      </c>
      <c r="BA2111" s="69">
        <v>421994.25</v>
      </c>
      <c r="BB2111" s="69">
        <v>0</v>
      </c>
      <c r="BC2111" s="69">
        <v>-421994.25</v>
      </c>
      <c r="BD2111" s="69">
        <v>0</v>
      </c>
      <c r="BE2111" s="69">
        <v>54.498337261485808</v>
      </c>
      <c r="BF2111" s="69">
        <v>-54.498337261485808</v>
      </c>
      <c r="BG2111" s="69">
        <v>241139.57142857142</v>
      </c>
      <c r="BH2111" s="69">
        <v>0</v>
      </c>
      <c r="BI2111" s="69">
        <v>-241139.57142857142</v>
      </c>
      <c r="BJ2111" s="69">
        <v>2.8741012274875755E-6</v>
      </c>
      <c r="BK2111" s="69">
        <v>0</v>
      </c>
      <c r="BL2111" s="69">
        <v>73.07259740259741</v>
      </c>
      <c r="BM2111" s="69">
        <v>-73.07259740259741</v>
      </c>
      <c r="BN2111" s="69">
        <v>0</v>
      </c>
      <c r="BO2111" s="69">
        <v>1.0555351629942338</v>
      </c>
      <c r="BP2111" s="69">
        <v>-1.0555351629942338</v>
      </c>
      <c r="BQ2111" s="69">
        <v>1055.5351629942338</v>
      </c>
      <c r="BR2111" s="69">
        <v>-1055.5351629942338</v>
      </c>
      <c r="BS2111" s="69">
        <v>0</v>
      </c>
      <c r="BT2111" s="69">
        <v>0</v>
      </c>
      <c r="BU2111" s="69">
        <v>230.15929203539824</v>
      </c>
      <c r="BV2111" s="69">
        <v>0</v>
      </c>
    </row>
    <row r="2112" spans="1:74">
      <c r="A2112" s="113" t="s">
        <v>1053</v>
      </c>
      <c r="B2112" s="69" t="s">
        <v>421</v>
      </c>
      <c r="C2112" s="69" t="s">
        <v>426</v>
      </c>
      <c r="D2112" s="69" t="s">
        <v>427</v>
      </c>
      <c r="E2112" s="69" t="s">
        <v>426</v>
      </c>
      <c r="F2112" s="69">
        <v>0</v>
      </c>
      <c r="G2112" s="69">
        <v>0</v>
      </c>
      <c r="H2112" s="69">
        <v>13654</v>
      </c>
      <c r="I2112" s="69">
        <v>106</v>
      </c>
      <c r="J2112" s="69">
        <v>39</v>
      </c>
      <c r="K2112" s="69">
        <v>4929</v>
      </c>
      <c r="L2112" s="69">
        <v>4169</v>
      </c>
      <c r="M2112" s="69">
        <v>57</v>
      </c>
      <c r="N2112" s="69">
        <v>0</v>
      </c>
      <c r="O2112" s="69">
        <v>0</v>
      </c>
      <c r="P2112" s="69">
        <v>2770.14</v>
      </c>
      <c r="Q2112" s="69">
        <v>79.38</v>
      </c>
      <c r="R2112" s="69">
        <v>0</v>
      </c>
      <c r="S2112" s="69">
        <v>0</v>
      </c>
      <c r="T2112" s="69">
        <v>0</v>
      </c>
      <c r="U2112" s="69">
        <v>0</v>
      </c>
      <c r="V2112" s="69">
        <v>0</v>
      </c>
      <c r="W2112" s="69">
        <v>0</v>
      </c>
      <c r="X2112" s="69">
        <v>0</v>
      </c>
      <c r="Y2112" s="69">
        <v>0</v>
      </c>
      <c r="Z2112" s="69">
        <v>0</v>
      </c>
      <c r="AA2112" s="69">
        <v>0</v>
      </c>
      <c r="AB2112" s="69">
        <v>0</v>
      </c>
      <c r="AC2112" s="69">
        <v>0</v>
      </c>
      <c r="AD2112" s="69">
        <v>0</v>
      </c>
      <c r="AE2112" s="69">
        <v>0</v>
      </c>
      <c r="AF2112" s="69">
        <v>2213541</v>
      </c>
      <c r="AG2112" s="69">
        <v>-2213541</v>
      </c>
      <c r="AH2112" s="69">
        <v>0</v>
      </c>
      <c r="AI2112" s="69">
        <v>0</v>
      </c>
      <c r="AJ2112" s="69">
        <v>5</v>
      </c>
      <c r="AK2112" s="69">
        <v>-5</v>
      </c>
      <c r="AL2112" s="69">
        <v>39633</v>
      </c>
      <c r="AM2112" s="69">
        <v>27271</v>
      </c>
      <c r="AN2112" s="69">
        <v>-39633</v>
      </c>
      <c r="AO2112" s="69">
        <v>11</v>
      </c>
      <c r="AP2112" s="69">
        <v>-11</v>
      </c>
      <c r="AQ2112" s="69">
        <v>2996663</v>
      </c>
      <c r="AR2112" s="69">
        <v>32851</v>
      </c>
      <c r="AS2112" s="69">
        <v>1945404</v>
      </c>
      <c r="AT2112" s="69">
        <v>39662</v>
      </c>
      <c r="AU2112" s="69">
        <v>0</v>
      </c>
      <c r="AV2112" s="69">
        <v>170</v>
      </c>
      <c r="AW2112" s="69">
        <v>0</v>
      </c>
      <c r="AX2112" s="69">
        <v>0</v>
      </c>
      <c r="AY2112" s="69">
        <v>0</v>
      </c>
      <c r="AZ2112" s="69">
        <v>0</v>
      </c>
      <c r="BA2112" s="69">
        <v>442708.2</v>
      </c>
      <c r="BB2112" s="69">
        <v>0</v>
      </c>
      <c r="BC2112" s="69">
        <v>-442708.2</v>
      </c>
      <c r="BD2112" s="69">
        <v>0</v>
      </c>
      <c r="BE2112" s="69">
        <v>55.850957535387174</v>
      </c>
      <c r="BF2112" s="69">
        <v>-55.850957535387174</v>
      </c>
      <c r="BG2112" s="69">
        <v>201231</v>
      </c>
      <c r="BH2112" s="69">
        <v>0</v>
      </c>
      <c r="BI2112" s="69">
        <v>-201231</v>
      </c>
      <c r="BJ2112" s="69">
        <v>3.6707497639874753E-6</v>
      </c>
      <c r="BK2112" s="69">
        <v>0</v>
      </c>
      <c r="BL2112" s="69">
        <v>67.381236492039818</v>
      </c>
      <c r="BM2112" s="69">
        <v>-67.381236492039818</v>
      </c>
      <c r="BN2112" s="69">
        <v>0</v>
      </c>
      <c r="BO2112" s="69">
        <v>1.1378310109365459</v>
      </c>
      <c r="BP2112" s="69">
        <v>-1.1378310109365459</v>
      </c>
      <c r="BQ2112" s="69">
        <v>1137.8310109365459</v>
      </c>
      <c r="BR2112" s="69">
        <v>-1137.8310109365459</v>
      </c>
      <c r="BS2112" s="69">
        <v>0</v>
      </c>
      <c r="BT2112" s="69">
        <v>0</v>
      </c>
      <c r="BU2112" s="69">
        <v>233.30588235294118</v>
      </c>
      <c r="BV2112" s="69">
        <v>0</v>
      </c>
    </row>
    <row r="2113" spans="1:74">
      <c r="A2113" s="113" t="s">
        <v>1054</v>
      </c>
      <c r="B2113" s="69" t="s">
        <v>421</v>
      </c>
      <c r="C2113" s="69" t="s">
        <v>426</v>
      </c>
      <c r="D2113" s="69" t="s">
        <v>427</v>
      </c>
      <c r="E2113" s="69" t="s">
        <v>426</v>
      </c>
      <c r="F2113" s="69">
        <v>0</v>
      </c>
      <c r="G2113" s="69">
        <v>0</v>
      </c>
      <c r="H2113" s="69">
        <v>13727</v>
      </c>
      <c r="I2113" s="69">
        <v>66</v>
      </c>
      <c r="J2113" s="69">
        <v>33</v>
      </c>
      <c r="K2113" s="69">
        <v>4458</v>
      </c>
      <c r="L2113" s="69">
        <v>3692</v>
      </c>
      <c r="M2113" s="69">
        <v>40</v>
      </c>
      <c r="N2113" s="69">
        <v>0</v>
      </c>
      <c r="O2113" s="69">
        <v>0</v>
      </c>
      <c r="P2113" s="69">
        <v>3079.18</v>
      </c>
      <c r="Q2113" s="69">
        <v>114.39</v>
      </c>
      <c r="R2113" s="69">
        <v>0</v>
      </c>
      <c r="S2113" s="69">
        <v>0</v>
      </c>
      <c r="T2113" s="69">
        <v>0</v>
      </c>
      <c r="U2113" s="69">
        <v>0</v>
      </c>
      <c r="V2113" s="69">
        <v>0</v>
      </c>
      <c r="W2113" s="69">
        <v>0</v>
      </c>
      <c r="X2113" s="69">
        <v>0</v>
      </c>
      <c r="Y2113" s="69">
        <v>0</v>
      </c>
      <c r="Z2113" s="69">
        <v>0</v>
      </c>
      <c r="AA2113" s="69">
        <v>0</v>
      </c>
      <c r="AB2113" s="69">
        <v>0</v>
      </c>
      <c r="AC2113" s="69">
        <v>0</v>
      </c>
      <c r="AD2113" s="69">
        <v>0</v>
      </c>
      <c r="AE2113" s="69">
        <v>0</v>
      </c>
      <c r="AF2113" s="69">
        <v>2744532</v>
      </c>
      <c r="AG2113" s="69">
        <v>-2744532</v>
      </c>
      <c r="AH2113" s="69">
        <v>0</v>
      </c>
      <c r="AI2113" s="69">
        <v>0</v>
      </c>
      <c r="AJ2113" s="69">
        <v>5</v>
      </c>
      <c r="AK2113" s="69">
        <v>-5</v>
      </c>
      <c r="AL2113" s="69">
        <v>49211</v>
      </c>
      <c r="AM2113" s="69">
        <v>33631</v>
      </c>
      <c r="AN2113" s="69">
        <v>-49211</v>
      </c>
      <c r="AO2113" s="69">
        <v>15</v>
      </c>
      <c r="AP2113" s="69">
        <v>-15</v>
      </c>
      <c r="AQ2113" s="69">
        <v>3622785</v>
      </c>
      <c r="AR2113" s="69">
        <v>42602</v>
      </c>
      <c r="AS2113" s="69">
        <v>2371566</v>
      </c>
      <c r="AT2113" s="69">
        <v>53389</v>
      </c>
      <c r="AU2113" s="69">
        <v>0</v>
      </c>
      <c r="AV2113" s="69">
        <v>210</v>
      </c>
      <c r="AW2113" s="69">
        <v>0</v>
      </c>
      <c r="AX2113" s="69">
        <v>0</v>
      </c>
      <c r="AY2113" s="69">
        <v>0</v>
      </c>
      <c r="AZ2113" s="69">
        <v>0</v>
      </c>
      <c r="BA2113" s="69">
        <v>548906.4</v>
      </c>
      <c r="BB2113" s="69">
        <v>0</v>
      </c>
      <c r="BC2113" s="69">
        <v>-548906.4</v>
      </c>
      <c r="BD2113" s="69">
        <v>0</v>
      </c>
      <c r="BE2113" s="69">
        <v>55.770701672390317</v>
      </c>
      <c r="BF2113" s="69">
        <v>-55.770701672390317</v>
      </c>
      <c r="BG2113" s="69">
        <v>182968.8</v>
      </c>
      <c r="BH2113" s="69">
        <v>0</v>
      </c>
      <c r="BI2113" s="69">
        <v>-182968.8</v>
      </c>
      <c r="BJ2113" s="69">
        <v>4.1404609989276203E-6</v>
      </c>
      <c r="BK2113" s="69">
        <v>0</v>
      </c>
      <c r="BL2113" s="69">
        <v>64.422609267170557</v>
      </c>
      <c r="BM2113" s="69">
        <v>-64.422609267170557</v>
      </c>
      <c r="BN2113" s="69">
        <v>0</v>
      </c>
      <c r="BO2113" s="69">
        <v>1.1572657054452629</v>
      </c>
      <c r="BP2113" s="69">
        <v>-1.1572657054452629</v>
      </c>
      <c r="BQ2113" s="69">
        <v>1157.2657054452629</v>
      </c>
      <c r="BR2113" s="69">
        <v>-1157.2657054452629</v>
      </c>
      <c r="BS2113" s="69">
        <v>0</v>
      </c>
      <c r="BT2113" s="69">
        <v>0</v>
      </c>
      <c r="BU2113" s="69">
        <v>254.23333333333332</v>
      </c>
      <c r="BV2113" s="69">
        <v>0</v>
      </c>
    </row>
    <row r="2114" spans="1:74">
      <c r="A2114" s="113" t="s">
        <v>1055</v>
      </c>
      <c r="B2114" s="69" t="s">
        <v>421</v>
      </c>
      <c r="C2114" s="69" t="s">
        <v>426</v>
      </c>
      <c r="D2114" s="69" t="s">
        <v>427</v>
      </c>
      <c r="E2114" s="69" t="s">
        <v>426</v>
      </c>
      <c r="F2114" s="69">
        <v>0</v>
      </c>
      <c r="G2114" s="69">
        <v>0</v>
      </c>
      <c r="H2114" s="69">
        <v>12847</v>
      </c>
      <c r="I2114" s="69">
        <v>47</v>
      </c>
      <c r="J2114" s="69">
        <v>18</v>
      </c>
      <c r="K2114" s="69">
        <v>4871</v>
      </c>
      <c r="L2114" s="69">
        <v>4068</v>
      </c>
      <c r="M2114" s="69">
        <v>26</v>
      </c>
      <c r="N2114" s="69">
        <v>0</v>
      </c>
      <c r="O2114" s="69">
        <v>0</v>
      </c>
      <c r="P2114" s="69">
        <v>2637.45</v>
      </c>
      <c r="Q2114" s="69">
        <v>164.71</v>
      </c>
      <c r="R2114" s="69">
        <v>0</v>
      </c>
      <c r="S2114" s="69">
        <v>0</v>
      </c>
      <c r="T2114" s="69">
        <v>0</v>
      </c>
      <c r="U2114" s="69">
        <v>0</v>
      </c>
      <c r="V2114" s="69">
        <v>0</v>
      </c>
      <c r="W2114" s="69">
        <v>0</v>
      </c>
      <c r="X2114" s="69">
        <v>0</v>
      </c>
      <c r="Y2114" s="69">
        <v>0</v>
      </c>
      <c r="Z2114" s="69">
        <v>0</v>
      </c>
      <c r="AA2114" s="69">
        <v>0</v>
      </c>
      <c r="AB2114" s="69">
        <v>0</v>
      </c>
      <c r="AC2114" s="69">
        <v>0</v>
      </c>
      <c r="AD2114" s="69">
        <v>0</v>
      </c>
      <c r="AE2114" s="69">
        <v>0</v>
      </c>
      <c r="AF2114" s="69">
        <v>3237497</v>
      </c>
      <c r="AG2114" s="69">
        <v>-3237497</v>
      </c>
      <c r="AH2114" s="69">
        <v>0</v>
      </c>
      <c r="AI2114" s="69">
        <v>0</v>
      </c>
      <c r="AJ2114" s="69">
        <v>6</v>
      </c>
      <c r="AK2114" s="69">
        <v>-6</v>
      </c>
      <c r="AL2114" s="69">
        <v>57077</v>
      </c>
      <c r="AM2114" s="69">
        <v>39292</v>
      </c>
      <c r="AN2114" s="69">
        <v>-57077</v>
      </c>
      <c r="AO2114" s="69">
        <v>16</v>
      </c>
      <c r="AP2114" s="69">
        <v>-16</v>
      </c>
      <c r="AQ2114" s="69">
        <v>4202136</v>
      </c>
      <c r="AR2114" s="69">
        <v>51325</v>
      </c>
      <c r="AS2114" s="69">
        <v>2732259</v>
      </c>
      <c r="AT2114" s="69">
        <v>66236</v>
      </c>
      <c r="AU2114" s="69">
        <v>0</v>
      </c>
      <c r="AV2114" s="69">
        <v>236</v>
      </c>
      <c r="AW2114" s="69">
        <v>0</v>
      </c>
      <c r="AX2114" s="69">
        <v>0</v>
      </c>
      <c r="AY2114" s="69">
        <v>0</v>
      </c>
      <c r="AZ2114" s="69">
        <v>0</v>
      </c>
      <c r="BA2114" s="69">
        <v>539582.83333333337</v>
      </c>
      <c r="BB2114" s="69">
        <v>0</v>
      </c>
      <c r="BC2114" s="69">
        <v>-539582.83333333337</v>
      </c>
      <c r="BD2114" s="69">
        <v>0</v>
      </c>
      <c r="BE2114" s="69">
        <v>56.721569108397425</v>
      </c>
      <c r="BF2114" s="69">
        <v>-56.721569108397425</v>
      </c>
      <c r="BG2114" s="69">
        <v>202343.5625</v>
      </c>
      <c r="BH2114" s="69">
        <v>0</v>
      </c>
      <c r="BI2114" s="69">
        <v>-202343.5625</v>
      </c>
      <c r="BJ2114" s="69">
        <v>3.8075873793708724E-6</v>
      </c>
      <c r="BK2114" s="69">
        <v>0</v>
      </c>
      <c r="BL2114" s="69">
        <v>63.07836337067706</v>
      </c>
      <c r="BM2114" s="69">
        <v>-63.07836337067706</v>
      </c>
      <c r="BN2114" s="69">
        <v>0</v>
      </c>
      <c r="BO2114" s="69">
        <v>1.1849158516817038</v>
      </c>
      <c r="BP2114" s="69">
        <v>-1.1849158516817038</v>
      </c>
      <c r="BQ2114" s="69">
        <v>1184.9158516817038</v>
      </c>
      <c r="BR2114" s="69">
        <v>-1184.9158516817038</v>
      </c>
      <c r="BS2114" s="69">
        <v>0</v>
      </c>
      <c r="BT2114" s="69">
        <v>0</v>
      </c>
      <c r="BU2114" s="69">
        <v>280.66101694915255</v>
      </c>
      <c r="BV2114" s="69">
        <v>0</v>
      </c>
    </row>
    <row r="2115" spans="1:74">
      <c r="A2115" s="113" t="s">
        <v>1056</v>
      </c>
      <c r="B2115" s="69" t="s">
        <v>421</v>
      </c>
      <c r="C2115" s="69" t="s">
        <v>426</v>
      </c>
      <c r="D2115" s="69" t="s">
        <v>427</v>
      </c>
      <c r="E2115" s="69" t="s">
        <v>426</v>
      </c>
      <c r="F2115" s="69">
        <v>0</v>
      </c>
      <c r="G2115" s="69">
        <v>0</v>
      </c>
      <c r="H2115" s="69">
        <v>12545</v>
      </c>
      <c r="I2115" s="69">
        <v>35</v>
      </c>
      <c r="J2115" s="69">
        <v>14</v>
      </c>
      <c r="K2115" s="69">
        <v>4931</v>
      </c>
      <c r="L2115" s="69">
        <v>4150</v>
      </c>
      <c r="M2115" s="69">
        <v>16</v>
      </c>
      <c r="N2115" s="69">
        <v>0</v>
      </c>
      <c r="O2115" s="69">
        <v>0</v>
      </c>
      <c r="P2115" s="69">
        <v>2544.11</v>
      </c>
      <c r="Q2115" s="69">
        <v>256.02</v>
      </c>
      <c r="R2115" s="69">
        <v>0</v>
      </c>
      <c r="S2115" s="69">
        <v>0</v>
      </c>
      <c r="T2115" s="69">
        <v>0</v>
      </c>
      <c r="U2115" s="69">
        <v>0</v>
      </c>
      <c r="V2115" s="69">
        <v>0</v>
      </c>
      <c r="W2115" s="69">
        <v>0</v>
      </c>
      <c r="X2115" s="69">
        <v>0</v>
      </c>
      <c r="Y2115" s="69">
        <v>0</v>
      </c>
      <c r="Z2115" s="69">
        <v>0</v>
      </c>
      <c r="AA2115" s="69">
        <v>0</v>
      </c>
      <c r="AB2115" s="69">
        <v>0</v>
      </c>
      <c r="AC2115" s="69">
        <v>0</v>
      </c>
      <c r="AD2115" s="69">
        <v>0</v>
      </c>
      <c r="AE2115" s="69">
        <v>0</v>
      </c>
      <c r="AF2115" s="69">
        <v>3768373</v>
      </c>
      <c r="AG2115" s="69">
        <v>-3768373</v>
      </c>
      <c r="AH2115" s="69">
        <v>0</v>
      </c>
      <c r="AI2115" s="69">
        <v>0</v>
      </c>
      <c r="AJ2115" s="69">
        <v>7</v>
      </c>
      <c r="AK2115" s="69">
        <v>-7</v>
      </c>
      <c r="AL2115" s="69">
        <v>65659</v>
      </c>
      <c r="AM2115" s="69">
        <v>45208</v>
      </c>
      <c r="AN2115" s="69">
        <v>-65659</v>
      </c>
      <c r="AO2115" s="69">
        <v>22</v>
      </c>
      <c r="AP2115" s="69">
        <v>-22</v>
      </c>
      <c r="AQ2115" s="69">
        <v>4797710</v>
      </c>
      <c r="AR2115" s="69">
        <v>60965</v>
      </c>
      <c r="AS2115" s="69">
        <v>3126218</v>
      </c>
      <c r="AT2115" s="69">
        <v>78781</v>
      </c>
      <c r="AU2115" s="69">
        <v>0</v>
      </c>
      <c r="AV2115" s="69">
        <v>252</v>
      </c>
      <c r="AW2115" s="69">
        <v>0</v>
      </c>
      <c r="AX2115" s="69">
        <v>0</v>
      </c>
      <c r="AY2115" s="69">
        <v>0</v>
      </c>
      <c r="AZ2115" s="69">
        <v>0</v>
      </c>
      <c r="BA2115" s="69">
        <v>538339</v>
      </c>
      <c r="BB2115" s="69">
        <v>0</v>
      </c>
      <c r="BC2115" s="69">
        <v>-538339</v>
      </c>
      <c r="BD2115" s="69">
        <v>0</v>
      </c>
      <c r="BE2115" s="69">
        <v>57.393091579219906</v>
      </c>
      <c r="BF2115" s="69">
        <v>-57.393091579219906</v>
      </c>
      <c r="BG2115" s="69">
        <v>171289.68181818182</v>
      </c>
      <c r="BH2115" s="69">
        <v>0</v>
      </c>
      <c r="BI2115" s="69">
        <v>-171289.68181818182</v>
      </c>
      <c r="BJ2115" s="69">
        <v>4.5855210089813685E-6</v>
      </c>
      <c r="BK2115" s="69">
        <v>0</v>
      </c>
      <c r="BL2115" s="69">
        <v>61.812072500615109</v>
      </c>
      <c r="BM2115" s="69">
        <v>-61.812072500615109</v>
      </c>
      <c r="BN2115" s="69">
        <v>0</v>
      </c>
      <c r="BO2115" s="69">
        <v>1.2054095395778541</v>
      </c>
      <c r="BP2115" s="69">
        <v>-1.2054095395778541</v>
      </c>
      <c r="BQ2115" s="69">
        <v>1205.409539577854</v>
      </c>
      <c r="BR2115" s="69">
        <v>-1205.409539577854</v>
      </c>
      <c r="BS2115" s="69">
        <v>0</v>
      </c>
      <c r="BT2115" s="69">
        <v>0</v>
      </c>
      <c r="BU2115" s="69">
        <v>312.62301587301585</v>
      </c>
      <c r="BV2115" s="69">
        <v>0</v>
      </c>
    </row>
    <row r="2116" spans="1:74">
      <c r="A2116" s="113" t="s">
        <v>1057</v>
      </c>
      <c r="B2116" s="69" t="s">
        <v>421</v>
      </c>
      <c r="C2116" s="69" t="s">
        <v>426</v>
      </c>
      <c r="D2116" s="69" t="s">
        <v>427</v>
      </c>
      <c r="E2116" s="69" t="s">
        <v>426</v>
      </c>
      <c r="F2116" s="69">
        <v>0</v>
      </c>
      <c r="G2116" s="69">
        <v>0</v>
      </c>
      <c r="H2116" s="69">
        <v>14606</v>
      </c>
      <c r="I2116" s="69">
        <v>38</v>
      </c>
      <c r="J2116" s="69">
        <v>18</v>
      </c>
      <c r="K2116" s="69">
        <v>5276</v>
      </c>
      <c r="L2116" s="69">
        <v>4349</v>
      </c>
      <c r="M2116" s="69">
        <v>22</v>
      </c>
      <c r="N2116" s="69">
        <v>0</v>
      </c>
      <c r="O2116" s="69">
        <v>0</v>
      </c>
      <c r="P2116" s="69">
        <v>2768.39</v>
      </c>
      <c r="Q2116" s="69">
        <v>218</v>
      </c>
      <c r="R2116" s="69">
        <v>0</v>
      </c>
      <c r="S2116" s="69">
        <v>0</v>
      </c>
      <c r="T2116" s="69">
        <v>0</v>
      </c>
      <c r="U2116" s="69">
        <v>0</v>
      </c>
      <c r="V2116" s="69">
        <v>0</v>
      </c>
      <c r="W2116" s="69">
        <v>0</v>
      </c>
      <c r="X2116" s="69">
        <v>0</v>
      </c>
      <c r="Y2116" s="69">
        <v>0</v>
      </c>
      <c r="Z2116" s="69">
        <v>0</v>
      </c>
      <c r="AA2116" s="69">
        <v>0</v>
      </c>
      <c r="AB2116" s="69">
        <v>0</v>
      </c>
      <c r="AC2116" s="69">
        <v>0</v>
      </c>
      <c r="AD2116" s="69">
        <v>0</v>
      </c>
      <c r="AE2116" s="69">
        <v>0</v>
      </c>
      <c r="AF2116" s="69">
        <v>4329365</v>
      </c>
      <c r="AG2116" s="69">
        <v>-4329365</v>
      </c>
      <c r="AH2116" s="69">
        <v>0</v>
      </c>
      <c r="AI2116" s="69">
        <v>0</v>
      </c>
      <c r="AJ2116" s="69">
        <v>9</v>
      </c>
      <c r="AK2116" s="69">
        <v>-9</v>
      </c>
      <c r="AL2116" s="69">
        <v>74743</v>
      </c>
      <c r="AM2116" s="69">
        <v>51437</v>
      </c>
      <c r="AN2116" s="69">
        <v>-74743</v>
      </c>
      <c r="AO2116" s="69">
        <v>26</v>
      </c>
      <c r="AP2116" s="69">
        <v>-26</v>
      </c>
      <c r="AQ2116" s="69">
        <v>5400635</v>
      </c>
      <c r="AR2116" s="69">
        <v>71316</v>
      </c>
      <c r="AS2116" s="69">
        <v>3539602</v>
      </c>
      <c r="AT2116" s="69">
        <v>93387</v>
      </c>
      <c r="AU2116" s="69">
        <v>0</v>
      </c>
      <c r="AV2116" s="69">
        <v>274</v>
      </c>
      <c r="AW2116" s="69">
        <v>0</v>
      </c>
      <c r="AX2116" s="69">
        <v>0</v>
      </c>
      <c r="AY2116" s="69">
        <v>0</v>
      </c>
      <c r="AZ2116" s="69">
        <v>0</v>
      </c>
      <c r="BA2116" s="69">
        <v>481040.55555555556</v>
      </c>
      <c r="BB2116" s="69">
        <v>0</v>
      </c>
      <c r="BC2116" s="69">
        <v>-481040.55555555556</v>
      </c>
      <c r="BD2116" s="69">
        <v>0</v>
      </c>
      <c r="BE2116" s="69">
        <v>57.923350681669184</v>
      </c>
      <c r="BF2116" s="69">
        <v>-57.923350681669184</v>
      </c>
      <c r="BG2116" s="69">
        <v>166514.03846153847</v>
      </c>
      <c r="BH2116" s="69">
        <v>0</v>
      </c>
      <c r="BI2116" s="69">
        <v>-166514.03846153847</v>
      </c>
      <c r="BJ2116" s="69">
        <v>4.8142486948294047E-6</v>
      </c>
      <c r="BK2116" s="69">
        <v>0</v>
      </c>
      <c r="BL2116" s="69">
        <v>60.706783891412869</v>
      </c>
      <c r="BM2116" s="69">
        <v>-60.706783891412869</v>
      </c>
      <c r="BN2116" s="69">
        <v>0</v>
      </c>
      <c r="BO2116" s="69">
        <v>1.2231219781207039</v>
      </c>
      <c r="BP2116" s="69">
        <v>-1.2231219781207039</v>
      </c>
      <c r="BQ2116" s="69">
        <v>1223.1219781207039</v>
      </c>
      <c r="BR2116" s="69">
        <v>-1223.1219781207039</v>
      </c>
      <c r="BS2116" s="69">
        <v>0</v>
      </c>
      <c r="BT2116" s="69">
        <v>0</v>
      </c>
      <c r="BU2116" s="69">
        <v>340.82846715328469</v>
      </c>
      <c r="BV2116" s="69">
        <v>0</v>
      </c>
    </row>
    <row r="2117" spans="1:74">
      <c r="A2117" s="113" t="s">
        <v>1058</v>
      </c>
      <c r="B2117" s="69" t="s">
        <v>421</v>
      </c>
      <c r="C2117" s="69" t="s">
        <v>426</v>
      </c>
      <c r="D2117" s="69" t="s">
        <v>427</v>
      </c>
      <c r="E2117" s="69" t="s">
        <v>426</v>
      </c>
      <c r="F2117" s="69">
        <v>0</v>
      </c>
      <c r="G2117" s="69">
        <v>0</v>
      </c>
      <c r="H2117" s="69">
        <v>14822</v>
      </c>
      <c r="I2117" s="69">
        <v>52</v>
      </c>
      <c r="J2117" s="69">
        <v>23</v>
      </c>
      <c r="K2117" s="69">
        <v>4958</v>
      </c>
      <c r="L2117" s="69">
        <v>4076</v>
      </c>
      <c r="M2117" s="69">
        <v>27</v>
      </c>
      <c r="N2117" s="69">
        <v>0</v>
      </c>
      <c r="O2117" s="69">
        <v>0</v>
      </c>
      <c r="P2117" s="69">
        <v>2989.51</v>
      </c>
      <c r="Q2117" s="69">
        <v>182.99</v>
      </c>
      <c r="R2117" s="69">
        <v>0</v>
      </c>
      <c r="S2117" s="69">
        <v>0</v>
      </c>
      <c r="T2117" s="69">
        <v>0</v>
      </c>
      <c r="U2117" s="69">
        <v>0</v>
      </c>
      <c r="V2117" s="69">
        <v>0</v>
      </c>
      <c r="W2117" s="69">
        <v>0</v>
      </c>
      <c r="X2117" s="69">
        <v>0</v>
      </c>
      <c r="Y2117" s="69">
        <v>0</v>
      </c>
      <c r="Z2117" s="69">
        <v>0</v>
      </c>
      <c r="AA2117" s="69">
        <v>0</v>
      </c>
      <c r="AB2117" s="69">
        <v>0</v>
      </c>
      <c r="AC2117" s="69">
        <v>0</v>
      </c>
      <c r="AD2117" s="69">
        <v>0</v>
      </c>
      <c r="AE2117" s="69">
        <v>0</v>
      </c>
      <c r="AF2117" s="69">
        <v>4864818</v>
      </c>
      <c r="AG2117" s="69">
        <v>-4864818</v>
      </c>
      <c r="AH2117" s="69">
        <v>0</v>
      </c>
      <c r="AI2117" s="69">
        <v>0</v>
      </c>
      <c r="AJ2117" s="69">
        <v>10</v>
      </c>
      <c r="AK2117" s="69">
        <v>-10</v>
      </c>
      <c r="AL2117" s="69">
        <v>82416</v>
      </c>
      <c r="AM2117" s="69">
        <v>57234</v>
      </c>
      <c r="AN2117" s="69">
        <v>-82416</v>
      </c>
      <c r="AO2117" s="69">
        <v>30</v>
      </c>
      <c r="AP2117" s="69">
        <v>-30</v>
      </c>
      <c r="AQ2117" s="69">
        <v>5935330</v>
      </c>
      <c r="AR2117" s="69">
        <v>77450</v>
      </c>
      <c r="AS2117" s="69">
        <v>3884146</v>
      </c>
      <c r="AT2117" s="69">
        <v>108209</v>
      </c>
      <c r="AU2117" s="69">
        <v>0</v>
      </c>
      <c r="AV2117" s="69">
        <v>301</v>
      </c>
      <c r="AW2117" s="69">
        <v>0</v>
      </c>
      <c r="AX2117" s="69">
        <v>0</v>
      </c>
      <c r="AY2117" s="69">
        <v>0</v>
      </c>
      <c r="AZ2117" s="69">
        <v>0</v>
      </c>
      <c r="BA2117" s="69">
        <v>486481.8</v>
      </c>
      <c r="BB2117" s="69">
        <v>0</v>
      </c>
      <c r="BC2117" s="69">
        <v>-486481.8</v>
      </c>
      <c r="BD2117" s="69">
        <v>0</v>
      </c>
      <c r="BE2117" s="69">
        <v>59.027591729761212</v>
      </c>
      <c r="BF2117" s="69">
        <v>-59.027591729761212</v>
      </c>
      <c r="BG2117" s="69">
        <v>162160.6</v>
      </c>
      <c r="BH2117" s="69">
        <v>0</v>
      </c>
      <c r="BI2117" s="69">
        <v>-162160.6</v>
      </c>
      <c r="BJ2117" s="69">
        <v>5.05447885795735E-6</v>
      </c>
      <c r="BK2117" s="69">
        <v>0</v>
      </c>
      <c r="BL2117" s="69">
        <v>62.812369270497094</v>
      </c>
      <c r="BM2117" s="69">
        <v>-62.812369270497094</v>
      </c>
      <c r="BN2117" s="69">
        <v>0</v>
      </c>
      <c r="BO2117" s="69">
        <v>1.252480725492811</v>
      </c>
      <c r="BP2117" s="69">
        <v>-1.252480725492811</v>
      </c>
      <c r="BQ2117" s="69">
        <v>1252.480725492811</v>
      </c>
      <c r="BR2117" s="69">
        <v>-1252.480725492811</v>
      </c>
      <c r="BS2117" s="69">
        <v>0</v>
      </c>
      <c r="BT2117" s="69">
        <v>0</v>
      </c>
      <c r="BU2117" s="69">
        <v>359.49833887043189</v>
      </c>
      <c r="BV2117" s="69">
        <v>0</v>
      </c>
    </row>
    <row r="2118" spans="1:74">
      <c r="A2118" s="113" t="s">
        <v>1059</v>
      </c>
      <c r="B2118" s="69" t="s">
        <v>421</v>
      </c>
      <c r="C2118" s="69" t="s">
        <v>426</v>
      </c>
      <c r="D2118" s="69" t="s">
        <v>427</v>
      </c>
      <c r="E2118" s="69" t="s">
        <v>426</v>
      </c>
      <c r="F2118" s="69">
        <v>0</v>
      </c>
      <c r="G2118" s="69">
        <v>0</v>
      </c>
      <c r="H2118" s="69">
        <v>14284</v>
      </c>
      <c r="I2118" s="69">
        <v>48</v>
      </c>
      <c r="J2118" s="69">
        <v>19</v>
      </c>
      <c r="K2118" s="69">
        <v>4794</v>
      </c>
      <c r="L2118" s="69">
        <v>3976</v>
      </c>
      <c r="M2118" s="69">
        <v>25</v>
      </c>
      <c r="N2118" s="69">
        <v>0</v>
      </c>
      <c r="O2118" s="69">
        <v>0</v>
      </c>
      <c r="P2118" s="69">
        <v>2979.56</v>
      </c>
      <c r="Q2118" s="69">
        <v>190.45</v>
      </c>
      <c r="R2118" s="69">
        <v>0</v>
      </c>
      <c r="S2118" s="69">
        <v>0</v>
      </c>
      <c r="T2118" s="69">
        <v>0</v>
      </c>
      <c r="U2118" s="69">
        <v>0</v>
      </c>
      <c r="V2118" s="69">
        <v>0</v>
      </c>
      <c r="W2118" s="69">
        <v>0</v>
      </c>
      <c r="X2118" s="69">
        <v>0</v>
      </c>
      <c r="Y2118" s="69">
        <v>0</v>
      </c>
      <c r="Z2118" s="69">
        <v>0</v>
      </c>
      <c r="AA2118" s="69">
        <v>0</v>
      </c>
      <c r="AB2118" s="69">
        <v>0</v>
      </c>
      <c r="AC2118" s="69">
        <v>0</v>
      </c>
      <c r="AD2118" s="69">
        <v>0</v>
      </c>
      <c r="AE2118" s="69">
        <v>0</v>
      </c>
      <c r="AF2118" s="69">
        <v>5592428</v>
      </c>
      <c r="AG2118" s="69">
        <v>-5592428</v>
      </c>
      <c r="AH2118" s="69">
        <v>0</v>
      </c>
      <c r="AI2118" s="69">
        <v>0</v>
      </c>
      <c r="AJ2118" s="69">
        <v>12</v>
      </c>
      <c r="AK2118" s="69">
        <v>-12</v>
      </c>
      <c r="AL2118" s="69">
        <v>90232</v>
      </c>
      <c r="AM2118" s="69">
        <v>63343</v>
      </c>
      <c r="AN2118" s="69">
        <v>-90232</v>
      </c>
      <c r="AO2118" s="69">
        <v>30</v>
      </c>
      <c r="AP2118" s="69">
        <v>-30</v>
      </c>
      <c r="AQ2118" s="69">
        <v>6415711</v>
      </c>
      <c r="AR2118" s="69">
        <v>83783</v>
      </c>
      <c r="AS2118" s="69">
        <v>4198434</v>
      </c>
      <c r="AT2118" s="69">
        <v>122493</v>
      </c>
      <c r="AU2118" s="69">
        <v>0</v>
      </c>
      <c r="AV2118" s="69">
        <v>326</v>
      </c>
      <c r="AW2118" s="69">
        <v>0</v>
      </c>
      <c r="AX2118" s="69">
        <v>0</v>
      </c>
      <c r="AY2118" s="69">
        <v>0</v>
      </c>
      <c r="AZ2118" s="69">
        <v>0</v>
      </c>
      <c r="BA2118" s="69">
        <v>466035.66666666669</v>
      </c>
      <c r="BB2118" s="69">
        <v>0</v>
      </c>
      <c r="BC2118" s="69">
        <v>-466035.66666666669</v>
      </c>
      <c r="BD2118" s="69">
        <v>0</v>
      </c>
      <c r="BE2118" s="69">
        <v>61.978322546325032</v>
      </c>
      <c r="BF2118" s="69">
        <v>-61.978322546325032</v>
      </c>
      <c r="BG2118" s="69">
        <v>186414.26666666666</v>
      </c>
      <c r="BH2118" s="69">
        <v>0</v>
      </c>
      <c r="BI2118" s="69">
        <v>-186414.26666666666</v>
      </c>
      <c r="BJ2118" s="69">
        <v>4.6760210988306673E-6</v>
      </c>
      <c r="BK2118" s="69">
        <v>0</v>
      </c>
      <c r="BL2118" s="69">
        <v>66.748958619290306</v>
      </c>
      <c r="BM2118" s="69">
        <v>-66.748958619290306</v>
      </c>
      <c r="BN2118" s="69">
        <v>0</v>
      </c>
      <c r="BO2118" s="69">
        <v>1.3320271320211299</v>
      </c>
      <c r="BP2118" s="69">
        <v>-1.3320271320211299</v>
      </c>
      <c r="BQ2118" s="69">
        <v>1332.0271320211298</v>
      </c>
      <c r="BR2118" s="69">
        <v>-1332.0271320211298</v>
      </c>
      <c r="BS2118" s="69">
        <v>0</v>
      </c>
      <c r="BT2118" s="69">
        <v>0</v>
      </c>
      <c r="BU2118" s="69">
        <v>375.74539877300612</v>
      </c>
      <c r="BV2118" s="69">
        <v>0</v>
      </c>
    </row>
    <row r="2119" spans="1:74">
      <c r="A2119" s="113" t="s">
        <v>1031</v>
      </c>
      <c r="B2119" s="69" t="s">
        <v>421</v>
      </c>
      <c r="C2119" s="69" t="s">
        <v>426</v>
      </c>
      <c r="D2119" s="69" t="s">
        <v>427</v>
      </c>
      <c r="E2119" s="69" t="s">
        <v>426</v>
      </c>
      <c r="F2119" s="69">
        <v>0</v>
      </c>
      <c r="G2119" s="69">
        <v>0</v>
      </c>
      <c r="H2119" s="69">
        <v>14219</v>
      </c>
      <c r="I2119" s="69">
        <v>30</v>
      </c>
      <c r="J2119" s="69">
        <v>15</v>
      </c>
      <c r="K2119" s="69">
        <v>4876</v>
      </c>
      <c r="L2119" s="69">
        <v>4074</v>
      </c>
      <c r="M2119" s="69">
        <v>17</v>
      </c>
      <c r="N2119" s="69">
        <v>0</v>
      </c>
      <c r="O2119" s="69">
        <v>0</v>
      </c>
      <c r="P2119" s="69">
        <v>2916.12</v>
      </c>
      <c r="Q2119" s="69">
        <v>278.8</v>
      </c>
      <c r="R2119" s="69">
        <v>0</v>
      </c>
      <c r="S2119" s="69">
        <v>0</v>
      </c>
      <c r="T2119" s="69">
        <v>0</v>
      </c>
      <c r="U2119" s="69">
        <v>0</v>
      </c>
      <c r="V2119" s="69">
        <v>0</v>
      </c>
      <c r="W2119" s="69">
        <v>0</v>
      </c>
      <c r="X2119" s="69">
        <v>0</v>
      </c>
      <c r="Y2119" s="69">
        <v>0</v>
      </c>
      <c r="Z2119" s="69">
        <v>0</v>
      </c>
      <c r="AA2119" s="69">
        <v>0</v>
      </c>
      <c r="AB2119" s="69">
        <v>0</v>
      </c>
      <c r="AC2119" s="69">
        <v>0</v>
      </c>
      <c r="AD2119" s="69">
        <v>0</v>
      </c>
      <c r="AE2119" s="69">
        <v>0</v>
      </c>
      <c r="AF2119" s="69">
        <v>6153152</v>
      </c>
      <c r="AG2119" s="69">
        <v>-6153152</v>
      </c>
      <c r="AH2119" s="69">
        <v>0</v>
      </c>
      <c r="AI2119" s="69">
        <v>0</v>
      </c>
      <c r="AJ2119" s="69">
        <v>12</v>
      </c>
      <c r="AK2119" s="69">
        <v>-12</v>
      </c>
      <c r="AL2119" s="69">
        <v>96458</v>
      </c>
      <c r="AM2119" s="69">
        <v>68431</v>
      </c>
      <c r="AN2119" s="69">
        <v>-96458</v>
      </c>
      <c r="AO2119" s="69">
        <v>31</v>
      </c>
      <c r="AP2119" s="69">
        <v>-31</v>
      </c>
      <c r="AQ2119" s="69">
        <v>6892605</v>
      </c>
      <c r="AR2119" s="69">
        <v>89085</v>
      </c>
      <c r="AS2119" s="69">
        <v>4515507</v>
      </c>
      <c r="AT2119" s="69">
        <v>136712</v>
      </c>
      <c r="AU2119" s="69">
        <v>0</v>
      </c>
      <c r="AV2119" s="69">
        <v>343</v>
      </c>
      <c r="AW2119" s="69">
        <v>0</v>
      </c>
      <c r="AX2119" s="69">
        <v>0</v>
      </c>
      <c r="AY2119" s="69">
        <v>0</v>
      </c>
      <c r="AZ2119" s="69">
        <v>0</v>
      </c>
      <c r="BA2119" s="69">
        <v>512762.66666666669</v>
      </c>
      <c r="BB2119" s="69">
        <v>0</v>
      </c>
      <c r="BC2119" s="69">
        <v>-512762.66666666669</v>
      </c>
      <c r="BD2119" s="69">
        <v>0</v>
      </c>
      <c r="BE2119" s="69">
        <v>63.790997117916604</v>
      </c>
      <c r="BF2119" s="69">
        <v>-63.790997117916604</v>
      </c>
      <c r="BG2119" s="69">
        <v>198488.77419354839</v>
      </c>
      <c r="BH2119" s="69">
        <v>0</v>
      </c>
      <c r="BI2119" s="69">
        <v>-198488.77419354839</v>
      </c>
      <c r="BJ2119" s="69">
        <v>4.497573849074479E-6</v>
      </c>
      <c r="BK2119" s="69">
        <v>0</v>
      </c>
      <c r="BL2119" s="69">
        <v>69.070573048212381</v>
      </c>
      <c r="BM2119" s="69">
        <v>-69.070573048212381</v>
      </c>
      <c r="BN2119" s="69">
        <v>0</v>
      </c>
      <c r="BO2119" s="69">
        <v>1.3626713456539874</v>
      </c>
      <c r="BP2119" s="69">
        <v>-1.3626713456539874</v>
      </c>
      <c r="BQ2119" s="69">
        <v>1362.6713456539874</v>
      </c>
      <c r="BR2119" s="69">
        <v>-1362.6713456539874</v>
      </c>
      <c r="BS2119" s="69">
        <v>0</v>
      </c>
      <c r="BT2119" s="69">
        <v>0</v>
      </c>
      <c r="BU2119" s="69">
        <v>398.57725947521868</v>
      </c>
      <c r="BV2119" s="69">
        <v>0</v>
      </c>
    </row>
    <row r="2120" spans="1:74">
      <c r="A2120" s="113" t="s">
        <v>1032</v>
      </c>
      <c r="B2120" s="69" t="s">
        <v>421</v>
      </c>
      <c r="C2120" s="69" t="s">
        <v>426</v>
      </c>
      <c r="D2120" s="69" t="s">
        <v>427</v>
      </c>
      <c r="E2120" s="69" t="s">
        <v>426</v>
      </c>
      <c r="F2120" s="69">
        <v>0</v>
      </c>
      <c r="G2120" s="69">
        <v>0</v>
      </c>
      <c r="H2120" s="69">
        <v>13746</v>
      </c>
      <c r="I2120" s="69">
        <v>31</v>
      </c>
      <c r="J2120" s="69">
        <v>19</v>
      </c>
      <c r="K2120" s="69">
        <v>4514</v>
      </c>
      <c r="L2120" s="69">
        <v>3791</v>
      </c>
      <c r="M2120" s="69">
        <v>20</v>
      </c>
      <c r="N2120" s="69">
        <v>0</v>
      </c>
      <c r="O2120" s="69">
        <v>0</v>
      </c>
      <c r="P2120" s="69">
        <v>3045.19</v>
      </c>
      <c r="Q2120" s="69">
        <v>229.1</v>
      </c>
      <c r="R2120" s="69">
        <v>0</v>
      </c>
      <c r="S2120" s="69">
        <v>0</v>
      </c>
      <c r="T2120" s="69">
        <v>0</v>
      </c>
      <c r="U2120" s="69">
        <v>0</v>
      </c>
      <c r="V2120" s="69">
        <v>0</v>
      </c>
      <c r="W2120" s="69">
        <v>0</v>
      </c>
      <c r="X2120" s="69">
        <v>0</v>
      </c>
      <c r="Y2120" s="69">
        <v>0</v>
      </c>
      <c r="Z2120" s="69">
        <v>0</v>
      </c>
      <c r="AA2120" s="69">
        <v>0</v>
      </c>
      <c r="AB2120" s="69">
        <v>0</v>
      </c>
      <c r="AC2120" s="69">
        <v>0</v>
      </c>
      <c r="AD2120" s="69">
        <v>0</v>
      </c>
      <c r="AE2120" s="69">
        <v>0</v>
      </c>
      <c r="AF2120" s="69">
        <v>6754233</v>
      </c>
      <c r="AG2120" s="69">
        <v>-6754233</v>
      </c>
      <c r="AH2120" s="69">
        <v>0</v>
      </c>
      <c r="AI2120" s="69">
        <v>0</v>
      </c>
      <c r="AJ2120" s="69">
        <v>12</v>
      </c>
      <c r="AK2120" s="69">
        <v>-12</v>
      </c>
      <c r="AL2120" s="69">
        <v>103341</v>
      </c>
      <c r="AM2120" s="69">
        <v>73767</v>
      </c>
      <c r="AN2120" s="69">
        <v>-103341</v>
      </c>
      <c r="AO2120" s="69">
        <v>33</v>
      </c>
      <c r="AP2120" s="69">
        <v>-33</v>
      </c>
      <c r="AQ2120" s="69">
        <v>7421220</v>
      </c>
      <c r="AR2120" s="69">
        <v>94591</v>
      </c>
      <c r="AS2120" s="69">
        <v>4870992</v>
      </c>
      <c r="AT2120" s="69">
        <v>150458</v>
      </c>
      <c r="AU2120" s="69">
        <v>0</v>
      </c>
      <c r="AV2120" s="69">
        <v>363</v>
      </c>
      <c r="AW2120" s="69">
        <v>0</v>
      </c>
      <c r="AX2120" s="69">
        <v>0</v>
      </c>
      <c r="AY2120" s="69">
        <v>0</v>
      </c>
      <c r="AZ2120" s="69">
        <v>0</v>
      </c>
      <c r="BA2120" s="69">
        <v>562852.75</v>
      </c>
      <c r="BB2120" s="69">
        <v>0</v>
      </c>
      <c r="BC2120" s="69">
        <v>-562852.75</v>
      </c>
      <c r="BD2120" s="69">
        <v>0</v>
      </c>
      <c r="BE2120" s="69">
        <v>65.358695967718518</v>
      </c>
      <c r="BF2120" s="69">
        <v>-65.358695967718518</v>
      </c>
      <c r="BG2120" s="69">
        <v>204673.72727272726</v>
      </c>
      <c r="BH2120" s="69">
        <v>0</v>
      </c>
      <c r="BI2120" s="69">
        <v>-204673.72727272726</v>
      </c>
      <c r="BJ2120" s="69">
        <v>4.446708223176243E-6</v>
      </c>
      <c r="BK2120" s="69">
        <v>0</v>
      </c>
      <c r="BL2120" s="69">
        <v>71.404605089279102</v>
      </c>
      <c r="BM2120" s="69">
        <v>-71.404605089279102</v>
      </c>
      <c r="BN2120" s="69">
        <v>0</v>
      </c>
      <c r="BO2120" s="69">
        <v>1.3866237103243035</v>
      </c>
      <c r="BP2120" s="69">
        <v>-1.3866237103243035</v>
      </c>
      <c r="BQ2120" s="69">
        <v>1386.6237103243036</v>
      </c>
      <c r="BR2120" s="69">
        <v>-1386.6237103243036</v>
      </c>
      <c r="BS2120" s="69">
        <v>0</v>
      </c>
      <c r="BT2120" s="69">
        <v>0</v>
      </c>
      <c r="BU2120" s="69">
        <v>414.4848484848485</v>
      </c>
      <c r="BV2120" s="69">
        <v>0</v>
      </c>
    </row>
    <row r="2121" spans="1:74">
      <c r="A2121" s="113" t="s">
        <v>1033</v>
      </c>
      <c r="B2121" s="69" t="s">
        <v>421</v>
      </c>
      <c r="C2121" s="69" t="s">
        <v>426</v>
      </c>
      <c r="D2121" s="69" t="s">
        <v>427</v>
      </c>
      <c r="E2121" s="69" t="s">
        <v>426</v>
      </c>
      <c r="F2121" s="69">
        <v>0</v>
      </c>
      <c r="G2121" s="69">
        <v>0</v>
      </c>
      <c r="H2121" s="69">
        <v>13662</v>
      </c>
      <c r="I2121" s="69">
        <v>36</v>
      </c>
      <c r="J2121" s="69">
        <v>18</v>
      </c>
      <c r="K2121" s="69">
        <v>4707</v>
      </c>
      <c r="L2121" s="69">
        <v>4020</v>
      </c>
      <c r="M2121" s="69">
        <v>23</v>
      </c>
      <c r="N2121" s="69">
        <v>0</v>
      </c>
      <c r="O2121" s="69">
        <v>1</v>
      </c>
      <c r="P2121" s="69">
        <v>2902.49</v>
      </c>
      <c r="Q2121" s="69">
        <v>195.17</v>
      </c>
      <c r="R2121" s="69">
        <v>0</v>
      </c>
      <c r="S2121" s="69">
        <v>0</v>
      </c>
      <c r="T2121" s="69">
        <v>0</v>
      </c>
      <c r="U2121" s="69">
        <v>0</v>
      </c>
      <c r="V2121" s="69">
        <v>0</v>
      </c>
      <c r="W2121" s="69">
        <v>0</v>
      </c>
      <c r="X2121" s="69">
        <v>0</v>
      </c>
      <c r="Y2121" s="69">
        <v>0</v>
      </c>
      <c r="Z2121" s="69">
        <v>0</v>
      </c>
      <c r="AA2121" s="69">
        <v>0</v>
      </c>
      <c r="AB2121" s="69">
        <v>0</v>
      </c>
      <c r="AC2121" s="69">
        <v>0</v>
      </c>
      <c r="AD2121" s="69">
        <v>0</v>
      </c>
      <c r="AE2121" s="69">
        <v>0</v>
      </c>
      <c r="AF2121" s="69">
        <v>7380239</v>
      </c>
      <c r="AG2121" s="69">
        <v>-7380239</v>
      </c>
      <c r="AH2121" s="69">
        <v>0</v>
      </c>
      <c r="AI2121" s="69">
        <v>0</v>
      </c>
      <c r="AJ2121" s="69">
        <v>13</v>
      </c>
      <c r="AK2121" s="69">
        <v>-13</v>
      </c>
      <c r="AL2121" s="69">
        <v>110677</v>
      </c>
      <c r="AM2121" s="69">
        <v>79302</v>
      </c>
      <c r="AN2121" s="69">
        <v>-110677</v>
      </c>
      <c r="AO2121" s="69">
        <v>34</v>
      </c>
      <c r="AP2121" s="69">
        <v>-34</v>
      </c>
      <c r="AQ2121" s="69">
        <v>8003395</v>
      </c>
      <c r="AR2121" s="69">
        <v>100329</v>
      </c>
      <c r="AS2121" s="69">
        <v>5261031</v>
      </c>
      <c r="AT2121" s="69">
        <v>164120</v>
      </c>
      <c r="AU2121" s="69">
        <v>0</v>
      </c>
      <c r="AV2121" s="69">
        <v>386</v>
      </c>
      <c r="AW2121" s="69">
        <v>0</v>
      </c>
      <c r="AX2121" s="69">
        <v>0</v>
      </c>
      <c r="AY2121" s="69">
        <v>0</v>
      </c>
      <c r="AZ2121" s="69">
        <v>0</v>
      </c>
      <c r="BA2121" s="69">
        <v>567710.69230769225</v>
      </c>
      <c r="BB2121" s="69">
        <v>0</v>
      </c>
      <c r="BC2121" s="69">
        <v>-567710.69230769225</v>
      </c>
      <c r="BD2121" s="69">
        <v>0</v>
      </c>
      <c r="BE2121" s="69">
        <v>66.682680231665117</v>
      </c>
      <c r="BF2121" s="69">
        <v>-66.682680231665117</v>
      </c>
      <c r="BG2121" s="69">
        <v>217065.85294117648</v>
      </c>
      <c r="BH2121" s="69">
        <v>0</v>
      </c>
      <c r="BI2121" s="69">
        <v>-217065.85294117648</v>
      </c>
      <c r="BJ2121" s="69">
        <v>4.2481971713254185E-6</v>
      </c>
      <c r="BK2121" s="69">
        <v>0</v>
      </c>
      <c r="BL2121" s="69">
        <v>73.560376361769784</v>
      </c>
      <c r="BM2121" s="69">
        <v>-73.560376361769784</v>
      </c>
      <c r="BN2121" s="69">
        <v>0</v>
      </c>
      <c r="BO2121" s="69">
        <v>1.4028123004787465</v>
      </c>
      <c r="BP2121" s="69">
        <v>-1.4028123004787465</v>
      </c>
      <c r="BQ2121" s="69">
        <v>1402.8123004787465</v>
      </c>
      <c r="BR2121" s="69">
        <v>-1402.8123004787465</v>
      </c>
      <c r="BS2121" s="69">
        <v>0</v>
      </c>
      <c r="BT2121" s="69">
        <v>0</v>
      </c>
      <c r="BU2121" s="69">
        <v>425.18134715025906</v>
      </c>
      <c r="BV2121" s="69">
        <v>0</v>
      </c>
    </row>
    <row r="2122" spans="1:74">
      <c r="A2122" s="113" t="s">
        <v>1034</v>
      </c>
      <c r="B2122" s="69" t="s">
        <v>421</v>
      </c>
      <c r="C2122" s="69" t="s">
        <v>426</v>
      </c>
      <c r="D2122" s="69" t="s">
        <v>427</v>
      </c>
      <c r="E2122" s="69" t="s">
        <v>426</v>
      </c>
      <c r="F2122" s="69">
        <v>0</v>
      </c>
      <c r="G2122" s="69">
        <v>0</v>
      </c>
      <c r="H2122" s="69">
        <v>13165</v>
      </c>
      <c r="I2122" s="69">
        <v>27</v>
      </c>
      <c r="J2122" s="69">
        <v>7</v>
      </c>
      <c r="K2122" s="69">
        <v>4814</v>
      </c>
      <c r="L2122" s="69">
        <v>3962</v>
      </c>
      <c r="M2122" s="69">
        <v>11</v>
      </c>
      <c r="N2122" s="69">
        <v>0</v>
      </c>
      <c r="O2122" s="69">
        <v>1</v>
      </c>
      <c r="P2122" s="69">
        <v>2734.73</v>
      </c>
      <c r="Q2122" s="69">
        <v>355.81</v>
      </c>
      <c r="R2122" s="69">
        <v>0</v>
      </c>
      <c r="S2122" s="69">
        <v>0</v>
      </c>
      <c r="T2122" s="69">
        <v>0</v>
      </c>
      <c r="U2122" s="69">
        <v>0</v>
      </c>
      <c r="V2122" s="69">
        <v>0</v>
      </c>
      <c r="W2122" s="69">
        <v>0</v>
      </c>
      <c r="X2122" s="69">
        <v>0</v>
      </c>
      <c r="Y2122" s="69">
        <v>0</v>
      </c>
      <c r="Z2122" s="69">
        <v>0</v>
      </c>
      <c r="AA2122" s="69">
        <v>0</v>
      </c>
      <c r="AB2122" s="69">
        <v>0</v>
      </c>
      <c r="AC2122" s="69">
        <v>0</v>
      </c>
      <c r="AD2122" s="69">
        <v>0</v>
      </c>
      <c r="AE2122" s="69">
        <v>0</v>
      </c>
      <c r="AF2122" s="69">
        <v>8036635</v>
      </c>
      <c r="AG2122" s="69">
        <v>-8036635</v>
      </c>
      <c r="AH2122" s="69">
        <v>0</v>
      </c>
      <c r="AI2122" s="69">
        <v>0</v>
      </c>
      <c r="AJ2122" s="69">
        <v>14</v>
      </c>
      <c r="AK2122" s="69">
        <v>-14</v>
      </c>
      <c r="AL2122" s="69">
        <v>118350</v>
      </c>
      <c r="AM2122" s="69">
        <v>85342</v>
      </c>
      <c r="AN2122" s="69">
        <v>-118350</v>
      </c>
      <c r="AO2122" s="69">
        <v>37</v>
      </c>
      <c r="AP2122" s="69">
        <v>-37</v>
      </c>
      <c r="AQ2122" s="69">
        <v>8675303</v>
      </c>
      <c r="AR2122" s="69">
        <v>106572</v>
      </c>
      <c r="AS2122" s="69">
        <v>5700507</v>
      </c>
      <c r="AT2122" s="69">
        <v>177285</v>
      </c>
      <c r="AU2122" s="69">
        <v>0</v>
      </c>
      <c r="AV2122" s="69">
        <v>397</v>
      </c>
      <c r="AW2122" s="69">
        <v>0</v>
      </c>
      <c r="AX2122" s="69">
        <v>0</v>
      </c>
      <c r="AY2122" s="69">
        <v>0</v>
      </c>
      <c r="AZ2122" s="69">
        <v>0</v>
      </c>
      <c r="BA2122" s="69">
        <v>574045.35714285716</v>
      </c>
      <c r="BB2122" s="69">
        <v>0</v>
      </c>
      <c r="BC2122" s="69">
        <v>-574045.35714285716</v>
      </c>
      <c r="BD2122" s="69">
        <v>0</v>
      </c>
      <c r="BE2122" s="69">
        <v>67.905661174482461</v>
      </c>
      <c r="BF2122" s="69">
        <v>-67.905661174482461</v>
      </c>
      <c r="BG2122" s="69">
        <v>217206.35135135136</v>
      </c>
      <c r="BH2122" s="69">
        <v>0</v>
      </c>
      <c r="BI2122" s="69">
        <v>-217206.35135135136</v>
      </c>
      <c r="BJ2122" s="69">
        <v>4.2649807159473279E-6</v>
      </c>
      <c r="BK2122" s="69">
        <v>0</v>
      </c>
      <c r="BL2122" s="69">
        <v>75.410379837105438</v>
      </c>
      <c r="BM2122" s="69">
        <v>-75.410379837105438</v>
      </c>
      <c r="BN2122" s="69">
        <v>0</v>
      </c>
      <c r="BO2122" s="69">
        <v>1.4098105659724653</v>
      </c>
      <c r="BP2122" s="69">
        <v>-1.4098105659724653</v>
      </c>
      <c r="BQ2122" s="69">
        <v>1409.8105659724654</v>
      </c>
      <c r="BR2122" s="69">
        <v>-1409.8105659724654</v>
      </c>
      <c r="BS2122" s="69">
        <v>0</v>
      </c>
      <c r="BT2122" s="69">
        <v>0</v>
      </c>
      <c r="BU2122" s="69">
        <v>446.56171284634763</v>
      </c>
      <c r="BV2122" s="69">
        <v>0</v>
      </c>
    </row>
    <row r="2123" spans="1:74">
      <c r="A2123" s="113" t="s">
        <v>1035</v>
      </c>
      <c r="B2123" s="69" t="s">
        <v>421</v>
      </c>
      <c r="C2123" s="69" t="s">
        <v>426</v>
      </c>
      <c r="D2123" s="69" t="s">
        <v>427</v>
      </c>
      <c r="E2123" s="69" t="s">
        <v>426</v>
      </c>
      <c r="F2123" s="69">
        <v>0</v>
      </c>
      <c r="G2123" s="69">
        <v>0</v>
      </c>
      <c r="H2123" s="69">
        <v>14823</v>
      </c>
      <c r="I2123" s="69">
        <v>32</v>
      </c>
      <c r="J2123" s="69">
        <v>13</v>
      </c>
      <c r="K2123" s="69">
        <v>5117</v>
      </c>
      <c r="L2123" s="69">
        <v>4277</v>
      </c>
      <c r="M2123" s="69">
        <v>17</v>
      </c>
      <c r="N2123" s="69">
        <v>0</v>
      </c>
      <c r="O2123" s="69">
        <v>0</v>
      </c>
      <c r="P2123" s="69">
        <v>2896.81</v>
      </c>
      <c r="Q2123" s="69">
        <v>290.64999999999998</v>
      </c>
      <c r="R2123" s="69">
        <v>0</v>
      </c>
      <c r="S2123" s="69">
        <v>0</v>
      </c>
      <c r="T2123" s="69">
        <v>0</v>
      </c>
      <c r="U2123" s="69">
        <v>0</v>
      </c>
      <c r="V2123" s="69">
        <v>0</v>
      </c>
      <c r="W2123" s="69">
        <v>0</v>
      </c>
      <c r="X2123" s="69">
        <v>0</v>
      </c>
      <c r="Y2123" s="69">
        <v>0</v>
      </c>
      <c r="Z2123" s="69">
        <v>0</v>
      </c>
      <c r="AA2123" s="69">
        <v>0</v>
      </c>
      <c r="AB2123" s="69">
        <v>0</v>
      </c>
      <c r="AC2123" s="69">
        <v>0</v>
      </c>
      <c r="AD2123" s="69">
        <v>0</v>
      </c>
      <c r="AE2123" s="69">
        <v>0</v>
      </c>
      <c r="AF2123" s="69">
        <v>8695737</v>
      </c>
      <c r="AG2123" s="69">
        <v>-8695737</v>
      </c>
      <c r="AH2123" s="69">
        <v>0</v>
      </c>
      <c r="AI2123" s="69">
        <v>0</v>
      </c>
      <c r="AJ2123" s="69">
        <v>14</v>
      </c>
      <c r="AK2123" s="69">
        <v>-14</v>
      </c>
      <c r="AL2123" s="69">
        <v>125755</v>
      </c>
      <c r="AM2123" s="69">
        <v>91400</v>
      </c>
      <c r="AN2123" s="69">
        <v>-125755</v>
      </c>
      <c r="AO2123" s="69">
        <v>37</v>
      </c>
      <c r="AP2123" s="69">
        <v>-37</v>
      </c>
      <c r="AQ2123" s="69">
        <v>9317968</v>
      </c>
      <c r="AR2123" s="69">
        <v>112812</v>
      </c>
      <c r="AS2123" s="69">
        <v>6122845</v>
      </c>
      <c r="AT2123" s="69">
        <v>192108</v>
      </c>
      <c r="AU2123" s="69">
        <v>0</v>
      </c>
      <c r="AV2123" s="69">
        <v>414</v>
      </c>
      <c r="AW2123" s="69">
        <v>0</v>
      </c>
      <c r="AX2123" s="69">
        <v>0</v>
      </c>
      <c r="AY2123" s="69">
        <v>0</v>
      </c>
      <c r="AZ2123" s="69">
        <v>0</v>
      </c>
      <c r="BA2123" s="69">
        <v>621124.07142857148</v>
      </c>
      <c r="BB2123" s="69">
        <v>0</v>
      </c>
      <c r="BC2123" s="69">
        <v>-621124.07142857148</v>
      </c>
      <c r="BD2123" s="69">
        <v>0</v>
      </c>
      <c r="BE2123" s="69">
        <v>69.148240626615248</v>
      </c>
      <c r="BF2123" s="69">
        <v>-69.148240626615248</v>
      </c>
      <c r="BG2123" s="69">
        <v>235019.91891891891</v>
      </c>
      <c r="BH2123" s="69">
        <v>0</v>
      </c>
      <c r="BI2123" s="69">
        <v>-235019.91891891891</v>
      </c>
      <c r="BJ2123" s="69">
        <v>3.9708228231734644E-6</v>
      </c>
      <c r="BK2123" s="69">
        <v>0</v>
      </c>
      <c r="BL2123" s="69">
        <v>77.081666843952775</v>
      </c>
      <c r="BM2123" s="69">
        <v>-77.081666843952775</v>
      </c>
      <c r="BN2123" s="69">
        <v>0</v>
      </c>
      <c r="BO2123" s="69">
        <v>1.4202118459637636</v>
      </c>
      <c r="BP2123" s="69">
        <v>-1.4202118459637636</v>
      </c>
      <c r="BQ2123" s="69">
        <v>1420.2118459637636</v>
      </c>
      <c r="BR2123" s="69">
        <v>-1420.2118459637636</v>
      </c>
      <c r="BS2123" s="69">
        <v>0</v>
      </c>
      <c r="BT2123" s="69">
        <v>0</v>
      </c>
      <c r="BU2123" s="69">
        <v>464.02898550724638</v>
      </c>
      <c r="BV2123" s="69">
        <v>0</v>
      </c>
    </row>
    <row r="2124" spans="1:74">
      <c r="A2124" s="113" t="s">
        <v>1036</v>
      </c>
      <c r="B2124" s="69" t="s">
        <v>421</v>
      </c>
      <c r="C2124" s="69" t="s">
        <v>426</v>
      </c>
      <c r="D2124" s="69" t="s">
        <v>427</v>
      </c>
      <c r="E2124" s="69" t="s">
        <v>426</v>
      </c>
      <c r="F2124" s="69">
        <v>0</v>
      </c>
      <c r="G2124" s="69">
        <v>0</v>
      </c>
      <c r="H2124" s="69">
        <v>14988</v>
      </c>
      <c r="I2124" s="69">
        <v>38</v>
      </c>
      <c r="J2124" s="69">
        <v>21</v>
      </c>
      <c r="K2124" s="69">
        <v>4869</v>
      </c>
      <c r="L2124" s="69">
        <v>3998</v>
      </c>
      <c r="M2124" s="69">
        <v>23</v>
      </c>
      <c r="N2124" s="69">
        <v>0</v>
      </c>
      <c r="O2124" s="69">
        <v>0</v>
      </c>
      <c r="P2124" s="69">
        <v>3078.25</v>
      </c>
      <c r="Q2124" s="69">
        <v>217.22</v>
      </c>
      <c r="R2124" s="69">
        <v>0</v>
      </c>
      <c r="S2124" s="69">
        <v>0</v>
      </c>
      <c r="T2124" s="69">
        <v>0</v>
      </c>
      <c r="U2124" s="69">
        <v>0</v>
      </c>
      <c r="V2124" s="69">
        <v>0</v>
      </c>
      <c r="W2124" s="69">
        <v>0</v>
      </c>
      <c r="X2124" s="69">
        <v>0</v>
      </c>
      <c r="Y2124" s="69">
        <v>0</v>
      </c>
      <c r="Z2124" s="69">
        <v>0</v>
      </c>
      <c r="AA2124" s="69">
        <v>0</v>
      </c>
      <c r="AB2124" s="69">
        <v>0</v>
      </c>
      <c r="AC2124" s="69">
        <v>0</v>
      </c>
      <c r="AD2124" s="69">
        <v>0</v>
      </c>
      <c r="AE2124" s="69">
        <v>0</v>
      </c>
      <c r="AF2124" s="69">
        <v>9306991</v>
      </c>
      <c r="AG2124" s="69">
        <v>-9306991</v>
      </c>
      <c r="AH2124" s="69">
        <v>0</v>
      </c>
      <c r="AI2124" s="69">
        <v>0</v>
      </c>
      <c r="AJ2124" s="69">
        <v>15</v>
      </c>
      <c r="AK2124" s="69">
        <v>-15</v>
      </c>
      <c r="AL2124" s="69">
        <v>133628</v>
      </c>
      <c r="AM2124" s="69">
        <v>96651</v>
      </c>
      <c r="AN2124" s="69">
        <v>-133628</v>
      </c>
      <c r="AO2124" s="69">
        <v>39</v>
      </c>
      <c r="AP2124" s="69">
        <v>-39</v>
      </c>
      <c r="AQ2124" s="69">
        <v>9985434</v>
      </c>
      <c r="AR2124" s="69">
        <v>118283</v>
      </c>
      <c r="AS2124" s="69">
        <v>6569108</v>
      </c>
      <c r="AT2124" s="69">
        <v>207096</v>
      </c>
      <c r="AU2124" s="69">
        <v>0</v>
      </c>
      <c r="AV2124" s="69">
        <v>437</v>
      </c>
      <c r="AW2124" s="69">
        <v>0</v>
      </c>
      <c r="AX2124" s="69">
        <v>0</v>
      </c>
      <c r="AY2124" s="69">
        <v>0</v>
      </c>
      <c r="AZ2124" s="69">
        <v>0</v>
      </c>
      <c r="BA2124" s="69">
        <v>620466.06666666665</v>
      </c>
      <c r="BB2124" s="69">
        <v>0</v>
      </c>
      <c r="BC2124" s="69">
        <v>-620466.06666666665</v>
      </c>
      <c r="BD2124" s="69">
        <v>0</v>
      </c>
      <c r="BE2124" s="69">
        <v>69.648509294459245</v>
      </c>
      <c r="BF2124" s="69">
        <v>-69.648509294459245</v>
      </c>
      <c r="BG2124" s="69">
        <v>238640.79487179487</v>
      </c>
      <c r="BH2124" s="69">
        <v>0</v>
      </c>
      <c r="BI2124" s="69">
        <v>-238640.79487179487</v>
      </c>
      <c r="BJ2124" s="69">
        <v>3.9056890266361983E-6</v>
      </c>
      <c r="BK2124" s="69">
        <v>0</v>
      </c>
      <c r="BL2124" s="69">
        <v>78.684096615743599</v>
      </c>
      <c r="BM2124" s="69">
        <v>-78.684096615743599</v>
      </c>
      <c r="BN2124" s="69">
        <v>0</v>
      </c>
      <c r="BO2124" s="69">
        <v>1.4167815478144066</v>
      </c>
      <c r="BP2124" s="69">
        <v>-1.4167815478144066</v>
      </c>
      <c r="BQ2124" s="69">
        <v>1416.7815478144066</v>
      </c>
      <c r="BR2124" s="69">
        <v>-1416.7815478144066</v>
      </c>
      <c r="BS2124" s="69">
        <v>0</v>
      </c>
      <c r="BT2124" s="69">
        <v>0</v>
      </c>
      <c r="BU2124" s="69">
        <v>473.90389016018304</v>
      </c>
      <c r="BV2124" s="69">
        <v>0</v>
      </c>
    </row>
    <row r="2125" spans="1:74">
      <c r="A2125" s="113" t="s">
        <v>1037</v>
      </c>
      <c r="B2125" s="69" t="s">
        <v>421</v>
      </c>
      <c r="C2125" s="69" t="s">
        <v>426</v>
      </c>
      <c r="D2125" s="69" t="s">
        <v>427</v>
      </c>
      <c r="E2125" s="69" t="s">
        <v>426</v>
      </c>
      <c r="F2125" s="69">
        <v>0</v>
      </c>
      <c r="G2125" s="69">
        <v>0</v>
      </c>
      <c r="H2125" s="69">
        <v>14505</v>
      </c>
      <c r="I2125" s="69">
        <v>26</v>
      </c>
      <c r="J2125" s="69">
        <v>9</v>
      </c>
      <c r="K2125" s="69">
        <v>4861</v>
      </c>
      <c r="L2125" s="69">
        <v>4006</v>
      </c>
      <c r="M2125" s="69">
        <v>11</v>
      </c>
      <c r="N2125" s="69">
        <v>0</v>
      </c>
      <c r="O2125" s="69">
        <v>0</v>
      </c>
      <c r="P2125" s="69">
        <v>2983.95</v>
      </c>
      <c r="Q2125" s="69">
        <v>414.43</v>
      </c>
      <c r="R2125" s="69">
        <v>0</v>
      </c>
      <c r="S2125" s="69">
        <v>0</v>
      </c>
      <c r="T2125" s="69">
        <v>0</v>
      </c>
      <c r="U2125" s="69">
        <v>0</v>
      </c>
      <c r="V2125" s="69">
        <v>0</v>
      </c>
      <c r="W2125" s="69">
        <v>0</v>
      </c>
      <c r="X2125" s="69">
        <v>0</v>
      </c>
      <c r="Y2125" s="69">
        <v>0</v>
      </c>
      <c r="Z2125" s="69">
        <v>0</v>
      </c>
      <c r="AA2125" s="69">
        <v>0</v>
      </c>
      <c r="AB2125" s="69">
        <v>0</v>
      </c>
      <c r="AC2125" s="69">
        <v>0</v>
      </c>
      <c r="AD2125" s="69">
        <v>0</v>
      </c>
      <c r="AE2125" s="69">
        <v>0</v>
      </c>
      <c r="AF2125" s="69">
        <v>9884115</v>
      </c>
      <c r="AG2125" s="69">
        <v>-9884115</v>
      </c>
      <c r="AH2125" s="69">
        <v>0</v>
      </c>
      <c r="AI2125" s="69">
        <v>0</v>
      </c>
      <c r="AJ2125" s="69">
        <v>17</v>
      </c>
      <c r="AK2125" s="69">
        <v>-17</v>
      </c>
      <c r="AL2125" s="69">
        <v>139590</v>
      </c>
      <c r="AM2125" s="69">
        <v>100467</v>
      </c>
      <c r="AN2125" s="69">
        <v>-139590</v>
      </c>
      <c r="AO2125" s="69">
        <v>40</v>
      </c>
      <c r="AP2125" s="69">
        <v>-40</v>
      </c>
      <c r="AQ2125" s="69">
        <v>10606070</v>
      </c>
      <c r="AR2125" s="69">
        <v>122408</v>
      </c>
      <c r="AS2125" s="69">
        <v>7054806</v>
      </c>
      <c r="AT2125" s="69">
        <v>221601</v>
      </c>
      <c r="AU2125" s="69">
        <v>0</v>
      </c>
      <c r="AV2125" s="69">
        <v>448</v>
      </c>
      <c r="AW2125" s="69">
        <v>0</v>
      </c>
      <c r="AX2125" s="69">
        <v>0</v>
      </c>
      <c r="AY2125" s="69">
        <v>0</v>
      </c>
      <c r="AZ2125" s="69">
        <v>0</v>
      </c>
      <c r="BA2125" s="69">
        <v>581418.5294117647</v>
      </c>
      <c r="BB2125" s="69">
        <v>0</v>
      </c>
      <c r="BC2125" s="69">
        <v>-581418.5294117647</v>
      </c>
      <c r="BD2125" s="69">
        <v>0</v>
      </c>
      <c r="BE2125" s="69">
        <v>70.808188265635067</v>
      </c>
      <c r="BF2125" s="69">
        <v>-70.808188265635067</v>
      </c>
      <c r="BG2125" s="69">
        <v>247102.875</v>
      </c>
      <c r="BH2125" s="69">
        <v>0</v>
      </c>
      <c r="BI2125" s="69">
        <v>-247102.875</v>
      </c>
      <c r="BJ2125" s="69">
        <v>3.7714252310233668E-6</v>
      </c>
      <c r="BK2125" s="69">
        <v>0</v>
      </c>
      <c r="BL2125" s="69">
        <v>80.74729592837069</v>
      </c>
      <c r="BM2125" s="69">
        <v>-80.74729592837069</v>
      </c>
      <c r="BN2125" s="69">
        <v>0</v>
      </c>
      <c r="BO2125" s="69">
        <v>1.4010470309176468</v>
      </c>
      <c r="BP2125" s="69">
        <v>-1.4010470309176468</v>
      </c>
      <c r="BQ2125" s="69">
        <v>1401.0470309176469</v>
      </c>
      <c r="BR2125" s="69">
        <v>-1401.0470309176469</v>
      </c>
      <c r="BS2125" s="69">
        <v>0</v>
      </c>
      <c r="BT2125" s="69">
        <v>0</v>
      </c>
      <c r="BU2125" s="69">
        <v>494.64508928571428</v>
      </c>
      <c r="BV2125" s="69">
        <v>0</v>
      </c>
    </row>
    <row r="2126" spans="1:74">
      <c r="A2126" s="113" t="s">
        <v>1038</v>
      </c>
      <c r="B2126" s="69" t="s">
        <v>421</v>
      </c>
      <c r="C2126" s="69" t="s">
        <v>426</v>
      </c>
      <c r="D2126" s="69" t="s">
        <v>427</v>
      </c>
      <c r="E2126" s="69" t="s">
        <v>426</v>
      </c>
      <c r="F2126" s="69">
        <v>0</v>
      </c>
      <c r="G2126" s="69">
        <v>0</v>
      </c>
      <c r="H2126" s="69">
        <v>14208</v>
      </c>
      <c r="I2126" s="69">
        <v>28</v>
      </c>
      <c r="J2126" s="69">
        <v>15</v>
      </c>
      <c r="K2126" s="69">
        <v>4763</v>
      </c>
      <c r="L2126" s="69">
        <v>3899</v>
      </c>
      <c r="M2126" s="69">
        <v>18</v>
      </c>
      <c r="N2126" s="69">
        <v>0</v>
      </c>
      <c r="O2126" s="69">
        <v>0</v>
      </c>
      <c r="P2126" s="69">
        <v>2982.99</v>
      </c>
      <c r="Q2126" s="69">
        <v>263.11</v>
      </c>
      <c r="R2126" s="69">
        <v>0</v>
      </c>
      <c r="S2126" s="69">
        <v>0</v>
      </c>
      <c r="T2126" s="69">
        <v>0</v>
      </c>
      <c r="U2126" s="69">
        <v>0</v>
      </c>
      <c r="V2126" s="69">
        <v>0</v>
      </c>
      <c r="W2126" s="69">
        <v>0</v>
      </c>
      <c r="X2126" s="69">
        <v>0</v>
      </c>
      <c r="Y2126" s="69">
        <v>0</v>
      </c>
      <c r="Z2126" s="69">
        <v>0</v>
      </c>
      <c r="AA2126" s="69">
        <v>0</v>
      </c>
      <c r="AB2126" s="69">
        <v>0</v>
      </c>
      <c r="AC2126" s="69">
        <v>0</v>
      </c>
      <c r="AD2126" s="69">
        <v>0</v>
      </c>
      <c r="AE2126" s="69">
        <v>0</v>
      </c>
      <c r="AF2126" s="69">
        <v>10547295</v>
      </c>
      <c r="AG2126" s="69">
        <v>-10547295</v>
      </c>
      <c r="AH2126" s="69">
        <v>0</v>
      </c>
      <c r="AI2126" s="69">
        <v>0</v>
      </c>
      <c r="AJ2126" s="69">
        <v>19</v>
      </c>
      <c r="AK2126" s="69">
        <v>-19</v>
      </c>
      <c r="AL2126" s="69">
        <v>147069</v>
      </c>
      <c r="AM2126" s="69">
        <v>104601</v>
      </c>
      <c r="AN2126" s="69">
        <v>-147069</v>
      </c>
      <c r="AO2126" s="69">
        <v>42</v>
      </c>
      <c r="AP2126" s="69">
        <v>-42</v>
      </c>
      <c r="AQ2126" s="69">
        <v>11313348</v>
      </c>
      <c r="AR2126" s="69">
        <v>126866</v>
      </c>
      <c r="AS2126" s="69">
        <v>7605378</v>
      </c>
      <c r="AT2126" s="69">
        <v>235809</v>
      </c>
      <c r="AU2126" s="69">
        <v>0</v>
      </c>
      <c r="AV2126" s="69">
        <v>466</v>
      </c>
      <c r="AW2126" s="69">
        <v>0</v>
      </c>
      <c r="AX2126" s="69">
        <v>0</v>
      </c>
      <c r="AY2126" s="69">
        <v>0</v>
      </c>
      <c r="AZ2126" s="69">
        <v>0</v>
      </c>
      <c r="BA2126" s="69">
        <v>555120.78947368416</v>
      </c>
      <c r="BB2126" s="69">
        <v>0</v>
      </c>
      <c r="BC2126" s="69">
        <v>-555120.78947368416</v>
      </c>
      <c r="BD2126" s="69">
        <v>0</v>
      </c>
      <c r="BE2126" s="69">
        <v>71.71664320828998</v>
      </c>
      <c r="BF2126" s="69">
        <v>-71.71664320828998</v>
      </c>
      <c r="BG2126" s="69">
        <v>251126.07142857142</v>
      </c>
      <c r="BH2126" s="69">
        <v>0</v>
      </c>
      <c r="BI2126" s="69">
        <v>-251126.07142857142</v>
      </c>
      <c r="BJ2126" s="69">
        <v>3.7124288937280103E-6</v>
      </c>
      <c r="BK2126" s="69">
        <v>0</v>
      </c>
      <c r="BL2126" s="69">
        <v>83.137286585846482</v>
      </c>
      <c r="BM2126" s="69">
        <v>-83.137286585846482</v>
      </c>
      <c r="BN2126" s="69">
        <v>0</v>
      </c>
      <c r="BO2126" s="69">
        <v>1.3868206156222609</v>
      </c>
      <c r="BP2126" s="69">
        <v>-1.3868206156222609</v>
      </c>
      <c r="BQ2126" s="69">
        <v>1386.8206156222609</v>
      </c>
      <c r="BR2126" s="69">
        <v>-1386.8206156222609</v>
      </c>
      <c r="BS2126" s="69">
        <v>0</v>
      </c>
      <c r="BT2126" s="69">
        <v>0</v>
      </c>
      <c r="BU2126" s="69">
        <v>506.02789699570815</v>
      </c>
      <c r="BV2126" s="69">
        <v>0</v>
      </c>
    </row>
    <row r="2127" spans="1:74">
      <c r="A2127" s="113" t="s">
        <v>1039</v>
      </c>
      <c r="B2127" s="69" t="s">
        <v>421</v>
      </c>
      <c r="C2127" s="69" t="s">
        <v>426</v>
      </c>
      <c r="D2127" s="69" t="s">
        <v>427</v>
      </c>
      <c r="E2127" s="69" t="s">
        <v>426</v>
      </c>
      <c r="F2127" s="69">
        <v>0</v>
      </c>
      <c r="G2127" s="69">
        <v>0</v>
      </c>
      <c r="H2127" s="69">
        <v>13483</v>
      </c>
      <c r="I2127" s="69">
        <v>25</v>
      </c>
      <c r="J2127" s="69">
        <v>12</v>
      </c>
      <c r="K2127" s="69">
        <v>4968</v>
      </c>
      <c r="L2127" s="69">
        <v>3863</v>
      </c>
      <c r="M2127" s="69">
        <v>18</v>
      </c>
      <c r="N2127" s="69">
        <v>0</v>
      </c>
      <c r="O2127" s="69">
        <v>0</v>
      </c>
      <c r="P2127" s="69">
        <v>2713.97</v>
      </c>
      <c r="Q2127" s="69">
        <v>249.69</v>
      </c>
      <c r="R2127" s="69">
        <v>0</v>
      </c>
      <c r="S2127" s="69">
        <v>0</v>
      </c>
      <c r="T2127" s="69">
        <v>0</v>
      </c>
      <c r="U2127" s="69">
        <v>0</v>
      </c>
      <c r="V2127" s="69">
        <v>0</v>
      </c>
      <c r="W2127" s="69">
        <v>0</v>
      </c>
      <c r="X2127" s="69">
        <v>0</v>
      </c>
      <c r="Y2127" s="69">
        <v>0</v>
      </c>
      <c r="Z2127" s="69">
        <v>0</v>
      </c>
      <c r="AA2127" s="69">
        <v>0</v>
      </c>
      <c r="AB2127" s="69">
        <v>0</v>
      </c>
      <c r="AC2127" s="69">
        <v>0</v>
      </c>
      <c r="AD2127" s="69">
        <v>0</v>
      </c>
      <c r="AE2127" s="69">
        <v>0</v>
      </c>
      <c r="AF2127" s="69">
        <v>11189996</v>
      </c>
      <c r="AG2127" s="69">
        <v>-11189996</v>
      </c>
      <c r="AH2127" s="69">
        <v>0</v>
      </c>
      <c r="AI2127" s="69">
        <v>0</v>
      </c>
      <c r="AJ2127" s="69">
        <v>20</v>
      </c>
      <c r="AK2127" s="69">
        <v>-20</v>
      </c>
      <c r="AL2127" s="69">
        <v>154550</v>
      </c>
      <c r="AM2127" s="69">
        <v>108626</v>
      </c>
      <c r="AN2127" s="69">
        <v>-154550</v>
      </c>
      <c r="AO2127" s="69">
        <v>52</v>
      </c>
      <c r="AP2127" s="69">
        <v>-52</v>
      </c>
      <c r="AQ2127" s="69">
        <v>11942902</v>
      </c>
      <c r="AR2127" s="69">
        <v>131242</v>
      </c>
      <c r="AS2127" s="69">
        <v>8091750</v>
      </c>
      <c r="AT2127" s="69">
        <v>249292</v>
      </c>
      <c r="AU2127" s="69">
        <v>0</v>
      </c>
      <c r="AV2127" s="69">
        <v>484</v>
      </c>
      <c r="AW2127" s="69">
        <v>0</v>
      </c>
      <c r="AX2127" s="69">
        <v>0</v>
      </c>
      <c r="AY2127" s="69">
        <v>0</v>
      </c>
      <c r="AZ2127" s="69">
        <v>0</v>
      </c>
      <c r="BA2127" s="69">
        <v>559499.80000000005</v>
      </c>
      <c r="BB2127" s="69">
        <v>0</v>
      </c>
      <c r="BC2127" s="69">
        <v>-559499.80000000005</v>
      </c>
      <c r="BD2127" s="69">
        <v>0</v>
      </c>
      <c r="BE2127" s="69">
        <v>72.403726949207382</v>
      </c>
      <c r="BF2127" s="69">
        <v>-72.403726949207382</v>
      </c>
      <c r="BG2127" s="69">
        <v>215192.23076923078</v>
      </c>
      <c r="BH2127" s="69">
        <v>0</v>
      </c>
      <c r="BI2127" s="69">
        <v>-215192.23076923078</v>
      </c>
      <c r="BJ2127" s="69">
        <v>4.3540506319150909E-6</v>
      </c>
      <c r="BK2127" s="69">
        <v>0</v>
      </c>
      <c r="BL2127" s="69">
        <v>85.262309321711044</v>
      </c>
      <c r="BM2127" s="69">
        <v>-85.262309321711044</v>
      </c>
      <c r="BN2127" s="69">
        <v>0</v>
      </c>
      <c r="BO2127" s="69">
        <v>1.3828894862050853</v>
      </c>
      <c r="BP2127" s="69">
        <v>-1.3828894862050853</v>
      </c>
      <c r="BQ2127" s="69">
        <v>1382.8894862050854</v>
      </c>
      <c r="BR2127" s="69">
        <v>-1382.8894862050854</v>
      </c>
      <c r="BS2127" s="69">
        <v>0</v>
      </c>
      <c r="BT2127" s="69">
        <v>0</v>
      </c>
      <c r="BU2127" s="69">
        <v>515.06611570247935</v>
      </c>
      <c r="BV2127" s="69">
        <v>0</v>
      </c>
    </row>
    <row r="2128" spans="1:74">
      <c r="A2128" s="113" t="s">
        <v>1040</v>
      </c>
      <c r="B2128" s="69" t="s">
        <v>421</v>
      </c>
      <c r="C2128" s="69" t="s">
        <v>426</v>
      </c>
      <c r="D2128" s="69" t="s">
        <v>427</v>
      </c>
      <c r="E2128" s="69" t="s">
        <v>426</v>
      </c>
      <c r="F2128" s="69">
        <v>0</v>
      </c>
      <c r="G2128" s="69">
        <v>0</v>
      </c>
      <c r="H2128" s="69">
        <v>13446</v>
      </c>
      <c r="I2128" s="69">
        <v>31</v>
      </c>
      <c r="J2128" s="69">
        <v>18</v>
      </c>
      <c r="K2128" s="69">
        <v>5074</v>
      </c>
      <c r="L2128" s="69">
        <v>3839</v>
      </c>
      <c r="M2128" s="69">
        <v>19</v>
      </c>
      <c r="N2128" s="69">
        <v>0</v>
      </c>
      <c r="O2128" s="69">
        <v>0</v>
      </c>
      <c r="P2128" s="69">
        <v>2649.98</v>
      </c>
      <c r="Q2128" s="69">
        <v>235.89</v>
      </c>
      <c r="R2128" s="69">
        <v>0</v>
      </c>
      <c r="S2128" s="69">
        <v>0</v>
      </c>
      <c r="T2128" s="69">
        <v>0</v>
      </c>
      <c r="U2128" s="69">
        <v>0</v>
      </c>
      <c r="V2128" s="69">
        <v>0</v>
      </c>
      <c r="W2128" s="69">
        <v>0</v>
      </c>
      <c r="X2128" s="69">
        <v>0</v>
      </c>
      <c r="Y2128" s="69">
        <v>0</v>
      </c>
      <c r="Z2128" s="69">
        <v>0</v>
      </c>
      <c r="AA2128" s="69">
        <v>0</v>
      </c>
      <c r="AB2128" s="69">
        <v>0</v>
      </c>
      <c r="AC2128" s="69">
        <v>0</v>
      </c>
      <c r="AD2128" s="69">
        <v>0</v>
      </c>
      <c r="AE2128" s="69">
        <v>0</v>
      </c>
      <c r="AF2128" s="69">
        <v>11859513</v>
      </c>
      <c r="AG2128" s="69">
        <v>-11859513</v>
      </c>
      <c r="AH2128" s="69">
        <v>0</v>
      </c>
      <c r="AI2128" s="69">
        <v>0</v>
      </c>
      <c r="AJ2128" s="69">
        <v>20</v>
      </c>
      <c r="AK2128" s="69">
        <v>-20</v>
      </c>
      <c r="AL2128" s="69">
        <v>161269</v>
      </c>
      <c r="AM2128" s="69">
        <v>112792</v>
      </c>
      <c r="AN2128" s="69">
        <v>-161269</v>
      </c>
      <c r="AO2128" s="69">
        <v>55</v>
      </c>
      <c r="AP2128" s="69">
        <v>-55</v>
      </c>
      <c r="AQ2128" s="69">
        <v>12595367</v>
      </c>
      <c r="AR2128" s="69">
        <v>135733</v>
      </c>
      <c r="AS2128" s="69">
        <v>8582449</v>
      </c>
      <c r="AT2128" s="69">
        <v>262738</v>
      </c>
      <c r="AU2128" s="69">
        <v>0</v>
      </c>
      <c r="AV2128" s="69">
        <v>503</v>
      </c>
      <c r="AW2128" s="69">
        <v>0</v>
      </c>
      <c r="AX2128" s="69">
        <v>0</v>
      </c>
      <c r="AY2128" s="69">
        <v>0</v>
      </c>
      <c r="AZ2128" s="69">
        <v>0</v>
      </c>
      <c r="BA2128" s="69">
        <v>592975.65</v>
      </c>
      <c r="BB2128" s="69">
        <v>0</v>
      </c>
      <c r="BC2128" s="69">
        <v>-592975.65</v>
      </c>
      <c r="BD2128" s="69">
        <v>0</v>
      </c>
      <c r="BE2128" s="69">
        <v>73.538702416459458</v>
      </c>
      <c r="BF2128" s="69">
        <v>-73.538702416459458</v>
      </c>
      <c r="BG2128" s="69">
        <v>215627.50909090909</v>
      </c>
      <c r="BH2128" s="69">
        <v>0</v>
      </c>
      <c r="BI2128" s="69">
        <v>-215627.50909090909</v>
      </c>
      <c r="BJ2128" s="69">
        <v>4.3666849882182865E-6</v>
      </c>
      <c r="BK2128" s="69">
        <v>0</v>
      </c>
      <c r="BL2128" s="69">
        <v>87.373836870915696</v>
      </c>
      <c r="BM2128" s="69">
        <v>-87.373836870915696</v>
      </c>
      <c r="BN2128" s="69">
        <v>0</v>
      </c>
      <c r="BO2128" s="69">
        <v>1.3818332040190393</v>
      </c>
      <c r="BP2128" s="69">
        <v>-1.3818332040190393</v>
      </c>
      <c r="BQ2128" s="69">
        <v>1381.8332040190394</v>
      </c>
      <c r="BR2128" s="69">
        <v>-1381.8332040190394</v>
      </c>
      <c r="BS2128" s="69">
        <v>0</v>
      </c>
      <c r="BT2128" s="69">
        <v>0</v>
      </c>
      <c r="BU2128" s="69">
        <v>522.34194831013917</v>
      </c>
      <c r="BV2128" s="69">
        <v>0</v>
      </c>
    </row>
    <row r="2129" spans="1:74">
      <c r="A2129" s="113" t="s">
        <v>1041</v>
      </c>
      <c r="B2129" s="69" t="s">
        <v>421</v>
      </c>
      <c r="C2129" s="69" t="s">
        <v>426</v>
      </c>
      <c r="D2129" s="69" t="s">
        <v>427</v>
      </c>
      <c r="E2129" s="69" t="s">
        <v>426</v>
      </c>
      <c r="F2129" s="69">
        <v>0</v>
      </c>
      <c r="G2129" s="69">
        <v>0</v>
      </c>
      <c r="H2129" s="69">
        <v>13051</v>
      </c>
      <c r="I2129" s="69">
        <v>31</v>
      </c>
      <c r="J2129" s="69">
        <v>16</v>
      </c>
      <c r="K2129" s="69">
        <v>5197</v>
      </c>
      <c r="L2129" s="69">
        <v>3968</v>
      </c>
      <c r="M2129" s="69">
        <v>19</v>
      </c>
      <c r="N2129" s="69">
        <v>0</v>
      </c>
      <c r="O2129" s="69">
        <v>0</v>
      </c>
      <c r="P2129" s="69">
        <v>2511.2600000000002</v>
      </c>
      <c r="Q2129" s="69">
        <v>228.96</v>
      </c>
      <c r="R2129" s="69">
        <v>0</v>
      </c>
      <c r="S2129" s="69">
        <v>0</v>
      </c>
      <c r="T2129" s="69">
        <v>0</v>
      </c>
      <c r="U2129" s="69">
        <v>0</v>
      </c>
      <c r="V2129" s="69">
        <v>0</v>
      </c>
      <c r="W2129" s="69">
        <v>0</v>
      </c>
      <c r="X2129" s="69">
        <v>0</v>
      </c>
      <c r="Y2129" s="69">
        <v>0</v>
      </c>
      <c r="Z2129" s="69">
        <v>0</v>
      </c>
      <c r="AA2129" s="69">
        <v>0</v>
      </c>
      <c r="AB2129" s="69">
        <v>0</v>
      </c>
      <c r="AC2129" s="69">
        <v>0</v>
      </c>
      <c r="AD2129" s="69">
        <v>0</v>
      </c>
      <c r="AE2129" s="69">
        <v>0</v>
      </c>
      <c r="AF2129" s="69">
        <v>12453210</v>
      </c>
      <c r="AG2129" s="69">
        <v>-12453210</v>
      </c>
      <c r="AH2129" s="69">
        <v>0</v>
      </c>
      <c r="AI2129" s="69">
        <v>0</v>
      </c>
      <c r="AJ2129" s="69">
        <v>20</v>
      </c>
      <c r="AK2129" s="69">
        <v>-20</v>
      </c>
      <c r="AL2129" s="69">
        <v>167242</v>
      </c>
      <c r="AM2129" s="69">
        <v>116366</v>
      </c>
      <c r="AN2129" s="69">
        <v>-167242</v>
      </c>
      <c r="AO2129" s="69">
        <v>59</v>
      </c>
      <c r="AP2129" s="69">
        <v>-59</v>
      </c>
      <c r="AQ2129" s="69">
        <v>13203861</v>
      </c>
      <c r="AR2129" s="69">
        <v>139751</v>
      </c>
      <c r="AS2129" s="69">
        <v>9053268</v>
      </c>
      <c r="AT2129" s="69">
        <v>275789</v>
      </c>
      <c r="AU2129" s="69">
        <v>0</v>
      </c>
      <c r="AV2129" s="69">
        <v>522</v>
      </c>
      <c r="AW2129" s="69">
        <v>0</v>
      </c>
      <c r="AX2129" s="69">
        <v>0</v>
      </c>
      <c r="AY2129" s="69">
        <v>0</v>
      </c>
      <c r="AZ2129" s="69">
        <v>0</v>
      </c>
      <c r="BA2129" s="69">
        <v>622660.5</v>
      </c>
      <c r="BB2129" s="69">
        <v>0</v>
      </c>
      <c r="BC2129" s="69">
        <v>-622660.5</v>
      </c>
      <c r="BD2129" s="69">
        <v>0</v>
      </c>
      <c r="BE2129" s="69">
        <v>74.462216428887487</v>
      </c>
      <c r="BF2129" s="69">
        <v>-74.462216428887487</v>
      </c>
      <c r="BG2129" s="69">
        <v>211071.35593220338</v>
      </c>
      <c r="BH2129" s="69">
        <v>0</v>
      </c>
      <c r="BI2129" s="69">
        <v>-211071.35593220338</v>
      </c>
      <c r="BJ2129" s="69">
        <v>4.4683899656320223E-6</v>
      </c>
      <c r="BK2129" s="69">
        <v>0</v>
      </c>
      <c r="BL2129" s="69">
        <v>89.10998847950998</v>
      </c>
      <c r="BM2129" s="69">
        <v>-89.10998847950998</v>
      </c>
      <c r="BN2129" s="69">
        <v>0</v>
      </c>
      <c r="BO2129" s="69">
        <v>1.3755485864330981</v>
      </c>
      <c r="BP2129" s="69">
        <v>-1.3755485864330981</v>
      </c>
      <c r="BQ2129" s="69">
        <v>1375.5485864330981</v>
      </c>
      <c r="BR2129" s="69">
        <v>-1375.5485864330981</v>
      </c>
      <c r="BS2129" s="69">
        <v>0</v>
      </c>
      <c r="BT2129" s="69">
        <v>0</v>
      </c>
      <c r="BU2129" s="69">
        <v>528.33141762452112</v>
      </c>
      <c r="BV2129" s="69">
        <v>0</v>
      </c>
    </row>
    <row r="2130" spans="1:74">
      <c r="A2130" s="113" t="s">
        <v>1042</v>
      </c>
      <c r="B2130" s="69" t="s">
        <v>421</v>
      </c>
      <c r="C2130" s="69" t="s">
        <v>426</v>
      </c>
      <c r="D2130" s="69" t="s">
        <v>427</v>
      </c>
      <c r="E2130" s="69" t="s">
        <v>426</v>
      </c>
      <c r="F2130" s="69">
        <v>0</v>
      </c>
      <c r="G2130" s="69">
        <v>0</v>
      </c>
      <c r="H2130" s="69">
        <v>14821</v>
      </c>
      <c r="I2130" s="69">
        <v>22</v>
      </c>
      <c r="J2130" s="69">
        <v>13</v>
      </c>
      <c r="K2130" s="69">
        <v>5675</v>
      </c>
      <c r="L2130" s="69">
        <v>4187</v>
      </c>
      <c r="M2130" s="69">
        <v>16</v>
      </c>
      <c r="N2130" s="69">
        <v>0</v>
      </c>
      <c r="O2130" s="69">
        <v>0</v>
      </c>
      <c r="P2130" s="69">
        <v>2611.63</v>
      </c>
      <c r="Q2130" s="69">
        <v>308.77</v>
      </c>
      <c r="R2130" s="69">
        <v>0</v>
      </c>
      <c r="S2130" s="69">
        <v>0</v>
      </c>
      <c r="T2130" s="69">
        <v>0</v>
      </c>
      <c r="U2130" s="69">
        <v>0</v>
      </c>
      <c r="V2130" s="69">
        <v>0</v>
      </c>
      <c r="W2130" s="69">
        <v>0</v>
      </c>
      <c r="X2130" s="69">
        <v>0</v>
      </c>
      <c r="Y2130" s="69">
        <v>0</v>
      </c>
      <c r="Z2130" s="69">
        <v>0</v>
      </c>
      <c r="AA2130" s="69">
        <v>0</v>
      </c>
      <c r="AB2130" s="69">
        <v>0</v>
      </c>
      <c r="AC2130" s="69">
        <v>0</v>
      </c>
      <c r="AD2130" s="69">
        <v>0</v>
      </c>
      <c r="AE2130" s="69">
        <v>0</v>
      </c>
      <c r="AF2130" s="69">
        <v>13076535</v>
      </c>
      <c r="AG2130" s="69">
        <v>-13076535</v>
      </c>
      <c r="AH2130" s="69">
        <v>0</v>
      </c>
      <c r="AI2130" s="69">
        <v>0</v>
      </c>
      <c r="AJ2130" s="69">
        <v>22</v>
      </c>
      <c r="AK2130" s="69">
        <v>-22</v>
      </c>
      <c r="AL2130" s="69">
        <v>174595</v>
      </c>
      <c r="AM2130" s="69">
        <v>120302</v>
      </c>
      <c r="AN2130" s="69">
        <v>-174595</v>
      </c>
      <c r="AO2130" s="69">
        <v>66</v>
      </c>
      <c r="AP2130" s="69">
        <v>-66</v>
      </c>
      <c r="AQ2130" s="69">
        <v>13858797</v>
      </c>
      <c r="AR2130" s="69">
        <v>144175</v>
      </c>
      <c r="AS2130" s="69">
        <v>9572347</v>
      </c>
      <c r="AT2130" s="69">
        <v>290610</v>
      </c>
      <c r="AU2130" s="69">
        <v>0</v>
      </c>
      <c r="AV2130" s="69">
        <v>538</v>
      </c>
      <c r="AW2130" s="69">
        <v>0</v>
      </c>
      <c r="AX2130" s="69">
        <v>0</v>
      </c>
      <c r="AY2130" s="69">
        <v>0</v>
      </c>
      <c r="AZ2130" s="69">
        <v>0</v>
      </c>
      <c r="BA2130" s="69">
        <v>594387.95454545459</v>
      </c>
      <c r="BB2130" s="69">
        <v>0</v>
      </c>
      <c r="BC2130" s="69">
        <v>-594387.95454545459</v>
      </c>
      <c r="BD2130" s="69">
        <v>0</v>
      </c>
      <c r="BE2130" s="69">
        <v>74.896388785474954</v>
      </c>
      <c r="BF2130" s="69">
        <v>-74.896388785474954</v>
      </c>
      <c r="BG2130" s="69">
        <v>198129.31818181818</v>
      </c>
      <c r="BH2130" s="69">
        <v>0</v>
      </c>
      <c r="BI2130" s="69">
        <v>-198129.31818181818</v>
      </c>
      <c r="BJ2130" s="69">
        <v>4.7623181146242349E-6</v>
      </c>
      <c r="BK2130" s="69">
        <v>0</v>
      </c>
      <c r="BL2130" s="69">
        <v>90.699046297901859</v>
      </c>
      <c r="BM2130" s="69">
        <v>-90.699046297901859</v>
      </c>
      <c r="BN2130" s="69">
        <v>0</v>
      </c>
      <c r="BO2130" s="69">
        <v>1.366074067310765</v>
      </c>
      <c r="BP2130" s="69">
        <v>-1.366074067310765</v>
      </c>
      <c r="BQ2130" s="69">
        <v>1366.074067310765</v>
      </c>
      <c r="BR2130" s="69">
        <v>-1366.074067310765</v>
      </c>
      <c r="BS2130" s="69">
        <v>0</v>
      </c>
      <c r="BT2130" s="69">
        <v>0</v>
      </c>
      <c r="BU2130" s="69">
        <v>540.16728624535313</v>
      </c>
      <c r="BV2130" s="69">
        <v>0</v>
      </c>
    </row>
    <row r="2131" spans="1:74">
      <c r="A2131" s="113" t="s">
        <v>1043</v>
      </c>
      <c r="B2131" s="69" t="s">
        <v>421</v>
      </c>
      <c r="C2131" s="69" t="s">
        <v>426</v>
      </c>
      <c r="D2131" s="69" t="s">
        <v>427</v>
      </c>
      <c r="E2131" s="69" t="s">
        <v>426</v>
      </c>
      <c r="F2131" s="69">
        <v>0</v>
      </c>
      <c r="G2131" s="69">
        <v>0</v>
      </c>
      <c r="H2131" s="69">
        <v>14862</v>
      </c>
      <c r="I2131" s="69">
        <v>23</v>
      </c>
      <c r="J2131" s="69">
        <v>12</v>
      </c>
      <c r="K2131" s="69">
        <v>5376</v>
      </c>
      <c r="L2131" s="69">
        <v>4115</v>
      </c>
      <c r="M2131" s="69">
        <v>12</v>
      </c>
      <c r="N2131" s="69">
        <v>0</v>
      </c>
      <c r="O2131" s="69">
        <v>0</v>
      </c>
      <c r="P2131" s="69">
        <v>2764.51</v>
      </c>
      <c r="Q2131" s="69">
        <v>412.83</v>
      </c>
      <c r="R2131" s="69">
        <v>0</v>
      </c>
      <c r="S2131" s="69">
        <v>0</v>
      </c>
      <c r="T2131" s="69">
        <v>0</v>
      </c>
      <c r="U2131" s="69">
        <v>0</v>
      </c>
      <c r="V2131" s="69">
        <v>0</v>
      </c>
      <c r="W2131" s="69">
        <v>0</v>
      </c>
      <c r="X2131" s="69">
        <v>0</v>
      </c>
      <c r="Y2131" s="69">
        <v>0</v>
      </c>
      <c r="Z2131" s="69">
        <v>0</v>
      </c>
      <c r="AA2131" s="69">
        <v>0</v>
      </c>
      <c r="AB2131" s="69">
        <v>0</v>
      </c>
      <c r="AC2131" s="69">
        <v>0</v>
      </c>
      <c r="AD2131" s="69">
        <v>0</v>
      </c>
      <c r="AE2131" s="69">
        <v>0</v>
      </c>
      <c r="AF2131" s="69">
        <v>13616892</v>
      </c>
      <c r="AG2131" s="69">
        <v>-13616892</v>
      </c>
      <c r="AH2131" s="69">
        <v>0</v>
      </c>
      <c r="AI2131" s="69">
        <v>0</v>
      </c>
      <c r="AJ2131" s="69">
        <v>24</v>
      </c>
      <c r="AK2131" s="69">
        <v>-24</v>
      </c>
      <c r="AL2131" s="69">
        <v>180510</v>
      </c>
      <c r="AM2131" s="69">
        <v>123781</v>
      </c>
      <c r="AN2131" s="69">
        <v>-180510</v>
      </c>
      <c r="AO2131" s="69">
        <v>70</v>
      </c>
      <c r="AP2131" s="69">
        <v>-70</v>
      </c>
      <c r="AQ2131" s="69">
        <v>14395823</v>
      </c>
      <c r="AR2131" s="69">
        <v>147846</v>
      </c>
      <c r="AS2131" s="69">
        <v>9972330</v>
      </c>
      <c r="AT2131" s="69">
        <v>305472</v>
      </c>
      <c r="AU2131" s="69">
        <v>0</v>
      </c>
      <c r="AV2131" s="69">
        <v>550</v>
      </c>
      <c r="AW2131" s="69">
        <v>0</v>
      </c>
      <c r="AX2131" s="69">
        <v>0</v>
      </c>
      <c r="AY2131" s="69">
        <v>0</v>
      </c>
      <c r="AZ2131" s="69">
        <v>0</v>
      </c>
      <c r="BA2131" s="69">
        <v>567370.5</v>
      </c>
      <c r="BB2131" s="69">
        <v>0</v>
      </c>
      <c r="BC2131" s="69">
        <v>-567370.5</v>
      </c>
      <c r="BD2131" s="69">
        <v>0</v>
      </c>
      <c r="BE2131" s="69">
        <v>75.435665614093395</v>
      </c>
      <c r="BF2131" s="69">
        <v>-75.435665614093395</v>
      </c>
      <c r="BG2131" s="69">
        <v>194527.02857142859</v>
      </c>
      <c r="BH2131" s="69">
        <v>0</v>
      </c>
      <c r="BI2131" s="69">
        <v>-194527.02857142859</v>
      </c>
      <c r="BJ2131" s="69">
        <v>4.862521580044434E-6</v>
      </c>
      <c r="BK2131" s="69">
        <v>0</v>
      </c>
      <c r="BL2131" s="69">
        <v>92.101862749076744</v>
      </c>
      <c r="BM2131" s="69">
        <v>-92.101862749076744</v>
      </c>
      <c r="BN2131" s="69">
        <v>0</v>
      </c>
      <c r="BO2131" s="69">
        <v>1.3654674484298053</v>
      </c>
      <c r="BP2131" s="69">
        <v>-1.3654674484298053</v>
      </c>
      <c r="BQ2131" s="69">
        <v>1365.4674484298052</v>
      </c>
      <c r="BR2131" s="69">
        <v>-1365.4674484298052</v>
      </c>
      <c r="BS2131" s="69">
        <v>0</v>
      </c>
      <c r="BT2131" s="69">
        <v>0</v>
      </c>
      <c r="BU2131" s="69">
        <v>555.40363636363634</v>
      </c>
      <c r="BV2131" s="69">
        <v>0</v>
      </c>
    </row>
    <row r="2132" spans="1:74">
      <c r="A2132" s="113" t="s">
        <v>1044</v>
      </c>
      <c r="B2132" s="69" t="s">
        <v>421</v>
      </c>
      <c r="C2132" s="69" t="s">
        <v>426</v>
      </c>
      <c r="D2132" s="69" t="s">
        <v>427</v>
      </c>
      <c r="E2132" s="69" t="s">
        <v>426</v>
      </c>
      <c r="F2132" s="69">
        <v>0</v>
      </c>
      <c r="G2132" s="69">
        <v>0</v>
      </c>
      <c r="H2132" s="69">
        <v>14528</v>
      </c>
      <c r="I2132" s="69">
        <v>23</v>
      </c>
      <c r="J2132" s="69">
        <v>14</v>
      </c>
      <c r="K2132" s="69">
        <v>5108</v>
      </c>
      <c r="L2132" s="69">
        <v>4025</v>
      </c>
      <c r="M2132" s="69">
        <v>16</v>
      </c>
      <c r="N2132" s="69">
        <v>0</v>
      </c>
      <c r="O2132" s="69">
        <v>1</v>
      </c>
      <c r="P2132" s="69">
        <v>2844.17</v>
      </c>
      <c r="Q2132" s="69">
        <v>279.38</v>
      </c>
      <c r="R2132" s="69">
        <v>0</v>
      </c>
      <c r="S2132" s="69">
        <v>0</v>
      </c>
      <c r="T2132" s="69">
        <v>0</v>
      </c>
      <c r="U2132" s="69">
        <v>0</v>
      </c>
      <c r="V2132" s="69">
        <v>0</v>
      </c>
      <c r="W2132" s="69">
        <v>0</v>
      </c>
      <c r="X2132" s="69">
        <v>0</v>
      </c>
      <c r="Y2132" s="69">
        <v>0</v>
      </c>
      <c r="Z2132" s="69">
        <v>0</v>
      </c>
      <c r="AA2132" s="69">
        <v>0</v>
      </c>
      <c r="AB2132" s="69">
        <v>0</v>
      </c>
      <c r="AC2132" s="69">
        <v>0</v>
      </c>
      <c r="AD2132" s="69">
        <v>0</v>
      </c>
      <c r="AE2132" s="69">
        <v>0</v>
      </c>
      <c r="AF2132" s="69">
        <v>14150078</v>
      </c>
      <c r="AG2132" s="69">
        <v>-14150078</v>
      </c>
      <c r="AH2132" s="69">
        <v>0</v>
      </c>
      <c r="AI2132" s="69">
        <v>0</v>
      </c>
      <c r="AJ2132" s="69">
        <v>27</v>
      </c>
      <c r="AK2132" s="69">
        <v>-27</v>
      </c>
      <c r="AL2132" s="69">
        <v>186113</v>
      </c>
      <c r="AM2132" s="69">
        <v>127152</v>
      </c>
      <c r="AN2132" s="69">
        <v>-186113</v>
      </c>
      <c r="AO2132" s="69">
        <v>73</v>
      </c>
      <c r="AP2132" s="69">
        <v>-73</v>
      </c>
      <c r="AQ2132" s="69">
        <v>14924969</v>
      </c>
      <c r="AR2132" s="69">
        <v>151395</v>
      </c>
      <c r="AS2132" s="69">
        <v>10356070</v>
      </c>
      <c r="AT2132" s="69">
        <v>320000</v>
      </c>
      <c r="AU2132" s="69">
        <v>0</v>
      </c>
      <c r="AV2132" s="69">
        <v>566</v>
      </c>
      <c r="AW2132" s="69">
        <v>0</v>
      </c>
      <c r="AX2132" s="69">
        <v>0</v>
      </c>
      <c r="AY2132" s="69">
        <v>0</v>
      </c>
      <c r="AZ2132" s="69">
        <v>0</v>
      </c>
      <c r="BA2132" s="69">
        <v>524076.96296296298</v>
      </c>
      <c r="BB2132" s="69">
        <v>0</v>
      </c>
      <c r="BC2132" s="69">
        <v>-524076.96296296298</v>
      </c>
      <c r="BD2132" s="69">
        <v>0</v>
      </c>
      <c r="BE2132" s="69">
        <v>76.029498208077882</v>
      </c>
      <c r="BF2132" s="69">
        <v>-76.029498208077882</v>
      </c>
      <c r="BG2132" s="69">
        <v>193836.68493150684</v>
      </c>
      <c r="BH2132" s="69">
        <v>0</v>
      </c>
      <c r="BI2132" s="69">
        <v>-193836.68493150684</v>
      </c>
      <c r="BJ2132" s="69">
        <v>4.8911324371930018E-6</v>
      </c>
      <c r="BK2132" s="69">
        <v>0</v>
      </c>
      <c r="BL2132" s="69">
        <v>93.464632253376934</v>
      </c>
      <c r="BM2132" s="69">
        <v>-93.464632253376934</v>
      </c>
      <c r="BN2132" s="69">
        <v>0</v>
      </c>
      <c r="BO2132" s="69">
        <v>1.3663559632177071</v>
      </c>
      <c r="BP2132" s="69">
        <v>-1.3663559632177071</v>
      </c>
      <c r="BQ2132" s="69">
        <v>1366.3559632177071</v>
      </c>
      <c r="BR2132" s="69">
        <v>-1366.3559632177071</v>
      </c>
      <c r="BS2132" s="69">
        <v>0</v>
      </c>
      <c r="BT2132" s="69">
        <v>0</v>
      </c>
      <c r="BU2132" s="69">
        <v>565.37102473498237</v>
      </c>
      <c r="BV2132" s="69">
        <v>0</v>
      </c>
    </row>
    <row r="2133" spans="1:74">
      <c r="A2133" s="113" t="s">
        <v>1045</v>
      </c>
      <c r="B2133" s="69" t="s">
        <v>421</v>
      </c>
      <c r="C2133" s="69" t="s">
        <v>426</v>
      </c>
      <c r="D2133" s="69" t="s">
        <v>427</v>
      </c>
      <c r="E2133" s="69" t="s">
        <v>426</v>
      </c>
      <c r="F2133" s="69">
        <v>0</v>
      </c>
      <c r="G2133" s="69">
        <v>0</v>
      </c>
      <c r="H2133" s="69">
        <v>13922</v>
      </c>
      <c r="I2133" s="69">
        <v>28</v>
      </c>
      <c r="J2133" s="69">
        <v>12</v>
      </c>
      <c r="K2133" s="69">
        <v>4892</v>
      </c>
      <c r="L2133" s="69">
        <v>3975</v>
      </c>
      <c r="M2133" s="69">
        <v>12</v>
      </c>
      <c r="N2133" s="69">
        <v>0</v>
      </c>
      <c r="O2133" s="69">
        <v>0</v>
      </c>
      <c r="P2133" s="69">
        <v>2845.87</v>
      </c>
      <c r="Q2133" s="69">
        <v>366.37</v>
      </c>
      <c r="R2133" s="69">
        <v>0</v>
      </c>
      <c r="S2133" s="69">
        <v>0</v>
      </c>
      <c r="T2133" s="69">
        <v>0</v>
      </c>
      <c r="U2133" s="69">
        <v>0</v>
      </c>
      <c r="V2133" s="69">
        <v>0</v>
      </c>
      <c r="W2133" s="69">
        <v>0</v>
      </c>
      <c r="X2133" s="69">
        <v>0</v>
      </c>
      <c r="Y2133" s="69">
        <v>0</v>
      </c>
      <c r="Z2133" s="69">
        <v>0</v>
      </c>
      <c r="AA2133" s="69">
        <v>0</v>
      </c>
      <c r="AB2133" s="69">
        <v>0</v>
      </c>
      <c r="AC2133" s="69">
        <v>0</v>
      </c>
      <c r="AD2133" s="69">
        <v>0</v>
      </c>
      <c r="AE2133" s="69">
        <v>0</v>
      </c>
      <c r="AF2133" s="69">
        <v>14696511</v>
      </c>
      <c r="AG2133" s="69">
        <v>-14696511</v>
      </c>
      <c r="AH2133" s="69">
        <v>0</v>
      </c>
      <c r="AI2133" s="69">
        <v>0</v>
      </c>
      <c r="AJ2133" s="69">
        <v>28</v>
      </c>
      <c r="AK2133" s="69">
        <v>-28</v>
      </c>
      <c r="AL2133" s="69">
        <v>191510</v>
      </c>
      <c r="AM2133" s="69">
        <v>130381</v>
      </c>
      <c r="AN2133" s="69">
        <v>-191510</v>
      </c>
      <c r="AO2133" s="69">
        <v>75</v>
      </c>
      <c r="AP2133" s="69">
        <v>-75</v>
      </c>
      <c r="AQ2133" s="69">
        <v>15422503</v>
      </c>
      <c r="AR2133" s="69">
        <v>154833</v>
      </c>
      <c r="AS2133" s="69">
        <v>10736702</v>
      </c>
      <c r="AT2133" s="69">
        <v>333922</v>
      </c>
      <c r="AU2133" s="69">
        <v>0</v>
      </c>
      <c r="AV2133" s="69">
        <v>578</v>
      </c>
      <c r="AW2133" s="69">
        <v>0</v>
      </c>
      <c r="AX2133" s="69">
        <v>0</v>
      </c>
      <c r="AY2133" s="69">
        <v>0</v>
      </c>
      <c r="AZ2133" s="69">
        <v>0</v>
      </c>
      <c r="BA2133" s="69">
        <v>524875.39285714284</v>
      </c>
      <c r="BB2133" s="69">
        <v>0</v>
      </c>
      <c r="BC2133" s="69">
        <v>-524875.39285714284</v>
      </c>
      <c r="BD2133" s="69">
        <v>0</v>
      </c>
      <c r="BE2133" s="69">
        <v>76.740175447757295</v>
      </c>
      <c r="BF2133" s="69">
        <v>-76.740175447757295</v>
      </c>
      <c r="BG2133" s="69">
        <v>195953.48</v>
      </c>
      <c r="BH2133" s="69">
        <v>0</v>
      </c>
      <c r="BI2133" s="69">
        <v>-195953.48</v>
      </c>
      <c r="BJ2133" s="69">
        <v>4.8630238554662625E-6</v>
      </c>
      <c r="BK2133" s="69">
        <v>0</v>
      </c>
      <c r="BL2133" s="69">
        <v>94.918466993470389</v>
      </c>
      <c r="BM2133" s="69">
        <v>-94.918466993470389</v>
      </c>
      <c r="BN2133" s="69">
        <v>0</v>
      </c>
      <c r="BO2133" s="69">
        <v>1.3688105528122136</v>
      </c>
      <c r="BP2133" s="69">
        <v>-1.3688105528122136</v>
      </c>
      <c r="BQ2133" s="69">
        <v>1368.8105528122137</v>
      </c>
      <c r="BR2133" s="69">
        <v>-1368.8105528122137</v>
      </c>
      <c r="BS2133" s="69">
        <v>0</v>
      </c>
      <c r="BT2133" s="69">
        <v>0</v>
      </c>
      <c r="BU2133" s="69">
        <v>577.71972318339101</v>
      </c>
      <c r="BV2133" s="69">
        <v>0</v>
      </c>
    </row>
    <row r="2134" spans="1:74">
      <c r="A2134" s="113" t="s">
        <v>1046</v>
      </c>
      <c r="B2134" s="69" t="s">
        <v>421</v>
      </c>
      <c r="C2134" s="69" t="s">
        <v>426</v>
      </c>
      <c r="D2134" s="69" t="s">
        <v>427</v>
      </c>
      <c r="E2134" s="69" t="s">
        <v>426</v>
      </c>
      <c r="F2134" s="69">
        <v>0</v>
      </c>
      <c r="G2134" s="69">
        <v>0</v>
      </c>
      <c r="H2134" s="69">
        <v>13873</v>
      </c>
      <c r="I2134" s="69">
        <v>33</v>
      </c>
      <c r="J2134" s="69">
        <v>13</v>
      </c>
      <c r="K2134" s="69">
        <v>4722</v>
      </c>
      <c r="L2134" s="69">
        <v>3870</v>
      </c>
      <c r="M2134" s="69">
        <v>14</v>
      </c>
      <c r="N2134" s="69">
        <v>0</v>
      </c>
      <c r="O2134" s="69">
        <v>0</v>
      </c>
      <c r="P2134" s="69">
        <v>2937.95</v>
      </c>
      <c r="Q2134" s="69">
        <v>330.31</v>
      </c>
      <c r="R2134" s="69">
        <v>0</v>
      </c>
      <c r="S2134" s="69">
        <v>0</v>
      </c>
      <c r="T2134" s="69">
        <v>0</v>
      </c>
      <c r="U2134" s="69">
        <v>0</v>
      </c>
      <c r="V2134" s="69">
        <v>0</v>
      </c>
      <c r="W2134" s="69">
        <v>0</v>
      </c>
      <c r="X2134" s="69">
        <v>0</v>
      </c>
      <c r="Y2134" s="69">
        <v>0</v>
      </c>
      <c r="Z2134" s="69">
        <v>0</v>
      </c>
      <c r="AA2134" s="69">
        <v>0</v>
      </c>
      <c r="AB2134" s="69">
        <v>0</v>
      </c>
      <c r="AC2134" s="69">
        <v>0</v>
      </c>
      <c r="AD2134" s="69">
        <v>0</v>
      </c>
      <c r="AE2134" s="69">
        <v>0</v>
      </c>
      <c r="AF2134" s="69">
        <v>15353190</v>
      </c>
      <c r="AG2134" s="69">
        <v>-15353190</v>
      </c>
      <c r="AH2134" s="69">
        <v>0</v>
      </c>
      <c r="AI2134" s="69">
        <v>0</v>
      </c>
      <c r="AJ2134" s="69">
        <v>29</v>
      </c>
      <c r="AK2134" s="69">
        <v>-29</v>
      </c>
      <c r="AL2134" s="69">
        <v>197574</v>
      </c>
      <c r="AM2134" s="69">
        <v>134206</v>
      </c>
      <c r="AN2134" s="69">
        <v>-197574</v>
      </c>
      <c r="AO2134" s="69">
        <v>79</v>
      </c>
      <c r="AP2134" s="69">
        <v>-79</v>
      </c>
      <c r="AQ2134" s="69">
        <v>15997247</v>
      </c>
      <c r="AR2134" s="69">
        <v>158833</v>
      </c>
      <c r="AS2134" s="69">
        <v>11169014</v>
      </c>
      <c r="AT2134" s="69">
        <v>347795</v>
      </c>
      <c r="AU2134" s="69">
        <v>0</v>
      </c>
      <c r="AV2134" s="69">
        <v>592</v>
      </c>
      <c r="AW2134" s="69">
        <v>0</v>
      </c>
      <c r="AX2134" s="69">
        <v>0</v>
      </c>
      <c r="AY2134" s="69">
        <v>0</v>
      </c>
      <c r="AZ2134" s="69">
        <v>0</v>
      </c>
      <c r="BA2134" s="69">
        <v>529420.3448275862</v>
      </c>
      <c r="BB2134" s="69">
        <v>0</v>
      </c>
      <c r="BC2134" s="69">
        <v>-529420.3448275862</v>
      </c>
      <c r="BD2134" s="69">
        <v>0</v>
      </c>
      <c r="BE2134" s="69">
        <v>77.708554769352247</v>
      </c>
      <c r="BF2134" s="69">
        <v>-77.708554769352247</v>
      </c>
      <c r="BG2134" s="69">
        <v>194344.17721518988</v>
      </c>
      <c r="BH2134" s="69">
        <v>0</v>
      </c>
      <c r="BI2134" s="69">
        <v>-194344.17721518988</v>
      </c>
      <c r="BJ2134" s="69">
        <v>4.9383497047960811E-6</v>
      </c>
      <c r="BK2134" s="69">
        <v>0</v>
      </c>
      <c r="BL2134" s="69">
        <v>96.662469386084751</v>
      </c>
      <c r="BM2134" s="69">
        <v>-96.662469386084751</v>
      </c>
      <c r="BN2134" s="69">
        <v>0</v>
      </c>
      <c r="BO2134" s="69">
        <v>1.3746235791270385</v>
      </c>
      <c r="BP2134" s="69">
        <v>-1.3746235791270385</v>
      </c>
      <c r="BQ2134" s="69">
        <v>1374.6235791270385</v>
      </c>
      <c r="BR2134" s="69">
        <v>-1374.6235791270385</v>
      </c>
      <c r="BS2134" s="69">
        <v>0</v>
      </c>
      <c r="BT2134" s="69">
        <v>0</v>
      </c>
      <c r="BU2134" s="69">
        <v>587.49155405405406</v>
      </c>
      <c r="BV2134" s="69">
        <v>0</v>
      </c>
    </row>
    <row r="2135" spans="1:74">
      <c r="A2135" s="113" t="s">
        <v>1047</v>
      </c>
      <c r="B2135" s="69" t="s">
        <v>421</v>
      </c>
      <c r="C2135" s="69" t="s">
        <v>426</v>
      </c>
      <c r="D2135" s="69" t="s">
        <v>427</v>
      </c>
      <c r="E2135" s="69" t="s">
        <v>426</v>
      </c>
      <c r="F2135" s="69">
        <v>0</v>
      </c>
      <c r="G2135" s="69">
        <v>0</v>
      </c>
      <c r="H2135" s="69">
        <v>13663</v>
      </c>
      <c r="I2135" s="69">
        <v>20</v>
      </c>
      <c r="J2135" s="69">
        <v>11</v>
      </c>
      <c r="K2135" s="69">
        <v>4730</v>
      </c>
      <c r="L2135" s="69">
        <v>3857</v>
      </c>
      <c r="M2135" s="69">
        <v>11</v>
      </c>
      <c r="N2135" s="69">
        <v>1</v>
      </c>
      <c r="O2135" s="69">
        <v>0</v>
      </c>
      <c r="P2135" s="69">
        <v>2888.58</v>
      </c>
      <c r="Q2135" s="69">
        <v>390.37</v>
      </c>
      <c r="R2135" s="69">
        <v>0</v>
      </c>
      <c r="S2135" s="69">
        <v>0</v>
      </c>
      <c r="T2135" s="69">
        <v>0</v>
      </c>
      <c r="U2135" s="69">
        <v>0</v>
      </c>
      <c r="V2135" s="69">
        <v>0</v>
      </c>
      <c r="W2135" s="69">
        <v>0</v>
      </c>
      <c r="X2135" s="69">
        <v>0</v>
      </c>
      <c r="Y2135" s="69">
        <v>0</v>
      </c>
      <c r="Z2135" s="69">
        <v>0</v>
      </c>
      <c r="AA2135" s="69">
        <v>0</v>
      </c>
      <c r="AB2135" s="69">
        <v>0</v>
      </c>
      <c r="AC2135" s="69">
        <v>0</v>
      </c>
      <c r="AD2135" s="69">
        <v>0</v>
      </c>
      <c r="AE2135" s="69">
        <v>0</v>
      </c>
      <c r="AF2135" s="69">
        <v>16301803</v>
      </c>
      <c r="AG2135" s="69">
        <v>-16301803</v>
      </c>
      <c r="AH2135" s="69">
        <v>0</v>
      </c>
      <c r="AI2135" s="69">
        <v>0</v>
      </c>
      <c r="AJ2135" s="69">
        <v>29</v>
      </c>
      <c r="AK2135" s="69">
        <v>-29</v>
      </c>
      <c r="AL2135" s="69">
        <v>204307</v>
      </c>
      <c r="AM2135" s="69">
        <v>138299</v>
      </c>
      <c r="AN2135" s="69">
        <v>-204307</v>
      </c>
      <c r="AO2135" s="69">
        <v>82</v>
      </c>
      <c r="AP2135" s="69">
        <v>-82</v>
      </c>
      <c r="AQ2135" s="69">
        <v>16815063</v>
      </c>
      <c r="AR2135" s="69">
        <v>163260</v>
      </c>
      <c r="AS2135" s="69">
        <v>11833405</v>
      </c>
      <c r="AT2135" s="69">
        <v>361458</v>
      </c>
      <c r="AU2135" s="69">
        <v>0</v>
      </c>
      <c r="AV2135" s="69">
        <v>603</v>
      </c>
      <c r="AW2135" s="69">
        <v>0</v>
      </c>
      <c r="AX2135" s="69">
        <v>0</v>
      </c>
      <c r="AY2135" s="69">
        <v>0</v>
      </c>
      <c r="AZ2135" s="69">
        <v>0</v>
      </c>
      <c r="BA2135" s="69">
        <v>562131.13793103443</v>
      </c>
      <c r="BB2135" s="69">
        <v>0</v>
      </c>
      <c r="BC2135" s="69">
        <v>-562131.13793103443</v>
      </c>
      <c r="BD2135" s="69">
        <v>0</v>
      </c>
      <c r="BE2135" s="69">
        <v>79.79072180590974</v>
      </c>
      <c r="BF2135" s="69">
        <v>-79.79072180590974</v>
      </c>
      <c r="BG2135" s="69">
        <v>198802.4756097561</v>
      </c>
      <c r="BH2135" s="69">
        <v>0</v>
      </c>
      <c r="BI2135" s="69">
        <v>-198802.4756097561</v>
      </c>
      <c r="BJ2135" s="69">
        <v>4.8765800044876427E-6</v>
      </c>
      <c r="BK2135" s="69">
        <v>0</v>
      </c>
      <c r="BL2135" s="69">
        <v>99.851788558128135</v>
      </c>
      <c r="BM2135" s="69">
        <v>-99.851788558128135</v>
      </c>
      <c r="BN2135" s="69">
        <v>0</v>
      </c>
      <c r="BO2135" s="69">
        <v>1.3776088116649434</v>
      </c>
      <c r="BP2135" s="69">
        <v>-1.3776088116649434</v>
      </c>
      <c r="BQ2135" s="69">
        <v>1377.6088116649435</v>
      </c>
      <c r="BR2135" s="69">
        <v>-1377.6088116649435</v>
      </c>
      <c r="BS2135" s="69">
        <v>0</v>
      </c>
      <c r="BT2135" s="69">
        <v>0</v>
      </c>
      <c r="BU2135" s="69">
        <v>599.43283582089555</v>
      </c>
      <c r="BV2135" s="69">
        <v>0</v>
      </c>
    </row>
    <row r="2136" spans="1:74">
      <c r="A2136" s="113" t="s">
        <v>1048</v>
      </c>
      <c r="B2136" s="69" t="s">
        <v>421</v>
      </c>
      <c r="C2136" s="69" t="s">
        <v>426</v>
      </c>
      <c r="D2136" s="69" t="s">
        <v>427</v>
      </c>
      <c r="E2136" s="69" t="s">
        <v>426</v>
      </c>
      <c r="F2136" s="69">
        <v>0</v>
      </c>
      <c r="G2136" s="69">
        <v>0</v>
      </c>
      <c r="H2136" s="69">
        <v>12835</v>
      </c>
      <c r="I2136" s="69">
        <v>23</v>
      </c>
      <c r="J2136" s="69">
        <v>11</v>
      </c>
      <c r="K2136" s="69">
        <v>4762</v>
      </c>
      <c r="L2136" s="69">
        <v>3907</v>
      </c>
      <c r="M2136" s="69">
        <v>14</v>
      </c>
      <c r="N2136" s="69">
        <v>0</v>
      </c>
      <c r="O2136" s="69">
        <v>0</v>
      </c>
      <c r="P2136" s="69">
        <v>2695.3</v>
      </c>
      <c r="Q2136" s="69">
        <v>298.49</v>
      </c>
      <c r="R2136" s="69">
        <v>0</v>
      </c>
      <c r="S2136" s="69">
        <v>0</v>
      </c>
      <c r="T2136" s="69">
        <v>0</v>
      </c>
      <c r="U2136" s="69">
        <v>0</v>
      </c>
      <c r="V2136" s="69">
        <v>0</v>
      </c>
      <c r="W2136" s="69">
        <v>0</v>
      </c>
      <c r="X2136" s="69">
        <v>0</v>
      </c>
      <c r="Y2136" s="69">
        <v>0</v>
      </c>
      <c r="Z2136" s="69">
        <v>0</v>
      </c>
      <c r="AA2136" s="69">
        <v>0</v>
      </c>
      <c r="AB2136" s="69">
        <v>0</v>
      </c>
      <c r="AC2136" s="69">
        <v>0</v>
      </c>
      <c r="AD2136" s="69">
        <v>0</v>
      </c>
      <c r="AE2136" s="69">
        <v>0</v>
      </c>
      <c r="AF2136" s="69">
        <v>17570452</v>
      </c>
      <c r="AG2136" s="69">
        <v>-17570452</v>
      </c>
      <c r="AH2136" s="69">
        <v>0</v>
      </c>
      <c r="AI2136" s="69">
        <v>0</v>
      </c>
      <c r="AJ2136" s="69">
        <v>31</v>
      </c>
      <c r="AK2136" s="69">
        <v>-31</v>
      </c>
      <c r="AL2136" s="69">
        <v>212886</v>
      </c>
      <c r="AM2136" s="69">
        <v>142740</v>
      </c>
      <c r="AN2136" s="69">
        <v>-212886</v>
      </c>
      <c r="AO2136" s="69">
        <v>82</v>
      </c>
      <c r="AP2136" s="69">
        <v>-82</v>
      </c>
      <c r="AQ2136" s="69">
        <v>18160946</v>
      </c>
      <c r="AR2136" s="69">
        <v>168602</v>
      </c>
      <c r="AS2136" s="69">
        <v>13005128</v>
      </c>
      <c r="AT2136" s="69">
        <v>374293</v>
      </c>
      <c r="AU2136" s="69">
        <v>0</v>
      </c>
      <c r="AV2136" s="69">
        <v>617</v>
      </c>
      <c r="AW2136" s="69">
        <v>0</v>
      </c>
      <c r="AX2136" s="69">
        <v>0</v>
      </c>
      <c r="AY2136" s="69">
        <v>0</v>
      </c>
      <c r="AZ2136" s="69">
        <v>0</v>
      </c>
      <c r="BA2136" s="69">
        <v>566788.77419354836</v>
      </c>
      <c r="BB2136" s="69">
        <v>0</v>
      </c>
      <c r="BC2136" s="69">
        <v>-566788.77419354836</v>
      </c>
      <c r="BD2136" s="69">
        <v>0</v>
      </c>
      <c r="BE2136" s="69">
        <v>82.534558402149514</v>
      </c>
      <c r="BF2136" s="69">
        <v>-82.534558402149514</v>
      </c>
      <c r="BG2136" s="69">
        <v>214273.80487804877</v>
      </c>
      <c r="BH2136" s="69">
        <v>0</v>
      </c>
      <c r="BI2136" s="69">
        <v>-214273.80487804877</v>
      </c>
      <c r="BJ2136" s="69">
        <v>4.5151832949671237E-6</v>
      </c>
      <c r="BK2136" s="69">
        <v>0</v>
      </c>
      <c r="BL2136" s="69">
        <v>104.2125953428785</v>
      </c>
      <c r="BM2136" s="69">
        <v>-104.2125953428785</v>
      </c>
      <c r="BN2136" s="69">
        <v>0</v>
      </c>
      <c r="BO2136" s="69">
        <v>1.3510402973350204</v>
      </c>
      <c r="BP2136" s="69">
        <v>-1.3510402973350204</v>
      </c>
      <c r="BQ2136" s="69">
        <v>1351.0402973350203</v>
      </c>
      <c r="BR2136" s="69">
        <v>-1351.0402973350203</v>
      </c>
      <c r="BS2136" s="69">
        <v>0</v>
      </c>
      <c r="BT2136" s="69">
        <v>0</v>
      </c>
      <c r="BU2136" s="69">
        <v>606.63371150729336</v>
      </c>
      <c r="BV2136" s="69">
        <v>0</v>
      </c>
    </row>
    <row r="2137" spans="1:74">
      <c r="A2137" s="113" t="s">
        <v>1049</v>
      </c>
      <c r="B2137" s="69" t="s">
        <v>421</v>
      </c>
      <c r="C2137" s="69" t="s">
        <v>426</v>
      </c>
      <c r="D2137" s="69" t="s">
        <v>427</v>
      </c>
      <c r="E2137" s="69" t="s">
        <v>426</v>
      </c>
      <c r="F2137" s="69">
        <v>0</v>
      </c>
      <c r="G2137" s="69">
        <v>0</v>
      </c>
      <c r="H2137" s="69">
        <v>14792</v>
      </c>
      <c r="I2137" s="69">
        <v>27</v>
      </c>
      <c r="J2137" s="69">
        <v>11</v>
      </c>
      <c r="K2137" s="69">
        <v>5202</v>
      </c>
      <c r="L2137" s="69">
        <v>4248</v>
      </c>
      <c r="M2137" s="69">
        <v>13</v>
      </c>
      <c r="N2137" s="69">
        <v>0</v>
      </c>
      <c r="O2137" s="69">
        <v>0</v>
      </c>
      <c r="P2137" s="69">
        <v>2843.52</v>
      </c>
      <c r="Q2137" s="69">
        <v>379.28</v>
      </c>
      <c r="R2137" s="69">
        <v>0</v>
      </c>
      <c r="S2137" s="69">
        <v>0</v>
      </c>
      <c r="T2137" s="69">
        <v>0</v>
      </c>
      <c r="U2137" s="69">
        <v>0</v>
      </c>
      <c r="V2137" s="69">
        <v>0</v>
      </c>
      <c r="W2137" s="69">
        <v>0</v>
      </c>
      <c r="X2137" s="69">
        <v>0</v>
      </c>
      <c r="Y2137" s="69">
        <v>0</v>
      </c>
      <c r="Z2137" s="69">
        <v>0</v>
      </c>
      <c r="AA2137" s="69">
        <v>0</v>
      </c>
      <c r="AB2137" s="69">
        <v>0</v>
      </c>
      <c r="AC2137" s="69">
        <v>0</v>
      </c>
      <c r="AD2137" s="69">
        <v>0</v>
      </c>
      <c r="AE2137" s="69">
        <v>0</v>
      </c>
      <c r="AF2137" s="69">
        <v>18867883</v>
      </c>
      <c r="AG2137" s="69">
        <v>-18867883</v>
      </c>
      <c r="AH2137" s="69">
        <v>0</v>
      </c>
      <c r="AI2137" s="69">
        <v>0</v>
      </c>
      <c r="AJ2137" s="69">
        <v>33</v>
      </c>
      <c r="AK2137" s="69">
        <v>-33</v>
      </c>
      <c r="AL2137" s="69">
        <v>223118</v>
      </c>
      <c r="AM2137" s="69">
        <v>147737</v>
      </c>
      <c r="AN2137" s="69">
        <v>-223118</v>
      </c>
      <c r="AO2137" s="69">
        <v>84</v>
      </c>
      <c r="AP2137" s="69">
        <v>-84</v>
      </c>
      <c r="AQ2137" s="69">
        <v>19533943</v>
      </c>
      <c r="AR2137" s="69">
        <v>174583</v>
      </c>
      <c r="AS2137" s="69">
        <v>14220118</v>
      </c>
      <c r="AT2137" s="69">
        <v>389085</v>
      </c>
      <c r="AU2137" s="69">
        <v>0</v>
      </c>
      <c r="AV2137" s="69">
        <v>630</v>
      </c>
      <c r="AW2137" s="69">
        <v>0</v>
      </c>
      <c r="AX2137" s="69">
        <v>0</v>
      </c>
      <c r="AY2137" s="69">
        <v>0</v>
      </c>
      <c r="AZ2137" s="69">
        <v>0</v>
      </c>
      <c r="BA2137" s="69">
        <v>571754.03030303027</v>
      </c>
      <c r="BB2137" s="69">
        <v>0</v>
      </c>
      <c r="BC2137" s="69">
        <v>-571754.03030303027</v>
      </c>
      <c r="BD2137" s="69">
        <v>0</v>
      </c>
      <c r="BE2137" s="69">
        <v>84.564593623105267</v>
      </c>
      <c r="BF2137" s="69">
        <v>-84.564593623105267</v>
      </c>
      <c r="BG2137" s="69">
        <v>224617.65476190476</v>
      </c>
      <c r="BH2137" s="69">
        <v>0</v>
      </c>
      <c r="BI2137" s="69">
        <v>-224617.65476190476</v>
      </c>
      <c r="BJ2137" s="69">
        <v>4.3002070805673996E-6</v>
      </c>
      <c r="BK2137" s="69">
        <v>0</v>
      </c>
      <c r="BL2137" s="69">
        <v>108.07399918663329</v>
      </c>
      <c r="BM2137" s="69">
        <v>-108.07399918663329</v>
      </c>
      <c r="BN2137" s="69">
        <v>0</v>
      </c>
      <c r="BO2137" s="69">
        <v>1.326844334203134</v>
      </c>
      <c r="BP2137" s="69">
        <v>-1.326844334203134</v>
      </c>
      <c r="BQ2137" s="69">
        <v>1326.8443342031339</v>
      </c>
      <c r="BR2137" s="69">
        <v>-1326.8443342031339</v>
      </c>
      <c r="BS2137" s="69">
        <v>0</v>
      </c>
      <c r="BT2137" s="69">
        <v>0</v>
      </c>
      <c r="BU2137" s="69">
        <v>617.59523809523807</v>
      </c>
      <c r="BV2137" s="69">
        <v>0</v>
      </c>
    </row>
    <row r="2138" spans="1:74">
      <c r="A2138" s="113" t="s">
        <v>1050</v>
      </c>
      <c r="B2138" s="69" t="s">
        <v>421</v>
      </c>
      <c r="C2138" s="69" t="s">
        <v>426</v>
      </c>
      <c r="D2138" s="69" t="s">
        <v>427</v>
      </c>
      <c r="E2138" s="69" t="s">
        <v>426</v>
      </c>
      <c r="F2138" s="69">
        <v>0</v>
      </c>
      <c r="G2138" s="69">
        <v>0</v>
      </c>
      <c r="H2138" s="69">
        <v>14595</v>
      </c>
      <c r="I2138" s="69">
        <v>24</v>
      </c>
      <c r="J2138" s="69">
        <v>12</v>
      </c>
      <c r="K2138" s="69">
        <v>4859</v>
      </c>
      <c r="L2138" s="69">
        <v>4066</v>
      </c>
      <c r="M2138" s="69">
        <v>16</v>
      </c>
      <c r="N2138" s="69">
        <v>0</v>
      </c>
      <c r="O2138" s="69">
        <v>0</v>
      </c>
      <c r="P2138" s="69">
        <v>3003.7</v>
      </c>
      <c r="Q2138" s="69">
        <v>297.86</v>
      </c>
      <c r="R2138" s="69">
        <v>0</v>
      </c>
      <c r="S2138" s="69">
        <v>0</v>
      </c>
      <c r="T2138" s="69">
        <v>0</v>
      </c>
      <c r="U2138" s="69">
        <v>0</v>
      </c>
      <c r="V2138" s="69">
        <v>0</v>
      </c>
      <c r="W2138" s="69">
        <v>0</v>
      </c>
      <c r="X2138" s="69">
        <v>0</v>
      </c>
      <c r="Y2138" s="69">
        <v>0</v>
      </c>
      <c r="Z2138" s="69">
        <v>0</v>
      </c>
      <c r="AA2138" s="69">
        <v>0</v>
      </c>
      <c r="AB2138" s="69">
        <v>0</v>
      </c>
      <c r="AC2138" s="69">
        <v>0</v>
      </c>
      <c r="AD2138" s="69">
        <v>0</v>
      </c>
      <c r="AE2138" s="69">
        <v>0</v>
      </c>
      <c r="AF2138" s="69">
        <v>19579222</v>
      </c>
      <c r="AG2138" s="69">
        <v>-19579222</v>
      </c>
      <c r="AH2138" s="69">
        <v>0</v>
      </c>
      <c r="AI2138" s="69">
        <v>0</v>
      </c>
      <c r="AJ2138" s="69">
        <v>33</v>
      </c>
      <c r="AK2138" s="69">
        <v>-33</v>
      </c>
      <c r="AL2138" s="69">
        <v>231310</v>
      </c>
      <c r="AM2138" s="69">
        <v>152495</v>
      </c>
      <c r="AN2138" s="69">
        <v>-231310</v>
      </c>
      <c r="AO2138" s="69">
        <v>84</v>
      </c>
      <c r="AP2138" s="69">
        <v>-84</v>
      </c>
      <c r="AQ2138" s="69">
        <v>20199049</v>
      </c>
      <c r="AR2138" s="69">
        <v>179611</v>
      </c>
      <c r="AS2138" s="69">
        <v>14742083</v>
      </c>
      <c r="AT2138" s="69">
        <v>403680</v>
      </c>
      <c r="AU2138" s="69">
        <v>0</v>
      </c>
      <c r="AV2138" s="69">
        <v>646</v>
      </c>
      <c r="AW2138" s="69">
        <v>0</v>
      </c>
      <c r="AX2138" s="69">
        <v>0</v>
      </c>
      <c r="AY2138" s="69">
        <v>0</v>
      </c>
      <c r="AZ2138" s="69">
        <v>0</v>
      </c>
      <c r="BA2138" s="69">
        <v>593309.75757575757</v>
      </c>
      <c r="BB2138" s="69">
        <v>0</v>
      </c>
      <c r="BC2138" s="69">
        <v>-593309.75757575757</v>
      </c>
      <c r="BD2138" s="69">
        <v>0</v>
      </c>
      <c r="BE2138" s="69">
        <v>84.644944014525962</v>
      </c>
      <c r="BF2138" s="69">
        <v>-84.644944014525962</v>
      </c>
      <c r="BG2138" s="69">
        <v>233085.97619047618</v>
      </c>
      <c r="BH2138" s="69">
        <v>0</v>
      </c>
      <c r="BI2138" s="69">
        <v>-233085.97619047618</v>
      </c>
      <c r="BJ2138" s="69">
        <v>4.1586116257255477E-6</v>
      </c>
      <c r="BK2138" s="69">
        <v>0</v>
      </c>
      <c r="BL2138" s="69">
        <v>109.00903619488784</v>
      </c>
      <c r="BM2138" s="69">
        <v>-109.00903619488784</v>
      </c>
      <c r="BN2138" s="69">
        <v>0</v>
      </c>
      <c r="BO2138" s="69">
        <v>1.3281177429268307</v>
      </c>
      <c r="BP2138" s="69">
        <v>-1.3281177429268307</v>
      </c>
      <c r="BQ2138" s="69">
        <v>1328.1177429268307</v>
      </c>
      <c r="BR2138" s="69">
        <v>-1328.1177429268307</v>
      </c>
      <c r="BS2138" s="69">
        <v>0</v>
      </c>
      <c r="BT2138" s="69">
        <v>0</v>
      </c>
      <c r="BU2138" s="69">
        <v>624.8916408668731</v>
      </c>
      <c r="BV2138" s="69">
        <v>0</v>
      </c>
    </row>
    <row r="2139" spans="1:74">
      <c r="A2139" s="113" t="s">
        <v>1051</v>
      </c>
      <c r="B2139" s="69" t="s">
        <v>421</v>
      </c>
      <c r="C2139" s="69" t="s">
        <v>428</v>
      </c>
      <c r="D2139" s="69" t="s">
        <v>429</v>
      </c>
      <c r="E2139" s="69" t="s">
        <v>428</v>
      </c>
      <c r="F2139" s="69">
        <v>0</v>
      </c>
      <c r="G2139" s="69">
        <v>0</v>
      </c>
      <c r="H2139" s="69">
        <v>11161</v>
      </c>
      <c r="I2139" s="69">
        <v>67</v>
      </c>
      <c r="J2139" s="69">
        <v>30</v>
      </c>
      <c r="K2139" s="69">
        <v>1319</v>
      </c>
      <c r="L2139" s="69">
        <v>1065</v>
      </c>
      <c r="M2139" s="69">
        <v>47</v>
      </c>
      <c r="N2139" s="69">
        <v>0</v>
      </c>
      <c r="O2139" s="69">
        <v>0</v>
      </c>
      <c r="P2139" s="69">
        <v>8461.7099999999991</v>
      </c>
      <c r="Q2139" s="69">
        <v>79.16</v>
      </c>
      <c r="R2139" s="69">
        <v>0</v>
      </c>
      <c r="S2139" s="69">
        <v>0</v>
      </c>
      <c r="T2139" s="69">
        <v>0</v>
      </c>
      <c r="U2139" s="69">
        <v>0</v>
      </c>
      <c r="V2139" s="69">
        <v>0</v>
      </c>
      <c r="W2139" s="69">
        <v>0</v>
      </c>
      <c r="X2139" s="69">
        <v>0</v>
      </c>
      <c r="Y2139" s="69">
        <v>0</v>
      </c>
      <c r="Z2139" s="69">
        <v>0</v>
      </c>
      <c r="AA2139" s="69">
        <v>0</v>
      </c>
      <c r="AB2139" s="69">
        <v>0</v>
      </c>
      <c r="AC2139" s="69">
        <v>0</v>
      </c>
      <c r="AD2139" s="69">
        <v>0</v>
      </c>
      <c r="AE2139" s="69">
        <v>0</v>
      </c>
      <c r="AF2139" s="69">
        <v>1210410</v>
      </c>
      <c r="AG2139" s="69">
        <v>-1210410</v>
      </c>
      <c r="AH2139" s="69">
        <v>0</v>
      </c>
      <c r="AI2139" s="69">
        <v>0</v>
      </c>
      <c r="AJ2139" s="69">
        <v>4</v>
      </c>
      <c r="AK2139" s="69">
        <v>-4</v>
      </c>
      <c r="AL2139" s="69">
        <v>22090</v>
      </c>
      <c r="AM2139" s="69">
        <v>14623</v>
      </c>
      <c r="AN2139" s="69">
        <v>-22090</v>
      </c>
      <c r="AO2139" s="69">
        <v>5</v>
      </c>
      <c r="AP2139" s="69">
        <v>-5</v>
      </c>
      <c r="AQ2139" s="69">
        <v>1797830</v>
      </c>
      <c r="AR2139" s="69">
        <v>15393</v>
      </c>
      <c r="AS2139" s="69">
        <v>1196992</v>
      </c>
      <c r="AT2139" s="69">
        <v>11161</v>
      </c>
      <c r="AU2139" s="69">
        <v>0</v>
      </c>
      <c r="AV2139" s="69">
        <v>47</v>
      </c>
      <c r="AW2139" s="69">
        <v>0</v>
      </c>
      <c r="AX2139" s="69">
        <v>0</v>
      </c>
      <c r="AY2139" s="69">
        <v>0</v>
      </c>
      <c r="AZ2139" s="69">
        <v>0</v>
      </c>
      <c r="BA2139" s="69">
        <v>302602.5</v>
      </c>
      <c r="BB2139" s="69">
        <v>0</v>
      </c>
      <c r="BC2139" s="69">
        <v>-302602.5</v>
      </c>
      <c r="BD2139" s="69">
        <v>0</v>
      </c>
      <c r="BE2139" s="69">
        <v>54.794477138976916</v>
      </c>
      <c r="BF2139" s="69">
        <v>-54.794477138976916</v>
      </c>
      <c r="BG2139" s="69">
        <v>242082</v>
      </c>
      <c r="BH2139" s="69">
        <v>0</v>
      </c>
      <c r="BI2139" s="69">
        <v>-242082</v>
      </c>
      <c r="BJ2139" s="69">
        <v>2.7811305852054976E-6</v>
      </c>
      <c r="BK2139" s="69">
        <v>0</v>
      </c>
      <c r="BL2139" s="69">
        <v>78.633794581952841</v>
      </c>
      <c r="BM2139" s="69">
        <v>-78.633794581952841</v>
      </c>
      <c r="BN2139" s="69">
        <v>0</v>
      </c>
      <c r="BO2139" s="69">
        <v>1.0112097658129713</v>
      </c>
      <c r="BP2139" s="69">
        <v>-1.0112097658129713</v>
      </c>
      <c r="BQ2139" s="69">
        <v>1011.2097658129712</v>
      </c>
      <c r="BR2139" s="69">
        <v>-1011.2097658129712</v>
      </c>
      <c r="BS2139" s="69">
        <v>0</v>
      </c>
      <c r="BT2139" s="69">
        <v>0</v>
      </c>
      <c r="BU2139" s="69">
        <v>237.46808510638297</v>
      </c>
      <c r="BV2139" s="69">
        <v>0</v>
      </c>
    </row>
    <row r="2140" spans="1:74">
      <c r="A2140" s="113" t="s">
        <v>1052</v>
      </c>
      <c r="B2140" s="69" t="s">
        <v>421</v>
      </c>
      <c r="C2140" s="69" t="s">
        <v>428</v>
      </c>
      <c r="D2140" s="69" t="s">
        <v>429</v>
      </c>
      <c r="E2140" s="69" t="s">
        <v>428</v>
      </c>
      <c r="F2140" s="69">
        <v>0</v>
      </c>
      <c r="G2140" s="69">
        <v>0</v>
      </c>
      <c r="H2140" s="69">
        <v>14583</v>
      </c>
      <c r="I2140" s="69">
        <v>47</v>
      </c>
      <c r="J2140" s="69">
        <v>19</v>
      </c>
      <c r="K2140" s="69">
        <v>1257</v>
      </c>
      <c r="L2140" s="69">
        <v>950</v>
      </c>
      <c r="M2140" s="69">
        <v>28</v>
      </c>
      <c r="N2140" s="69">
        <v>0</v>
      </c>
      <c r="O2140" s="69">
        <v>0</v>
      </c>
      <c r="P2140" s="69">
        <v>11601.43</v>
      </c>
      <c r="Q2140" s="69">
        <v>173.61</v>
      </c>
      <c r="R2140" s="69">
        <v>0</v>
      </c>
      <c r="S2140" s="69">
        <v>0</v>
      </c>
      <c r="T2140" s="69">
        <v>0</v>
      </c>
      <c r="U2140" s="69">
        <v>0</v>
      </c>
      <c r="V2140" s="69">
        <v>0</v>
      </c>
      <c r="W2140" s="69">
        <v>0</v>
      </c>
      <c r="X2140" s="69">
        <v>0</v>
      </c>
      <c r="Y2140" s="69">
        <v>0</v>
      </c>
      <c r="Z2140" s="69">
        <v>0</v>
      </c>
      <c r="AA2140" s="69">
        <v>0</v>
      </c>
      <c r="AB2140" s="69">
        <v>0</v>
      </c>
      <c r="AC2140" s="69">
        <v>0</v>
      </c>
      <c r="AD2140" s="69">
        <v>0</v>
      </c>
      <c r="AE2140" s="69">
        <v>0</v>
      </c>
      <c r="AF2140" s="69">
        <v>1702560</v>
      </c>
      <c r="AG2140" s="69">
        <v>-1702560</v>
      </c>
      <c r="AH2140" s="69">
        <v>0</v>
      </c>
      <c r="AI2140" s="69">
        <v>0</v>
      </c>
      <c r="AJ2140" s="69">
        <v>4</v>
      </c>
      <c r="AK2140" s="69">
        <v>-4</v>
      </c>
      <c r="AL2140" s="69">
        <v>31020</v>
      </c>
      <c r="AM2140" s="69">
        <v>20911</v>
      </c>
      <c r="AN2140" s="69">
        <v>-31020</v>
      </c>
      <c r="AO2140" s="69">
        <v>7</v>
      </c>
      <c r="AP2140" s="69">
        <v>-7</v>
      </c>
      <c r="AQ2140" s="69">
        <v>2436801</v>
      </c>
      <c r="AR2140" s="69">
        <v>23128</v>
      </c>
      <c r="AS2140" s="69">
        <v>1600117</v>
      </c>
      <c r="AT2140" s="69">
        <v>25744</v>
      </c>
      <c r="AU2140" s="69">
        <v>0</v>
      </c>
      <c r="AV2140" s="69">
        <v>75</v>
      </c>
      <c r="AW2140" s="69">
        <v>0</v>
      </c>
      <c r="AX2140" s="69">
        <v>0</v>
      </c>
      <c r="AY2140" s="69">
        <v>0</v>
      </c>
      <c r="AZ2140" s="69">
        <v>0</v>
      </c>
      <c r="BA2140" s="69">
        <v>425640</v>
      </c>
      <c r="BB2140" s="69">
        <v>0</v>
      </c>
      <c r="BC2140" s="69">
        <v>-425640</v>
      </c>
      <c r="BD2140" s="69">
        <v>0</v>
      </c>
      <c r="BE2140" s="69">
        <v>54.885880077369436</v>
      </c>
      <c r="BF2140" s="69">
        <v>-54.885880077369436</v>
      </c>
      <c r="BG2140" s="69">
        <v>243222.85714285713</v>
      </c>
      <c r="BH2140" s="69">
        <v>0</v>
      </c>
      <c r="BI2140" s="69">
        <v>-243222.85714285713</v>
      </c>
      <c r="BJ2140" s="69">
        <v>2.8726186504355506E-6</v>
      </c>
      <c r="BK2140" s="69">
        <v>0</v>
      </c>
      <c r="BL2140" s="69">
        <v>73.614666205465241</v>
      </c>
      <c r="BM2140" s="69">
        <v>-73.614666205465241</v>
      </c>
      <c r="BN2140" s="69">
        <v>0</v>
      </c>
      <c r="BO2140" s="69">
        <v>1.0640221933771092</v>
      </c>
      <c r="BP2140" s="69">
        <v>-1.0640221933771092</v>
      </c>
      <c r="BQ2140" s="69">
        <v>1064.0221933771093</v>
      </c>
      <c r="BR2140" s="69">
        <v>-1064.0221933771093</v>
      </c>
      <c r="BS2140" s="69">
        <v>0</v>
      </c>
      <c r="BT2140" s="69">
        <v>0</v>
      </c>
      <c r="BU2140" s="69">
        <v>343.25333333333333</v>
      </c>
      <c r="BV2140" s="69">
        <v>0</v>
      </c>
    </row>
    <row r="2141" spans="1:74">
      <c r="A2141" s="113" t="s">
        <v>1053</v>
      </c>
      <c r="B2141" s="69" t="s">
        <v>421</v>
      </c>
      <c r="C2141" s="69" t="s">
        <v>428</v>
      </c>
      <c r="D2141" s="69" t="s">
        <v>429</v>
      </c>
      <c r="E2141" s="69" t="s">
        <v>428</v>
      </c>
      <c r="F2141" s="69">
        <v>0</v>
      </c>
      <c r="G2141" s="69">
        <v>0</v>
      </c>
      <c r="H2141" s="69">
        <v>13632</v>
      </c>
      <c r="I2141" s="69">
        <v>38</v>
      </c>
      <c r="J2141" s="69">
        <v>16</v>
      </c>
      <c r="K2141" s="69">
        <v>1254</v>
      </c>
      <c r="L2141" s="69">
        <v>989</v>
      </c>
      <c r="M2141" s="69">
        <v>25</v>
      </c>
      <c r="N2141" s="69">
        <v>0</v>
      </c>
      <c r="O2141" s="69">
        <v>0</v>
      </c>
      <c r="P2141" s="69">
        <v>10870.81</v>
      </c>
      <c r="Q2141" s="69">
        <v>179.37</v>
      </c>
      <c r="R2141" s="69">
        <v>0</v>
      </c>
      <c r="S2141" s="69">
        <v>0</v>
      </c>
      <c r="T2141" s="69">
        <v>0</v>
      </c>
      <c r="U2141" s="69">
        <v>0</v>
      </c>
      <c r="V2141" s="69">
        <v>0</v>
      </c>
      <c r="W2141" s="69">
        <v>0</v>
      </c>
      <c r="X2141" s="69">
        <v>0</v>
      </c>
      <c r="Y2141" s="69">
        <v>0</v>
      </c>
      <c r="Z2141" s="69">
        <v>0</v>
      </c>
      <c r="AA2141" s="69">
        <v>0</v>
      </c>
      <c r="AB2141" s="69">
        <v>0</v>
      </c>
      <c r="AC2141" s="69">
        <v>0</v>
      </c>
      <c r="AD2141" s="69">
        <v>0</v>
      </c>
      <c r="AE2141" s="69">
        <v>0</v>
      </c>
      <c r="AF2141" s="69">
        <v>2227173</v>
      </c>
      <c r="AG2141" s="69">
        <v>-2227173</v>
      </c>
      <c r="AH2141" s="69">
        <v>0</v>
      </c>
      <c r="AI2141" s="69">
        <v>0</v>
      </c>
      <c r="AJ2141" s="69">
        <v>5</v>
      </c>
      <c r="AK2141" s="69">
        <v>-5</v>
      </c>
      <c r="AL2141" s="69">
        <v>39671</v>
      </c>
      <c r="AM2141" s="69">
        <v>27287</v>
      </c>
      <c r="AN2141" s="69">
        <v>-39671</v>
      </c>
      <c r="AO2141" s="69">
        <v>11</v>
      </c>
      <c r="AP2141" s="69">
        <v>-11</v>
      </c>
      <c r="AQ2141" s="69">
        <v>2997917</v>
      </c>
      <c r="AR2141" s="69">
        <v>32876</v>
      </c>
      <c r="AS2141" s="69">
        <v>1946393</v>
      </c>
      <c r="AT2141" s="69">
        <v>39376</v>
      </c>
      <c r="AU2141" s="69">
        <v>0</v>
      </c>
      <c r="AV2141" s="69">
        <v>100</v>
      </c>
      <c r="AW2141" s="69">
        <v>0</v>
      </c>
      <c r="AX2141" s="69">
        <v>0</v>
      </c>
      <c r="AY2141" s="69">
        <v>0</v>
      </c>
      <c r="AZ2141" s="69">
        <v>0</v>
      </c>
      <c r="BA2141" s="69">
        <v>445434.6</v>
      </c>
      <c r="BB2141" s="69">
        <v>0</v>
      </c>
      <c r="BC2141" s="69">
        <v>-445434.6</v>
      </c>
      <c r="BD2141" s="69">
        <v>0</v>
      </c>
      <c r="BE2141" s="69">
        <v>56.141085427642359</v>
      </c>
      <c r="BF2141" s="69">
        <v>-56.141085427642359</v>
      </c>
      <c r="BG2141" s="69">
        <v>202470.27272727274</v>
      </c>
      <c r="BH2141" s="69">
        <v>0</v>
      </c>
      <c r="BI2141" s="69">
        <v>-202470.27272727274</v>
      </c>
      <c r="BJ2141" s="69">
        <v>3.6692143244792968E-6</v>
      </c>
      <c r="BK2141" s="69">
        <v>0</v>
      </c>
      <c r="BL2141" s="69">
        <v>67.74464655067527</v>
      </c>
      <c r="BM2141" s="69">
        <v>-67.74464655067527</v>
      </c>
      <c r="BN2141" s="69">
        <v>0</v>
      </c>
      <c r="BO2141" s="69">
        <v>1.1442565812762375</v>
      </c>
      <c r="BP2141" s="69">
        <v>-1.1442565812762375</v>
      </c>
      <c r="BQ2141" s="69">
        <v>1144.2565812762375</v>
      </c>
      <c r="BR2141" s="69">
        <v>-1144.2565812762375</v>
      </c>
      <c r="BS2141" s="69">
        <v>0</v>
      </c>
      <c r="BT2141" s="69">
        <v>0</v>
      </c>
      <c r="BU2141" s="69">
        <v>393.76</v>
      </c>
      <c r="BV2141" s="69">
        <v>0</v>
      </c>
    </row>
    <row r="2142" spans="1:74">
      <c r="A2142" s="113" t="s">
        <v>1054</v>
      </c>
      <c r="B2142" s="69" t="s">
        <v>421</v>
      </c>
      <c r="C2142" s="69" t="s">
        <v>428</v>
      </c>
      <c r="D2142" s="69" t="s">
        <v>429</v>
      </c>
      <c r="E2142" s="69" t="s">
        <v>428</v>
      </c>
      <c r="F2142" s="69">
        <v>0</v>
      </c>
      <c r="G2142" s="69">
        <v>0</v>
      </c>
      <c r="H2142" s="69">
        <v>13171</v>
      </c>
      <c r="I2142" s="69">
        <v>24</v>
      </c>
      <c r="J2142" s="69">
        <v>11</v>
      </c>
      <c r="K2142" s="69">
        <v>1191</v>
      </c>
      <c r="L2142" s="69">
        <v>925</v>
      </c>
      <c r="M2142" s="69">
        <v>14</v>
      </c>
      <c r="N2142" s="69">
        <v>0</v>
      </c>
      <c r="O2142" s="69">
        <v>1</v>
      </c>
      <c r="P2142" s="69">
        <v>11058.77</v>
      </c>
      <c r="Q2142" s="69">
        <v>306.3</v>
      </c>
      <c r="R2142" s="69">
        <v>0</v>
      </c>
      <c r="S2142" s="69">
        <v>0</v>
      </c>
      <c r="T2142" s="69">
        <v>0</v>
      </c>
      <c r="U2142" s="69">
        <v>0</v>
      </c>
      <c r="V2142" s="69">
        <v>0</v>
      </c>
      <c r="W2142" s="69">
        <v>0</v>
      </c>
      <c r="X2142" s="69">
        <v>0</v>
      </c>
      <c r="Y2142" s="69">
        <v>0</v>
      </c>
      <c r="Z2142" s="69">
        <v>0</v>
      </c>
      <c r="AA2142" s="69">
        <v>0</v>
      </c>
      <c r="AB2142" s="69">
        <v>0</v>
      </c>
      <c r="AC2142" s="69">
        <v>0</v>
      </c>
      <c r="AD2142" s="69">
        <v>0</v>
      </c>
      <c r="AE2142" s="69">
        <v>0</v>
      </c>
      <c r="AF2142" s="69">
        <v>2757703</v>
      </c>
      <c r="AG2142" s="69">
        <v>-2757703</v>
      </c>
      <c r="AH2142" s="69">
        <v>0</v>
      </c>
      <c r="AI2142" s="69">
        <v>0</v>
      </c>
      <c r="AJ2142" s="69">
        <v>6</v>
      </c>
      <c r="AK2142" s="69">
        <v>-6</v>
      </c>
      <c r="AL2142" s="69">
        <v>49235</v>
      </c>
      <c r="AM2142" s="69">
        <v>33642</v>
      </c>
      <c r="AN2142" s="69">
        <v>-49235</v>
      </c>
      <c r="AO2142" s="69">
        <v>15</v>
      </c>
      <c r="AP2142" s="69">
        <v>-15</v>
      </c>
      <c r="AQ2142" s="69">
        <v>3623976</v>
      </c>
      <c r="AR2142" s="69">
        <v>42616</v>
      </c>
      <c r="AS2142" s="69">
        <v>2372491</v>
      </c>
      <c r="AT2142" s="69">
        <v>52547</v>
      </c>
      <c r="AU2142" s="69">
        <v>0</v>
      </c>
      <c r="AV2142" s="69">
        <v>114</v>
      </c>
      <c r="AW2142" s="69">
        <v>0</v>
      </c>
      <c r="AX2142" s="69">
        <v>0</v>
      </c>
      <c r="AY2142" s="69">
        <v>0</v>
      </c>
      <c r="AZ2142" s="69">
        <v>0</v>
      </c>
      <c r="BA2142" s="69">
        <v>459617.16666666669</v>
      </c>
      <c r="BB2142" s="69">
        <v>0</v>
      </c>
      <c r="BC2142" s="69">
        <v>-459617.16666666669</v>
      </c>
      <c r="BD2142" s="69">
        <v>0</v>
      </c>
      <c r="BE2142" s="69">
        <v>56.01102873971768</v>
      </c>
      <c r="BF2142" s="69">
        <v>-56.01102873971768</v>
      </c>
      <c r="BG2142" s="69">
        <v>183846.86666666667</v>
      </c>
      <c r="BH2142" s="69">
        <v>0</v>
      </c>
      <c r="BI2142" s="69">
        <v>-183846.86666666667</v>
      </c>
      <c r="BJ2142" s="69">
        <v>4.1391002589421122E-6</v>
      </c>
      <c r="BK2142" s="69">
        <v>0</v>
      </c>
      <c r="BL2142" s="69">
        <v>64.710507790501225</v>
      </c>
      <c r="BM2142" s="69">
        <v>-64.710507790501225</v>
      </c>
      <c r="BN2142" s="69">
        <v>0</v>
      </c>
      <c r="BO2142" s="69">
        <v>1.1623660532326572</v>
      </c>
      <c r="BP2142" s="69">
        <v>-1.1623660532326572</v>
      </c>
      <c r="BQ2142" s="69">
        <v>1162.3660532326571</v>
      </c>
      <c r="BR2142" s="69">
        <v>-1162.3660532326571</v>
      </c>
      <c r="BS2142" s="69">
        <v>0</v>
      </c>
      <c r="BT2142" s="69">
        <v>0</v>
      </c>
      <c r="BU2142" s="69">
        <v>460.93859649122805</v>
      </c>
      <c r="BV2142" s="69">
        <v>0</v>
      </c>
    </row>
    <row r="2143" spans="1:74">
      <c r="A2143" s="113" t="s">
        <v>1055</v>
      </c>
      <c r="B2143" s="69" t="s">
        <v>421</v>
      </c>
      <c r="C2143" s="69" t="s">
        <v>428</v>
      </c>
      <c r="D2143" s="69" t="s">
        <v>429</v>
      </c>
      <c r="E2143" s="69" t="s">
        <v>428</v>
      </c>
      <c r="F2143" s="69">
        <v>0</v>
      </c>
      <c r="G2143" s="69">
        <v>0</v>
      </c>
      <c r="H2143" s="69">
        <v>13453</v>
      </c>
      <c r="I2143" s="69">
        <v>25</v>
      </c>
      <c r="J2143" s="69">
        <v>11</v>
      </c>
      <c r="K2143" s="69">
        <v>1284</v>
      </c>
      <c r="L2143" s="69">
        <v>1011</v>
      </c>
      <c r="M2143" s="69">
        <v>13</v>
      </c>
      <c r="N2143" s="69">
        <v>0</v>
      </c>
      <c r="O2143" s="69">
        <v>0</v>
      </c>
      <c r="P2143" s="69">
        <v>10477.41</v>
      </c>
      <c r="Q2143" s="69">
        <v>344.95</v>
      </c>
      <c r="R2143" s="69">
        <v>0</v>
      </c>
      <c r="S2143" s="69">
        <v>0</v>
      </c>
      <c r="T2143" s="69">
        <v>0</v>
      </c>
      <c r="U2143" s="69">
        <v>0</v>
      </c>
      <c r="V2143" s="69">
        <v>0</v>
      </c>
      <c r="W2143" s="69">
        <v>0</v>
      </c>
      <c r="X2143" s="69">
        <v>0</v>
      </c>
      <c r="Y2143" s="69">
        <v>0</v>
      </c>
      <c r="Z2143" s="69">
        <v>0</v>
      </c>
      <c r="AA2143" s="69">
        <v>0</v>
      </c>
      <c r="AB2143" s="69">
        <v>0</v>
      </c>
      <c r="AC2143" s="69">
        <v>0</v>
      </c>
      <c r="AD2143" s="69">
        <v>0</v>
      </c>
      <c r="AE2143" s="69">
        <v>0</v>
      </c>
      <c r="AF2143" s="69">
        <v>3250950</v>
      </c>
      <c r="AG2143" s="69">
        <v>-3250950</v>
      </c>
      <c r="AH2143" s="69">
        <v>0</v>
      </c>
      <c r="AI2143" s="69">
        <v>0</v>
      </c>
      <c r="AJ2143" s="69">
        <v>6</v>
      </c>
      <c r="AK2143" s="69">
        <v>-6</v>
      </c>
      <c r="AL2143" s="69">
        <v>57102</v>
      </c>
      <c r="AM2143" s="69">
        <v>39303</v>
      </c>
      <c r="AN2143" s="69">
        <v>-57102</v>
      </c>
      <c r="AO2143" s="69">
        <v>16</v>
      </c>
      <c r="AP2143" s="69">
        <v>-16</v>
      </c>
      <c r="AQ2143" s="69">
        <v>4203420</v>
      </c>
      <c r="AR2143" s="69">
        <v>51338</v>
      </c>
      <c r="AS2143" s="69">
        <v>2733270</v>
      </c>
      <c r="AT2143" s="69">
        <v>66000</v>
      </c>
      <c r="AU2143" s="69">
        <v>0</v>
      </c>
      <c r="AV2143" s="69">
        <v>127</v>
      </c>
      <c r="AW2143" s="69">
        <v>0</v>
      </c>
      <c r="AX2143" s="69">
        <v>0</v>
      </c>
      <c r="AY2143" s="69">
        <v>0</v>
      </c>
      <c r="AZ2143" s="69">
        <v>0</v>
      </c>
      <c r="BA2143" s="69">
        <v>541825</v>
      </c>
      <c r="BB2143" s="69">
        <v>0</v>
      </c>
      <c r="BC2143" s="69">
        <v>-541825</v>
      </c>
      <c r="BD2143" s="69">
        <v>0</v>
      </c>
      <c r="BE2143" s="69">
        <v>56.932331617106229</v>
      </c>
      <c r="BF2143" s="69">
        <v>-56.932331617106229</v>
      </c>
      <c r="BG2143" s="69">
        <v>203184.375</v>
      </c>
      <c r="BH2143" s="69">
        <v>0</v>
      </c>
      <c r="BI2143" s="69">
        <v>-203184.375</v>
      </c>
      <c r="BJ2143" s="69">
        <v>3.8064242925998354E-6</v>
      </c>
      <c r="BK2143" s="69">
        <v>0</v>
      </c>
      <c r="BL2143" s="69">
        <v>63.324438038100432</v>
      </c>
      <c r="BM2143" s="69">
        <v>-63.324438038100432</v>
      </c>
      <c r="BN2143" s="69">
        <v>0</v>
      </c>
      <c r="BO2143" s="69">
        <v>1.1893995104764623</v>
      </c>
      <c r="BP2143" s="69">
        <v>-1.1893995104764623</v>
      </c>
      <c r="BQ2143" s="69">
        <v>1189.3995104764624</v>
      </c>
      <c r="BR2143" s="69">
        <v>-1189.3995104764624</v>
      </c>
      <c r="BS2143" s="69">
        <v>0</v>
      </c>
      <c r="BT2143" s="69">
        <v>0</v>
      </c>
      <c r="BU2143" s="69">
        <v>519.6850393700787</v>
      </c>
      <c r="BV2143" s="69">
        <v>0</v>
      </c>
    </row>
    <row r="2144" spans="1:74">
      <c r="A2144" s="113" t="s">
        <v>1056</v>
      </c>
      <c r="B2144" s="69" t="s">
        <v>421</v>
      </c>
      <c r="C2144" s="69" t="s">
        <v>428</v>
      </c>
      <c r="D2144" s="69" t="s">
        <v>429</v>
      </c>
      <c r="E2144" s="69" t="s">
        <v>428</v>
      </c>
      <c r="F2144" s="69">
        <v>0</v>
      </c>
      <c r="G2144" s="69">
        <v>0</v>
      </c>
      <c r="H2144" s="69">
        <v>12615</v>
      </c>
      <c r="I2144" s="69">
        <v>19</v>
      </c>
      <c r="J2144" s="69">
        <v>12</v>
      </c>
      <c r="K2144" s="69">
        <v>1247</v>
      </c>
      <c r="L2144" s="69">
        <v>964</v>
      </c>
      <c r="M2144" s="69">
        <v>13</v>
      </c>
      <c r="N2144" s="69">
        <v>0</v>
      </c>
      <c r="O2144" s="69">
        <v>0</v>
      </c>
      <c r="P2144" s="69">
        <v>10116.280000000001</v>
      </c>
      <c r="Q2144" s="69">
        <v>323.45999999999998</v>
      </c>
      <c r="R2144" s="69">
        <v>0</v>
      </c>
      <c r="S2144" s="69">
        <v>0</v>
      </c>
      <c r="T2144" s="69">
        <v>0</v>
      </c>
      <c r="U2144" s="69">
        <v>0</v>
      </c>
      <c r="V2144" s="69">
        <v>0</v>
      </c>
      <c r="W2144" s="69">
        <v>0</v>
      </c>
      <c r="X2144" s="69">
        <v>0</v>
      </c>
      <c r="Y2144" s="69">
        <v>0</v>
      </c>
      <c r="Z2144" s="69">
        <v>0</v>
      </c>
      <c r="AA2144" s="69">
        <v>0</v>
      </c>
      <c r="AB2144" s="69">
        <v>0</v>
      </c>
      <c r="AC2144" s="69">
        <v>0</v>
      </c>
      <c r="AD2144" s="69">
        <v>0</v>
      </c>
      <c r="AE2144" s="69">
        <v>0</v>
      </c>
      <c r="AF2144" s="69">
        <v>3780988</v>
      </c>
      <c r="AG2144" s="69">
        <v>-3780988</v>
      </c>
      <c r="AH2144" s="69">
        <v>0</v>
      </c>
      <c r="AI2144" s="69">
        <v>0</v>
      </c>
      <c r="AJ2144" s="69">
        <v>7</v>
      </c>
      <c r="AK2144" s="69">
        <v>-7</v>
      </c>
      <c r="AL2144" s="69">
        <v>65678</v>
      </c>
      <c r="AM2144" s="69">
        <v>45220</v>
      </c>
      <c r="AN2144" s="69">
        <v>-65678</v>
      </c>
      <c r="AO2144" s="69">
        <v>22</v>
      </c>
      <c r="AP2144" s="69">
        <v>-22</v>
      </c>
      <c r="AQ2144" s="69">
        <v>4798957</v>
      </c>
      <c r="AR2144" s="69">
        <v>60978</v>
      </c>
      <c r="AS2144" s="69">
        <v>3127182</v>
      </c>
      <c r="AT2144" s="69">
        <v>78615</v>
      </c>
      <c r="AU2144" s="69">
        <v>0</v>
      </c>
      <c r="AV2144" s="69">
        <v>140</v>
      </c>
      <c r="AW2144" s="69">
        <v>0</v>
      </c>
      <c r="AX2144" s="69">
        <v>0</v>
      </c>
      <c r="AY2144" s="69">
        <v>0</v>
      </c>
      <c r="AZ2144" s="69">
        <v>0</v>
      </c>
      <c r="BA2144" s="69">
        <v>540141.14285714284</v>
      </c>
      <c r="BB2144" s="69">
        <v>0</v>
      </c>
      <c r="BC2144" s="69">
        <v>-540141.14285714284</v>
      </c>
      <c r="BD2144" s="69">
        <v>0</v>
      </c>
      <c r="BE2144" s="69">
        <v>57.568561771064893</v>
      </c>
      <c r="BF2144" s="69">
        <v>-57.568561771064893</v>
      </c>
      <c r="BG2144" s="69">
        <v>171863.09090909091</v>
      </c>
      <c r="BH2144" s="69">
        <v>0</v>
      </c>
      <c r="BI2144" s="69">
        <v>-171863.09090909091</v>
      </c>
      <c r="BJ2144" s="69">
        <v>4.5843294699244022E-6</v>
      </c>
      <c r="BK2144" s="69">
        <v>0</v>
      </c>
      <c r="BL2144" s="69">
        <v>62.005772573715113</v>
      </c>
      <c r="BM2144" s="69">
        <v>-62.005772573715113</v>
      </c>
      <c r="BN2144" s="69">
        <v>0</v>
      </c>
      <c r="BO2144" s="69">
        <v>1.209071937610283</v>
      </c>
      <c r="BP2144" s="69">
        <v>-1.209071937610283</v>
      </c>
      <c r="BQ2144" s="69">
        <v>1209.0719376102829</v>
      </c>
      <c r="BR2144" s="69">
        <v>-1209.0719376102829</v>
      </c>
      <c r="BS2144" s="69">
        <v>0</v>
      </c>
      <c r="BT2144" s="69">
        <v>0</v>
      </c>
      <c r="BU2144" s="69">
        <v>561.53571428571433</v>
      </c>
      <c r="BV2144" s="69">
        <v>0</v>
      </c>
    </row>
    <row r="2145" spans="1:74">
      <c r="A2145" s="113" t="s">
        <v>1057</v>
      </c>
      <c r="B2145" s="69" t="s">
        <v>421</v>
      </c>
      <c r="C2145" s="69" t="s">
        <v>428</v>
      </c>
      <c r="D2145" s="69" t="s">
        <v>429</v>
      </c>
      <c r="E2145" s="69" t="s">
        <v>428</v>
      </c>
      <c r="F2145" s="69">
        <v>0</v>
      </c>
      <c r="G2145" s="69">
        <v>0</v>
      </c>
      <c r="H2145" s="69">
        <v>13980</v>
      </c>
      <c r="I2145" s="69">
        <v>12</v>
      </c>
      <c r="J2145" s="69">
        <v>8</v>
      </c>
      <c r="K2145" s="69">
        <v>1284</v>
      </c>
      <c r="L2145" s="69">
        <v>994</v>
      </c>
      <c r="M2145" s="69">
        <v>10</v>
      </c>
      <c r="N2145" s="69">
        <v>0</v>
      </c>
      <c r="O2145" s="69">
        <v>0</v>
      </c>
      <c r="P2145" s="69">
        <v>10887.85</v>
      </c>
      <c r="Q2145" s="69">
        <v>466</v>
      </c>
      <c r="R2145" s="69">
        <v>0</v>
      </c>
      <c r="S2145" s="69">
        <v>0</v>
      </c>
      <c r="T2145" s="69">
        <v>0</v>
      </c>
      <c r="U2145" s="69">
        <v>0</v>
      </c>
      <c r="V2145" s="69">
        <v>0</v>
      </c>
      <c r="W2145" s="69">
        <v>0</v>
      </c>
      <c r="X2145" s="69">
        <v>0</v>
      </c>
      <c r="Y2145" s="69">
        <v>0</v>
      </c>
      <c r="Z2145" s="69">
        <v>0</v>
      </c>
      <c r="AA2145" s="69">
        <v>0</v>
      </c>
      <c r="AB2145" s="69">
        <v>0</v>
      </c>
      <c r="AC2145" s="69">
        <v>0</v>
      </c>
      <c r="AD2145" s="69">
        <v>0</v>
      </c>
      <c r="AE2145" s="69">
        <v>0</v>
      </c>
      <c r="AF2145" s="69">
        <v>4343345</v>
      </c>
      <c r="AG2145" s="69">
        <v>-4343345</v>
      </c>
      <c r="AH2145" s="69">
        <v>0</v>
      </c>
      <c r="AI2145" s="69">
        <v>0</v>
      </c>
      <c r="AJ2145" s="69">
        <v>9</v>
      </c>
      <c r="AK2145" s="69">
        <v>-9</v>
      </c>
      <c r="AL2145" s="69">
        <v>74755</v>
      </c>
      <c r="AM2145" s="69">
        <v>51445</v>
      </c>
      <c r="AN2145" s="69">
        <v>-74755</v>
      </c>
      <c r="AO2145" s="69">
        <v>26</v>
      </c>
      <c r="AP2145" s="69">
        <v>-26</v>
      </c>
      <c r="AQ2145" s="69">
        <v>5401919</v>
      </c>
      <c r="AR2145" s="69">
        <v>71326</v>
      </c>
      <c r="AS2145" s="69">
        <v>3540596</v>
      </c>
      <c r="AT2145" s="69">
        <v>92595</v>
      </c>
      <c r="AU2145" s="69">
        <v>0</v>
      </c>
      <c r="AV2145" s="69">
        <v>150</v>
      </c>
      <c r="AW2145" s="69">
        <v>0</v>
      </c>
      <c r="AX2145" s="69">
        <v>0</v>
      </c>
      <c r="AY2145" s="69">
        <v>0</v>
      </c>
      <c r="AZ2145" s="69">
        <v>0</v>
      </c>
      <c r="BA2145" s="69">
        <v>482593.88888888888</v>
      </c>
      <c r="BB2145" s="69">
        <v>0</v>
      </c>
      <c r="BC2145" s="69">
        <v>-482593.88888888888</v>
      </c>
      <c r="BD2145" s="69">
        <v>0</v>
      </c>
      <c r="BE2145" s="69">
        <v>58.101063474015113</v>
      </c>
      <c r="BF2145" s="69">
        <v>-58.101063474015113</v>
      </c>
      <c r="BG2145" s="69">
        <v>167051.73076923078</v>
      </c>
      <c r="BH2145" s="69">
        <v>0</v>
      </c>
      <c r="BI2145" s="69">
        <v>-167051.73076923078</v>
      </c>
      <c r="BJ2145" s="69">
        <v>4.8131043801286176E-6</v>
      </c>
      <c r="BK2145" s="69">
        <v>0</v>
      </c>
      <c r="BL2145" s="69">
        <v>60.894274177719204</v>
      </c>
      <c r="BM2145" s="69">
        <v>-60.894274177719204</v>
      </c>
      <c r="BN2145" s="69">
        <v>0</v>
      </c>
      <c r="BO2145" s="69">
        <v>1.2267270821070804</v>
      </c>
      <c r="BP2145" s="69">
        <v>-1.2267270821070804</v>
      </c>
      <c r="BQ2145" s="69">
        <v>1226.7270821070804</v>
      </c>
      <c r="BR2145" s="69">
        <v>-1226.7270821070804</v>
      </c>
      <c r="BS2145" s="69">
        <v>0</v>
      </c>
      <c r="BT2145" s="69">
        <v>0</v>
      </c>
      <c r="BU2145" s="69">
        <v>617.29999999999995</v>
      </c>
      <c r="BV2145" s="69">
        <v>0</v>
      </c>
    </row>
    <row r="2146" spans="1:74">
      <c r="A2146" s="113" t="s">
        <v>1058</v>
      </c>
      <c r="B2146" s="69" t="s">
        <v>421</v>
      </c>
      <c r="C2146" s="69" t="s">
        <v>428</v>
      </c>
      <c r="D2146" s="69" t="s">
        <v>429</v>
      </c>
      <c r="E2146" s="69" t="s">
        <v>428</v>
      </c>
      <c r="F2146" s="69">
        <v>0</v>
      </c>
      <c r="G2146" s="69">
        <v>0</v>
      </c>
      <c r="H2146" s="69">
        <v>14919</v>
      </c>
      <c r="I2146" s="69">
        <v>20</v>
      </c>
      <c r="J2146" s="69">
        <v>10</v>
      </c>
      <c r="K2146" s="69">
        <v>1222</v>
      </c>
      <c r="L2146" s="69">
        <v>936</v>
      </c>
      <c r="M2146" s="69">
        <v>13</v>
      </c>
      <c r="N2146" s="69">
        <v>0</v>
      </c>
      <c r="O2146" s="69">
        <v>0</v>
      </c>
      <c r="P2146" s="69">
        <v>12208.67</v>
      </c>
      <c r="Q2146" s="69">
        <v>382.54</v>
      </c>
      <c r="R2146" s="69">
        <v>0</v>
      </c>
      <c r="S2146" s="69">
        <v>0</v>
      </c>
      <c r="T2146" s="69">
        <v>0</v>
      </c>
      <c r="U2146" s="69">
        <v>0</v>
      </c>
      <c r="V2146" s="69">
        <v>0</v>
      </c>
      <c r="W2146" s="69">
        <v>0</v>
      </c>
      <c r="X2146" s="69">
        <v>0</v>
      </c>
      <c r="Y2146" s="69">
        <v>0</v>
      </c>
      <c r="Z2146" s="69">
        <v>0</v>
      </c>
      <c r="AA2146" s="69">
        <v>0</v>
      </c>
      <c r="AB2146" s="69">
        <v>0</v>
      </c>
      <c r="AC2146" s="69">
        <v>0</v>
      </c>
      <c r="AD2146" s="69">
        <v>0</v>
      </c>
      <c r="AE2146" s="69">
        <v>0</v>
      </c>
      <c r="AF2146" s="69">
        <v>4879737</v>
      </c>
      <c r="AG2146" s="69">
        <v>-4879737</v>
      </c>
      <c r="AH2146" s="69">
        <v>0</v>
      </c>
      <c r="AI2146" s="69">
        <v>0</v>
      </c>
      <c r="AJ2146" s="69">
        <v>10</v>
      </c>
      <c r="AK2146" s="69">
        <v>-10</v>
      </c>
      <c r="AL2146" s="69">
        <v>82436</v>
      </c>
      <c r="AM2146" s="69">
        <v>57244</v>
      </c>
      <c r="AN2146" s="69">
        <v>-82436</v>
      </c>
      <c r="AO2146" s="69">
        <v>30</v>
      </c>
      <c r="AP2146" s="69">
        <v>-30</v>
      </c>
      <c r="AQ2146" s="69">
        <v>5936552</v>
      </c>
      <c r="AR2146" s="69">
        <v>77463</v>
      </c>
      <c r="AS2146" s="69">
        <v>3885082</v>
      </c>
      <c r="AT2146" s="69">
        <v>107514</v>
      </c>
      <c r="AU2146" s="69">
        <v>0</v>
      </c>
      <c r="AV2146" s="69">
        <v>163</v>
      </c>
      <c r="AW2146" s="69">
        <v>0</v>
      </c>
      <c r="AX2146" s="69">
        <v>0</v>
      </c>
      <c r="AY2146" s="69">
        <v>0</v>
      </c>
      <c r="AZ2146" s="69">
        <v>0</v>
      </c>
      <c r="BA2146" s="69">
        <v>487973.7</v>
      </c>
      <c r="BB2146" s="69">
        <v>0</v>
      </c>
      <c r="BC2146" s="69">
        <v>-487973.7</v>
      </c>
      <c r="BD2146" s="69">
        <v>0</v>
      </c>
      <c r="BE2146" s="69">
        <v>59.194247658789848</v>
      </c>
      <c r="BF2146" s="69">
        <v>-59.194247658789848</v>
      </c>
      <c r="BG2146" s="69">
        <v>162657.9</v>
      </c>
      <c r="BH2146" s="69">
        <v>0</v>
      </c>
      <c r="BI2146" s="69">
        <v>-162657.9</v>
      </c>
      <c r="BJ2146" s="69">
        <v>5.0534384268848318E-6</v>
      </c>
      <c r="BK2146" s="69">
        <v>0</v>
      </c>
      <c r="BL2146" s="69">
        <v>62.994423143952595</v>
      </c>
      <c r="BM2146" s="69">
        <v>-62.994423143952595</v>
      </c>
      <c r="BN2146" s="69">
        <v>0</v>
      </c>
      <c r="BO2146" s="69">
        <v>1.25601904927618</v>
      </c>
      <c r="BP2146" s="69">
        <v>-1.25601904927618</v>
      </c>
      <c r="BQ2146" s="69">
        <v>1256.0190492761801</v>
      </c>
      <c r="BR2146" s="69">
        <v>-1256.0190492761801</v>
      </c>
      <c r="BS2146" s="69">
        <v>0</v>
      </c>
      <c r="BT2146" s="69">
        <v>0</v>
      </c>
      <c r="BU2146" s="69">
        <v>659.59509202453989</v>
      </c>
      <c r="BV2146" s="69">
        <v>0</v>
      </c>
    </row>
    <row r="2147" spans="1:74">
      <c r="A2147" s="113" t="s">
        <v>1059</v>
      </c>
      <c r="B2147" s="69" t="s">
        <v>421</v>
      </c>
      <c r="C2147" s="69" t="s">
        <v>428</v>
      </c>
      <c r="D2147" s="69" t="s">
        <v>429</v>
      </c>
      <c r="E2147" s="69" t="s">
        <v>428</v>
      </c>
      <c r="F2147" s="69">
        <v>0</v>
      </c>
      <c r="G2147" s="69">
        <v>0</v>
      </c>
      <c r="H2147" s="69">
        <v>14655</v>
      </c>
      <c r="I2147" s="69">
        <v>18</v>
      </c>
      <c r="J2147" s="69">
        <v>6</v>
      </c>
      <c r="K2147" s="69">
        <v>1259</v>
      </c>
      <c r="L2147" s="69">
        <v>961</v>
      </c>
      <c r="M2147" s="69">
        <v>11</v>
      </c>
      <c r="N2147" s="69">
        <v>0</v>
      </c>
      <c r="O2147" s="69">
        <v>0</v>
      </c>
      <c r="P2147" s="69">
        <v>11640.19</v>
      </c>
      <c r="Q2147" s="69">
        <v>444.09</v>
      </c>
      <c r="R2147" s="69">
        <v>0</v>
      </c>
      <c r="S2147" s="69">
        <v>0</v>
      </c>
      <c r="T2147" s="69">
        <v>0</v>
      </c>
      <c r="U2147" s="69">
        <v>0</v>
      </c>
      <c r="V2147" s="69">
        <v>0</v>
      </c>
      <c r="W2147" s="69">
        <v>0</v>
      </c>
      <c r="X2147" s="69">
        <v>0</v>
      </c>
      <c r="Y2147" s="69">
        <v>0</v>
      </c>
      <c r="Z2147" s="69">
        <v>0</v>
      </c>
      <c r="AA2147" s="69">
        <v>0</v>
      </c>
      <c r="AB2147" s="69">
        <v>0</v>
      </c>
      <c r="AC2147" s="69">
        <v>0</v>
      </c>
      <c r="AD2147" s="69">
        <v>0</v>
      </c>
      <c r="AE2147" s="69">
        <v>0</v>
      </c>
      <c r="AF2147" s="69">
        <v>5607083</v>
      </c>
      <c r="AG2147" s="69">
        <v>-5607083</v>
      </c>
      <c r="AH2147" s="69">
        <v>0</v>
      </c>
      <c r="AI2147" s="69">
        <v>0</v>
      </c>
      <c r="AJ2147" s="69">
        <v>12</v>
      </c>
      <c r="AK2147" s="69">
        <v>-12</v>
      </c>
      <c r="AL2147" s="69">
        <v>90250</v>
      </c>
      <c r="AM2147" s="69">
        <v>63349</v>
      </c>
      <c r="AN2147" s="69">
        <v>-90250</v>
      </c>
      <c r="AO2147" s="69">
        <v>30</v>
      </c>
      <c r="AP2147" s="69">
        <v>-30</v>
      </c>
      <c r="AQ2147" s="69">
        <v>6416970</v>
      </c>
      <c r="AR2147" s="69">
        <v>83794</v>
      </c>
      <c r="AS2147" s="69">
        <v>4199395</v>
      </c>
      <c r="AT2147" s="69">
        <v>122169</v>
      </c>
      <c r="AU2147" s="69">
        <v>0</v>
      </c>
      <c r="AV2147" s="69">
        <v>174</v>
      </c>
      <c r="AW2147" s="69">
        <v>0</v>
      </c>
      <c r="AX2147" s="69">
        <v>0</v>
      </c>
      <c r="AY2147" s="69">
        <v>0</v>
      </c>
      <c r="AZ2147" s="69">
        <v>0</v>
      </c>
      <c r="BA2147" s="69">
        <v>467256.91666666669</v>
      </c>
      <c r="BB2147" s="69">
        <v>0</v>
      </c>
      <c r="BC2147" s="69">
        <v>-467256.91666666669</v>
      </c>
      <c r="BD2147" s="69">
        <v>0</v>
      </c>
      <c r="BE2147" s="69">
        <v>62.128343490304708</v>
      </c>
      <c r="BF2147" s="69">
        <v>-62.128343490304708</v>
      </c>
      <c r="BG2147" s="69">
        <v>186902.76666666666</v>
      </c>
      <c r="BH2147" s="69">
        <v>0</v>
      </c>
      <c r="BI2147" s="69">
        <v>-186902.76666666666</v>
      </c>
      <c r="BJ2147" s="69">
        <v>4.675103670423892E-6</v>
      </c>
      <c r="BK2147" s="69">
        <v>0</v>
      </c>
      <c r="BL2147" s="69">
        <v>66.915089385874879</v>
      </c>
      <c r="BM2147" s="69">
        <v>-66.915089385874879</v>
      </c>
      <c r="BN2147" s="69">
        <v>0</v>
      </c>
      <c r="BO2147" s="69">
        <v>1.3352120960281184</v>
      </c>
      <c r="BP2147" s="69">
        <v>-1.3352120960281184</v>
      </c>
      <c r="BQ2147" s="69">
        <v>1335.2120960281184</v>
      </c>
      <c r="BR2147" s="69">
        <v>-1335.2120960281184</v>
      </c>
      <c r="BS2147" s="69">
        <v>0</v>
      </c>
      <c r="BT2147" s="69">
        <v>0</v>
      </c>
      <c r="BU2147" s="69">
        <v>702.12068965517244</v>
      </c>
      <c r="BV2147" s="69">
        <v>0</v>
      </c>
    </row>
    <row r="2148" spans="1:74">
      <c r="A2148" s="113" t="s">
        <v>1031</v>
      </c>
      <c r="B2148" s="69" t="s">
        <v>421</v>
      </c>
      <c r="C2148" s="69" t="s">
        <v>428</v>
      </c>
      <c r="D2148" s="69" t="s">
        <v>429</v>
      </c>
      <c r="E2148" s="69" t="s">
        <v>428</v>
      </c>
      <c r="F2148" s="69">
        <v>0</v>
      </c>
      <c r="G2148" s="69">
        <v>0</v>
      </c>
      <c r="H2148" s="69">
        <v>14313</v>
      </c>
      <c r="I2148" s="69">
        <v>18</v>
      </c>
      <c r="J2148" s="69">
        <v>8</v>
      </c>
      <c r="K2148" s="69">
        <v>1298</v>
      </c>
      <c r="L2148" s="69">
        <v>1004</v>
      </c>
      <c r="M2148" s="69">
        <v>8</v>
      </c>
      <c r="N2148" s="69">
        <v>0</v>
      </c>
      <c r="O2148" s="69">
        <v>0</v>
      </c>
      <c r="P2148" s="69">
        <v>11026.96</v>
      </c>
      <c r="Q2148" s="69">
        <v>596.38</v>
      </c>
      <c r="R2148" s="69">
        <v>0</v>
      </c>
      <c r="S2148" s="69">
        <v>0</v>
      </c>
      <c r="T2148" s="69">
        <v>0</v>
      </c>
      <c r="U2148" s="69">
        <v>0</v>
      </c>
      <c r="V2148" s="69">
        <v>0</v>
      </c>
      <c r="W2148" s="69">
        <v>0</v>
      </c>
      <c r="X2148" s="69">
        <v>0</v>
      </c>
      <c r="Y2148" s="69">
        <v>0</v>
      </c>
      <c r="Z2148" s="69">
        <v>0</v>
      </c>
      <c r="AA2148" s="69">
        <v>0</v>
      </c>
      <c r="AB2148" s="69">
        <v>0</v>
      </c>
      <c r="AC2148" s="69">
        <v>0</v>
      </c>
      <c r="AD2148" s="69">
        <v>0</v>
      </c>
      <c r="AE2148" s="69">
        <v>0</v>
      </c>
      <c r="AF2148" s="69">
        <v>6167465</v>
      </c>
      <c r="AG2148" s="69">
        <v>-6167465</v>
      </c>
      <c r="AH2148" s="69">
        <v>0</v>
      </c>
      <c r="AI2148" s="69">
        <v>0</v>
      </c>
      <c r="AJ2148" s="69">
        <v>12</v>
      </c>
      <c r="AK2148" s="69">
        <v>-12</v>
      </c>
      <c r="AL2148" s="69">
        <v>96476</v>
      </c>
      <c r="AM2148" s="69">
        <v>68439</v>
      </c>
      <c r="AN2148" s="69">
        <v>-96476</v>
      </c>
      <c r="AO2148" s="69">
        <v>31</v>
      </c>
      <c r="AP2148" s="69">
        <v>-31</v>
      </c>
      <c r="AQ2148" s="69">
        <v>6893903</v>
      </c>
      <c r="AR2148" s="69">
        <v>89093</v>
      </c>
      <c r="AS2148" s="69">
        <v>4516511</v>
      </c>
      <c r="AT2148" s="69">
        <v>136482</v>
      </c>
      <c r="AU2148" s="69">
        <v>0</v>
      </c>
      <c r="AV2148" s="69">
        <v>182</v>
      </c>
      <c r="AW2148" s="69">
        <v>0</v>
      </c>
      <c r="AX2148" s="69">
        <v>0</v>
      </c>
      <c r="AY2148" s="69">
        <v>0</v>
      </c>
      <c r="AZ2148" s="69">
        <v>0</v>
      </c>
      <c r="BA2148" s="69">
        <v>513955.41666666669</v>
      </c>
      <c r="BB2148" s="69">
        <v>0</v>
      </c>
      <c r="BC2148" s="69">
        <v>-513955.41666666669</v>
      </c>
      <c r="BD2148" s="69">
        <v>0</v>
      </c>
      <c r="BE2148" s="69">
        <v>63.927453459927861</v>
      </c>
      <c r="BF2148" s="69">
        <v>-63.927453459927861</v>
      </c>
      <c r="BG2148" s="69">
        <v>198950.48387096773</v>
      </c>
      <c r="BH2148" s="69">
        <v>0</v>
      </c>
      <c r="BI2148" s="69">
        <v>-198950.48387096773</v>
      </c>
      <c r="BJ2148" s="69">
        <v>4.4967270354688772E-6</v>
      </c>
      <c r="BK2148" s="69">
        <v>0</v>
      </c>
      <c r="BL2148" s="69">
        <v>69.225023290269718</v>
      </c>
      <c r="BM2148" s="69">
        <v>-69.225023290269718</v>
      </c>
      <c r="BN2148" s="69">
        <v>0</v>
      </c>
      <c r="BO2148" s="69">
        <v>1.3655374690773476</v>
      </c>
      <c r="BP2148" s="69">
        <v>-1.3655374690773476</v>
      </c>
      <c r="BQ2148" s="69">
        <v>1365.5374690773476</v>
      </c>
      <c r="BR2148" s="69">
        <v>-1365.5374690773476</v>
      </c>
      <c r="BS2148" s="69">
        <v>0</v>
      </c>
      <c r="BT2148" s="69">
        <v>0</v>
      </c>
      <c r="BU2148" s="69">
        <v>749.90109890109886</v>
      </c>
      <c r="BV2148" s="69">
        <v>0</v>
      </c>
    </row>
    <row r="2149" spans="1:74">
      <c r="A2149" s="113" t="s">
        <v>1032</v>
      </c>
      <c r="B2149" s="69" t="s">
        <v>421</v>
      </c>
      <c r="C2149" s="69" t="s">
        <v>428</v>
      </c>
      <c r="D2149" s="69" t="s">
        <v>429</v>
      </c>
      <c r="E2149" s="69" t="s">
        <v>428</v>
      </c>
      <c r="F2149" s="69">
        <v>0</v>
      </c>
      <c r="G2149" s="69">
        <v>0</v>
      </c>
      <c r="H2149" s="69">
        <v>13719</v>
      </c>
      <c r="I2149" s="69">
        <v>19</v>
      </c>
      <c r="J2149" s="69">
        <v>10</v>
      </c>
      <c r="K2149" s="69">
        <v>1240</v>
      </c>
      <c r="L2149" s="69">
        <v>956</v>
      </c>
      <c r="M2149" s="69">
        <v>13</v>
      </c>
      <c r="N2149" s="69">
        <v>0</v>
      </c>
      <c r="O2149" s="69">
        <v>0</v>
      </c>
      <c r="P2149" s="69">
        <v>11063.71</v>
      </c>
      <c r="Q2149" s="69">
        <v>351.77</v>
      </c>
      <c r="R2149" s="69">
        <v>0</v>
      </c>
      <c r="S2149" s="69">
        <v>0</v>
      </c>
      <c r="T2149" s="69">
        <v>0</v>
      </c>
      <c r="U2149" s="69">
        <v>0</v>
      </c>
      <c r="V2149" s="69">
        <v>0</v>
      </c>
      <c r="W2149" s="69">
        <v>0</v>
      </c>
      <c r="X2149" s="69">
        <v>0</v>
      </c>
      <c r="Y2149" s="69">
        <v>0</v>
      </c>
      <c r="Z2149" s="69">
        <v>0</v>
      </c>
      <c r="AA2149" s="69">
        <v>0</v>
      </c>
      <c r="AB2149" s="69">
        <v>0</v>
      </c>
      <c r="AC2149" s="69">
        <v>0</v>
      </c>
      <c r="AD2149" s="69">
        <v>0</v>
      </c>
      <c r="AE2149" s="69">
        <v>0</v>
      </c>
      <c r="AF2149" s="69">
        <v>6767952</v>
      </c>
      <c r="AG2149" s="69">
        <v>-6767952</v>
      </c>
      <c r="AH2149" s="69">
        <v>0</v>
      </c>
      <c r="AI2149" s="69">
        <v>0</v>
      </c>
      <c r="AJ2149" s="69">
        <v>12</v>
      </c>
      <c r="AK2149" s="69">
        <v>-12</v>
      </c>
      <c r="AL2149" s="69">
        <v>103360</v>
      </c>
      <c r="AM2149" s="69">
        <v>73777</v>
      </c>
      <c r="AN2149" s="69">
        <v>-103360</v>
      </c>
      <c r="AO2149" s="69">
        <v>33</v>
      </c>
      <c r="AP2149" s="69">
        <v>-33</v>
      </c>
      <c r="AQ2149" s="69">
        <v>7422460</v>
      </c>
      <c r="AR2149" s="69">
        <v>94604</v>
      </c>
      <c r="AS2149" s="69">
        <v>4871948</v>
      </c>
      <c r="AT2149" s="69">
        <v>150201</v>
      </c>
      <c r="AU2149" s="69">
        <v>0</v>
      </c>
      <c r="AV2149" s="69">
        <v>195</v>
      </c>
      <c r="AW2149" s="69">
        <v>0</v>
      </c>
      <c r="AX2149" s="69">
        <v>0</v>
      </c>
      <c r="AY2149" s="69">
        <v>0</v>
      </c>
      <c r="AZ2149" s="69">
        <v>0</v>
      </c>
      <c r="BA2149" s="69">
        <v>563996</v>
      </c>
      <c r="BB2149" s="69">
        <v>0</v>
      </c>
      <c r="BC2149" s="69">
        <v>-563996</v>
      </c>
      <c r="BD2149" s="69">
        <v>0</v>
      </c>
      <c r="BE2149" s="69">
        <v>65.479411764705887</v>
      </c>
      <c r="BF2149" s="69">
        <v>-65.479411764705887</v>
      </c>
      <c r="BG2149" s="69">
        <v>205089.45454545456</v>
      </c>
      <c r="BH2149" s="69">
        <v>0</v>
      </c>
      <c r="BI2149" s="69">
        <v>-205089.45454545456</v>
      </c>
      <c r="BJ2149" s="69">
        <v>4.4459653538045342E-6</v>
      </c>
      <c r="BK2149" s="69">
        <v>0</v>
      </c>
      <c r="BL2149" s="69">
        <v>71.53980804194326</v>
      </c>
      <c r="BM2149" s="69">
        <v>-71.53980804194326</v>
      </c>
      <c r="BN2149" s="69">
        <v>0</v>
      </c>
      <c r="BO2149" s="69">
        <v>1.3891675362709126</v>
      </c>
      <c r="BP2149" s="69">
        <v>-1.3891675362709126</v>
      </c>
      <c r="BQ2149" s="69">
        <v>1389.1675362709127</v>
      </c>
      <c r="BR2149" s="69">
        <v>-1389.1675362709127</v>
      </c>
      <c r="BS2149" s="69">
        <v>0</v>
      </c>
      <c r="BT2149" s="69">
        <v>0</v>
      </c>
      <c r="BU2149" s="69">
        <v>770.26153846153841</v>
      </c>
      <c r="BV2149" s="69">
        <v>0</v>
      </c>
    </row>
    <row r="2150" spans="1:74">
      <c r="A2150" s="113" t="s">
        <v>1033</v>
      </c>
      <c r="B2150" s="69" t="s">
        <v>421</v>
      </c>
      <c r="C2150" s="69" t="s">
        <v>428</v>
      </c>
      <c r="D2150" s="69" t="s">
        <v>429</v>
      </c>
      <c r="E2150" s="69" t="s">
        <v>428</v>
      </c>
      <c r="F2150" s="69">
        <v>0</v>
      </c>
      <c r="G2150" s="69">
        <v>0</v>
      </c>
      <c r="H2150" s="69">
        <v>13681</v>
      </c>
      <c r="I2150" s="69">
        <v>15</v>
      </c>
      <c r="J2150" s="69">
        <v>8</v>
      </c>
      <c r="K2150" s="69">
        <v>1268</v>
      </c>
      <c r="L2150" s="69">
        <v>986</v>
      </c>
      <c r="M2150" s="69">
        <v>9</v>
      </c>
      <c r="N2150" s="69">
        <v>0</v>
      </c>
      <c r="O2150" s="69">
        <v>0</v>
      </c>
      <c r="P2150" s="69">
        <v>10789.43</v>
      </c>
      <c r="Q2150" s="69">
        <v>506.7</v>
      </c>
      <c r="R2150" s="69">
        <v>0</v>
      </c>
      <c r="S2150" s="69">
        <v>0</v>
      </c>
      <c r="T2150" s="69">
        <v>0</v>
      </c>
      <c r="U2150" s="69">
        <v>0</v>
      </c>
      <c r="V2150" s="69">
        <v>0</v>
      </c>
      <c r="W2150" s="69">
        <v>0</v>
      </c>
      <c r="X2150" s="69">
        <v>0</v>
      </c>
      <c r="Y2150" s="69">
        <v>0</v>
      </c>
      <c r="Z2150" s="69">
        <v>0</v>
      </c>
      <c r="AA2150" s="69">
        <v>0</v>
      </c>
      <c r="AB2150" s="69">
        <v>0</v>
      </c>
      <c r="AC2150" s="69">
        <v>0</v>
      </c>
      <c r="AD2150" s="69">
        <v>0</v>
      </c>
      <c r="AE2150" s="69">
        <v>0</v>
      </c>
      <c r="AF2150" s="69">
        <v>7393920</v>
      </c>
      <c r="AG2150" s="69">
        <v>-7393920</v>
      </c>
      <c r="AH2150" s="69">
        <v>0</v>
      </c>
      <c r="AI2150" s="69">
        <v>0</v>
      </c>
      <c r="AJ2150" s="69">
        <v>13</v>
      </c>
      <c r="AK2150" s="69">
        <v>-13</v>
      </c>
      <c r="AL2150" s="69">
        <v>110692</v>
      </c>
      <c r="AM2150" s="69">
        <v>79310</v>
      </c>
      <c r="AN2150" s="69">
        <v>-110692</v>
      </c>
      <c r="AO2150" s="69">
        <v>34</v>
      </c>
      <c r="AP2150" s="69">
        <v>-34</v>
      </c>
      <c r="AQ2150" s="69">
        <v>8004663</v>
      </c>
      <c r="AR2150" s="69">
        <v>100338</v>
      </c>
      <c r="AS2150" s="69">
        <v>5262017</v>
      </c>
      <c r="AT2150" s="69">
        <v>163882</v>
      </c>
      <c r="AU2150" s="69">
        <v>0</v>
      </c>
      <c r="AV2150" s="69">
        <v>204</v>
      </c>
      <c r="AW2150" s="69">
        <v>0</v>
      </c>
      <c r="AX2150" s="69">
        <v>0</v>
      </c>
      <c r="AY2150" s="69">
        <v>0</v>
      </c>
      <c r="AZ2150" s="69">
        <v>0</v>
      </c>
      <c r="BA2150" s="69">
        <v>568763.07692307688</v>
      </c>
      <c r="BB2150" s="69">
        <v>0</v>
      </c>
      <c r="BC2150" s="69">
        <v>-568763.07692307688</v>
      </c>
      <c r="BD2150" s="69">
        <v>0</v>
      </c>
      <c r="BE2150" s="69">
        <v>66.79723918621039</v>
      </c>
      <c r="BF2150" s="69">
        <v>-66.79723918621039</v>
      </c>
      <c r="BG2150" s="69">
        <v>217468.23529411765</v>
      </c>
      <c r="BH2150" s="69">
        <v>0</v>
      </c>
      <c r="BI2150" s="69">
        <v>-217468.23529411765</v>
      </c>
      <c r="BJ2150" s="69">
        <v>4.2475242243177511E-6</v>
      </c>
      <c r="BK2150" s="69">
        <v>0</v>
      </c>
      <c r="BL2150" s="69">
        <v>73.690127369491123</v>
      </c>
      <c r="BM2150" s="69">
        <v>-73.690127369491123</v>
      </c>
      <c r="BN2150" s="69">
        <v>0</v>
      </c>
      <c r="BO2150" s="69">
        <v>1.4051493942341882</v>
      </c>
      <c r="BP2150" s="69">
        <v>-1.4051493942341882</v>
      </c>
      <c r="BQ2150" s="69">
        <v>1405.1493942341881</v>
      </c>
      <c r="BR2150" s="69">
        <v>-1405.1493942341881</v>
      </c>
      <c r="BS2150" s="69">
        <v>0</v>
      </c>
      <c r="BT2150" s="69">
        <v>0</v>
      </c>
      <c r="BU2150" s="69">
        <v>803.34313725490199</v>
      </c>
      <c r="BV2150" s="69">
        <v>0</v>
      </c>
    </row>
    <row r="2151" spans="1:74">
      <c r="A2151" s="113" t="s">
        <v>1034</v>
      </c>
      <c r="B2151" s="69" t="s">
        <v>421</v>
      </c>
      <c r="C2151" s="69" t="s">
        <v>428</v>
      </c>
      <c r="D2151" s="69" t="s">
        <v>429</v>
      </c>
      <c r="E2151" s="69" t="s">
        <v>428</v>
      </c>
      <c r="F2151" s="69">
        <v>0</v>
      </c>
      <c r="G2151" s="69">
        <v>0</v>
      </c>
      <c r="H2151" s="69">
        <v>13161</v>
      </c>
      <c r="I2151" s="69">
        <v>11</v>
      </c>
      <c r="J2151" s="69">
        <v>7</v>
      </c>
      <c r="K2151" s="69">
        <v>1270</v>
      </c>
      <c r="L2151" s="69">
        <v>976</v>
      </c>
      <c r="M2151" s="69">
        <v>7</v>
      </c>
      <c r="N2151" s="69">
        <v>0</v>
      </c>
      <c r="O2151" s="69">
        <v>0</v>
      </c>
      <c r="P2151" s="69">
        <v>10362.99</v>
      </c>
      <c r="Q2151" s="69">
        <v>626.71</v>
      </c>
      <c r="R2151" s="69">
        <v>0</v>
      </c>
      <c r="S2151" s="69">
        <v>0</v>
      </c>
      <c r="T2151" s="69">
        <v>0</v>
      </c>
      <c r="U2151" s="69">
        <v>0</v>
      </c>
      <c r="V2151" s="69">
        <v>0</v>
      </c>
      <c r="W2151" s="69">
        <v>0</v>
      </c>
      <c r="X2151" s="69">
        <v>0</v>
      </c>
      <c r="Y2151" s="69">
        <v>0</v>
      </c>
      <c r="Z2151" s="69">
        <v>0</v>
      </c>
      <c r="AA2151" s="69">
        <v>0</v>
      </c>
      <c r="AB2151" s="69">
        <v>0</v>
      </c>
      <c r="AC2151" s="69">
        <v>0</v>
      </c>
      <c r="AD2151" s="69">
        <v>0</v>
      </c>
      <c r="AE2151" s="69">
        <v>0</v>
      </c>
      <c r="AF2151" s="69">
        <v>8049796</v>
      </c>
      <c r="AG2151" s="69">
        <v>-8049796</v>
      </c>
      <c r="AH2151" s="69">
        <v>0</v>
      </c>
      <c r="AI2151" s="69">
        <v>0</v>
      </c>
      <c r="AJ2151" s="69">
        <v>14</v>
      </c>
      <c r="AK2151" s="69">
        <v>-14</v>
      </c>
      <c r="AL2151" s="69">
        <v>118361</v>
      </c>
      <c r="AM2151" s="69">
        <v>85349</v>
      </c>
      <c r="AN2151" s="69">
        <v>-118361</v>
      </c>
      <c r="AO2151" s="69">
        <v>37</v>
      </c>
      <c r="AP2151" s="69">
        <v>-37</v>
      </c>
      <c r="AQ2151" s="69">
        <v>8676573</v>
      </c>
      <c r="AR2151" s="69">
        <v>106579</v>
      </c>
      <c r="AS2151" s="69">
        <v>5701483</v>
      </c>
      <c r="AT2151" s="69">
        <v>177043</v>
      </c>
      <c r="AU2151" s="69">
        <v>0</v>
      </c>
      <c r="AV2151" s="69">
        <v>211</v>
      </c>
      <c r="AW2151" s="69">
        <v>0</v>
      </c>
      <c r="AX2151" s="69">
        <v>0</v>
      </c>
      <c r="AY2151" s="69">
        <v>0</v>
      </c>
      <c r="AZ2151" s="69">
        <v>0</v>
      </c>
      <c r="BA2151" s="69">
        <v>574985.42857142852</v>
      </c>
      <c r="BB2151" s="69">
        <v>0</v>
      </c>
      <c r="BC2151" s="69">
        <v>-574985.42857142852</v>
      </c>
      <c r="BD2151" s="69">
        <v>0</v>
      </c>
      <c r="BE2151" s="69">
        <v>68.010544013653146</v>
      </c>
      <c r="BF2151" s="69">
        <v>-68.010544013653146</v>
      </c>
      <c r="BG2151" s="69">
        <v>217562.05405405405</v>
      </c>
      <c r="BH2151" s="69">
        <v>0</v>
      </c>
      <c r="BI2151" s="69">
        <v>-217562.05405405405</v>
      </c>
      <c r="BJ2151" s="69">
        <v>4.2643564457995107E-6</v>
      </c>
      <c r="BK2151" s="69">
        <v>0</v>
      </c>
      <c r="BL2151" s="69">
        <v>75.528912825228232</v>
      </c>
      <c r="BM2151" s="69">
        <v>-75.528912825228232</v>
      </c>
      <c r="BN2151" s="69">
        <v>0</v>
      </c>
      <c r="BO2151" s="69">
        <v>1.411877576413014</v>
      </c>
      <c r="BP2151" s="69">
        <v>-1.411877576413014</v>
      </c>
      <c r="BQ2151" s="69">
        <v>1411.8775764130141</v>
      </c>
      <c r="BR2151" s="69">
        <v>-1411.8775764130141</v>
      </c>
      <c r="BS2151" s="69">
        <v>0</v>
      </c>
      <c r="BT2151" s="69">
        <v>0</v>
      </c>
      <c r="BU2151" s="69">
        <v>839.06635071090045</v>
      </c>
      <c r="BV2151" s="69">
        <v>0</v>
      </c>
    </row>
    <row r="2152" spans="1:74">
      <c r="A2152" s="113" t="s">
        <v>1035</v>
      </c>
      <c r="B2152" s="69" t="s">
        <v>421</v>
      </c>
      <c r="C2152" s="69" t="s">
        <v>428</v>
      </c>
      <c r="D2152" s="69" t="s">
        <v>429</v>
      </c>
      <c r="E2152" s="69" t="s">
        <v>428</v>
      </c>
      <c r="F2152" s="69">
        <v>0</v>
      </c>
      <c r="G2152" s="69">
        <v>0</v>
      </c>
      <c r="H2152" s="69">
        <v>14227</v>
      </c>
      <c r="I2152" s="69">
        <v>5</v>
      </c>
      <c r="J2152" s="69">
        <v>2</v>
      </c>
      <c r="K2152" s="69">
        <v>1295</v>
      </c>
      <c r="L2152" s="69">
        <v>1005</v>
      </c>
      <c r="M2152" s="69">
        <v>3</v>
      </c>
      <c r="N2152" s="69">
        <v>0</v>
      </c>
      <c r="O2152" s="69">
        <v>0</v>
      </c>
      <c r="P2152" s="69">
        <v>10986.1</v>
      </c>
      <c r="Q2152" s="69">
        <v>1580.78</v>
      </c>
      <c r="R2152" s="69">
        <v>0</v>
      </c>
      <c r="S2152" s="69">
        <v>0</v>
      </c>
      <c r="T2152" s="69">
        <v>0</v>
      </c>
      <c r="U2152" s="69">
        <v>0</v>
      </c>
      <c r="V2152" s="69">
        <v>0</v>
      </c>
      <c r="W2152" s="69">
        <v>0</v>
      </c>
      <c r="X2152" s="69">
        <v>0</v>
      </c>
      <c r="Y2152" s="69">
        <v>0</v>
      </c>
      <c r="Z2152" s="69">
        <v>0</v>
      </c>
      <c r="AA2152" s="69">
        <v>0</v>
      </c>
      <c r="AB2152" s="69">
        <v>0</v>
      </c>
      <c r="AC2152" s="69">
        <v>0</v>
      </c>
      <c r="AD2152" s="69">
        <v>0</v>
      </c>
      <c r="AE2152" s="69">
        <v>0</v>
      </c>
      <c r="AF2152" s="69">
        <v>8709964</v>
      </c>
      <c r="AG2152" s="69">
        <v>-8709964</v>
      </c>
      <c r="AH2152" s="69">
        <v>0</v>
      </c>
      <c r="AI2152" s="69">
        <v>0</v>
      </c>
      <c r="AJ2152" s="69">
        <v>14</v>
      </c>
      <c r="AK2152" s="69">
        <v>-14</v>
      </c>
      <c r="AL2152" s="69">
        <v>125760</v>
      </c>
      <c r="AM2152" s="69">
        <v>91402</v>
      </c>
      <c r="AN2152" s="69">
        <v>-125760</v>
      </c>
      <c r="AO2152" s="69">
        <v>37</v>
      </c>
      <c r="AP2152" s="69">
        <v>-37</v>
      </c>
      <c r="AQ2152" s="69">
        <v>9319263</v>
      </c>
      <c r="AR2152" s="69">
        <v>112815</v>
      </c>
      <c r="AS2152" s="69">
        <v>6123850</v>
      </c>
      <c r="AT2152" s="69">
        <v>191270</v>
      </c>
      <c r="AU2152" s="69">
        <v>0</v>
      </c>
      <c r="AV2152" s="69">
        <v>214</v>
      </c>
      <c r="AW2152" s="69">
        <v>0</v>
      </c>
      <c r="AX2152" s="69">
        <v>0</v>
      </c>
      <c r="AY2152" s="69">
        <v>0</v>
      </c>
      <c r="AZ2152" s="69">
        <v>0</v>
      </c>
      <c r="BA2152" s="69">
        <v>622140.28571428568</v>
      </c>
      <c r="BB2152" s="69">
        <v>0</v>
      </c>
      <c r="BC2152" s="69">
        <v>-622140.28571428568</v>
      </c>
      <c r="BD2152" s="69">
        <v>0</v>
      </c>
      <c r="BE2152" s="69">
        <v>69.25861959287532</v>
      </c>
      <c r="BF2152" s="69">
        <v>-69.25861959287532</v>
      </c>
      <c r="BG2152" s="69">
        <v>235404.43243243243</v>
      </c>
      <c r="BH2152" s="69">
        <v>0</v>
      </c>
      <c r="BI2152" s="69">
        <v>-235404.43243243243</v>
      </c>
      <c r="BJ2152" s="69">
        <v>3.9702710396734162E-6</v>
      </c>
      <c r="BK2152" s="69">
        <v>0</v>
      </c>
      <c r="BL2152" s="69">
        <v>77.205726188893323</v>
      </c>
      <c r="BM2152" s="69">
        <v>-77.205726188893323</v>
      </c>
      <c r="BN2152" s="69">
        <v>0</v>
      </c>
      <c r="BO2152" s="69">
        <v>1.4223019832295043</v>
      </c>
      <c r="BP2152" s="69">
        <v>-1.4223019832295043</v>
      </c>
      <c r="BQ2152" s="69">
        <v>1422.3019832295042</v>
      </c>
      <c r="BR2152" s="69">
        <v>-1422.3019832295042</v>
      </c>
      <c r="BS2152" s="69">
        <v>0</v>
      </c>
      <c r="BT2152" s="69">
        <v>0</v>
      </c>
      <c r="BU2152" s="69">
        <v>893.78504672897191</v>
      </c>
      <c r="BV2152" s="69">
        <v>0</v>
      </c>
    </row>
    <row r="2153" spans="1:74">
      <c r="A2153" s="113" t="s">
        <v>1036</v>
      </c>
      <c r="B2153" s="69" t="s">
        <v>421</v>
      </c>
      <c r="C2153" s="69" t="s">
        <v>428</v>
      </c>
      <c r="D2153" s="69" t="s">
        <v>429</v>
      </c>
      <c r="E2153" s="69" t="s">
        <v>428</v>
      </c>
      <c r="F2153" s="69">
        <v>0</v>
      </c>
      <c r="G2153" s="69">
        <v>0</v>
      </c>
      <c r="H2153" s="69">
        <v>15152</v>
      </c>
      <c r="I2153" s="69">
        <v>8</v>
      </c>
      <c r="J2153" s="69">
        <v>4</v>
      </c>
      <c r="K2153" s="69">
        <v>1264</v>
      </c>
      <c r="L2153" s="69">
        <v>946</v>
      </c>
      <c r="M2153" s="69">
        <v>6</v>
      </c>
      <c r="N2153" s="69">
        <v>0</v>
      </c>
      <c r="O2153" s="69">
        <v>0</v>
      </c>
      <c r="P2153" s="69">
        <v>11987.34</v>
      </c>
      <c r="Q2153" s="69">
        <v>841.78</v>
      </c>
      <c r="R2153" s="69">
        <v>0</v>
      </c>
      <c r="S2153" s="69">
        <v>0</v>
      </c>
      <c r="T2153" s="69">
        <v>0</v>
      </c>
      <c r="U2153" s="69">
        <v>0</v>
      </c>
      <c r="V2153" s="69">
        <v>0</v>
      </c>
      <c r="W2153" s="69">
        <v>0</v>
      </c>
      <c r="X2153" s="69">
        <v>0</v>
      </c>
      <c r="Y2153" s="69">
        <v>0</v>
      </c>
      <c r="Z2153" s="69">
        <v>0</v>
      </c>
      <c r="AA2153" s="69">
        <v>0</v>
      </c>
      <c r="AB2153" s="69">
        <v>0</v>
      </c>
      <c r="AC2153" s="69">
        <v>0</v>
      </c>
      <c r="AD2153" s="69">
        <v>0</v>
      </c>
      <c r="AE2153" s="69">
        <v>0</v>
      </c>
      <c r="AF2153" s="69">
        <v>9322143</v>
      </c>
      <c r="AG2153" s="69">
        <v>-9322143</v>
      </c>
      <c r="AH2153" s="69">
        <v>0</v>
      </c>
      <c r="AI2153" s="69">
        <v>0</v>
      </c>
      <c r="AJ2153" s="69">
        <v>15</v>
      </c>
      <c r="AK2153" s="69">
        <v>-15</v>
      </c>
      <c r="AL2153" s="69">
        <v>133636</v>
      </c>
      <c r="AM2153" s="69">
        <v>96655</v>
      </c>
      <c r="AN2153" s="69">
        <v>-133636</v>
      </c>
      <c r="AO2153" s="69">
        <v>39</v>
      </c>
      <c r="AP2153" s="69">
        <v>-39</v>
      </c>
      <c r="AQ2153" s="69">
        <v>9986698</v>
      </c>
      <c r="AR2153" s="69">
        <v>118289</v>
      </c>
      <c r="AS2153" s="69">
        <v>6570054</v>
      </c>
      <c r="AT2153" s="69">
        <v>206422</v>
      </c>
      <c r="AU2153" s="69">
        <v>0</v>
      </c>
      <c r="AV2153" s="69">
        <v>220</v>
      </c>
      <c r="AW2153" s="69">
        <v>0</v>
      </c>
      <c r="AX2153" s="69">
        <v>0</v>
      </c>
      <c r="AY2153" s="69">
        <v>0</v>
      </c>
      <c r="AZ2153" s="69">
        <v>0</v>
      </c>
      <c r="BA2153" s="69">
        <v>621476.19999999995</v>
      </c>
      <c r="BB2153" s="69">
        <v>0</v>
      </c>
      <c r="BC2153" s="69">
        <v>-621476.19999999995</v>
      </c>
      <c r="BD2153" s="69">
        <v>0</v>
      </c>
      <c r="BE2153" s="69">
        <v>69.757722469993112</v>
      </c>
      <c r="BF2153" s="69">
        <v>-69.757722469993112</v>
      </c>
      <c r="BG2153" s="69">
        <v>239029.30769230769</v>
      </c>
      <c r="BH2153" s="69">
        <v>0</v>
      </c>
      <c r="BI2153" s="69">
        <v>-239029.30769230769</v>
      </c>
      <c r="BJ2153" s="69">
        <v>3.905194689976607E-6</v>
      </c>
      <c r="BK2153" s="69">
        <v>0</v>
      </c>
      <c r="BL2153" s="69">
        <v>78.808198564532631</v>
      </c>
      <c r="BM2153" s="69">
        <v>-78.808198564532631</v>
      </c>
      <c r="BN2153" s="69">
        <v>0</v>
      </c>
      <c r="BO2153" s="69">
        <v>1.4188837717315566</v>
      </c>
      <c r="BP2153" s="69">
        <v>-1.4188837717315566</v>
      </c>
      <c r="BQ2153" s="69">
        <v>1418.8837717315566</v>
      </c>
      <c r="BR2153" s="69">
        <v>-1418.8837717315566</v>
      </c>
      <c r="BS2153" s="69">
        <v>0</v>
      </c>
      <c r="BT2153" s="69">
        <v>0</v>
      </c>
      <c r="BU2153" s="69">
        <v>938.28181818181815</v>
      </c>
      <c r="BV2153" s="69">
        <v>0</v>
      </c>
    </row>
    <row r="2154" spans="1:74">
      <c r="A2154" s="113" t="s">
        <v>1037</v>
      </c>
      <c r="B2154" s="69" t="s">
        <v>421</v>
      </c>
      <c r="C2154" s="69" t="s">
        <v>428</v>
      </c>
      <c r="D2154" s="69" t="s">
        <v>429</v>
      </c>
      <c r="E2154" s="69" t="s">
        <v>428</v>
      </c>
      <c r="F2154" s="69">
        <v>0</v>
      </c>
      <c r="G2154" s="69">
        <v>0</v>
      </c>
      <c r="H2154" s="69">
        <v>14666</v>
      </c>
      <c r="I2154" s="69">
        <v>9</v>
      </c>
      <c r="J2154" s="69">
        <v>5</v>
      </c>
      <c r="K2154" s="69">
        <v>1232</v>
      </c>
      <c r="L2154" s="69">
        <v>967</v>
      </c>
      <c r="M2154" s="69">
        <v>7</v>
      </c>
      <c r="N2154" s="69">
        <v>0</v>
      </c>
      <c r="O2154" s="69">
        <v>1</v>
      </c>
      <c r="P2154" s="69">
        <v>11904.22</v>
      </c>
      <c r="Q2154" s="69">
        <v>666.64</v>
      </c>
      <c r="R2154" s="69">
        <v>0</v>
      </c>
      <c r="S2154" s="69">
        <v>0</v>
      </c>
      <c r="T2154" s="69">
        <v>0</v>
      </c>
      <c r="U2154" s="69">
        <v>0</v>
      </c>
      <c r="V2154" s="69">
        <v>0</v>
      </c>
      <c r="W2154" s="69">
        <v>0</v>
      </c>
      <c r="X2154" s="69">
        <v>0</v>
      </c>
      <c r="Y2154" s="69">
        <v>0</v>
      </c>
      <c r="Z2154" s="69">
        <v>0</v>
      </c>
      <c r="AA2154" s="69">
        <v>0</v>
      </c>
      <c r="AB2154" s="69">
        <v>0</v>
      </c>
      <c r="AC2154" s="69">
        <v>0</v>
      </c>
      <c r="AD2154" s="69">
        <v>0</v>
      </c>
      <c r="AE2154" s="69">
        <v>0</v>
      </c>
      <c r="AF2154" s="69">
        <v>9898781</v>
      </c>
      <c r="AG2154" s="69">
        <v>-9898781</v>
      </c>
      <c r="AH2154" s="69">
        <v>0</v>
      </c>
      <c r="AI2154" s="69">
        <v>0</v>
      </c>
      <c r="AJ2154" s="69">
        <v>18</v>
      </c>
      <c r="AK2154" s="69">
        <v>-18</v>
      </c>
      <c r="AL2154" s="69">
        <v>139599</v>
      </c>
      <c r="AM2154" s="69">
        <v>100472</v>
      </c>
      <c r="AN2154" s="69">
        <v>-139599</v>
      </c>
      <c r="AO2154" s="69">
        <v>40</v>
      </c>
      <c r="AP2154" s="69">
        <v>-40</v>
      </c>
      <c r="AQ2154" s="69">
        <v>10607302</v>
      </c>
      <c r="AR2154" s="69">
        <v>122415</v>
      </c>
      <c r="AS2154" s="69">
        <v>7055773</v>
      </c>
      <c r="AT2154" s="69">
        <v>221088</v>
      </c>
      <c r="AU2154" s="69">
        <v>0</v>
      </c>
      <c r="AV2154" s="69">
        <v>227</v>
      </c>
      <c r="AW2154" s="69">
        <v>0</v>
      </c>
      <c r="AX2154" s="69">
        <v>0</v>
      </c>
      <c r="AY2154" s="69">
        <v>0</v>
      </c>
      <c r="AZ2154" s="69">
        <v>0</v>
      </c>
      <c r="BA2154" s="69">
        <v>549932.27777777775</v>
      </c>
      <c r="BB2154" s="69">
        <v>0</v>
      </c>
      <c r="BC2154" s="69">
        <v>-549932.27777777775</v>
      </c>
      <c r="BD2154" s="69">
        <v>0</v>
      </c>
      <c r="BE2154" s="69">
        <v>70.908681294278608</v>
      </c>
      <c r="BF2154" s="69">
        <v>-70.908681294278608</v>
      </c>
      <c r="BG2154" s="69">
        <v>247469.52499999999</v>
      </c>
      <c r="BH2154" s="69">
        <v>0</v>
      </c>
      <c r="BI2154" s="69">
        <v>-247469.52499999999</v>
      </c>
      <c r="BJ2154" s="69">
        <v>3.7709871935389412E-6</v>
      </c>
      <c r="BK2154" s="69">
        <v>0</v>
      </c>
      <c r="BL2154" s="69">
        <v>80.862484172691254</v>
      </c>
      <c r="BM2154" s="69">
        <v>-80.862484172691254</v>
      </c>
      <c r="BN2154" s="69">
        <v>0</v>
      </c>
      <c r="BO2154" s="69">
        <v>1.4029335977787267</v>
      </c>
      <c r="BP2154" s="69">
        <v>-1.4029335977787267</v>
      </c>
      <c r="BQ2154" s="69">
        <v>1402.9335977787268</v>
      </c>
      <c r="BR2154" s="69">
        <v>-1402.9335977787268</v>
      </c>
      <c r="BS2154" s="69">
        <v>0</v>
      </c>
      <c r="BT2154" s="69">
        <v>0</v>
      </c>
      <c r="BU2154" s="69">
        <v>973.95594713656385</v>
      </c>
      <c r="BV2154" s="69">
        <v>0</v>
      </c>
    </row>
    <row r="2155" spans="1:74">
      <c r="A2155" s="113" t="s">
        <v>1038</v>
      </c>
      <c r="B2155" s="69" t="s">
        <v>421</v>
      </c>
      <c r="C2155" s="69" t="s">
        <v>428</v>
      </c>
      <c r="D2155" s="69" t="s">
        <v>429</v>
      </c>
      <c r="E2155" s="69" t="s">
        <v>428</v>
      </c>
      <c r="F2155" s="69">
        <v>0</v>
      </c>
      <c r="G2155" s="69">
        <v>0</v>
      </c>
      <c r="H2155" s="69">
        <v>14432</v>
      </c>
      <c r="I2155" s="69">
        <v>10</v>
      </c>
      <c r="J2155" s="69">
        <v>5</v>
      </c>
      <c r="K2155" s="69">
        <v>1346</v>
      </c>
      <c r="L2155" s="69">
        <v>937</v>
      </c>
      <c r="M2155" s="69">
        <v>6</v>
      </c>
      <c r="N2155" s="69">
        <v>0</v>
      </c>
      <c r="O2155" s="69">
        <v>0</v>
      </c>
      <c r="P2155" s="69">
        <v>10722.14</v>
      </c>
      <c r="Q2155" s="69">
        <v>801.78</v>
      </c>
      <c r="R2155" s="69">
        <v>0</v>
      </c>
      <c r="S2155" s="69">
        <v>0</v>
      </c>
      <c r="T2155" s="69">
        <v>0</v>
      </c>
      <c r="U2155" s="69">
        <v>0</v>
      </c>
      <c r="V2155" s="69">
        <v>0</v>
      </c>
      <c r="W2155" s="69">
        <v>0</v>
      </c>
      <c r="X2155" s="69">
        <v>0</v>
      </c>
      <c r="Y2155" s="69">
        <v>0</v>
      </c>
      <c r="Z2155" s="69">
        <v>0</v>
      </c>
      <c r="AA2155" s="69">
        <v>0</v>
      </c>
      <c r="AB2155" s="69">
        <v>0</v>
      </c>
      <c r="AC2155" s="69">
        <v>0</v>
      </c>
      <c r="AD2155" s="69">
        <v>0</v>
      </c>
      <c r="AE2155" s="69">
        <v>0</v>
      </c>
      <c r="AF2155" s="69">
        <v>10561727</v>
      </c>
      <c r="AG2155" s="69">
        <v>-10561727</v>
      </c>
      <c r="AH2155" s="69">
        <v>0</v>
      </c>
      <c r="AI2155" s="69">
        <v>0</v>
      </c>
      <c r="AJ2155" s="69">
        <v>19</v>
      </c>
      <c r="AK2155" s="69">
        <v>-19</v>
      </c>
      <c r="AL2155" s="69">
        <v>147079</v>
      </c>
      <c r="AM2155" s="69">
        <v>104606</v>
      </c>
      <c r="AN2155" s="69">
        <v>-147079</v>
      </c>
      <c r="AO2155" s="69">
        <v>42</v>
      </c>
      <c r="AP2155" s="69">
        <v>-42</v>
      </c>
      <c r="AQ2155" s="69">
        <v>11314694</v>
      </c>
      <c r="AR2155" s="69">
        <v>126872</v>
      </c>
      <c r="AS2155" s="69">
        <v>7606315</v>
      </c>
      <c r="AT2155" s="69">
        <v>235520</v>
      </c>
      <c r="AU2155" s="69">
        <v>0</v>
      </c>
      <c r="AV2155" s="69">
        <v>233</v>
      </c>
      <c r="AW2155" s="69">
        <v>0</v>
      </c>
      <c r="AX2155" s="69">
        <v>0</v>
      </c>
      <c r="AY2155" s="69">
        <v>0</v>
      </c>
      <c r="AZ2155" s="69">
        <v>0</v>
      </c>
      <c r="BA2155" s="69">
        <v>555880.36842105258</v>
      </c>
      <c r="BB2155" s="69">
        <v>0</v>
      </c>
      <c r="BC2155" s="69">
        <v>-555880.36842105258</v>
      </c>
      <c r="BD2155" s="69">
        <v>0</v>
      </c>
      <c r="BE2155" s="69">
        <v>71.809891282915984</v>
      </c>
      <c r="BF2155" s="69">
        <v>-71.809891282915984</v>
      </c>
      <c r="BG2155" s="69">
        <v>251469.69047619047</v>
      </c>
      <c r="BH2155" s="69">
        <v>0</v>
      </c>
      <c r="BI2155" s="69">
        <v>-251469.69047619047</v>
      </c>
      <c r="BJ2155" s="69">
        <v>3.7119872618738077E-6</v>
      </c>
      <c r="BK2155" s="69">
        <v>0</v>
      </c>
      <c r="BL2155" s="69">
        <v>83.247107320764229</v>
      </c>
      <c r="BM2155" s="69">
        <v>-83.247107320764229</v>
      </c>
      <c r="BN2155" s="69">
        <v>0</v>
      </c>
      <c r="BO2155" s="69">
        <v>1.3885471479947911</v>
      </c>
      <c r="BP2155" s="69">
        <v>-1.3885471479947911</v>
      </c>
      <c r="BQ2155" s="69">
        <v>1388.547147994791</v>
      </c>
      <c r="BR2155" s="69">
        <v>-1388.547147994791</v>
      </c>
      <c r="BS2155" s="69">
        <v>0</v>
      </c>
      <c r="BT2155" s="69">
        <v>0</v>
      </c>
      <c r="BU2155" s="69">
        <v>1010.8154506437768</v>
      </c>
      <c r="BV2155" s="69">
        <v>0</v>
      </c>
    </row>
    <row r="2156" spans="1:74">
      <c r="A2156" s="113" t="s">
        <v>1039</v>
      </c>
      <c r="B2156" s="69" t="s">
        <v>421</v>
      </c>
      <c r="C2156" s="69" t="s">
        <v>428</v>
      </c>
      <c r="D2156" s="69" t="s">
        <v>429</v>
      </c>
      <c r="E2156" s="69" t="s">
        <v>428</v>
      </c>
      <c r="F2156" s="69">
        <v>0</v>
      </c>
      <c r="G2156" s="69">
        <v>0</v>
      </c>
      <c r="H2156" s="69">
        <v>13648</v>
      </c>
      <c r="I2156" s="69">
        <v>10</v>
      </c>
      <c r="J2156" s="69">
        <v>5</v>
      </c>
      <c r="K2156" s="69">
        <v>1649</v>
      </c>
      <c r="L2156" s="69">
        <v>910</v>
      </c>
      <c r="M2156" s="69">
        <v>7</v>
      </c>
      <c r="N2156" s="69">
        <v>0</v>
      </c>
      <c r="O2156" s="69">
        <v>0</v>
      </c>
      <c r="P2156" s="69">
        <v>8276.5300000000007</v>
      </c>
      <c r="Q2156" s="69">
        <v>649.9</v>
      </c>
      <c r="R2156" s="69">
        <v>0</v>
      </c>
      <c r="S2156" s="69">
        <v>0</v>
      </c>
      <c r="T2156" s="69">
        <v>0</v>
      </c>
      <c r="U2156" s="69">
        <v>0</v>
      </c>
      <c r="V2156" s="69">
        <v>0</v>
      </c>
      <c r="W2156" s="69">
        <v>0</v>
      </c>
      <c r="X2156" s="69">
        <v>0</v>
      </c>
      <c r="Y2156" s="69">
        <v>0</v>
      </c>
      <c r="Z2156" s="69">
        <v>0</v>
      </c>
      <c r="AA2156" s="69">
        <v>0</v>
      </c>
      <c r="AB2156" s="69">
        <v>0</v>
      </c>
      <c r="AC2156" s="69">
        <v>0</v>
      </c>
      <c r="AD2156" s="69">
        <v>0</v>
      </c>
      <c r="AE2156" s="69">
        <v>0</v>
      </c>
      <c r="AF2156" s="69">
        <v>11203644</v>
      </c>
      <c r="AG2156" s="69">
        <v>-11203644</v>
      </c>
      <c r="AH2156" s="69">
        <v>0</v>
      </c>
      <c r="AI2156" s="69">
        <v>0</v>
      </c>
      <c r="AJ2156" s="69">
        <v>20</v>
      </c>
      <c r="AK2156" s="69">
        <v>-20</v>
      </c>
      <c r="AL2156" s="69">
        <v>154560</v>
      </c>
      <c r="AM2156" s="69">
        <v>108631</v>
      </c>
      <c r="AN2156" s="69">
        <v>-154560</v>
      </c>
      <c r="AO2156" s="69">
        <v>52</v>
      </c>
      <c r="AP2156" s="69">
        <v>-52</v>
      </c>
      <c r="AQ2156" s="69">
        <v>11944551</v>
      </c>
      <c r="AR2156" s="69">
        <v>131249</v>
      </c>
      <c r="AS2156" s="69">
        <v>8092660</v>
      </c>
      <c r="AT2156" s="69">
        <v>249168</v>
      </c>
      <c r="AU2156" s="69">
        <v>0</v>
      </c>
      <c r="AV2156" s="69">
        <v>240</v>
      </c>
      <c r="AW2156" s="69">
        <v>0</v>
      </c>
      <c r="AX2156" s="69">
        <v>0</v>
      </c>
      <c r="AY2156" s="69">
        <v>0</v>
      </c>
      <c r="AZ2156" s="69">
        <v>0</v>
      </c>
      <c r="BA2156" s="69">
        <v>560182.19999999995</v>
      </c>
      <c r="BB2156" s="69">
        <v>0</v>
      </c>
      <c r="BC2156" s="69">
        <v>-560182.19999999995</v>
      </c>
      <c r="BD2156" s="69">
        <v>0</v>
      </c>
      <c r="BE2156" s="69">
        <v>72.487344720496893</v>
      </c>
      <c r="BF2156" s="69">
        <v>-72.487344720496893</v>
      </c>
      <c r="BG2156" s="69">
        <v>215454.69230769231</v>
      </c>
      <c r="BH2156" s="69">
        <v>0</v>
      </c>
      <c r="BI2156" s="69">
        <v>-215454.69230769231</v>
      </c>
      <c r="BJ2156" s="69">
        <v>4.353449535273448E-6</v>
      </c>
      <c r="BK2156" s="69">
        <v>0</v>
      </c>
      <c r="BL2156" s="69">
        <v>85.361747518076328</v>
      </c>
      <c r="BM2156" s="69">
        <v>-85.361747518076328</v>
      </c>
      <c r="BN2156" s="69">
        <v>0</v>
      </c>
      <c r="BO2156" s="69">
        <v>1.3844204501362964</v>
      </c>
      <c r="BP2156" s="69">
        <v>-1.3844204501362964</v>
      </c>
      <c r="BQ2156" s="69">
        <v>1384.4204501362965</v>
      </c>
      <c r="BR2156" s="69">
        <v>-1384.4204501362965</v>
      </c>
      <c r="BS2156" s="69">
        <v>0</v>
      </c>
      <c r="BT2156" s="69">
        <v>0</v>
      </c>
      <c r="BU2156" s="69">
        <v>1038.2</v>
      </c>
      <c r="BV2156" s="69">
        <v>0</v>
      </c>
    </row>
    <row r="2157" spans="1:74">
      <c r="A2157" s="113" t="s">
        <v>1040</v>
      </c>
      <c r="B2157" s="69" t="s">
        <v>421</v>
      </c>
      <c r="C2157" s="69" t="s">
        <v>428</v>
      </c>
      <c r="D2157" s="69" t="s">
        <v>429</v>
      </c>
      <c r="E2157" s="69" t="s">
        <v>428</v>
      </c>
      <c r="F2157" s="69">
        <v>0</v>
      </c>
      <c r="G2157" s="69">
        <v>0</v>
      </c>
      <c r="H2157" s="69">
        <v>13443</v>
      </c>
      <c r="I2157" s="69">
        <v>11</v>
      </c>
      <c r="J2157" s="69">
        <v>7</v>
      </c>
      <c r="K2157" s="69">
        <v>1724</v>
      </c>
      <c r="L2157" s="69">
        <v>938</v>
      </c>
      <c r="M2157" s="69">
        <v>8</v>
      </c>
      <c r="N2157" s="69">
        <v>0</v>
      </c>
      <c r="O2157" s="69">
        <v>0</v>
      </c>
      <c r="P2157" s="69">
        <v>7797.56</v>
      </c>
      <c r="Q2157" s="69">
        <v>560.13</v>
      </c>
      <c r="R2157" s="69">
        <v>0</v>
      </c>
      <c r="S2157" s="69">
        <v>0</v>
      </c>
      <c r="T2157" s="69">
        <v>0</v>
      </c>
      <c r="U2157" s="69">
        <v>0</v>
      </c>
      <c r="V2157" s="69">
        <v>0</v>
      </c>
      <c r="W2157" s="69">
        <v>0</v>
      </c>
      <c r="X2157" s="69">
        <v>0</v>
      </c>
      <c r="Y2157" s="69">
        <v>0</v>
      </c>
      <c r="Z2157" s="69">
        <v>0</v>
      </c>
      <c r="AA2157" s="69">
        <v>0</v>
      </c>
      <c r="AB2157" s="69">
        <v>0</v>
      </c>
      <c r="AC2157" s="69">
        <v>0</v>
      </c>
      <c r="AD2157" s="69">
        <v>0</v>
      </c>
      <c r="AE2157" s="69">
        <v>0</v>
      </c>
      <c r="AF2157" s="69">
        <v>11872956</v>
      </c>
      <c r="AG2157" s="69">
        <v>-11872956</v>
      </c>
      <c r="AH2157" s="69">
        <v>0</v>
      </c>
      <c r="AI2157" s="69">
        <v>0</v>
      </c>
      <c r="AJ2157" s="69">
        <v>20</v>
      </c>
      <c r="AK2157" s="69">
        <v>-20</v>
      </c>
      <c r="AL2157" s="69">
        <v>161280</v>
      </c>
      <c r="AM2157" s="69">
        <v>112799</v>
      </c>
      <c r="AN2157" s="69">
        <v>-161280</v>
      </c>
      <c r="AO2157" s="69">
        <v>55</v>
      </c>
      <c r="AP2157" s="69">
        <v>-55</v>
      </c>
      <c r="AQ2157" s="69">
        <v>12597091</v>
      </c>
      <c r="AR2157" s="69">
        <v>135741</v>
      </c>
      <c r="AS2157" s="69">
        <v>8583387</v>
      </c>
      <c r="AT2157" s="69">
        <v>262611</v>
      </c>
      <c r="AU2157" s="69">
        <v>0</v>
      </c>
      <c r="AV2157" s="69">
        <v>248</v>
      </c>
      <c r="AW2157" s="69">
        <v>0</v>
      </c>
      <c r="AX2157" s="69">
        <v>0</v>
      </c>
      <c r="AY2157" s="69">
        <v>0</v>
      </c>
      <c r="AZ2157" s="69">
        <v>0</v>
      </c>
      <c r="BA2157" s="69">
        <v>593647.80000000005</v>
      </c>
      <c r="BB2157" s="69">
        <v>0</v>
      </c>
      <c r="BC2157" s="69">
        <v>-593647.80000000005</v>
      </c>
      <c r="BD2157" s="69">
        <v>0</v>
      </c>
      <c r="BE2157" s="69">
        <v>73.617038690476193</v>
      </c>
      <c r="BF2157" s="69">
        <v>-73.617038690476193</v>
      </c>
      <c r="BG2157" s="69">
        <v>215871.92727272728</v>
      </c>
      <c r="BH2157" s="69">
        <v>0</v>
      </c>
      <c r="BI2157" s="69">
        <v>-215871.92727272728</v>
      </c>
      <c r="BJ2157" s="69">
        <v>4.3660873768396209E-6</v>
      </c>
      <c r="BK2157" s="69">
        <v>0</v>
      </c>
      <c r="BL2157" s="69">
        <v>87.467721616902779</v>
      </c>
      <c r="BM2157" s="69">
        <v>-87.467721616902779</v>
      </c>
      <c r="BN2157" s="69">
        <v>0</v>
      </c>
      <c r="BO2157" s="69">
        <v>1.3832483610490824</v>
      </c>
      <c r="BP2157" s="69">
        <v>-1.3832483610490824</v>
      </c>
      <c r="BQ2157" s="69">
        <v>1383.2483610490824</v>
      </c>
      <c r="BR2157" s="69">
        <v>-1383.2483610490824</v>
      </c>
      <c r="BS2157" s="69">
        <v>0</v>
      </c>
      <c r="BT2157" s="69">
        <v>0</v>
      </c>
      <c r="BU2157" s="69">
        <v>1058.9153225806451</v>
      </c>
      <c r="BV2157" s="69">
        <v>0</v>
      </c>
    </row>
    <row r="2158" spans="1:74">
      <c r="A2158" s="113" t="s">
        <v>1041</v>
      </c>
      <c r="B2158" s="69" t="s">
        <v>421</v>
      </c>
      <c r="C2158" s="69" t="s">
        <v>428</v>
      </c>
      <c r="D2158" s="69" t="s">
        <v>429</v>
      </c>
      <c r="E2158" s="69" t="s">
        <v>428</v>
      </c>
      <c r="F2158" s="69">
        <v>0</v>
      </c>
      <c r="G2158" s="69">
        <v>0</v>
      </c>
      <c r="H2158" s="69">
        <v>12828</v>
      </c>
      <c r="I2158" s="69">
        <v>19</v>
      </c>
      <c r="J2158" s="69">
        <v>13</v>
      </c>
      <c r="K2158" s="69">
        <v>1701</v>
      </c>
      <c r="L2158" s="69">
        <v>923</v>
      </c>
      <c r="M2158" s="69">
        <v>15</v>
      </c>
      <c r="N2158" s="69">
        <v>0</v>
      </c>
      <c r="O2158" s="69">
        <v>0</v>
      </c>
      <c r="P2158" s="69">
        <v>7541.45</v>
      </c>
      <c r="Q2158" s="69">
        <v>285.07</v>
      </c>
      <c r="R2158" s="69">
        <v>0</v>
      </c>
      <c r="S2158" s="69">
        <v>0</v>
      </c>
      <c r="T2158" s="69">
        <v>0</v>
      </c>
      <c r="U2158" s="69">
        <v>0</v>
      </c>
      <c r="V2158" s="69">
        <v>0</v>
      </c>
      <c r="W2158" s="69">
        <v>0</v>
      </c>
      <c r="X2158" s="69">
        <v>0</v>
      </c>
      <c r="Y2158" s="69">
        <v>0</v>
      </c>
      <c r="Z2158" s="69">
        <v>0</v>
      </c>
      <c r="AA2158" s="69">
        <v>0</v>
      </c>
      <c r="AB2158" s="69">
        <v>0</v>
      </c>
      <c r="AC2158" s="69">
        <v>0</v>
      </c>
      <c r="AD2158" s="69">
        <v>0</v>
      </c>
      <c r="AE2158" s="69">
        <v>0</v>
      </c>
      <c r="AF2158" s="69">
        <v>12466038</v>
      </c>
      <c r="AG2158" s="69">
        <v>-12466038</v>
      </c>
      <c r="AH2158" s="69">
        <v>0</v>
      </c>
      <c r="AI2158" s="69">
        <v>0</v>
      </c>
      <c r="AJ2158" s="69">
        <v>20</v>
      </c>
      <c r="AK2158" s="69">
        <v>-20</v>
      </c>
      <c r="AL2158" s="69">
        <v>167261</v>
      </c>
      <c r="AM2158" s="69">
        <v>116379</v>
      </c>
      <c r="AN2158" s="69">
        <v>-167261</v>
      </c>
      <c r="AO2158" s="69">
        <v>59</v>
      </c>
      <c r="AP2158" s="69">
        <v>-59</v>
      </c>
      <c r="AQ2158" s="69">
        <v>13205562</v>
      </c>
      <c r="AR2158" s="69">
        <v>139766</v>
      </c>
      <c r="AS2158" s="69">
        <v>9054191</v>
      </c>
      <c r="AT2158" s="69">
        <v>275439</v>
      </c>
      <c r="AU2158" s="69">
        <v>0</v>
      </c>
      <c r="AV2158" s="69">
        <v>263</v>
      </c>
      <c r="AW2158" s="69">
        <v>0</v>
      </c>
      <c r="AX2158" s="69">
        <v>0</v>
      </c>
      <c r="AY2158" s="69">
        <v>0</v>
      </c>
      <c r="AZ2158" s="69">
        <v>0</v>
      </c>
      <c r="BA2158" s="69">
        <v>623301.9</v>
      </c>
      <c r="BB2158" s="69">
        <v>0</v>
      </c>
      <c r="BC2158" s="69">
        <v>-623301.9</v>
      </c>
      <c r="BD2158" s="69">
        <v>0</v>
      </c>
      <c r="BE2158" s="69">
        <v>74.530452406717643</v>
      </c>
      <c r="BF2158" s="69">
        <v>-74.530452406717643</v>
      </c>
      <c r="BG2158" s="69">
        <v>211288.77966101695</v>
      </c>
      <c r="BH2158" s="69">
        <v>0</v>
      </c>
      <c r="BI2158" s="69">
        <v>-211288.77966101695</v>
      </c>
      <c r="BJ2158" s="69">
        <v>4.4678143951768203E-6</v>
      </c>
      <c r="BK2158" s="69">
        <v>0</v>
      </c>
      <c r="BL2158" s="69">
        <v>89.192206974514548</v>
      </c>
      <c r="BM2158" s="69">
        <v>-89.192206974514548</v>
      </c>
      <c r="BN2158" s="69">
        <v>0</v>
      </c>
      <c r="BO2158" s="69">
        <v>1.3768251630653694</v>
      </c>
      <c r="BP2158" s="69">
        <v>-1.3768251630653694</v>
      </c>
      <c r="BQ2158" s="69">
        <v>1376.8251630653695</v>
      </c>
      <c r="BR2158" s="69">
        <v>-1376.8251630653695</v>
      </c>
      <c r="BS2158" s="69">
        <v>0</v>
      </c>
      <c r="BT2158" s="69">
        <v>0</v>
      </c>
      <c r="BU2158" s="69">
        <v>1047.2965779467681</v>
      </c>
      <c r="BV2158" s="69">
        <v>0</v>
      </c>
    </row>
    <row r="2159" spans="1:74">
      <c r="A2159" s="113" t="s">
        <v>1042</v>
      </c>
      <c r="B2159" s="69" t="s">
        <v>421</v>
      </c>
      <c r="C2159" s="69" t="s">
        <v>428</v>
      </c>
      <c r="D2159" s="69" t="s">
        <v>429</v>
      </c>
      <c r="E2159" s="69" t="s">
        <v>428</v>
      </c>
      <c r="F2159" s="69">
        <v>0</v>
      </c>
      <c r="G2159" s="69">
        <v>0</v>
      </c>
      <c r="H2159" s="69">
        <v>14633</v>
      </c>
      <c r="I2159" s="69">
        <v>14</v>
      </c>
      <c r="J2159" s="69">
        <v>10</v>
      </c>
      <c r="K2159" s="69">
        <v>1784</v>
      </c>
      <c r="L2159" s="69">
        <v>973</v>
      </c>
      <c r="M2159" s="69">
        <v>12</v>
      </c>
      <c r="N2159" s="69">
        <v>0</v>
      </c>
      <c r="O2159" s="69">
        <v>0</v>
      </c>
      <c r="P2159" s="69">
        <v>8202.35</v>
      </c>
      <c r="Q2159" s="69">
        <v>406.47</v>
      </c>
      <c r="R2159" s="69">
        <v>0</v>
      </c>
      <c r="S2159" s="69">
        <v>0</v>
      </c>
      <c r="T2159" s="69">
        <v>0</v>
      </c>
      <c r="U2159" s="69">
        <v>0</v>
      </c>
      <c r="V2159" s="69">
        <v>0</v>
      </c>
      <c r="W2159" s="69">
        <v>0</v>
      </c>
      <c r="X2159" s="69">
        <v>0</v>
      </c>
      <c r="Y2159" s="69">
        <v>0</v>
      </c>
      <c r="Z2159" s="69">
        <v>0</v>
      </c>
      <c r="AA2159" s="69">
        <v>0</v>
      </c>
      <c r="AB2159" s="69">
        <v>0</v>
      </c>
      <c r="AC2159" s="69">
        <v>0</v>
      </c>
      <c r="AD2159" s="69">
        <v>0</v>
      </c>
      <c r="AE2159" s="69">
        <v>0</v>
      </c>
      <c r="AF2159" s="69">
        <v>13091168</v>
      </c>
      <c r="AG2159" s="69">
        <v>-13091168</v>
      </c>
      <c r="AH2159" s="69">
        <v>0</v>
      </c>
      <c r="AI2159" s="69">
        <v>0</v>
      </c>
      <c r="AJ2159" s="69">
        <v>22</v>
      </c>
      <c r="AK2159" s="69">
        <v>-22</v>
      </c>
      <c r="AL2159" s="69">
        <v>174609</v>
      </c>
      <c r="AM2159" s="69">
        <v>120312</v>
      </c>
      <c r="AN2159" s="69">
        <v>-174609</v>
      </c>
      <c r="AO2159" s="69">
        <v>66</v>
      </c>
      <c r="AP2159" s="69">
        <v>-66</v>
      </c>
      <c r="AQ2159" s="69">
        <v>13860581</v>
      </c>
      <c r="AR2159" s="69">
        <v>144187</v>
      </c>
      <c r="AS2159" s="69">
        <v>9573320</v>
      </c>
      <c r="AT2159" s="69">
        <v>290072</v>
      </c>
      <c r="AU2159" s="69">
        <v>0</v>
      </c>
      <c r="AV2159" s="69">
        <v>275</v>
      </c>
      <c r="AW2159" s="69">
        <v>0</v>
      </c>
      <c r="AX2159" s="69">
        <v>0</v>
      </c>
      <c r="AY2159" s="69">
        <v>0</v>
      </c>
      <c r="AZ2159" s="69">
        <v>0</v>
      </c>
      <c r="BA2159" s="69">
        <v>595053.09090909094</v>
      </c>
      <c r="BB2159" s="69">
        <v>0</v>
      </c>
      <c r="BC2159" s="69">
        <v>-595053.09090909094</v>
      </c>
      <c r="BD2159" s="69">
        <v>0</v>
      </c>
      <c r="BE2159" s="69">
        <v>74.974188042998932</v>
      </c>
      <c r="BF2159" s="69">
        <v>-74.974188042998932</v>
      </c>
      <c r="BG2159" s="69">
        <v>198351.0303030303</v>
      </c>
      <c r="BH2159" s="69">
        <v>0</v>
      </c>
      <c r="BI2159" s="69">
        <v>-198351.0303030303</v>
      </c>
      <c r="BJ2159" s="69">
        <v>4.7617051550725042E-6</v>
      </c>
      <c r="BK2159" s="69">
        <v>0</v>
      </c>
      <c r="BL2159" s="69">
        <v>90.792984110911519</v>
      </c>
      <c r="BM2159" s="69">
        <v>-90.792984110911519</v>
      </c>
      <c r="BN2159" s="69">
        <v>0</v>
      </c>
      <c r="BO2159" s="69">
        <v>1.3674637429857144</v>
      </c>
      <c r="BP2159" s="69">
        <v>-1.3674637429857144</v>
      </c>
      <c r="BQ2159" s="69">
        <v>1367.4637429857144</v>
      </c>
      <c r="BR2159" s="69">
        <v>-1367.4637429857144</v>
      </c>
      <c r="BS2159" s="69">
        <v>0</v>
      </c>
      <c r="BT2159" s="69">
        <v>0</v>
      </c>
      <c r="BU2159" s="69">
        <v>1054.8072727272727</v>
      </c>
      <c r="BV2159" s="69">
        <v>0</v>
      </c>
    </row>
    <row r="2160" spans="1:74">
      <c r="A2160" s="113" t="s">
        <v>1043</v>
      </c>
      <c r="B2160" s="69" t="s">
        <v>421</v>
      </c>
      <c r="C2160" s="69" t="s">
        <v>428</v>
      </c>
      <c r="D2160" s="69" t="s">
        <v>429</v>
      </c>
      <c r="E2160" s="69" t="s">
        <v>428</v>
      </c>
      <c r="F2160" s="69">
        <v>0</v>
      </c>
      <c r="G2160" s="69">
        <v>0</v>
      </c>
      <c r="H2160" s="69">
        <v>14813</v>
      </c>
      <c r="I2160" s="69">
        <v>14</v>
      </c>
      <c r="J2160" s="69">
        <v>9</v>
      </c>
      <c r="K2160" s="69">
        <v>1678</v>
      </c>
      <c r="L2160" s="69">
        <v>936</v>
      </c>
      <c r="M2160" s="69">
        <v>12</v>
      </c>
      <c r="N2160" s="69">
        <v>0</v>
      </c>
      <c r="O2160" s="69">
        <v>0</v>
      </c>
      <c r="P2160" s="69">
        <v>8827.77</v>
      </c>
      <c r="Q2160" s="69">
        <v>411.47</v>
      </c>
      <c r="R2160" s="69">
        <v>0</v>
      </c>
      <c r="S2160" s="69">
        <v>0</v>
      </c>
      <c r="T2160" s="69">
        <v>0</v>
      </c>
      <c r="U2160" s="69">
        <v>0</v>
      </c>
      <c r="V2160" s="69">
        <v>0</v>
      </c>
      <c r="W2160" s="69">
        <v>0</v>
      </c>
      <c r="X2160" s="69">
        <v>0</v>
      </c>
      <c r="Y2160" s="69">
        <v>0</v>
      </c>
      <c r="Z2160" s="69">
        <v>0</v>
      </c>
      <c r="AA2160" s="69">
        <v>0</v>
      </c>
      <c r="AB2160" s="69">
        <v>0</v>
      </c>
      <c r="AC2160" s="69">
        <v>0</v>
      </c>
      <c r="AD2160" s="69">
        <v>0</v>
      </c>
      <c r="AE2160" s="69">
        <v>0</v>
      </c>
      <c r="AF2160" s="69">
        <v>13631705</v>
      </c>
      <c r="AG2160" s="69">
        <v>-13631705</v>
      </c>
      <c r="AH2160" s="69">
        <v>0</v>
      </c>
      <c r="AI2160" s="69">
        <v>0</v>
      </c>
      <c r="AJ2160" s="69">
        <v>24</v>
      </c>
      <c r="AK2160" s="69">
        <v>-24</v>
      </c>
      <c r="AL2160" s="69">
        <v>180524</v>
      </c>
      <c r="AM2160" s="69">
        <v>123790</v>
      </c>
      <c r="AN2160" s="69">
        <v>-180524</v>
      </c>
      <c r="AO2160" s="69">
        <v>70</v>
      </c>
      <c r="AP2160" s="69">
        <v>-70</v>
      </c>
      <c r="AQ2160" s="69">
        <v>14397501</v>
      </c>
      <c r="AR2160" s="69">
        <v>147858</v>
      </c>
      <c r="AS2160" s="69">
        <v>9973266</v>
      </c>
      <c r="AT2160" s="69">
        <v>304885</v>
      </c>
      <c r="AU2160" s="69">
        <v>0</v>
      </c>
      <c r="AV2160" s="69">
        <v>287</v>
      </c>
      <c r="AW2160" s="69">
        <v>0</v>
      </c>
      <c r="AX2160" s="69">
        <v>0</v>
      </c>
      <c r="AY2160" s="69">
        <v>0</v>
      </c>
      <c r="AZ2160" s="69">
        <v>0</v>
      </c>
      <c r="BA2160" s="69">
        <v>567987.70833333337</v>
      </c>
      <c r="BB2160" s="69">
        <v>0</v>
      </c>
      <c r="BC2160" s="69">
        <v>-567987.70833333337</v>
      </c>
      <c r="BD2160" s="69">
        <v>0</v>
      </c>
      <c r="BE2160" s="69">
        <v>75.511870997762074</v>
      </c>
      <c r="BF2160" s="69">
        <v>-75.511870997762074</v>
      </c>
      <c r="BG2160" s="69">
        <v>194738.64285714287</v>
      </c>
      <c r="BH2160" s="69">
        <v>0</v>
      </c>
      <c r="BI2160" s="69">
        <v>-194738.64285714287</v>
      </c>
      <c r="BJ2160" s="69">
        <v>4.86195486286127E-6</v>
      </c>
      <c r="BK2160" s="69">
        <v>0</v>
      </c>
      <c r="BL2160" s="69">
        <v>92.194571818907335</v>
      </c>
      <c r="BM2160" s="69">
        <v>-92.194571818907335</v>
      </c>
      <c r="BN2160" s="69">
        <v>0</v>
      </c>
      <c r="BO2160" s="69">
        <v>1.3668245688022358</v>
      </c>
      <c r="BP2160" s="69">
        <v>-1.3668245688022358</v>
      </c>
      <c r="BQ2160" s="69">
        <v>1366.8245688022357</v>
      </c>
      <c r="BR2160" s="69">
        <v>-1366.8245688022357</v>
      </c>
      <c r="BS2160" s="69">
        <v>0</v>
      </c>
      <c r="BT2160" s="69">
        <v>0</v>
      </c>
      <c r="BU2160" s="69">
        <v>1062.3170731707316</v>
      </c>
      <c r="BV2160" s="69">
        <v>0</v>
      </c>
    </row>
    <row r="2161" spans="1:74">
      <c r="A2161" s="113" t="s">
        <v>1044</v>
      </c>
      <c r="B2161" s="69" t="s">
        <v>421</v>
      </c>
      <c r="C2161" s="69" t="s">
        <v>428</v>
      </c>
      <c r="D2161" s="69" t="s">
        <v>429</v>
      </c>
      <c r="E2161" s="69" t="s">
        <v>428</v>
      </c>
      <c r="F2161" s="69">
        <v>0</v>
      </c>
      <c r="G2161" s="69">
        <v>0</v>
      </c>
      <c r="H2161" s="69">
        <v>14579</v>
      </c>
      <c r="I2161" s="69">
        <v>11</v>
      </c>
      <c r="J2161" s="69">
        <v>6</v>
      </c>
      <c r="K2161" s="69">
        <v>1450</v>
      </c>
      <c r="L2161" s="69">
        <v>945</v>
      </c>
      <c r="M2161" s="69">
        <v>7</v>
      </c>
      <c r="N2161" s="69">
        <v>0</v>
      </c>
      <c r="O2161" s="69">
        <v>0</v>
      </c>
      <c r="P2161" s="69">
        <v>10054.48</v>
      </c>
      <c r="Q2161" s="69">
        <v>694.24</v>
      </c>
      <c r="R2161" s="69">
        <v>0</v>
      </c>
      <c r="S2161" s="69">
        <v>0</v>
      </c>
      <c r="T2161" s="69">
        <v>0</v>
      </c>
      <c r="U2161" s="69">
        <v>0</v>
      </c>
      <c r="V2161" s="69">
        <v>0</v>
      </c>
      <c r="W2161" s="69">
        <v>0</v>
      </c>
      <c r="X2161" s="69">
        <v>0</v>
      </c>
      <c r="Y2161" s="69">
        <v>0</v>
      </c>
      <c r="Z2161" s="69">
        <v>0</v>
      </c>
      <c r="AA2161" s="69">
        <v>0</v>
      </c>
      <c r="AB2161" s="69">
        <v>0</v>
      </c>
      <c r="AC2161" s="69">
        <v>0</v>
      </c>
      <c r="AD2161" s="69">
        <v>0</v>
      </c>
      <c r="AE2161" s="69">
        <v>0</v>
      </c>
      <c r="AF2161" s="69">
        <v>14164657</v>
      </c>
      <c r="AG2161" s="69">
        <v>-14164657</v>
      </c>
      <c r="AH2161" s="69">
        <v>0</v>
      </c>
      <c r="AI2161" s="69">
        <v>0</v>
      </c>
      <c r="AJ2161" s="69">
        <v>27</v>
      </c>
      <c r="AK2161" s="69">
        <v>-27</v>
      </c>
      <c r="AL2161" s="69">
        <v>186124</v>
      </c>
      <c r="AM2161" s="69">
        <v>127158</v>
      </c>
      <c r="AN2161" s="69">
        <v>-186124</v>
      </c>
      <c r="AO2161" s="69">
        <v>73</v>
      </c>
      <c r="AP2161" s="69">
        <v>-73</v>
      </c>
      <c r="AQ2161" s="69">
        <v>14926419</v>
      </c>
      <c r="AR2161" s="69">
        <v>151402</v>
      </c>
      <c r="AS2161" s="69">
        <v>10357015</v>
      </c>
      <c r="AT2161" s="69">
        <v>319464</v>
      </c>
      <c r="AU2161" s="69">
        <v>0</v>
      </c>
      <c r="AV2161" s="69">
        <v>294</v>
      </c>
      <c r="AW2161" s="69">
        <v>0</v>
      </c>
      <c r="AX2161" s="69">
        <v>0</v>
      </c>
      <c r="AY2161" s="69">
        <v>0</v>
      </c>
      <c r="AZ2161" s="69">
        <v>0</v>
      </c>
      <c r="BA2161" s="69">
        <v>524616.92592592596</v>
      </c>
      <c r="BB2161" s="69">
        <v>0</v>
      </c>
      <c r="BC2161" s="69">
        <v>-524616.92592592596</v>
      </c>
      <c r="BD2161" s="69">
        <v>0</v>
      </c>
      <c r="BE2161" s="69">
        <v>76.103334336248949</v>
      </c>
      <c r="BF2161" s="69">
        <v>-76.103334336248949</v>
      </c>
      <c r="BG2161" s="69">
        <v>194036.39726027398</v>
      </c>
      <c r="BH2161" s="69">
        <v>0</v>
      </c>
      <c r="BI2161" s="69">
        <v>-194036.39726027398</v>
      </c>
      <c r="BJ2161" s="69">
        <v>4.8906572969712297E-6</v>
      </c>
      <c r="BK2161" s="69">
        <v>0</v>
      </c>
      <c r="BL2161" s="69">
        <v>93.556604272070388</v>
      </c>
      <c r="BM2161" s="69">
        <v>-93.556604272070388</v>
      </c>
      <c r="BN2161" s="69">
        <v>0</v>
      </c>
      <c r="BO2161" s="69">
        <v>1.3676389384393091</v>
      </c>
      <c r="BP2161" s="69">
        <v>-1.3676389384393091</v>
      </c>
      <c r="BQ2161" s="69">
        <v>1367.638938439309</v>
      </c>
      <c r="BR2161" s="69">
        <v>-1367.638938439309</v>
      </c>
      <c r="BS2161" s="69">
        <v>0</v>
      </c>
      <c r="BT2161" s="69">
        <v>0</v>
      </c>
      <c r="BU2161" s="69">
        <v>1086.6122448979593</v>
      </c>
      <c r="BV2161" s="69">
        <v>0</v>
      </c>
    </row>
    <row r="2162" spans="1:74">
      <c r="A2162" s="113" t="s">
        <v>1045</v>
      </c>
      <c r="B2162" s="69" t="s">
        <v>421</v>
      </c>
      <c r="C2162" s="69" t="s">
        <v>428</v>
      </c>
      <c r="D2162" s="69" t="s">
        <v>429</v>
      </c>
      <c r="E2162" s="69" t="s">
        <v>428</v>
      </c>
      <c r="F2162" s="69">
        <v>0</v>
      </c>
      <c r="G2162" s="69">
        <v>0</v>
      </c>
      <c r="H2162" s="69">
        <v>12881</v>
      </c>
      <c r="I2162" s="69">
        <v>12</v>
      </c>
      <c r="J2162" s="69">
        <v>3</v>
      </c>
      <c r="K2162" s="69">
        <v>1230</v>
      </c>
      <c r="L2162" s="69">
        <v>929</v>
      </c>
      <c r="M2162" s="69">
        <v>5</v>
      </c>
      <c r="N2162" s="69">
        <v>0</v>
      </c>
      <c r="O2162" s="69">
        <v>0</v>
      </c>
      <c r="P2162" s="69">
        <v>10472.36</v>
      </c>
      <c r="Q2162" s="69">
        <v>858.73</v>
      </c>
      <c r="R2162" s="69">
        <v>0</v>
      </c>
      <c r="S2162" s="69">
        <v>0</v>
      </c>
      <c r="T2162" s="69">
        <v>0</v>
      </c>
      <c r="U2162" s="69">
        <v>0</v>
      </c>
      <c r="V2162" s="69">
        <v>0</v>
      </c>
      <c r="W2162" s="69">
        <v>0</v>
      </c>
      <c r="X2162" s="69">
        <v>0</v>
      </c>
      <c r="Y2162" s="69">
        <v>0</v>
      </c>
      <c r="Z2162" s="69">
        <v>0</v>
      </c>
      <c r="AA2162" s="69">
        <v>0</v>
      </c>
      <c r="AB2162" s="69">
        <v>0</v>
      </c>
      <c r="AC2162" s="69">
        <v>0</v>
      </c>
      <c r="AD2162" s="69">
        <v>0</v>
      </c>
      <c r="AE2162" s="69">
        <v>0</v>
      </c>
      <c r="AF2162" s="69">
        <v>14709392</v>
      </c>
      <c r="AG2162" s="69">
        <v>-14709392</v>
      </c>
      <c r="AH2162" s="69">
        <v>0</v>
      </c>
      <c r="AI2162" s="69">
        <v>0</v>
      </c>
      <c r="AJ2162" s="69">
        <v>28</v>
      </c>
      <c r="AK2162" s="69">
        <v>-28</v>
      </c>
      <c r="AL2162" s="69">
        <v>191522</v>
      </c>
      <c r="AM2162" s="69">
        <v>130384</v>
      </c>
      <c r="AN2162" s="69">
        <v>-191522</v>
      </c>
      <c r="AO2162" s="69">
        <v>75</v>
      </c>
      <c r="AP2162" s="69">
        <v>-75</v>
      </c>
      <c r="AQ2162" s="69">
        <v>15423733</v>
      </c>
      <c r="AR2162" s="69">
        <v>154838</v>
      </c>
      <c r="AS2162" s="69">
        <v>10737631</v>
      </c>
      <c r="AT2162" s="69">
        <v>332345</v>
      </c>
      <c r="AU2162" s="69">
        <v>0</v>
      </c>
      <c r="AV2162" s="69">
        <v>299</v>
      </c>
      <c r="AW2162" s="69">
        <v>0</v>
      </c>
      <c r="AX2162" s="69">
        <v>0</v>
      </c>
      <c r="AY2162" s="69">
        <v>0</v>
      </c>
      <c r="AZ2162" s="69">
        <v>0</v>
      </c>
      <c r="BA2162" s="69">
        <v>525335.42857142852</v>
      </c>
      <c r="BB2162" s="69">
        <v>0</v>
      </c>
      <c r="BC2162" s="69">
        <v>-525335.42857142852</v>
      </c>
      <c r="BD2162" s="69">
        <v>0</v>
      </c>
      <c r="BE2162" s="69">
        <v>76.802623197335038</v>
      </c>
      <c r="BF2162" s="69">
        <v>-76.802623197335038</v>
      </c>
      <c r="BG2162" s="69">
        <v>196125.22666666665</v>
      </c>
      <c r="BH2162" s="69">
        <v>0</v>
      </c>
      <c r="BI2162" s="69">
        <v>-196125.22666666665</v>
      </c>
      <c r="BJ2162" s="69">
        <v>4.8626360427790085E-6</v>
      </c>
      <c r="BK2162" s="69">
        <v>0</v>
      </c>
      <c r="BL2162" s="69">
        <v>94.998592076880357</v>
      </c>
      <c r="BM2162" s="69">
        <v>-94.998592076880357</v>
      </c>
      <c r="BN2162" s="69">
        <v>0</v>
      </c>
      <c r="BO2162" s="69">
        <v>1.369891738689847</v>
      </c>
      <c r="BP2162" s="69">
        <v>-1.369891738689847</v>
      </c>
      <c r="BQ2162" s="69">
        <v>1369.891738689847</v>
      </c>
      <c r="BR2162" s="69">
        <v>-1369.891738689847</v>
      </c>
      <c r="BS2162" s="69">
        <v>0</v>
      </c>
      <c r="BT2162" s="69">
        <v>0</v>
      </c>
      <c r="BU2162" s="69">
        <v>1111.5217391304348</v>
      </c>
      <c r="BV2162" s="69">
        <v>0</v>
      </c>
    </row>
    <row r="2163" spans="1:74">
      <c r="A2163" s="113" t="s">
        <v>1046</v>
      </c>
      <c r="B2163" s="69" t="s">
        <v>421</v>
      </c>
      <c r="C2163" s="69" t="s">
        <v>428</v>
      </c>
      <c r="D2163" s="69" t="s">
        <v>429</v>
      </c>
      <c r="E2163" s="69" t="s">
        <v>428</v>
      </c>
      <c r="F2163" s="69">
        <v>0</v>
      </c>
      <c r="G2163" s="69">
        <v>0</v>
      </c>
      <c r="H2163" s="69">
        <v>12803</v>
      </c>
      <c r="I2163" s="69">
        <v>7</v>
      </c>
      <c r="J2163" s="69">
        <v>6</v>
      </c>
      <c r="K2163" s="69">
        <v>1232</v>
      </c>
      <c r="L2163" s="69">
        <v>918</v>
      </c>
      <c r="M2163" s="69">
        <v>6</v>
      </c>
      <c r="N2163" s="69">
        <v>0</v>
      </c>
      <c r="O2163" s="69">
        <v>0</v>
      </c>
      <c r="P2163" s="69">
        <v>10392.049999999999</v>
      </c>
      <c r="Q2163" s="69">
        <v>711.28</v>
      </c>
      <c r="R2163" s="69">
        <v>0</v>
      </c>
      <c r="S2163" s="69">
        <v>0</v>
      </c>
      <c r="T2163" s="69">
        <v>0</v>
      </c>
      <c r="U2163" s="69">
        <v>0</v>
      </c>
      <c r="V2163" s="69">
        <v>0</v>
      </c>
      <c r="W2163" s="69">
        <v>0</v>
      </c>
      <c r="X2163" s="69">
        <v>0</v>
      </c>
      <c r="Y2163" s="69">
        <v>0</v>
      </c>
      <c r="Z2163" s="69">
        <v>0</v>
      </c>
      <c r="AA2163" s="69">
        <v>0</v>
      </c>
      <c r="AB2163" s="69">
        <v>0</v>
      </c>
      <c r="AC2163" s="69">
        <v>0</v>
      </c>
      <c r="AD2163" s="69">
        <v>0</v>
      </c>
      <c r="AE2163" s="69">
        <v>0</v>
      </c>
      <c r="AF2163" s="69">
        <v>15365993</v>
      </c>
      <c r="AG2163" s="69">
        <v>-15365993</v>
      </c>
      <c r="AH2163" s="69">
        <v>0</v>
      </c>
      <c r="AI2163" s="69">
        <v>0</v>
      </c>
      <c r="AJ2163" s="69">
        <v>29</v>
      </c>
      <c r="AK2163" s="69">
        <v>-29</v>
      </c>
      <c r="AL2163" s="69">
        <v>197581</v>
      </c>
      <c r="AM2163" s="69">
        <v>134212</v>
      </c>
      <c r="AN2163" s="69">
        <v>-197581</v>
      </c>
      <c r="AO2163" s="69">
        <v>79</v>
      </c>
      <c r="AP2163" s="69">
        <v>-79</v>
      </c>
      <c r="AQ2163" s="69">
        <v>15998479</v>
      </c>
      <c r="AR2163" s="69">
        <v>158839</v>
      </c>
      <c r="AS2163" s="69">
        <v>11169932</v>
      </c>
      <c r="AT2163" s="69">
        <v>345148</v>
      </c>
      <c r="AU2163" s="69">
        <v>0</v>
      </c>
      <c r="AV2163" s="69">
        <v>305</v>
      </c>
      <c r="AW2163" s="69">
        <v>0</v>
      </c>
      <c r="AX2163" s="69">
        <v>0</v>
      </c>
      <c r="AY2163" s="69">
        <v>0</v>
      </c>
      <c r="AZ2163" s="69">
        <v>0</v>
      </c>
      <c r="BA2163" s="69">
        <v>529861.82758620684</v>
      </c>
      <c r="BB2163" s="69">
        <v>0</v>
      </c>
      <c r="BC2163" s="69">
        <v>-529861.82758620684</v>
      </c>
      <c r="BD2163" s="69">
        <v>0</v>
      </c>
      <c r="BE2163" s="69">
        <v>77.77060041198294</v>
      </c>
      <c r="BF2163" s="69">
        <v>-77.77060041198294</v>
      </c>
      <c r="BG2163" s="69">
        <v>194506.24050632911</v>
      </c>
      <c r="BH2163" s="69">
        <v>0</v>
      </c>
      <c r="BI2163" s="69">
        <v>-194506.24050632911</v>
      </c>
      <c r="BJ2163" s="69">
        <v>4.9379694157175814E-6</v>
      </c>
      <c r="BK2163" s="69">
        <v>0</v>
      </c>
      <c r="BL2163" s="69">
        <v>96.739421678555019</v>
      </c>
      <c r="BM2163" s="69">
        <v>-96.739421678555019</v>
      </c>
      <c r="BN2163" s="69">
        <v>0</v>
      </c>
      <c r="BO2163" s="69">
        <v>1.3756568079375953</v>
      </c>
      <c r="BP2163" s="69">
        <v>-1.3756568079375953</v>
      </c>
      <c r="BQ2163" s="69">
        <v>1375.6568079375952</v>
      </c>
      <c r="BR2163" s="69">
        <v>-1375.6568079375952</v>
      </c>
      <c r="BS2163" s="69">
        <v>0</v>
      </c>
      <c r="BT2163" s="69">
        <v>0</v>
      </c>
      <c r="BU2163" s="69">
        <v>1131.6327868852459</v>
      </c>
      <c r="BV2163" s="69">
        <v>0</v>
      </c>
    </row>
    <row r="2164" spans="1:74">
      <c r="A2164" s="113" t="s">
        <v>1047</v>
      </c>
      <c r="B2164" s="69" t="s">
        <v>421</v>
      </c>
      <c r="C2164" s="69" t="s">
        <v>428</v>
      </c>
      <c r="D2164" s="69" t="s">
        <v>429</v>
      </c>
      <c r="E2164" s="69" t="s">
        <v>428</v>
      </c>
      <c r="F2164" s="69">
        <v>0</v>
      </c>
      <c r="G2164" s="69">
        <v>0</v>
      </c>
      <c r="H2164" s="69">
        <v>14026</v>
      </c>
      <c r="I2164" s="69">
        <v>17</v>
      </c>
      <c r="J2164" s="69">
        <v>10</v>
      </c>
      <c r="K2164" s="69">
        <v>1249</v>
      </c>
      <c r="L2164" s="69">
        <v>950</v>
      </c>
      <c r="M2164" s="69">
        <v>12</v>
      </c>
      <c r="N2164" s="69">
        <v>0</v>
      </c>
      <c r="O2164" s="69">
        <v>0</v>
      </c>
      <c r="P2164" s="69">
        <v>11229.78</v>
      </c>
      <c r="Q2164" s="69">
        <v>389.61</v>
      </c>
      <c r="R2164" s="69">
        <v>0</v>
      </c>
      <c r="S2164" s="69">
        <v>0</v>
      </c>
      <c r="T2164" s="69">
        <v>0</v>
      </c>
      <c r="U2164" s="69">
        <v>0</v>
      </c>
      <c r="V2164" s="69">
        <v>0</v>
      </c>
      <c r="W2164" s="69">
        <v>0</v>
      </c>
      <c r="X2164" s="69">
        <v>0</v>
      </c>
      <c r="Y2164" s="69">
        <v>0</v>
      </c>
      <c r="Z2164" s="69">
        <v>0</v>
      </c>
      <c r="AA2164" s="69">
        <v>0</v>
      </c>
      <c r="AB2164" s="69">
        <v>0</v>
      </c>
      <c r="AC2164" s="69">
        <v>0</v>
      </c>
      <c r="AD2164" s="69">
        <v>0</v>
      </c>
      <c r="AE2164" s="69">
        <v>0</v>
      </c>
      <c r="AF2164" s="69">
        <v>16315829</v>
      </c>
      <c r="AG2164" s="69">
        <v>-16315829</v>
      </c>
      <c r="AH2164" s="69">
        <v>0</v>
      </c>
      <c r="AI2164" s="69">
        <v>0</v>
      </c>
      <c r="AJ2164" s="69">
        <v>29</v>
      </c>
      <c r="AK2164" s="69">
        <v>-29</v>
      </c>
      <c r="AL2164" s="69">
        <v>204324</v>
      </c>
      <c r="AM2164" s="69">
        <v>138309</v>
      </c>
      <c r="AN2164" s="69">
        <v>-204324</v>
      </c>
      <c r="AO2164" s="69">
        <v>82</v>
      </c>
      <c r="AP2164" s="69">
        <v>-82</v>
      </c>
      <c r="AQ2164" s="69">
        <v>16816312</v>
      </c>
      <c r="AR2164" s="69">
        <v>163272</v>
      </c>
      <c r="AS2164" s="69">
        <v>11834355</v>
      </c>
      <c r="AT2164" s="69">
        <v>359174</v>
      </c>
      <c r="AU2164" s="69">
        <v>0</v>
      </c>
      <c r="AV2164" s="69">
        <v>317</v>
      </c>
      <c r="AW2164" s="69">
        <v>0</v>
      </c>
      <c r="AX2164" s="69">
        <v>0</v>
      </c>
      <c r="AY2164" s="69">
        <v>0</v>
      </c>
      <c r="AZ2164" s="69">
        <v>0</v>
      </c>
      <c r="BA2164" s="69">
        <v>562614.79310344823</v>
      </c>
      <c r="BB2164" s="69">
        <v>0</v>
      </c>
      <c r="BC2164" s="69">
        <v>-562614.79310344823</v>
      </c>
      <c r="BD2164" s="69">
        <v>0</v>
      </c>
      <c r="BE2164" s="69">
        <v>79.852728999040735</v>
      </c>
      <c r="BF2164" s="69">
        <v>-79.852728999040735</v>
      </c>
      <c r="BG2164" s="69">
        <v>198973.5243902439</v>
      </c>
      <c r="BH2164" s="69">
        <v>0</v>
      </c>
      <c r="BI2164" s="69">
        <v>-198973.5243902439</v>
      </c>
      <c r="BJ2164" s="69">
        <v>4.8762178056639291E-6</v>
      </c>
      <c r="BK2164" s="69">
        <v>0</v>
      </c>
      <c r="BL2164" s="69">
        <v>99.930355480425305</v>
      </c>
      <c r="BM2164" s="69">
        <v>-99.930355480425305</v>
      </c>
      <c r="BN2164" s="69">
        <v>0</v>
      </c>
      <c r="BO2164" s="69">
        <v>1.3786834178964549</v>
      </c>
      <c r="BP2164" s="69">
        <v>-1.3786834178964549</v>
      </c>
      <c r="BQ2164" s="69">
        <v>1378.6834178964548</v>
      </c>
      <c r="BR2164" s="69">
        <v>-1378.6834178964548</v>
      </c>
      <c r="BS2164" s="69">
        <v>0</v>
      </c>
      <c r="BT2164" s="69">
        <v>0</v>
      </c>
      <c r="BU2164" s="69">
        <v>1133.0410094637225</v>
      </c>
      <c r="BV2164" s="69">
        <v>0</v>
      </c>
    </row>
    <row r="2165" spans="1:74">
      <c r="A2165" s="113" t="s">
        <v>1048</v>
      </c>
      <c r="B2165" s="69" t="s">
        <v>421</v>
      </c>
      <c r="C2165" s="69" t="s">
        <v>428</v>
      </c>
      <c r="D2165" s="69" t="s">
        <v>429</v>
      </c>
      <c r="E2165" s="69" t="s">
        <v>428</v>
      </c>
      <c r="F2165" s="69">
        <v>0</v>
      </c>
      <c r="G2165" s="69">
        <v>0</v>
      </c>
      <c r="H2165" s="69">
        <v>14058</v>
      </c>
      <c r="I2165" s="69">
        <v>9</v>
      </c>
      <c r="J2165" s="69">
        <v>6</v>
      </c>
      <c r="K2165" s="69">
        <v>1244</v>
      </c>
      <c r="L2165" s="69">
        <v>932</v>
      </c>
      <c r="M2165" s="69">
        <v>7</v>
      </c>
      <c r="N2165" s="69">
        <v>0</v>
      </c>
      <c r="O2165" s="69">
        <v>0</v>
      </c>
      <c r="P2165" s="69">
        <v>11300.64</v>
      </c>
      <c r="Q2165" s="69">
        <v>669.43</v>
      </c>
      <c r="R2165" s="69">
        <v>0</v>
      </c>
      <c r="S2165" s="69">
        <v>0</v>
      </c>
      <c r="T2165" s="69">
        <v>0</v>
      </c>
      <c r="U2165" s="69">
        <v>0</v>
      </c>
      <c r="V2165" s="69">
        <v>0</v>
      </c>
      <c r="W2165" s="69">
        <v>0</v>
      </c>
      <c r="X2165" s="69">
        <v>0</v>
      </c>
      <c r="Y2165" s="69">
        <v>0</v>
      </c>
      <c r="Z2165" s="69">
        <v>0</v>
      </c>
      <c r="AA2165" s="69">
        <v>0</v>
      </c>
      <c r="AB2165" s="69">
        <v>0</v>
      </c>
      <c r="AC2165" s="69">
        <v>0</v>
      </c>
      <c r="AD2165" s="69">
        <v>0</v>
      </c>
      <c r="AE2165" s="69">
        <v>0</v>
      </c>
      <c r="AF2165" s="69">
        <v>17584510</v>
      </c>
      <c r="AG2165" s="69">
        <v>-17584510</v>
      </c>
      <c r="AH2165" s="69">
        <v>0</v>
      </c>
      <c r="AI2165" s="69">
        <v>0</v>
      </c>
      <c r="AJ2165" s="69">
        <v>31</v>
      </c>
      <c r="AK2165" s="69">
        <v>-31</v>
      </c>
      <c r="AL2165" s="69">
        <v>212895</v>
      </c>
      <c r="AM2165" s="69">
        <v>142746</v>
      </c>
      <c r="AN2165" s="69">
        <v>-212895</v>
      </c>
      <c r="AO2165" s="69">
        <v>82</v>
      </c>
      <c r="AP2165" s="69">
        <v>-82</v>
      </c>
      <c r="AQ2165" s="69">
        <v>18162190</v>
      </c>
      <c r="AR2165" s="69">
        <v>168609</v>
      </c>
      <c r="AS2165" s="69">
        <v>13006060</v>
      </c>
      <c r="AT2165" s="69">
        <v>373232</v>
      </c>
      <c r="AU2165" s="69">
        <v>0</v>
      </c>
      <c r="AV2165" s="69">
        <v>324</v>
      </c>
      <c r="AW2165" s="69">
        <v>0</v>
      </c>
      <c r="AX2165" s="69">
        <v>0</v>
      </c>
      <c r="AY2165" s="69">
        <v>0</v>
      </c>
      <c r="AZ2165" s="69">
        <v>0</v>
      </c>
      <c r="BA2165" s="69">
        <v>567242.25806451612</v>
      </c>
      <c r="BB2165" s="69">
        <v>0</v>
      </c>
      <c r="BC2165" s="69">
        <v>-567242.25806451612</v>
      </c>
      <c r="BD2165" s="69">
        <v>0</v>
      </c>
      <c r="BE2165" s="69">
        <v>82.597101857723288</v>
      </c>
      <c r="BF2165" s="69">
        <v>-82.597101857723288</v>
      </c>
      <c r="BG2165" s="69">
        <v>214445.24390243902</v>
      </c>
      <c r="BH2165" s="69">
        <v>0</v>
      </c>
      <c r="BI2165" s="69">
        <v>-214445.24390243902</v>
      </c>
      <c r="BJ2165" s="69">
        <v>4.5148740322615278E-6</v>
      </c>
      <c r="BK2165" s="69">
        <v>0</v>
      </c>
      <c r="BL2165" s="69">
        <v>104.2916451672212</v>
      </c>
      <c r="BM2165" s="69">
        <v>-104.2916451672212</v>
      </c>
      <c r="BN2165" s="69">
        <v>0</v>
      </c>
      <c r="BO2165" s="69">
        <v>1.3520243640272305</v>
      </c>
      <c r="BP2165" s="69">
        <v>-1.3520243640272305</v>
      </c>
      <c r="BQ2165" s="69">
        <v>1352.0243640272304</v>
      </c>
      <c r="BR2165" s="69">
        <v>-1352.0243640272304</v>
      </c>
      <c r="BS2165" s="69">
        <v>0</v>
      </c>
      <c r="BT2165" s="69">
        <v>0</v>
      </c>
      <c r="BU2165" s="69">
        <v>1151.9506172839506</v>
      </c>
      <c r="BV2165" s="69">
        <v>0</v>
      </c>
    </row>
    <row r="2166" spans="1:74">
      <c r="A2166" s="113" t="s">
        <v>1049</v>
      </c>
      <c r="B2166" s="69" t="s">
        <v>421</v>
      </c>
      <c r="C2166" s="69" t="s">
        <v>428</v>
      </c>
      <c r="D2166" s="69" t="s">
        <v>429</v>
      </c>
      <c r="E2166" s="69" t="s">
        <v>428</v>
      </c>
      <c r="F2166" s="69">
        <v>0</v>
      </c>
      <c r="G2166" s="69">
        <v>0</v>
      </c>
      <c r="H2166" s="69">
        <v>14599</v>
      </c>
      <c r="I2166" s="69">
        <v>7</v>
      </c>
      <c r="J2166" s="69">
        <v>5</v>
      </c>
      <c r="K2166" s="69">
        <v>1261</v>
      </c>
      <c r="L2166" s="69">
        <v>904</v>
      </c>
      <c r="M2166" s="69">
        <v>6</v>
      </c>
      <c r="N2166" s="69">
        <v>0</v>
      </c>
      <c r="O2166" s="69">
        <v>0</v>
      </c>
      <c r="P2166" s="69">
        <v>11577.32</v>
      </c>
      <c r="Q2166" s="69">
        <v>811.06</v>
      </c>
      <c r="R2166" s="69">
        <v>0</v>
      </c>
      <c r="S2166" s="69">
        <v>0</v>
      </c>
      <c r="T2166" s="69">
        <v>0</v>
      </c>
      <c r="U2166" s="69">
        <v>0</v>
      </c>
      <c r="V2166" s="69">
        <v>0</v>
      </c>
      <c r="W2166" s="69">
        <v>0</v>
      </c>
      <c r="X2166" s="69">
        <v>0</v>
      </c>
      <c r="Y2166" s="69">
        <v>0</v>
      </c>
      <c r="Z2166" s="69">
        <v>0</v>
      </c>
      <c r="AA2166" s="69">
        <v>0</v>
      </c>
      <c r="AB2166" s="69">
        <v>0</v>
      </c>
      <c r="AC2166" s="69">
        <v>0</v>
      </c>
      <c r="AD2166" s="69">
        <v>0</v>
      </c>
      <c r="AE2166" s="69">
        <v>0</v>
      </c>
      <c r="AF2166" s="69">
        <v>18882482</v>
      </c>
      <c r="AG2166" s="69">
        <v>-18882482</v>
      </c>
      <c r="AH2166" s="69">
        <v>0</v>
      </c>
      <c r="AI2166" s="69">
        <v>0</v>
      </c>
      <c r="AJ2166" s="69">
        <v>33</v>
      </c>
      <c r="AK2166" s="69">
        <v>-33</v>
      </c>
      <c r="AL2166" s="69">
        <v>223125</v>
      </c>
      <c r="AM2166" s="69">
        <v>147742</v>
      </c>
      <c r="AN2166" s="69">
        <v>-223125</v>
      </c>
      <c r="AO2166" s="69">
        <v>84</v>
      </c>
      <c r="AP2166" s="69">
        <v>-84</v>
      </c>
      <c r="AQ2166" s="69">
        <v>19535204</v>
      </c>
      <c r="AR2166" s="69">
        <v>174589</v>
      </c>
      <c r="AS2166" s="69">
        <v>14221022</v>
      </c>
      <c r="AT2166" s="69">
        <v>387831</v>
      </c>
      <c r="AU2166" s="69">
        <v>0</v>
      </c>
      <c r="AV2166" s="69">
        <v>330</v>
      </c>
      <c r="AW2166" s="69">
        <v>0</v>
      </c>
      <c r="AX2166" s="69">
        <v>0</v>
      </c>
      <c r="AY2166" s="69">
        <v>0</v>
      </c>
      <c r="AZ2166" s="69">
        <v>0</v>
      </c>
      <c r="BA2166" s="69">
        <v>572196.4242424242</v>
      </c>
      <c r="BB2166" s="69">
        <v>0</v>
      </c>
      <c r="BC2166" s="69">
        <v>-572196.4242424242</v>
      </c>
      <c r="BD2166" s="69">
        <v>0</v>
      </c>
      <c r="BE2166" s="69">
        <v>84.627370308123247</v>
      </c>
      <c r="BF2166" s="69">
        <v>-84.627370308123247</v>
      </c>
      <c r="BG2166" s="69">
        <v>224791.45238095237</v>
      </c>
      <c r="BH2166" s="69">
        <v>0</v>
      </c>
      <c r="BI2166" s="69">
        <v>-224791.45238095237</v>
      </c>
      <c r="BJ2166" s="69">
        <v>4.2999295016320283E-6</v>
      </c>
      <c r="BK2166" s="69">
        <v>0</v>
      </c>
      <c r="BL2166" s="69">
        <v>108.15390431241373</v>
      </c>
      <c r="BM2166" s="69">
        <v>-108.15390431241373</v>
      </c>
      <c r="BN2166" s="69">
        <v>0</v>
      </c>
      <c r="BO2166" s="69">
        <v>1.3277865683633707</v>
      </c>
      <c r="BP2166" s="69">
        <v>-1.3277865683633707</v>
      </c>
      <c r="BQ2166" s="69">
        <v>1327.7865683633706</v>
      </c>
      <c r="BR2166" s="69">
        <v>-1327.7865683633706</v>
      </c>
      <c r="BS2166" s="69">
        <v>0</v>
      </c>
      <c r="BT2166" s="69">
        <v>0</v>
      </c>
      <c r="BU2166" s="69">
        <v>1175.2454545454545</v>
      </c>
      <c r="BV2166" s="69">
        <v>0</v>
      </c>
    </row>
    <row r="2167" spans="1:74">
      <c r="A2167" s="113" t="s">
        <v>1050</v>
      </c>
      <c r="B2167" s="69" t="s">
        <v>421</v>
      </c>
      <c r="C2167" s="69" t="s">
        <v>428</v>
      </c>
      <c r="D2167" s="69" t="s">
        <v>429</v>
      </c>
      <c r="E2167" s="69" t="s">
        <v>428</v>
      </c>
      <c r="F2167" s="69">
        <v>0</v>
      </c>
      <c r="G2167" s="69">
        <v>0</v>
      </c>
      <c r="H2167" s="69">
        <v>14243</v>
      </c>
      <c r="I2167" s="69">
        <v>10</v>
      </c>
      <c r="J2167" s="69">
        <v>6</v>
      </c>
      <c r="K2167" s="69">
        <v>1213</v>
      </c>
      <c r="L2167" s="69">
        <v>939</v>
      </c>
      <c r="M2167" s="69">
        <v>6</v>
      </c>
      <c r="N2167" s="69">
        <v>0</v>
      </c>
      <c r="O2167" s="69">
        <v>0</v>
      </c>
      <c r="P2167" s="69">
        <v>11741.96</v>
      </c>
      <c r="Q2167" s="69">
        <v>791.28</v>
      </c>
      <c r="R2167" s="69">
        <v>0</v>
      </c>
      <c r="S2167" s="69">
        <v>0</v>
      </c>
      <c r="T2167" s="69">
        <v>0</v>
      </c>
      <c r="U2167" s="69">
        <v>0</v>
      </c>
      <c r="V2167" s="69">
        <v>0</v>
      </c>
      <c r="W2167" s="69">
        <v>0</v>
      </c>
      <c r="X2167" s="69">
        <v>0</v>
      </c>
      <c r="Y2167" s="69">
        <v>0</v>
      </c>
      <c r="Z2167" s="69">
        <v>0</v>
      </c>
      <c r="AA2167" s="69">
        <v>0</v>
      </c>
      <c r="AB2167" s="69">
        <v>0</v>
      </c>
      <c r="AC2167" s="69">
        <v>0</v>
      </c>
      <c r="AD2167" s="69">
        <v>0</v>
      </c>
      <c r="AE2167" s="69">
        <v>0</v>
      </c>
      <c r="AF2167" s="69">
        <v>19593465</v>
      </c>
      <c r="AG2167" s="69">
        <v>-19593465</v>
      </c>
      <c r="AH2167" s="69">
        <v>0</v>
      </c>
      <c r="AI2167" s="69">
        <v>0</v>
      </c>
      <c r="AJ2167" s="69">
        <v>33</v>
      </c>
      <c r="AK2167" s="69">
        <v>-33</v>
      </c>
      <c r="AL2167" s="69">
        <v>231320</v>
      </c>
      <c r="AM2167" s="69">
        <v>152501</v>
      </c>
      <c r="AN2167" s="69">
        <v>-231320</v>
      </c>
      <c r="AO2167" s="69">
        <v>84</v>
      </c>
      <c r="AP2167" s="69">
        <v>-84</v>
      </c>
      <c r="AQ2167" s="69">
        <v>20200262</v>
      </c>
      <c r="AR2167" s="69">
        <v>179617</v>
      </c>
      <c r="AS2167" s="69">
        <v>14743022</v>
      </c>
      <c r="AT2167" s="69">
        <v>402074</v>
      </c>
      <c r="AU2167" s="69">
        <v>0</v>
      </c>
      <c r="AV2167" s="69">
        <v>336</v>
      </c>
      <c r="AW2167" s="69">
        <v>0</v>
      </c>
      <c r="AX2167" s="69">
        <v>0</v>
      </c>
      <c r="AY2167" s="69">
        <v>0</v>
      </c>
      <c r="AZ2167" s="69">
        <v>0</v>
      </c>
      <c r="BA2167" s="69">
        <v>593741.36363636365</v>
      </c>
      <c r="BB2167" s="69">
        <v>0</v>
      </c>
      <c r="BC2167" s="69">
        <v>-593741.36363636365</v>
      </c>
      <c r="BD2167" s="69">
        <v>0</v>
      </c>
      <c r="BE2167" s="69">
        <v>84.702857513401355</v>
      </c>
      <c r="BF2167" s="69">
        <v>-84.702857513401355</v>
      </c>
      <c r="BG2167" s="69">
        <v>233255.53571428571</v>
      </c>
      <c r="BH2167" s="69">
        <v>0</v>
      </c>
      <c r="BI2167" s="69">
        <v>-233255.53571428571</v>
      </c>
      <c r="BJ2167" s="69">
        <v>4.1583619063950752E-6</v>
      </c>
      <c r="BK2167" s="69">
        <v>0</v>
      </c>
      <c r="BL2167" s="69">
        <v>109.08469131541001</v>
      </c>
      <c r="BM2167" s="69">
        <v>-109.08469131541001</v>
      </c>
      <c r="BN2167" s="69">
        <v>0</v>
      </c>
      <c r="BO2167" s="69">
        <v>1.3289992377410818</v>
      </c>
      <c r="BP2167" s="69">
        <v>-1.3289992377410818</v>
      </c>
      <c r="BQ2167" s="69">
        <v>1328.9992377410817</v>
      </c>
      <c r="BR2167" s="69">
        <v>-1328.9992377410817</v>
      </c>
      <c r="BS2167" s="69">
        <v>0</v>
      </c>
      <c r="BT2167" s="69">
        <v>0</v>
      </c>
      <c r="BU2167" s="69">
        <v>1196.6488095238096</v>
      </c>
      <c r="BV2167" s="69">
        <v>0</v>
      </c>
    </row>
    <row r="2168" spans="1:74">
      <c r="A2168" s="113" t="s">
        <v>1058</v>
      </c>
      <c r="B2168" s="69" t="s">
        <v>194</v>
      </c>
      <c r="C2168" s="69" t="s">
        <v>432</v>
      </c>
      <c r="D2168" s="69" t="s">
        <v>440</v>
      </c>
      <c r="E2168" s="69" t="s">
        <v>712</v>
      </c>
      <c r="F2168" s="69">
        <v>0</v>
      </c>
      <c r="G2168" s="69">
        <v>0</v>
      </c>
      <c r="H2168" s="69">
        <v>28678</v>
      </c>
      <c r="I2168" s="69">
        <v>431</v>
      </c>
      <c r="J2168" s="69">
        <v>300</v>
      </c>
      <c r="K2168" s="69">
        <v>23974</v>
      </c>
      <c r="L2168" s="69">
        <v>19273</v>
      </c>
      <c r="M2168" s="69">
        <v>322</v>
      </c>
      <c r="N2168" s="69">
        <v>0</v>
      </c>
      <c r="O2168" s="69">
        <v>0</v>
      </c>
      <c r="P2168" s="69">
        <v>1196.21</v>
      </c>
      <c r="Q2168" s="69">
        <v>29.53</v>
      </c>
      <c r="R2168" s="69">
        <v>900000</v>
      </c>
      <c r="S2168" s="69">
        <v>0</v>
      </c>
      <c r="T2168" s="69">
        <v>0</v>
      </c>
      <c r="U2168" s="69">
        <v>0</v>
      </c>
      <c r="V2168" s="69">
        <v>0</v>
      </c>
      <c r="W2168" s="69">
        <v>0</v>
      </c>
      <c r="X2168" s="69">
        <v>0</v>
      </c>
      <c r="Y2168" s="69">
        <v>0</v>
      </c>
      <c r="Z2168" s="69">
        <v>0</v>
      </c>
      <c r="AA2168" s="69">
        <v>0</v>
      </c>
      <c r="AB2168" s="69">
        <v>0</v>
      </c>
      <c r="AC2168" s="69">
        <v>0</v>
      </c>
      <c r="AD2168" s="69">
        <v>0</v>
      </c>
      <c r="AE2168" s="69">
        <v>0</v>
      </c>
      <c r="AF2168" s="69">
        <v>28678</v>
      </c>
      <c r="AG2168" s="69">
        <v>871322</v>
      </c>
      <c r="AH2168" s="69">
        <v>0</v>
      </c>
      <c r="AI2168" s="69">
        <v>0</v>
      </c>
      <c r="AJ2168" s="69">
        <v>0</v>
      </c>
      <c r="AK2168" s="69">
        <v>0</v>
      </c>
      <c r="AL2168" s="69">
        <v>431</v>
      </c>
      <c r="AM2168" s="69">
        <v>300</v>
      </c>
      <c r="AN2168" s="69">
        <v>-431</v>
      </c>
      <c r="AO2168" s="69">
        <v>0</v>
      </c>
      <c r="AP2168" s="69">
        <v>0</v>
      </c>
      <c r="AQ2168" s="69">
        <v>23974</v>
      </c>
      <c r="AR2168" s="69">
        <v>322</v>
      </c>
      <c r="AS2168" s="69">
        <v>19273</v>
      </c>
      <c r="AT2168" s="69">
        <v>28678</v>
      </c>
      <c r="AU2168" s="69">
        <v>0</v>
      </c>
      <c r="AV2168" s="69">
        <v>322</v>
      </c>
      <c r="AW2168" s="69">
        <v>3.1864444444444445E-2</v>
      </c>
      <c r="AX2168" s="69">
        <v>0</v>
      </c>
      <c r="AY2168" s="69">
        <v>0</v>
      </c>
      <c r="AZ2168" s="69">
        <v>0</v>
      </c>
      <c r="BA2168" s="69">
        <v>0</v>
      </c>
      <c r="BB2168" s="69">
        <v>0</v>
      </c>
      <c r="BC2168" s="69">
        <v>0</v>
      </c>
      <c r="BD2168" s="69">
        <v>0</v>
      </c>
      <c r="BE2168" s="69">
        <v>66.538283062645007</v>
      </c>
      <c r="BF2168" s="69">
        <v>-66.538283062645007</v>
      </c>
      <c r="BG2168" s="69">
        <v>0</v>
      </c>
      <c r="BH2168" s="69">
        <v>0</v>
      </c>
      <c r="BI2168" s="69">
        <v>0</v>
      </c>
      <c r="BJ2168" s="69">
        <v>0</v>
      </c>
      <c r="BK2168" s="69">
        <v>0</v>
      </c>
      <c r="BL2168" s="69">
        <v>89.062111801242239</v>
      </c>
      <c r="BM2168" s="69">
        <v>-89.062111801242239</v>
      </c>
      <c r="BN2168" s="69">
        <v>0</v>
      </c>
      <c r="BO2168" s="69">
        <v>1.4879883775229596</v>
      </c>
      <c r="BP2168" s="69">
        <v>-1.4879883775229596</v>
      </c>
      <c r="BQ2168" s="69">
        <v>1487.9883775229596</v>
      </c>
      <c r="BR2168" s="69">
        <v>-1487.9883775229596</v>
      </c>
      <c r="BS2168" s="69">
        <v>0</v>
      </c>
      <c r="BT2168" s="69">
        <v>0</v>
      </c>
      <c r="BU2168" s="69">
        <v>89.062111801242239</v>
      </c>
      <c r="BV2168" s="69">
        <v>0</v>
      </c>
    </row>
    <row r="2169" spans="1:74">
      <c r="A2169" s="113" t="s">
        <v>1059</v>
      </c>
      <c r="B2169" s="69" t="s">
        <v>194</v>
      </c>
      <c r="C2169" s="69" t="s">
        <v>432</v>
      </c>
      <c r="D2169" s="69" t="s">
        <v>440</v>
      </c>
      <c r="E2169" s="69" t="s">
        <v>712</v>
      </c>
      <c r="F2169" s="69">
        <v>0</v>
      </c>
      <c r="G2169" s="69">
        <v>0</v>
      </c>
      <c r="H2169" s="69">
        <v>41876</v>
      </c>
      <c r="I2169" s="69">
        <v>607</v>
      </c>
      <c r="J2169" s="69">
        <v>411</v>
      </c>
      <c r="K2169" s="69">
        <v>29760</v>
      </c>
      <c r="L2169" s="69">
        <v>23896</v>
      </c>
      <c r="M2169" s="69">
        <v>447</v>
      </c>
      <c r="N2169" s="69">
        <v>1</v>
      </c>
      <c r="O2169" s="69">
        <v>0</v>
      </c>
      <c r="P2169" s="69">
        <v>1407.12</v>
      </c>
      <c r="Q2169" s="69">
        <v>30.39</v>
      </c>
      <c r="R2169" s="69">
        <v>900000</v>
      </c>
      <c r="S2169" s="69">
        <v>0</v>
      </c>
      <c r="T2169" s="69">
        <v>0</v>
      </c>
      <c r="U2169" s="69">
        <v>0</v>
      </c>
      <c r="V2169" s="69">
        <v>0</v>
      </c>
      <c r="W2169" s="69">
        <v>0</v>
      </c>
      <c r="X2169" s="69">
        <v>0</v>
      </c>
      <c r="Y2169" s="69">
        <v>0</v>
      </c>
      <c r="Z2169" s="69">
        <v>0</v>
      </c>
      <c r="AA2169" s="69">
        <v>0</v>
      </c>
      <c r="AB2169" s="69">
        <v>0</v>
      </c>
      <c r="AC2169" s="69">
        <v>0</v>
      </c>
      <c r="AD2169" s="69">
        <v>0</v>
      </c>
      <c r="AE2169" s="69">
        <v>0</v>
      </c>
      <c r="AF2169" s="69">
        <v>70554</v>
      </c>
      <c r="AG2169" s="69">
        <v>829446</v>
      </c>
      <c r="AH2169" s="69">
        <v>0</v>
      </c>
      <c r="AI2169" s="69">
        <v>0</v>
      </c>
      <c r="AJ2169" s="69">
        <v>0</v>
      </c>
      <c r="AK2169" s="69">
        <v>0</v>
      </c>
      <c r="AL2169" s="69">
        <v>1038</v>
      </c>
      <c r="AM2169" s="69">
        <v>711</v>
      </c>
      <c r="AN2169" s="69">
        <v>-1038</v>
      </c>
      <c r="AO2169" s="69">
        <v>1</v>
      </c>
      <c r="AP2169" s="69">
        <v>-1</v>
      </c>
      <c r="AQ2169" s="69">
        <v>53734</v>
      </c>
      <c r="AR2169" s="69">
        <v>769</v>
      </c>
      <c r="AS2169" s="69">
        <v>43169</v>
      </c>
      <c r="AT2169" s="69">
        <v>70554</v>
      </c>
      <c r="AU2169" s="69">
        <v>0</v>
      </c>
      <c r="AV2169" s="69">
        <v>769</v>
      </c>
      <c r="AW2169" s="69">
        <v>7.8393333333333329E-2</v>
      </c>
      <c r="AX2169" s="69">
        <v>0</v>
      </c>
      <c r="AY2169" s="69">
        <v>0</v>
      </c>
      <c r="AZ2169" s="69">
        <v>0</v>
      </c>
      <c r="BA2169" s="69">
        <v>0</v>
      </c>
      <c r="BB2169" s="69">
        <v>0</v>
      </c>
      <c r="BC2169" s="69">
        <v>0</v>
      </c>
      <c r="BD2169" s="69">
        <v>0</v>
      </c>
      <c r="BE2169" s="69">
        <v>67.971098265895961</v>
      </c>
      <c r="BF2169" s="69">
        <v>-67.971098265895961</v>
      </c>
      <c r="BG2169" s="69">
        <v>70554</v>
      </c>
      <c r="BH2169" s="69">
        <v>0</v>
      </c>
      <c r="BI2169" s="69">
        <v>-70554</v>
      </c>
      <c r="BJ2169" s="69">
        <v>1.8610190940559052E-5</v>
      </c>
      <c r="BK2169" s="69">
        <v>0</v>
      </c>
      <c r="BL2169" s="69">
        <v>91.747724317295194</v>
      </c>
      <c r="BM2169" s="69">
        <v>-91.747724317295194</v>
      </c>
      <c r="BN2169" s="69">
        <v>0</v>
      </c>
      <c r="BO2169" s="69">
        <v>1.6343672542796914</v>
      </c>
      <c r="BP2169" s="69">
        <v>-1.6343672542796914</v>
      </c>
      <c r="BQ2169" s="69">
        <v>1634.3672542796915</v>
      </c>
      <c r="BR2169" s="69">
        <v>-1634.3672542796915</v>
      </c>
      <c r="BS2169" s="69">
        <v>0</v>
      </c>
      <c r="BT2169" s="69">
        <v>0</v>
      </c>
      <c r="BU2169" s="69">
        <v>91.747724317295194</v>
      </c>
      <c r="BV2169" s="69">
        <v>0</v>
      </c>
    </row>
    <row r="2170" spans="1:74">
      <c r="A2170" s="113" t="s">
        <v>1031</v>
      </c>
      <c r="B2170" s="69" t="s">
        <v>194</v>
      </c>
      <c r="C2170" s="69" t="s">
        <v>432</v>
      </c>
      <c r="D2170" s="69" t="s">
        <v>440</v>
      </c>
      <c r="E2170" s="69" t="s">
        <v>712</v>
      </c>
      <c r="F2170" s="69">
        <v>0</v>
      </c>
      <c r="G2170" s="69">
        <v>0</v>
      </c>
      <c r="H2170" s="69">
        <v>41672</v>
      </c>
      <c r="I2170" s="69">
        <v>513</v>
      </c>
      <c r="J2170" s="69">
        <v>348</v>
      </c>
      <c r="K2170" s="69">
        <v>35039</v>
      </c>
      <c r="L2170" s="69">
        <v>27625</v>
      </c>
      <c r="M2170" s="69">
        <v>371</v>
      </c>
      <c r="N2170" s="69">
        <v>0</v>
      </c>
      <c r="O2170" s="69">
        <v>0</v>
      </c>
      <c r="P2170" s="69">
        <v>1189.3</v>
      </c>
      <c r="Q2170" s="69">
        <v>36.619999999999997</v>
      </c>
      <c r="R2170" s="69">
        <v>900000</v>
      </c>
      <c r="S2170" s="69">
        <v>0</v>
      </c>
      <c r="T2170" s="69">
        <v>0</v>
      </c>
      <c r="U2170" s="69">
        <v>0</v>
      </c>
      <c r="V2170" s="69">
        <v>0</v>
      </c>
      <c r="W2170" s="69">
        <v>0</v>
      </c>
      <c r="X2170" s="69">
        <v>0</v>
      </c>
      <c r="Y2170" s="69">
        <v>0</v>
      </c>
      <c r="Z2170" s="69">
        <v>0</v>
      </c>
      <c r="AA2170" s="69">
        <v>0</v>
      </c>
      <c r="AB2170" s="69">
        <v>0</v>
      </c>
      <c r="AC2170" s="69">
        <v>0</v>
      </c>
      <c r="AD2170" s="69">
        <v>0</v>
      </c>
      <c r="AE2170" s="69">
        <v>0</v>
      </c>
      <c r="AF2170" s="69">
        <v>112226</v>
      </c>
      <c r="AG2170" s="69">
        <v>787774</v>
      </c>
      <c r="AH2170" s="69">
        <v>0</v>
      </c>
      <c r="AI2170" s="69">
        <v>0</v>
      </c>
      <c r="AJ2170" s="69">
        <v>0</v>
      </c>
      <c r="AK2170" s="69">
        <v>0</v>
      </c>
      <c r="AL2170" s="69">
        <v>1551</v>
      </c>
      <c r="AM2170" s="69">
        <v>1059</v>
      </c>
      <c r="AN2170" s="69">
        <v>-1551</v>
      </c>
      <c r="AO2170" s="69">
        <v>1</v>
      </c>
      <c r="AP2170" s="69">
        <v>-1</v>
      </c>
      <c r="AQ2170" s="69">
        <v>88773</v>
      </c>
      <c r="AR2170" s="69">
        <v>1140</v>
      </c>
      <c r="AS2170" s="69">
        <v>70794</v>
      </c>
      <c r="AT2170" s="69">
        <v>112226</v>
      </c>
      <c r="AU2170" s="69">
        <v>0</v>
      </c>
      <c r="AV2170" s="69">
        <v>1140</v>
      </c>
      <c r="AW2170" s="69">
        <v>0.12469555555555556</v>
      </c>
      <c r="AX2170" s="69">
        <v>0</v>
      </c>
      <c r="AY2170" s="69">
        <v>0</v>
      </c>
      <c r="AZ2170" s="69">
        <v>0</v>
      </c>
      <c r="BA2170" s="69">
        <v>0</v>
      </c>
      <c r="BB2170" s="69">
        <v>0</v>
      </c>
      <c r="BC2170" s="69">
        <v>0</v>
      </c>
      <c r="BD2170" s="69">
        <v>0</v>
      </c>
      <c r="BE2170" s="69">
        <v>72.357188910380401</v>
      </c>
      <c r="BF2170" s="69">
        <v>-72.357188910380401</v>
      </c>
      <c r="BG2170" s="69">
        <v>112226</v>
      </c>
      <c r="BH2170" s="69">
        <v>0</v>
      </c>
      <c r="BI2170" s="69">
        <v>-112226</v>
      </c>
      <c r="BJ2170" s="69">
        <v>1.1264686334809008E-5</v>
      </c>
      <c r="BK2170" s="69">
        <v>0</v>
      </c>
      <c r="BL2170" s="69">
        <v>98.443859649122814</v>
      </c>
      <c r="BM2170" s="69">
        <v>-98.443859649122814</v>
      </c>
      <c r="BN2170" s="69">
        <v>0</v>
      </c>
      <c r="BO2170" s="69">
        <v>1.5852473373449727</v>
      </c>
      <c r="BP2170" s="69">
        <v>-1.5852473373449727</v>
      </c>
      <c r="BQ2170" s="69">
        <v>1585.2473373449727</v>
      </c>
      <c r="BR2170" s="69">
        <v>-1585.2473373449727</v>
      </c>
      <c r="BS2170" s="69">
        <v>0</v>
      </c>
      <c r="BT2170" s="69">
        <v>0</v>
      </c>
      <c r="BU2170" s="69">
        <v>98.443859649122814</v>
      </c>
      <c r="BV2170" s="69">
        <v>0</v>
      </c>
    </row>
    <row r="2171" spans="1:74">
      <c r="A2171" s="113" t="s">
        <v>1032</v>
      </c>
      <c r="B2171" s="69" t="s">
        <v>194</v>
      </c>
      <c r="C2171" s="69" t="s">
        <v>432</v>
      </c>
      <c r="D2171" s="69" t="s">
        <v>440</v>
      </c>
      <c r="E2171" s="69" t="s">
        <v>712</v>
      </c>
      <c r="F2171" s="69">
        <v>0</v>
      </c>
      <c r="G2171" s="69">
        <v>0</v>
      </c>
      <c r="H2171" s="69">
        <v>42356</v>
      </c>
      <c r="I2171" s="69">
        <v>531</v>
      </c>
      <c r="J2171" s="69">
        <v>378</v>
      </c>
      <c r="K2171" s="69">
        <v>36201</v>
      </c>
      <c r="L2171" s="69">
        <v>29434</v>
      </c>
      <c r="M2171" s="69">
        <v>397</v>
      </c>
      <c r="N2171" s="69">
        <v>0</v>
      </c>
      <c r="O2171" s="69">
        <v>0</v>
      </c>
      <c r="P2171" s="69">
        <v>1170.02</v>
      </c>
      <c r="Q2171" s="69">
        <v>34.950000000000003</v>
      </c>
      <c r="R2171" s="69">
        <v>900000</v>
      </c>
      <c r="S2171" s="69">
        <v>0</v>
      </c>
      <c r="T2171" s="69">
        <v>0</v>
      </c>
      <c r="U2171" s="69">
        <v>0</v>
      </c>
      <c r="V2171" s="69">
        <v>0</v>
      </c>
      <c r="W2171" s="69">
        <v>0</v>
      </c>
      <c r="X2171" s="69">
        <v>0</v>
      </c>
      <c r="Y2171" s="69">
        <v>0</v>
      </c>
      <c r="Z2171" s="69">
        <v>0</v>
      </c>
      <c r="AA2171" s="69">
        <v>0</v>
      </c>
      <c r="AB2171" s="69">
        <v>0</v>
      </c>
      <c r="AC2171" s="69">
        <v>0</v>
      </c>
      <c r="AD2171" s="69">
        <v>0</v>
      </c>
      <c r="AE2171" s="69">
        <v>0</v>
      </c>
      <c r="AF2171" s="69">
        <v>154582</v>
      </c>
      <c r="AG2171" s="69">
        <v>745418</v>
      </c>
      <c r="AH2171" s="69">
        <v>0</v>
      </c>
      <c r="AI2171" s="69">
        <v>0</v>
      </c>
      <c r="AJ2171" s="69">
        <v>0</v>
      </c>
      <c r="AK2171" s="69">
        <v>0</v>
      </c>
      <c r="AL2171" s="69">
        <v>2082</v>
      </c>
      <c r="AM2171" s="69">
        <v>1437</v>
      </c>
      <c r="AN2171" s="69">
        <v>-2082</v>
      </c>
      <c r="AO2171" s="69">
        <v>1</v>
      </c>
      <c r="AP2171" s="69">
        <v>-1</v>
      </c>
      <c r="AQ2171" s="69">
        <v>124974</v>
      </c>
      <c r="AR2171" s="69">
        <v>1537</v>
      </c>
      <c r="AS2171" s="69">
        <v>100228</v>
      </c>
      <c r="AT2171" s="69">
        <v>154582</v>
      </c>
      <c r="AU2171" s="69">
        <v>0</v>
      </c>
      <c r="AV2171" s="69">
        <v>1537</v>
      </c>
      <c r="AW2171" s="69">
        <v>0.17175777777777779</v>
      </c>
      <c r="AX2171" s="69">
        <v>0</v>
      </c>
      <c r="AY2171" s="69">
        <v>0</v>
      </c>
      <c r="AZ2171" s="69">
        <v>0</v>
      </c>
      <c r="BA2171" s="69">
        <v>0</v>
      </c>
      <c r="BB2171" s="69">
        <v>0</v>
      </c>
      <c r="BC2171" s="69">
        <v>0</v>
      </c>
      <c r="BD2171" s="69">
        <v>0</v>
      </c>
      <c r="BE2171" s="69">
        <v>74.246878001921232</v>
      </c>
      <c r="BF2171" s="69">
        <v>-74.246878001921232</v>
      </c>
      <c r="BG2171" s="69">
        <v>154582</v>
      </c>
      <c r="BH2171" s="69">
        <v>0</v>
      </c>
      <c r="BI2171" s="69">
        <v>-154582</v>
      </c>
      <c r="BJ2171" s="69">
        <v>8.0016643461840069E-6</v>
      </c>
      <c r="BK2171" s="69">
        <v>0</v>
      </c>
      <c r="BL2171" s="69">
        <v>100.57384515289525</v>
      </c>
      <c r="BM2171" s="69">
        <v>-100.57384515289525</v>
      </c>
      <c r="BN2171" s="69">
        <v>0</v>
      </c>
      <c r="BO2171" s="69">
        <v>1.5423035479107634</v>
      </c>
      <c r="BP2171" s="69">
        <v>-1.5423035479107634</v>
      </c>
      <c r="BQ2171" s="69">
        <v>1542.3035479107634</v>
      </c>
      <c r="BR2171" s="69">
        <v>-1542.3035479107634</v>
      </c>
      <c r="BS2171" s="69">
        <v>0</v>
      </c>
      <c r="BT2171" s="69">
        <v>0</v>
      </c>
      <c r="BU2171" s="69">
        <v>100.57384515289525</v>
      </c>
      <c r="BV2171" s="69">
        <v>0</v>
      </c>
    </row>
    <row r="2172" spans="1:74">
      <c r="A2172" s="113" t="s">
        <v>1033</v>
      </c>
      <c r="B2172" s="69" t="s">
        <v>194</v>
      </c>
      <c r="C2172" s="69" t="s">
        <v>432</v>
      </c>
      <c r="D2172" s="69" t="s">
        <v>440</v>
      </c>
      <c r="E2172" s="69" t="s">
        <v>712</v>
      </c>
      <c r="F2172" s="69">
        <v>0</v>
      </c>
      <c r="G2172" s="69">
        <v>0</v>
      </c>
      <c r="H2172" s="69">
        <v>41706</v>
      </c>
      <c r="I2172" s="69">
        <v>558</v>
      </c>
      <c r="J2172" s="69">
        <v>397</v>
      </c>
      <c r="K2172" s="69">
        <v>35116</v>
      </c>
      <c r="L2172" s="69">
        <v>27566</v>
      </c>
      <c r="M2172" s="69">
        <v>414</v>
      </c>
      <c r="N2172" s="69">
        <v>1</v>
      </c>
      <c r="O2172" s="69">
        <v>0</v>
      </c>
      <c r="P2172" s="69">
        <v>1187.6600000000001</v>
      </c>
      <c r="Q2172" s="69">
        <v>33.26</v>
      </c>
      <c r="R2172" s="69">
        <v>900000</v>
      </c>
      <c r="S2172" s="69">
        <v>0</v>
      </c>
      <c r="T2172" s="69">
        <v>0</v>
      </c>
      <c r="U2172" s="69">
        <v>0</v>
      </c>
      <c r="V2172" s="69">
        <v>0</v>
      </c>
      <c r="W2172" s="69">
        <v>0</v>
      </c>
      <c r="X2172" s="69">
        <v>0</v>
      </c>
      <c r="Y2172" s="69">
        <v>0</v>
      </c>
      <c r="Z2172" s="69">
        <v>0</v>
      </c>
      <c r="AA2172" s="69">
        <v>0</v>
      </c>
      <c r="AB2172" s="69">
        <v>0</v>
      </c>
      <c r="AC2172" s="69">
        <v>0</v>
      </c>
      <c r="AD2172" s="69">
        <v>0</v>
      </c>
      <c r="AE2172" s="69">
        <v>0</v>
      </c>
      <c r="AF2172" s="69">
        <v>196288</v>
      </c>
      <c r="AG2172" s="69">
        <v>703712</v>
      </c>
      <c r="AH2172" s="69">
        <v>0</v>
      </c>
      <c r="AI2172" s="69">
        <v>0</v>
      </c>
      <c r="AJ2172" s="69">
        <v>0</v>
      </c>
      <c r="AK2172" s="69">
        <v>0</v>
      </c>
      <c r="AL2172" s="69">
        <v>2640</v>
      </c>
      <c r="AM2172" s="69">
        <v>1834</v>
      </c>
      <c r="AN2172" s="69">
        <v>-2640</v>
      </c>
      <c r="AO2172" s="69">
        <v>2</v>
      </c>
      <c r="AP2172" s="69">
        <v>-2</v>
      </c>
      <c r="AQ2172" s="69">
        <v>160090</v>
      </c>
      <c r="AR2172" s="69">
        <v>1951</v>
      </c>
      <c r="AS2172" s="69">
        <v>127794</v>
      </c>
      <c r="AT2172" s="69">
        <v>196288</v>
      </c>
      <c r="AU2172" s="69">
        <v>0</v>
      </c>
      <c r="AV2172" s="69">
        <v>1951</v>
      </c>
      <c r="AW2172" s="69">
        <v>0.21809777777777778</v>
      </c>
      <c r="AX2172" s="69">
        <v>0</v>
      </c>
      <c r="AY2172" s="69">
        <v>0</v>
      </c>
      <c r="AZ2172" s="69">
        <v>0</v>
      </c>
      <c r="BA2172" s="69">
        <v>0</v>
      </c>
      <c r="BB2172" s="69">
        <v>0</v>
      </c>
      <c r="BC2172" s="69">
        <v>0</v>
      </c>
      <c r="BD2172" s="69">
        <v>0</v>
      </c>
      <c r="BE2172" s="69">
        <v>74.351515151515144</v>
      </c>
      <c r="BF2172" s="69">
        <v>-74.351515151515144</v>
      </c>
      <c r="BG2172" s="69">
        <v>98144</v>
      </c>
      <c r="BH2172" s="69">
        <v>0</v>
      </c>
      <c r="BI2172" s="69">
        <v>-98144</v>
      </c>
      <c r="BJ2172" s="69">
        <v>1.2492972702854643E-5</v>
      </c>
      <c r="BK2172" s="69">
        <v>0</v>
      </c>
      <c r="BL2172" s="69">
        <v>100.60891850333162</v>
      </c>
      <c r="BM2172" s="69">
        <v>-100.60891850333162</v>
      </c>
      <c r="BN2172" s="69">
        <v>0</v>
      </c>
      <c r="BO2172" s="69">
        <v>1.5359719548648607</v>
      </c>
      <c r="BP2172" s="69">
        <v>-1.5359719548648607</v>
      </c>
      <c r="BQ2172" s="69">
        <v>1535.9719548648607</v>
      </c>
      <c r="BR2172" s="69">
        <v>-1535.9719548648607</v>
      </c>
      <c r="BS2172" s="69">
        <v>0</v>
      </c>
      <c r="BT2172" s="69">
        <v>0</v>
      </c>
      <c r="BU2172" s="69">
        <v>100.60891850333162</v>
      </c>
      <c r="BV2172" s="69">
        <v>0</v>
      </c>
    </row>
    <row r="2173" spans="1:74">
      <c r="A2173" s="113" t="s">
        <v>1034</v>
      </c>
      <c r="B2173" s="69" t="s">
        <v>194</v>
      </c>
      <c r="C2173" s="69" t="s">
        <v>432</v>
      </c>
      <c r="D2173" s="69" t="s">
        <v>440</v>
      </c>
      <c r="E2173" s="69" t="s">
        <v>712</v>
      </c>
      <c r="F2173" s="69">
        <v>0</v>
      </c>
      <c r="G2173" s="69">
        <v>0</v>
      </c>
      <c r="H2173" s="69">
        <v>42818</v>
      </c>
      <c r="I2173" s="69">
        <v>516</v>
      </c>
      <c r="J2173" s="69">
        <v>375</v>
      </c>
      <c r="K2173" s="69">
        <v>37130</v>
      </c>
      <c r="L2173" s="69">
        <v>29565</v>
      </c>
      <c r="M2173" s="69">
        <v>395</v>
      </c>
      <c r="N2173" s="69">
        <v>1</v>
      </c>
      <c r="O2173" s="69">
        <v>0</v>
      </c>
      <c r="P2173" s="69">
        <v>1153.19</v>
      </c>
      <c r="Q2173" s="69">
        <v>35.33</v>
      </c>
      <c r="R2173" s="69">
        <v>900000</v>
      </c>
      <c r="S2173" s="69">
        <v>0</v>
      </c>
      <c r="T2173" s="69">
        <v>0</v>
      </c>
      <c r="U2173" s="69">
        <v>0</v>
      </c>
      <c r="V2173" s="69">
        <v>0</v>
      </c>
      <c r="W2173" s="69">
        <v>0</v>
      </c>
      <c r="X2173" s="69">
        <v>0</v>
      </c>
      <c r="Y2173" s="69">
        <v>0</v>
      </c>
      <c r="Z2173" s="69">
        <v>0</v>
      </c>
      <c r="AA2173" s="69">
        <v>0</v>
      </c>
      <c r="AB2173" s="69">
        <v>0</v>
      </c>
      <c r="AC2173" s="69">
        <v>0</v>
      </c>
      <c r="AD2173" s="69">
        <v>0</v>
      </c>
      <c r="AE2173" s="69">
        <v>0</v>
      </c>
      <c r="AF2173" s="69">
        <v>239106</v>
      </c>
      <c r="AG2173" s="69">
        <v>660894</v>
      </c>
      <c r="AH2173" s="69">
        <v>0</v>
      </c>
      <c r="AI2173" s="69">
        <v>0</v>
      </c>
      <c r="AJ2173" s="69">
        <v>0</v>
      </c>
      <c r="AK2173" s="69">
        <v>0</v>
      </c>
      <c r="AL2173" s="69">
        <v>3156</v>
      </c>
      <c r="AM2173" s="69">
        <v>2209</v>
      </c>
      <c r="AN2173" s="69">
        <v>-3156</v>
      </c>
      <c r="AO2173" s="69">
        <v>3</v>
      </c>
      <c r="AP2173" s="69">
        <v>-3</v>
      </c>
      <c r="AQ2173" s="69">
        <v>197220</v>
      </c>
      <c r="AR2173" s="69">
        <v>2346</v>
      </c>
      <c r="AS2173" s="69">
        <v>157359</v>
      </c>
      <c r="AT2173" s="69">
        <v>239106</v>
      </c>
      <c r="AU2173" s="69">
        <v>0</v>
      </c>
      <c r="AV2173" s="69">
        <v>2346</v>
      </c>
      <c r="AW2173" s="69">
        <v>0.26567333333333332</v>
      </c>
      <c r="AX2173" s="69">
        <v>0</v>
      </c>
      <c r="AY2173" s="69">
        <v>0</v>
      </c>
      <c r="AZ2173" s="69">
        <v>0</v>
      </c>
      <c r="BA2173" s="69">
        <v>0</v>
      </c>
      <c r="BB2173" s="69">
        <v>0</v>
      </c>
      <c r="BC2173" s="69">
        <v>0</v>
      </c>
      <c r="BD2173" s="69">
        <v>0</v>
      </c>
      <c r="BE2173" s="69">
        <v>75.762357414448672</v>
      </c>
      <c r="BF2173" s="69">
        <v>-75.762357414448672</v>
      </c>
      <c r="BG2173" s="69">
        <v>79702</v>
      </c>
      <c r="BH2173" s="69">
        <v>0</v>
      </c>
      <c r="BI2173" s="69">
        <v>-79702</v>
      </c>
      <c r="BJ2173" s="69">
        <v>1.5211439002129602E-5</v>
      </c>
      <c r="BK2173" s="69">
        <v>0</v>
      </c>
      <c r="BL2173" s="69">
        <v>101.92071611253196</v>
      </c>
      <c r="BM2173" s="69">
        <v>-101.92071611253196</v>
      </c>
      <c r="BN2173" s="69">
        <v>0</v>
      </c>
      <c r="BO2173" s="69">
        <v>1.5194936419270586</v>
      </c>
      <c r="BP2173" s="69">
        <v>-1.5194936419270586</v>
      </c>
      <c r="BQ2173" s="69">
        <v>1519.4936419270587</v>
      </c>
      <c r="BR2173" s="69">
        <v>-1519.4936419270587</v>
      </c>
      <c r="BS2173" s="69">
        <v>0</v>
      </c>
      <c r="BT2173" s="69">
        <v>0</v>
      </c>
      <c r="BU2173" s="69">
        <v>101.92071611253196</v>
      </c>
      <c r="BV2173" s="69">
        <v>0</v>
      </c>
    </row>
    <row r="2174" spans="1:74">
      <c r="A2174" s="113" t="s">
        <v>1035</v>
      </c>
      <c r="B2174" s="69" t="s">
        <v>194</v>
      </c>
      <c r="C2174" s="69" t="s">
        <v>432</v>
      </c>
      <c r="D2174" s="69" t="s">
        <v>440</v>
      </c>
      <c r="E2174" s="69" t="s">
        <v>712</v>
      </c>
      <c r="F2174" s="69">
        <v>0</v>
      </c>
      <c r="G2174" s="69">
        <v>0</v>
      </c>
      <c r="H2174" s="69">
        <v>44516</v>
      </c>
      <c r="I2174" s="69">
        <v>548</v>
      </c>
      <c r="J2174" s="69">
        <v>401</v>
      </c>
      <c r="K2174" s="69">
        <v>39195</v>
      </c>
      <c r="L2174" s="69">
        <v>31494</v>
      </c>
      <c r="M2174" s="69">
        <v>420</v>
      </c>
      <c r="N2174" s="69">
        <v>0</v>
      </c>
      <c r="O2174" s="69">
        <v>0</v>
      </c>
      <c r="P2174" s="69">
        <v>1135.76</v>
      </c>
      <c r="Q2174" s="69">
        <v>34.51</v>
      </c>
      <c r="R2174" s="69">
        <v>900000</v>
      </c>
      <c r="S2174" s="69">
        <v>0</v>
      </c>
      <c r="T2174" s="69">
        <v>0</v>
      </c>
      <c r="U2174" s="69">
        <v>0</v>
      </c>
      <c r="V2174" s="69">
        <v>0</v>
      </c>
      <c r="W2174" s="69">
        <v>0</v>
      </c>
      <c r="X2174" s="69">
        <v>0</v>
      </c>
      <c r="Y2174" s="69">
        <v>0</v>
      </c>
      <c r="Z2174" s="69">
        <v>0</v>
      </c>
      <c r="AA2174" s="69">
        <v>0</v>
      </c>
      <c r="AB2174" s="69">
        <v>0</v>
      </c>
      <c r="AC2174" s="69">
        <v>0</v>
      </c>
      <c r="AD2174" s="69">
        <v>0</v>
      </c>
      <c r="AE2174" s="69">
        <v>0</v>
      </c>
      <c r="AF2174" s="69">
        <v>283622</v>
      </c>
      <c r="AG2174" s="69">
        <v>616378</v>
      </c>
      <c r="AH2174" s="69">
        <v>0</v>
      </c>
      <c r="AI2174" s="69">
        <v>0</v>
      </c>
      <c r="AJ2174" s="69">
        <v>0</v>
      </c>
      <c r="AK2174" s="69">
        <v>0</v>
      </c>
      <c r="AL2174" s="69">
        <v>3704</v>
      </c>
      <c r="AM2174" s="69">
        <v>2610</v>
      </c>
      <c r="AN2174" s="69">
        <v>-3704</v>
      </c>
      <c r="AO2174" s="69">
        <v>3</v>
      </c>
      <c r="AP2174" s="69">
        <v>-3</v>
      </c>
      <c r="AQ2174" s="69">
        <v>236415</v>
      </c>
      <c r="AR2174" s="69">
        <v>2766</v>
      </c>
      <c r="AS2174" s="69">
        <v>188853</v>
      </c>
      <c r="AT2174" s="69">
        <v>283622</v>
      </c>
      <c r="AU2174" s="69">
        <v>0</v>
      </c>
      <c r="AV2174" s="69">
        <v>2766</v>
      </c>
      <c r="AW2174" s="69">
        <v>0.31513555555555556</v>
      </c>
      <c r="AX2174" s="69">
        <v>0</v>
      </c>
      <c r="AY2174" s="69">
        <v>0</v>
      </c>
      <c r="AZ2174" s="69">
        <v>0</v>
      </c>
      <c r="BA2174" s="69">
        <v>0</v>
      </c>
      <c r="BB2174" s="69">
        <v>0</v>
      </c>
      <c r="BC2174" s="69">
        <v>0</v>
      </c>
      <c r="BD2174" s="69">
        <v>0</v>
      </c>
      <c r="BE2174" s="69">
        <v>76.571814254859618</v>
      </c>
      <c r="BF2174" s="69">
        <v>-76.571814254859618</v>
      </c>
      <c r="BG2174" s="69">
        <v>94540.666666666672</v>
      </c>
      <c r="BH2174" s="69">
        <v>0</v>
      </c>
      <c r="BI2174" s="69">
        <v>-94540.666666666672</v>
      </c>
      <c r="BJ2174" s="69">
        <v>1.268955015544699E-5</v>
      </c>
      <c r="BK2174" s="69">
        <v>0</v>
      </c>
      <c r="BL2174" s="69">
        <v>102.53868402024584</v>
      </c>
      <c r="BM2174" s="69">
        <v>-102.53868402024584</v>
      </c>
      <c r="BN2174" s="69">
        <v>0</v>
      </c>
      <c r="BO2174" s="69">
        <v>1.5018135798742938</v>
      </c>
      <c r="BP2174" s="69">
        <v>-1.5018135798742938</v>
      </c>
      <c r="BQ2174" s="69">
        <v>1501.8135798742937</v>
      </c>
      <c r="BR2174" s="69">
        <v>-1501.8135798742937</v>
      </c>
      <c r="BS2174" s="69">
        <v>0</v>
      </c>
      <c r="BT2174" s="69">
        <v>0</v>
      </c>
      <c r="BU2174" s="69">
        <v>102.53868402024584</v>
      </c>
      <c r="BV2174" s="69">
        <v>0</v>
      </c>
    </row>
    <row r="2175" spans="1:74">
      <c r="A2175" s="113" t="s">
        <v>1036</v>
      </c>
      <c r="B2175" s="69" t="s">
        <v>194</v>
      </c>
      <c r="C2175" s="69" t="s">
        <v>432</v>
      </c>
      <c r="D2175" s="69" t="s">
        <v>440</v>
      </c>
      <c r="E2175" s="69" t="s">
        <v>712</v>
      </c>
      <c r="F2175" s="69">
        <v>0</v>
      </c>
      <c r="G2175" s="69">
        <v>0</v>
      </c>
      <c r="H2175" s="69">
        <v>43443</v>
      </c>
      <c r="I2175" s="69">
        <v>558</v>
      </c>
      <c r="J2175" s="69">
        <v>421</v>
      </c>
      <c r="K2175" s="69">
        <v>40372</v>
      </c>
      <c r="L2175" s="69">
        <v>31795</v>
      </c>
      <c r="M2175" s="69">
        <v>433</v>
      </c>
      <c r="N2175" s="69">
        <v>0</v>
      </c>
      <c r="O2175" s="69">
        <v>0</v>
      </c>
      <c r="P2175" s="69">
        <v>1076.07</v>
      </c>
      <c r="Q2175" s="69">
        <v>32.94</v>
      </c>
      <c r="R2175" s="69">
        <v>900000</v>
      </c>
      <c r="S2175" s="69">
        <v>0</v>
      </c>
      <c r="T2175" s="69">
        <v>0</v>
      </c>
      <c r="U2175" s="69">
        <v>0</v>
      </c>
      <c r="V2175" s="69">
        <v>0</v>
      </c>
      <c r="W2175" s="69">
        <v>0</v>
      </c>
      <c r="X2175" s="69">
        <v>0</v>
      </c>
      <c r="Y2175" s="69">
        <v>0</v>
      </c>
      <c r="Z2175" s="69">
        <v>0</v>
      </c>
      <c r="AA2175" s="69">
        <v>0</v>
      </c>
      <c r="AB2175" s="69">
        <v>0</v>
      </c>
      <c r="AC2175" s="69">
        <v>0</v>
      </c>
      <c r="AD2175" s="69">
        <v>0</v>
      </c>
      <c r="AE2175" s="69">
        <v>0</v>
      </c>
      <c r="AF2175" s="69">
        <v>327065</v>
      </c>
      <c r="AG2175" s="69">
        <v>572935</v>
      </c>
      <c r="AH2175" s="69">
        <v>0</v>
      </c>
      <c r="AI2175" s="69">
        <v>0</v>
      </c>
      <c r="AJ2175" s="69">
        <v>0</v>
      </c>
      <c r="AK2175" s="69">
        <v>0</v>
      </c>
      <c r="AL2175" s="69">
        <v>4262</v>
      </c>
      <c r="AM2175" s="69">
        <v>3031</v>
      </c>
      <c r="AN2175" s="69">
        <v>-4262</v>
      </c>
      <c r="AO2175" s="69">
        <v>3</v>
      </c>
      <c r="AP2175" s="69">
        <v>-3</v>
      </c>
      <c r="AQ2175" s="69">
        <v>276787</v>
      </c>
      <c r="AR2175" s="69">
        <v>3199</v>
      </c>
      <c r="AS2175" s="69">
        <v>220648</v>
      </c>
      <c r="AT2175" s="69">
        <v>327065</v>
      </c>
      <c r="AU2175" s="69">
        <v>0</v>
      </c>
      <c r="AV2175" s="69">
        <v>3199</v>
      </c>
      <c r="AW2175" s="69">
        <v>0.36340555555555554</v>
      </c>
      <c r="AX2175" s="69">
        <v>0</v>
      </c>
      <c r="AY2175" s="69">
        <v>0</v>
      </c>
      <c r="AZ2175" s="69">
        <v>0</v>
      </c>
      <c r="BA2175" s="69">
        <v>0</v>
      </c>
      <c r="BB2175" s="69">
        <v>0</v>
      </c>
      <c r="BC2175" s="69">
        <v>0</v>
      </c>
      <c r="BD2175" s="69">
        <v>0</v>
      </c>
      <c r="BE2175" s="69">
        <v>76.739793524167055</v>
      </c>
      <c r="BF2175" s="69">
        <v>-76.739793524167055</v>
      </c>
      <c r="BG2175" s="69">
        <v>109021.66666666667</v>
      </c>
      <c r="BH2175" s="69">
        <v>0</v>
      </c>
      <c r="BI2175" s="69">
        <v>-109021.66666666667</v>
      </c>
      <c r="BJ2175" s="69">
        <v>1.0838659330098595E-5</v>
      </c>
      <c r="BK2175" s="69">
        <v>0</v>
      </c>
      <c r="BL2175" s="69">
        <v>102.23976242575804</v>
      </c>
      <c r="BM2175" s="69">
        <v>-102.23976242575804</v>
      </c>
      <c r="BN2175" s="69">
        <v>0</v>
      </c>
      <c r="BO2175" s="69">
        <v>1.4822930640658425</v>
      </c>
      <c r="BP2175" s="69">
        <v>-1.4822930640658425</v>
      </c>
      <c r="BQ2175" s="69">
        <v>1482.2930640658426</v>
      </c>
      <c r="BR2175" s="69">
        <v>-1482.2930640658426</v>
      </c>
      <c r="BS2175" s="69">
        <v>0</v>
      </c>
      <c r="BT2175" s="69">
        <v>0</v>
      </c>
      <c r="BU2175" s="69">
        <v>102.23976242575804</v>
      </c>
      <c r="BV2175" s="69">
        <v>0</v>
      </c>
    </row>
    <row r="2176" spans="1:74">
      <c r="A2176" s="113" t="s">
        <v>1037</v>
      </c>
      <c r="B2176" s="69" t="s">
        <v>194</v>
      </c>
      <c r="C2176" s="69" t="s">
        <v>432</v>
      </c>
      <c r="D2176" s="69" t="s">
        <v>440</v>
      </c>
      <c r="E2176" s="69" t="s">
        <v>712</v>
      </c>
      <c r="F2176" s="69">
        <v>0</v>
      </c>
      <c r="G2176" s="69">
        <v>0</v>
      </c>
      <c r="H2176" s="69">
        <v>40444</v>
      </c>
      <c r="I2176" s="69">
        <v>430</v>
      </c>
      <c r="J2176" s="69">
        <v>329</v>
      </c>
      <c r="K2176" s="69">
        <v>37020</v>
      </c>
      <c r="L2176" s="69">
        <v>28403</v>
      </c>
      <c r="M2176" s="69">
        <v>346</v>
      </c>
      <c r="N2176" s="69">
        <v>0</v>
      </c>
      <c r="O2176" s="69">
        <v>1</v>
      </c>
      <c r="P2176" s="69">
        <v>1092.49</v>
      </c>
      <c r="Q2176" s="69">
        <v>38.299999999999997</v>
      </c>
      <c r="R2176" s="69">
        <v>900000</v>
      </c>
      <c r="S2176" s="69">
        <v>0</v>
      </c>
      <c r="T2176" s="69">
        <v>0</v>
      </c>
      <c r="U2176" s="69">
        <v>0</v>
      </c>
      <c r="V2176" s="69">
        <v>0</v>
      </c>
      <c r="W2176" s="69">
        <v>0</v>
      </c>
      <c r="X2176" s="69">
        <v>0</v>
      </c>
      <c r="Y2176" s="69">
        <v>0</v>
      </c>
      <c r="Z2176" s="69">
        <v>0</v>
      </c>
      <c r="AA2176" s="69">
        <v>0</v>
      </c>
      <c r="AB2176" s="69">
        <v>0</v>
      </c>
      <c r="AC2176" s="69">
        <v>0</v>
      </c>
      <c r="AD2176" s="69">
        <v>0</v>
      </c>
      <c r="AE2176" s="69">
        <v>0</v>
      </c>
      <c r="AF2176" s="69">
        <v>367509</v>
      </c>
      <c r="AG2176" s="69">
        <v>532491</v>
      </c>
      <c r="AH2176" s="69">
        <v>0</v>
      </c>
      <c r="AI2176" s="69">
        <v>0</v>
      </c>
      <c r="AJ2176" s="69">
        <v>1</v>
      </c>
      <c r="AK2176" s="69">
        <v>-1</v>
      </c>
      <c r="AL2176" s="69">
        <v>4692</v>
      </c>
      <c r="AM2176" s="69">
        <v>3360</v>
      </c>
      <c r="AN2176" s="69">
        <v>-4692</v>
      </c>
      <c r="AO2176" s="69">
        <v>3</v>
      </c>
      <c r="AP2176" s="69">
        <v>-3</v>
      </c>
      <c r="AQ2176" s="69">
        <v>313807</v>
      </c>
      <c r="AR2176" s="69">
        <v>3545</v>
      </c>
      <c r="AS2176" s="69">
        <v>249051</v>
      </c>
      <c r="AT2176" s="69">
        <v>367509</v>
      </c>
      <c r="AU2176" s="69">
        <v>0</v>
      </c>
      <c r="AV2176" s="69">
        <v>3545</v>
      </c>
      <c r="AW2176" s="69">
        <v>0.40834333333333334</v>
      </c>
      <c r="AX2176" s="69">
        <v>0</v>
      </c>
      <c r="AY2176" s="69">
        <v>0</v>
      </c>
      <c r="AZ2176" s="69">
        <v>0</v>
      </c>
      <c r="BA2176" s="69">
        <v>367509</v>
      </c>
      <c r="BB2176" s="69">
        <v>0</v>
      </c>
      <c r="BC2176" s="69">
        <v>-367509</v>
      </c>
      <c r="BD2176" s="69">
        <v>0</v>
      </c>
      <c r="BE2176" s="69">
        <v>78.326726342710998</v>
      </c>
      <c r="BF2176" s="69">
        <v>-78.326726342710998</v>
      </c>
      <c r="BG2176" s="69">
        <v>122503</v>
      </c>
      <c r="BH2176" s="69">
        <v>0</v>
      </c>
      <c r="BI2176" s="69">
        <v>-122503</v>
      </c>
      <c r="BJ2176" s="69">
        <v>9.5600161882940795E-6</v>
      </c>
      <c r="BK2176" s="69">
        <v>0</v>
      </c>
      <c r="BL2176" s="69">
        <v>103.66967559943582</v>
      </c>
      <c r="BM2176" s="69">
        <v>-103.66967559943582</v>
      </c>
      <c r="BN2176" s="69">
        <v>0</v>
      </c>
      <c r="BO2176" s="69">
        <v>1.4756375200260188</v>
      </c>
      <c r="BP2176" s="69">
        <v>-1.4756375200260188</v>
      </c>
      <c r="BQ2176" s="69">
        <v>1475.6375200260188</v>
      </c>
      <c r="BR2176" s="69">
        <v>-1475.6375200260188</v>
      </c>
      <c r="BS2176" s="69">
        <v>0</v>
      </c>
      <c r="BT2176" s="69">
        <v>0</v>
      </c>
      <c r="BU2176" s="69">
        <v>103.66967559943582</v>
      </c>
      <c r="BV2176" s="69">
        <v>0</v>
      </c>
    </row>
    <row r="2177" spans="1:74">
      <c r="A2177" s="113" t="s">
        <v>1038</v>
      </c>
      <c r="B2177" s="69" t="s">
        <v>194</v>
      </c>
      <c r="C2177" s="69" t="s">
        <v>432</v>
      </c>
      <c r="D2177" s="69" t="s">
        <v>440</v>
      </c>
      <c r="E2177" s="69" t="s">
        <v>712</v>
      </c>
      <c r="F2177" s="69">
        <v>0</v>
      </c>
      <c r="G2177" s="69">
        <v>0</v>
      </c>
      <c r="H2177" s="69">
        <v>42600</v>
      </c>
      <c r="I2177" s="69">
        <v>505</v>
      </c>
      <c r="J2177" s="69">
        <v>396</v>
      </c>
      <c r="K2177" s="69">
        <v>37582</v>
      </c>
      <c r="L2177" s="69">
        <v>28394</v>
      </c>
      <c r="M2177" s="69">
        <v>409</v>
      </c>
      <c r="N2177" s="69">
        <v>0</v>
      </c>
      <c r="O2177" s="69">
        <v>0</v>
      </c>
      <c r="P2177" s="69">
        <v>1133.52</v>
      </c>
      <c r="Q2177" s="69">
        <v>34.58</v>
      </c>
      <c r="R2177" s="69">
        <v>900000</v>
      </c>
      <c r="S2177" s="69">
        <v>0</v>
      </c>
      <c r="T2177" s="69">
        <v>0</v>
      </c>
      <c r="U2177" s="69">
        <v>0</v>
      </c>
      <c r="V2177" s="69">
        <v>0</v>
      </c>
      <c r="W2177" s="69">
        <v>0</v>
      </c>
      <c r="X2177" s="69">
        <v>0</v>
      </c>
      <c r="Y2177" s="69">
        <v>0</v>
      </c>
      <c r="Z2177" s="69">
        <v>0</v>
      </c>
      <c r="AA2177" s="69">
        <v>0</v>
      </c>
      <c r="AB2177" s="69">
        <v>0</v>
      </c>
      <c r="AC2177" s="69">
        <v>0</v>
      </c>
      <c r="AD2177" s="69">
        <v>0</v>
      </c>
      <c r="AE2177" s="69">
        <v>0</v>
      </c>
      <c r="AF2177" s="69">
        <v>410109</v>
      </c>
      <c r="AG2177" s="69">
        <v>489891</v>
      </c>
      <c r="AH2177" s="69">
        <v>0</v>
      </c>
      <c r="AI2177" s="69">
        <v>0</v>
      </c>
      <c r="AJ2177" s="69">
        <v>1</v>
      </c>
      <c r="AK2177" s="69">
        <v>-1</v>
      </c>
      <c r="AL2177" s="69">
        <v>5197</v>
      </c>
      <c r="AM2177" s="69">
        <v>3756</v>
      </c>
      <c r="AN2177" s="69">
        <v>-5197</v>
      </c>
      <c r="AO2177" s="69">
        <v>3</v>
      </c>
      <c r="AP2177" s="69">
        <v>-3</v>
      </c>
      <c r="AQ2177" s="69">
        <v>351389</v>
      </c>
      <c r="AR2177" s="69">
        <v>3954</v>
      </c>
      <c r="AS2177" s="69">
        <v>277445</v>
      </c>
      <c r="AT2177" s="69">
        <v>410109</v>
      </c>
      <c r="AU2177" s="69">
        <v>0</v>
      </c>
      <c r="AV2177" s="69">
        <v>3954</v>
      </c>
      <c r="AW2177" s="69">
        <v>0.45567666666666667</v>
      </c>
      <c r="AX2177" s="69">
        <v>0</v>
      </c>
      <c r="AY2177" s="69">
        <v>0</v>
      </c>
      <c r="AZ2177" s="69">
        <v>0</v>
      </c>
      <c r="BA2177" s="69">
        <v>410109</v>
      </c>
      <c r="BB2177" s="69">
        <v>0</v>
      </c>
      <c r="BC2177" s="69">
        <v>-410109</v>
      </c>
      <c r="BD2177" s="69">
        <v>0</v>
      </c>
      <c r="BE2177" s="69">
        <v>78.912641908793532</v>
      </c>
      <c r="BF2177" s="69">
        <v>-78.912641908793532</v>
      </c>
      <c r="BG2177" s="69">
        <v>136703</v>
      </c>
      <c r="BH2177" s="69">
        <v>0</v>
      </c>
      <c r="BI2177" s="69">
        <v>-136703</v>
      </c>
      <c r="BJ2177" s="69">
        <v>8.5375467074951129E-6</v>
      </c>
      <c r="BK2177" s="69">
        <v>0</v>
      </c>
      <c r="BL2177" s="69">
        <v>103.72003034901365</v>
      </c>
      <c r="BM2177" s="69">
        <v>-103.72003034901365</v>
      </c>
      <c r="BN2177" s="69">
        <v>0</v>
      </c>
      <c r="BO2177" s="69">
        <v>1.478163239560994</v>
      </c>
      <c r="BP2177" s="69">
        <v>-1.478163239560994</v>
      </c>
      <c r="BQ2177" s="69">
        <v>1478.163239560994</v>
      </c>
      <c r="BR2177" s="69">
        <v>-1478.163239560994</v>
      </c>
      <c r="BS2177" s="69">
        <v>0</v>
      </c>
      <c r="BT2177" s="69">
        <v>0</v>
      </c>
      <c r="BU2177" s="69">
        <v>103.72003034901365</v>
      </c>
      <c r="BV2177" s="69">
        <v>0</v>
      </c>
    </row>
    <row r="2178" spans="1:74">
      <c r="A2178" s="113" t="s">
        <v>1039</v>
      </c>
      <c r="B2178" s="69" t="s">
        <v>194</v>
      </c>
      <c r="C2178" s="69" t="s">
        <v>432</v>
      </c>
      <c r="D2178" s="69" t="s">
        <v>440</v>
      </c>
      <c r="E2178" s="69" t="s">
        <v>712</v>
      </c>
      <c r="F2178" s="69">
        <v>0</v>
      </c>
      <c r="G2178" s="69">
        <v>0</v>
      </c>
      <c r="H2178" s="69">
        <v>40500</v>
      </c>
      <c r="I2178" s="69">
        <v>455</v>
      </c>
      <c r="J2178" s="69">
        <v>342</v>
      </c>
      <c r="K2178" s="69">
        <v>35748</v>
      </c>
      <c r="L2178" s="69">
        <v>26256</v>
      </c>
      <c r="M2178" s="69">
        <v>359</v>
      </c>
      <c r="N2178" s="69">
        <v>0</v>
      </c>
      <c r="O2178" s="69">
        <v>0</v>
      </c>
      <c r="P2178" s="69">
        <v>1132.93</v>
      </c>
      <c r="Q2178" s="69">
        <v>36.590000000000003</v>
      </c>
      <c r="R2178" s="69">
        <v>900000</v>
      </c>
      <c r="S2178" s="69">
        <v>0</v>
      </c>
      <c r="T2178" s="69">
        <v>0</v>
      </c>
      <c r="U2178" s="69">
        <v>0</v>
      </c>
      <c r="V2178" s="69">
        <v>0</v>
      </c>
      <c r="W2178" s="69">
        <v>0</v>
      </c>
      <c r="X2178" s="69">
        <v>0</v>
      </c>
      <c r="Y2178" s="69">
        <v>0</v>
      </c>
      <c r="Z2178" s="69">
        <v>0</v>
      </c>
      <c r="AA2178" s="69">
        <v>0</v>
      </c>
      <c r="AB2178" s="69">
        <v>0</v>
      </c>
      <c r="AC2178" s="69">
        <v>0</v>
      </c>
      <c r="AD2178" s="69">
        <v>0</v>
      </c>
      <c r="AE2178" s="69">
        <v>0</v>
      </c>
      <c r="AF2178" s="69">
        <v>450609</v>
      </c>
      <c r="AG2178" s="69">
        <v>449391</v>
      </c>
      <c r="AH2178" s="69">
        <v>0</v>
      </c>
      <c r="AI2178" s="69">
        <v>0</v>
      </c>
      <c r="AJ2178" s="69">
        <v>1</v>
      </c>
      <c r="AK2178" s="69">
        <v>-1</v>
      </c>
      <c r="AL2178" s="69">
        <v>5652</v>
      </c>
      <c r="AM2178" s="69">
        <v>4098</v>
      </c>
      <c r="AN2178" s="69">
        <v>-5652</v>
      </c>
      <c r="AO2178" s="69">
        <v>3</v>
      </c>
      <c r="AP2178" s="69">
        <v>-3</v>
      </c>
      <c r="AQ2178" s="69">
        <v>387137</v>
      </c>
      <c r="AR2178" s="69">
        <v>4313</v>
      </c>
      <c r="AS2178" s="69">
        <v>303701</v>
      </c>
      <c r="AT2178" s="69">
        <v>450609</v>
      </c>
      <c r="AU2178" s="69">
        <v>0</v>
      </c>
      <c r="AV2178" s="69">
        <v>4313</v>
      </c>
      <c r="AW2178" s="69">
        <v>0.50067666666666666</v>
      </c>
      <c r="AX2178" s="69">
        <v>0</v>
      </c>
      <c r="AY2178" s="69">
        <v>0</v>
      </c>
      <c r="AZ2178" s="69">
        <v>0</v>
      </c>
      <c r="BA2178" s="69">
        <v>450609</v>
      </c>
      <c r="BB2178" s="69">
        <v>0</v>
      </c>
      <c r="BC2178" s="69">
        <v>-450609</v>
      </c>
      <c r="BD2178" s="69">
        <v>0</v>
      </c>
      <c r="BE2178" s="69">
        <v>79.725583864118903</v>
      </c>
      <c r="BF2178" s="69">
        <v>-79.725583864118903</v>
      </c>
      <c r="BG2178" s="69">
        <v>150203</v>
      </c>
      <c r="BH2178" s="69">
        <v>0</v>
      </c>
      <c r="BI2178" s="69">
        <v>-150203</v>
      </c>
      <c r="BJ2178" s="69">
        <v>7.7491947295143583E-6</v>
      </c>
      <c r="BK2178" s="69">
        <v>0</v>
      </c>
      <c r="BL2178" s="69">
        <v>104.47693021099003</v>
      </c>
      <c r="BM2178" s="69">
        <v>-104.47693021099003</v>
      </c>
      <c r="BN2178" s="69">
        <v>0</v>
      </c>
      <c r="BO2178" s="69">
        <v>1.483725769753804</v>
      </c>
      <c r="BP2178" s="69">
        <v>-1.483725769753804</v>
      </c>
      <c r="BQ2178" s="69">
        <v>1483.7257697538039</v>
      </c>
      <c r="BR2178" s="69">
        <v>-1483.7257697538039</v>
      </c>
      <c r="BS2178" s="69">
        <v>0</v>
      </c>
      <c r="BT2178" s="69">
        <v>0</v>
      </c>
      <c r="BU2178" s="69">
        <v>104.47693021099003</v>
      </c>
      <c r="BV2178" s="69">
        <v>0</v>
      </c>
    </row>
    <row r="2179" spans="1:74">
      <c r="A2179" s="113" t="s">
        <v>1040</v>
      </c>
      <c r="B2179" s="69" t="s">
        <v>194</v>
      </c>
      <c r="C2179" s="69" t="s">
        <v>432</v>
      </c>
      <c r="D2179" s="69" t="s">
        <v>440</v>
      </c>
      <c r="E2179" s="69" t="s">
        <v>712</v>
      </c>
      <c r="F2179" s="69">
        <v>0</v>
      </c>
      <c r="G2179" s="69">
        <v>0</v>
      </c>
      <c r="H2179" s="69">
        <v>41222</v>
      </c>
      <c r="I2179" s="69">
        <v>503</v>
      </c>
      <c r="J2179" s="69">
        <v>387</v>
      </c>
      <c r="K2179" s="69">
        <v>37974</v>
      </c>
      <c r="L2179" s="69">
        <v>27962</v>
      </c>
      <c r="M2179" s="69">
        <v>403</v>
      </c>
      <c r="N2179" s="69">
        <v>1</v>
      </c>
      <c r="O2179" s="69">
        <v>0</v>
      </c>
      <c r="P2179" s="69">
        <v>1085.53</v>
      </c>
      <c r="Q2179" s="69">
        <v>33.76</v>
      </c>
      <c r="R2179" s="69">
        <v>900000</v>
      </c>
      <c r="S2179" s="69">
        <v>0</v>
      </c>
      <c r="T2179" s="69">
        <v>0</v>
      </c>
      <c r="U2179" s="69">
        <v>0</v>
      </c>
      <c r="V2179" s="69">
        <v>0</v>
      </c>
      <c r="W2179" s="69">
        <v>0</v>
      </c>
      <c r="X2179" s="69">
        <v>0</v>
      </c>
      <c r="Y2179" s="69">
        <v>0</v>
      </c>
      <c r="Z2179" s="69">
        <v>0</v>
      </c>
      <c r="AA2179" s="69">
        <v>0</v>
      </c>
      <c r="AB2179" s="69">
        <v>0</v>
      </c>
      <c r="AC2179" s="69">
        <v>0</v>
      </c>
      <c r="AD2179" s="69">
        <v>0</v>
      </c>
      <c r="AE2179" s="69">
        <v>0</v>
      </c>
      <c r="AF2179" s="69">
        <v>491831</v>
      </c>
      <c r="AG2179" s="69">
        <v>408169</v>
      </c>
      <c r="AH2179" s="69">
        <v>0</v>
      </c>
      <c r="AI2179" s="69">
        <v>0</v>
      </c>
      <c r="AJ2179" s="69">
        <v>1</v>
      </c>
      <c r="AK2179" s="69">
        <v>-1</v>
      </c>
      <c r="AL2179" s="69">
        <v>6155</v>
      </c>
      <c r="AM2179" s="69">
        <v>4485</v>
      </c>
      <c r="AN2179" s="69">
        <v>-6155</v>
      </c>
      <c r="AO2179" s="69">
        <v>4</v>
      </c>
      <c r="AP2179" s="69">
        <v>-4</v>
      </c>
      <c r="AQ2179" s="69">
        <v>425111</v>
      </c>
      <c r="AR2179" s="69">
        <v>4716</v>
      </c>
      <c r="AS2179" s="69">
        <v>331663</v>
      </c>
      <c r="AT2179" s="69">
        <v>491831</v>
      </c>
      <c r="AU2179" s="69">
        <v>0</v>
      </c>
      <c r="AV2179" s="69">
        <v>4716</v>
      </c>
      <c r="AW2179" s="69">
        <v>0.54647888888888885</v>
      </c>
      <c r="AX2179" s="69">
        <v>0</v>
      </c>
      <c r="AY2179" s="69">
        <v>0</v>
      </c>
      <c r="AZ2179" s="69">
        <v>0</v>
      </c>
      <c r="BA2179" s="69">
        <v>491831</v>
      </c>
      <c r="BB2179" s="69">
        <v>0</v>
      </c>
      <c r="BC2179" s="69">
        <v>-491831</v>
      </c>
      <c r="BD2179" s="69">
        <v>0</v>
      </c>
      <c r="BE2179" s="69">
        <v>79.907554833468723</v>
      </c>
      <c r="BF2179" s="69">
        <v>-79.907554833468723</v>
      </c>
      <c r="BG2179" s="69">
        <v>122957.75</v>
      </c>
      <c r="BH2179" s="69">
        <v>0</v>
      </c>
      <c r="BI2179" s="69">
        <v>-122957.75</v>
      </c>
      <c r="BJ2179" s="69">
        <v>9.4093072162329364E-6</v>
      </c>
      <c r="BK2179" s="69">
        <v>0</v>
      </c>
      <c r="BL2179" s="69">
        <v>104.28986429177269</v>
      </c>
      <c r="BM2179" s="69">
        <v>-104.28986429177269</v>
      </c>
      <c r="BN2179" s="69">
        <v>0</v>
      </c>
      <c r="BO2179" s="69">
        <v>1.4829239318223619</v>
      </c>
      <c r="BP2179" s="69">
        <v>-1.4829239318223619</v>
      </c>
      <c r="BQ2179" s="69">
        <v>1482.923931822362</v>
      </c>
      <c r="BR2179" s="69">
        <v>-1482.923931822362</v>
      </c>
      <c r="BS2179" s="69">
        <v>0</v>
      </c>
      <c r="BT2179" s="69">
        <v>0</v>
      </c>
      <c r="BU2179" s="69">
        <v>104.28986429177269</v>
      </c>
      <c r="BV2179" s="69">
        <v>0</v>
      </c>
    </row>
    <row r="2180" spans="1:74">
      <c r="A2180" s="113" t="s">
        <v>1041</v>
      </c>
      <c r="B2180" s="69" t="s">
        <v>194</v>
      </c>
      <c r="C2180" s="69" t="s">
        <v>432</v>
      </c>
      <c r="D2180" s="69" t="s">
        <v>440</v>
      </c>
      <c r="E2180" s="69" t="s">
        <v>712</v>
      </c>
      <c r="F2180" s="69">
        <v>0</v>
      </c>
      <c r="G2180" s="69">
        <v>0</v>
      </c>
      <c r="H2180" s="69">
        <v>41789</v>
      </c>
      <c r="I2180" s="69">
        <v>423</v>
      </c>
      <c r="J2180" s="69">
        <v>336</v>
      </c>
      <c r="K2180" s="69">
        <v>36897</v>
      </c>
      <c r="L2180" s="69">
        <v>28133</v>
      </c>
      <c r="M2180" s="69">
        <v>345</v>
      </c>
      <c r="N2180" s="69">
        <v>1</v>
      </c>
      <c r="O2180" s="69">
        <v>0</v>
      </c>
      <c r="P2180" s="69">
        <v>1132.5899999999999</v>
      </c>
      <c r="Q2180" s="69">
        <v>39.35</v>
      </c>
      <c r="R2180" s="69">
        <v>900000</v>
      </c>
      <c r="S2180" s="69">
        <v>0</v>
      </c>
      <c r="T2180" s="69">
        <v>0</v>
      </c>
      <c r="U2180" s="69">
        <v>0</v>
      </c>
      <c r="V2180" s="69">
        <v>0</v>
      </c>
      <c r="W2180" s="69">
        <v>0</v>
      </c>
      <c r="X2180" s="69">
        <v>0</v>
      </c>
      <c r="Y2180" s="69">
        <v>0</v>
      </c>
      <c r="Z2180" s="69">
        <v>0</v>
      </c>
      <c r="AA2180" s="69">
        <v>0</v>
      </c>
      <c r="AB2180" s="69">
        <v>0</v>
      </c>
      <c r="AC2180" s="69">
        <v>0</v>
      </c>
      <c r="AD2180" s="69">
        <v>0</v>
      </c>
      <c r="AE2180" s="69">
        <v>0</v>
      </c>
      <c r="AF2180" s="69">
        <v>533620</v>
      </c>
      <c r="AG2180" s="69">
        <v>366380</v>
      </c>
      <c r="AH2180" s="69">
        <v>0</v>
      </c>
      <c r="AI2180" s="69">
        <v>0</v>
      </c>
      <c r="AJ2180" s="69">
        <v>1</v>
      </c>
      <c r="AK2180" s="69">
        <v>-1</v>
      </c>
      <c r="AL2180" s="69">
        <v>6578</v>
      </c>
      <c r="AM2180" s="69">
        <v>4821</v>
      </c>
      <c r="AN2180" s="69">
        <v>-6578</v>
      </c>
      <c r="AO2180" s="69">
        <v>5</v>
      </c>
      <c r="AP2180" s="69">
        <v>-5</v>
      </c>
      <c r="AQ2180" s="69">
        <v>462008</v>
      </c>
      <c r="AR2180" s="69">
        <v>5061</v>
      </c>
      <c r="AS2180" s="69">
        <v>359796</v>
      </c>
      <c r="AT2180" s="69">
        <v>533620</v>
      </c>
      <c r="AU2180" s="69">
        <v>0</v>
      </c>
      <c r="AV2180" s="69">
        <v>5061</v>
      </c>
      <c r="AW2180" s="69">
        <v>0.59291111111111117</v>
      </c>
      <c r="AX2180" s="69">
        <v>0</v>
      </c>
      <c r="AY2180" s="69">
        <v>0</v>
      </c>
      <c r="AZ2180" s="69">
        <v>0</v>
      </c>
      <c r="BA2180" s="69">
        <v>533620</v>
      </c>
      <c r="BB2180" s="69">
        <v>0</v>
      </c>
      <c r="BC2180" s="69">
        <v>-533620</v>
      </c>
      <c r="BD2180" s="69">
        <v>0</v>
      </c>
      <c r="BE2180" s="69">
        <v>81.121921556704166</v>
      </c>
      <c r="BF2180" s="69">
        <v>-81.121921556704166</v>
      </c>
      <c r="BG2180" s="69">
        <v>106724</v>
      </c>
      <c r="BH2180" s="69">
        <v>0</v>
      </c>
      <c r="BI2180" s="69">
        <v>-106724</v>
      </c>
      <c r="BJ2180" s="69">
        <v>1.0822323422971031E-5</v>
      </c>
      <c r="BK2180" s="69">
        <v>0</v>
      </c>
      <c r="BL2180" s="69">
        <v>105.43766054139498</v>
      </c>
      <c r="BM2180" s="69">
        <v>-105.43766054139498</v>
      </c>
      <c r="BN2180" s="69">
        <v>0</v>
      </c>
      <c r="BO2180" s="69">
        <v>1.483118211430922</v>
      </c>
      <c r="BP2180" s="69">
        <v>-1.483118211430922</v>
      </c>
      <c r="BQ2180" s="69">
        <v>1483.118211430922</v>
      </c>
      <c r="BR2180" s="69">
        <v>-1483.118211430922</v>
      </c>
      <c r="BS2180" s="69">
        <v>0</v>
      </c>
      <c r="BT2180" s="69">
        <v>0</v>
      </c>
      <c r="BU2180" s="69">
        <v>105.43766054139498</v>
      </c>
      <c r="BV2180" s="69">
        <v>0</v>
      </c>
    </row>
    <row r="2181" spans="1:74">
      <c r="A2181" s="113" t="s">
        <v>1042</v>
      </c>
      <c r="B2181" s="69" t="s">
        <v>194</v>
      </c>
      <c r="C2181" s="69" t="s">
        <v>432</v>
      </c>
      <c r="D2181" s="69" t="s">
        <v>440</v>
      </c>
      <c r="E2181" s="69" t="s">
        <v>712</v>
      </c>
      <c r="F2181" s="69">
        <v>0</v>
      </c>
      <c r="G2181" s="69">
        <v>0</v>
      </c>
      <c r="H2181" s="69">
        <v>43119</v>
      </c>
      <c r="I2181" s="69">
        <v>495</v>
      </c>
      <c r="J2181" s="69">
        <v>378</v>
      </c>
      <c r="K2181" s="69">
        <v>35387</v>
      </c>
      <c r="L2181" s="69">
        <v>27324</v>
      </c>
      <c r="M2181" s="69">
        <v>393</v>
      </c>
      <c r="N2181" s="69">
        <v>0</v>
      </c>
      <c r="O2181" s="69">
        <v>0</v>
      </c>
      <c r="P2181" s="69">
        <v>1218.5</v>
      </c>
      <c r="Q2181" s="69">
        <v>36.11</v>
      </c>
      <c r="R2181" s="69">
        <v>900000</v>
      </c>
      <c r="S2181" s="69">
        <v>0</v>
      </c>
      <c r="T2181" s="69">
        <v>0</v>
      </c>
      <c r="U2181" s="69">
        <v>0</v>
      </c>
      <c r="V2181" s="69">
        <v>0</v>
      </c>
      <c r="W2181" s="69">
        <v>0</v>
      </c>
      <c r="X2181" s="69">
        <v>0</v>
      </c>
      <c r="Y2181" s="69">
        <v>0</v>
      </c>
      <c r="Z2181" s="69">
        <v>0</v>
      </c>
      <c r="AA2181" s="69">
        <v>0</v>
      </c>
      <c r="AB2181" s="69">
        <v>0</v>
      </c>
      <c r="AC2181" s="69">
        <v>0</v>
      </c>
      <c r="AD2181" s="69">
        <v>0</v>
      </c>
      <c r="AE2181" s="69">
        <v>0</v>
      </c>
      <c r="AF2181" s="69">
        <v>576739</v>
      </c>
      <c r="AG2181" s="69">
        <v>323261</v>
      </c>
      <c r="AH2181" s="69">
        <v>0</v>
      </c>
      <c r="AI2181" s="69">
        <v>0</v>
      </c>
      <c r="AJ2181" s="69">
        <v>1</v>
      </c>
      <c r="AK2181" s="69">
        <v>-1</v>
      </c>
      <c r="AL2181" s="69">
        <v>7073</v>
      </c>
      <c r="AM2181" s="69">
        <v>5199</v>
      </c>
      <c r="AN2181" s="69">
        <v>-7073</v>
      </c>
      <c r="AO2181" s="69">
        <v>5</v>
      </c>
      <c r="AP2181" s="69">
        <v>-5</v>
      </c>
      <c r="AQ2181" s="69">
        <v>497395</v>
      </c>
      <c r="AR2181" s="69">
        <v>5454</v>
      </c>
      <c r="AS2181" s="69">
        <v>387120</v>
      </c>
      <c r="AT2181" s="69">
        <v>576739</v>
      </c>
      <c r="AU2181" s="69">
        <v>0</v>
      </c>
      <c r="AV2181" s="69">
        <v>5454</v>
      </c>
      <c r="AW2181" s="69">
        <v>0.64082111111111106</v>
      </c>
      <c r="AX2181" s="69">
        <v>0</v>
      </c>
      <c r="AY2181" s="69">
        <v>0</v>
      </c>
      <c r="AZ2181" s="69">
        <v>0</v>
      </c>
      <c r="BA2181" s="69">
        <v>576739</v>
      </c>
      <c r="BB2181" s="69">
        <v>0</v>
      </c>
      <c r="BC2181" s="69">
        <v>-576739</v>
      </c>
      <c r="BD2181" s="69">
        <v>0</v>
      </c>
      <c r="BE2181" s="69">
        <v>81.540930298317548</v>
      </c>
      <c r="BF2181" s="69">
        <v>-81.540930298317548</v>
      </c>
      <c r="BG2181" s="69">
        <v>115347.8</v>
      </c>
      <c r="BH2181" s="69">
        <v>0</v>
      </c>
      <c r="BI2181" s="69">
        <v>-115347.8</v>
      </c>
      <c r="BJ2181" s="69">
        <v>1.0052372862614221E-5</v>
      </c>
      <c r="BK2181" s="69">
        <v>0</v>
      </c>
      <c r="BL2181" s="69">
        <v>105.74605793912724</v>
      </c>
      <c r="BM2181" s="69">
        <v>-105.74605793912724</v>
      </c>
      <c r="BN2181" s="69">
        <v>0</v>
      </c>
      <c r="BO2181" s="69">
        <v>1.4898196941516841</v>
      </c>
      <c r="BP2181" s="69">
        <v>-1.4898196941516841</v>
      </c>
      <c r="BQ2181" s="69">
        <v>1489.8196941516842</v>
      </c>
      <c r="BR2181" s="69">
        <v>-1489.8196941516842</v>
      </c>
      <c r="BS2181" s="69">
        <v>0</v>
      </c>
      <c r="BT2181" s="69">
        <v>0</v>
      </c>
      <c r="BU2181" s="69">
        <v>105.74605793912724</v>
      </c>
      <c r="BV2181" s="69">
        <v>0</v>
      </c>
    </row>
    <row r="2182" spans="1:74">
      <c r="A2182" s="113" t="s">
        <v>1043</v>
      </c>
      <c r="B2182" s="69" t="s">
        <v>194</v>
      </c>
      <c r="C2182" s="69" t="s">
        <v>432</v>
      </c>
      <c r="D2182" s="69" t="s">
        <v>440</v>
      </c>
      <c r="E2182" s="69" t="s">
        <v>712</v>
      </c>
      <c r="F2182" s="69">
        <v>0</v>
      </c>
      <c r="G2182" s="69">
        <v>0</v>
      </c>
      <c r="H2182" s="69">
        <v>41676</v>
      </c>
      <c r="I2182" s="69">
        <v>426</v>
      </c>
      <c r="J2182" s="69">
        <v>329</v>
      </c>
      <c r="K2182" s="69">
        <v>37828</v>
      </c>
      <c r="L2182" s="69">
        <v>27153</v>
      </c>
      <c r="M2182" s="69">
        <v>344</v>
      </c>
      <c r="N2182" s="69">
        <v>0</v>
      </c>
      <c r="O2182" s="69">
        <v>0</v>
      </c>
      <c r="P2182" s="69">
        <v>1101.72</v>
      </c>
      <c r="Q2182" s="69">
        <v>40</v>
      </c>
      <c r="R2182" s="69">
        <v>900000</v>
      </c>
      <c r="S2182" s="69">
        <v>0</v>
      </c>
      <c r="T2182" s="69">
        <v>0</v>
      </c>
      <c r="U2182" s="69">
        <v>0</v>
      </c>
      <c r="V2182" s="69">
        <v>0</v>
      </c>
      <c r="W2182" s="69">
        <v>0</v>
      </c>
      <c r="X2182" s="69">
        <v>0</v>
      </c>
      <c r="Y2182" s="69">
        <v>0</v>
      </c>
      <c r="Z2182" s="69">
        <v>0</v>
      </c>
      <c r="AA2182" s="69">
        <v>0</v>
      </c>
      <c r="AB2182" s="69">
        <v>0</v>
      </c>
      <c r="AC2182" s="69">
        <v>0</v>
      </c>
      <c r="AD2182" s="69">
        <v>0</v>
      </c>
      <c r="AE2182" s="69">
        <v>0</v>
      </c>
      <c r="AF2182" s="69">
        <v>618415</v>
      </c>
      <c r="AG2182" s="69">
        <v>281585</v>
      </c>
      <c r="AH2182" s="69">
        <v>0</v>
      </c>
      <c r="AI2182" s="69">
        <v>0</v>
      </c>
      <c r="AJ2182" s="69">
        <v>1</v>
      </c>
      <c r="AK2182" s="69">
        <v>-1</v>
      </c>
      <c r="AL2182" s="69">
        <v>7499</v>
      </c>
      <c r="AM2182" s="69">
        <v>5528</v>
      </c>
      <c r="AN2182" s="69">
        <v>-7499</v>
      </c>
      <c r="AO2182" s="69">
        <v>5</v>
      </c>
      <c r="AP2182" s="69">
        <v>-5</v>
      </c>
      <c r="AQ2182" s="69">
        <v>535223</v>
      </c>
      <c r="AR2182" s="69">
        <v>5798</v>
      </c>
      <c r="AS2182" s="69">
        <v>414273</v>
      </c>
      <c r="AT2182" s="69">
        <v>618415</v>
      </c>
      <c r="AU2182" s="69">
        <v>0</v>
      </c>
      <c r="AV2182" s="69">
        <v>5798</v>
      </c>
      <c r="AW2182" s="69">
        <v>0.68712777777777778</v>
      </c>
      <c r="AX2182" s="69">
        <v>0</v>
      </c>
      <c r="AY2182" s="69">
        <v>0</v>
      </c>
      <c r="AZ2182" s="69">
        <v>0</v>
      </c>
      <c r="BA2182" s="69">
        <v>618415</v>
      </c>
      <c r="BB2182" s="69">
        <v>0</v>
      </c>
      <c r="BC2182" s="69">
        <v>-618415</v>
      </c>
      <c r="BD2182" s="69">
        <v>0</v>
      </c>
      <c r="BE2182" s="69">
        <v>82.466328843845844</v>
      </c>
      <c r="BF2182" s="69">
        <v>-82.466328843845844</v>
      </c>
      <c r="BG2182" s="69">
        <v>123683</v>
      </c>
      <c r="BH2182" s="69">
        <v>0</v>
      </c>
      <c r="BI2182" s="69">
        <v>-123683</v>
      </c>
      <c r="BJ2182" s="69">
        <v>9.341900478865819E-6</v>
      </c>
      <c r="BK2182" s="69">
        <v>0</v>
      </c>
      <c r="BL2182" s="69">
        <v>106.66005519144532</v>
      </c>
      <c r="BM2182" s="69">
        <v>-106.66005519144532</v>
      </c>
      <c r="BN2182" s="69">
        <v>0</v>
      </c>
      <c r="BO2182" s="69">
        <v>1.4927716747169137</v>
      </c>
      <c r="BP2182" s="69">
        <v>-1.4927716747169137</v>
      </c>
      <c r="BQ2182" s="69">
        <v>1492.7716747169138</v>
      </c>
      <c r="BR2182" s="69">
        <v>-1492.7716747169138</v>
      </c>
      <c r="BS2182" s="69">
        <v>0</v>
      </c>
      <c r="BT2182" s="69">
        <v>0</v>
      </c>
      <c r="BU2182" s="69">
        <v>106.66005519144532</v>
      </c>
      <c r="BV2182" s="69">
        <v>0</v>
      </c>
    </row>
    <row r="2183" spans="1:74">
      <c r="A2183" s="113" t="s">
        <v>1044</v>
      </c>
      <c r="B2183" s="69" t="s">
        <v>194</v>
      </c>
      <c r="C2183" s="69" t="s">
        <v>432</v>
      </c>
      <c r="D2183" s="69" t="s">
        <v>440</v>
      </c>
      <c r="E2183" s="69" t="s">
        <v>712</v>
      </c>
      <c r="F2183" s="69">
        <v>0</v>
      </c>
      <c r="G2183" s="69">
        <v>0</v>
      </c>
      <c r="H2183" s="69">
        <v>40515</v>
      </c>
      <c r="I2183" s="69">
        <v>441</v>
      </c>
      <c r="J2183" s="69">
        <v>344</v>
      </c>
      <c r="K2183" s="69">
        <v>38581</v>
      </c>
      <c r="L2183" s="69">
        <v>26485</v>
      </c>
      <c r="M2183" s="69">
        <v>356</v>
      </c>
      <c r="N2183" s="69">
        <v>0</v>
      </c>
      <c r="O2183" s="69">
        <v>1</v>
      </c>
      <c r="P2183" s="69">
        <v>1050.1300000000001</v>
      </c>
      <c r="Q2183" s="69">
        <v>37.03</v>
      </c>
      <c r="R2183" s="69">
        <v>900000</v>
      </c>
      <c r="S2183" s="69">
        <v>0</v>
      </c>
      <c r="T2183" s="69">
        <v>0</v>
      </c>
      <c r="U2183" s="69">
        <v>0</v>
      </c>
      <c r="V2183" s="69">
        <v>0</v>
      </c>
      <c r="W2183" s="69">
        <v>0</v>
      </c>
      <c r="X2183" s="69">
        <v>0</v>
      </c>
      <c r="Y2183" s="69">
        <v>0</v>
      </c>
      <c r="Z2183" s="69">
        <v>0</v>
      </c>
      <c r="AA2183" s="69">
        <v>0</v>
      </c>
      <c r="AB2183" s="69">
        <v>0</v>
      </c>
      <c r="AC2183" s="69">
        <v>0</v>
      </c>
      <c r="AD2183" s="69">
        <v>0</v>
      </c>
      <c r="AE2183" s="69">
        <v>0</v>
      </c>
      <c r="AF2183" s="69">
        <v>658930</v>
      </c>
      <c r="AG2183" s="69">
        <v>241070</v>
      </c>
      <c r="AH2183" s="69">
        <v>0</v>
      </c>
      <c r="AI2183" s="69">
        <v>0</v>
      </c>
      <c r="AJ2183" s="69">
        <v>2</v>
      </c>
      <c r="AK2183" s="69">
        <v>-2</v>
      </c>
      <c r="AL2183" s="69">
        <v>7940</v>
      </c>
      <c r="AM2183" s="69">
        <v>5872</v>
      </c>
      <c r="AN2183" s="69">
        <v>-7940</v>
      </c>
      <c r="AO2183" s="69">
        <v>5</v>
      </c>
      <c r="AP2183" s="69">
        <v>-5</v>
      </c>
      <c r="AQ2183" s="69">
        <v>573804</v>
      </c>
      <c r="AR2183" s="69">
        <v>6154</v>
      </c>
      <c r="AS2183" s="69">
        <v>440758</v>
      </c>
      <c r="AT2183" s="69">
        <v>658930</v>
      </c>
      <c r="AU2183" s="69">
        <v>0</v>
      </c>
      <c r="AV2183" s="69">
        <v>6154</v>
      </c>
      <c r="AW2183" s="69">
        <v>0.73214444444444449</v>
      </c>
      <c r="AX2183" s="69">
        <v>0</v>
      </c>
      <c r="AY2183" s="69">
        <v>0</v>
      </c>
      <c r="AZ2183" s="69">
        <v>0</v>
      </c>
      <c r="BA2183" s="69">
        <v>329465</v>
      </c>
      <c r="BB2183" s="69">
        <v>0</v>
      </c>
      <c r="BC2183" s="69">
        <v>-329465</v>
      </c>
      <c r="BD2183" s="69">
        <v>0</v>
      </c>
      <c r="BE2183" s="69">
        <v>82.988664987405542</v>
      </c>
      <c r="BF2183" s="69">
        <v>-82.988664987405542</v>
      </c>
      <c r="BG2183" s="69">
        <v>131786</v>
      </c>
      <c r="BH2183" s="69">
        <v>0</v>
      </c>
      <c r="BI2183" s="69">
        <v>-131786</v>
      </c>
      <c r="BJ2183" s="69">
        <v>8.7137768297188591E-6</v>
      </c>
      <c r="BK2183" s="69">
        <v>0</v>
      </c>
      <c r="BL2183" s="69">
        <v>107.0734481637959</v>
      </c>
      <c r="BM2183" s="69">
        <v>-107.0734481637959</v>
      </c>
      <c r="BN2183" s="69">
        <v>0</v>
      </c>
      <c r="BO2183" s="69">
        <v>1.4949927170919188</v>
      </c>
      <c r="BP2183" s="69">
        <v>-1.4949927170919188</v>
      </c>
      <c r="BQ2183" s="69">
        <v>1494.9927170919188</v>
      </c>
      <c r="BR2183" s="69">
        <v>-1494.9927170919188</v>
      </c>
      <c r="BS2183" s="69">
        <v>0</v>
      </c>
      <c r="BT2183" s="69">
        <v>0</v>
      </c>
      <c r="BU2183" s="69">
        <v>107.0734481637959</v>
      </c>
      <c r="BV2183" s="69">
        <v>0</v>
      </c>
    </row>
    <row r="2184" spans="1:74">
      <c r="A2184" s="113" t="s">
        <v>1045</v>
      </c>
      <c r="B2184" s="69" t="s">
        <v>194</v>
      </c>
      <c r="C2184" s="69" t="s">
        <v>432</v>
      </c>
      <c r="D2184" s="69" t="s">
        <v>440</v>
      </c>
      <c r="E2184" s="69" t="s">
        <v>712</v>
      </c>
      <c r="F2184" s="69">
        <v>0</v>
      </c>
      <c r="G2184" s="69">
        <v>0</v>
      </c>
      <c r="H2184" s="69">
        <v>39991</v>
      </c>
      <c r="I2184" s="69">
        <v>405</v>
      </c>
      <c r="J2184" s="69">
        <v>336</v>
      </c>
      <c r="K2184" s="69">
        <v>40658</v>
      </c>
      <c r="L2184" s="69">
        <v>26514</v>
      </c>
      <c r="M2184" s="69">
        <v>341</v>
      </c>
      <c r="N2184" s="69">
        <v>0</v>
      </c>
      <c r="O2184" s="69">
        <v>1</v>
      </c>
      <c r="P2184" s="69">
        <v>983.59</v>
      </c>
      <c r="Q2184" s="69">
        <v>37.94</v>
      </c>
      <c r="R2184" s="69">
        <v>900000</v>
      </c>
      <c r="S2184" s="69">
        <v>0</v>
      </c>
      <c r="T2184" s="69">
        <v>0</v>
      </c>
      <c r="U2184" s="69">
        <v>0</v>
      </c>
      <c r="V2184" s="69">
        <v>0</v>
      </c>
      <c r="W2184" s="69">
        <v>0</v>
      </c>
      <c r="X2184" s="69">
        <v>0</v>
      </c>
      <c r="Y2184" s="69">
        <v>0</v>
      </c>
      <c r="Z2184" s="69">
        <v>0</v>
      </c>
      <c r="AA2184" s="69">
        <v>0</v>
      </c>
      <c r="AB2184" s="69">
        <v>0</v>
      </c>
      <c r="AC2184" s="69">
        <v>0</v>
      </c>
      <c r="AD2184" s="69">
        <v>0</v>
      </c>
      <c r="AE2184" s="69">
        <v>0</v>
      </c>
      <c r="AF2184" s="69">
        <v>698921</v>
      </c>
      <c r="AG2184" s="69">
        <v>201079</v>
      </c>
      <c r="AH2184" s="69">
        <v>0</v>
      </c>
      <c r="AI2184" s="69">
        <v>0</v>
      </c>
      <c r="AJ2184" s="69">
        <v>3</v>
      </c>
      <c r="AK2184" s="69">
        <v>-3</v>
      </c>
      <c r="AL2184" s="69">
        <v>8345</v>
      </c>
      <c r="AM2184" s="69">
        <v>6208</v>
      </c>
      <c r="AN2184" s="69">
        <v>-8345</v>
      </c>
      <c r="AO2184" s="69">
        <v>5</v>
      </c>
      <c r="AP2184" s="69">
        <v>-5</v>
      </c>
      <c r="AQ2184" s="69">
        <v>614462</v>
      </c>
      <c r="AR2184" s="69">
        <v>6495</v>
      </c>
      <c r="AS2184" s="69">
        <v>467272</v>
      </c>
      <c r="AT2184" s="69">
        <v>698921</v>
      </c>
      <c r="AU2184" s="69">
        <v>0</v>
      </c>
      <c r="AV2184" s="69">
        <v>6495</v>
      </c>
      <c r="AW2184" s="69">
        <v>0.77657888888888893</v>
      </c>
      <c r="AX2184" s="69">
        <v>0</v>
      </c>
      <c r="AY2184" s="69">
        <v>0</v>
      </c>
      <c r="AZ2184" s="69">
        <v>0</v>
      </c>
      <c r="BA2184" s="69">
        <v>232973.66666666666</v>
      </c>
      <c r="BB2184" s="69">
        <v>0</v>
      </c>
      <c r="BC2184" s="69">
        <v>-232973.66666666666</v>
      </c>
      <c r="BD2184" s="69">
        <v>0</v>
      </c>
      <c r="BE2184" s="69">
        <v>83.75326542840024</v>
      </c>
      <c r="BF2184" s="69">
        <v>-83.75326542840024</v>
      </c>
      <c r="BG2184" s="69">
        <v>139784.20000000001</v>
      </c>
      <c r="BH2184" s="69">
        <v>0</v>
      </c>
      <c r="BI2184" s="69">
        <v>-139784.20000000001</v>
      </c>
      <c r="BJ2184" s="69">
        <v>8.1371996966451947E-6</v>
      </c>
      <c r="BK2184" s="69">
        <v>0</v>
      </c>
      <c r="BL2184" s="69">
        <v>107.60908391070053</v>
      </c>
      <c r="BM2184" s="69">
        <v>-107.60908391070053</v>
      </c>
      <c r="BN2184" s="69">
        <v>0</v>
      </c>
      <c r="BO2184" s="69">
        <v>1.49574765875122</v>
      </c>
      <c r="BP2184" s="69">
        <v>-1.49574765875122</v>
      </c>
      <c r="BQ2184" s="69">
        <v>1495.7476587512199</v>
      </c>
      <c r="BR2184" s="69">
        <v>-1495.7476587512199</v>
      </c>
      <c r="BS2184" s="69">
        <v>0</v>
      </c>
      <c r="BT2184" s="69">
        <v>0</v>
      </c>
      <c r="BU2184" s="69">
        <v>107.60908391070053</v>
      </c>
      <c r="BV2184" s="69">
        <v>0</v>
      </c>
    </row>
    <row r="2185" spans="1:74">
      <c r="A2185" s="113" t="s">
        <v>1046</v>
      </c>
      <c r="B2185" s="69" t="s">
        <v>194</v>
      </c>
      <c r="C2185" s="69" t="s">
        <v>432</v>
      </c>
      <c r="D2185" s="69" t="s">
        <v>440</v>
      </c>
      <c r="E2185" s="69" t="s">
        <v>712</v>
      </c>
      <c r="F2185" s="69">
        <v>0</v>
      </c>
      <c r="G2185" s="69">
        <v>0</v>
      </c>
      <c r="H2185" s="69">
        <v>41011</v>
      </c>
      <c r="I2185" s="69">
        <v>414</v>
      </c>
      <c r="J2185" s="69">
        <v>351</v>
      </c>
      <c r="K2185" s="69">
        <v>36735</v>
      </c>
      <c r="L2185" s="69">
        <v>24863</v>
      </c>
      <c r="M2185" s="69">
        <v>358</v>
      </c>
      <c r="N2185" s="69">
        <v>1</v>
      </c>
      <c r="O2185" s="69">
        <v>0</v>
      </c>
      <c r="P2185" s="69">
        <v>1116.4000000000001</v>
      </c>
      <c r="Q2185" s="69">
        <v>38.11</v>
      </c>
      <c r="R2185" s="69">
        <v>900000</v>
      </c>
      <c r="S2185" s="69">
        <v>0</v>
      </c>
      <c r="T2185" s="69">
        <v>0</v>
      </c>
      <c r="U2185" s="69">
        <v>0</v>
      </c>
      <c r="V2185" s="69">
        <v>0</v>
      </c>
      <c r="W2185" s="69">
        <v>0</v>
      </c>
      <c r="X2185" s="69">
        <v>0</v>
      </c>
      <c r="Y2185" s="69">
        <v>0</v>
      </c>
      <c r="Z2185" s="69">
        <v>0</v>
      </c>
      <c r="AA2185" s="69">
        <v>0</v>
      </c>
      <c r="AB2185" s="69">
        <v>0</v>
      </c>
      <c r="AC2185" s="69">
        <v>0</v>
      </c>
      <c r="AD2185" s="69">
        <v>0</v>
      </c>
      <c r="AE2185" s="69">
        <v>0</v>
      </c>
      <c r="AF2185" s="69">
        <v>739932</v>
      </c>
      <c r="AG2185" s="69">
        <v>160068</v>
      </c>
      <c r="AH2185" s="69">
        <v>0</v>
      </c>
      <c r="AI2185" s="69">
        <v>0</v>
      </c>
      <c r="AJ2185" s="69">
        <v>3</v>
      </c>
      <c r="AK2185" s="69">
        <v>-3</v>
      </c>
      <c r="AL2185" s="69">
        <v>8759</v>
      </c>
      <c r="AM2185" s="69">
        <v>6559</v>
      </c>
      <c r="AN2185" s="69">
        <v>-8759</v>
      </c>
      <c r="AO2185" s="69">
        <v>6</v>
      </c>
      <c r="AP2185" s="69">
        <v>-6</v>
      </c>
      <c r="AQ2185" s="69">
        <v>651197</v>
      </c>
      <c r="AR2185" s="69">
        <v>6853</v>
      </c>
      <c r="AS2185" s="69">
        <v>492135</v>
      </c>
      <c r="AT2185" s="69">
        <v>739932</v>
      </c>
      <c r="AU2185" s="69">
        <v>0</v>
      </c>
      <c r="AV2185" s="69">
        <v>6853</v>
      </c>
      <c r="AW2185" s="69">
        <v>0.82214666666666669</v>
      </c>
      <c r="AX2185" s="69">
        <v>0</v>
      </c>
      <c r="AY2185" s="69">
        <v>0</v>
      </c>
      <c r="AZ2185" s="69">
        <v>0</v>
      </c>
      <c r="BA2185" s="69">
        <v>246644</v>
      </c>
      <c r="BB2185" s="69">
        <v>0</v>
      </c>
      <c r="BC2185" s="69">
        <v>-246644</v>
      </c>
      <c r="BD2185" s="69">
        <v>0</v>
      </c>
      <c r="BE2185" s="69">
        <v>84.47676675419568</v>
      </c>
      <c r="BF2185" s="69">
        <v>-84.47676675419568</v>
      </c>
      <c r="BG2185" s="69">
        <v>123322</v>
      </c>
      <c r="BH2185" s="69">
        <v>0</v>
      </c>
      <c r="BI2185" s="69">
        <v>-123322</v>
      </c>
      <c r="BJ2185" s="69">
        <v>9.2138016606341866E-6</v>
      </c>
      <c r="BK2185" s="69">
        <v>0</v>
      </c>
      <c r="BL2185" s="69">
        <v>107.97198307310667</v>
      </c>
      <c r="BM2185" s="69">
        <v>-107.97198307310667</v>
      </c>
      <c r="BN2185" s="69">
        <v>0</v>
      </c>
      <c r="BO2185" s="69">
        <v>1.5035142796183973</v>
      </c>
      <c r="BP2185" s="69">
        <v>-1.5035142796183973</v>
      </c>
      <c r="BQ2185" s="69">
        <v>1503.5142796183973</v>
      </c>
      <c r="BR2185" s="69">
        <v>-1503.5142796183973</v>
      </c>
      <c r="BS2185" s="69">
        <v>0</v>
      </c>
      <c r="BT2185" s="69">
        <v>0</v>
      </c>
      <c r="BU2185" s="69">
        <v>107.97198307310667</v>
      </c>
      <c r="BV2185" s="69">
        <v>0</v>
      </c>
    </row>
    <row r="2186" spans="1:74">
      <c r="A2186" s="113" t="s">
        <v>1047</v>
      </c>
      <c r="B2186" s="69" t="s">
        <v>194</v>
      </c>
      <c r="C2186" s="69" t="s">
        <v>432</v>
      </c>
      <c r="D2186" s="69" t="s">
        <v>440</v>
      </c>
      <c r="E2186" s="69" t="s">
        <v>712</v>
      </c>
      <c r="F2186" s="69">
        <v>0</v>
      </c>
      <c r="G2186" s="69">
        <v>0</v>
      </c>
      <c r="H2186" s="69">
        <v>41076</v>
      </c>
      <c r="I2186" s="69">
        <v>358</v>
      </c>
      <c r="J2186" s="69">
        <v>293</v>
      </c>
      <c r="K2186" s="69">
        <v>35677</v>
      </c>
      <c r="L2186" s="69">
        <v>25367</v>
      </c>
      <c r="M2186" s="69">
        <v>306</v>
      </c>
      <c r="N2186" s="69">
        <v>0</v>
      </c>
      <c r="O2186" s="69">
        <v>0</v>
      </c>
      <c r="P2186" s="69">
        <v>1151.33</v>
      </c>
      <c r="Q2186" s="69">
        <v>44.26</v>
      </c>
      <c r="R2186" s="69">
        <v>900000</v>
      </c>
      <c r="S2186" s="69">
        <v>0</v>
      </c>
      <c r="T2186" s="69">
        <v>0</v>
      </c>
      <c r="U2186" s="69">
        <v>0</v>
      </c>
      <c r="V2186" s="69">
        <v>0</v>
      </c>
      <c r="W2186" s="69">
        <v>0</v>
      </c>
      <c r="X2186" s="69">
        <v>0</v>
      </c>
      <c r="Y2186" s="69">
        <v>0</v>
      </c>
      <c r="Z2186" s="69">
        <v>0</v>
      </c>
      <c r="AA2186" s="69">
        <v>0</v>
      </c>
      <c r="AB2186" s="69">
        <v>0</v>
      </c>
      <c r="AC2186" s="69">
        <v>0</v>
      </c>
      <c r="AD2186" s="69">
        <v>0</v>
      </c>
      <c r="AE2186" s="69">
        <v>0</v>
      </c>
      <c r="AF2186" s="69">
        <v>781008</v>
      </c>
      <c r="AG2186" s="69">
        <v>118992</v>
      </c>
      <c r="AH2186" s="69">
        <v>0</v>
      </c>
      <c r="AI2186" s="69">
        <v>0</v>
      </c>
      <c r="AJ2186" s="69">
        <v>3</v>
      </c>
      <c r="AK2186" s="69">
        <v>-3</v>
      </c>
      <c r="AL2186" s="69">
        <v>9117</v>
      </c>
      <c r="AM2186" s="69">
        <v>6852</v>
      </c>
      <c r="AN2186" s="69">
        <v>-9117</v>
      </c>
      <c r="AO2186" s="69">
        <v>6</v>
      </c>
      <c r="AP2186" s="69">
        <v>-6</v>
      </c>
      <c r="AQ2186" s="69">
        <v>686874</v>
      </c>
      <c r="AR2186" s="69">
        <v>7159</v>
      </c>
      <c r="AS2186" s="69">
        <v>517502</v>
      </c>
      <c r="AT2186" s="69">
        <v>781008</v>
      </c>
      <c r="AU2186" s="69">
        <v>0</v>
      </c>
      <c r="AV2186" s="69">
        <v>7159</v>
      </c>
      <c r="AW2186" s="69">
        <v>0.86778666666666671</v>
      </c>
      <c r="AX2186" s="69">
        <v>0</v>
      </c>
      <c r="AY2186" s="69">
        <v>0</v>
      </c>
      <c r="AZ2186" s="69">
        <v>0</v>
      </c>
      <c r="BA2186" s="69">
        <v>260336</v>
      </c>
      <c r="BB2186" s="69">
        <v>0</v>
      </c>
      <c r="BC2186" s="69">
        <v>-260336</v>
      </c>
      <c r="BD2186" s="69">
        <v>0</v>
      </c>
      <c r="BE2186" s="69">
        <v>85.665021388614676</v>
      </c>
      <c r="BF2186" s="69">
        <v>-85.665021388614676</v>
      </c>
      <c r="BG2186" s="69">
        <v>130168</v>
      </c>
      <c r="BH2186" s="69">
        <v>0</v>
      </c>
      <c r="BI2186" s="69">
        <v>-130168</v>
      </c>
      <c r="BJ2186" s="69">
        <v>8.7352265481005242E-6</v>
      </c>
      <c r="BK2186" s="69">
        <v>0</v>
      </c>
      <c r="BL2186" s="69">
        <v>109.09456628020673</v>
      </c>
      <c r="BM2186" s="69">
        <v>-109.09456628020673</v>
      </c>
      <c r="BN2186" s="69">
        <v>0</v>
      </c>
      <c r="BO2186" s="69">
        <v>1.5091883702864917</v>
      </c>
      <c r="BP2186" s="69">
        <v>-1.5091883702864917</v>
      </c>
      <c r="BQ2186" s="69">
        <v>1509.1883702864916</v>
      </c>
      <c r="BR2186" s="69">
        <v>-1509.1883702864916</v>
      </c>
      <c r="BS2186" s="69">
        <v>0</v>
      </c>
      <c r="BT2186" s="69">
        <v>0</v>
      </c>
      <c r="BU2186" s="69">
        <v>109.09456628020673</v>
      </c>
      <c r="BV2186" s="69">
        <v>0</v>
      </c>
    </row>
    <row r="2187" spans="1:74">
      <c r="A2187" s="113" t="s">
        <v>1048</v>
      </c>
      <c r="B2187" s="69" t="s">
        <v>194</v>
      </c>
      <c r="C2187" s="69" t="s">
        <v>432</v>
      </c>
      <c r="D2187" s="69" t="s">
        <v>440</v>
      </c>
      <c r="E2187" s="69" t="s">
        <v>712</v>
      </c>
      <c r="F2187" s="69">
        <v>0</v>
      </c>
      <c r="G2187" s="69">
        <v>0</v>
      </c>
      <c r="H2187" s="69">
        <v>40238</v>
      </c>
      <c r="I2187" s="69">
        <v>406</v>
      </c>
      <c r="J2187" s="69">
        <v>309</v>
      </c>
      <c r="K2187" s="69">
        <v>36551</v>
      </c>
      <c r="L2187" s="69">
        <v>26364</v>
      </c>
      <c r="M2187" s="69">
        <v>316</v>
      </c>
      <c r="N2187" s="69">
        <v>0</v>
      </c>
      <c r="O2187" s="69">
        <v>1</v>
      </c>
      <c r="P2187" s="69">
        <v>1100.8699999999999</v>
      </c>
      <c r="Q2187" s="69">
        <v>41.96</v>
      </c>
      <c r="R2187" s="69">
        <v>900000</v>
      </c>
      <c r="S2187" s="69">
        <v>0</v>
      </c>
      <c r="T2187" s="69">
        <v>0</v>
      </c>
      <c r="U2187" s="69">
        <v>0</v>
      </c>
      <c r="V2187" s="69">
        <v>0</v>
      </c>
      <c r="W2187" s="69">
        <v>0</v>
      </c>
      <c r="X2187" s="69">
        <v>0</v>
      </c>
      <c r="Y2187" s="69">
        <v>0</v>
      </c>
      <c r="Z2187" s="69">
        <v>0</v>
      </c>
      <c r="AA2187" s="69">
        <v>0</v>
      </c>
      <c r="AB2187" s="69">
        <v>0</v>
      </c>
      <c r="AC2187" s="69">
        <v>0</v>
      </c>
      <c r="AD2187" s="69">
        <v>0</v>
      </c>
      <c r="AE2187" s="69">
        <v>0</v>
      </c>
      <c r="AF2187" s="69">
        <v>821246</v>
      </c>
      <c r="AG2187" s="69">
        <v>78754</v>
      </c>
      <c r="AH2187" s="69">
        <v>0</v>
      </c>
      <c r="AI2187" s="69">
        <v>0</v>
      </c>
      <c r="AJ2187" s="69">
        <v>4</v>
      </c>
      <c r="AK2187" s="69">
        <v>-4</v>
      </c>
      <c r="AL2187" s="69">
        <v>9523</v>
      </c>
      <c r="AM2187" s="69">
        <v>7161</v>
      </c>
      <c r="AN2187" s="69">
        <v>-9523</v>
      </c>
      <c r="AO2187" s="69">
        <v>6</v>
      </c>
      <c r="AP2187" s="69">
        <v>-6</v>
      </c>
      <c r="AQ2187" s="69">
        <v>723425</v>
      </c>
      <c r="AR2187" s="69">
        <v>7475</v>
      </c>
      <c r="AS2187" s="69">
        <v>543866</v>
      </c>
      <c r="AT2187" s="69">
        <v>821246</v>
      </c>
      <c r="AU2187" s="69">
        <v>0</v>
      </c>
      <c r="AV2187" s="69">
        <v>7475</v>
      </c>
      <c r="AW2187" s="69">
        <v>0.9124955555555555</v>
      </c>
      <c r="AX2187" s="69">
        <v>0</v>
      </c>
      <c r="AY2187" s="69">
        <v>0</v>
      </c>
      <c r="AZ2187" s="69">
        <v>0</v>
      </c>
      <c r="BA2187" s="69">
        <v>205311.5</v>
      </c>
      <c r="BB2187" s="69">
        <v>0</v>
      </c>
      <c r="BC2187" s="69">
        <v>-205311.5</v>
      </c>
      <c r="BD2187" s="69">
        <v>0</v>
      </c>
      <c r="BE2187" s="69">
        <v>86.238160243620712</v>
      </c>
      <c r="BF2187" s="69">
        <v>-86.238160243620712</v>
      </c>
      <c r="BG2187" s="69">
        <v>136874.33333333334</v>
      </c>
      <c r="BH2187" s="69">
        <v>0</v>
      </c>
      <c r="BI2187" s="69">
        <v>-136874.33333333334</v>
      </c>
      <c r="BJ2187" s="69">
        <v>8.2938798078584506E-6</v>
      </c>
      <c r="BK2187" s="69">
        <v>0</v>
      </c>
      <c r="BL2187" s="69">
        <v>109.8656856187291</v>
      </c>
      <c r="BM2187" s="69">
        <v>-109.8656856187291</v>
      </c>
      <c r="BN2187" s="69">
        <v>0</v>
      </c>
      <c r="BO2187" s="69">
        <v>1.5100153346596403</v>
      </c>
      <c r="BP2187" s="69">
        <v>-1.5100153346596403</v>
      </c>
      <c r="BQ2187" s="69">
        <v>1510.0153346596403</v>
      </c>
      <c r="BR2187" s="69">
        <v>-1510.0153346596403</v>
      </c>
      <c r="BS2187" s="69">
        <v>0</v>
      </c>
      <c r="BT2187" s="69">
        <v>0</v>
      </c>
      <c r="BU2187" s="69">
        <v>109.8656856187291</v>
      </c>
      <c r="BV2187" s="69">
        <v>0</v>
      </c>
    </row>
    <row r="2188" spans="1:74">
      <c r="A2188" s="113" t="s">
        <v>1049</v>
      </c>
      <c r="B2188" s="69" t="s">
        <v>194</v>
      </c>
      <c r="C2188" s="69" t="s">
        <v>432</v>
      </c>
      <c r="D2188" s="69" t="s">
        <v>440</v>
      </c>
      <c r="E2188" s="69" t="s">
        <v>712</v>
      </c>
      <c r="F2188" s="69">
        <v>0</v>
      </c>
      <c r="G2188" s="69">
        <v>0</v>
      </c>
      <c r="H2188" s="69">
        <v>41115</v>
      </c>
      <c r="I2188" s="69">
        <v>494</v>
      </c>
      <c r="J2188" s="69">
        <v>375</v>
      </c>
      <c r="K2188" s="69">
        <v>36097</v>
      </c>
      <c r="L2188" s="69">
        <v>29504</v>
      </c>
      <c r="M2188" s="69">
        <v>390</v>
      </c>
      <c r="N2188" s="69">
        <v>1</v>
      </c>
      <c r="O2188" s="69">
        <v>0</v>
      </c>
      <c r="P2188" s="69">
        <v>1139.01</v>
      </c>
      <c r="Q2188" s="69">
        <v>34.93</v>
      </c>
      <c r="R2188" s="69">
        <v>900000</v>
      </c>
      <c r="S2188" s="69">
        <v>0</v>
      </c>
      <c r="T2188" s="69">
        <v>0</v>
      </c>
      <c r="U2188" s="69">
        <v>0</v>
      </c>
      <c r="V2188" s="69">
        <v>0</v>
      </c>
      <c r="W2188" s="69">
        <v>0</v>
      </c>
      <c r="X2188" s="69">
        <v>0</v>
      </c>
      <c r="Y2188" s="69">
        <v>0</v>
      </c>
      <c r="Z2188" s="69">
        <v>0</v>
      </c>
      <c r="AA2188" s="69">
        <v>0</v>
      </c>
      <c r="AB2188" s="69">
        <v>0</v>
      </c>
      <c r="AC2188" s="69">
        <v>0</v>
      </c>
      <c r="AD2188" s="69">
        <v>0</v>
      </c>
      <c r="AE2188" s="69">
        <v>0</v>
      </c>
      <c r="AF2188" s="69">
        <v>862361</v>
      </c>
      <c r="AG2188" s="69">
        <v>37639</v>
      </c>
      <c r="AH2188" s="69">
        <v>0</v>
      </c>
      <c r="AI2188" s="69">
        <v>0</v>
      </c>
      <c r="AJ2188" s="69">
        <v>4</v>
      </c>
      <c r="AK2188" s="69">
        <v>-4</v>
      </c>
      <c r="AL2188" s="69">
        <v>10017</v>
      </c>
      <c r="AM2188" s="69">
        <v>7536</v>
      </c>
      <c r="AN2188" s="69">
        <v>-10017</v>
      </c>
      <c r="AO2188" s="69">
        <v>7</v>
      </c>
      <c r="AP2188" s="69">
        <v>-7</v>
      </c>
      <c r="AQ2188" s="69">
        <v>759522</v>
      </c>
      <c r="AR2188" s="69">
        <v>7865</v>
      </c>
      <c r="AS2188" s="69">
        <v>573370</v>
      </c>
      <c r="AT2188" s="69">
        <v>862361</v>
      </c>
      <c r="AU2188" s="69">
        <v>0</v>
      </c>
      <c r="AV2188" s="69">
        <v>7865</v>
      </c>
      <c r="AW2188" s="69">
        <v>0.95817888888888891</v>
      </c>
      <c r="AX2188" s="69">
        <v>0</v>
      </c>
      <c r="AY2188" s="69">
        <v>0</v>
      </c>
      <c r="AZ2188" s="69">
        <v>0</v>
      </c>
      <c r="BA2188" s="69">
        <v>215590.25</v>
      </c>
      <c r="BB2188" s="69">
        <v>0</v>
      </c>
      <c r="BC2188" s="69">
        <v>-215590.25</v>
      </c>
      <c r="BD2188" s="69">
        <v>0</v>
      </c>
      <c r="BE2188" s="69">
        <v>86.089747429370064</v>
      </c>
      <c r="BF2188" s="69">
        <v>-86.089747429370064</v>
      </c>
      <c r="BG2188" s="69">
        <v>123194.42857142857</v>
      </c>
      <c r="BH2188" s="69">
        <v>0</v>
      </c>
      <c r="BI2188" s="69">
        <v>-123194.42857142857</v>
      </c>
      <c r="BJ2188" s="69">
        <v>9.216322897822578E-6</v>
      </c>
      <c r="BK2188" s="69">
        <v>0</v>
      </c>
      <c r="BL2188" s="69">
        <v>109.64539097266371</v>
      </c>
      <c r="BM2188" s="69">
        <v>-109.64539097266371</v>
      </c>
      <c r="BN2188" s="69">
        <v>0</v>
      </c>
      <c r="BO2188" s="69">
        <v>1.5040218358128259</v>
      </c>
      <c r="BP2188" s="69">
        <v>-1.5040218358128259</v>
      </c>
      <c r="BQ2188" s="69">
        <v>1504.0218358128259</v>
      </c>
      <c r="BR2188" s="69">
        <v>-1504.0218358128259</v>
      </c>
      <c r="BS2188" s="69">
        <v>0</v>
      </c>
      <c r="BT2188" s="69">
        <v>0</v>
      </c>
      <c r="BU2188" s="69">
        <v>109.64539097266371</v>
      </c>
      <c r="BV2188" s="69">
        <v>0</v>
      </c>
    </row>
    <row r="2189" spans="1:74">
      <c r="A2189" s="113" t="s">
        <v>1050</v>
      </c>
      <c r="B2189" s="69" t="s">
        <v>194</v>
      </c>
      <c r="C2189" s="69" t="s">
        <v>432</v>
      </c>
      <c r="D2189" s="69" t="s">
        <v>440</v>
      </c>
      <c r="E2189" s="69" t="s">
        <v>712</v>
      </c>
      <c r="F2189" s="69">
        <v>0</v>
      </c>
      <c r="G2189" s="69">
        <v>0</v>
      </c>
      <c r="H2189" s="69">
        <v>37639</v>
      </c>
      <c r="I2189" s="69">
        <v>415</v>
      </c>
      <c r="J2189" s="69">
        <v>332</v>
      </c>
      <c r="K2189" s="69">
        <v>34466</v>
      </c>
      <c r="L2189" s="69">
        <v>26615</v>
      </c>
      <c r="M2189" s="69">
        <v>352</v>
      </c>
      <c r="N2189" s="69">
        <v>1</v>
      </c>
      <c r="O2189" s="69">
        <v>0</v>
      </c>
      <c r="P2189" s="69">
        <v>1092.06</v>
      </c>
      <c r="Q2189" s="69">
        <v>34.72</v>
      </c>
      <c r="R2189" s="69">
        <v>900000</v>
      </c>
      <c r="S2189" s="69">
        <v>0</v>
      </c>
      <c r="T2189" s="69">
        <v>0</v>
      </c>
      <c r="U2189" s="69">
        <v>0</v>
      </c>
      <c r="V2189" s="69">
        <v>0</v>
      </c>
      <c r="W2189" s="69">
        <v>0</v>
      </c>
      <c r="X2189" s="69">
        <v>0</v>
      </c>
      <c r="Y2189" s="69">
        <v>0</v>
      </c>
      <c r="Z2189" s="69">
        <v>0</v>
      </c>
      <c r="AA2189" s="69">
        <v>0</v>
      </c>
      <c r="AB2189" s="69">
        <v>0</v>
      </c>
      <c r="AC2189" s="69">
        <v>0</v>
      </c>
      <c r="AD2189" s="69">
        <v>0</v>
      </c>
      <c r="AE2189" s="69">
        <v>0</v>
      </c>
      <c r="AF2189" s="69">
        <v>900000</v>
      </c>
      <c r="AG2189" s="69">
        <v>0</v>
      </c>
      <c r="AH2189" s="69">
        <v>0</v>
      </c>
      <c r="AI2189" s="69">
        <v>0</v>
      </c>
      <c r="AJ2189" s="69">
        <v>4</v>
      </c>
      <c r="AK2189" s="69">
        <v>-4</v>
      </c>
      <c r="AL2189" s="69">
        <v>10432</v>
      </c>
      <c r="AM2189" s="69">
        <v>7868</v>
      </c>
      <c r="AN2189" s="69">
        <v>-10432</v>
      </c>
      <c r="AO2189" s="69">
        <v>8</v>
      </c>
      <c r="AP2189" s="69">
        <v>-8</v>
      </c>
      <c r="AQ2189" s="69">
        <v>793988</v>
      </c>
      <c r="AR2189" s="69">
        <v>8217</v>
      </c>
      <c r="AS2189" s="69">
        <v>599985</v>
      </c>
      <c r="AT2189" s="69">
        <v>900000</v>
      </c>
      <c r="AU2189" s="69">
        <v>0</v>
      </c>
      <c r="AV2189" s="69">
        <v>8217</v>
      </c>
      <c r="AW2189" s="69">
        <v>1</v>
      </c>
      <c r="AX2189" s="69">
        <v>0</v>
      </c>
      <c r="AY2189" s="69">
        <v>0</v>
      </c>
      <c r="AZ2189" s="69">
        <v>0</v>
      </c>
      <c r="BA2189" s="69">
        <v>225000</v>
      </c>
      <c r="BB2189" s="69">
        <v>0</v>
      </c>
      <c r="BC2189" s="69">
        <v>-225000</v>
      </c>
      <c r="BD2189" s="69">
        <v>0</v>
      </c>
      <c r="BE2189" s="69">
        <v>86.273006134969322</v>
      </c>
      <c r="BF2189" s="69">
        <v>-86.273006134969322</v>
      </c>
      <c r="BG2189" s="69">
        <v>112500</v>
      </c>
      <c r="BH2189" s="69">
        <v>0</v>
      </c>
      <c r="BI2189" s="69">
        <v>-112500</v>
      </c>
      <c r="BJ2189" s="69">
        <v>1.0075719028499172E-5</v>
      </c>
      <c r="BK2189" s="69">
        <v>0</v>
      </c>
      <c r="BL2189" s="69">
        <v>109.5290251916758</v>
      </c>
      <c r="BM2189" s="69">
        <v>-109.5290251916758</v>
      </c>
      <c r="BN2189" s="69">
        <v>0</v>
      </c>
      <c r="BO2189" s="69">
        <v>1.5000375009375235</v>
      </c>
      <c r="BP2189" s="69">
        <v>-1.5000375009375235</v>
      </c>
      <c r="BQ2189" s="69">
        <v>1500.0375009375234</v>
      </c>
      <c r="BR2189" s="69">
        <v>-1500.0375009375234</v>
      </c>
      <c r="BS2189" s="69">
        <v>0</v>
      </c>
      <c r="BT2189" s="69">
        <v>0</v>
      </c>
      <c r="BU2189" s="69">
        <v>109.5290251916758</v>
      </c>
      <c r="BV2189" s="69">
        <v>0</v>
      </c>
    </row>
    <row r="2190" spans="1:74">
      <c r="A2190" s="113" t="s">
        <v>1058</v>
      </c>
      <c r="B2190" s="69" t="s">
        <v>194</v>
      </c>
      <c r="C2190" s="69" t="s">
        <v>432</v>
      </c>
      <c r="D2190" s="69" t="s">
        <v>441</v>
      </c>
      <c r="E2190" s="69" t="s">
        <v>614</v>
      </c>
      <c r="F2190" s="69">
        <v>0</v>
      </c>
      <c r="G2190" s="69">
        <v>0</v>
      </c>
      <c r="H2190" s="69">
        <v>67141</v>
      </c>
      <c r="I2190" s="69">
        <v>160</v>
      </c>
      <c r="J2190" s="69">
        <v>118</v>
      </c>
      <c r="K2190" s="69">
        <v>12945</v>
      </c>
      <c r="L2190" s="69">
        <v>12522</v>
      </c>
      <c r="M2190" s="69">
        <v>127</v>
      </c>
      <c r="N2190" s="69">
        <v>0</v>
      </c>
      <c r="O2190" s="69">
        <v>0</v>
      </c>
      <c r="P2190" s="69">
        <v>5186.6400000000003</v>
      </c>
      <c r="Q2190" s="69">
        <v>176.22</v>
      </c>
      <c r="R2190" s="69">
        <v>0</v>
      </c>
      <c r="S2190" s="69">
        <v>0</v>
      </c>
      <c r="T2190" s="69">
        <v>0</v>
      </c>
      <c r="U2190" s="69">
        <v>0</v>
      </c>
      <c r="V2190" s="69">
        <v>0</v>
      </c>
      <c r="W2190" s="69">
        <v>0</v>
      </c>
      <c r="X2190" s="69">
        <v>0</v>
      </c>
      <c r="Y2190" s="69">
        <v>0</v>
      </c>
      <c r="Z2190" s="69">
        <v>0</v>
      </c>
      <c r="AA2190" s="69">
        <v>0</v>
      </c>
      <c r="AB2190" s="69">
        <v>0</v>
      </c>
      <c r="AC2190" s="69">
        <v>0</v>
      </c>
      <c r="AD2190" s="69">
        <v>0</v>
      </c>
      <c r="AE2190" s="69">
        <v>0</v>
      </c>
      <c r="AF2190" s="69">
        <v>5064264</v>
      </c>
      <c r="AG2190" s="69">
        <v>-5064264</v>
      </c>
      <c r="AH2190" s="69">
        <v>0</v>
      </c>
      <c r="AI2190" s="69">
        <v>0</v>
      </c>
      <c r="AJ2190" s="69">
        <v>11</v>
      </c>
      <c r="AK2190" s="69">
        <v>-11</v>
      </c>
      <c r="AL2190" s="69">
        <v>83216</v>
      </c>
      <c r="AM2190" s="69">
        <v>57747</v>
      </c>
      <c r="AN2190" s="69">
        <v>-83216</v>
      </c>
      <c r="AO2190" s="69">
        <v>30</v>
      </c>
      <c r="AP2190" s="69">
        <v>-30</v>
      </c>
      <c r="AQ2190" s="69">
        <v>5978342</v>
      </c>
      <c r="AR2190" s="69">
        <v>78003</v>
      </c>
      <c r="AS2190" s="69">
        <v>3924658</v>
      </c>
      <c r="AT2190" s="69">
        <v>67141</v>
      </c>
      <c r="AU2190" s="69">
        <v>0</v>
      </c>
      <c r="AV2190" s="69">
        <v>127</v>
      </c>
      <c r="AW2190" s="69">
        <v>0</v>
      </c>
      <c r="AX2190" s="69">
        <v>0</v>
      </c>
      <c r="AY2190" s="69">
        <v>0</v>
      </c>
      <c r="AZ2190" s="69">
        <v>0</v>
      </c>
      <c r="BA2190" s="69">
        <v>460387.63636363635</v>
      </c>
      <c r="BB2190" s="69">
        <v>0</v>
      </c>
      <c r="BC2190" s="69">
        <v>-460387.63636363635</v>
      </c>
      <c r="BD2190" s="69">
        <v>0</v>
      </c>
      <c r="BE2190" s="69">
        <v>60.8568544510671</v>
      </c>
      <c r="BF2190" s="69">
        <v>-60.8568544510671</v>
      </c>
      <c r="BG2190" s="69">
        <v>168808.8</v>
      </c>
      <c r="BH2190" s="69">
        <v>0</v>
      </c>
      <c r="BI2190" s="69">
        <v>-168808.8</v>
      </c>
      <c r="BJ2190" s="69">
        <v>5.0181137178167456E-6</v>
      </c>
      <c r="BK2190" s="69">
        <v>0</v>
      </c>
      <c r="BL2190" s="69">
        <v>64.923964462905275</v>
      </c>
      <c r="BM2190" s="69">
        <v>-64.923964462905275</v>
      </c>
      <c r="BN2190" s="69">
        <v>0</v>
      </c>
      <c r="BO2190" s="69">
        <v>1.2903707788041658</v>
      </c>
      <c r="BP2190" s="69">
        <v>-1.2903707788041658</v>
      </c>
      <c r="BQ2190" s="69">
        <v>1290.3707788041659</v>
      </c>
      <c r="BR2190" s="69">
        <v>-1290.3707788041659</v>
      </c>
      <c r="BS2190" s="69">
        <v>0</v>
      </c>
      <c r="BT2190" s="69">
        <v>0</v>
      </c>
      <c r="BU2190" s="69">
        <v>528.66929133858264</v>
      </c>
      <c r="BV2190" s="69">
        <v>0</v>
      </c>
    </row>
    <row r="2191" spans="1:74">
      <c r="A2191" s="113" t="s">
        <v>1058</v>
      </c>
      <c r="B2191" s="69" t="s">
        <v>194</v>
      </c>
      <c r="C2191" s="69" t="s">
        <v>454</v>
      </c>
      <c r="D2191" s="69" t="s">
        <v>199</v>
      </c>
      <c r="E2191" s="69" t="s">
        <v>718</v>
      </c>
      <c r="F2191" s="69">
        <v>0</v>
      </c>
      <c r="G2191" s="69">
        <v>0</v>
      </c>
      <c r="H2191" s="69">
        <v>16964</v>
      </c>
      <c r="I2191" s="69">
        <v>243</v>
      </c>
      <c r="J2191" s="69">
        <v>148</v>
      </c>
      <c r="K2191" s="69">
        <v>13505</v>
      </c>
      <c r="L2191" s="69">
        <v>11606</v>
      </c>
      <c r="M2191" s="69">
        <v>163</v>
      </c>
      <c r="N2191" s="69">
        <v>0</v>
      </c>
      <c r="O2191" s="69">
        <v>0</v>
      </c>
      <c r="P2191" s="69">
        <v>1256.1300000000001</v>
      </c>
      <c r="Q2191" s="69">
        <v>34.69</v>
      </c>
      <c r="R2191" s="69">
        <v>900000</v>
      </c>
      <c r="S2191" s="69">
        <v>0</v>
      </c>
      <c r="T2191" s="69">
        <v>0</v>
      </c>
      <c r="U2191" s="69">
        <v>0</v>
      </c>
      <c r="V2191" s="69">
        <v>0</v>
      </c>
      <c r="W2191" s="69">
        <v>0</v>
      </c>
      <c r="X2191" s="69">
        <v>0</v>
      </c>
      <c r="Y2191" s="69">
        <v>0</v>
      </c>
      <c r="Z2191" s="69">
        <v>0</v>
      </c>
      <c r="AA2191" s="69">
        <v>0</v>
      </c>
      <c r="AB2191" s="69">
        <v>0</v>
      </c>
      <c r="AC2191" s="69">
        <v>0</v>
      </c>
      <c r="AD2191" s="69">
        <v>0</v>
      </c>
      <c r="AE2191" s="69">
        <v>0</v>
      </c>
      <c r="AF2191" s="69">
        <v>16964</v>
      </c>
      <c r="AG2191" s="69">
        <v>883036</v>
      </c>
      <c r="AH2191" s="69">
        <v>0</v>
      </c>
      <c r="AI2191" s="69">
        <v>0</v>
      </c>
      <c r="AJ2191" s="69">
        <v>0</v>
      </c>
      <c r="AK2191" s="69">
        <v>0</v>
      </c>
      <c r="AL2191" s="69">
        <v>243</v>
      </c>
      <c r="AM2191" s="69">
        <v>148</v>
      </c>
      <c r="AN2191" s="69">
        <v>-243</v>
      </c>
      <c r="AO2191" s="69">
        <v>0</v>
      </c>
      <c r="AP2191" s="69">
        <v>0</v>
      </c>
      <c r="AQ2191" s="69">
        <v>13505</v>
      </c>
      <c r="AR2191" s="69">
        <v>163</v>
      </c>
      <c r="AS2191" s="69">
        <v>11606</v>
      </c>
      <c r="AT2191" s="69">
        <v>16964</v>
      </c>
      <c r="AU2191" s="69">
        <v>0</v>
      </c>
      <c r="AV2191" s="69">
        <v>163</v>
      </c>
      <c r="AW2191" s="69">
        <v>1.8848888888888887E-2</v>
      </c>
      <c r="AX2191" s="69">
        <v>0</v>
      </c>
      <c r="AY2191" s="69">
        <v>0</v>
      </c>
      <c r="AZ2191" s="69">
        <v>0</v>
      </c>
      <c r="BA2191" s="69">
        <v>0</v>
      </c>
      <c r="BB2191" s="69">
        <v>0</v>
      </c>
      <c r="BC2191" s="69">
        <v>0</v>
      </c>
      <c r="BD2191" s="69">
        <v>0</v>
      </c>
      <c r="BE2191" s="69">
        <v>69.810699588477362</v>
      </c>
      <c r="BF2191" s="69">
        <v>-69.810699588477362</v>
      </c>
      <c r="BG2191" s="69">
        <v>0</v>
      </c>
      <c r="BH2191" s="69">
        <v>0</v>
      </c>
      <c r="BI2191" s="69">
        <v>0</v>
      </c>
      <c r="BJ2191" s="69">
        <v>0</v>
      </c>
      <c r="BK2191" s="69">
        <v>0</v>
      </c>
      <c r="BL2191" s="69">
        <v>104.07361963190183</v>
      </c>
      <c r="BM2191" s="69">
        <v>-104.07361963190183</v>
      </c>
      <c r="BN2191" s="69">
        <v>0</v>
      </c>
      <c r="BO2191" s="69">
        <v>1.4616577632259176</v>
      </c>
      <c r="BP2191" s="69">
        <v>-1.4616577632259176</v>
      </c>
      <c r="BQ2191" s="69">
        <v>1461.6577632259175</v>
      </c>
      <c r="BR2191" s="69">
        <v>-1461.6577632259175</v>
      </c>
      <c r="BS2191" s="69">
        <v>0</v>
      </c>
      <c r="BT2191" s="69">
        <v>0</v>
      </c>
      <c r="BU2191" s="69">
        <v>104.07361963190183</v>
      </c>
      <c r="BV2191" s="69">
        <v>0</v>
      </c>
    </row>
    <row r="2192" spans="1:74">
      <c r="A2192" s="113" t="s">
        <v>1059</v>
      </c>
      <c r="B2192" s="69" t="s">
        <v>194</v>
      </c>
      <c r="C2192" s="69" t="s">
        <v>454</v>
      </c>
      <c r="D2192" s="69" t="s">
        <v>199</v>
      </c>
      <c r="E2192" s="69" t="s">
        <v>718</v>
      </c>
      <c r="F2192" s="69">
        <v>0</v>
      </c>
      <c r="G2192" s="69">
        <v>0</v>
      </c>
      <c r="H2192" s="69">
        <v>39354</v>
      </c>
      <c r="I2192" s="69">
        <v>530</v>
      </c>
      <c r="J2192" s="69">
        <v>373</v>
      </c>
      <c r="K2192" s="69">
        <v>38974</v>
      </c>
      <c r="L2192" s="69">
        <v>28206</v>
      </c>
      <c r="M2192" s="69">
        <v>396</v>
      </c>
      <c r="N2192" s="69">
        <v>1</v>
      </c>
      <c r="O2192" s="69">
        <v>0</v>
      </c>
      <c r="P2192" s="69">
        <v>1009.75</v>
      </c>
      <c r="Q2192" s="69">
        <v>32.770000000000003</v>
      </c>
      <c r="R2192" s="69">
        <v>900000</v>
      </c>
      <c r="S2192" s="69">
        <v>0</v>
      </c>
      <c r="T2192" s="69">
        <v>0</v>
      </c>
      <c r="U2192" s="69">
        <v>0</v>
      </c>
      <c r="V2192" s="69">
        <v>0</v>
      </c>
      <c r="W2192" s="69">
        <v>0</v>
      </c>
      <c r="X2192" s="69">
        <v>0</v>
      </c>
      <c r="Y2192" s="69">
        <v>0</v>
      </c>
      <c r="Z2192" s="69">
        <v>0</v>
      </c>
      <c r="AA2192" s="69">
        <v>0</v>
      </c>
      <c r="AB2192" s="69">
        <v>0</v>
      </c>
      <c r="AC2192" s="69">
        <v>0</v>
      </c>
      <c r="AD2192" s="69">
        <v>0</v>
      </c>
      <c r="AE2192" s="69">
        <v>0</v>
      </c>
      <c r="AF2192" s="69">
        <v>56318</v>
      </c>
      <c r="AG2192" s="69">
        <v>843682</v>
      </c>
      <c r="AH2192" s="69">
        <v>0</v>
      </c>
      <c r="AI2192" s="69">
        <v>0</v>
      </c>
      <c r="AJ2192" s="69">
        <v>0</v>
      </c>
      <c r="AK2192" s="69">
        <v>0</v>
      </c>
      <c r="AL2192" s="69">
        <v>773</v>
      </c>
      <c r="AM2192" s="69">
        <v>521</v>
      </c>
      <c r="AN2192" s="69">
        <v>-773</v>
      </c>
      <c r="AO2192" s="69">
        <v>1</v>
      </c>
      <c r="AP2192" s="69">
        <v>-1</v>
      </c>
      <c r="AQ2192" s="69">
        <v>52479</v>
      </c>
      <c r="AR2192" s="69">
        <v>559</v>
      </c>
      <c r="AS2192" s="69">
        <v>39812</v>
      </c>
      <c r="AT2192" s="69">
        <v>56318</v>
      </c>
      <c r="AU2192" s="69">
        <v>0</v>
      </c>
      <c r="AV2192" s="69">
        <v>559</v>
      </c>
      <c r="AW2192" s="69">
        <v>6.2575555555555551E-2</v>
      </c>
      <c r="AX2192" s="69">
        <v>0</v>
      </c>
      <c r="AY2192" s="69">
        <v>0</v>
      </c>
      <c r="AZ2192" s="69">
        <v>0</v>
      </c>
      <c r="BA2192" s="69">
        <v>0</v>
      </c>
      <c r="BB2192" s="69">
        <v>0</v>
      </c>
      <c r="BC2192" s="69">
        <v>0</v>
      </c>
      <c r="BD2192" s="69">
        <v>0</v>
      </c>
      <c r="BE2192" s="69">
        <v>72.856403622250966</v>
      </c>
      <c r="BF2192" s="69">
        <v>-72.856403622250966</v>
      </c>
      <c r="BG2192" s="69">
        <v>56318</v>
      </c>
      <c r="BH2192" s="69">
        <v>0</v>
      </c>
      <c r="BI2192" s="69">
        <v>-56318</v>
      </c>
      <c r="BJ2192" s="69">
        <v>1.9055241144076678E-5</v>
      </c>
      <c r="BK2192" s="69">
        <v>0</v>
      </c>
      <c r="BL2192" s="69">
        <v>100.74776386404294</v>
      </c>
      <c r="BM2192" s="69">
        <v>-100.74776386404294</v>
      </c>
      <c r="BN2192" s="69">
        <v>0</v>
      </c>
      <c r="BO2192" s="69">
        <v>1.4145986134833719</v>
      </c>
      <c r="BP2192" s="69">
        <v>-1.4145986134833719</v>
      </c>
      <c r="BQ2192" s="69">
        <v>1414.598613483372</v>
      </c>
      <c r="BR2192" s="69">
        <v>-1414.598613483372</v>
      </c>
      <c r="BS2192" s="69">
        <v>0</v>
      </c>
      <c r="BT2192" s="69">
        <v>0</v>
      </c>
      <c r="BU2192" s="69">
        <v>100.74776386404294</v>
      </c>
      <c r="BV2192" s="69">
        <v>0</v>
      </c>
    </row>
    <row r="2193" spans="1:74">
      <c r="A2193" s="113" t="s">
        <v>1031</v>
      </c>
      <c r="B2193" s="69" t="s">
        <v>194</v>
      </c>
      <c r="C2193" s="69" t="s">
        <v>454</v>
      </c>
      <c r="D2193" s="69" t="s">
        <v>199</v>
      </c>
      <c r="E2193" s="69" t="s">
        <v>718</v>
      </c>
      <c r="F2193" s="69">
        <v>0</v>
      </c>
      <c r="G2193" s="69">
        <v>0</v>
      </c>
      <c r="H2193" s="69">
        <v>42104</v>
      </c>
      <c r="I2193" s="69">
        <v>585</v>
      </c>
      <c r="J2193" s="69">
        <v>417</v>
      </c>
      <c r="K2193" s="69">
        <v>49289</v>
      </c>
      <c r="L2193" s="69">
        <v>30292</v>
      </c>
      <c r="M2193" s="69">
        <v>441</v>
      </c>
      <c r="N2193" s="69">
        <v>0</v>
      </c>
      <c r="O2193" s="69">
        <v>1</v>
      </c>
      <c r="P2193" s="69">
        <v>854.23</v>
      </c>
      <c r="Q2193" s="69">
        <v>30.89</v>
      </c>
      <c r="R2193" s="69">
        <v>900000</v>
      </c>
      <c r="S2193" s="69">
        <v>0</v>
      </c>
      <c r="T2193" s="69">
        <v>0</v>
      </c>
      <c r="U2193" s="69">
        <v>0</v>
      </c>
      <c r="V2193" s="69">
        <v>0</v>
      </c>
      <c r="W2193" s="69">
        <v>0</v>
      </c>
      <c r="X2193" s="69">
        <v>0</v>
      </c>
      <c r="Y2193" s="69">
        <v>0</v>
      </c>
      <c r="Z2193" s="69">
        <v>0</v>
      </c>
      <c r="AA2193" s="69">
        <v>0</v>
      </c>
      <c r="AB2193" s="69">
        <v>0</v>
      </c>
      <c r="AC2193" s="69">
        <v>0</v>
      </c>
      <c r="AD2193" s="69">
        <v>0</v>
      </c>
      <c r="AE2193" s="69">
        <v>0</v>
      </c>
      <c r="AF2193" s="69">
        <v>98422</v>
      </c>
      <c r="AG2193" s="69">
        <v>801578</v>
      </c>
      <c r="AH2193" s="69">
        <v>0</v>
      </c>
      <c r="AI2193" s="69">
        <v>0</v>
      </c>
      <c r="AJ2193" s="69">
        <v>1</v>
      </c>
      <c r="AK2193" s="69">
        <v>-1</v>
      </c>
      <c r="AL2193" s="69">
        <v>1358</v>
      </c>
      <c r="AM2193" s="69">
        <v>938</v>
      </c>
      <c r="AN2193" s="69">
        <v>-1358</v>
      </c>
      <c r="AO2193" s="69">
        <v>1</v>
      </c>
      <c r="AP2193" s="69">
        <v>-1</v>
      </c>
      <c r="AQ2193" s="69">
        <v>101768</v>
      </c>
      <c r="AR2193" s="69">
        <v>1000</v>
      </c>
      <c r="AS2193" s="69">
        <v>70104</v>
      </c>
      <c r="AT2193" s="69">
        <v>98422</v>
      </c>
      <c r="AU2193" s="69">
        <v>0</v>
      </c>
      <c r="AV2193" s="69">
        <v>1000</v>
      </c>
      <c r="AW2193" s="69">
        <v>0.10935777777777778</v>
      </c>
      <c r="AX2193" s="69">
        <v>0</v>
      </c>
      <c r="AY2193" s="69">
        <v>0</v>
      </c>
      <c r="AZ2193" s="69">
        <v>0</v>
      </c>
      <c r="BA2193" s="69">
        <v>98422</v>
      </c>
      <c r="BB2193" s="69">
        <v>0</v>
      </c>
      <c r="BC2193" s="69">
        <v>-98422</v>
      </c>
      <c r="BD2193" s="69">
        <v>0</v>
      </c>
      <c r="BE2193" s="69">
        <v>72.475699558173787</v>
      </c>
      <c r="BF2193" s="69">
        <v>-72.475699558173787</v>
      </c>
      <c r="BG2193" s="69">
        <v>98422</v>
      </c>
      <c r="BH2193" s="69">
        <v>0</v>
      </c>
      <c r="BI2193" s="69">
        <v>-98422</v>
      </c>
      <c r="BJ2193" s="69">
        <v>9.8262715195346277E-6</v>
      </c>
      <c r="BK2193" s="69">
        <v>0</v>
      </c>
      <c r="BL2193" s="69">
        <v>98.421999999999997</v>
      </c>
      <c r="BM2193" s="69">
        <v>-98.421999999999997</v>
      </c>
      <c r="BN2193" s="69">
        <v>0</v>
      </c>
      <c r="BO2193" s="69">
        <v>1.4039427136825289</v>
      </c>
      <c r="BP2193" s="69">
        <v>-1.4039427136825289</v>
      </c>
      <c r="BQ2193" s="69">
        <v>1403.9427136825288</v>
      </c>
      <c r="BR2193" s="69">
        <v>-1403.9427136825288</v>
      </c>
      <c r="BS2193" s="69">
        <v>0</v>
      </c>
      <c r="BT2193" s="69">
        <v>0</v>
      </c>
      <c r="BU2193" s="69">
        <v>98.421999999999997</v>
      </c>
      <c r="BV2193" s="69">
        <v>0</v>
      </c>
    </row>
    <row r="2194" spans="1:74">
      <c r="A2194" s="113" t="s">
        <v>1032</v>
      </c>
      <c r="B2194" s="69" t="s">
        <v>194</v>
      </c>
      <c r="C2194" s="69" t="s">
        <v>454</v>
      </c>
      <c r="D2194" s="69" t="s">
        <v>199</v>
      </c>
      <c r="E2194" s="69" t="s">
        <v>718</v>
      </c>
      <c r="F2194" s="69">
        <v>0</v>
      </c>
      <c r="G2194" s="69">
        <v>0</v>
      </c>
      <c r="H2194" s="69">
        <v>43115</v>
      </c>
      <c r="I2194" s="69">
        <v>563</v>
      </c>
      <c r="J2194" s="69">
        <v>375</v>
      </c>
      <c r="K2194" s="69">
        <v>48513</v>
      </c>
      <c r="L2194" s="69">
        <v>33500</v>
      </c>
      <c r="M2194" s="69">
        <v>397</v>
      </c>
      <c r="N2194" s="69">
        <v>1</v>
      </c>
      <c r="O2194" s="69">
        <v>0</v>
      </c>
      <c r="P2194" s="69">
        <v>888.73</v>
      </c>
      <c r="Q2194" s="69">
        <v>34.94</v>
      </c>
      <c r="R2194" s="69">
        <v>900000</v>
      </c>
      <c r="S2194" s="69">
        <v>0</v>
      </c>
      <c r="T2194" s="69">
        <v>0</v>
      </c>
      <c r="U2194" s="69">
        <v>0</v>
      </c>
      <c r="V2194" s="69">
        <v>0</v>
      </c>
      <c r="W2194" s="69">
        <v>0</v>
      </c>
      <c r="X2194" s="69">
        <v>0</v>
      </c>
      <c r="Y2194" s="69">
        <v>0</v>
      </c>
      <c r="Z2194" s="69">
        <v>0</v>
      </c>
      <c r="AA2194" s="69">
        <v>0</v>
      </c>
      <c r="AB2194" s="69">
        <v>0</v>
      </c>
      <c r="AC2194" s="69">
        <v>0</v>
      </c>
      <c r="AD2194" s="69">
        <v>0</v>
      </c>
      <c r="AE2194" s="69">
        <v>0</v>
      </c>
      <c r="AF2194" s="69">
        <v>141537</v>
      </c>
      <c r="AG2194" s="69">
        <v>758463</v>
      </c>
      <c r="AH2194" s="69">
        <v>0</v>
      </c>
      <c r="AI2194" s="69">
        <v>0</v>
      </c>
      <c r="AJ2194" s="69">
        <v>1</v>
      </c>
      <c r="AK2194" s="69">
        <v>-1</v>
      </c>
      <c r="AL2194" s="69">
        <v>1921</v>
      </c>
      <c r="AM2194" s="69">
        <v>1313</v>
      </c>
      <c r="AN2194" s="69">
        <v>-1921</v>
      </c>
      <c r="AO2194" s="69">
        <v>2</v>
      </c>
      <c r="AP2194" s="69">
        <v>-2</v>
      </c>
      <c r="AQ2194" s="69">
        <v>150281</v>
      </c>
      <c r="AR2194" s="69">
        <v>1397</v>
      </c>
      <c r="AS2194" s="69">
        <v>103604</v>
      </c>
      <c r="AT2194" s="69">
        <v>141537</v>
      </c>
      <c r="AU2194" s="69">
        <v>0</v>
      </c>
      <c r="AV2194" s="69">
        <v>1397</v>
      </c>
      <c r="AW2194" s="69">
        <v>0.15726333333333334</v>
      </c>
      <c r="AX2194" s="69">
        <v>0</v>
      </c>
      <c r="AY2194" s="69">
        <v>0</v>
      </c>
      <c r="AZ2194" s="69">
        <v>0</v>
      </c>
      <c r="BA2194" s="69">
        <v>141537</v>
      </c>
      <c r="BB2194" s="69">
        <v>0</v>
      </c>
      <c r="BC2194" s="69">
        <v>-141537</v>
      </c>
      <c r="BD2194" s="69">
        <v>0</v>
      </c>
      <c r="BE2194" s="69">
        <v>73.678813118167625</v>
      </c>
      <c r="BF2194" s="69">
        <v>-73.678813118167625</v>
      </c>
      <c r="BG2194" s="69">
        <v>70768.5</v>
      </c>
      <c r="BH2194" s="69">
        <v>0</v>
      </c>
      <c r="BI2194" s="69">
        <v>-70768.5</v>
      </c>
      <c r="BJ2194" s="69">
        <v>1.3308402259766704E-5</v>
      </c>
      <c r="BK2194" s="69">
        <v>0</v>
      </c>
      <c r="BL2194" s="69">
        <v>101.31496062992126</v>
      </c>
      <c r="BM2194" s="69">
        <v>-101.31496062992126</v>
      </c>
      <c r="BN2194" s="69">
        <v>0</v>
      </c>
      <c r="BO2194" s="69">
        <v>1.3661345121809969</v>
      </c>
      <c r="BP2194" s="69">
        <v>-1.3661345121809969</v>
      </c>
      <c r="BQ2194" s="69">
        <v>1366.1345121809968</v>
      </c>
      <c r="BR2194" s="69">
        <v>-1366.1345121809968</v>
      </c>
      <c r="BS2194" s="69">
        <v>0</v>
      </c>
      <c r="BT2194" s="69">
        <v>0</v>
      </c>
      <c r="BU2194" s="69">
        <v>101.31496062992126</v>
      </c>
      <c r="BV2194" s="69">
        <v>0</v>
      </c>
    </row>
    <row r="2195" spans="1:74">
      <c r="A2195" s="113" t="s">
        <v>1033</v>
      </c>
      <c r="B2195" s="69" t="s">
        <v>194</v>
      </c>
      <c r="C2195" s="69" t="s">
        <v>454</v>
      </c>
      <c r="D2195" s="69" t="s">
        <v>199</v>
      </c>
      <c r="E2195" s="69" t="s">
        <v>718</v>
      </c>
      <c r="F2195" s="69">
        <v>0</v>
      </c>
      <c r="G2195" s="69">
        <v>0</v>
      </c>
      <c r="H2195" s="69">
        <v>42413</v>
      </c>
      <c r="I2195" s="69">
        <v>624</v>
      </c>
      <c r="J2195" s="69">
        <v>445</v>
      </c>
      <c r="K2195" s="69">
        <v>43857</v>
      </c>
      <c r="L2195" s="69">
        <v>30194</v>
      </c>
      <c r="M2195" s="69">
        <v>462</v>
      </c>
      <c r="N2195" s="69">
        <v>1</v>
      </c>
      <c r="O2195" s="69">
        <v>1</v>
      </c>
      <c r="P2195" s="69">
        <v>967.07</v>
      </c>
      <c r="Q2195" s="69">
        <v>28.99</v>
      </c>
      <c r="R2195" s="69">
        <v>900000</v>
      </c>
      <c r="S2195" s="69">
        <v>0</v>
      </c>
      <c r="T2195" s="69">
        <v>0</v>
      </c>
      <c r="U2195" s="69">
        <v>0</v>
      </c>
      <c r="V2195" s="69">
        <v>0</v>
      </c>
      <c r="W2195" s="69">
        <v>0</v>
      </c>
      <c r="X2195" s="69">
        <v>0</v>
      </c>
      <c r="Y2195" s="69">
        <v>0</v>
      </c>
      <c r="Z2195" s="69">
        <v>0</v>
      </c>
      <c r="AA2195" s="69">
        <v>0</v>
      </c>
      <c r="AB2195" s="69">
        <v>0</v>
      </c>
      <c r="AC2195" s="69">
        <v>0</v>
      </c>
      <c r="AD2195" s="69">
        <v>0</v>
      </c>
      <c r="AE2195" s="69">
        <v>0</v>
      </c>
      <c r="AF2195" s="69">
        <v>183950</v>
      </c>
      <c r="AG2195" s="69">
        <v>716050</v>
      </c>
      <c r="AH2195" s="69">
        <v>0</v>
      </c>
      <c r="AI2195" s="69">
        <v>0</v>
      </c>
      <c r="AJ2195" s="69">
        <v>2</v>
      </c>
      <c r="AK2195" s="69">
        <v>-2</v>
      </c>
      <c r="AL2195" s="69">
        <v>2545</v>
      </c>
      <c r="AM2195" s="69">
        <v>1758</v>
      </c>
      <c r="AN2195" s="69">
        <v>-2545</v>
      </c>
      <c r="AO2195" s="69">
        <v>3</v>
      </c>
      <c r="AP2195" s="69">
        <v>-3</v>
      </c>
      <c r="AQ2195" s="69">
        <v>194138</v>
      </c>
      <c r="AR2195" s="69">
        <v>1859</v>
      </c>
      <c r="AS2195" s="69">
        <v>133798</v>
      </c>
      <c r="AT2195" s="69">
        <v>183950</v>
      </c>
      <c r="AU2195" s="69">
        <v>0</v>
      </c>
      <c r="AV2195" s="69">
        <v>1859</v>
      </c>
      <c r="AW2195" s="69">
        <v>0.2043888888888889</v>
      </c>
      <c r="AX2195" s="69">
        <v>0</v>
      </c>
      <c r="AY2195" s="69">
        <v>0</v>
      </c>
      <c r="AZ2195" s="69">
        <v>0</v>
      </c>
      <c r="BA2195" s="69">
        <v>91975</v>
      </c>
      <c r="BB2195" s="69">
        <v>0</v>
      </c>
      <c r="BC2195" s="69">
        <v>-91975</v>
      </c>
      <c r="BD2195" s="69">
        <v>0</v>
      </c>
      <c r="BE2195" s="69">
        <v>72.278978388998041</v>
      </c>
      <c r="BF2195" s="69">
        <v>-72.278978388998041</v>
      </c>
      <c r="BG2195" s="69">
        <v>61316.666666666664</v>
      </c>
      <c r="BH2195" s="69">
        <v>0</v>
      </c>
      <c r="BI2195" s="69">
        <v>-61316.666666666664</v>
      </c>
      <c r="BJ2195" s="69">
        <v>1.5452925238747696E-5</v>
      </c>
      <c r="BK2195" s="69">
        <v>0</v>
      </c>
      <c r="BL2195" s="69">
        <v>98.951048951048946</v>
      </c>
      <c r="BM2195" s="69">
        <v>-98.951048951048946</v>
      </c>
      <c r="BN2195" s="69">
        <v>0</v>
      </c>
      <c r="BO2195" s="69">
        <v>1.3748337045396792</v>
      </c>
      <c r="BP2195" s="69">
        <v>-1.3748337045396792</v>
      </c>
      <c r="BQ2195" s="69">
        <v>1374.8337045396793</v>
      </c>
      <c r="BR2195" s="69">
        <v>-1374.8337045396793</v>
      </c>
      <c r="BS2195" s="69">
        <v>0</v>
      </c>
      <c r="BT2195" s="69">
        <v>0</v>
      </c>
      <c r="BU2195" s="69">
        <v>98.951048951048946</v>
      </c>
      <c r="BV2195" s="69">
        <v>0</v>
      </c>
    </row>
    <row r="2196" spans="1:74">
      <c r="A2196" s="113" t="s">
        <v>1034</v>
      </c>
      <c r="B2196" s="69" t="s">
        <v>194</v>
      </c>
      <c r="C2196" s="69" t="s">
        <v>454</v>
      </c>
      <c r="D2196" s="69" t="s">
        <v>199</v>
      </c>
      <c r="E2196" s="69" t="s">
        <v>718</v>
      </c>
      <c r="F2196" s="69">
        <v>0</v>
      </c>
      <c r="G2196" s="69">
        <v>0</v>
      </c>
      <c r="H2196" s="69">
        <v>43755</v>
      </c>
      <c r="I2196" s="69">
        <v>605</v>
      </c>
      <c r="J2196" s="69">
        <v>441</v>
      </c>
      <c r="K2196" s="69">
        <v>47349</v>
      </c>
      <c r="L2196" s="69">
        <v>33832</v>
      </c>
      <c r="M2196" s="69">
        <v>459</v>
      </c>
      <c r="N2196" s="69">
        <v>0</v>
      </c>
      <c r="O2196" s="69">
        <v>0</v>
      </c>
      <c r="P2196" s="69">
        <v>924.1</v>
      </c>
      <c r="Q2196" s="69">
        <v>30.53</v>
      </c>
      <c r="R2196" s="69">
        <v>900000</v>
      </c>
      <c r="S2196" s="69">
        <v>0</v>
      </c>
      <c r="T2196" s="69">
        <v>0</v>
      </c>
      <c r="U2196" s="69">
        <v>0</v>
      </c>
      <c r="V2196" s="69">
        <v>0</v>
      </c>
      <c r="W2196" s="69">
        <v>0</v>
      </c>
      <c r="X2196" s="69">
        <v>0</v>
      </c>
      <c r="Y2196" s="69">
        <v>0</v>
      </c>
      <c r="Z2196" s="69">
        <v>0</v>
      </c>
      <c r="AA2196" s="69">
        <v>0</v>
      </c>
      <c r="AB2196" s="69">
        <v>0</v>
      </c>
      <c r="AC2196" s="69">
        <v>0</v>
      </c>
      <c r="AD2196" s="69">
        <v>0</v>
      </c>
      <c r="AE2196" s="69">
        <v>0</v>
      </c>
      <c r="AF2196" s="69">
        <v>227705</v>
      </c>
      <c r="AG2196" s="69">
        <v>672295</v>
      </c>
      <c r="AH2196" s="69">
        <v>0</v>
      </c>
      <c r="AI2196" s="69">
        <v>0</v>
      </c>
      <c r="AJ2196" s="69">
        <v>2</v>
      </c>
      <c r="AK2196" s="69">
        <v>-2</v>
      </c>
      <c r="AL2196" s="69">
        <v>3150</v>
      </c>
      <c r="AM2196" s="69">
        <v>2199</v>
      </c>
      <c r="AN2196" s="69">
        <v>-3150</v>
      </c>
      <c r="AO2196" s="69">
        <v>3</v>
      </c>
      <c r="AP2196" s="69">
        <v>-3</v>
      </c>
      <c r="AQ2196" s="69">
        <v>241487</v>
      </c>
      <c r="AR2196" s="69">
        <v>2318</v>
      </c>
      <c r="AS2196" s="69">
        <v>167630</v>
      </c>
      <c r="AT2196" s="69">
        <v>227705</v>
      </c>
      <c r="AU2196" s="69">
        <v>0</v>
      </c>
      <c r="AV2196" s="69">
        <v>2318</v>
      </c>
      <c r="AW2196" s="69">
        <v>0.25300555555555554</v>
      </c>
      <c r="AX2196" s="69">
        <v>0</v>
      </c>
      <c r="AY2196" s="69">
        <v>0</v>
      </c>
      <c r="AZ2196" s="69">
        <v>0</v>
      </c>
      <c r="BA2196" s="69">
        <v>113852.5</v>
      </c>
      <c r="BB2196" s="69">
        <v>0</v>
      </c>
      <c r="BC2196" s="69">
        <v>-113852.5</v>
      </c>
      <c r="BD2196" s="69">
        <v>0</v>
      </c>
      <c r="BE2196" s="69">
        <v>72.287301587301585</v>
      </c>
      <c r="BF2196" s="69">
        <v>-72.287301587301585</v>
      </c>
      <c r="BG2196" s="69">
        <v>75901.666666666672</v>
      </c>
      <c r="BH2196" s="69">
        <v>0</v>
      </c>
      <c r="BI2196" s="69">
        <v>-75901.666666666672</v>
      </c>
      <c r="BJ2196" s="69">
        <v>1.2423028982926617E-5</v>
      </c>
      <c r="BK2196" s="69">
        <v>0</v>
      </c>
      <c r="BL2196" s="69">
        <v>98.233390854184648</v>
      </c>
      <c r="BM2196" s="69">
        <v>-98.233390854184648</v>
      </c>
      <c r="BN2196" s="69">
        <v>0</v>
      </c>
      <c r="BO2196" s="69">
        <v>1.3583785718546799</v>
      </c>
      <c r="BP2196" s="69">
        <v>-1.3583785718546799</v>
      </c>
      <c r="BQ2196" s="69">
        <v>1358.3785718546799</v>
      </c>
      <c r="BR2196" s="69">
        <v>-1358.3785718546799</v>
      </c>
      <c r="BS2196" s="69">
        <v>0</v>
      </c>
      <c r="BT2196" s="69">
        <v>0</v>
      </c>
      <c r="BU2196" s="69">
        <v>98.233390854184648</v>
      </c>
      <c r="BV2196" s="69">
        <v>0</v>
      </c>
    </row>
    <row r="2197" spans="1:74">
      <c r="A2197" s="113" t="s">
        <v>1035</v>
      </c>
      <c r="B2197" s="69" t="s">
        <v>194</v>
      </c>
      <c r="C2197" s="69" t="s">
        <v>454</v>
      </c>
      <c r="D2197" s="69" t="s">
        <v>199</v>
      </c>
      <c r="E2197" s="69" t="s">
        <v>718</v>
      </c>
      <c r="F2197" s="69">
        <v>0</v>
      </c>
      <c r="G2197" s="69">
        <v>0</v>
      </c>
      <c r="H2197" s="69">
        <v>44999</v>
      </c>
      <c r="I2197" s="69">
        <v>603</v>
      </c>
      <c r="J2197" s="69">
        <v>408</v>
      </c>
      <c r="K2197" s="69">
        <v>47784</v>
      </c>
      <c r="L2197" s="69">
        <v>35102</v>
      </c>
      <c r="M2197" s="69">
        <v>428</v>
      </c>
      <c r="N2197" s="69">
        <v>1</v>
      </c>
      <c r="O2197" s="69">
        <v>0</v>
      </c>
      <c r="P2197" s="69">
        <v>941.72</v>
      </c>
      <c r="Q2197" s="69">
        <v>34.32</v>
      </c>
      <c r="R2197" s="69">
        <v>900000</v>
      </c>
      <c r="S2197" s="69">
        <v>0</v>
      </c>
      <c r="T2197" s="69">
        <v>0</v>
      </c>
      <c r="U2197" s="69">
        <v>0</v>
      </c>
      <c r="V2197" s="69">
        <v>0</v>
      </c>
      <c r="W2197" s="69">
        <v>0</v>
      </c>
      <c r="X2197" s="69">
        <v>0</v>
      </c>
      <c r="Y2197" s="69">
        <v>0</v>
      </c>
      <c r="Z2197" s="69">
        <v>0</v>
      </c>
      <c r="AA2197" s="69">
        <v>0</v>
      </c>
      <c r="AB2197" s="69">
        <v>0</v>
      </c>
      <c r="AC2197" s="69">
        <v>0</v>
      </c>
      <c r="AD2197" s="69">
        <v>0</v>
      </c>
      <c r="AE2197" s="69">
        <v>0</v>
      </c>
      <c r="AF2197" s="69">
        <v>272704</v>
      </c>
      <c r="AG2197" s="69">
        <v>627296</v>
      </c>
      <c r="AH2197" s="69">
        <v>0</v>
      </c>
      <c r="AI2197" s="69">
        <v>0</v>
      </c>
      <c r="AJ2197" s="69">
        <v>2</v>
      </c>
      <c r="AK2197" s="69">
        <v>-2</v>
      </c>
      <c r="AL2197" s="69">
        <v>3753</v>
      </c>
      <c r="AM2197" s="69">
        <v>2607</v>
      </c>
      <c r="AN2197" s="69">
        <v>-3753</v>
      </c>
      <c r="AO2197" s="69">
        <v>4</v>
      </c>
      <c r="AP2197" s="69">
        <v>-4</v>
      </c>
      <c r="AQ2197" s="69">
        <v>289271</v>
      </c>
      <c r="AR2197" s="69">
        <v>2746</v>
      </c>
      <c r="AS2197" s="69">
        <v>202732</v>
      </c>
      <c r="AT2197" s="69">
        <v>272704</v>
      </c>
      <c r="AU2197" s="69">
        <v>0</v>
      </c>
      <c r="AV2197" s="69">
        <v>2746</v>
      </c>
      <c r="AW2197" s="69">
        <v>0.30300444444444447</v>
      </c>
      <c r="AX2197" s="69">
        <v>0</v>
      </c>
      <c r="AY2197" s="69">
        <v>0</v>
      </c>
      <c r="AZ2197" s="69">
        <v>0</v>
      </c>
      <c r="BA2197" s="69">
        <v>136352</v>
      </c>
      <c r="BB2197" s="69">
        <v>0</v>
      </c>
      <c r="BC2197" s="69">
        <v>-136352</v>
      </c>
      <c r="BD2197" s="69">
        <v>0</v>
      </c>
      <c r="BE2197" s="69">
        <v>72.662936317612576</v>
      </c>
      <c r="BF2197" s="69">
        <v>-72.662936317612576</v>
      </c>
      <c r="BG2197" s="69">
        <v>68176</v>
      </c>
      <c r="BH2197" s="69">
        <v>0</v>
      </c>
      <c r="BI2197" s="69">
        <v>-68176</v>
      </c>
      <c r="BJ2197" s="69">
        <v>1.3827863837024796E-5</v>
      </c>
      <c r="BK2197" s="69">
        <v>0</v>
      </c>
      <c r="BL2197" s="69">
        <v>99.309541150764744</v>
      </c>
      <c r="BM2197" s="69">
        <v>-99.309541150764744</v>
      </c>
      <c r="BN2197" s="69">
        <v>0</v>
      </c>
      <c r="BO2197" s="69">
        <v>1.3451453149971391</v>
      </c>
      <c r="BP2197" s="69">
        <v>-1.3451453149971391</v>
      </c>
      <c r="BQ2197" s="69">
        <v>1345.1453149971392</v>
      </c>
      <c r="BR2197" s="69">
        <v>-1345.1453149971392</v>
      </c>
      <c r="BS2197" s="69">
        <v>0</v>
      </c>
      <c r="BT2197" s="69">
        <v>0</v>
      </c>
      <c r="BU2197" s="69">
        <v>99.309541150764744</v>
      </c>
      <c r="BV2197" s="69">
        <v>0</v>
      </c>
    </row>
    <row r="2198" spans="1:74">
      <c r="A2198" s="113" t="s">
        <v>1036</v>
      </c>
      <c r="B2198" s="69" t="s">
        <v>194</v>
      </c>
      <c r="C2198" s="69" t="s">
        <v>454</v>
      </c>
      <c r="D2198" s="69" t="s">
        <v>199</v>
      </c>
      <c r="E2198" s="69" t="s">
        <v>718</v>
      </c>
      <c r="F2198" s="69">
        <v>0</v>
      </c>
      <c r="G2198" s="69">
        <v>0</v>
      </c>
      <c r="H2198" s="69">
        <v>43547</v>
      </c>
      <c r="I2198" s="69">
        <v>566</v>
      </c>
      <c r="J2198" s="69">
        <v>386</v>
      </c>
      <c r="K2198" s="69">
        <v>45432</v>
      </c>
      <c r="L2198" s="69">
        <v>32198</v>
      </c>
      <c r="M2198" s="69">
        <v>408</v>
      </c>
      <c r="N2198" s="69">
        <v>0</v>
      </c>
      <c r="O2198" s="69">
        <v>0</v>
      </c>
      <c r="P2198" s="69">
        <v>958.51</v>
      </c>
      <c r="Q2198" s="69">
        <v>34.590000000000003</v>
      </c>
      <c r="R2198" s="69">
        <v>900000</v>
      </c>
      <c r="S2198" s="69">
        <v>0</v>
      </c>
      <c r="T2198" s="69">
        <v>0</v>
      </c>
      <c r="U2198" s="69">
        <v>0</v>
      </c>
      <c r="V2198" s="69">
        <v>0</v>
      </c>
      <c r="W2198" s="69">
        <v>0</v>
      </c>
      <c r="X2198" s="69">
        <v>0</v>
      </c>
      <c r="Y2198" s="69">
        <v>0</v>
      </c>
      <c r="Z2198" s="69">
        <v>0</v>
      </c>
      <c r="AA2198" s="69">
        <v>0</v>
      </c>
      <c r="AB2198" s="69">
        <v>0</v>
      </c>
      <c r="AC2198" s="69">
        <v>0</v>
      </c>
      <c r="AD2198" s="69">
        <v>0</v>
      </c>
      <c r="AE2198" s="69">
        <v>0</v>
      </c>
      <c r="AF2198" s="69">
        <v>316251</v>
      </c>
      <c r="AG2198" s="69">
        <v>583749</v>
      </c>
      <c r="AH2198" s="69">
        <v>0</v>
      </c>
      <c r="AI2198" s="69">
        <v>0</v>
      </c>
      <c r="AJ2198" s="69">
        <v>2</v>
      </c>
      <c r="AK2198" s="69">
        <v>-2</v>
      </c>
      <c r="AL2198" s="69">
        <v>4319</v>
      </c>
      <c r="AM2198" s="69">
        <v>2993</v>
      </c>
      <c r="AN2198" s="69">
        <v>-4319</v>
      </c>
      <c r="AO2198" s="69">
        <v>4</v>
      </c>
      <c r="AP2198" s="69">
        <v>-4</v>
      </c>
      <c r="AQ2198" s="69">
        <v>334703</v>
      </c>
      <c r="AR2198" s="69">
        <v>3154</v>
      </c>
      <c r="AS2198" s="69">
        <v>234930</v>
      </c>
      <c r="AT2198" s="69">
        <v>316251</v>
      </c>
      <c r="AU2198" s="69">
        <v>0</v>
      </c>
      <c r="AV2198" s="69">
        <v>3154</v>
      </c>
      <c r="AW2198" s="69">
        <v>0.35138999999999998</v>
      </c>
      <c r="AX2198" s="69">
        <v>0</v>
      </c>
      <c r="AY2198" s="69">
        <v>0</v>
      </c>
      <c r="AZ2198" s="69">
        <v>0</v>
      </c>
      <c r="BA2198" s="69">
        <v>158125.5</v>
      </c>
      <c r="BB2198" s="69">
        <v>0</v>
      </c>
      <c r="BC2198" s="69">
        <v>-158125.5</v>
      </c>
      <c r="BD2198" s="69">
        <v>0</v>
      </c>
      <c r="BE2198" s="69">
        <v>73.223199814771931</v>
      </c>
      <c r="BF2198" s="69">
        <v>-73.223199814771931</v>
      </c>
      <c r="BG2198" s="69">
        <v>79062.75</v>
      </c>
      <c r="BH2198" s="69">
        <v>0</v>
      </c>
      <c r="BI2198" s="69">
        <v>-79062.75</v>
      </c>
      <c r="BJ2198" s="69">
        <v>1.1950893777468383E-5</v>
      </c>
      <c r="BK2198" s="69">
        <v>0</v>
      </c>
      <c r="BL2198" s="69">
        <v>100.26981610653139</v>
      </c>
      <c r="BM2198" s="69">
        <v>-100.26981610653139</v>
      </c>
      <c r="BN2198" s="69">
        <v>0</v>
      </c>
      <c r="BO2198" s="69">
        <v>1.3461499169965521</v>
      </c>
      <c r="BP2198" s="69">
        <v>-1.3461499169965521</v>
      </c>
      <c r="BQ2198" s="69">
        <v>1346.1499169965521</v>
      </c>
      <c r="BR2198" s="69">
        <v>-1346.1499169965521</v>
      </c>
      <c r="BS2198" s="69">
        <v>0</v>
      </c>
      <c r="BT2198" s="69">
        <v>0</v>
      </c>
      <c r="BU2198" s="69">
        <v>100.26981610653139</v>
      </c>
      <c r="BV2198" s="69">
        <v>0</v>
      </c>
    </row>
    <row r="2199" spans="1:74">
      <c r="A2199" s="113" t="s">
        <v>1037</v>
      </c>
      <c r="B2199" s="69" t="s">
        <v>194</v>
      </c>
      <c r="C2199" s="69" t="s">
        <v>454</v>
      </c>
      <c r="D2199" s="69" t="s">
        <v>199</v>
      </c>
      <c r="E2199" s="69" t="s">
        <v>718</v>
      </c>
      <c r="F2199" s="69">
        <v>0</v>
      </c>
      <c r="G2199" s="69">
        <v>0</v>
      </c>
      <c r="H2199" s="69">
        <v>41617</v>
      </c>
      <c r="I2199" s="69">
        <v>562</v>
      </c>
      <c r="J2199" s="69">
        <v>408</v>
      </c>
      <c r="K2199" s="69">
        <v>43065</v>
      </c>
      <c r="L2199" s="69">
        <v>29273</v>
      </c>
      <c r="M2199" s="69">
        <v>421</v>
      </c>
      <c r="N2199" s="69">
        <v>0</v>
      </c>
      <c r="O2199" s="69">
        <v>0</v>
      </c>
      <c r="P2199" s="69">
        <v>966.38</v>
      </c>
      <c r="Q2199" s="69">
        <v>32.44</v>
      </c>
      <c r="R2199" s="69">
        <v>900000</v>
      </c>
      <c r="S2199" s="69">
        <v>0</v>
      </c>
      <c r="T2199" s="69">
        <v>0</v>
      </c>
      <c r="U2199" s="69">
        <v>0</v>
      </c>
      <c r="V2199" s="69">
        <v>0</v>
      </c>
      <c r="W2199" s="69">
        <v>0</v>
      </c>
      <c r="X2199" s="69">
        <v>0</v>
      </c>
      <c r="Y2199" s="69">
        <v>0</v>
      </c>
      <c r="Z2199" s="69">
        <v>0</v>
      </c>
      <c r="AA2199" s="69">
        <v>0</v>
      </c>
      <c r="AB2199" s="69">
        <v>0</v>
      </c>
      <c r="AC2199" s="69">
        <v>0</v>
      </c>
      <c r="AD2199" s="69">
        <v>0</v>
      </c>
      <c r="AE2199" s="69">
        <v>0</v>
      </c>
      <c r="AF2199" s="69">
        <v>357868</v>
      </c>
      <c r="AG2199" s="69">
        <v>542132</v>
      </c>
      <c r="AH2199" s="69">
        <v>0</v>
      </c>
      <c r="AI2199" s="69">
        <v>0</v>
      </c>
      <c r="AJ2199" s="69">
        <v>2</v>
      </c>
      <c r="AK2199" s="69">
        <v>-2</v>
      </c>
      <c r="AL2199" s="69">
        <v>4881</v>
      </c>
      <c r="AM2199" s="69">
        <v>3401</v>
      </c>
      <c r="AN2199" s="69">
        <v>-4881</v>
      </c>
      <c r="AO2199" s="69">
        <v>4</v>
      </c>
      <c r="AP2199" s="69">
        <v>-4</v>
      </c>
      <c r="AQ2199" s="69">
        <v>377768</v>
      </c>
      <c r="AR2199" s="69">
        <v>3575</v>
      </c>
      <c r="AS2199" s="69">
        <v>264203</v>
      </c>
      <c r="AT2199" s="69">
        <v>357868</v>
      </c>
      <c r="AU2199" s="69">
        <v>0</v>
      </c>
      <c r="AV2199" s="69">
        <v>3575</v>
      </c>
      <c r="AW2199" s="69">
        <v>0.3976311111111111</v>
      </c>
      <c r="AX2199" s="69">
        <v>0</v>
      </c>
      <c r="AY2199" s="69">
        <v>0</v>
      </c>
      <c r="AZ2199" s="69">
        <v>0</v>
      </c>
      <c r="BA2199" s="69">
        <v>178934</v>
      </c>
      <c r="BB2199" s="69">
        <v>0</v>
      </c>
      <c r="BC2199" s="69">
        <v>-178934</v>
      </c>
      <c r="BD2199" s="69">
        <v>0</v>
      </c>
      <c r="BE2199" s="69">
        <v>73.318582257734064</v>
      </c>
      <c r="BF2199" s="69">
        <v>-73.318582257734064</v>
      </c>
      <c r="BG2199" s="69">
        <v>89467</v>
      </c>
      <c r="BH2199" s="69">
        <v>0</v>
      </c>
      <c r="BI2199" s="69">
        <v>-89467</v>
      </c>
      <c r="BJ2199" s="69">
        <v>1.0588509349653756E-5</v>
      </c>
      <c r="BK2199" s="69">
        <v>0</v>
      </c>
      <c r="BL2199" s="69">
        <v>100.10293706293706</v>
      </c>
      <c r="BM2199" s="69">
        <v>-100.10293706293706</v>
      </c>
      <c r="BN2199" s="69">
        <v>0</v>
      </c>
      <c r="BO2199" s="69">
        <v>1.3545190629932287</v>
      </c>
      <c r="BP2199" s="69">
        <v>-1.3545190629932287</v>
      </c>
      <c r="BQ2199" s="69">
        <v>1354.5190629932288</v>
      </c>
      <c r="BR2199" s="69">
        <v>-1354.5190629932288</v>
      </c>
      <c r="BS2199" s="69">
        <v>0</v>
      </c>
      <c r="BT2199" s="69">
        <v>0</v>
      </c>
      <c r="BU2199" s="69">
        <v>100.10293706293706</v>
      </c>
      <c r="BV2199" s="69">
        <v>0</v>
      </c>
    </row>
    <row r="2200" spans="1:74">
      <c r="A2200" s="113" t="s">
        <v>1038</v>
      </c>
      <c r="B2200" s="69" t="s">
        <v>194</v>
      </c>
      <c r="C2200" s="69" t="s">
        <v>454</v>
      </c>
      <c r="D2200" s="69" t="s">
        <v>199</v>
      </c>
      <c r="E2200" s="69" t="s">
        <v>718</v>
      </c>
      <c r="F2200" s="69">
        <v>0</v>
      </c>
      <c r="G2200" s="69">
        <v>0</v>
      </c>
      <c r="H2200" s="69">
        <v>43368</v>
      </c>
      <c r="I2200" s="69">
        <v>518</v>
      </c>
      <c r="J2200" s="69">
        <v>397</v>
      </c>
      <c r="K2200" s="69">
        <v>40889</v>
      </c>
      <c r="L2200" s="69">
        <v>28732</v>
      </c>
      <c r="M2200" s="69">
        <v>403</v>
      </c>
      <c r="N2200" s="69">
        <v>0</v>
      </c>
      <c r="O2200" s="69">
        <v>0</v>
      </c>
      <c r="P2200" s="69">
        <v>1060.6300000000001</v>
      </c>
      <c r="Q2200" s="69">
        <v>35.43</v>
      </c>
      <c r="R2200" s="69">
        <v>900000</v>
      </c>
      <c r="S2200" s="69">
        <v>0</v>
      </c>
      <c r="T2200" s="69">
        <v>0</v>
      </c>
      <c r="U2200" s="69">
        <v>0</v>
      </c>
      <c r="V2200" s="69">
        <v>0</v>
      </c>
      <c r="W2200" s="69">
        <v>0</v>
      </c>
      <c r="X2200" s="69">
        <v>0</v>
      </c>
      <c r="Y2200" s="69">
        <v>0</v>
      </c>
      <c r="Z2200" s="69">
        <v>0</v>
      </c>
      <c r="AA2200" s="69">
        <v>0</v>
      </c>
      <c r="AB2200" s="69">
        <v>0</v>
      </c>
      <c r="AC2200" s="69">
        <v>0</v>
      </c>
      <c r="AD2200" s="69">
        <v>0</v>
      </c>
      <c r="AE2200" s="69">
        <v>0</v>
      </c>
      <c r="AF2200" s="69">
        <v>401236</v>
      </c>
      <c r="AG2200" s="69">
        <v>498764</v>
      </c>
      <c r="AH2200" s="69">
        <v>0</v>
      </c>
      <c r="AI2200" s="69">
        <v>0</v>
      </c>
      <c r="AJ2200" s="69">
        <v>2</v>
      </c>
      <c r="AK2200" s="69">
        <v>-2</v>
      </c>
      <c r="AL2200" s="69">
        <v>5399</v>
      </c>
      <c r="AM2200" s="69">
        <v>3798</v>
      </c>
      <c r="AN2200" s="69">
        <v>-5399</v>
      </c>
      <c r="AO2200" s="69">
        <v>4</v>
      </c>
      <c r="AP2200" s="69">
        <v>-4</v>
      </c>
      <c r="AQ2200" s="69">
        <v>418657</v>
      </c>
      <c r="AR2200" s="69">
        <v>3978</v>
      </c>
      <c r="AS2200" s="69">
        <v>292935</v>
      </c>
      <c r="AT2200" s="69">
        <v>401236</v>
      </c>
      <c r="AU2200" s="69">
        <v>0</v>
      </c>
      <c r="AV2200" s="69">
        <v>3978</v>
      </c>
      <c r="AW2200" s="69">
        <v>0.44581777777777776</v>
      </c>
      <c r="AX2200" s="69">
        <v>0</v>
      </c>
      <c r="AY2200" s="69">
        <v>0</v>
      </c>
      <c r="AZ2200" s="69">
        <v>0</v>
      </c>
      <c r="BA2200" s="69">
        <v>200618</v>
      </c>
      <c r="BB2200" s="69">
        <v>0</v>
      </c>
      <c r="BC2200" s="69">
        <v>-200618</v>
      </c>
      <c r="BD2200" s="69">
        <v>0</v>
      </c>
      <c r="BE2200" s="69">
        <v>74.316725319503618</v>
      </c>
      <c r="BF2200" s="69">
        <v>-74.316725319503618</v>
      </c>
      <c r="BG2200" s="69">
        <v>100309</v>
      </c>
      <c r="BH2200" s="69">
        <v>0</v>
      </c>
      <c r="BI2200" s="69">
        <v>-100309</v>
      </c>
      <c r="BJ2200" s="69">
        <v>9.5543607296665291E-6</v>
      </c>
      <c r="BK2200" s="69">
        <v>0</v>
      </c>
      <c r="BL2200" s="69">
        <v>100.86375062845651</v>
      </c>
      <c r="BM2200" s="69">
        <v>-100.86375062845651</v>
      </c>
      <c r="BN2200" s="69">
        <v>0</v>
      </c>
      <c r="BO2200" s="69">
        <v>1.3697100039257857</v>
      </c>
      <c r="BP2200" s="69">
        <v>-1.3697100039257857</v>
      </c>
      <c r="BQ2200" s="69">
        <v>1369.7100039257857</v>
      </c>
      <c r="BR2200" s="69">
        <v>-1369.7100039257857</v>
      </c>
      <c r="BS2200" s="69">
        <v>0</v>
      </c>
      <c r="BT2200" s="69">
        <v>0</v>
      </c>
      <c r="BU2200" s="69">
        <v>100.86375062845651</v>
      </c>
      <c r="BV2200" s="69">
        <v>0</v>
      </c>
    </row>
    <row r="2201" spans="1:74">
      <c r="A2201" s="113" t="s">
        <v>1039</v>
      </c>
      <c r="B2201" s="69" t="s">
        <v>194</v>
      </c>
      <c r="C2201" s="69" t="s">
        <v>454</v>
      </c>
      <c r="D2201" s="69" t="s">
        <v>199</v>
      </c>
      <c r="E2201" s="69" t="s">
        <v>718</v>
      </c>
      <c r="F2201" s="69">
        <v>0</v>
      </c>
      <c r="G2201" s="69">
        <v>0</v>
      </c>
      <c r="H2201" s="69">
        <v>40886</v>
      </c>
      <c r="I2201" s="69">
        <v>457</v>
      </c>
      <c r="J2201" s="69">
        <v>321</v>
      </c>
      <c r="K2201" s="69">
        <v>42210</v>
      </c>
      <c r="L2201" s="69">
        <v>28948</v>
      </c>
      <c r="M2201" s="69">
        <v>330</v>
      </c>
      <c r="N2201" s="69">
        <v>0</v>
      </c>
      <c r="O2201" s="69">
        <v>0</v>
      </c>
      <c r="P2201" s="69">
        <v>968.63</v>
      </c>
      <c r="Q2201" s="69">
        <v>40.479999999999997</v>
      </c>
      <c r="R2201" s="69">
        <v>900000</v>
      </c>
      <c r="S2201" s="69">
        <v>0</v>
      </c>
      <c r="T2201" s="69">
        <v>0</v>
      </c>
      <c r="U2201" s="69">
        <v>0</v>
      </c>
      <c r="V2201" s="69">
        <v>0</v>
      </c>
      <c r="W2201" s="69">
        <v>0</v>
      </c>
      <c r="X2201" s="69">
        <v>0</v>
      </c>
      <c r="Y2201" s="69">
        <v>0</v>
      </c>
      <c r="Z2201" s="69">
        <v>0</v>
      </c>
      <c r="AA2201" s="69">
        <v>0</v>
      </c>
      <c r="AB2201" s="69">
        <v>0</v>
      </c>
      <c r="AC2201" s="69">
        <v>0</v>
      </c>
      <c r="AD2201" s="69">
        <v>0</v>
      </c>
      <c r="AE2201" s="69">
        <v>0</v>
      </c>
      <c r="AF2201" s="69">
        <v>442122</v>
      </c>
      <c r="AG2201" s="69">
        <v>457878</v>
      </c>
      <c r="AH2201" s="69">
        <v>0</v>
      </c>
      <c r="AI2201" s="69">
        <v>0</v>
      </c>
      <c r="AJ2201" s="69">
        <v>2</v>
      </c>
      <c r="AK2201" s="69">
        <v>-2</v>
      </c>
      <c r="AL2201" s="69">
        <v>5856</v>
      </c>
      <c r="AM2201" s="69">
        <v>4119</v>
      </c>
      <c r="AN2201" s="69">
        <v>-5856</v>
      </c>
      <c r="AO2201" s="69">
        <v>4</v>
      </c>
      <c r="AP2201" s="69">
        <v>-4</v>
      </c>
      <c r="AQ2201" s="69">
        <v>460867</v>
      </c>
      <c r="AR2201" s="69">
        <v>4308</v>
      </c>
      <c r="AS2201" s="69">
        <v>321883</v>
      </c>
      <c r="AT2201" s="69">
        <v>442122</v>
      </c>
      <c r="AU2201" s="69">
        <v>0</v>
      </c>
      <c r="AV2201" s="69">
        <v>4308</v>
      </c>
      <c r="AW2201" s="69">
        <v>0.49124666666666666</v>
      </c>
      <c r="AX2201" s="69">
        <v>0</v>
      </c>
      <c r="AY2201" s="69">
        <v>0</v>
      </c>
      <c r="AZ2201" s="69">
        <v>0</v>
      </c>
      <c r="BA2201" s="69">
        <v>221061</v>
      </c>
      <c r="BB2201" s="69">
        <v>0</v>
      </c>
      <c r="BC2201" s="69">
        <v>-221061</v>
      </c>
      <c r="BD2201" s="69">
        <v>0</v>
      </c>
      <c r="BE2201" s="69">
        <v>75.498975409836063</v>
      </c>
      <c r="BF2201" s="69">
        <v>-75.498975409836063</v>
      </c>
      <c r="BG2201" s="69">
        <v>110530.5</v>
      </c>
      <c r="BH2201" s="69">
        <v>0</v>
      </c>
      <c r="BI2201" s="69">
        <v>-110530.5</v>
      </c>
      <c r="BJ2201" s="69">
        <v>8.6792935922945232E-6</v>
      </c>
      <c r="BK2201" s="69">
        <v>0</v>
      </c>
      <c r="BL2201" s="69">
        <v>102.62813370473538</v>
      </c>
      <c r="BM2201" s="69">
        <v>-102.62813370473538</v>
      </c>
      <c r="BN2201" s="69">
        <v>0</v>
      </c>
      <c r="BO2201" s="69">
        <v>1.3735487739333858</v>
      </c>
      <c r="BP2201" s="69">
        <v>-1.3735487739333858</v>
      </c>
      <c r="BQ2201" s="69">
        <v>1373.5487739333857</v>
      </c>
      <c r="BR2201" s="69">
        <v>-1373.5487739333857</v>
      </c>
      <c r="BS2201" s="69">
        <v>0</v>
      </c>
      <c r="BT2201" s="69">
        <v>0</v>
      </c>
      <c r="BU2201" s="69">
        <v>102.62813370473538</v>
      </c>
      <c r="BV2201" s="69">
        <v>0</v>
      </c>
    </row>
    <row r="2202" spans="1:74">
      <c r="A2202" s="113" t="s">
        <v>1040</v>
      </c>
      <c r="B2202" s="69" t="s">
        <v>194</v>
      </c>
      <c r="C2202" s="69" t="s">
        <v>454</v>
      </c>
      <c r="D2202" s="69" t="s">
        <v>199</v>
      </c>
      <c r="E2202" s="69" t="s">
        <v>718</v>
      </c>
      <c r="F2202" s="69">
        <v>0</v>
      </c>
      <c r="G2202" s="69">
        <v>0</v>
      </c>
      <c r="H2202" s="69">
        <v>41648</v>
      </c>
      <c r="I2202" s="69">
        <v>510</v>
      </c>
      <c r="J2202" s="69">
        <v>363</v>
      </c>
      <c r="K2202" s="69">
        <v>46908</v>
      </c>
      <c r="L2202" s="69">
        <v>30709</v>
      </c>
      <c r="M2202" s="69">
        <v>382</v>
      </c>
      <c r="N2202" s="69">
        <v>0</v>
      </c>
      <c r="O2202" s="69">
        <v>0</v>
      </c>
      <c r="P2202" s="69">
        <v>887.87</v>
      </c>
      <c r="Q2202" s="69">
        <v>36.15</v>
      </c>
      <c r="R2202" s="69">
        <v>900000</v>
      </c>
      <c r="S2202" s="69">
        <v>0</v>
      </c>
      <c r="T2202" s="69">
        <v>0</v>
      </c>
      <c r="U2202" s="69">
        <v>0</v>
      </c>
      <c r="V2202" s="69">
        <v>0</v>
      </c>
      <c r="W2202" s="69">
        <v>0</v>
      </c>
      <c r="X2202" s="69">
        <v>0</v>
      </c>
      <c r="Y2202" s="69">
        <v>0</v>
      </c>
      <c r="Z2202" s="69">
        <v>0</v>
      </c>
      <c r="AA2202" s="69">
        <v>0</v>
      </c>
      <c r="AB2202" s="69">
        <v>0</v>
      </c>
      <c r="AC2202" s="69">
        <v>0</v>
      </c>
      <c r="AD2202" s="69">
        <v>0</v>
      </c>
      <c r="AE2202" s="69">
        <v>0</v>
      </c>
      <c r="AF2202" s="69">
        <v>483770</v>
      </c>
      <c r="AG2202" s="69">
        <v>416230</v>
      </c>
      <c r="AH2202" s="69">
        <v>0</v>
      </c>
      <c r="AI2202" s="69">
        <v>0</v>
      </c>
      <c r="AJ2202" s="69">
        <v>2</v>
      </c>
      <c r="AK2202" s="69">
        <v>-2</v>
      </c>
      <c r="AL2202" s="69">
        <v>6366</v>
      </c>
      <c r="AM2202" s="69">
        <v>4482</v>
      </c>
      <c r="AN2202" s="69">
        <v>-6366</v>
      </c>
      <c r="AO2202" s="69">
        <v>4</v>
      </c>
      <c r="AP2202" s="69">
        <v>-4</v>
      </c>
      <c r="AQ2202" s="69">
        <v>507775</v>
      </c>
      <c r="AR2202" s="69">
        <v>4690</v>
      </c>
      <c r="AS2202" s="69">
        <v>352592</v>
      </c>
      <c r="AT2202" s="69">
        <v>483770</v>
      </c>
      <c r="AU2202" s="69">
        <v>0</v>
      </c>
      <c r="AV2202" s="69">
        <v>4690</v>
      </c>
      <c r="AW2202" s="69">
        <v>0.53752222222222223</v>
      </c>
      <c r="AX2202" s="69">
        <v>0</v>
      </c>
      <c r="AY2202" s="69">
        <v>0</v>
      </c>
      <c r="AZ2202" s="69">
        <v>0</v>
      </c>
      <c r="BA2202" s="69">
        <v>241885</v>
      </c>
      <c r="BB2202" s="69">
        <v>0</v>
      </c>
      <c r="BC2202" s="69">
        <v>-241885</v>
      </c>
      <c r="BD2202" s="69">
        <v>0</v>
      </c>
      <c r="BE2202" s="69">
        <v>75.992774112472503</v>
      </c>
      <c r="BF2202" s="69">
        <v>-75.992774112472503</v>
      </c>
      <c r="BG2202" s="69">
        <v>120942.5</v>
      </c>
      <c r="BH2202" s="69">
        <v>0</v>
      </c>
      <c r="BI2202" s="69">
        <v>-120942.5</v>
      </c>
      <c r="BJ2202" s="69">
        <v>7.8775048003544875E-6</v>
      </c>
      <c r="BK2202" s="69">
        <v>0</v>
      </c>
      <c r="BL2202" s="69">
        <v>103.14925373134328</v>
      </c>
      <c r="BM2202" s="69">
        <v>-103.14925373134328</v>
      </c>
      <c r="BN2202" s="69">
        <v>0</v>
      </c>
      <c r="BO2202" s="69">
        <v>1.3720390706539003</v>
      </c>
      <c r="BP2202" s="69">
        <v>-1.3720390706539003</v>
      </c>
      <c r="BQ2202" s="69">
        <v>1372.0390706539004</v>
      </c>
      <c r="BR2202" s="69">
        <v>-1372.0390706539004</v>
      </c>
      <c r="BS2202" s="69">
        <v>0</v>
      </c>
      <c r="BT2202" s="69">
        <v>0</v>
      </c>
      <c r="BU2202" s="69">
        <v>103.14925373134328</v>
      </c>
      <c r="BV2202" s="69">
        <v>0</v>
      </c>
    </row>
    <row r="2203" spans="1:74">
      <c r="A2203" s="113" t="s">
        <v>1041</v>
      </c>
      <c r="B2203" s="69" t="s">
        <v>194</v>
      </c>
      <c r="C2203" s="69" t="s">
        <v>454</v>
      </c>
      <c r="D2203" s="69" t="s">
        <v>199</v>
      </c>
      <c r="E2203" s="69" t="s">
        <v>718</v>
      </c>
      <c r="F2203" s="69">
        <v>0</v>
      </c>
      <c r="G2203" s="69">
        <v>0</v>
      </c>
      <c r="H2203" s="69">
        <v>42127</v>
      </c>
      <c r="I2203" s="69">
        <v>480</v>
      </c>
      <c r="J2203" s="69">
        <v>365</v>
      </c>
      <c r="K2203" s="69">
        <v>49849</v>
      </c>
      <c r="L2203" s="69">
        <v>32827</v>
      </c>
      <c r="M2203" s="69">
        <v>378</v>
      </c>
      <c r="N2203" s="69">
        <v>0</v>
      </c>
      <c r="O2203" s="69">
        <v>0</v>
      </c>
      <c r="P2203" s="69">
        <v>845.09</v>
      </c>
      <c r="Q2203" s="69">
        <v>36.01</v>
      </c>
      <c r="R2203" s="69">
        <v>900000</v>
      </c>
      <c r="S2203" s="69">
        <v>0</v>
      </c>
      <c r="T2203" s="69">
        <v>0</v>
      </c>
      <c r="U2203" s="69">
        <v>0</v>
      </c>
      <c r="V2203" s="69">
        <v>0</v>
      </c>
      <c r="W2203" s="69">
        <v>0</v>
      </c>
      <c r="X2203" s="69">
        <v>0</v>
      </c>
      <c r="Y2203" s="69">
        <v>0</v>
      </c>
      <c r="Z2203" s="69">
        <v>0</v>
      </c>
      <c r="AA2203" s="69">
        <v>0</v>
      </c>
      <c r="AB2203" s="69">
        <v>0</v>
      </c>
      <c r="AC2203" s="69">
        <v>0</v>
      </c>
      <c r="AD2203" s="69">
        <v>0</v>
      </c>
      <c r="AE2203" s="69">
        <v>0</v>
      </c>
      <c r="AF2203" s="69">
        <v>525897</v>
      </c>
      <c r="AG2203" s="69">
        <v>374103</v>
      </c>
      <c r="AH2203" s="69">
        <v>0</v>
      </c>
      <c r="AI2203" s="69">
        <v>0</v>
      </c>
      <c r="AJ2203" s="69">
        <v>2</v>
      </c>
      <c r="AK2203" s="69">
        <v>-2</v>
      </c>
      <c r="AL2203" s="69">
        <v>6846</v>
      </c>
      <c r="AM2203" s="69">
        <v>4847</v>
      </c>
      <c r="AN2203" s="69">
        <v>-6846</v>
      </c>
      <c r="AO2203" s="69">
        <v>4</v>
      </c>
      <c r="AP2203" s="69">
        <v>-4</v>
      </c>
      <c r="AQ2203" s="69">
        <v>557624</v>
      </c>
      <c r="AR2203" s="69">
        <v>5068</v>
      </c>
      <c r="AS2203" s="69">
        <v>385419</v>
      </c>
      <c r="AT2203" s="69">
        <v>525897</v>
      </c>
      <c r="AU2203" s="69">
        <v>0</v>
      </c>
      <c r="AV2203" s="69">
        <v>5068</v>
      </c>
      <c r="AW2203" s="69">
        <v>0.58433000000000002</v>
      </c>
      <c r="AX2203" s="69">
        <v>0</v>
      </c>
      <c r="AY2203" s="69">
        <v>0</v>
      </c>
      <c r="AZ2203" s="69">
        <v>0</v>
      </c>
      <c r="BA2203" s="69">
        <v>262948.5</v>
      </c>
      <c r="BB2203" s="69">
        <v>0</v>
      </c>
      <c r="BC2203" s="69">
        <v>-262948.5</v>
      </c>
      <c r="BD2203" s="69">
        <v>0</v>
      </c>
      <c r="BE2203" s="69">
        <v>76.818141980718664</v>
      </c>
      <c r="BF2203" s="69">
        <v>-76.818141980718664</v>
      </c>
      <c r="BG2203" s="69">
        <v>131474.25</v>
      </c>
      <c r="BH2203" s="69">
        <v>0</v>
      </c>
      <c r="BI2203" s="69">
        <v>-131474.25</v>
      </c>
      <c r="BJ2203" s="69">
        <v>7.1732923977447171E-6</v>
      </c>
      <c r="BK2203" s="69">
        <v>0</v>
      </c>
      <c r="BL2203" s="69">
        <v>103.76815311760063</v>
      </c>
      <c r="BM2203" s="69">
        <v>-103.76815311760063</v>
      </c>
      <c r="BN2203" s="69">
        <v>0</v>
      </c>
      <c r="BO2203" s="69">
        <v>1.3644812528702528</v>
      </c>
      <c r="BP2203" s="69">
        <v>-1.3644812528702528</v>
      </c>
      <c r="BQ2203" s="69">
        <v>1364.4812528702528</v>
      </c>
      <c r="BR2203" s="69">
        <v>-1364.4812528702528</v>
      </c>
      <c r="BS2203" s="69">
        <v>0</v>
      </c>
      <c r="BT2203" s="69">
        <v>0</v>
      </c>
      <c r="BU2203" s="69">
        <v>103.76815311760063</v>
      </c>
      <c r="BV2203" s="69">
        <v>0</v>
      </c>
    </row>
    <row r="2204" spans="1:74">
      <c r="A2204" s="113" t="s">
        <v>1042</v>
      </c>
      <c r="B2204" s="69" t="s">
        <v>194</v>
      </c>
      <c r="C2204" s="69" t="s">
        <v>454</v>
      </c>
      <c r="D2204" s="69" t="s">
        <v>199</v>
      </c>
      <c r="E2204" s="69" t="s">
        <v>718</v>
      </c>
      <c r="F2204" s="69">
        <v>0</v>
      </c>
      <c r="G2204" s="69">
        <v>0</v>
      </c>
      <c r="H2204" s="69">
        <v>43311</v>
      </c>
      <c r="I2204" s="69">
        <v>560</v>
      </c>
      <c r="J2204" s="69">
        <v>406</v>
      </c>
      <c r="K2204" s="69">
        <v>44615</v>
      </c>
      <c r="L2204" s="69">
        <v>32329</v>
      </c>
      <c r="M2204" s="69">
        <v>423</v>
      </c>
      <c r="N2204" s="69">
        <v>1</v>
      </c>
      <c r="O2204" s="69">
        <v>0</v>
      </c>
      <c r="P2204" s="69">
        <v>970.77</v>
      </c>
      <c r="Q2204" s="69">
        <v>33.94</v>
      </c>
      <c r="R2204" s="69">
        <v>900000</v>
      </c>
      <c r="S2204" s="69">
        <v>0</v>
      </c>
      <c r="T2204" s="69">
        <v>0</v>
      </c>
      <c r="U2204" s="69">
        <v>0</v>
      </c>
      <c r="V2204" s="69">
        <v>0</v>
      </c>
      <c r="W2204" s="69">
        <v>0</v>
      </c>
      <c r="X2204" s="69">
        <v>0</v>
      </c>
      <c r="Y2204" s="69">
        <v>0</v>
      </c>
      <c r="Z2204" s="69">
        <v>0</v>
      </c>
      <c r="AA2204" s="69">
        <v>0</v>
      </c>
      <c r="AB2204" s="69">
        <v>0</v>
      </c>
      <c r="AC2204" s="69">
        <v>0</v>
      </c>
      <c r="AD2204" s="69">
        <v>0</v>
      </c>
      <c r="AE2204" s="69">
        <v>0</v>
      </c>
      <c r="AF2204" s="69">
        <v>569208</v>
      </c>
      <c r="AG2204" s="69">
        <v>330792</v>
      </c>
      <c r="AH2204" s="69">
        <v>0</v>
      </c>
      <c r="AI2204" s="69">
        <v>0</v>
      </c>
      <c r="AJ2204" s="69">
        <v>2</v>
      </c>
      <c r="AK2204" s="69">
        <v>-2</v>
      </c>
      <c r="AL2204" s="69">
        <v>7406</v>
      </c>
      <c r="AM2204" s="69">
        <v>5253</v>
      </c>
      <c r="AN2204" s="69">
        <v>-7406</v>
      </c>
      <c r="AO2204" s="69">
        <v>5</v>
      </c>
      <c r="AP2204" s="69">
        <v>-5</v>
      </c>
      <c r="AQ2204" s="69">
        <v>602239</v>
      </c>
      <c r="AR2204" s="69">
        <v>5491</v>
      </c>
      <c r="AS2204" s="69">
        <v>417748</v>
      </c>
      <c r="AT2204" s="69">
        <v>569208</v>
      </c>
      <c r="AU2204" s="69">
        <v>0</v>
      </c>
      <c r="AV2204" s="69">
        <v>5491</v>
      </c>
      <c r="AW2204" s="69">
        <v>0.63245333333333331</v>
      </c>
      <c r="AX2204" s="69">
        <v>0</v>
      </c>
      <c r="AY2204" s="69">
        <v>0</v>
      </c>
      <c r="AZ2204" s="69">
        <v>0</v>
      </c>
      <c r="BA2204" s="69">
        <v>284604</v>
      </c>
      <c r="BB2204" s="69">
        <v>0</v>
      </c>
      <c r="BC2204" s="69">
        <v>-284604</v>
      </c>
      <c r="BD2204" s="69">
        <v>0</v>
      </c>
      <c r="BE2204" s="69">
        <v>76.857682959762357</v>
      </c>
      <c r="BF2204" s="69">
        <v>-76.857682959762357</v>
      </c>
      <c r="BG2204" s="69">
        <v>113841.60000000001</v>
      </c>
      <c r="BH2204" s="69">
        <v>0</v>
      </c>
      <c r="BI2204" s="69">
        <v>-113841.60000000001</v>
      </c>
      <c r="BJ2204" s="69">
        <v>8.3023517241493829E-6</v>
      </c>
      <c r="BK2204" s="69">
        <v>0</v>
      </c>
      <c r="BL2204" s="69">
        <v>103.66199235112002</v>
      </c>
      <c r="BM2204" s="69">
        <v>-103.66199235112002</v>
      </c>
      <c r="BN2204" s="69">
        <v>0</v>
      </c>
      <c r="BO2204" s="69">
        <v>1.3625630763043748</v>
      </c>
      <c r="BP2204" s="69">
        <v>-1.3625630763043748</v>
      </c>
      <c r="BQ2204" s="69">
        <v>1362.5630763043748</v>
      </c>
      <c r="BR2204" s="69">
        <v>-1362.5630763043748</v>
      </c>
      <c r="BS2204" s="69">
        <v>0</v>
      </c>
      <c r="BT2204" s="69">
        <v>0</v>
      </c>
      <c r="BU2204" s="69">
        <v>103.66199235112002</v>
      </c>
      <c r="BV2204" s="69">
        <v>0</v>
      </c>
    </row>
    <row r="2205" spans="1:74">
      <c r="A2205" s="113" t="s">
        <v>1043</v>
      </c>
      <c r="B2205" s="69" t="s">
        <v>194</v>
      </c>
      <c r="C2205" s="69" t="s">
        <v>454</v>
      </c>
      <c r="D2205" s="69" t="s">
        <v>199</v>
      </c>
      <c r="E2205" s="69" t="s">
        <v>718</v>
      </c>
      <c r="F2205" s="69">
        <v>0</v>
      </c>
      <c r="G2205" s="69">
        <v>0</v>
      </c>
      <c r="H2205" s="69">
        <v>42227</v>
      </c>
      <c r="I2205" s="69">
        <v>462</v>
      </c>
      <c r="J2205" s="69">
        <v>348</v>
      </c>
      <c r="K2205" s="69">
        <v>43026</v>
      </c>
      <c r="L2205" s="69">
        <v>31056</v>
      </c>
      <c r="M2205" s="69">
        <v>358</v>
      </c>
      <c r="N2205" s="69">
        <v>1</v>
      </c>
      <c r="O2205" s="69">
        <v>0</v>
      </c>
      <c r="P2205" s="69">
        <v>981.43</v>
      </c>
      <c r="Q2205" s="69">
        <v>38.18</v>
      </c>
      <c r="R2205" s="69">
        <v>900000</v>
      </c>
      <c r="S2205" s="69">
        <v>0</v>
      </c>
      <c r="T2205" s="69">
        <v>0</v>
      </c>
      <c r="U2205" s="69">
        <v>0</v>
      </c>
      <c r="V2205" s="69">
        <v>0</v>
      </c>
      <c r="W2205" s="69">
        <v>0</v>
      </c>
      <c r="X2205" s="69">
        <v>0</v>
      </c>
      <c r="Y2205" s="69">
        <v>0</v>
      </c>
      <c r="Z2205" s="69">
        <v>0</v>
      </c>
      <c r="AA2205" s="69">
        <v>0</v>
      </c>
      <c r="AB2205" s="69">
        <v>0</v>
      </c>
      <c r="AC2205" s="69">
        <v>0</v>
      </c>
      <c r="AD2205" s="69">
        <v>0</v>
      </c>
      <c r="AE2205" s="69">
        <v>0</v>
      </c>
      <c r="AF2205" s="69">
        <v>611435</v>
      </c>
      <c r="AG2205" s="69">
        <v>288565</v>
      </c>
      <c r="AH2205" s="69">
        <v>0</v>
      </c>
      <c r="AI2205" s="69">
        <v>0</v>
      </c>
      <c r="AJ2205" s="69">
        <v>2</v>
      </c>
      <c r="AK2205" s="69">
        <v>-2</v>
      </c>
      <c r="AL2205" s="69">
        <v>7868</v>
      </c>
      <c r="AM2205" s="69">
        <v>5601</v>
      </c>
      <c r="AN2205" s="69">
        <v>-7868</v>
      </c>
      <c r="AO2205" s="69">
        <v>6</v>
      </c>
      <c r="AP2205" s="69">
        <v>-6</v>
      </c>
      <c r="AQ2205" s="69">
        <v>645265</v>
      </c>
      <c r="AR2205" s="69">
        <v>5849</v>
      </c>
      <c r="AS2205" s="69">
        <v>448804</v>
      </c>
      <c r="AT2205" s="69">
        <v>611435</v>
      </c>
      <c r="AU2205" s="69">
        <v>0</v>
      </c>
      <c r="AV2205" s="69">
        <v>5849</v>
      </c>
      <c r="AW2205" s="69">
        <v>0.67937222222222227</v>
      </c>
      <c r="AX2205" s="69">
        <v>0</v>
      </c>
      <c r="AY2205" s="69">
        <v>0</v>
      </c>
      <c r="AZ2205" s="69">
        <v>0</v>
      </c>
      <c r="BA2205" s="69">
        <v>305717.5</v>
      </c>
      <c r="BB2205" s="69">
        <v>0</v>
      </c>
      <c r="BC2205" s="69">
        <v>-305717.5</v>
      </c>
      <c r="BD2205" s="69">
        <v>0</v>
      </c>
      <c r="BE2205" s="69">
        <v>77.711616675139808</v>
      </c>
      <c r="BF2205" s="69">
        <v>-77.711616675139808</v>
      </c>
      <c r="BG2205" s="69">
        <v>101905.83333333333</v>
      </c>
      <c r="BH2205" s="69">
        <v>0</v>
      </c>
      <c r="BI2205" s="69">
        <v>-101905.83333333333</v>
      </c>
      <c r="BJ2205" s="69">
        <v>9.298505265278606E-6</v>
      </c>
      <c r="BK2205" s="69">
        <v>0</v>
      </c>
      <c r="BL2205" s="69">
        <v>104.53667293554454</v>
      </c>
      <c r="BM2205" s="69">
        <v>-104.53667293554454</v>
      </c>
      <c r="BN2205" s="69">
        <v>0</v>
      </c>
      <c r="BO2205" s="69">
        <v>1.3623653086870884</v>
      </c>
      <c r="BP2205" s="69">
        <v>-1.3623653086870884</v>
      </c>
      <c r="BQ2205" s="69">
        <v>1362.3653086870884</v>
      </c>
      <c r="BR2205" s="69">
        <v>-1362.3653086870884</v>
      </c>
      <c r="BS2205" s="69">
        <v>0</v>
      </c>
      <c r="BT2205" s="69">
        <v>0</v>
      </c>
      <c r="BU2205" s="69">
        <v>104.53667293554454</v>
      </c>
      <c r="BV2205" s="69">
        <v>0</v>
      </c>
    </row>
    <row r="2206" spans="1:74">
      <c r="A2206" s="113" t="s">
        <v>1044</v>
      </c>
      <c r="B2206" s="69" t="s">
        <v>194</v>
      </c>
      <c r="C2206" s="69" t="s">
        <v>454</v>
      </c>
      <c r="D2206" s="69" t="s">
        <v>199</v>
      </c>
      <c r="E2206" s="69" t="s">
        <v>718</v>
      </c>
      <c r="F2206" s="69">
        <v>0</v>
      </c>
      <c r="G2206" s="69">
        <v>0</v>
      </c>
      <c r="H2206" s="69">
        <v>44016</v>
      </c>
      <c r="I2206" s="69">
        <v>474</v>
      </c>
      <c r="J2206" s="69">
        <v>366</v>
      </c>
      <c r="K2206" s="69">
        <v>43125</v>
      </c>
      <c r="L2206" s="69">
        <v>29395</v>
      </c>
      <c r="M2206" s="69">
        <v>383</v>
      </c>
      <c r="N2206" s="69">
        <v>1</v>
      </c>
      <c r="O2206" s="69">
        <v>0</v>
      </c>
      <c r="P2206" s="69">
        <v>1020.66</v>
      </c>
      <c r="Q2206" s="69">
        <v>37.75</v>
      </c>
      <c r="R2206" s="69">
        <v>900000</v>
      </c>
      <c r="S2206" s="69">
        <v>0</v>
      </c>
      <c r="T2206" s="69">
        <v>0</v>
      </c>
      <c r="U2206" s="69">
        <v>0</v>
      </c>
      <c r="V2206" s="69">
        <v>0</v>
      </c>
      <c r="W2206" s="69">
        <v>0</v>
      </c>
      <c r="X2206" s="69">
        <v>0</v>
      </c>
      <c r="Y2206" s="69">
        <v>0</v>
      </c>
      <c r="Z2206" s="69">
        <v>0</v>
      </c>
      <c r="AA2206" s="69">
        <v>0</v>
      </c>
      <c r="AB2206" s="69">
        <v>0</v>
      </c>
      <c r="AC2206" s="69">
        <v>0</v>
      </c>
      <c r="AD2206" s="69">
        <v>0</v>
      </c>
      <c r="AE2206" s="69">
        <v>0</v>
      </c>
      <c r="AF2206" s="69">
        <v>655451</v>
      </c>
      <c r="AG2206" s="69">
        <v>244549</v>
      </c>
      <c r="AH2206" s="69">
        <v>0</v>
      </c>
      <c r="AI2206" s="69">
        <v>0</v>
      </c>
      <c r="AJ2206" s="69">
        <v>2</v>
      </c>
      <c r="AK2206" s="69">
        <v>-2</v>
      </c>
      <c r="AL2206" s="69">
        <v>8342</v>
      </c>
      <c r="AM2206" s="69">
        <v>5967</v>
      </c>
      <c r="AN2206" s="69">
        <v>-8342</v>
      </c>
      <c r="AO2206" s="69">
        <v>7</v>
      </c>
      <c r="AP2206" s="69">
        <v>-7</v>
      </c>
      <c r="AQ2206" s="69">
        <v>688390</v>
      </c>
      <c r="AR2206" s="69">
        <v>6232</v>
      </c>
      <c r="AS2206" s="69">
        <v>478199</v>
      </c>
      <c r="AT2206" s="69">
        <v>655451</v>
      </c>
      <c r="AU2206" s="69">
        <v>0</v>
      </c>
      <c r="AV2206" s="69">
        <v>6232</v>
      </c>
      <c r="AW2206" s="69">
        <v>0.72827888888888892</v>
      </c>
      <c r="AX2206" s="69">
        <v>0</v>
      </c>
      <c r="AY2206" s="69">
        <v>0</v>
      </c>
      <c r="AZ2206" s="69">
        <v>0</v>
      </c>
      <c r="BA2206" s="69">
        <v>327725.5</v>
      </c>
      <c r="BB2206" s="69">
        <v>0</v>
      </c>
      <c r="BC2206" s="69">
        <v>-327725.5</v>
      </c>
      <c r="BD2206" s="69">
        <v>0</v>
      </c>
      <c r="BE2206" s="69">
        <v>78.572404699112923</v>
      </c>
      <c r="BF2206" s="69">
        <v>-78.572404699112923</v>
      </c>
      <c r="BG2206" s="69">
        <v>93635.857142857145</v>
      </c>
      <c r="BH2206" s="69">
        <v>0</v>
      </c>
      <c r="BI2206" s="69">
        <v>-93635.857142857145</v>
      </c>
      <c r="BJ2206" s="69">
        <v>1.0168654396490362E-5</v>
      </c>
      <c r="BK2206" s="69">
        <v>0</v>
      </c>
      <c r="BL2206" s="69">
        <v>105.17506418485237</v>
      </c>
      <c r="BM2206" s="69">
        <v>-105.17506418485237</v>
      </c>
      <c r="BN2206" s="69">
        <v>0</v>
      </c>
      <c r="BO2206" s="69">
        <v>1.3706657688535526</v>
      </c>
      <c r="BP2206" s="69">
        <v>-1.3706657688535526</v>
      </c>
      <c r="BQ2206" s="69">
        <v>1370.6657688535527</v>
      </c>
      <c r="BR2206" s="69">
        <v>-1370.6657688535527</v>
      </c>
      <c r="BS2206" s="69">
        <v>0</v>
      </c>
      <c r="BT2206" s="69">
        <v>0</v>
      </c>
      <c r="BU2206" s="69">
        <v>105.17506418485237</v>
      </c>
      <c r="BV2206" s="69">
        <v>0</v>
      </c>
    </row>
    <row r="2207" spans="1:74">
      <c r="A2207" s="113" t="s">
        <v>1045</v>
      </c>
      <c r="B2207" s="69" t="s">
        <v>194</v>
      </c>
      <c r="C2207" s="69" t="s">
        <v>454</v>
      </c>
      <c r="D2207" s="69" t="s">
        <v>199</v>
      </c>
      <c r="E2207" s="69" t="s">
        <v>718</v>
      </c>
      <c r="F2207" s="69">
        <v>0</v>
      </c>
      <c r="G2207" s="69">
        <v>0</v>
      </c>
      <c r="H2207" s="69">
        <v>40263</v>
      </c>
      <c r="I2207" s="69">
        <v>387</v>
      </c>
      <c r="J2207" s="69">
        <v>287</v>
      </c>
      <c r="K2207" s="69">
        <v>45014</v>
      </c>
      <c r="L2207" s="69">
        <v>27387</v>
      </c>
      <c r="M2207" s="69">
        <v>298</v>
      </c>
      <c r="N2207" s="69">
        <v>0</v>
      </c>
      <c r="O2207" s="69">
        <v>0</v>
      </c>
      <c r="P2207" s="69">
        <v>894.46</v>
      </c>
      <c r="Q2207" s="69">
        <v>43.81</v>
      </c>
      <c r="R2207" s="69">
        <v>900000</v>
      </c>
      <c r="S2207" s="69">
        <v>0</v>
      </c>
      <c r="T2207" s="69">
        <v>0</v>
      </c>
      <c r="U2207" s="69">
        <v>0</v>
      </c>
      <c r="V2207" s="69">
        <v>0</v>
      </c>
      <c r="W2207" s="69">
        <v>0</v>
      </c>
      <c r="X2207" s="69">
        <v>0</v>
      </c>
      <c r="Y2207" s="69">
        <v>0</v>
      </c>
      <c r="Z2207" s="69">
        <v>0</v>
      </c>
      <c r="AA2207" s="69">
        <v>0</v>
      </c>
      <c r="AB2207" s="69">
        <v>0</v>
      </c>
      <c r="AC2207" s="69">
        <v>0</v>
      </c>
      <c r="AD2207" s="69">
        <v>0</v>
      </c>
      <c r="AE2207" s="69">
        <v>0</v>
      </c>
      <c r="AF2207" s="69">
        <v>695714</v>
      </c>
      <c r="AG2207" s="69">
        <v>204286</v>
      </c>
      <c r="AH2207" s="69">
        <v>0</v>
      </c>
      <c r="AI2207" s="69">
        <v>0</v>
      </c>
      <c r="AJ2207" s="69">
        <v>2</v>
      </c>
      <c r="AK2207" s="69">
        <v>-2</v>
      </c>
      <c r="AL2207" s="69">
        <v>8729</v>
      </c>
      <c r="AM2207" s="69">
        <v>6254</v>
      </c>
      <c r="AN2207" s="69">
        <v>-8729</v>
      </c>
      <c r="AO2207" s="69">
        <v>7</v>
      </c>
      <c r="AP2207" s="69">
        <v>-7</v>
      </c>
      <c r="AQ2207" s="69">
        <v>733404</v>
      </c>
      <c r="AR2207" s="69">
        <v>6530</v>
      </c>
      <c r="AS2207" s="69">
        <v>505586</v>
      </c>
      <c r="AT2207" s="69">
        <v>695714</v>
      </c>
      <c r="AU2207" s="69">
        <v>0</v>
      </c>
      <c r="AV2207" s="69">
        <v>6530</v>
      </c>
      <c r="AW2207" s="69">
        <v>0.77301555555555557</v>
      </c>
      <c r="AX2207" s="69">
        <v>0</v>
      </c>
      <c r="AY2207" s="69">
        <v>0</v>
      </c>
      <c r="AZ2207" s="69">
        <v>0</v>
      </c>
      <c r="BA2207" s="69">
        <v>347857</v>
      </c>
      <c r="BB2207" s="69">
        <v>0</v>
      </c>
      <c r="BC2207" s="69">
        <v>-347857</v>
      </c>
      <c r="BD2207" s="69">
        <v>0</v>
      </c>
      <c r="BE2207" s="69">
        <v>79.701454920380343</v>
      </c>
      <c r="BF2207" s="69">
        <v>-79.701454920380343</v>
      </c>
      <c r="BG2207" s="69">
        <v>99387.71428571429</v>
      </c>
      <c r="BH2207" s="69">
        <v>0</v>
      </c>
      <c r="BI2207" s="69">
        <v>-99387.71428571429</v>
      </c>
      <c r="BJ2207" s="69">
        <v>9.544534799373879E-6</v>
      </c>
      <c r="BK2207" s="69">
        <v>0</v>
      </c>
      <c r="BL2207" s="69">
        <v>106.54119448698316</v>
      </c>
      <c r="BM2207" s="69">
        <v>-106.54119448698316</v>
      </c>
      <c r="BN2207" s="69">
        <v>0</v>
      </c>
      <c r="BO2207" s="69">
        <v>1.3760547167049721</v>
      </c>
      <c r="BP2207" s="69">
        <v>-1.3760547167049721</v>
      </c>
      <c r="BQ2207" s="69">
        <v>1376.0547167049722</v>
      </c>
      <c r="BR2207" s="69">
        <v>-1376.0547167049722</v>
      </c>
      <c r="BS2207" s="69">
        <v>0</v>
      </c>
      <c r="BT2207" s="69">
        <v>0</v>
      </c>
      <c r="BU2207" s="69">
        <v>106.54119448698316</v>
      </c>
      <c r="BV2207" s="69">
        <v>0</v>
      </c>
    </row>
    <row r="2208" spans="1:74">
      <c r="A2208" s="113" t="s">
        <v>1046</v>
      </c>
      <c r="B2208" s="69" t="s">
        <v>194</v>
      </c>
      <c r="C2208" s="69" t="s">
        <v>454</v>
      </c>
      <c r="D2208" s="69" t="s">
        <v>199</v>
      </c>
      <c r="E2208" s="69" t="s">
        <v>718</v>
      </c>
      <c r="F2208" s="69">
        <v>0</v>
      </c>
      <c r="G2208" s="69">
        <v>0</v>
      </c>
      <c r="H2208" s="69">
        <v>41398</v>
      </c>
      <c r="I2208" s="69">
        <v>371</v>
      </c>
      <c r="J2208" s="69">
        <v>296</v>
      </c>
      <c r="K2208" s="69">
        <v>41050</v>
      </c>
      <c r="L2208" s="69">
        <v>26891</v>
      </c>
      <c r="M2208" s="69">
        <v>304</v>
      </c>
      <c r="N2208" s="69">
        <v>0</v>
      </c>
      <c r="O2208" s="69">
        <v>0</v>
      </c>
      <c r="P2208" s="69">
        <v>1008.48</v>
      </c>
      <c r="Q2208" s="69">
        <v>45.15</v>
      </c>
      <c r="R2208" s="69">
        <v>900000</v>
      </c>
      <c r="S2208" s="69">
        <v>0</v>
      </c>
      <c r="T2208" s="69">
        <v>0</v>
      </c>
      <c r="U2208" s="69">
        <v>0</v>
      </c>
      <c r="V2208" s="69">
        <v>0</v>
      </c>
      <c r="W2208" s="69">
        <v>0</v>
      </c>
      <c r="X2208" s="69">
        <v>0</v>
      </c>
      <c r="Y2208" s="69">
        <v>0</v>
      </c>
      <c r="Z2208" s="69">
        <v>0</v>
      </c>
      <c r="AA2208" s="69">
        <v>0</v>
      </c>
      <c r="AB2208" s="69">
        <v>0</v>
      </c>
      <c r="AC2208" s="69">
        <v>0</v>
      </c>
      <c r="AD2208" s="69">
        <v>0</v>
      </c>
      <c r="AE2208" s="69">
        <v>0</v>
      </c>
      <c r="AF2208" s="69">
        <v>737112</v>
      </c>
      <c r="AG2208" s="69">
        <v>162888</v>
      </c>
      <c r="AH2208" s="69">
        <v>0</v>
      </c>
      <c r="AI2208" s="69">
        <v>0</v>
      </c>
      <c r="AJ2208" s="69">
        <v>2</v>
      </c>
      <c r="AK2208" s="69">
        <v>-2</v>
      </c>
      <c r="AL2208" s="69">
        <v>9100</v>
      </c>
      <c r="AM2208" s="69">
        <v>6550</v>
      </c>
      <c r="AN2208" s="69">
        <v>-9100</v>
      </c>
      <c r="AO2208" s="69">
        <v>7</v>
      </c>
      <c r="AP2208" s="69">
        <v>-7</v>
      </c>
      <c r="AQ2208" s="69">
        <v>774454</v>
      </c>
      <c r="AR2208" s="69">
        <v>6834</v>
      </c>
      <c r="AS2208" s="69">
        <v>532477</v>
      </c>
      <c r="AT2208" s="69">
        <v>737112</v>
      </c>
      <c r="AU2208" s="69">
        <v>0</v>
      </c>
      <c r="AV2208" s="69">
        <v>6834</v>
      </c>
      <c r="AW2208" s="69">
        <v>0.81901333333333337</v>
      </c>
      <c r="AX2208" s="69">
        <v>0</v>
      </c>
      <c r="AY2208" s="69">
        <v>0</v>
      </c>
      <c r="AZ2208" s="69">
        <v>0</v>
      </c>
      <c r="BA2208" s="69">
        <v>368556</v>
      </c>
      <c r="BB2208" s="69">
        <v>0</v>
      </c>
      <c r="BC2208" s="69">
        <v>-368556</v>
      </c>
      <c r="BD2208" s="69">
        <v>0</v>
      </c>
      <c r="BE2208" s="69">
        <v>81.001318681318679</v>
      </c>
      <c r="BF2208" s="69">
        <v>-81.001318681318679</v>
      </c>
      <c r="BG2208" s="69">
        <v>105301.71428571429</v>
      </c>
      <c r="BH2208" s="69">
        <v>0</v>
      </c>
      <c r="BI2208" s="69">
        <v>-105301.71428571429</v>
      </c>
      <c r="BJ2208" s="69">
        <v>9.0386259222626513E-6</v>
      </c>
      <c r="BK2208" s="69">
        <v>0</v>
      </c>
      <c r="BL2208" s="69">
        <v>107.8595258999122</v>
      </c>
      <c r="BM2208" s="69">
        <v>-107.8595258999122</v>
      </c>
      <c r="BN2208" s="69">
        <v>0</v>
      </c>
      <c r="BO2208" s="69">
        <v>1.3843076790171218</v>
      </c>
      <c r="BP2208" s="69">
        <v>-1.3843076790171218</v>
      </c>
      <c r="BQ2208" s="69">
        <v>1384.3076790171219</v>
      </c>
      <c r="BR2208" s="69">
        <v>-1384.3076790171219</v>
      </c>
      <c r="BS2208" s="69">
        <v>0</v>
      </c>
      <c r="BT2208" s="69">
        <v>0</v>
      </c>
      <c r="BU2208" s="69">
        <v>107.8595258999122</v>
      </c>
      <c r="BV2208" s="69">
        <v>0</v>
      </c>
    </row>
    <row r="2209" spans="1:74">
      <c r="A2209" s="113" t="s">
        <v>1047</v>
      </c>
      <c r="B2209" s="69" t="s">
        <v>194</v>
      </c>
      <c r="C2209" s="69" t="s">
        <v>454</v>
      </c>
      <c r="D2209" s="69" t="s">
        <v>199</v>
      </c>
      <c r="E2209" s="69" t="s">
        <v>718</v>
      </c>
      <c r="F2209" s="69">
        <v>0</v>
      </c>
      <c r="G2209" s="69">
        <v>0</v>
      </c>
      <c r="H2209" s="69">
        <v>41685</v>
      </c>
      <c r="I2209" s="69">
        <v>380</v>
      </c>
      <c r="J2209" s="69">
        <v>322</v>
      </c>
      <c r="K2209" s="69">
        <v>43430</v>
      </c>
      <c r="L2209" s="69">
        <v>28377</v>
      </c>
      <c r="M2209" s="69">
        <v>333</v>
      </c>
      <c r="N2209" s="69">
        <v>0</v>
      </c>
      <c r="O2209" s="69">
        <v>0</v>
      </c>
      <c r="P2209" s="69">
        <v>959.82</v>
      </c>
      <c r="Q2209" s="69">
        <v>41.31</v>
      </c>
      <c r="R2209" s="69">
        <v>900000</v>
      </c>
      <c r="S2209" s="69">
        <v>0</v>
      </c>
      <c r="T2209" s="69">
        <v>0</v>
      </c>
      <c r="U2209" s="69">
        <v>0</v>
      </c>
      <c r="V2209" s="69">
        <v>0</v>
      </c>
      <c r="W2209" s="69">
        <v>0</v>
      </c>
      <c r="X2209" s="69">
        <v>0</v>
      </c>
      <c r="Y2209" s="69">
        <v>0</v>
      </c>
      <c r="Z2209" s="69">
        <v>0</v>
      </c>
      <c r="AA2209" s="69">
        <v>0</v>
      </c>
      <c r="AB2209" s="69">
        <v>0</v>
      </c>
      <c r="AC2209" s="69">
        <v>0</v>
      </c>
      <c r="AD2209" s="69">
        <v>0</v>
      </c>
      <c r="AE2209" s="69">
        <v>0</v>
      </c>
      <c r="AF2209" s="69">
        <v>778797</v>
      </c>
      <c r="AG2209" s="69">
        <v>121203</v>
      </c>
      <c r="AH2209" s="69">
        <v>0</v>
      </c>
      <c r="AI2209" s="69">
        <v>0</v>
      </c>
      <c r="AJ2209" s="69">
        <v>2</v>
      </c>
      <c r="AK2209" s="69">
        <v>-2</v>
      </c>
      <c r="AL2209" s="69">
        <v>9480</v>
      </c>
      <c r="AM2209" s="69">
        <v>6872</v>
      </c>
      <c r="AN2209" s="69">
        <v>-9480</v>
      </c>
      <c r="AO2209" s="69">
        <v>7</v>
      </c>
      <c r="AP2209" s="69">
        <v>-7</v>
      </c>
      <c r="AQ2209" s="69">
        <v>817884</v>
      </c>
      <c r="AR2209" s="69">
        <v>7167</v>
      </c>
      <c r="AS2209" s="69">
        <v>560854</v>
      </c>
      <c r="AT2209" s="69">
        <v>778797</v>
      </c>
      <c r="AU2209" s="69">
        <v>0</v>
      </c>
      <c r="AV2209" s="69">
        <v>7167</v>
      </c>
      <c r="AW2209" s="69">
        <v>0.86533000000000004</v>
      </c>
      <c r="AX2209" s="69">
        <v>0</v>
      </c>
      <c r="AY2209" s="69">
        <v>0</v>
      </c>
      <c r="AZ2209" s="69">
        <v>0</v>
      </c>
      <c r="BA2209" s="69">
        <v>389398.5</v>
      </c>
      <c r="BB2209" s="69">
        <v>0</v>
      </c>
      <c r="BC2209" s="69">
        <v>-389398.5</v>
      </c>
      <c r="BD2209" s="69">
        <v>0</v>
      </c>
      <c r="BE2209" s="69">
        <v>82.151582278481015</v>
      </c>
      <c r="BF2209" s="69">
        <v>-82.151582278481015</v>
      </c>
      <c r="BG2209" s="69">
        <v>111256.71428571429</v>
      </c>
      <c r="BH2209" s="69">
        <v>0</v>
      </c>
      <c r="BI2209" s="69">
        <v>-111256.71428571429</v>
      </c>
      <c r="BJ2209" s="69">
        <v>8.5586709117674397E-6</v>
      </c>
      <c r="BK2209" s="69">
        <v>0</v>
      </c>
      <c r="BL2209" s="69">
        <v>108.66429468396819</v>
      </c>
      <c r="BM2209" s="69">
        <v>-108.66429468396819</v>
      </c>
      <c r="BN2209" s="69">
        <v>0</v>
      </c>
      <c r="BO2209" s="69">
        <v>1.3885913267980616</v>
      </c>
      <c r="BP2209" s="69">
        <v>-1.3885913267980616</v>
      </c>
      <c r="BQ2209" s="69">
        <v>1388.5913267980616</v>
      </c>
      <c r="BR2209" s="69">
        <v>-1388.5913267980616</v>
      </c>
      <c r="BS2209" s="69">
        <v>0</v>
      </c>
      <c r="BT2209" s="69">
        <v>0</v>
      </c>
      <c r="BU2209" s="69">
        <v>108.66429468396819</v>
      </c>
      <c r="BV2209" s="69">
        <v>0</v>
      </c>
    </row>
    <row r="2210" spans="1:74">
      <c r="A2210" s="113" t="s">
        <v>1048</v>
      </c>
      <c r="B2210" s="69" t="s">
        <v>194</v>
      </c>
      <c r="C2210" s="69" t="s">
        <v>454</v>
      </c>
      <c r="D2210" s="69" t="s">
        <v>199</v>
      </c>
      <c r="E2210" s="69" t="s">
        <v>718</v>
      </c>
      <c r="F2210" s="69">
        <v>0</v>
      </c>
      <c r="G2210" s="69">
        <v>0</v>
      </c>
      <c r="H2210" s="69">
        <v>41252</v>
      </c>
      <c r="I2210" s="69">
        <v>421</v>
      </c>
      <c r="J2210" s="69">
        <v>313</v>
      </c>
      <c r="K2210" s="69">
        <v>42665</v>
      </c>
      <c r="L2210" s="69">
        <v>29898</v>
      </c>
      <c r="M2210" s="69">
        <v>326</v>
      </c>
      <c r="N2210" s="69">
        <v>0</v>
      </c>
      <c r="O2210" s="69">
        <v>0</v>
      </c>
      <c r="P2210" s="69">
        <v>966.88</v>
      </c>
      <c r="Q2210" s="69">
        <v>41.5</v>
      </c>
      <c r="R2210" s="69">
        <v>900000</v>
      </c>
      <c r="S2210" s="69">
        <v>0</v>
      </c>
      <c r="T2210" s="69">
        <v>0</v>
      </c>
      <c r="U2210" s="69">
        <v>0</v>
      </c>
      <c r="V2210" s="69">
        <v>0</v>
      </c>
      <c r="W2210" s="69">
        <v>0</v>
      </c>
      <c r="X2210" s="69">
        <v>0</v>
      </c>
      <c r="Y2210" s="69">
        <v>0</v>
      </c>
      <c r="Z2210" s="69">
        <v>0</v>
      </c>
      <c r="AA2210" s="69">
        <v>0</v>
      </c>
      <c r="AB2210" s="69">
        <v>0</v>
      </c>
      <c r="AC2210" s="69">
        <v>0</v>
      </c>
      <c r="AD2210" s="69">
        <v>0</v>
      </c>
      <c r="AE2210" s="69">
        <v>0</v>
      </c>
      <c r="AF2210" s="69">
        <v>820049</v>
      </c>
      <c r="AG2210" s="69">
        <v>79951</v>
      </c>
      <c r="AH2210" s="69">
        <v>0</v>
      </c>
      <c r="AI2210" s="69">
        <v>0</v>
      </c>
      <c r="AJ2210" s="69">
        <v>2</v>
      </c>
      <c r="AK2210" s="69">
        <v>-2</v>
      </c>
      <c r="AL2210" s="69">
        <v>9901</v>
      </c>
      <c r="AM2210" s="69">
        <v>7185</v>
      </c>
      <c r="AN2210" s="69">
        <v>-9901</v>
      </c>
      <c r="AO2210" s="69">
        <v>7</v>
      </c>
      <c r="AP2210" s="69">
        <v>-7</v>
      </c>
      <c r="AQ2210" s="69">
        <v>860549</v>
      </c>
      <c r="AR2210" s="69">
        <v>7493</v>
      </c>
      <c r="AS2210" s="69">
        <v>590752</v>
      </c>
      <c r="AT2210" s="69">
        <v>820049</v>
      </c>
      <c r="AU2210" s="69">
        <v>0</v>
      </c>
      <c r="AV2210" s="69">
        <v>7493</v>
      </c>
      <c r="AW2210" s="69">
        <v>0.91116555555555556</v>
      </c>
      <c r="AX2210" s="69">
        <v>0</v>
      </c>
      <c r="AY2210" s="69">
        <v>0</v>
      </c>
      <c r="AZ2210" s="69">
        <v>0</v>
      </c>
      <c r="BA2210" s="69">
        <v>410024.5</v>
      </c>
      <c r="BB2210" s="69">
        <v>0</v>
      </c>
      <c r="BC2210" s="69">
        <v>-410024.5</v>
      </c>
      <c r="BD2210" s="69">
        <v>0</v>
      </c>
      <c r="BE2210" s="69">
        <v>82.82486617513382</v>
      </c>
      <c r="BF2210" s="69">
        <v>-82.82486617513382</v>
      </c>
      <c r="BG2210" s="69">
        <v>117149.85714285714</v>
      </c>
      <c r="BH2210" s="69">
        <v>0</v>
      </c>
      <c r="BI2210" s="69">
        <v>-117149.85714285714</v>
      </c>
      <c r="BJ2210" s="69">
        <v>8.1343421466993752E-6</v>
      </c>
      <c r="BK2210" s="69">
        <v>0</v>
      </c>
      <c r="BL2210" s="69">
        <v>109.44201254504203</v>
      </c>
      <c r="BM2210" s="69">
        <v>-109.44201254504203</v>
      </c>
      <c r="BN2210" s="69">
        <v>0</v>
      </c>
      <c r="BO2210" s="69">
        <v>1.3881442635826877</v>
      </c>
      <c r="BP2210" s="69">
        <v>-1.3881442635826877</v>
      </c>
      <c r="BQ2210" s="69">
        <v>1388.1442635826877</v>
      </c>
      <c r="BR2210" s="69">
        <v>-1388.1442635826877</v>
      </c>
      <c r="BS2210" s="69">
        <v>0</v>
      </c>
      <c r="BT2210" s="69">
        <v>0</v>
      </c>
      <c r="BU2210" s="69">
        <v>109.44201254504203</v>
      </c>
      <c r="BV2210" s="69">
        <v>0</v>
      </c>
    </row>
    <row r="2211" spans="1:74">
      <c r="A2211" s="113" t="s">
        <v>1049</v>
      </c>
      <c r="B2211" s="69" t="s">
        <v>194</v>
      </c>
      <c r="C2211" s="69" t="s">
        <v>454</v>
      </c>
      <c r="D2211" s="69" t="s">
        <v>199</v>
      </c>
      <c r="E2211" s="69" t="s">
        <v>718</v>
      </c>
      <c r="F2211" s="69">
        <v>0</v>
      </c>
      <c r="G2211" s="69">
        <v>0</v>
      </c>
      <c r="H2211" s="69">
        <v>41236</v>
      </c>
      <c r="I2211" s="69">
        <v>429</v>
      </c>
      <c r="J2211" s="69">
        <v>329</v>
      </c>
      <c r="K2211" s="69">
        <v>41245</v>
      </c>
      <c r="L2211" s="69">
        <v>30010</v>
      </c>
      <c r="M2211" s="69">
        <v>343</v>
      </c>
      <c r="N2211" s="69">
        <v>0</v>
      </c>
      <c r="O2211" s="69">
        <v>0</v>
      </c>
      <c r="P2211" s="69">
        <v>999.78</v>
      </c>
      <c r="Q2211" s="69">
        <v>39.31</v>
      </c>
      <c r="R2211" s="69">
        <v>900000</v>
      </c>
      <c r="S2211" s="69">
        <v>0</v>
      </c>
      <c r="T2211" s="69">
        <v>0</v>
      </c>
      <c r="U2211" s="69">
        <v>0</v>
      </c>
      <c r="V2211" s="69">
        <v>0</v>
      </c>
      <c r="W2211" s="69">
        <v>0</v>
      </c>
      <c r="X2211" s="69">
        <v>0</v>
      </c>
      <c r="Y2211" s="69">
        <v>0</v>
      </c>
      <c r="Z2211" s="69">
        <v>0</v>
      </c>
      <c r="AA2211" s="69">
        <v>0</v>
      </c>
      <c r="AB2211" s="69">
        <v>0</v>
      </c>
      <c r="AC2211" s="69">
        <v>0</v>
      </c>
      <c r="AD2211" s="69">
        <v>0</v>
      </c>
      <c r="AE2211" s="69">
        <v>0</v>
      </c>
      <c r="AF2211" s="69">
        <v>861285</v>
      </c>
      <c r="AG2211" s="69">
        <v>38715</v>
      </c>
      <c r="AH2211" s="69">
        <v>0</v>
      </c>
      <c r="AI2211" s="69">
        <v>0</v>
      </c>
      <c r="AJ2211" s="69">
        <v>2</v>
      </c>
      <c r="AK2211" s="69">
        <v>-2</v>
      </c>
      <c r="AL2211" s="69">
        <v>10330</v>
      </c>
      <c r="AM2211" s="69">
        <v>7514</v>
      </c>
      <c r="AN2211" s="69">
        <v>-10330</v>
      </c>
      <c r="AO2211" s="69">
        <v>7</v>
      </c>
      <c r="AP2211" s="69">
        <v>-7</v>
      </c>
      <c r="AQ2211" s="69">
        <v>901794</v>
      </c>
      <c r="AR2211" s="69">
        <v>7836</v>
      </c>
      <c r="AS2211" s="69">
        <v>620762</v>
      </c>
      <c r="AT2211" s="69">
        <v>861285</v>
      </c>
      <c r="AU2211" s="69">
        <v>0</v>
      </c>
      <c r="AV2211" s="69">
        <v>7836</v>
      </c>
      <c r="AW2211" s="69">
        <v>0.9569833333333333</v>
      </c>
      <c r="AX2211" s="69">
        <v>0</v>
      </c>
      <c r="AY2211" s="69">
        <v>0</v>
      </c>
      <c r="AZ2211" s="69">
        <v>0</v>
      </c>
      <c r="BA2211" s="69">
        <v>430642.5</v>
      </c>
      <c r="BB2211" s="69">
        <v>0</v>
      </c>
      <c r="BC2211" s="69">
        <v>-430642.5</v>
      </c>
      <c r="BD2211" s="69">
        <v>0</v>
      </c>
      <c r="BE2211" s="69">
        <v>83.377057115198454</v>
      </c>
      <c r="BF2211" s="69">
        <v>-83.377057115198454</v>
      </c>
      <c r="BG2211" s="69">
        <v>123040.71428571429</v>
      </c>
      <c r="BH2211" s="69">
        <v>0</v>
      </c>
      <c r="BI2211" s="69">
        <v>-123040.71428571429</v>
      </c>
      <c r="BJ2211" s="69">
        <v>7.7623049166439338E-6</v>
      </c>
      <c r="BK2211" s="69">
        <v>0</v>
      </c>
      <c r="BL2211" s="69">
        <v>109.91385911179174</v>
      </c>
      <c r="BM2211" s="69">
        <v>-109.91385911179174</v>
      </c>
      <c r="BN2211" s="69">
        <v>0</v>
      </c>
      <c r="BO2211" s="69">
        <v>1.3874641166824</v>
      </c>
      <c r="BP2211" s="69">
        <v>-1.3874641166824</v>
      </c>
      <c r="BQ2211" s="69">
        <v>1387.4641166823999</v>
      </c>
      <c r="BR2211" s="69">
        <v>-1387.4641166823999</v>
      </c>
      <c r="BS2211" s="69">
        <v>0</v>
      </c>
      <c r="BT2211" s="69">
        <v>0</v>
      </c>
      <c r="BU2211" s="69">
        <v>109.91385911179174</v>
      </c>
      <c r="BV2211" s="69">
        <v>0</v>
      </c>
    </row>
    <row r="2212" spans="1:74">
      <c r="A2212" s="113" t="s">
        <v>1050</v>
      </c>
      <c r="B2212" s="69" t="s">
        <v>194</v>
      </c>
      <c r="C2212" s="69" t="s">
        <v>454</v>
      </c>
      <c r="D2212" s="69" t="s">
        <v>199</v>
      </c>
      <c r="E2212" s="69" t="s">
        <v>718</v>
      </c>
      <c r="F2212" s="69">
        <v>0</v>
      </c>
      <c r="G2212" s="69">
        <v>0</v>
      </c>
      <c r="H2212" s="69">
        <v>38715</v>
      </c>
      <c r="I2212" s="69">
        <v>405</v>
      </c>
      <c r="J2212" s="69">
        <v>321</v>
      </c>
      <c r="K2212" s="69">
        <v>38398</v>
      </c>
      <c r="L2212" s="69">
        <v>27911</v>
      </c>
      <c r="M2212" s="69">
        <v>329</v>
      </c>
      <c r="N2212" s="69">
        <v>1</v>
      </c>
      <c r="O2212" s="69">
        <v>0</v>
      </c>
      <c r="P2212" s="69">
        <v>1008.26</v>
      </c>
      <c r="Q2212" s="69">
        <v>37.44</v>
      </c>
      <c r="R2212" s="69">
        <v>900000</v>
      </c>
      <c r="S2212" s="69">
        <v>0</v>
      </c>
      <c r="T2212" s="69">
        <v>0</v>
      </c>
      <c r="U2212" s="69">
        <v>0</v>
      </c>
      <c r="V2212" s="69">
        <v>0</v>
      </c>
      <c r="W2212" s="69">
        <v>0</v>
      </c>
      <c r="X2212" s="69">
        <v>0</v>
      </c>
      <c r="Y2212" s="69">
        <v>0</v>
      </c>
      <c r="Z2212" s="69">
        <v>0</v>
      </c>
      <c r="AA2212" s="69">
        <v>0</v>
      </c>
      <c r="AB2212" s="69">
        <v>0</v>
      </c>
      <c r="AC2212" s="69">
        <v>0</v>
      </c>
      <c r="AD2212" s="69">
        <v>0</v>
      </c>
      <c r="AE2212" s="69">
        <v>0</v>
      </c>
      <c r="AF2212" s="69">
        <v>900000</v>
      </c>
      <c r="AG2212" s="69">
        <v>0</v>
      </c>
      <c r="AH2212" s="69">
        <v>0</v>
      </c>
      <c r="AI2212" s="69">
        <v>0</v>
      </c>
      <c r="AJ2212" s="69">
        <v>2</v>
      </c>
      <c r="AK2212" s="69">
        <v>-2</v>
      </c>
      <c r="AL2212" s="69">
        <v>10735</v>
      </c>
      <c r="AM2212" s="69">
        <v>7835</v>
      </c>
      <c r="AN2212" s="69">
        <v>-10735</v>
      </c>
      <c r="AO2212" s="69">
        <v>8</v>
      </c>
      <c r="AP2212" s="69">
        <v>-8</v>
      </c>
      <c r="AQ2212" s="69">
        <v>940192</v>
      </c>
      <c r="AR2212" s="69">
        <v>8165</v>
      </c>
      <c r="AS2212" s="69">
        <v>648673</v>
      </c>
      <c r="AT2212" s="69">
        <v>900000</v>
      </c>
      <c r="AU2212" s="69">
        <v>0</v>
      </c>
      <c r="AV2212" s="69">
        <v>8165</v>
      </c>
      <c r="AW2212" s="69">
        <v>1</v>
      </c>
      <c r="AX2212" s="69">
        <v>0</v>
      </c>
      <c r="AY2212" s="69">
        <v>0</v>
      </c>
      <c r="AZ2212" s="69">
        <v>0</v>
      </c>
      <c r="BA2212" s="69">
        <v>450000</v>
      </c>
      <c r="BB2212" s="69">
        <v>0</v>
      </c>
      <c r="BC2212" s="69">
        <v>-450000</v>
      </c>
      <c r="BD2212" s="69">
        <v>0</v>
      </c>
      <c r="BE2212" s="69">
        <v>83.83791336748952</v>
      </c>
      <c r="BF2212" s="69">
        <v>-83.83791336748952</v>
      </c>
      <c r="BG2212" s="69">
        <v>112500</v>
      </c>
      <c r="BH2212" s="69">
        <v>0</v>
      </c>
      <c r="BI2212" s="69">
        <v>-112500</v>
      </c>
      <c r="BJ2212" s="69">
        <v>8.5089003097239711E-6</v>
      </c>
      <c r="BK2212" s="69">
        <v>0</v>
      </c>
      <c r="BL2212" s="69">
        <v>110.22657685241886</v>
      </c>
      <c r="BM2212" s="69">
        <v>-110.22657685241886</v>
      </c>
      <c r="BN2212" s="69">
        <v>0</v>
      </c>
      <c r="BO2212" s="69">
        <v>1.3874479128929369</v>
      </c>
      <c r="BP2212" s="69">
        <v>-1.3874479128929369</v>
      </c>
      <c r="BQ2212" s="69">
        <v>1387.447912892937</v>
      </c>
      <c r="BR2212" s="69">
        <v>-1387.447912892937</v>
      </c>
      <c r="BS2212" s="69">
        <v>0</v>
      </c>
      <c r="BT2212" s="69">
        <v>0</v>
      </c>
      <c r="BU2212" s="69">
        <v>110.22657685241886</v>
      </c>
      <c r="BV2212" s="69">
        <v>0</v>
      </c>
    </row>
    <row r="2213" spans="1:74">
      <c r="A2213" s="113" t="s">
        <v>1058</v>
      </c>
      <c r="B2213" s="69" t="s">
        <v>194</v>
      </c>
      <c r="C2213" s="69" t="s">
        <v>432</v>
      </c>
      <c r="D2213" s="69" t="s">
        <v>442</v>
      </c>
      <c r="E2213" s="69" t="s">
        <v>615</v>
      </c>
      <c r="F2213" s="69">
        <v>0</v>
      </c>
      <c r="G2213" s="69">
        <v>0</v>
      </c>
      <c r="H2213" s="69">
        <v>9719</v>
      </c>
      <c r="I2213" s="69">
        <v>149</v>
      </c>
      <c r="J2213" s="69">
        <v>113</v>
      </c>
      <c r="K2213" s="69">
        <v>6932</v>
      </c>
      <c r="L2213" s="69">
        <v>5618</v>
      </c>
      <c r="M2213" s="69">
        <v>117</v>
      </c>
      <c r="N2213" s="69">
        <v>0</v>
      </c>
      <c r="O2213" s="69">
        <v>0</v>
      </c>
      <c r="P2213" s="69">
        <v>1402.05</v>
      </c>
      <c r="Q2213" s="69">
        <v>27.69</v>
      </c>
      <c r="R2213" s="69">
        <v>0</v>
      </c>
      <c r="S2213" s="69">
        <v>0</v>
      </c>
      <c r="T2213" s="69">
        <v>0</v>
      </c>
      <c r="U2213" s="69">
        <v>0</v>
      </c>
      <c r="V2213" s="69">
        <v>0</v>
      </c>
      <c r="W2213" s="69">
        <v>0</v>
      </c>
      <c r="X2213" s="69">
        <v>0</v>
      </c>
      <c r="Y2213" s="69">
        <v>0</v>
      </c>
      <c r="Z2213" s="69">
        <v>0</v>
      </c>
      <c r="AA2213" s="69">
        <v>0</v>
      </c>
      <c r="AB2213" s="69">
        <v>0</v>
      </c>
      <c r="AC2213" s="69">
        <v>0</v>
      </c>
      <c r="AD2213" s="69">
        <v>0</v>
      </c>
      <c r="AE2213" s="69">
        <v>0</v>
      </c>
      <c r="AF2213" s="69">
        <v>5073983</v>
      </c>
      <c r="AG2213" s="69">
        <v>-5073983</v>
      </c>
      <c r="AH2213" s="69">
        <v>0</v>
      </c>
      <c r="AI2213" s="69">
        <v>0</v>
      </c>
      <c r="AJ2213" s="69">
        <v>11</v>
      </c>
      <c r="AK2213" s="69">
        <v>-11</v>
      </c>
      <c r="AL2213" s="69">
        <v>83365</v>
      </c>
      <c r="AM2213" s="69">
        <v>57860</v>
      </c>
      <c r="AN2213" s="69">
        <v>-83365</v>
      </c>
      <c r="AO2213" s="69">
        <v>30</v>
      </c>
      <c r="AP2213" s="69">
        <v>-30</v>
      </c>
      <c r="AQ2213" s="69">
        <v>5985274</v>
      </c>
      <c r="AR2213" s="69">
        <v>78120</v>
      </c>
      <c r="AS2213" s="69">
        <v>3930276</v>
      </c>
      <c r="AT2213" s="69">
        <v>9719</v>
      </c>
      <c r="AU2213" s="69">
        <v>0</v>
      </c>
      <c r="AV2213" s="69">
        <v>117</v>
      </c>
      <c r="AW2213" s="69">
        <v>0</v>
      </c>
      <c r="AX2213" s="69">
        <v>0</v>
      </c>
      <c r="AY2213" s="69">
        <v>0</v>
      </c>
      <c r="AZ2213" s="69">
        <v>0</v>
      </c>
      <c r="BA2213" s="69">
        <v>461271.18181818182</v>
      </c>
      <c r="BB2213" s="69">
        <v>0</v>
      </c>
      <c r="BC2213" s="69">
        <v>-461271.18181818182</v>
      </c>
      <c r="BD2213" s="69">
        <v>0</v>
      </c>
      <c r="BE2213" s="69">
        <v>60.864667426377977</v>
      </c>
      <c r="BF2213" s="69">
        <v>-60.864667426377977</v>
      </c>
      <c r="BG2213" s="69">
        <v>169132.76666666666</v>
      </c>
      <c r="BH2213" s="69">
        <v>0</v>
      </c>
      <c r="BI2213" s="69">
        <v>-169132.76666666666</v>
      </c>
      <c r="BJ2213" s="69">
        <v>5.0123018595305742E-6</v>
      </c>
      <c r="BK2213" s="69">
        <v>0</v>
      </c>
      <c r="BL2213" s="69">
        <v>64.951139272913466</v>
      </c>
      <c r="BM2213" s="69">
        <v>-64.951139272913466</v>
      </c>
      <c r="BN2213" s="69">
        <v>0</v>
      </c>
      <c r="BO2213" s="69">
        <v>1.2909991562933494</v>
      </c>
      <c r="BP2213" s="69">
        <v>-1.2909991562933494</v>
      </c>
      <c r="BQ2213" s="69">
        <v>1290.9991562933494</v>
      </c>
      <c r="BR2213" s="69">
        <v>-1290.9991562933494</v>
      </c>
      <c r="BS2213" s="69">
        <v>0</v>
      </c>
      <c r="BT2213" s="69">
        <v>0</v>
      </c>
      <c r="BU2213" s="69">
        <v>83.068376068376068</v>
      </c>
      <c r="BV2213" s="69">
        <v>0</v>
      </c>
    </row>
    <row r="2214" spans="1:74">
      <c r="A2214" s="113" t="s">
        <v>1058</v>
      </c>
      <c r="B2214" s="69" t="s">
        <v>194</v>
      </c>
      <c r="C2214" s="69" t="s">
        <v>432</v>
      </c>
      <c r="D2214" s="69" t="s">
        <v>443</v>
      </c>
      <c r="E2214" s="69" t="s">
        <v>615</v>
      </c>
      <c r="F2214" s="69">
        <v>0</v>
      </c>
      <c r="G2214" s="69">
        <v>0</v>
      </c>
      <c r="H2214" s="69">
        <v>9747</v>
      </c>
      <c r="I2214" s="69">
        <v>183</v>
      </c>
      <c r="J2214" s="69">
        <v>105</v>
      </c>
      <c r="K2214" s="69">
        <v>6953</v>
      </c>
      <c r="L2214" s="69">
        <v>6033</v>
      </c>
      <c r="M2214" s="69">
        <v>114</v>
      </c>
      <c r="N2214" s="69">
        <v>0</v>
      </c>
      <c r="O2214" s="69">
        <v>1</v>
      </c>
      <c r="P2214" s="69">
        <v>1401.84</v>
      </c>
      <c r="Q2214" s="69">
        <v>27.3</v>
      </c>
      <c r="R2214" s="69">
        <v>0</v>
      </c>
      <c r="S2214" s="69">
        <v>0</v>
      </c>
      <c r="T2214" s="69">
        <v>0</v>
      </c>
      <c r="U2214" s="69">
        <v>0</v>
      </c>
      <c r="V2214" s="69">
        <v>0</v>
      </c>
      <c r="W2214" s="69">
        <v>0</v>
      </c>
      <c r="X2214" s="69">
        <v>0</v>
      </c>
      <c r="Y2214" s="69">
        <v>0</v>
      </c>
      <c r="Z2214" s="69">
        <v>0</v>
      </c>
      <c r="AA2214" s="69">
        <v>0</v>
      </c>
      <c r="AB2214" s="69">
        <v>0</v>
      </c>
      <c r="AC2214" s="69">
        <v>0</v>
      </c>
      <c r="AD2214" s="69">
        <v>0</v>
      </c>
      <c r="AE2214" s="69">
        <v>0</v>
      </c>
      <c r="AF2214" s="69">
        <v>5083730</v>
      </c>
      <c r="AG2214" s="69">
        <v>-5083730</v>
      </c>
      <c r="AH2214" s="69">
        <v>0</v>
      </c>
      <c r="AI2214" s="69">
        <v>0</v>
      </c>
      <c r="AJ2214" s="69">
        <v>12</v>
      </c>
      <c r="AK2214" s="69">
        <v>-12</v>
      </c>
      <c r="AL2214" s="69">
        <v>83548</v>
      </c>
      <c r="AM2214" s="69">
        <v>57965</v>
      </c>
      <c r="AN2214" s="69">
        <v>-83548</v>
      </c>
      <c r="AO2214" s="69">
        <v>30</v>
      </c>
      <c r="AP2214" s="69">
        <v>-30</v>
      </c>
      <c r="AQ2214" s="69">
        <v>5992227</v>
      </c>
      <c r="AR2214" s="69">
        <v>78234</v>
      </c>
      <c r="AS2214" s="69">
        <v>3936309</v>
      </c>
      <c r="AT2214" s="69">
        <v>19466</v>
      </c>
      <c r="AU2214" s="69">
        <v>0</v>
      </c>
      <c r="AV2214" s="69">
        <v>231</v>
      </c>
      <c r="AW2214" s="69">
        <v>0</v>
      </c>
      <c r="AX2214" s="69">
        <v>0</v>
      </c>
      <c r="AY2214" s="69">
        <v>0</v>
      </c>
      <c r="AZ2214" s="69">
        <v>0</v>
      </c>
      <c r="BA2214" s="69">
        <v>423644.16666666669</v>
      </c>
      <c r="BB2214" s="69">
        <v>0</v>
      </c>
      <c r="BC2214" s="69">
        <v>-423644.16666666669</v>
      </c>
      <c r="BD2214" s="69">
        <v>0</v>
      </c>
      <c r="BE2214" s="69">
        <v>60.84801551204098</v>
      </c>
      <c r="BF2214" s="69">
        <v>-60.84801551204098</v>
      </c>
      <c r="BG2214" s="69">
        <v>169457.66666666666</v>
      </c>
      <c r="BH2214" s="69">
        <v>0</v>
      </c>
      <c r="BI2214" s="69">
        <v>-169457.66666666666</v>
      </c>
      <c r="BJ2214" s="69">
        <v>5.0064859024866714E-6</v>
      </c>
      <c r="BK2214" s="69">
        <v>0</v>
      </c>
      <c r="BL2214" s="69">
        <v>64.981082393844105</v>
      </c>
      <c r="BM2214" s="69">
        <v>-64.981082393844105</v>
      </c>
      <c r="BN2214" s="69">
        <v>0</v>
      </c>
      <c r="BO2214" s="69">
        <v>1.2914966787414301</v>
      </c>
      <c r="BP2214" s="69">
        <v>-1.2914966787414301</v>
      </c>
      <c r="BQ2214" s="69">
        <v>1291.4966787414301</v>
      </c>
      <c r="BR2214" s="69">
        <v>-1291.4966787414301</v>
      </c>
      <c r="BS2214" s="69">
        <v>0</v>
      </c>
      <c r="BT2214" s="69">
        <v>0</v>
      </c>
      <c r="BU2214" s="69">
        <v>84.268398268398272</v>
      </c>
      <c r="BV2214" s="69">
        <v>0</v>
      </c>
    </row>
    <row r="2215" spans="1:74">
      <c r="A2215" s="113" t="s">
        <v>1038</v>
      </c>
      <c r="B2215" s="69" t="s">
        <v>194</v>
      </c>
      <c r="C2215" s="69" t="s">
        <v>228</v>
      </c>
      <c r="D2215" s="69" t="s">
        <v>237</v>
      </c>
      <c r="E2215" s="69" t="s">
        <v>237</v>
      </c>
      <c r="F2215" s="69">
        <v>0</v>
      </c>
      <c r="G2215" s="69">
        <v>0</v>
      </c>
      <c r="H2215" s="69">
        <v>6543</v>
      </c>
      <c r="I2215" s="69">
        <v>56</v>
      </c>
      <c r="J2215" s="69">
        <v>44</v>
      </c>
      <c r="K2215" s="69">
        <v>3782</v>
      </c>
      <c r="L2215" s="69">
        <v>2826</v>
      </c>
      <c r="M2215" s="69">
        <v>48</v>
      </c>
      <c r="N2215" s="69">
        <v>0</v>
      </c>
      <c r="O2215" s="69">
        <v>0</v>
      </c>
      <c r="P2215" s="69">
        <v>1730.04</v>
      </c>
      <c r="Q2215" s="69">
        <v>43.91</v>
      </c>
      <c r="R2215" s="69">
        <v>110000</v>
      </c>
      <c r="S2215" s="69">
        <v>0</v>
      </c>
      <c r="T2215" s="69">
        <v>0</v>
      </c>
      <c r="U2215" s="69">
        <v>0</v>
      </c>
      <c r="V2215" s="69">
        <v>0</v>
      </c>
      <c r="W2215" s="69">
        <v>0</v>
      </c>
      <c r="X2215" s="69">
        <v>0</v>
      </c>
      <c r="Y2215" s="69">
        <v>0</v>
      </c>
      <c r="Z2215" s="69">
        <v>0</v>
      </c>
      <c r="AA2215" s="69">
        <v>0</v>
      </c>
      <c r="AB2215" s="69">
        <v>0</v>
      </c>
      <c r="AC2215" s="69">
        <v>0</v>
      </c>
      <c r="AD2215" s="69">
        <v>0</v>
      </c>
      <c r="AE2215" s="69">
        <v>0</v>
      </c>
      <c r="AF2215" s="69">
        <v>6543</v>
      </c>
      <c r="AG2215" s="69">
        <v>103457</v>
      </c>
      <c r="AH2215" s="69">
        <v>0</v>
      </c>
      <c r="AI2215" s="69">
        <v>0</v>
      </c>
      <c r="AJ2215" s="69">
        <v>0</v>
      </c>
      <c r="AK2215" s="69">
        <v>0</v>
      </c>
      <c r="AL2215" s="69">
        <v>56</v>
      </c>
      <c r="AM2215" s="69">
        <v>44</v>
      </c>
      <c r="AN2215" s="69">
        <v>-56</v>
      </c>
      <c r="AO2215" s="69">
        <v>0</v>
      </c>
      <c r="AP2215" s="69">
        <v>0</v>
      </c>
      <c r="AQ2215" s="69">
        <v>3782</v>
      </c>
      <c r="AR2215" s="69">
        <v>48</v>
      </c>
      <c r="AS2215" s="69">
        <v>2826</v>
      </c>
      <c r="AT2215" s="69">
        <v>6543</v>
      </c>
      <c r="AU2215" s="69">
        <v>0</v>
      </c>
      <c r="AV2215" s="69">
        <v>48</v>
      </c>
      <c r="AW2215" s="69">
        <v>5.9481818181818184E-2</v>
      </c>
      <c r="AX2215" s="69">
        <v>0</v>
      </c>
      <c r="AY2215" s="69">
        <v>0</v>
      </c>
      <c r="AZ2215" s="69">
        <v>0</v>
      </c>
      <c r="BA2215" s="69">
        <v>0</v>
      </c>
      <c r="BB2215" s="69">
        <v>0</v>
      </c>
      <c r="BC2215" s="69">
        <v>0</v>
      </c>
      <c r="BD2215" s="69">
        <v>0</v>
      </c>
      <c r="BE2215" s="69">
        <v>116.83928571428571</v>
      </c>
      <c r="BF2215" s="69">
        <v>-116.83928571428571</v>
      </c>
      <c r="BG2215" s="69">
        <v>0</v>
      </c>
      <c r="BH2215" s="69">
        <v>0</v>
      </c>
      <c r="BI2215" s="69">
        <v>0</v>
      </c>
      <c r="BJ2215" s="69">
        <v>0</v>
      </c>
      <c r="BK2215" s="69">
        <v>0</v>
      </c>
      <c r="BL2215" s="69">
        <v>136.3125</v>
      </c>
      <c r="BM2215" s="69">
        <v>-136.3125</v>
      </c>
      <c r="BN2215" s="69">
        <v>0</v>
      </c>
      <c r="BO2215" s="69">
        <v>2.3152866242038215</v>
      </c>
      <c r="BP2215" s="69">
        <v>-2.3152866242038215</v>
      </c>
      <c r="BQ2215" s="69">
        <v>2315.2866242038217</v>
      </c>
      <c r="BR2215" s="69">
        <v>-2315.2866242038217</v>
      </c>
      <c r="BS2215" s="69">
        <v>0</v>
      </c>
      <c r="BT2215" s="69">
        <v>0</v>
      </c>
      <c r="BU2215" s="69">
        <v>136.3125</v>
      </c>
      <c r="BV2215" s="69">
        <v>0</v>
      </c>
    </row>
    <row r="2216" spans="1:74">
      <c r="A2216" s="113" t="s">
        <v>1039</v>
      </c>
      <c r="B2216" s="69" t="s">
        <v>194</v>
      </c>
      <c r="C2216" s="69" t="s">
        <v>228</v>
      </c>
      <c r="D2216" s="69" t="s">
        <v>237</v>
      </c>
      <c r="E2216" s="69" t="s">
        <v>237</v>
      </c>
      <c r="F2216" s="69">
        <v>0</v>
      </c>
      <c r="G2216" s="69">
        <v>0</v>
      </c>
      <c r="H2216" s="69">
        <v>8245</v>
      </c>
      <c r="I2216" s="69">
        <v>77</v>
      </c>
      <c r="J2216" s="69">
        <v>65</v>
      </c>
      <c r="K2216" s="69">
        <v>7182</v>
      </c>
      <c r="L2216" s="69">
        <v>4401</v>
      </c>
      <c r="M2216" s="69">
        <v>66</v>
      </c>
      <c r="N2216" s="69">
        <v>0</v>
      </c>
      <c r="O2216" s="69">
        <v>0</v>
      </c>
      <c r="P2216" s="69">
        <v>1148.01</v>
      </c>
      <c r="Q2216" s="69">
        <v>33.25</v>
      </c>
      <c r="R2216" s="69">
        <v>110000</v>
      </c>
      <c r="S2216" s="69">
        <v>0</v>
      </c>
      <c r="T2216" s="69">
        <v>0</v>
      </c>
      <c r="U2216" s="69">
        <v>0</v>
      </c>
      <c r="V2216" s="69">
        <v>0</v>
      </c>
      <c r="W2216" s="69">
        <v>0</v>
      </c>
      <c r="X2216" s="69">
        <v>0</v>
      </c>
      <c r="Y2216" s="69">
        <v>0</v>
      </c>
      <c r="Z2216" s="69">
        <v>0</v>
      </c>
      <c r="AA2216" s="69">
        <v>0</v>
      </c>
      <c r="AB2216" s="69">
        <v>0</v>
      </c>
      <c r="AC2216" s="69">
        <v>0</v>
      </c>
      <c r="AD2216" s="69">
        <v>0</v>
      </c>
      <c r="AE2216" s="69">
        <v>0</v>
      </c>
      <c r="AF2216" s="69">
        <v>14788</v>
      </c>
      <c r="AG2216" s="69">
        <v>95212</v>
      </c>
      <c r="AH2216" s="69">
        <v>0</v>
      </c>
      <c r="AI2216" s="69">
        <v>0</v>
      </c>
      <c r="AJ2216" s="69">
        <v>0</v>
      </c>
      <c r="AK2216" s="69">
        <v>0</v>
      </c>
      <c r="AL2216" s="69">
        <v>133</v>
      </c>
      <c r="AM2216" s="69">
        <v>109</v>
      </c>
      <c r="AN2216" s="69">
        <v>-133</v>
      </c>
      <c r="AO2216" s="69">
        <v>0</v>
      </c>
      <c r="AP2216" s="69">
        <v>0</v>
      </c>
      <c r="AQ2216" s="69">
        <v>10964</v>
      </c>
      <c r="AR2216" s="69">
        <v>114</v>
      </c>
      <c r="AS2216" s="69">
        <v>7227</v>
      </c>
      <c r="AT2216" s="69">
        <v>14788</v>
      </c>
      <c r="AU2216" s="69">
        <v>0</v>
      </c>
      <c r="AV2216" s="69">
        <v>114</v>
      </c>
      <c r="AW2216" s="69">
        <v>0.13443636363636363</v>
      </c>
      <c r="AX2216" s="69">
        <v>0</v>
      </c>
      <c r="AY2216" s="69">
        <v>0</v>
      </c>
      <c r="AZ2216" s="69">
        <v>0</v>
      </c>
      <c r="BA2216" s="69">
        <v>0</v>
      </c>
      <c r="BB2216" s="69">
        <v>0</v>
      </c>
      <c r="BC2216" s="69">
        <v>0</v>
      </c>
      <c r="BD2216" s="69">
        <v>0</v>
      </c>
      <c r="BE2216" s="69">
        <v>111.18796992481202</v>
      </c>
      <c r="BF2216" s="69">
        <v>-111.18796992481202</v>
      </c>
      <c r="BG2216" s="69">
        <v>0</v>
      </c>
      <c r="BH2216" s="69">
        <v>0</v>
      </c>
      <c r="BI2216" s="69">
        <v>0</v>
      </c>
      <c r="BJ2216" s="69">
        <v>0</v>
      </c>
      <c r="BK2216" s="69">
        <v>0</v>
      </c>
      <c r="BL2216" s="69">
        <v>129.71929824561403</v>
      </c>
      <c r="BM2216" s="69">
        <v>-129.71929824561403</v>
      </c>
      <c r="BN2216" s="69">
        <v>0</v>
      </c>
      <c r="BO2216" s="69">
        <v>2.0462155804621558</v>
      </c>
      <c r="BP2216" s="69">
        <v>-2.0462155804621558</v>
      </c>
      <c r="BQ2216" s="69">
        <v>2046.2155804621557</v>
      </c>
      <c r="BR2216" s="69">
        <v>-2046.2155804621557</v>
      </c>
      <c r="BS2216" s="69">
        <v>0</v>
      </c>
      <c r="BT2216" s="69">
        <v>0</v>
      </c>
      <c r="BU2216" s="69">
        <v>129.71929824561403</v>
      </c>
      <c r="BV2216" s="69">
        <v>0</v>
      </c>
    </row>
    <row r="2217" spans="1:74">
      <c r="A2217" s="113" t="s">
        <v>1040</v>
      </c>
      <c r="B2217" s="69" t="s">
        <v>194</v>
      </c>
      <c r="C2217" s="69" t="s">
        <v>228</v>
      </c>
      <c r="D2217" s="69" t="s">
        <v>237</v>
      </c>
      <c r="E2217" s="69" t="s">
        <v>237</v>
      </c>
      <c r="F2217" s="69">
        <v>0</v>
      </c>
      <c r="G2217" s="69">
        <v>0</v>
      </c>
      <c r="H2217" s="69">
        <v>8750</v>
      </c>
      <c r="I2217" s="69">
        <v>112</v>
      </c>
      <c r="J2217" s="69">
        <v>90</v>
      </c>
      <c r="K2217" s="69">
        <v>8351</v>
      </c>
      <c r="L2217" s="69">
        <v>5358</v>
      </c>
      <c r="M2217" s="69">
        <v>95</v>
      </c>
      <c r="N2217" s="69">
        <v>0</v>
      </c>
      <c r="O2217" s="69">
        <v>0</v>
      </c>
      <c r="P2217" s="69">
        <v>1047.78</v>
      </c>
      <c r="Q2217" s="69">
        <v>29.66</v>
      </c>
      <c r="R2217" s="69">
        <v>110000</v>
      </c>
      <c r="S2217" s="69">
        <v>0</v>
      </c>
      <c r="T2217" s="69">
        <v>0</v>
      </c>
      <c r="U2217" s="69">
        <v>0</v>
      </c>
      <c r="V2217" s="69">
        <v>0</v>
      </c>
      <c r="W2217" s="69">
        <v>0</v>
      </c>
      <c r="X2217" s="69">
        <v>0</v>
      </c>
      <c r="Y2217" s="69">
        <v>0</v>
      </c>
      <c r="Z2217" s="69">
        <v>0</v>
      </c>
      <c r="AA2217" s="69">
        <v>0</v>
      </c>
      <c r="AB2217" s="69">
        <v>0</v>
      </c>
      <c r="AC2217" s="69">
        <v>0</v>
      </c>
      <c r="AD2217" s="69">
        <v>0</v>
      </c>
      <c r="AE2217" s="69">
        <v>0</v>
      </c>
      <c r="AF2217" s="69">
        <v>23538</v>
      </c>
      <c r="AG2217" s="69">
        <v>86462</v>
      </c>
      <c r="AH2217" s="69">
        <v>0</v>
      </c>
      <c r="AI2217" s="69">
        <v>0</v>
      </c>
      <c r="AJ2217" s="69">
        <v>0</v>
      </c>
      <c r="AK2217" s="69">
        <v>0</v>
      </c>
      <c r="AL2217" s="69">
        <v>245</v>
      </c>
      <c r="AM2217" s="69">
        <v>199</v>
      </c>
      <c r="AN2217" s="69">
        <v>-245</v>
      </c>
      <c r="AO2217" s="69">
        <v>0</v>
      </c>
      <c r="AP2217" s="69">
        <v>0</v>
      </c>
      <c r="AQ2217" s="69">
        <v>19315</v>
      </c>
      <c r="AR2217" s="69">
        <v>209</v>
      </c>
      <c r="AS2217" s="69">
        <v>12585</v>
      </c>
      <c r="AT2217" s="69">
        <v>23538</v>
      </c>
      <c r="AU2217" s="69">
        <v>0</v>
      </c>
      <c r="AV2217" s="69">
        <v>209</v>
      </c>
      <c r="AW2217" s="69">
        <v>0.21398181818181819</v>
      </c>
      <c r="AX2217" s="69">
        <v>0</v>
      </c>
      <c r="AY2217" s="69">
        <v>0</v>
      </c>
      <c r="AZ2217" s="69">
        <v>0</v>
      </c>
      <c r="BA2217" s="69">
        <v>0</v>
      </c>
      <c r="BB2217" s="69">
        <v>0</v>
      </c>
      <c r="BC2217" s="69">
        <v>0</v>
      </c>
      <c r="BD2217" s="69">
        <v>0</v>
      </c>
      <c r="BE2217" s="69">
        <v>96.073469387755097</v>
      </c>
      <c r="BF2217" s="69">
        <v>-96.073469387755097</v>
      </c>
      <c r="BG2217" s="69">
        <v>0</v>
      </c>
      <c r="BH2217" s="69">
        <v>0</v>
      </c>
      <c r="BI2217" s="69">
        <v>0</v>
      </c>
      <c r="BJ2217" s="69">
        <v>0</v>
      </c>
      <c r="BK2217" s="69">
        <v>0</v>
      </c>
      <c r="BL2217" s="69">
        <v>112.62200956937799</v>
      </c>
      <c r="BM2217" s="69">
        <v>-112.62200956937799</v>
      </c>
      <c r="BN2217" s="69">
        <v>0</v>
      </c>
      <c r="BO2217" s="69">
        <v>1.8703218116805722</v>
      </c>
      <c r="BP2217" s="69">
        <v>-1.8703218116805722</v>
      </c>
      <c r="BQ2217" s="69">
        <v>1870.3218116805722</v>
      </c>
      <c r="BR2217" s="69">
        <v>-1870.3218116805722</v>
      </c>
      <c r="BS2217" s="69">
        <v>0</v>
      </c>
      <c r="BT2217" s="69">
        <v>0</v>
      </c>
      <c r="BU2217" s="69">
        <v>112.62200956937799</v>
      </c>
      <c r="BV2217" s="69">
        <v>0</v>
      </c>
    </row>
    <row r="2218" spans="1:74">
      <c r="A2218" s="113" t="s">
        <v>1041</v>
      </c>
      <c r="B2218" s="69" t="s">
        <v>194</v>
      </c>
      <c r="C2218" s="69" t="s">
        <v>228</v>
      </c>
      <c r="D2218" s="69" t="s">
        <v>237</v>
      </c>
      <c r="E2218" s="69" t="s">
        <v>237</v>
      </c>
      <c r="F2218" s="69">
        <v>0</v>
      </c>
      <c r="G2218" s="69">
        <v>0</v>
      </c>
      <c r="H2218" s="69">
        <v>8656</v>
      </c>
      <c r="I2218" s="69">
        <v>95</v>
      </c>
      <c r="J2218" s="69">
        <v>80</v>
      </c>
      <c r="K2218" s="69">
        <v>6712</v>
      </c>
      <c r="L2218" s="69">
        <v>4853</v>
      </c>
      <c r="M2218" s="69">
        <v>84</v>
      </c>
      <c r="N2218" s="69">
        <v>0</v>
      </c>
      <c r="O2218" s="69">
        <v>0</v>
      </c>
      <c r="P2218" s="69">
        <v>1289.6300000000001</v>
      </c>
      <c r="Q2218" s="69">
        <v>34.35</v>
      </c>
      <c r="R2218" s="69">
        <v>110000</v>
      </c>
      <c r="S2218" s="69">
        <v>0</v>
      </c>
      <c r="T2218" s="69">
        <v>0</v>
      </c>
      <c r="U2218" s="69">
        <v>0</v>
      </c>
      <c r="V2218" s="69">
        <v>0</v>
      </c>
      <c r="W2218" s="69">
        <v>0</v>
      </c>
      <c r="X2218" s="69">
        <v>0</v>
      </c>
      <c r="Y2218" s="69">
        <v>0</v>
      </c>
      <c r="Z2218" s="69">
        <v>0</v>
      </c>
      <c r="AA2218" s="69">
        <v>0</v>
      </c>
      <c r="AB2218" s="69">
        <v>0</v>
      </c>
      <c r="AC2218" s="69">
        <v>0</v>
      </c>
      <c r="AD2218" s="69">
        <v>0</v>
      </c>
      <c r="AE2218" s="69">
        <v>0</v>
      </c>
      <c r="AF2218" s="69">
        <v>32194</v>
      </c>
      <c r="AG2218" s="69">
        <v>77806</v>
      </c>
      <c r="AH2218" s="69">
        <v>0</v>
      </c>
      <c r="AI2218" s="69">
        <v>0</v>
      </c>
      <c r="AJ2218" s="69">
        <v>0</v>
      </c>
      <c r="AK2218" s="69">
        <v>0</v>
      </c>
      <c r="AL2218" s="69">
        <v>340</v>
      </c>
      <c r="AM2218" s="69">
        <v>279</v>
      </c>
      <c r="AN2218" s="69">
        <v>-340</v>
      </c>
      <c r="AO2218" s="69">
        <v>0</v>
      </c>
      <c r="AP2218" s="69">
        <v>0</v>
      </c>
      <c r="AQ2218" s="69">
        <v>26027</v>
      </c>
      <c r="AR2218" s="69">
        <v>293</v>
      </c>
      <c r="AS2218" s="69">
        <v>17438</v>
      </c>
      <c r="AT2218" s="69">
        <v>32194</v>
      </c>
      <c r="AU2218" s="69">
        <v>0</v>
      </c>
      <c r="AV2218" s="69">
        <v>293</v>
      </c>
      <c r="AW2218" s="69">
        <v>0.29267272727272725</v>
      </c>
      <c r="AX2218" s="69">
        <v>0</v>
      </c>
      <c r="AY2218" s="69">
        <v>0</v>
      </c>
      <c r="AZ2218" s="69">
        <v>0</v>
      </c>
      <c r="BA2218" s="69">
        <v>0</v>
      </c>
      <c r="BB2218" s="69">
        <v>0</v>
      </c>
      <c r="BC2218" s="69">
        <v>0</v>
      </c>
      <c r="BD2218" s="69">
        <v>0</v>
      </c>
      <c r="BE2218" s="69">
        <v>94.688235294117646</v>
      </c>
      <c r="BF2218" s="69">
        <v>-94.688235294117646</v>
      </c>
      <c r="BG2218" s="69">
        <v>0</v>
      </c>
      <c r="BH2218" s="69">
        <v>0</v>
      </c>
      <c r="BI2218" s="69">
        <v>0</v>
      </c>
      <c r="BJ2218" s="69">
        <v>0</v>
      </c>
      <c r="BK2218" s="69">
        <v>0</v>
      </c>
      <c r="BL2218" s="69">
        <v>109.87713310580205</v>
      </c>
      <c r="BM2218" s="69">
        <v>-109.87713310580205</v>
      </c>
      <c r="BN2218" s="69">
        <v>0</v>
      </c>
      <c r="BO2218" s="69">
        <v>1.8461979584814772</v>
      </c>
      <c r="BP2218" s="69">
        <v>-1.8461979584814772</v>
      </c>
      <c r="BQ2218" s="69">
        <v>1846.1979584814771</v>
      </c>
      <c r="BR2218" s="69">
        <v>-1846.1979584814771</v>
      </c>
      <c r="BS2218" s="69">
        <v>0</v>
      </c>
      <c r="BT2218" s="69">
        <v>0</v>
      </c>
      <c r="BU2218" s="69">
        <v>109.87713310580205</v>
      </c>
      <c r="BV2218" s="69">
        <v>0</v>
      </c>
    </row>
    <row r="2219" spans="1:74">
      <c r="A2219" s="113" t="s">
        <v>1042</v>
      </c>
      <c r="B2219" s="69" t="s">
        <v>194</v>
      </c>
      <c r="C2219" s="69" t="s">
        <v>228</v>
      </c>
      <c r="D2219" s="69" t="s">
        <v>237</v>
      </c>
      <c r="E2219" s="69" t="s">
        <v>237</v>
      </c>
      <c r="F2219" s="69">
        <v>0</v>
      </c>
      <c r="G2219" s="69">
        <v>0</v>
      </c>
      <c r="H2219" s="69">
        <v>9295</v>
      </c>
      <c r="I2219" s="69">
        <v>106</v>
      </c>
      <c r="J2219" s="69">
        <v>87</v>
      </c>
      <c r="K2219" s="69">
        <v>5654</v>
      </c>
      <c r="L2219" s="69">
        <v>4570</v>
      </c>
      <c r="M2219" s="69">
        <v>90</v>
      </c>
      <c r="N2219" s="69">
        <v>0</v>
      </c>
      <c r="O2219" s="69">
        <v>0</v>
      </c>
      <c r="P2219" s="69">
        <v>1643.97</v>
      </c>
      <c r="Q2219" s="69">
        <v>30.78</v>
      </c>
      <c r="R2219" s="69">
        <v>110000</v>
      </c>
      <c r="S2219" s="69">
        <v>0</v>
      </c>
      <c r="T2219" s="69">
        <v>0</v>
      </c>
      <c r="U2219" s="69">
        <v>0</v>
      </c>
      <c r="V2219" s="69">
        <v>0</v>
      </c>
      <c r="W2219" s="69">
        <v>0</v>
      </c>
      <c r="X2219" s="69">
        <v>0</v>
      </c>
      <c r="Y2219" s="69">
        <v>0</v>
      </c>
      <c r="Z2219" s="69">
        <v>0</v>
      </c>
      <c r="AA2219" s="69">
        <v>0</v>
      </c>
      <c r="AB2219" s="69">
        <v>0</v>
      </c>
      <c r="AC2219" s="69">
        <v>0</v>
      </c>
      <c r="AD2219" s="69">
        <v>0</v>
      </c>
      <c r="AE2219" s="69">
        <v>0</v>
      </c>
      <c r="AF2219" s="69">
        <v>41489</v>
      </c>
      <c r="AG2219" s="69">
        <v>68511</v>
      </c>
      <c r="AH2219" s="69">
        <v>0</v>
      </c>
      <c r="AI2219" s="69">
        <v>0</v>
      </c>
      <c r="AJ2219" s="69">
        <v>0</v>
      </c>
      <c r="AK2219" s="69">
        <v>0</v>
      </c>
      <c r="AL2219" s="69">
        <v>446</v>
      </c>
      <c r="AM2219" s="69">
        <v>366</v>
      </c>
      <c r="AN2219" s="69">
        <v>-446</v>
      </c>
      <c r="AO2219" s="69">
        <v>0</v>
      </c>
      <c r="AP2219" s="69">
        <v>0</v>
      </c>
      <c r="AQ2219" s="69">
        <v>31681</v>
      </c>
      <c r="AR2219" s="69">
        <v>383</v>
      </c>
      <c r="AS2219" s="69">
        <v>22008</v>
      </c>
      <c r="AT2219" s="69">
        <v>41489</v>
      </c>
      <c r="AU2219" s="69">
        <v>0</v>
      </c>
      <c r="AV2219" s="69">
        <v>383</v>
      </c>
      <c r="AW2219" s="69">
        <v>0.37717272727272727</v>
      </c>
      <c r="AX2219" s="69">
        <v>0</v>
      </c>
      <c r="AY2219" s="69">
        <v>0</v>
      </c>
      <c r="AZ2219" s="69">
        <v>0</v>
      </c>
      <c r="BA2219" s="69">
        <v>0</v>
      </c>
      <c r="BB2219" s="69">
        <v>0</v>
      </c>
      <c r="BC2219" s="69">
        <v>0</v>
      </c>
      <c r="BD2219" s="69">
        <v>0</v>
      </c>
      <c r="BE2219" s="69">
        <v>93.02466367713005</v>
      </c>
      <c r="BF2219" s="69">
        <v>-93.02466367713005</v>
      </c>
      <c r="BG2219" s="69">
        <v>0</v>
      </c>
      <c r="BH2219" s="69">
        <v>0</v>
      </c>
      <c r="BI2219" s="69">
        <v>0</v>
      </c>
      <c r="BJ2219" s="69">
        <v>0</v>
      </c>
      <c r="BK2219" s="69">
        <v>0</v>
      </c>
      <c r="BL2219" s="69">
        <v>108.32637075718016</v>
      </c>
      <c r="BM2219" s="69">
        <v>-108.32637075718016</v>
      </c>
      <c r="BN2219" s="69">
        <v>0</v>
      </c>
      <c r="BO2219" s="69">
        <v>1.8851781170483461</v>
      </c>
      <c r="BP2219" s="69">
        <v>-1.8851781170483461</v>
      </c>
      <c r="BQ2219" s="69">
        <v>1885.1781170483462</v>
      </c>
      <c r="BR2219" s="69">
        <v>-1885.1781170483462</v>
      </c>
      <c r="BS2219" s="69">
        <v>0</v>
      </c>
      <c r="BT2219" s="69">
        <v>0</v>
      </c>
      <c r="BU2219" s="69">
        <v>108.32637075718016</v>
      </c>
      <c r="BV2219" s="69">
        <v>0</v>
      </c>
    </row>
    <row r="2220" spans="1:74">
      <c r="A2220" s="113" t="s">
        <v>1043</v>
      </c>
      <c r="B2220" s="69" t="s">
        <v>194</v>
      </c>
      <c r="C2220" s="69" t="s">
        <v>228</v>
      </c>
      <c r="D2220" s="69" t="s">
        <v>237</v>
      </c>
      <c r="E2220" s="69" t="s">
        <v>237</v>
      </c>
      <c r="F2220" s="69">
        <v>0</v>
      </c>
      <c r="G2220" s="69">
        <v>0</v>
      </c>
      <c r="H2220" s="69">
        <v>9026</v>
      </c>
      <c r="I2220" s="69">
        <v>104</v>
      </c>
      <c r="J2220" s="69">
        <v>83</v>
      </c>
      <c r="K2220" s="69">
        <v>6686</v>
      </c>
      <c r="L2220" s="69">
        <v>4805</v>
      </c>
      <c r="M2220" s="69">
        <v>87</v>
      </c>
      <c r="N2220" s="69">
        <v>0</v>
      </c>
      <c r="O2220" s="69">
        <v>0</v>
      </c>
      <c r="P2220" s="69">
        <v>1349.99</v>
      </c>
      <c r="Q2220" s="69">
        <v>34.58</v>
      </c>
      <c r="R2220" s="69">
        <v>110000</v>
      </c>
      <c r="S2220" s="69">
        <v>0</v>
      </c>
      <c r="T2220" s="69">
        <v>0</v>
      </c>
      <c r="U2220" s="69">
        <v>0</v>
      </c>
      <c r="V2220" s="69">
        <v>0</v>
      </c>
      <c r="W2220" s="69">
        <v>0</v>
      </c>
      <c r="X2220" s="69">
        <v>0</v>
      </c>
      <c r="Y2220" s="69">
        <v>0</v>
      </c>
      <c r="Z2220" s="69">
        <v>0</v>
      </c>
      <c r="AA2220" s="69">
        <v>0</v>
      </c>
      <c r="AB2220" s="69">
        <v>0</v>
      </c>
      <c r="AC2220" s="69">
        <v>0</v>
      </c>
      <c r="AD2220" s="69">
        <v>0</v>
      </c>
      <c r="AE2220" s="69">
        <v>0</v>
      </c>
      <c r="AF2220" s="69">
        <v>50515</v>
      </c>
      <c r="AG2220" s="69">
        <v>59485</v>
      </c>
      <c r="AH2220" s="69">
        <v>0</v>
      </c>
      <c r="AI2220" s="69">
        <v>0</v>
      </c>
      <c r="AJ2220" s="69">
        <v>0</v>
      </c>
      <c r="AK2220" s="69">
        <v>0</v>
      </c>
      <c r="AL2220" s="69">
        <v>550</v>
      </c>
      <c r="AM2220" s="69">
        <v>449</v>
      </c>
      <c r="AN2220" s="69">
        <v>-550</v>
      </c>
      <c r="AO2220" s="69">
        <v>0</v>
      </c>
      <c r="AP2220" s="69">
        <v>0</v>
      </c>
      <c r="AQ2220" s="69">
        <v>38367</v>
      </c>
      <c r="AR2220" s="69">
        <v>470</v>
      </c>
      <c r="AS2220" s="69">
        <v>26813</v>
      </c>
      <c r="AT2220" s="69">
        <v>50515</v>
      </c>
      <c r="AU2220" s="69">
        <v>0</v>
      </c>
      <c r="AV2220" s="69">
        <v>470</v>
      </c>
      <c r="AW2220" s="69">
        <v>0.45922727272727271</v>
      </c>
      <c r="AX2220" s="69">
        <v>0</v>
      </c>
      <c r="AY2220" s="69">
        <v>0</v>
      </c>
      <c r="AZ2220" s="69">
        <v>0</v>
      </c>
      <c r="BA2220" s="69">
        <v>0</v>
      </c>
      <c r="BB2220" s="69">
        <v>0</v>
      </c>
      <c r="BC2220" s="69">
        <v>0</v>
      </c>
      <c r="BD2220" s="69">
        <v>0</v>
      </c>
      <c r="BE2220" s="69">
        <v>91.845454545454544</v>
      </c>
      <c r="BF2220" s="69">
        <v>-91.845454545454544</v>
      </c>
      <c r="BG2220" s="69">
        <v>0</v>
      </c>
      <c r="BH2220" s="69">
        <v>0</v>
      </c>
      <c r="BI2220" s="69">
        <v>0</v>
      </c>
      <c r="BJ2220" s="69">
        <v>0</v>
      </c>
      <c r="BK2220" s="69">
        <v>0</v>
      </c>
      <c r="BL2220" s="69">
        <v>107.47872340425532</v>
      </c>
      <c r="BM2220" s="69">
        <v>-107.47872340425532</v>
      </c>
      <c r="BN2220" s="69">
        <v>0</v>
      </c>
      <c r="BO2220" s="69">
        <v>1.8839741916234662</v>
      </c>
      <c r="BP2220" s="69">
        <v>-1.8839741916234662</v>
      </c>
      <c r="BQ2220" s="69">
        <v>1883.9741916234661</v>
      </c>
      <c r="BR2220" s="69">
        <v>-1883.9741916234661</v>
      </c>
      <c r="BS2220" s="69">
        <v>0</v>
      </c>
      <c r="BT2220" s="69">
        <v>0</v>
      </c>
      <c r="BU2220" s="69">
        <v>107.47872340425532</v>
      </c>
      <c r="BV2220" s="69">
        <v>0</v>
      </c>
    </row>
    <row r="2221" spans="1:74">
      <c r="A2221" s="113" t="s">
        <v>1044</v>
      </c>
      <c r="B2221" s="69" t="s">
        <v>194</v>
      </c>
      <c r="C2221" s="69" t="s">
        <v>228</v>
      </c>
      <c r="D2221" s="69" t="s">
        <v>237</v>
      </c>
      <c r="E2221" s="69" t="s">
        <v>237</v>
      </c>
      <c r="F2221" s="69">
        <v>0</v>
      </c>
      <c r="G2221" s="69">
        <v>0</v>
      </c>
      <c r="H2221" s="69">
        <v>8570</v>
      </c>
      <c r="I2221" s="69">
        <v>100</v>
      </c>
      <c r="J2221" s="69">
        <v>85</v>
      </c>
      <c r="K2221" s="69">
        <v>7769</v>
      </c>
      <c r="L2221" s="69">
        <v>5154</v>
      </c>
      <c r="M2221" s="69">
        <v>87</v>
      </c>
      <c r="N2221" s="69">
        <v>0</v>
      </c>
      <c r="O2221" s="69">
        <v>0</v>
      </c>
      <c r="P2221" s="69">
        <v>1103.0999999999999</v>
      </c>
      <c r="Q2221" s="69">
        <v>31.62</v>
      </c>
      <c r="R2221" s="69">
        <v>110000</v>
      </c>
      <c r="S2221" s="69">
        <v>0</v>
      </c>
      <c r="T2221" s="69">
        <v>0</v>
      </c>
      <c r="U2221" s="69">
        <v>0</v>
      </c>
      <c r="V2221" s="69">
        <v>0</v>
      </c>
      <c r="W2221" s="69">
        <v>0</v>
      </c>
      <c r="X2221" s="69">
        <v>0</v>
      </c>
      <c r="Y2221" s="69">
        <v>0</v>
      </c>
      <c r="Z2221" s="69">
        <v>0</v>
      </c>
      <c r="AA2221" s="69">
        <v>0</v>
      </c>
      <c r="AB2221" s="69">
        <v>0</v>
      </c>
      <c r="AC2221" s="69">
        <v>0</v>
      </c>
      <c r="AD2221" s="69">
        <v>0</v>
      </c>
      <c r="AE2221" s="69">
        <v>0</v>
      </c>
      <c r="AF2221" s="69">
        <v>59085</v>
      </c>
      <c r="AG2221" s="69">
        <v>50915</v>
      </c>
      <c r="AH2221" s="69">
        <v>0</v>
      </c>
      <c r="AI2221" s="69">
        <v>0</v>
      </c>
      <c r="AJ2221" s="69">
        <v>0</v>
      </c>
      <c r="AK2221" s="69">
        <v>0</v>
      </c>
      <c r="AL2221" s="69">
        <v>650</v>
      </c>
      <c r="AM2221" s="69">
        <v>534</v>
      </c>
      <c r="AN2221" s="69">
        <v>-650</v>
      </c>
      <c r="AO2221" s="69">
        <v>0</v>
      </c>
      <c r="AP2221" s="69">
        <v>0</v>
      </c>
      <c r="AQ2221" s="69">
        <v>46136</v>
      </c>
      <c r="AR2221" s="69">
        <v>557</v>
      </c>
      <c r="AS2221" s="69">
        <v>31967</v>
      </c>
      <c r="AT2221" s="69">
        <v>59085</v>
      </c>
      <c r="AU2221" s="69">
        <v>0</v>
      </c>
      <c r="AV2221" s="69">
        <v>557</v>
      </c>
      <c r="AW2221" s="69">
        <v>0.53713636363636363</v>
      </c>
      <c r="AX2221" s="69">
        <v>0</v>
      </c>
      <c r="AY2221" s="69">
        <v>0</v>
      </c>
      <c r="AZ2221" s="69">
        <v>0</v>
      </c>
      <c r="BA2221" s="69">
        <v>0</v>
      </c>
      <c r="BB2221" s="69">
        <v>0</v>
      </c>
      <c r="BC2221" s="69">
        <v>0</v>
      </c>
      <c r="BD2221" s="69">
        <v>0</v>
      </c>
      <c r="BE2221" s="69">
        <v>90.9</v>
      </c>
      <c r="BF2221" s="69">
        <v>-90.9</v>
      </c>
      <c r="BG2221" s="69">
        <v>0</v>
      </c>
      <c r="BH2221" s="69">
        <v>0</v>
      </c>
      <c r="BI2221" s="69">
        <v>0</v>
      </c>
      <c r="BJ2221" s="69">
        <v>0</v>
      </c>
      <c r="BK2221" s="69">
        <v>0</v>
      </c>
      <c r="BL2221" s="69">
        <v>106.07719928186715</v>
      </c>
      <c r="BM2221" s="69">
        <v>-106.07719928186715</v>
      </c>
      <c r="BN2221" s="69">
        <v>0</v>
      </c>
      <c r="BO2221" s="69">
        <v>1.8483123220821471</v>
      </c>
      <c r="BP2221" s="69">
        <v>-1.8483123220821471</v>
      </c>
      <c r="BQ2221" s="69">
        <v>1848.3123220821471</v>
      </c>
      <c r="BR2221" s="69">
        <v>-1848.3123220821471</v>
      </c>
      <c r="BS2221" s="69">
        <v>0</v>
      </c>
      <c r="BT2221" s="69">
        <v>0</v>
      </c>
      <c r="BU2221" s="69">
        <v>106.07719928186715</v>
      </c>
      <c r="BV2221" s="69">
        <v>0</v>
      </c>
    </row>
    <row r="2222" spans="1:74">
      <c r="A2222" s="113" t="s">
        <v>1045</v>
      </c>
      <c r="B2222" s="69" t="s">
        <v>194</v>
      </c>
      <c r="C2222" s="69" t="s">
        <v>228</v>
      </c>
      <c r="D2222" s="69" t="s">
        <v>237</v>
      </c>
      <c r="E2222" s="69" t="s">
        <v>237</v>
      </c>
      <c r="F2222" s="69">
        <v>0</v>
      </c>
      <c r="G2222" s="69">
        <v>0</v>
      </c>
      <c r="H2222" s="69">
        <v>8347</v>
      </c>
      <c r="I2222" s="69">
        <v>105</v>
      </c>
      <c r="J2222" s="69">
        <v>80</v>
      </c>
      <c r="K2222" s="69">
        <v>4744</v>
      </c>
      <c r="L2222" s="69">
        <v>3589</v>
      </c>
      <c r="M2222" s="69">
        <v>85</v>
      </c>
      <c r="N2222" s="69">
        <v>0</v>
      </c>
      <c r="O2222" s="69">
        <v>0</v>
      </c>
      <c r="P2222" s="69">
        <v>1759.49</v>
      </c>
      <c r="Q2222" s="69">
        <v>32.729999999999997</v>
      </c>
      <c r="R2222" s="69">
        <v>110000</v>
      </c>
      <c r="S2222" s="69">
        <v>0</v>
      </c>
      <c r="T2222" s="69">
        <v>0</v>
      </c>
      <c r="U2222" s="69">
        <v>0</v>
      </c>
      <c r="V2222" s="69">
        <v>0</v>
      </c>
      <c r="W2222" s="69">
        <v>0</v>
      </c>
      <c r="X2222" s="69">
        <v>0</v>
      </c>
      <c r="Y2222" s="69">
        <v>0</v>
      </c>
      <c r="Z2222" s="69">
        <v>0</v>
      </c>
      <c r="AA2222" s="69">
        <v>0</v>
      </c>
      <c r="AB2222" s="69">
        <v>0</v>
      </c>
      <c r="AC2222" s="69">
        <v>0</v>
      </c>
      <c r="AD2222" s="69">
        <v>0</v>
      </c>
      <c r="AE2222" s="69">
        <v>0</v>
      </c>
      <c r="AF2222" s="69">
        <v>67432</v>
      </c>
      <c r="AG2222" s="69">
        <v>42568</v>
      </c>
      <c r="AH2222" s="69">
        <v>0</v>
      </c>
      <c r="AI2222" s="69">
        <v>0</v>
      </c>
      <c r="AJ2222" s="69">
        <v>0</v>
      </c>
      <c r="AK2222" s="69">
        <v>0</v>
      </c>
      <c r="AL2222" s="69">
        <v>755</v>
      </c>
      <c r="AM2222" s="69">
        <v>614</v>
      </c>
      <c r="AN2222" s="69">
        <v>-755</v>
      </c>
      <c r="AO2222" s="69">
        <v>0</v>
      </c>
      <c r="AP2222" s="69">
        <v>0</v>
      </c>
      <c r="AQ2222" s="69">
        <v>50880</v>
      </c>
      <c r="AR2222" s="69">
        <v>642</v>
      </c>
      <c r="AS2222" s="69">
        <v>35556</v>
      </c>
      <c r="AT2222" s="69">
        <v>67432</v>
      </c>
      <c r="AU2222" s="69">
        <v>0</v>
      </c>
      <c r="AV2222" s="69">
        <v>642</v>
      </c>
      <c r="AW2222" s="69">
        <v>0.6130181818181818</v>
      </c>
      <c r="AX2222" s="69">
        <v>0</v>
      </c>
      <c r="AY2222" s="69">
        <v>0</v>
      </c>
      <c r="AZ2222" s="69">
        <v>0</v>
      </c>
      <c r="BA2222" s="69">
        <v>0</v>
      </c>
      <c r="BB2222" s="69">
        <v>0</v>
      </c>
      <c r="BC2222" s="69">
        <v>0</v>
      </c>
      <c r="BD2222" s="69">
        <v>0</v>
      </c>
      <c r="BE2222" s="69">
        <v>89.313907284768206</v>
      </c>
      <c r="BF2222" s="69">
        <v>-89.313907284768206</v>
      </c>
      <c r="BG2222" s="69">
        <v>0</v>
      </c>
      <c r="BH2222" s="69">
        <v>0</v>
      </c>
      <c r="BI2222" s="69">
        <v>0</v>
      </c>
      <c r="BJ2222" s="69">
        <v>0</v>
      </c>
      <c r="BK2222" s="69">
        <v>0</v>
      </c>
      <c r="BL2222" s="69">
        <v>105.03426791277259</v>
      </c>
      <c r="BM2222" s="69">
        <v>-105.03426791277259</v>
      </c>
      <c r="BN2222" s="69">
        <v>0</v>
      </c>
      <c r="BO2222" s="69">
        <v>1.8965012937338284</v>
      </c>
      <c r="BP2222" s="69">
        <v>-1.8965012937338284</v>
      </c>
      <c r="BQ2222" s="69">
        <v>1896.5012937338283</v>
      </c>
      <c r="BR2222" s="69">
        <v>-1896.5012937338283</v>
      </c>
      <c r="BS2222" s="69">
        <v>0</v>
      </c>
      <c r="BT2222" s="69">
        <v>0</v>
      </c>
      <c r="BU2222" s="69">
        <v>105.03426791277259</v>
      </c>
      <c r="BV2222" s="69">
        <v>0</v>
      </c>
    </row>
    <row r="2223" spans="1:74">
      <c r="A2223" s="113" t="s">
        <v>1046</v>
      </c>
      <c r="B2223" s="69" t="s">
        <v>194</v>
      </c>
      <c r="C2223" s="69" t="s">
        <v>228</v>
      </c>
      <c r="D2223" s="69" t="s">
        <v>237</v>
      </c>
      <c r="E2223" s="69" t="s">
        <v>237</v>
      </c>
      <c r="F2223" s="69">
        <v>0</v>
      </c>
      <c r="G2223" s="69">
        <v>0</v>
      </c>
      <c r="H2223" s="69">
        <v>8416</v>
      </c>
      <c r="I2223" s="69">
        <v>77</v>
      </c>
      <c r="J2223" s="69">
        <v>60</v>
      </c>
      <c r="K2223" s="69">
        <v>4669</v>
      </c>
      <c r="L2223" s="69">
        <v>3587</v>
      </c>
      <c r="M2223" s="69">
        <v>63</v>
      </c>
      <c r="N2223" s="69">
        <v>0</v>
      </c>
      <c r="O2223" s="69">
        <v>1</v>
      </c>
      <c r="P2223" s="69">
        <v>1802.53</v>
      </c>
      <c r="Q2223" s="69">
        <v>38.78</v>
      </c>
      <c r="R2223" s="69">
        <v>110000</v>
      </c>
      <c r="S2223" s="69">
        <v>0</v>
      </c>
      <c r="T2223" s="69">
        <v>0</v>
      </c>
      <c r="U2223" s="69">
        <v>0</v>
      </c>
      <c r="V2223" s="69">
        <v>0</v>
      </c>
      <c r="W2223" s="69">
        <v>0</v>
      </c>
      <c r="X2223" s="69">
        <v>0</v>
      </c>
      <c r="Y2223" s="69">
        <v>0</v>
      </c>
      <c r="Z2223" s="69">
        <v>0</v>
      </c>
      <c r="AA2223" s="69">
        <v>0</v>
      </c>
      <c r="AB2223" s="69">
        <v>0</v>
      </c>
      <c r="AC2223" s="69">
        <v>0</v>
      </c>
      <c r="AD2223" s="69">
        <v>0</v>
      </c>
      <c r="AE2223" s="69">
        <v>0</v>
      </c>
      <c r="AF2223" s="69">
        <v>75848</v>
      </c>
      <c r="AG2223" s="69">
        <v>34152</v>
      </c>
      <c r="AH2223" s="69">
        <v>0</v>
      </c>
      <c r="AI2223" s="69">
        <v>0</v>
      </c>
      <c r="AJ2223" s="69">
        <v>1</v>
      </c>
      <c r="AK2223" s="69">
        <v>-1</v>
      </c>
      <c r="AL2223" s="69">
        <v>832</v>
      </c>
      <c r="AM2223" s="69">
        <v>674</v>
      </c>
      <c r="AN2223" s="69">
        <v>-832</v>
      </c>
      <c r="AO2223" s="69">
        <v>0</v>
      </c>
      <c r="AP2223" s="69">
        <v>0</v>
      </c>
      <c r="AQ2223" s="69">
        <v>55549</v>
      </c>
      <c r="AR2223" s="69">
        <v>705</v>
      </c>
      <c r="AS2223" s="69">
        <v>39143</v>
      </c>
      <c r="AT2223" s="69">
        <v>75848</v>
      </c>
      <c r="AU2223" s="69">
        <v>0</v>
      </c>
      <c r="AV2223" s="69">
        <v>705</v>
      </c>
      <c r="AW2223" s="69">
        <v>0.68952727272727277</v>
      </c>
      <c r="AX2223" s="69">
        <v>0</v>
      </c>
      <c r="AY2223" s="69">
        <v>0</v>
      </c>
      <c r="AZ2223" s="69">
        <v>0</v>
      </c>
      <c r="BA2223" s="69">
        <v>75848</v>
      </c>
      <c r="BB2223" s="69">
        <v>0</v>
      </c>
      <c r="BC2223" s="69">
        <v>-75848</v>
      </c>
      <c r="BD2223" s="69">
        <v>0</v>
      </c>
      <c r="BE2223" s="69">
        <v>91.163461538461533</v>
      </c>
      <c r="BF2223" s="69">
        <v>-91.163461538461533</v>
      </c>
      <c r="BG2223" s="69">
        <v>0</v>
      </c>
      <c r="BH2223" s="69">
        <v>0</v>
      </c>
      <c r="BI2223" s="69">
        <v>0</v>
      </c>
      <c r="BJ2223" s="69">
        <v>0</v>
      </c>
      <c r="BK2223" s="69">
        <v>0</v>
      </c>
      <c r="BL2223" s="69">
        <v>107.58581560283687</v>
      </c>
      <c r="BM2223" s="69">
        <v>-107.58581560283687</v>
      </c>
      <c r="BN2223" s="69">
        <v>0</v>
      </c>
      <c r="BO2223" s="69">
        <v>1.9377155557826431</v>
      </c>
      <c r="BP2223" s="69">
        <v>-1.9377155557826431</v>
      </c>
      <c r="BQ2223" s="69">
        <v>1937.7155557826432</v>
      </c>
      <c r="BR2223" s="69">
        <v>-1937.7155557826432</v>
      </c>
      <c r="BS2223" s="69">
        <v>0</v>
      </c>
      <c r="BT2223" s="69">
        <v>0</v>
      </c>
      <c r="BU2223" s="69">
        <v>107.58581560283687</v>
      </c>
      <c r="BV2223" s="69">
        <v>0</v>
      </c>
    </row>
    <row r="2224" spans="1:74">
      <c r="A2224" s="113" t="s">
        <v>1047</v>
      </c>
      <c r="B2224" s="69" t="s">
        <v>194</v>
      </c>
      <c r="C2224" s="69" t="s">
        <v>228</v>
      </c>
      <c r="D2224" s="69" t="s">
        <v>237</v>
      </c>
      <c r="E2224" s="69" t="s">
        <v>237</v>
      </c>
      <c r="F2224" s="69">
        <v>0</v>
      </c>
      <c r="G2224" s="69">
        <v>0</v>
      </c>
      <c r="H2224" s="69">
        <v>8615</v>
      </c>
      <c r="I2224" s="69">
        <v>74</v>
      </c>
      <c r="J2224" s="69">
        <v>64</v>
      </c>
      <c r="K2224" s="69">
        <v>4734</v>
      </c>
      <c r="L2224" s="69">
        <v>3578</v>
      </c>
      <c r="M2224" s="69">
        <v>67</v>
      </c>
      <c r="N2224" s="69">
        <v>0</v>
      </c>
      <c r="O2224" s="69">
        <v>0</v>
      </c>
      <c r="P2224" s="69">
        <v>1819.81</v>
      </c>
      <c r="Q2224" s="69">
        <v>41.82</v>
      </c>
      <c r="R2224" s="69">
        <v>110000</v>
      </c>
      <c r="S2224" s="69">
        <v>0</v>
      </c>
      <c r="T2224" s="69">
        <v>0</v>
      </c>
      <c r="U2224" s="69">
        <v>0</v>
      </c>
      <c r="V2224" s="69">
        <v>0</v>
      </c>
      <c r="W2224" s="69">
        <v>0</v>
      </c>
      <c r="X2224" s="69">
        <v>0</v>
      </c>
      <c r="Y2224" s="69">
        <v>0</v>
      </c>
      <c r="Z2224" s="69">
        <v>0</v>
      </c>
      <c r="AA2224" s="69">
        <v>0</v>
      </c>
      <c r="AB2224" s="69">
        <v>0</v>
      </c>
      <c r="AC2224" s="69">
        <v>0</v>
      </c>
      <c r="AD2224" s="69">
        <v>0</v>
      </c>
      <c r="AE2224" s="69">
        <v>0</v>
      </c>
      <c r="AF2224" s="69">
        <v>84463</v>
      </c>
      <c r="AG2224" s="69">
        <v>25537</v>
      </c>
      <c r="AH2224" s="69">
        <v>0</v>
      </c>
      <c r="AI2224" s="69">
        <v>0</v>
      </c>
      <c r="AJ2224" s="69">
        <v>1</v>
      </c>
      <c r="AK2224" s="69">
        <v>-1</v>
      </c>
      <c r="AL2224" s="69">
        <v>906</v>
      </c>
      <c r="AM2224" s="69">
        <v>738</v>
      </c>
      <c r="AN2224" s="69">
        <v>-906</v>
      </c>
      <c r="AO2224" s="69">
        <v>0</v>
      </c>
      <c r="AP2224" s="69">
        <v>0</v>
      </c>
      <c r="AQ2224" s="69">
        <v>60283</v>
      </c>
      <c r="AR2224" s="69">
        <v>772</v>
      </c>
      <c r="AS2224" s="69">
        <v>42721</v>
      </c>
      <c r="AT2224" s="69">
        <v>84463</v>
      </c>
      <c r="AU2224" s="69">
        <v>0</v>
      </c>
      <c r="AV2224" s="69">
        <v>772</v>
      </c>
      <c r="AW2224" s="69">
        <v>0.7678454545454545</v>
      </c>
      <c r="AX2224" s="69">
        <v>0</v>
      </c>
      <c r="AY2224" s="69">
        <v>0</v>
      </c>
      <c r="AZ2224" s="69">
        <v>0</v>
      </c>
      <c r="BA2224" s="69">
        <v>84463</v>
      </c>
      <c r="BB2224" s="69">
        <v>0</v>
      </c>
      <c r="BC2224" s="69">
        <v>-84463</v>
      </c>
      <c r="BD2224" s="69">
        <v>0</v>
      </c>
      <c r="BE2224" s="69">
        <v>93.226269315673292</v>
      </c>
      <c r="BF2224" s="69">
        <v>-93.226269315673292</v>
      </c>
      <c r="BG2224" s="69">
        <v>0</v>
      </c>
      <c r="BH2224" s="69">
        <v>0</v>
      </c>
      <c r="BI2224" s="69">
        <v>0</v>
      </c>
      <c r="BJ2224" s="69">
        <v>0</v>
      </c>
      <c r="BK2224" s="69">
        <v>0</v>
      </c>
      <c r="BL2224" s="69">
        <v>109.40803108808291</v>
      </c>
      <c r="BM2224" s="69">
        <v>-109.40803108808291</v>
      </c>
      <c r="BN2224" s="69">
        <v>0</v>
      </c>
      <c r="BO2224" s="69">
        <v>1.9770838697596029</v>
      </c>
      <c r="BP2224" s="69">
        <v>-1.9770838697596029</v>
      </c>
      <c r="BQ2224" s="69">
        <v>1977.083869759603</v>
      </c>
      <c r="BR2224" s="69">
        <v>-1977.083869759603</v>
      </c>
      <c r="BS2224" s="69">
        <v>0</v>
      </c>
      <c r="BT2224" s="69">
        <v>0</v>
      </c>
      <c r="BU2224" s="69">
        <v>109.40803108808291</v>
      </c>
      <c r="BV2224" s="69">
        <v>0</v>
      </c>
    </row>
    <row r="2225" spans="1:74">
      <c r="A2225" s="113" t="s">
        <v>1048</v>
      </c>
      <c r="B2225" s="69" t="s">
        <v>194</v>
      </c>
      <c r="C2225" s="69" t="s">
        <v>228</v>
      </c>
      <c r="D2225" s="69" t="s">
        <v>237</v>
      </c>
      <c r="E2225" s="69" t="s">
        <v>237</v>
      </c>
      <c r="F2225" s="69">
        <v>0</v>
      </c>
      <c r="G2225" s="69">
        <v>0</v>
      </c>
      <c r="H2225" s="69">
        <v>8636</v>
      </c>
      <c r="I2225" s="69">
        <v>94</v>
      </c>
      <c r="J2225" s="69">
        <v>69</v>
      </c>
      <c r="K2225" s="69">
        <v>4860</v>
      </c>
      <c r="L2225" s="69">
        <v>3900</v>
      </c>
      <c r="M2225" s="69">
        <v>72</v>
      </c>
      <c r="N2225" s="69">
        <v>0</v>
      </c>
      <c r="O2225" s="69">
        <v>0</v>
      </c>
      <c r="P2225" s="69">
        <v>1776.95</v>
      </c>
      <c r="Q2225" s="69">
        <v>39.979999999999997</v>
      </c>
      <c r="R2225" s="69">
        <v>110000</v>
      </c>
      <c r="S2225" s="69">
        <v>0</v>
      </c>
      <c r="T2225" s="69">
        <v>0</v>
      </c>
      <c r="U2225" s="69">
        <v>0</v>
      </c>
      <c r="V2225" s="69">
        <v>0</v>
      </c>
      <c r="W2225" s="69">
        <v>0</v>
      </c>
      <c r="X2225" s="69">
        <v>0</v>
      </c>
      <c r="Y2225" s="69">
        <v>0</v>
      </c>
      <c r="Z2225" s="69">
        <v>0</v>
      </c>
      <c r="AA2225" s="69">
        <v>0</v>
      </c>
      <c r="AB2225" s="69">
        <v>0</v>
      </c>
      <c r="AC2225" s="69">
        <v>0</v>
      </c>
      <c r="AD2225" s="69">
        <v>0</v>
      </c>
      <c r="AE2225" s="69">
        <v>0</v>
      </c>
      <c r="AF2225" s="69">
        <v>93099</v>
      </c>
      <c r="AG2225" s="69">
        <v>16901</v>
      </c>
      <c r="AH2225" s="69">
        <v>0</v>
      </c>
      <c r="AI2225" s="69">
        <v>0</v>
      </c>
      <c r="AJ2225" s="69">
        <v>1</v>
      </c>
      <c r="AK2225" s="69">
        <v>-1</v>
      </c>
      <c r="AL2225" s="69">
        <v>1000</v>
      </c>
      <c r="AM2225" s="69">
        <v>807</v>
      </c>
      <c r="AN2225" s="69">
        <v>-1000</v>
      </c>
      <c r="AO2225" s="69">
        <v>0</v>
      </c>
      <c r="AP2225" s="69">
        <v>0</v>
      </c>
      <c r="AQ2225" s="69">
        <v>65143</v>
      </c>
      <c r="AR2225" s="69">
        <v>844</v>
      </c>
      <c r="AS2225" s="69">
        <v>46621</v>
      </c>
      <c r="AT2225" s="69">
        <v>93099</v>
      </c>
      <c r="AU2225" s="69">
        <v>0</v>
      </c>
      <c r="AV2225" s="69">
        <v>844</v>
      </c>
      <c r="AW2225" s="69">
        <v>0.84635454545454547</v>
      </c>
      <c r="AX2225" s="69">
        <v>0</v>
      </c>
      <c r="AY2225" s="69">
        <v>0</v>
      </c>
      <c r="AZ2225" s="69">
        <v>0</v>
      </c>
      <c r="BA2225" s="69">
        <v>93099</v>
      </c>
      <c r="BB2225" s="69">
        <v>0</v>
      </c>
      <c r="BC2225" s="69">
        <v>-93099</v>
      </c>
      <c r="BD2225" s="69">
        <v>0</v>
      </c>
      <c r="BE2225" s="69">
        <v>93.099000000000004</v>
      </c>
      <c r="BF2225" s="69">
        <v>-93.099000000000004</v>
      </c>
      <c r="BG2225" s="69">
        <v>0</v>
      </c>
      <c r="BH2225" s="69">
        <v>0</v>
      </c>
      <c r="BI2225" s="69">
        <v>0</v>
      </c>
      <c r="BJ2225" s="69">
        <v>0</v>
      </c>
      <c r="BK2225" s="69">
        <v>0</v>
      </c>
      <c r="BL2225" s="69">
        <v>110.30687203791469</v>
      </c>
      <c r="BM2225" s="69">
        <v>-110.30687203791469</v>
      </c>
      <c r="BN2225" s="69">
        <v>0</v>
      </c>
      <c r="BO2225" s="69">
        <v>1.9969327127260248</v>
      </c>
      <c r="BP2225" s="69">
        <v>-1.9969327127260248</v>
      </c>
      <c r="BQ2225" s="69">
        <v>1996.9327127260249</v>
      </c>
      <c r="BR2225" s="69">
        <v>-1996.9327127260249</v>
      </c>
      <c r="BS2225" s="69">
        <v>0</v>
      </c>
      <c r="BT2225" s="69">
        <v>0</v>
      </c>
      <c r="BU2225" s="69">
        <v>110.30687203791469</v>
      </c>
      <c r="BV2225" s="69">
        <v>0</v>
      </c>
    </row>
    <row r="2226" spans="1:74">
      <c r="A2226" s="113" t="s">
        <v>1049</v>
      </c>
      <c r="B2226" s="69" t="s">
        <v>194</v>
      </c>
      <c r="C2226" s="69" t="s">
        <v>228</v>
      </c>
      <c r="D2226" s="69" t="s">
        <v>237</v>
      </c>
      <c r="E2226" s="69" t="s">
        <v>237</v>
      </c>
      <c r="F2226" s="69">
        <v>0</v>
      </c>
      <c r="G2226" s="69">
        <v>0</v>
      </c>
      <c r="H2226" s="69">
        <v>8732</v>
      </c>
      <c r="I2226" s="69">
        <v>98</v>
      </c>
      <c r="J2226" s="69">
        <v>93</v>
      </c>
      <c r="K2226" s="69">
        <v>6432</v>
      </c>
      <c r="L2226" s="69">
        <v>4660</v>
      </c>
      <c r="M2226" s="69">
        <v>98</v>
      </c>
      <c r="N2226" s="69">
        <v>0</v>
      </c>
      <c r="O2226" s="69">
        <v>0</v>
      </c>
      <c r="P2226" s="69">
        <v>1357.59</v>
      </c>
      <c r="Q2226" s="69">
        <v>29.7</v>
      </c>
      <c r="R2226" s="69">
        <v>110000</v>
      </c>
      <c r="S2226" s="69">
        <v>0</v>
      </c>
      <c r="T2226" s="69">
        <v>0</v>
      </c>
      <c r="U2226" s="69">
        <v>0</v>
      </c>
      <c r="V2226" s="69">
        <v>0</v>
      </c>
      <c r="W2226" s="69">
        <v>0</v>
      </c>
      <c r="X2226" s="69">
        <v>0</v>
      </c>
      <c r="Y2226" s="69">
        <v>0</v>
      </c>
      <c r="Z2226" s="69">
        <v>0</v>
      </c>
      <c r="AA2226" s="69">
        <v>0</v>
      </c>
      <c r="AB2226" s="69">
        <v>0</v>
      </c>
      <c r="AC2226" s="69">
        <v>0</v>
      </c>
      <c r="AD2226" s="69">
        <v>0</v>
      </c>
      <c r="AE2226" s="69">
        <v>0</v>
      </c>
      <c r="AF2226" s="69">
        <v>101831</v>
      </c>
      <c r="AG2226" s="69">
        <v>8169</v>
      </c>
      <c r="AH2226" s="69">
        <v>0</v>
      </c>
      <c r="AI2226" s="69">
        <v>0</v>
      </c>
      <c r="AJ2226" s="69">
        <v>1</v>
      </c>
      <c r="AK2226" s="69">
        <v>-1</v>
      </c>
      <c r="AL2226" s="69">
        <v>1098</v>
      </c>
      <c r="AM2226" s="69">
        <v>900</v>
      </c>
      <c r="AN2226" s="69">
        <v>-1098</v>
      </c>
      <c r="AO2226" s="69">
        <v>0</v>
      </c>
      <c r="AP2226" s="69">
        <v>0</v>
      </c>
      <c r="AQ2226" s="69">
        <v>71575</v>
      </c>
      <c r="AR2226" s="69">
        <v>942</v>
      </c>
      <c r="AS2226" s="69">
        <v>51281</v>
      </c>
      <c r="AT2226" s="69">
        <v>101831</v>
      </c>
      <c r="AU2226" s="69">
        <v>0</v>
      </c>
      <c r="AV2226" s="69">
        <v>942</v>
      </c>
      <c r="AW2226" s="69">
        <v>0.92573636363636369</v>
      </c>
      <c r="AX2226" s="69">
        <v>0</v>
      </c>
      <c r="AY2226" s="69">
        <v>0</v>
      </c>
      <c r="AZ2226" s="69">
        <v>0</v>
      </c>
      <c r="BA2226" s="69">
        <v>101831</v>
      </c>
      <c r="BB2226" s="69">
        <v>0</v>
      </c>
      <c r="BC2226" s="69">
        <v>-101831</v>
      </c>
      <c r="BD2226" s="69">
        <v>0</v>
      </c>
      <c r="BE2226" s="69">
        <v>92.742258652094719</v>
      </c>
      <c r="BF2226" s="69">
        <v>-92.742258652094719</v>
      </c>
      <c r="BG2226" s="69">
        <v>0</v>
      </c>
      <c r="BH2226" s="69">
        <v>0</v>
      </c>
      <c r="BI2226" s="69">
        <v>0</v>
      </c>
      <c r="BJ2226" s="69">
        <v>0</v>
      </c>
      <c r="BK2226" s="69">
        <v>0</v>
      </c>
      <c r="BL2226" s="69">
        <v>108.10084925690022</v>
      </c>
      <c r="BM2226" s="69">
        <v>-108.10084925690022</v>
      </c>
      <c r="BN2226" s="69">
        <v>0</v>
      </c>
      <c r="BO2226" s="69">
        <v>1.9857452077767594</v>
      </c>
      <c r="BP2226" s="69">
        <v>-1.9857452077767594</v>
      </c>
      <c r="BQ2226" s="69">
        <v>1985.7452077767593</v>
      </c>
      <c r="BR2226" s="69">
        <v>-1985.7452077767593</v>
      </c>
      <c r="BS2226" s="69">
        <v>0</v>
      </c>
      <c r="BT2226" s="69">
        <v>0</v>
      </c>
      <c r="BU2226" s="69">
        <v>108.10084925690022</v>
      </c>
      <c r="BV2226" s="69">
        <v>0</v>
      </c>
    </row>
    <row r="2227" spans="1:74">
      <c r="A2227" s="113" t="s">
        <v>1050</v>
      </c>
      <c r="B2227" s="69" t="s">
        <v>194</v>
      </c>
      <c r="C2227" s="69" t="s">
        <v>228</v>
      </c>
      <c r="D2227" s="69" t="s">
        <v>237</v>
      </c>
      <c r="E2227" s="69" t="s">
        <v>237</v>
      </c>
      <c r="F2227" s="69">
        <v>0</v>
      </c>
      <c r="G2227" s="69">
        <v>0</v>
      </c>
      <c r="H2227" s="69">
        <v>8169</v>
      </c>
      <c r="I2227" s="69">
        <v>101</v>
      </c>
      <c r="J2227" s="69">
        <v>73</v>
      </c>
      <c r="K2227" s="69">
        <v>9525</v>
      </c>
      <c r="L2227" s="69">
        <v>5683</v>
      </c>
      <c r="M2227" s="69">
        <v>75</v>
      </c>
      <c r="N2227" s="69">
        <v>0</v>
      </c>
      <c r="O2227" s="69">
        <v>0</v>
      </c>
      <c r="P2227" s="69">
        <v>857.64</v>
      </c>
      <c r="Q2227" s="69">
        <v>36.31</v>
      </c>
      <c r="R2227" s="69">
        <v>110000</v>
      </c>
      <c r="S2227" s="69">
        <v>0</v>
      </c>
      <c r="T2227" s="69">
        <v>0</v>
      </c>
      <c r="U2227" s="69">
        <v>0</v>
      </c>
      <c r="V2227" s="69">
        <v>0</v>
      </c>
      <c r="W2227" s="69">
        <v>0</v>
      </c>
      <c r="X2227" s="69">
        <v>0</v>
      </c>
      <c r="Y2227" s="69">
        <v>0</v>
      </c>
      <c r="Z2227" s="69">
        <v>0</v>
      </c>
      <c r="AA2227" s="69">
        <v>0</v>
      </c>
      <c r="AB2227" s="69">
        <v>0</v>
      </c>
      <c r="AC2227" s="69">
        <v>0</v>
      </c>
      <c r="AD2227" s="69">
        <v>0</v>
      </c>
      <c r="AE2227" s="69">
        <v>0</v>
      </c>
      <c r="AF2227" s="69">
        <v>110000</v>
      </c>
      <c r="AG2227" s="69">
        <v>0</v>
      </c>
      <c r="AH2227" s="69">
        <v>0</v>
      </c>
      <c r="AI2227" s="69">
        <v>0</v>
      </c>
      <c r="AJ2227" s="69">
        <v>1</v>
      </c>
      <c r="AK2227" s="69">
        <v>-1</v>
      </c>
      <c r="AL2227" s="69">
        <v>1199</v>
      </c>
      <c r="AM2227" s="69">
        <v>973</v>
      </c>
      <c r="AN2227" s="69">
        <v>-1199</v>
      </c>
      <c r="AO2227" s="69">
        <v>0</v>
      </c>
      <c r="AP2227" s="69">
        <v>0</v>
      </c>
      <c r="AQ2227" s="69">
        <v>81100</v>
      </c>
      <c r="AR2227" s="69">
        <v>1017</v>
      </c>
      <c r="AS2227" s="69">
        <v>56964</v>
      </c>
      <c r="AT2227" s="69">
        <v>110000</v>
      </c>
      <c r="AU2227" s="69">
        <v>0</v>
      </c>
      <c r="AV2227" s="69">
        <v>1017</v>
      </c>
      <c r="AW2227" s="69">
        <v>1</v>
      </c>
      <c r="AX2227" s="69">
        <v>0</v>
      </c>
      <c r="AY2227" s="69">
        <v>0</v>
      </c>
      <c r="AZ2227" s="69">
        <v>0</v>
      </c>
      <c r="BA2227" s="69">
        <v>110000</v>
      </c>
      <c r="BB2227" s="69">
        <v>0</v>
      </c>
      <c r="BC2227" s="69">
        <v>-110000</v>
      </c>
      <c r="BD2227" s="69">
        <v>0</v>
      </c>
      <c r="BE2227" s="69">
        <v>91.743119266055047</v>
      </c>
      <c r="BF2227" s="69">
        <v>-91.743119266055047</v>
      </c>
      <c r="BG2227" s="69">
        <v>0</v>
      </c>
      <c r="BH2227" s="69">
        <v>0</v>
      </c>
      <c r="BI2227" s="69">
        <v>0</v>
      </c>
      <c r="BJ2227" s="69">
        <v>0</v>
      </c>
      <c r="BK2227" s="69">
        <v>0</v>
      </c>
      <c r="BL2227" s="69">
        <v>108.16125860373648</v>
      </c>
      <c r="BM2227" s="69">
        <v>-108.16125860373648</v>
      </c>
      <c r="BN2227" s="69">
        <v>0</v>
      </c>
      <c r="BO2227" s="69">
        <v>1.931044168246612</v>
      </c>
      <c r="BP2227" s="69">
        <v>-1.931044168246612</v>
      </c>
      <c r="BQ2227" s="69">
        <v>1931.0441682466119</v>
      </c>
      <c r="BR2227" s="69">
        <v>-1931.0441682466119</v>
      </c>
      <c r="BS2227" s="69">
        <v>0</v>
      </c>
      <c r="BT2227" s="69">
        <v>0</v>
      </c>
      <c r="BU2227" s="69">
        <v>108.16125860373648</v>
      </c>
      <c r="BV2227" s="69">
        <v>0</v>
      </c>
    </row>
    <row r="2228" spans="1:74">
      <c r="A2228" s="113" t="s">
        <v>1038</v>
      </c>
      <c r="B2228" s="69" t="s">
        <v>194</v>
      </c>
      <c r="C2228" s="69" t="s">
        <v>256</v>
      </c>
      <c r="D2228" s="69" t="s">
        <v>260</v>
      </c>
      <c r="E2228" s="69" t="s">
        <v>738</v>
      </c>
      <c r="F2228" s="69">
        <v>0</v>
      </c>
      <c r="G2228" s="69">
        <v>0</v>
      </c>
      <c r="H2228" s="69">
        <v>8104</v>
      </c>
      <c r="I2228" s="69">
        <v>82</v>
      </c>
      <c r="J2228" s="69">
        <v>52</v>
      </c>
      <c r="K2228" s="69">
        <v>3346</v>
      </c>
      <c r="L2228" s="69">
        <v>2930</v>
      </c>
      <c r="M2228" s="69">
        <v>60</v>
      </c>
      <c r="N2228" s="69">
        <v>0</v>
      </c>
      <c r="O2228" s="69">
        <v>0</v>
      </c>
      <c r="P2228" s="69">
        <v>2422</v>
      </c>
      <c r="Q2228" s="69">
        <v>45.02</v>
      </c>
      <c r="R2228" s="69">
        <v>110000</v>
      </c>
      <c r="S2228" s="69">
        <v>0</v>
      </c>
      <c r="T2228" s="69">
        <v>0</v>
      </c>
      <c r="U2228" s="69">
        <v>0</v>
      </c>
      <c r="V2228" s="69">
        <v>0</v>
      </c>
      <c r="W2228" s="69">
        <v>0</v>
      </c>
      <c r="X2228" s="69">
        <v>0</v>
      </c>
      <c r="Y2228" s="69">
        <v>0</v>
      </c>
      <c r="Z2228" s="69">
        <v>0</v>
      </c>
      <c r="AA2228" s="69">
        <v>0</v>
      </c>
      <c r="AB2228" s="69">
        <v>0</v>
      </c>
      <c r="AC2228" s="69">
        <v>0</v>
      </c>
      <c r="AD2228" s="69">
        <v>0</v>
      </c>
      <c r="AE2228" s="69">
        <v>0</v>
      </c>
      <c r="AF2228" s="69">
        <v>8104</v>
      </c>
      <c r="AG2228" s="69">
        <v>101896</v>
      </c>
      <c r="AH2228" s="69">
        <v>0</v>
      </c>
      <c r="AI2228" s="69">
        <v>0</v>
      </c>
      <c r="AJ2228" s="69">
        <v>0</v>
      </c>
      <c r="AK2228" s="69">
        <v>0</v>
      </c>
      <c r="AL2228" s="69">
        <v>82</v>
      </c>
      <c r="AM2228" s="69">
        <v>52</v>
      </c>
      <c r="AN2228" s="69">
        <v>-82</v>
      </c>
      <c r="AO2228" s="69">
        <v>0</v>
      </c>
      <c r="AP2228" s="69">
        <v>0</v>
      </c>
      <c r="AQ2228" s="69">
        <v>3346</v>
      </c>
      <c r="AR2228" s="69">
        <v>60</v>
      </c>
      <c r="AS2228" s="69">
        <v>2930</v>
      </c>
      <c r="AT2228" s="69">
        <v>8104</v>
      </c>
      <c r="AU2228" s="69">
        <v>0</v>
      </c>
      <c r="AV2228" s="69">
        <v>60</v>
      </c>
      <c r="AW2228" s="69">
        <v>7.3672727272727279E-2</v>
      </c>
      <c r="AX2228" s="69">
        <v>0</v>
      </c>
      <c r="AY2228" s="69">
        <v>0</v>
      </c>
      <c r="AZ2228" s="69">
        <v>0</v>
      </c>
      <c r="BA2228" s="69">
        <v>0</v>
      </c>
      <c r="BB2228" s="69">
        <v>0</v>
      </c>
      <c r="BC2228" s="69">
        <v>0</v>
      </c>
      <c r="BD2228" s="69">
        <v>0</v>
      </c>
      <c r="BE2228" s="69">
        <v>98.829268292682926</v>
      </c>
      <c r="BF2228" s="69">
        <v>-98.829268292682926</v>
      </c>
      <c r="BG2228" s="69">
        <v>0</v>
      </c>
      <c r="BH2228" s="69">
        <v>0</v>
      </c>
      <c r="BI2228" s="69">
        <v>0</v>
      </c>
      <c r="BJ2228" s="69">
        <v>0</v>
      </c>
      <c r="BK2228" s="69">
        <v>0</v>
      </c>
      <c r="BL2228" s="69">
        <v>135.06666666666666</v>
      </c>
      <c r="BM2228" s="69">
        <v>-135.06666666666666</v>
      </c>
      <c r="BN2228" s="69">
        <v>0</v>
      </c>
      <c r="BO2228" s="69">
        <v>2.7658703071672357</v>
      </c>
      <c r="BP2228" s="69">
        <v>-2.7658703071672357</v>
      </c>
      <c r="BQ2228" s="69">
        <v>2765.8703071672358</v>
      </c>
      <c r="BR2228" s="69">
        <v>-2765.8703071672358</v>
      </c>
      <c r="BS2228" s="69">
        <v>0</v>
      </c>
      <c r="BT2228" s="69">
        <v>0</v>
      </c>
      <c r="BU2228" s="69">
        <v>135.06666666666666</v>
      </c>
      <c r="BV2228" s="69">
        <v>0</v>
      </c>
    </row>
    <row r="2229" spans="1:74">
      <c r="A2229" s="113" t="s">
        <v>1039</v>
      </c>
      <c r="B2229" s="69" t="s">
        <v>194</v>
      </c>
      <c r="C2229" s="69" t="s">
        <v>256</v>
      </c>
      <c r="D2229" s="69" t="s">
        <v>260</v>
      </c>
      <c r="E2229" s="69" t="s">
        <v>738</v>
      </c>
      <c r="F2229" s="69">
        <v>0</v>
      </c>
      <c r="G2229" s="69">
        <v>0</v>
      </c>
      <c r="H2229" s="69">
        <v>8334</v>
      </c>
      <c r="I2229" s="69">
        <v>89</v>
      </c>
      <c r="J2229" s="69">
        <v>66</v>
      </c>
      <c r="K2229" s="69">
        <v>4635</v>
      </c>
      <c r="L2229" s="69">
        <v>3837</v>
      </c>
      <c r="M2229" s="69">
        <v>75</v>
      </c>
      <c r="N2229" s="69">
        <v>0</v>
      </c>
      <c r="O2229" s="69">
        <v>0</v>
      </c>
      <c r="P2229" s="69">
        <v>1798.06</v>
      </c>
      <c r="Q2229" s="69">
        <v>36.229999999999997</v>
      </c>
      <c r="R2229" s="69">
        <v>110000</v>
      </c>
      <c r="S2229" s="69">
        <v>0</v>
      </c>
      <c r="T2229" s="69">
        <v>0</v>
      </c>
      <c r="U2229" s="69">
        <v>0</v>
      </c>
      <c r="V2229" s="69">
        <v>0</v>
      </c>
      <c r="W2229" s="69">
        <v>0</v>
      </c>
      <c r="X2229" s="69">
        <v>0</v>
      </c>
      <c r="Y2229" s="69">
        <v>0</v>
      </c>
      <c r="Z2229" s="69">
        <v>0</v>
      </c>
      <c r="AA2229" s="69">
        <v>0</v>
      </c>
      <c r="AB2229" s="69">
        <v>0</v>
      </c>
      <c r="AC2229" s="69">
        <v>0</v>
      </c>
      <c r="AD2229" s="69">
        <v>0</v>
      </c>
      <c r="AE2229" s="69">
        <v>0</v>
      </c>
      <c r="AF2229" s="69">
        <v>16438</v>
      </c>
      <c r="AG2229" s="69">
        <v>93562</v>
      </c>
      <c r="AH2229" s="69">
        <v>0</v>
      </c>
      <c r="AI2229" s="69">
        <v>0</v>
      </c>
      <c r="AJ2229" s="69">
        <v>0</v>
      </c>
      <c r="AK2229" s="69">
        <v>0</v>
      </c>
      <c r="AL2229" s="69">
        <v>171</v>
      </c>
      <c r="AM2229" s="69">
        <v>118</v>
      </c>
      <c r="AN2229" s="69">
        <v>-171</v>
      </c>
      <c r="AO2229" s="69">
        <v>0</v>
      </c>
      <c r="AP2229" s="69">
        <v>0</v>
      </c>
      <c r="AQ2229" s="69">
        <v>7981</v>
      </c>
      <c r="AR2229" s="69">
        <v>135</v>
      </c>
      <c r="AS2229" s="69">
        <v>6767</v>
      </c>
      <c r="AT2229" s="69">
        <v>16438</v>
      </c>
      <c r="AU2229" s="69">
        <v>0</v>
      </c>
      <c r="AV2229" s="69">
        <v>135</v>
      </c>
      <c r="AW2229" s="69">
        <v>0.14943636363636364</v>
      </c>
      <c r="AX2229" s="69">
        <v>0</v>
      </c>
      <c r="AY2229" s="69">
        <v>0</v>
      </c>
      <c r="AZ2229" s="69">
        <v>0</v>
      </c>
      <c r="BA2229" s="69">
        <v>0</v>
      </c>
      <c r="BB2229" s="69">
        <v>0</v>
      </c>
      <c r="BC2229" s="69">
        <v>0</v>
      </c>
      <c r="BD2229" s="69">
        <v>0</v>
      </c>
      <c r="BE2229" s="69">
        <v>96.128654970760238</v>
      </c>
      <c r="BF2229" s="69">
        <v>-96.128654970760238</v>
      </c>
      <c r="BG2229" s="69">
        <v>0</v>
      </c>
      <c r="BH2229" s="69">
        <v>0</v>
      </c>
      <c r="BI2229" s="69">
        <v>0</v>
      </c>
      <c r="BJ2229" s="69">
        <v>0</v>
      </c>
      <c r="BK2229" s="69">
        <v>0</v>
      </c>
      <c r="BL2229" s="69">
        <v>121.76296296296296</v>
      </c>
      <c r="BM2229" s="69">
        <v>-121.76296296296296</v>
      </c>
      <c r="BN2229" s="69">
        <v>0</v>
      </c>
      <c r="BO2229" s="69">
        <v>2.429141421604847</v>
      </c>
      <c r="BP2229" s="69">
        <v>-2.429141421604847</v>
      </c>
      <c r="BQ2229" s="69">
        <v>2429.141421604847</v>
      </c>
      <c r="BR2229" s="69">
        <v>-2429.141421604847</v>
      </c>
      <c r="BS2229" s="69">
        <v>0</v>
      </c>
      <c r="BT2229" s="69">
        <v>0</v>
      </c>
      <c r="BU2229" s="69">
        <v>121.76296296296296</v>
      </c>
      <c r="BV2229" s="69">
        <v>0</v>
      </c>
    </row>
    <row r="2230" spans="1:74">
      <c r="A2230" s="113" t="s">
        <v>1040</v>
      </c>
      <c r="B2230" s="69" t="s">
        <v>194</v>
      </c>
      <c r="C2230" s="69" t="s">
        <v>256</v>
      </c>
      <c r="D2230" s="69" t="s">
        <v>260</v>
      </c>
      <c r="E2230" s="69" t="s">
        <v>738</v>
      </c>
      <c r="F2230" s="69">
        <v>0</v>
      </c>
      <c r="G2230" s="69">
        <v>0</v>
      </c>
      <c r="H2230" s="69">
        <v>8650</v>
      </c>
      <c r="I2230" s="69">
        <v>104</v>
      </c>
      <c r="J2230" s="69">
        <v>70</v>
      </c>
      <c r="K2230" s="69">
        <v>5412</v>
      </c>
      <c r="L2230" s="69">
        <v>4334</v>
      </c>
      <c r="M2230" s="69">
        <v>77</v>
      </c>
      <c r="N2230" s="69">
        <v>0</v>
      </c>
      <c r="O2230" s="69">
        <v>0</v>
      </c>
      <c r="P2230" s="69">
        <v>1598.3</v>
      </c>
      <c r="Q2230" s="69">
        <v>33.53</v>
      </c>
      <c r="R2230" s="69">
        <v>110000</v>
      </c>
      <c r="S2230" s="69">
        <v>0</v>
      </c>
      <c r="T2230" s="69">
        <v>0</v>
      </c>
      <c r="U2230" s="69">
        <v>0</v>
      </c>
      <c r="V2230" s="69">
        <v>0</v>
      </c>
      <c r="W2230" s="69">
        <v>0</v>
      </c>
      <c r="X2230" s="69">
        <v>0</v>
      </c>
      <c r="Y2230" s="69">
        <v>0</v>
      </c>
      <c r="Z2230" s="69">
        <v>0</v>
      </c>
      <c r="AA2230" s="69">
        <v>0</v>
      </c>
      <c r="AB2230" s="69">
        <v>0</v>
      </c>
      <c r="AC2230" s="69">
        <v>0</v>
      </c>
      <c r="AD2230" s="69">
        <v>0</v>
      </c>
      <c r="AE2230" s="69">
        <v>0</v>
      </c>
      <c r="AF2230" s="69">
        <v>25088</v>
      </c>
      <c r="AG2230" s="69">
        <v>84912</v>
      </c>
      <c r="AH2230" s="69">
        <v>0</v>
      </c>
      <c r="AI2230" s="69">
        <v>0</v>
      </c>
      <c r="AJ2230" s="69">
        <v>0</v>
      </c>
      <c r="AK2230" s="69">
        <v>0</v>
      </c>
      <c r="AL2230" s="69">
        <v>275</v>
      </c>
      <c r="AM2230" s="69">
        <v>188</v>
      </c>
      <c r="AN2230" s="69">
        <v>-275</v>
      </c>
      <c r="AO2230" s="69">
        <v>0</v>
      </c>
      <c r="AP2230" s="69">
        <v>0</v>
      </c>
      <c r="AQ2230" s="69">
        <v>13393</v>
      </c>
      <c r="AR2230" s="69">
        <v>212</v>
      </c>
      <c r="AS2230" s="69">
        <v>11101</v>
      </c>
      <c r="AT2230" s="69">
        <v>25088</v>
      </c>
      <c r="AU2230" s="69">
        <v>0</v>
      </c>
      <c r="AV2230" s="69">
        <v>212</v>
      </c>
      <c r="AW2230" s="69">
        <v>0.22807272727272726</v>
      </c>
      <c r="AX2230" s="69">
        <v>0</v>
      </c>
      <c r="AY2230" s="69">
        <v>0</v>
      </c>
      <c r="AZ2230" s="69">
        <v>0</v>
      </c>
      <c r="BA2230" s="69">
        <v>0</v>
      </c>
      <c r="BB2230" s="69">
        <v>0</v>
      </c>
      <c r="BC2230" s="69">
        <v>0</v>
      </c>
      <c r="BD2230" s="69">
        <v>0</v>
      </c>
      <c r="BE2230" s="69">
        <v>91.229090909090914</v>
      </c>
      <c r="BF2230" s="69">
        <v>-91.229090909090914</v>
      </c>
      <c r="BG2230" s="69">
        <v>0</v>
      </c>
      <c r="BH2230" s="69">
        <v>0</v>
      </c>
      <c r="BI2230" s="69">
        <v>0</v>
      </c>
      <c r="BJ2230" s="69">
        <v>0</v>
      </c>
      <c r="BK2230" s="69">
        <v>0</v>
      </c>
      <c r="BL2230" s="69">
        <v>118.33962264150944</v>
      </c>
      <c r="BM2230" s="69">
        <v>-118.33962264150944</v>
      </c>
      <c r="BN2230" s="69">
        <v>0</v>
      </c>
      <c r="BO2230" s="69">
        <v>2.2599765786866048</v>
      </c>
      <c r="BP2230" s="69">
        <v>-2.2599765786866048</v>
      </c>
      <c r="BQ2230" s="69">
        <v>2259.9765786866046</v>
      </c>
      <c r="BR2230" s="69">
        <v>-2259.9765786866046</v>
      </c>
      <c r="BS2230" s="69">
        <v>0</v>
      </c>
      <c r="BT2230" s="69">
        <v>0</v>
      </c>
      <c r="BU2230" s="69">
        <v>118.33962264150944</v>
      </c>
      <c r="BV2230" s="69">
        <v>0</v>
      </c>
    </row>
    <row r="2231" spans="1:74">
      <c r="A2231" s="113" t="s">
        <v>1041</v>
      </c>
      <c r="B2231" s="69" t="s">
        <v>194</v>
      </c>
      <c r="C2231" s="69" t="s">
        <v>256</v>
      </c>
      <c r="D2231" s="69" t="s">
        <v>260</v>
      </c>
      <c r="E2231" s="69" t="s">
        <v>738</v>
      </c>
      <c r="F2231" s="69">
        <v>0</v>
      </c>
      <c r="G2231" s="69">
        <v>0</v>
      </c>
      <c r="H2231" s="69">
        <v>8814</v>
      </c>
      <c r="I2231" s="69">
        <v>107</v>
      </c>
      <c r="J2231" s="69">
        <v>76</v>
      </c>
      <c r="K2231" s="69">
        <v>5476</v>
      </c>
      <c r="L2231" s="69">
        <v>4529</v>
      </c>
      <c r="M2231" s="69">
        <v>84</v>
      </c>
      <c r="N2231" s="69">
        <v>0</v>
      </c>
      <c r="O2231" s="69">
        <v>0</v>
      </c>
      <c r="P2231" s="69">
        <v>1609.57</v>
      </c>
      <c r="Q2231" s="69">
        <v>34.299999999999997</v>
      </c>
      <c r="R2231" s="69">
        <v>110000</v>
      </c>
      <c r="S2231" s="69">
        <v>0</v>
      </c>
      <c r="T2231" s="69">
        <v>0</v>
      </c>
      <c r="U2231" s="69">
        <v>0</v>
      </c>
      <c r="V2231" s="69">
        <v>0</v>
      </c>
      <c r="W2231" s="69">
        <v>0</v>
      </c>
      <c r="X2231" s="69">
        <v>0</v>
      </c>
      <c r="Y2231" s="69">
        <v>0</v>
      </c>
      <c r="Z2231" s="69">
        <v>0</v>
      </c>
      <c r="AA2231" s="69">
        <v>0</v>
      </c>
      <c r="AB2231" s="69">
        <v>0</v>
      </c>
      <c r="AC2231" s="69">
        <v>0</v>
      </c>
      <c r="AD2231" s="69">
        <v>0</v>
      </c>
      <c r="AE2231" s="69">
        <v>0</v>
      </c>
      <c r="AF2231" s="69">
        <v>33902</v>
      </c>
      <c r="AG2231" s="69">
        <v>76098</v>
      </c>
      <c r="AH2231" s="69">
        <v>0</v>
      </c>
      <c r="AI2231" s="69">
        <v>0</v>
      </c>
      <c r="AJ2231" s="69">
        <v>0</v>
      </c>
      <c r="AK2231" s="69">
        <v>0</v>
      </c>
      <c r="AL2231" s="69">
        <v>382</v>
      </c>
      <c r="AM2231" s="69">
        <v>264</v>
      </c>
      <c r="AN2231" s="69">
        <v>-382</v>
      </c>
      <c r="AO2231" s="69">
        <v>0</v>
      </c>
      <c r="AP2231" s="69">
        <v>0</v>
      </c>
      <c r="AQ2231" s="69">
        <v>18869</v>
      </c>
      <c r="AR2231" s="69">
        <v>296</v>
      </c>
      <c r="AS2231" s="69">
        <v>15630</v>
      </c>
      <c r="AT2231" s="69">
        <v>33902</v>
      </c>
      <c r="AU2231" s="69">
        <v>0</v>
      </c>
      <c r="AV2231" s="69">
        <v>296</v>
      </c>
      <c r="AW2231" s="69">
        <v>0.30819999999999997</v>
      </c>
      <c r="AX2231" s="69">
        <v>0</v>
      </c>
      <c r="AY2231" s="69">
        <v>0</v>
      </c>
      <c r="AZ2231" s="69">
        <v>0</v>
      </c>
      <c r="BA2231" s="69">
        <v>0</v>
      </c>
      <c r="BB2231" s="69">
        <v>0</v>
      </c>
      <c r="BC2231" s="69">
        <v>0</v>
      </c>
      <c r="BD2231" s="69">
        <v>0</v>
      </c>
      <c r="BE2231" s="69">
        <v>88.748691099476446</v>
      </c>
      <c r="BF2231" s="69">
        <v>-88.748691099476446</v>
      </c>
      <c r="BG2231" s="69">
        <v>0</v>
      </c>
      <c r="BH2231" s="69">
        <v>0</v>
      </c>
      <c r="BI2231" s="69">
        <v>0</v>
      </c>
      <c r="BJ2231" s="69">
        <v>0</v>
      </c>
      <c r="BK2231" s="69">
        <v>0</v>
      </c>
      <c r="BL2231" s="69">
        <v>114.53378378378379</v>
      </c>
      <c r="BM2231" s="69">
        <v>-114.53378378378379</v>
      </c>
      <c r="BN2231" s="69">
        <v>0</v>
      </c>
      <c r="BO2231" s="69">
        <v>2.1690339091490722</v>
      </c>
      <c r="BP2231" s="69">
        <v>-2.1690339091490722</v>
      </c>
      <c r="BQ2231" s="69">
        <v>2169.0339091490723</v>
      </c>
      <c r="BR2231" s="69">
        <v>-2169.0339091490723</v>
      </c>
      <c r="BS2231" s="69">
        <v>0</v>
      </c>
      <c r="BT2231" s="69">
        <v>0</v>
      </c>
      <c r="BU2231" s="69">
        <v>114.53378378378379</v>
      </c>
      <c r="BV2231" s="69">
        <v>0</v>
      </c>
    </row>
    <row r="2232" spans="1:74">
      <c r="A2232" s="113" t="s">
        <v>1042</v>
      </c>
      <c r="B2232" s="69" t="s">
        <v>194</v>
      </c>
      <c r="C2232" s="69" t="s">
        <v>256</v>
      </c>
      <c r="D2232" s="69" t="s">
        <v>260</v>
      </c>
      <c r="E2232" s="69" t="s">
        <v>738</v>
      </c>
      <c r="F2232" s="69">
        <v>0</v>
      </c>
      <c r="G2232" s="69">
        <v>0</v>
      </c>
      <c r="H2232" s="69">
        <v>9228</v>
      </c>
      <c r="I2232" s="69">
        <v>102</v>
      </c>
      <c r="J2232" s="69">
        <v>77</v>
      </c>
      <c r="K2232" s="69">
        <v>4957</v>
      </c>
      <c r="L2232" s="69">
        <v>4392</v>
      </c>
      <c r="M2232" s="69">
        <v>83</v>
      </c>
      <c r="N2232" s="69">
        <v>0</v>
      </c>
      <c r="O2232" s="69">
        <v>0</v>
      </c>
      <c r="P2232" s="69">
        <v>1861.61</v>
      </c>
      <c r="Q2232" s="69">
        <v>36.33</v>
      </c>
      <c r="R2232" s="69">
        <v>110000</v>
      </c>
      <c r="S2232" s="69">
        <v>0</v>
      </c>
      <c r="T2232" s="69">
        <v>0</v>
      </c>
      <c r="U2232" s="69">
        <v>0</v>
      </c>
      <c r="V2232" s="69">
        <v>0</v>
      </c>
      <c r="W2232" s="69">
        <v>0</v>
      </c>
      <c r="X2232" s="69">
        <v>0</v>
      </c>
      <c r="Y2232" s="69">
        <v>0</v>
      </c>
      <c r="Z2232" s="69">
        <v>0</v>
      </c>
      <c r="AA2232" s="69">
        <v>0</v>
      </c>
      <c r="AB2232" s="69">
        <v>0</v>
      </c>
      <c r="AC2232" s="69">
        <v>0</v>
      </c>
      <c r="AD2232" s="69">
        <v>0</v>
      </c>
      <c r="AE2232" s="69">
        <v>0</v>
      </c>
      <c r="AF2232" s="69">
        <v>43130</v>
      </c>
      <c r="AG2232" s="69">
        <v>66870</v>
      </c>
      <c r="AH2232" s="69">
        <v>0</v>
      </c>
      <c r="AI2232" s="69">
        <v>0</v>
      </c>
      <c r="AJ2232" s="69">
        <v>0</v>
      </c>
      <c r="AK2232" s="69">
        <v>0</v>
      </c>
      <c r="AL2232" s="69">
        <v>484</v>
      </c>
      <c r="AM2232" s="69">
        <v>341</v>
      </c>
      <c r="AN2232" s="69">
        <v>-484</v>
      </c>
      <c r="AO2232" s="69">
        <v>0</v>
      </c>
      <c r="AP2232" s="69">
        <v>0</v>
      </c>
      <c r="AQ2232" s="69">
        <v>23826</v>
      </c>
      <c r="AR2232" s="69">
        <v>379</v>
      </c>
      <c r="AS2232" s="69">
        <v>20022</v>
      </c>
      <c r="AT2232" s="69">
        <v>43130</v>
      </c>
      <c r="AU2232" s="69">
        <v>0</v>
      </c>
      <c r="AV2232" s="69">
        <v>379</v>
      </c>
      <c r="AW2232" s="69">
        <v>0.3920909090909091</v>
      </c>
      <c r="AX2232" s="69">
        <v>0</v>
      </c>
      <c r="AY2232" s="69">
        <v>0</v>
      </c>
      <c r="AZ2232" s="69">
        <v>0</v>
      </c>
      <c r="BA2232" s="69">
        <v>0</v>
      </c>
      <c r="BB2232" s="69">
        <v>0</v>
      </c>
      <c r="BC2232" s="69">
        <v>0</v>
      </c>
      <c r="BD2232" s="69">
        <v>0</v>
      </c>
      <c r="BE2232" s="69">
        <v>89.111570247933884</v>
      </c>
      <c r="BF2232" s="69">
        <v>-89.111570247933884</v>
      </c>
      <c r="BG2232" s="69">
        <v>0</v>
      </c>
      <c r="BH2232" s="69">
        <v>0</v>
      </c>
      <c r="BI2232" s="69">
        <v>0</v>
      </c>
      <c r="BJ2232" s="69">
        <v>0</v>
      </c>
      <c r="BK2232" s="69">
        <v>0</v>
      </c>
      <c r="BL2232" s="69">
        <v>113.79947229551451</v>
      </c>
      <c r="BM2232" s="69">
        <v>-113.79947229551451</v>
      </c>
      <c r="BN2232" s="69">
        <v>0</v>
      </c>
      <c r="BO2232" s="69">
        <v>2.1541304564978523</v>
      </c>
      <c r="BP2232" s="69">
        <v>-2.1541304564978523</v>
      </c>
      <c r="BQ2232" s="69">
        <v>2154.1304564978523</v>
      </c>
      <c r="BR2232" s="69">
        <v>-2154.1304564978523</v>
      </c>
      <c r="BS2232" s="69">
        <v>0</v>
      </c>
      <c r="BT2232" s="69">
        <v>0</v>
      </c>
      <c r="BU2232" s="69">
        <v>113.79947229551451</v>
      </c>
      <c r="BV2232" s="69">
        <v>0</v>
      </c>
    </row>
    <row r="2233" spans="1:74">
      <c r="A2233" s="113" t="s">
        <v>1043</v>
      </c>
      <c r="B2233" s="69" t="s">
        <v>194</v>
      </c>
      <c r="C2233" s="69" t="s">
        <v>256</v>
      </c>
      <c r="D2233" s="69" t="s">
        <v>260</v>
      </c>
      <c r="E2233" s="69" t="s">
        <v>738</v>
      </c>
      <c r="F2233" s="69">
        <v>0</v>
      </c>
      <c r="G2233" s="69">
        <v>0</v>
      </c>
      <c r="H2233" s="69">
        <v>8527</v>
      </c>
      <c r="I2233" s="69">
        <v>96</v>
      </c>
      <c r="J2233" s="69">
        <v>78</v>
      </c>
      <c r="K2233" s="69">
        <v>4497</v>
      </c>
      <c r="L2233" s="69">
        <v>3886</v>
      </c>
      <c r="M2233" s="69">
        <v>83</v>
      </c>
      <c r="N2233" s="69">
        <v>0</v>
      </c>
      <c r="O2233" s="69">
        <v>0</v>
      </c>
      <c r="P2233" s="69">
        <v>1896.15</v>
      </c>
      <c r="Q2233" s="69">
        <v>33.57</v>
      </c>
      <c r="R2233" s="69">
        <v>110000</v>
      </c>
      <c r="S2233" s="69">
        <v>0</v>
      </c>
      <c r="T2233" s="69">
        <v>0</v>
      </c>
      <c r="U2233" s="69">
        <v>0</v>
      </c>
      <c r="V2233" s="69">
        <v>0</v>
      </c>
      <c r="W2233" s="69">
        <v>0</v>
      </c>
      <c r="X2233" s="69">
        <v>0</v>
      </c>
      <c r="Y2233" s="69">
        <v>0</v>
      </c>
      <c r="Z2233" s="69">
        <v>0</v>
      </c>
      <c r="AA2233" s="69">
        <v>0</v>
      </c>
      <c r="AB2233" s="69">
        <v>0</v>
      </c>
      <c r="AC2233" s="69">
        <v>0</v>
      </c>
      <c r="AD2233" s="69">
        <v>0</v>
      </c>
      <c r="AE2233" s="69">
        <v>0</v>
      </c>
      <c r="AF2233" s="69">
        <v>51657</v>
      </c>
      <c r="AG2233" s="69">
        <v>58343</v>
      </c>
      <c r="AH2233" s="69">
        <v>0</v>
      </c>
      <c r="AI2233" s="69">
        <v>0</v>
      </c>
      <c r="AJ2233" s="69">
        <v>0</v>
      </c>
      <c r="AK2233" s="69">
        <v>0</v>
      </c>
      <c r="AL2233" s="69">
        <v>580</v>
      </c>
      <c r="AM2233" s="69">
        <v>419</v>
      </c>
      <c r="AN2233" s="69">
        <v>-580</v>
      </c>
      <c r="AO2233" s="69">
        <v>0</v>
      </c>
      <c r="AP2233" s="69">
        <v>0</v>
      </c>
      <c r="AQ2233" s="69">
        <v>28323</v>
      </c>
      <c r="AR2233" s="69">
        <v>462</v>
      </c>
      <c r="AS2233" s="69">
        <v>23908</v>
      </c>
      <c r="AT2233" s="69">
        <v>51657</v>
      </c>
      <c r="AU2233" s="69">
        <v>0</v>
      </c>
      <c r="AV2233" s="69">
        <v>462</v>
      </c>
      <c r="AW2233" s="69">
        <v>0.46960909090909092</v>
      </c>
      <c r="AX2233" s="69">
        <v>0</v>
      </c>
      <c r="AY2233" s="69">
        <v>0</v>
      </c>
      <c r="AZ2233" s="69">
        <v>0</v>
      </c>
      <c r="BA2233" s="69">
        <v>0</v>
      </c>
      <c r="BB2233" s="69">
        <v>0</v>
      </c>
      <c r="BC2233" s="69">
        <v>0</v>
      </c>
      <c r="BD2233" s="69">
        <v>0</v>
      </c>
      <c r="BE2233" s="69">
        <v>89.063793103448276</v>
      </c>
      <c r="BF2233" s="69">
        <v>-89.063793103448276</v>
      </c>
      <c r="BG2233" s="69">
        <v>0</v>
      </c>
      <c r="BH2233" s="69">
        <v>0</v>
      </c>
      <c r="BI2233" s="69">
        <v>0</v>
      </c>
      <c r="BJ2233" s="69">
        <v>0</v>
      </c>
      <c r="BK2233" s="69">
        <v>0</v>
      </c>
      <c r="BL2233" s="69">
        <v>111.81168831168831</v>
      </c>
      <c r="BM2233" s="69">
        <v>-111.81168831168831</v>
      </c>
      <c r="BN2233" s="69">
        <v>0</v>
      </c>
      <c r="BO2233" s="69">
        <v>2.1606575204952319</v>
      </c>
      <c r="BP2233" s="69">
        <v>-2.1606575204952319</v>
      </c>
      <c r="BQ2233" s="69">
        <v>2160.6575204952319</v>
      </c>
      <c r="BR2233" s="69">
        <v>-2160.6575204952319</v>
      </c>
      <c r="BS2233" s="69">
        <v>0</v>
      </c>
      <c r="BT2233" s="69">
        <v>0</v>
      </c>
      <c r="BU2233" s="69">
        <v>111.81168831168831</v>
      </c>
      <c r="BV2233" s="69">
        <v>0</v>
      </c>
    </row>
    <row r="2234" spans="1:74">
      <c r="A2234" s="113" t="s">
        <v>1044</v>
      </c>
      <c r="B2234" s="69" t="s">
        <v>194</v>
      </c>
      <c r="C2234" s="69" t="s">
        <v>256</v>
      </c>
      <c r="D2234" s="69" t="s">
        <v>260</v>
      </c>
      <c r="E2234" s="69" t="s">
        <v>738</v>
      </c>
      <c r="F2234" s="69">
        <v>0</v>
      </c>
      <c r="G2234" s="69">
        <v>0</v>
      </c>
      <c r="H2234" s="69">
        <v>8577</v>
      </c>
      <c r="I2234" s="69">
        <v>99</v>
      </c>
      <c r="J2234" s="69">
        <v>79</v>
      </c>
      <c r="K2234" s="69">
        <v>4953</v>
      </c>
      <c r="L2234" s="69">
        <v>4041</v>
      </c>
      <c r="M2234" s="69">
        <v>83</v>
      </c>
      <c r="N2234" s="69">
        <v>0</v>
      </c>
      <c r="O2234" s="69">
        <v>0</v>
      </c>
      <c r="P2234" s="69">
        <v>1731.68</v>
      </c>
      <c r="Q2234" s="69">
        <v>32.24</v>
      </c>
      <c r="R2234" s="69">
        <v>110000</v>
      </c>
      <c r="S2234" s="69">
        <v>0</v>
      </c>
      <c r="T2234" s="69">
        <v>0</v>
      </c>
      <c r="U2234" s="69">
        <v>0</v>
      </c>
      <c r="V2234" s="69">
        <v>0</v>
      </c>
      <c r="W2234" s="69">
        <v>0</v>
      </c>
      <c r="X2234" s="69">
        <v>0</v>
      </c>
      <c r="Y2234" s="69">
        <v>0</v>
      </c>
      <c r="Z2234" s="69">
        <v>0</v>
      </c>
      <c r="AA2234" s="69">
        <v>0</v>
      </c>
      <c r="AB2234" s="69">
        <v>0</v>
      </c>
      <c r="AC2234" s="69">
        <v>0</v>
      </c>
      <c r="AD2234" s="69">
        <v>0</v>
      </c>
      <c r="AE2234" s="69">
        <v>0</v>
      </c>
      <c r="AF2234" s="69">
        <v>60234</v>
      </c>
      <c r="AG2234" s="69">
        <v>49766</v>
      </c>
      <c r="AH2234" s="69">
        <v>0</v>
      </c>
      <c r="AI2234" s="69">
        <v>0</v>
      </c>
      <c r="AJ2234" s="69">
        <v>0</v>
      </c>
      <c r="AK2234" s="69">
        <v>0</v>
      </c>
      <c r="AL2234" s="69">
        <v>679</v>
      </c>
      <c r="AM2234" s="69">
        <v>498</v>
      </c>
      <c r="AN2234" s="69">
        <v>-679</v>
      </c>
      <c r="AO2234" s="69">
        <v>0</v>
      </c>
      <c r="AP2234" s="69">
        <v>0</v>
      </c>
      <c r="AQ2234" s="69">
        <v>33276</v>
      </c>
      <c r="AR2234" s="69">
        <v>545</v>
      </c>
      <c r="AS2234" s="69">
        <v>27949</v>
      </c>
      <c r="AT2234" s="69">
        <v>60234</v>
      </c>
      <c r="AU2234" s="69">
        <v>0</v>
      </c>
      <c r="AV2234" s="69">
        <v>545</v>
      </c>
      <c r="AW2234" s="69">
        <v>0.54758181818181817</v>
      </c>
      <c r="AX2234" s="69">
        <v>0</v>
      </c>
      <c r="AY2234" s="69">
        <v>0</v>
      </c>
      <c r="AZ2234" s="69">
        <v>0</v>
      </c>
      <c r="BA2234" s="69">
        <v>0</v>
      </c>
      <c r="BB2234" s="69">
        <v>0</v>
      </c>
      <c r="BC2234" s="69">
        <v>0</v>
      </c>
      <c r="BD2234" s="69">
        <v>0</v>
      </c>
      <c r="BE2234" s="69">
        <v>88.709867452135498</v>
      </c>
      <c r="BF2234" s="69">
        <v>-88.709867452135498</v>
      </c>
      <c r="BG2234" s="69">
        <v>0</v>
      </c>
      <c r="BH2234" s="69">
        <v>0</v>
      </c>
      <c r="BI2234" s="69">
        <v>0</v>
      </c>
      <c r="BJ2234" s="69">
        <v>0</v>
      </c>
      <c r="BK2234" s="69">
        <v>0</v>
      </c>
      <c r="BL2234" s="69">
        <v>110.5211009174312</v>
      </c>
      <c r="BM2234" s="69">
        <v>-110.5211009174312</v>
      </c>
      <c r="BN2234" s="69">
        <v>0</v>
      </c>
      <c r="BO2234" s="69">
        <v>2.1551397187734804</v>
      </c>
      <c r="BP2234" s="69">
        <v>-2.1551397187734804</v>
      </c>
      <c r="BQ2234" s="69">
        <v>2155.1397187734806</v>
      </c>
      <c r="BR2234" s="69">
        <v>-2155.1397187734806</v>
      </c>
      <c r="BS2234" s="69">
        <v>0</v>
      </c>
      <c r="BT2234" s="69">
        <v>0</v>
      </c>
      <c r="BU2234" s="69">
        <v>110.5211009174312</v>
      </c>
      <c r="BV2234" s="69">
        <v>0</v>
      </c>
    </row>
    <row r="2235" spans="1:74">
      <c r="A2235" s="113" t="s">
        <v>1045</v>
      </c>
      <c r="B2235" s="69" t="s">
        <v>194</v>
      </c>
      <c r="C2235" s="69" t="s">
        <v>256</v>
      </c>
      <c r="D2235" s="69" t="s">
        <v>260</v>
      </c>
      <c r="E2235" s="69" t="s">
        <v>738</v>
      </c>
      <c r="F2235" s="69">
        <v>0</v>
      </c>
      <c r="G2235" s="69">
        <v>0</v>
      </c>
      <c r="H2235" s="69">
        <v>8333</v>
      </c>
      <c r="I2235" s="69">
        <v>79</v>
      </c>
      <c r="J2235" s="69">
        <v>62</v>
      </c>
      <c r="K2235" s="69">
        <v>4663</v>
      </c>
      <c r="L2235" s="69">
        <v>3805</v>
      </c>
      <c r="M2235" s="69">
        <v>65</v>
      </c>
      <c r="N2235" s="69">
        <v>0</v>
      </c>
      <c r="O2235" s="69">
        <v>0</v>
      </c>
      <c r="P2235" s="69">
        <v>1787.05</v>
      </c>
      <c r="Q2235" s="69">
        <v>42.52</v>
      </c>
      <c r="R2235" s="69">
        <v>110000</v>
      </c>
      <c r="S2235" s="69">
        <v>0</v>
      </c>
      <c r="T2235" s="69">
        <v>0</v>
      </c>
      <c r="U2235" s="69">
        <v>0</v>
      </c>
      <c r="V2235" s="69">
        <v>0</v>
      </c>
      <c r="W2235" s="69">
        <v>0</v>
      </c>
      <c r="X2235" s="69">
        <v>0</v>
      </c>
      <c r="Y2235" s="69">
        <v>0</v>
      </c>
      <c r="Z2235" s="69">
        <v>0</v>
      </c>
      <c r="AA2235" s="69">
        <v>0</v>
      </c>
      <c r="AB2235" s="69">
        <v>0</v>
      </c>
      <c r="AC2235" s="69">
        <v>0</v>
      </c>
      <c r="AD2235" s="69">
        <v>0</v>
      </c>
      <c r="AE2235" s="69">
        <v>0</v>
      </c>
      <c r="AF2235" s="69">
        <v>68567</v>
      </c>
      <c r="AG2235" s="69">
        <v>41433</v>
      </c>
      <c r="AH2235" s="69">
        <v>0</v>
      </c>
      <c r="AI2235" s="69">
        <v>0</v>
      </c>
      <c r="AJ2235" s="69">
        <v>0</v>
      </c>
      <c r="AK2235" s="69">
        <v>0</v>
      </c>
      <c r="AL2235" s="69">
        <v>758</v>
      </c>
      <c r="AM2235" s="69">
        <v>560</v>
      </c>
      <c r="AN2235" s="69">
        <v>-758</v>
      </c>
      <c r="AO2235" s="69">
        <v>0</v>
      </c>
      <c r="AP2235" s="69">
        <v>0</v>
      </c>
      <c r="AQ2235" s="69">
        <v>37939</v>
      </c>
      <c r="AR2235" s="69">
        <v>610</v>
      </c>
      <c r="AS2235" s="69">
        <v>31754</v>
      </c>
      <c r="AT2235" s="69">
        <v>68567</v>
      </c>
      <c r="AU2235" s="69">
        <v>0</v>
      </c>
      <c r="AV2235" s="69">
        <v>610</v>
      </c>
      <c r="AW2235" s="69">
        <v>0.62333636363636369</v>
      </c>
      <c r="AX2235" s="69">
        <v>0</v>
      </c>
      <c r="AY2235" s="69">
        <v>0</v>
      </c>
      <c r="AZ2235" s="69">
        <v>0</v>
      </c>
      <c r="BA2235" s="69">
        <v>0</v>
      </c>
      <c r="BB2235" s="69">
        <v>0</v>
      </c>
      <c r="BC2235" s="69">
        <v>0</v>
      </c>
      <c r="BD2235" s="69">
        <v>0</v>
      </c>
      <c r="BE2235" s="69">
        <v>90.457783641160944</v>
      </c>
      <c r="BF2235" s="69">
        <v>-90.457783641160944</v>
      </c>
      <c r="BG2235" s="69">
        <v>0</v>
      </c>
      <c r="BH2235" s="69">
        <v>0</v>
      </c>
      <c r="BI2235" s="69">
        <v>0</v>
      </c>
      <c r="BJ2235" s="69">
        <v>0</v>
      </c>
      <c r="BK2235" s="69">
        <v>0</v>
      </c>
      <c r="BL2235" s="69">
        <v>112.40491803278688</v>
      </c>
      <c r="BM2235" s="69">
        <v>-112.40491803278688</v>
      </c>
      <c r="BN2235" s="69">
        <v>0</v>
      </c>
      <c r="BO2235" s="69">
        <v>2.1593185110537254</v>
      </c>
      <c r="BP2235" s="69">
        <v>-2.1593185110537254</v>
      </c>
      <c r="BQ2235" s="69">
        <v>2159.3185110537256</v>
      </c>
      <c r="BR2235" s="69">
        <v>-2159.3185110537256</v>
      </c>
      <c r="BS2235" s="69">
        <v>0</v>
      </c>
      <c r="BT2235" s="69">
        <v>0</v>
      </c>
      <c r="BU2235" s="69">
        <v>112.40491803278688</v>
      </c>
      <c r="BV2235" s="69">
        <v>0</v>
      </c>
    </row>
    <row r="2236" spans="1:74">
      <c r="A2236" s="113" t="s">
        <v>1046</v>
      </c>
      <c r="B2236" s="69" t="s">
        <v>194</v>
      </c>
      <c r="C2236" s="69" t="s">
        <v>256</v>
      </c>
      <c r="D2236" s="69" t="s">
        <v>260</v>
      </c>
      <c r="E2236" s="69" t="s">
        <v>738</v>
      </c>
      <c r="F2236" s="69">
        <v>0</v>
      </c>
      <c r="G2236" s="69">
        <v>0</v>
      </c>
      <c r="H2236" s="69">
        <v>8411</v>
      </c>
      <c r="I2236" s="69">
        <v>81</v>
      </c>
      <c r="J2236" s="69">
        <v>61</v>
      </c>
      <c r="K2236" s="69">
        <v>4299</v>
      </c>
      <c r="L2236" s="69">
        <v>3603</v>
      </c>
      <c r="M2236" s="69">
        <v>64</v>
      </c>
      <c r="N2236" s="69">
        <v>0</v>
      </c>
      <c r="O2236" s="69">
        <v>0</v>
      </c>
      <c r="P2236" s="69">
        <v>1956.5</v>
      </c>
      <c r="Q2236" s="69">
        <v>42.7</v>
      </c>
      <c r="R2236" s="69">
        <v>110000</v>
      </c>
      <c r="S2236" s="69">
        <v>0</v>
      </c>
      <c r="T2236" s="69">
        <v>0</v>
      </c>
      <c r="U2236" s="69">
        <v>0</v>
      </c>
      <c r="V2236" s="69">
        <v>0</v>
      </c>
      <c r="W2236" s="69">
        <v>0</v>
      </c>
      <c r="X2236" s="69">
        <v>0</v>
      </c>
      <c r="Y2236" s="69">
        <v>0</v>
      </c>
      <c r="Z2236" s="69">
        <v>0</v>
      </c>
      <c r="AA2236" s="69">
        <v>0</v>
      </c>
      <c r="AB2236" s="69">
        <v>0</v>
      </c>
      <c r="AC2236" s="69">
        <v>0</v>
      </c>
      <c r="AD2236" s="69">
        <v>0</v>
      </c>
      <c r="AE2236" s="69">
        <v>0</v>
      </c>
      <c r="AF2236" s="69">
        <v>76978</v>
      </c>
      <c r="AG2236" s="69">
        <v>33022</v>
      </c>
      <c r="AH2236" s="69">
        <v>0</v>
      </c>
      <c r="AI2236" s="69">
        <v>0</v>
      </c>
      <c r="AJ2236" s="69">
        <v>0</v>
      </c>
      <c r="AK2236" s="69">
        <v>0</v>
      </c>
      <c r="AL2236" s="69">
        <v>839</v>
      </c>
      <c r="AM2236" s="69">
        <v>621</v>
      </c>
      <c r="AN2236" s="69">
        <v>-839</v>
      </c>
      <c r="AO2236" s="69">
        <v>0</v>
      </c>
      <c r="AP2236" s="69">
        <v>0</v>
      </c>
      <c r="AQ2236" s="69">
        <v>42238</v>
      </c>
      <c r="AR2236" s="69">
        <v>674</v>
      </c>
      <c r="AS2236" s="69">
        <v>35357</v>
      </c>
      <c r="AT2236" s="69">
        <v>76978</v>
      </c>
      <c r="AU2236" s="69">
        <v>0</v>
      </c>
      <c r="AV2236" s="69">
        <v>674</v>
      </c>
      <c r="AW2236" s="69">
        <v>0.69979999999999998</v>
      </c>
      <c r="AX2236" s="69">
        <v>0</v>
      </c>
      <c r="AY2236" s="69">
        <v>0</v>
      </c>
      <c r="AZ2236" s="69">
        <v>0</v>
      </c>
      <c r="BA2236" s="69">
        <v>0</v>
      </c>
      <c r="BB2236" s="69">
        <v>0</v>
      </c>
      <c r="BC2236" s="69">
        <v>0</v>
      </c>
      <c r="BD2236" s="69">
        <v>0</v>
      </c>
      <c r="BE2236" s="69">
        <v>91.749702026221698</v>
      </c>
      <c r="BF2236" s="69">
        <v>-91.749702026221698</v>
      </c>
      <c r="BG2236" s="69">
        <v>0</v>
      </c>
      <c r="BH2236" s="69">
        <v>0</v>
      </c>
      <c r="BI2236" s="69">
        <v>0</v>
      </c>
      <c r="BJ2236" s="69">
        <v>0</v>
      </c>
      <c r="BK2236" s="69">
        <v>0</v>
      </c>
      <c r="BL2236" s="69">
        <v>114.2106824925816</v>
      </c>
      <c r="BM2236" s="69">
        <v>-114.2106824925816</v>
      </c>
      <c r="BN2236" s="69">
        <v>0</v>
      </c>
      <c r="BO2236" s="69">
        <v>2.1771643521792008</v>
      </c>
      <c r="BP2236" s="69">
        <v>-2.1771643521792008</v>
      </c>
      <c r="BQ2236" s="69">
        <v>2177.1643521792007</v>
      </c>
      <c r="BR2236" s="69">
        <v>-2177.1643521792007</v>
      </c>
      <c r="BS2236" s="69">
        <v>0</v>
      </c>
      <c r="BT2236" s="69">
        <v>0</v>
      </c>
      <c r="BU2236" s="69">
        <v>114.2106824925816</v>
      </c>
      <c r="BV2236" s="69">
        <v>0</v>
      </c>
    </row>
    <row r="2237" spans="1:74">
      <c r="A2237" s="113" t="s">
        <v>1047</v>
      </c>
      <c r="B2237" s="69" t="s">
        <v>194</v>
      </c>
      <c r="C2237" s="69" t="s">
        <v>256</v>
      </c>
      <c r="D2237" s="69" t="s">
        <v>260</v>
      </c>
      <c r="E2237" s="69" t="s">
        <v>738</v>
      </c>
      <c r="F2237" s="69">
        <v>0</v>
      </c>
      <c r="G2237" s="69">
        <v>0</v>
      </c>
      <c r="H2237" s="69">
        <v>8212</v>
      </c>
      <c r="I2237" s="69">
        <v>76</v>
      </c>
      <c r="J2237" s="69">
        <v>68</v>
      </c>
      <c r="K2237" s="69">
        <v>4266</v>
      </c>
      <c r="L2237" s="69">
        <v>3434</v>
      </c>
      <c r="M2237" s="69">
        <v>70</v>
      </c>
      <c r="N2237" s="69">
        <v>0</v>
      </c>
      <c r="O2237" s="69">
        <v>0</v>
      </c>
      <c r="P2237" s="69">
        <v>1924.99</v>
      </c>
      <c r="Q2237" s="69">
        <v>37.33</v>
      </c>
      <c r="R2237" s="69">
        <v>110000</v>
      </c>
      <c r="S2237" s="69">
        <v>0</v>
      </c>
      <c r="T2237" s="69">
        <v>0</v>
      </c>
      <c r="U2237" s="69">
        <v>0</v>
      </c>
      <c r="V2237" s="69">
        <v>0</v>
      </c>
      <c r="W2237" s="69">
        <v>0</v>
      </c>
      <c r="X2237" s="69">
        <v>0</v>
      </c>
      <c r="Y2237" s="69">
        <v>0</v>
      </c>
      <c r="Z2237" s="69">
        <v>0</v>
      </c>
      <c r="AA2237" s="69">
        <v>0</v>
      </c>
      <c r="AB2237" s="69">
        <v>0</v>
      </c>
      <c r="AC2237" s="69">
        <v>0</v>
      </c>
      <c r="AD2237" s="69">
        <v>0</v>
      </c>
      <c r="AE2237" s="69">
        <v>0</v>
      </c>
      <c r="AF2237" s="69">
        <v>85190</v>
      </c>
      <c r="AG2237" s="69">
        <v>24810</v>
      </c>
      <c r="AH2237" s="69">
        <v>0</v>
      </c>
      <c r="AI2237" s="69">
        <v>0</v>
      </c>
      <c r="AJ2237" s="69">
        <v>0</v>
      </c>
      <c r="AK2237" s="69">
        <v>0</v>
      </c>
      <c r="AL2237" s="69">
        <v>915</v>
      </c>
      <c r="AM2237" s="69">
        <v>689</v>
      </c>
      <c r="AN2237" s="69">
        <v>-915</v>
      </c>
      <c r="AO2237" s="69">
        <v>0</v>
      </c>
      <c r="AP2237" s="69">
        <v>0</v>
      </c>
      <c r="AQ2237" s="69">
        <v>46504</v>
      </c>
      <c r="AR2237" s="69">
        <v>744</v>
      </c>
      <c r="AS2237" s="69">
        <v>38791</v>
      </c>
      <c r="AT2237" s="69">
        <v>85190</v>
      </c>
      <c r="AU2237" s="69">
        <v>0</v>
      </c>
      <c r="AV2237" s="69">
        <v>744</v>
      </c>
      <c r="AW2237" s="69">
        <v>0.77445454545454551</v>
      </c>
      <c r="AX2237" s="69">
        <v>0</v>
      </c>
      <c r="AY2237" s="69">
        <v>0</v>
      </c>
      <c r="AZ2237" s="69">
        <v>0</v>
      </c>
      <c r="BA2237" s="69">
        <v>0</v>
      </c>
      <c r="BB2237" s="69">
        <v>0</v>
      </c>
      <c r="BC2237" s="69">
        <v>0</v>
      </c>
      <c r="BD2237" s="69">
        <v>0</v>
      </c>
      <c r="BE2237" s="69">
        <v>93.103825136612016</v>
      </c>
      <c r="BF2237" s="69">
        <v>-93.103825136612016</v>
      </c>
      <c r="BG2237" s="69">
        <v>0</v>
      </c>
      <c r="BH2237" s="69">
        <v>0</v>
      </c>
      <c r="BI2237" s="69">
        <v>0</v>
      </c>
      <c r="BJ2237" s="69">
        <v>0</v>
      </c>
      <c r="BK2237" s="69">
        <v>0</v>
      </c>
      <c r="BL2237" s="69">
        <v>114.50268817204301</v>
      </c>
      <c r="BM2237" s="69">
        <v>-114.50268817204301</v>
      </c>
      <c r="BN2237" s="69">
        <v>0</v>
      </c>
      <c r="BO2237" s="69">
        <v>2.1961279678275889</v>
      </c>
      <c r="BP2237" s="69">
        <v>-2.1961279678275889</v>
      </c>
      <c r="BQ2237" s="69">
        <v>2196.1279678275887</v>
      </c>
      <c r="BR2237" s="69">
        <v>-2196.1279678275887</v>
      </c>
      <c r="BS2237" s="69">
        <v>0</v>
      </c>
      <c r="BT2237" s="69">
        <v>0</v>
      </c>
      <c r="BU2237" s="69">
        <v>114.50268817204301</v>
      </c>
      <c r="BV2237" s="69">
        <v>0</v>
      </c>
    </row>
    <row r="2238" spans="1:74">
      <c r="A2238" s="113" t="s">
        <v>1048</v>
      </c>
      <c r="B2238" s="69" t="s">
        <v>194</v>
      </c>
      <c r="C2238" s="69" t="s">
        <v>256</v>
      </c>
      <c r="D2238" s="69" t="s">
        <v>260</v>
      </c>
      <c r="E2238" s="69" t="s">
        <v>738</v>
      </c>
      <c r="F2238" s="69">
        <v>0</v>
      </c>
      <c r="G2238" s="69">
        <v>0</v>
      </c>
      <c r="H2238" s="69">
        <v>8223</v>
      </c>
      <c r="I2238" s="69">
        <v>73</v>
      </c>
      <c r="J2238" s="69">
        <v>56</v>
      </c>
      <c r="K2238" s="69">
        <v>3899</v>
      </c>
      <c r="L2238" s="69">
        <v>3305</v>
      </c>
      <c r="M2238" s="69">
        <v>58</v>
      </c>
      <c r="N2238" s="69">
        <v>0</v>
      </c>
      <c r="O2238" s="69">
        <v>0</v>
      </c>
      <c r="P2238" s="69">
        <v>2109</v>
      </c>
      <c r="Q2238" s="69">
        <v>44.45</v>
      </c>
      <c r="R2238" s="69">
        <v>110000</v>
      </c>
      <c r="S2238" s="69">
        <v>0</v>
      </c>
      <c r="T2238" s="69">
        <v>0</v>
      </c>
      <c r="U2238" s="69">
        <v>0</v>
      </c>
      <c r="V2238" s="69">
        <v>0</v>
      </c>
      <c r="W2238" s="69">
        <v>0</v>
      </c>
      <c r="X2238" s="69">
        <v>0</v>
      </c>
      <c r="Y2238" s="69">
        <v>0</v>
      </c>
      <c r="Z2238" s="69">
        <v>0</v>
      </c>
      <c r="AA2238" s="69">
        <v>0</v>
      </c>
      <c r="AB2238" s="69">
        <v>0</v>
      </c>
      <c r="AC2238" s="69">
        <v>0</v>
      </c>
      <c r="AD2238" s="69">
        <v>0</v>
      </c>
      <c r="AE2238" s="69">
        <v>0</v>
      </c>
      <c r="AF2238" s="69">
        <v>93413</v>
      </c>
      <c r="AG2238" s="69">
        <v>16587</v>
      </c>
      <c r="AH2238" s="69">
        <v>0</v>
      </c>
      <c r="AI2238" s="69">
        <v>0</v>
      </c>
      <c r="AJ2238" s="69">
        <v>0</v>
      </c>
      <c r="AK2238" s="69">
        <v>0</v>
      </c>
      <c r="AL2238" s="69">
        <v>988</v>
      </c>
      <c r="AM2238" s="69">
        <v>745</v>
      </c>
      <c r="AN2238" s="69">
        <v>-988</v>
      </c>
      <c r="AO2238" s="69">
        <v>0</v>
      </c>
      <c r="AP2238" s="69">
        <v>0</v>
      </c>
      <c r="AQ2238" s="69">
        <v>50403</v>
      </c>
      <c r="AR2238" s="69">
        <v>802</v>
      </c>
      <c r="AS2238" s="69">
        <v>42096</v>
      </c>
      <c r="AT2238" s="69">
        <v>93413</v>
      </c>
      <c r="AU2238" s="69">
        <v>0</v>
      </c>
      <c r="AV2238" s="69">
        <v>802</v>
      </c>
      <c r="AW2238" s="69">
        <v>0.84920909090909091</v>
      </c>
      <c r="AX2238" s="69">
        <v>0</v>
      </c>
      <c r="AY2238" s="69">
        <v>0</v>
      </c>
      <c r="AZ2238" s="69">
        <v>0</v>
      </c>
      <c r="BA2238" s="69">
        <v>0</v>
      </c>
      <c r="BB2238" s="69">
        <v>0</v>
      </c>
      <c r="BC2238" s="69">
        <v>0</v>
      </c>
      <c r="BD2238" s="69">
        <v>0</v>
      </c>
      <c r="BE2238" s="69">
        <v>94.547570850202433</v>
      </c>
      <c r="BF2238" s="69">
        <v>-94.547570850202433</v>
      </c>
      <c r="BG2238" s="69">
        <v>0</v>
      </c>
      <c r="BH2238" s="69">
        <v>0</v>
      </c>
      <c r="BI2238" s="69">
        <v>0</v>
      </c>
      <c r="BJ2238" s="69">
        <v>0</v>
      </c>
      <c r="BK2238" s="69">
        <v>0</v>
      </c>
      <c r="BL2238" s="69">
        <v>116.47506234413964</v>
      </c>
      <c r="BM2238" s="69">
        <v>-116.47506234413964</v>
      </c>
      <c r="BN2238" s="69">
        <v>0</v>
      </c>
      <c r="BO2238" s="69">
        <v>2.219046940326872</v>
      </c>
      <c r="BP2238" s="69">
        <v>-2.219046940326872</v>
      </c>
      <c r="BQ2238" s="69">
        <v>2219.0469403268721</v>
      </c>
      <c r="BR2238" s="69">
        <v>-2219.0469403268721</v>
      </c>
      <c r="BS2238" s="69">
        <v>0</v>
      </c>
      <c r="BT2238" s="69">
        <v>0</v>
      </c>
      <c r="BU2238" s="69">
        <v>116.47506234413964</v>
      </c>
      <c r="BV2238" s="69">
        <v>0</v>
      </c>
    </row>
    <row r="2239" spans="1:74">
      <c r="A2239" s="113" t="s">
        <v>1049</v>
      </c>
      <c r="B2239" s="69" t="s">
        <v>194</v>
      </c>
      <c r="C2239" s="69" t="s">
        <v>256</v>
      </c>
      <c r="D2239" s="69" t="s">
        <v>260</v>
      </c>
      <c r="E2239" s="69" t="s">
        <v>738</v>
      </c>
      <c r="F2239" s="69">
        <v>0</v>
      </c>
      <c r="G2239" s="69">
        <v>0</v>
      </c>
      <c r="H2239" s="69">
        <v>8563</v>
      </c>
      <c r="I2239" s="69">
        <v>119</v>
      </c>
      <c r="J2239" s="69">
        <v>88</v>
      </c>
      <c r="K2239" s="69">
        <v>4873</v>
      </c>
      <c r="L2239" s="69">
        <v>4080</v>
      </c>
      <c r="M2239" s="69">
        <v>91</v>
      </c>
      <c r="N2239" s="69">
        <v>0</v>
      </c>
      <c r="O2239" s="69">
        <v>0</v>
      </c>
      <c r="P2239" s="69">
        <v>1757.23</v>
      </c>
      <c r="Q2239" s="69">
        <v>31.37</v>
      </c>
      <c r="R2239" s="69">
        <v>110000</v>
      </c>
      <c r="S2239" s="69">
        <v>0</v>
      </c>
      <c r="T2239" s="69">
        <v>0</v>
      </c>
      <c r="U2239" s="69">
        <v>0</v>
      </c>
      <c r="V2239" s="69">
        <v>0</v>
      </c>
      <c r="W2239" s="69">
        <v>0</v>
      </c>
      <c r="X2239" s="69">
        <v>0</v>
      </c>
      <c r="Y2239" s="69">
        <v>0</v>
      </c>
      <c r="Z2239" s="69">
        <v>0</v>
      </c>
      <c r="AA2239" s="69">
        <v>0</v>
      </c>
      <c r="AB2239" s="69">
        <v>0</v>
      </c>
      <c r="AC2239" s="69">
        <v>0</v>
      </c>
      <c r="AD2239" s="69">
        <v>0</v>
      </c>
      <c r="AE2239" s="69">
        <v>0</v>
      </c>
      <c r="AF2239" s="69">
        <v>101976</v>
      </c>
      <c r="AG2239" s="69">
        <v>8024</v>
      </c>
      <c r="AH2239" s="69">
        <v>0</v>
      </c>
      <c r="AI2239" s="69">
        <v>0</v>
      </c>
      <c r="AJ2239" s="69">
        <v>0</v>
      </c>
      <c r="AK2239" s="69">
        <v>0</v>
      </c>
      <c r="AL2239" s="69">
        <v>1107</v>
      </c>
      <c r="AM2239" s="69">
        <v>833</v>
      </c>
      <c r="AN2239" s="69">
        <v>-1107</v>
      </c>
      <c r="AO2239" s="69">
        <v>0</v>
      </c>
      <c r="AP2239" s="69">
        <v>0</v>
      </c>
      <c r="AQ2239" s="69">
        <v>55276</v>
      </c>
      <c r="AR2239" s="69">
        <v>893</v>
      </c>
      <c r="AS2239" s="69">
        <v>46176</v>
      </c>
      <c r="AT2239" s="69">
        <v>101976</v>
      </c>
      <c r="AU2239" s="69">
        <v>0</v>
      </c>
      <c r="AV2239" s="69">
        <v>893</v>
      </c>
      <c r="AW2239" s="69">
        <v>0.92705454545454546</v>
      </c>
      <c r="AX2239" s="69">
        <v>0</v>
      </c>
      <c r="AY2239" s="69">
        <v>0</v>
      </c>
      <c r="AZ2239" s="69">
        <v>0</v>
      </c>
      <c r="BA2239" s="69">
        <v>0</v>
      </c>
      <c r="BB2239" s="69">
        <v>0</v>
      </c>
      <c r="BC2239" s="69">
        <v>0</v>
      </c>
      <c r="BD2239" s="69">
        <v>0</v>
      </c>
      <c r="BE2239" s="69">
        <v>92.11924119241192</v>
      </c>
      <c r="BF2239" s="69">
        <v>-92.11924119241192</v>
      </c>
      <c r="BG2239" s="69">
        <v>0</v>
      </c>
      <c r="BH2239" s="69">
        <v>0</v>
      </c>
      <c r="BI2239" s="69">
        <v>0</v>
      </c>
      <c r="BJ2239" s="69">
        <v>0</v>
      </c>
      <c r="BK2239" s="69">
        <v>0</v>
      </c>
      <c r="BL2239" s="69">
        <v>114.19484882418813</v>
      </c>
      <c r="BM2239" s="69">
        <v>-114.19484882418813</v>
      </c>
      <c r="BN2239" s="69">
        <v>0</v>
      </c>
      <c r="BO2239" s="69">
        <v>2.2084199584199586</v>
      </c>
      <c r="BP2239" s="69">
        <v>-2.2084199584199586</v>
      </c>
      <c r="BQ2239" s="69">
        <v>2208.4199584199587</v>
      </c>
      <c r="BR2239" s="69">
        <v>-2208.4199584199587</v>
      </c>
      <c r="BS2239" s="69">
        <v>0</v>
      </c>
      <c r="BT2239" s="69">
        <v>0</v>
      </c>
      <c r="BU2239" s="69">
        <v>114.19484882418813</v>
      </c>
      <c r="BV2239" s="69">
        <v>0</v>
      </c>
    </row>
    <row r="2240" spans="1:74">
      <c r="A2240" s="113" t="s">
        <v>1050</v>
      </c>
      <c r="B2240" s="69" t="s">
        <v>194</v>
      </c>
      <c r="C2240" s="69" t="s">
        <v>256</v>
      </c>
      <c r="D2240" s="69" t="s">
        <v>260</v>
      </c>
      <c r="E2240" s="69" t="s">
        <v>738</v>
      </c>
      <c r="F2240" s="69">
        <v>0</v>
      </c>
      <c r="G2240" s="69">
        <v>0</v>
      </c>
      <c r="H2240" s="69">
        <v>8024</v>
      </c>
      <c r="I2240" s="69">
        <v>93</v>
      </c>
      <c r="J2240" s="69">
        <v>79</v>
      </c>
      <c r="K2240" s="69">
        <v>5532</v>
      </c>
      <c r="L2240" s="69">
        <v>4057</v>
      </c>
      <c r="M2240" s="69">
        <v>81</v>
      </c>
      <c r="N2240" s="69">
        <v>0</v>
      </c>
      <c r="O2240" s="69">
        <v>0</v>
      </c>
      <c r="P2240" s="69">
        <v>1450.47</v>
      </c>
      <c r="Q2240" s="69">
        <v>31.72</v>
      </c>
      <c r="R2240" s="69">
        <v>110000</v>
      </c>
      <c r="S2240" s="69">
        <v>0</v>
      </c>
      <c r="T2240" s="69">
        <v>0</v>
      </c>
      <c r="U2240" s="69">
        <v>0</v>
      </c>
      <c r="V2240" s="69">
        <v>0</v>
      </c>
      <c r="W2240" s="69">
        <v>0</v>
      </c>
      <c r="X2240" s="69">
        <v>0</v>
      </c>
      <c r="Y2240" s="69">
        <v>0</v>
      </c>
      <c r="Z2240" s="69">
        <v>0</v>
      </c>
      <c r="AA2240" s="69">
        <v>0</v>
      </c>
      <c r="AB2240" s="69">
        <v>0</v>
      </c>
      <c r="AC2240" s="69">
        <v>0</v>
      </c>
      <c r="AD2240" s="69">
        <v>0</v>
      </c>
      <c r="AE2240" s="69">
        <v>0</v>
      </c>
      <c r="AF2240" s="69">
        <v>110000</v>
      </c>
      <c r="AG2240" s="69">
        <v>0</v>
      </c>
      <c r="AH2240" s="69">
        <v>0</v>
      </c>
      <c r="AI2240" s="69">
        <v>0</v>
      </c>
      <c r="AJ2240" s="69">
        <v>0</v>
      </c>
      <c r="AK2240" s="69">
        <v>0</v>
      </c>
      <c r="AL2240" s="69">
        <v>1200</v>
      </c>
      <c r="AM2240" s="69">
        <v>912</v>
      </c>
      <c r="AN2240" s="69">
        <v>-1200</v>
      </c>
      <c r="AO2240" s="69">
        <v>0</v>
      </c>
      <c r="AP2240" s="69">
        <v>0</v>
      </c>
      <c r="AQ2240" s="69">
        <v>60808</v>
      </c>
      <c r="AR2240" s="69">
        <v>974</v>
      </c>
      <c r="AS2240" s="69">
        <v>50233</v>
      </c>
      <c r="AT2240" s="69">
        <v>110000</v>
      </c>
      <c r="AU2240" s="69">
        <v>0</v>
      </c>
      <c r="AV2240" s="69">
        <v>974</v>
      </c>
      <c r="AW2240" s="69">
        <v>1</v>
      </c>
      <c r="AX2240" s="69">
        <v>0</v>
      </c>
      <c r="AY2240" s="69">
        <v>0</v>
      </c>
      <c r="AZ2240" s="69">
        <v>0</v>
      </c>
      <c r="BA2240" s="69">
        <v>0</v>
      </c>
      <c r="BB2240" s="69">
        <v>0</v>
      </c>
      <c r="BC2240" s="69">
        <v>0</v>
      </c>
      <c r="BD2240" s="69">
        <v>0</v>
      </c>
      <c r="BE2240" s="69">
        <v>91.666666666666671</v>
      </c>
      <c r="BF2240" s="69">
        <v>-91.666666666666671</v>
      </c>
      <c r="BG2240" s="69">
        <v>0</v>
      </c>
      <c r="BH2240" s="69">
        <v>0</v>
      </c>
      <c r="BI2240" s="69">
        <v>0</v>
      </c>
      <c r="BJ2240" s="69">
        <v>0</v>
      </c>
      <c r="BK2240" s="69">
        <v>0</v>
      </c>
      <c r="BL2240" s="69">
        <v>112.93634496919918</v>
      </c>
      <c r="BM2240" s="69">
        <v>-112.93634496919918</v>
      </c>
      <c r="BN2240" s="69">
        <v>0</v>
      </c>
      <c r="BO2240" s="69">
        <v>2.1897955527243047</v>
      </c>
      <c r="BP2240" s="69">
        <v>-2.1897955527243047</v>
      </c>
      <c r="BQ2240" s="69">
        <v>2189.7955527243048</v>
      </c>
      <c r="BR2240" s="69">
        <v>-2189.7955527243048</v>
      </c>
      <c r="BS2240" s="69">
        <v>0</v>
      </c>
      <c r="BT2240" s="69">
        <v>0</v>
      </c>
      <c r="BU2240" s="69">
        <v>112.93634496919918</v>
      </c>
      <c r="BV2240" s="69">
        <v>0</v>
      </c>
    </row>
    <row r="2241" spans="1:74">
      <c r="A2241" s="113" t="s">
        <v>1060</v>
      </c>
      <c r="B2241" s="69" t="s">
        <v>100</v>
      </c>
      <c r="C2241" s="69" t="s">
        <v>101</v>
      </c>
      <c r="D2241" s="69" t="s">
        <v>347</v>
      </c>
      <c r="E2241" s="69" t="s">
        <v>645</v>
      </c>
      <c r="F2241" s="69">
        <v>0</v>
      </c>
      <c r="G2241" s="69">
        <v>41</v>
      </c>
      <c r="H2241" s="69">
        <v>118643</v>
      </c>
      <c r="I2241" s="69">
        <v>821</v>
      </c>
      <c r="J2241" s="69">
        <v>407</v>
      </c>
      <c r="K2241" s="69">
        <v>61001</v>
      </c>
      <c r="L2241" s="69">
        <v>44722</v>
      </c>
      <c r="M2241" s="69">
        <v>479</v>
      </c>
      <c r="N2241" s="69">
        <v>0</v>
      </c>
      <c r="O2241" s="69">
        <v>1</v>
      </c>
      <c r="P2241" s="69">
        <v>1944.94</v>
      </c>
      <c r="Q2241" s="69">
        <v>74.709999999999994</v>
      </c>
      <c r="R2241" s="69">
        <v>2520000</v>
      </c>
      <c r="S2241" s="69">
        <v>3000</v>
      </c>
      <c r="T2241" s="69">
        <v>840</v>
      </c>
      <c r="U2241" s="69">
        <v>0</v>
      </c>
      <c r="V2241" s="69">
        <v>0</v>
      </c>
      <c r="W2241" s="69">
        <v>0</v>
      </c>
      <c r="X2241" s="69">
        <v>0</v>
      </c>
      <c r="Y2241" s="69">
        <v>0</v>
      </c>
      <c r="Z2241" s="69">
        <v>0</v>
      </c>
      <c r="AA2241" s="69">
        <v>0</v>
      </c>
      <c r="AB2241" s="69">
        <v>0</v>
      </c>
      <c r="AC2241" s="69">
        <v>0</v>
      </c>
      <c r="AD2241" s="69">
        <v>0</v>
      </c>
      <c r="AE2241" s="69">
        <v>0</v>
      </c>
      <c r="AF2241" s="69">
        <v>118643</v>
      </c>
      <c r="AG2241" s="69">
        <v>2401357</v>
      </c>
      <c r="AH2241" s="69">
        <v>41</v>
      </c>
      <c r="AI2241" s="69">
        <v>799</v>
      </c>
      <c r="AJ2241" s="69">
        <v>1</v>
      </c>
      <c r="AK2241" s="69">
        <v>-1</v>
      </c>
      <c r="AL2241" s="69">
        <v>821</v>
      </c>
      <c r="AM2241" s="69">
        <v>407</v>
      </c>
      <c r="AN2241" s="69">
        <v>-821</v>
      </c>
      <c r="AO2241" s="69">
        <v>0</v>
      </c>
      <c r="AP2241" s="69">
        <v>0</v>
      </c>
      <c r="AQ2241" s="69">
        <v>61001</v>
      </c>
      <c r="AR2241" s="69">
        <v>479</v>
      </c>
      <c r="AS2241" s="69">
        <v>44722</v>
      </c>
      <c r="AT2241" s="69">
        <v>118643</v>
      </c>
      <c r="AU2241" s="69">
        <v>41</v>
      </c>
      <c r="AV2241" s="69">
        <v>479</v>
      </c>
      <c r="AW2241" s="69">
        <v>4.7080555555555556E-2</v>
      </c>
      <c r="AX2241" s="69">
        <v>4.880952380952381E-2</v>
      </c>
      <c r="AY2241" s="69">
        <v>2893.731707317073</v>
      </c>
      <c r="AZ2241" s="69">
        <v>106.26829268292704</v>
      </c>
      <c r="BA2241" s="69">
        <v>118643</v>
      </c>
      <c r="BB2241" s="69">
        <v>0</v>
      </c>
      <c r="BC2241" s="69">
        <v>-118643</v>
      </c>
      <c r="BD2241" s="69">
        <v>0</v>
      </c>
      <c r="BE2241" s="69">
        <v>144.51035322777102</v>
      </c>
      <c r="BF2241" s="69">
        <v>-144.51035322777102</v>
      </c>
      <c r="BG2241" s="69">
        <v>0</v>
      </c>
      <c r="BH2241" s="69">
        <v>0</v>
      </c>
      <c r="BI2241" s="69">
        <v>0</v>
      </c>
      <c r="BJ2241" s="69">
        <v>0</v>
      </c>
      <c r="BK2241" s="69">
        <v>0</v>
      </c>
      <c r="BL2241" s="69">
        <v>247.68893528183716</v>
      </c>
      <c r="BM2241" s="69">
        <v>-247.68893528183716</v>
      </c>
      <c r="BN2241" s="69">
        <v>0</v>
      </c>
      <c r="BO2241" s="69">
        <v>2.6529001386342292</v>
      </c>
      <c r="BP2241" s="69">
        <v>-2.6529001386342292</v>
      </c>
      <c r="BQ2241" s="69">
        <v>2652.9001386342293</v>
      </c>
      <c r="BR2241" s="69">
        <v>-2652.9001386342293</v>
      </c>
      <c r="BS2241" s="69">
        <v>0.10073710073710074</v>
      </c>
      <c r="BT2241" s="69">
        <v>2893.731707317073</v>
      </c>
      <c r="BU2241" s="69">
        <v>247.68893528183716</v>
      </c>
      <c r="BV2241" s="69">
        <v>6.6720217701349161E-3</v>
      </c>
    </row>
    <row r="2242" spans="1:74">
      <c r="A2242" s="113" t="s">
        <v>1051</v>
      </c>
      <c r="B2242" s="69" t="s">
        <v>100</v>
      </c>
      <c r="C2242" s="69" t="s">
        <v>101</v>
      </c>
      <c r="D2242" s="69" t="s">
        <v>347</v>
      </c>
      <c r="E2242" s="69" t="s">
        <v>645</v>
      </c>
      <c r="F2242" s="69">
        <v>0</v>
      </c>
      <c r="G2242" s="69">
        <v>35</v>
      </c>
      <c r="H2242" s="69">
        <v>118282</v>
      </c>
      <c r="I2242" s="69">
        <v>609</v>
      </c>
      <c r="J2242" s="69">
        <v>330</v>
      </c>
      <c r="K2242" s="69">
        <v>44653</v>
      </c>
      <c r="L2242" s="69">
        <v>32043</v>
      </c>
      <c r="M2242" s="69">
        <v>372</v>
      </c>
      <c r="N2242" s="69">
        <v>0</v>
      </c>
      <c r="O2242" s="69">
        <v>2</v>
      </c>
      <c r="P2242" s="69">
        <v>2648.91</v>
      </c>
      <c r="Q2242" s="69">
        <v>94.47</v>
      </c>
      <c r="R2242" s="69">
        <v>2520000</v>
      </c>
      <c r="S2242" s="69">
        <v>3000</v>
      </c>
      <c r="T2242" s="69">
        <v>840</v>
      </c>
      <c r="U2242" s="69">
        <v>0</v>
      </c>
      <c r="V2242" s="69">
        <v>0</v>
      </c>
      <c r="W2242" s="69">
        <v>0</v>
      </c>
      <c r="X2242" s="69">
        <v>0</v>
      </c>
      <c r="Y2242" s="69">
        <v>0</v>
      </c>
      <c r="Z2242" s="69">
        <v>0</v>
      </c>
      <c r="AA2242" s="69">
        <v>0</v>
      </c>
      <c r="AB2242" s="69">
        <v>0</v>
      </c>
      <c r="AC2242" s="69">
        <v>0</v>
      </c>
      <c r="AD2242" s="69">
        <v>0</v>
      </c>
      <c r="AE2242" s="69">
        <v>0</v>
      </c>
      <c r="AF2242" s="69">
        <v>236925</v>
      </c>
      <c r="AG2242" s="69">
        <v>2283075</v>
      </c>
      <c r="AH2242" s="69">
        <v>76</v>
      </c>
      <c r="AI2242" s="69">
        <v>764</v>
      </c>
      <c r="AJ2242" s="69">
        <v>3</v>
      </c>
      <c r="AK2242" s="69">
        <v>-3</v>
      </c>
      <c r="AL2242" s="69">
        <v>1430</v>
      </c>
      <c r="AM2242" s="69">
        <v>737</v>
      </c>
      <c r="AN2242" s="69">
        <v>-1430</v>
      </c>
      <c r="AO2242" s="69">
        <v>0</v>
      </c>
      <c r="AP2242" s="69">
        <v>0</v>
      </c>
      <c r="AQ2242" s="69">
        <v>105654</v>
      </c>
      <c r="AR2242" s="69">
        <v>851</v>
      </c>
      <c r="AS2242" s="69">
        <v>76765</v>
      </c>
      <c r="AT2242" s="69">
        <v>236925</v>
      </c>
      <c r="AU2242" s="69">
        <v>76</v>
      </c>
      <c r="AV2242" s="69">
        <v>851</v>
      </c>
      <c r="AW2242" s="69">
        <v>9.4017857142857139E-2</v>
      </c>
      <c r="AX2242" s="69">
        <v>9.0476190476190474E-2</v>
      </c>
      <c r="AY2242" s="69">
        <v>3117.4342105263158</v>
      </c>
      <c r="AZ2242" s="69">
        <v>-117.43421052631584</v>
      </c>
      <c r="BA2242" s="69">
        <v>78975</v>
      </c>
      <c r="BB2242" s="69">
        <v>0</v>
      </c>
      <c r="BC2242" s="69">
        <v>-78975</v>
      </c>
      <c r="BD2242" s="69">
        <v>0</v>
      </c>
      <c r="BE2242" s="69">
        <v>165.68181818181819</v>
      </c>
      <c r="BF2242" s="69">
        <v>-165.68181818181819</v>
      </c>
      <c r="BG2242" s="69">
        <v>0</v>
      </c>
      <c r="BH2242" s="69">
        <v>0</v>
      </c>
      <c r="BI2242" s="69">
        <v>0</v>
      </c>
      <c r="BJ2242" s="69">
        <v>0</v>
      </c>
      <c r="BK2242" s="69">
        <v>0</v>
      </c>
      <c r="BL2242" s="69">
        <v>278.40775558166865</v>
      </c>
      <c r="BM2242" s="69">
        <v>-278.40775558166865</v>
      </c>
      <c r="BN2242" s="69">
        <v>0</v>
      </c>
      <c r="BO2242" s="69">
        <v>3.0863674851820493</v>
      </c>
      <c r="BP2242" s="69">
        <v>-3.0863674851820493</v>
      </c>
      <c r="BQ2242" s="69">
        <v>3086.3674851820492</v>
      </c>
      <c r="BR2242" s="69">
        <v>-3086.3674851820492</v>
      </c>
      <c r="BS2242" s="69">
        <v>0.10312075983717775</v>
      </c>
      <c r="BT2242" s="69">
        <v>3117.4342105263158</v>
      </c>
      <c r="BU2242" s="69">
        <v>278.40775558166865</v>
      </c>
      <c r="BV2242" s="69">
        <v>6.9755995986900635E-3</v>
      </c>
    </row>
    <row r="2243" spans="1:74">
      <c r="A2243" s="113" t="s">
        <v>1052</v>
      </c>
      <c r="B2243" s="69" t="s">
        <v>100</v>
      </c>
      <c r="C2243" s="69" t="s">
        <v>101</v>
      </c>
      <c r="D2243" s="69" t="s">
        <v>347</v>
      </c>
      <c r="E2243" s="69" t="s">
        <v>645</v>
      </c>
      <c r="F2243" s="69">
        <v>0</v>
      </c>
      <c r="G2243" s="69">
        <v>37</v>
      </c>
      <c r="H2243" s="69">
        <v>115797</v>
      </c>
      <c r="I2243" s="69">
        <v>548</v>
      </c>
      <c r="J2243" s="69">
        <v>278</v>
      </c>
      <c r="K2243" s="69">
        <v>32722</v>
      </c>
      <c r="L2243" s="69">
        <v>0</v>
      </c>
      <c r="M2243" s="69">
        <v>315</v>
      </c>
      <c r="N2243" s="69">
        <v>0</v>
      </c>
      <c r="O2243" s="69">
        <v>4</v>
      </c>
      <c r="P2243" s="69">
        <v>3538.81</v>
      </c>
      <c r="Q2243" s="69">
        <v>106.24</v>
      </c>
      <c r="R2243" s="69">
        <v>2520000</v>
      </c>
      <c r="S2243" s="69">
        <v>3000</v>
      </c>
      <c r="T2243" s="69">
        <v>840</v>
      </c>
      <c r="U2243" s="69">
        <v>0</v>
      </c>
      <c r="V2243" s="69">
        <v>0</v>
      </c>
      <c r="W2243" s="69">
        <v>0</v>
      </c>
      <c r="X2243" s="69">
        <v>0</v>
      </c>
      <c r="Y2243" s="69">
        <v>0</v>
      </c>
      <c r="Z2243" s="69">
        <v>0</v>
      </c>
      <c r="AA2243" s="69">
        <v>0</v>
      </c>
      <c r="AB2243" s="69">
        <v>0</v>
      </c>
      <c r="AC2243" s="69">
        <v>0</v>
      </c>
      <c r="AD2243" s="69">
        <v>0</v>
      </c>
      <c r="AE2243" s="69">
        <v>0</v>
      </c>
      <c r="AF2243" s="69">
        <v>352722</v>
      </c>
      <c r="AG2243" s="69">
        <v>2167278</v>
      </c>
      <c r="AH2243" s="69">
        <v>113</v>
      </c>
      <c r="AI2243" s="69">
        <v>727</v>
      </c>
      <c r="AJ2243" s="69">
        <v>7</v>
      </c>
      <c r="AK2243" s="69">
        <v>-7</v>
      </c>
      <c r="AL2243" s="69">
        <v>1978</v>
      </c>
      <c r="AM2243" s="69">
        <v>1015</v>
      </c>
      <c r="AN2243" s="69">
        <v>-1978</v>
      </c>
      <c r="AO2243" s="69">
        <v>0</v>
      </c>
      <c r="AP2243" s="69">
        <v>0</v>
      </c>
      <c r="AQ2243" s="69">
        <v>138376</v>
      </c>
      <c r="AR2243" s="69">
        <v>1166</v>
      </c>
      <c r="AS2243" s="69">
        <v>76765</v>
      </c>
      <c r="AT2243" s="69">
        <v>352722</v>
      </c>
      <c r="AU2243" s="69">
        <v>113</v>
      </c>
      <c r="AV2243" s="69">
        <v>1166</v>
      </c>
      <c r="AW2243" s="69">
        <v>0.13996904761904763</v>
      </c>
      <c r="AX2243" s="69">
        <v>0.13452380952380952</v>
      </c>
      <c r="AY2243" s="69">
        <v>3121.4336283185839</v>
      </c>
      <c r="AZ2243" s="69">
        <v>-121.43362831858394</v>
      </c>
      <c r="BA2243" s="69">
        <v>50388.857142857145</v>
      </c>
      <c r="BB2243" s="69">
        <v>0</v>
      </c>
      <c r="BC2243" s="69">
        <v>-50388.857142857145</v>
      </c>
      <c r="BD2243" s="69">
        <v>0</v>
      </c>
      <c r="BE2243" s="69">
        <v>178.32254802831142</v>
      </c>
      <c r="BF2243" s="69">
        <v>-178.32254802831142</v>
      </c>
      <c r="BG2243" s="69">
        <v>0</v>
      </c>
      <c r="BH2243" s="69">
        <v>0</v>
      </c>
      <c r="BI2243" s="69">
        <v>0</v>
      </c>
      <c r="BJ2243" s="69">
        <v>0</v>
      </c>
      <c r="BK2243" s="69">
        <v>0</v>
      </c>
      <c r="BL2243" s="69">
        <v>302.50600343053173</v>
      </c>
      <c r="BM2243" s="69">
        <v>-302.50600343053173</v>
      </c>
      <c r="BN2243" s="69">
        <v>0</v>
      </c>
      <c r="BO2243" s="69">
        <v>4.5948283723050869</v>
      </c>
      <c r="BP2243" s="69">
        <v>-4.5948283723050869</v>
      </c>
      <c r="BQ2243" s="69">
        <v>4594.8283723050872</v>
      </c>
      <c r="BR2243" s="69">
        <v>-4594.8283723050872</v>
      </c>
      <c r="BS2243" s="69">
        <v>0.11133004926108374</v>
      </c>
      <c r="BT2243" s="69">
        <v>3121.4336283185839</v>
      </c>
      <c r="BU2243" s="69">
        <v>302.50600343053173</v>
      </c>
      <c r="BV2243" s="69">
        <v>7.3350870093079725E-3</v>
      </c>
    </row>
    <row r="2244" spans="1:74">
      <c r="A2244" s="113" t="s">
        <v>1053</v>
      </c>
      <c r="B2244" s="69" t="s">
        <v>100</v>
      </c>
      <c r="C2244" s="69" t="s">
        <v>101</v>
      </c>
      <c r="D2244" s="69" t="s">
        <v>347</v>
      </c>
      <c r="E2244" s="69" t="s">
        <v>645</v>
      </c>
      <c r="F2244" s="69">
        <v>0</v>
      </c>
      <c r="G2244" s="69">
        <v>31</v>
      </c>
      <c r="H2244" s="69">
        <v>116277</v>
      </c>
      <c r="I2244" s="69">
        <v>442</v>
      </c>
      <c r="J2244" s="69">
        <v>251</v>
      </c>
      <c r="K2244" s="69">
        <v>28068</v>
      </c>
      <c r="L2244" s="69">
        <v>0</v>
      </c>
      <c r="M2244" s="69">
        <v>282</v>
      </c>
      <c r="N2244" s="69">
        <v>1</v>
      </c>
      <c r="O2244" s="69">
        <v>2</v>
      </c>
      <c r="P2244" s="69">
        <v>4142.6899999999996</v>
      </c>
      <c r="Q2244" s="69">
        <v>118.05</v>
      </c>
      <c r="R2244" s="69">
        <v>2520000</v>
      </c>
      <c r="S2244" s="69">
        <v>3000</v>
      </c>
      <c r="T2244" s="69">
        <v>840</v>
      </c>
      <c r="U2244" s="69">
        <v>0</v>
      </c>
      <c r="V2244" s="69">
        <v>0</v>
      </c>
      <c r="W2244" s="69">
        <v>0</v>
      </c>
      <c r="X2244" s="69">
        <v>0</v>
      </c>
      <c r="Y2244" s="69">
        <v>0</v>
      </c>
      <c r="Z2244" s="69">
        <v>0</v>
      </c>
      <c r="AA2244" s="69">
        <v>0</v>
      </c>
      <c r="AB2244" s="69">
        <v>0</v>
      </c>
      <c r="AC2244" s="69">
        <v>0</v>
      </c>
      <c r="AD2244" s="69">
        <v>0</v>
      </c>
      <c r="AE2244" s="69">
        <v>0</v>
      </c>
      <c r="AF2244" s="69">
        <v>468999</v>
      </c>
      <c r="AG2244" s="69">
        <v>2051001</v>
      </c>
      <c r="AH2244" s="69">
        <v>144</v>
      </c>
      <c r="AI2244" s="69">
        <v>696</v>
      </c>
      <c r="AJ2244" s="69">
        <v>9</v>
      </c>
      <c r="AK2244" s="69">
        <v>-9</v>
      </c>
      <c r="AL2244" s="69">
        <v>2420</v>
      </c>
      <c r="AM2244" s="69">
        <v>1266</v>
      </c>
      <c r="AN2244" s="69">
        <v>-2420</v>
      </c>
      <c r="AO2244" s="69">
        <v>1</v>
      </c>
      <c r="AP2244" s="69">
        <v>-1</v>
      </c>
      <c r="AQ2244" s="69">
        <v>166444</v>
      </c>
      <c r="AR2244" s="69">
        <v>1448</v>
      </c>
      <c r="AS2244" s="69">
        <v>76765</v>
      </c>
      <c r="AT2244" s="69">
        <v>468999</v>
      </c>
      <c r="AU2244" s="69">
        <v>144</v>
      </c>
      <c r="AV2244" s="69">
        <v>1448</v>
      </c>
      <c r="AW2244" s="69">
        <v>0.1861107142857143</v>
      </c>
      <c r="AX2244" s="69">
        <v>0.17142857142857143</v>
      </c>
      <c r="AY2244" s="69">
        <v>3256.9375</v>
      </c>
      <c r="AZ2244" s="69">
        <v>-256.9375</v>
      </c>
      <c r="BA2244" s="69">
        <v>52111</v>
      </c>
      <c r="BB2244" s="69">
        <v>0</v>
      </c>
      <c r="BC2244" s="69">
        <v>-52111</v>
      </c>
      <c r="BD2244" s="69">
        <v>0</v>
      </c>
      <c r="BE2244" s="69">
        <v>193.80123966942148</v>
      </c>
      <c r="BF2244" s="69">
        <v>-193.80123966942148</v>
      </c>
      <c r="BG2244" s="69">
        <v>468999</v>
      </c>
      <c r="BH2244" s="69">
        <v>0</v>
      </c>
      <c r="BI2244" s="69">
        <v>-468999</v>
      </c>
      <c r="BJ2244" s="69">
        <v>6.0080267237028666E-6</v>
      </c>
      <c r="BK2244" s="69">
        <v>0</v>
      </c>
      <c r="BL2244" s="69">
        <v>323.89433701657458</v>
      </c>
      <c r="BM2244" s="69">
        <v>-323.89433701657458</v>
      </c>
      <c r="BN2244" s="69">
        <v>0</v>
      </c>
      <c r="BO2244" s="69">
        <v>6.1095421090340647</v>
      </c>
      <c r="BP2244" s="69">
        <v>-6.1095421090340647</v>
      </c>
      <c r="BQ2244" s="69">
        <v>6109.5421090340651</v>
      </c>
      <c r="BR2244" s="69">
        <v>-6109.5421090340651</v>
      </c>
      <c r="BS2244" s="69">
        <v>0.11374407582938388</v>
      </c>
      <c r="BT2244" s="69">
        <v>3256.9375</v>
      </c>
      <c r="BU2244" s="69">
        <v>323.89433701657458</v>
      </c>
      <c r="BV2244" s="69">
        <v>7.6061618322078297E-3</v>
      </c>
    </row>
    <row r="2245" spans="1:74">
      <c r="A2245" s="113" t="s">
        <v>1054</v>
      </c>
      <c r="B2245" s="69" t="s">
        <v>100</v>
      </c>
      <c r="C2245" s="69" t="s">
        <v>101</v>
      </c>
      <c r="D2245" s="69" t="s">
        <v>347</v>
      </c>
      <c r="E2245" s="69" t="s">
        <v>645</v>
      </c>
      <c r="F2245" s="69">
        <v>0</v>
      </c>
      <c r="G2245" s="69">
        <v>32</v>
      </c>
      <c r="H2245" s="69">
        <v>116946</v>
      </c>
      <c r="I2245" s="69">
        <v>405</v>
      </c>
      <c r="J2245" s="69">
        <v>234</v>
      </c>
      <c r="K2245" s="69">
        <v>27099</v>
      </c>
      <c r="L2245" s="69">
        <v>0</v>
      </c>
      <c r="M2245" s="69">
        <v>257</v>
      </c>
      <c r="N2245" s="69">
        <v>0</v>
      </c>
      <c r="O2245" s="69">
        <v>0</v>
      </c>
      <c r="P2245" s="69">
        <v>4315.51</v>
      </c>
      <c r="Q2245" s="69">
        <v>132.88999999999999</v>
      </c>
      <c r="R2245" s="69">
        <v>2520000</v>
      </c>
      <c r="S2245" s="69">
        <v>3000</v>
      </c>
      <c r="T2245" s="69">
        <v>840</v>
      </c>
      <c r="U2245" s="69">
        <v>0</v>
      </c>
      <c r="V2245" s="69">
        <v>0</v>
      </c>
      <c r="W2245" s="69">
        <v>0</v>
      </c>
      <c r="X2245" s="69">
        <v>0</v>
      </c>
      <c r="Y2245" s="69">
        <v>0</v>
      </c>
      <c r="Z2245" s="69">
        <v>0</v>
      </c>
      <c r="AA2245" s="69">
        <v>0</v>
      </c>
      <c r="AB2245" s="69">
        <v>0</v>
      </c>
      <c r="AC2245" s="69">
        <v>0</v>
      </c>
      <c r="AD2245" s="69">
        <v>0</v>
      </c>
      <c r="AE2245" s="69">
        <v>0</v>
      </c>
      <c r="AF2245" s="69">
        <v>585945</v>
      </c>
      <c r="AG2245" s="69">
        <v>1934055</v>
      </c>
      <c r="AH2245" s="69">
        <v>176</v>
      </c>
      <c r="AI2245" s="69">
        <v>664</v>
      </c>
      <c r="AJ2245" s="69">
        <v>9</v>
      </c>
      <c r="AK2245" s="69">
        <v>-9</v>
      </c>
      <c r="AL2245" s="69">
        <v>2825</v>
      </c>
      <c r="AM2245" s="69">
        <v>1500</v>
      </c>
      <c r="AN2245" s="69">
        <v>-2825</v>
      </c>
      <c r="AO2245" s="69">
        <v>1</v>
      </c>
      <c r="AP2245" s="69">
        <v>-1</v>
      </c>
      <c r="AQ2245" s="69">
        <v>193543</v>
      </c>
      <c r="AR2245" s="69">
        <v>1705</v>
      </c>
      <c r="AS2245" s="69">
        <v>76765</v>
      </c>
      <c r="AT2245" s="69">
        <v>585945</v>
      </c>
      <c r="AU2245" s="69">
        <v>176</v>
      </c>
      <c r="AV2245" s="69">
        <v>1705</v>
      </c>
      <c r="AW2245" s="69">
        <v>0.23251785714285714</v>
      </c>
      <c r="AX2245" s="69">
        <v>0.20952380952380953</v>
      </c>
      <c r="AY2245" s="69">
        <v>3329.2329545454545</v>
      </c>
      <c r="AZ2245" s="69">
        <v>-329.2329545454545</v>
      </c>
      <c r="BA2245" s="69">
        <v>65105</v>
      </c>
      <c r="BB2245" s="69">
        <v>0</v>
      </c>
      <c r="BC2245" s="69">
        <v>-65105</v>
      </c>
      <c r="BD2245" s="69">
        <v>0</v>
      </c>
      <c r="BE2245" s="69">
        <v>207.41415929203541</v>
      </c>
      <c r="BF2245" s="69">
        <v>-207.41415929203541</v>
      </c>
      <c r="BG2245" s="69">
        <v>585945</v>
      </c>
      <c r="BH2245" s="69">
        <v>0</v>
      </c>
      <c r="BI2245" s="69">
        <v>-585945</v>
      </c>
      <c r="BJ2245" s="69">
        <v>5.1668104762249217E-6</v>
      </c>
      <c r="BK2245" s="69">
        <v>0</v>
      </c>
      <c r="BL2245" s="69">
        <v>343.66275659824049</v>
      </c>
      <c r="BM2245" s="69">
        <v>-343.66275659824049</v>
      </c>
      <c r="BN2245" s="69">
        <v>0</v>
      </c>
      <c r="BO2245" s="69">
        <v>7.6329707549013222</v>
      </c>
      <c r="BP2245" s="69">
        <v>-7.6329707549013222</v>
      </c>
      <c r="BQ2245" s="69">
        <v>7632.9707549013219</v>
      </c>
      <c r="BR2245" s="69">
        <v>-7632.9707549013219</v>
      </c>
      <c r="BS2245" s="69">
        <v>0.11733333333333333</v>
      </c>
      <c r="BT2245" s="69">
        <v>3329.2329545454545</v>
      </c>
      <c r="BU2245" s="69">
        <v>343.66275659824049</v>
      </c>
      <c r="BV2245" s="69">
        <v>7.7502157143373822E-3</v>
      </c>
    </row>
    <row r="2246" spans="1:74">
      <c r="A2246" s="113" t="s">
        <v>1055</v>
      </c>
      <c r="B2246" s="69" t="s">
        <v>100</v>
      </c>
      <c r="C2246" s="69" t="s">
        <v>101</v>
      </c>
      <c r="D2246" s="69" t="s">
        <v>347</v>
      </c>
      <c r="E2246" s="69" t="s">
        <v>645</v>
      </c>
      <c r="F2246" s="69">
        <v>0</v>
      </c>
      <c r="G2246" s="69">
        <v>31</v>
      </c>
      <c r="H2246" s="69">
        <v>120281</v>
      </c>
      <c r="I2246" s="69">
        <v>444</v>
      </c>
      <c r="J2246" s="69">
        <v>226</v>
      </c>
      <c r="K2246" s="69">
        <v>28751</v>
      </c>
      <c r="L2246" s="69">
        <v>0</v>
      </c>
      <c r="M2246" s="69">
        <v>254</v>
      </c>
      <c r="N2246" s="69">
        <v>1</v>
      </c>
      <c r="O2246" s="69">
        <v>0</v>
      </c>
      <c r="P2246" s="69">
        <v>4183.54</v>
      </c>
      <c r="Q2246" s="69">
        <v>138.1</v>
      </c>
      <c r="R2246" s="69">
        <v>2520000</v>
      </c>
      <c r="S2246" s="69">
        <v>3000</v>
      </c>
      <c r="T2246" s="69">
        <v>840</v>
      </c>
      <c r="U2246" s="69">
        <v>0</v>
      </c>
      <c r="V2246" s="69">
        <v>0</v>
      </c>
      <c r="W2246" s="69">
        <v>0</v>
      </c>
      <c r="X2246" s="69">
        <v>0</v>
      </c>
      <c r="Y2246" s="69">
        <v>0</v>
      </c>
      <c r="Z2246" s="69">
        <v>0</v>
      </c>
      <c r="AA2246" s="69">
        <v>0</v>
      </c>
      <c r="AB2246" s="69">
        <v>0</v>
      </c>
      <c r="AC2246" s="69">
        <v>0</v>
      </c>
      <c r="AD2246" s="69">
        <v>0</v>
      </c>
      <c r="AE2246" s="69">
        <v>0</v>
      </c>
      <c r="AF2246" s="69">
        <v>706226</v>
      </c>
      <c r="AG2246" s="69">
        <v>1813774</v>
      </c>
      <c r="AH2246" s="69">
        <v>207</v>
      </c>
      <c r="AI2246" s="69">
        <v>633</v>
      </c>
      <c r="AJ2246" s="69">
        <v>9</v>
      </c>
      <c r="AK2246" s="69">
        <v>-9</v>
      </c>
      <c r="AL2246" s="69">
        <v>3269</v>
      </c>
      <c r="AM2246" s="69">
        <v>1726</v>
      </c>
      <c r="AN2246" s="69">
        <v>-3269</v>
      </c>
      <c r="AO2246" s="69">
        <v>2</v>
      </c>
      <c r="AP2246" s="69">
        <v>-2</v>
      </c>
      <c r="AQ2246" s="69">
        <v>222294</v>
      </c>
      <c r="AR2246" s="69">
        <v>1959</v>
      </c>
      <c r="AS2246" s="69">
        <v>76765</v>
      </c>
      <c r="AT2246" s="69">
        <v>706226</v>
      </c>
      <c r="AU2246" s="69">
        <v>207</v>
      </c>
      <c r="AV2246" s="69">
        <v>1959</v>
      </c>
      <c r="AW2246" s="69">
        <v>0.28024841269841272</v>
      </c>
      <c r="AX2246" s="69">
        <v>0.24642857142857144</v>
      </c>
      <c r="AY2246" s="69">
        <v>3411.7198067632849</v>
      </c>
      <c r="AZ2246" s="69">
        <v>-411.71980676328485</v>
      </c>
      <c r="BA2246" s="69">
        <v>78469.555555555562</v>
      </c>
      <c r="BB2246" s="69">
        <v>0</v>
      </c>
      <c r="BC2246" s="69">
        <v>-78469.555555555562</v>
      </c>
      <c r="BD2246" s="69">
        <v>0</v>
      </c>
      <c r="BE2246" s="69">
        <v>216.03732028143162</v>
      </c>
      <c r="BF2246" s="69">
        <v>-216.03732028143162</v>
      </c>
      <c r="BG2246" s="69">
        <v>353113</v>
      </c>
      <c r="BH2246" s="69">
        <v>0</v>
      </c>
      <c r="BI2246" s="69">
        <v>-353113</v>
      </c>
      <c r="BJ2246" s="69">
        <v>8.9970939386578139E-6</v>
      </c>
      <c r="BK2246" s="69">
        <v>0</v>
      </c>
      <c r="BL2246" s="69">
        <v>360.50331801939762</v>
      </c>
      <c r="BM2246" s="69">
        <v>-360.50331801939762</v>
      </c>
      <c r="BN2246" s="69">
        <v>0</v>
      </c>
      <c r="BO2246" s="69">
        <v>9.1998436787598514</v>
      </c>
      <c r="BP2246" s="69">
        <v>-9.1998436787598514</v>
      </c>
      <c r="BQ2246" s="69">
        <v>9199.8436787598512</v>
      </c>
      <c r="BR2246" s="69">
        <v>-9199.8436787598512</v>
      </c>
      <c r="BS2246" s="69">
        <v>0.11993047508690614</v>
      </c>
      <c r="BT2246" s="69">
        <v>3411.7198067632849</v>
      </c>
      <c r="BU2246" s="69">
        <v>360.50331801939762</v>
      </c>
      <c r="BV2246" s="69">
        <v>7.7644920690616934E-3</v>
      </c>
    </row>
    <row r="2247" spans="1:74">
      <c r="A2247" s="113" t="s">
        <v>1056</v>
      </c>
      <c r="B2247" s="69" t="s">
        <v>100</v>
      </c>
      <c r="C2247" s="69" t="s">
        <v>101</v>
      </c>
      <c r="D2247" s="69" t="s">
        <v>347</v>
      </c>
      <c r="E2247" s="69" t="s">
        <v>645</v>
      </c>
      <c r="F2247" s="69">
        <v>0</v>
      </c>
      <c r="G2247" s="69">
        <v>38</v>
      </c>
      <c r="H2247" s="69">
        <v>100106</v>
      </c>
      <c r="I2247" s="69">
        <v>439</v>
      </c>
      <c r="J2247" s="69">
        <v>252</v>
      </c>
      <c r="K2247" s="69">
        <v>31679</v>
      </c>
      <c r="L2247" s="69">
        <v>0</v>
      </c>
      <c r="M2247" s="69">
        <v>274</v>
      </c>
      <c r="N2247" s="69">
        <v>0</v>
      </c>
      <c r="O2247" s="69">
        <v>1</v>
      </c>
      <c r="P2247" s="69">
        <v>3160.01</v>
      </c>
      <c r="Q2247" s="69">
        <v>99.21</v>
      </c>
      <c r="R2247" s="69">
        <v>2520000</v>
      </c>
      <c r="S2247" s="69">
        <v>3000</v>
      </c>
      <c r="T2247" s="69">
        <v>840</v>
      </c>
      <c r="U2247" s="69">
        <v>0</v>
      </c>
      <c r="V2247" s="69">
        <v>0</v>
      </c>
      <c r="W2247" s="69">
        <v>0</v>
      </c>
      <c r="X2247" s="69">
        <v>0</v>
      </c>
      <c r="Y2247" s="69">
        <v>0</v>
      </c>
      <c r="Z2247" s="69">
        <v>0</v>
      </c>
      <c r="AA2247" s="69">
        <v>0</v>
      </c>
      <c r="AB2247" s="69">
        <v>0</v>
      </c>
      <c r="AC2247" s="69">
        <v>0</v>
      </c>
      <c r="AD2247" s="69">
        <v>0</v>
      </c>
      <c r="AE2247" s="69">
        <v>0</v>
      </c>
      <c r="AF2247" s="69">
        <v>806332</v>
      </c>
      <c r="AG2247" s="69">
        <v>1713668</v>
      </c>
      <c r="AH2247" s="69">
        <v>245</v>
      </c>
      <c r="AI2247" s="69">
        <v>595</v>
      </c>
      <c r="AJ2247" s="69">
        <v>10</v>
      </c>
      <c r="AK2247" s="69">
        <v>-10</v>
      </c>
      <c r="AL2247" s="69">
        <v>3708</v>
      </c>
      <c r="AM2247" s="69">
        <v>1978</v>
      </c>
      <c r="AN2247" s="69">
        <v>-3708</v>
      </c>
      <c r="AO2247" s="69">
        <v>2</v>
      </c>
      <c r="AP2247" s="69">
        <v>-2</v>
      </c>
      <c r="AQ2247" s="69">
        <v>253973</v>
      </c>
      <c r="AR2247" s="69">
        <v>2233</v>
      </c>
      <c r="AS2247" s="69">
        <v>76765</v>
      </c>
      <c r="AT2247" s="69">
        <v>806332</v>
      </c>
      <c r="AU2247" s="69">
        <v>245</v>
      </c>
      <c r="AV2247" s="69">
        <v>2233</v>
      </c>
      <c r="AW2247" s="69">
        <v>0.31997301587301585</v>
      </c>
      <c r="AX2247" s="69">
        <v>0.29166666666666669</v>
      </c>
      <c r="AY2247" s="69">
        <v>3291.1510204081633</v>
      </c>
      <c r="AZ2247" s="69">
        <v>-291.15102040816328</v>
      </c>
      <c r="BA2247" s="69">
        <v>80633.2</v>
      </c>
      <c r="BB2247" s="69">
        <v>0</v>
      </c>
      <c r="BC2247" s="69">
        <v>-80633.2</v>
      </c>
      <c r="BD2247" s="69">
        <v>0</v>
      </c>
      <c r="BE2247" s="69">
        <v>217.45738942826321</v>
      </c>
      <c r="BF2247" s="69">
        <v>-217.45738942826321</v>
      </c>
      <c r="BG2247" s="69">
        <v>403166</v>
      </c>
      <c r="BH2247" s="69">
        <v>0</v>
      </c>
      <c r="BI2247" s="69">
        <v>-403166</v>
      </c>
      <c r="BJ2247" s="69">
        <v>7.8748528386875773E-6</v>
      </c>
      <c r="BK2247" s="69">
        <v>0</v>
      </c>
      <c r="BL2247" s="69">
        <v>361.09807433945366</v>
      </c>
      <c r="BM2247" s="69">
        <v>-361.09807433945366</v>
      </c>
      <c r="BN2247" s="69">
        <v>0</v>
      </c>
      <c r="BO2247" s="69">
        <v>10.503901517618706</v>
      </c>
      <c r="BP2247" s="69">
        <v>-10.503901517618706</v>
      </c>
      <c r="BQ2247" s="69">
        <v>10503.901517618706</v>
      </c>
      <c r="BR2247" s="69">
        <v>-10503.901517618706</v>
      </c>
      <c r="BS2247" s="69">
        <v>0.12386248736097068</v>
      </c>
      <c r="BT2247" s="69">
        <v>3291.1510204081633</v>
      </c>
      <c r="BU2247" s="69">
        <v>361.09807433945366</v>
      </c>
      <c r="BV2247" s="69">
        <v>7.7882294574620134E-3</v>
      </c>
    </row>
    <row r="2248" spans="1:74">
      <c r="A2248" s="113" t="s">
        <v>1057</v>
      </c>
      <c r="B2248" s="69" t="s">
        <v>100</v>
      </c>
      <c r="C2248" s="69" t="s">
        <v>101</v>
      </c>
      <c r="D2248" s="69" t="s">
        <v>347</v>
      </c>
      <c r="E2248" s="69" t="s">
        <v>645</v>
      </c>
      <c r="F2248" s="69">
        <v>0</v>
      </c>
      <c r="G2248" s="69">
        <v>39</v>
      </c>
      <c r="H2248" s="69">
        <v>117204</v>
      </c>
      <c r="I2248" s="69">
        <v>489</v>
      </c>
      <c r="J2248" s="69">
        <v>265</v>
      </c>
      <c r="K2248" s="69">
        <v>33556</v>
      </c>
      <c r="L2248" s="69">
        <v>0</v>
      </c>
      <c r="M2248" s="69">
        <v>304</v>
      </c>
      <c r="N2248" s="69">
        <v>0</v>
      </c>
      <c r="O2248" s="69">
        <v>0</v>
      </c>
      <c r="P2248" s="69">
        <v>3492.79</v>
      </c>
      <c r="Q2248" s="69">
        <v>109.03</v>
      </c>
      <c r="R2248" s="69">
        <v>2520000</v>
      </c>
      <c r="S2248" s="69">
        <v>3000</v>
      </c>
      <c r="T2248" s="69">
        <v>840</v>
      </c>
      <c r="U2248" s="69">
        <v>0</v>
      </c>
      <c r="V2248" s="69">
        <v>0</v>
      </c>
      <c r="W2248" s="69">
        <v>0</v>
      </c>
      <c r="X2248" s="69">
        <v>0</v>
      </c>
      <c r="Y2248" s="69">
        <v>0</v>
      </c>
      <c r="Z2248" s="69">
        <v>0</v>
      </c>
      <c r="AA2248" s="69">
        <v>0</v>
      </c>
      <c r="AB2248" s="69">
        <v>0</v>
      </c>
      <c r="AC2248" s="69">
        <v>0</v>
      </c>
      <c r="AD2248" s="69">
        <v>0</v>
      </c>
      <c r="AE2248" s="69">
        <v>0</v>
      </c>
      <c r="AF2248" s="69">
        <v>923536</v>
      </c>
      <c r="AG2248" s="69">
        <v>1596464</v>
      </c>
      <c r="AH2248" s="69">
        <v>284</v>
      </c>
      <c r="AI2248" s="69">
        <v>556</v>
      </c>
      <c r="AJ2248" s="69">
        <v>10</v>
      </c>
      <c r="AK2248" s="69">
        <v>-10</v>
      </c>
      <c r="AL2248" s="69">
        <v>4197</v>
      </c>
      <c r="AM2248" s="69">
        <v>2243</v>
      </c>
      <c r="AN2248" s="69">
        <v>-4197</v>
      </c>
      <c r="AO2248" s="69">
        <v>2</v>
      </c>
      <c r="AP2248" s="69">
        <v>-2</v>
      </c>
      <c r="AQ2248" s="69">
        <v>287529</v>
      </c>
      <c r="AR2248" s="69">
        <v>2537</v>
      </c>
      <c r="AS2248" s="69">
        <v>76765</v>
      </c>
      <c r="AT2248" s="69">
        <v>923536</v>
      </c>
      <c r="AU2248" s="69">
        <v>284</v>
      </c>
      <c r="AV2248" s="69">
        <v>2537</v>
      </c>
      <c r="AW2248" s="69">
        <v>0.36648253968253969</v>
      </c>
      <c r="AX2248" s="69">
        <v>0.33809523809523812</v>
      </c>
      <c r="AY2248" s="69">
        <v>3251.8873239436621</v>
      </c>
      <c r="AZ2248" s="69">
        <v>-251.88732394366207</v>
      </c>
      <c r="BA2248" s="69">
        <v>92353.600000000006</v>
      </c>
      <c r="BB2248" s="69">
        <v>0</v>
      </c>
      <c r="BC2248" s="69">
        <v>-92353.600000000006</v>
      </c>
      <c r="BD2248" s="69">
        <v>0</v>
      </c>
      <c r="BE2248" s="69">
        <v>220.04670002382653</v>
      </c>
      <c r="BF2248" s="69">
        <v>-220.04670002382653</v>
      </c>
      <c r="BG2248" s="69">
        <v>461768</v>
      </c>
      <c r="BH2248" s="69">
        <v>0</v>
      </c>
      <c r="BI2248" s="69">
        <v>-461768</v>
      </c>
      <c r="BJ2248" s="69">
        <v>6.9558201085803523E-6</v>
      </c>
      <c r="BK2248" s="69">
        <v>0</v>
      </c>
      <c r="BL2248" s="69">
        <v>364.02680331099725</v>
      </c>
      <c r="BM2248" s="69">
        <v>-364.02680331099725</v>
      </c>
      <c r="BN2248" s="69">
        <v>0</v>
      </c>
      <c r="BO2248" s="69">
        <v>12.030691070149157</v>
      </c>
      <c r="BP2248" s="69">
        <v>-12.030691070149157</v>
      </c>
      <c r="BQ2248" s="69">
        <v>12030.691070149156</v>
      </c>
      <c r="BR2248" s="69">
        <v>-12030.691070149156</v>
      </c>
      <c r="BS2248" s="69">
        <v>0.12661613909942043</v>
      </c>
      <c r="BT2248" s="69">
        <v>3251.8873239436621</v>
      </c>
      <c r="BU2248" s="69">
        <v>364.02680331099725</v>
      </c>
      <c r="BV2248" s="69">
        <v>7.8009522517728646E-3</v>
      </c>
    </row>
    <row r="2249" spans="1:74">
      <c r="A2249" s="113" t="s">
        <v>1058</v>
      </c>
      <c r="B2249" s="69" t="s">
        <v>100</v>
      </c>
      <c r="C2249" s="69" t="s">
        <v>101</v>
      </c>
      <c r="D2249" s="69" t="s">
        <v>347</v>
      </c>
      <c r="E2249" s="69" t="s">
        <v>645</v>
      </c>
      <c r="F2249" s="69">
        <v>0</v>
      </c>
      <c r="G2249" s="69">
        <v>36</v>
      </c>
      <c r="H2249" s="69">
        <v>126469</v>
      </c>
      <c r="I2249" s="69">
        <v>546</v>
      </c>
      <c r="J2249" s="69">
        <v>290</v>
      </c>
      <c r="K2249" s="69">
        <v>35442</v>
      </c>
      <c r="L2249" s="69">
        <v>0</v>
      </c>
      <c r="M2249" s="69">
        <v>323</v>
      </c>
      <c r="N2249" s="69">
        <v>3</v>
      </c>
      <c r="O2249" s="69">
        <v>3</v>
      </c>
      <c r="P2249" s="69">
        <v>3568.34</v>
      </c>
      <c r="Q2249" s="69">
        <v>105.04</v>
      </c>
      <c r="R2249" s="69">
        <v>2520000</v>
      </c>
      <c r="S2249" s="69">
        <v>3000</v>
      </c>
      <c r="T2249" s="69">
        <v>840</v>
      </c>
      <c r="U2249" s="69">
        <v>0</v>
      </c>
      <c r="V2249" s="69">
        <v>0</v>
      </c>
      <c r="W2249" s="69">
        <v>0</v>
      </c>
      <c r="X2249" s="69">
        <v>0</v>
      </c>
      <c r="Y2249" s="69">
        <v>0</v>
      </c>
      <c r="Z2249" s="69">
        <v>0</v>
      </c>
      <c r="AA2249" s="69">
        <v>0</v>
      </c>
      <c r="AB2249" s="69">
        <v>0</v>
      </c>
      <c r="AC2249" s="69">
        <v>0</v>
      </c>
      <c r="AD2249" s="69">
        <v>0</v>
      </c>
      <c r="AE2249" s="69">
        <v>0</v>
      </c>
      <c r="AF2249" s="69">
        <v>1050005</v>
      </c>
      <c r="AG2249" s="69">
        <v>1469995</v>
      </c>
      <c r="AH2249" s="69">
        <v>320</v>
      </c>
      <c r="AI2249" s="69">
        <v>520</v>
      </c>
      <c r="AJ2249" s="69">
        <v>13</v>
      </c>
      <c r="AK2249" s="69">
        <v>-13</v>
      </c>
      <c r="AL2249" s="69">
        <v>4743</v>
      </c>
      <c r="AM2249" s="69">
        <v>2533</v>
      </c>
      <c r="AN2249" s="69">
        <v>-4743</v>
      </c>
      <c r="AO2249" s="69">
        <v>5</v>
      </c>
      <c r="AP2249" s="69">
        <v>-5</v>
      </c>
      <c r="AQ2249" s="69">
        <v>322971</v>
      </c>
      <c r="AR2249" s="69">
        <v>2860</v>
      </c>
      <c r="AS2249" s="69">
        <v>76765</v>
      </c>
      <c r="AT2249" s="69">
        <v>1050005</v>
      </c>
      <c r="AU2249" s="69">
        <v>320</v>
      </c>
      <c r="AV2249" s="69">
        <v>2860</v>
      </c>
      <c r="AW2249" s="69">
        <v>0.41666865079365079</v>
      </c>
      <c r="AX2249" s="69">
        <v>0.38095238095238093</v>
      </c>
      <c r="AY2249" s="69">
        <v>3281.265625</v>
      </c>
      <c r="AZ2249" s="69">
        <v>-281.265625</v>
      </c>
      <c r="BA2249" s="69">
        <v>80769.61538461539</v>
      </c>
      <c r="BB2249" s="69">
        <v>0</v>
      </c>
      <c r="BC2249" s="69">
        <v>-80769.61538461539</v>
      </c>
      <c r="BD2249" s="69">
        <v>0</v>
      </c>
      <c r="BE2249" s="69">
        <v>221.37992831541217</v>
      </c>
      <c r="BF2249" s="69">
        <v>-221.37992831541217</v>
      </c>
      <c r="BG2249" s="69">
        <v>210001</v>
      </c>
      <c r="BH2249" s="69">
        <v>0</v>
      </c>
      <c r="BI2249" s="69">
        <v>-210001</v>
      </c>
      <c r="BJ2249" s="69">
        <v>1.5481266119868346E-5</v>
      </c>
      <c r="BK2249" s="69">
        <v>0</v>
      </c>
      <c r="BL2249" s="69">
        <v>367.13461538461536</v>
      </c>
      <c r="BM2249" s="69">
        <v>-367.13461538461536</v>
      </c>
      <c r="BN2249" s="69">
        <v>0</v>
      </c>
      <c r="BO2249" s="69">
        <v>13.678173646844265</v>
      </c>
      <c r="BP2249" s="69">
        <v>-13.678173646844265</v>
      </c>
      <c r="BQ2249" s="69">
        <v>13678.173646844265</v>
      </c>
      <c r="BR2249" s="69">
        <v>-13678.173646844265</v>
      </c>
      <c r="BS2249" s="69">
        <v>0.12633241215949467</v>
      </c>
      <c r="BT2249" s="69">
        <v>3281.265625</v>
      </c>
      <c r="BU2249" s="69">
        <v>367.13461538461536</v>
      </c>
      <c r="BV2249" s="69">
        <v>7.842809416325305E-3</v>
      </c>
    </row>
    <row r="2250" spans="1:74">
      <c r="A2250" s="113" t="s">
        <v>1059</v>
      </c>
      <c r="B2250" s="69" t="s">
        <v>100</v>
      </c>
      <c r="C2250" s="69" t="s">
        <v>101</v>
      </c>
      <c r="D2250" s="69" t="s">
        <v>347</v>
      </c>
      <c r="E2250" s="69" t="s">
        <v>645</v>
      </c>
      <c r="F2250" s="69">
        <v>0</v>
      </c>
      <c r="G2250" s="69">
        <v>25</v>
      </c>
      <c r="H2250" s="69">
        <v>98556</v>
      </c>
      <c r="I2250" s="69">
        <v>363</v>
      </c>
      <c r="J2250" s="69">
        <v>207</v>
      </c>
      <c r="K2250" s="69">
        <v>22996</v>
      </c>
      <c r="L2250" s="69">
        <v>17404</v>
      </c>
      <c r="M2250" s="69">
        <v>224</v>
      </c>
      <c r="N2250" s="69">
        <v>0</v>
      </c>
      <c r="O2250" s="69">
        <v>0</v>
      </c>
      <c r="P2250" s="69">
        <v>4285.79</v>
      </c>
      <c r="Q2250" s="69">
        <v>120.93</v>
      </c>
      <c r="R2250" s="69">
        <v>2520000</v>
      </c>
      <c r="S2250" s="69">
        <v>3000</v>
      </c>
      <c r="T2250" s="69">
        <v>840</v>
      </c>
      <c r="U2250" s="69">
        <v>0</v>
      </c>
      <c r="V2250" s="69">
        <v>0</v>
      </c>
      <c r="W2250" s="69">
        <v>0</v>
      </c>
      <c r="X2250" s="69">
        <v>0</v>
      </c>
      <c r="Y2250" s="69">
        <v>0</v>
      </c>
      <c r="Z2250" s="69">
        <v>0</v>
      </c>
      <c r="AA2250" s="69">
        <v>0</v>
      </c>
      <c r="AB2250" s="69">
        <v>0</v>
      </c>
      <c r="AC2250" s="69">
        <v>0</v>
      </c>
      <c r="AD2250" s="69">
        <v>0</v>
      </c>
      <c r="AE2250" s="69">
        <v>0</v>
      </c>
      <c r="AF2250" s="69">
        <v>1148561</v>
      </c>
      <c r="AG2250" s="69">
        <v>1371439</v>
      </c>
      <c r="AH2250" s="69">
        <v>345</v>
      </c>
      <c r="AI2250" s="69">
        <v>495</v>
      </c>
      <c r="AJ2250" s="69">
        <v>13</v>
      </c>
      <c r="AK2250" s="69">
        <v>-13</v>
      </c>
      <c r="AL2250" s="69">
        <v>5106</v>
      </c>
      <c r="AM2250" s="69">
        <v>2740</v>
      </c>
      <c r="AN2250" s="69">
        <v>-5106</v>
      </c>
      <c r="AO2250" s="69">
        <v>5</v>
      </c>
      <c r="AP2250" s="69">
        <v>-5</v>
      </c>
      <c r="AQ2250" s="69">
        <v>345967</v>
      </c>
      <c r="AR2250" s="69">
        <v>3084</v>
      </c>
      <c r="AS2250" s="69">
        <v>94169</v>
      </c>
      <c r="AT2250" s="69">
        <v>1148561</v>
      </c>
      <c r="AU2250" s="69">
        <v>345</v>
      </c>
      <c r="AV2250" s="69">
        <v>3084</v>
      </c>
      <c r="AW2250" s="69">
        <v>0.4557781746031746</v>
      </c>
      <c r="AX2250" s="69">
        <v>0.4107142857142857</v>
      </c>
      <c r="AY2250" s="69">
        <v>3329.1623188405797</v>
      </c>
      <c r="AZ2250" s="69">
        <v>-329.1623188405797</v>
      </c>
      <c r="BA2250" s="69">
        <v>88350.846153846156</v>
      </c>
      <c r="BB2250" s="69">
        <v>0</v>
      </c>
      <c r="BC2250" s="69">
        <v>-88350.846153846156</v>
      </c>
      <c r="BD2250" s="69">
        <v>0</v>
      </c>
      <c r="BE2250" s="69">
        <v>224.94339992166078</v>
      </c>
      <c r="BF2250" s="69">
        <v>-224.94339992166078</v>
      </c>
      <c r="BG2250" s="69">
        <v>229712.2</v>
      </c>
      <c r="BH2250" s="69">
        <v>0</v>
      </c>
      <c r="BI2250" s="69">
        <v>-229712.2</v>
      </c>
      <c r="BJ2250" s="69">
        <v>1.4452245445374848E-5</v>
      </c>
      <c r="BK2250" s="69">
        <v>0</v>
      </c>
      <c r="BL2250" s="69">
        <v>372.42574578469521</v>
      </c>
      <c r="BM2250" s="69">
        <v>-372.42574578469521</v>
      </c>
      <c r="BN2250" s="69">
        <v>0</v>
      </c>
      <c r="BO2250" s="69">
        <v>12.196805742866548</v>
      </c>
      <c r="BP2250" s="69">
        <v>-12.196805742866548</v>
      </c>
      <c r="BQ2250" s="69">
        <v>12196.805742866549</v>
      </c>
      <c r="BR2250" s="69">
        <v>-12196.805742866549</v>
      </c>
      <c r="BS2250" s="69">
        <v>0.1259124087591241</v>
      </c>
      <c r="BT2250" s="69">
        <v>3329.1623188405797</v>
      </c>
      <c r="BU2250" s="69">
        <v>372.42574578469521</v>
      </c>
      <c r="BV2250" s="69">
        <v>7.9198305040654171E-3</v>
      </c>
    </row>
    <row r="2251" spans="1:74">
      <c r="A2251" s="113" t="s">
        <v>1031</v>
      </c>
      <c r="B2251" s="69" t="s">
        <v>100</v>
      </c>
      <c r="C2251" s="69" t="s">
        <v>101</v>
      </c>
      <c r="D2251" s="69" t="s">
        <v>347</v>
      </c>
      <c r="E2251" s="69" t="s">
        <v>645</v>
      </c>
      <c r="F2251" s="69">
        <v>0</v>
      </c>
      <c r="G2251" s="69">
        <v>31</v>
      </c>
      <c r="H2251" s="69">
        <v>100178</v>
      </c>
      <c r="I2251" s="69">
        <v>324</v>
      </c>
      <c r="J2251" s="69">
        <v>176</v>
      </c>
      <c r="K2251" s="69">
        <v>22157</v>
      </c>
      <c r="L2251" s="69">
        <v>0</v>
      </c>
      <c r="M2251" s="69">
        <v>195</v>
      </c>
      <c r="N2251" s="69">
        <v>0</v>
      </c>
      <c r="O2251" s="69">
        <v>0</v>
      </c>
      <c r="P2251" s="69">
        <v>4521.28</v>
      </c>
      <c r="Q2251" s="69">
        <v>135.19</v>
      </c>
      <c r="R2251" s="69">
        <v>2520000</v>
      </c>
      <c r="S2251" s="69">
        <v>3000</v>
      </c>
      <c r="T2251" s="69">
        <v>840</v>
      </c>
      <c r="U2251" s="69">
        <v>0</v>
      </c>
      <c r="V2251" s="69">
        <v>0</v>
      </c>
      <c r="W2251" s="69">
        <v>0</v>
      </c>
      <c r="X2251" s="69">
        <v>0</v>
      </c>
      <c r="Y2251" s="69">
        <v>0</v>
      </c>
      <c r="Z2251" s="69">
        <v>0</v>
      </c>
      <c r="AA2251" s="69">
        <v>0</v>
      </c>
      <c r="AB2251" s="69">
        <v>0</v>
      </c>
      <c r="AC2251" s="69">
        <v>0</v>
      </c>
      <c r="AD2251" s="69">
        <v>0</v>
      </c>
      <c r="AE2251" s="69">
        <v>0</v>
      </c>
      <c r="AF2251" s="69">
        <v>1248739</v>
      </c>
      <c r="AG2251" s="69">
        <v>1271261</v>
      </c>
      <c r="AH2251" s="69">
        <v>376</v>
      </c>
      <c r="AI2251" s="69">
        <v>464</v>
      </c>
      <c r="AJ2251" s="69">
        <v>13</v>
      </c>
      <c r="AK2251" s="69">
        <v>-13</v>
      </c>
      <c r="AL2251" s="69">
        <v>5430</v>
      </c>
      <c r="AM2251" s="69">
        <v>2916</v>
      </c>
      <c r="AN2251" s="69">
        <v>-5430</v>
      </c>
      <c r="AO2251" s="69">
        <v>5</v>
      </c>
      <c r="AP2251" s="69">
        <v>-5</v>
      </c>
      <c r="AQ2251" s="69">
        <v>368124</v>
      </c>
      <c r="AR2251" s="69">
        <v>3279</v>
      </c>
      <c r="AS2251" s="69">
        <v>94169</v>
      </c>
      <c r="AT2251" s="69">
        <v>1248739</v>
      </c>
      <c r="AU2251" s="69">
        <v>376</v>
      </c>
      <c r="AV2251" s="69">
        <v>3279</v>
      </c>
      <c r="AW2251" s="69">
        <v>0.49553134920634923</v>
      </c>
      <c r="AX2251" s="69">
        <v>0.44761904761904764</v>
      </c>
      <c r="AY2251" s="69">
        <v>3321.1143617021276</v>
      </c>
      <c r="AZ2251" s="69">
        <v>-321.11436170212755</v>
      </c>
      <c r="BA2251" s="69">
        <v>96056.846153846156</v>
      </c>
      <c r="BB2251" s="69">
        <v>0</v>
      </c>
      <c r="BC2251" s="69">
        <v>-96056.846153846156</v>
      </c>
      <c r="BD2251" s="69">
        <v>0</v>
      </c>
      <c r="BE2251" s="69">
        <v>229.97034990791897</v>
      </c>
      <c r="BF2251" s="69">
        <v>-229.97034990791897</v>
      </c>
      <c r="BG2251" s="69">
        <v>249747.8</v>
      </c>
      <c r="BH2251" s="69">
        <v>0</v>
      </c>
      <c r="BI2251" s="69">
        <v>-249747.8</v>
      </c>
      <c r="BJ2251" s="69">
        <v>1.3582379850267844E-5</v>
      </c>
      <c r="BK2251" s="69">
        <v>0</v>
      </c>
      <c r="BL2251" s="69">
        <v>380.82921622445866</v>
      </c>
      <c r="BM2251" s="69">
        <v>-380.82921622445866</v>
      </c>
      <c r="BN2251" s="69">
        <v>0</v>
      </c>
      <c r="BO2251" s="69">
        <v>13.260616551094309</v>
      </c>
      <c r="BP2251" s="69">
        <v>-13.260616551094309</v>
      </c>
      <c r="BQ2251" s="69">
        <v>13260.616551094308</v>
      </c>
      <c r="BR2251" s="69">
        <v>-13260.616551094308</v>
      </c>
      <c r="BS2251" s="69">
        <v>0.12894375857338819</v>
      </c>
      <c r="BT2251" s="69">
        <v>3321.1143617021276</v>
      </c>
      <c r="BU2251" s="69">
        <v>380.82921622445866</v>
      </c>
      <c r="BV2251" s="69">
        <v>7.9212439286762068E-3</v>
      </c>
    </row>
    <row r="2252" spans="1:74">
      <c r="A2252" s="113" t="s">
        <v>1032</v>
      </c>
      <c r="B2252" s="69" t="s">
        <v>100</v>
      </c>
      <c r="C2252" s="69" t="s">
        <v>101</v>
      </c>
      <c r="D2252" s="69" t="s">
        <v>347</v>
      </c>
      <c r="E2252" s="69" t="s">
        <v>645</v>
      </c>
      <c r="F2252" s="69">
        <v>0</v>
      </c>
      <c r="G2252" s="69">
        <v>28</v>
      </c>
      <c r="H2252" s="69">
        <v>97920</v>
      </c>
      <c r="I2252" s="69">
        <v>333</v>
      </c>
      <c r="J2252" s="69">
        <v>194</v>
      </c>
      <c r="K2252" s="69">
        <v>23173</v>
      </c>
      <c r="L2252" s="69">
        <v>0</v>
      </c>
      <c r="M2252" s="69">
        <v>218</v>
      </c>
      <c r="N2252" s="69">
        <v>1</v>
      </c>
      <c r="O2252" s="69">
        <v>0</v>
      </c>
      <c r="P2252" s="69">
        <v>4225.6099999999997</v>
      </c>
      <c r="Q2252" s="69">
        <v>122.09</v>
      </c>
      <c r="R2252" s="69">
        <v>2520000</v>
      </c>
      <c r="S2252" s="69">
        <v>3000</v>
      </c>
      <c r="T2252" s="69">
        <v>840</v>
      </c>
      <c r="U2252" s="69">
        <v>0</v>
      </c>
      <c r="V2252" s="69">
        <v>0</v>
      </c>
      <c r="W2252" s="69">
        <v>0</v>
      </c>
      <c r="X2252" s="69">
        <v>0</v>
      </c>
      <c r="Y2252" s="69">
        <v>0</v>
      </c>
      <c r="Z2252" s="69">
        <v>0</v>
      </c>
      <c r="AA2252" s="69">
        <v>0</v>
      </c>
      <c r="AB2252" s="69">
        <v>0</v>
      </c>
      <c r="AC2252" s="69">
        <v>0</v>
      </c>
      <c r="AD2252" s="69">
        <v>0</v>
      </c>
      <c r="AE2252" s="69">
        <v>0</v>
      </c>
      <c r="AF2252" s="69">
        <v>1346659</v>
      </c>
      <c r="AG2252" s="69">
        <v>1173341</v>
      </c>
      <c r="AH2252" s="69">
        <v>404</v>
      </c>
      <c r="AI2252" s="69">
        <v>436</v>
      </c>
      <c r="AJ2252" s="69">
        <v>13</v>
      </c>
      <c r="AK2252" s="69">
        <v>-13</v>
      </c>
      <c r="AL2252" s="69">
        <v>5763</v>
      </c>
      <c r="AM2252" s="69">
        <v>3110</v>
      </c>
      <c r="AN2252" s="69">
        <v>-5763</v>
      </c>
      <c r="AO2252" s="69">
        <v>6</v>
      </c>
      <c r="AP2252" s="69">
        <v>-6</v>
      </c>
      <c r="AQ2252" s="69">
        <v>391297</v>
      </c>
      <c r="AR2252" s="69">
        <v>3497</v>
      </c>
      <c r="AS2252" s="69">
        <v>94169</v>
      </c>
      <c r="AT2252" s="69">
        <v>1346659</v>
      </c>
      <c r="AU2252" s="69">
        <v>404</v>
      </c>
      <c r="AV2252" s="69">
        <v>3497</v>
      </c>
      <c r="AW2252" s="69">
        <v>0.53438849206349204</v>
      </c>
      <c r="AX2252" s="69">
        <v>0.48095238095238096</v>
      </c>
      <c r="AY2252" s="69">
        <v>3333.3143564356437</v>
      </c>
      <c r="AZ2252" s="69">
        <v>-333.31435643564373</v>
      </c>
      <c r="BA2252" s="69">
        <v>103589.15384615384</v>
      </c>
      <c r="BB2252" s="69">
        <v>0</v>
      </c>
      <c r="BC2252" s="69">
        <v>-103589.15384615384</v>
      </c>
      <c r="BD2252" s="69">
        <v>0</v>
      </c>
      <c r="BE2252" s="69">
        <v>233.67326045462434</v>
      </c>
      <c r="BF2252" s="69">
        <v>-233.67326045462434</v>
      </c>
      <c r="BG2252" s="69">
        <v>224443.16666666666</v>
      </c>
      <c r="BH2252" s="69">
        <v>0</v>
      </c>
      <c r="BI2252" s="69">
        <v>-224443.16666666666</v>
      </c>
      <c r="BJ2252" s="69">
        <v>1.533362126466597E-5</v>
      </c>
      <c r="BK2252" s="69">
        <v>0</v>
      </c>
      <c r="BL2252" s="69">
        <v>385.08979124964253</v>
      </c>
      <c r="BM2252" s="69">
        <v>-385.08979124964253</v>
      </c>
      <c r="BN2252" s="69">
        <v>0</v>
      </c>
      <c r="BO2252" s="69">
        <v>14.300449192409392</v>
      </c>
      <c r="BP2252" s="69">
        <v>-14.300449192409392</v>
      </c>
      <c r="BQ2252" s="69">
        <v>14300.449192409393</v>
      </c>
      <c r="BR2252" s="69">
        <v>-14300.449192409393</v>
      </c>
      <c r="BS2252" s="69">
        <v>0.12990353697749196</v>
      </c>
      <c r="BT2252" s="69">
        <v>3333.3143564356437</v>
      </c>
      <c r="BU2252" s="69">
        <v>385.08979124964253</v>
      </c>
      <c r="BV2252" s="69">
        <v>7.9479270221851951E-3</v>
      </c>
    </row>
    <row r="2253" spans="1:74">
      <c r="A2253" s="113" t="s">
        <v>1033</v>
      </c>
      <c r="B2253" s="69" t="s">
        <v>100</v>
      </c>
      <c r="C2253" s="69" t="s">
        <v>101</v>
      </c>
      <c r="D2253" s="69" t="s">
        <v>347</v>
      </c>
      <c r="E2253" s="69" t="s">
        <v>645</v>
      </c>
      <c r="F2253" s="69">
        <v>0</v>
      </c>
      <c r="G2253" s="69">
        <v>29</v>
      </c>
      <c r="H2253" s="69">
        <v>94867</v>
      </c>
      <c r="I2253" s="69">
        <v>340</v>
      </c>
      <c r="J2253" s="69">
        <v>198</v>
      </c>
      <c r="K2253" s="69">
        <v>22277</v>
      </c>
      <c r="L2253" s="69">
        <v>0</v>
      </c>
      <c r="M2253" s="69">
        <v>212</v>
      </c>
      <c r="N2253" s="69">
        <v>0</v>
      </c>
      <c r="O2253" s="69">
        <v>2</v>
      </c>
      <c r="P2253" s="69">
        <v>4258.5200000000004</v>
      </c>
      <c r="Q2253" s="69">
        <v>124.17</v>
      </c>
      <c r="R2253" s="69">
        <v>2520000</v>
      </c>
      <c r="S2253" s="69">
        <v>3000</v>
      </c>
      <c r="T2253" s="69">
        <v>840</v>
      </c>
      <c r="U2253" s="69">
        <v>0</v>
      </c>
      <c r="V2253" s="69">
        <v>0</v>
      </c>
      <c r="W2253" s="69">
        <v>0</v>
      </c>
      <c r="X2253" s="69">
        <v>0</v>
      </c>
      <c r="Y2253" s="69">
        <v>0</v>
      </c>
      <c r="Z2253" s="69">
        <v>0</v>
      </c>
      <c r="AA2253" s="69">
        <v>0</v>
      </c>
      <c r="AB2253" s="69">
        <v>0</v>
      </c>
      <c r="AC2253" s="69">
        <v>0</v>
      </c>
      <c r="AD2253" s="69">
        <v>0</v>
      </c>
      <c r="AE2253" s="69">
        <v>0</v>
      </c>
      <c r="AF2253" s="69">
        <v>1441526</v>
      </c>
      <c r="AG2253" s="69">
        <v>1078474</v>
      </c>
      <c r="AH2253" s="69">
        <v>433</v>
      </c>
      <c r="AI2253" s="69">
        <v>407</v>
      </c>
      <c r="AJ2253" s="69">
        <v>15</v>
      </c>
      <c r="AK2253" s="69">
        <v>-15</v>
      </c>
      <c r="AL2253" s="69">
        <v>6103</v>
      </c>
      <c r="AM2253" s="69">
        <v>3308</v>
      </c>
      <c r="AN2253" s="69">
        <v>-6103</v>
      </c>
      <c r="AO2253" s="69">
        <v>6</v>
      </c>
      <c r="AP2253" s="69">
        <v>-6</v>
      </c>
      <c r="AQ2253" s="69">
        <v>413574</v>
      </c>
      <c r="AR2253" s="69">
        <v>3709</v>
      </c>
      <c r="AS2253" s="69">
        <v>94169</v>
      </c>
      <c r="AT2253" s="69">
        <v>1441526</v>
      </c>
      <c r="AU2253" s="69">
        <v>433</v>
      </c>
      <c r="AV2253" s="69">
        <v>3709</v>
      </c>
      <c r="AW2253" s="69">
        <v>0.57203412698412703</v>
      </c>
      <c r="AX2253" s="69">
        <v>0.51547619047619042</v>
      </c>
      <c r="AY2253" s="69">
        <v>3329.1593533487298</v>
      </c>
      <c r="AZ2253" s="69">
        <v>-329.15935334872984</v>
      </c>
      <c r="BA2253" s="69">
        <v>96101.733333333337</v>
      </c>
      <c r="BB2253" s="69">
        <v>0</v>
      </c>
      <c r="BC2253" s="69">
        <v>-96101.733333333337</v>
      </c>
      <c r="BD2253" s="69">
        <v>0</v>
      </c>
      <c r="BE2253" s="69">
        <v>236.19957398000983</v>
      </c>
      <c r="BF2253" s="69">
        <v>-236.19957398000983</v>
      </c>
      <c r="BG2253" s="69">
        <v>240254.33333333334</v>
      </c>
      <c r="BH2253" s="69">
        <v>0</v>
      </c>
      <c r="BI2253" s="69">
        <v>-240254.33333333334</v>
      </c>
      <c r="BJ2253" s="69">
        <v>1.4507681817522378E-5</v>
      </c>
      <c r="BK2253" s="69">
        <v>0</v>
      </c>
      <c r="BL2253" s="69">
        <v>388.6562415745484</v>
      </c>
      <c r="BM2253" s="69">
        <v>-388.6562415745484</v>
      </c>
      <c r="BN2253" s="69">
        <v>0</v>
      </c>
      <c r="BO2253" s="69">
        <v>15.307861398124649</v>
      </c>
      <c r="BP2253" s="69">
        <v>-15.307861398124649</v>
      </c>
      <c r="BQ2253" s="69">
        <v>15307.861398124649</v>
      </c>
      <c r="BR2253" s="69">
        <v>-15307.861398124649</v>
      </c>
      <c r="BS2253" s="69">
        <v>0.13089480048367594</v>
      </c>
      <c r="BT2253" s="69">
        <v>3329.1593533487298</v>
      </c>
      <c r="BU2253" s="69">
        <v>388.6562415745484</v>
      </c>
      <c r="BV2253" s="69">
        <v>7.9985685753940043E-3</v>
      </c>
    </row>
    <row r="2254" spans="1:74">
      <c r="A2254" s="113" t="s">
        <v>1034</v>
      </c>
      <c r="B2254" s="69" t="s">
        <v>100</v>
      </c>
      <c r="C2254" s="69" t="s">
        <v>101</v>
      </c>
      <c r="D2254" s="69" t="s">
        <v>347</v>
      </c>
      <c r="E2254" s="69" t="s">
        <v>645</v>
      </c>
      <c r="F2254" s="69">
        <v>0</v>
      </c>
      <c r="G2254" s="69">
        <v>29</v>
      </c>
      <c r="H2254" s="69">
        <v>94794</v>
      </c>
      <c r="I2254" s="69">
        <v>314</v>
      </c>
      <c r="J2254" s="69">
        <v>179</v>
      </c>
      <c r="K2254" s="69">
        <v>22816</v>
      </c>
      <c r="L2254" s="69">
        <v>0</v>
      </c>
      <c r="M2254" s="69">
        <v>204</v>
      </c>
      <c r="N2254" s="69">
        <v>0</v>
      </c>
      <c r="O2254" s="69">
        <v>3</v>
      </c>
      <c r="P2254" s="69">
        <v>4154.72</v>
      </c>
      <c r="Q2254" s="69">
        <v>125.06</v>
      </c>
      <c r="R2254" s="69">
        <v>2520000</v>
      </c>
      <c r="S2254" s="69">
        <v>3000</v>
      </c>
      <c r="T2254" s="69">
        <v>840</v>
      </c>
      <c r="U2254" s="69">
        <v>0</v>
      </c>
      <c r="V2254" s="69">
        <v>0</v>
      </c>
      <c r="W2254" s="69">
        <v>0</v>
      </c>
      <c r="X2254" s="69">
        <v>0</v>
      </c>
      <c r="Y2254" s="69">
        <v>0</v>
      </c>
      <c r="Z2254" s="69">
        <v>0</v>
      </c>
      <c r="AA2254" s="69">
        <v>0</v>
      </c>
      <c r="AB2254" s="69">
        <v>0</v>
      </c>
      <c r="AC2254" s="69">
        <v>0</v>
      </c>
      <c r="AD2254" s="69">
        <v>0</v>
      </c>
      <c r="AE2254" s="69">
        <v>0</v>
      </c>
      <c r="AF2254" s="69">
        <v>1536320</v>
      </c>
      <c r="AG2254" s="69">
        <v>983680</v>
      </c>
      <c r="AH2254" s="69">
        <v>462</v>
      </c>
      <c r="AI2254" s="69">
        <v>378</v>
      </c>
      <c r="AJ2254" s="69">
        <v>18</v>
      </c>
      <c r="AK2254" s="69">
        <v>-18</v>
      </c>
      <c r="AL2254" s="69">
        <v>6417</v>
      </c>
      <c r="AM2254" s="69">
        <v>3487</v>
      </c>
      <c r="AN2254" s="69">
        <v>-6417</v>
      </c>
      <c r="AO2254" s="69">
        <v>6</v>
      </c>
      <c r="AP2254" s="69">
        <v>-6</v>
      </c>
      <c r="AQ2254" s="69">
        <v>436390</v>
      </c>
      <c r="AR2254" s="69">
        <v>3913</v>
      </c>
      <c r="AS2254" s="69">
        <v>94169</v>
      </c>
      <c r="AT2254" s="69">
        <v>1536320</v>
      </c>
      <c r="AU2254" s="69">
        <v>462</v>
      </c>
      <c r="AV2254" s="69">
        <v>3913</v>
      </c>
      <c r="AW2254" s="69">
        <v>0.60965079365079367</v>
      </c>
      <c r="AX2254" s="69">
        <v>0.55000000000000004</v>
      </c>
      <c r="AY2254" s="69">
        <v>3325.3679653679656</v>
      </c>
      <c r="AZ2254" s="69">
        <v>-325.36796536796555</v>
      </c>
      <c r="BA2254" s="69">
        <v>85351.111111111109</v>
      </c>
      <c r="BB2254" s="69">
        <v>0</v>
      </c>
      <c r="BC2254" s="69">
        <v>-85351.111111111109</v>
      </c>
      <c r="BD2254" s="69">
        <v>0</v>
      </c>
      <c r="BE2254" s="69">
        <v>239.41405641265388</v>
      </c>
      <c r="BF2254" s="69">
        <v>-239.41405641265388</v>
      </c>
      <c r="BG2254" s="69">
        <v>256053.33333333334</v>
      </c>
      <c r="BH2254" s="69">
        <v>0</v>
      </c>
      <c r="BI2254" s="69">
        <v>-256053.33333333334</v>
      </c>
      <c r="BJ2254" s="69">
        <v>1.3749169321020189E-5</v>
      </c>
      <c r="BK2254" s="69">
        <v>0</v>
      </c>
      <c r="BL2254" s="69">
        <v>392.61947354970613</v>
      </c>
      <c r="BM2254" s="69">
        <v>-392.61947354970613</v>
      </c>
      <c r="BN2254" s="69">
        <v>0</v>
      </c>
      <c r="BO2254" s="69">
        <v>16.314498401809512</v>
      </c>
      <c r="BP2254" s="69">
        <v>-16.314498401809512</v>
      </c>
      <c r="BQ2254" s="69">
        <v>16314.498401809513</v>
      </c>
      <c r="BR2254" s="69">
        <v>-16314.498401809513</v>
      </c>
      <c r="BS2254" s="69">
        <v>0.13249211356466878</v>
      </c>
      <c r="BT2254" s="69">
        <v>3325.3679653679656</v>
      </c>
      <c r="BU2254" s="69">
        <v>392.61947354970613</v>
      </c>
      <c r="BV2254" s="69">
        <v>7.9905589037328993E-3</v>
      </c>
    </row>
    <row r="2255" spans="1:74">
      <c r="A2255" s="113" t="s">
        <v>1035</v>
      </c>
      <c r="B2255" s="69" t="s">
        <v>100</v>
      </c>
      <c r="C2255" s="69" t="s">
        <v>101</v>
      </c>
      <c r="D2255" s="69" t="s">
        <v>347</v>
      </c>
      <c r="E2255" s="69" t="s">
        <v>645</v>
      </c>
      <c r="F2255" s="69">
        <v>0</v>
      </c>
      <c r="G2255" s="69">
        <v>23</v>
      </c>
      <c r="H2255" s="69">
        <v>101763</v>
      </c>
      <c r="I2255" s="69">
        <v>320</v>
      </c>
      <c r="J2255" s="69">
        <v>193</v>
      </c>
      <c r="K2255" s="69">
        <v>23121</v>
      </c>
      <c r="L2255" s="69">
        <v>0</v>
      </c>
      <c r="M2255" s="69">
        <v>222</v>
      </c>
      <c r="N2255" s="69">
        <v>0</v>
      </c>
      <c r="O2255" s="69">
        <v>1</v>
      </c>
      <c r="P2255" s="69">
        <v>4401.32</v>
      </c>
      <c r="Q2255" s="69">
        <v>133.19999999999999</v>
      </c>
      <c r="R2255" s="69">
        <v>2520000</v>
      </c>
      <c r="S2255" s="69">
        <v>3000</v>
      </c>
      <c r="T2255" s="69">
        <v>840</v>
      </c>
      <c r="U2255" s="69">
        <v>0</v>
      </c>
      <c r="V2255" s="69">
        <v>0</v>
      </c>
      <c r="W2255" s="69">
        <v>0</v>
      </c>
      <c r="X2255" s="69">
        <v>0</v>
      </c>
      <c r="Y2255" s="69">
        <v>0</v>
      </c>
      <c r="Z2255" s="69">
        <v>0</v>
      </c>
      <c r="AA2255" s="69">
        <v>0</v>
      </c>
      <c r="AB2255" s="69">
        <v>0</v>
      </c>
      <c r="AC2255" s="69">
        <v>0</v>
      </c>
      <c r="AD2255" s="69">
        <v>0</v>
      </c>
      <c r="AE2255" s="69">
        <v>0</v>
      </c>
      <c r="AF2255" s="69">
        <v>1638083</v>
      </c>
      <c r="AG2255" s="69">
        <v>881917</v>
      </c>
      <c r="AH2255" s="69">
        <v>485</v>
      </c>
      <c r="AI2255" s="69">
        <v>355</v>
      </c>
      <c r="AJ2255" s="69">
        <v>19</v>
      </c>
      <c r="AK2255" s="69">
        <v>-19</v>
      </c>
      <c r="AL2255" s="69">
        <v>6737</v>
      </c>
      <c r="AM2255" s="69">
        <v>3680</v>
      </c>
      <c r="AN2255" s="69">
        <v>-6737</v>
      </c>
      <c r="AO2255" s="69">
        <v>6</v>
      </c>
      <c r="AP2255" s="69">
        <v>-6</v>
      </c>
      <c r="AQ2255" s="69">
        <v>459511</v>
      </c>
      <c r="AR2255" s="69">
        <v>4135</v>
      </c>
      <c r="AS2255" s="69">
        <v>94169</v>
      </c>
      <c r="AT2255" s="69">
        <v>1638083</v>
      </c>
      <c r="AU2255" s="69">
        <v>485</v>
      </c>
      <c r="AV2255" s="69">
        <v>4135</v>
      </c>
      <c r="AW2255" s="69">
        <v>0.65003293650793648</v>
      </c>
      <c r="AX2255" s="69">
        <v>0.57738095238095233</v>
      </c>
      <c r="AY2255" s="69">
        <v>3377.4907216494844</v>
      </c>
      <c r="AZ2255" s="69">
        <v>-377.49072164948439</v>
      </c>
      <c r="BA2255" s="69">
        <v>86214.894736842107</v>
      </c>
      <c r="BB2255" s="69">
        <v>0</v>
      </c>
      <c r="BC2255" s="69">
        <v>-86214.894736842107</v>
      </c>
      <c r="BD2255" s="69">
        <v>0</v>
      </c>
      <c r="BE2255" s="69">
        <v>243.14724654890901</v>
      </c>
      <c r="BF2255" s="69">
        <v>-243.14724654890901</v>
      </c>
      <c r="BG2255" s="69">
        <v>273013.83333333331</v>
      </c>
      <c r="BH2255" s="69">
        <v>0</v>
      </c>
      <c r="BI2255" s="69">
        <v>-273013.83333333331</v>
      </c>
      <c r="BJ2255" s="69">
        <v>1.3057358800986266E-5</v>
      </c>
      <c r="BK2255" s="69">
        <v>0</v>
      </c>
      <c r="BL2255" s="69">
        <v>396.15066505441354</v>
      </c>
      <c r="BM2255" s="69">
        <v>-396.15066505441354</v>
      </c>
      <c r="BN2255" s="69">
        <v>0</v>
      </c>
      <c r="BO2255" s="69">
        <v>17.395140651382089</v>
      </c>
      <c r="BP2255" s="69">
        <v>-17.395140651382089</v>
      </c>
      <c r="BQ2255" s="69">
        <v>17395.140651382088</v>
      </c>
      <c r="BR2255" s="69">
        <v>-17395.140651382088</v>
      </c>
      <c r="BS2255" s="69">
        <v>0.13179347826086957</v>
      </c>
      <c r="BT2255" s="69">
        <v>3377.4907216494844</v>
      </c>
      <c r="BU2255" s="69">
        <v>396.15066505441354</v>
      </c>
      <c r="BV2255" s="69">
        <v>8.0085133979382432E-3</v>
      </c>
    </row>
    <row r="2256" spans="1:74">
      <c r="A2256" s="113" t="s">
        <v>1036</v>
      </c>
      <c r="B2256" s="69" t="s">
        <v>100</v>
      </c>
      <c r="C2256" s="69" t="s">
        <v>101</v>
      </c>
      <c r="D2256" s="69" t="s">
        <v>347</v>
      </c>
      <c r="E2256" s="69" t="s">
        <v>645</v>
      </c>
      <c r="F2256" s="69">
        <v>0</v>
      </c>
      <c r="G2256" s="69">
        <v>17</v>
      </c>
      <c r="H2256" s="69">
        <v>51046</v>
      </c>
      <c r="I2256" s="69">
        <v>176</v>
      </c>
      <c r="J2256" s="69">
        <v>116</v>
      </c>
      <c r="K2256" s="69">
        <v>14411</v>
      </c>
      <c r="L2256" s="69">
        <v>0</v>
      </c>
      <c r="M2256" s="69">
        <v>120</v>
      </c>
      <c r="N2256" s="69">
        <v>0</v>
      </c>
      <c r="O2256" s="69">
        <v>0</v>
      </c>
      <c r="P2256" s="69">
        <v>3542.16</v>
      </c>
      <c r="Q2256" s="69">
        <v>112.68</v>
      </c>
      <c r="R2256" s="69">
        <v>2520000</v>
      </c>
      <c r="S2256" s="69">
        <v>3000</v>
      </c>
      <c r="T2256" s="69">
        <v>840</v>
      </c>
      <c r="U2256" s="69">
        <v>0</v>
      </c>
      <c r="V2256" s="69">
        <v>0</v>
      </c>
      <c r="W2256" s="69">
        <v>0</v>
      </c>
      <c r="X2256" s="69">
        <v>0</v>
      </c>
      <c r="Y2256" s="69">
        <v>0</v>
      </c>
      <c r="Z2256" s="69">
        <v>0</v>
      </c>
      <c r="AA2256" s="69">
        <v>0</v>
      </c>
      <c r="AB2256" s="69">
        <v>0</v>
      </c>
      <c r="AC2256" s="69">
        <v>0</v>
      </c>
      <c r="AD2256" s="69">
        <v>0</v>
      </c>
      <c r="AE2256" s="69">
        <v>0</v>
      </c>
      <c r="AF2256" s="69">
        <v>1689129</v>
      </c>
      <c r="AG2256" s="69">
        <v>830871</v>
      </c>
      <c r="AH2256" s="69">
        <v>502</v>
      </c>
      <c r="AI2256" s="69">
        <v>338</v>
      </c>
      <c r="AJ2256" s="69">
        <v>19</v>
      </c>
      <c r="AK2256" s="69">
        <v>-19</v>
      </c>
      <c r="AL2256" s="69">
        <v>6913</v>
      </c>
      <c r="AM2256" s="69">
        <v>3796</v>
      </c>
      <c r="AN2256" s="69">
        <v>-6913</v>
      </c>
      <c r="AO2256" s="69">
        <v>6</v>
      </c>
      <c r="AP2256" s="69">
        <v>-6</v>
      </c>
      <c r="AQ2256" s="69">
        <v>473922</v>
      </c>
      <c r="AR2256" s="69">
        <v>4255</v>
      </c>
      <c r="AS2256" s="69">
        <v>94169</v>
      </c>
      <c r="AT2256" s="69">
        <v>1689129</v>
      </c>
      <c r="AU2256" s="69">
        <v>502</v>
      </c>
      <c r="AV2256" s="69">
        <v>4255</v>
      </c>
      <c r="AW2256" s="69">
        <v>0.6702892857142857</v>
      </c>
      <c r="AX2256" s="69">
        <v>0.59761904761904761</v>
      </c>
      <c r="AY2256" s="69">
        <v>3364.7988047808767</v>
      </c>
      <c r="AZ2256" s="69">
        <v>-364.79880478087671</v>
      </c>
      <c r="BA2256" s="69">
        <v>88901.526315789481</v>
      </c>
      <c r="BB2256" s="69">
        <v>0</v>
      </c>
      <c r="BC2256" s="69">
        <v>-88901.526315789481</v>
      </c>
      <c r="BD2256" s="69">
        <v>0</v>
      </c>
      <c r="BE2256" s="69">
        <v>244.34095182988571</v>
      </c>
      <c r="BF2256" s="69">
        <v>-244.34095182988571</v>
      </c>
      <c r="BG2256" s="69">
        <v>281521.5</v>
      </c>
      <c r="BH2256" s="69">
        <v>0</v>
      </c>
      <c r="BI2256" s="69">
        <v>-281521.5</v>
      </c>
      <c r="BJ2256" s="69">
        <v>1.2660311190449061E-5</v>
      </c>
      <c r="BK2256" s="69">
        <v>0</v>
      </c>
      <c r="BL2256" s="69">
        <v>396.97508813160988</v>
      </c>
      <c r="BM2256" s="69">
        <v>-396.97508813160988</v>
      </c>
      <c r="BN2256" s="69">
        <v>0</v>
      </c>
      <c r="BO2256" s="69">
        <v>17.937208635538234</v>
      </c>
      <c r="BP2256" s="69">
        <v>-17.937208635538234</v>
      </c>
      <c r="BQ2256" s="69">
        <v>17937.208635538234</v>
      </c>
      <c r="BR2256" s="69">
        <v>-17937.208635538234</v>
      </c>
      <c r="BS2256" s="69">
        <v>0.13224446786090621</v>
      </c>
      <c r="BT2256" s="69">
        <v>3364.7988047808767</v>
      </c>
      <c r="BU2256" s="69">
        <v>396.97508813160988</v>
      </c>
      <c r="BV2256" s="69">
        <v>8.0097568798241058E-3</v>
      </c>
    </row>
    <row r="2257" spans="1:74">
      <c r="A2257" s="113" t="s">
        <v>1037</v>
      </c>
      <c r="B2257" s="69" t="s">
        <v>100</v>
      </c>
      <c r="C2257" s="69" t="s">
        <v>101</v>
      </c>
      <c r="D2257" s="69" t="s">
        <v>347</v>
      </c>
      <c r="E2257" s="69" t="s">
        <v>645</v>
      </c>
      <c r="F2257" s="69">
        <v>0</v>
      </c>
      <c r="G2257" s="69">
        <v>12</v>
      </c>
      <c r="H2257" s="69">
        <v>54720</v>
      </c>
      <c r="I2257" s="69">
        <v>218</v>
      </c>
      <c r="J2257" s="69">
        <v>133</v>
      </c>
      <c r="K2257" s="69">
        <v>14040</v>
      </c>
      <c r="L2257" s="69">
        <v>10763</v>
      </c>
      <c r="M2257" s="69">
        <v>147</v>
      </c>
      <c r="N2257" s="69">
        <v>0</v>
      </c>
      <c r="O2257" s="69">
        <v>1</v>
      </c>
      <c r="P2257" s="69">
        <v>3897.44</v>
      </c>
      <c r="Q2257" s="69">
        <v>107.08</v>
      </c>
      <c r="R2257" s="69">
        <v>2520000</v>
      </c>
      <c r="S2257" s="69">
        <v>3000</v>
      </c>
      <c r="T2257" s="69">
        <v>840</v>
      </c>
      <c r="U2257" s="69">
        <v>0</v>
      </c>
      <c r="V2257" s="69">
        <v>0</v>
      </c>
      <c r="W2257" s="69">
        <v>0</v>
      </c>
      <c r="X2257" s="69">
        <v>0</v>
      </c>
      <c r="Y2257" s="69">
        <v>0</v>
      </c>
      <c r="Z2257" s="69">
        <v>0</v>
      </c>
      <c r="AA2257" s="69">
        <v>0</v>
      </c>
      <c r="AB2257" s="69">
        <v>0</v>
      </c>
      <c r="AC2257" s="69">
        <v>0</v>
      </c>
      <c r="AD2257" s="69">
        <v>0</v>
      </c>
      <c r="AE2257" s="69">
        <v>0</v>
      </c>
      <c r="AF2257" s="69">
        <v>1743849</v>
      </c>
      <c r="AG2257" s="69">
        <v>776151</v>
      </c>
      <c r="AH2257" s="69">
        <v>514</v>
      </c>
      <c r="AI2257" s="69">
        <v>326</v>
      </c>
      <c r="AJ2257" s="69">
        <v>20</v>
      </c>
      <c r="AK2257" s="69">
        <v>-20</v>
      </c>
      <c r="AL2257" s="69">
        <v>7131</v>
      </c>
      <c r="AM2257" s="69">
        <v>3929</v>
      </c>
      <c r="AN2257" s="69">
        <v>-7131</v>
      </c>
      <c r="AO2257" s="69">
        <v>6</v>
      </c>
      <c r="AP2257" s="69">
        <v>-6</v>
      </c>
      <c r="AQ2257" s="69">
        <v>487962</v>
      </c>
      <c r="AR2257" s="69">
        <v>4402</v>
      </c>
      <c r="AS2257" s="69">
        <v>104932</v>
      </c>
      <c r="AT2257" s="69">
        <v>1743849</v>
      </c>
      <c r="AU2257" s="69">
        <v>514</v>
      </c>
      <c r="AV2257" s="69">
        <v>4402</v>
      </c>
      <c r="AW2257" s="69">
        <v>0.69200357142857138</v>
      </c>
      <c r="AX2257" s="69">
        <v>0.61190476190476195</v>
      </c>
      <c r="AY2257" s="69">
        <v>3392.7023346303504</v>
      </c>
      <c r="AZ2257" s="69">
        <v>-392.70233463035038</v>
      </c>
      <c r="BA2257" s="69">
        <v>87192.45</v>
      </c>
      <c r="BB2257" s="69">
        <v>0</v>
      </c>
      <c r="BC2257" s="69">
        <v>-87192.45</v>
      </c>
      <c r="BD2257" s="69">
        <v>0</v>
      </c>
      <c r="BE2257" s="69">
        <v>244.54480437526294</v>
      </c>
      <c r="BF2257" s="69">
        <v>-244.54480437526294</v>
      </c>
      <c r="BG2257" s="69">
        <v>290641.5</v>
      </c>
      <c r="BH2257" s="69">
        <v>0</v>
      </c>
      <c r="BI2257" s="69">
        <v>-290641.5</v>
      </c>
      <c r="BJ2257" s="69">
        <v>1.2296039445694541E-5</v>
      </c>
      <c r="BK2257" s="69">
        <v>0</v>
      </c>
      <c r="BL2257" s="69">
        <v>396.14925034075418</v>
      </c>
      <c r="BM2257" s="69">
        <v>-396.14925034075418</v>
      </c>
      <c r="BN2257" s="69">
        <v>0</v>
      </c>
      <c r="BO2257" s="69">
        <v>16.618848397057143</v>
      </c>
      <c r="BP2257" s="69">
        <v>-16.618848397057143</v>
      </c>
      <c r="BQ2257" s="69">
        <v>16618.848397057143</v>
      </c>
      <c r="BR2257" s="69">
        <v>-16618.848397057143</v>
      </c>
      <c r="BS2257" s="69">
        <v>0.13082209213540341</v>
      </c>
      <c r="BT2257" s="69">
        <v>3392.7023346303504</v>
      </c>
      <c r="BU2257" s="69">
        <v>396.14925034075418</v>
      </c>
      <c r="BV2257" s="69">
        <v>8.0518564970223083E-3</v>
      </c>
    </row>
    <row r="2258" spans="1:74">
      <c r="A2258" s="113" t="s">
        <v>1038</v>
      </c>
      <c r="B2258" s="69" t="s">
        <v>100</v>
      </c>
      <c r="C2258" s="69" t="s">
        <v>101</v>
      </c>
      <c r="D2258" s="69" t="s">
        <v>347</v>
      </c>
      <c r="E2258" s="69" t="s">
        <v>645</v>
      </c>
      <c r="F2258" s="69">
        <v>0</v>
      </c>
      <c r="G2258" s="69">
        <v>11</v>
      </c>
      <c r="H2258" s="69">
        <v>53597</v>
      </c>
      <c r="I2258" s="69">
        <v>159</v>
      </c>
      <c r="J2258" s="69">
        <v>93</v>
      </c>
      <c r="K2258" s="69">
        <v>11889</v>
      </c>
      <c r="L2258" s="69">
        <v>0</v>
      </c>
      <c r="M2258" s="69">
        <v>106</v>
      </c>
      <c r="N2258" s="69">
        <v>0</v>
      </c>
      <c r="O2258" s="69">
        <v>0</v>
      </c>
      <c r="P2258" s="69">
        <v>4508.12</v>
      </c>
      <c r="Q2258" s="69">
        <v>148.88</v>
      </c>
      <c r="R2258" s="69">
        <v>2520000</v>
      </c>
      <c r="S2258" s="69">
        <v>3000</v>
      </c>
      <c r="T2258" s="69">
        <v>840</v>
      </c>
      <c r="U2258" s="69">
        <v>0</v>
      </c>
      <c r="V2258" s="69">
        <v>0</v>
      </c>
      <c r="W2258" s="69">
        <v>0</v>
      </c>
      <c r="X2258" s="69">
        <v>0</v>
      </c>
      <c r="Y2258" s="69">
        <v>0</v>
      </c>
      <c r="Z2258" s="69">
        <v>0</v>
      </c>
      <c r="AA2258" s="69">
        <v>0</v>
      </c>
      <c r="AB2258" s="69">
        <v>0</v>
      </c>
      <c r="AC2258" s="69">
        <v>0</v>
      </c>
      <c r="AD2258" s="69">
        <v>0</v>
      </c>
      <c r="AE2258" s="69">
        <v>0</v>
      </c>
      <c r="AF2258" s="69">
        <v>1797446</v>
      </c>
      <c r="AG2258" s="69">
        <v>722554</v>
      </c>
      <c r="AH2258" s="69">
        <v>525</v>
      </c>
      <c r="AI2258" s="69">
        <v>315</v>
      </c>
      <c r="AJ2258" s="69">
        <v>20</v>
      </c>
      <c r="AK2258" s="69">
        <v>-20</v>
      </c>
      <c r="AL2258" s="69">
        <v>7290</v>
      </c>
      <c r="AM2258" s="69">
        <v>4022</v>
      </c>
      <c r="AN2258" s="69">
        <v>-7290</v>
      </c>
      <c r="AO2258" s="69">
        <v>6</v>
      </c>
      <c r="AP2258" s="69">
        <v>-6</v>
      </c>
      <c r="AQ2258" s="69">
        <v>499851</v>
      </c>
      <c r="AR2258" s="69">
        <v>4508</v>
      </c>
      <c r="AS2258" s="69">
        <v>104932</v>
      </c>
      <c r="AT2258" s="69">
        <v>1797446</v>
      </c>
      <c r="AU2258" s="69">
        <v>525</v>
      </c>
      <c r="AV2258" s="69">
        <v>4508</v>
      </c>
      <c r="AW2258" s="69">
        <v>0.7132722222222222</v>
      </c>
      <c r="AX2258" s="69">
        <v>0.625</v>
      </c>
      <c r="AY2258" s="69">
        <v>3423.7066666666665</v>
      </c>
      <c r="AZ2258" s="69">
        <v>-423.70666666666648</v>
      </c>
      <c r="BA2258" s="69">
        <v>89872.3</v>
      </c>
      <c r="BB2258" s="69">
        <v>0</v>
      </c>
      <c r="BC2258" s="69">
        <v>-89872.3</v>
      </c>
      <c r="BD2258" s="69">
        <v>0</v>
      </c>
      <c r="BE2258" s="69">
        <v>246.56323731138545</v>
      </c>
      <c r="BF2258" s="69">
        <v>-246.56323731138545</v>
      </c>
      <c r="BG2258" s="69">
        <v>299574.33333333331</v>
      </c>
      <c r="BH2258" s="69">
        <v>0</v>
      </c>
      <c r="BI2258" s="69">
        <v>-299574.33333333331</v>
      </c>
      <c r="BJ2258" s="69">
        <v>1.2003577065965657E-5</v>
      </c>
      <c r="BK2258" s="69">
        <v>0</v>
      </c>
      <c r="BL2258" s="69">
        <v>398.72360248447205</v>
      </c>
      <c r="BM2258" s="69">
        <v>-398.72360248447205</v>
      </c>
      <c r="BN2258" s="69">
        <v>0</v>
      </c>
      <c r="BO2258" s="69">
        <v>17.129626805931462</v>
      </c>
      <c r="BP2258" s="69">
        <v>-17.129626805931462</v>
      </c>
      <c r="BQ2258" s="69">
        <v>17129.626805931461</v>
      </c>
      <c r="BR2258" s="69">
        <v>-17129.626805931461</v>
      </c>
      <c r="BS2258" s="69">
        <v>0.13053207359522626</v>
      </c>
      <c r="BT2258" s="69">
        <v>3423.7066666666665</v>
      </c>
      <c r="BU2258" s="69">
        <v>398.72360248447205</v>
      </c>
      <c r="BV2258" s="69">
        <v>8.046397826552313E-3</v>
      </c>
    </row>
    <row r="2259" spans="1:74">
      <c r="A2259" s="113" t="s">
        <v>1039</v>
      </c>
      <c r="B2259" s="69" t="s">
        <v>100</v>
      </c>
      <c r="C2259" s="69" t="s">
        <v>101</v>
      </c>
      <c r="D2259" s="69" t="s">
        <v>347</v>
      </c>
      <c r="E2259" s="69" t="s">
        <v>645</v>
      </c>
      <c r="F2259" s="69">
        <v>0</v>
      </c>
      <c r="G2259" s="69">
        <v>10</v>
      </c>
      <c r="H2259" s="69">
        <v>45560</v>
      </c>
      <c r="I2259" s="69">
        <v>149</v>
      </c>
      <c r="J2259" s="69">
        <v>96</v>
      </c>
      <c r="K2259" s="69">
        <v>10293</v>
      </c>
      <c r="L2259" s="69">
        <v>0</v>
      </c>
      <c r="M2259" s="69">
        <v>105</v>
      </c>
      <c r="N2259" s="69">
        <v>0</v>
      </c>
      <c r="O2259" s="69">
        <v>0</v>
      </c>
      <c r="P2259" s="69">
        <v>4426.3100000000004</v>
      </c>
      <c r="Q2259" s="69">
        <v>115.34</v>
      </c>
      <c r="R2259" s="69">
        <v>2520000</v>
      </c>
      <c r="S2259" s="69">
        <v>3000</v>
      </c>
      <c r="T2259" s="69">
        <v>840</v>
      </c>
      <c r="U2259" s="69">
        <v>0</v>
      </c>
      <c r="V2259" s="69">
        <v>0</v>
      </c>
      <c r="W2259" s="69">
        <v>0</v>
      </c>
      <c r="X2259" s="69">
        <v>0</v>
      </c>
      <c r="Y2259" s="69">
        <v>0</v>
      </c>
      <c r="Z2259" s="69">
        <v>0</v>
      </c>
      <c r="AA2259" s="69">
        <v>0</v>
      </c>
      <c r="AB2259" s="69">
        <v>0</v>
      </c>
      <c r="AC2259" s="69">
        <v>0</v>
      </c>
      <c r="AD2259" s="69">
        <v>0</v>
      </c>
      <c r="AE2259" s="69">
        <v>0</v>
      </c>
      <c r="AF2259" s="69">
        <v>1843337</v>
      </c>
      <c r="AG2259" s="69">
        <v>676663</v>
      </c>
      <c r="AH2259" s="69">
        <v>536</v>
      </c>
      <c r="AI2259" s="69">
        <v>304</v>
      </c>
      <c r="AJ2259" s="69">
        <v>20</v>
      </c>
      <c r="AK2259" s="69">
        <v>-20</v>
      </c>
      <c r="AL2259" s="69">
        <v>7446</v>
      </c>
      <c r="AM2259" s="69">
        <v>4119</v>
      </c>
      <c r="AN2259" s="69">
        <v>-7446</v>
      </c>
      <c r="AO2259" s="69">
        <v>6</v>
      </c>
      <c r="AP2259" s="69">
        <v>-6</v>
      </c>
      <c r="AQ2259" s="69">
        <v>510181</v>
      </c>
      <c r="AR2259" s="69">
        <v>4614</v>
      </c>
      <c r="AS2259" s="69">
        <v>104966</v>
      </c>
      <c r="AT2259" s="69">
        <v>1843006</v>
      </c>
      <c r="AU2259" s="69">
        <v>535</v>
      </c>
      <c r="AV2259" s="69">
        <v>4613</v>
      </c>
      <c r="AW2259" s="69">
        <v>0.7314829365079365</v>
      </c>
      <c r="AX2259" s="69">
        <v>0.63809523809523805</v>
      </c>
      <c r="AY2259" s="69">
        <v>3439.061567164179</v>
      </c>
      <c r="AZ2259" s="69">
        <v>-439.061567164179</v>
      </c>
      <c r="BA2259" s="69">
        <v>92166.85</v>
      </c>
      <c r="BB2259" s="69">
        <v>0</v>
      </c>
      <c r="BC2259" s="69">
        <v>-92166.85</v>
      </c>
      <c r="BD2259" s="69">
        <v>0</v>
      </c>
      <c r="BE2259" s="69">
        <v>247.56070373354822</v>
      </c>
      <c r="BF2259" s="69">
        <v>-247.56070373354822</v>
      </c>
      <c r="BG2259" s="69">
        <v>307222.83333333331</v>
      </c>
      <c r="BH2259" s="69">
        <v>0</v>
      </c>
      <c r="BI2259" s="69">
        <v>-307222.83333333331</v>
      </c>
      <c r="BJ2259" s="69">
        <v>1.1760532046469782E-5</v>
      </c>
      <c r="BK2259" s="69">
        <v>0</v>
      </c>
      <c r="BL2259" s="69">
        <v>399.50953619419158</v>
      </c>
      <c r="BM2259" s="69">
        <v>-399.50953619419158</v>
      </c>
      <c r="BN2259" s="69">
        <v>0</v>
      </c>
      <c r="BO2259" s="69">
        <v>17.561276984928455</v>
      </c>
      <c r="BP2259" s="69">
        <v>-17.561276984928455</v>
      </c>
      <c r="BQ2259" s="69">
        <v>17561.276984928456</v>
      </c>
      <c r="BR2259" s="69">
        <v>-17561.276984928456</v>
      </c>
      <c r="BS2259" s="69">
        <v>0.13012867200776887</v>
      </c>
      <c r="BT2259" s="69">
        <v>3444.871028037383</v>
      </c>
      <c r="BU2259" s="69">
        <v>399.52438760026013</v>
      </c>
      <c r="BV2259" s="69">
        <v>8.0736052499015051E-3</v>
      </c>
    </row>
    <row r="2260" spans="1:74">
      <c r="A2260" s="113" t="s">
        <v>1040</v>
      </c>
      <c r="B2260" s="69" t="s">
        <v>100</v>
      </c>
      <c r="C2260" s="69" t="s">
        <v>101</v>
      </c>
      <c r="D2260" s="69" t="s">
        <v>347</v>
      </c>
      <c r="E2260" s="69" t="s">
        <v>645</v>
      </c>
      <c r="F2260" s="69">
        <v>0</v>
      </c>
      <c r="G2260" s="69">
        <v>14</v>
      </c>
      <c r="H2260" s="69">
        <v>46451</v>
      </c>
      <c r="I2260" s="69">
        <v>157</v>
      </c>
      <c r="J2260" s="69">
        <v>91</v>
      </c>
      <c r="K2260" s="69">
        <v>12465</v>
      </c>
      <c r="L2260" s="69">
        <v>0</v>
      </c>
      <c r="M2260" s="69">
        <v>101</v>
      </c>
      <c r="N2260" s="69">
        <v>1</v>
      </c>
      <c r="O2260" s="69">
        <v>0</v>
      </c>
      <c r="P2260" s="69">
        <v>3726.51</v>
      </c>
      <c r="Q2260" s="69">
        <v>118.2</v>
      </c>
      <c r="R2260" s="69">
        <v>2520000</v>
      </c>
      <c r="S2260" s="69">
        <v>3000</v>
      </c>
      <c r="T2260" s="69">
        <v>840</v>
      </c>
      <c r="U2260" s="69">
        <v>0</v>
      </c>
      <c r="V2260" s="69">
        <v>0</v>
      </c>
      <c r="W2260" s="69">
        <v>0</v>
      </c>
      <c r="X2260" s="69">
        <v>0</v>
      </c>
      <c r="Y2260" s="69">
        <v>0</v>
      </c>
      <c r="Z2260" s="69">
        <v>0</v>
      </c>
      <c r="AA2260" s="69">
        <v>0</v>
      </c>
      <c r="AB2260" s="69">
        <v>0</v>
      </c>
      <c r="AC2260" s="69">
        <v>0</v>
      </c>
      <c r="AD2260" s="69">
        <v>0</v>
      </c>
      <c r="AE2260" s="69">
        <v>0</v>
      </c>
      <c r="AF2260" s="69">
        <v>1902284</v>
      </c>
      <c r="AG2260" s="69">
        <v>617716</v>
      </c>
      <c r="AH2260" s="69">
        <v>554</v>
      </c>
      <c r="AI2260" s="69">
        <v>286</v>
      </c>
      <c r="AJ2260" s="69">
        <v>21</v>
      </c>
      <c r="AK2260" s="69">
        <v>-21</v>
      </c>
      <c r="AL2260" s="69">
        <v>7647</v>
      </c>
      <c r="AM2260" s="69">
        <v>4224</v>
      </c>
      <c r="AN2260" s="69">
        <v>-7647</v>
      </c>
      <c r="AO2260" s="69">
        <v>7</v>
      </c>
      <c r="AP2260" s="69">
        <v>-7</v>
      </c>
      <c r="AQ2260" s="69">
        <v>524071</v>
      </c>
      <c r="AR2260" s="69">
        <v>4734</v>
      </c>
      <c r="AS2260" s="69">
        <v>106213</v>
      </c>
      <c r="AT2260" s="69">
        <v>1889457</v>
      </c>
      <c r="AU2260" s="69">
        <v>549</v>
      </c>
      <c r="AV2260" s="69">
        <v>4714</v>
      </c>
      <c r="AW2260" s="69">
        <v>0.7548746031746032</v>
      </c>
      <c r="AX2260" s="69">
        <v>0.65952380952380951</v>
      </c>
      <c r="AY2260" s="69">
        <v>3433.725631768953</v>
      </c>
      <c r="AZ2260" s="69">
        <v>-433.72563176895301</v>
      </c>
      <c r="BA2260" s="69">
        <v>90584.952380952382</v>
      </c>
      <c r="BB2260" s="69">
        <v>0</v>
      </c>
      <c r="BC2260" s="69">
        <v>-90584.952380952382</v>
      </c>
      <c r="BD2260" s="69">
        <v>0</v>
      </c>
      <c r="BE2260" s="69">
        <v>248.76212893945339</v>
      </c>
      <c r="BF2260" s="69">
        <v>-248.76212893945339</v>
      </c>
      <c r="BG2260" s="69">
        <v>271754.85714285716</v>
      </c>
      <c r="BH2260" s="69">
        <v>0</v>
      </c>
      <c r="BI2260" s="69">
        <v>-271754.85714285716</v>
      </c>
      <c r="BJ2260" s="69">
        <v>1.3356968807661557E-5</v>
      </c>
      <c r="BK2260" s="69">
        <v>0</v>
      </c>
      <c r="BL2260" s="69">
        <v>401.83438952260246</v>
      </c>
      <c r="BM2260" s="69">
        <v>-401.83438952260246</v>
      </c>
      <c r="BN2260" s="69">
        <v>0</v>
      </c>
      <c r="BO2260" s="69">
        <v>17.910086335947575</v>
      </c>
      <c r="BP2260" s="69">
        <v>-17.910086335947575</v>
      </c>
      <c r="BQ2260" s="69">
        <v>17910.086335947577</v>
      </c>
      <c r="BR2260" s="69">
        <v>-17910.086335947577</v>
      </c>
      <c r="BS2260" s="69">
        <v>0.13115530303030304</v>
      </c>
      <c r="BT2260" s="69">
        <v>3441.6338797814205</v>
      </c>
      <c r="BU2260" s="69">
        <v>400.81820110309718</v>
      </c>
      <c r="BV2260" s="69">
        <v>8.0599766062232018E-3</v>
      </c>
    </row>
    <row r="2261" spans="1:74">
      <c r="A2261" s="113" t="s">
        <v>1041</v>
      </c>
      <c r="B2261" s="69" t="s">
        <v>100</v>
      </c>
      <c r="C2261" s="69" t="s">
        <v>101</v>
      </c>
      <c r="D2261" s="69" t="s">
        <v>347</v>
      </c>
      <c r="E2261" s="69" t="s">
        <v>645</v>
      </c>
      <c r="F2261" s="69">
        <v>0</v>
      </c>
      <c r="G2261" s="69">
        <v>0</v>
      </c>
      <c r="H2261" s="69">
        <v>2889</v>
      </c>
      <c r="I2261" s="69">
        <v>8</v>
      </c>
      <c r="J2261" s="69">
        <v>5</v>
      </c>
      <c r="K2261" s="69">
        <v>856</v>
      </c>
      <c r="L2261" s="69">
        <v>700</v>
      </c>
      <c r="M2261" s="69">
        <v>6</v>
      </c>
      <c r="N2261" s="69">
        <v>0</v>
      </c>
      <c r="O2261" s="69">
        <v>0</v>
      </c>
      <c r="P2261" s="69">
        <v>3375</v>
      </c>
      <c r="Q2261" s="69">
        <v>87.55</v>
      </c>
      <c r="R2261" s="69">
        <v>2520000</v>
      </c>
      <c r="S2261" s="69">
        <v>3000</v>
      </c>
      <c r="T2261" s="69">
        <v>840</v>
      </c>
      <c r="U2261" s="69">
        <v>0</v>
      </c>
      <c r="V2261" s="69">
        <v>0</v>
      </c>
      <c r="W2261" s="69">
        <v>0</v>
      </c>
      <c r="X2261" s="69">
        <v>0</v>
      </c>
      <c r="Y2261" s="69">
        <v>0</v>
      </c>
      <c r="Z2261" s="69">
        <v>0</v>
      </c>
      <c r="AA2261" s="69">
        <v>0</v>
      </c>
      <c r="AB2261" s="69">
        <v>0</v>
      </c>
      <c r="AC2261" s="69">
        <v>0</v>
      </c>
      <c r="AD2261" s="69">
        <v>0</v>
      </c>
      <c r="AE2261" s="69">
        <v>0</v>
      </c>
      <c r="AF2261" s="69">
        <v>1951081</v>
      </c>
      <c r="AG2261" s="69">
        <v>568919</v>
      </c>
      <c r="AH2261" s="69">
        <v>565</v>
      </c>
      <c r="AI2261" s="69">
        <v>275</v>
      </c>
      <c r="AJ2261" s="69">
        <v>22</v>
      </c>
      <c r="AK2261" s="69">
        <v>-22</v>
      </c>
      <c r="AL2261" s="69">
        <v>7817</v>
      </c>
      <c r="AM2261" s="69">
        <v>4320</v>
      </c>
      <c r="AN2261" s="69">
        <v>-7817</v>
      </c>
      <c r="AO2261" s="69">
        <v>8</v>
      </c>
      <c r="AP2261" s="69">
        <v>-8</v>
      </c>
      <c r="AQ2261" s="69">
        <v>534485</v>
      </c>
      <c r="AR2261" s="69">
        <v>4855</v>
      </c>
      <c r="AS2261" s="69">
        <v>113830</v>
      </c>
      <c r="AT2261" s="69">
        <v>1892346</v>
      </c>
      <c r="AU2261" s="69">
        <v>549</v>
      </c>
      <c r="AV2261" s="69">
        <v>4720</v>
      </c>
      <c r="AW2261" s="69">
        <v>0.77423849206349205</v>
      </c>
      <c r="AX2261" s="69">
        <v>0.67261904761904767</v>
      </c>
      <c r="AY2261" s="69">
        <v>3453.2407079646018</v>
      </c>
      <c r="AZ2261" s="69">
        <v>-453.24070796460182</v>
      </c>
      <c r="BA2261" s="69">
        <v>88685.5</v>
      </c>
      <c r="BB2261" s="69">
        <v>0</v>
      </c>
      <c r="BC2261" s="69">
        <v>-88685.5</v>
      </c>
      <c r="BD2261" s="69">
        <v>0</v>
      </c>
      <c r="BE2261" s="69">
        <v>249.59460150953052</v>
      </c>
      <c r="BF2261" s="69">
        <v>-249.59460150953052</v>
      </c>
      <c r="BG2261" s="69">
        <v>243885.125</v>
      </c>
      <c r="BH2261" s="69">
        <v>0</v>
      </c>
      <c r="BI2261" s="69">
        <v>-243885.125</v>
      </c>
      <c r="BJ2261" s="69">
        <v>1.4967679167797039E-5</v>
      </c>
      <c r="BK2261" s="69">
        <v>0</v>
      </c>
      <c r="BL2261" s="69">
        <v>401.87044284243046</v>
      </c>
      <c r="BM2261" s="69">
        <v>-401.87044284243046</v>
      </c>
      <c r="BN2261" s="69">
        <v>0</v>
      </c>
      <c r="BO2261" s="69">
        <v>17.14030571905473</v>
      </c>
      <c r="BP2261" s="69">
        <v>-17.14030571905473</v>
      </c>
      <c r="BQ2261" s="69">
        <v>17140.30571905473</v>
      </c>
      <c r="BR2261" s="69">
        <v>-17140.30571905473</v>
      </c>
      <c r="BS2261" s="69">
        <v>0.13078703703703703</v>
      </c>
      <c r="BT2261" s="69">
        <v>3446.8961748633878</v>
      </c>
      <c r="BU2261" s="69">
        <v>400.92076271186443</v>
      </c>
      <c r="BV2261" s="69">
        <v>8.0825467506104014E-3</v>
      </c>
    </row>
    <row r="2262" spans="1:74">
      <c r="A2262" s="113" t="s">
        <v>1058</v>
      </c>
      <c r="B2262" s="69" t="s">
        <v>194</v>
      </c>
      <c r="C2262" s="69" t="s">
        <v>432</v>
      </c>
      <c r="D2262" s="69" t="s">
        <v>444</v>
      </c>
      <c r="E2262" s="69" t="s">
        <v>713</v>
      </c>
      <c r="F2262" s="69">
        <v>0</v>
      </c>
      <c r="G2262" s="69">
        <v>0</v>
      </c>
      <c r="H2262" s="69">
        <v>31032</v>
      </c>
      <c r="I2262" s="69">
        <v>390</v>
      </c>
      <c r="J2262" s="69">
        <v>297</v>
      </c>
      <c r="K2262" s="69">
        <v>28968</v>
      </c>
      <c r="L2262" s="69">
        <v>19007</v>
      </c>
      <c r="M2262" s="69">
        <v>316</v>
      </c>
      <c r="N2262" s="69">
        <v>1</v>
      </c>
      <c r="O2262" s="69">
        <v>1</v>
      </c>
      <c r="P2262" s="69">
        <v>1071.25</v>
      </c>
      <c r="Q2262" s="69">
        <v>30.85</v>
      </c>
      <c r="R2262" s="69">
        <v>900000</v>
      </c>
      <c r="S2262" s="69">
        <v>0</v>
      </c>
      <c r="T2262" s="69">
        <v>0</v>
      </c>
      <c r="U2262" s="69">
        <v>0</v>
      </c>
      <c r="V2262" s="69">
        <v>0</v>
      </c>
      <c r="W2262" s="69">
        <v>0</v>
      </c>
      <c r="X2262" s="69">
        <v>0</v>
      </c>
      <c r="Y2262" s="69">
        <v>0</v>
      </c>
      <c r="Z2262" s="69">
        <v>0</v>
      </c>
      <c r="AA2262" s="69">
        <v>0</v>
      </c>
      <c r="AB2262" s="69">
        <v>0</v>
      </c>
      <c r="AC2262" s="69">
        <v>0</v>
      </c>
      <c r="AD2262" s="69">
        <v>0</v>
      </c>
      <c r="AE2262" s="69">
        <v>0</v>
      </c>
      <c r="AF2262" s="69">
        <v>31032</v>
      </c>
      <c r="AG2262" s="69">
        <v>868968</v>
      </c>
      <c r="AH2262" s="69">
        <v>0</v>
      </c>
      <c r="AI2262" s="69">
        <v>0</v>
      </c>
      <c r="AJ2262" s="69">
        <v>1</v>
      </c>
      <c r="AK2262" s="69">
        <v>-1</v>
      </c>
      <c r="AL2262" s="69">
        <v>390</v>
      </c>
      <c r="AM2262" s="69">
        <v>297</v>
      </c>
      <c r="AN2262" s="69">
        <v>-390</v>
      </c>
      <c r="AO2262" s="69">
        <v>1</v>
      </c>
      <c r="AP2262" s="69">
        <v>-1</v>
      </c>
      <c r="AQ2262" s="69">
        <v>28968</v>
      </c>
      <c r="AR2262" s="69">
        <v>316</v>
      </c>
      <c r="AS2262" s="69">
        <v>19007</v>
      </c>
      <c r="AT2262" s="69">
        <v>31032</v>
      </c>
      <c r="AU2262" s="69">
        <v>0</v>
      </c>
      <c r="AV2262" s="69">
        <v>316</v>
      </c>
      <c r="AW2262" s="69">
        <v>3.4479999999999997E-2</v>
      </c>
      <c r="AX2262" s="69">
        <v>0</v>
      </c>
      <c r="AY2262" s="69">
        <v>0</v>
      </c>
      <c r="AZ2262" s="69">
        <v>0</v>
      </c>
      <c r="BA2262" s="69">
        <v>31032</v>
      </c>
      <c r="BB2262" s="69">
        <v>0</v>
      </c>
      <c r="BC2262" s="69">
        <v>-31032</v>
      </c>
      <c r="BD2262" s="69">
        <v>0</v>
      </c>
      <c r="BE2262" s="69">
        <v>79.569230769230771</v>
      </c>
      <c r="BF2262" s="69">
        <v>-79.569230769230771</v>
      </c>
      <c r="BG2262" s="69">
        <v>31032</v>
      </c>
      <c r="BH2262" s="69">
        <v>0</v>
      </c>
      <c r="BI2262" s="69">
        <v>-31032</v>
      </c>
      <c r="BJ2262" s="69">
        <v>3.4520850593758631E-5</v>
      </c>
      <c r="BK2262" s="69">
        <v>0</v>
      </c>
      <c r="BL2262" s="69">
        <v>98.202531645569621</v>
      </c>
      <c r="BM2262" s="69">
        <v>-98.202531645569621</v>
      </c>
      <c r="BN2262" s="69">
        <v>0</v>
      </c>
      <c r="BO2262" s="69">
        <v>1.632661650970695</v>
      </c>
      <c r="BP2262" s="69">
        <v>-1.632661650970695</v>
      </c>
      <c r="BQ2262" s="69">
        <v>1632.6616509706951</v>
      </c>
      <c r="BR2262" s="69">
        <v>-1632.6616509706951</v>
      </c>
      <c r="BS2262" s="69">
        <v>0</v>
      </c>
      <c r="BT2262" s="69">
        <v>0</v>
      </c>
      <c r="BU2262" s="69">
        <v>98.202531645569621</v>
      </c>
      <c r="BV2262" s="69">
        <v>0</v>
      </c>
    </row>
    <row r="2263" spans="1:74">
      <c r="A2263" s="113" t="s">
        <v>1059</v>
      </c>
      <c r="B2263" s="69" t="s">
        <v>194</v>
      </c>
      <c r="C2263" s="69" t="s">
        <v>432</v>
      </c>
      <c r="D2263" s="69" t="s">
        <v>444</v>
      </c>
      <c r="E2263" s="69" t="s">
        <v>713</v>
      </c>
      <c r="F2263" s="69">
        <v>0</v>
      </c>
      <c r="G2263" s="69">
        <v>0</v>
      </c>
      <c r="H2263" s="69">
        <v>43425</v>
      </c>
      <c r="I2263" s="69">
        <v>570</v>
      </c>
      <c r="J2263" s="69">
        <v>495</v>
      </c>
      <c r="K2263" s="69">
        <v>46343</v>
      </c>
      <c r="L2263" s="69">
        <v>26663</v>
      </c>
      <c r="M2263" s="69">
        <v>510</v>
      </c>
      <c r="N2263" s="69">
        <v>0</v>
      </c>
      <c r="O2263" s="69">
        <v>0</v>
      </c>
      <c r="P2263" s="69">
        <v>937.03</v>
      </c>
      <c r="Q2263" s="69">
        <v>28.2</v>
      </c>
      <c r="R2263" s="69">
        <v>900000</v>
      </c>
      <c r="S2263" s="69">
        <v>0</v>
      </c>
      <c r="T2263" s="69">
        <v>0</v>
      </c>
      <c r="U2263" s="69">
        <v>0</v>
      </c>
      <c r="V2263" s="69">
        <v>0</v>
      </c>
      <c r="W2263" s="69">
        <v>0</v>
      </c>
      <c r="X2263" s="69">
        <v>0</v>
      </c>
      <c r="Y2263" s="69">
        <v>0</v>
      </c>
      <c r="Z2263" s="69">
        <v>0</v>
      </c>
      <c r="AA2263" s="69">
        <v>0</v>
      </c>
      <c r="AB2263" s="69">
        <v>0</v>
      </c>
      <c r="AC2263" s="69">
        <v>0</v>
      </c>
      <c r="AD2263" s="69">
        <v>0</v>
      </c>
      <c r="AE2263" s="69">
        <v>0</v>
      </c>
      <c r="AF2263" s="69">
        <v>74457</v>
      </c>
      <c r="AG2263" s="69">
        <v>825543</v>
      </c>
      <c r="AH2263" s="69">
        <v>0</v>
      </c>
      <c r="AI2263" s="69">
        <v>0</v>
      </c>
      <c r="AJ2263" s="69">
        <v>1</v>
      </c>
      <c r="AK2263" s="69">
        <v>-1</v>
      </c>
      <c r="AL2263" s="69">
        <v>960</v>
      </c>
      <c r="AM2263" s="69">
        <v>792</v>
      </c>
      <c r="AN2263" s="69">
        <v>-960</v>
      </c>
      <c r="AO2263" s="69">
        <v>1</v>
      </c>
      <c r="AP2263" s="69">
        <v>-1</v>
      </c>
      <c r="AQ2263" s="69">
        <v>75311</v>
      </c>
      <c r="AR2263" s="69">
        <v>826</v>
      </c>
      <c r="AS2263" s="69">
        <v>45670</v>
      </c>
      <c r="AT2263" s="69">
        <v>74457</v>
      </c>
      <c r="AU2263" s="69">
        <v>0</v>
      </c>
      <c r="AV2263" s="69">
        <v>826</v>
      </c>
      <c r="AW2263" s="69">
        <v>8.2729999999999998E-2</v>
      </c>
      <c r="AX2263" s="69">
        <v>0</v>
      </c>
      <c r="AY2263" s="69">
        <v>0</v>
      </c>
      <c r="AZ2263" s="69">
        <v>0</v>
      </c>
      <c r="BA2263" s="69">
        <v>74457</v>
      </c>
      <c r="BB2263" s="69">
        <v>0</v>
      </c>
      <c r="BC2263" s="69">
        <v>-74457</v>
      </c>
      <c r="BD2263" s="69">
        <v>0</v>
      </c>
      <c r="BE2263" s="69">
        <v>77.559375000000003</v>
      </c>
      <c r="BF2263" s="69">
        <v>-77.559375000000003</v>
      </c>
      <c r="BG2263" s="69">
        <v>74457</v>
      </c>
      <c r="BH2263" s="69">
        <v>0</v>
      </c>
      <c r="BI2263" s="69">
        <v>-74457</v>
      </c>
      <c r="BJ2263" s="69">
        <v>1.3278272762279083E-5</v>
      </c>
      <c r="BK2263" s="69">
        <v>0</v>
      </c>
      <c r="BL2263" s="69">
        <v>90.141646489104119</v>
      </c>
      <c r="BM2263" s="69">
        <v>-90.141646489104119</v>
      </c>
      <c r="BN2263" s="69">
        <v>0</v>
      </c>
      <c r="BO2263" s="69">
        <v>1.6303262535581344</v>
      </c>
      <c r="BP2263" s="69">
        <v>-1.6303262535581344</v>
      </c>
      <c r="BQ2263" s="69">
        <v>1630.3262535581343</v>
      </c>
      <c r="BR2263" s="69">
        <v>-1630.3262535581343</v>
      </c>
      <c r="BS2263" s="69">
        <v>0</v>
      </c>
      <c r="BT2263" s="69">
        <v>0</v>
      </c>
      <c r="BU2263" s="69">
        <v>90.141646489104119</v>
      </c>
      <c r="BV2263" s="69">
        <v>0</v>
      </c>
    </row>
    <row r="2264" spans="1:74">
      <c r="A2264" s="113" t="s">
        <v>1031</v>
      </c>
      <c r="B2264" s="69" t="s">
        <v>194</v>
      </c>
      <c r="C2264" s="69" t="s">
        <v>432</v>
      </c>
      <c r="D2264" s="69" t="s">
        <v>444</v>
      </c>
      <c r="E2264" s="69" t="s">
        <v>713</v>
      </c>
      <c r="F2264" s="69">
        <v>0</v>
      </c>
      <c r="G2264" s="69">
        <v>0</v>
      </c>
      <c r="H2264" s="69">
        <v>42758</v>
      </c>
      <c r="I2264" s="69">
        <v>503</v>
      </c>
      <c r="J2264" s="69">
        <v>411</v>
      </c>
      <c r="K2264" s="69">
        <v>53572</v>
      </c>
      <c r="L2264" s="69">
        <v>30558</v>
      </c>
      <c r="M2264" s="69">
        <v>425</v>
      </c>
      <c r="N2264" s="69">
        <v>1</v>
      </c>
      <c r="O2264" s="69">
        <v>0</v>
      </c>
      <c r="P2264" s="69">
        <v>798.14</v>
      </c>
      <c r="Q2264" s="69">
        <v>33.35</v>
      </c>
      <c r="R2264" s="69">
        <v>900000</v>
      </c>
      <c r="S2264" s="69">
        <v>0</v>
      </c>
      <c r="T2264" s="69">
        <v>0</v>
      </c>
      <c r="U2264" s="69">
        <v>0</v>
      </c>
      <c r="V2264" s="69">
        <v>0</v>
      </c>
      <c r="W2264" s="69">
        <v>0</v>
      </c>
      <c r="X2264" s="69">
        <v>0</v>
      </c>
      <c r="Y2264" s="69">
        <v>0</v>
      </c>
      <c r="Z2264" s="69">
        <v>0</v>
      </c>
      <c r="AA2264" s="69">
        <v>0</v>
      </c>
      <c r="AB2264" s="69">
        <v>0</v>
      </c>
      <c r="AC2264" s="69">
        <v>0</v>
      </c>
      <c r="AD2264" s="69">
        <v>0</v>
      </c>
      <c r="AE2264" s="69">
        <v>0</v>
      </c>
      <c r="AF2264" s="69">
        <v>117215</v>
      </c>
      <c r="AG2264" s="69">
        <v>782785</v>
      </c>
      <c r="AH2264" s="69">
        <v>0</v>
      </c>
      <c r="AI2264" s="69">
        <v>0</v>
      </c>
      <c r="AJ2264" s="69">
        <v>1</v>
      </c>
      <c r="AK2264" s="69">
        <v>-1</v>
      </c>
      <c r="AL2264" s="69">
        <v>1463</v>
      </c>
      <c r="AM2264" s="69">
        <v>1203</v>
      </c>
      <c r="AN2264" s="69">
        <v>-1463</v>
      </c>
      <c r="AO2264" s="69">
        <v>2</v>
      </c>
      <c r="AP2264" s="69">
        <v>-2</v>
      </c>
      <c r="AQ2264" s="69">
        <v>128883</v>
      </c>
      <c r="AR2264" s="69">
        <v>1251</v>
      </c>
      <c r="AS2264" s="69">
        <v>76228</v>
      </c>
      <c r="AT2264" s="69">
        <v>117215</v>
      </c>
      <c r="AU2264" s="69">
        <v>0</v>
      </c>
      <c r="AV2264" s="69">
        <v>1251</v>
      </c>
      <c r="AW2264" s="69">
        <v>0.13023888888888888</v>
      </c>
      <c r="AX2264" s="69">
        <v>0</v>
      </c>
      <c r="AY2264" s="69">
        <v>0</v>
      </c>
      <c r="AZ2264" s="69">
        <v>0</v>
      </c>
      <c r="BA2264" s="69">
        <v>117215</v>
      </c>
      <c r="BB2264" s="69">
        <v>0</v>
      </c>
      <c r="BC2264" s="69">
        <v>-117215</v>
      </c>
      <c r="BD2264" s="69">
        <v>0</v>
      </c>
      <c r="BE2264" s="69">
        <v>80.119617224880386</v>
      </c>
      <c r="BF2264" s="69">
        <v>-80.119617224880386</v>
      </c>
      <c r="BG2264" s="69">
        <v>58607.5</v>
      </c>
      <c r="BH2264" s="69">
        <v>0</v>
      </c>
      <c r="BI2264" s="69">
        <v>-58607.5</v>
      </c>
      <c r="BJ2264" s="69">
        <v>1.5517950389112607E-5</v>
      </c>
      <c r="BK2264" s="69">
        <v>0</v>
      </c>
      <c r="BL2264" s="69">
        <v>93.697042366107112</v>
      </c>
      <c r="BM2264" s="69">
        <v>-93.697042366107112</v>
      </c>
      <c r="BN2264" s="69">
        <v>0</v>
      </c>
      <c r="BO2264" s="69">
        <v>1.5376895628902765</v>
      </c>
      <c r="BP2264" s="69">
        <v>-1.5376895628902765</v>
      </c>
      <c r="BQ2264" s="69">
        <v>1537.6895628902764</v>
      </c>
      <c r="BR2264" s="69">
        <v>-1537.6895628902764</v>
      </c>
      <c r="BS2264" s="69">
        <v>0</v>
      </c>
      <c r="BT2264" s="69">
        <v>0</v>
      </c>
      <c r="BU2264" s="69">
        <v>93.697042366107112</v>
      </c>
      <c r="BV2264" s="69">
        <v>0</v>
      </c>
    </row>
    <row r="2265" spans="1:74">
      <c r="A2265" s="113" t="s">
        <v>1032</v>
      </c>
      <c r="B2265" s="69" t="s">
        <v>194</v>
      </c>
      <c r="C2265" s="69" t="s">
        <v>432</v>
      </c>
      <c r="D2265" s="69" t="s">
        <v>444</v>
      </c>
      <c r="E2265" s="69" t="s">
        <v>713</v>
      </c>
      <c r="F2265" s="69">
        <v>0</v>
      </c>
      <c r="G2265" s="69">
        <v>0</v>
      </c>
      <c r="H2265" s="69">
        <v>41907</v>
      </c>
      <c r="I2265" s="69">
        <v>457</v>
      </c>
      <c r="J2265" s="69">
        <v>370</v>
      </c>
      <c r="K2265" s="69">
        <v>47146</v>
      </c>
      <c r="L2265" s="69">
        <v>28778</v>
      </c>
      <c r="M2265" s="69">
        <v>381</v>
      </c>
      <c r="N2265" s="69">
        <v>0</v>
      </c>
      <c r="O2265" s="69">
        <v>0</v>
      </c>
      <c r="P2265" s="69">
        <v>888.88</v>
      </c>
      <c r="Q2265" s="69">
        <v>35.729999999999997</v>
      </c>
      <c r="R2265" s="69">
        <v>900000</v>
      </c>
      <c r="S2265" s="69">
        <v>0</v>
      </c>
      <c r="T2265" s="69">
        <v>0</v>
      </c>
      <c r="U2265" s="69">
        <v>0</v>
      </c>
      <c r="V2265" s="69">
        <v>0</v>
      </c>
      <c r="W2265" s="69">
        <v>0</v>
      </c>
      <c r="X2265" s="69">
        <v>0</v>
      </c>
      <c r="Y2265" s="69">
        <v>0</v>
      </c>
      <c r="Z2265" s="69">
        <v>0</v>
      </c>
      <c r="AA2265" s="69">
        <v>0</v>
      </c>
      <c r="AB2265" s="69">
        <v>0</v>
      </c>
      <c r="AC2265" s="69">
        <v>0</v>
      </c>
      <c r="AD2265" s="69">
        <v>0</v>
      </c>
      <c r="AE2265" s="69">
        <v>0</v>
      </c>
      <c r="AF2265" s="69">
        <v>159122</v>
      </c>
      <c r="AG2265" s="69">
        <v>740878</v>
      </c>
      <c r="AH2265" s="69">
        <v>0</v>
      </c>
      <c r="AI2265" s="69">
        <v>0</v>
      </c>
      <c r="AJ2265" s="69">
        <v>1</v>
      </c>
      <c r="AK2265" s="69">
        <v>-1</v>
      </c>
      <c r="AL2265" s="69">
        <v>1920</v>
      </c>
      <c r="AM2265" s="69">
        <v>1573</v>
      </c>
      <c r="AN2265" s="69">
        <v>-1920</v>
      </c>
      <c r="AO2265" s="69">
        <v>2</v>
      </c>
      <c r="AP2265" s="69">
        <v>-2</v>
      </c>
      <c r="AQ2265" s="69">
        <v>176029</v>
      </c>
      <c r="AR2265" s="69">
        <v>1632</v>
      </c>
      <c r="AS2265" s="69">
        <v>105006</v>
      </c>
      <c r="AT2265" s="69">
        <v>159122</v>
      </c>
      <c r="AU2265" s="69">
        <v>0</v>
      </c>
      <c r="AV2265" s="69">
        <v>1632</v>
      </c>
      <c r="AW2265" s="69">
        <v>0.17680222222222222</v>
      </c>
      <c r="AX2265" s="69">
        <v>0</v>
      </c>
      <c r="AY2265" s="69">
        <v>0</v>
      </c>
      <c r="AZ2265" s="69">
        <v>0</v>
      </c>
      <c r="BA2265" s="69">
        <v>159122</v>
      </c>
      <c r="BB2265" s="69">
        <v>0</v>
      </c>
      <c r="BC2265" s="69">
        <v>-159122</v>
      </c>
      <c r="BD2265" s="69">
        <v>0</v>
      </c>
      <c r="BE2265" s="69">
        <v>82.876041666666666</v>
      </c>
      <c r="BF2265" s="69">
        <v>-82.876041666666666</v>
      </c>
      <c r="BG2265" s="69">
        <v>79561</v>
      </c>
      <c r="BH2265" s="69">
        <v>0</v>
      </c>
      <c r="BI2265" s="69">
        <v>-79561</v>
      </c>
      <c r="BJ2265" s="69">
        <v>1.1361764254753479E-5</v>
      </c>
      <c r="BK2265" s="69">
        <v>0</v>
      </c>
      <c r="BL2265" s="69">
        <v>97.501225490196077</v>
      </c>
      <c r="BM2265" s="69">
        <v>-97.501225490196077</v>
      </c>
      <c r="BN2265" s="69">
        <v>0</v>
      </c>
      <c r="BO2265" s="69">
        <v>1.5153610269889339</v>
      </c>
      <c r="BP2265" s="69">
        <v>-1.5153610269889339</v>
      </c>
      <c r="BQ2265" s="69">
        <v>1515.3610269889339</v>
      </c>
      <c r="BR2265" s="69">
        <v>-1515.3610269889339</v>
      </c>
      <c r="BS2265" s="69">
        <v>0</v>
      </c>
      <c r="BT2265" s="69">
        <v>0</v>
      </c>
      <c r="BU2265" s="69">
        <v>97.501225490196077</v>
      </c>
      <c r="BV2265" s="69">
        <v>0</v>
      </c>
    </row>
    <row r="2266" spans="1:74">
      <c r="A2266" s="113" t="s">
        <v>1033</v>
      </c>
      <c r="B2266" s="69" t="s">
        <v>194</v>
      </c>
      <c r="C2266" s="69" t="s">
        <v>432</v>
      </c>
      <c r="D2266" s="69" t="s">
        <v>444</v>
      </c>
      <c r="E2266" s="69" t="s">
        <v>713</v>
      </c>
      <c r="F2266" s="69">
        <v>0</v>
      </c>
      <c r="G2266" s="69">
        <v>0</v>
      </c>
      <c r="H2266" s="69">
        <v>41011</v>
      </c>
      <c r="I2266" s="69">
        <v>446</v>
      </c>
      <c r="J2266" s="69">
        <v>385</v>
      </c>
      <c r="K2266" s="69">
        <v>44702</v>
      </c>
      <c r="L2266" s="69">
        <v>27884</v>
      </c>
      <c r="M2266" s="69">
        <v>394</v>
      </c>
      <c r="N2266" s="69">
        <v>0</v>
      </c>
      <c r="O2266" s="69">
        <v>1</v>
      </c>
      <c r="P2266" s="69">
        <v>917.43</v>
      </c>
      <c r="Q2266" s="69">
        <v>34.06</v>
      </c>
      <c r="R2266" s="69">
        <v>900000</v>
      </c>
      <c r="S2266" s="69">
        <v>0</v>
      </c>
      <c r="T2266" s="69">
        <v>0</v>
      </c>
      <c r="U2266" s="69">
        <v>0</v>
      </c>
      <c r="V2266" s="69">
        <v>0</v>
      </c>
      <c r="W2266" s="69">
        <v>0</v>
      </c>
      <c r="X2266" s="69">
        <v>0</v>
      </c>
      <c r="Y2266" s="69">
        <v>0</v>
      </c>
      <c r="Z2266" s="69">
        <v>0</v>
      </c>
      <c r="AA2266" s="69">
        <v>0</v>
      </c>
      <c r="AB2266" s="69">
        <v>0</v>
      </c>
      <c r="AC2266" s="69">
        <v>0</v>
      </c>
      <c r="AD2266" s="69">
        <v>0</v>
      </c>
      <c r="AE2266" s="69">
        <v>0</v>
      </c>
      <c r="AF2266" s="69">
        <v>200133</v>
      </c>
      <c r="AG2266" s="69">
        <v>699867</v>
      </c>
      <c r="AH2266" s="69">
        <v>0</v>
      </c>
      <c r="AI2266" s="69">
        <v>0</v>
      </c>
      <c r="AJ2266" s="69">
        <v>2</v>
      </c>
      <c r="AK2266" s="69">
        <v>-2</v>
      </c>
      <c r="AL2266" s="69">
        <v>2366</v>
      </c>
      <c r="AM2266" s="69">
        <v>1958</v>
      </c>
      <c r="AN2266" s="69">
        <v>-2366</v>
      </c>
      <c r="AO2266" s="69">
        <v>2</v>
      </c>
      <c r="AP2266" s="69">
        <v>-2</v>
      </c>
      <c r="AQ2266" s="69">
        <v>220731</v>
      </c>
      <c r="AR2266" s="69">
        <v>2026</v>
      </c>
      <c r="AS2266" s="69">
        <v>132890</v>
      </c>
      <c r="AT2266" s="69">
        <v>200133</v>
      </c>
      <c r="AU2266" s="69">
        <v>0</v>
      </c>
      <c r="AV2266" s="69">
        <v>2026</v>
      </c>
      <c r="AW2266" s="69">
        <v>0.22237000000000001</v>
      </c>
      <c r="AX2266" s="69">
        <v>0</v>
      </c>
      <c r="AY2266" s="69">
        <v>0</v>
      </c>
      <c r="AZ2266" s="69">
        <v>0</v>
      </c>
      <c r="BA2266" s="69">
        <v>100066.5</v>
      </c>
      <c r="BB2266" s="69">
        <v>0</v>
      </c>
      <c r="BC2266" s="69">
        <v>-100066.5</v>
      </c>
      <c r="BD2266" s="69">
        <v>0</v>
      </c>
      <c r="BE2266" s="69">
        <v>84.587066779374467</v>
      </c>
      <c r="BF2266" s="69">
        <v>-84.587066779374467</v>
      </c>
      <c r="BG2266" s="69">
        <v>100066.5</v>
      </c>
      <c r="BH2266" s="69">
        <v>0</v>
      </c>
      <c r="BI2266" s="69">
        <v>-100066.5</v>
      </c>
      <c r="BJ2266" s="69">
        <v>9.0608025152787785E-6</v>
      </c>
      <c r="BK2266" s="69">
        <v>0</v>
      </c>
      <c r="BL2266" s="69">
        <v>98.782329713721623</v>
      </c>
      <c r="BM2266" s="69">
        <v>-98.782329713721623</v>
      </c>
      <c r="BN2266" s="69">
        <v>0</v>
      </c>
      <c r="BO2266" s="69">
        <v>1.5060049665136579</v>
      </c>
      <c r="BP2266" s="69">
        <v>-1.5060049665136579</v>
      </c>
      <c r="BQ2266" s="69">
        <v>1506.0049665136578</v>
      </c>
      <c r="BR2266" s="69">
        <v>-1506.0049665136578</v>
      </c>
      <c r="BS2266" s="69">
        <v>0</v>
      </c>
      <c r="BT2266" s="69">
        <v>0</v>
      </c>
      <c r="BU2266" s="69">
        <v>98.782329713721623</v>
      </c>
      <c r="BV2266" s="69">
        <v>0</v>
      </c>
    </row>
    <row r="2267" spans="1:74">
      <c r="A2267" s="113" t="s">
        <v>1034</v>
      </c>
      <c r="B2267" s="69" t="s">
        <v>194</v>
      </c>
      <c r="C2267" s="69" t="s">
        <v>432</v>
      </c>
      <c r="D2267" s="69" t="s">
        <v>444</v>
      </c>
      <c r="E2267" s="69" t="s">
        <v>713</v>
      </c>
      <c r="F2267" s="69">
        <v>0</v>
      </c>
      <c r="G2267" s="69">
        <v>0</v>
      </c>
      <c r="H2267" s="69">
        <v>42509</v>
      </c>
      <c r="I2267" s="69">
        <v>496</v>
      </c>
      <c r="J2267" s="69">
        <v>413</v>
      </c>
      <c r="K2267" s="69">
        <v>46995</v>
      </c>
      <c r="L2267" s="69">
        <v>28588</v>
      </c>
      <c r="M2267" s="69">
        <v>423</v>
      </c>
      <c r="N2267" s="69">
        <v>0</v>
      </c>
      <c r="O2267" s="69">
        <v>0</v>
      </c>
      <c r="P2267" s="69">
        <v>904.54</v>
      </c>
      <c r="Q2267" s="69">
        <v>33.11</v>
      </c>
      <c r="R2267" s="69">
        <v>900000</v>
      </c>
      <c r="S2267" s="69">
        <v>0</v>
      </c>
      <c r="T2267" s="69">
        <v>0</v>
      </c>
      <c r="U2267" s="69">
        <v>0</v>
      </c>
      <c r="V2267" s="69">
        <v>0</v>
      </c>
      <c r="W2267" s="69">
        <v>0</v>
      </c>
      <c r="X2267" s="69">
        <v>0</v>
      </c>
      <c r="Y2267" s="69">
        <v>0</v>
      </c>
      <c r="Z2267" s="69">
        <v>0</v>
      </c>
      <c r="AA2267" s="69">
        <v>0</v>
      </c>
      <c r="AB2267" s="69">
        <v>0</v>
      </c>
      <c r="AC2267" s="69">
        <v>0</v>
      </c>
      <c r="AD2267" s="69">
        <v>0</v>
      </c>
      <c r="AE2267" s="69">
        <v>0</v>
      </c>
      <c r="AF2267" s="69">
        <v>242642</v>
      </c>
      <c r="AG2267" s="69">
        <v>657358</v>
      </c>
      <c r="AH2267" s="69">
        <v>0</v>
      </c>
      <c r="AI2267" s="69">
        <v>0</v>
      </c>
      <c r="AJ2267" s="69">
        <v>2</v>
      </c>
      <c r="AK2267" s="69">
        <v>-2</v>
      </c>
      <c r="AL2267" s="69">
        <v>2862</v>
      </c>
      <c r="AM2267" s="69">
        <v>2371</v>
      </c>
      <c r="AN2267" s="69">
        <v>-2862</v>
      </c>
      <c r="AO2267" s="69">
        <v>2</v>
      </c>
      <c r="AP2267" s="69">
        <v>-2</v>
      </c>
      <c r="AQ2267" s="69">
        <v>267726</v>
      </c>
      <c r="AR2267" s="69">
        <v>2449</v>
      </c>
      <c r="AS2267" s="69">
        <v>161478</v>
      </c>
      <c r="AT2267" s="69">
        <v>242642</v>
      </c>
      <c r="AU2267" s="69">
        <v>0</v>
      </c>
      <c r="AV2267" s="69">
        <v>2449</v>
      </c>
      <c r="AW2267" s="69">
        <v>0.26960222222222224</v>
      </c>
      <c r="AX2267" s="69">
        <v>0</v>
      </c>
      <c r="AY2267" s="69">
        <v>0</v>
      </c>
      <c r="AZ2267" s="69">
        <v>0</v>
      </c>
      <c r="BA2267" s="69">
        <v>121321</v>
      </c>
      <c r="BB2267" s="69">
        <v>0</v>
      </c>
      <c r="BC2267" s="69">
        <v>-121321</v>
      </c>
      <c r="BD2267" s="69">
        <v>0</v>
      </c>
      <c r="BE2267" s="69">
        <v>84.780573025856043</v>
      </c>
      <c r="BF2267" s="69">
        <v>-84.780573025856043</v>
      </c>
      <c r="BG2267" s="69">
        <v>121321</v>
      </c>
      <c r="BH2267" s="69">
        <v>0</v>
      </c>
      <c r="BI2267" s="69">
        <v>-121321</v>
      </c>
      <c r="BJ2267" s="69">
        <v>7.47032413736432E-6</v>
      </c>
      <c r="BK2267" s="69">
        <v>0</v>
      </c>
      <c r="BL2267" s="69">
        <v>99.077991016741521</v>
      </c>
      <c r="BM2267" s="69">
        <v>-99.077991016741521</v>
      </c>
      <c r="BN2267" s="69">
        <v>0</v>
      </c>
      <c r="BO2267" s="69">
        <v>1.5026319374775512</v>
      </c>
      <c r="BP2267" s="69">
        <v>-1.5026319374775512</v>
      </c>
      <c r="BQ2267" s="69">
        <v>1502.6319374775512</v>
      </c>
      <c r="BR2267" s="69">
        <v>-1502.6319374775512</v>
      </c>
      <c r="BS2267" s="69">
        <v>0</v>
      </c>
      <c r="BT2267" s="69">
        <v>0</v>
      </c>
      <c r="BU2267" s="69">
        <v>99.077991016741521</v>
      </c>
      <c r="BV2267" s="69">
        <v>0</v>
      </c>
    </row>
    <row r="2268" spans="1:74">
      <c r="A2268" s="113" t="s">
        <v>1035</v>
      </c>
      <c r="B2268" s="69" t="s">
        <v>194</v>
      </c>
      <c r="C2268" s="69" t="s">
        <v>432</v>
      </c>
      <c r="D2268" s="69" t="s">
        <v>444</v>
      </c>
      <c r="E2268" s="69" t="s">
        <v>713</v>
      </c>
      <c r="F2268" s="69">
        <v>0</v>
      </c>
      <c r="G2268" s="69">
        <v>0</v>
      </c>
      <c r="H2268" s="69">
        <v>45394</v>
      </c>
      <c r="I2268" s="69">
        <v>522</v>
      </c>
      <c r="J2268" s="69">
        <v>403</v>
      </c>
      <c r="K2268" s="69">
        <v>48525</v>
      </c>
      <c r="L2268" s="69">
        <v>31827</v>
      </c>
      <c r="M2268" s="69">
        <v>411</v>
      </c>
      <c r="N2268" s="69">
        <v>1</v>
      </c>
      <c r="O2268" s="69">
        <v>0</v>
      </c>
      <c r="P2268" s="69">
        <v>935.48</v>
      </c>
      <c r="Q2268" s="69">
        <v>35.770000000000003</v>
      </c>
      <c r="R2268" s="69">
        <v>900000</v>
      </c>
      <c r="S2268" s="69">
        <v>0</v>
      </c>
      <c r="T2268" s="69">
        <v>0</v>
      </c>
      <c r="U2268" s="69">
        <v>0</v>
      </c>
      <c r="V2268" s="69">
        <v>0</v>
      </c>
      <c r="W2268" s="69">
        <v>0</v>
      </c>
      <c r="X2268" s="69">
        <v>0</v>
      </c>
      <c r="Y2268" s="69">
        <v>0</v>
      </c>
      <c r="Z2268" s="69">
        <v>0</v>
      </c>
      <c r="AA2268" s="69">
        <v>0</v>
      </c>
      <c r="AB2268" s="69">
        <v>0</v>
      </c>
      <c r="AC2268" s="69">
        <v>0</v>
      </c>
      <c r="AD2268" s="69">
        <v>0</v>
      </c>
      <c r="AE2268" s="69">
        <v>0</v>
      </c>
      <c r="AF2268" s="69">
        <v>288036</v>
      </c>
      <c r="AG2268" s="69">
        <v>611964</v>
      </c>
      <c r="AH2268" s="69">
        <v>0</v>
      </c>
      <c r="AI2268" s="69">
        <v>0</v>
      </c>
      <c r="AJ2268" s="69">
        <v>2</v>
      </c>
      <c r="AK2268" s="69">
        <v>-2</v>
      </c>
      <c r="AL2268" s="69">
        <v>3384</v>
      </c>
      <c r="AM2268" s="69">
        <v>2774</v>
      </c>
      <c r="AN2268" s="69">
        <v>-3384</v>
      </c>
      <c r="AO2268" s="69">
        <v>3</v>
      </c>
      <c r="AP2268" s="69">
        <v>-3</v>
      </c>
      <c r="AQ2268" s="69">
        <v>316251</v>
      </c>
      <c r="AR2268" s="69">
        <v>2860</v>
      </c>
      <c r="AS2268" s="69">
        <v>193305</v>
      </c>
      <c r="AT2268" s="69">
        <v>288036</v>
      </c>
      <c r="AU2268" s="69">
        <v>0</v>
      </c>
      <c r="AV2268" s="69">
        <v>2860</v>
      </c>
      <c r="AW2268" s="69">
        <v>0.32003999999999999</v>
      </c>
      <c r="AX2268" s="69">
        <v>0</v>
      </c>
      <c r="AY2268" s="69">
        <v>0</v>
      </c>
      <c r="AZ2268" s="69">
        <v>0</v>
      </c>
      <c r="BA2268" s="69">
        <v>144018</v>
      </c>
      <c r="BB2268" s="69">
        <v>0</v>
      </c>
      <c r="BC2268" s="69">
        <v>-144018</v>
      </c>
      <c r="BD2268" s="69">
        <v>0</v>
      </c>
      <c r="BE2268" s="69">
        <v>85.11702127659575</v>
      </c>
      <c r="BF2268" s="69">
        <v>-85.11702127659575</v>
      </c>
      <c r="BG2268" s="69">
        <v>96012</v>
      </c>
      <c r="BH2268" s="69">
        <v>0</v>
      </c>
      <c r="BI2268" s="69">
        <v>-96012</v>
      </c>
      <c r="BJ2268" s="69">
        <v>9.4861360122181426E-6</v>
      </c>
      <c r="BK2268" s="69">
        <v>0</v>
      </c>
      <c r="BL2268" s="69">
        <v>100.71188811188811</v>
      </c>
      <c r="BM2268" s="69">
        <v>-100.71188811188811</v>
      </c>
      <c r="BN2268" s="69">
        <v>0</v>
      </c>
      <c r="BO2268" s="69">
        <v>1.4900597501357957</v>
      </c>
      <c r="BP2268" s="69">
        <v>-1.4900597501357957</v>
      </c>
      <c r="BQ2268" s="69">
        <v>1490.0597501357956</v>
      </c>
      <c r="BR2268" s="69">
        <v>-1490.0597501357956</v>
      </c>
      <c r="BS2268" s="69">
        <v>0</v>
      </c>
      <c r="BT2268" s="69">
        <v>0</v>
      </c>
      <c r="BU2268" s="69">
        <v>100.71188811188811</v>
      </c>
      <c r="BV2268" s="69">
        <v>0</v>
      </c>
    </row>
    <row r="2269" spans="1:74">
      <c r="A2269" s="113" t="s">
        <v>1036</v>
      </c>
      <c r="B2269" s="69" t="s">
        <v>194</v>
      </c>
      <c r="C2269" s="69" t="s">
        <v>432</v>
      </c>
      <c r="D2269" s="69" t="s">
        <v>444</v>
      </c>
      <c r="E2269" s="69" t="s">
        <v>713</v>
      </c>
      <c r="F2269" s="69">
        <v>0</v>
      </c>
      <c r="G2269" s="69">
        <v>0</v>
      </c>
      <c r="H2269" s="69">
        <v>42545</v>
      </c>
      <c r="I2269" s="69">
        <v>512</v>
      </c>
      <c r="J2269" s="69">
        <v>423</v>
      </c>
      <c r="K2269" s="69">
        <v>49048</v>
      </c>
      <c r="L2269" s="69">
        <v>29963</v>
      </c>
      <c r="M2269" s="69">
        <v>433</v>
      </c>
      <c r="N2269" s="69">
        <v>0</v>
      </c>
      <c r="O2269" s="69">
        <v>0</v>
      </c>
      <c r="P2269" s="69">
        <v>867.42</v>
      </c>
      <c r="Q2269" s="69">
        <v>32.75</v>
      </c>
      <c r="R2269" s="69">
        <v>900000</v>
      </c>
      <c r="S2269" s="69">
        <v>0</v>
      </c>
      <c r="T2269" s="69">
        <v>0</v>
      </c>
      <c r="U2269" s="69">
        <v>0</v>
      </c>
      <c r="V2269" s="69">
        <v>0</v>
      </c>
      <c r="W2269" s="69">
        <v>0</v>
      </c>
      <c r="X2269" s="69">
        <v>0</v>
      </c>
      <c r="Y2269" s="69">
        <v>0</v>
      </c>
      <c r="Z2269" s="69">
        <v>0</v>
      </c>
      <c r="AA2269" s="69">
        <v>0</v>
      </c>
      <c r="AB2269" s="69">
        <v>0</v>
      </c>
      <c r="AC2269" s="69">
        <v>0</v>
      </c>
      <c r="AD2269" s="69">
        <v>0</v>
      </c>
      <c r="AE2269" s="69">
        <v>0</v>
      </c>
      <c r="AF2269" s="69">
        <v>330581</v>
      </c>
      <c r="AG2269" s="69">
        <v>569419</v>
      </c>
      <c r="AH2269" s="69">
        <v>0</v>
      </c>
      <c r="AI2269" s="69">
        <v>0</v>
      </c>
      <c r="AJ2269" s="69">
        <v>2</v>
      </c>
      <c r="AK2269" s="69">
        <v>-2</v>
      </c>
      <c r="AL2269" s="69">
        <v>3896</v>
      </c>
      <c r="AM2269" s="69">
        <v>3197</v>
      </c>
      <c r="AN2269" s="69">
        <v>-3896</v>
      </c>
      <c r="AO2269" s="69">
        <v>3</v>
      </c>
      <c r="AP2269" s="69">
        <v>-3</v>
      </c>
      <c r="AQ2269" s="69">
        <v>365299</v>
      </c>
      <c r="AR2269" s="69">
        <v>3293</v>
      </c>
      <c r="AS2269" s="69">
        <v>223268</v>
      </c>
      <c r="AT2269" s="69">
        <v>330581</v>
      </c>
      <c r="AU2269" s="69">
        <v>0</v>
      </c>
      <c r="AV2269" s="69">
        <v>3293</v>
      </c>
      <c r="AW2269" s="69">
        <v>0.36731222222222221</v>
      </c>
      <c r="AX2269" s="69">
        <v>0</v>
      </c>
      <c r="AY2269" s="69">
        <v>0</v>
      </c>
      <c r="AZ2269" s="69">
        <v>0</v>
      </c>
      <c r="BA2269" s="69">
        <v>165290.5</v>
      </c>
      <c r="BB2269" s="69">
        <v>0</v>
      </c>
      <c r="BC2269" s="69">
        <v>-165290.5</v>
      </c>
      <c r="BD2269" s="69">
        <v>0</v>
      </c>
      <c r="BE2269" s="69">
        <v>84.851386036960989</v>
      </c>
      <c r="BF2269" s="69">
        <v>-84.851386036960989</v>
      </c>
      <c r="BG2269" s="69">
        <v>110193.66666666667</v>
      </c>
      <c r="BH2269" s="69">
        <v>0</v>
      </c>
      <c r="BI2269" s="69">
        <v>-110193.66666666667</v>
      </c>
      <c r="BJ2269" s="69">
        <v>8.2124506226406309E-6</v>
      </c>
      <c r="BK2269" s="69">
        <v>0</v>
      </c>
      <c r="BL2269" s="69">
        <v>100.3890069845126</v>
      </c>
      <c r="BM2269" s="69">
        <v>-100.3890069845126</v>
      </c>
      <c r="BN2269" s="69">
        <v>0</v>
      </c>
      <c r="BO2269" s="69">
        <v>1.4806465772076607</v>
      </c>
      <c r="BP2269" s="69">
        <v>-1.4806465772076607</v>
      </c>
      <c r="BQ2269" s="69">
        <v>1480.6465772076606</v>
      </c>
      <c r="BR2269" s="69">
        <v>-1480.6465772076606</v>
      </c>
      <c r="BS2269" s="69">
        <v>0</v>
      </c>
      <c r="BT2269" s="69">
        <v>0</v>
      </c>
      <c r="BU2269" s="69">
        <v>100.3890069845126</v>
      </c>
      <c r="BV2269" s="69">
        <v>0</v>
      </c>
    </row>
    <row r="2270" spans="1:74">
      <c r="A2270" s="113" t="s">
        <v>1037</v>
      </c>
      <c r="B2270" s="69" t="s">
        <v>194</v>
      </c>
      <c r="C2270" s="69" t="s">
        <v>432</v>
      </c>
      <c r="D2270" s="69" t="s">
        <v>444</v>
      </c>
      <c r="E2270" s="69" t="s">
        <v>713</v>
      </c>
      <c r="F2270" s="69">
        <v>0</v>
      </c>
      <c r="G2270" s="69">
        <v>0</v>
      </c>
      <c r="H2270" s="69">
        <v>40125</v>
      </c>
      <c r="I2270" s="69">
        <v>436</v>
      </c>
      <c r="J2270" s="69">
        <v>356</v>
      </c>
      <c r="K2270" s="69">
        <v>43723</v>
      </c>
      <c r="L2270" s="69">
        <v>27408</v>
      </c>
      <c r="M2270" s="69">
        <v>366</v>
      </c>
      <c r="N2270" s="69">
        <v>0</v>
      </c>
      <c r="O2270" s="69">
        <v>0</v>
      </c>
      <c r="P2270" s="69">
        <v>917.71</v>
      </c>
      <c r="Q2270" s="69">
        <v>35.57</v>
      </c>
      <c r="R2270" s="69">
        <v>900000</v>
      </c>
      <c r="S2270" s="69">
        <v>0</v>
      </c>
      <c r="T2270" s="69">
        <v>0</v>
      </c>
      <c r="U2270" s="69">
        <v>0</v>
      </c>
      <c r="V2270" s="69">
        <v>0</v>
      </c>
      <c r="W2270" s="69">
        <v>0</v>
      </c>
      <c r="X2270" s="69">
        <v>0</v>
      </c>
      <c r="Y2270" s="69">
        <v>0</v>
      </c>
      <c r="Z2270" s="69">
        <v>0</v>
      </c>
      <c r="AA2270" s="69">
        <v>0</v>
      </c>
      <c r="AB2270" s="69">
        <v>0</v>
      </c>
      <c r="AC2270" s="69">
        <v>0</v>
      </c>
      <c r="AD2270" s="69">
        <v>0</v>
      </c>
      <c r="AE2270" s="69">
        <v>0</v>
      </c>
      <c r="AF2270" s="69">
        <v>370706</v>
      </c>
      <c r="AG2270" s="69">
        <v>529294</v>
      </c>
      <c r="AH2270" s="69">
        <v>0</v>
      </c>
      <c r="AI2270" s="69">
        <v>0</v>
      </c>
      <c r="AJ2270" s="69">
        <v>2</v>
      </c>
      <c r="AK2270" s="69">
        <v>-2</v>
      </c>
      <c r="AL2270" s="69">
        <v>4332</v>
      </c>
      <c r="AM2270" s="69">
        <v>3553</v>
      </c>
      <c r="AN2270" s="69">
        <v>-4332</v>
      </c>
      <c r="AO2270" s="69">
        <v>3</v>
      </c>
      <c r="AP2270" s="69">
        <v>-3</v>
      </c>
      <c r="AQ2270" s="69">
        <v>409022</v>
      </c>
      <c r="AR2270" s="69">
        <v>3659</v>
      </c>
      <c r="AS2270" s="69">
        <v>250676</v>
      </c>
      <c r="AT2270" s="69">
        <v>370706</v>
      </c>
      <c r="AU2270" s="69">
        <v>0</v>
      </c>
      <c r="AV2270" s="69">
        <v>3659</v>
      </c>
      <c r="AW2270" s="69">
        <v>0.41189555555555557</v>
      </c>
      <c r="AX2270" s="69">
        <v>0</v>
      </c>
      <c r="AY2270" s="69">
        <v>0</v>
      </c>
      <c r="AZ2270" s="69">
        <v>0</v>
      </c>
      <c r="BA2270" s="69">
        <v>185353</v>
      </c>
      <c r="BB2270" s="69">
        <v>0</v>
      </c>
      <c r="BC2270" s="69">
        <v>-185353</v>
      </c>
      <c r="BD2270" s="69">
        <v>0</v>
      </c>
      <c r="BE2270" s="69">
        <v>85.573868882733152</v>
      </c>
      <c r="BF2270" s="69">
        <v>-85.573868882733152</v>
      </c>
      <c r="BG2270" s="69">
        <v>123568.66666666667</v>
      </c>
      <c r="BH2270" s="69">
        <v>0</v>
      </c>
      <c r="BI2270" s="69">
        <v>-123568.66666666667</v>
      </c>
      <c r="BJ2270" s="69">
        <v>7.3345688007002069E-6</v>
      </c>
      <c r="BK2270" s="69">
        <v>0</v>
      </c>
      <c r="BL2270" s="69">
        <v>101.31347362667395</v>
      </c>
      <c r="BM2270" s="69">
        <v>-101.31347362667395</v>
      </c>
      <c r="BN2270" s="69">
        <v>0</v>
      </c>
      <c r="BO2270" s="69">
        <v>1.4788252565064066</v>
      </c>
      <c r="BP2270" s="69">
        <v>-1.4788252565064066</v>
      </c>
      <c r="BQ2270" s="69">
        <v>1478.8252565064065</v>
      </c>
      <c r="BR2270" s="69">
        <v>-1478.8252565064065</v>
      </c>
      <c r="BS2270" s="69">
        <v>0</v>
      </c>
      <c r="BT2270" s="69">
        <v>0</v>
      </c>
      <c r="BU2270" s="69">
        <v>101.31347362667395</v>
      </c>
      <c r="BV2270" s="69">
        <v>0</v>
      </c>
    </row>
    <row r="2271" spans="1:74">
      <c r="A2271" s="113" t="s">
        <v>1038</v>
      </c>
      <c r="B2271" s="69" t="s">
        <v>194</v>
      </c>
      <c r="C2271" s="69" t="s">
        <v>432</v>
      </c>
      <c r="D2271" s="69" t="s">
        <v>444</v>
      </c>
      <c r="E2271" s="69" t="s">
        <v>713</v>
      </c>
      <c r="F2271" s="69">
        <v>0</v>
      </c>
      <c r="G2271" s="69">
        <v>0</v>
      </c>
      <c r="H2271" s="69">
        <v>40839</v>
      </c>
      <c r="I2271" s="69">
        <v>395</v>
      </c>
      <c r="J2271" s="69">
        <v>317</v>
      </c>
      <c r="K2271" s="69">
        <v>40269</v>
      </c>
      <c r="L2271" s="69">
        <v>25819</v>
      </c>
      <c r="M2271" s="69">
        <v>327</v>
      </c>
      <c r="N2271" s="69">
        <v>1</v>
      </c>
      <c r="O2271" s="69">
        <v>0</v>
      </c>
      <c r="P2271" s="69">
        <v>1014.15</v>
      </c>
      <c r="Q2271" s="69">
        <v>41.21</v>
      </c>
      <c r="R2271" s="69">
        <v>900000</v>
      </c>
      <c r="S2271" s="69">
        <v>0</v>
      </c>
      <c r="T2271" s="69">
        <v>0</v>
      </c>
      <c r="U2271" s="69">
        <v>0</v>
      </c>
      <c r="V2271" s="69">
        <v>0</v>
      </c>
      <c r="W2271" s="69">
        <v>0</v>
      </c>
      <c r="X2271" s="69">
        <v>0</v>
      </c>
      <c r="Y2271" s="69">
        <v>0</v>
      </c>
      <c r="Z2271" s="69">
        <v>0</v>
      </c>
      <c r="AA2271" s="69">
        <v>0</v>
      </c>
      <c r="AB2271" s="69">
        <v>0</v>
      </c>
      <c r="AC2271" s="69">
        <v>0</v>
      </c>
      <c r="AD2271" s="69">
        <v>0</v>
      </c>
      <c r="AE2271" s="69">
        <v>0</v>
      </c>
      <c r="AF2271" s="69">
        <v>411545</v>
      </c>
      <c r="AG2271" s="69">
        <v>488455</v>
      </c>
      <c r="AH2271" s="69">
        <v>0</v>
      </c>
      <c r="AI2271" s="69">
        <v>0</v>
      </c>
      <c r="AJ2271" s="69">
        <v>2</v>
      </c>
      <c r="AK2271" s="69">
        <v>-2</v>
      </c>
      <c r="AL2271" s="69">
        <v>4727</v>
      </c>
      <c r="AM2271" s="69">
        <v>3870</v>
      </c>
      <c r="AN2271" s="69">
        <v>-4727</v>
      </c>
      <c r="AO2271" s="69">
        <v>4</v>
      </c>
      <c r="AP2271" s="69">
        <v>-4</v>
      </c>
      <c r="AQ2271" s="69">
        <v>449291</v>
      </c>
      <c r="AR2271" s="69">
        <v>3986</v>
      </c>
      <c r="AS2271" s="69">
        <v>276495</v>
      </c>
      <c r="AT2271" s="69">
        <v>411545</v>
      </c>
      <c r="AU2271" s="69">
        <v>0</v>
      </c>
      <c r="AV2271" s="69">
        <v>3986</v>
      </c>
      <c r="AW2271" s="69">
        <v>0.45727222222222225</v>
      </c>
      <c r="AX2271" s="69">
        <v>0</v>
      </c>
      <c r="AY2271" s="69">
        <v>0</v>
      </c>
      <c r="AZ2271" s="69">
        <v>0</v>
      </c>
      <c r="BA2271" s="69">
        <v>205772.5</v>
      </c>
      <c r="BB2271" s="69">
        <v>0</v>
      </c>
      <c r="BC2271" s="69">
        <v>-205772.5</v>
      </c>
      <c r="BD2271" s="69">
        <v>0</v>
      </c>
      <c r="BE2271" s="69">
        <v>87.062618997249842</v>
      </c>
      <c r="BF2271" s="69">
        <v>-87.062618997249842</v>
      </c>
      <c r="BG2271" s="69">
        <v>102886.25</v>
      </c>
      <c r="BH2271" s="69">
        <v>0</v>
      </c>
      <c r="BI2271" s="69">
        <v>-102886.25</v>
      </c>
      <c r="BJ2271" s="69">
        <v>8.9029159275391667E-6</v>
      </c>
      <c r="BK2271" s="69">
        <v>0</v>
      </c>
      <c r="BL2271" s="69">
        <v>103.24761665830407</v>
      </c>
      <c r="BM2271" s="69">
        <v>-103.24761665830407</v>
      </c>
      <c r="BN2271" s="69">
        <v>0</v>
      </c>
      <c r="BO2271" s="69">
        <v>1.4884355955803903</v>
      </c>
      <c r="BP2271" s="69">
        <v>-1.4884355955803903</v>
      </c>
      <c r="BQ2271" s="69">
        <v>1488.4355955803903</v>
      </c>
      <c r="BR2271" s="69">
        <v>-1488.4355955803903</v>
      </c>
      <c r="BS2271" s="69">
        <v>0</v>
      </c>
      <c r="BT2271" s="69">
        <v>0</v>
      </c>
      <c r="BU2271" s="69">
        <v>103.24761665830407</v>
      </c>
      <c r="BV2271" s="69">
        <v>0</v>
      </c>
    </row>
    <row r="2272" spans="1:74">
      <c r="A2272" s="113" t="s">
        <v>1039</v>
      </c>
      <c r="B2272" s="69" t="s">
        <v>194</v>
      </c>
      <c r="C2272" s="69" t="s">
        <v>432</v>
      </c>
      <c r="D2272" s="69" t="s">
        <v>444</v>
      </c>
      <c r="E2272" s="69" t="s">
        <v>713</v>
      </c>
      <c r="F2272" s="69">
        <v>0</v>
      </c>
      <c r="G2272" s="69">
        <v>0</v>
      </c>
      <c r="H2272" s="69">
        <v>40935</v>
      </c>
      <c r="I2272" s="69">
        <v>413</v>
      </c>
      <c r="J2272" s="69">
        <v>336</v>
      </c>
      <c r="K2272" s="69">
        <v>43515</v>
      </c>
      <c r="L2272" s="69">
        <v>25633</v>
      </c>
      <c r="M2272" s="69">
        <v>349</v>
      </c>
      <c r="N2272" s="69">
        <v>0</v>
      </c>
      <c r="O2272" s="69">
        <v>0</v>
      </c>
      <c r="P2272" s="69">
        <v>940.71</v>
      </c>
      <c r="Q2272" s="69">
        <v>38.549999999999997</v>
      </c>
      <c r="R2272" s="69">
        <v>900000</v>
      </c>
      <c r="S2272" s="69">
        <v>0</v>
      </c>
      <c r="T2272" s="69">
        <v>0</v>
      </c>
      <c r="U2272" s="69">
        <v>0</v>
      </c>
      <c r="V2272" s="69">
        <v>0</v>
      </c>
      <c r="W2272" s="69">
        <v>0</v>
      </c>
      <c r="X2272" s="69">
        <v>0</v>
      </c>
      <c r="Y2272" s="69">
        <v>0</v>
      </c>
      <c r="Z2272" s="69">
        <v>0</v>
      </c>
      <c r="AA2272" s="69">
        <v>0</v>
      </c>
      <c r="AB2272" s="69">
        <v>0</v>
      </c>
      <c r="AC2272" s="69">
        <v>0</v>
      </c>
      <c r="AD2272" s="69">
        <v>0</v>
      </c>
      <c r="AE2272" s="69">
        <v>0</v>
      </c>
      <c r="AF2272" s="69">
        <v>452480</v>
      </c>
      <c r="AG2272" s="69">
        <v>447520</v>
      </c>
      <c r="AH2272" s="69">
        <v>0</v>
      </c>
      <c r="AI2272" s="69">
        <v>0</v>
      </c>
      <c r="AJ2272" s="69">
        <v>2</v>
      </c>
      <c r="AK2272" s="69">
        <v>-2</v>
      </c>
      <c r="AL2272" s="69">
        <v>5140</v>
      </c>
      <c r="AM2272" s="69">
        <v>4206</v>
      </c>
      <c r="AN2272" s="69">
        <v>-5140</v>
      </c>
      <c r="AO2272" s="69">
        <v>4</v>
      </c>
      <c r="AP2272" s="69">
        <v>-4</v>
      </c>
      <c r="AQ2272" s="69">
        <v>492806</v>
      </c>
      <c r="AR2272" s="69">
        <v>4335</v>
      </c>
      <c r="AS2272" s="69">
        <v>302128</v>
      </c>
      <c r="AT2272" s="69">
        <v>452480</v>
      </c>
      <c r="AU2272" s="69">
        <v>0</v>
      </c>
      <c r="AV2272" s="69">
        <v>4335</v>
      </c>
      <c r="AW2272" s="69">
        <v>0.50275555555555551</v>
      </c>
      <c r="AX2272" s="69">
        <v>0</v>
      </c>
      <c r="AY2272" s="69">
        <v>0</v>
      </c>
      <c r="AZ2272" s="69">
        <v>0</v>
      </c>
      <c r="BA2272" s="69">
        <v>226240</v>
      </c>
      <c r="BB2272" s="69">
        <v>0</v>
      </c>
      <c r="BC2272" s="69">
        <v>-226240</v>
      </c>
      <c r="BD2272" s="69">
        <v>0</v>
      </c>
      <c r="BE2272" s="69">
        <v>88.031128404669261</v>
      </c>
      <c r="BF2272" s="69">
        <v>-88.031128404669261</v>
      </c>
      <c r="BG2272" s="69">
        <v>113120</v>
      </c>
      <c r="BH2272" s="69">
        <v>0</v>
      </c>
      <c r="BI2272" s="69">
        <v>-113120</v>
      </c>
      <c r="BJ2272" s="69">
        <v>8.1167842923990374E-6</v>
      </c>
      <c r="BK2272" s="69">
        <v>0</v>
      </c>
      <c r="BL2272" s="69">
        <v>104.37831603229527</v>
      </c>
      <c r="BM2272" s="69">
        <v>-104.37831603229527</v>
      </c>
      <c r="BN2272" s="69">
        <v>0</v>
      </c>
      <c r="BO2272" s="69">
        <v>1.4976433829370333</v>
      </c>
      <c r="BP2272" s="69">
        <v>-1.4976433829370333</v>
      </c>
      <c r="BQ2272" s="69">
        <v>1497.6433829370333</v>
      </c>
      <c r="BR2272" s="69">
        <v>-1497.6433829370333</v>
      </c>
      <c r="BS2272" s="69">
        <v>0</v>
      </c>
      <c r="BT2272" s="69">
        <v>0</v>
      </c>
      <c r="BU2272" s="69">
        <v>104.37831603229527</v>
      </c>
      <c r="BV2272" s="69">
        <v>0</v>
      </c>
    </row>
    <row r="2273" spans="1:74">
      <c r="A2273" s="113" t="s">
        <v>1040</v>
      </c>
      <c r="B2273" s="69" t="s">
        <v>194</v>
      </c>
      <c r="C2273" s="69" t="s">
        <v>432</v>
      </c>
      <c r="D2273" s="69" t="s">
        <v>444</v>
      </c>
      <c r="E2273" s="69" t="s">
        <v>713</v>
      </c>
      <c r="F2273" s="69">
        <v>0</v>
      </c>
      <c r="G2273" s="69">
        <v>0</v>
      </c>
      <c r="H2273" s="69">
        <v>41020</v>
      </c>
      <c r="I2273" s="69">
        <v>422</v>
      </c>
      <c r="J2273" s="69">
        <v>358</v>
      </c>
      <c r="K2273" s="69">
        <v>49983</v>
      </c>
      <c r="L2273" s="69">
        <v>29997</v>
      </c>
      <c r="M2273" s="69">
        <v>368</v>
      </c>
      <c r="N2273" s="69">
        <v>0</v>
      </c>
      <c r="O2273" s="69">
        <v>0</v>
      </c>
      <c r="P2273" s="69">
        <v>820.68</v>
      </c>
      <c r="Q2273" s="69">
        <v>36.43</v>
      </c>
      <c r="R2273" s="69">
        <v>900000</v>
      </c>
      <c r="S2273" s="69">
        <v>0</v>
      </c>
      <c r="T2273" s="69">
        <v>0</v>
      </c>
      <c r="U2273" s="69">
        <v>0</v>
      </c>
      <c r="V2273" s="69">
        <v>0</v>
      </c>
      <c r="W2273" s="69">
        <v>0</v>
      </c>
      <c r="X2273" s="69">
        <v>0</v>
      </c>
      <c r="Y2273" s="69">
        <v>0</v>
      </c>
      <c r="Z2273" s="69">
        <v>0</v>
      </c>
      <c r="AA2273" s="69">
        <v>0</v>
      </c>
      <c r="AB2273" s="69">
        <v>0</v>
      </c>
      <c r="AC2273" s="69">
        <v>0</v>
      </c>
      <c r="AD2273" s="69">
        <v>0</v>
      </c>
      <c r="AE2273" s="69">
        <v>0</v>
      </c>
      <c r="AF2273" s="69">
        <v>493500</v>
      </c>
      <c r="AG2273" s="69">
        <v>406500</v>
      </c>
      <c r="AH2273" s="69">
        <v>0</v>
      </c>
      <c r="AI2273" s="69">
        <v>0</v>
      </c>
      <c r="AJ2273" s="69">
        <v>2</v>
      </c>
      <c r="AK2273" s="69">
        <v>-2</v>
      </c>
      <c r="AL2273" s="69">
        <v>5562</v>
      </c>
      <c r="AM2273" s="69">
        <v>4564</v>
      </c>
      <c r="AN2273" s="69">
        <v>-5562</v>
      </c>
      <c r="AO2273" s="69">
        <v>4</v>
      </c>
      <c r="AP2273" s="69">
        <v>-4</v>
      </c>
      <c r="AQ2273" s="69">
        <v>542789</v>
      </c>
      <c r="AR2273" s="69">
        <v>4703</v>
      </c>
      <c r="AS2273" s="69">
        <v>332125</v>
      </c>
      <c r="AT2273" s="69">
        <v>493500</v>
      </c>
      <c r="AU2273" s="69">
        <v>0</v>
      </c>
      <c r="AV2273" s="69">
        <v>4703</v>
      </c>
      <c r="AW2273" s="69">
        <v>0.54833333333333334</v>
      </c>
      <c r="AX2273" s="69">
        <v>0</v>
      </c>
      <c r="AY2273" s="69">
        <v>0</v>
      </c>
      <c r="AZ2273" s="69">
        <v>0</v>
      </c>
      <c r="BA2273" s="69">
        <v>246750</v>
      </c>
      <c r="BB2273" s="69">
        <v>0</v>
      </c>
      <c r="BC2273" s="69">
        <v>-246750</v>
      </c>
      <c r="BD2273" s="69">
        <v>0</v>
      </c>
      <c r="BE2273" s="69">
        <v>88.727076591154258</v>
      </c>
      <c r="BF2273" s="69">
        <v>-88.727076591154258</v>
      </c>
      <c r="BG2273" s="69">
        <v>123375</v>
      </c>
      <c r="BH2273" s="69">
        <v>0</v>
      </c>
      <c r="BI2273" s="69">
        <v>-123375</v>
      </c>
      <c r="BJ2273" s="69">
        <v>7.3693460994972265E-6</v>
      </c>
      <c r="BK2273" s="69">
        <v>0</v>
      </c>
      <c r="BL2273" s="69">
        <v>104.93302147565383</v>
      </c>
      <c r="BM2273" s="69">
        <v>-104.93302147565383</v>
      </c>
      <c r="BN2273" s="69">
        <v>0</v>
      </c>
      <c r="BO2273" s="69">
        <v>1.4858863379751599</v>
      </c>
      <c r="BP2273" s="69">
        <v>-1.4858863379751599</v>
      </c>
      <c r="BQ2273" s="69">
        <v>1485.8863379751599</v>
      </c>
      <c r="BR2273" s="69">
        <v>-1485.8863379751599</v>
      </c>
      <c r="BS2273" s="69">
        <v>0</v>
      </c>
      <c r="BT2273" s="69">
        <v>0</v>
      </c>
      <c r="BU2273" s="69">
        <v>104.93302147565383</v>
      </c>
      <c r="BV2273" s="69">
        <v>0</v>
      </c>
    </row>
    <row r="2274" spans="1:74">
      <c r="A2274" s="113" t="s">
        <v>1041</v>
      </c>
      <c r="B2274" s="69" t="s">
        <v>194</v>
      </c>
      <c r="C2274" s="69" t="s">
        <v>432</v>
      </c>
      <c r="D2274" s="69" t="s">
        <v>444</v>
      </c>
      <c r="E2274" s="69" t="s">
        <v>713</v>
      </c>
      <c r="F2274" s="69">
        <v>0</v>
      </c>
      <c r="G2274" s="69">
        <v>0</v>
      </c>
      <c r="H2274" s="69">
        <v>41852</v>
      </c>
      <c r="I2274" s="69">
        <v>403</v>
      </c>
      <c r="J2274" s="69">
        <v>344</v>
      </c>
      <c r="K2274" s="69">
        <v>45890</v>
      </c>
      <c r="L2274" s="69">
        <v>29639</v>
      </c>
      <c r="M2274" s="69">
        <v>352</v>
      </c>
      <c r="N2274" s="69">
        <v>0</v>
      </c>
      <c r="O2274" s="69">
        <v>0</v>
      </c>
      <c r="P2274" s="69">
        <v>912.01</v>
      </c>
      <c r="Q2274" s="69">
        <v>39.26</v>
      </c>
      <c r="R2274" s="69">
        <v>900000</v>
      </c>
      <c r="S2274" s="69">
        <v>0</v>
      </c>
      <c r="T2274" s="69">
        <v>0</v>
      </c>
      <c r="U2274" s="69">
        <v>0</v>
      </c>
      <c r="V2274" s="69">
        <v>0</v>
      </c>
      <c r="W2274" s="69">
        <v>0</v>
      </c>
      <c r="X2274" s="69">
        <v>0</v>
      </c>
      <c r="Y2274" s="69">
        <v>0</v>
      </c>
      <c r="Z2274" s="69">
        <v>0</v>
      </c>
      <c r="AA2274" s="69">
        <v>0</v>
      </c>
      <c r="AB2274" s="69">
        <v>0</v>
      </c>
      <c r="AC2274" s="69">
        <v>0</v>
      </c>
      <c r="AD2274" s="69">
        <v>0</v>
      </c>
      <c r="AE2274" s="69">
        <v>0</v>
      </c>
      <c r="AF2274" s="69">
        <v>535352</v>
      </c>
      <c r="AG2274" s="69">
        <v>364648</v>
      </c>
      <c r="AH2274" s="69">
        <v>0</v>
      </c>
      <c r="AI2274" s="69">
        <v>0</v>
      </c>
      <c r="AJ2274" s="69">
        <v>2</v>
      </c>
      <c r="AK2274" s="69">
        <v>-2</v>
      </c>
      <c r="AL2274" s="69">
        <v>5965</v>
      </c>
      <c r="AM2274" s="69">
        <v>4908</v>
      </c>
      <c r="AN2274" s="69">
        <v>-5965</v>
      </c>
      <c r="AO2274" s="69">
        <v>4</v>
      </c>
      <c r="AP2274" s="69">
        <v>-4</v>
      </c>
      <c r="AQ2274" s="69">
        <v>588679</v>
      </c>
      <c r="AR2274" s="69">
        <v>5055</v>
      </c>
      <c r="AS2274" s="69">
        <v>361764</v>
      </c>
      <c r="AT2274" s="69">
        <v>535352</v>
      </c>
      <c r="AU2274" s="69">
        <v>0</v>
      </c>
      <c r="AV2274" s="69">
        <v>5055</v>
      </c>
      <c r="AW2274" s="69">
        <v>0.59483555555555556</v>
      </c>
      <c r="AX2274" s="69">
        <v>0</v>
      </c>
      <c r="AY2274" s="69">
        <v>0</v>
      </c>
      <c r="AZ2274" s="69">
        <v>0</v>
      </c>
      <c r="BA2274" s="69">
        <v>267676</v>
      </c>
      <c r="BB2274" s="69">
        <v>0</v>
      </c>
      <c r="BC2274" s="69">
        <v>-267676</v>
      </c>
      <c r="BD2274" s="69">
        <v>0</v>
      </c>
      <c r="BE2274" s="69">
        <v>89.748868398994134</v>
      </c>
      <c r="BF2274" s="69">
        <v>-89.748868398994134</v>
      </c>
      <c r="BG2274" s="69">
        <v>133838</v>
      </c>
      <c r="BH2274" s="69">
        <v>0</v>
      </c>
      <c r="BI2274" s="69">
        <v>-133838</v>
      </c>
      <c r="BJ2274" s="69">
        <v>6.7948746260695558E-6</v>
      </c>
      <c r="BK2274" s="69">
        <v>0</v>
      </c>
      <c r="BL2274" s="69">
        <v>105.90544015825915</v>
      </c>
      <c r="BM2274" s="69">
        <v>-105.90544015825915</v>
      </c>
      <c r="BN2274" s="69">
        <v>0</v>
      </c>
      <c r="BO2274" s="69">
        <v>1.4798376842361318</v>
      </c>
      <c r="BP2274" s="69">
        <v>-1.4798376842361318</v>
      </c>
      <c r="BQ2274" s="69">
        <v>1479.8376842361317</v>
      </c>
      <c r="BR2274" s="69">
        <v>-1479.8376842361317</v>
      </c>
      <c r="BS2274" s="69">
        <v>0</v>
      </c>
      <c r="BT2274" s="69">
        <v>0</v>
      </c>
      <c r="BU2274" s="69">
        <v>105.90544015825915</v>
      </c>
      <c r="BV2274" s="69">
        <v>0</v>
      </c>
    </row>
    <row r="2275" spans="1:74">
      <c r="A2275" s="113" t="s">
        <v>1042</v>
      </c>
      <c r="B2275" s="69" t="s">
        <v>194</v>
      </c>
      <c r="C2275" s="69" t="s">
        <v>432</v>
      </c>
      <c r="D2275" s="69" t="s">
        <v>444</v>
      </c>
      <c r="E2275" s="69" t="s">
        <v>713</v>
      </c>
      <c r="F2275" s="69">
        <v>0</v>
      </c>
      <c r="G2275" s="69">
        <v>0</v>
      </c>
      <c r="H2275" s="69">
        <v>42852</v>
      </c>
      <c r="I2275" s="69">
        <v>459</v>
      </c>
      <c r="J2275" s="69">
        <v>371</v>
      </c>
      <c r="K2275" s="69">
        <v>45551</v>
      </c>
      <c r="L2275" s="69">
        <v>30650</v>
      </c>
      <c r="M2275" s="69">
        <v>377</v>
      </c>
      <c r="N2275" s="69">
        <v>0</v>
      </c>
      <c r="O2275" s="69">
        <v>0</v>
      </c>
      <c r="P2275" s="69">
        <v>940.75</v>
      </c>
      <c r="Q2275" s="69">
        <v>37.26</v>
      </c>
      <c r="R2275" s="69">
        <v>900000</v>
      </c>
      <c r="S2275" s="69">
        <v>0</v>
      </c>
      <c r="T2275" s="69">
        <v>0</v>
      </c>
      <c r="U2275" s="69">
        <v>0</v>
      </c>
      <c r="V2275" s="69">
        <v>0</v>
      </c>
      <c r="W2275" s="69">
        <v>0</v>
      </c>
      <c r="X2275" s="69">
        <v>0</v>
      </c>
      <c r="Y2275" s="69">
        <v>0</v>
      </c>
      <c r="Z2275" s="69">
        <v>0</v>
      </c>
      <c r="AA2275" s="69">
        <v>0</v>
      </c>
      <c r="AB2275" s="69">
        <v>0</v>
      </c>
      <c r="AC2275" s="69">
        <v>0</v>
      </c>
      <c r="AD2275" s="69">
        <v>0</v>
      </c>
      <c r="AE2275" s="69">
        <v>0</v>
      </c>
      <c r="AF2275" s="69">
        <v>578204</v>
      </c>
      <c r="AG2275" s="69">
        <v>321796</v>
      </c>
      <c r="AH2275" s="69">
        <v>0</v>
      </c>
      <c r="AI2275" s="69">
        <v>0</v>
      </c>
      <c r="AJ2275" s="69">
        <v>2</v>
      </c>
      <c r="AK2275" s="69">
        <v>-2</v>
      </c>
      <c r="AL2275" s="69">
        <v>6424</v>
      </c>
      <c r="AM2275" s="69">
        <v>5279</v>
      </c>
      <c r="AN2275" s="69">
        <v>-6424</v>
      </c>
      <c r="AO2275" s="69">
        <v>4</v>
      </c>
      <c r="AP2275" s="69">
        <v>-4</v>
      </c>
      <c r="AQ2275" s="69">
        <v>634230</v>
      </c>
      <c r="AR2275" s="69">
        <v>5432</v>
      </c>
      <c r="AS2275" s="69">
        <v>392414</v>
      </c>
      <c r="AT2275" s="69">
        <v>578204</v>
      </c>
      <c r="AU2275" s="69">
        <v>0</v>
      </c>
      <c r="AV2275" s="69">
        <v>5432</v>
      </c>
      <c r="AW2275" s="69">
        <v>0.64244888888888885</v>
      </c>
      <c r="AX2275" s="69">
        <v>0</v>
      </c>
      <c r="AY2275" s="69">
        <v>0</v>
      </c>
      <c r="AZ2275" s="69">
        <v>0</v>
      </c>
      <c r="BA2275" s="69">
        <v>289102</v>
      </c>
      <c r="BB2275" s="69">
        <v>0</v>
      </c>
      <c r="BC2275" s="69">
        <v>-289102</v>
      </c>
      <c r="BD2275" s="69">
        <v>0</v>
      </c>
      <c r="BE2275" s="69">
        <v>90.006849315068493</v>
      </c>
      <c r="BF2275" s="69">
        <v>-90.006849315068493</v>
      </c>
      <c r="BG2275" s="69">
        <v>144551</v>
      </c>
      <c r="BH2275" s="69">
        <v>0</v>
      </c>
      <c r="BI2275" s="69">
        <v>-144551</v>
      </c>
      <c r="BJ2275" s="69">
        <v>6.3068602872774865E-6</v>
      </c>
      <c r="BK2275" s="69">
        <v>0</v>
      </c>
      <c r="BL2275" s="69">
        <v>106.44403534609719</v>
      </c>
      <c r="BM2275" s="69">
        <v>-106.44403534609719</v>
      </c>
      <c r="BN2275" s="69">
        <v>0</v>
      </c>
      <c r="BO2275" s="69">
        <v>1.4734540561753657</v>
      </c>
      <c r="BP2275" s="69">
        <v>-1.4734540561753657</v>
      </c>
      <c r="BQ2275" s="69">
        <v>1473.4540561753656</v>
      </c>
      <c r="BR2275" s="69">
        <v>-1473.4540561753656</v>
      </c>
      <c r="BS2275" s="69">
        <v>0</v>
      </c>
      <c r="BT2275" s="69">
        <v>0</v>
      </c>
      <c r="BU2275" s="69">
        <v>106.44403534609719</v>
      </c>
      <c r="BV2275" s="69">
        <v>0</v>
      </c>
    </row>
    <row r="2276" spans="1:74">
      <c r="A2276" s="113" t="s">
        <v>1043</v>
      </c>
      <c r="B2276" s="69" t="s">
        <v>194</v>
      </c>
      <c r="C2276" s="69" t="s">
        <v>432</v>
      </c>
      <c r="D2276" s="69" t="s">
        <v>444</v>
      </c>
      <c r="E2276" s="69" t="s">
        <v>713</v>
      </c>
      <c r="F2276" s="69">
        <v>0</v>
      </c>
      <c r="G2276" s="69">
        <v>0</v>
      </c>
      <c r="H2276" s="69">
        <v>42454</v>
      </c>
      <c r="I2276" s="69">
        <v>424</v>
      </c>
      <c r="J2276" s="69">
        <v>367</v>
      </c>
      <c r="K2276" s="69">
        <v>45134</v>
      </c>
      <c r="L2276" s="69">
        <v>30615</v>
      </c>
      <c r="M2276" s="69">
        <v>373</v>
      </c>
      <c r="N2276" s="69">
        <v>0</v>
      </c>
      <c r="O2276" s="69">
        <v>0</v>
      </c>
      <c r="P2276" s="69">
        <v>940.62</v>
      </c>
      <c r="Q2276" s="69">
        <v>37.94</v>
      </c>
      <c r="R2276" s="69">
        <v>900000</v>
      </c>
      <c r="S2276" s="69">
        <v>0</v>
      </c>
      <c r="T2276" s="69">
        <v>0</v>
      </c>
      <c r="U2276" s="69">
        <v>0</v>
      </c>
      <c r="V2276" s="69">
        <v>0</v>
      </c>
      <c r="W2276" s="69">
        <v>0</v>
      </c>
      <c r="X2276" s="69">
        <v>0</v>
      </c>
      <c r="Y2276" s="69">
        <v>0</v>
      </c>
      <c r="Z2276" s="69">
        <v>0</v>
      </c>
      <c r="AA2276" s="69">
        <v>0</v>
      </c>
      <c r="AB2276" s="69">
        <v>0</v>
      </c>
      <c r="AC2276" s="69">
        <v>0</v>
      </c>
      <c r="AD2276" s="69">
        <v>0</v>
      </c>
      <c r="AE2276" s="69">
        <v>0</v>
      </c>
      <c r="AF2276" s="69">
        <v>620658</v>
      </c>
      <c r="AG2276" s="69">
        <v>279342</v>
      </c>
      <c r="AH2276" s="69">
        <v>0</v>
      </c>
      <c r="AI2276" s="69">
        <v>0</v>
      </c>
      <c r="AJ2276" s="69">
        <v>2</v>
      </c>
      <c r="AK2276" s="69">
        <v>-2</v>
      </c>
      <c r="AL2276" s="69">
        <v>6848</v>
      </c>
      <c r="AM2276" s="69">
        <v>5646</v>
      </c>
      <c r="AN2276" s="69">
        <v>-6848</v>
      </c>
      <c r="AO2276" s="69">
        <v>4</v>
      </c>
      <c r="AP2276" s="69">
        <v>-4</v>
      </c>
      <c r="AQ2276" s="69">
        <v>679364</v>
      </c>
      <c r="AR2276" s="69">
        <v>5805</v>
      </c>
      <c r="AS2276" s="69">
        <v>423029</v>
      </c>
      <c r="AT2276" s="69">
        <v>620658</v>
      </c>
      <c r="AU2276" s="69">
        <v>0</v>
      </c>
      <c r="AV2276" s="69">
        <v>5805</v>
      </c>
      <c r="AW2276" s="69">
        <v>0.68962000000000001</v>
      </c>
      <c r="AX2276" s="69">
        <v>0</v>
      </c>
      <c r="AY2276" s="69">
        <v>0</v>
      </c>
      <c r="AZ2276" s="69">
        <v>0</v>
      </c>
      <c r="BA2276" s="69">
        <v>310329</v>
      </c>
      <c r="BB2276" s="69">
        <v>0</v>
      </c>
      <c r="BC2276" s="69">
        <v>-310329</v>
      </c>
      <c r="BD2276" s="69">
        <v>0</v>
      </c>
      <c r="BE2276" s="69">
        <v>90.633469626168221</v>
      </c>
      <c r="BF2276" s="69">
        <v>-90.633469626168221</v>
      </c>
      <c r="BG2276" s="69">
        <v>155164.5</v>
      </c>
      <c r="BH2276" s="69">
        <v>0</v>
      </c>
      <c r="BI2276" s="69">
        <v>-155164.5</v>
      </c>
      <c r="BJ2276" s="69">
        <v>5.8878598218333617E-6</v>
      </c>
      <c r="BK2276" s="69">
        <v>0</v>
      </c>
      <c r="BL2276" s="69">
        <v>106.91782945736433</v>
      </c>
      <c r="BM2276" s="69">
        <v>-106.91782945736433</v>
      </c>
      <c r="BN2276" s="69">
        <v>0</v>
      </c>
      <c r="BO2276" s="69">
        <v>1.4671760092097705</v>
      </c>
      <c r="BP2276" s="69">
        <v>-1.4671760092097705</v>
      </c>
      <c r="BQ2276" s="69">
        <v>1467.1760092097704</v>
      </c>
      <c r="BR2276" s="69">
        <v>-1467.1760092097704</v>
      </c>
      <c r="BS2276" s="69">
        <v>0</v>
      </c>
      <c r="BT2276" s="69">
        <v>0</v>
      </c>
      <c r="BU2276" s="69">
        <v>106.91782945736433</v>
      </c>
      <c r="BV2276" s="69">
        <v>0</v>
      </c>
    </row>
    <row r="2277" spans="1:74">
      <c r="A2277" s="113" t="s">
        <v>1044</v>
      </c>
      <c r="B2277" s="69" t="s">
        <v>194</v>
      </c>
      <c r="C2277" s="69" t="s">
        <v>432</v>
      </c>
      <c r="D2277" s="69" t="s">
        <v>444</v>
      </c>
      <c r="E2277" s="69" t="s">
        <v>713</v>
      </c>
      <c r="F2277" s="69">
        <v>0</v>
      </c>
      <c r="G2277" s="69">
        <v>0</v>
      </c>
      <c r="H2277" s="69">
        <v>40789</v>
      </c>
      <c r="I2277" s="69">
        <v>394</v>
      </c>
      <c r="J2277" s="69">
        <v>332</v>
      </c>
      <c r="K2277" s="69">
        <v>43011</v>
      </c>
      <c r="L2277" s="69">
        <v>26046</v>
      </c>
      <c r="M2277" s="69">
        <v>334</v>
      </c>
      <c r="N2277" s="69">
        <v>1</v>
      </c>
      <c r="O2277" s="69">
        <v>0</v>
      </c>
      <c r="P2277" s="69">
        <v>948.34</v>
      </c>
      <c r="Q2277" s="69">
        <v>40.630000000000003</v>
      </c>
      <c r="R2277" s="69">
        <v>900000</v>
      </c>
      <c r="S2277" s="69">
        <v>0</v>
      </c>
      <c r="T2277" s="69">
        <v>0</v>
      </c>
      <c r="U2277" s="69">
        <v>0</v>
      </c>
      <c r="V2277" s="69">
        <v>0</v>
      </c>
      <c r="W2277" s="69">
        <v>0</v>
      </c>
      <c r="X2277" s="69">
        <v>0</v>
      </c>
      <c r="Y2277" s="69">
        <v>0</v>
      </c>
      <c r="Z2277" s="69">
        <v>0</v>
      </c>
      <c r="AA2277" s="69">
        <v>0</v>
      </c>
      <c r="AB2277" s="69">
        <v>0</v>
      </c>
      <c r="AC2277" s="69">
        <v>0</v>
      </c>
      <c r="AD2277" s="69">
        <v>0</v>
      </c>
      <c r="AE2277" s="69">
        <v>0</v>
      </c>
      <c r="AF2277" s="69">
        <v>661447</v>
      </c>
      <c r="AG2277" s="69">
        <v>238553</v>
      </c>
      <c r="AH2277" s="69">
        <v>0</v>
      </c>
      <c r="AI2277" s="69">
        <v>0</v>
      </c>
      <c r="AJ2277" s="69">
        <v>2</v>
      </c>
      <c r="AK2277" s="69">
        <v>-2</v>
      </c>
      <c r="AL2277" s="69">
        <v>7242</v>
      </c>
      <c r="AM2277" s="69">
        <v>5978</v>
      </c>
      <c r="AN2277" s="69">
        <v>-7242</v>
      </c>
      <c r="AO2277" s="69">
        <v>5</v>
      </c>
      <c r="AP2277" s="69">
        <v>-5</v>
      </c>
      <c r="AQ2277" s="69">
        <v>722375</v>
      </c>
      <c r="AR2277" s="69">
        <v>6139</v>
      </c>
      <c r="AS2277" s="69">
        <v>449075</v>
      </c>
      <c r="AT2277" s="69">
        <v>661447</v>
      </c>
      <c r="AU2277" s="69">
        <v>0</v>
      </c>
      <c r="AV2277" s="69">
        <v>6139</v>
      </c>
      <c r="AW2277" s="69">
        <v>0.73494111111111116</v>
      </c>
      <c r="AX2277" s="69">
        <v>0</v>
      </c>
      <c r="AY2277" s="69">
        <v>0</v>
      </c>
      <c r="AZ2277" s="69">
        <v>0</v>
      </c>
      <c r="BA2277" s="69">
        <v>330723.5</v>
      </c>
      <c r="BB2277" s="69">
        <v>0</v>
      </c>
      <c r="BC2277" s="69">
        <v>-330723.5</v>
      </c>
      <c r="BD2277" s="69">
        <v>0</v>
      </c>
      <c r="BE2277" s="69">
        <v>91.334852250759454</v>
      </c>
      <c r="BF2277" s="69">
        <v>-91.334852250759454</v>
      </c>
      <c r="BG2277" s="69">
        <v>132289.4</v>
      </c>
      <c r="BH2277" s="69">
        <v>0</v>
      </c>
      <c r="BI2277" s="69">
        <v>-132289.4</v>
      </c>
      <c r="BJ2277" s="69">
        <v>6.9216127357674339E-6</v>
      </c>
      <c r="BK2277" s="69">
        <v>0</v>
      </c>
      <c r="BL2277" s="69">
        <v>107.74507248737579</v>
      </c>
      <c r="BM2277" s="69">
        <v>-107.74507248737579</v>
      </c>
      <c r="BN2277" s="69">
        <v>0</v>
      </c>
      <c r="BO2277" s="69">
        <v>1.4729098702889272</v>
      </c>
      <c r="BP2277" s="69">
        <v>-1.4729098702889272</v>
      </c>
      <c r="BQ2277" s="69">
        <v>1472.9098702889271</v>
      </c>
      <c r="BR2277" s="69">
        <v>-1472.9098702889271</v>
      </c>
      <c r="BS2277" s="69">
        <v>0</v>
      </c>
      <c r="BT2277" s="69">
        <v>0</v>
      </c>
      <c r="BU2277" s="69">
        <v>107.74507248737579</v>
      </c>
      <c r="BV2277" s="69">
        <v>0</v>
      </c>
    </row>
    <row r="2278" spans="1:74">
      <c r="A2278" s="113" t="s">
        <v>1045</v>
      </c>
      <c r="B2278" s="69" t="s">
        <v>194</v>
      </c>
      <c r="C2278" s="69" t="s">
        <v>432</v>
      </c>
      <c r="D2278" s="69" t="s">
        <v>444</v>
      </c>
      <c r="E2278" s="69" t="s">
        <v>713</v>
      </c>
      <c r="F2278" s="69">
        <v>0</v>
      </c>
      <c r="G2278" s="69">
        <v>0</v>
      </c>
      <c r="H2278" s="69">
        <v>41037</v>
      </c>
      <c r="I2278" s="69">
        <v>375</v>
      </c>
      <c r="J2278" s="69">
        <v>342</v>
      </c>
      <c r="K2278" s="69">
        <v>44410</v>
      </c>
      <c r="L2278" s="69">
        <v>27406</v>
      </c>
      <c r="M2278" s="69">
        <v>345</v>
      </c>
      <c r="N2278" s="69">
        <v>0</v>
      </c>
      <c r="O2278" s="69">
        <v>0</v>
      </c>
      <c r="P2278" s="69">
        <v>924.05</v>
      </c>
      <c r="Q2278" s="69">
        <v>39.42</v>
      </c>
      <c r="R2278" s="69">
        <v>900000</v>
      </c>
      <c r="S2278" s="69">
        <v>0</v>
      </c>
      <c r="T2278" s="69">
        <v>0</v>
      </c>
      <c r="U2278" s="69">
        <v>0</v>
      </c>
      <c r="V2278" s="69">
        <v>0</v>
      </c>
      <c r="W2278" s="69">
        <v>0</v>
      </c>
      <c r="X2278" s="69">
        <v>0</v>
      </c>
      <c r="Y2278" s="69">
        <v>0</v>
      </c>
      <c r="Z2278" s="69">
        <v>0</v>
      </c>
      <c r="AA2278" s="69">
        <v>0</v>
      </c>
      <c r="AB2278" s="69">
        <v>0</v>
      </c>
      <c r="AC2278" s="69">
        <v>0</v>
      </c>
      <c r="AD2278" s="69">
        <v>0</v>
      </c>
      <c r="AE2278" s="69">
        <v>0</v>
      </c>
      <c r="AF2278" s="69">
        <v>702484</v>
      </c>
      <c r="AG2278" s="69">
        <v>197516</v>
      </c>
      <c r="AH2278" s="69">
        <v>0</v>
      </c>
      <c r="AI2278" s="69">
        <v>0</v>
      </c>
      <c r="AJ2278" s="69">
        <v>2</v>
      </c>
      <c r="AK2278" s="69">
        <v>-2</v>
      </c>
      <c r="AL2278" s="69">
        <v>7617</v>
      </c>
      <c r="AM2278" s="69">
        <v>6320</v>
      </c>
      <c r="AN2278" s="69">
        <v>-7617</v>
      </c>
      <c r="AO2278" s="69">
        <v>5</v>
      </c>
      <c r="AP2278" s="69">
        <v>-5</v>
      </c>
      <c r="AQ2278" s="69">
        <v>766785</v>
      </c>
      <c r="AR2278" s="69">
        <v>6484</v>
      </c>
      <c r="AS2278" s="69">
        <v>476481</v>
      </c>
      <c r="AT2278" s="69">
        <v>702484</v>
      </c>
      <c r="AU2278" s="69">
        <v>0</v>
      </c>
      <c r="AV2278" s="69">
        <v>6484</v>
      </c>
      <c r="AW2278" s="69">
        <v>0.78053777777777777</v>
      </c>
      <c r="AX2278" s="69">
        <v>0</v>
      </c>
      <c r="AY2278" s="69">
        <v>0</v>
      </c>
      <c r="AZ2278" s="69">
        <v>0</v>
      </c>
      <c r="BA2278" s="69">
        <v>351242</v>
      </c>
      <c r="BB2278" s="69">
        <v>0</v>
      </c>
      <c r="BC2278" s="69">
        <v>-351242</v>
      </c>
      <c r="BD2278" s="69">
        <v>0</v>
      </c>
      <c r="BE2278" s="69">
        <v>92.225810686622026</v>
      </c>
      <c r="BF2278" s="69">
        <v>-92.225810686622026</v>
      </c>
      <c r="BG2278" s="69">
        <v>140496.79999999999</v>
      </c>
      <c r="BH2278" s="69">
        <v>0</v>
      </c>
      <c r="BI2278" s="69">
        <v>-140496.79999999999</v>
      </c>
      <c r="BJ2278" s="69">
        <v>6.520732669522748E-6</v>
      </c>
      <c r="BK2278" s="69">
        <v>0</v>
      </c>
      <c r="BL2278" s="69">
        <v>108.34114743985194</v>
      </c>
      <c r="BM2278" s="69">
        <v>-108.34114743985194</v>
      </c>
      <c r="BN2278" s="69">
        <v>0</v>
      </c>
      <c r="BO2278" s="69">
        <v>1.4743169192475671</v>
      </c>
      <c r="BP2278" s="69">
        <v>-1.4743169192475671</v>
      </c>
      <c r="BQ2278" s="69">
        <v>1474.3169192475671</v>
      </c>
      <c r="BR2278" s="69">
        <v>-1474.3169192475671</v>
      </c>
      <c r="BS2278" s="69">
        <v>0</v>
      </c>
      <c r="BT2278" s="69">
        <v>0</v>
      </c>
      <c r="BU2278" s="69">
        <v>108.34114743985194</v>
      </c>
      <c r="BV2278" s="69">
        <v>0</v>
      </c>
    </row>
    <row r="2279" spans="1:74">
      <c r="A2279" s="113" t="s">
        <v>1046</v>
      </c>
      <c r="B2279" s="69" t="s">
        <v>194</v>
      </c>
      <c r="C2279" s="69" t="s">
        <v>432</v>
      </c>
      <c r="D2279" s="69" t="s">
        <v>444</v>
      </c>
      <c r="E2279" s="69" t="s">
        <v>713</v>
      </c>
      <c r="F2279" s="69">
        <v>0</v>
      </c>
      <c r="G2279" s="69">
        <v>0</v>
      </c>
      <c r="H2279" s="69">
        <v>40155</v>
      </c>
      <c r="I2279" s="69">
        <v>366</v>
      </c>
      <c r="J2279" s="69">
        <v>310</v>
      </c>
      <c r="K2279" s="69">
        <v>37051</v>
      </c>
      <c r="L2279" s="69">
        <v>24904</v>
      </c>
      <c r="M2279" s="69">
        <v>315</v>
      </c>
      <c r="N2279" s="69">
        <v>0</v>
      </c>
      <c r="O2279" s="69">
        <v>0</v>
      </c>
      <c r="P2279" s="69">
        <v>1083.78</v>
      </c>
      <c r="Q2279" s="69">
        <v>42.27</v>
      </c>
      <c r="R2279" s="69">
        <v>900000</v>
      </c>
      <c r="S2279" s="69">
        <v>0</v>
      </c>
      <c r="T2279" s="69">
        <v>0</v>
      </c>
      <c r="U2279" s="69">
        <v>0</v>
      </c>
      <c r="V2279" s="69">
        <v>0</v>
      </c>
      <c r="W2279" s="69">
        <v>0</v>
      </c>
      <c r="X2279" s="69">
        <v>0</v>
      </c>
      <c r="Y2279" s="69">
        <v>0</v>
      </c>
      <c r="Z2279" s="69">
        <v>0</v>
      </c>
      <c r="AA2279" s="69">
        <v>0</v>
      </c>
      <c r="AB2279" s="69">
        <v>0</v>
      </c>
      <c r="AC2279" s="69">
        <v>0</v>
      </c>
      <c r="AD2279" s="69">
        <v>0</v>
      </c>
      <c r="AE2279" s="69">
        <v>0</v>
      </c>
      <c r="AF2279" s="69">
        <v>742639</v>
      </c>
      <c r="AG2279" s="69">
        <v>157361</v>
      </c>
      <c r="AH2279" s="69">
        <v>0</v>
      </c>
      <c r="AI2279" s="69">
        <v>0</v>
      </c>
      <c r="AJ2279" s="69">
        <v>2</v>
      </c>
      <c r="AK2279" s="69">
        <v>-2</v>
      </c>
      <c r="AL2279" s="69">
        <v>7983</v>
      </c>
      <c r="AM2279" s="69">
        <v>6630</v>
      </c>
      <c r="AN2279" s="69">
        <v>-7983</v>
      </c>
      <c r="AO2279" s="69">
        <v>5</v>
      </c>
      <c r="AP2279" s="69">
        <v>-5</v>
      </c>
      <c r="AQ2279" s="69">
        <v>803836</v>
      </c>
      <c r="AR2279" s="69">
        <v>6799</v>
      </c>
      <c r="AS2279" s="69">
        <v>501385</v>
      </c>
      <c r="AT2279" s="69">
        <v>742639</v>
      </c>
      <c r="AU2279" s="69">
        <v>0</v>
      </c>
      <c r="AV2279" s="69">
        <v>6799</v>
      </c>
      <c r="AW2279" s="69">
        <v>0.82515444444444441</v>
      </c>
      <c r="AX2279" s="69">
        <v>0</v>
      </c>
      <c r="AY2279" s="69">
        <v>0</v>
      </c>
      <c r="AZ2279" s="69">
        <v>0</v>
      </c>
      <c r="BA2279" s="69">
        <v>371319.5</v>
      </c>
      <c r="BB2279" s="69">
        <v>0</v>
      </c>
      <c r="BC2279" s="69">
        <v>-371319.5</v>
      </c>
      <c r="BD2279" s="69">
        <v>0</v>
      </c>
      <c r="BE2279" s="69">
        <v>93.027558561944133</v>
      </c>
      <c r="BF2279" s="69">
        <v>-93.027558561944133</v>
      </c>
      <c r="BG2279" s="69">
        <v>148527.79999999999</v>
      </c>
      <c r="BH2279" s="69">
        <v>0</v>
      </c>
      <c r="BI2279" s="69">
        <v>-148527.79999999999</v>
      </c>
      <c r="BJ2279" s="69">
        <v>6.2201742644021916E-6</v>
      </c>
      <c r="BK2279" s="69">
        <v>0</v>
      </c>
      <c r="BL2279" s="69">
        <v>109.22768054125606</v>
      </c>
      <c r="BM2279" s="69">
        <v>-109.22768054125606</v>
      </c>
      <c r="BN2279" s="69">
        <v>0</v>
      </c>
      <c r="BO2279" s="69">
        <v>1.4811751448487689</v>
      </c>
      <c r="BP2279" s="69">
        <v>-1.4811751448487689</v>
      </c>
      <c r="BQ2279" s="69">
        <v>1481.1751448487689</v>
      </c>
      <c r="BR2279" s="69">
        <v>-1481.1751448487689</v>
      </c>
      <c r="BS2279" s="69">
        <v>0</v>
      </c>
      <c r="BT2279" s="69">
        <v>0</v>
      </c>
      <c r="BU2279" s="69">
        <v>109.22768054125606</v>
      </c>
      <c r="BV2279" s="69">
        <v>0</v>
      </c>
    </row>
    <row r="2280" spans="1:74">
      <c r="A2280" s="113" t="s">
        <v>1047</v>
      </c>
      <c r="B2280" s="69" t="s">
        <v>194</v>
      </c>
      <c r="C2280" s="69" t="s">
        <v>432</v>
      </c>
      <c r="D2280" s="69" t="s">
        <v>444</v>
      </c>
      <c r="E2280" s="69" t="s">
        <v>713</v>
      </c>
      <c r="F2280" s="69">
        <v>0</v>
      </c>
      <c r="G2280" s="69">
        <v>0</v>
      </c>
      <c r="H2280" s="69">
        <v>39682</v>
      </c>
      <c r="I2280" s="69">
        <v>401</v>
      </c>
      <c r="J2280" s="69">
        <v>349</v>
      </c>
      <c r="K2280" s="69">
        <v>37329</v>
      </c>
      <c r="L2280" s="69">
        <v>25311</v>
      </c>
      <c r="M2280" s="69">
        <v>357</v>
      </c>
      <c r="N2280" s="69">
        <v>0</v>
      </c>
      <c r="O2280" s="69">
        <v>0</v>
      </c>
      <c r="P2280" s="69">
        <v>1063.03</v>
      </c>
      <c r="Q2280" s="69">
        <v>36.880000000000003</v>
      </c>
      <c r="R2280" s="69">
        <v>900000</v>
      </c>
      <c r="S2280" s="69">
        <v>0</v>
      </c>
      <c r="T2280" s="69">
        <v>0</v>
      </c>
      <c r="U2280" s="69">
        <v>0</v>
      </c>
      <c r="V2280" s="69">
        <v>0</v>
      </c>
      <c r="W2280" s="69">
        <v>0</v>
      </c>
      <c r="X2280" s="69">
        <v>0</v>
      </c>
      <c r="Y2280" s="69">
        <v>0</v>
      </c>
      <c r="Z2280" s="69">
        <v>0</v>
      </c>
      <c r="AA2280" s="69">
        <v>0</v>
      </c>
      <c r="AB2280" s="69">
        <v>0</v>
      </c>
      <c r="AC2280" s="69">
        <v>0</v>
      </c>
      <c r="AD2280" s="69">
        <v>0</v>
      </c>
      <c r="AE2280" s="69">
        <v>0</v>
      </c>
      <c r="AF2280" s="69">
        <v>782321</v>
      </c>
      <c r="AG2280" s="69">
        <v>117679</v>
      </c>
      <c r="AH2280" s="69">
        <v>0</v>
      </c>
      <c r="AI2280" s="69">
        <v>0</v>
      </c>
      <c r="AJ2280" s="69">
        <v>2</v>
      </c>
      <c r="AK2280" s="69">
        <v>-2</v>
      </c>
      <c r="AL2280" s="69">
        <v>8384</v>
      </c>
      <c r="AM2280" s="69">
        <v>6979</v>
      </c>
      <c r="AN2280" s="69">
        <v>-8384</v>
      </c>
      <c r="AO2280" s="69">
        <v>5</v>
      </c>
      <c r="AP2280" s="69">
        <v>-5</v>
      </c>
      <c r="AQ2280" s="69">
        <v>841165</v>
      </c>
      <c r="AR2280" s="69">
        <v>7156</v>
      </c>
      <c r="AS2280" s="69">
        <v>526696</v>
      </c>
      <c r="AT2280" s="69">
        <v>782321</v>
      </c>
      <c r="AU2280" s="69">
        <v>0</v>
      </c>
      <c r="AV2280" s="69">
        <v>7156</v>
      </c>
      <c r="AW2280" s="69">
        <v>0.8692455555555556</v>
      </c>
      <c r="AX2280" s="69">
        <v>0</v>
      </c>
      <c r="AY2280" s="69">
        <v>0</v>
      </c>
      <c r="AZ2280" s="69">
        <v>0</v>
      </c>
      <c r="BA2280" s="69">
        <v>391160.5</v>
      </c>
      <c r="BB2280" s="69">
        <v>0</v>
      </c>
      <c r="BC2280" s="69">
        <v>-391160.5</v>
      </c>
      <c r="BD2280" s="69">
        <v>0</v>
      </c>
      <c r="BE2280" s="69">
        <v>93.311187977099237</v>
      </c>
      <c r="BF2280" s="69">
        <v>-93.311187977099237</v>
      </c>
      <c r="BG2280" s="69">
        <v>156464.20000000001</v>
      </c>
      <c r="BH2280" s="69">
        <v>0</v>
      </c>
      <c r="BI2280" s="69">
        <v>-156464.20000000001</v>
      </c>
      <c r="BJ2280" s="69">
        <v>5.9441370004695865E-6</v>
      </c>
      <c r="BK2280" s="69">
        <v>0</v>
      </c>
      <c r="BL2280" s="69">
        <v>109.32378423700391</v>
      </c>
      <c r="BM2280" s="69">
        <v>-109.32378423700391</v>
      </c>
      <c r="BN2280" s="69">
        <v>0</v>
      </c>
      <c r="BO2280" s="69">
        <v>1.4853368926287649</v>
      </c>
      <c r="BP2280" s="69">
        <v>-1.4853368926287649</v>
      </c>
      <c r="BQ2280" s="69">
        <v>1485.3368926287649</v>
      </c>
      <c r="BR2280" s="69">
        <v>-1485.3368926287649</v>
      </c>
      <c r="BS2280" s="69">
        <v>0</v>
      </c>
      <c r="BT2280" s="69">
        <v>0</v>
      </c>
      <c r="BU2280" s="69">
        <v>109.32378423700391</v>
      </c>
      <c r="BV2280" s="69">
        <v>0</v>
      </c>
    </row>
    <row r="2281" spans="1:74">
      <c r="A2281" s="113" t="s">
        <v>1048</v>
      </c>
      <c r="B2281" s="69" t="s">
        <v>194</v>
      </c>
      <c r="C2281" s="69" t="s">
        <v>432</v>
      </c>
      <c r="D2281" s="69" t="s">
        <v>444</v>
      </c>
      <c r="E2281" s="69" t="s">
        <v>713</v>
      </c>
      <c r="F2281" s="69">
        <v>0</v>
      </c>
      <c r="G2281" s="69">
        <v>0</v>
      </c>
      <c r="H2281" s="69">
        <v>40212</v>
      </c>
      <c r="I2281" s="69">
        <v>394</v>
      </c>
      <c r="J2281" s="69">
        <v>313</v>
      </c>
      <c r="K2281" s="69">
        <v>37417</v>
      </c>
      <c r="L2281" s="69">
        <v>27138</v>
      </c>
      <c r="M2281" s="69">
        <v>323</v>
      </c>
      <c r="N2281" s="69">
        <v>0</v>
      </c>
      <c r="O2281" s="69">
        <v>1</v>
      </c>
      <c r="P2281" s="69">
        <v>1074.7</v>
      </c>
      <c r="Q2281" s="69">
        <v>40.74</v>
      </c>
      <c r="R2281" s="69">
        <v>900000</v>
      </c>
      <c r="S2281" s="69">
        <v>0</v>
      </c>
      <c r="T2281" s="69">
        <v>0</v>
      </c>
      <c r="U2281" s="69">
        <v>0</v>
      </c>
      <c r="V2281" s="69">
        <v>0</v>
      </c>
      <c r="W2281" s="69">
        <v>0</v>
      </c>
      <c r="X2281" s="69">
        <v>0</v>
      </c>
      <c r="Y2281" s="69">
        <v>0</v>
      </c>
      <c r="Z2281" s="69">
        <v>0</v>
      </c>
      <c r="AA2281" s="69">
        <v>0</v>
      </c>
      <c r="AB2281" s="69">
        <v>0</v>
      </c>
      <c r="AC2281" s="69">
        <v>0</v>
      </c>
      <c r="AD2281" s="69">
        <v>0</v>
      </c>
      <c r="AE2281" s="69">
        <v>0</v>
      </c>
      <c r="AF2281" s="69">
        <v>822533</v>
      </c>
      <c r="AG2281" s="69">
        <v>77467</v>
      </c>
      <c r="AH2281" s="69">
        <v>0</v>
      </c>
      <c r="AI2281" s="69">
        <v>0</v>
      </c>
      <c r="AJ2281" s="69">
        <v>3</v>
      </c>
      <c r="AK2281" s="69">
        <v>-3</v>
      </c>
      <c r="AL2281" s="69">
        <v>8778</v>
      </c>
      <c r="AM2281" s="69">
        <v>7292</v>
      </c>
      <c r="AN2281" s="69">
        <v>-8778</v>
      </c>
      <c r="AO2281" s="69">
        <v>5</v>
      </c>
      <c r="AP2281" s="69">
        <v>-5</v>
      </c>
      <c r="AQ2281" s="69">
        <v>878582</v>
      </c>
      <c r="AR2281" s="69">
        <v>7479</v>
      </c>
      <c r="AS2281" s="69">
        <v>553834</v>
      </c>
      <c r="AT2281" s="69">
        <v>822533</v>
      </c>
      <c r="AU2281" s="69">
        <v>0</v>
      </c>
      <c r="AV2281" s="69">
        <v>7479</v>
      </c>
      <c r="AW2281" s="69">
        <v>0.91392555555555555</v>
      </c>
      <c r="AX2281" s="69">
        <v>0</v>
      </c>
      <c r="AY2281" s="69">
        <v>0</v>
      </c>
      <c r="AZ2281" s="69">
        <v>0</v>
      </c>
      <c r="BA2281" s="69">
        <v>274177.66666666669</v>
      </c>
      <c r="BB2281" s="69">
        <v>0</v>
      </c>
      <c r="BC2281" s="69">
        <v>-274177.66666666669</v>
      </c>
      <c r="BD2281" s="69">
        <v>0</v>
      </c>
      <c r="BE2281" s="69">
        <v>93.703918888129408</v>
      </c>
      <c r="BF2281" s="69">
        <v>-93.703918888129408</v>
      </c>
      <c r="BG2281" s="69">
        <v>164506.6</v>
      </c>
      <c r="BH2281" s="69">
        <v>0</v>
      </c>
      <c r="BI2281" s="69">
        <v>-164506.6</v>
      </c>
      <c r="BJ2281" s="69">
        <v>5.6909884336351071E-6</v>
      </c>
      <c r="BK2281" s="69">
        <v>0</v>
      </c>
      <c r="BL2281" s="69">
        <v>109.97900788875518</v>
      </c>
      <c r="BM2281" s="69">
        <v>-109.97900788875518</v>
      </c>
      <c r="BN2281" s="69">
        <v>0</v>
      </c>
      <c r="BO2281" s="69">
        <v>1.485161618824413</v>
      </c>
      <c r="BP2281" s="69">
        <v>-1.485161618824413</v>
      </c>
      <c r="BQ2281" s="69">
        <v>1485.1616188244129</v>
      </c>
      <c r="BR2281" s="69">
        <v>-1485.1616188244129</v>
      </c>
      <c r="BS2281" s="69">
        <v>0</v>
      </c>
      <c r="BT2281" s="69">
        <v>0</v>
      </c>
      <c r="BU2281" s="69">
        <v>109.97900788875518</v>
      </c>
      <c r="BV2281" s="69">
        <v>0</v>
      </c>
    </row>
    <row r="2282" spans="1:74">
      <c r="A2282" s="113" t="s">
        <v>1049</v>
      </c>
      <c r="B2282" s="69" t="s">
        <v>194</v>
      </c>
      <c r="C2282" s="69" t="s">
        <v>432</v>
      </c>
      <c r="D2282" s="69" t="s">
        <v>444</v>
      </c>
      <c r="E2282" s="69" t="s">
        <v>713</v>
      </c>
      <c r="F2282" s="69">
        <v>0</v>
      </c>
      <c r="G2282" s="69">
        <v>0</v>
      </c>
      <c r="H2282" s="69">
        <v>40146</v>
      </c>
      <c r="I2282" s="69">
        <v>400</v>
      </c>
      <c r="J2282" s="69">
        <v>325</v>
      </c>
      <c r="K2282" s="69">
        <v>36590</v>
      </c>
      <c r="L2282" s="69">
        <v>27308</v>
      </c>
      <c r="M2282" s="69">
        <v>328</v>
      </c>
      <c r="N2282" s="69">
        <v>0</v>
      </c>
      <c r="O2282" s="69">
        <v>0</v>
      </c>
      <c r="P2282" s="69">
        <v>1097.19</v>
      </c>
      <c r="Q2282" s="69">
        <v>40.19</v>
      </c>
      <c r="R2282" s="69">
        <v>900000</v>
      </c>
      <c r="S2282" s="69">
        <v>0</v>
      </c>
      <c r="T2282" s="69">
        <v>0</v>
      </c>
      <c r="U2282" s="69">
        <v>0</v>
      </c>
      <c r="V2282" s="69">
        <v>0</v>
      </c>
      <c r="W2282" s="69">
        <v>0</v>
      </c>
      <c r="X2282" s="69">
        <v>0</v>
      </c>
      <c r="Y2282" s="69">
        <v>0</v>
      </c>
      <c r="Z2282" s="69">
        <v>0</v>
      </c>
      <c r="AA2282" s="69">
        <v>0</v>
      </c>
      <c r="AB2282" s="69">
        <v>0</v>
      </c>
      <c r="AC2282" s="69">
        <v>0</v>
      </c>
      <c r="AD2282" s="69">
        <v>0</v>
      </c>
      <c r="AE2282" s="69">
        <v>0</v>
      </c>
      <c r="AF2282" s="69">
        <v>862679</v>
      </c>
      <c r="AG2282" s="69">
        <v>37321</v>
      </c>
      <c r="AH2282" s="69">
        <v>0</v>
      </c>
      <c r="AI2282" s="69">
        <v>0</v>
      </c>
      <c r="AJ2282" s="69">
        <v>3</v>
      </c>
      <c r="AK2282" s="69">
        <v>-3</v>
      </c>
      <c r="AL2282" s="69">
        <v>9178</v>
      </c>
      <c r="AM2282" s="69">
        <v>7617</v>
      </c>
      <c r="AN2282" s="69">
        <v>-9178</v>
      </c>
      <c r="AO2282" s="69">
        <v>5</v>
      </c>
      <c r="AP2282" s="69">
        <v>-5</v>
      </c>
      <c r="AQ2282" s="69">
        <v>915172</v>
      </c>
      <c r="AR2282" s="69">
        <v>7807</v>
      </c>
      <c r="AS2282" s="69">
        <v>581142</v>
      </c>
      <c r="AT2282" s="69">
        <v>862679</v>
      </c>
      <c r="AU2282" s="69">
        <v>0</v>
      </c>
      <c r="AV2282" s="69">
        <v>7807</v>
      </c>
      <c r="AW2282" s="69">
        <v>0.95853222222222223</v>
      </c>
      <c r="AX2282" s="69">
        <v>0</v>
      </c>
      <c r="AY2282" s="69">
        <v>0</v>
      </c>
      <c r="AZ2282" s="69">
        <v>0</v>
      </c>
      <c r="BA2282" s="69">
        <v>287559.66666666669</v>
      </c>
      <c r="BB2282" s="69">
        <v>0</v>
      </c>
      <c r="BC2282" s="69">
        <v>-287559.66666666669</v>
      </c>
      <c r="BD2282" s="69">
        <v>0</v>
      </c>
      <c r="BE2282" s="69">
        <v>93.994225321420785</v>
      </c>
      <c r="BF2282" s="69">
        <v>-93.994225321420785</v>
      </c>
      <c r="BG2282" s="69">
        <v>172535.8</v>
      </c>
      <c r="BH2282" s="69">
        <v>0</v>
      </c>
      <c r="BI2282" s="69">
        <v>-172535.8</v>
      </c>
      <c r="BJ2282" s="69">
        <v>5.4634538644101874E-6</v>
      </c>
      <c r="BK2282" s="69">
        <v>0</v>
      </c>
      <c r="BL2282" s="69">
        <v>110.50070449596517</v>
      </c>
      <c r="BM2282" s="69">
        <v>-110.50070449596517</v>
      </c>
      <c r="BN2282" s="69">
        <v>0</v>
      </c>
      <c r="BO2282" s="69">
        <v>1.484454746000117</v>
      </c>
      <c r="BP2282" s="69">
        <v>-1.484454746000117</v>
      </c>
      <c r="BQ2282" s="69">
        <v>1484.454746000117</v>
      </c>
      <c r="BR2282" s="69">
        <v>-1484.454746000117</v>
      </c>
      <c r="BS2282" s="69">
        <v>0</v>
      </c>
      <c r="BT2282" s="69">
        <v>0</v>
      </c>
      <c r="BU2282" s="69">
        <v>110.50070449596517</v>
      </c>
      <c r="BV2282" s="69">
        <v>0</v>
      </c>
    </row>
    <row r="2283" spans="1:74">
      <c r="A2283" s="113" t="s">
        <v>1050</v>
      </c>
      <c r="B2283" s="69" t="s">
        <v>194</v>
      </c>
      <c r="C2283" s="69" t="s">
        <v>432</v>
      </c>
      <c r="D2283" s="69" t="s">
        <v>444</v>
      </c>
      <c r="E2283" s="69" t="s">
        <v>713</v>
      </c>
      <c r="F2283" s="69">
        <v>0</v>
      </c>
      <c r="G2283" s="69">
        <v>0</v>
      </c>
      <c r="H2283" s="69">
        <v>37321</v>
      </c>
      <c r="I2283" s="69">
        <v>416</v>
      </c>
      <c r="J2283" s="69">
        <v>329</v>
      </c>
      <c r="K2283" s="69">
        <v>34125</v>
      </c>
      <c r="L2283" s="69">
        <v>26115</v>
      </c>
      <c r="M2283" s="69">
        <v>336</v>
      </c>
      <c r="N2283" s="69">
        <v>0</v>
      </c>
      <c r="O2283" s="69">
        <v>0</v>
      </c>
      <c r="P2283" s="69">
        <v>1093.6600000000001</v>
      </c>
      <c r="Q2283" s="69">
        <v>36.659999999999997</v>
      </c>
      <c r="R2283" s="69">
        <v>900000</v>
      </c>
      <c r="S2283" s="69">
        <v>0</v>
      </c>
      <c r="T2283" s="69">
        <v>0</v>
      </c>
      <c r="U2283" s="69">
        <v>0</v>
      </c>
      <c r="V2283" s="69">
        <v>0</v>
      </c>
      <c r="W2283" s="69">
        <v>0</v>
      </c>
      <c r="X2283" s="69">
        <v>0</v>
      </c>
      <c r="Y2283" s="69">
        <v>0</v>
      </c>
      <c r="Z2283" s="69">
        <v>0</v>
      </c>
      <c r="AA2283" s="69">
        <v>0</v>
      </c>
      <c r="AB2283" s="69">
        <v>0</v>
      </c>
      <c r="AC2283" s="69">
        <v>0</v>
      </c>
      <c r="AD2283" s="69">
        <v>0</v>
      </c>
      <c r="AE2283" s="69">
        <v>0</v>
      </c>
      <c r="AF2283" s="69">
        <v>900000</v>
      </c>
      <c r="AG2283" s="69">
        <v>0</v>
      </c>
      <c r="AH2283" s="69">
        <v>0</v>
      </c>
      <c r="AI2283" s="69">
        <v>0</v>
      </c>
      <c r="AJ2283" s="69">
        <v>3</v>
      </c>
      <c r="AK2283" s="69">
        <v>-3</v>
      </c>
      <c r="AL2283" s="69">
        <v>9594</v>
      </c>
      <c r="AM2283" s="69">
        <v>7946</v>
      </c>
      <c r="AN2283" s="69">
        <v>-9594</v>
      </c>
      <c r="AO2283" s="69">
        <v>5</v>
      </c>
      <c r="AP2283" s="69">
        <v>-5</v>
      </c>
      <c r="AQ2283" s="69">
        <v>949297</v>
      </c>
      <c r="AR2283" s="69">
        <v>8143</v>
      </c>
      <c r="AS2283" s="69">
        <v>607257</v>
      </c>
      <c r="AT2283" s="69">
        <v>900000</v>
      </c>
      <c r="AU2283" s="69">
        <v>0</v>
      </c>
      <c r="AV2283" s="69">
        <v>8143</v>
      </c>
      <c r="AW2283" s="69">
        <v>1</v>
      </c>
      <c r="AX2283" s="69">
        <v>0</v>
      </c>
      <c r="AY2283" s="69">
        <v>0</v>
      </c>
      <c r="AZ2283" s="69">
        <v>0</v>
      </c>
      <c r="BA2283" s="69">
        <v>300000</v>
      </c>
      <c r="BB2283" s="69">
        <v>0</v>
      </c>
      <c r="BC2283" s="69">
        <v>-300000</v>
      </c>
      <c r="BD2283" s="69">
        <v>0</v>
      </c>
      <c r="BE2283" s="69">
        <v>93.808630393996253</v>
      </c>
      <c r="BF2283" s="69">
        <v>-93.808630393996253</v>
      </c>
      <c r="BG2283" s="69">
        <v>180000</v>
      </c>
      <c r="BH2283" s="69">
        <v>0</v>
      </c>
      <c r="BI2283" s="69">
        <v>-180000</v>
      </c>
      <c r="BJ2283" s="69">
        <v>5.2670555158185477E-6</v>
      </c>
      <c r="BK2283" s="69">
        <v>0</v>
      </c>
      <c r="BL2283" s="69">
        <v>110.5243767653199</v>
      </c>
      <c r="BM2283" s="69">
        <v>-110.5243767653199</v>
      </c>
      <c r="BN2283" s="69">
        <v>0</v>
      </c>
      <c r="BO2283" s="69">
        <v>1.4820743112059638</v>
      </c>
      <c r="BP2283" s="69">
        <v>-1.4820743112059638</v>
      </c>
      <c r="BQ2283" s="69">
        <v>1482.0743112059638</v>
      </c>
      <c r="BR2283" s="69">
        <v>-1482.0743112059638</v>
      </c>
      <c r="BS2283" s="69">
        <v>0</v>
      </c>
      <c r="BT2283" s="69">
        <v>0</v>
      </c>
      <c r="BU2283" s="69">
        <v>110.5243767653199</v>
      </c>
      <c r="BV2283" s="69">
        <v>0</v>
      </c>
    </row>
    <row r="2284" spans="1:74">
      <c r="A2284" s="113" t="s">
        <v>1058</v>
      </c>
      <c r="B2284" s="69" t="s">
        <v>194</v>
      </c>
      <c r="C2284" s="69" t="s">
        <v>432</v>
      </c>
      <c r="D2284" s="69" t="s">
        <v>445</v>
      </c>
      <c r="E2284" s="69" t="s">
        <v>618</v>
      </c>
      <c r="F2284" s="69">
        <v>0</v>
      </c>
      <c r="G2284" s="69">
        <v>0</v>
      </c>
      <c r="H2284" s="69">
        <v>7695</v>
      </c>
      <c r="I2284" s="69">
        <v>116</v>
      </c>
      <c r="J2284" s="69">
        <v>78</v>
      </c>
      <c r="K2284" s="69">
        <v>5079</v>
      </c>
      <c r="L2284" s="69">
        <v>4341</v>
      </c>
      <c r="M2284" s="69">
        <v>82</v>
      </c>
      <c r="N2284" s="69">
        <v>0</v>
      </c>
      <c r="O2284" s="69">
        <v>0</v>
      </c>
      <c r="P2284" s="69">
        <v>1515.06</v>
      </c>
      <c r="Q2284" s="69">
        <v>30.06</v>
      </c>
      <c r="R2284" s="69">
        <v>0</v>
      </c>
      <c r="S2284" s="69">
        <v>0</v>
      </c>
      <c r="T2284" s="69">
        <v>0</v>
      </c>
      <c r="U2284" s="69">
        <v>0</v>
      </c>
      <c r="V2284" s="69">
        <v>0</v>
      </c>
      <c r="W2284" s="69">
        <v>0</v>
      </c>
      <c r="X2284" s="69">
        <v>0</v>
      </c>
      <c r="Y2284" s="69">
        <v>0</v>
      </c>
      <c r="Z2284" s="69">
        <v>0</v>
      </c>
      <c r="AA2284" s="69">
        <v>0</v>
      </c>
      <c r="AB2284" s="69">
        <v>0</v>
      </c>
      <c r="AC2284" s="69">
        <v>0</v>
      </c>
      <c r="AD2284" s="69">
        <v>0</v>
      </c>
      <c r="AE2284" s="69">
        <v>0</v>
      </c>
      <c r="AF2284" s="69">
        <v>5091425</v>
      </c>
      <c r="AG2284" s="69">
        <v>-5091425</v>
      </c>
      <c r="AH2284" s="69">
        <v>0</v>
      </c>
      <c r="AI2284" s="69">
        <v>0</v>
      </c>
      <c r="AJ2284" s="69">
        <v>12</v>
      </c>
      <c r="AK2284" s="69">
        <v>-12</v>
      </c>
      <c r="AL2284" s="69">
        <v>83664</v>
      </c>
      <c r="AM2284" s="69">
        <v>58043</v>
      </c>
      <c r="AN2284" s="69">
        <v>-83664</v>
      </c>
      <c r="AO2284" s="69">
        <v>30</v>
      </c>
      <c r="AP2284" s="69">
        <v>-30</v>
      </c>
      <c r="AQ2284" s="69">
        <v>5997306</v>
      </c>
      <c r="AR2284" s="69">
        <v>78316</v>
      </c>
      <c r="AS2284" s="69">
        <v>3940650</v>
      </c>
      <c r="AT2284" s="69">
        <v>7695</v>
      </c>
      <c r="AU2284" s="69">
        <v>0</v>
      </c>
      <c r="AV2284" s="69">
        <v>82</v>
      </c>
      <c r="AW2284" s="69">
        <v>0</v>
      </c>
      <c r="AX2284" s="69">
        <v>0</v>
      </c>
      <c r="AY2284" s="69">
        <v>0</v>
      </c>
      <c r="AZ2284" s="69">
        <v>0</v>
      </c>
      <c r="BA2284" s="69">
        <v>424285.41666666669</v>
      </c>
      <c r="BB2284" s="69">
        <v>0</v>
      </c>
      <c r="BC2284" s="69">
        <v>-424285.41666666669</v>
      </c>
      <c r="BD2284" s="69">
        <v>0</v>
      </c>
      <c r="BE2284" s="69">
        <v>60.855624880474281</v>
      </c>
      <c r="BF2284" s="69">
        <v>-60.855624880474281</v>
      </c>
      <c r="BG2284" s="69">
        <v>169714.16666666666</v>
      </c>
      <c r="BH2284" s="69">
        <v>0</v>
      </c>
      <c r="BI2284" s="69">
        <v>-169714.16666666666</v>
      </c>
      <c r="BJ2284" s="69">
        <v>5.0022460084577978E-6</v>
      </c>
      <c r="BK2284" s="69">
        <v>0</v>
      </c>
      <c r="BL2284" s="69">
        <v>65.011300372848467</v>
      </c>
      <c r="BM2284" s="69">
        <v>-65.011300372848467</v>
      </c>
      <c r="BN2284" s="69">
        <v>0</v>
      </c>
      <c r="BO2284" s="69">
        <v>1.2920266961034348</v>
      </c>
      <c r="BP2284" s="69">
        <v>-1.2920266961034348</v>
      </c>
      <c r="BQ2284" s="69">
        <v>1292.0266961034347</v>
      </c>
      <c r="BR2284" s="69">
        <v>-1292.0266961034347</v>
      </c>
      <c r="BS2284" s="69">
        <v>0</v>
      </c>
      <c r="BT2284" s="69">
        <v>0</v>
      </c>
      <c r="BU2284" s="69">
        <v>93.841463414634148</v>
      </c>
      <c r="BV2284" s="69">
        <v>0</v>
      </c>
    </row>
    <row r="2285" spans="1:74">
      <c r="A2285" s="113" t="s">
        <v>1058</v>
      </c>
      <c r="B2285" s="69" t="s">
        <v>194</v>
      </c>
      <c r="C2285" s="69" t="s">
        <v>454</v>
      </c>
      <c r="D2285" s="69" t="s">
        <v>196</v>
      </c>
      <c r="E2285" s="69" t="s">
        <v>235</v>
      </c>
      <c r="F2285" s="69">
        <v>0</v>
      </c>
      <c r="G2285" s="69">
        <v>0</v>
      </c>
      <c r="H2285" s="69">
        <v>16854</v>
      </c>
      <c r="I2285" s="69">
        <v>191</v>
      </c>
      <c r="J2285" s="69">
        <v>133</v>
      </c>
      <c r="K2285" s="69">
        <v>13009</v>
      </c>
      <c r="L2285" s="69">
        <v>11291</v>
      </c>
      <c r="M2285" s="69">
        <v>143</v>
      </c>
      <c r="N2285" s="69">
        <v>0</v>
      </c>
      <c r="O2285" s="69">
        <v>0</v>
      </c>
      <c r="P2285" s="69">
        <v>1295.56</v>
      </c>
      <c r="Q2285" s="69">
        <v>39.29</v>
      </c>
      <c r="R2285" s="69">
        <v>900000</v>
      </c>
      <c r="S2285" s="69">
        <v>0</v>
      </c>
      <c r="T2285" s="69">
        <v>0</v>
      </c>
      <c r="U2285" s="69">
        <v>0</v>
      </c>
      <c r="V2285" s="69">
        <v>0</v>
      </c>
      <c r="W2285" s="69">
        <v>0</v>
      </c>
      <c r="X2285" s="69">
        <v>0</v>
      </c>
      <c r="Y2285" s="69">
        <v>0</v>
      </c>
      <c r="Z2285" s="69">
        <v>0</v>
      </c>
      <c r="AA2285" s="69">
        <v>0</v>
      </c>
      <c r="AB2285" s="69">
        <v>0</v>
      </c>
      <c r="AC2285" s="69">
        <v>0</v>
      </c>
      <c r="AD2285" s="69">
        <v>0</v>
      </c>
      <c r="AE2285" s="69">
        <v>0</v>
      </c>
      <c r="AF2285" s="69">
        <v>16854</v>
      </c>
      <c r="AG2285" s="69">
        <v>883146</v>
      </c>
      <c r="AH2285" s="69">
        <v>0</v>
      </c>
      <c r="AI2285" s="69">
        <v>0</v>
      </c>
      <c r="AJ2285" s="69">
        <v>0</v>
      </c>
      <c r="AK2285" s="69">
        <v>0</v>
      </c>
      <c r="AL2285" s="69">
        <v>191</v>
      </c>
      <c r="AM2285" s="69">
        <v>133</v>
      </c>
      <c r="AN2285" s="69">
        <v>-191</v>
      </c>
      <c r="AO2285" s="69">
        <v>0</v>
      </c>
      <c r="AP2285" s="69">
        <v>0</v>
      </c>
      <c r="AQ2285" s="69">
        <v>13009</v>
      </c>
      <c r="AR2285" s="69">
        <v>143</v>
      </c>
      <c r="AS2285" s="69">
        <v>11291</v>
      </c>
      <c r="AT2285" s="69">
        <v>16854</v>
      </c>
      <c r="AU2285" s="69">
        <v>0</v>
      </c>
      <c r="AV2285" s="69">
        <v>143</v>
      </c>
      <c r="AW2285" s="69">
        <v>1.8726666666666666E-2</v>
      </c>
      <c r="AX2285" s="69">
        <v>0</v>
      </c>
      <c r="AY2285" s="69">
        <v>0</v>
      </c>
      <c r="AZ2285" s="69">
        <v>0</v>
      </c>
      <c r="BA2285" s="69">
        <v>0</v>
      </c>
      <c r="BB2285" s="69">
        <v>0</v>
      </c>
      <c r="BC2285" s="69">
        <v>0</v>
      </c>
      <c r="BD2285" s="69">
        <v>0</v>
      </c>
      <c r="BE2285" s="69">
        <v>88.240837696335078</v>
      </c>
      <c r="BF2285" s="69">
        <v>-88.240837696335078</v>
      </c>
      <c r="BG2285" s="69">
        <v>0</v>
      </c>
      <c r="BH2285" s="69">
        <v>0</v>
      </c>
      <c r="BI2285" s="69">
        <v>0</v>
      </c>
      <c r="BJ2285" s="69">
        <v>0</v>
      </c>
      <c r="BK2285" s="69">
        <v>0</v>
      </c>
      <c r="BL2285" s="69">
        <v>117.86013986013987</v>
      </c>
      <c r="BM2285" s="69">
        <v>-117.86013986013987</v>
      </c>
      <c r="BN2285" s="69">
        <v>0</v>
      </c>
      <c r="BO2285" s="69">
        <v>1.4926932955451244</v>
      </c>
      <c r="BP2285" s="69">
        <v>-1.4926932955451244</v>
      </c>
      <c r="BQ2285" s="69">
        <v>1492.6932955451243</v>
      </c>
      <c r="BR2285" s="69">
        <v>-1492.6932955451243</v>
      </c>
      <c r="BS2285" s="69">
        <v>0</v>
      </c>
      <c r="BT2285" s="69">
        <v>0</v>
      </c>
      <c r="BU2285" s="69">
        <v>117.86013986013987</v>
      </c>
      <c r="BV2285" s="69">
        <v>0</v>
      </c>
    </row>
    <row r="2286" spans="1:74">
      <c r="A2286" s="113" t="s">
        <v>1059</v>
      </c>
      <c r="B2286" s="69" t="s">
        <v>194</v>
      </c>
      <c r="C2286" s="69" t="s">
        <v>454</v>
      </c>
      <c r="D2286" s="69" t="s">
        <v>196</v>
      </c>
      <c r="E2286" s="69" t="s">
        <v>235</v>
      </c>
      <c r="F2286" s="69">
        <v>0</v>
      </c>
      <c r="G2286" s="69">
        <v>0</v>
      </c>
      <c r="H2286" s="69">
        <v>43371</v>
      </c>
      <c r="I2286" s="69">
        <v>571</v>
      </c>
      <c r="J2286" s="69">
        <v>430</v>
      </c>
      <c r="K2286" s="69">
        <v>45579</v>
      </c>
      <c r="L2286" s="69">
        <v>32117</v>
      </c>
      <c r="M2286" s="69">
        <v>451</v>
      </c>
      <c r="N2286" s="69">
        <v>0</v>
      </c>
      <c r="O2286" s="69">
        <v>0</v>
      </c>
      <c r="P2286" s="69">
        <v>951.56</v>
      </c>
      <c r="Q2286" s="69">
        <v>31.91</v>
      </c>
      <c r="R2286" s="69">
        <v>900000</v>
      </c>
      <c r="S2286" s="69">
        <v>0</v>
      </c>
      <c r="T2286" s="69">
        <v>0</v>
      </c>
      <c r="U2286" s="69">
        <v>0</v>
      </c>
      <c r="V2286" s="69">
        <v>0</v>
      </c>
      <c r="W2286" s="69">
        <v>0</v>
      </c>
      <c r="X2286" s="69">
        <v>0</v>
      </c>
      <c r="Y2286" s="69">
        <v>0</v>
      </c>
      <c r="Z2286" s="69">
        <v>0</v>
      </c>
      <c r="AA2286" s="69">
        <v>0</v>
      </c>
      <c r="AB2286" s="69">
        <v>0</v>
      </c>
      <c r="AC2286" s="69">
        <v>0</v>
      </c>
      <c r="AD2286" s="69">
        <v>0</v>
      </c>
      <c r="AE2286" s="69">
        <v>0</v>
      </c>
      <c r="AF2286" s="69">
        <v>60225</v>
      </c>
      <c r="AG2286" s="69">
        <v>839775</v>
      </c>
      <c r="AH2286" s="69">
        <v>0</v>
      </c>
      <c r="AI2286" s="69">
        <v>0</v>
      </c>
      <c r="AJ2286" s="69">
        <v>0</v>
      </c>
      <c r="AK2286" s="69">
        <v>0</v>
      </c>
      <c r="AL2286" s="69">
        <v>762</v>
      </c>
      <c r="AM2286" s="69">
        <v>563</v>
      </c>
      <c r="AN2286" s="69">
        <v>-762</v>
      </c>
      <c r="AO2286" s="69">
        <v>0</v>
      </c>
      <c r="AP2286" s="69">
        <v>0</v>
      </c>
      <c r="AQ2286" s="69">
        <v>58588</v>
      </c>
      <c r="AR2286" s="69">
        <v>594</v>
      </c>
      <c r="AS2286" s="69">
        <v>43408</v>
      </c>
      <c r="AT2286" s="69">
        <v>60225</v>
      </c>
      <c r="AU2286" s="69">
        <v>0</v>
      </c>
      <c r="AV2286" s="69">
        <v>594</v>
      </c>
      <c r="AW2286" s="69">
        <v>6.6916666666666666E-2</v>
      </c>
      <c r="AX2286" s="69">
        <v>0</v>
      </c>
      <c r="AY2286" s="69">
        <v>0</v>
      </c>
      <c r="AZ2286" s="69">
        <v>0</v>
      </c>
      <c r="BA2286" s="69">
        <v>0</v>
      </c>
      <c r="BB2286" s="69">
        <v>0</v>
      </c>
      <c r="BC2286" s="69">
        <v>0</v>
      </c>
      <c r="BD2286" s="69">
        <v>0</v>
      </c>
      <c r="BE2286" s="69">
        <v>79.035433070866148</v>
      </c>
      <c r="BF2286" s="69">
        <v>-79.035433070866148</v>
      </c>
      <c r="BG2286" s="69">
        <v>0</v>
      </c>
      <c r="BH2286" s="69">
        <v>0</v>
      </c>
      <c r="BI2286" s="69">
        <v>0</v>
      </c>
      <c r="BJ2286" s="69">
        <v>0</v>
      </c>
      <c r="BK2286" s="69">
        <v>0</v>
      </c>
      <c r="BL2286" s="69">
        <v>101.38888888888889</v>
      </c>
      <c r="BM2286" s="69">
        <v>-101.38888888888889</v>
      </c>
      <c r="BN2286" s="69">
        <v>0</v>
      </c>
      <c r="BO2286" s="69">
        <v>1.3874170659786214</v>
      </c>
      <c r="BP2286" s="69">
        <v>-1.3874170659786214</v>
      </c>
      <c r="BQ2286" s="69">
        <v>1387.4170659786214</v>
      </c>
      <c r="BR2286" s="69">
        <v>-1387.4170659786214</v>
      </c>
      <c r="BS2286" s="69">
        <v>0</v>
      </c>
      <c r="BT2286" s="69">
        <v>0</v>
      </c>
      <c r="BU2286" s="69">
        <v>101.38888888888889</v>
      </c>
      <c r="BV2286" s="69">
        <v>0</v>
      </c>
    </row>
    <row r="2287" spans="1:74">
      <c r="A2287" s="113" t="s">
        <v>1031</v>
      </c>
      <c r="B2287" s="69" t="s">
        <v>194</v>
      </c>
      <c r="C2287" s="69" t="s">
        <v>454</v>
      </c>
      <c r="D2287" s="69" t="s">
        <v>196</v>
      </c>
      <c r="E2287" s="69" t="s">
        <v>235</v>
      </c>
      <c r="F2287" s="69">
        <v>0</v>
      </c>
      <c r="G2287" s="69">
        <v>0</v>
      </c>
      <c r="H2287" s="69">
        <v>43790</v>
      </c>
      <c r="I2287" s="69">
        <v>580</v>
      </c>
      <c r="J2287" s="69">
        <v>421</v>
      </c>
      <c r="K2287" s="69">
        <v>53292</v>
      </c>
      <c r="L2287" s="69">
        <v>36186</v>
      </c>
      <c r="M2287" s="69">
        <v>442</v>
      </c>
      <c r="N2287" s="69">
        <v>0</v>
      </c>
      <c r="O2287" s="69">
        <v>0</v>
      </c>
      <c r="P2287" s="69">
        <v>821.7</v>
      </c>
      <c r="Q2287" s="69">
        <v>32.880000000000003</v>
      </c>
      <c r="R2287" s="69">
        <v>900000</v>
      </c>
      <c r="S2287" s="69">
        <v>0</v>
      </c>
      <c r="T2287" s="69">
        <v>0</v>
      </c>
      <c r="U2287" s="69">
        <v>0</v>
      </c>
      <c r="V2287" s="69">
        <v>0</v>
      </c>
      <c r="W2287" s="69">
        <v>0</v>
      </c>
      <c r="X2287" s="69">
        <v>0</v>
      </c>
      <c r="Y2287" s="69">
        <v>0</v>
      </c>
      <c r="Z2287" s="69">
        <v>0</v>
      </c>
      <c r="AA2287" s="69">
        <v>0</v>
      </c>
      <c r="AB2287" s="69">
        <v>0</v>
      </c>
      <c r="AC2287" s="69">
        <v>0</v>
      </c>
      <c r="AD2287" s="69">
        <v>0</v>
      </c>
      <c r="AE2287" s="69">
        <v>0</v>
      </c>
      <c r="AF2287" s="69">
        <v>104015</v>
      </c>
      <c r="AG2287" s="69">
        <v>795985</v>
      </c>
      <c r="AH2287" s="69">
        <v>0</v>
      </c>
      <c r="AI2287" s="69">
        <v>0</v>
      </c>
      <c r="AJ2287" s="69">
        <v>0</v>
      </c>
      <c r="AK2287" s="69">
        <v>0</v>
      </c>
      <c r="AL2287" s="69">
        <v>1342</v>
      </c>
      <c r="AM2287" s="69">
        <v>984</v>
      </c>
      <c r="AN2287" s="69">
        <v>-1342</v>
      </c>
      <c r="AO2287" s="69">
        <v>0</v>
      </c>
      <c r="AP2287" s="69">
        <v>0</v>
      </c>
      <c r="AQ2287" s="69">
        <v>111880</v>
      </c>
      <c r="AR2287" s="69">
        <v>1036</v>
      </c>
      <c r="AS2287" s="69">
        <v>79594</v>
      </c>
      <c r="AT2287" s="69">
        <v>104015</v>
      </c>
      <c r="AU2287" s="69">
        <v>0</v>
      </c>
      <c r="AV2287" s="69">
        <v>1036</v>
      </c>
      <c r="AW2287" s="69">
        <v>0.11557222222222223</v>
      </c>
      <c r="AX2287" s="69">
        <v>0</v>
      </c>
      <c r="AY2287" s="69">
        <v>0</v>
      </c>
      <c r="AZ2287" s="69">
        <v>0</v>
      </c>
      <c r="BA2287" s="69">
        <v>0</v>
      </c>
      <c r="BB2287" s="69">
        <v>0</v>
      </c>
      <c r="BC2287" s="69">
        <v>0</v>
      </c>
      <c r="BD2287" s="69">
        <v>0</v>
      </c>
      <c r="BE2287" s="69">
        <v>77.507451564828614</v>
      </c>
      <c r="BF2287" s="69">
        <v>-77.507451564828614</v>
      </c>
      <c r="BG2287" s="69">
        <v>0</v>
      </c>
      <c r="BH2287" s="69">
        <v>0</v>
      </c>
      <c r="BI2287" s="69">
        <v>0</v>
      </c>
      <c r="BJ2287" s="69">
        <v>0</v>
      </c>
      <c r="BK2287" s="69">
        <v>0</v>
      </c>
      <c r="BL2287" s="69">
        <v>100.40057915057915</v>
      </c>
      <c r="BM2287" s="69">
        <v>-100.40057915057915</v>
      </c>
      <c r="BN2287" s="69">
        <v>0</v>
      </c>
      <c r="BO2287" s="69">
        <v>1.3068196095183053</v>
      </c>
      <c r="BP2287" s="69">
        <v>-1.3068196095183053</v>
      </c>
      <c r="BQ2287" s="69">
        <v>1306.8196095183052</v>
      </c>
      <c r="BR2287" s="69">
        <v>-1306.8196095183052</v>
      </c>
      <c r="BS2287" s="69">
        <v>0</v>
      </c>
      <c r="BT2287" s="69">
        <v>0</v>
      </c>
      <c r="BU2287" s="69">
        <v>100.40057915057915</v>
      </c>
      <c r="BV2287" s="69">
        <v>0</v>
      </c>
    </row>
    <row r="2288" spans="1:74">
      <c r="A2288" s="113" t="s">
        <v>1032</v>
      </c>
      <c r="B2288" s="69" t="s">
        <v>194</v>
      </c>
      <c r="C2288" s="69" t="s">
        <v>454</v>
      </c>
      <c r="D2288" s="69" t="s">
        <v>196</v>
      </c>
      <c r="E2288" s="69" t="s">
        <v>235</v>
      </c>
      <c r="F2288" s="69">
        <v>0</v>
      </c>
      <c r="G2288" s="69">
        <v>0</v>
      </c>
      <c r="H2288" s="69">
        <v>42866</v>
      </c>
      <c r="I2288" s="69">
        <v>536</v>
      </c>
      <c r="J2288" s="69">
        <v>371</v>
      </c>
      <c r="K2288" s="69">
        <v>48371</v>
      </c>
      <c r="L2288" s="69">
        <v>34265</v>
      </c>
      <c r="M2288" s="69">
        <v>392</v>
      </c>
      <c r="N2288" s="69">
        <v>0</v>
      </c>
      <c r="O2288" s="69">
        <v>0</v>
      </c>
      <c r="P2288" s="69">
        <v>886.19</v>
      </c>
      <c r="Q2288" s="69">
        <v>36.14</v>
      </c>
      <c r="R2288" s="69">
        <v>900000</v>
      </c>
      <c r="S2288" s="69">
        <v>0</v>
      </c>
      <c r="T2288" s="69">
        <v>0</v>
      </c>
      <c r="U2288" s="69">
        <v>0</v>
      </c>
      <c r="V2288" s="69">
        <v>0</v>
      </c>
      <c r="W2288" s="69">
        <v>0</v>
      </c>
      <c r="X2288" s="69">
        <v>0</v>
      </c>
      <c r="Y2288" s="69">
        <v>0</v>
      </c>
      <c r="Z2288" s="69">
        <v>0</v>
      </c>
      <c r="AA2288" s="69">
        <v>0</v>
      </c>
      <c r="AB2288" s="69">
        <v>0</v>
      </c>
      <c r="AC2288" s="69">
        <v>0</v>
      </c>
      <c r="AD2288" s="69">
        <v>0</v>
      </c>
      <c r="AE2288" s="69">
        <v>0</v>
      </c>
      <c r="AF2288" s="69">
        <v>146881</v>
      </c>
      <c r="AG2288" s="69">
        <v>753119</v>
      </c>
      <c r="AH2288" s="69">
        <v>0</v>
      </c>
      <c r="AI2288" s="69">
        <v>0</v>
      </c>
      <c r="AJ2288" s="69">
        <v>0</v>
      </c>
      <c r="AK2288" s="69">
        <v>0</v>
      </c>
      <c r="AL2288" s="69">
        <v>1878</v>
      </c>
      <c r="AM2288" s="69">
        <v>1355</v>
      </c>
      <c r="AN2288" s="69">
        <v>-1878</v>
      </c>
      <c r="AO2288" s="69">
        <v>0</v>
      </c>
      <c r="AP2288" s="69">
        <v>0</v>
      </c>
      <c r="AQ2288" s="69">
        <v>160251</v>
      </c>
      <c r="AR2288" s="69">
        <v>1428</v>
      </c>
      <c r="AS2288" s="69">
        <v>113859</v>
      </c>
      <c r="AT2288" s="69">
        <v>146881</v>
      </c>
      <c r="AU2288" s="69">
        <v>0</v>
      </c>
      <c r="AV2288" s="69">
        <v>1428</v>
      </c>
      <c r="AW2288" s="69">
        <v>0.1632011111111111</v>
      </c>
      <c r="AX2288" s="69">
        <v>0</v>
      </c>
      <c r="AY2288" s="69">
        <v>0</v>
      </c>
      <c r="AZ2288" s="69">
        <v>0</v>
      </c>
      <c r="BA2288" s="69">
        <v>0</v>
      </c>
      <c r="BB2288" s="69">
        <v>0</v>
      </c>
      <c r="BC2288" s="69">
        <v>0</v>
      </c>
      <c r="BD2288" s="69">
        <v>0</v>
      </c>
      <c r="BE2288" s="69">
        <v>78.211395101171462</v>
      </c>
      <c r="BF2288" s="69">
        <v>-78.211395101171462</v>
      </c>
      <c r="BG2288" s="69">
        <v>0</v>
      </c>
      <c r="BH2288" s="69">
        <v>0</v>
      </c>
      <c r="BI2288" s="69">
        <v>0</v>
      </c>
      <c r="BJ2288" s="69">
        <v>0</v>
      </c>
      <c r="BK2288" s="69">
        <v>0</v>
      </c>
      <c r="BL2288" s="69">
        <v>102.8578431372549</v>
      </c>
      <c r="BM2288" s="69">
        <v>-102.8578431372549</v>
      </c>
      <c r="BN2288" s="69">
        <v>0</v>
      </c>
      <c r="BO2288" s="69">
        <v>1.2900253822710546</v>
      </c>
      <c r="BP2288" s="69">
        <v>-1.2900253822710546</v>
      </c>
      <c r="BQ2288" s="69">
        <v>1290.0253822710545</v>
      </c>
      <c r="BR2288" s="69">
        <v>-1290.0253822710545</v>
      </c>
      <c r="BS2288" s="69">
        <v>0</v>
      </c>
      <c r="BT2288" s="69">
        <v>0</v>
      </c>
      <c r="BU2288" s="69">
        <v>102.8578431372549</v>
      </c>
      <c r="BV2288" s="69">
        <v>0</v>
      </c>
    </row>
    <row r="2289" spans="1:74">
      <c r="A2289" s="113" t="s">
        <v>1033</v>
      </c>
      <c r="B2289" s="69" t="s">
        <v>194</v>
      </c>
      <c r="C2289" s="69" t="s">
        <v>454</v>
      </c>
      <c r="D2289" s="69" t="s">
        <v>196</v>
      </c>
      <c r="E2289" s="69" t="s">
        <v>235</v>
      </c>
      <c r="F2289" s="69">
        <v>0</v>
      </c>
      <c r="G2289" s="69">
        <v>0</v>
      </c>
      <c r="H2289" s="69">
        <v>42396</v>
      </c>
      <c r="I2289" s="69">
        <v>481</v>
      </c>
      <c r="J2289" s="69">
        <v>335</v>
      </c>
      <c r="K2289" s="69">
        <v>42946</v>
      </c>
      <c r="L2289" s="69">
        <v>31884</v>
      </c>
      <c r="M2289" s="69">
        <v>351</v>
      </c>
      <c r="N2289" s="69">
        <v>0</v>
      </c>
      <c r="O2289" s="69">
        <v>0</v>
      </c>
      <c r="P2289" s="69">
        <v>987.19</v>
      </c>
      <c r="Q2289" s="69">
        <v>39.700000000000003</v>
      </c>
      <c r="R2289" s="69">
        <v>900000</v>
      </c>
      <c r="S2289" s="69">
        <v>0</v>
      </c>
      <c r="T2289" s="69">
        <v>0</v>
      </c>
      <c r="U2289" s="69">
        <v>0</v>
      </c>
      <c r="V2289" s="69">
        <v>0</v>
      </c>
      <c r="W2289" s="69">
        <v>0</v>
      </c>
      <c r="X2289" s="69">
        <v>0</v>
      </c>
      <c r="Y2289" s="69">
        <v>0</v>
      </c>
      <c r="Z2289" s="69">
        <v>0</v>
      </c>
      <c r="AA2289" s="69">
        <v>0</v>
      </c>
      <c r="AB2289" s="69">
        <v>0</v>
      </c>
      <c r="AC2289" s="69">
        <v>0</v>
      </c>
      <c r="AD2289" s="69">
        <v>0</v>
      </c>
      <c r="AE2289" s="69">
        <v>0</v>
      </c>
      <c r="AF2289" s="69">
        <v>189277</v>
      </c>
      <c r="AG2289" s="69">
        <v>710723</v>
      </c>
      <c r="AH2289" s="69">
        <v>0</v>
      </c>
      <c r="AI2289" s="69">
        <v>0</v>
      </c>
      <c r="AJ2289" s="69">
        <v>0</v>
      </c>
      <c r="AK2289" s="69">
        <v>0</v>
      </c>
      <c r="AL2289" s="69">
        <v>2359</v>
      </c>
      <c r="AM2289" s="69">
        <v>1690</v>
      </c>
      <c r="AN2289" s="69">
        <v>-2359</v>
      </c>
      <c r="AO2289" s="69">
        <v>0</v>
      </c>
      <c r="AP2289" s="69">
        <v>0</v>
      </c>
      <c r="AQ2289" s="69">
        <v>203197</v>
      </c>
      <c r="AR2289" s="69">
        <v>1779</v>
      </c>
      <c r="AS2289" s="69">
        <v>145743</v>
      </c>
      <c r="AT2289" s="69">
        <v>189277</v>
      </c>
      <c r="AU2289" s="69">
        <v>0</v>
      </c>
      <c r="AV2289" s="69">
        <v>1779</v>
      </c>
      <c r="AW2289" s="69">
        <v>0.21030777777777779</v>
      </c>
      <c r="AX2289" s="69">
        <v>0</v>
      </c>
      <c r="AY2289" s="69">
        <v>0</v>
      </c>
      <c r="AZ2289" s="69">
        <v>0</v>
      </c>
      <c r="BA2289" s="69">
        <v>0</v>
      </c>
      <c r="BB2289" s="69">
        <v>0</v>
      </c>
      <c r="BC2289" s="69">
        <v>0</v>
      </c>
      <c r="BD2289" s="69">
        <v>0</v>
      </c>
      <c r="BE2289" s="69">
        <v>80.236116998728278</v>
      </c>
      <c r="BF2289" s="69">
        <v>-80.236116998728278</v>
      </c>
      <c r="BG2289" s="69">
        <v>0</v>
      </c>
      <c r="BH2289" s="69">
        <v>0</v>
      </c>
      <c r="BI2289" s="69">
        <v>0</v>
      </c>
      <c r="BJ2289" s="69">
        <v>0</v>
      </c>
      <c r="BK2289" s="69">
        <v>0</v>
      </c>
      <c r="BL2289" s="69">
        <v>106.39516582349634</v>
      </c>
      <c r="BM2289" s="69">
        <v>-106.39516582349634</v>
      </c>
      <c r="BN2289" s="69">
        <v>0</v>
      </c>
      <c r="BO2289" s="69">
        <v>1.2987038828622988</v>
      </c>
      <c r="BP2289" s="69">
        <v>-1.2987038828622988</v>
      </c>
      <c r="BQ2289" s="69">
        <v>1298.7038828622988</v>
      </c>
      <c r="BR2289" s="69">
        <v>-1298.7038828622988</v>
      </c>
      <c r="BS2289" s="69">
        <v>0</v>
      </c>
      <c r="BT2289" s="69">
        <v>0</v>
      </c>
      <c r="BU2289" s="69">
        <v>106.39516582349634</v>
      </c>
      <c r="BV2289" s="69">
        <v>0</v>
      </c>
    </row>
    <row r="2290" spans="1:74">
      <c r="A2290" s="113" t="s">
        <v>1034</v>
      </c>
      <c r="B2290" s="69" t="s">
        <v>194</v>
      </c>
      <c r="C2290" s="69" t="s">
        <v>454</v>
      </c>
      <c r="D2290" s="69" t="s">
        <v>196</v>
      </c>
      <c r="E2290" s="69" t="s">
        <v>235</v>
      </c>
      <c r="F2290" s="69">
        <v>0</v>
      </c>
      <c r="G2290" s="69">
        <v>0</v>
      </c>
      <c r="H2290" s="69">
        <v>43236</v>
      </c>
      <c r="I2290" s="69">
        <v>532</v>
      </c>
      <c r="J2290" s="69">
        <v>401</v>
      </c>
      <c r="K2290" s="69">
        <v>51314</v>
      </c>
      <c r="L2290" s="69">
        <v>34348</v>
      </c>
      <c r="M2290" s="69">
        <v>414</v>
      </c>
      <c r="N2290" s="69">
        <v>0</v>
      </c>
      <c r="O2290" s="69">
        <v>1</v>
      </c>
      <c r="P2290" s="69">
        <v>842.58</v>
      </c>
      <c r="Q2290" s="69">
        <v>33.130000000000003</v>
      </c>
      <c r="R2290" s="69">
        <v>900000</v>
      </c>
      <c r="S2290" s="69">
        <v>0</v>
      </c>
      <c r="T2290" s="69">
        <v>0</v>
      </c>
      <c r="U2290" s="69">
        <v>0</v>
      </c>
      <c r="V2290" s="69">
        <v>0</v>
      </c>
      <c r="W2290" s="69">
        <v>0</v>
      </c>
      <c r="X2290" s="69">
        <v>0</v>
      </c>
      <c r="Y2290" s="69">
        <v>0</v>
      </c>
      <c r="Z2290" s="69">
        <v>0</v>
      </c>
      <c r="AA2290" s="69">
        <v>0</v>
      </c>
      <c r="AB2290" s="69">
        <v>0</v>
      </c>
      <c r="AC2290" s="69">
        <v>0</v>
      </c>
      <c r="AD2290" s="69">
        <v>0</v>
      </c>
      <c r="AE2290" s="69">
        <v>0</v>
      </c>
      <c r="AF2290" s="69">
        <v>232513</v>
      </c>
      <c r="AG2290" s="69">
        <v>667487</v>
      </c>
      <c r="AH2290" s="69">
        <v>0</v>
      </c>
      <c r="AI2290" s="69">
        <v>0</v>
      </c>
      <c r="AJ2290" s="69">
        <v>1</v>
      </c>
      <c r="AK2290" s="69">
        <v>-1</v>
      </c>
      <c r="AL2290" s="69">
        <v>2891</v>
      </c>
      <c r="AM2290" s="69">
        <v>2091</v>
      </c>
      <c r="AN2290" s="69">
        <v>-2891</v>
      </c>
      <c r="AO2290" s="69">
        <v>0</v>
      </c>
      <c r="AP2290" s="69">
        <v>0</v>
      </c>
      <c r="AQ2290" s="69">
        <v>254511</v>
      </c>
      <c r="AR2290" s="69">
        <v>2193</v>
      </c>
      <c r="AS2290" s="69">
        <v>180091</v>
      </c>
      <c r="AT2290" s="69">
        <v>232513</v>
      </c>
      <c r="AU2290" s="69">
        <v>0</v>
      </c>
      <c r="AV2290" s="69">
        <v>2193</v>
      </c>
      <c r="AW2290" s="69">
        <v>0.25834777777777779</v>
      </c>
      <c r="AX2290" s="69">
        <v>0</v>
      </c>
      <c r="AY2290" s="69">
        <v>0</v>
      </c>
      <c r="AZ2290" s="69">
        <v>0</v>
      </c>
      <c r="BA2290" s="69">
        <v>232513</v>
      </c>
      <c r="BB2290" s="69">
        <v>0</v>
      </c>
      <c r="BC2290" s="69">
        <v>-232513</v>
      </c>
      <c r="BD2290" s="69">
        <v>0</v>
      </c>
      <c r="BE2290" s="69">
        <v>80.42649602213767</v>
      </c>
      <c r="BF2290" s="69">
        <v>-80.42649602213767</v>
      </c>
      <c r="BG2290" s="69">
        <v>0</v>
      </c>
      <c r="BH2290" s="69">
        <v>0</v>
      </c>
      <c r="BI2290" s="69">
        <v>0</v>
      </c>
      <c r="BJ2290" s="69">
        <v>0</v>
      </c>
      <c r="BK2290" s="69">
        <v>0</v>
      </c>
      <c r="BL2290" s="69">
        <v>106.02507979936161</v>
      </c>
      <c r="BM2290" s="69">
        <v>-106.02507979936161</v>
      </c>
      <c r="BN2290" s="69">
        <v>0</v>
      </c>
      <c r="BO2290" s="69">
        <v>1.2910861731013765</v>
      </c>
      <c r="BP2290" s="69">
        <v>-1.2910861731013765</v>
      </c>
      <c r="BQ2290" s="69">
        <v>1291.0861731013765</v>
      </c>
      <c r="BR2290" s="69">
        <v>-1291.0861731013765</v>
      </c>
      <c r="BS2290" s="69">
        <v>0</v>
      </c>
      <c r="BT2290" s="69">
        <v>0</v>
      </c>
      <c r="BU2290" s="69">
        <v>106.02507979936161</v>
      </c>
      <c r="BV2290" s="69">
        <v>0</v>
      </c>
    </row>
    <row r="2291" spans="1:74">
      <c r="A2291" s="113" t="s">
        <v>1035</v>
      </c>
      <c r="B2291" s="69" t="s">
        <v>194</v>
      </c>
      <c r="C2291" s="69" t="s">
        <v>454</v>
      </c>
      <c r="D2291" s="69" t="s">
        <v>196</v>
      </c>
      <c r="E2291" s="69" t="s">
        <v>235</v>
      </c>
      <c r="F2291" s="69">
        <v>0</v>
      </c>
      <c r="G2291" s="69">
        <v>0</v>
      </c>
      <c r="H2291" s="69">
        <v>45114</v>
      </c>
      <c r="I2291" s="69">
        <v>530</v>
      </c>
      <c r="J2291" s="69">
        <v>399</v>
      </c>
      <c r="K2291" s="69">
        <v>50460</v>
      </c>
      <c r="L2291" s="69">
        <v>34911</v>
      </c>
      <c r="M2291" s="69">
        <v>412</v>
      </c>
      <c r="N2291" s="69">
        <v>0</v>
      </c>
      <c r="O2291" s="69">
        <v>0</v>
      </c>
      <c r="P2291" s="69">
        <v>894.05</v>
      </c>
      <c r="Q2291" s="69">
        <v>36.06</v>
      </c>
      <c r="R2291" s="69">
        <v>900000</v>
      </c>
      <c r="S2291" s="69">
        <v>0</v>
      </c>
      <c r="T2291" s="69">
        <v>0</v>
      </c>
      <c r="U2291" s="69">
        <v>0</v>
      </c>
      <c r="V2291" s="69">
        <v>0</v>
      </c>
      <c r="W2291" s="69">
        <v>0</v>
      </c>
      <c r="X2291" s="69">
        <v>0</v>
      </c>
      <c r="Y2291" s="69">
        <v>0</v>
      </c>
      <c r="Z2291" s="69">
        <v>0</v>
      </c>
      <c r="AA2291" s="69">
        <v>0</v>
      </c>
      <c r="AB2291" s="69">
        <v>0</v>
      </c>
      <c r="AC2291" s="69">
        <v>0</v>
      </c>
      <c r="AD2291" s="69">
        <v>0</v>
      </c>
      <c r="AE2291" s="69">
        <v>0</v>
      </c>
      <c r="AF2291" s="69">
        <v>277627</v>
      </c>
      <c r="AG2291" s="69">
        <v>622373</v>
      </c>
      <c r="AH2291" s="69">
        <v>0</v>
      </c>
      <c r="AI2291" s="69">
        <v>0</v>
      </c>
      <c r="AJ2291" s="69">
        <v>1</v>
      </c>
      <c r="AK2291" s="69">
        <v>-1</v>
      </c>
      <c r="AL2291" s="69">
        <v>3421</v>
      </c>
      <c r="AM2291" s="69">
        <v>2490</v>
      </c>
      <c r="AN2291" s="69">
        <v>-3421</v>
      </c>
      <c r="AO2291" s="69">
        <v>0</v>
      </c>
      <c r="AP2291" s="69">
        <v>0</v>
      </c>
      <c r="AQ2291" s="69">
        <v>304971</v>
      </c>
      <c r="AR2291" s="69">
        <v>2605</v>
      </c>
      <c r="AS2291" s="69">
        <v>215002</v>
      </c>
      <c r="AT2291" s="69">
        <v>277627</v>
      </c>
      <c r="AU2291" s="69">
        <v>0</v>
      </c>
      <c r="AV2291" s="69">
        <v>2605</v>
      </c>
      <c r="AW2291" s="69">
        <v>0.30847444444444444</v>
      </c>
      <c r="AX2291" s="69">
        <v>0</v>
      </c>
      <c r="AY2291" s="69">
        <v>0</v>
      </c>
      <c r="AZ2291" s="69">
        <v>0</v>
      </c>
      <c r="BA2291" s="69">
        <v>277627</v>
      </c>
      <c r="BB2291" s="69">
        <v>0</v>
      </c>
      <c r="BC2291" s="69">
        <v>-277627</v>
      </c>
      <c r="BD2291" s="69">
        <v>0</v>
      </c>
      <c r="BE2291" s="69">
        <v>81.153756211634018</v>
      </c>
      <c r="BF2291" s="69">
        <v>-81.153756211634018</v>
      </c>
      <c r="BG2291" s="69">
        <v>0</v>
      </c>
      <c r="BH2291" s="69">
        <v>0</v>
      </c>
      <c r="BI2291" s="69">
        <v>0</v>
      </c>
      <c r="BJ2291" s="69">
        <v>0</v>
      </c>
      <c r="BK2291" s="69">
        <v>0</v>
      </c>
      <c r="BL2291" s="69">
        <v>106.5746641074856</v>
      </c>
      <c r="BM2291" s="69">
        <v>-106.5746641074856</v>
      </c>
      <c r="BN2291" s="69">
        <v>0</v>
      </c>
      <c r="BO2291" s="69">
        <v>1.2912763602199049</v>
      </c>
      <c r="BP2291" s="69">
        <v>-1.2912763602199049</v>
      </c>
      <c r="BQ2291" s="69">
        <v>1291.276360219905</v>
      </c>
      <c r="BR2291" s="69">
        <v>-1291.276360219905</v>
      </c>
      <c r="BS2291" s="69">
        <v>0</v>
      </c>
      <c r="BT2291" s="69">
        <v>0</v>
      </c>
      <c r="BU2291" s="69">
        <v>106.5746641074856</v>
      </c>
      <c r="BV2291" s="69">
        <v>0</v>
      </c>
    </row>
    <row r="2292" spans="1:74">
      <c r="A2292" s="113" t="s">
        <v>1036</v>
      </c>
      <c r="B2292" s="69" t="s">
        <v>194</v>
      </c>
      <c r="C2292" s="69" t="s">
        <v>454</v>
      </c>
      <c r="D2292" s="69" t="s">
        <v>196</v>
      </c>
      <c r="E2292" s="69" t="s">
        <v>235</v>
      </c>
      <c r="F2292" s="69">
        <v>0</v>
      </c>
      <c r="G2292" s="69">
        <v>0</v>
      </c>
      <c r="H2292" s="69">
        <v>43450</v>
      </c>
      <c r="I2292" s="69">
        <v>496</v>
      </c>
      <c r="J2292" s="69">
        <v>382</v>
      </c>
      <c r="K2292" s="69">
        <v>48273</v>
      </c>
      <c r="L2292" s="69">
        <v>31796</v>
      </c>
      <c r="M2292" s="69">
        <v>389</v>
      </c>
      <c r="N2292" s="69">
        <v>0</v>
      </c>
      <c r="O2292" s="69">
        <v>0</v>
      </c>
      <c r="P2292" s="69">
        <v>900.09</v>
      </c>
      <c r="Q2292" s="69">
        <v>36</v>
      </c>
      <c r="R2292" s="69">
        <v>900000</v>
      </c>
      <c r="S2292" s="69">
        <v>0</v>
      </c>
      <c r="T2292" s="69">
        <v>0</v>
      </c>
      <c r="U2292" s="69">
        <v>0</v>
      </c>
      <c r="V2292" s="69">
        <v>0</v>
      </c>
      <c r="W2292" s="69">
        <v>0</v>
      </c>
      <c r="X2292" s="69">
        <v>0</v>
      </c>
      <c r="Y2292" s="69">
        <v>0</v>
      </c>
      <c r="Z2292" s="69">
        <v>0</v>
      </c>
      <c r="AA2292" s="69">
        <v>0</v>
      </c>
      <c r="AB2292" s="69">
        <v>0</v>
      </c>
      <c r="AC2292" s="69">
        <v>0</v>
      </c>
      <c r="AD2292" s="69">
        <v>0</v>
      </c>
      <c r="AE2292" s="69">
        <v>0</v>
      </c>
      <c r="AF2292" s="69">
        <v>321077</v>
      </c>
      <c r="AG2292" s="69">
        <v>578923</v>
      </c>
      <c r="AH2292" s="69">
        <v>0</v>
      </c>
      <c r="AI2292" s="69">
        <v>0</v>
      </c>
      <c r="AJ2292" s="69">
        <v>1</v>
      </c>
      <c r="AK2292" s="69">
        <v>-1</v>
      </c>
      <c r="AL2292" s="69">
        <v>3917</v>
      </c>
      <c r="AM2292" s="69">
        <v>2872</v>
      </c>
      <c r="AN2292" s="69">
        <v>-3917</v>
      </c>
      <c r="AO2292" s="69">
        <v>0</v>
      </c>
      <c r="AP2292" s="69">
        <v>0</v>
      </c>
      <c r="AQ2292" s="69">
        <v>353244</v>
      </c>
      <c r="AR2292" s="69">
        <v>2994</v>
      </c>
      <c r="AS2292" s="69">
        <v>246798</v>
      </c>
      <c r="AT2292" s="69">
        <v>321077</v>
      </c>
      <c r="AU2292" s="69">
        <v>0</v>
      </c>
      <c r="AV2292" s="69">
        <v>2994</v>
      </c>
      <c r="AW2292" s="69">
        <v>0.35675222222222225</v>
      </c>
      <c r="AX2292" s="69">
        <v>0</v>
      </c>
      <c r="AY2292" s="69">
        <v>0</v>
      </c>
      <c r="AZ2292" s="69">
        <v>0</v>
      </c>
      <c r="BA2292" s="69">
        <v>321077</v>
      </c>
      <c r="BB2292" s="69">
        <v>0</v>
      </c>
      <c r="BC2292" s="69">
        <v>-321077</v>
      </c>
      <c r="BD2292" s="69">
        <v>0</v>
      </c>
      <c r="BE2292" s="69">
        <v>81.970130201684967</v>
      </c>
      <c r="BF2292" s="69">
        <v>-81.970130201684967</v>
      </c>
      <c r="BG2292" s="69">
        <v>0</v>
      </c>
      <c r="BH2292" s="69">
        <v>0</v>
      </c>
      <c r="BI2292" s="69">
        <v>0</v>
      </c>
      <c r="BJ2292" s="69">
        <v>0</v>
      </c>
      <c r="BK2292" s="69">
        <v>0</v>
      </c>
      <c r="BL2292" s="69">
        <v>107.24014696058784</v>
      </c>
      <c r="BM2292" s="69">
        <v>-107.24014696058784</v>
      </c>
      <c r="BN2292" s="69">
        <v>0</v>
      </c>
      <c r="BO2292" s="69">
        <v>1.300970834447605</v>
      </c>
      <c r="BP2292" s="69">
        <v>-1.300970834447605</v>
      </c>
      <c r="BQ2292" s="69">
        <v>1300.9708344476051</v>
      </c>
      <c r="BR2292" s="69">
        <v>-1300.9708344476051</v>
      </c>
      <c r="BS2292" s="69">
        <v>0</v>
      </c>
      <c r="BT2292" s="69">
        <v>0</v>
      </c>
      <c r="BU2292" s="69">
        <v>107.24014696058784</v>
      </c>
      <c r="BV2292" s="69">
        <v>0</v>
      </c>
    </row>
    <row r="2293" spans="1:74">
      <c r="A2293" s="113" t="s">
        <v>1037</v>
      </c>
      <c r="B2293" s="69" t="s">
        <v>194</v>
      </c>
      <c r="C2293" s="69" t="s">
        <v>454</v>
      </c>
      <c r="D2293" s="69" t="s">
        <v>196</v>
      </c>
      <c r="E2293" s="69" t="s">
        <v>235</v>
      </c>
      <c r="F2293" s="69">
        <v>0</v>
      </c>
      <c r="G2293" s="69">
        <v>0</v>
      </c>
      <c r="H2293" s="69">
        <v>40014</v>
      </c>
      <c r="I2293" s="69">
        <v>447</v>
      </c>
      <c r="J2293" s="69">
        <v>346</v>
      </c>
      <c r="K2293" s="69">
        <v>49091</v>
      </c>
      <c r="L2293" s="69">
        <v>30633</v>
      </c>
      <c r="M2293" s="69">
        <v>352</v>
      </c>
      <c r="N2293" s="69">
        <v>0</v>
      </c>
      <c r="O2293" s="69">
        <v>0</v>
      </c>
      <c r="P2293" s="69">
        <v>815.1</v>
      </c>
      <c r="Q2293" s="69">
        <v>37.71</v>
      </c>
      <c r="R2293" s="69">
        <v>900000</v>
      </c>
      <c r="S2293" s="69">
        <v>0</v>
      </c>
      <c r="T2293" s="69">
        <v>0</v>
      </c>
      <c r="U2293" s="69">
        <v>0</v>
      </c>
      <c r="V2293" s="69">
        <v>0</v>
      </c>
      <c r="W2293" s="69">
        <v>0</v>
      </c>
      <c r="X2293" s="69">
        <v>0</v>
      </c>
      <c r="Y2293" s="69">
        <v>0</v>
      </c>
      <c r="Z2293" s="69">
        <v>0</v>
      </c>
      <c r="AA2293" s="69">
        <v>0</v>
      </c>
      <c r="AB2293" s="69">
        <v>0</v>
      </c>
      <c r="AC2293" s="69">
        <v>0</v>
      </c>
      <c r="AD2293" s="69">
        <v>0</v>
      </c>
      <c r="AE2293" s="69">
        <v>0</v>
      </c>
      <c r="AF2293" s="69">
        <v>361091</v>
      </c>
      <c r="AG2293" s="69">
        <v>538909</v>
      </c>
      <c r="AH2293" s="69">
        <v>0</v>
      </c>
      <c r="AI2293" s="69">
        <v>0</v>
      </c>
      <c r="AJ2293" s="69">
        <v>1</v>
      </c>
      <c r="AK2293" s="69">
        <v>-1</v>
      </c>
      <c r="AL2293" s="69">
        <v>4364</v>
      </c>
      <c r="AM2293" s="69">
        <v>3218</v>
      </c>
      <c r="AN2293" s="69">
        <v>-4364</v>
      </c>
      <c r="AO2293" s="69">
        <v>0</v>
      </c>
      <c r="AP2293" s="69">
        <v>0</v>
      </c>
      <c r="AQ2293" s="69">
        <v>402335</v>
      </c>
      <c r="AR2293" s="69">
        <v>3346</v>
      </c>
      <c r="AS2293" s="69">
        <v>277431</v>
      </c>
      <c r="AT2293" s="69">
        <v>361091</v>
      </c>
      <c r="AU2293" s="69">
        <v>0</v>
      </c>
      <c r="AV2293" s="69">
        <v>3346</v>
      </c>
      <c r="AW2293" s="69">
        <v>0.40121222222222225</v>
      </c>
      <c r="AX2293" s="69">
        <v>0</v>
      </c>
      <c r="AY2293" s="69">
        <v>0</v>
      </c>
      <c r="AZ2293" s="69">
        <v>0</v>
      </c>
      <c r="BA2293" s="69">
        <v>361091</v>
      </c>
      <c r="BB2293" s="69">
        <v>0</v>
      </c>
      <c r="BC2293" s="69">
        <v>-361091</v>
      </c>
      <c r="BD2293" s="69">
        <v>0</v>
      </c>
      <c r="BE2293" s="69">
        <v>82.743125572868934</v>
      </c>
      <c r="BF2293" s="69">
        <v>-82.743125572868934</v>
      </c>
      <c r="BG2293" s="69">
        <v>0</v>
      </c>
      <c r="BH2293" s="69">
        <v>0</v>
      </c>
      <c r="BI2293" s="69">
        <v>0</v>
      </c>
      <c r="BJ2293" s="69">
        <v>0</v>
      </c>
      <c r="BK2293" s="69">
        <v>0</v>
      </c>
      <c r="BL2293" s="69">
        <v>107.9172145845786</v>
      </c>
      <c r="BM2293" s="69">
        <v>-107.9172145845786</v>
      </c>
      <c r="BN2293" s="69">
        <v>0</v>
      </c>
      <c r="BO2293" s="69">
        <v>1.3015524580886779</v>
      </c>
      <c r="BP2293" s="69">
        <v>-1.3015524580886779</v>
      </c>
      <c r="BQ2293" s="69">
        <v>1301.5524580886779</v>
      </c>
      <c r="BR2293" s="69">
        <v>-1301.5524580886779</v>
      </c>
      <c r="BS2293" s="69">
        <v>0</v>
      </c>
      <c r="BT2293" s="69">
        <v>0</v>
      </c>
      <c r="BU2293" s="69">
        <v>107.9172145845786</v>
      </c>
      <c r="BV2293" s="69">
        <v>0</v>
      </c>
    </row>
    <row r="2294" spans="1:74">
      <c r="A2294" s="113" t="s">
        <v>1038</v>
      </c>
      <c r="B2294" s="69" t="s">
        <v>194</v>
      </c>
      <c r="C2294" s="69" t="s">
        <v>454</v>
      </c>
      <c r="D2294" s="69" t="s">
        <v>196</v>
      </c>
      <c r="E2294" s="69" t="s">
        <v>235</v>
      </c>
      <c r="F2294" s="69">
        <v>0</v>
      </c>
      <c r="G2294" s="69">
        <v>0</v>
      </c>
      <c r="H2294" s="69">
        <v>41856</v>
      </c>
      <c r="I2294" s="69">
        <v>404</v>
      </c>
      <c r="J2294" s="69">
        <v>341</v>
      </c>
      <c r="K2294" s="69">
        <v>49157</v>
      </c>
      <c r="L2294" s="69">
        <v>29702</v>
      </c>
      <c r="M2294" s="69">
        <v>347</v>
      </c>
      <c r="N2294" s="69">
        <v>0</v>
      </c>
      <c r="O2294" s="69">
        <v>0</v>
      </c>
      <c r="P2294" s="69">
        <v>851.48</v>
      </c>
      <c r="Q2294" s="69">
        <v>39.75</v>
      </c>
      <c r="R2294" s="69">
        <v>900000</v>
      </c>
      <c r="S2294" s="69">
        <v>0</v>
      </c>
      <c r="T2294" s="69">
        <v>0</v>
      </c>
      <c r="U2294" s="69">
        <v>0</v>
      </c>
      <c r="V2294" s="69">
        <v>0</v>
      </c>
      <c r="W2294" s="69">
        <v>0</v>
      </c>
      <c r="X2294" s="69">
        <v>0</v>
      </c>
      <c r="Y2294" s="69">
        <v>0</v>
      </c>
      <c r="Z2294" s="69">
        <v>0</v>
      </c>
      <c r="AA2294" s="69">
        <v>0</v>
      </c>
      <c r="AB2294" s="69">
        <v>0</v>
      </c>
      <c r="AC2294" s="69">
        <v>0</v>
      </c>
      <c r="AD2294" s="69">
        <v>0</v>
      </c>
      <c r="AE2294" s="69">
        <v>0</v>
      </c>
      <c r="AF2294" s="69">
        <v>402947</v>
      </c>
      <c r="AG2294" s="69">
        <v>497053</v>
      </c>
      <c r="AH2294" s="69">
        <v>0</v>
      </c>
      <c r="AI2294" s="69">
        <v>0</v>
      </c>
      <c r="AJ2294" s="69">
        <v>1</v>
      </c>
      <c r="AK2294" s="69">
        <v>-1</v>
      </c>
      <c r="AL2294" s="69">
        <v>4768</v>
      </c>
      <c r="AM2294" s="69">
        <v>3559</v>
      </c>
      <c r="AN2294" s="69">
        <v>-4768</v>
      </c>
      <c r="AO2294" s="69">
        <v>0</v>
      </c>
      <c r="AP2294" s="69">
        <v>0</v>
      </c>
      <c r="AQ2294" s="69">
        <v>451492</v>
      </c>
      <c r="AR2294" s="69">
        <v>3693</v>
      </c>
      <c r="AS2294" s="69">
        <v>307133</v>
      </c>
      <c r="AT2294" s="69">
        <v>402947</v>
      </c>
      <c r="AU2294" s="69">
        <v>0</v>
      </c>
      <c r="AV2294" s="69">
        <v>3693</v>
      </c>
      <c r="AW2294" s="69">
        <v>0.44771888888888889</v>
      </c>
      <c r="AX2294" s="69">
        <v>0</v>
      </c>
      <c r="AY2294" s="69">
        <v>0</v>
      </c>
      <c r="AZ2294" s="69">
        <v>0</v>
      </c>
      <c r="BA2294" s="69">
        <v>402947</v>
      </c>
      <c r="BB2294" s="69">
        <v>0</v>
      </c>
      <c r="BC2294" s="69">
        <v>-402947</v>
      </c>
      <c r="BD2294" s="69">
        <v>0</v>
      </c>
      <c r="BE2294" s="69">
        <v>84.510696308724832</v>
      </c>
      <c r="BF2294" s="69">
        <v>-84.510696308724832</v>
      </c>
      <c r="BG2294" s="69">
        <v>0</v>
      </c>
      <c r="BH2294" s="69">
        <v>0</v>
      </c>
      <c r="BI2294" s="69">
        <v>0</v>
      </c>
      <c r="BJ2294" s="69">
        <v>0</v>
      </c>
      <c r="BK2294" s="69">
        <v>0</v>
      </c>
      <c r="BL2294" s="69">
        <v>109.11102085025725</v>
      </c>
      <c r="BM2294" s="69">
        <v>-109.11102085025725</v>
      </c>
      <c r="BN2294" s="69">
        <v>0</v>
      </c>
      <c r="BO2294" s="69">
        <v>1.3119625699615476</v>
      </c>
      <c r="BP2294" s="69">
        <v>-1.3119625699615476</v>
      </c>
      <c r="BQ2294" s="69">
        <v>1311.9625699615476</v>
      </c>
      <c r="BR2294" s="69">
        <v>-1311.9625699615476</v>
      </c>
      <c r="BS2294" s="69">
        <v>0</v>
      </c>
      <c r="BT2294" s="69">
        <v>0</v>
      </c>
      <c r="BU2294" s="69">
        <v>109.11102085025725</v>
      </c>
      <c r="BV2294" s="69">
        <v>0</v>
      </c>
    </row>
    <row r="2295" spans="1:74">
      <c r="A2295" s="113" t="s">
        <v>1038</v>
      </c>
      <c r="B2295" s="69" t="s">
        <v>194</v>
      </c>
      <c r="C2295" s="69" t="s">
        <v>228</v>
      </c>
      <c r="D2295" s="69" t="s">
        <v>235</v>
      </c>
      <c r="E2295" s="69" t="s">
        <v>235</v>
      </c>
      <c r="F2295" s="69">
        <v>0</v>
      </c>
      <c r="G2295" s="69">
        <v>0</v>
      </c>
      <c r="H2295" s="69">
        <v>6699</v>
      </c>
      <c r="I2295" s="69">
        <v>53</v>
      </c>
      <c r="J2295" s="69">
        <v>40</v>
      </c>
      <c r="K2295" s="69">
        <v>2676</v>
      </c>
      <c r="L2295" s="69">
        <v>2393</v>
      </c>
      <c r="M2295" s="69">
        <v>43</v>
      </c>
      <c r="N2295" s="69">
        <v>0</v>
      </c>
      <c r="O2295" s="69">
        <v>0</v>
      </c>
      <c r="P2295" s="69">
        <v>2503.36</v>
      </c>
      <c r="Q2295" s="69">
        <v>46.2</v>
      </c>
      <c r="R2295" s="69">
        <v>110000</v>
      </c>
      <c r="S2295" s="69">
        <v>0</v>
      </c>
      <c r="T2295" s="69">
        <v>0</v>
      </c>
      <c r="U2295" s="69">
        <v>0</v>
      </c>
      <c r="V2295" s="69">
        <v>0</v>
      </c>
      <c r="W2295" s="69">
        <v>0</v>
      </c>
      <c r="X2295" s="69">
        <v>0</v>
      </c>
      <c r="Y2295" s="69">
        <v>0</v>
      </c>
      <c r="Z2295" s="69">
        <v>0</v>
      </c>
      <c r="AA2295" s="69">
        <v>0</v>
      </c>
      <c r="AB2295" s="69">
        <v>0</v>
      </c>
      <c r="AC2295" s="69">
        <v>0</v>
      </c>
      <c r="AD2295" s="69">
        <v>0</v>
      </c>
      <c r="AE2295" s="69">
        <v>0</v>
      </c>
      <c r="AF2295" s="69">
        <v>6699</v>
      </c>
      <c r="AG2295" s="69">
        <v>103301</v>
      </c>
      <c r="AH2295" s="69">
        <v>0</v>
      </c>
      <c r="AI2295" s="69">
        <v>0</v>
      </c>
      <c r="AJ2295" s="69">
        <v>0</v>
      </c>
      <c r="AK2295" s="69">
        <v>0</v>
      </c>
      <c r="AL2295" s="69">
        <v>53</v>
      </c>
      <c r="AM2295" s="69">
        <v>40</v>
      </c>
      <c r="AN2295" s="69">
        <v>-53</v>
      </c>
      <c r="AO2295" s="69">
        <v>0</v>
      </c>
      <c r="AP2295" s="69">
        <v>0</v>
      </c>
      <c r="AQ2295" s="69">
        <v>2676</v>
      </c>
      <c r="AR2295" s="69">
        <v>43</v>
      </c>
      <c r="AS2295" s="69">
        <v>2393</v>
      </c>
      <c r="AT2295" s="69">
        <v>409646</v>
      </c>
      <c r="AU2295" s="69">
        <v>0</v>
      </c>
      <c r="AV2295" s="69">
        <v>3736</v>
      </c>
      <c r="AW2295" s="69">
        <v>6.0900000000000003E-2</v>
      </c>
      <c r="AX2295" s="69">
        <v>0</v>
      </c>
      <c r="AY2295" s="69">
        <v>0</v>
      </c>
      <c r="AZ2295" s="69">
        <v>0</v>
      </c>
      <c r="BA2295" s="69">
        <v>0</v>
      </c>
      <c r="BB2295" s="69">
        <v>0</v>
      </c>
      <c r="BC2295" s="69">
        <v>0</v>
      </c>
      <c r="BD2295" s="69">
        <v>0</v>
      </c>
      <c r="BE2295" s="69">
        <v>126.39622641509433</v>
      </c>
      <c r="BF2295" s="69">
        <v>-126.39622641509433</v>
      </c>
      <c r="BG2295" s="69">
        <v>0</v>
      </c>
      <c r="BH2295" s="69">
        <v>0</v>
      </c>
      <c r="BI2295" s="69">
        <v>0</v>
      </c>
      <c r="BJ2295" s="69">
        <v>0</v>
      </c>
      <c r="BK2295" s="69">
        <v>0</v>
      </c>
      <c r="BL2295" s="69">
        <v>155.7906976744186</v>
      </c>
      <c r="BM2295" s="69">
        <v>-155.7906976744186</v>
      </c>
      <c r="BN2295" s="69">
        <v>0</v>
      </c>
      <c r="BO2295" s="69">
        <v>2.7994149603008776</v>
      </c>
      <c r="BP2295" s="69">
        <v>-2.7994149603008776</v>
      </c>
      <c r="BQ2295" s="69">
        <v>2799.4149603008777</v>
      </c>
      <c r="BR2295" s="69">
        <v>-2799.4149603008777</v>
      </c>
      <c r="BS2295" s="69">
        <v>0</v>
      </c>
      <c r="BT2295" s="69">
        <v>0</v>
      </c>
      <c r="BU2295" s="69">
        <v>109.6482869379015</v>
      </c>
      <c r="BV2295" s="69">
        <v>0</v>
      </c>
    </row>
    <row r="2296" spans="1:74">
      <c r="A2296" s="113" t="s">
        <v>1039</v>
      </c>
      <c r="B2296" s="69" t="s">
        <v>194</v>
      </c>
      <c r="C2296" s="69" t="s">
        <v>454</v>
      </c>
      <c r="D2296" s="69" t="s">
        <v>196</v>
      </c>
      <c r="E2296" s="69" t="s">
        <v>235</v>
      </c>
      <c r="F2296" s="69">
        <v>0</v>
      </c>
      <c r="G2296" s="69">
        <v>0</v>
      </c>
      <c r="H2296" s="69">
        <v>40928</v>
      </c>
      <c r="I2296" s="69">
        <v>453</v>
      </c>
      <c r="J2296" s="69">
        <v>398</v>
      </c>
      <c r="K2296" s="69">
        <v>52279</v>
      </c>
      <c r="L2296" s="69">
        <v>28750</v>
      </c>
      <c r="M2296" s="69">
        <v>404</v>
      </c>
      <c r="N2296" s="69">
        <v>0</v>
      </c>
      <c r="O2296" s="69">
        <v>0</v>
      </c>
      <c r="P2296" s="69">
        <v>782.88</v>
      </c>
      <c r="Q2296" s="69">
        <v>33.22</v>
      </c>
      <c r="R2296" s="69">
        <v>900000</v>
      </c>
      <c r="S2296" s="69">
        <v>0</v>
      </c>
      <c r="T2296" s="69">
        <v>0</v>
      </c>
      <c r="U2296" s="69">
        <v>0</v>
      </c>
      <c r="V2296" s="69">
        <v>0</v>
      </c>
      <c r="W2296" s="69">
        <v>0</v>
      </c>
      <c r="X2296" s="69">
        <v>0</v>
      </c>
      <c r="Y2296" s="69">
        <v>0</v>
      </c>
      <c r="Z2296" s="69">
        <v>0</v>
      </c>
      <c r="AA2296" s="69">
        <v>0</v>
      </c>
      <c r="AB2296" s="69">
        <v>0</v>
      </c>
      <c r="AC2296" s="69">
        <v>0</v>
      </c>
      <c r="AD2296" s="69">
        <v>0</v>
      </c>
      <c r="AE2296" s="69">
        <v>0</v>
      </c>
      <c r="AF2296" s="69">
        <v>443875</v>
      </c>
      <c r="AG2296" s="69">
        <v>456125</v>
      </c>
      <c r="AH2296" s="69">
        <v>0</v>
      </c>
      <c r="AI2296" s="69">
        <v>0</v>
      </c>
      <c r="AJ2296" s="69">
        <v>1</v>
      </c>
      <c r="AK2296" s="69">
        <v>-1</v>
      </c>
      <c r="AL2296" s="69">
        <v>5221</v>
      </c>
      <c r="AM2296" s="69">
        <v>3957</v>
      </c>
      <c r="AN2296" s="69">
        <v>-5221</v>
      </c>
      <c r="AO2296" s="69">
        <v>0</v>
      </c>
      <c r="AP2296" s="69">
        <v>0</v>
      </c>
      <c r="AQ2296" s="69">
        <v>503771</v>
      </c>
      <c r="AR2296" s="69">
        <v>4097</v>
      </c>
      <c r="AS2296" s="69">
        <v>335883</v>
      </c>
      <c r="AT2296" s="69">
        <v>450574</v>
      </c>
      <c r="AU2296" s="69">
        <v>0</v>
      </c>
      <c r="AV2296" s="69">
        <v>4140</v>
      </c>
      <c r="AW2296" s="69">
        <v>0.49319444444444444</v>
      </c>
      <c r="AX2296" s="69">
        <v>0</v>
      </c>
      <c r="AY2296" s="69">
        <v>0</v>
      </c>
      <c r="AZ2296" s="69">
        <v>0</v>
      </c>
      <c r="BA2296" s="69">
        <v>443875</v>
      </c>
      <c r="BB2296" s="69">
        <v>0</v>
      </c>
      <c r="BC2296" s="69">
        <v>-443875</v>
      </c>
      <c r="BD2296" s="69">
        <v>0</v>
      </c>
      <c r="BE2296" s="69">
        <v>85.017238076996748</v>
      </c>
      <c r="BF2296" s="69">
        <v>-85.017238076996748</v>
      </c>
      <c r="BG2296" s="69">
        <v>0</v>
      </c>
      <c r="BH2296" s="69">
        <v>0</v>
      </c>
      <c r="BI2296" s="69">
        <v>0</v>
      </c>
      <c r="BJ2296" s="69">
        <v>0</v>
      </c>
      <c r="BK2296" s="69">
        <v>0</v>
      </c>
      <c r="BL2296" s="69">
        <v>108.34146936783011</v>
      </c>
      <c r="BM2296" s="69">
        <v>-108.34146936783011</v>
      </c>
      <c r="BN2296" s="69">
        <v>0</v>
      </c>
      <c r="BO2296" s="69">
        <v>1.3215167186192811</v>
      </c>
      <c r="BP2296" s="69">
        <v>-1.3215167186192811</v>
      </c>
      <c r="BQ2296" s="69">
        <v>1321.5167186192812</v>
      </c>
      <c r="BR2296" s="69">
        <v>-1321.5167186192812</v>
      </c>
      <c r="BS2296" s="69">
        <v>0</v>
      </c>
      <c r="BT2296" s="69">
        <v>0</v>
      </c>
      <c r="BU2296" s="69">
        <v>108.83429951690822</v>
      </c>
      <c r="BV2296" s="69">
        <v>0</v>
      </c>
    </row>
    <row r="2297" spans="1:74">
      <c r="A2297" s="113" t="s">
        <v>1039</v>
      </c>
      <c r="B2297" s="69" t="s">
        <v>194</v>
      </c>
      <c r="C2297" s="69" t="s">
        <v>228</v>
      </c>
      <c r="D2297" s="69" t="s">
        <v>235</v>
      </c>
      <c r="E2297" s="69" t="s">
        <v>235</v>
      </c>
      <c r="F2297" s="69">
        <v>0</v>
      </c>
      <c r="G2297" s="69">
        <v>0</v>
      </c>
      <c r="H2297" s="69">
        <v>8469</v>
      </c>
      <c r="I2297" s="69">
        <v>114</v>
      </c>
      <c r="J2297" s="69">
        <v>90</v>
      </c>
      <c r="K2297" s="69">
        <v>5243</v>
      </c>
      <c r="L2297" s="69">
        <v>3627</v>
      </c>
      <c r="M2297" s="69">
        <v>96</v>
      </c>
      <c r="N2297" s="69">
        <v>0</v>
      </c>
      <c r="O2297" s="69">
        <v>0</v>
      </c>
      <c r="P2297" s="69">
        <v>1615.3</v>
      </c>
      <c r="Q2297" s="69">
        <v>28.9</v>
      </c>
      <c r="R2297" s="69">
        <v>110000</v>
      </c>
      <c r="S2297" s="69">
        <v>0</v>
      </c>
      <c r="T2297" s="69">
        <v>0</v>
      </c>
      <c r="U2297" s="69">
        <v>0</v>
      </c>
      <c r="V2297" s="69">
        <v>0</v>
      </c>
      <c r="W2297" s="69">
        <v>0</v>
      </c>
      <c r="X2297" s="69">
        <v>0</v>
      </c>
      <c r="Y2297" s="69">
        <v>0</v>
      </c>
      <c r="Z2297" s="69">
        <v>0</v>
      </c>
      <c r="AA2297" s="69">
        <v>0</v>
      </c>
      <c r="AB2297" s="69">
        <v>0</v>
      </c>
      <c r="AC2297" s="69">
        <v>0</v>
      </c>
      <c r="AD2297" s="69">
        <v>0</v>
      </c>
      <c r="AE2297" s="69">
        <v>0</v>
      </c>
      <c r="AF2297" s="69">
        <v>15168</v>
      </c>
      <c r="AG2297" s="69">
        <v>94832</v>
      </c>
      <c r="AH2297" s="69">
        <v>0</v>
      </c>
      <c r="AI2297" s="69">
        <v>0</v>
      </c>
      <c r="AJ2297" s="69">
        <v>0</v>
      </c>
      <c r="AK2297" s="69">
        <v>0</v>
      </c>
      <c r="AL2297" s="69">
        <v>167</v>
      </c>
      <c r="AM2297" s="69">
        <v>130</v>
      </c>
      <c r="AN2297" s="69">
        <v>-167</v>
      </c>
      <c r="AO2297" s="69">
        <v>0</v>
      </c>
      <c r="AP2297" s="69">
        <v>0</v>
      </c>
      <c r="AQ2297" s="69">
        <v>7919</v>
      </c>
      <c r="AR2297" s="69">
        <v>139</v>
      </c>
      <c r="AS2297" s="69">
        <v>6020</v>
      </c>
      <c r="AT2297" s="69">
        <v>459043</v>
      </c>
      <c r="AU2297" s="69">
        <v>0</v>
      </c>
      <c r="AV2297" s="69">
        <v>4236</v>
      </c>
      <c r="AW2297" s="69">
        <v>0.13789090909090909</v>
      </c>
      <c r="AX2297" s="69">
        <v>0</v>
      </c>
      <c r="AY2297" s="69">
        <v>0</v>
      </c>
      <c r="AZ2297" s="69">
        <v>0</v>
      </c>
      <c r="BA2297" s="69">
        <v>0</v>
      </c>
      <c r="BB2297" s="69">
        <v>0</v>
      </c>
      <c r="BC2297" s="69">
        <v>0</v>
      </c>
      <c r="BD2297" s="69">
        <v>0</v>
      </c>
      <c r="BE2297" s="69">
        <v>90.82634730538922</v>
      </c>
      <c r="BF2297" s="69">
        <v>-90.82634730538922</v>
      </c>
      <c r="BG2297" s="69">
        <v>0</v>
      </c>
      <c r="BH2297" s="69">
        <v>0</v>
      </c>
      <c r="BI2297" s="69">
        <v>0</v>
      </c>
      <c r="BJ2297" s="69">
        <v>0</v>
      </c>
      <c r="BK2297" s="69">
        <v>0</v>
      </c>
      <c r="BL2297" s="69">
        <v>109.12230215827338</v>
      </c>
      <c r="BM2297" s="69">
        <v>-109.12230215827338</v>
      </c>
      <c r="BN2297" s="69">
        <v>0</v>
      </c>
      <c r="BO2297" s="69">
        <v>2.5196013289036543</v>
      </c>
      <c r="BP2297" s="69">
        <v>-2.5196013289036543</v>
      </c>
      <c r="BQ2297" s="69">
        <v>2519.6013289036541</v>
      </c>
      <c r="BR2297" s="69">
        <v>-2519.6013289036541</v>
      </c>
      <c r="BS2297" s="69">
        <v>0</v>
      </c>
      <c r="BT2297" s="69">
        <v>0</v>
      </c>
      <c r="BU2297" s="69">
        <v>108.36709159584514</v>
      </c>
      <c r="BV2297" s="69">
        <v>0</v>
      </c>
    </row>
    <row r="2298" spans="1:74">
      <c r="A2298" s="113" t="s">
        <v>1040</v>
      </c>
      <c r="B2298" s="69" t="s">
        <v>194</v>
      </c>
      <c r="C2298" s="69" t="s">
        <v>454</v>
      </c>
      <c r="D2298" s="69" t="s">
        <v>196</v>
      </c>
      <c r="E2298" s="69" t="s">
        <v>235</v>
      </c>
      <c r="F2298" s="69">
        <v>0</v>
      </c>
      <c r="G2298" s="69">
        <v>0</v>
      </c>
      <c r="H2298" s="69">
        <v>41260</v>
      </c>
      <c r="I2298" s="69">
        <v>493</v>
      </c>
      <c r="J2298" s="69">
        <v>416</v>
      </c>
      <c r="K2298" s="69">
        <v>59185</v>
      </c>
      <c r="L2298" s="69">
        <v>33470</v>
      </c>
      <c r="M2298" s="69">
        <v>428</v>
      </c>
      <c r="N2298" s="69">
        <v>0</v>
      </c>
      <c r="O2298" s="69">
        <v>0</v>
      </c>
      <c r="P2298" s="69">
        <v>697.14</v>
      </c>
      <c r="Q2298" s="69">
        <v>31.89</v>
      </c>
      <c r="R2298" s="69">
        <v>900000</v>
      </c>
      <c r="S2298" s="69">
        <v>0</v>
      </c>
      <c r="T2298" s="69">
        <v>0</v>
      </c>
      <c r="U2298" s="69">
        <v>0</v>
      </c>
      <c r="V2298" s="69">
        <v>0</v>
      </c>
      <c r="W2298" s="69">
        <v>0</v>
      </c>
      <c r="X2298" s="69">
        <v>0</v>
      </c>
      <c r="Y2298" s="69">
        <v>0</v>
      </c>
      <c r="Z2298" s="69">
        <v>0</v>
      </c>
      <c r="AA2298" s="69">
        <v>0</v>
      </c>
      <c r="AB2298" s="69">
        <v>0</v>
      </c>
      <c r="AC2298" s="69">
        <v>0</v>
      </c>
      <c r="AD2298" s="69">
        <v>0</v>
      </c>
      <c r="AE2298" s="69">
        <v>0</v>
      </c>
      <c r="AF2298" s="69">
        <v>485135</v>
      </c>
      <c r="AG2298" s="69">
        <v>414865</v>
      </c>
      <c r="AH2298" s="69">
        <v>0</v>
      </c>
      <c r="AI2298" s="69">
        <v>0</v>
      </c>
      <c r="AJ2298" s="69">
        <v>1</v>
      </c>
      <c r="AK2298" s="69">
        <v>-1</v>
      </c>
      <c r="AL2298" s="69">
        <v>5714</v>
      </c>
      <c r="AM2298" s="69">
        <v>4373</v>
      </c>
      <c r="AN2298" s="69">
        <v>-5714</v>
      </c>
      <c r="AO2298" s="69">
        <v>0</v>
      </c>
      <c r="AP2298" s="69">
        <v>0</v>
      </c>
      <c r="AQ2298" s="69">
        <v>562956</v>
      </c>
      <c r="AR2298" s="69">
        <v>4525</v>
      </c>
      <c r="AS2298" s="69">
        <v>369353</v>
      </c>
      <c r="AT2298" s="69">
        <v>500303</v>
      </c>
      <c r="AU2298" s="69">
        <v>0</v>
      </c>
      <c r="AV2298" s="69">
        <v>4664</v>
      </c>
      <c r="AW2298" s="69">
        <v>0.53903888888888885</v>
      </c>
      <c r="AX2298" s="69">
        <v>0</v>
      </c>
      <c r="AY2298" s="69">
        <v>0</v>
      </c>
      <c r="AZ2298" s="69">
        <v>0</v>
      </c>
      <c r="BA2298" s="69">
        <v>485135</v>
      </c>
      <c r="BB2298" s="69">
        <v>0</v>
      </c>
      <c r="BC2298" s="69">
        <v>-485135</v>
      </c>
      <c r="BD2298" s="69">
        <v>0</v>
      </c>
      <c r="BE2298" s="69">
        <v>84.902870143507172</v>
      </c>
      <c r="BF2298" s="69">
        <v>-84.902870143507172</v>
      </c>
      <c r="BG2298" s="69">
        <v>0</v>
      </c>
      <c r="BH2298" s="69">
        <v>0</v>
      </c>
      <c r="BI2298" s="69">
        <v>0</v>
      </c>
      <c r="BJ2298" s="69">
        <v>0</v>
      </c>
      <c r="BK2298" s="69">
        <v>0</v>
      </c>
      <c r="BL2298" s="69">
        <v>107.2121546961326</v>
      </c>
      <c r="BM2298" s="69">
        <v>-107.2121546961326</v>
      </c>
      <c r="BN2298" s="69">
        <v>0</v>
      </c>
      <c r="BO2298" s="69">
        <v>1.3134724775485782</v>
      </c>
      <c r="BP2298" s="69">
        <v>-1.3134724775485782</v>
      </c>
      <c r="BQ2298" s="69">
        <v>1313.4724775485781</v>
      </c>
      <c r="BR2298" s="69">
        <v>-1313.4724775485781</v>
      </c>
      <c r="BS2298" s="69">
        <v>0</v>
      </c>
      <c r="BT2298" s="69">
        <v>0</v>
      </c>
      <c r="BU2298" s="69">
        <v>107.26908233276158</v>
      </c>
      <c r="BV2298" s="69">
        <v>0</v>
      </c>
    </row>
    <row r="2299" spans="1:74">
      <c r="A2299" s="113" t="s">
        <v>1040</v>
      </c>
      <c r="B2299" s="69" t="s">
        <v>194</v>
      </c>
      <c r="C2299" s="69" t="s">
        <v>228</v>
      </c>
      <c r="D2299" s="69" t="s">
        <v>235</v>
      </c>
      <c r="E2299" s="69" t="s">
        <v>235</v>
      </c>
      <c r="F2299" s="69">
        <v>0</v>
      </c>
      <c r="G2299" s="69">
        <v>0</v>
      </c>
      <c r="H2299" s="69">
        <v>8742</v>
      </c>
      <c r="I2299" s="69">
        <v>105</v>
      </c>
      <c r="J2299" s="69">
        <v>96</v>
      </c>
      <c r="K2299" s="69">
        <v>7286</v>
      </c>
      <c r="L2299" s="69">
        <v>4714</v>
      </c>
      <c r="M2299" s="69">
        <v>97</v>
      </c>
      <c r="N2299" s="69">
        <v>0</v>
      </c>
      <c r="O2299" s="69">
        <v>0</v>
      </c>
      <c r="P2299" s="69">
        <v>1199.8399999999999</v>
      </c>
      <c r="Q2299" s="69">
        <v>28.11</v>
      </c>
      <c r="R2299" s="69">
        <v>110000</v>
      </c>
      <c r="S2299" s="69">
        <v>0</v>
      </c>
      <c r="T2299" s="69">
        <v>0</v>
      </c>
      <c r="U2299" s="69">
        <v>0</v>
      </c>
      <c r="V2299" s="69">
        <v>0</v>
      </c>
      <c r="W2299" s="69">
        <v>0</v>
      </c>
      <c r="X2299" s="69">
        <v>0</v>
      </c>
      <c r="Y2299" s="69">
        <v>0</v>
      </c>
      <c r="Z2299" s="69">
        <v>0</v>
      </c>
      <c r="AA2299" s="69">
        <v>0</v>
      </c>
      <c r="AB2299" s="69">
        <v>0</v>
      </c>
      <c r="AC2299" s="69">
        <v>0</v>
      </c>
      <c r="AD2299" s="69">
        <v>0</v>
      </c>
      <c r="AE2299" s="69">
        <v>0</v>
      </c>
      <c r="AF2299" s="69">
        <v>23910</v>
      </c>
      <c r="AG2299" s="69">
        <v>86090</v>
      </c>
      <c r="AH2299" s="69">
        <v>0</v>
      </c>
      <c r="AI2299" s="69">
        <v>0</v>
      </c>
      <c r="AJ2299" s="69">
        <v>0</v>
      </c>
      <c r="AK2299" s="69">
        <v>0</v>
      </c>
      <c r="AL2299" s="69">
        <v>272</v>
      </c>
      <c r="AM2299" s="69">
        <v>226</v>
      </c>
      <c r="AN2299" s="69">
        <v>-272</v>
      </c>
      <c r="AO2299" s="69">
        <v>0</v>
      </c>
      <c r="AP2299" s="69">
        <v>0</v>
      </c>
      <c r="AQ2299" s="69">
        <v>15205</v>
      </c>
      <c r="AR2299" s="69">
        <v>236</v>
      </c>
      <c r="AS2299" s="69">
        <v>10734</v>
      </c>
      <c r="AT2299" s="69">
        <v>509045</v>
      </c>
      <c r="AU2299" s="69">
        <v>0</v>
      </c>
      <c r="AV2299" s="69">
        <v>4761</v>
      </c>
      <c r="AW2299" s="69">
        <v>0.21736363636363637</v>
      </c>
      <c r="AX2299" s="69">
        <v>0</v>
      </c>
      <c r="AY2299" s="69">
        <v>0</v>
      </c>
      <c r="AZ2299" s="69">
        <v>0</v>
      </c>
      <c r="BA2299" s="69">
        <v>0</v>
      </c>
      <c r="BB2299" s="69">
        <v>0</v>
      </c>
      <c r="BC2299" s="69">
        <v>0</v>
      </c>
      <c r="BD2299" s="69">
        <v>0</v>
      </c>
      <c r="BE2299" s="69">
        <v>87.904411764705884</v>
      </c>
      <c r="BF2299" s="69">
        <v>-87.904411764705884</v>
      </c>
      <c r="BG2299" s="69">
        <v>0</v>
      </c>
      <c r="BH2299" s="69">
        <v>0</v>
      </c>
      <c r="BI2299" s="69">
        <v>0</v>
      </c>
      <c r="BJ2299" s="69">
        <v>0</v>
      </c>
      <c r="BK2299" s="69">
        <v>0</v>
      </c>
      <c r="BL2299" s="69">
        <v>101.3135593220339</v>
      </c>
      <c r="BM2299" s="69">
        <v>-101.3135593220339</v>
      </c>
      <c r="BN2299" s="69">
        <v>0</v>
      </c>
      <c r="BO2299" s="69">
        <v>2.227501397428731</v>
      </c>
      <c r="BP2299" s="69">
        <v>-2.227501397428731</v>
      </c>
      <c r="BQ2299" s="69">
        <v>2227.5013974287308</v>
      </c>
      <c r="BR2299" s="69">
        <v>-2227.5013974287308</v>
      </c>
      <c r="BS2299" s="69">
        <v>0</v>
      </c>
      <c r="BT2299" s="69">
        <v>0</v>
      </c>
      <c r="BU2299" s="69">
        <v>106.9197647553035</v>
      </c>
      <c r="BV2299" s="69">
        <v>0</v>
      </c>
    </row>
    <row r="2300" spans="1:74">
      <c r="A2300" s="113" t="s">
        <v>1041</v>
      </c>
      <c r="B2300" s="69" t="s">
        <v>194</v>
      </c>
      <c r="C2300" s="69" t="s">
        <v>454</v>
      </c>
      <c r="D2300" s="69" t="s">
        <v>196</v>
      </c>
      <c r="E2300" s="69" t="s">
        <v>235</v>
      </c>
      <c r="F2300" s="69">
        <v>0</v>
      </c>
      <c r="G2300" s="69">
        <v>0</v>
      </c>
      <c r="H2300" s="69">
        <v>41897</v>
      </c>
      <c r="I2300" s="69">
        <v>454</v>
      </c>
      <c r="J2300" s="69">
        <v>399</v>
      </c>
      <c r="K2300" s="69">
        <v>61152</v>
      </c>
      <c r="L2300" s="69">
        <v>35418</v>
      </c>
      <c r="M2300" s="69">
        <v>403</v>
      </c>
      <c r="N2300" s="69">
        <v>0</v>
      </c>
      <c r="O2300" s="69">
        <v>0</v>
      </c>
      <c r="P2300" s="69">
        <v>685.13</v>
      </c>
      <c r="Q2300" s="69">
        <v>34.229999999999997</v>
      </c>
      <c r="R2300" s="69">
        <v>900000</v>
      </c>
      <c r="S2300" s="69">
        <v>0</v>
      </c>
      <c r="T2300" s="69">
        <v>0</v>
      </c>
      <c r="U2300" s="69">
        <v>0</v>
      </c>
      <c r="V2300" s="69">
        <v>0</v>
      </c>
      <c r="W2300" s="69">
        <v>0</v>
      </c>
      <c r="X2300" s="69">
        <v>0</v>
      </c>
      <c r="Y2300" s="69">
        <v>0</v>
      </c>
      <c r="Z2300" s="69">
        <v>0</v>
      </c>
      <c r="AA2300" s="69">
        <v>0</v>
      </c>
      <c r="AB2300" s="69">
        <v>0</v>
      </c>
      <c r="AC2300" s="69">
        <v>0</v>
      </c>
      <c r="AD2300" s="69">
        <v>0</v>
      </c>
      <c r="AE2300" s="69">
        <v>0</v>
      </c>
      <c r="AF2300" s="69">
        <v>527032</v>
      </c>
      <c r="AG2300" s="69">
        <v>372968</v>
      </c>
      <c r="AH2300" s="69">
        <v>0</v>
      </c>
      <c r="AI2300" s="69">
        <v>0</v>
      </c>
      <c r="AJ2300" s="69">
        <v>1</v>
      </c>
      <c r="AK2300" s="69">
        <v>-1</v>
      </c>
      <c r="AL2300" s="69">
        <v>6168</v>
      </c>
      <c r="AM2300" s="69">
        <v>4772</v>
      </c>
      <c r="AN2300" s="69">
        <v>-6168</v>
      </c>
      <c r="AO2300" s="69">
        <v>0</v>
      </c>
      <c r="AP2300" s="69">
        <v>0</v>
      </c>
      <c r="AQ2300" s="69">
        <v>624108</v>
      </c>
      <c r="AR2300" s="69">
        <v>4928</v>
      </c>
      <c r="AS2300" s="69">
        <v>404771</v>
      </c>
      <c r="AT2300" s="69">
        <v>550942</v>
      </c>
      <c r="AU2300" s="69">
        <v>0</v>
      </c>
      <c r="AV2300" s="69">
        <v>5164</v>
      </c>
      <c r="AW2300" s="69">
        <v>0.58559111111111106</v>
      </c>
      <c r="AX2300" s="69">
        <v>0</v>
      </c>
      <c r="AY2300" s="69">
        <v>0</v>
      </c>
      <c r="AZ2300" s="69">
        <v>0</v>
      </c>
      <c r="BA2300" s="69">
        <v>527032</v>
      </c>
      <c r="BB2300" s="69">
        <v>0</v>
      </c>
      <c r="BC2300" s="69">
        <v>-527032</v>
      </c>
      <c r="BD2300" s="69">
        <v>0</v>
      </c>
      <c r="BE2300" s="69">
        <v>85.446173800259402</v>
      </c>
      <c r="BF2300" s="69">
        <v>-85.446173800259402</v>
      </c>
      <c r="BG2300" s="69">
        <v>0</v>
      </c>
      <c r="BH2300" s="69">
        <v>0</v>
      </c>
      <c r="BI2300" s="69">
        <v>0</v>
      </c>
      <c r="BJ2300" s="69">
        <v>0</v>
      </c>
      <c r="BK2300" s="69">
        <v>0</v>
      </c>
      <c r="BL2300" s="69">
        <v>106.94642857142857</v>
      </c>
      <c r="BM2300" s="69">
        <v>-106.94642857142857</v>
      </c>
      <c r="BN2300" s="69">
        <v>0</v>
      </c>
      <c r="BO2300" s="69">
        <v>1.3020498009985892</v>
      </c>
      <c r="BP2300" s="69">
        <v>-1.3020498009985892</v>
      </c>
      <c r="BQ2300" s="69">
        <v>1302.0498009985893</v>
      </c>
      <c r="BR2300" s="69">
        <v>-1302.0498009985893</v>
      </c>
      <c r="BS2300" s="69">
        <v>0</v>
      </c>
      <c r="BT2300" s="69">
        <v>0</v>
      </c>
      <c r="BU2300" s="69">
        <v>106.68900077459334</v>
      </c>
      <c r="BV2300" s="69">
        <v>0</v>
      </c>
    </row>
    <row r="2301" spans="1:74">
      <c r="A2301" s="113" t="s">
        <v>1041</v>
      </c>
      <c r="B2301" s="69" t="s">
        <v>194</v>
      </c>
      <c r="C2301" s="69" t="s">
        <v>228</v>
      </c>
      <c r="D2301" s="69" t="s">
        <v>235</v>
      </c>
      <c r="E2301" s="69" t="s">
        <v>235</v>
      </c>
      <c r="F2301" s="69">
        <v>0</v>
      </c>
      <c r="G2301" s="69">
        <v>0</v>
      </c>
      <c r="H2301" s="69">
        <v>8748</v>
      </c>
      <c r="I2301" s="69">
        <v>86</v>
      </c>
      <c r="J2301" s="69">
        <v>77</v>
      </c>
      <c r="K2301" s="69">
        <v>8106</v>
      </c>
      <c r="L2301" s="69">
        <v>5085</v>
      </c>
      <c r="M2301" s="69">
        <v>79</v>
      </c>
      <c r="N2301" s="69">
        <v>0</v>
      </c>
      <c r="O2301" s="69">
        <v>0</v>
      </c>
      <c r="P2301" s="69">
        <v>1079.2</v>
      </c>
      <c r="Q2301" s="69">
        <v>36.15</v>
      </c>
      <c r="R2301" s="69">
        <v>110000</v>
      </c>
      <c r="S2301" s="69">
        <v>0</v>
      </c>
      <c r="T2301" s="69">
        <v>0</v>
      </c>
      <c r="U2301" s="69">
        <v>0</v>
      </c>
      <c r="V2301" s="69">
        <v>0</v>
      </c>
      <c r="W2301" s="69">
        <v>0</v>
      </c>
      <c r="X2301" s="69">
        <v>0</v>
      </c>
      <c r="Y2301" s="69">
        <v>0</v>
      </c>
      <c r="Z2301" s="69">
        <v>0</v>
      </c>
      <c r="AA2301" s="69">
        <v>0</v>
      </c>
      <c r="AB2301" s="69">
        <v>0</v>
      </c>
      <c r="AC2301" s="69">
        <v>0</v>
      </c>
      <c r="AD2301" s="69">
        <v>0</v>
      </c>
      <c r="AE2301" s="69">
        <v>0</v>
      </c>
      <c r="AF2301" s="69">
        <v>32658</v>
      </c>
      <c r="AG2301" s="69">
        <v>77342</v>
      </c>
      <c r="AH2301" s="69">
        <v>0</v>
      </c>
      <c r="AI2301" s="69">
        <v>0</v>
      </c>
      <c r="AJ2301" s="69">
        <v>0</v>
      </c>
      <c r="AK2301" s="69">
        <v>0</v>
      </c>
      <c r="AL2301" s="69">
        <v>358</v>
      </c>
      <c r="AM2301" s="69">
        <v>303</v>
      </c>
      <c r="AN2301" s="69">
        <v>-358</v>
      </c>
      <c r="AO2301" s="69">
        <v>0</v>
      </c>
      <c r="AP2301" s="69">
        <v>0</v>
      </c>
      <c r="AQ2301" s="69">
        <v>23311</v>
      </c>
      <c r="AR2301" s="69">
        <v>315</v>
      </c>
      <c r="AS2301" s="69">
        <v>15819</v>
      </c>
      <c r="AT2301" s="69">
        <v>559690</v>
      </c>
      <c r="AU2301" s="69">
        <v>0</v>
      </c>
      <c r="AV2301" s="69">
        <v>5243</v>
      </c>
      <c r="AW2301" s="69">
        <v>0.29689090909090909</v>
      </c>
      <c r="AX2301" s="69">
        <v>0</v>
      </c>
      <c r="AY2301" s="69">
        <v>0</v>
      </c>
      <c r="AZ2301" s="69">
        <v>0</v>
      </c>
      <c r="BA2301" s="69">
        <v>0</v>
      </c>
      <c r="BB2301" s="69">
        <v>0</v>
      </c>
      <c r="BC2301" s="69">
        <v>0</v>
      </c>
      <c r="BD2301" s="69">
        <v>0</v>
      </c>
      <c r="BE2301" s="69">
        <v>91.22346368715084</v>
      </c>
      <c r="BF2301" s="69">
        <v>-91.22346368715084</v>
      </c>
      <c r="BG2301" s="69">
        <v>0</v>
      </c>
      <c r="BH2301" s="69">
        <v>0</v>
      </c>
      <c r="BI2301" s="69">
        <v>0</v>
      </c>
      <c r="BJ2301" s="69">
        <v>0</v>
      </c>
      <c r="BK2301" s="69">
        <v>0</v>
      </c>
      <c r="BL2301" s="69">
        <v>103.67619047619047</v>
      </c>
      <c r="BM2301" s="69">
        <v>-103.67619047619047</v>
      </c>
      <c r="BN2301" s="69">
        <v>0</v>
      </c>
      <c r="BO2301" s="69">
        <v>2.0644794234780961</v>
      </c>
      <c r="BP2301" s="69">
        <v>-2.0644794234780961</v>
      </c>
      <c r="BQ2301" s="69">
        <v>2064.4794234780961</v>
      </c>
      <c r="BR2301" s="69">
        <v>-2064.4794234780961</v>
      </c>
      <c r="BS2301" s="69">
        <v>0</v>
      </c>
      <c r="BT2301" s="69">
        <v>0</v>
      </c>
      <c r="BU2301" s="69">
        <v>106.74995231737554</v>
      </c>
      <c r="BV2301" s="69">
        <v>0</v>
      </c>
    </row>
    <row r="2302" spans="1:74">
      <c r="A2302" s="113" t="s">
        <v>1042</v>
      </c>
      <c r="B2302" s="69" t="s">
        <v>194</v>
      </c>
      <c r="C2302" s="69" t="s">
        <v>454</v>
      </c>
      <c r="D2302" s="69" t="s">
        <v>196</v>
      </c>
      <c r="E2302" s="69" t="s">
        <v>235</v>
      </c>
      <c r="F2302" s="69">
        <v>0</v>
      </c>
      <c r="G2302" s="69">
        <v>0</v>
      </c>
      <c r="H2302" s="69">
        <v>43108</v>
      </c>
      <c r="I2302" s="69">
        <v>473</v>
      </c>
      <c r="J2302" s="69">
        <v>387</v>
      </c>
      <c r="K2302" s="69">
        <v>53216</v>
      </c>
      <c r="L2302" s="69">
        <v>33735</v>
      </c>
      <c r="M2302" s="69">
        <v>394</v>
      </c>
      <c r="N2302" s="69">
        <v>1</v>
      </c>
      <c r="O2302" s="69">
        <v>0</v>
      </c>
      <c r="P2302" s="69">
        <v>810.06</v>
      </c>
      <c r="Q2302" s="69">
        <v>36.26</v>
      </c>
      <c r="R2302" s="69">
        <v>900000</v>
      </c>
      <c r="S2302" s="69">
        <v>0</v>
      </c>
      <c r="T2302" s="69">
        <v>0</v>
      </c>
      <c r="U2302" s="69">
        <v>0</v>
      </c>
      <c r="V2302" s="69">
        <v>0</v>
      </c>
      <c r="W2302" s="69">
        <v>0</v>
      </c>
      <c r="X2302" s="69">
        <v>0</v>
      </c>
      <c r="Y2302" s="69">
        <v>0</v>
      </c>
      <c r="Z2302" s="69">
        <v>0</v>
      </c>
      <c r="AA2302" s="69">
        <v>0</v>
      </c>
      <c r="AB2302" s="69">
        <v>0</v>
      </c>
      <c r="AC2302" s="69">
        <v>0</v>
      </c>
      <c r="AD2302" s="69">
        <v>0</v>
      </c>
      <c r="AE2302" s="69">
        <v>0</v>
      </c>
      <c r="AF2302" s="69">
        <v>570140</v>
      </c>
      <c r="AG2302" s="69">
        <v>329860</v>
      </c>
      <c r="AH2302" s="69">
        <v>0</v>
      </c>
      <c r="AI2302" s="69">
        <v>0</v>
      </c>
      <c r="AJ2302" s="69">
        <v>1</v>
      </c>
      <c r="AK2302" s="69">
        <v>-1</v>
      </c>
      <c r="AL2302" s="69">
        <v>6641</v>
      </c>
      <c r="AM2302" s="69">
        <v>5159</v>
      </c>
      <c r="AN2302" s="69">
        <v>-6641</v>
      </c>
      <c r="AO2302" s="69">
        <v>1</v>
      </c>
      <c r="AP2302" s="69">
        <v>-1</v>
      </c>
      <c r="AQ2302" s="69">
        <v>677324</v>
      </c>
      <c r="AR2302" s="69">
        <v>5322</v>
      </c>
      <c r="AS2302" s="69">
        <v>438506</v>
      </c>
      <c r="AT2302" s="69">
        <v>602798</v>
      </c>
      <c r="AU2302" s="69">
        <v>0</v>
      </c>
      <c r="AV2302" s="69">
        <v>5637</v>
      </c>
      <c r="AW2302" s="69">
        <v>0.63348888888888888</v>
      </c>
      <c r="AX2302" s="69">
        <v>0</v>
      </c>
      <c r="AY2302" s="69">
        <v>0</v>
      </c>
      <c r="AZ2302" s="69">
        <v>0</v>
      </c>
      <c r="BA2302" s="69">
        <v>570140</v>
      </c>
      <c r="BB2302" s="69">
        <v>0</v>
      </c>
      <c r="BC2302" s="69">
        <v>-570140</v>
      </c>
      <c r="BD2302" s="69">
        <v>0</v>
      </c>
      <c r="BE2302" s="69">
        <v>85.851528384279476</v>
      </c>
      <c r="BF2302" s="69">
        <v>-85.851528384279476</v>
      </c>
      <c r="BG2302" s="69">
        <v>570140</v>
      </c>
      <c r="BH2302" s="69">
        <v>0</v>
      </c>
      <c r="BI2302" s="69">
        <v>-570140</v>
      </c>
      <c r="BJ2302" s="69">
        <v>1.4763982968269247E-6</v>
      </c>
      <c r="BK2302" s="69">
        <v>0</v>
      </c>
      <c r="BL2302" s="69">
        <v>107.12889891018415</v>
      </c>
      <c r="BM2302" s="69">
        <v>-107.12889891018415</v>
      </c>
      <c r="BN2302" s="69">
        <v>0</v>
      </c>
      <c r="BO2302" s="69">
        <v>1.3001874546756487</v>
      </c>
      <c r="BP2302" s="69">
        <v>-1.3001874546756487</v>
      </c>
      <c r="BQ2302" s="69">
        <v>1300.1874546756487</v>
      </c>
      <c r="BR2302" s="69">
        <v>-1300.1874546756487</v>
      </c>
      <c r="BS2302" s="69">
        <v>0</v>
      </c>
      <c r="BT2302" s="69">
        <v>0</v>
      </c>
      <c r="BU2302" s="69">
        <v>106.93595884335639</v>
      </c>
      <c r="BV2302" s="69">
        <v>0</v>
      </c>
    </row>
    <row r="2303" spans="1:74">
      <c r="A2303" s="113" t="s">
        <v>1042</v>
      </c>
      <c r="B2303" s="69" t="s">
        <v>194</v>
      </c>
      <c r="C2303" s="69" t="s">
        <v>228</v>
      </c>
      <c r="D2303" s="69" t="s">
        <v>235</v>
      </c>
      <c r="E2303" s="69" t="s">
        <v>235</v>
      </c>
      <c r="F2303" s="69">
        <v>0</v>
      </c>
      <c r="G2303" s="69">
        <v>0</v>
      </c>
      <c r="H2303" s="69">
        <v>9049</v>
      </c>
      <c r="I2303" s="69">
        <v>105</v>
      </c>
      <c r="J2303" s="69">
        <v>91</v>
      </c>
      <c r="K2303" s="69">
        <v>6607</v>
      </c>
      <c r="L2303" s="69">
        <v>4851</v>
      </c>
      <c r="M2303" s="69">
        <v>94</v>
      </c>
      <c r="N2303" s="69">
        <v>0</v>
      </c>
      <c r="O2303" s="69">
        <v>0</v>
      </c>
      <c r="P2303" s="69">
        <v>1369.61</v>
      </c>
      <c r="Q2303" s="69">
        <v>32.090000000000003</v>
      </c>
      <c r="R2303" s="69">
        <v>110000</v>
      </c>
      <c r="S2303" s="69">
        <v>0</v>
      </c>
      <c r="T2303" s="69">
        <v>0</v>
      </c>
      <c r="U2303" s="69">
        <v>0</v>
      </c>
      <c r="V2303" s="69">
        <v>0</v>
      </c>
      <c r="W2303" s="69">
        <v>0</v>
      </c>
      <c r="X2303" s="69">
        <v>0</v>
      </c>
      <c r="Y2303" s="69">
        <v>0</v>
      </c>
      <c r="Z2303" s="69">
        <v>0</v>
      </c>
      <c r="AA2303" s="69">
        <v>0</v>
      </c>
      <c r="AB2303" s="69">
        <v>0</v>
      </c>
      <c r="AC2303" s="69">
        <v>0</v>
      </c>
      <c r="AD2303" s="69">
        <v>0</v>
      </c>
      <c r="AE2303" s="69">
        <v>0</v>
      </c>
      <c r="AF2303" s="69">
        <v>41707</v>
      </c>
      <c r="AG2303" s="69">
        <v>68293</v>
      </c>
      <c r="AH2303" s="69">
        <v>0</v>
      </c>
      <c r="AI2303" s="69">
        <v>0</v>
      </c>
      <c r="AJ2303" s="69">
        <v>0</v>
      </c>
      <c r="AK2303" s="69">
        <v>0</v>
      </c>
      <c r="AL2303" s="69">
        <v>463</v>
      </c>
      <c r="AM2303" s="69">
        <v>394</v>
      </c>
      <c r="AN2303" s="69">
        <v>-463</v>
      </c>
      <c r="AO2303" s="69">
        <v>0</v>
      </c>
      <c r="AP2303" s="69">
        <v>0</v>
      </c>
      <c r="AQ2303" s="69">
        <v>29918</v>
      </c>
      <c r="AR2303" s="69">
        <v>409</v>
      </c>
      <c r="AS2303" s="69">
        <v>20670</v>
      </c>
      <c r="AT2303" s="69">
        <v>611847</v>
      </c>
      <c r="AU2303" s="69">
        <v>0</v>
      </c>
      <c r="AV2303" s="69">
        <v>5731</v>
      </c>
      <c r="AW2303" s="69">
        <v>0.37915454545454547</v>
      </c>
      <c r="AX2303" s="69">
        <v>0</v>
      </c>
      <c r="AY2303" s="69">
        <v>0</v>
      </c>
      <c r="AZ2303" s="69">
        <v>0</v>
      </c>
      <c r="BA2303" s="69">
        <v>0</v>
      </c>
      <c r="BB2303" s="69">
        <v>0</v>
      </c>
      <c r="BC2303" s="69">
        <v>0</v>
      </c>
      <c r="BD2303" s="69">
        <v>0</v>
      </c>
      <c r="BE2303" s="69">
        <v>90.079913606911447</v>
      </c>
      <c r="BF2303" s="69">
        <v>-90.079913606911447</v>
      </c>
      <c r="BG2303" s="69">
        <v>0</v>
      </c>
      <c r="BH2303" s="69">
        <v>0</v>
      </c>
      <c r="BI2303" s="69">
        <v>0</v>
      </c>
      <c r="BJ2303" s="69">
        <v>0</v>
      </c>
      <c r="BK2303" s="69">
        <v>0</v>
      </c>
      <c r="BL2303" s="69">
        <v>101.97310513447432</v>
      </c>
      <c r="BM2303" s="69">
        <v>-101.97310513447432</v>
      </c>
      <c r="BN2303" s="69">
        <v>0</v>
      </c>
      <c r="BO2303" s="69">
        <v>2.0177552007740687</v>
      </c>
      <c r="BP2303" s="69">
        <v>-2.0177552007740687</v>
      </c>
      <c r="BQ2303" s="69">
        <v>2017.7552007740687</v>
      </c>
      <c r="BR2303" s="69">
        <v>-2017.7552007740687</v>
      </c>
      <c r="BS2303" s="69">
        <v>0</v>
      </c>
      <c r="BT2303" s="69">
        <v>0</v>
      </c>
      <c r="BU2303" s="69">
        <v>106.76094922352119</v>
      </c>
      <c r="BV2303" s="69">
        <v>0</v>
      </c>
    </row>
    <row r="2304" spans="1:74">
      <c r="A2304" s="113" t="s">
        <v>1043</v>
      </c>
      <c r="B2304" s="69" t="s">
        <v>194</v>
      </c>
      <c r="C2304" s="69" t="s">
        <v>454</v>
      </c>
      <c r="D2304" s="69" t="s">
        <v>196</v>
      </c>
      <c r="E2304" s="69" t="s">
        <v>235</v>
      </c>
      <c r="F2304" s="69">
        <v>0</v>
      </c>
      <c r="G2304" s="69">
        <v>0</v>
      </c>
      <c r="H2304" s="69">
        <v>41741</v>
      </c>
      <c r="I2304" s="69">
        <v>435</v>
      </c>
      <c r="J2304" s="69">
        <v>373</v>
      </c>
      <c r="K2304" s="69">
        <v>56107</v>
      </c>
      <c r="L2304" s="69">
        <v>33726</v>
      </c>
      <c r="M2304" s="69">
        <v>381</v>
      </c>
      <c r="N2304" s="69">
        <v>0</v>
      </c>
      <c r="O2304" s="69">
        <v>0</v>
      </c>
      <c r="P2304" s="69">
        <v>743.95</v>
      </c>
      <c r="Q2304" s="69">
        <v>36.200000000000003</v>
      </c>
      <c r="R2304" s="69">
        <v>900000</v>
      </c>
      <c r="S2304" s="69">
        <v>0</v>
      </c>
      <c r="T2304" s="69">
        <v>0</v>
      </c>
      <c r="U2304" s="69">
        <v>0</v>
      </c>
      <c r="V2304" s="69">
        <v>0</v>
      </c>
      <c r="W2304" s="69">
        <v>0</v>
      </c>
      <c r="X2304" s="69">
        <v>0</v>
      </c>
      <c r="Y2304" s="69">
        <v>0</v>
      </c>
      <c r="Z2304" s="69">
        <v>0</v>
      </c>
      <c r="AA2304" s="69">
        <v>0</v>
      </c>
      <c r="AB2304" s="69">
        <v>0</v>
      </c>
      <c r="AC2304" s="69">
        <v>0</v>
      </c>
      <c r="AD2304" s="69">
        <v>0</v>
      </c>
      <c r="AE2304" s="69">
        <v>0</v>
      </c>
      <c r="AF2304" s="69">
        <v>611881</v>
      </c>
      <c r="AG2304" s="69">
        <v>288119</v>
      </c>
      <c r="AH2304" s="69">
        <v>0</v>
      </c>
      <c r="AI2304" s="69">
        <v>0</v>
      </c>
      <c r="AJ2304" s="69">
        <v>1</v>
      </c>
      <c r="AK2304" s="69">
        <v>-1</v>
      </c>
      <c r="AL2304" s="69">
        <v>7076</v>
      </c>
      <c r="AM2304" s="69">
        <v>5532</v>
      </c>
      <c r="AN2304" s="69">
        <v>-7076</v>
      </c>
      <c r="AO2304" s="69">
        <v>1</v>
      </c>
      <c r="AP2304" s="69">
        <v>-1</v>
      </c>
      <c r="AQ2304" s="69">
        <v>733431</v>
      </c>
      <c r="AR2304" s="69">
        <v>5703</v>
      </c>
      <c r="AS2304" s="69">
        <v>472232</v>
      </c>
      <c r="AT2304" s="69">
        <v>653588</v>
      </c>
      <c r="AU2304" s="69">
        <v>0</v>
      </c>
      <c r="AV2304" s="69">
        <v>6112</v>
      </c>
      <c r="AW2304" s="69">
        <v>0.67986777777777774</v>
      </c>
      <c r="AX2304" s="69">
        <v>0</v>
      </c>
      <c r="AY2304" s="69">
        <v>0</v>
      </c>
      <c r="AZ2304" s="69">
        <v>0</v>
      </c>
      <c r="BA2304" s="69">
        <v>611881</v>
      </c>
      <c r="BB2304" s="69">
        <v>0</v>
      </c>
      <c r="BC2304" s="69">
        <v>-611881</v>
      </c>
      <c r="BD2304" s="69">
        <v>0</v>
      </c>
      <c r="BE2304" s="69">
        <v>86.472724703222156</v>
      </c>
      <c r="BF2304" s="69">
        <v>-86.472724703222156</v>
      </c>
      <c r="BG2304" s="69">
        <v>611881</v>
      </c>
      <c r="BH2304" s="69">
        <v>0</v>
      </c>
      <c r="BI2304" s="69">
        <v>-611881</v>
      </c>
      <c r="BJ2304" s="69">
        <v>1.363454776250254E-6</v>
      </c>
      <c r="BK2304" s="69">
        <v>0</v>
      </c>
      <c r="BL2304" s="69">
        <v>107.29107487287392</v>
      </c>
      <c r="BM2304" s="69">
        <v>-107.29107487287392</v>
      </c>
      <c r="BN2304" s="69">
        <v>0</v>
      </c>
      <c r="BO2304" s="69">
        <v>1.2957211709498722</v>
      </c>
      <c r="BP2304" s="69">
        <v>-1.2957211709498722</v>
      </c>
      <c r="BQ2304" s="69">
        <v>1295.7211709498722</v>
      </c>
      <c r="BR2304" s="69">
        <v>-1295.7211709498722</v>
      </c>
      <c r="BS2304" s="69">
        <v>0</v>
      </c>
      <c r="BT2304" s="69">
        <v>0</v>
      </c>
      <c r="BU2304" s="69">
        <v>106.93520942408377</v>
      </c>
      <c r="BV2304" s="69">
        <v>0</v>
      </c>
    </row>
    <row r="2305" spans="1:74">
      <c r="A2305" s="113" t="s">
        <v>1043</v>
      </c>
      <c r="B2305" s="69" t="s">
        <v>194</v>
      </c>
      <c r="C2305" s="69" t="s">
        <v>228</v>
      </c>
      <c r="D2305" s="69" t="s">
        <v>235</v>
      </c>
      <c r="E2305" s="69" t="s">
        <v>235</v>
      </c>
      <c r="F2305" s="69">
        <v>0</v>
      </c>
      <c r="G2305" s="69">
        <v>0</v>
      </c>
      <c r="H2305" s="69">
        <v>8718</v>
      </c>
      <c r="I2305" s="69">
        <v>75</v>
      </c>
      <c r="J2305" s="69">
        <v>64</v>
      </c>
      <c r="K2305" s="69">
        <v>5801</v>
      </c>
      <c r="L2305" s="69">
        <v>4431</v>
      </c>
      <c r="M2305" s="69">
        <v>65</v>
      </c>
      <c r="N2305" s="69">
        <v>0</v>
      </c>
      <c r="O2305" s="69">
        <v>0</v>
      </c>
      <c r="P2305" s="69">
        <v>1502.84</v>
      </c>
      <c r="Q2305" s="69">
        <v>43.59</v>
      </c>
      <c r="R2305" s="69">
        <v>110000</v>
      </c>
      <c r="S2305" s="69">
        <v>0</v>
      </c>
      <c r="T2305" s="69">
        <v>0</v>
      </c>
      <c r="U2305" s="69">
        <v>0</v>
      </c>
      <c r="V2305" s="69">
        <v>0</v>
      </c>
      <c r="W2305" s="69">
        <v>0</v>
      </c>
      <c r="X2305" s="69">
        <v>0</v>
      </c>
      <c r="Y2305" s="69">
        <v>0</v>
      </c>
      <c r="Z2305" s="69">
        <v>0</v>
      </c>
      <c r="AA2305" s="69">
        <v>0</v>
      </c>
      <c r="AB2305" s="69">
        <v>0</v>
      </c>
      <c r="AC2305" s="69">
        <v>0</v>
      </c>
      <c r="AD2305" s="69">
        <v>0</v>
      </c>
      <c r="AE2305" s="69">
        <v>0</v>
      </c>
      <c r="AF2305" s="69">
        <v>50425</v>
      </c>
      <c r="AG2305" s="69">
        <v>59575</v>
      </c>
      <c r="AH2305" s="69">
        <v>0</v>
      </c>
      <c r="AI2305" s="69">
        <v>0</v>
      </c>
      <c r="AJ2305" s="69">
        <v>0</v>
      </c>
      <c r="AK2305" s="69">
        <v>0</v>
      </c>
      <c r="AL2305" s="69">
        <v>538</v>
      </c>
      <c r="AM2305" s="69">
        <v>458</v>
      </c>
      <c r="AN2305" s="69">
        <v>-538</v>
      </c>
      <c r="AO2305" s="69">
        <v>0</v>
      </c>
      <c r="AP2305" s="69">
        <v>0</v>
      </c>
      <c r="AQ2305" s="69">
        <v>35719</v>
      </c>
      <c r="AR2305" s="69">
        <v>474</v>
      </c>
      <c r="AS2305" s="69">
        <v>25101</v>
      </c>
      <c r="AT2305" s="69">
        <v>662306</v>
      </c>
      <c r="AU2305" s="69">
        <v>0</v>
      </c>
      <c r="AV2305" s="69">
        <v>6177</v>
      </c>
      <c r="AW2305" s="69">
        <v>0.45840909090909093</v>
      </c>
      <c r="AX2305" s="69">
        <v>0</v>
      </c>
      <c r="AY2305" s="69">
        <v>0</v>
      </c>
      <c r="AZ2305" s="69">
        <v>0</v>
      </c>
      <c r="BA2305" s="69">
        <v>0</v>
      </c>
      <c r="BB2305" s="69">
        <v>0</v>
      </c>
      <c r="BC2305" s="69">
        <v>0</v>
      </c>
      <c r="BD2305" s="69">
        <v>0</v>
      </c>
      <c r="BE2305" s="69">
        <v>93.726765799256512</v>
      </c>
      <c r="BF2305" s="69">
        <v>-93.726765799256512</v>
      </c>
      <c r="BG2305" s="69">
        <v>0</v>
      </c>
      <c r="BH2305" s="69">
        <v>0</v>
      </c>
      <c r="BI2305" s="69">
        <v>0</v>
      </c>
      <c r="BJ2305" s="69">
        <v>0</v>
      </c>
      <c r="BK2305" s="69">
        <v>0</v>
      </c>
      <c r="BL2305" s="69">
        <v>106.38185654008439</v>
      </c>
      <c r="BM2305" s="69">
        <v>-106.38185654008439</v>
      </c>
      <c r="BN2305" s="69">
        <v>0</v>
      </c>
      <c r="BO2305" s="69">
        <v>2.0088841082028606</v>
      </c>
      <c r="BP2305" s="69">
        <v>-2.0088841082028606</v>
      </c>
      <c r="BQ2305" s="69">
        <v>2008.8841082028605</v>
      </c>
      <c r="BR2305" s="69">
        <v>-2008.8841082028605</v>
      </c>
      <c r="BS2305" s="69">
        <v>0</v>
      </c>
      <c r="BT2305" s="69">
        <v>0</v>
      </c>
      <c r="BU2305" s="69">
        <v>107.22130484053747</v>
      </c>
      <c r="BV2305" s="69">
        <v>0</v>
      </c>
    </row>
    <row r="2306" spans="1:74">
      <c r="A2306" s="113" t="s">
        <v>1044</v>
      </c>
      <c r="B2306" s="69" t="s">
        <v>194</v>
      </c>
      <c r="C2306" s="69" t="s">
        <v>454</v>
      </c>
      <c r="D2306" s="69" t="s">
        <v>196</v>
      </c>
      <c r="E2306" s="69" t="s">
        <v>235</v>
      </c>
      <c r="F2306" s="69">
        <v>0</v>
      </c>
      <c r="G2306" s="69">
        <v>0</v>
      </c>
      <c r="H2306" s="69">
        <v>41906</v>
      </c>
      <c r="I2306" s="69">
        <v>390</v>
      </c>
      <c r="J2306" s="69">
        <v>332</v>
      </c>
      <c r="K2306" s="69">
        <v>54935</v>
      </c>
      <c r="L2306" s="69">
        <v>31877</v>
      </c>
      <c r="M2306" s="69">
        <v>334</v>
      </c>
      <c r="N2306" s="69">
        <v>0</v>
      </c>
      <c r="O2306" s="69">
        <v>0</v>
      </c>
      <c r="P2306" s="69">
        <v>762.83</v>
      </c>
      <c r="Q2306" s="69">
        <v>40.57</v>
      </c>
      <c r="R2306" s="69">
        <v>900000</v>
      </c>
      <c r="S2306" s="69">
        <v>0</v>
      </c>
      <c r="T2306" s="69">
        <v>0</v>
      </c>
      <c r="U2306" s="69">
        <v>0</v>
      </c>
      <c r="V2306" s="69">
        <v>0</v>
      </c>
      <c r="W2306" s="69">
        <v>0</v>
      </c>
      <c r="X2306" s="69">
        <v>0</v>
      </c>
      <c r="Y2306" s="69">
        <v>0</v>
      </c>
      <c r="Z2306" s="69">
        <v>0</v>
      </c>
      <c r="AA2306" s="69">
        <v>0</v>
      </c>
      <c r="AB2306" s="69">
        <v>0</v>
      </c>
      <c r="AC2306" s="69">
        <v>0</v>
      </c>
      <c r="AD2306" s="69">
        <v>0</v>
      </c>
      <c r="AE2306" s="69">
        <v>0</v>
      </c>
      <c r="AF2306" s="69">
        <v>653787</v>
      </c>
      <c r="AG2306" s="69">
        <v>246213</v>
      </c>
      <c r="AH2306" s="69">
        <v>0</v>
      </c>
      <c r="AI2306" s="69">
        <v>0</v>
      </c>
      <c r="AJ2306" s="69">
        <v>1</v>
      </c>
      <c r="AK2306" s="69">
        <v>-1</v>
      </c>
      <c r="AL2306" s="69">
        <v>7466</v>
      </c>
      <c r="AM2306" s="69">
        <v>5864</v>
      </c>
      <c r="AN2306" s="69">
        <v>-7466</v>
      </c>
      <c r="AO2306" s="69">
        <v>1</v>
      </c>
      <c r="AP2306" s="69">
        <v>-1</v>
      </c>
      <c r="AQ2306" s="69">
        <v>788366</v>
      </c>
      <c r="AR2306" s="69">
        <v>6037</v>
      </c>
      <c r="AS2306" s="69">
        <v>504109</v>
      </c>
      <c r="AT2306" s="69">
        <v>704212</v>
      </c>
      <c r="AU2306" s="69">
        <v>0</v>
      </c>
      <c r="AV2306" s="69">
        <v>6511</v>
      </c>
      <c r="AW2306" s="69">
        <v>0.72643000000000002</v>
      </c>
      <c r="AX2306" s="69">
        <v>0</v>
      </c>
      <c r="AY2306" s="69">
        <v>0</v>
      </c>
      <c r="AZ2306" s="69">
        <v>0</v>
      </c>
      <c r="BA2306" s="69">
        <v>653787</v>
      </c>
      <c r="BB2306" s="69">
        <v>0</v>
      </c>
      <c r="BC2306" s="69">
        <v>-653787</v>
      </c>
      <c r="BD2306" s="69">
        <v>0</v>
      </c>
      <c r="BE2306" s="69">
        <v>87.568577551567103</v>
      </c>
      <c r="BF2306" s="69">
        <v>-87.568577551567103</v>
      </c>
      <c r="BG2306" s="69">
        <v>653787</v>
      </c>
      <c r="BH2306" s="69">
        <v>0</v>
      </c>
      <c r="BI2306" s="69">
        <v>-653787</v>
      </c>
      <c r="BJ2306" s="69">
        <v>1.2684463815030076E-6</v>
      </c>
      <c r="BK2306" s="69">
        <v>0</v>
      </c>
      <c r="BL2306" s="69">
        <v>108.29667053172105</v>
      </c>
      <c r="BM2306" s="69">
        <v>-108.29667053172105</v>
      </c>
      <c r="BN2306" s="69">
        <v>0</v>
      </c>
      <c r="BO2306" s="69">
        <v>1.2969159447659138</v>
      </c>
      <c r="BP2306" s="69">
        <v>-1.2969159447659138</v>
      </c>
      <c r="BQ2306" s="69">
        <v>1296.9159447659138</v>
      </c>
      <c r="BR2306" s="69">
        <v>-1296.9159447659138</v>
      </c>
      <c r="BS2306" s="69">
        <v>0</v>
      </c>
      <c r="BT2306" s="69">
        <v>0</v>
      </c>
      <c r="BU2306" s="69">
        <v>108.15727230840116</v>
      </c>
      <c r="BV2306" s="69">
        <v>0</v>
      </c>
    </row>
    <row r="2307" spans="1:74">
      <c r="A2307" s="113" t="s">
        <v>1044</v>
      </c>
      <c r="B2307" s="69" t="s">
        <v>194</v>
      </c>
      <c r="C2307" s="69" t="s">
        <v>228</v>
      </c>
      <c r="D2307" s="69" t="s">
        <v>235</v>
      </c>
      <c r="E2307" s="69" t="s">
        <v>235</v>
      </c>
      <c r="F2307" s="69">
        <v>0</v>
      </c>
      <c r="G2307" s="69">
        <v>0</v>
      </c>
      <c r="H2307" s="69">
        <v>8649</v>
      </c>
      <c r="I2307" s="69">
        <v>98</v>
      </c>
      <c r="J2307" s="69">
        <v>83</v>
      </c>
      <c r="K2307" s="69">
        <v>6482</v>
      </c>
      <c r="L2307" s="69">
        <v>4593</v>
      </c>
      <c r="M2307" s="69">
        <v>90</v>
      </c>
      <c r="N2307" s="69">
        <v>0</v>
      </c>
      <c r="O2307" s="69">
        <v>0</v>
      </c>
      <c r="P2307" s="69">
        <v>1334.31</v>
      </c>
      <c r="Q2307" s="69">
        <v>31.45</v>
      </c>
      <c r="R2307" s="69">
        <v>110000</v>
      </c>
      <c r="S2307" s="69">
        <v>0</v>
      </c>
      <c r="T2307" s="69">
        <v>0</v>
      </c>
      <c r="U2307" s="69">
        <v>0</v>
      </c>
      <c r="V2307" s="69">
        <v>0</v>
      </c>
      <c r="W2307" s="69">
        <v>0</v>
      </c>
      <c r="X2307" s="69">
        <v>0</v>
      </c>
      <c r="Y2307" s="69">
        <v>0</v>
      </c>
      <c r="Z2307" s="69">
        <v>0</v>
      </c>
      <c r="AA2307" s="69">
        <v>0</v>
      </c>
      <c r="AB2307" s="69">
        <v>0</v>
      </c>
      <c r="AC2307" s="69">
        <v>0</v>
      </c>
      <c r="AD2307" s="69">
        <v>0</v>
      </c>
      <c r="AE2307" s="69">
        <v>0</v>
      </c>
      <c r="AF2307" s="69">
        <v>59074</v>
      </c>
      <c r="AG2307" s="69">
        <v>50926</v>
      </c>
      <c r="AH2307" s="69">
        <v>0</v>
      </c>
      <c r="AI2307" s="69">
        <v>0</v>
      </c>
      <c r="AJ2307" s="69">
        <v>0</v>
      </c>
      <c r="AK2307" s="69">
        <v>0</v>
      </c>
      <c r="AL2307" s="69">
        <v>636</v>
      </c>
      <c r="AM2307" s="69">
        <v>541</v>
      </c>
      <c r="AN2307" s="69">
        <v>-636</v>
      </c>
      <c r="AO2307" s="69">
        <v>0</v>
      </c>
      <c r="AP2307" s="69">
        <v>0</v>
      </c>
      <c r="AQ2307" s="69">
        <v>42201</v>
      </c>
      <c r="AR2307" s="69">
        <v>564</v>
      </c>
      <c r="AS2307" s="69">
        <v>29694</v>
      </c>
      <c r="AT2307" s="69">
        <v>712861</v>
      </c>
      <c r="AU2307" s="69">
        <v>0</v>
      </c>
      <c r="AV2307" s="69">
        <v>6601</v>
      </c>
      <c r="AW2307" s="69">
        <v>0.53703636363636365</v>
      </c>
      <c r="AX2307" s="69">
        <v>0</v>
      </c>
      <c r="AY2307" s="69">
        <v>0</v>
      </c>
      <c r="AZ2307" s="69">
        <v>0</v>
      </c>
      <c r="BA2307" s="69">
        <v>0</v>
      </c>
      <c r="BB2307" s="69">
        <v>0</v>
      </c>
      <c r="BC2307" s="69">
        <v>0</v>
      </c>
      <c r="BD2307" s="69">
        <v>0</v>
      </c>
      <c r="BE2307" s="69">
        <v>92.883647798742132</v>
      </c>
      <c r="BF2307" s="69">
        <v>-92.883647798742132</v>
      </c>
      <c r="BG2307" s="69">
        <v>0</v>
      </c>
      <c r="BH2307" s="69">
        <v>0</v>
      </c>
      <c r="BI2307" s="69">
        <v>0</v>
      </c>
      <c r="BJ2307" s="69">
        <v>0</v>
      </c>
      <c r="BK2307" s="69">
        <v>0</v>
      </c>
      <c r="BL2307" s="69">
        <v>104.74113475177305</v>
      </c>
      <c r="BM2307" s="69">
        <v>-104.74113475177305</v>
      </c>
      <c r="BN2307" s="69">
        <v>0</v>
      </c>
      <c r="BO2307" s="69">
        <v>1.9894254731595609</v>
      </c>
      <c r="BP2307" s="69">
        <v>-1.9894254731595609</v>
      </c>
      <c r="BQ2307" s="69">
        <v>1989.4254731595609</v>
      </c>
      <c r="BR2307" s="69">
        <v>-1989.4254731595609</v>
      </c>
      <c r="BS2307" s="69">
        <v>0</v>
      </c>
      <c r="BT2307" s="69">
        <v>0</v>
      </c>
      <c r="BU2307" s="69">
        <v>107.99287986668686</v>
      </c>
      <c r="BV2307" s="69">
        <v>0</v>
      </c>
    </row>
    <row r="2308" spans="1:74">
      <c r="A2308" s="113" t="s">
        <v>1045</v>
      </c>
      <c r="B2308" s="69" t="s">
        <v>194</v>
      </c>
      <c r="C2308" s="69" t="s">
        <v>454</v>
      </c>
      <c r="D2308" s="69" t="s">
        <v>196</v>
      </c>
      <c r="E2308" s="69" t="s">
        <v>235</v>
      </c>
      <c r="F2308" s="69">
        <v>0</v>
      </c>
      <c r="G2308" s="69">
        <v>0</v>
      </c>
      <c r="H2308" s="69">
        <v>41268</v>
      </c>
      <c r="I2308" s="69">
        <v>408</v>
      </c>
      <c r="J2308" s="69">
        <v>355</v>
      </c>
      <c r="K2308" s="69">
        <v>57172</v>
      </c>
      <c r="L2308" s="69">
        <v>32226</v>
      </c>
      <c r="M2308" s="69">
        <v>364</v>
      </c>
      <c r="N2308" s="69">
        <v>0</v>
      </c>
      <c r="O2308" s="69">
        <v>0</v>
      </c>
      <c r="P2308" s="69">
        <v>721.82</v>
      </c>
      <c r="Q2308" s="69">
        <v>37.11</v>
      </c>
      <c r="R2308" s="69">
        <v>900000</v>
      </c>
      <c r="S2308" s="69">
        <v>0</v>
      </c>
      <c r="T2308" s="69">
        <v>0</v>
      </c>
      <c r="U2308" s="69">
        <v>0</v>
      </c>
      <c r="V2308" s="69">
        <v>0</v>
      </c>
      <c r="W2308" s="69">
        <v>0</v>
      </c>
      <c r="X2308" s="69">
        <v>0</v>
      </c>
      <c r="Y2308" s="69">
        <v>0</v>
      </c>
      <c r="Z2308" s="69">
        <v>0</v>
      </c>
      <c r="AA2308" s="69">
        <v>0</v>
      </c>
      <c r="AB2308" s="69">
        <v>0</v>
      </c>
      <c r="AC2308" s="69">
        <v>0</v>
      </c>
      <c r="AD2308" s="69">
        <v>0</v>
      </c>
      <c r="AE2308" s="69">
        <v>0</v>
      </c>
      <c r="AF2308" s="69">
        <v>695055</v>
      </c>
      <c r="AG2308" s="69">
        <v>204945</v>
      </c>
      <c r="AH2308" s="69">
        <v>0</v>
      </c>
      <c r="AI2308" s="69">
        <v>0</v>
      </c>
      <c r="AJ2308" s="69">
        <v>1</v>
      </c>
      <c r="AK2308" s="69">
        <v>-1</v>
      </c>
      <c r="AL2308" s="69">
        <v>7874</v>
      </c>
      <c r="AM2308" s="69">
        <v>6219</v>
      </c>
      <c r="AN2308" s="69">
        <v>-7874</v>
      </c>
      <c r="AO2308" s="69">
        <v>1</v>
      </c>
      <c r="AP2308" s="69">
        <v>-1</v>
      </c>
      <c r="AQ2308" s="69">
        <v>845538</v>
      </c>
      <c r="AR2308" s="69">
        <v>6401</v>
      </c>
      <c r="AS2308" s="69">
        <v>536335</v>
      </c>
      <c r="AT2308" s="69">
        <v>754129</v>
      </c>
      <c r="AU2308" s="69">
        <v>0</v>
      </c>
      <c r="AV2308" s="69">
        <v>6965</v>
      </c>
      <c r="AW2308" s="69">
        <v>0.77228333333333332</v>
      </c>
      <c r="AX2308" s="69">
        <v>0</v>
      </c>
      <c r="AY2308" s="69">
        <v>0</v>
      </c>
      <c r="AZ2308" s="69">
        <v>0</v>
      </c>
      <c r="BA2308" s="69">
        <v>695055</v>
      </c>
      <c r="BB2308" s="69">
        <v>0</v>
      </c>
      <c r="BC2308" s="69">
        <v>-695055</v>
      </c>
      <c r="BD2308" s="69">
        <v>0</v>
      </c>
      <c r="BE2308" s="69">
        <v>88.272161544323083</v>
      </c>
      <c r="BF2308" s="69">
        <v>-88.272161544323083</v>
      </c>
      <c r="BG2308" s="69">
        <v>695055</v>
      </c>
      <c r="BH2308" s="69">
        <v>0</v>
      </c>
      <c r="BI2308" s="69">
        <v>-695055</v>
      </c>
      <c r="BJ2308" s="69">
        <v>1.1826789570663885E-6</v>
      </c>
      <c r="BK2308" s="69">
        <v>0</v>
      </c>
      <c r="BL2308" s="69">
        <v>108.58537728479925</v>
      </c>
      <c r="BM2308" s="69">
        <v>-108.58537728479925</v>
      </c>
      <c r="BN2308" s="69">
        <v>0</v>
      </c>
      <c r="BO2308" s="69">
        <v>1.295934443957601</v>
      </c>
      <c r="BP2308" s="69">
        <v>-1.295934443957601</v>
      </c>
      <c r="BQ2308" s="69">
        <v>1295.9344439576009</v>
      </c>
      <c r="BR2308" s="69">
        <v>-1295.9344439576009</v>
      </c>
      <c r="BS2308" s="69">
        <v>0</v>
      </c>
      <c r="BT2308" s="69">
        <v>0</v>
      </c>
      <c r="BU2308" s="69">
        <v>108.27408470926059</v>
      </c>
      <c r="BV2308" s="69">
        <v>0</v>
      </c>
    </row>
    <row r="2309" spans="1:74">
      <c r="A2309" s="113" t="s">
        <v>1045</v>
      </c>
      <c r="B2309" s="69" t="s">
        <v>194</v>
      </c>
      <c r="C2309" s="69" t="s">
        <v>228</v>
      </c>
      <c r="D2309" s="69" t="s">
        <v>235</v>
      </c>
      <c r="E2309" s="69" t="s">
        <v>235</v>
      </c>
      <c r="F2309" s="69">
        <v>0</v>
      </c>
      <c r="G2309" s="69">
        <v>0</v>
      </c>
      <c r="H2309" s="69">
        <v>8554</v>
      </c>
      <c r="I2309" s="69">
        <v>106</v>
      </c>
      <c r="J2309" s="69">
        <v>91</v>
      </c>
      <c r="K2309" s="69">
        <v>4532</v>
      </c>
      <c r="L2309" s="69">
        <v>3526</v>
      </c>
      <c r="M2309" s="69">
        <v>92</v>
      </c>
      <c r="N2309" s="69">
        <v>0</v>
      </c>
      <c r="O2309" s="69">
        <v>0</v>
      </c>
      <c r="P2309" s="69">
        <v>1887.47</v>
      </c>
      <c r="Q2309" s="69">
        <v>29.4</v>
      </c>
      <c r="R2309" s="69">
        <v>110000</v>
      </c>
      <c r="S2309" s="69">
        <v>0</v>
      </c>
      <c r="T2309" s="69">
        <v>0</v>
      </c>
      <c r="U2309" s="69">
        <v>0</v>
      </c>
      <c r="V2309" s="69">
        <v>0</v>
      </c>
      <c r="W2309" s="69">
        <v>0</v>
      </c>
      <c r="X2309" s="69">
        <v>0</v>
      </c>
      <c r="Y2309" s="69">
        <v>0</v>
      </c>
      <c r="Z2309" s="69">
        <v>0</v>
      </c>
      <c r="AA2309" s="69">
        <v>0</v>
      </c>
      <c r="AB2309" s="69">
        <v>0</v>
      </c>
      <c r="AC2309" s="69">
        <v>0</v>
      </c>
      <c r="AD2309" s="69">
        <v>0</v>
      </c>
      <c r="AE2309" s="69">
        <v>0</v>
      </c>
      <c r="AF2309" s="69">
        <v>67628</v>
      </c>
      <c r="AG2309" s="69">
        <v>42372</v>
      </c>
      <c r="AH2309" s="69">
        <v>0</v>
      </c>
      <c r="AI2309" s="69">
        <v>0</v>
      </c>
      <c r="AJ2309" s="69">
        <v>0</v>
      </c>
      <c r="AK2309" s="69">
        <v>0</v>
      </c>
      <c r="AL2309" s="69">
        <v>742</v>
      </c>
      <c r="AM2309" s="69">
        <v>632</v>
      </c>
      <c r="AN2309" s="69">
        <v>-742</v>
      </c>
      <c r="AO2309" s="69">
        <v>0</v>
      </c>
      <c r="AP2309" s="69">
        <v>0</v>
      </c>
      <c r="AQ2309" s="69">
        <v>46733</v>
      </c>
      <c r="AR2309" s="69">
        <v>656</v>
      </c>
      <c r="AS2309" s="69">
        <v>33220</v>
      </c>
      <c r="AT2309" s="69">
        <v>762683</v>
      </c>
      <c r="AU2309" s="69">
        <v>0</v>
      </c>
      <c r="AV2309" s="69">
        <v>7057</v>
      </c>
      <c r="AW2309" s="69">
        <v>0.61480000000000001</v>
      </c>
      <c r="AX2309" s="69">
        <v>0</v>
      </c>
      <c r="AY2309" s="69">
        <v>0</v>
      </c>
      <c r="AZ2309" s="69">
        <v>0</v>
      </c>
      <c r="BA2309" s="69">
        <v>0</v>
      </c>
      <c r="BB2309" s="69">
        <v>0</v>
      </c>
      <c r="BC2309" s="69">
        <v>0</v>
      </c>
      <c r="BD2309" s="69">
        <v>0</v>
      </c>
      <c r="BE2309" s="69">
        <v>91.142857142857139</v>
      </c>
      <c r="BF2309" s="69">
        <v>-91.142857142857139</v>
      </c>
      <c r="BG2309" s="69">
        <v>0</v>
      </c>
      <c r="BH2309" s="69">
        <v>0</v>
      </c>
      <c r="BI2309" s="69">
        <v>0</v>
      </c>
      <c r="BJ2309" s="69">
        <v>0</v>
      </c>
      <c r="BK2309" s="69">
        <v>0</v>
      </c>
      <c r="BL2309" s="69">
        <v>103.09146341463415</v>
      </c>
      <c r="BM2309" s="69">
        <v>-103.09146341463415</v>
      </c>
      <c r="BN2309" s="69">
        <v>0</v>
      </c>
      <c r="BO2309" s="69">
        <v>2.0357615894039736</v>
      </c>
      <c r="BP2309" s="69">
        <v>-2.0357615894039736</v>
      </c>
      <c r="BQ2309" s="69">
        <v>2035.7615894039736</v>
      </c>
      <c r="BR2309" s="69">
        <v>-2035.7615894039736</v>
      </c>
      <c r="BS2309" s="69">
        <v>0</v>
      </c>
      <c r="BT2309" s="69">
        <v>0</v>
      </c>
      <c r="BU2309" s="69">
        <v>108.07467762505314</v>
      </c>
      <c r="BV2309" s="69">
        <v>0</v>
      </c>
    </row>
    <row r="2310" spans="1:74">
      <c r="A2310" s="113" t="s">
        <v>1046</v>
      </c>
      <c r="B2310" s="69" t="s">
        <v>194</v>
      </c>
      <c r="C2310" s="69" t="s">
        <v>454</v>
      </c>
      <c r="D2310" s="69" t="s">
        <v>196</v>
      </c>
      <c r="E2310" s="69" t="s">
        <v>235</v>
      </c>
      <c r="F2310" s="69">
        <v>0</v>
      </c>
      <c r="G2310" s="69">
        <v>0</v>
      </c>
      <c r="H2310" s="69">
        <v>41150</v>
      </c>
      <c r="I2310" s="69">
        <v>333</v>
      </c>
      <c r="J2310" s="69">
        <v>296</v>
      </c>
      <c r="K2310" s="69">
        <v>52547</v>
      </c>
      <c r="L2310" s="69">
        <v>30644</v>
      </c>
      <c r="M2310" s="69">
        <v>303</v>
      </c>
      <c r="N2310" s="69">
        <v>0</v>
      </c>
      <c r="O2310" s="69">
        <v>0</v>
      </c>
      <c r="P2310" s="69">
        <v>783.11</v>
      </c>
      <c r="Q2310" s="69">
        <v>44.06</v>
      </c>
      <c r="R2310" s="69">
        <v>900000</v>
      </c>
      <c r="S2310" s="69">
        <v>0</v>
      </c>
      <c r="T2310" s="69">
        <v>0</v>
      </c>
      <c r="U2310" s="69">
        <v>0</v>
      </c>
      <c r="V2310" s="69">
        <v>0</v>
      </c>
      <c r="W2310" s="69">
        <v>0</v>
      </c>
      <c r="X2310" s="69">
        <v>0</v>
      </c>
      <c r="Y2310" s="69">
        <v>0</v>
      </c>
      <c r="Z2310" s="69">
        <v>0</v>
      </c>
      <c r="AA2310" s="69">
        <v>0</v>
      </c>
      <c r="AB2310" s="69">
        <v>0</v>
      </c>
      <c r="AC2310" s="69">
        <v>0</v>
      </c>
      <c r="AD2310" s="69">
        <v>0</v>
      </c>
      <c r="AE2310" s="69">
        <v>0</v>
      </c>
      <c r="AF2310" s="69">
        <v>736205</v>
      </c>
      <c r="AG2310" s="69">
        <v>163795</v>
      </c>
      <c r="AH2310" s="69">
        <v>0</v>
      </c>
      <c r="AI2310" s="69">
        <v>0</v>
      </c>
      <c r="AJ2310" s="69">
        <v>1</v>
      </c>
      <c r="AK2310" s="69">
        <v>-1</v>
      </c>
      <c r="AL2310" s="69">
        <v>8207</v>
      </c>
      <c r="AM2310" s="69">
        <v>6515</v>
      </c>
      <c r="AN2310" s="69">
        <v>-8207</v>
      </c>
      <c r="AO2310" s="69">
        <v>1</v>
      </c>
      <c r="AP2310" s="69">
        <v>-1</v>
      </c>
      <c r="AQ2310" s="69">
        <v>898085</v>
      </c>
      <c r="AR2310" s="69">
        <v>6704</v>
      </c>
      <c r="AS2310" s="69">
        <v>566979</v>
      </c>
      <c r="AT2310" s="69">
        <v>803833</v>
      </c>
      <c r="AU2310" s="69">
        <v>0</v>
      </c>
      <c r="AV2310" s="69">
        <v>7360</v>
      </c>
      <c r="AW2310" s="69">
        <v>0.81800555555555554</v>
      </c>
      <c r="AX2310" s="69">
        <v>0</v>
      </c>
      <c r="AY2310" s="69">
        <v>0</v>
      </c>
      <c r="AZ2310" s="69">
        <v>0</v>
      </c>
      <c r="BA2310" s="69">
        <v>736205</v>
      </c>
      <c r="BB2310" s="69">
        <v>0</v>
      </c>
      <c r="BC2310" s="69">
        <v>-736205</v>
      </c>
      <c r="BD2310" s="69">
        <v>0</v>
      </c>
      <c r="BE2310" s="69">
        <v>89.704520531253806</v>
      </c>
      <c r="BF2310" s="69">
        <v>-89.704520531253806</v>
      </c>
      <c r="BG2310" s="69">
        <v>736205</v>
      </c>
      <c r="BH2310" s="69">
        <v>0</v>
      </c>
      <c r="BI2310" s="69">
        <v>-736205</v>
      </c>
      <c r="BJ2310" s="69">
        <v>1.1134803498555259E-6</v>
      </c>
      <c r="BK2310" s="69">
        <v>0</v>
      </c>
      <c r="BL2310" s="69">
        <v>109.8157816229117</v>
      </c>
      <c r="BM2310" s="69">
        <v>-109.8157816229117</v>
      </c>
      <c r="BN2310" s="69">
        <v>0</v>
      </c>
      <c r="BO2310" s="69">
        <v>1.2984696082218212</v>
      </c>
      <c r="BP2310" s="69">
        <v>-1.2984696082218212</v>
      </c>
      <c r="BQ2310" s="69">
        <v>1298.4696082218213</v>
      </c>
      <c r="BR2310" s="69">
        <v>-1298.4696082218213</v>
      </c>
      <c r="BS2310" s="69">
        <v>0</v>
      </c>
      <c r="BT2310" s="69">
        <v>0</v>
      </c>
      <c r="BU2310" s="69">
        <v>109.21644021739131</v>
      </c>
      <c r="BV2310" s="69">
        <v>0</v>
      </c>
    </row>
    <row r="2311" spans="1:74">
      <c r="A2311" s="113" t="s">
        <v>1046</v>
      </c>
      <c r="B2311" s="69" t="s">
        <v>194</v>
      </c>
      <c r="C2311" s="69" t="s">
        <v>228</v>
      </c>
      <c r="D2311" s="69" t="s">
        <v>235</v>
      </c>
      <c r="E2311" s="69" t="s">
        <v>235</v>
      </c>
      <c r="F2311" s="69">
        <v>0</v>
      </c>
      <c r="G2311" s="69">
        <v>0</v>
      </c>
      <c r="H2311" s="69">
        <v>8590</v>
      </c>
      <c r="I2311" s="69">
        <v>97</v>
      </c>
      <c r="J2311" s="69">
        <v>73</v>
      </c>
      <c r="K2311" s="69">
        <v>4084</v>
      </c>
      <c r="L2311" s="69">
        <v>3321</v>
      </c>
      <c r="M2311" s="69">
        <v>76</v>
      </c>
      <c r="N2311" s="69">
        <v>0</v>
      </c>
      <c r="O2311" s="69">
        <v>0</v>
      </c>
      <c r="P2311" s="69">
        <v>2103.33</v>
      </c>
      <c r="Q2311" s="69">
        <v>37.68</v>
      </c>
      <c r="R2311" s="69">
        <v>110000</v>
      </c>
      <c r="S2311" s="69">
        <v>0</v>
      </c>
      <c r="T2311" s="69">
        <v>0</v>
      </c>
      <c r="U2311" s="69">
        <v>0</v>
      </c>
      <c r="V2311" s="69">
        <v>0</v>
      </c>
      <c r="W2311" s="69">
        <v>0</v>
      </c>
      <c r="X2311" s="69">
        <v>0</v>
      </c>
      <c r="Y2311" s="69">
        <v>0</v>
      </c>
      <c r="Z2311" s="69">
        <v>0</v>
      </c>
      <c r="AA2311" s="69">
        <v>0</v>
      </c>
      <c r="AB2311" s="69">
        <v>0</v>
      </c>
      <c r="AC2311" s="69">
        <v>0</v>
      </c>
      <c r="AD2311" s="69">
        <v>0</v>
      </c>
      <c r="AE2311" s="69">
        <v>0</v>
      </c>
      <c r="AF2311" s="69">
        <v>76218</v>
      </c>
      <c r="AG2311" s="69">
        <v>33782</v>
      </c>
      <c r="AH2311" s="69">
        <v>0</v>
      </c>
      <c r="AI2311" s="69">
        <v>0</v>
      </c>
      <c r="AJ2311" s="69">
        <v>0</v>
      </c>
      <c r="AK2311" s="69">
        <v>0</v>
      </c>
      <c r="AL2311" s="69">
        <v>839</v>
      </c>
      <c r="AM2311" s="69">
        <v>705</v>
      </c>
      <c r="AN2311" s="69">
        <v>-839</v>
      </c>
      <c r="AO2311" s="69">
        <v>0</v>
      </c>
      <c r="AP2311" s="69">
        <v>0</v>
      </c>
      <c r="AQ2311" s="69">
        <v>50817</v>
      </c>
      <c r="AR2311" s="69">
        <v>732</v>
      </c>
      <c r="AS2311" s="69">
        <v>36541</v>
      </c>
      <c r="AT2311" s="69">
        <v>812423</v>
      </c>
      <c r="AU2311" s="69">
        <v>0</v>
      </c>
      <c r="AV2311" s="69">
        <v>7436</v>
      </c>
      <c r="AW2311" s="69">
        <v>0.69289090909090911</v>
      </c>
      <c r="AX2311" s="69">
        <v>0</v>
      </c>
      <c r="AY2311" s="69">
        <v>0</v>
      </c>
      <c r="AZ2311" s="69">
        <v>0</v>
      </c>
      <c r="BA2311" s="69">
        <v>0</v>
      </c>
      <c r="BB2311" s="69">
        <v>0</v>
      </c>
      <c r="BC2311" s="69">
        <v>0</v>
      </c>
      <c r="BD2311" s="69">
        <v>0</v>
      </c>
      <c r="BE2311" s="69">
        <v>90.843861740166872</v>
      </c>
      <c r="BF2311" s="69">
        <v>-90.843861740166872</v>
      </c>
      <c r="BG2311" s="69">
        <v>0</v>
      </c>
      <c r="BH2311" s="69">
        <v>0</v>
      </c>
      <c r="BI2311" s="69">
        <v>0</v>
      </c>
      <c r="BJ2311" s="69">
        <v>0</v>
      </c>
      <c r="BK2311" s="69">
        <v>0</v>
      </c>
      <c r="BL2311" s="69">
        <v>104.12295081967213</v>
      </c>
      <c r="BM2311" s="69">
        <v>-104.12295081967213</v>
      </c>
      <c r="BN2311" s="69">
        <v>0</v>
      </c>
      <c r="BO2311" s="69">
        <v>2.0858214060917875</v>
      </c>
      <c r="BP2311" s="69">
        <v>-2.0858214060917875</v>
      </c>
      <c r="BQ2311" s="69">
        <v>2085.8214060917876</v>
      </c>
      <c r="BR2311" s="69">
        <v>-2085.8214060917876</v>
      </c>
      <c r="BS2311" s="69">
        <v>0</v>
      </c>
      <c r="BT2311" s="69">
        <v>0</v>
      </c>
      <c r="BU2311" s="69">
        <v>109.25537923614847</v>
      </c>
      <c r="BV2311" s="69">
        <v>0</v>
      </c>
    </row>
    <row r="2312" spans="1:74">
      <c r="A2312" s="113" t="s">
        <v>1047</v>
      </c>
      <c r="B2312" s="69" t="s">
        <v>194</v>
      </c>
      <c r="C2312" s="69" t="s">
        <v>454</v>
      </c>
      <c r="D2312" s="69" t="s">
        <v>196</v>
      </c>
      <c r="E2312" s="69" t="s">
        <v>235</v>
      </c>
      <c r="F2312" s="69">
        <v>0</v>
      </c>
      <c r="G2312" s="69">
        <v>0</v>
      </c>
      <c r="H2312" s="69">
        <v>40596</v>
      </c>
      <c r="I2312" s="69">
        <v>360</v>
      </c>
      <c r="J2312" s="69">
        <v>307</v>
      </c>
      <c r="K2312" s="69">
        <v>55784</v>
      </c>
      <c r="L2312" s="69">
        <v>31150</v>
      </c>
      <c r="M2312" s="69">
        <v>315</v>
      </c>
      <c r="N2312" s="69">
        <v>0</v>
      </c>
      <c r="O2312" s="69">
        <v>0</v>
      </c>
      <c r="P2312" s="69">
        <v>727.74</v>
      </c>
      <c r="Q2312" s="69">
        <v>42.29</v>
      </c>
      <c r="R2312" s="69">
        <v>900000</v>
      </c>
      <c r="S2312" s="69">
        <v>0</v>
      </c>
      <c r="T2312" s="69">
        <v>0</v>
      </c>
      <c r="U2312" s="69">
        <v>0</v>
      </c>
      <c r="V2312" s="69">
        <v>0</v>
      </c>
      <c r="W2312" s="69">
        <v>0</v>
      </c>
      <c r="X2312" s="69">
        <v>0</v>
      </c>
      <c r="Y2312" s="69">
        <v>0</v>
      </c>
      <c r="Z2312" s="69">
        <v>0</v>
      </c>
      <c r="AA2312" s="69">
        <v>0</v>
      </c>
      <c r="AB2312" s="69">
        <v>0</v>
      </c>
      <c r="AC2312" s="69">
        <v>0</v>
      </c>
      <c r="AD2312" s="69">
        <v>0</v>
      </c>
      <c r="AE2312" s="69">
        <v>0</v>
      </c>
      <c r="AF2312" s="69">
        <v>776801</v>
      </c>
      <c r="AG2312" s="69">
        <v>123199</v>
      </c>
      <c r="AH2312" s="69">
        <v>0</v>
      </c>
      <c r="AI2312" s="69">
        <v>0</v>
      </c>
      <c r="AJ2312" s="69">
        <v>1</v>
      </c>
      <c r="AK2312" s="69">
        <v>-1</v>
      </c>
      <c r="AL2312" s="69">
        <v>8567</v>
      </c>
      <c r="AM2312" s="69">
        <v>6822</v>
      </c>
      <c r="AN2312" s="69">
        <v>-8567</v>
      </c>
      <c r="AO2312" s="69">
        <v>1</v>
      </c>
      <c r="AP2312" s="69">
        <v>-1</v>
      </c>
      <c r="AQ2312" s="69">
        <v>953869</v>
      </c>
      <c r="AR2312" s="69">
        <v>7019</v>
      </c>
      <c r="AS2312" s="69">
        <v>598129</v>
      </c>
      <c r="AT2312" s="69">
        <v>853019</v>
      </c>
      <c r="AU2312" s="69">
        <v>0</v>
      </c>
      <c r="AV2312" s="69">
        <v>7751</v>
      </c>
      <c r="AW2312" s="69">
        <v>0.86311222222222217</v>
      </c>
      <c r="AX2312" s="69">
        <v>0</v>
      </c>
      <c r="AY2312" s="69">
        <v>0</v>
      </c>
      <c r="AZ2312" s="69">
        <v>0</v>
      </c>
      <c r="BA2312" s="69">
        <v>776801</v>
      </c>
      <c r="BB2312" s="69">
        <v>0</v>
      </c>
      <c r="BC2312" s="69">
        <v>-776801</v>
      </c>
      <c r="BD2312" s="69">
        <v>0</v>
      </c>
      <c r="BE2312" s="69">
        <v>90.673631376211048</v>
      </c>
      <c r="BF2312" s="69">
        <v>-90.673631376211048</v>
      </c>
      <c r="BG2312" s="69">
        <v>776801</v>
      </c>
      <c r="BH2312" s="69">
        <v>0</v>
      </c>
      <c r="BI2312" s="69">
        <v>-776801</v>
      </c>
      <c r="BJ2312" s="69">
        <v>1.048361986813703E-6</v>
      </c>
      <c r="BK2312" s="69">
        <v>0</v>
      </c>
      <c r="BL2312" s="69">
        <v>110.67117823051717</v>
      </c>
      <c r="BM2312" s="69">
        <v>-110.67117823051717</v>
      </c>
      <c r="BN2312" s="69">
        <v>0</v>
      </c>
      <c r="BO2312" s="69">
        <v>1.2987181694918655</v>
      </c>
      <c r="BP2312" s="69">
        <v>-1.2987181694918655</v>
      </c>
      <c r="BQ2312" s="69">
        <v>1298.7181694918654</v>
      </c>
      <c r="BR2312" s="69">
        <v>-1298.7181694918654</v>
      </c>
      <c r="BS2312" s="69">
        <v>0</v>
      </c>
      <c r="BT2312" s="69">
        <v>0</v>
      </c>
      <c r="BU2312" s="69">
        <v>110.05276738485357</v>
      </c>
      <c r="BV2312" s="69">
        <v>0</v>
      </c>
    </row>
    <row r="2313" spans="1:74">
      <c r="A2313" s="113" t="s">
        <v>1047</v>
      </c>
      <c r="B2313" s="69" t="s">
        <v>194</v>
      </c>
      <c r="C2313" s="69" t="s">
        <v>228</v>
      </c>
      <c r="D2313" s="69" t="s">
        <v>235</v>
      </c>
      <c r="E2313" s="69" t="s">
        <v>235</v>
      </c>
      <c r="F2313" s="69">
        <v>0</v>
      </c>
      <c r="G2313" s="69">
        <v>0</v>
      </c>
      <c r="H2313" s="69">
        <v>8823</v>
      </c>
      <c r="I2313" s="69">
        <v>96</v>
      </c>
      <c r="J2313" s="69">
        <v>75</v>
      </c>
      <c r="K2313" s="69">
        <v>3911</v>
      </c>
      <c r="L2313" s="69">
        <v>3148</v>
      </c>
      <c r="M2313" s="69">
        <v>77</v>
      </c>
      <c r="N2313" s="69">
        <v>0</v>
      </c>
      <c r="O2313" s="69">
        <v>0</v>
      </c>
      <c r="P2313" s="69">
        <v>2255.94</v>
      </c>
      <c r="Q2313" s="69">
        <v>38.19</v>
      </c>
      <c r="R2313" s="69">
        <v>110000</v>
      </c>
      <c r="S2313" s="69">
        <v>0</v>
      </c>
      <c r="T2313" s="69">
        <v>0</v>
      </c>
      <c r="U2313" s="69">
        <v>0</v>
      </c>
      <c r="V2313" s="69">
        <v>0</v>
      </c>
      <c r="W2313" s="69">
        <v>0</v>
      </c>
      <c r="X2313" s="69">
        <v>0</v>
      </c>
      <c r="Y2313" s="69">
        <v>0</v>
      </c>
      <c r="Z2313" s="69">
        <v>0</v>
      </c>
      <c r="AA2313" s="69">
        <v>0</v>
      </c>
      <c r="AB2313" s="69">
        <v>0</v>
      </c>
      <c r="AC2313" s="69">
        <v>0</v>
      </c>
      <c r="AD2313" s="69">
        <v>0</v>
      </c>
      <c r="AE2313" s="69">
        <v>0</v>
      </c>
      <c r="AF2313" s="69">
        <v>85041</v>
      </c>
      <c r="AG2313" s="69">
        <v>24959</v>
      </c>
      <c r="AH2313" s="69">
        <v>0</v>
      </c>
      <c r="AI2313" s="69">
        <v>0</v>
      </c>
      <c r="AJ2313" s="69">
        <v>0</v>
      </c>
      <c r="AK2313" s="69">
        <v>0</v>
      </c>
      <c r="AL2313" s="69">
        <v>935</v>
      </c>
      <c r="AM2313" s="69">
        <v>780</v>
      </c>
      <c r="AN2313" s="69">
        <v>-935</v>
      </c>
      <c r="AO2313" s="69">
        <v>0</v>
      </c>
      <c r="AP2313" s="69">
        <v>0</v>
      </c>
      <c r="AQ2313" s="69">
        <v>54728</v>
      </c>
      <c r="AR2313" s="69">
        <v>809</v>
      </c>
      <c r="AS2313" s="69">
        <v>39689</v>
      </c>
      <c r="AT2313" s="69">
        <v>861842</v>
      </c>
      <c r="AU2313" s="69">
        <v>0</v>
      </c>
      <c r="AV2313" s="69">
        <v>7828</v>
      </c>
      <c r="AW2313" s="69">
        <v>0.77310000000000001</v>
      </c>
      <c r="AX2313" s="69">
        <v>0</v>
      </c>
      <c r="AY2313" s="69">
        <v>0</v>
      </c>
      <c r="AZ2313" s="69">
        <v>0</v>
      </c>
      <c r="BA2313" s="69">
        <v>0</v>
      </c>
      <c r="BB2313" s="69">
        <v>0</v>
      </c>
      <c r="BC2313" s="69">
        <v>0</v>
      </c>
      <c r="BD2313" s="69">
        <v>0</v>
      </c>
      <c r="BE2313" s="69">
        <v>90.952941176470588</v>
      </c>
      <c r="BF2313" s="69">
        <v>-90.952941176470588</v>
      </c>
      <c r="BG2313" s="69">
        <v>0</v>
      </c>
      <c r="BH2313" s="69">
        <v>0</v>
      </c>
      <c r="BI2313" s="69">
        <v>0</v>
      </c>
      <c r="BJ2313" s="69">
        <v>0</v>
      </c>
      <c r="BK2313" s="69">
        <v>0</v>
      </c>
      <c r="BL2313" s="69">
        <v>105.11866501854141</v>
      </c>
      <c r="BM2313" s="69">
        <v>-105.11866501854141</v>
      </c>
      <c r="BN2313" s="69">
        <v>0</v>
      </c>
      <c r="BO2313" s="69">
        <v>2.1426843709844037</v>
      </c>
      <c r="BP2313" s="69">
        <v>-2.1426843709844037</v>
      </c>
      <c r="BQ2313" s="69">
        <v>2142.6843709844038</v>
      </c>
      <c r="BR2313" s="69">
        <v>-2142.6843709844038</v>
      </c>
      <c r="BS2313" s="69">
        <v>0</v>
      </c>
      <c r="BT2313" s="69">
        <v>0</v>
      </c>
      <c r="BU2313" s="69">
        <v>110.09734287174247</v>
      </c>
      <c r="BV2313" s="69">
        <v>0</v>
      </c>
    </row>
    <row r="2314" spans="1:74">
      <c r="A2314" s="113" t="s">
        <v>1048</v>
      </c>
      <c r="B2314" s="69" t="s">
        <v>194</v>
      </c>
      <c r="C2314" s="69" t="s">
        <v>454</v>
      </c>
      <c r="D2314" s="69" t="s">
        <v>196</v>
      </c>
      <c r="E2314" s="69" t="s">
        <v>235</v>
      </c>
      <c r="F2314" s="69">
        <v>0</v>
      </c>
      <c r="G2314" s="69">
        <v>0</v>
      </c>
      <c r="H2314" s="69">
        <v>41899</v>
      </c>
      <c r="I2314" s="69">
        <v>406</v>
      </c>
      <c r="J2314" s="69">
        <v>330</v>
      </c>
      <c r="K2314" s="69">
        <v>54966</v>
      </c>
      <c r="L2314" s="69">
        <v>33214</v>
      </c>
      <c r="M2314" s="69">
        <v>336</v>
      </c>
      <c r="N2314" s="69">
        <v>0</v>
      </c>
      <c r="O2314" s="69">
        <v>0</v>
      </c>
      <c r="P2314" s="69">
        <v>762.27</v>
      </c>
      <c r="Q2314" s="69">
        <v>40.92</v>
      </c>
      <c r="R2314" s="69">
        <v>900000</v>
      </c>
      <c r="S2314" s="69">
        <v>0</v>
      </c>
      <c r="T2314" s="69">
        <v>0</v>
      </c>
      <c r="U2314" s="69">
        <v>0</v>
      </c>
      <c r="V2314" s="69">
        <v>0</v>
      </c>
      <c r="W2314" s="69">
        <v>0</v>
      </c>
      <c r="X2314" s="69">
        <v>0</v>
      </c>
      <c r="Y2314" s="69">
        <v>0</v>
      </c>
      <c r="Z2314" s="69">
        <v>0</v>
      </c>
      <c r="AA2314" s="69">
        <v>0</v>
      </c>
      <c r="AB2314" s="69">
        <v>0</v>
      </c>
      <c r="AC2314" s="69">
        <v>0</v>
      </c>
      <c r="AD2314" s="69">
        <v>0</v>
      </c>
      <c r="AE2314" s="69">
        <v>0</v>
      </c>
      <c r="AF2314" s="69">
        <v>818700</v>
      </c>
      <c r="AG2314" s="69">
        <v>81300</v>
      </c>
      <c r="AH2314" s="69">
        <v>0</v>
      </c>
      <c r="AI2314" s="69">
        <v>0</v>
      </c>
      <c r="AJ2314" s="69">
        <v>1</v>
      </c>
      <c r="AK2314" s="69">
        <v>-1</v>
      </c>
      <c r="AL2314" s="69">
        <v>8973</v>
      </c>
      <c r="AM2314" s="69">
        <v>7152</v>
      </c>
      <c r="AN2314" s="69">
        <v>-8973</v>
      </c>
      <c r="AO2314" s="69">
        <v>1</v>
      </c>
      <c r="AP2314" s="69">
        <v>-1</v>
      </c>
      <c r="AQ2314" s="69">
        <v>1008835</v>
      </c>
      <c r="AR2314" s="69">
        <v>7355</v>
      </c>
      <c r="AS2314" s="69">
        <v>631343</v>
      </c>
      <c r="AT2314" s="69">
        <v>903741</v>
      </c>
      <c r="AU2314" s="69">
        <v>0</v>
      </c>
      <c r="AV2314" s="69">
        <v>8164</v>
      </c>
      <c r="AW2314" s="69">
        <v>0.90966666666666662</v>
      </c>
      <c r="AX2314" s="69">
        <v>0</v>
      </c>
      <c r="AY2314" s="69">
        <v>0</v>
      </c>
      <c r="AZ2314" s="69">
        <v>0</v>
      </c>
      <c r="BA2314" s="69">
        <v>818700</v>
      </c>
      <c r="BB2314" s="69">
        <v>0</v>
      </c>
      <c r="BC2314" s="69">
        <v>-818700</v>
      </c>
      <c r="BD2314" s="69">
        <v>0</v>
      </c>
      <c r="BE2314" s="69">
        <v>91.240387830157132</v>
      </c>
      <c r="BF2314" s="69">
        <v>-91.240387830157132</v>
      </c>
      <c r="BG2314" s="69">
        <v>818700</v>
      </c>
      <c r="BH2314" s="69">
        <v>0</v>
      </c>
      <c r="BI2314" s="69">
        <v>-818700</v>
      </c>
      <c r="BJ2314" s="69">
        <v>9.9124237362898783E-7</v>
      </c>
      <c r="BK2314" s="69">
        <v>0</v>
      </c>
      <c r="BL2314" s="69">
        <v>111.31203263086336</v>
      </c>
      <c r="BM2314" s="69">
        <v>-111.31203263086336</v>
      </c>
      <c r="BN2314" s="69">
        <v>0</v>
      </c>
      <c r="BO2314" s="69">
        <v>1.2967594477170097</v>
      </c>
      <c r="BP2314" s="69">
        <v>-1.2967594477170097</v>
      </c>
      <c r="BQ2314" s="69">
        <v>1296.7594477170096</v>
      </c>
      <c r="BR2314" s="69">
        <v>-1296.7594477170096</v>
      </c>
      <c r="BS2314" s="69">
        <v>0</v>
      </c>
      <c r="BT2314" s="69">
        <v>0</v>
      </c>
      <c r="BU2314" s="69">
        <v>110.69830965213131</v>
      </c>
      <c r="BV2314" s="69">
        <v>0</v>
      </c>
    </row>
    <row r="2315" spans="1:74">
      <c r="A2315" s="113" t="s">
        <v>1048</v>
      </c>
      <c r="B2315" s="69" t="s">
        <v>194</v>
      </c>
      <c r="C2315" s="69" t="s">
        <v>228</v>
      </c>
      <c r="D2315" s="69" t="s">
        <v>235</v>
      </c>
      <c r="E2315" s="69" t="s">
        <v>235</v>
      </c>
      <c r="F2315" s="69">
        <v>0</v>
      </c>
      <c r="G2315" s="69">
        <v>0</v>
      </c>
      <c r="H2315" s="69">
        <v>8376</v>
      </c>
      <c r="I2315" s="69">
        <v>96</v>
      </c>
      <c r="J2315" s="69">
        <v>73</v>
      </c>
      <c r="K2315" s="69">
        <v>3822</v>
      </c>
      <c r="L2315" s="69">
        <v>3303</v>
      </c>
      <c r="M2315" s="69">
        <v>79</v>
      </c>
      <c r="N2315" s="69">
        <v>0</v>
      </c>
      <c r="O2315" s="69">
        <v>0</v>
      </c>
      <c r="P2315" s="69">
        <v>2191.52</v>
      </c>
      <c r="Q2315" s="69">
        <v>35.340000000000003</v>
      </c>
      <c r="R2315" s="69">
        <v>110000</v>
      </c>
      <c r="S2315" s="69">
        <v>0</v>
      </c>
      <c r="T2315" s="69">
        <v>0</v>
      </c>
      <c r="U2315" s="69">
        <v>0</v>
      </c>
      <c r="V2315" s="69">
        <v>0</v>
      </c>
      <c r="W2315" s="69">
        <v>0</v>
      </c>
      <c r="X2315" s="69">
        <v>0</v>
      </c>
      <c r="Y2315" s="69">
        <v>0</v>
      </c>
      <c r="Z2315" s="69">
        <v>0</v>
      </c>
      <c r="AA2315" s="69">
        <v>0</v>
      </c>
      <c r="AB2315" s="69">
        <v>0</v>
      </c>
      <c r="AC2315" s="69">
        <v>0</v>
      </c>
      <c r="AD2315" s="69">
        <v>0</v>
      </c>
      <c r="AE2315" s="69">
        <v>0</v>
      </c>
      <c r="AF2315" s="69">
        <v>93417</v>
      </c>
      <c r="AG2315" s="69">
        <v>16583</v>
      </c>
      <c r="AH2315" s="69">
        <v>0</v>
      </c>
      <c r="AI2315" s="69">
        <v>0</v>
      </c>
      <c r="AJ2315" s="69">
        <v>0</v>
      </c>
      <c r="AK2315" s="69">
        <v>0</v>
      </c>
      <c r="AL2315" s="69">
        <v>1031</v>
      </c>
      <c r="AM2315" s="69">
        <v>853</v>
      </c>
      <c r="AN2315" s="69">
        <v>-1031</v>
      </c>
      <c r="AO2315" s="69">
        <v>0</v>
      </c>
      <c r="AP2315" s="69">
        <v>0</v>
      </c>
      <c r="AQ2315" s="69">
        <v>58550</v>
      </c>
      <c r="AR2315" s="69">
        <v>888</v>
      </c>
      <c r="AS2315" s="69">
        <v>42992</v>
      </c>
      <c r="AT2315" s="69">
        <v>912117</v>
      </c>
      <c r="AU2315" s="69">
        <v>0</v>
      </c>
      <c r="AV2315" s="69">
        <v>8243</v>
      </c>
      <c r="AW2315" s="69">
        <v>0.84924545454545453</v>
      </c>
      <c r="AX2315" s="69">
        <v>0</v>
      </c>
      <c r="AY2315" s="69">
        <v>0</v>
      </c>
      <c r="AZ2315" s="69">
        <v>0</v>
      </c>
      <c r="BA2315" s="69">
        <v>0</v>
      </c>
      <c r="BB2315" s="69">
        <v>0</v>
      </c>
      <c r="BC2315" s="69">
        <v>0</v>
      </c>
      <c r="BD2315" s="69">
        <v>0</v>
      </c>
      <c r="BE2315" s="69">
        <v>90.608147429679917</v>
      </c>
      <c r="BF2315" s="69">
        <v>-90.608147429679917</v>
      </c>
      <c r="BG2315" s="69">
        <v>0</v>
      </c>
      <c r="BH2315" s="69">
        <v>0</v>
      </c>
      <c r="BI2315" s="69">
        <v>0</v>
      </c>
      <c r="BJ2315" s="69">
        <v>0</v>
      </c>
      <c r="BK2315" s="69">
        <v>0</v>
      </c>
      <c r="BL2315" s="69">
        <v>105.19932432432432</v>
      </c>
      <c r="BM2315" s="69">
        <v>-105.19932432432432</v>
      </c>
      <c r="BN2315" s="69">
        <v>0</v>
      </c>
      <c r="BO2315" s="69">
        <v>2.1728926311871977</v>
      </c>
      <c r="BP2315" s="69">
        <v>-2.1728926311871977</v>
      </c>
      <c r="BQ2315" s="69">
        <v>2172.8926311871978</v>
      </c>
      <c r="BR2315" s="69">
        <v>-2172.8926311871978</v>
      </c>
      <c r="BS2315" s="69">
        <v>0</v>
      </c>
      <c r="BT2315" s="69">
        <v>0</v>
      </c>
      <c r="BU2315" s="69">
        <v>110.65352420235351</v>
      </c>
      <c r="BV2315" s="69">
        <v>0</v>
      </c>
    </row>
    <row r="2316" spans="1:74">
      <c r="A2316" s="113" t="s">
        <v>1049</v>
      </c>
      <c r="B2316" s="69" t="s">
        <v>194</v>
      </c>
      <c r="C2316" s="69" t="s">
        <v>454</v>
      </c>
      <c r="D2316" s="69" t="s">
        <v>196</v>
      </c>
      <c r="E2316" s="69" t="s">
        <v>235</v>
      </c>
      <c r="F2316" s="69">
        <v>0</v>
      </c>
      <c r="G2316" s="69">
        <v>0</v>
      </c>
      <c r="H2316" s="69">
        <v>42169</v>
      </c>
      <c r="I2316" s="69">
        <v>376</v>
      </c>
      <c r="J2316" s="69">
        <v>302</v>
      </c>
      <c r="K2316" s="69">
        <v>53538</v>
      </c>
      <c r="L2316" s="69">
        <v>35085</v>
      </c>
      <c r="M2316" s="69">
        <v>307</v>
      </c>
      <c r="N2316" s="69">
        <v>0</v>
      </c>
      <c r="O2316" s="69">
        <v>0</v>
      </c>
      <c r="P2316" s="69">
        <v>787.65</v>
      </c>
      <c r="Q2316" s="69">
        <v>44.53</v>
      </c>
      <c r="R2316" s="69">
        <v>900000</v>
      </c>
      <c r="S2316" s="69">
        <v>0</v>
      </c>
      <c r="T2316" s="69">
        <v>0</v>
      </c>
      <c r="U2316" s="69">
        <v>0</v>
      </c>
      <c r="V2316" s="69">
        <v>0</v>
      </c>
      <c r="W2316" s="69">
        <v>0</v>
      </c>
      <c r="X2316" s="69">
        <v>0</v>
      </c>
      <c r="Y2316" s="69">
        <v>0</v>
      </c>
      <c r="Z2316" s="69">
        <v>0</v>
      </c>
      <c r="AA2316" s="69">
        <v>0</v>
      </c>
      <c r="AB2316" s="69">
        <v>0</v>
      </c>
      <c r="AC2316" s="69">
        <v>0</v>
      </c>
      <c r="AD2316" s="69">
        <v>0</v>
      </c>
      <c r="AE2316" s="69">
        <v>0</v>
      </c>
      <c r="AF2316" s="69">
        <v>860869</v>
      </c>
      <c r="AG2316" s="69">
        <v>39131</v>
      </c>
      <c r="AH2316" s="69">
        <v>0</v>
      </c>
      <c r="AI2316" s="69">
        <v>0</v>
      </c>
      <c r="AJ2316" s="69">
        <v>1</v>
      </c>
      <c r="AK2316" s="69">
        <v>-1</v>
      </c>
      <c r="AL2316" s="69">
        <v>9349</v>
      </c>
      <c r="AM2316" s="69">
        <v>7454</v>
      </c>
      <c r="AN2316" s="69">
        <v>-9349</v>
      </c>
      <c r="AO2316" s="69">
        <v>1</v>
      </c>
      <c r="AP2316" s="69">
        <v>-1</v>
      </c>
      <c r="AQ2316" s="69">
        <v>1062373</v>
      </c>
      <c r="AR2316" s="69">
        <v>7662</v>
      </c>
      <c r="AS2316" s="69">
        <v>666428</v>
      </c>
      <c r="AT2316" s="69">
        <v>954286</v>
      </c>
      <c r="AU2316" s="69">
        <v>0</v>
      </c>
      <c r="AV2316" s="69">
        <v>8550</v>
      </c>
      <c r="AW2316" s="69">
        <v>0.95652111111111116</v>
      </c>
      <c r="AX2316" s="69">
        <v>0</v>
      </c>
      <c r="AY2316" s="69">
        <v>0</v>
      </c>
      <c r="AZ2316" s="69">
        <v>0</v>
      </c>
      <c r="BA2316" s="69">
        <v>860869</v>
      </c>
      <c r="BB2316" s="69">
        <v>0</v>
      </c>
      <c r="BC2316" s="69">
        <v>-860869</v>
      </c>
      <c r="BD2316" s="69">
        <v>0</v>
      </c>
      <c r="BE2316" s="69">
        <v>92.081399080115517</v>
      </c>
      <c r="BF2316" s="69">
        <v>-92.081399080115517</v>
      </c>
      <c r="BG2316" s="69">
        <v>860869</v>
      </c>
      <c r="BH2316" s="69">
        <v>0</v>
      </c>
      <c r="BI2316" s="69">
        <v>-860869</v>
      </c>
      <c r="BJ2316" s="69">
        <v>9.4128898230659103E-7</v>
      </c>
      <c r="BK2316" s="69">
        <v>0</v>
      </c>
      <c r="BL2316" s="69">
        <v>112.35565126598799</v>
      </c>
      <c r="BM2316" s="69">
        <v>-112.35565126598799</v>
      </c>
      <c r="BN2316" s="69">
        <v>0</v>
      </c>
      <c r="BO2316" s="69">
        <v>1.2917659522108915</v>
      </c>
      <c r="BP2316" s="69">
        <v>-1.2917659522108915</v>
      </c>
      <c r="BQ2316" s="69">
        <v>1291.7659522108916</v>
      </c>
      <c r="BR2316" s="69">
        <v>-1291.7659522108916</v>
      </c>
      <c r="BS2316" s="69">
        <v>0</v>
      </c>
      <c r="BT2316" s="69">
        <v>0</v>
      </c>
      <c r="BU2316" s="69">
        <v>111.61239766081871</v>
      </c>
      <c r="BV2316" s="69">
        <v>0</v>
      </c>
    </row>
    <row r="2317" spans="1:74">
      <c r="A2317" s="113" t="s">
        <v>1049</v>
      </c>
      <c r="B2317" s="69" t="s">
        <v>194</v>
      </c>
      <c r="C2317" s="69" t="s">
        <v>228</v>
      </c>
      <c r="D2317" s="69" t="s">
        <v>235</v>
      </c>
      <c r="E2317" s="69" t="s">
        <v>235</v>
      </c>
      <c r="F2317" s="69">
        <v>0</v>
      </c>
      <c r="G2317" s="69">
        <v>0</v>
      </c>
      <c r="H2317" s="69">
        <v>8732</v>
      </c>
      <c r="I2317" s="69">
        <v>99</v>
      </c>
      <c r="J2317" s="69">
        <v>73</v>
      </c>
      <c r="K2317" s="69">
        <v>4387</v>
      </c>
      <c r="L2317" s="69">
        <v>3669</v>
      </c>
      <c r="M2317" s="69">
        <v>76</v>
      </c>
      <c r="N2317" s="69">
        <v>0</v>
      </c>
      <c r="O2317" s="69">
        <v>0</v>
      </c>
      <c r="P2317" s="69">
        <v>1990.43</v>
      </c>
      <c r="Q2317" s="69">
        <v>38.299999999999997</v>
      </c>
      <c r="R2317" s="69">
        <v>110000</v>
      </c>
      <c r="S2317" s="69">
        <v>0</v>
      </c>
      <c r="T2317" s="69">
        <v>0</v>
      </c>
      <c r="U2317" s="69">
        <v>0</v>
      </c>
      <c r="V2317" s="69">
        <v>0</v>
      </c>
      <c r="W2317" s="69">
        <v>0</v>
      </c>
      <c r="X2317" s="69">
        <v>0</v>
      </c>
      <c r="Y2317" s="69">
        <v>0</v>
      </c>
      <c r="Z2317" s="69">
        <v>0</v>
      </c>
      <c r="AA2317" s="69">
        <v>0</v>
      </c>
      <c r="AB2317" s="69">
        <v>0</v>
      </c>
      <c r="AC2317" s="69">
        <v>0</v>
      </c>
      <c r="AD2317" s="69">
        <v>0</v>
      </c>
      <c r="AE2317" s="69">
        <v>0</v>
      </c>
      <c r="AF2317" s="69">
        <v>102149</v>
      </c>
      <c r="AG2317" s="69">
        <v>7851</v>
      </c>
      <c r="AH2317" s="69">
        <v>0</v>
      </c>
      <c r="AI2317" s="69">
        <v>0</v>
      </c>
      <c r="AJ2317" s="69">
        <v>0</v>
      </c>
      <c r="AK2317" s="69">
        <v>0</v>
      </c>
      <c r="AL2317" s="69">
        <v>1130</v>
      </c>
      <c r="AM2317" s="69">
        <v>926</v>
      </c>
      <c r="AN2317" s="69">
        <v>-1130</v>
      </c>
      <c r="AO2317" s="69">
        <v>0</v>
      </c>
      <c r="AP2317" s="69">
        <v>0</v>
      </c>
      <c r="AQ2317" s="69">
        <v>62937</v>
      </c>
      <c r="AR2317" s="69">
        <v>964</v>
      </c>
      <c r="AS2317" s="69">
        <v>46661</v>
      </c>
      <c r="AT2317" s="69">
        <v>963018</v>
      </c>
      <c r="AU2317" s="69">
        <v>0</v>
      </c>
      <c r="AV2317" s="69">
        <v>8626</v>
      </c>
      <c r="AW2317" s="69">
        <v>0.92862727272727275</v>
      </c>
      <c r="AX2317" s="69">
        <v>0</v>
      </c>
      <c r="AY2317" s="69">
        <v>0</v>
      </c>
      <c r="AZ2317" s="69">
        <v>0</v>
      </c>
      <c r="BA2317" s="69">
        <v>0</v>
      </c>
      <c r="BB2317" s="69">
        <v>0</v>
      </c>
      <c r="BC2317" s="69">
        <v>0</v>
      </c>
      <c r="BD2317" s="69">
        <v>0</v>
      </c>
      <c r="BE2317" s="69">
        <v>90.397345132743368</v>
      </c>
      <c r="BF2317" s="69">
        <v>-90.397345132743368</v>
      </c>
      <c r="BG2317" s="69">
        <v>0</v>
      </c>
      <c r="BH2317" s="69">
        <v>0</v>
      </c>
      <c r="BI2317" s="69">
        <v>0</v>
      </c>
      <c r="BJ2317" s="69">
        <v>0</v>
      </c>
      <c r="BK2317" s="69">
        <v>0</v>
      </c>
      <c r="BL2317" s="69">
        <v>105.96369294605809</v>
      </c>
      <c r="BM2317" s="69">
        <v>-105.96369294605809</v>
      </c>
      <c r="BN2317" s="69">
        <v>0</v>
      </c>
      <c r="BO2317" s="69">
        <v>2.1891729710036221</v>
      </c>
      <c r="BP2317" s="69">
        <v>-2.1891729710036221</v>
      </c>
      <c r="BQ2317" s="69">
        <v>2189.172971003622</v>
      </c>
      <c r="BR2317" s="69">
        <v>-2189.172971003622</v>
      </c>
      <c r="BS2317" s="69">
        <v>0</v>
      </c>
      <c r="BT2317" s="69">
        <v>0</v>
      </c>
      <c r="BU2317" s="69">
        <v>111.64131694875957</v>
      </c>
      <c r="BV2317" s="69">
        <v>0</v>
      </c>
    </row>
    <row r="2318" spans="1:74">
      <c r="A2318" s="113" t="s">
        <v>1050</v>
      </c>
      <c r="B2318" s="69" t="s">
        <v>194</v>
      </c>
      <c r="C2318" s="69" t="s">
        <v>454</v>
      </c>
      <c r="D2318" s="69" t="s">
        <v>196</v>
      </c>
      <c r="E2318" s="69" t="s">
        <v>235</v>
      </c>
      <c r="F2318" s="69">
        <v>0</v>
      </c>
      <c r="G2318" s="69">
        <v>0</v>
      </c>
      <c r="H2318" s="69">
        <v>39131</v>
      </c>
      <c r="I2318" s="69">
        <v>392</v>
      </c>
      <c r="J2318" s="69">
        <v>316</v>
      </c>
      <c r="K2318" s="69">
        <v>47028</v>
      </c>
      <c r="L2318" s="69">
        <v>31889</v>
      </c>
      <c r="M2318" s="69">
        <v>327</v>
      </c>
      <c r="N2318" s="69">
        <v>0</v>
      </c>
      <c r="O2318" s="69">
        <v>0</v>
      </c>
      <c r="P2318" s="69">
        <v>832.08</v>
      </c>
      <c r="Q2318" s="69">
        <v>39.69</v>
      </c>
      <c r="R2318" s="69">
        <v>900000</v>
      </c>
      <c r="S2318" s="69">
        <v>0</v>
      </c>
      <c r="T2318" s="69">
        <v>0</v>
      </c>
      <c r="U2318" s="69">
        <v>0</v>
      </c>
      <c r="V2318" s="69">
        <v>0</v>
      </c>
      <c r="W2318" s="69">
        <v>0</v>
      </c>
      <c r="X2318" s="69">
        <v>0</v>
      </c>
      <c r="Y2318" s="69">
        <v>0</v>
      </c>
      <c r="Z2318" s="69">
        <v>0</v>
      </c>
      <c r="AA2318" s="69">
        <v>0</v>
      </c>
      <c r="AB2318" s="69">
        <v>0</v>
      </c>
      <c r="AC2318" s="69">
        <v>0</v>
      </c>
      <c r="AD2318" s="69">
        <v>0</v>
      </c>
      <c r="AE2318" s="69">
        <v>0</v>
      </c>
      <c r="AF2318" s="69">
        <v>900000</v>
      </c>
      <c r="AG2318" s="69">
        <v>0</v>
      </c>
      <c r="AH2318" s="69">
        <v>0</v>
      </c>
      <c r="AI2318" s="69">
        <v>0</v>
      </c>
      <c r="AJ2318" s="69">
        <v>1</v>
      </c>
      <c r="AK2318" s="69">
        <v>-1</v>
      </c>
      <c r="AL2318" s="69">
        <v>9741</v>
      </c>
      <c r="AM2318" s="69">
        <v>7770</v>
      </c>
      <c r="AN2318" s="69">
        <v>-9741</v>
      </c>
      <c r="AO2318" s="69">
        <v>1</v>
      </c>
      <c r="AP2318" s="69">
        <v>-1</v>
      </c>
      <c r="AQ2318" s="69">
        <v>1109401</v>
      </c>
      <c r="AR2318" s="69">
        <v>7989</v>
      </c>
      <c r="AS2318" s="69">
        <v>698317</v>
      </c>
      <c r="AT2318" s="69">
        <v>1002149</v>
      </c>
      <c r="AU2318" s="69">
        <v>0</v>
      </c>
      <c r="AV2318" s="69">
        <v>8953</v>
      </c>
      <c r="AW2318" s="69">
        <v>1</v>
      </c>
      <c r="AX2318" s="69">
        <v>0</v>
      </c>
      <c r="AY2318" s="69">
        <v>0</v>
      </c>
      <c r="AZ2318" s="69">
        <v>0</v>
      </c>
      <c r="BA2318" s="69">
        <v>900000</v>
      </c>
      <c r="BB2318" s="69">
        <v>0</v>
      </c>
      <c r="BC2318" s="69">
        <v>-900000</v>
      </c>
      <c r="BD2318" s="69">
        <v>0</v>
      </c>
      <c r="BE2318" s="69">
        <v>92.392978133661842</v>
      </c>
      <c r="BF2318" s="69">
        <v>-92.392978133661842</v>
      </c>
      <c r="BG2318" s="69">
        <v>900000</v>
      </c>
      <c r="BH2318" s="69">
        <v>0</v>
      </c>
      <c r="BI2318" s="69">
        <v>-900000</v>
      </c>
      <c r="BJ2318" s="69">
        <v>9.0138732523226494E-7</v>
      </c>
      <c r="BK2318" s="69">
        <v>0</v>
      </c>
      <c r="BL2318" s="69">
        <v>112.65490048817124</v>
      </c>
      <c r="BM2318" s="69">
        <v>-112.65490048817124</v>
      </c>
      <c r="BN2318" s="69">
        <v>0</v>
      </c>
      <c r="BO2318" s="69">
        <v>1.2888129603031289</v>
      </c>
      <c r="BP2318" s="69">
        <v>-1.2888129603031289</v>
      </c>
      <c r="BQ2318" s="69">
        <v>1288.8129603031289</v>
      </c>
      <c r="BR2318" s="69">
        <v>-1288.8129603031289</v>
      </c>
      <c r="BS2318" s="69">
        <v>0</v>
      </c>
      <c r="BT2318" s="69">
        <v>0</v>
      </c>
      <c r="BU2318" s="69">
        <v>111.93443538478722</v>
      </c>
      <c r="BV2318" s="69">
        <v>0</v>
      </c>
    </row>
    <row r="2319" spans="1:74">
      <c r="A2319" s="113" t="s">
        <v>1050</v>
      </c>
      <c r="B2319" s="69" t="s">
        <v>194</v>
      </c>
      <c r="C2319" s="69" t="s">
        <v>228</v>
      </c>
      <c r="D2319" s="69" t="s">
        <v>235</v>
      </c>
      <c r="E2319" s="69" t="s">
        <v>235</v>
      </c>
      <c r="F2319" s="69">
        <v>0</v>
      </c>
      <c r="G2319" s="69">
        <v>0</v>
      </c>
      <c r="H2319" s="69">
        <v>7851</v>
      </c>
      <c r="I2319" s="69">
        <v>105</v>
      </c>
      <c r="J2319" s="69">
        <v>76</v>
      </c>
      <c r="K2319" s="69">
        <v>5046</v>
      </c>
      <c r="L2319" s="69">
        <v>3835</v>
      </c>
      <c r="M2319" s="69">
        <v>84</v>
      </c>
      <c r="N2319" s="69">
        <v>0</v>
      </c>
      <c r="O2319" s="69">
        <v>0</v>
      </c>
      <c r="P2319" s="69">
        <v>1555.89</v>
      </c>
      <c r="Q2319" s="69">
        <v>31.15</v>
      </c>
      <c r="R2319" s="69">
        <v>110000</v>
      </c>
      <c r="S2319" s="69">
        <v>0</v>
      </c>
      <c r="T2319" s="69">
        <v>0</v>
      </c>
      <c r="U2319" s="69">
        <v>0</v>
      </c>
      <c r="V2319" s="69">
        <v>0</v>
      </c>
      <c r="W2319" s="69">
        <v>0</v>
      </c>
      <c r="X2319" s="69">
        <v>0</v>
      </c>
      <c r="Y2319" s="69">
        <v>0</v>
      </c>
      <c r="Z2319" s="69">
        <v>0</v>
      </c>
      <c r="AA2319" s="69">
        <v>0</v>
      </c>
      <c r="AB2319" s="69">
        <v>0</v>
      </c>
      <c r="AC2319" s="69">
        <v>0</v>
      </c>
      <c r="AD2319" s="69">
        <v>0</v>
      </c>
      <c r="AE2319" s="69">
        <v>0</v>
      </c>
      <c r="AF2319" s="69">
        <v>110000</v>
      </c>
      <c r="AG2319" s="69">
        <v>0</v>
      </c>
      <c r="AH2319" s="69">
        <v>0</v>
      </c>
      <c r="AI2319" s="69">
        <v>0</v>
      </c>
      <c r="AJ2319" s="69">
        <v>0</v>
      </c>
      <c r="AK2319" s="69">
        <v>0</v>
      </c>
      <c r="AL2319" s="69">
        <v>1235</v>
      </c>
      <c r="AM2319" s="69">
        <v>1002</v>
      </c>
      <c r="AN2319" s="69">
        <v>-1235</v>
      </c>
      <c r="AO2319" s="69">
        <v>0</v>
      </c>
      <c r="AP2319" s="69">
        <v>0</v>
      </c>
      <c r="AQ2319" s="69">
        <v>67983</v>
      </c>
      <c r="AR2319" s="69">
        <v>1048</v>
      </c>
      <c r="AS2319" s="69">
        <v>50496</v>
      </c>
      <c r="AT2319" s="69">
        <v>1010000</v>
      </c>
      <c r="AU2319" s="69">
        <v>0</v>
      </c>
      <c r="AV2319" s="69">
        <v>9037</v>
      </c>
      <c r="AW2319" s="69">
        <v>1</v>
      </c>
      <c r="AX2319" s="69">
        <v>0</v>
      </c>
      <c r="AY2319" s="69">
        <v>0</v>
      </c>
      <c r="AZ2319" s="69">
        <v>0</v>
      </c>
      <c r="BA2319" s="69">
        <v>0</v>
      </c>
      <c r="BB2319" s="69">
        <v>0</v>
      </c>
      <c r="BC2319" s="69">
        <v>0</v>
      </c>
      <c r="BD2319" s="69">
        <v>0</v>
      </c>
      <c r="BE2319" s="69">
        <v>89.068825910931167</v>
      </c>
      <c r="BF2319" s="69">
        <v>-89.068825910931167</v>
      </c>
      <c r="BG2319" s="69">
        <v>0</v>
      </c>
      <c r="BH2319" s="69">
        <v>0</v>
      </c>
      <c r="BI2319" s="69">
        <v>0</v>
      </c>
      <c r="BJ2319" s="69">
        <v>0</v>
      </c>
      <c r="BK2319" s="69">
        <v>0</v>
      </c>
      <c r="BL2319" s="69">
        <v>104.96183206106871</v>
      </c>
      <c r="BM2319" s="69">
        <v>-104.96183206106871</v>
      </c>
      <c r="BN2319" s="69">
        <v>0</v>
      </c>
      <c r="BO2319" s="69">
        <v>2.1783903675538658</v>
      </c>
      <c r="BP2319" s="69">
        <v>-2.1783903675538658</v>
      </c>
      <c r="BQ2319" s="69">
        <v>2178.3903675538659</v>
      </c>
      <c r="BR2319" s="69">
        <v>-2178.3903675538659</v>
      </c>
      <c r="BS2319" s="69">
        <v>0</v>
      </c>
      <c r="BT2319" s="69">
        <v>0</v>
      </c>
      <c r="BU2319" s="69">
        <v>111.7627531260374</v>
      </c>
      <c r="BV2319" s="69">
        <v>0</v>
      </c>
    </row>
    <row r="2320" spans="1:74">
      <c r="A2320" s="113" t="s">
        <v>1038</v>
      </c>
      <c r="B2320" s="69" t="s">
        <v>194</v>
      </c>
      <c r="C2320" s="69" t="s">
        <v>256</v>
      </c>
      <c r="D2320" s="69" t="s">
        <v>262</v>
      </c>
      <c r="E2320" s="69" t="s">
        <v>739</v>
      </c>
      <c r="F2320" s="69">
        <v>0</v>
      </c>
      <c r="G2320" s="69">
        <v>0</v>
      </c>
      <c r="H2320" s="69">
        <v>7713</v>
      </c>
      <c r="I2320" s="69">
        <v>86</v>
      </c>
      <c r="J2320" s="69">
        <v>70</v>
      </c>
      <c r="K2320" s="69">
        <v>3341</v>
      </c>
      <c r="L2320" s="69">
        <v>2747</v>
      </c>
      <c r="M2320" s="69">
        <v>74</v>
      </c>
      <c r="N2320" s="69">
        <v>0</v>
      </c>
      <c r="O2320" s="69">
        <v>0</v>
      </c>
      <c r="P2320" s="69">
        <v>2308.59</v>
      </c>
      <c r="Q2320" s="69">
        <v>33.979999999999997</v>
      </c>
      <c r="R2320" s="69">
        <v>110000</v>
      </c>
      <c r="S2320" s="69">
        <v>0</v>
      </c>
      <c r="T2320" s="69">
        <v>0</v>
      </c>
      <c r="U2320" s="69">
        <v>0</v>
      </c>
      <c r="V2320" s="69">
        <v>0</v>
      </c>
      <c r="W2320" s="69">
        <v>0</v>
      </c>
      <c r="X2320" s="69">
        <v>0</v>
      </c>
      <c r="Y2320" s="69">
        <v>0</v>
      </c>
      <c r="Z2320" s="69">
        <v>0</v>
      </c>
      <c r="AA2320" s="69">
        <v>0</v>
      </c>
      <c r="AB2320" s="69">
        <v>0</v>
      </c>
      <c r="AC2320" s="69">
        <v>0</v>
      </c>
      <c r="AD2320" s="69">
        <v>0</v>
      </c>
      <c r="AE2320" s="69">
        <v>0</v>
      </c>
      <c r="AF2320" s="69">
        <v>7713</v>
      </c>
      <c r="AG2320" s="69">
        <v>102287</v>
      </c>
      <c r="AH2320" s="69">
        <v>0</v>
      </c>
      <c r="AI2320" s="69">
        <v>0</v>
      </c>
      <c r="AJ2320" s="69">
        <v>0</v>
      </c>
      <c r="AK2320" s="69">
        <v>0</v>
      </c>
      <c r="AL2320" s="69">
        <v>86</v>
      </c>
      <c r="AM2320" s="69">
        <v>70</v>
      </c>
      <c r="AN2320" s="69">
        <v>-86</v>
      </c>
      <c r="AO2320" s="69">
        <v>0</v>
      </c>
      <c r="AP2320" s="69">
        <v>0</v>
      </c>
      <c r="AQ2320" s="69">
        <v>3341</v>
      </c>
      <c r="AR2320" s="69">
        <v>74</v>
      </c>
      <c r="AS2320" s="69">
        <v>2747</v>
      </c>
      <c r="AT2320" s="69">
        <v>7713</v>
      </c>
      <c r="AU2320" s="69">
        <v>0</v>
      </c>
      <c r="AV2320" s="69">
        <v>74</v>
      </c>
      <c r="AW2320" s="69">
        <v>7.0118181818181816E-2</v>
      </c>
      <c r="AX2320" s="69">
        <v>0</v>
      </c>
      <c r="AY2320" s="69">
        <v>0</v>
      </c>
      <c r="AZ2320" s="69">
        <v>0</v>
      </c>
      <c r="BA2320" s="69">
        <v>0</v>
      </c>
      <c r="BB2320" s="69">
        <v>0</v>
      </c>
      <c r="BC2320" s="69">
        <v>0</v>
      </c>
      <c r="BD2320" s="69">
        <v>0</v>
      </c>
      <c r="BE2320" s="69">
        <v>89.686046511627907</v>
      </c>
      <c r="BF2320" s="69">
        <v>-89.686046511627907</v>
      </c>
      <c r="BG2320" s="69">
        <v>0</v>
      </c>
      <c r="BH2320" s="69">
        <v>0</v>
      </c>
      <c r="BI2320" s="69">
        <v>0</v>
      </c>
      <c r="BJ2320" s="69">
        <v>0</v>
      </c>
      <c r="BK2320" s="69">
        <v>0</v>
      </c>
      <c r="BL2320" s="69">
        <v>104.22972972972973</v>
      </c>
      <c r="BM2320" s="69">
        <v>-104.22972972972973</v>
      </c>
      <c r="BN2320" s="69">
        <v>0</v>
      </c>
      <c r="BO2320" s="69">
        <v>2.8077903167091374</v>
      </c>
      <c r="BP2320" s="69">
        <v>-2.8077903167091374</v>
      </c>
      <c r="BQ2320" s="69">
        <v>2807.7903167091372</v>
      </c>
      <c r="BR2320" s="69">
        <v>-2807.7903167091372</v>
      </c>
      <c r="BS2320" s="69">
        <v>0</v>
      </c>
      <c r="BT2320" s="69">
        <v>0</v>
      </c>
      <c r="BU2320" s="69">
        <v>104.22972972972973</v>
      </c>
      <c r="BV2320" s="69">
        <v>0</v>
      </c>
    </row>
    <row r="2321" spans="1:74">
      <c r="A2321" s="113" t="s">
        <v>1039</v>
      </c>
      <c r="B2321" s="69" t="s">
        <v>194</v>
      </c>
      <c r="C2321" s="69" t="s">
        <v>256</v>
      </c>
      <c r="D2321" s="69" t="s">
        <v>262</v>
      </c>
      <c r="E2321" s="69" t="s">
        <v>739</v>
      </c>
      <c r="F2321" s="69">
        <v>0</v>
      </c>
      <c r="G2321" s="69">
        <v>0</v>
      </c>
      <c r="H2321" s="69">
        <v>8826</v>
      </c>
      <c r="I2321" s="69">
        <v>100</v>
      </c>
      <c r="J2321" s="69">
        <v>84</v>
      </c>
      <c r="K2321" s="69">
        <v>4487</v>
      </c>
      <c r="L2321" s="69">
        <v>3309</v>
      </c>
      <c r="M2321" s="69">
        <v>87</v>
      </c>
      <c r="N2321" s="69">
        <v>0</v>
      </c>
      <c r="O2321" s="69">
        <v>0</v>
      </c>
      <c r="P2321" s="69">
        <v>1967.02</v>
      </c>
      <c r="Q2321" s="69">
        <v>33.82</v>
      </c>
      <c r="R2321" s="69">
        <v>110000</v>
      </c>
      <c r="S2321" s="69">
        <v>0</v>
      </c>
      <c r="T2321" s="69">
        <v>0</v>
      </c>
      <c r="U2321" s="69">
        <v>0</v>
      </c>
      <c r="V2321" s="69">
        <v>0</v>
      </c>
      <c r="W2321" s="69">
        <v>0</v>
      </c>
      <c r="X2321" s="69">
        <v>0</v>
      </c>
      <c r="Y2321" s="69">
        <v>0</v>
      </c>
      <c r="Z2321" s="69">
        <v>0</v>
      </c>
      <c r="AA2321" s="69">
        <v>0</v>
      </c>
      <c r="AB2321" s="69">
        <v>0</v>
      </c>
      <c r="AC2321" s="69">
        <v>0</v>
      </c>
      <c r="AD2321" s="69">
        <v>0</v>
      </c>
      <c r="AE2321" s="69">
        <v>0</v>
      </c>
      <c r="AF2321" s="69">
        <v>16539</v>
      </c>
      <c r="AG2321" s="69">
        <v>93461</v>
      </c>
      <c r="AH2321" s="69">
        <v>0</v>
      </c>
      <c r="AI2321" s="69">
        <v>0</v>
      </c>
      <c r="AJ2321" s="69">
        <v>0</v>
      </c>
      <c r="AK2321" s="69">
        <v>0</v>
      </c>
      <c r="AL2321" s="69">
        <v>186</v>
      </c>
      <c r="AM2321" s="69">
        <v>154</v>
      </c>
      <c r="AN2321" s="69">
        <v>-186</v>
      </c>
      <c r="AO2321" s="69">
        <v>0</v>
      </c>
      <c r="AP2321" s="69">
        <v>0</v>
      </c>
      <c r="AQ2321" s="69">
        <v>7828</v>
      </c>
      <c r="AR2321" s="69">
        <v>161</v>
      </c>
      <c r="AS2321" s="69">
        <v>6056</v>
      </c>
      <c r="AT2321" s="69">
        <v>16539</v>
      </c>
      <c r="AU2321" s="69">
        <v>0</v>
      </c>
      <c r="AV2321" s="69">
        <v>161</v>
      </c>
      <c r="AW2321" s="69">
        <v>0.15035454545454546</v>
      </c>
      <c r="AX2321" s="69">
        <v>0</v>
      </c>
      <c r="AY2321" s="69">
        <v>0</v>
      </c>
      <c r="AZ2321" s="69">
        <v>0</v>
      </c>
      <c r="BA2321" s="69">
        <v>0</v>
      </c>
      <c r="BB2321" s="69">
        <v>0</v>
      </c>
      <c r="BC2321" s="69">
        <v>0</v>
      </c>
      <c r="BD2321" s="69">
        <v>0</v>
      </c>
      <c r="BE2321" s="69">
        <v>88.91935483870968</v>
      </c>
      <c r="BF2321" s="69">
        <v>-88.91935483870968</v>
      </c>
      <c r="BG2321" s="69">
        <v>0</v>
      </c>
      <c r="BH2321" s="69">
        <v>0</v>
      </c>
      <c r="BI2321" s="69">
        <v>0</v>
      </c>
      <c r="BJ2321" s="69">
        <v>0</v>
      </c>
      <c r="BK2321" s="69">
        <v>0</v>
      </c>
      <c r="BL2321" s="69">
        <v>102.72670807453416</v>
      </c>
      <c r="BM2321" s="69">
        <v>-102.72670807453416</v>
      </c>
      <c r="BN2321" s="69">
        <v>0</v>
      </c>
      <c r="BO2321" s="69">
        <v>2.7310105680317043</v>
      </c>
      <c r="BP2321" s="69">
        <v>-2.7310105680317043</v>
      </c>
      <c r="BQ2321" s="69">
        <v>2731.0105680317042</v>
      </c>
      <c r="BR2321" s="69">
        <v>-2731.0105680317042</v>
      </c>
      <c r="BS2321" s="69">
        <v>0</v>
      </c>
      <c r="BT2321" s="69">
        <v>0</v>
      </c>
      <c r="BU2321" s="69">
        <v>102.72670807453416</v>
      </c>
      <c r="BV2321" s="69">
        <v>0</v>
      </c>
    </row>
    <row r="2322" spans="1:74">
      <c r="A2322" s="113" t="s">
        <v>1040</v>
      </c>
      <c r="B2322" s="69" t="s">
        <v>194</v>
      </c>
      <c r="C2322" s="69" t="s">
        <v>256</v>
      </c>
      <c r="D2322" s="69" t="s">
        <v>262</v>
      </c>
      <c r="E2322" s="69" t="s">
        <v>739</v>
      </c>
      <c r="F2322" s="69">
        <v>0</v>
      </c>
      <c r="G2322" s="69">
        <v>0</v>
      </c>
      <c r="H2322" s="69">
        <v>8575</v>
      </c>
      <c r="I2322" s="69">
        <v>85</v>
      </c>
      <c r="J2322" s="69">
        <v>61</v>
      </c>
      <c r="K2322" s="69">
        <v>5431</v>
      </c>
      <c r="L2322" s="69">
        <v>3993</v>
      </c>
      <c r="M2322" s="69">
        <v>70</v>
      </c>
      <c r="N2322" s="69">
        <v>0</v>
      </c>
      <c r="O2322" s="69">
        <v>0</v>
      </c>
      <c r="P2322" s="69">
        <v>1578.9</v>
      </c>
      <c r="Q2322" s="69">
        <v>40.83</v>
      </c>
      <c r="R2322" s="69">
        <v>110000</v>
      </c>
      <c r="S2322" s="69">
        <v>0</v>
      </c>
      <c r="T2322" s="69">
        <v>0</v>
      </c>
      <c r="U2322" s="69">
        <v>0</v>
      </c>
      <c r="V2322" s="69">
        <v>0</v>
      </c>
      <c r="W2322" s="69">
        <v>0</v>
      </c>
      <c r="X2322" s="69">
        <v>0</v>
      </c>
      <c r="Y2322" s="69">
        <v>0</v>
      </c>
      <c r="Z2322" s="69">
        <v>0</v>
      </c>
      <c r="AA2322" s="69">
        <v>0</v>
      </c>
      <c r="AB2322" s="69">
        <v>0</v>
      </c>
      <c r="AC2322" s="69">
        <v>0</v>
      </c>
      <c r="AD2322" s="69">
        <v>0</v>
      </c>
      <c r="AE2322" s="69">
        <v>0</v>
      </c>
      <c r="AF2322" s="69">
        <v>25114</v>
      </c>
      <c r="AG2322" s="69">
        <v>84886</v>
      </c>
      <c r="AH2322" s="69">
        <v>0</v>
      </c>
      <c r="AI2322" s="69">
        <v>0</v>
      </c>
      <c r="AJ2322" s="69">
        <v>0</v>
      </c>
      <c r="AK2322" s="69">
        <v>0</v>
      </c>
      <c r="AL2322" s="69">
        <v>271</v>
      </c>
      <c r="AM2322" s="69">
        <v>215</v>
      </c>
      <c r="AN2322" s="69">
        <v>-271</v>
      </c>
      <c r="AO2322" s="69">
        <v>0</v>
      </c>
      <c r="AP2322" s="69">
        <v>0</v>
      </c>
      <c r="AQ2322" s="69">
        <v>13259</v>
      </c>
      <c r="AR2322" s="69">
        <v>231</v>
      </c>
      <c r="AS2322" s="69">
        <v>10049</v>
      </c>
      <c r="AT2322" s="69">
        <v>25114</v>
      </c>
      <c r="AU2322" s="69">
        <v>0</v>
      </c>
      <c r="AV2322" s="69">
        <v>231</v>
      </c>
      <c r="AW2322" s="69">
        <v>0.22830909090909091</v>
      </c>
      <c r="AX2322" s="69">
        <v>0</v>
      </c>
      <c r="AY2322" s="69">
        <v>0</v>
      </c>
      <c r="AZ2322" s="69">
        <v>0</v>
      </c>
      <c r="BA2322" s="69">
        <v>0</v>
      </c>
      <c r="BB2322" s="69">
        <v>0</v>
      </c>
      <c r="BC2322" s="69">
        <v>0</v>
      </c>
      <c r="BD2322" s="69">
        <v>0</v>
      </c>
      <c r="BE2322" s="69">
        <v>92.671586715867164</v>
      </c>
      <c r="BF2322" s="69">
        <v>-92.671586715867164</v>
      </c>
      <c r="BG2322" s="69">
        <v>0</v>
      </c>
      <c r="BH2322" s="69">
        <v>0</v>
      </c>
      <c r="BI2322" s="69">
        <v>0</v>
      </c>
      <c r="BJ2322" s="69">
        <v>0</v>
      </c>
      <c r="BK2322" s="69">
        <v>0</v>
      </c>
      <c r="BL2322" s="69">
        <v>108.71861471861472</v>
      </c>
      <c r="BM2322" s="69">
        <v>-108.71861471861472</v>
      </c>
      <c r="BN2322" s="69">
        <v>0</v>
      </c>
      <c r="BO2322" s="69">
        <v>2.4991541446910142</v>
      </c>
      <c r="BP2322" s="69">
        <v>-2.4991541446910142</v>
      </c>
      <c r="BQ2322" s="69">
        <v>2499.1541446910142</v>
      </c>
      <c r="BR2322" s="69">
        <v>-2499.1541446910142</v>
      </c>
      <c r="BS2322" s="69">
        <v>0</v>
      </c>
      <c r="BT2322" s="69">
        <v>0</v>
      </c>
      <c r="BU2322" s="69">
        <v>108.71861471861472</v>
      </c>
      <c r="BV2322" s="69">
        <v>0</v>
      </c>
    </row>
    <row r="2323" spans="1:74">
      <c r="A2323" s="113" t="s">
        <v>1041</v>
      </c>
      <c r="B2323" s="69" t="s">
        <v>194</v>
      </c>
      <c r="C2323" s="69" t="s">
        <v>256</v>
      </c>
      <c r="D2323" s="69" t="s">
        <v>262</v>
      </c>
      <c r="E2323" s="69" t="s">
        <v>739</v>
      </c>
      <c r="F2323" s="69">
        <v>0</v>
      </c>
      <c r="G2323" s="69">
        <v>0</v>
      </c>
      <c r="H2323" s="69">
        <v>8543</v>
      </c>
      <c r="I2323" s="69">
        <v>83</v>
      </c>
      <c r="J2323" s="69">
        <v>78</v>
      </c>
      <c r="K2323" s="69">
        <v>5341</v>
      </c>
      <c r="L2323" s="69">
        <v>4144</v>
      </c>
      <c r="M2323" s="69">
        <v>78</v>
      </c>
      <c r="N2323" s="69">
        <v>0</v>
      </c>
      <c r="O2323" s="69">
        <v>0</v>
      </c>
      <c r="P2323" s="69">
        <v>1599.51</v>
      </c>
      <c r="Q2323" s="69">
        <v>36.51</v>
      </c>
      <c r="R2323" s="69">
        <v>110000</v>
      </c>
      <c r="S2323" s="69">
        <v>0</v>
      </c>
      <c r="T2323" s="69">
        <v>0</v>
      </c>
      <c r="U2323" s="69">
        <v>0</v>
      </c>
      <c r="V2323" s="69">
        <v>0</v>
      </c>
      <c r="W2323" s="69">
        <v>0</v>
      </c>
      <c r="X2323" s="69">
        <v>0</v>
      </c>
      <c r="Y2323" s="69">
        <v>0</v>
      </c>
      <c r="Z2323" s="69">
        <v>0</v>
      </c>
      <c r="AA2323" s="69">
        <v>0</v>
      </c>
      <c r="AB2323" s="69">
        <v>0</v>
      </c>
      <c r="AC2323" s="69">
        <v>0</v>
      </c>
      <c r="AD2323" s="69">
        <v>0</v>
      </c>
      <c r="AE2323" s="69">
        <v>0</v>
      </c>
      <c r="AF2323" s="69">
        <v>33657</v>
      </c>
      <c r="AG2323" s="69">
        <v>76343</v>
      </c>
      <c r="AH2323" s="69">
        <v>0</v>
      </c>
      <c r="AI2323" s="69">
        <v>0</v>
      </c>
      <c r="AJ2323" s="69">
        <v>0</v>
      </c>
      <c r="AK2323" s="69">
        <v>0</v>
      </c>
      <c r="AL2323" s="69">
        <v>354</v>
      </c>
      <c r="AM2323" s="69">
        <v>293</v>
      </c>
      <c r="AN2323" s="69">
        <v>-354</v>
      </c>
      <c r="AO2323" s="69">
        <v>0</v>
      </c>
      <c r="AP2323" s="69">
        <v>0</v>
      </c>
      <c r="AQ2323" s="69">
        <v>18600</v>
      </c>
      <c r="AR2323" s="69">
        <v>309</v>
      </c>
      <c r="AS2323" s="69">
        <v>14193</v>
      </c>
      <c r="AT2323" s="69">
        <v>33657</v>
      </c>
      <c r="AU2323" s="69">
        <v>0</v>
      </c>
      <c r="AV2323" s="69">
        <v>309</v>
      </c>
      <c r="AW2323" s="69">
        <v>0.30597272727272729</v>
      </c>
      <c r="AX2323" s="69">
        <v>0</v>
      </c>
      <c r="AY2323" s="69">
        <v>0</v>
      </c>
      <c r="AZ2323" s="69">
        <v>0</v>
      </c>
      <c r="BA2323" s="69">
        <v>0</v>
      </c>
      <c r="BB2323" s="69">
        <v>0</v>
      </c>
      <c r="BC2323" s="69">
        <v>0</v>
      </c>
      <c r="BD2323" s="69">
        <v>0</v>
      </c>
      <c r="BE2323" s="69">
        <v>95.076271186440678</v>
      </c>
      <c r="BF2323" s="69">
        <v>-95.076271186440678</v>
      </c>
      <c r="BG2323" s="69">
        <v>0</v>
      </c>
      <c r="BH2323" s="69">
        <v>0</v>
      </c>
      <c r="BI2323" s="69">
        <v>0</v>
      </c>
      <c r="BJ2323" s="69">
        <v>0</v>
      </c>
      <c r="BK2323" s="69">
        <v>0</v>
      </c>
      <c r="BL2323" s="69">
        <v>108.92233009708738</v>
      </c>
      <c r="BM2323" s="69">
        <v>-108.92233009708738</v>
      </c>
      <c r="BN2323" s="69">
        <v>0</v>
      </c>
      <c r="BO2323" s="69">
        <v>2.3713802578735996</v>
      </c>
      <c r="BP2323" s="69">
        <v>-2.3713802578735996</v>
      </c>
      <c r="BQ2323" s="69">
        <v>2371.3802578735995</v>
      </c>
      <c r="BR2323" s="69">
        <v>-2371.3802578735995</v>
      </c>
      <c r="BS2323" s="69">
        <v>0</v>
      </c>
      <c r="BT2323" s="69">
        <v>0</v>
      </c>
      <c r="BU2323" s="69">
        <v>108.92233009708738</v>
      </c>
      <c r="BV2323" s="69">
        <v>0</v>
      </c>
    </row>
    <row r="2324" spans="1:74">
      <c r="A2324" s="113" t="s">
        <v>1042</v>
      </c>
      <c r="B2324" s="69" t="s">
        <v>194</v>
      </c>
      <c r="C2324" s="69" t="s">
        <v>256</v>
      </c>
      <c r="D2324" s="69" t="s">
        <v>262</v>
      </c>
      <c r="E2324" s="69" t="s">
        <v>739</v>
      </c>
      <c r="F2324" s="69">
        <v>0</v>
      </c>
      <c r="G2324" s="69">
        <v>0</v>
      </c>
      <c r="H2324" s="69">
        <v>9229</v>
      </c>
      <c r="I2324" s="69">
        <v>102</v>
      </c>
      <c r="J2324" s="69">
        <v>82</v>
      </c>
      <c r="K2324" s="69">
        <v>5090</v>
      </c>
      <c r="L2324" s="69">
        <v>4137</v>
      </c>
      <c r="M2324" s="69">
        <v>87</v>
      </c>
      <c r="N2324" s="69">
        <v>0</v>
      </c>
      <c r="O2324" s="69">
        <v>0</v>
      </c>
      <c r="P2324" s="69">
        <v>1813.16</v>
      </c>
      <c r="Q2324" s="69">
        <v>35.36</v>
      </c>
      <c r="R2324" s="69">
        <v>110000</v>
      </c>
      <c r="S2324" s="69">
        <v>0</v>
      </c>
      <c r="T2324" s="69">
        <v>0</v>
      </c>
      <c r="U2324" s="69">
        <v>0</v>
      </c>
      <c r="V2324" s="69">
        <v>0</v>
      </c>
      <c r="W2324" s="69">
        <v>0</v>
      </c>
      <c r="X2324" s="69">
        <v>0</v>
      </c>
      <c r="Y2324" s="69">
        <v>0</v>
      </c>
      <c r="Z2324" s="69">
        <v>0</v>
      </c>
      <c r="AA2324" s="69">
        <v>0</v>
      </c>
      <c r="AB2324" s="69">
        <v>0</v>
      </c>
      <c r="AC2324" s="69">
        <v>0</v>
      </c>
      <c r="AD2324" s="69">
        <v>0</v>
      </c>
      <c r="AE2324" s="69">
        <v>0</v>
      </c>
      <c r="AF2324" s="69">
        <v>42886</v>
      </c>
      <c r="AG2324" s="69">
        <v>67114</v>
      </c>
      <c r="AH2324" s="69">
        <v>0</v>
      </c>
      <c r="AI2324" s="69">
        <v>0</v>
      </c>
      <c r="AJ2324" s="69">
        <v>0</v>
      </c>
      <c r="AK2324" s="69">
        <v>0</v>
      </c>
      <c r="AL2324" s="69">
        <v>456</v>
      </c>
      <c r="AM2324" s="69">
        <v>375</v>
      </c>
      <c r="AN2324" s="69">
        <v>-456</v>
      </c>
      <c r="AO2324" s="69">
        <v>0</v>
      </c>
      <c r="AP2324" s="69">
        <v>0</v>
      </c>
      <c r="AQ2324" s="69">
        <v>23690</v>
      </c>
      <c r="AR2324" s="69">
        <v>396</v>
      </c>
      <c r="AS2324" s="69">
        <v>18330</v>
      </c>
      <c r="AT2324" s="69">
        <v>42886</v>
      </c>
      <c r="AU2324" s="69">
        <v>0</v>
      </c>
      <c r="AV2324" s="69">
        <v>396</v>
      </c>
      <c r="AW2324" s="69">
        <v>0.38987272727272726</v>
      </c>
      <c r="AX2324" s="69">
        <v>0</v>
      </c>
      <c r="AY2324" s="69">
        <v>0</v>
      </c>
      <c r="AZ2324" s="69">
        <v>0</v>
      </c>
      <c r="BA2324" s="69">
        <v>0</v>
      </c>
      <c r="BB2324" s="69">
        <v>0</v>
      </c>
      <c r="BC2324" s="69">
        <v>0</v>
      </c>
      <c r="BD2324" s="69">
        <v>0</v>
      </c>
      <c r="BE2324" s="69">
        <v>94.048245614035082</v>
      </c>
      <c r="BF2324" s="69">
        <v>-94.048245614035082</v>
      </c>
      <c r="BG2324" s="69">
        <v>0</v>
      </c>
      <c r="BH2324" s="69">
        <v>0</v>
      </c>
      <c r="BI2324" s="69">
        <v>0</v>
      </c>
      <c r="BJ2324" s="69">
        <v>0</v>
      </c>
      <c r="BK2324" s="69">
        <v>0</v>
      </c>
      <c r="BL2324" s="69">
        <v>108.29797979797979</v>
      </c>
      <c r="BM2324" s="69">
        <v>-108.29797979797979</v>
      </c>
      <c r="BN2324" s="69">
        <v>0</v>
      </c>
      <c r="BO2324" s="69">
        <v>2.3396617566830331</v>
      </c>
      <c r="BP2324" s="69">
        <v>-2.3396617566830331</v>
      </c>
      <c r="BQ2324" s="69">
        <v>2339.6617566830332</v>
      </c>
      <c r="BR2324" s="69">
        <v>-2339.6617566830332</v>
      </c>
      <c r="BS2324" s="69">
        <v>0</v>
      </c>
      <c r="BT2324" s="69">
        <v>0</v>
      </c>
      <c r="BU2324" s="69">
        <v>108.29797979797979</v>
      </c>
      <c r="BV2324" s="69">
        <v>0</v>
      </c>
    </row>
    <row r="2325" spans="1:74">
      <c r="A2325" s="113" t="s">
        <v>1043</v>
      </c>
      <c r="B2325" s="69" t="s">
        <v>194</v>
      </c>
      <c r="C2325" s="69" t="s">
        <v>256</v>
      </c>
      <c r="D2325" s="69" t="s">
        <v>262</v>
      </c>
      <c r="E2325" s="69" t="s">
        <v>739</v>
      </c>
      <c r="F2325" s="69">
        <v>0</v>
      </c>
      <c r="G2325" s="69">
        <v>0</v>
      </c>
      <c r="H2325" s="69">
        <v>8998</v>
      </c>
      <c r="I2325" s="69">
        <v>95</v>
      </c>
      <c r="J2325" s="69">
        <v>76</v>
      </c>
      <c r="K2325" s="69">
        <v>4501</v>
      </c>
      <c r="L2325" s="69">
        <v>3495</v>
      </c>
      <c r="M2325" s="69">
        <v>79</v>
      </c>
      <c r="N2325" s="69">
        <v>0</v>
      </c>
      <c r="O2325" s="69">
        <v>0</v>
      </c>
      <c r="P2325" s="69">
        <v>1999.11</v>
      </c>
      <c r="Q2325" s="69">
        <v>37.97</v>
      </c>
      <c r="R2325" s="69">
        <v>110000</v>
      </c>
      <c r="S2325" s="69">
        <v>0</v>
      </c>
      <c r="T2325" s="69">
        <v>0</v>
      </c>
      <c r="U2325" s="69">
        <v>0</v>
      </c>
      <c r="V2325" s="69">
        <v>0</v>
      </c>
      <c r="W2325" s="69">
        <v>0</v>
      </c>
      <c r="X2325" s="69">
        <v>0</v>
      </c>
      <c r="Y2325" s="69">
        <v>0</v>
      </c>
      <c r="Z2325" s="69">
        <v>0</v>
      </c>
      <c r="AA2325" s="69">
        <v>0</v>
      </c>
      <c r="AB2325" s="69">
        <v>0</v>
      </c>
      <c r="AC2325" s="69">
        <v>0</v>
      </c>
      <c r="AD2325" s="69">
        <v>0</v>
      </c>
      <c r="AE2325" s="69">
        <v>0</v>
      </c>
      <c r="AF2325" s="69">
        <v>51884</v>
      </c>
      <c r="AG2325" s="69">
        <v>58116</v>
      </c>
      <c r="AH2325" s="69">
        <v>0</v>
      </c>
      <c r="AI2325" s="69">
        <v>0</v>
      </c>
      <c r="AJ2325" s="69">
        <v>0</v>
      </c>
      <c r="AK2325" s="69">
        <v>0</v>
      </c>
      <c r="AL2325" s="69">
        <v>551</v>
      </c>
      <c r="AM2325" s="69">
        <v>451</v>
      </c>
      <c r="AN2325" s="69">
        <v>-551</v>
      </c>
      <c r="AO2325" s="69">
        <v>0</v>
      </c>
      <c r="AP2325" s="69">
        <v>0</v>
      </c>
      <c r="AQ2325" s="69">
        <v>28191</v>
      </c>
      <c r="AR2325" s="69">
        <v>475</v>
      </c>
      <c r="AS2325" s="69">
        <v>21825</v>
      </c>
      <c r="AT2325" s="69">
        <v>51884</v>
      </c>
      <c r="AU2325" s="69">
        <v>0</v>
      </c>
      <c r="AV2325" s="69">
        <v>475</v>
      </c>
      <c r="AW2325" s="69">
        <v>0.4716727272727273</v>
      </c>
      <c r="AX2325" s="69">
        <v>0</v>
      </c>
      <c r="AY2325" s="69">
        <v>0</v>
      </c>
      <c r="AZ2325" s="69">
        <v>0</v>
      </c>
      <c r="BA2325" s="69">
        <v>0</v>
      </c>
      <c r="BB2325" s="69">
        <v>0</v>
      </c>
      <c r="BC2325" s="69">
        <v>0</v>
      </c>
      <c r="BD2325" s="69">
        <v>0</v>
      </c>
      <c r="BE2325" s="69">
        <v>94.163339382940109</v>
      </c>
      <c r="BF2325" s="69">
        <v>-94.163339382940109</v>
      </c>
      <c r="BG2325" s="69">
        <v>0</v>
      </c>
      <c r="BH2325" s="69">
        <v>0</v>
      </c>
      <c r="BI2325" s="69">
        <v>0</v>
      </c>
      <c r="BJ2325" s="69">
        <v>0</v>
      </c>
      <c r="BK2325" s="69">
        <v>0</v>
      </c>
      <c r="BL2325" s="69">
        <v>109.22947368421053</v>
      </c>
      <c r="BM2325" s="69">
        <v>-109.22947368421053</v>
      </c>
      <c r="BN2325" s="69">
        <v>0</v>
      </c>
      <c r="BO2325" s="69">
        <v>2.3772737686139749</v>
      </c>
      <c r="BP2325" s="69">
        <v>-2.3772737686139749</v>
      </c>
      <c r="BQ2325" s="69">
        <v>2377.2737686139749</v>
      </c>
      <c r="BR2325" s="69">
        <v>-2377.2737686139749</v>
      </c>
      <c r="BS2325" s="69">
        <v>0</v>
      </c>
      <c r="BT2325" s="69">
        <v>0</v>
      </c>
      <c r="BU2325" s="69">
        <v>109.22947368421053</v>
      </c>
      <c r="BV2325" s="69">
        <v>0</v>
      </c>
    </row>
    <row r="2326" spans="1:74">
      <c r="A2326" s="113" t="s">
        <v>1044</v>
      </c>
      <c r="B2326" s="69" t="s">
        <v>194</v>
      </c>
      <c r="C2326" s="69" t="s">
        <v>256</v>
      </c>
      <c r="D2326" s="69" t="s">
        <v>262</v>
      </c>
      <c r="E2326" s="69" t="s">
        <v>739</v>
      </c>
      <c r="F2326" s="69">
        <v>0</v>
      </c>
      <c r="G2326" s="69">
        <v>0</v>
      </c>
      <c r="H2326" s="69">
        <v>8510</v>
      </c>
      <c r="I2326" s="69">
        <v>92</v>
      </c>
      <c r="J2326" s="69">
        <v>75</v>
      </c>
      <c r="K2326" s="69">
        <v>4494</v>
      </c>
      <c r="L2326" s="69">
        <v>3401</v>
      </c>
      <c r="M2326" s="69">
        <v>80</v>
      </c>
      <c r="N2326" s="69">
        <v>0</v>
      </c>
      <c r="O2326" s="69">
        <v>0</v>
      </c>
      <c r="P2326" s="69">
        <v>1893.64</v>
      </c>
      <c r="Q2326" s="69">
        <v>35.46</v>
      </c>
      <c r="R2326" s="69">
        <v>110000</v>
      </c>
      <c r="S2326" s="69">
        <v>0</v>
      </c>
      <c r="T2326" s="69">
        <v>0</v>
      </c>
      <c r="U2326" s="69">
        <v>0</v>
      </c>
      <c r="V2326" s="69">
        <v>0</v>
      </c>
      <c r="W2326" s="69">
        <v>0</v>
      </c>
      <c r="X2326" s="69">
        <v>0</v>
      </c>
      <c r="Y2326" s="69">
        <v>0</v>
      </c>
      <c r="Z2326" s="69">
        <v>0</v>
      </c>
      <c r="AA2326" s="69">
        <v>0</v>
      </c>
      <c r="AB2326" s="69">
        <v>0</v>
      </c>
      <c r="AC2326" s="69">
        <v>0</v>
      </c>
      <c r="AD2326" s="69">
        <v>0</v>
      </c>
      <c r="AE2326" s="69">
        <v>0</v>
      </c>
      <c r="AF2326" s="69">
        <v>60394</v>
      </c>
      <c r="AG2326" s="69">
        <v>49606</v>
      </c>
      <c r="AH2326" s="69">
        <v>0</v>
      </c>
      <c r="AI2326" s="69">
        <v>0</v>
      </c>
      <c r="AJ2326" s="69">
        <v>0</v>
      </c>
      <c r="AK2326" s="69">
        <v>0</v>
      </c>
      <c r="AL2326" s="69">
        <v>643</v>
      </c>
      <c r="AM2326" s="69">
        <v>526</v>
      </c>
      <c r="AN2326" s="69">
        <v>-643</v>
      </c>
      <c r="AO2326" s="69">
        <v>0</v>
      </c>
      <c r="AP2326" s="69">
        <v>0</v>
      </c>
      <c r="AQ2326" s="69">
        <v>32685</v>
      </c>
      <c r="AR2326" s="69">
        <v>555</v>
      </c>
      <c r="AS2326" s="69">
        <v>25226</v>
      </c>
      <c r="AT2326" s="69">
        <v>60394</v>
      </c>
      <c r="AU2326" s="69">
        <v>0</v>
      </c>
      <c r="AV2326" s="69">
        <v>555</v>
      </c>
      <c r="AW2326" s="69">
        <v>0.54903636363636366</v>
      </c>
      <c r="AX2326" s="69">
        <v>0</v>
      </c>
      <c r="AY2326" s="69">
        <v>0</v>
      </c>
      <c r="AZ2326" s="69">
        <v>0</v>
      </c>
      <c r="BA2326" s="69">
        <v>0</v>
      </c>
      <c r="BB2326" s="69">
        <v>0</v>
      </c>
      <c r="BC2326" s="69">
        <v>0</v>
      </c>
      <c r="BD2326" s="69">
        <v>0</v>
      </c>
      <c r="BE2326" s="69">
        <v>93.925349922239505</v>
      </c>
      <c r="BF2326" s="69">
        <v>-93.925349922239505</v>
      </c>
      <c r="BG2326" s="69">
        <v>0</v>
      </c>
      <c r="BH2326" s="69">
        <v>0</v>
      </c>
      <c r="BI2326" s="69">
        <v>0</v>
      </c>
      <c r="BJ2326" s="69">
        <v>0</v>
      </c>
      <c r="BK2326" s="69">
        <v>0</v>
      </c>
      <c r="BL2326" s="69">
        <v>108.81801801801802</v>
      </c>
      <c r="BM2326" s="69">
        <v>-108.81801801801802</v>
      </c>
      <c r="BN2326" s="69">
        <v>0</v>
      </c>
      <c r="BO2326" s="69">
        <v>2.3941171806865933</v>
      </c>
      <c r="BP2326" s="69">
        <v>-2.3941171806865933</v>
      </c>
      <c r="BQ2326" s="69">
        <v>2394.1171806865932</v>
      </c>
      <c r="BR2326" s="69">
        <v>-2394.1171806865932</v>
      </c>
      <c r="BS2326" s="69">
        <v>0</v>
      </c>
      <c r="BT2326" s="69">
        <v>0</v>
      </c>
      <c r="BU2326" s="69">
        <v>108.81801801801802</v>
      </c>
      <c r="BV2326" s="69">
        <v>0</v>
      </c>
    </row>
    <row r="2327" spans="1:74">
      <c r="A2327" s="113" t="s">
        <v>1045</v>
      </c>
      <c r="B2327" s="69" t="s">
        <v>194</v>
      </c>
      <c r="C2327" s="69" t="s">
        <v>256</v>
      </c>
      <c r="D2327" s="69" t="s">
        <v>262</v>
      </c>
      <c r="E2327" s="69" t="s">
        <v>739</v>
      </c>
      <c r="F2327" s="69">
        <v>0</v>
      </c>
      <c r="G2327" s="69">
        <v>0</v>
      </c>
      <c r="H2327" s="69">
        <v>8418</v>
      </c>
      <c r="I2327" s="69">
        <v>76</v>
      </c>
      <c r="J2327" s="69">
        <v>59</v>
      </c>
      <c r="K2327" s="69">
        <v>4404</v>
      </c>
      <c r="L2327" s="69">
        <v>3185</v>
      </c>
      <c r="M2327" s="69">
        <v>61</v>
      </c>
      <c r="N2327" s="69">
        <v>0</v>
      </c>
      <c r="O2327" s="69">
        <v>0</v>
      </c>
      <c r="P2327" s="69">
        <v>1911.44</v>
      </c>
      <c r="Q2327" s="69">
        <v>44.78</v>
      </c>
      <c r="R2327" s="69">
        <v>110000</v>
      </c>
      <c r="S2327" s="69">
        <v>0</v>
      </c>
      <c r="T2327" s="69">
        <v>0</v>
      </c>
      <c r="U2327" s="69">
        <v>0</v>
      </c>
      <c r="V2327" s="69">
        <v>0</v>
      </c>
      <c r="W2327" s="69">
        <v>0</v>
      </c>
      <c r="X2327" s="69">
        <v>0</v>
      </c>
      <c r="Y2327" s="69">
        <v>0</v>
      </c>
      <c r="Z2327" s="69">
        <v>0</v>
      </c>
      <c r="AA2327" s="69">
        <v>0</v>
      </c>
      <c r="AB2327" s="69">
        <v>0</v>
      </c>
      <c r="AC2327" s="69">
        <v>0</v>
      </c>
      <c r="AD2327" s="69">
        <v>0</v>
      </c>
      <c r="AE2327" s="69">
        <v>0</v>
      </c>
      <c r="AF2327" s="69">
        <v>68812</v>
      </c>
      <c r="AG2327" s="69">
        <v>41188</v>
      </c>
      <c r="AH2327" s="69">
        <v>0</v>
      </c>
      <c r="AI2327" s="69">
        <v>0</v>
      </c>
      <c r="AJ2327" s="69">
        <v>0</v>
      </c>
      <c r="AK2327" s="69">
        <v>0</v>
      </c>
      <c r="AL2327" s="69">
        <v>719</v>
      </c>
      <c r="AM2327" s="69">
        <v>585</v>
      </c>
      <c r="AN2327" s="69">
        <v>-719</v>
      </c>
      <c r="AO2327" s="69">
        <v>0</v>
      </c>
      <c r="AP2327" s="69">
        <v>0</v>
      </c>
      <c r="AQ2327" s="69">
        <v>37089</v>
      </c>
      <c r="AR2327" s="69">
        <v>616</v>
      </c>
      <c r="AS2327" s="69">
        <v>28411</v>
      </c>
      <c r="AT2327" s="69">
        <v>68812</v>
      </c>
      <c r="AU2327" s="69">
        <v>0</v>
      </c>
      <c r="AV2327" s="69">
        <v>616</v>
      </c>
      <c r="AW2327" s="69">
        <v>0.62556363636363632</v>
      </c>
      <c r="AX2327" s="69">
        <v>0</v>
      </c>
      <c r="AY2327" s="69">
        <v>0</v>
      </c>
      <c r="AZ2327" s="69">
        <v>0</v>
      </c>
      <c r="BA2327" s="69">
        <v>0</v>
      </c>
      <c r="BB2327" s="69">
        <v>0</v>
      </c>
      <c r="BC2327" s="69">
        <v>0</v>
      </c>
      <c r="BD2327" s="69">
        <v>0</v>
      </c>
      <c r="BE2327" s="69">
        <v>95.705146036161338</v>
      </c>
      <c r="BF2327" s="69">
        <v>-95.705146036161338</v>
      </c>
      <c r="BG2327" s="69">
        <v>0</v>
      </c>
      <c r="BH2327" s="69">
        <v>0</v>
      </c>
      <c r="BI2327" s="69">
        <v>0</v>
      </c>
      <c r="BJ2327" s="69">
        <v>0</v>
      </c>
      <c r="BK2327" s="69">
        <v>0</v>
      </c>
      <c r="BL2327" s="69">
        <v>111.70779220779221</v>
      </c>
      <c r="BM2327" s="69">
        <v>-111.70779220779221</v>
      </c>
      <c r="BN2327" s="69">
        <v>0</v>
      </c>
      <c r="BO2327" s="69">
        <v>2.422019640280173</v>
      </c>
      <c r="BP2327" s="69">
        <v>-2.422019640280173</v>
      </c>
      <c r="BQ2327" s="69">
        <v>2422.019640280173</v>
      </c>
      <c r="BR2327" s="69">
        <v>-2422.019640280173</v>
      </c>
      <c r="BS2327" s="69">
        <v>0</v>
      </c>
      <c r="BT2327" s="69">
        <v>0</v>
      </c>
      <c r="BU2327" s="69">
        <v>111.70779220779221</v>
      </c>
      <c r="BV2327" s="69">
        <v>0</v>
      </c>
    </row>
    <row r="2328" spans="1:74">
      <c r="A2328" s="113" t="s">
        <v>1046</v>
      </c>
      <c r="B2328" s="69" t="s">
        <v>194</v>
      </c>
      <c r="C2328" s="69" t="s">
        <v>256</v>
      </c>
      <c r="D2328" s="69" t="s">
        <v>262</v>
      </c>
      <c r="E2328" s="69" t="s">
        <v>739</v>
      </c>
      <c r="F2328" s="69">
        <v>0</v>
      </c>
      <c r="G2328" s="69">
        <v>0</v>
      </c>
      <c r="H2328" s="69">
        <v>8443</v>
      </c>
      <c r="I2328" s="69">
        <v>79</v>
      </c>
      <c r="J2328" s="69">
        <v>64</v>
      </c>
      <c r="K2328" s="69">
        <v>4301</v>
      </c>
      <c r="L2328" s="69">
        <v>3138</v>
      </c>
      <c r="M2328" s="69">
        <v>70</v>
      </c>
      <c r="N2328" s="69">
        <v>0</v>
      </c>
      <c r="O2328" s="69">
        <v>0</v>
      </c>
      <c r="P2328" s="69">
        <v>1963.03</v>
      </c>
      <c r="Q2328" s="69">
        <v>40.200000000000003</v>
      </c>
      <c r="R2328" s="69">
        <v>110000</v>
      </c>
      <c r="S2328" s="69">
        <v>0</v>
      </c>
      <c r="T2328" s="69">
        <v>0</v>
      </c>
      <c r="U2328" s="69">
        <v>0</v>
      </c>
      <c r="V2328" s="69">
        <v>0</v>
      </c>
      <c r="W2328" s="69">
        <v>0</v>
      </c>
      <c r="X2328" s="69">
        <v>0</v>
      </c>
      <c r="Y2328" s="69">
        <v>0</v>
      </c>
      <c r="Z2328" s="69">
        <v>0</v>
      </c>
      <c r="AA2328" s="69">
        <v>0</v>
      </c>
      <c r="AB2328" s="69">
        <v>0</v>
      </c>
      <c r="AC2328" s="69">
        <v>0</v>
      </c>
      <c r="AD2328" s="69">
        <v>0</v>
      </c>
      <c r="AE2328" s="69">
        <v>0</v>
      </c>
      <c r="AF2328" s="69">
        <v>77255</v>
      </c>
      <c r="AG2328" s="69">
        <v>32745</v>
      </c>
      <c r="AH2328" s="69">
        <v>0</v>
      </c>
      <c r="AI2328" s="69">
        <v>0</v>
      </c>
      <c r="AJ2328" s="69">
        <v>0</v>
      </c>
      <c r="AK2328" s="69">
        <v>0</v>
      </c>
      <c r="AL2328" s="69">
        <v>798</v>
      </c>
      <c r="AM2328" s="69">
        <v>649</v>
      </c>
      <c r="AN2328" s="69">
        <v>-798</v>
      </c>
      <c r="AO2328" s="69">
        <v>0</v>
      </c>
      <c r="AP2328" s="69">
        <v>0</v>
      </c>
      <c r="AQ2328" s="69">
        <v>41390</v>
      </c>
      <c r="AR2328" s="69">
        <v>686</v>
      </c>
      <c r="AS2328" s="69">
        <v>31549</v>
      </c>
      <c r="AT2328" s="69">
        <v>77255</v>
      </c>
      <c r="AU2328" s="69">
        <v>0</v>
      </c>
      <c r="AV2328" s="69">
        <v>686</v>
      </c>
      <c r="AW2328" s="69">
        <v>0.70231818181818184</v>
      </c>
      <c r="AX2328" s="69">
        <v>0</v>
      </c>
      <c r="AY2328" s="69">
        <v>0</v>
      </c>
      <c r="AZ2328" s="69">
        <v>0</v>
      </c>
      <c r="BA2328" s="69">
        <v>0</v>
      </c>
      <c r="BB2328" s="69">
        <v>0</v>
      </c>
      <c r="BC2328" s="69">
        <v>0</v>
      </c>
      <c r="BD2328" s="69">
        <v>0</v>
      </c>
      <c r="BE2328" s="69">
        <v>96.810776942355886</v>
      </c>
      <c r="BF2328" s="69">
        <v>-96.810776942355886</v>
      </c>
      <c r="BG2328" s="69">
        <v>0</v>
      </c>
      <c r="BH2328" s="69">
        <v>0</v>
      </c>
      <c r="BI2328" s="69">
        <v>0</v>
      </c>
      <c r="BJ2328" s="69">
        <v>0</v>
      </c>
      <c r="BK2328" s="69">
        <v>0</v>
      </c>
      <c r="BL2328" s="69">
        <v>112.61661807580175</v>
      </c>
      <c r="BM2328" s="69">
        <v>-112.61661807580175</v>
      </c>
      <c r="BN2328" s="69">
        <v>0</v>
      </c>
      <c r="BO2328" s="69">
        <v>2.4487305461345845</v>
      </c>
      <c r="BP2328" s="69">
        <v>-2.4487305461345845</v>
      </c>
      <c r="BQ2328" s="69">
        <v>2448.7305461345845</v>
      </c>
      <c r="BR2328" s="69">
        <v>-2448.7305461345845</v>
      </c>
      <c r="BS2328" s="69">
        <v>0</v>
      </c>
      <c r="BT2328" s="69">
        <v>0</v>
      </c>
      <c r="BU2328" s="69">
        <v>112.61661807580175</v>
      </c>
      <c r="BV2328" s="69">
        <v>0</v>
      </c>
    </row>
    <row r="2329" spans="1:74">
      <c r="A2329" s="113" t="s">
        <v>1047</v>
      </c>
      <c r="B2329" s="69" t="s">
        <v>194</v>
      </c>
      <c r="C2329" s="69" t="s">
        <v>256</v>
      </c>
      <c r="D2329" s="69" t="s">
        <v>262</v>
      </c>
      <c r="E2329" s="69" t="s">
        <v>739</v>
      </c>
      <c r="F2329" s="69">
        <v>0</v>
      </c>
      <c r="G2329" s="69">
        <v>0</v>
      </c>
      <c r="H2329" s="69">
        <v>8287</v>
      </c>
      <c r="I2329" s="69">
        <v>74</v>
      </c>
      <c r="J2329" s="69">
        <v>54</v>
      </c>
      <c r="K2329" s="69">
        <v>3707</v>
      </c>
      <c r="L2329" s="69">
        <v>2662</v>
      </c>
      <c r="M2329" s="69">
        <v>57</v>
      </c>
      <c r="N2329" s="69">
        <v>0</v>
      </c>
      <c r="O2329" s="69">
        <v>0</v>
      </c>
      <c r="P2329" s="69">
        <v>2235.5</v>
      </c>
      <c r="Q2329" s="69">
        <v>48.46</v>
      </c>
      <c r="R2329" s="69">
        <v>110000</v>
      </c>
      <c r="S2329" s="69">
        <v>0</v>
      </c>
      <c r="T2329" s="69">
        <v>0</v>
      </c>
      <c r="U2329" s="69">
        <v>0</v>
      </c>
      <c r="V2329" s="69">
        <v>0</v>
      </c>
      <c r="W2329" s="69">
        <v>0</v>
      </c>
      <c r="X2329" s="69">
        <v>0</v>
      </c>
      <c r="Y2329" s="69">
        <v>0</v>
      </c>
      <c r="Z2329" s="69">
        <v>0</v>
      </c>
      <c r="AA2329" s="69">
        <v>0</v>
      </c>
      <c r="AB2329" s="69">
        <v>0</v>
      </c>
      <c r="AC2329" s="69">
        <v>0</v>
      </c>
      <c r="AD2329" s="69">
        <v>0</v>
      </c>
      <c r="AE2329" s="69">
        <v>0</v>
      </c>
      <c r="AF2329" s="69">
        <v>85542</v>
      </c>
      <c r="AG2329" s="69">
        <v>24458</v>
      </c>
      <c r="AH2329" s="69">
        <v>0</v>
      </c>
      <c r="AI2329" s="69">
        <v>0</v>
      </c>
      <c r="AJ2329" s="69">
        <v>0</v>
      </c>
      <c r="AK2329" s="69">
        <v>0</v>
      </c>
      <c r="AL2329" s="69">
        <v>872</v>
      </c>
      <c r="AM2329" s="69">
        <v>703</v>
      </c>
      <c r="AN2329" s="69">
        <v>-872</v>
      </c>
      <c r="AO2329" s="69">
        <v>0</v>
      </c>
      <c r="AP2329" s="69">
        <v>0</v>
      </c>
      <c r="AQ2329" s="69">
        <v>45097</v>
      </c>
      <c r="AR2329" s="69">
        <v>743</v>
      </c>
      <c r="AS2329" s="69">
        <v>34211</v>
      </c>
      <c r="AT2329" s="69">
        <v>85542</v>
      </c>
      <c r="AU2329" s="69">
        <v>0</v>
      </c>
      <c r="AV2329" s="69">
        <v>743</v>
      </c>
      <c r="AW2329" s="69">
        <v>0.77765454545454549</v>
      </c>
      <c r="AX2329" s="69">
        <v>0</v>
      </c>
      <c r="AY2329" s="69">
        <v>0</v>
      </c>
      <c r="AZ2329" s="69">
        <v>0</v>
      </c>
      <c r="BA2329" s="69">
        <v>0</v>
      </c>
      <c r="BB2329" s="69">
        <v>0</v>
      </c>
      <c r="BC2329" s="69">
        <v>0</v>
      </c>
      <c r="BD2329" s="69">
        <v>0</v>
      </c>
      <c r="BE2329" s="69">
        <v>98.098623853211009</v>
      </c>
      <c r="BF2329" s="69">
        <v>-98.098623853211009</v>
      </c>
      <c r="BG2329" s="69">
        <v>0</v>
      </c>
      <c r="BH2329" s="69">
        <v>0</v>
      </c>
      <c r="BI2329" s="69">
        <v>0</v>
      </c>
      <c r="BJ2329" s="69">
        <v>0</v>
      </c>
      <c r="BK2329" s="69">
        <v>0</v>
      </c>
      <c r="BL2329" s="69">
        <v>115.13055181695827</v>
      </c>
      <c r="BM2329" s="69">
        <v>-115.13055181695827</v>
      </c>
      <c r="BN2329" s="69">
        <v>0</v>
      </c>
      <c r="BO2329" s="69">
        <v>2.5004238402852885</v>
      </c>
      <c r="BP2329" s="69">
        <v>-2.5004238402852885</v>
      </c>
      <c r="BQ2329" s="69">
        <v>2500.4238402852884</v>
      </c>
      <c r="BR2329" s="69">
        <v>-2500.4238402852884</v>
      </c>
      <c r="BS2329" s="69">
        <v>0</v>
      </c>
      <c r="BT2329" s="69">
        <v>0</v>
      </c>
      <c r="BU2329" s="69">
        <v>115.13055181695827</v>
      </c>
      <c r="BV2329" s="69">
        <v>0</v>
      </c>
    </row>
    <row r="2330" spans="1:74">
      <c r="A2330" s="113" t="s">
        <v>1048</v>
      </c>
      <c r="B2330" s="69" t="s">
        <v>194</v>
      </c>
      <c r="C2330" s="69" t="s">
        <v>256</v>
      </c>
      <c r="D2330" s="69" t="s">
        <v>262</v>
      </c>
      <c r="E2330" s="69" t="s">
        <v>739</v>
      </c>
      <c r="F2330" s="69">
        <v>0</v>
      </c>
      <c r="G2330" s="69">
        <v>0</v>
      </c>
      <c r="H2330" s="69">
        <v>8389</v>
      </c>
      <c r="I2330" s="69">
        <v>86</v>
      </c>
      <c r="J2330" s="69">
        <v>71</v>
      </c>
      <c r="K2330" s="69">
        <v>4159</v>
      </c>
      <c r="L2330" s="69">
        <v>3187</v>
      </c>
      <c r="M2330" s="69">
        <v>73</v>
      </c>
      <c r="N2330" s="69">
        <v>0</v>
      </c>
      <c r="O2330" s="69">
        <v>0</v>
      </c>
      <c r="P2330" s="69">
        <v>2017.07</v>
      </c>
      <c r="Q2330" s="69">
        <v>37.450000000000003</v>
      </c>
      <c r="R2330" s="69">
        <v>110000</v>
      </c>
      <c r="S2330" s="69">
        <v>0</v>
      </c>
      <c r="T2330" s="69">
        <v>0</v>
      </c>
      <c r="U2330" s="69">
        <v>0</v>
      </c>
      <c r="V2330" s="69">
        <v>0</v>
      </c>
      <c r="W2330" s="69">
        <v>0</v>
      </c>
      <c r="X2330" s="69">
        <v>0</v>
      </c>
      <c r="Y2330" s="69">
        <v>0</v>
      </c>
      <c r="Z2330" s="69">
        <v>0</v>
      </c>
      <c r="AA2330" s="69">
        <v>0</v>
      </c>
      <c r="AB2330" s="69">
        <v>0</v>
      </c>
      <c r="AC2330" s="69">
        <v>0</v>
      </c>
      <c r="AD2330" s="69">
        <v>0</v>
      </c>
      <c r="AE2330" s="69">
        <v>0</v>
      </c>
      <c r="AF2330" s="69">
        <v>93931</v>
      </c>
      <c r="AG2330" s="69">
        <v>16069</v>
      </c>
      <c r="AH2330" s="69">
        <v>0</v>
      </c>
      <c r="AI2330" s="69">
        <v>0</v>
      </c>
      <c r="AJ2330" s="69">
        <v>0</v>
      </c>
      <c r="AK2330" s="69">
        <v>0</v>
      </c>
      <c r="AL2330" s="69">
        <v>958</v>
      </c>
      <c r="AM2330" s="69">
        <v>774</v>
      </c>
      <c r="AN2330" s="69">
        <v>-958</v>
      </c>
      <c r="AO2330" s="69">
        <v>0</v>
      </c>
      <c r="AP2330" s="69">
        <v>0</v>
      </c>
      <c r="AQ2330" s="69">
        <v>49256</v>
      </c>
      <c r="AR2330" s="69">
        <v>816</v>
      </c>
      <c r="AS2330" s="69">
        <v>37398</v>
      </c>
      <c r="AT2330" s="69">
        <v>93931</v>
      </c>
      <c r="AU2330" s="69">
        <v>0</v>
      </c>
      <c r="AV2330" s="69">
        <v>816</v>
      </c>
      <c r="AW2330" s="69">
        <v>0.8539181818181818</v>
      </c>
      <c r="AX2330" s="69">
        <v>0</v>
      </c>
      <c r="AY2330" s="69">
        <v>0</v>
      </c>
      <c r="AZ2330" s="69">
        <v>0</v>
      </c>
      <c r="BA2330" s="69">
        <v>0</v>
      </c>
      <c r="BB2330" s="69">
        <v>0</v>
      </c>
      <c r="BC2330" s="69">
        <v>0</v>
      </c>
      <c r="BD2330" s="69">
        <v>0</v>
      </c>
      <c r="BE2330" s="69">
        <v>98.049060542797491</v>
      </c>
      <c r="BF2330" s="69">
        <v>-98.049060542797491</v>
      </c>
      <c r="BG2330" s="69">
        <v>0</v>
      </c>
      <c r="BH2330" s="69">
        <v>0</v>
      </c>
      <c r="BI2330" s="69">
        <v>0</v>
      </c>
      <c r="BJ2330" s="69">
        <v>0</v>
      </c>
      <c r="BK2330" s="69">
        <v>0</v>
      </c>
      <c r="BL2330" s="69">
        <v>115.11151960784314</v>
      </c>
      <c r="BM2330" s="69">
        <v>-115.11151960784314</v>
      </c>
      <c r="BN2330" s="69">
        <v>0</v>
      </c>
      <c r="BO2330" s="69">
        <v>2.5116583774533399</v>
      </c>
      <c r="BP2330" s="69">
        <v>-2.5116583774533399</v>
      </c>
      <c r="BQ2330" s="69">
        <v>2511.6583774533397</v>
      </c>
      <c r="BR2330" s="69">
        <v>-2511.6583774533397</v>
      </c>
      <c r="BS2330" s="69">
        <v>0</v>
      </c>
      <c r="BT2330" s="69">
        <v>0</v>
      </c>
      <c r="BU2330" s="69">
        <v>115.11151960784314</v>
      </c>
      <c r="BV2330" s="69">
        <v>0</v>
      </c>
    </row>
    <row r="2331" spans="1:74">
      <c r="A2331" s="113" t="s">
        <v>1049</v>
      </c>
      <c r="B2331" s="69" t="s">
        <v>194</v>
      </c>
      <c r="C2331" s="69" t="s">
        <v>256</v>
      </c>
      <c r="D2331" s="69" t="s">
        <v>262</v>
      </c>
      <c r="E2331" s="69" t="s">
        <v>739</v>
      </c>
      <c r="F2331" s="69">
        <v>0</v>
      </c>
      <c r="G2331" s="69">
        <v>0</v>
      </c>
      <c r="H2331" s="69">
        <v>8430</v>
      </c>
      <c r="I2331" s="69">
        <v>92</v>
      </c>
      <c r="J2331" s="69">
        <v>63</v>
      </c>
      <c r="K2331" s="69">
        <v>4360</v>
      </c>
      <c r="L2331" s="69">
        <v>3413</v>
      </c>
      <c r="M2331" s="69">
        <v>68</v>
      </c>
      <c r="N2331" s="69">
        <v>0</v>
      </c>
      <c r="O2331" s="69">
        <v>0</v>
      </c>
      <c r="P2331" s="69">
        <v>1933.49</v>
      </c>
      <c r="Q2331" s="69">
        <v>39.21</v>
      </c>
      <c r="R2331" s="69">
        <v>110000</v>
      </c>
      <c r="S2331" s="69">
        <v>0</v>
      </c>
      <c r="T2331" s="69">
        <v>0</v>
      </c>
      <c r="U2331" s="69">
        <v>0</v>
      </c>
      <c r="V2331" s="69">
        <v>0</v>
      </c>
      <c r="W2331" s="69">
        <v>0</v>
      </c>
      <c r="X2331" s="69">
        <v>0</v>
      </c>
      <c r="Y2331" s="69">
        <v>0</v>
      </c>
      <c r="Z2331" s="69">
        <v>0</v>
      </c>
      <c r="AA2331" s="69">
        <v>0</v>
      </c>
      <c r="AB2331" s="69">
        <v>0</v>
      </c>
      <c r="AC2331" s="69">
        <v>0</v>
      </c>
      <c r="AD2331" s="69">
        <v>0</v>
      </c>
      <c r="AE2331" s="69">
        <v>0</v>
      </c>
      <c r="AF2331" s="69">
        <v>102361</v>
      </c>
      <c r="AG2331" s="69">
        <v>7639</v>
      </c>
      <c r="AH2331" s="69">
        <v>0</v>
      </c>
      <c r="AI2331" s="69">
        <v>0</v>
      </c>
      <c r="AJ2331" s="69">
        <v>0</v>
      </c>
      <c r="AK2331" s="69">
        <v>0</v>
      </c>
      <c r="AL2331" s="69">
        <v>1050</v>
      </c>
      <c r="AM2331" s="69">
        <v>837</v>
      </c>
      <c r="AN2331" s="69">
        <v>-1050</v>
      </c>
      <c r="AO2331" s="69">
        <v>0</v>
      </c>
      <c r="AP2331" s="69">
        <v>0</v>
      </c>
      <c r="AQ2331" s="69">
        <v>53616</v>
      </c>
      <c r="AR2331" s="69">
        <v>884</v>
      </c>
      <c r="AS2331" s="69">
        <v>40811</v>
      </c>
      <c r="AT2331" s="69">
        <v>102361</v>
      </c>
      <c r="AU2331" s="69">
        <v>0</v>
      </c>
      <c r="AV2331" s="69">
        <v>884</v>
      </c>
      <c r="AW2331" s="69">
        <v>0.93055454545454541</v>
      </c>
      <c r="AX2331" s="69">
        <v>0</v>
      </c>
      <c r="AY2331" s="69">
        <v>0</v>
      </c>
      <c r="AZ2331" s="69">
        <v>0</v>
      </c>
      <c r="BA2331" s="69">
        <v>0</v>
      </c>
      <c r="BB2331" s="69">
        <v>0</v>
      </c>
      <c r="BC2331" s="69">
        <v>0</v>
      </c>
      <c r="BD2331" s="69">
        <v>0</v>
      </c>
      <c r="BE2331" s="69">
        <v>97.486666666666665</v>
      </c>
      <c r="BF2331" s="69">
        <v>-97.486666666666665</v>
      </c>
      <c r="BG2331" s="69">
        <v>0</v>
      </c>
      <c r="BH2331" s="69">
        <v>0</v>
      </c>
      <c r="BI2331" s="69">
        <v>0</v>
      </c>
      <c r="BJ2331" s="69">
        <v>0</v>
      </c>
      <c r="BK2331" s="69">
        <v>0</v>
      </c>
      <c r="BL2331" s="69">
        <v>115.79298642533936</v>
      </c>
      <c r="BM2331" s="69">
        <v>-115.79298642533936</v>
      </c>
      <c r="BN2331" s="69">
        <v>0</v>
      </c>
      <c r="BO2331" s="69">
        <v>2.5081718164220432</v>
      </c>
      <c r="BP2331" s="69">
        <v>-2.5081718164220432</v>
      </c>
      <c r="BQ2331" s="69">
        <v>2508.1718164220433</v>
      </c>
      <c r="BR2331" s="69">
        <v>-2508.1718164220433</v>
      </c>
      <c r="BS2331" s="69">
        <v>0</v>
      </c>
      <c r="BT2331" s="69">
        <v>0</v>
      </c>
      <c r="BU2331" s="69">
        <v>115.79298642533936</v>
      </c>
      <c r="BV2331" s="69">
        <v>0</v>
      </c>
    </row>
    <row r="2332" spans="1:74">
      <c r="A2332" s="113" t="s">
        <v>1050</v>
      </c>
      <c r="B2332" s="69" t="s">
        <v>194</v>
      </c>
      <c r="C2332" s="69" t="s">
        <v>256</v>
      </c>
      <c r="D2332" s="69" t="s">
        <v>262</v>
      </c>
      <c r="E2332" s="69" t="s">
        <v>739</v>
      </c>
      <c r="F2332" s="69">
        <v>0</v>
      </c>
      <c r="G2332" s="69">
        <v>0</v>
      </c>
      <c r="H2332" s="69">
        <v>7639</v>
      </c>
      <c r="I2332" s="69">
        <v>100</v>
      </c>
      <c r="J2332" s="69">
        <v>80</v>
      </c>
      <c r="K2332" s="69">
        <v>6347</v>
      </c>
      <c r="L2332" s="69">
        <v>4163</v>
      </c>
      <c r="M2332" s="69">
        <v>83</v>
      </c>
      <c r="N2332" s="69">
        <v>0</v>
      </c>
      <c r="O2332" s="69">
        <v>0</v>
      </c>
      <c r="P2332" s="69">
        <v>1203.56</v>
      </c>
      <c r="Q2332" s="69">
        <v>30.68</v>
      </c>
      <c r="R2332" s="69">
        <v>110000</v>
      </c>
      <c r="S2332" s="69">
        <v>0</v>
      </c>
      <c r="T2332" s="69">
        <v>0</v>
      </c>
      <c r="U2332" s="69">
        <v>0</v>
      </c>
      <c r="V2332" s="69">
        <v>0</v>
      </c>
      <c r="W2332" s="69">
        <v>0</v>
      </c>
      <c r="X2332" s="69">
        <v>0</v>
      </c>
      <c r="Y2332" s="69">
        <v>0</v>
      </c>
      <c r="Z2332" s="69">
        <v>0</v>
      </c>
      <c r="AA2332" s="69">
        <v>0</v>
      </c>
      <c r="AB2332" s="69">
        <v>0</v>
      </c>
      <c r="AC2332" s="69">
        <v>0</v>
      </c>
      <c r="AD2332" s="69">
        <v>0</v>
      </c>
      <c r="AE2332" s="69">
        <v>0</v>
      </c>
      <c r="AF2332" s="69">
        <v>110000</v>
      </c>
      <c r="AG2332" s="69">
        <v>0</v>
      </c>
      <c r="AH2332" s="69">
        <v>0</v>
      </c>
      <c r="AI2332" s="69">
        <v>0</v>
      </c>
      <c r="AJ2332" s="69">
        <v>0</v>
      </c>
      <c r="AK2332" s="69">
        <v>0</v>
      </c>
      <c r="AL2332" s="69">
        <v>1150</v>
      </c>
      <c r="AM2332" s="69">
        <v>917</v>
      </c>
      <c r="AN2332" s="69">
        <v>-1150</v>
      </c>
      <c r="AO2332" s="69">
        <v>0</v>
      </c>
      <c r="AP2332" s="69">
        <v>0</v>
      </c>
      <c r="AQ2332" s="69">
        <v>59963</v>
      </c>
      <c r="AR2332" s="69">
        <v>967</v>
      </c>
      <c r="AS2332" s="69">
        <v>44974</v>
      </c>
      <c r="AT2332" s="69">
        <v>110000</v>
      </c>
      <c r="AU2332" s="69">
        <v>0</v>
      </c>
      <c r="AV2332" s="69">
        <v>967</v>
      </c>
      <c r="AW2332" s="69">
        <v>1</v>
      </c>
      <c r="AX2332" s="69">
        <v>0</v>
      </c>
      <c r="AY2332" s="69">
        <v>0</v>
      </c>
      <c r="AZ2332" s="69">
        <v>0</v>
      </c>
      <c r="BA2332" s="69">
        <v>0</v>
      </c>
      <c r="BB2332" s="69">
        <v>0</v>
      </c>
      <c r="BC2332" s="69">
        <v>0</v>
      </c>
      <c r="BD2332" s="69">
        <v>0</v>
      </c>
      <c r="BE2332" s="69">
        <v>95.652173913043484</v>
      </c>
      <c r="BF2332" s="69">
        <v>-95.652173913043484</v>
      </c>
      <c r="BG2332" s="69">
        <v>0</v>
      </c>
      <c r="BH2332" s="69">
        <v>0</v>
      </c>
      <c r="BI2332" s="69">
        <v>0</v>
      </c>
      <c r="BJ2332" s="69">
        <v>0</v>
      </c>
      <c r="BK2332" s="69">
        <v>0</v>
      </c>
      <c r="BL2332" s="69">
        <v>113.75387797311272</v>
      </c>
      <c r="BM2332" s="69">
        <v>-113.75387797311272</v>
      </c>
      <c r="BN2332" s="69">
        <v>0</v>
      </c>
      <c r="BO2332" s="69">
        <v>2.4458576066171567</v>
      </c>
      <c r="BP2332" s="69">
        <v>-2.4458576066171567</v>
      </c>
      <c r="BQ2332" s="69">
        <v>2445.8576066171568</v>
      </c>
      <c r="BR2332" s="69">
        <v>-2445.8576066171568</v>
      </c>
      <c r="BS2332" s="69">
        <v>0</v>
      </c>
      <c r="BT2332" s="69">
        <v>0</v>
      </c>
      <c r="BU2332" s="69">
        <v>113.75387797311272</v>
      </c>
      <c r="BV2332" s="69">
        <v>0</v>
      </c>
    </row>
    <row r="2333" spans="1:74">
      <c r="A2333" s="113" t="s">
        <v>1060</v>
      </c>
      <c r="B2333" s="69" t="s">
        <v>184</v>
      </c>
      <c r="C2333" s="69" t="s">
        <v>393</v>
      </c>
      <c r="D2333" s="69" t="s">
        <v>394</v>
      </c>
      <c r="E2333" s="69" t="s">
        <v>582</v>
      </c>
      <c r="F2333" s="69">
        <v>0</v>
      </c>
      <c r="G2333" s="69">
        <v>0</v>
      </c>
      <c r="H2333" s="69">
        <v>140988</v>
      </c>
      <c r="I2333" s="69">
        <v>3780</v>
      </c>
      <c r="J2333" s="69">
        <v>2417</v>
      </c>
      <c r="K2333" s="69">
        <v>212547</v>
      </c>
      <c r="L2333" s="69">
        <v>120250</v>
      </c>
      <c r="M2333" s="69">
        <v>2526</v>
      </c>
      <c r="N2333" s="69">
        <v>1</v>
      </c>
      <c r="O2333" s="69">
        <v>0</v>
      </c>
      <c r="P2333" s="69">
        <v>663.33</v>
      </c>
      <c r="Q2333" s="69">
        <v>18.5</v>
      </c>
      <c r="R2333" s="69">
        <v>0</v>
      </c>
      <c r="S2333" s="69">
        <v>0</v>
      </c>
      <c r="T2333" s="69">
        <v>0</v>
      </c>
      <c r="U2333" s="69">
        <v>0</v>
      </c>
      <c r="V2333" s="69">
        <v>0</v>
      </c>
      <c r="W2333" s="69">
        <v>0</v>
      </c>
      <c r="X2333" s="69">
        <v>0</v>
      </c>
      <c r="Y2333" s="69">
        <v>0</v>
      </c>
      <c r="Z2333" s="69">
        <v>0</v>
      </c>
      <c r="AA2333" s="69">
        <v>0</v>
      </c>
      <c r="AB2333" s="69">
        <v>0</v>
      </c>
      <c r="AC2333" s="69">
        <v>0</v>
      </c>
      <c r="AD2333" s="69">
        <v>0</v>
      </c>
      <c r="AE2333" s="69">
        <v>0</v>
      </c>
      <c r="AF2333" s="69">
        <v>145727</v>
      </c>
      <c r="AG2333" s="69">
        <v>-145727</v>
      </c>
      <c r="AH2333" s="69">
        <v>0</v>
      </c>
      <c r="AI2333" s="69">
        <v>0</v>
      </c>
      <c r="AJ2333" s="69">
        <v>0</v>
      </c>
      <c r="AK2333" s="69">
        <v>0</v>
      </c>
      <c r="AL2333" s="69">
        <v>3871</v>
      </c>
      <c r="AM2333" s="69">
        <v>2465</v>
      </c>
      <c r="AN2333" s="69">
        <v>-3871</v>
      </c>
      <c r="AO2333" s="69">
        <v>1</v>
      </c>
      <c r="AP2333" s="69">
        <v>-1</v>
      </c>
      <c r="AQ2333" s="69">
        <v>222238</v>
      </c>
      <c r="AR2333" s="69">
        <v>2581</v>
      </c>
      <c r="AS2333" s="69">
        <v>127847</v>
      </c>
      <c r="AT2333" s="69">
        <v>140988</v>
      </c>
      <c r="AU2333" s="69">
        <v>0</v>
      </c>
      <c r="AV2333" s="69">
        <v>2526</v>
      </c>
      <c r="AW2333" s="69">
        <v>0</v>
      </c>
      <c r="AX2333" s="69">
        <v>0</v>
      </c>
      <c r="AY2333" s="69">
        <v>0</v>
      </c>
      <c r="AZ2333" s="69">
        <v>0</v>
      </c>
      <c r="BA2333" s="69">
        <v>0</v>
      </c>
      <c r="BB2333" s="69">
        <v>0</v>
      </c>
      <c r="BC2333" s="69">
        <v>0</v>
      </c>
      <c r="BD2333" s="69">
        <v>0</v>
      </c>
      <c r="BE2333" s="69">
        <v>37.645827951433738</v>
      </c>
      <c r="BF2333" s="69">
        <v>-37.645827951433738</v>
      </c>
      <c r="BG2333" s="69">
        <v>145727</v>
      </c>
      <c r="BH2333" s="69">
        <v>0</v>
      </c>
      <c r="BI2333" s="69">
        <v>-145727</v>
      </c>
      <c r="BJ2333" s="69">
        <v>4.4996805226828896E-6</v>
      </c>
      <c r="BK2333" s="69">
        <v>0</v>
      </c>
      <c r="BL2333" s="69">
        <v>56.461449050755519</v>
      </c>
      <c r="BM2333" s="69">
        <v>-56.461449050755519</v>
      </c>
      <c r="BN2333" s="69">
        <v>0</v>
      </c>
      <c r="BO2333" s="69">
        <v>1.1398546700352765</v>
      </c>
      <c r="BP2333" s="69">
        <v>-1.1398546700352765</v>
      </c>
      <c r="BQ2333" s="69">
        <v>1139.8546700352765</v>
      </c>
      <c r="BR2333" s="69">
        <v>-1139.8546700352765</v>
      </c>
      <c r="BS2333" s="69">
        <v>0</v>
      </c>
      <c r="BT2333" s="69">
        <v>0</v>
      </c>
      <c r="BU2333" s="69">
        <v>55.814726840855108</v>
      </c>
      <c r="BV2333" s="69">
        <v>1.7418263303305464E-2</v>
      </c>
    </row>
    <row r="2334" spans="1:74">
      <c r="A2334" s="113" t="s">
        <v>1060</v>
      </c>
      <c r="B2334" s="69" t="s">
        <v>184</v>
      </c>
      <c r="C2334" s="69" t="s">
        <v>393</v>
      </c>
      <c r="D2334" s="69" t="s">
        <v>395</v>
      </c>
      <c r="E2334" s="69" t="s">
        <v>582</v>
      </c>
      <c r="F2334" s="69">
        <v>0</v>
      </c>
      <c r="G2334" s="69">
        <v>0</v>
      </c>
      <c r="H2334" s="69">
        <v>253997</v>
      </c>
      <c r="I2334" s="69">
        <v>6153</v>
      </c>
      <c r="J2334" s="69">
        <v>4364</v>
      </c>
      <c r="K2334" s="69">
        <v>383159</v>
      </c>
      <c r="L2334" s="69">
        <v>189408</v>
      </c>
      <c r="M2334" s="69">
        <v>4497</v>
      </c>
      <c r="N2334" s="69">
        <v>1</v>
      </c>
      <c r="O2334" s="69">
        <v>0</v>
      </c>
      <c r="P2334" s="69">
        <v>662.9</v>
      </c>
      <c r="Q2334" s="69">
        <v>18.73</v>
      </c>
      <c r="R2334" s="69">
        <v>0</v>
      </c>
      <c r="S2334" s="69">
        <v>0</v>
      </c>
      <c r="T2334" s="69">
        <v>0</v>
      </c>
      <c r="U2334" s="69">
        <v>0</v>
      </c>
      <c r="V2334" s="69">
        <v>0</v>
      </c>
      <c r="W2334" s="69">
        <v>0</v>
      </c>
      <c r="X2334" s="69">
        <v>0</v>
      </c>
      <c r="Y2334" s="69">
        <v>0</v>
      </c>
      <c r="Z2334" s="69">
        <v>0</v>
      </c>
      <c r="AA2334" s="69">
        <v>0</v>
      </c>
      <c r="AB2334" s="69">
        <v>0</v>
      </c>
      <c r="AC2334" s="69">
        <v>0</v>
      </c>
      <c r="AD2334" s="69">
        <v>0</v>
      </c>
      <c r="AE2334" s="69">
        <v>0</v>
      </c>
      <c r="AF2334" s="69">
        <v>410669</v>
      </c>
      <c r="AG2334" s="69">
        <v>-410669</v>
      </c>
      <c r="AH2334" s="69">
        <v>0</v>
      </c>
      <c r="AI2334" s="69">
        <v>0</v>
      </c>
      <c r="AJ2334" s="69">
        <v>0</v>
      </c>
      <c r="AK2334" s="69">
        <v>0</v>
      </c>
      <c r="AL2334" s="69">
        <v>10269</v>
      </c>
      <c r="AM2334" s="69">
        <v>6972</v>
      </c>
      <c r="AN2334" s="69">
        <v>-10269</v>
      </c>
      <c r="AO2334" s="69">
        <v>2</v>
      </c>
      <c r="AP2334" s="69">
        <v>-2</v>
      </c>
      <c r="AQ2334" s="69">
        <v>627727</v>
      </c>
      <c r="AR2334" s="69">
        <v>7232</v>
      </c>
      <c r="AS2334" s="69">
        <v>335186</v>
      </c>
      <c r="AT2334" s="69">
        <v>394985</v>
      </c>
      <c r="AU2334" s="69">
        <v>0</v>
      </c>
      <c r="AV2334" s="69">
        <v>7023</v>
      </c>
      <c r="AW2334" s="69">
        <v>0</v>
      </c>
      <c r="AX2334" s="69">
        <v>0</v>
      </c>
      <c r="AY2334" s="69">
        <v>0</v>
      </c>
      <c r="AZ2334" s="69">
        <v>0</v>
      </c>
      <c r="BA2334" s="69">
        <v>0</v>
      </c>
      <c r="BB2334" s="69">
        <v>0</v>
      </c>
      <c r="BC2334" s="69">
        <v>0</v>
      </c>
      <c r="BD2334" s="69">
        <v>0</v>
      </c>
      <c r="BE2334" s="69">
        <v>39.991138377641448</v>
      </c>
      <c r="BF2334" s="69">
        <v>-39.991138377641448</v>
      </c>
      <c r="BG2334" s="69">
        <v>205334.5</v>
      </c>
      <c r="BH2334" s="69">
        <v>0</v>
      </c>
      <c r="BI2334" s="69">
        <v>-205334.5</v>
      </c>
      <c r="BJ2334" s="69">
        <v>3.1860984153939531E-6</v>
      </c>
      <c r="BK2334" s="69">
        <v>0</v>
      </c>
      <c r="BL2334" s="69">
        <v>56.784983407079643</v>
      </c>
      <c r="BM2334" s="69">
        <v>-56.784983407079643</v>
      </c>
      <c r="BN2334" s="69">
        <v>0</v>
      </c>
      <c r="BO2334" s="69">
        <v>1.2251973531114069</v>
      </c>
      <c r="BP2334" s="69">
        <v>-1.2251973531114069</v>
      </c>
      <c r="BQ2334" s="69">
        <v>1225.197353111407</v>
      </c>
      <c r="BR2334" s="69">
        <v>-1225.197353111407</v>
      </c>
      <c r="BS2334" s="69">
        <v>0</v>
      </c>
      <c r="BT2334" s="69">
        <v>0</v>
      </c>
      <c r="BU2334" s="69">
        <v>56.241634629075897</v>
      </c>
      <c r="BV2334" s="69">
        <v>1.6359022313840253E-2</v>
      </c>
    </row>
    <row r="2335" spans="1:74">
      <c r="A2335" s="113" t="s">
        <v>1060</v>
      </c>
      <c r="B2335" s="69" t="s">
        <v>184</v>
      </c>
      <c r="C2335" s="69" t="s">
        <v>393</v>
      </c>
      <c r="D2335" s="69" t="s">
        <v>396</v>
      </c>
      <c r="E2335" s="69" t="s">
        <v>582</v>
      </c>
      <c r="F2335" s="69">
        <v>0</v>
      </c>
      <c r="G2335" s="69">
        <v>0</v>
      </c>
      <c r="H2335" s="69">
        <v>25307</v>
      </c>
      <c r="I2335" s="69">
        <v>624</v>
      </c>
      <c r="J2335" s="69">
        <v>434</v>
      </c>
      <c r="K2335" s="69">
        <v>39311</v>
      </c>
      <c r="L2335" s="69">
        <v>18481</v>
      </c>
      <c r="M2335" s="69">
        <v>453</v>
      </c>
      <c r="N2335" s="69">
        <v>0</v>
      </c>
      <c r="O2335" s="69">
        <v>0</v>
      </c>
      <c r="P2335" s="69">
        <v>643.76</v>
      </c>
      <c r="Q2335" s="69">
        <v>18.62</v>
      </c>
      <c r="R2335" s="69">
        <v>0</v>
      </c>
      <c r="S2335" s="69">
        <v>0</v>
      </c>
      <c r="T2335" s="69">
        <v>0</v>
      </c>
      <c r="U2335" s="69">
        <v>0</v>
      </c>
      <c r="V2335" s="69">
        <v>0</v>
      </c>
      <c r="W2335" s="69">
        <v>0</v>
      </c>
      <c r="X2335" s="69">
        <v>0</v>
      </c>
      <c r="Y2335" s="69">
        <v>0</v>
      </c>
      <c r="Z2335" s="69">
        <v>0</v>
      </c>
      <c r="AA2335" s="69">
        <v>0</v>
      </c>
      <c r="AB2335" s="69">
        <v>0</v>
      </c>
      <c r="AC2335" s="69">
        <v>0</v>
      </c>
      <c r="AD2335" s="69">
        <v>0</v>
      </c>
      <c r="AE2335" s="69">
        <v>0</v>
      </c>
      <c r="AF2335" s="69">
        <v>436184</v>
      </c>
      <c r="AG2335" s="69">
        <v>-436184</v>
      </c>
      <c r="AH2335" s="69">
        <v>0</v>
      </c>
      <c r="AI2335" s="69">
        <v>0</v>
      </c>
      <c r="AJ2335" s="69">
        <v>0</v>
      </c>
      <c r="AK2335" s="69">
        <v>0</v>
      </c>
      <c r="AL2335" s="69">
        <v>10899</v>
      </c>
      <c r="AM2335" s="69">
        <v>7411</v>
      </c>
      <c r="AN2335" s="69">
        <v>-10899</v>
      </c>
      <c r="AO2335" s="69">
        <v>2</v>
      </c>
      <c r="AP2335" s="69">
        <v>-2</v>
      </c>
      <c r="AQ2335" s="69">
        <v>667492</v>
      </c>
      <c r="AR2335" s="69">
        <v>7690</v>
      </c>
      <c r="AS2335" s="69">
        <v>354023</v>
      </c>
      <c r="AT2335" s="69">
        <v>420292</v>
      </c>
      <c r="AU2335" s="69">
        <v>0</v>
      </c>
      <c r="AV2335" s="69">
        <v>7476</v>
      </c>
      <c r="AW2335" s="69">
        <v>0</v>
      </c>
      <c r="AX2335" s="69">
        <v>0</v>
      </c>
      <c r="AY2335" s="69">
        <v>0</v>
      </c>
      <c r="AZ2335" s="69">
        <v>0</v>
      </c>
      <c r="BA2335" s="69">
        <v>0</v>
      </c>
      <c r="BB2335" s="69">
        <v>0</v>
      </c>
      <c r="BC2335" s="69">
        <v>0</v>
      </c>
      <c r="BD2335" s="69">
        <v>0</v>
      </c>
      <c r="BE2335" s="69">
        <v>40.020552344251769</v>
      </c>
      <c r="BF2335" s="69">
        <v>-40.020552344251769</v>
      </c>
      <c r="BG2335" s="69">
        <v>218092</v>
      </c>
      <c r="BH2335" s="69">
        <v>0</v>
      </c>
      <c r="BI2335" s="69">
        <v>-218092</v>
      </c>
      <c r="BJ2335" s="69">
        <v>2.9962905922467985E-6</v>
      </c>
      <c r="BK2335" s="69">
        <v>0</v>
      </c>
      <c r="BL2335" s="69">
        <v>56.720936280884267</v>
      </c>
      <c r="BM2335" s="69">
        <v>-56.720936280884267</v>
      </c>
      <c r="BN2335" s="69">
        <v>0</v>
      </c>
      <c r="BO2335" s="69">
        <v>1.2320781418156448</v>
      </c>
      <c r="BP2335" s="69">
        <v>-1.2320781418156448</v>
      </c>
      <c r="BQ2335" s="69">
        <v>1232.0781418156448</v>
      </c>
      <c r="BR2335" s="69">
        <v>-1232.0781418156448</v>
      </c>
      <c r="BS2335" s="69">
        <v>0</v>
      </c>
      <c r="BT2335" s="69">
        <v>0</v>
      </c>
      <c r="BU2335" s="69">
        <v>56.218833600856073</v>
      </c>
      <c r="BV2335" s="69">
        <v>1.6328285582448927E-2</v>
      </c>
    </row>
    <row r="2336" spans="1:74">
      <c r="A2336" s="113" t="s">
        <v>1051</v>
      </c>
      <c r="B2336" s="69" t="s">
        <v>184</v>
      </c>
      <c r="C2336" s="69" t="s">
        <v>393</v>
      </c>
      <c r="D2336" s="69" t="s">
        <v>394</v>
      </c>
      <c r="E2336" s="69" t="s">
        <v>582</v>
      </c>
      <c r="F2336" s="69">
        <v>0</v>
      </c>
      <c r="G2336" s="69">
        <v>0</v>
      </c>
      <c r="H2336" s="69">
        <v>131372</v>
      </c>
      <c r="I2336" s="69">
        <v>3454</v>
      </c>
      <c r="J2336" s="69">
        <v>2236</v>
      </c>
      <c r="K2336" s="69">
        <v>194181</v>
      </c>
      <c r="L2336" s="69">
        <v>113750</v>
      </c>
      <c r="M2336" s="69">
        <v>2315</v>
      </c>
      <c r="N2336" s="69">
        <v>0</v>
      </c>
      <c r="O2336" s="69">
        <v>0</v>
      </c>
      <c r="P2336" s="69">
        <v>676.54</v>
      </c>
      <c r="Q2336" s="69">
        <v>18.82</v>
      </c>
      <c r="R2336" s="69">
        <v>0</v>
      </c>
      <c r="S2336" s="69">
        <v>0</v>
      </c>
      <c r="T2336" s="69">
        <v>0</v>
      </c>
      <c r="U2336" s="69">
        <v>0</v>
      </c>
      <c r="V2336" s="69">
        <v>0</v>
      </c>
      <c r="W2336" s="69">
        <v>0</v>
      </c>
      <c r="X2336" s="69">
        <v>0</v>
      </c>
      <c r="Y2336" s="69">
        <v>0</v>
      </c>
      <c r="Z2336" s="69">
        <v>0</v>
      </c>
      <c r="AA2336" s="69">
        <v>0</v>
      </c>
      <c r="AB2336" s="69">
        <v>0</v>
      </c>
      <c r="AC2336" s="69">
        <v>0</v>
      </c>
      <c r="AD2336" s="69">
        <v>0</v>
      </c>
      <c r="AE2336" s="69">
        <v>0</v>
      </c>
      <c r="AF2336" s="69">
        <v>904849</v>
      </c>
      <c r="AG2336" s="69">
        <v>-904849</v>
      </c>
      <c r="AH2336" s="69">
        <v>0</v>
      </c>
      <c r="AI2336" s="69">
        <v>0</v>
      </c>
      <c r="AJ2336" s="69">
        <v>4</v>
      </c>
      <c r="AK2336" s="69">
        <v>-4</v>
      </c>
      <c r="AL2336" s="69">
        <v>15802</v>
      </c>
      <c r="AM2336" s="69">
        <v>10304</v>
      </c>
      <c r="AN2336" s="69">
        <v>-15802</v>
      </c>
      <c r="AO2336" s="69">
        <v>3</v>
      </c>
      <c r="AP2336" s="69">
        <v>-3</v>
      </c>
      <c r="AQ2336" s="69">
        <v>1375937</v>
      </c>
      <c r="AR2336" s="69">
        <v>10902</v>
      </c>
      <c r="AS2336" s="69">
        <v>960423</v>
      </c>
      <c r="AT2336" s="69">
        <v>551664</v>
      </c>
      <c r="AU2336" s="69">
        <v>0</v>
      </c>
      <c r="AV2336" s="69">
        <v>9791</v>
      </c>
      <c r="AW2336" s="69">
        <v>0</v>
      </c>
      <c r="AX2336" s="69">
        <v>0</v>
      </c>
      <c r="AY2336" s="69">
        <v>0</v>
      </c>
      <c r="AZ2336" s="69">
        <v>0</v>
      </c>
      <c r="BA2336" s="69">
        <v>226212.25</v>
      </c>
      <c r="BB2336" s="69">
        <v>0</v>
      </c>
      <c r="BC2336" s="69">
        <v>-226212.25</v>
      </c>
      <c r="BD2336" s="69">
        <v>0</v>
      </c>
      <c r="BE2336" s="69">
        <v>57.261675737248453</v>
      </c>
      <c r="BF2336" s="69">
        <v>-57.261675737248453</v>
      </c>
      <c r="BG2336" s="69">
        <v>301616.33333333331</v>
      </c>
      <c r="BH2336" s="69">
        <v>0</v>
      </c>
      <c r="BI2336" s="69">
        <v>-301616.33333333331</v>
      </c>
      <c r="BJ2336" s="69">
        <v>2.1803323844042277E-6</v>
      </c>
      <c r="BK2336" s="69">
        <v>0</v>
      </c>
      <c r="BL2336" s="69">
        <v>82.99844065309118</v>
      </c>
      <c r="BM2336" s="69">
        <v>-82.99844065309118</v>
      </c>
      <c r="BN2336" s="69">
        <v>0</v>
      </c>
      <c r="BO2336" s="69">
        <v>0.94213591302998778</v>
      </c>
      <c r="BP2336" s="69">
        <v>-0.94213591302998778</v>
      </c>
      <c r="BQ2336" s="69">
        <v>942.13591302998782</v>
      </c>
      <c r="BR2336" s="69">
        <v>-942.13591302998782</v>
      </c>
      <c r="BS2336" s="69">
        <v>0</v>
      </c>
      <c r="BT2336" s="69">
        <v>0</v>
      </c>
      <c r="BU2336" s="69">
        <v>56.343989378000202</v>
      </c>
      <c r="BV2336" s="69">
        <v>1.1484537446118536E-2</v>
      </c>
    </row>
    <row r="2337" spans="1:74">
      <c r="A2337" s="113" t="s">
        <v>1051</v>
      </c>
      <c r="B2337" s="69" t="s">
        <v>184</v>
      </c>
      <c r="C2337" s="69" t="s">
        <v>393</v>
      </c>
      <c r="D2337" s="69" t="s">
        <v>395</v>
      </c>
      <c r="E2337" s="69" t="s">
        <v>582</v>
      </c>
      <c r="F2337" s="69">
        <v>0</v>
      </c>
      <c r="G2337" s="69">
        <v>0</v>
      </c>
      <c r="H2337" s="69">
        <v>227605</v>
      </c>
      <c r="I2337" s="69">
        <v>5413</v>
      </c>
      <c r="J2337" s="69">
        <v>3761</v>
      </c>
      <c r="K2337" s="69">
        <v>333418</v>
      </c>
      <c r="L2337" s="69">
        <v>171066</v>
      </c>
      <c r="M2337" s="69">
        <v>3875</v>
      </c>
      <c r="N2337" s="69">
        <v>2</v>
      </c>
      <c r="O2337" s="69">
        <v>0</v>
      </c>
      <c r="P2337" s="69">
        <v>682.64</v>
      </c>
      <c r="Q2337" s="69">
        <v>19.45</v>
      </c>
      <c r="R2337" s="69">
        <v>0</v>
      </c>
      <c r="S2337" s="69">
        <v>0</v>
      </c>
      <c r="T2337" s="69">
        <v>0</v>
      </c>
      <c r="U2337" s="69">
        <v>0</v>
      </c>
      <c r="V2337" s="69">
        <v>0</v>
      </c>
      <c r="W2337" s="69">
        <v>0</v>
      </c>
      <c r="X2337" s="69">
        <v>0</v>
      </c>
      <c r="Y2337" s="69">
        <v>0</v>
      </c>
      <c r="Z2337" s="69">
        <v>0</v>
      </c>
      <c r="AA2337" s="69">
        <v>0</v>
      </c>
      <c r="AB2337" s="69">
        <v>0</v>
      </c>
      <c r="AC2337" s="69">
        <v>0</v>
      </c>
      <c r="AD2337" s="69">
        <v>0</v>
      </c>
      <c r="AE2337" s="69">
        <v>0</v>
      </c>
      <c r="AF2337" s="69">
        <v>1138244</v>
      </c>
      <c r="AG2337" s="69">
        <v>-1138244</v>
      </c>
      <c r="AH2337" s="69">
        <v>0</v>
      </c>
      <c r="AI2337" s="69">
        <v>0</v>
      </c>
      <c r="AJ2337" s="69">
        <v>4</v>
      </c>
      <c r="AK2337" s="69">
        <v>-4</v>
      </c>
      <c r="AL2337" s="69">
        <v>21350</v>
      </c>
      <c r="AM2337" s="69">
        <v>14145</v>
      </c>
      <c r="AN2337" s="69">
        <v>-21350</v>
      </c>
      <c r="AO2337" s="69">
        <v>5</v>
      </c>
      <c r="AP2337" s="69">
        <v>-5</v>
      </c>
      <c r="AQ2337" s="69">
        <v>1722408</v>
      </c>
      <c r="AR2337" s="69">
        <v>14862</v>
      </c>
      <c r="AS2337" s="69">
        <v>1142143</v>
      </c>
      <c r="AT2337" s="69">
        <v>779269</v>
      </c>
      <c r="AU2337" s="69">
        <v>0</v>
      </c>
      <c r="AV2337" s="69">
        <v>13666</v>
      </c>
      <c r="AW2337" s="69">
        <v>0</v>
      </c>
      <c r="AX2337" s="69">
        <v>0</v>
      </c>
      <c r="AY2337" s="69">
        <v>0</v>
      </c>
      <c r="AZ2337" s="69">
        <v>0</v>
      </c>
      <c r="BA2337" s="69">
        <v>284561</v>
      </c>
      <c r="BB2337" s="69">
        <v>0</v>
      </c>
      <c r="BC2337" s="69">
        <v>-284561</v>
      </c>
      <c r="BD2337" s="69">
        <v>0</v>
      </c>
      <c r="BE2337" s="69">
        <v>53.313536299765808</v>
      </c>
      <c r="BF2337" s="69">
        <v>-53.313536299765808</v>
      </c>
      <c r="BG2337" s="69">
        <v>227648.8</v>
      </c>
      <c r="BH2337" s="69">
        <v>0</v>
      </c>
      <c r="BI2337" s="69">
        <v>-227648.8</v>
      </c>
      <c r="BJ2337" s="69">
        <v>2.9029126664530125E-6</v>
      </c>
      <c r="BK2337" s="69">
        <v>0</v>
      </c>
      <c r="BL2337" s="69">
        <v>76.587538689274666</v>
      </c>
      <c r="BM2337" s="69">
        <v>-76.587538689274666</v>
      </c>
      <c r="BN2337" s="69">
        <v>0</v>
      </c>
      <c r="BO2337" s="69">
        <v>0.99658624182786215</v>
      </c>
      <c r="BP2337" s="69">
        <v>-0.99658624182786215</v>
      </c>
      <c r="BQ2337" s="69">
        <v>996.58624182786218</v>
      </c>
      <c r="BR2337" s="69">
        <v>-996.58624182786218</v>
      </c>
      <c r="BS2337" s="69">
        <v>0</v>
      </c>
      <c r="BT2337" s="69">
        <v>0</v>
      </c>
      <c r="BU2337" s="69">
        <v>57.022464510463927</v>
      </c>
      <c r="BV2337" s="69">
        <v>1.2395437085754362E-2</v>
      </c>
    </row>
    <row r="2338" spans="1:74">
      <c r="A2338" s="113" t="s">
        <v>1051</v>
      </c>
      <c r="B2338" s="69" t="s">
        <v>184</v>
      </c>
      <c r="C2338" s="69" t="s">
        <v>393</v>
      </c>
      <c r="D2338" s="69" t="s">
        <v>396</v>
      </c>
      <c r="E2338" s="69" t="s">
        <v>582</v>
      </c>
      <c r="F2338" s="69">
        <v>0</v>
      </c>
      <c r="G2338" s="69">
        <v>0</v>
      </c>
      <c r="H2338" s="69">
        <v>21756</v>
      </c>
      <c r="I2338" s="69">
        <v>549</v>
      </c>
      <c r="J2338" s="69">
        <v>405</v>
      </c>
      <c r="K2338" s="69">
        <v>35325</v>
      </c>
      <c r="L2338" s="69">
        <v>16547</v>
      </c>
      <c r="M2338" s="69">
        <v>416</v>
      </c>
      <c r="N2338" s="69">
        <v>0</v>
      </c>
      <c r="O2338" s="69">
        <v>0</v>
      </c>
      <c r="P2338" s="69">
        <v>615.88</v>
      </c>
      <c r="Q2338" s="69">
        <v>17.32</v>
      </c>
      <c r="R2338" s="69">
        <v>0</v>
      </c>
      <c r="S2338" s="69">
        <v>0</v>
      </c>
      <c r="T2338" s="69">
        <v>0</v>
      </c>
      <c r="U2338" s="69">
        <v>0</v>
      </c>
      <c r="V2338" s="69">
        <v>0</v>
      </c>
      <c r="W2338" s="69">
        <v>0</v>
      </c>
      <c r="X2338" s="69">
        <v>0</v>
      </c>
      <c r="Y2338" s="69">
        <v>0</v>
      </c>
      <c r="Z2338" s="69">
        <v>0</v>
      </c>
      <c r="AA2338" s="69">
        <v>0</v>
      </c>
      <c r="AB2338" s="69">
        <v>0</v>
      </c>
      <c r="AC2338" s="69">
        <v>0</v>
      </c>
      <c r="AD2338" s="69">
        <v>0</v>
      </c>
      <c r="AE2338" s="69">
        <v>0</v>
      </c>
      <c r="AF2338" s="69">
        <v>1160065</v>
      </c>
      <c r="AG2338" s="69">
        <v>-1160065</v>
      </c>
      <c r="AH2338" s="69">
        <v>0</v>
      </c>
      <c r="AI2338" s="69">
        <v>0</v>
      </c>
      <c r="AJ2338" s="69">
        <v>4</v>
      </c>
      <c r="AK2338" s="69">
        <v>-4</v>
      </c>
      <c r="AL2338" s="69">
        <v>21901</v>
      </c>
      <c r="AM2338" s="69">
        <v>14552</v>
      </c>
      <c r="AN2338" s="69">
        <v>-21901</v>
      </c>
      <c r="AO2338" s="69">
        <v>5</v>
      </c>
      <c r="AP2338" s="69">
        <v>-5</v>
      </c>
      <c r="AQ2338" s="69">
        <v>1757856</v>
      </c>
      <c r="AR2338" s="69">
        <v>15280</v>
      </c>
      <c r="AS2338" s="69">
        <v>1158797</v>
      </c>
      <c r="AT2338" s="69">
        <v>801025</v>
      </c>
      <c r="AU2338" s="69">
        <v>0</v>
      </c>
      <c r="AV2338" s="69">
        <v>14082</v>
      </c>
      <c r="AW2338" s="69">
        <v>0</v>
      </c>
      <c r="AX2338" s="69">
        <v>0</v>
      </c>
      <c r="AY2338" s="69">
        <v>0</v>
      </c>
      <c r="AZ2338" s="69">
        <v>0</v>
      </c>
      <c r="BA2338" s="69">
        <v>290016.25</v>
      </c>
      <c r="BB2338" s="69">
        <v>0</v>
      </c>
      <c r="BC2338" s="69">
        <v>-290016.25</v>
      </c>
      <c r="BD2338" s="69">
        <v>0</v>
      </c>
      <c r="BE2338" s="69">
        <v>52.968585909319209</v>
      </c>
      <c r="BF2338" s="69">
        <v>-52.968585909319209</v>
      </c>
      <c r="BG2338" s="69">
        <v>232013</v>
      </c>
      <c r="BH2338" s="69">
        <v>0</v>
      </c>
      <c r="BI2338" s="69">
        <v>-232013</v>
      </c>
      <c r="BJ2338" s="69">
        <v>2.8443740556678133E-6</v>
      </c>
      <c r="BK2338" s="69">
        <v>0</v>
      </c>
      <c r="BL2338" s="69">
        <v>75.920484293193724</v>
      </c>
      <c r="BM2338" s="69">
        <v>-75.920484293193724</v>
      </c>
      <c r="BN2338" s="69">
        <v>0</v>
      </c>
      <c r="BO2338" s="69">
        <v>1.0010942382488046</v>
      </c>
      <c r="BP2338" s="69">
        <v>-1.0010942382488046</v>
      </c>
      <c r="BQ2338" s="69">
        <v>1001.0942382488046</v>
      </c>
      <c r="BR2338" s="69">
        <v>-1001.0942382488046</v>
      </c>
      <c r="BS2338" s="69">
        <v>0</v>
      </c>
      <c r="BT2338" s="69">
        <v>0</v>
      </c>
      <c r="BU2338" s="69">
        <v>56.882900156227805</v>
      </c>
      <c r="BV2338" s="69">
        <v>1.2458927238636158E-2</v>
      </c>
    </row>
    <row r="2339" spans="1:74">
      <c r="A2339" s="113" t="s">
        <v>1052</v>
      </c>
      <c r="B2339" s="69" t="s">
        <v>184</v>
      </c>
      <c r="C2339" s="69" t="s">
        <v>393</v>
      </c>
      <c r="D2339" s="69" t="s">
        <v>394</v>
      </c>
      <c r="E2339" s="69" t="s">
        <v>582</v>
      </c>
      <c r="F2339" s="69">
        <v>0</v>
      </c>
      <c r="G2339" s="69">
        <v>0</v>
      </c>
      <c r="H2339" s="69">
        <v>124132</v>
      </c>
      <c r="I2339" s="69">
        <v>2940</v>
      </c>
      <c r="J2339" s="69">
        <v>2034</v>
      </c>
      <c r="K2339" s="69">
        <v>154103</v>
      </c>
      <c r="L2339" s="69">
        <v>91724</v>
      </c>
      <c r="M2339" s="69">
        <v>2106</v>
      </c>
      <c r="N2339" s="69">
        <v>1</v>
      </c>
      <c r="O2339" s="69">
        <v>0</v>
      </c>
      <c r="P2339" s="69">
        <v>805.51</v>
      </c>
      <c r="Q2339" s="69">
        <v>19.46</v>
      </c>
      <c r="R2339" s="69">
        <v>0</v>
      </c>
      <c r="S2339" s="69">
        <v>0</v>
      </c>
      <c r="T2339" s="69">
        <v>0</v>
      </c>
      <c r="U2339" s="69">
        <v>0</v>
      </c>
      <c r="V2339" s="69">
        <v>0</v>
      </c>
      <c r="W2339" s="69">
        <v>0</v>
      </c>
      <c r="X2339" s="69">
        <v>0</v>
      </c>
      <c r="Y2339" s="69">
        <v>0</v>
      </c>
      <c r="Z2339" s="69">
        <v>0</v>
      </c>
      <c r="AA2339" s="69">
        <v>0</v>
      </c>
      <c r="AB2339" s="69">
        <v>0</v>
      </c>
      <c r="AC2339" s="69">
        <v>0</v>
      </c>
      <c r="AD2339" s="69">
        <v>0</v>
      </c>
      <c r="AE2339" s="69">
        <v>0</v>
      </c>
      <c r="AF2339" s="69">
        <v>1339441</v>
      </c>
      <c r="AG2339" s="69">
        <v>-1339441</v>
      </c>
      <c r="AH2339" s="69">
        <v>0</v>
      </c>
      <c r="AI2339" s="69">
        <v>0</v>
      </c>
      <c r="AJ2339" s="69">
        <v>4</v>
      </c>
      <c r="AK2339" s="69">
        <v>-4</v>
      </c>
      <c r="AL2339" s="69">
        <v>25119</v>
      </c>
      <c r="AM2339" s="69">
        <v>16718</v>
      </c>
      <c r="AN2339" s="69">
        <v>-25119</v>
      </c>
      <c r="AO2339" s="69">
        <v>6</v>
      </c>
      <c r="AP2339" s="69">
        <v>-6</v>
      </c>
      <c r="AQ2339" s="69">
        <v>1957864</v>
      </c>
      <c r="AR2339" s="69">
        <v>17849</v>
      </c>
      <c r="AS2339" s="69">
        <v>1293602</v>
      </c>
      <c r="AT2339" s="69">
        <v>925157</v>
      </c>
      <c r="AU2339" s="69">
        <v>0</v>
      </c>
      <c r="AV2339" s="69">
        <v>16188</v>
      </c>
      <c r="AW2339" s="69">
        <v>0</v>
      </c>
      <c r="AX2339" s="69">
        <v>0</v>
      </c>
      <c r="AY2339" s="69">
        <v>0</v>
      </c>
      <c r="AZ2339" s="69">
        <v>0</v>
      </c>
      <c r="BA2339" s="69">
        <v>334860.25</v>
      </c>
      <c r="BB2339" s="69">
        <v>0</v>
      </c>
      <c r="BC2339" s="69">
        <v>-334860.25</v>
      </c>
      <c r="BD2339" s="69">
        <v>0</v>
      </c>
      <c r="BE2339" s="69">
        <v>53.323818623352842</v>
      </c>
      <c r="BF2339" s="69">
        <v>-53.323818623352842</v>
      </c>
      <c r="BG2339" s="69">
        <v>223240.16666666666</v>
      </c>
      <c r="BH2339" s="69">
        <v>0</v>
      </c>
      <c r="BI2339" s="69">
        <v>-223240.16666666666</v>
      </c>
      <c r="BJ2339" s="69">
        <v>3.0645642393955862E-6</v>
      </c>
      <c r="BK2339" s="69">
        <v>0</v>
      </c>
      <c r="BL2339" s="69">
        <v>75.042915569499698</v>
      </c>
      <c r="BM2339" s="69">
        <v>-75.042915569499698</v>
      </c>
      <c r="BN2339" s="69">
        <v>0</v>
      </c>
      <c r="BO2339" s="69">
        <v>1.0354351647570119</v>
      </c>
      <c r="BP2339" s="69">
        <v>-1.0354351647570119</v>
      </c>
      <c r="BQ2339" s="69">
        <v>1035.435164757012</v>
      </c>
      <c r="BR2339" s="69">
        <v>-1035.435164757012</v>
      </c>
      <c r="BS2339" s="69">
        <v>0</v>
      </c>
      <c r="BT2339" s="69">
        <v>0</v>
      </c>
      <c r="BU2339" s="69">
        <v>57.150790709167282</v>
      </c>
      <c r="BV2339" s="69">
        <v>1.2829798188229621E-2</v>
      </c>
    </row>
    <row r="2340" spans="1:74">
      <c r="A2340" s="113" t="s">
        <v>1052</v>
      </c>
      <c r="B2340" s="69" t="s">
        <v>184</v>
      </c>
      <c r="C2340" s="69" t="s">
        <v>393</v>
      </c>
      <c r="D2340" s="69" t="s">
        <v>395</v>
      </c>
      <c r="E2340" s="69" t="s">
        <v>582</v>
      </c>
      <c r="F2340" s="69">
        <v>0</v>
      </c>
      <c r="G2340" s="69">
        <v>0</v>
      </c>
      <c r="H2340" s="69">
        <v>227259</v>
      </c>
      <c r="I2340" s="69">
        <v>4693</v>
      </c>
      <c r="J2340" s="69">
        <v>3621</v>
      </c>
      <c r="K2340" s="69">
        <v>289088</v>
      </c>
      <c r="L2340" s="69">
        <v>141075</v>
      </c>
      <c r="M2340" s="69">
        <v>3701</v>
      </c>
      <c r="N2340" s="69">
        <v>1</v>
      </c>
      <c r="O2340" s="69">
        <v>0</v>
      </c>
      <c r="P2340" s="69">
        <v>786.12</v>
      </c>
      <c r="Q2340" s="69">
        <v>20.36</v>
      </c>
      <c r="R2340" s="69">
        <v>0</v>
      </c>
      <c r="S2340" s="69">
        <v>0</v>
      </c>
      <c r="T2340" s="69">
        <v>0</v>
      </c>
      <c r="U2340" s="69">
        <v>0</v>
      </c>
      <c r="V2340" s="69">
        <v>0</v>
      </c>
      <c r="W2340" s="69">
        <v>0</v>
      </c>
      <c r="X2340" s="69">
        <v>0</v>
      </c>
      <c r="Y2340" s="69">
        <v>0</v>
      </c>
      <c r="Z2340" s="69">
        <v>0</v>
      </c>
      <c r="AA2340" s="69">
        <v>0</v>
      </c>
      <c r="AB2340" s="69">
        <v>0</v>
      </c>
      <c r="AC2340" s="69">
        <v>0</v>
      </c>
      <c r="AD2340" s="69">
        <v>0</v>
      </c>
      <c r="AE2340" s="69">
        <v>0</v>
      </c>
      <c r="AF2340" s="69">
        <v>1576175</v>
      </c>
      <c r="AG2340" s="69">
        <v>-1576175</v>
      </c>
      <c r="AH2340" s="69">
        <v>0</v>
      </c>
      <c r="AI2340" s="69">
        <v>0</v>
      </c>
      <c r="AJ2340" s="69">
        <v>4</v>
      </c>
      <c r="AK2340" s="69">
        <v>-4</v>
      </c>
      <c r="AL2340" s="69">
        <v>29973</v>
      </c>
      <c r="AM2340" s="69">
        <v>20451</v>
      </c>
      <c r="AN2340" s="69">
        <v>-29973</v>
      </c>
      <c r="AO2340" s="69">
        <v>7</v>
      </c>
      <c r="AP2340" s="69">
        <v>-7</v>
      </c>
      <c r="AQ2340" s="69">
        <v>2258819</v>
      </c>
      <c r="AR2340" s="69">
        <v>22402</v>
      </c>
      <c r="AS2340" s="69">
        <v>1444823</v>
      </c>
      <c r="AT2340" s="69">
        <v>1152416</v>
      </c>
      <c r="AU2340" s="69">
        <v>0</v>
      </c>
      <c r="AV2340" s="69">
        <v>19889</v>
      </c>
      <c r="AW2340" s="69">
        <v>0</v>
      </c>
      <c r="AX2340" s="69">
        <v>0</v>
      </c>
      <c r="AY2340" s="69">
        <v>0</v>
      </c>
      <c r="AZ2340" s="69">
        <v>0</v>
      </c>
      <c r="BA2340" s="69">
        <v>394043.75</v>
      </c>
      <c r="BB2340" s="69">
        <v>0</v>
      </c>
      <c r="BC2340" s="69">
        <v>-394043.75</v>
      </c>
      <c r="BD2340" s="69">
        <v>0</v>
      </c>
      <c r="BE2340" s="69">
        <v>52.586494511727224</v>
      </c>
      <c r="BF2340" s="69">
        <v>-52.586494511727224</v>
      </c>
      <c r="BG2340" s="69">
        <v>225167.85714285713</v>
      </c>
      <c r="BH2340" s="69">
        <v>0</v>
      </c>
      <c r="BI2340" s="69">
        <v>-225167.85714285713</v>
      </c>
      <c r="BJ2340" s="69">
        <v>3.0989645474028685E-6</v>
      </c>
      <c r="BK2340" s="69">
        <v>0</v>
      </c>
      <c r="BL2340" s="69">
        <v>70.358673332738149</v>
      </c>
      <c r="BM2340" s="69">
        <v>-70.358673332738149</v>
      </c>
      <c r="BN2340" s="69">
        <v>0</v>
      </c>
      <c r="BO2340" s="69">
        <v>1.0909121740171634</v>
      </c>
      <c r="BP2340" s="69">
        <v>-1.0909121740171634</v>
      </c>
      <c r="BQ2340" s="69">
        <v>1090.9121740171634</v>
      </c>
      <c r="BR2340" s="69">
        <v>-1090.9121740171634</v>
      </c>
      <c r="BS2340" s="69">
        <v>0</v>
      </c>
      <c r="BT2340" s="69">
        <v>0</v>
      </c>
      <c r="BU2340" s="69">
        <v>57.942380210166426</v>
      </c>
      <c r="BV2340" s="69">
        <v>1.3269323482758026E-2</v>
      </c>
    </row>
    <row r="2341" spans="1:74">
      <c r="A2341" s="113" t="s">
        <v>1052</v>
      </c>
      <c r="B2341" s="69" t="s">
        <v>184</v>
      </c>
      <c r="C2341" s="69" t="s">
        <v>393</v>
      </c>
      <c r="D2341" s="69" t="s">
        <v>396</v>
      </c>
      <c r="E2341" s="69" t="s">
        <v>582</v>
      </c>
      <c r="F2341" s="69">
        <v>0</v>
      </c>
      <c r="G2341" s="69">
        <v>0</v>
      </c>
      <c r="H2341" s="69">
        <v>21437</v>
      </c>
      <c r="I2341" s="69">
        <v>513</v>
      </c>
      <c r="J2341" s="69">
        <v>369</v>
      </c>
      <c r="K2341" s="69">
        <v>27378</v>
      </c>
      <c r="L2341" s="69">
        <v>13219</v>
      </c>
      <c r="M2341" s="69">
        <v>378</v>
      </c>
      <c r="N2341" s="69">
        <v>0</v>
      </c>
      <c r="O2341" s="69">
        <v>0</v>
      </c>
      <c r="P2341" s="69">
        <v>783</v>
      </c>
      <c r="Q2341" s="69">
        <v>18.739999999999998</v>
      </c>
      <c r="R2341" s="69">
        <v>0</v>
      </c>
      <c r="S2341" s="69">
        <v>0</v>
      </c>
      <c r="T2341" s="69">
        <v>0</v>
      </c>
      <c r="U2341" s="69">
        <v>0</v>
      </c>
      <c r="V2341" s="69">
        <v>0</v>
      </c>
      <c r="W2341" s="69">
        <v>0</v>
      </c>
      <c r="X2341" s="69">
        <v>0</v>
      </c>
      <c r="Y2341" s="69">
        <v>0</v>
      </c>
      <c r="Z2341" s="69">
        <v>0</v>
      </c>
      <c r="AA2341" s="69">
        <v>0</v>
      </c>
      <c r="AB2341" s="69">
        <v>0</v>
      </c>
      <c r="AC2341" s="69">
        <v>0</v>
      </c>
      <c r="AD2341" s="69">
        <v>0</v>
      </c>
      <c r="AE2341" s="69">
        <v>0</v>
      </c>
      <c r="AF2341" s="69">
        <v>1598113</v>
      </c>
      <c r="AG2341" s="69">
        <v>-1598113</v>
      </c>
      <c r="AH2341" s="69">
        <v>0</v>
      </c>
      <c r="AI2341" s="69">
        <v>0</v>
      </c>
      <c r="AJ2341" s="69">
        <v>4</v>
      </c>
      <c r="AK2341" s="69">
        <v>-4</v>
      </c>
      <c r="AL2341" s="69">
        <v>30499</v>
      </c>
      <c r="AM2341" s="69">
        <v>20828</v>
      </c>
      <c r="AN2341" s="69">
        <v>-30499</v>
      </c>
      <c r="AO2341" s="69">
        <v>7</v>
      </c>
      <c r="AP2341" s="69">
        <v>-7</v>
      </c>
      <c r="AQ2341" s="69">
        <v>2286828</v>
      </c>
      <c r="AR2341" s="69">
        <v>22822</v>
      </c>
      <c r="AS2341" s="69">
        <v>1458549</v>
      </c>
      <c r="AT2341" s="69">
        <v>1173853</v>
      </c>
      <c r="AU2341" s="69">
        <v>0</v>
      </c>
      <c r="AV2341" s="69">
        <v>20267</v>
      </c>
      <c r="AW2341" s="69">
        <v>0</v>
      </c>
      <c r="AX2341" s="69">
        <v>0</v>
      </c>
      <c r="AY2341" s="69">
        <v>0</v>
      </c>
      <c r="AZ2341" s="69">
        <v>0</v>
      </c>
      <c r="BA2341" s="69">
        <v>399528.25</v>
      </c>
      <c r="BB2341" s="69">
        <v>0</v>
      </c>
      <c r="BC2341" s="69">
        <v>-399528.25</v>
      </c>
      <c r="BD2341" s="69">
        <v>0</v>
      </c>
      <c r="BE2341" s="69">
        <v>52.398865536574966</v>
      </c>
      <c r="BF2341" s="69">
        <v>-52.398865536574966</v>
      </c>
      <c r="BG2341" s="69">
        <v>228301.85714285713</v>
      </c>
      <c r="BH2341" s="69">
        <v>0</v>
      </c>
      <c r="BI2341" s="69">
        <v>-228301.85714285713</v>
      </c>
      <c r="BJ2341" s="69">
        <v>3.0610085235968775E-6</v>
      </c>
      <c r="BK2341" s="69">
        <v>0</v>
      </c>
      <c r="BL2341" s="69">
        <v>70.025107352554556</v>
      </c>
      <c r="BM2341" s="69">
        <v>-70.025107352554556</v>
      </c>
      <c r="BN2341" s="69">
        <v>0</v>
      </c>
      <c r="BO2341" s="69">
        <v>1.09568687784915</v>
      </c>
      <c r="BP2341" s="69">
        <v>-1.09568687784915</v>
      </c>
      <c r="BQ2341" s="69">
        <v>1095.6868778491501</v>
      </c>
      <c r="BR2341" s="69">
        <v>-1095.6868778491501</v>
      </c>
      <c r="BS2341" s="69">
        <v>0</v>
      </c>
      <c r="BT2341" s="69">
        <v>0</v>
      </c>
      <c r="BU2341" s="69">
        <v>57.919425667340995</v>
      </c>
      <c r="BV2341" s="69">
        <v>1.3336814137311595E-2</v>
      </c>
    </row>
    <row r="2342" spans="1:74">
      <c r="A2342" s="113" t="s">
        <v>1053</v>
      </c>
      <c r="B2342" s="69" t="s">
        <v>184</v>
      </c>
      <c r="C2342" s="69" t="s">
        <v>393</v>
      </c>
      <c r="D2342" s="69" t="s">
        <v>394</v>
      </c>
      <c r="E2342" s="69" t="s">
        <v>582</v>
      </c>
      <c r="F2342" s="69">
        <v>0</v>
      </c>
      <c r="G2342" s="69">
        <v>0</v>
      </c>
      <c r="H2342" s="69">
        <v>118378</v>
      </c>
      <c r="I2342" s="69">
        <v>2460</v>
      </c>
      <c r="J2342" s="69">
        <v>1827</v>
      </c>
      <c r="K2342" s="69">
        <v>128407</v>
      </c>
      <c r="L2342" s="69">
        <v>68465</v>
      </c>
      <c r="M2342" s="69">
        <v>1881</v>
      </c>
      <c r="N2342" s="69">
        <v>0</v>
      </c>
      <c r="O2342" s="69">
        <v>0</v>
      </c>
      <c r="P2342" s="69">
        <v>921.9</v>
      </c>
      <c r="Q2342" s="69">
        <v>20.96</v>
      </c>
      <c r="R2342" s="69">
        <v>0</v>
      </c>
      <c r="S2342" s="69">
        <v>0</v>
      </c>
      <c r="T2342" s="69">
        <v>0</v>
      </c>
      <c r="U2342" s="69">
        <v>0</v>
      </c>
      <c r="V2342" s="69">
        <v>0</v>
      </c>
      <c r="W2342" s="69">
        <v>0</v>
      </c>
      <c r="X2342" s="69">
        <v>0</v>
      </c>
      <c r="Y2342" s="69">
        <v>0</v>
      </c>
      <c r="Z2342" s="69">
        <v>0</v>
      </c>
      <c r="AA2342" s="69">
        <v>0</v>
      </c>
      <c r="AB2342" s="69">
        <v>0</v>
      </c>
      <c r="AC2342" s="69">
        <v>0</v>
      </c>
      <c r="AD2342" s="69">
        <v>0</v>
      </c>
      <c r="AE2342" s="69">
        <v>0</v>
      </c>
      <c r="AF2342" s="69">
        <v>1827550</v>
      </c>
      <c r="AG2342" s="69">
        <v>-1827550</v>
      </c>
      <c r="AH2342" s="69">
        <v>0</v>
      </c>
      <c r="AI2342" s="69">
        <v>0</v>
      </c>
      <c r="AJ2342" s="69">
        <v>4</v>
      </c>
      <c r="AK2342" s="69">
        <v>-4</v>
      </c>
      <c r="AL2342" s="69">
        <v>33588</v>
      </c>
      <c r="AM2342" s="69">
        <v>22823</v>
      </c>
      <c r="AN2342" s="69">
        <v>-33588</v>
      </c>
      <c r="AO2342" s="69">
        <v>7</v>
      </c>
      <c r="AP2342" s="69">
        <v>-7</v>
      </c>
      <c r="AQ2342" s="69">
        <v>2572199</v>
      </c>
      <c r="AR2342" s="69">
        <v>25819</v>
      </c>
      <c r="AS2342" s="69">
        <v>1674535</v>
      </c>
      <c r="AT2342" s="69">
        <v>1292231</v>
      </c>
      <c r="AU2342" s="69">
        <v>0</v>
      </c>
      <c r="AV2342" s="69">
        <v>22148</v>
      </c>
      <c r="AW2342" s="69">
        <v>0</v>
      </c>
      <c r="AX2342" s="69">
        <v>0</v>
      </c>
      <c r="AY2342" s="69">
        <v>0</v>
      </c>
      <c r="AZ2342" s="69">
        <v>0</v>
      </c>
      <c r="BA2342" s="69">
        <v>456887.5</v>
      </c>
      <c r="BB2342" s="69">
        <v>0</v>
      </c>
      <c r="BC2342" s="69">
        <v>-456887.5</v>
      </c>
      <c r="BD2342" s="69">
        <v>0</v>
      </c>
      <c r="BE2342" s="69">
        <v>54.410801476717879</v>
      </c>
      <c r="BF2342" s="69">
        <v>-54.410801476717879</v>
      </c>
      <c r="BG2342" s="69">
        <v>261078.57142857142</v>
      </c>
      <c r="BH2342" s="69">
        <v>0</v>
      </c>
      <c r="BI2342" s="69">
        <v>-261078.57142857142</v>
      </c>
      <c r="BJ2342" s="69">
        <v>2.7214068584895647E-6</v>
      </c>
      <c r="BK2342" s="69">
        <v>0</v>
      </c>
      <c r="BL2342" s="69">
        <v>70.783144196134629</v>
      </c>
      <c r="BM2342" s="69">
        <v>-70.783144196134629</v>
      </c>
      <c r="BN2342" s="69">
        <v>0</v>
      </c>
      <c r="BO2342" s="69">
        <v>1.0913776063205607</v>
      </c>
      <c r="BP2342" s="69">
        <v>-1.0913776063205607</v>
      </c>
      <c r="BQ2342" s="69">
        <v>1091.3776063205607</v>
      </c>
      <c r="BR2342" s="69">
        <v>-1091.3776063205607</v>
      </c>
      <c r="BS2342" s="69">
        <v>0</v>
      </c>
      <c r="BT2342" s="69">
        <v>0</v>
      </c>
      <c r="BU2342" s="69">
        <v>58.345268195773883</v>
      </c>
      <c r="BV2342" s="69">
        <v>1.3058087651849643E-2</v>
      </c>
    </row>
    <row r="2343" spans="1:74">
      <c r="A2343" s="113" t="s">
        <v>1053</v>
      </c>
      <c r="B2343" s="69" t="s">
        <v>184</v>
      </c>
      <c r="C2343" s="69" t="s">
        <v>393</v>
      </c>
      <c r="D2343" s="69" t="s">
        <v>395</v>
      </c>
      <c r="E2343" s="69" t="s">
        <v>582</v>
      </c>
      <c r="F2343" s="69">
        <v>0</v>
      </c>
      <c r="G2343" s="69">
        <v>0</v>
      </c>
      <c r="H2343" s="69">
        <v>243705</v>
      </c>
      <c r="I2343" s="69">
        <v>4897</v>
      </c>
      <c r="J2343" s="69">
        <v>3807</v>
      </c>
      <c r="K2343" s="69">
        <v>256184</v>
      </c>
      <c r="L2343" s="69">
        <v>125183</v>
      </c>
      <c r="M2343" s="69">
        <v>3903</v>
      </c>
      <c r="N2343" s="69">
        <v>4</v>
      </c>
      <c r="O2343" s="69">
        <v>0</v>
      </c>
      <c r="P2343" s="69">
        <v>951.29</v>
      </c>
      <c r="Q2343" s="69">
        <v>20.75</v>
      </c>
      <c r="R2343" s="69">
        <v>0</v>
      </c>
      <c r="S2343" s="69">
        <v>0</v>
      </c>
      <c r="T2343" s="69">
        <v>0</v>
      </c>
      <c r="U2343" s="69">
        <v>0</v>
      </c>
      <c r="V2343" s="69">
        <v>0</v>
      </c>
      <c r="W2343" s="69">
        <v>0</v>
      </c>
      <c r="X2343" s="69">
        <v>0</v>
      </c>
      <c r="Y2343" s="69">
        <v>0</v>
      </c>
      <c r="Z2343" s="69">
        <v>0</v>
      </c>
      <c r="AA2343" s="69">
        <v>0</v>
      </c>
      <c r="AB2343" s="69">
        <v>0</v>
      </c>
      <c r="AC2343" s="69">
        <v>0</v>
      </c>
      <c r="AD2343" s="69">
        <v>0</v>
      </c>
      <c r="AE2343" s="69">
        <v>0</v>
      </c>
      <c r="AF2343" s="69">
        <v>2086862</v>
      </c>
      <c r="AG2343" s="69">
        <v>-2086862</v>
      </c>
      <c r="AH2343" s="69">
        <v>0</v>
      </c>
      <c r="AI2343" s="69">
        <v>0</v>
      </c>
      <c r="AJ2343" s="69">
        <v>4</v>
      </c>
      <c r="AK2343" s="69">
        <v>-4</v>
      </c>
      <c r="AL2343" s="69">
        <v>38722</v>
      </c>
      <c r="AM2343" s="69">
        <v>26812</v>
      </c>
      <c r="AN2343" s="69">
        <v>-38722</v>
      </c>
      <c r="AO2343" s="69">
        <v>11</v>
      </c>
      <c r="AP2343" s="69">
        <v>-11</v>
      </c>
      <c r="AQ2343" s="69">
        <v>2843018</v>
      </c>
      <c r="AR2343" s="69">
        <v>32054</v>
      </c>
      <c r="AS2343" s="69">
        <v>1811684</v>
      </c>
      <c r="AT2343" s="69">
        <v>1535936</v>
      </c>
      <c r="AU2343" s="69">
        <v>0</v>
      </c>
      <c r="AV2343" s="69">
        <v>26051</v>
      </c>
      <c r="AW2343" s="69">
        <v>0</v>
      </c>
      <c r="AX2343" s="69">
        <v>0</v>
      </c>
      <c r="AY2343" s="69">
        <v>0</v>
      </c>
      <c r="AZ2343" s="69">
        <v>0</v>
      </c>
      <c r="BA2343" s="69">
        <v>521715.5</v>
      </c>
      <c r="BB2343" s="69">
        <v>0</v>
      </c>
      <c r="BC2343" s="69">
        <v>-521715.5</v>
      </c>
      <c r="BD2343" s="69">
        <v>0</v>
      </c>
      <c r="BE2343" s="69">
        <v>53.893445586488298</v>
      </c>
      <c r="BF2343" s="69">
        <v>-53.893445586488298</v>
      </c>
      <c r="BG2343" s="69">
        <v>189714.72727272726</v>
      </c>
      <c r="BH2343" s="69">
        <v>0</v>
      </c>
      <c r="BI2343" s="69">
        <v>-189714.72727272726</v>
      </c>
      <c r="BJ2343" s="69">
        <v>3.8691278071401591E-6</v>
      </c>
      <c r="BK2343" s="69">
        <v>0</v>
      </c>
      <c r="BL2343" s="69">
        <v>65.104573532164466</v>
      </c>
      <c r="BM2343" s="69">
        <v>-65.104573532164466</v>
      </c>
      <c r="BN2343" s="69">
        <v>0</v>
      </c>
      <c r="BO2343" s="69">
        <v>1.1518907270804402</v>
      </c>
      <c r="BP2343" s="69">
        <v>-1.1518907270804402</v>
      </c>
      <c r="BQ2343" s="69">
        <v>1151.8907270804402</v>
      </c>
      <c r="BR2343" s="69">
        <v>-1151.8907270804402</v>
      </c>
      <c r="BS2343" s="69">
        <v>0</v>
      </c>
      <c r="BT2343" s="69">
        <v>0</v>
      </c>
      <c r="BU2343" s="69">
        <v>58.958811561936201</v>
      </c>
      <c r="BV2343" s="69">
        <v>1.3620033358916475E-2</v>
      </c>
    </row>
    <row r="2344" spans="1:74">
      <c r="A2344" s="113" t="s">
        <v>1053</v>
      </c>
      <c r="B2344" s="69" t="s">
        <v>184</v>
      </c>
      <c r="C2344" s="69" t="s">
        <v>393</v>
      </c>
      <c r="D2344" s="69" t="s">
        <v>396</v>
      </c>
      <c r="E2344" s="69" t="s">
        <v>582</v>
      </c>
      <c r="F2344" s="69">
        <v>0</v>
      </c>
      <c r="G2344" s="69">
        <v>0</v>
      </c>
      <c r="H2344" s="69">
        <v>24642</v>
      </c>
      <c r="I2344" s="69">
        <v>488</v>
      </c>
      <c r="J2344" s="69">
        <v>379</v>
      </c>
      <c r="K2344" s="69">
        <v>27740</v>
      </c>
      <c r="L2344" s="69">
        <v>12288</v>
      </c>
      <c r="M2344" s="69">
        <v>388</v>
      </c>
      <c r="N2344" s="69">
        <v>0</v>
      </c>
      <c r="O2344" s="69">
        <v>0</v>
      </c>
      <c r="P2344" s="69">
        <v>888.32</v>
      </c>
      <c r="Q2344" s="69">
        <v>21.17</v>
      </c>
      <c r="R2344" s="69">
        <v>0</v>
      </c>
      <c r="S2344" s="69">
        <v>0</v>
      </c>
      <c r="T2344" s="69">
        <v>0</v>
      </c>
      <c r="U2344" s="69">
        <v>0</v>
      </c>
      <c r="V2344" s="69">
        <v>0</v>
      </c>
      <c r="W2344" s="69">
        <v>0</v>
      </c>
      <c r="X2344" s="69">
        <v>0</v>
      </c>
      <c r="Y2344" s="69">
        <v>0</v>
      </c>
      <c r="Z2344" s="69">
        <v>0</v>
      </c>
      <c r="AA2344" s="69">
        <v>0</v>
      </c>
      <c r="AB2344" s="69">
        <v>0</v>
      </c>
      <c r="AC2344" s="69">
        <v>0</v>
      </c>
      <c r="AD2344" s="69">
        <v>0</v>
      </c>
      <c r="AE2344" s="69">
        <v>0</v>
      </c>
      <c r="AF2344" s="69">
        <v>2112721</v>
      </c>
      <c r="AG2344" s="69">
        <v>-2112721</v>
      </c>
      <c r="AH2344" s="69">
        <v>0</v>
      </c>
      <c r="AI2344" s="69">
        <v>0</v>
      </c>
      <c r="AJ2344" s="69">
        <v>4</v>
      </c>
      <c r="AK2344" s="69">
        <v>-4</v>
      </c>
      <c r="AL2344" s="69">
        <v>39231</v>
      </c>
      <c r="AM2344" s="69">
        <v>27206</v>
      </c>
      <c r="AN2344" s="69">
        <v>-39231</v>
      </c>
      <c r="AO2344" s="69">
        <v>11</v>
      </c>
      <c r="AP2344" s="69">
        <v>-11</v>
      </c>
      <c r="AQ2344" s="69">
        <v>2871710</v>
      </c>
      <c r="AR2344" s="69">
        <v>32623</v>
      </c>
      <c r="AS2344" s="69">
        <v>1824782</v>
      </c>
      <c r="AT2344" s="69">
        <v>1560578</v>
      </c>
      <c r="AU2344" s="69">
        <v>0</v>
      </c>
      <c r="AV2344" s="69">
        <v>26439</v>
      </c>
      <c r="AW2344" s="69">
        <v>0</v>
      </c>
      <c r="AX2344" s="69">
        <v>0</v>
      </c>
      <c r="AY2344" s="69">
        <v>0</v>
      </c>
      <c r="AZ2344" s="69">
        <v>0</v>
      </c>
      <c r="BA2344" s="69">
        <v>528180.25</v>
      </c>
      <c r="BB2344" s="69">
        <v>0</v>
      </c>
      <c r="BC2344" s="69">
        <v>-528180.25</v>
      </c>
      <c r="BD2344" s="69">
        <v>0</v>
      </c>
      <c r="BE2344" s="69">
        <v>53.853355764573934</v>
      </c>
      <c r="BF2344" s="69">
        <v>-53.853355764573934</v>
      </c>
      <c r="BG2344" s="69">
        <v>192065.54545454544</v>
      </c>
      <c r="BH2344" s="69">
        <v>0</v>
      </c>
      <c r="BI2344" s="69">
        <v>-192065.54545454544</v>
      </c>
      <c r="BJ2344" s="69">
        <v>3.8304703469361457E-6</v>
      </c>
      <c r="BK2344" s="69">
        <v>0</v>
      </c>
      <c r="BL2344" s="69">
        <v>64.76170186678111</v>
      </c>
      <c r="BM2344" s="69">
        <v>-64.76170186678111</v>
      </c>
      <c r="BN2344" s="69">
        <v>0</v>
      </c>
      <c r="BO2344" s="69">
        <v>1.1577936432954732</v>
      </c>
      <c r="BP2344" s="69">
        <v>-1.1577936432954732</v>
      </c>
      <c r="BQ2344" s="69">
        <v>1157.7936432954732</v>
      </c>
      <c r="BR2344" s="69">
        <v>-1157.7936432954732</v>
      </c>
      <c r="BS2344" s="69">
        <v>0</v>
      </c>
      <c r="BT2344" s="69">
        <v>0</v>
      </c>
      <c r="BU2344" s="69">
        <v>59.025606112182757</v>
      </c>
      <c r="BV2344" s="69">
        <v>1.3661198380059268E-2</v>
      </c>
    </row>
    <row r="2345" spans="1:74">
      <c r="A2345" s="113" t="s">
        <v>1054</v>
      </c>
      <c r="B2345" s="69" t="s">
        <v>184</v>
      </c>
      <c r="C2345" s="69" t="s">
        <v>393</v>
      </c>
      <c r="D2345" s="69" t="s">
        <v>394</v>
      </c>
      <c r="E2345" s="69" t="s">
        <v>582</v>
      </c>
      <c r="F2345" s="69">
        <v>0</v>
      </c>
      <c r="G2345" s="69">
        <v>0</v>
      </c>
      <c r="H2345" s="69">
        <v>118123</v>
      </c>
      <c r="I2345" s="69">
        <v>2720</v>
      </c>
      <c r="J2345" s="69">
        <v>1760</v>
      </c>
      <c r="K2345" s="69">
        <v>151010</v>
      </c>
      <c r="L2345" s="69">
        <v>94502</v>
      </c>
      <c r="M2345" s="69">
        <v>1817</v>
      </c>
      <c r="N2345" s="69">
        <v>0</v>
      </c>
      <c r="O2345" s="69">
        <v>0</v>
      </c>
      <c r="P2345" s="69">
        <v>782.22</v>
      </c>
      <c r="Q2345" s="69">
        <v>21.55</v>
      </c>
      <c r="R2345" s="69">
        <v>0</v>
      </c>
      <c r="S2345" s="69">
        <v>0</v>
      </c>
      <c r="T2345" s="69">
        <v>0</v>
      </c>
      <c r="U2345" s="69">
        <v>0</v>
      </c>
      <c r="V2345" s="69">
        <v>0</v>
      </c>
      <c r="W2345" s="69">
        <v>0</v>
      </c>
      <c r="X2345" s="69">
        <v>0</v>
      </c>
      <c r="Y2345" s="69">
        <v>0</v>
      </c>
      <c r="Z2345" s="69">
        <v>0</v>
      </c>
      <c r="AA2345" s="69">
        <v>0</v>
      </c>
      <c r="AB2345" s="69">
        <v>0</v>
      </c>
      <c r="AC2345" s="69">
        <v>0</v>
      </c>
      <c r="AD2345" s="69">
        <v>0</v>
      </c>
      <c r="AE2345" s="69">
        <v>0</v>
      </c>
      <c r="AF2345" s="69">
        <v>2353271</v>
      </c>
      <c r="AG2345" s="69">
        <v>-2353271</v>
      </c>
      <c r="AH2345" s="69">
        <v>0</v>
      </c>
      <c r="AI2345" s="69">
        <v>0</v>
      </c>
      <c r="AJ2345" s="69">
        <v>5</v>
      </c>
      <c r="AK2345" s="69">
        <v>-5</v>
      </c>
      <c r="AL2345" s="69">
        <v>42550</v>
      </c>
      <c r="AM2345" s="69">
        <v>29161</v>
      </c>
      <c r="AN2345" s="69">
        <v>-42550</v>
      </c>
      <c r="AO2345" s="69">
        <v>11</v>
      </c>
      <c r="AP2345" s="69">
        <v>-11</v>
      </c>
      <c r="AQ2345" s="69">
        <v>3159906</v>
      </c>
      <c r="AR2345" s="69">
        <v>35623</v>
      </c>
      <c r="AS2345" s="69">
        <v>2050302</v>
      </c>
      <c r="AT2345" s="69">
        <v>1678701</v>
      </c>
      <c r="AU2345" s="69">
        <v>0</v>
      </c>
      <c r="AV2345" s="69">
        <v>28256</v>
      </c>
      <c r="AW2345" s="69">
        <v>0</v>
      </c>
      <c r="AX2345" s="69">
        <v>0</v>
      </c>
      <c r="AY2345" s="69">
        <v>0</v>
      </c>
      <c r="AZ2345" s="69">
        <v>0</v>
      </c>
      <c r="BA2345" s="69">
        <v>470654.2</v>
      </c>
      <c r="BB2345" s="69">
        <v>0</v>
      </c>
      <c r="BC2345" s="69">
        <v>-470654.2</v>
      </c>
      <c r="BD2345" s="69">
        <v>0</v>
      </c>
      <c r="BE2345" s="69">
        <v>55.306016451233845</v>
      </c>
      <c r="BF2345" s="69">
        <v>-55.306016451233845</v>
      </c>
      <c r="BG2345" s="69">
        <v>213933.72727272726</v>
      </c>
      <c r="BH2345" s="69">
        <v>0</v>
      </c>
      <c r="BI2345" s="69">
        <v>-213933.72727272726</v>
      </c>
      <c r="BJ2345" s="69">
        <v>3.4811162104189177E-6</v>
      </c>
      <c r="BK2345" s="69">
        <v>0</v>
      </c>
      <c r="BL2345" s="69">
        <v>66.060438480756815</v>
      </c>
      <c r="BM2345" s="69">
        <v>-66.060438480756815</v>
      </c>
      <c r="BN2345" s="69">
        <v>0</v>
      </c>
      <c r="BO2345" s="69">
        <v>1.1477679873501563</v>
      </c>
      <c r="BP2345" s="69">
        <v>-1.1477679873501563</v>
      </c>
      <c r="BQ2345" s="69">
        <v>1147.7679873501563</v>
      </c>
      <c r="BR2345" s="69">
        <v>-1147.7679873501563</v>
      </c>
      <c r="BS2345" s="69">
        <v>0</v>
      </c>
      <c r="BT2345" s="69">
        <v>0</v>
      </c>
      <c r="BU2345" s="69">
        <v>59.410426104190257</v>
      </c>
      <c r="BV2345" s="69">
        <v>1.3465590432120448E-2</v>
      </c>
    </row>
    <row r="2346" spans="1:74">
      <c r="A2346" s="113" t="s">
        <v>1054</v>
      </c>
      <c r="B2346" s="69" t="s">
        <v>184</v>
      </c>
      <c r="C2346" s="69" t="s">
        <v>393</v>
      </c>
      <c r="D2346" s="69" t="s">
        <v>395</v>
      </c>
      <c r="E2346" s="69" t="s">
        <v>582</v>
      </c>
      <c r="F2346" s="69">
        <v>0</v>
      </c>
      <c r="G2346" s="69">
        <v>0</v>
      </c>
      <c r="H2346" s="69">
        <v>242075</v>
      </c>
      <c r="I2346" s="69">
        <v>5368</v>
      </c>
      <c r="J2346" s="69">
        <v>3734</v>
      </c>
      <c r="K2346" s="69">
        <v>293658</v>
      </c>
      <c r="L2346" s="69">
        <v>175532</v>
      </c>
      <c r="M2346" s="69">
        <v>3837</v>
      </c>
      <c r="N2346" s="69">
        <v>3</v>
      </c>
      <c r="O2346" s="69">
        <v>0</v>
      </c>
      <c r="P2346" s="69">
        <v>824.34</v>
      </c>
      <c r="Q2346" s="69">
        <v>20.95</v>
      </c>
      <c r="R2346" s="69">
        <v>0</v>
      </c>
      <c r="S2346" s="69">
        <v>0</v>
      </c>
      <c r="T2346" s="69">
        <v>0</v>
      </c>
      <c r="U2346" s="69">
        <v>0</v>
      </c>
      <c r="V2346" s="69">
        <v>0</v>
      </c>
      <c r="W2346" s="69">
        <v>0</v>
      </c>
      <c r="X2346" s="69">
        <v>0</v>
      </c>
      <c r="Y2346" s="69">
        <v>0</v>
      </c>
      <c r="Z2346" s="69">
        <v>0</v>
      </c>
      <c r="AA2346" s="69">
        <v>0</v>
      </c>
      <c r="AB2346" s="69">
        <v>0</v>
      </c>
      <c r="AC2346" s="69">
        <v>0</v>
      </c>
      <c r="AD2346" s="69">
        <v>0</v>
      </c>
      <c r="AE2346" s="69">
        <v>0</v>
      </c>
      <c r="AF2346" s="69">
        <v>2613405</v>
      </c>
      <c r="AG2346" s="69">
        <v>-2613405</v>
      </c>
      <c r="AH2346" s="69">
        <v>0</v>
      </c>
      <c r="AI2346" s="69">
        <v>0</v>
      </c>
      <c r="AJ2346" s="69">
        <v>5</v>
      </c>
      <c r="AK2346" s="69">
        <v>-5</v>
      </c>
      <c r="AL2346" s="69">
        <v>48264</v>
      </c>
      <c r="AM2346" s="69">
        <v>33156</v>
      </c>
      <c r="AN2346" s="69">
        <v>-48264</v>
      </c>
      <c r="AO2346" s="69">
        <v>14</v>
      </c>
      <c r="AP2346" s="69">
        <v>-14</v>
      </c>
      <c r="AQ2346" s="69">
        <v>3474489</v>
      </c>
      <c r="AR2346" s="69">
        <v>41878</v>
      </c>
      <c r="AS2346" s="69">
        <v>2243499</v>
      </c>
      <c r="AT2346" s="69">
        <v>1920776</v>
      </c>
      <c r="AU2346" s="69">
        <v>0</v>
      </c>
      <c r="AV2346" s="69">
        <v>32093</v>
      </c>
      <c r="AW2346" s="69">
        <v>0</v>
      </c>
      <c r="AX2346" s="69">
        <v>0</v>
      </c>
      <c r="AY2346" s="69">
        <v>0</v>
      </c>
      <c r="AZ2346" s="69">
        <v>0</v>
      </c>
      <c r="BA2346" s="69">
        <v>522681</v>
      </c>
      <c r="BB2346" s="69">
        <v>0</v>
      </c>
      <c r="BC2346" s="69">
        <v>-522681</v>
      </c>
      <c r="BD2346" s="69">
        <v>0</v>
      </c>
      <c r="BE2346" s="69">
        <v>54.148122824465439</v>
      </c>
      <c r="BF2346" s="69">
        <v>-54.148122824465439</v>
      </c>
      <c r="BG2346" s="69">
        <v>186671.78571428571</v>
      </c>
      <c r="BH2346" s="69">
        <v>0</v>
      </c>
      <c r="BI2346" s="69">
        <v>-186671.78571428571</v>
      </c>
      <c r="BJ2346" s="69">
        <v>4.0293694986514564E-6</v>
      </c>
      <c r="BK2346" s="69">
        <v>0</v>
      </c>
      <c r="BL2346" s="69">
        <v>62.405200821433688</v>
      </c>
      <c r="BM2346" s="69">
        <v>-62.405200821433688</v>
      </c>
      <c r="BN2346" s="69">
        <v>0</v>
      </c>
      <c r="BO2346" s="69">
        <v>1.1648790572226686</v>
      </c>
      <c r="BP2346" s="69">
        <v>-1.1648790572226686</v>
      </c>
      <c r="BQ2346" s="69">
        <v>1164.8790572226685</v>
      </c>
      <c r="BR2346" s="69">
        <v>-1164.8790572226685</v>
      </c>
      <c r="BS2346" s="69">
        <v>0</v>
      </c>
      <c r="BT2346" s="69">
        <v>0</v>
      </c>
      <c r="BU2346" s="69">
        <v>59.850310036456548</v>
      </c>
      <c r="BV2346" s="69">
        <v>1.3890963534493849E-2</v>
      </c>
    </row>
    <row r="2347" spans="1:74">
      <c r="A2347" s="113" t="s">
        <v>1054</v>
      </c>
      <c r="B2347" s="69" t="s">
        <v>184</v>
      </c>
      <c r="C2347" s="69" t="s">
        <v>393</v>
      </c>
      <c r="D2347" s="69" t="s">
        <v>396</v>
      </c>
      <c r="E2347" s="69" t="s">
        <v>582</v>
      </c>
      <c r="F2347" s="69">
        <v>0</v>
      </c>
      <c r="G2347" s="69">
        <v>0</v>
      </c>
      <c r="H2347" s="69">
        <v>25764</v>
      </c>
      <c r="I2347" s="69">
        <v>592</v>
      </c>
      <c r="J2347" s="69">
        <v>412</v>
      </c>
      <c r="K2347" s="69">
        <v>28967</v>
      </c>
      <c r="L2347" s="69">
        <v>16210</v>
      </c>
      <c r="M2347" s="69">
        <v>423</v>
      </c>
      <c r="N2347" s="69">
        <v>1</v>
      </c>
      <c r="O2347" s="69">
        <v>0</v>
      </c>
      <c r="P2347" s="69">
        <v>889.43</v>
      </c>
      <c r="Q2347" s="69">
        <v>20.190000000000001</v>
      </c>
      <c r="R2347" s="69">
        <v>0</v>
      </c>
      <c r="S2347" s="69">
        <v>0</v>
      </c>
      <c r="T2347" s="69">
        <v>0</v>
      </c>
      <c r="U2347" s="69">
        <v>0</v>
      </c>
      <c r="V2347" s="69">
        <v>0</v>
      </c>
      <c r="W2347" s="69">
        <v>0</v>
      </c>
      <c r="X2347" s="69">
        <v>0</v>
      </c>
      <c r="Y2347" s="69">
        <v>0</v>
      </c>
      <c r="Z2347" s="69">
        <v>0</v>
      </c>
      <c r="AA2347" s="69">
        <v>0</v>
      </c>
      <c r="AB2347" s="69">
        <v>0</v>
      </c>
      <c r="AC2347" s="69">
        <v>0</v>
      </c>
      <c r="AD2347" s="69">
        <v>0</v>
      </c>
      <c r="AE2347" s="69">
        <v>0</v>
      </c>
      <c r="AF2347" s="69">
        <v>2639871</v>
      </c>
      <c r="AG2347" s="69">
        <v>-2639871</v>
      </c>
      <c r="AH2347" s="69">
        <v>0</v>
      </c>
      <c r="AI2347" s="69">
        <v>0</v>
      </c>
      <c r="AJ2347" s="69">
        <v>5</v>
      </c>
      <c r="AK2347" s="69">
        <v>-5</v>
      </c>
      <c r="AL2347" s="69">
        <v>48861</v>
      </c>
      <c r="AM2347" s="69">
        <v>33571</v>
      </c>
      <c r="AN2347" s="69">
        <v>-48861</v>
      </c>
      <c r="AO2347" s="69">
        <v>15</v>
      </c>
      <c r="AP2347" s="69">
        <v>-15</v>
      </c>
      <c r="AQ2347" s="69">
        <v>3504064</v>
      </c>
      <c r="AR2347" s="69">
        <v>42402</v>
      </c>
      <c r="AS2347" s="69">
        <v>2260230</v>
      </c>
      <c r="AT2347" s="69">
        <v>1946540</v>
      </c>
      <c r="AU2347" s="69">
        <v>0</v>
      </c>
      <c r="AV2347" s="69">
        <v>32516</v>
      </c>
      <c r="AW2347" s="69">
        <v>0</v>
      </c>
      <c r="AX2347" s="69">
        <v>0</v>
      </c>
      <c r="AY2347" s="69">
        <v>0</v>
      </c>
      <c r="AZ2347" s="69">
        <v>0</v>
      </c>
      <c r="BA2347" s="69">
        <v>527974.19999999995</v>
      </c>
      <c r="BB2347" s="69">
        <v>0</v>
      </c>
      <c r="BC2347" s="69">
        <v>-527974.19999999995</v>
      </c>
      <c r="BD2347" s="69">
        <v>0</v>
      </c>
      <c r="BE2347" s="69">
        <v>54.028181985632713</v>
      </c>
      <c r="BF2347" s="69">
        <v>-54.028181985632713</v>
      </c>
      <c r="BG2347" s="69">
        <v>175991.4</v>
      </c>
      <c r="BH2347" s="69">
        <v>0</v>
      </c>
      <c r="BI2347" s="69">
        <v>-175991.4</v>
      </c>
      <c r="BJ2347" s="69">
        <v>4.2807437307081149E-6</v>
      </c>
      <c r="BK2347" s="69">
        <v>0</v>
      </c>
      <c r="BL2347" s="69">
        <v>62.258171784349798</v>
      </c>
      <c r="BM2347" s="69">
        <v>-62.258171784349798</v>
      </c>
      <c r="BN2347" s="69">
        <v>0</v>
      </c>
      <c r="BO2347" s="69">
        <v>1.1679656495135451</v>
      </c>
      <c r="BP2347" s="69">
        <v>-1.1679656495135451</v>
      </c>
      <c r="BQ2347" s="69">
        <v>1167.965649513545</v>
      </c>
      <c r="BR2347" s="69">
        <v>-1167.965649513545</v>
      </c>
      <c r="BS2347" s="69">
        <v>0</v>
      </c>
      <c r="BT2347" s="69">
        <v>0</v>
      </c>
      <c r="BU2347" s="69">
        <v>59.864066920900477</v>
      </c>
      <c r="BV2347" s="69">
        <v>1.3944094628408614E-2</v>
      </c>
    </row>
    <row r="2348" spans="1:74">
      <c r="A2348" s="113" t="s">
        <v>1055</v>
      </c>
      <c r="B2348" s="69" t="s">
        <v>184</v>
      </c>
      <c r="C2348" s="69" t="s">
        <v>393</v>
      </c>
      <c r="D2348" s="69" t="s">
        <v>394</v>
      </c>
      <c r="E2348" s="69" t="s">
        <v>582</v>
      </c>
      <c r="F2348" s="69">
        <v>0</v>
      </c>
      <c r="G2348" s="69">
        <v>0</v>
      </c>
      <c r="H2348" s="69">
        <v>109561</v>
      </c>
      <c r="I2348" s="69">
        <v>2270</v>
      </c>
      <c r="J2348" s="69">
        <v>1631</v>
      </c>
      <c r="K2348" s="69">
        <v>133569</v>
      </c>
      <c r="L2348" s="69">
        <v>73239</v>
      </c>
      <c r="M2348" s="69">
        <v>1685</v>
      </c>
      <c r="N2348" s="69">
        <v>0</v>
      </c>
      <c r="O2348" s="69">
        <v>0</v>
      </c>
      <c r="P2348" s="69">
        <v>820.26</v>
      </c>
      <c r="Q2348" s="69">
        <v>21.59</v>
      </c>
      <c r="R2348" s="69">
        <v>0</v>
      </c>
      <c r="S2348" s="69">
        <v>0</v>
      </c>
      <c r="T2348" s="69">
        <v>0</v>
      </c>
      <c r="U2348" s="69">
        <v>0</v>
      </c>
      <c r="V2348" s="69">
        <v>0</v>
      </c>
      <c r="W2348" s="69">
        <v>0</v>
      </c>
      <c r="X2348" s="69">
        <v>0</v>
      </c>
      <c r="Y2348" s="69">
        <v>0</v>
      </c>
      <c r="Z2348" s="69">
        <v>0</v>
      </c>
      <c r="AA2348" s="69">
        <v>0</v>
      </c>
      <c r="AB2348" s="69">
        <v>0</v>
      </c>
      <c r="AC2348" s="69">
        <v>0</v>
      </c>
      <c r="AD2348" s="69">
        <v>0</v>
      </c>
      <c r="AE2348" s="69">
        <v>0</v>
      </c>
      <c r="AF2348" s="69">
        <v>2874700</v>
      </c>
      <c r="AG2348" s="69">
        <v>-2874700</v>
      </c>
      <c r="AH2348" s="69">
        <v>0</v>
      </c>
      <c r="AI2348" s="69">
        <v>0</v>
      </c>
      <c r="AJ2348" s="69">
        <v>6</v>
      </c>
      <c r="AK2348" s="69">
        <v>-6</v>
      </c>
      <c r="AL2348" s="69">
        <v>51610</v>
      </c>
      <c r="AM2348" s="69">
        <v>35352</v>
      </c>
      <c r="AN2348" s="69">
        <v>-51610</v>
      </c>
      <c r="AO2348" s="69">
        <v>15</v>
      </c>
      <c r="AP2348" s="69">
        <v>-15</v>
      </c>
      <c r="AQ2348" s="69">
        <v>3766453</v>
      </c>
      <c r="AR2348" s="69">
        <v>45089</v>
      </c>
      <c r="AS2348" s="69">
        <v>2453136</v>
      </c>
      <c r="AT2348" s="69">
        <v>2056101</v>
      </c>
      <c r="AU2348" s="69">
        <v>0</v>
      </c>
      <c r="AV2348" s="69">
        <v>34201</v>
      </c>
      <c r="AW2348" s="69">
        <v>0</v>
      </c>
      <c r="AX2348" s="69">
        <v>0</v>
      </c>
      <c r="AY2348" s="69">
        <v>0</v>
      </c>
      <c r="AZ2348" s="69">
        <v>0</v>
      </c>
      <c r="BA2348" s="69">
        <v>479116.66666666669</v>
      </c>
      <c r="BB2348" s="69">
        <v>0</v>
      </c>
      <c r="BC2348" s="69">
        <v>-479116.66666666669</v>
      </c>
      <c r="BD2348" s="69">
        <v>0</v>
      </c>
      <c r="BE2348" s="69">
        <v>55.700445650067813</v>
      </c>
      <c r="BF2348" s="69">
        <v>-55.700445650067813</v>
      </c>
      <c r="BG2348" s="69">
        <v>191646.66666666666</v>
      </c>
      <c r="BH2348" s="69">
        <v>0</v>
      </c>
      <c r="BI2348" s="69">
        <v>-191646.66666666666</v>
      </c>
      <c r="BJ2348" s="69">
        <v>3.9825267964315495E-6</v>
      </c>
      <c r="BK2348" s="69">
        <v>0</v>
      </c>
      <c r="BL2348" s="69">
        <v>63.756126771496376</v>
      </c>
      <c r="BM2348" s="69">
        <v>-63.756126771496376</v>
      </c>
      <c r="BN2348" s="69">
        <v>0</v>
      </c>
      <c r="BO2348" s="69">
        <v>1.1718469746479607</v>
      </c>
      <c r="BP2348" s="69">
        <v>-1.1718469746479607</v>
      </c>
      <c r="BQ2348" s="69">
        <v>1171.8469746479607</v>
      </c>
      <c r="BR2348" s="69">
        <v>-1171.8469746479607</v>
      </c>
      <c r="BS2348" s="69">
        <v>0</v>
      </c>
      <c r="BT2348" s="69">
        <v>0</v>
      </c>
      <c r="BU2348" s="69">
        <v>60.118154439928659</v>
      </c>
      <c r="BV2348" s="69">
        <v>1.3702547197588819E-2</v>
      </c>
    </row>
    <row r="2349" spans="1:74">
      <c r="A2349" s="113" t="s">
        <v>1055</v>
      </c>
      <c r="B2349" s="69" t="s">
        <v>184</v>
      </c>
      <c r="C2349" s="69" t="s">
        <v>393</v>
      </c>
      <c r="D2349" s="69" t="s">
        <v>395</v>
      </c>
      <c r="E2349" s="69" t="s">
        <v>582</v>
      </c>
      <c r="F2349" s="69">
        <v>0</v>
      </c>
      <c r="G2349" s="69">
        <v>0</v>
      </c>
      <c r="H2349" s="69">
        <v>216413</v>
      </c>
      <c r="I2349" s="69">
        <v>4348</v>
      </c>
      <c r="J2349" s="69">
        <v>3316</v>
      </c>
      <c r="K2349" s="69">
        <v>273138</v>
      </c>
      <c r="L2349" s="69">
        <v>136882</v>
      </c>
      <c r="M2349" s="69">
        <v>3400</v>
      </c>
      <c r="N2349" s="69">
        <v>0</v>
      </c>
      <c r="O2349" s="69">
        <v>0</v>
      </c>
      <c r="P2349" s="69">
        <v>792.32</v>
      </c>
      <c r="Q2349" s="69">
        <v>21.07</v>
      </c>
      <c r="R2349" s="69">
        <v>0</v>
      </c>
      <c r="S2349" s="69">
        <v>0</v>
      </c>
      <c r="T2349" s="69">
        <v>0</v>
      </c>
      <c r="U2349" s="69">
        <v>0</v>
      </c>
      <c r="V2349" s="69">
        <v>0</v>
      </c>
      <c r="W2349" s="69">
        <v>0</v>
      </c>
      <c r="X2349" s="69">
        <v>0</v>
      </c>
      <c r="Y2349" s="69">
        <v>0</v>
      </c>
      <c r="Z2349" s="69">
        <v>0</v>
      </c>
      <c r="AA2349" s="69">
        <v>0</v>
      </c>
      <c r="AB2349" s="69">
        <v>0</v>
      </c>
      <c r="AC2349" s="69">
        <v>0</v>
      </c>
      <c r="AD2349" s="69">
        <v>0</v>
      </c>
      <c r="AE2349" s="69">
        <v>0</v>
      </c>
      <c r="AF2349" s="69">
        <v>3108326</v>
      </c>
      <c r="AG2349" s="69">
        <v>-3108326</v>
      </c>
      <c r="AH2349" s="69">
        <v>0</v>
      </c>
      <c r="AI2349" s="69">
        <v>0</v>
      </c>
      <c r="AJ2349" s="69">
        <v>6</v>
      </c>
      <c r="AK2349" s="69">
        <v>-6</v>
      </c>
      <c r="AL2349" s="69">
        <v>56239</v>
      </c>
      <c r="AM2349" s="69">
        <v>38876</v>
      </c>
      <c r="AN2349" s="69">
        <v>-56239</v>
      </c>
      <c r="AO2349" s="69">
        <v>15</v>
      </c>
      <c r="AP2349" s="69">
        <v>-15</v>
      </c>
      <c r="AQ2349" s="69">
        <v>4056543</v>
      </c>
      <c r="AR2349" s="69">
        <v>50755</v>
      </c>
      <c r="AS2349" s="69">
        <v>2604027</v>
      </c>
      <c r="AT2349" s="69">
        <v>2272514</v>
      </c>
      <c r="AU2349" s="69">
        <v>0</v>
      </c>
      <c r="AV2349" s="69">
        <v>37601</v>
      </c>
      <c r="AW2349" s="69">
        <v>0</v>
      </c>
      <c r="AX2349" s="69">
        <v>0</v>
      </c>
      <c r="AY2349" s="69">
        <v>0</v>
      </c>
      <c r="AZ2349" s="69">
        <v>0</v>
      </c>
      <c r="BA2349" s="69">
        <v>518054.33333333331</v>
      </c>
      <c r="BB2349" s="69">
        <v>0</v>
      </c>
      <c r="BC2349" s="69">
        <v>-518054.33333333331</v>
      </c>
      <c r="BD2349" s="69">
        <v>0</v>
      </c>
      <c r="BE2349" s="69">
        <v>55.269937232169845</v>
      </c>
      <c r="BF2349" s="69">
        <v>-55.269937232169845</v>
      </c>
      <c r="BG2349" s="69">
        <v>207221.73333333334</v>
      </c>
      <c r="BH2349" s="69">
        <v>0</v>
      </c>
      <c r="BI2349" s="69">
        <v>-207221.73333333334</v>
      </c>
      <c r="BJ2349" s="69">
        <v>3.6977298157569142E-6</v>
      </c>
      <c r="BK2349" s="69">
        <v>0</v>
      </c>
      <c r="BL2349" s="69">
        <v>61.241769283814399</v>
      </c>
      <c r="BM2349" s="69">
        <v>-61.241769283814399</v>
      </c>
      <c r="BN2349" s="69">
        <v>0</v>
      </c>
      <c r="BO2349" s="69">
        <v>1.1936612024376092</v>
      </c>
      <c r="BP2349" s="69">
        <v>-1.1936612024376092</v>
      </c>
      <c r="BQ2349" s="69">
        <v>1193.6612024376093</v>
      </c>
      <c r="BR2349" s="69">
        <v>-1193.6612024376093</v>
      </c>
      <c r="BS2349" s="69">
        <v>0</v>
      </c>
      <c r="BT2349" s="69">
        <v>0</v>
      </c>
      <c r="BU2349" s="69">
        <v>60.437594744820615</v>
      </c>
      <c r="BV2349" s="69">
        <v>1.3863775140556873E-2</v>
      </c>
    </row>
    <row r="2350" spans="1:74">
      <c r="A2350" s="113" t="s">
        <v>1055</v>
      </c>
      <c r="B2350" s="69" t="s">
        <v>184</v>
      </c>
      <c r="C2350" s="69" t="s">
        <v>393</v>
      </c>
      <c r="D2350" s="69" t="s">
        <v>396</v>
      </c>
      <c r="E2350" s="69" t="s">
        <v>582</v>
      </c>
      <c r="F2350" s="69">
        <v>0</v>
      </c>
      <c r="G2350" s="69">
        <v>0</v>
      </c>
      <c r="H2350" s="69">
        <v>24413</v>
      </c>
      <c r="I2350" s="69">
        <v>509</v>
      </c>
      <c r="J2350" s="69">
        <v>363</v>
      </c>
      <c r="K2350" s="69">
        <v>29703</v>
      </c>
      <c r="L2350" s="69">
        <v>14170</v>
      </c>
      <c r="M2350" s="69">
        <v>382</v>
      </c>
      <c r="N2350" s="69">
        <v>0</v>
      </c>
      <c r="O2350" s="69">
        <v>0</v>
      </c>
      <c r="P2350" s="69">
        <v>821.9</v>
      </c>
      <c r="Q2350" s="69">
        <v>21.3</v>
      </c>
      <c r="R2350" s="69">
        <v>0</v>
      </c>
      <c r="S2350" s="69">
        <v>0</v>
      </c>
      <c r="T2350" s="69">
        <v>0</v>
      </c>
      <c r="U2350" s="69">
        <v>0</v>
      </c>
      <c r="V2350" s="69">
        <v>0</v>
      </c>
      <c r="W2350" s="69">
        <v>0</v>
      </c>
      <c r="X2350" s="69">
        <v>0</v>
      </c>
      <c r="Y2350" s="69">
        <v>0</v>
      </c>
      <c r="Z2350" s="69">
        <v>0</v>
      </c>
      <c r="AA2350" s="69">
        <v>0</v>
      </c>
      <c r="AB2350" s="69">
        <v>0</v>
      </c>
      <c r="AC2350" s="69">
        <v>0</v>
      </c>
      <c r="AD2350" s="69">
        <v>0</v>
      </c>
      <c r="AE2350" s="69">
        <v>0</v>
      </c>
      <c r="AF2350" s="69">
        <v>3133120</v>
      </c>
      <c r="AG2350" s="69">
        <v>-3133120</v>
      </c>
      <c r="AH2350" s="69">
        <v>0</v>
      </c>
      <c r="AI2350" s="69">
        <v>0</v>
      </c>
      <c r="AJ2350" s="69">
        <v>6</v>
      </c>
      <c r="AK2350" s="69">
        <v>-6</v>
      </c>
      <c r="AL2350" s="69">
        <v>56758</v>
      </c>
      <c r="AM2350" s="69">
        <v>39243</v>
      </c>
      <c r="AN2350" s="69">
        <v>-56758</v>
      </c>
      <c r="AO2350" s="69">
        <v>15</v>
      </c>
      <c r="AP2350" s="69">
        <v>-15</v>
      </c>
      <c r="AQ2350" s="69">
        <v>4086748</v>
      </c>
      <c r="AR2350" s="69">
        <v>51166</v>
      </c>
      <c r="AS2350" s="69">
        <v>2618619</v>
      </c>
      <c r="AT2350" s="69">
        <v>2296927</v>
      </c>
      <c r="AU2350" s="69">
        <v>0</v>
      </c>
      <c r="AV2350" s="69">
        <v>37983</v>
      </c>
      <c r="AW2350" s="69">
        <v>0</v>
      </c>
      <c r="AX2350" s="69">
        <v>0</v>
      </c>
      <c r="AY2350" s="69">
        <v>0</v>
      </c>
      <c r="AZ2350" s="69">
        <v>0</v>
      </c>
      <c r="BA2350" s="69">
        <v>522186.66666666669</v>
      </c>
      <c r="BB2350" s="69">
        <v>0</v>
      </c>
      <c r="BC2350" s="69">
        <v>-522186.66666666669</v>
      </c>
      <c r="BD2350" s="69">
        <v>0</v>
      </c>
      <c r="BE2350" s="69">
        <v>55.201381303076218</v>
      </c>
      <c r="BF2350" s="69">
        <v>-55.201381303076218</v>
      </c>
      <c r="BG2350" s="69">
        <v>208874.66666666666</v>
      </c>
      <c r="BH2350" s="69">
        <v>0</v>
      </c>
      <c r="BI2350" s="69">
        <v>-208874.66666666666</v>
      </c>
      <c r="BJ2350" s="69">
        <v>3.6704000344528217E-6</v>
      </c>
      <c r="BK2350" s="69">
        <v>0</v>
      </c>
      <c r="BL2350" s="69">
        <v>61.234413477700038</v>
      </c>
      <c r="BM2350" s="69">
        <v>-61.234413477700038</v>
      </c>
      <c r="BN2350" s="69">
        <v>0</v>
      </c>
      <c r="BO2350" s="69">
        <v>1.1964779908799257</v>
      </c>
      <c r="BP2350" s="69">
        <v>-1.1964779908799257</v>
      </c>
      <c r="BQ2350" s="69">
        <v>1196.4779908799258</v>
      </c>
      <c r="BR2350" s="69">
        <v>-1196.4779908799258</v>
      </c>
      <c r="BS2350" s="69">
        <v>0</v>
      </c>
      <c r="BT2350" s="69">
        <v>0</v>
      </c>
      <c r="BU2350" s="69">
        <v>60.472500855645947</v>
      </c>
      <c r="BV2350" s="69">
        <v>1.3888304343698216E-2</v>
      </c>
    </row>
    <row r="2351" spans="1:74">
      <c r="A2351" s="113" t="s">
        <v>1056</v>
      </c>
      <c r="B2351" s="69" t="s">
        <v>184</v>
      </c>
      <c r="C2351" s="69" t="s">
        <v>393</v>
      </c>
      <c r="D2351" s="69" t="s">
        <v>394</v>
      </c>
      <c r="E2351" s="69" t="s">
        <v>582</v>
      </c>
      <c r="F2351" s="69">
        <v>0</v>
      </c>
      <c r="G2351" s="69">
        <v>0</v>
      </c>
      <c r="H2351" s="69">
        <v>133699</v>
      </c>
      <c r="I2351" s="69">
        <v>2659</v>
      </c>
      <c r="J2351" s="69">
        <v>1799</v>
      </c>
      <c r="K2351" s="69">
        <v>147064</v>
      </c>
      <c r="L2351" s="69">
        <v>89487</v>
      </c>
      <c r="M2351" s="69">
        <v>1863</v>
      </c>
      <c r="N2351" s="69">
        <v>2</v>
      </c>
      <c r="O2351" s="69">
        <v>1</v>
      </c>
      <c r="P2351" s="69">
        <v>909.12</v>
      </c>
      <c r="Q2351" s="69">
        <v>23.81</v>
      </c>
      <c r="R2351" s="69">
        <v>0</v>
      </c>
      <c r="S2351" s="69">
        <v>0</v>
      </c>
      <c r="T2351" s="69">
        <v>0</v>
      </c>
      <c r="U2351" s="69">
        <v>0</v>
      </c>
      <c r="V2351" s="69">
        <v>0</v>
      </c>
      <c r="W2351" s="69">
        <v>0</v>
      </c>
      <c r="X2351" s="69">
        <v>0</v>
      </c>
      <c r="Y2351" s="69">
        <v>0</v>
      </c>
      <c r="Z2351" s="69">
        <v>0</v>
      </c>
      <c r="AA2351" s="69">
        <v>0</v>
      </c>
      <c r="AB2351" s="69">
        <v>0</v>
      </c>
      <c r="AC2351" s="69">
        <v>0</v>
      </c>
      <c r="AD2351" s="69">
        <v>0</v>
      </c>
      <c r="AE2351" s="69">
        <v>0</v>
      </c>
      <c r="AF2351" s="69">
        <v>3395372</v>
      </c>
      <c r="AG2351" s="69">
        <v>-3395372</v>
      </c>
      <c r="AH2351" s="69">
        <v>0</v>
      </c>
      <c r="AI2351" s="69">
        <v>0</v>
      </c>
      <c r="AJ2351" s="69">
        <v>7</v>
      </c>
      <c r="AK2351" s="69">
        <v>-7</v>
      </c>
      <c r="AL2351" s="69">
        <v>59960</v>
      </c>
      <c r="AM2351" s="69">
        <v>41240</v>
      </c>
      <c r="AN2351" s="69">
        <v>-59960</v>
      </c>
      <c r="AO2351" s="69">
        <v>18</v>
      </c>
      <c r="AP2351" s="69">
        <v>-18</v>
      </c>
      <c r="AQ2351" s="69">
        <v>4363999</v>
      </c>
      <c r="AR2351" s="69">
        <v>54194</v>
      </c>
      <c r="AS2351" s="69">
        <v>2834215</v>
      </c>
      <c r="AT2351" s="69">
        <v>2430626</v>
      </c>
      <c r="AU2351" s="69">
        <v>0</v>
      </c>
      <c r="AV2351" s="69">
        <v>39846</v>
      </c>
      <c r="AW2351" s="69">
        <v>0</v>
      </c>
      <c r="AX2351" s="69">
        <v>0</v>
      </c>
      <c r="AY2351" s="69">
        <v>0</v>
      </c>
      <c r="AZ2351" s="69">
        <v>0</v>
      </c>
      <c r="BA2351" s="69">
        <v>485053.14285714284</v>
      </c>
      <c r="BB2351" s="69">
        <v>0</v>
      </c>
      <c r="BC2351" s="69">
        <v>-485053.14285714284</v>
      </c>
      <c r="BD2351" s="69">
        <v>0</v>
      </c>
      <c r="BE2351" s="69">
        <v>56.627284856571045</v>
      </c>
      <c r="BF2351" s="69">
        <v>-56.627284856571045</v>
      </c>
      <c r="BG2351" s="69">
        <v>188631.77777777778</v>
      </c>
      <c r="BH2351" s="69">
        <v>0</v>
      </c>
      <c r="BI2351" s="69">
        <v>-188631.77777777778</v>
      </c>
      <c r="BJ2351" s="69">
        <v>4.124657223798631E-6</v>
      </c>
      <c r="BK2351" s="69">
        <v>0</v>
      </c>
      <c r="BL2351" s="69">
        <v>62.652175517584972</v>
      </c>
      <c r="BM2351" s="69">
        <v>-62.652175517584972</v>
      </c>
      <c r="BN2351" s="69">
        <v>0</v>
      </c>
      <c r="BO2351" s="69">
        <v>1.1979938007525894</v>
      </c>
      <c r="BP2351" s="69">
        <v>-1.1979938007525894</v>
      </c>
      <c r="BQ2351" s="69">
        <v>1197.9938007525893</v>
      </c>
      <c r="BR2351" s="69">
        <v>-1197.9938007525893</v>
      </c>
      <c r="BS2351" s="69">
        <v>0</v>
      </c>
      <c r="BT2351" s="69">
        <v>0</v>
      </c>
      <c r="BU2351" s="69">
        <v>61.000501932439896</v>
      </c>
      <c r="BV2351" s="69">
        <v>1.3739691507720328E-2</v>
      </c>
    </row>
    <row r="2352" spans="1:74">
      <c r="A2352" s="113" t="s">
        <v>1056</v>
      </c>
      <c r="B2352" s="69" t="s">
        <v>184</v>
      </c>
      <c r="C2352" s="69" t="s">
        <v>393</v>
      </c>
      <c r="D2352" s="69" t="s">
        <v>395</v>
      </c>
      <c r="E2352" s="69" t="s">
        <v>582</v>
      </c>
      <c r="F2352" s="69">
        <v>0</v>
      </c>
      <c r="G2352" s="69">
        <v>0</v>
      </c>
      <c r="H2352" s="69">
        <v>221326</v>
      </c>
      <c r="I2352" s="69">
        <v>4560</v>
      </c>
      <c r="J2352" s="69">
        <v>3278</v>
      </c>
      <c r="K2352" s="69">
        <v>263240</v>
      </c>
      <c r="L2352" s="69">
        <v>142130</v>
      </c>
      <c r="M2352" s="69">
        <v>3406</v>
      </c>
      <c r="N2352" s="69">
        <v>2</v>
      </c>
      <c r="O2352" s="69">
        <v>0</v>
      </c>
      <c r="P2352" s="69">
        <v>840.78</v>
      </c>
      <c r="Q2352" s="69">
        <v>21.57</v>
      </c>
      <c r="R2352" s="69">
        <v>0</v>
      </c>
      <c r="S2352" s="69">
        <v>0</v>
      </c>
      <c r="T2352" s="69">
        <v>0</v>
      </c>
      <c r="U2352" s="69">
        <v>0</v>
      </c>
      <c r="V2352" s="69">
        <v>0</v>
      </c>
      <c r="W2352" s="69">
        <v>0</v>
      </c>
      <c r="X2352" s="69">
        <v>0</v>
      </c>
      <c r="Y2352" s="69">
        <v>0</v>
      </c>
      <c r="Z2352" s="69">
        <v>0</v>
      </c>
      <c r="AA2352" s="69">
        <v>0</v>
      </c>
      <c r="AB2352" s="69">
        <v>0</v>
      </c>
      <c r="AC2352" s="69">
        <v>0</v>
      </c>
      <c r="AD2352" s="69">
        <v>0</v>
      </c>
      <c r="AE2352" s="69">
        <v>0</v>
      </c>
      <c r="AF2352" s="69">
        <v>3639878</v>
      </c>
      <c r="AG2352" s="69">
        <v>-3639878</v>
      </c>
      <c r="AH2352" s="69">
        <v>0</v>
      </c>
      <c r="AI2352" s="69">
        <v>0</v>
      </c>
      <c r="AJ2352" s="69">
        <v>7</v>
      </c>
      <c r="AK2352" s="69">
        <v>-7</v>
      </c>
      <c r="AL2352" s="69">
        <v>64937</v>
      </c>
      <c r="AM2352" s="69">
        <v>44831</v>
      </c>
      <c r="AN2352" s="69">
        <v>-64937</v>
      </c>
      <c r="AO2352" s="69">
        <v>21</v>
      </c>
      <c r="AP2352" s="69">
        <v>-21</v>
      </c>
      <c r="AQ2352" s="69">
        <v>4651833</v>
      </c>
      <c r="AR2352" s="69">
        <v>60448</v>
      </c>
      <c r="AS2352" s="69">
        <v>2996962</v>
      </c>
      <c r="AT2352" s="69">
        <v>2651952</v>
      </c>
      <c r="AU2352" s="69">
        <v>0</v>
      </c>
      <c r="AV2352" s="69">
        <v>43252</v>
      </c>
      <c r="AW2352" s="69">
        <v>0</v>
      </c>
      <c r="AX2352" s="69">
        <v>0</v>
      </c>
      <c r="AY2352" s="69">
        <v>0</v>
      </c>
      <c r="AZ2352" s="69">
        <v>0</v>
      </c>
      <c r="BA2352" s="69">
        <v>519982.57142857142</v>
      </c>
      <c r="BB2352" s="69">
        <v>0</v>
      </c>
      <c r="BC2352" s="69">
        <v>-519982.57142857142</v>
      </c>
      <c r="BD2352" s="69">
        <v>0</v>
      </c>
      <c r="BE2352" s="69">
        <v>56.052450836965058</v>
      </c>
      <c r="BF2352" s="69">
        <v>-56.052450836965058</v>
      </c>
      <c r="BG2352" s="69">
        <v>173327.52380952382</v>
      </c>
      <c r="BH2352" s="69">
        <v>0</v>
      </c>
      <c r="BI2352" s="69">
        <v>-173327.52380952382</v>
      </c>
      <c r="BJ2352" s="69">
        <v>4.5143495048081043E-6</v>
      </c>
      <c r="BK2352" s="69">
        <v>0</v>
      </c>
      <c r="BL2352" s="69">
        <v>60.215027792482793</v>
      </c>
      <c r="BM2352" s="69">
        <v>-60.215027792482793</v>
      </c>
      <c r="BN2352" s="69">
        <v>0</v>
      </c>
      <c r="BO2352" s="69">
        <v>1.2145225731924529</v>
      </c>
      <c r="BP2352" s="69">
        <v>-1.2145225731924529</v>
      </c>
      <c r="BQ2352" s="69">
        <v>1214.5225731924529</v>
      </c>
      <c r="BR2352" s="69">
        <v>-1214.5225731924529</v>
      </c>
      <c r="BS2352" s="69">
        <v>0</v>
      </c>
      <c r="BT2352" s="69">
        <v>0</v>
      </c>
      <c r="BU2352" s="69">
        <v>61.313973920281143</v>
      </c>
      <c r="BV2352" s="69">
        <v>1.3959443513986852E-2</v>
      </c>
    </row>
    <row r="2353" spans="1:74">
      <c r="A2353" s="113" t="s">
        <v>1056</v>
      </c>
      <c r="B2353" s="69" t="s">
        <v>184</v>
      </c>
      <c r="C2353" s="69" t="s">
        <v>393</v>
      </c>
      <c r="D2353" s="69" t="s">
        <v>396</v>
      </c>
      <c r="E2353" s="69" t="s">
        <v>582</v>
      </c>
      <c r="F2353" s="69">
        <v>0</v>
      </c>
      <c r="G2353" s="69">
        <v>0</v>
      </c>
      <c r="H2353" s="69">
        <v>22575</v>
      </c>
      <c r="I2353" s="69">
        <v>468</v>
      </c>
      <c r="J2353" s="69">
        <v>327</v>
      </c>
      <c r="K2353" s="69">
        <v>24905</v>
      </c>
      <c r="L2353" s="69">
        <v>13825</v>
      </c>
      <c r="M2353" s="69">
        <v>342</v>
      </c>
      <c r="N2353" s="69">
        <v>0</v>
      </c>
      <c r="O2353" s="69">
        <v>0</v>
      </c>
      <c r="P2353" s="69">
        <v>906.44</v>
      </c>
      <c r="Q2353" s="69">
        <v>21.9</v>
      </c>
      <c r="R2353" s="69">
        <v>0</v>
      </c>
      <c r="S2353" s="69">
        <v>0</v>
      </c>
      <c r="T2353" s="69">
        <v>0</v>
      </c>
      <c r="U2353" s="69">
        <v>0</v>
      </c>
      <c r="V2353" s="69">
        <v>0</v>
      </c>
      <c r="W2353" s="69">
        <v>0</v>
      </c>
      <c r="X2353" s="69">
        <v>0</v>
      </c>
      <c r="Y2353" s="69">
        <v>0</v>
      </c>
      <c r="Z2353" s="69">
        <v>0</v>
      </c>
      <c r="AA2353" s="69">
        <v>0</v>
      </c>
      <c r="AB2353" s="69">
        <v>0</v>
      </c>
      <c r="AC2353" s="69">
        <v>0</v>
      </c>
      <c r="AD2353" s="69">
        <v>0</v>
      </c>
      <c r="AE2353" s="69">
        <v>0</v>
      </c>
      <c r="AF2353" s="69">
        <v>3663534</v>
      </c>
      <c r="AG2353" s="69">
        <v>-3663534</v>
      </c>
      <c r="AH2353" s="69">
        <v>0</v>
      </c>
      <c r="AI2353" s="69">
        <v>0</v>
      </c>
      <c r="AJ2353" s="69">
        <v>7</v>
      </c>
      <c r="AK2353" s="69">
        <v>-7</v>
      </c>
      <c r="AL2353" s="69">
        <v>65424</v>
      </c>
      <c r="AM2353" s="69">
        <v>45169</v>
      </c>
      <c r="AN2353" s="69">
        <v>-65424</v>
      </c>
      <c r="AO2353" s="69">
        <v>21</v>
      </c>
      <c r="AP2353" s="69">
        <v>-21</v>
      </c>
      <c r="AQ2353" s="69">
        <v>4678058</v>
      </c>
      <c r="AR2353" s="69">
        <v>60863</v>
      </c>
      <c r="AS2353" s="69">
        <v>3011913</v>
      </c>
      <c r="AT2353" s="69">
        <v>2674527</v>
      </c>
      <c r="AU2353" s="69">
        <v>0</v>
      </c>
      <c r="AV2353" s="69">
        <v>43594</v>
      </c>
      <c r="AW2353" s="69">
        <v>0</v>
      </c>
      <c r="AX2353" s="69">
        <v>0</v>
      </c>
      <c r="AY2353" s="69">
        <v>0</v>
      </c>
      <c r="AZ2353" s="69">
        <v>0</v>
      </c>
      <c r="BA2353" s="69">
        <v>523362</v>
      </c>
      <c r="BB2353" s="69">
        <v>0</v>
      </c>
      <c r="BC2353" s="69">
        <v>-523362</v>
      </c>
      <c r="BD2353" s="69">
        <v>0</v>
      </c>
      <c r="BE2353" s="69">
        <v>55.996790168745413</v>
      </c>
      <c r="BF2353" s="69">
        <v>-55.996790168745413</v>
      </c>
      <c r="BG2353" s="69">
        <v>174454</v>
      </c>
      <c r="BH2353" s="69">
        <v>0</v>
      </c>
      <c r="BI2353" s="69">
        <v>-174454</v>
      </c>
      <c r="BJ2353" s="69">
        <v>4.4890422478729422E-6</v>
      </c>
      <c r="BK2353" s="69">
        <v>0</v>
      </c>
      <c r="BL2353" s="69">
        <v>60.19312225818642</v>
      </c>
      <c r="BM2353" s="69">
        <v>-60.19312225818642</v>
      </c>
      <c r="BN2353" s="69">
        <v>0</v>
      </c>
      <c r="BO2353" s="69">
        <v>1.2163478825583607</v>
      </c>
      <c r="BP2353" s="69">
        <v>-1.2163478825583607</v>
      </c>
      <c r="BQ2353" s="69">
        <v>1216.3478825583607</v>
      </c>
      <c r="BR2353" s="69">
        <v>-1216.3478825583607</v>
      </c>
      <c r="BS2353" s="69">
        <v>0</v>
      </c>
      <c r="BT2353" s="69">
        <v>0</v>
      </c>
      <c r="BU2353" s="69">
        <v>61.350805156672934</v>
      </c>
      <c r="BV2353" s="69">
        <v>1.3985290477373303E-2</v>
      </c>
    </row>
    <row r="2354" spans="1:74">
      <c r="A2354" s="113" t="s">
        <v>1057</v>
      </c>
      <c r="B2354" s="69" t="s">
        <v>184</v>
      </c>
      <c r="C2354" s="69" t="s">
        <v>393</v>
      </c>
      <c r="D2354" s="69" t="s">
        <v>394</v>
      </c>
      <c r="E2354" s="69" t="s">
        <v>582</v>
      </c>
      <c r="F2354" s="69">
        <v>0</v>
      </c>
      <c r="G2354" s="69">
        <v>0</v>
      </c>
      <c r="H2354" s="69">
        <v>144583</v>
      </c>
      <c r="I2354" s="69">
        <v>2968</v>
      </c>
      <c r="J2354" s="69">
        <v>2025</v>
      </c>
      <c r="K2354" s="69">
        <v>148716</v>
      </c>
      <c r="L2354" s="69">
        <v>91505</v>
      </c>
      <c r="M2354" s="69">
        <v>2087</v>
      </c>
      <c r="N2354" s="69">
        <v>0</v>
      </c>
      <c r="O2354" s="69">
        <v>0</v>
      </c>
      <c r="P2354" s="69">
        <v>972.21</v>
      </c>
      <c r="Q2354" s="69">
        <v>22.87</v>
      </c>
      <c r="R2354" s="69">
        <v>0</v>
      </c>
      <c r="S2354" s="69">
        <v>0</v>
      </c>
      <c r="T2354" s="69">
        <v>0</v>
      </c>
      <c r="U2354" s="69">
        <v>0</v>
      </c>
      <c r="V2354" s="69">
        <v>0</v>
      </c>
      <c r="W2354" s="69">
        <v>0</v>
      </c>
      <c r="X2354" s="69">
        <v>0</v>
      </c>
      <c r="Y2354" s="69">
        <v>0</v>
      </c>
      <c r="Z2354" s="69">
        <v>0</v>
      </c>
      <c r="AA2354" s="69">
        <v>0</v>
      </c>
      <c r="AB2354" s="69">
        <v>0</v>
      </c>
      <c r="AC2354" s="69">
        <v>0</v>
      </c>
      <c r="AD2354" s="69">
        <v>0</v>
      </c>
      <c r="AE2354" s="69">
        <v>0</v>
      </c>
      <c r="AF2354" s="69">
        <v>3935558</v>
      </c>
      <c r="AG2354" s="69">
        <v>-3935558</v>
      </c>
      <c r="AH2354" s="69">
        <v>0</v>
      </c>
      <c r="AI2354" s="69">
        <v>0</v>
      </c>
      <c r="AJ2354" s="69">
        <v>8</v>
      </c>
      <c r="AK2354" s="69">
        <v>-8</v>
      </c>
      <c r="AL2354" s="69">
        <v>68797</v>
      </c>
      <c r="AM2354" s="69">
        <v>47353</v>
      </c>
      <c r="AN2354" s="69">
        <v>-68797</v>
      </c>
      <c r="AO2354" s="69">
        <v>22</v>
      </c>
      <c r="AP2354" s="69">
        <v>-22</v>
      </c>
      <c r="AQ2354" s="69">
        <v>4960307</v>
      </c>
      <c r="AR2354" s="69">
        <v>64111</v>
      </c>
      <c r="AS2354" s="69">
        <v>3229141</v>
      </c>
      <c r="AT2354" s="69">
        <v>2819110</v>
      </c>
      <c r="AU2354" s="69">
        <v>0</v>
      </c>
      <c r="AV2354" s="69">
        <v>45681</v>
      </c>
      <c r="AW2354" s="69">
        <v>0</v>
      </c>
      <c r="AX2354" s="69">
        <v>0</v>
      </c>
      <c r="AY2354" s="69">
        <v>0</v>
      </c>
      <c r="AZ2354" s="69">
        <v>0</v>
      </c>
      <c r="BA2354" s="69">
        <v>491944.75</v>
      </c>
      <c r="BB2354" s="69">
        <v>0</v>
      </c>
      <c r="BC2354" s="69">
        <v>-491944.75</v>
      </c>
      <c r="BD2354" s="69">
        <v>0</v>
      </c>
      <c r="BE2354" s="69">
        <v>57.205372327281715</v>
      </c>
      <c r="BF2354" s="69">
        <v>-57.205372327281715</v>
      </c>
      <c r="BG2354" s="69">
        <v>178889</v>
      </c>
      <c r="BH2354" s="69">
        <v>0</v>
      </c>
      <c r="BI2354" s="69">
        <v>-178889</v>
      </c>
      <c r="BJ2354" s="69">
        <v>4.4352093529694838E-6</v>
      </c>
      <c r="BK2354" s="69">
        <v>0</v>
      </c>
      <c r="BL2354" s="69">
        <v>61.386626319976294</v>
      </c>
      <c r="BM2354" s="69">
        <v>-61.386626319976294</v>
      </c>
      <c r="BN2354" s="69">
        <v>0</v>
      </c>
      <c r="BO2354" s="69">
        <v>1.2187631323624457</v>
      </c>
      <c r="BP2354" s="69">
        <v>-1.2187631323624457</v>
      </c>
      <c r="BQ2354" s="69">
        <v>1218.7631323624457</v>
      </c>
      <c r="BR2354" s="69">
        <v>-1218.7631323624457</v>
      </c>
      <c r="BS2354" s="69">
        <v>0</v>
      </c>
      <c r="BT2354" s="69">
        <v>0</v>
      </c>
      <c r="BU2354" s="69">
        <v>61.712966003371207</v>
      </c>
      <c r="BV2354" s="69">
        <v>1.386950444801098E-2</v>
      </c>
    </row>
    <row r="2355" spans="1:74">
      <c r="A2355" s="113" t="s">
        <v>1057</v>
      </c>
      <c r="B2355" s="69" t="s">
        <v>184</v>
      </c>
      <c r="C2355" s="69" t="s">
        <v>393</v>
      </c>
      <c r="D2355" s="69" t="s">
        <v>395</v>
      </c>
      <c r="E2355" s="69" t="s">
        <v>582</v>
      </c>
      <c r="F2355" s="69">
        <v>0</v>
      </c>
      <c r="G2355" s="69">
        <v>0</v>
      </c>
      <c r="H2355" s="69">
        <v>231960</v>
      </c>
      <c r="I2355" s="69">
        <v>4754</v>
      </c>
      <c r="J2355" s="69">
        <v>3363</v>
      </c>
      <c r="K2355" s="69">
        <v>257595</v>
      </c>
      <c r="L2355" s="69">
        <v>147769</v>
      </c>
      <c r="M2355" s="69">
        <v>3477</v>
      </c>
      <c r="N2355" s="69">
        <v>1</v>
      </c>
      <c r="O2355" s="69">
        <v>1</v>
      </c>
      <c r="P2355" s="69">
        <v>900.48</v>
      </c>
      <c r="Q2355" s="69">
        <v>22.18</v>
      </c>
      <c r="R2355" s="69">
        <v>0</v>
      </c>
      <c r="S2355" s="69">
        <v>0</v>
      </c>
      <c r="T2355" s="69">
        <v>0</v>
      </c>
      <c r="U2355" s="69">
        <v>0</v>
      </c>
      <c r="V2355" s="69">
        <v>0</v>
      </c>
      <c r="W2355" s="69">
        <v>0</v>
      </c>
      <c r="X2355" s="69">
        <v>0</v>
      </c>
      <c r="Y2355" s="69">
        <v>0</v>
      </c>
      <c r="Z2355" s="69">
        <v>0</v>
      </c>
      <c r="AA2355" s="69">
        <v>0</v>
      </c>
      <c r="AB2355" s="69">
        <v>0</v>
      </c>
      <c r="AC2355" s="69">
        <v>0</v>
      </c>
      <c r="AD2355" s="69">
        <v>0</v>
      </c>
      <c r="AE2355" s="69">
        <v>0</v>
      </c>
      <c r="AF2355" s="69">
        <v>4189788</v>
      </c>
      <c r="AG2355" s="69">
        <v>-4189788</v>
      </c>
      <c r="AH2355" s="69">
        <v>0</v>
      </c>
      <c r="AI2355" s="69">
        <v>0</v>
      </c>
      <c r="AJ2355" s="69">
        <v>9</v>
      </c>
      <c r="AK2355" s="69">
        <v>-9</v>
      </c>
      <c r="AL2355" s="69">
        <v>73943</v>
      </c>
      <c r="AM2355" s="69">
        <v>51039</v>
      </c>
      <c r="AN2355" s="69">
        <v>-73943</v>
      </c>
      <c r="AO2355" s="69">
        <v>23</v>
      </c>
      <c r="AP2355" s="69">
        <v>-23</v>
      </c>
      <c r="AQ2355" s="69">
        <v>5240949</v>
      </c>
      <c r="AR2355" s="69">
        <v>70713</v>
      </c>
      <c r="AS2355" s="69">
        <v>3395855</v>
      </c>
      <c r="AT2355" s="69">
        <v>3051070</v>
      </c>
      <c r="AU2355" s="69">
        <v>0</v>
      </c>
      <c r="AV2355" s="69">
        <v>49158</v>
      </c>
      <c r="AW2355" s="69">
        <v>0</v>
      </c>
      <c r="AX2355" s="69">
        <v>0</v>
      </c>
      <c r="AY2355" s="69">
        <v>0</v>
      </c>
      <c r="AZ2355" s="69">
        <v>0</v>
      </c>
      <c r="BA2355" s="69">
        <v>465532</v>
      </c>
      <c r="BB2355" s="69">
        <v>0</v>
      </c>
      <c r="BC2355" s="69">
        <v>-465532</v>
      </c>
      <c r="BD2355" s="69">
        <v>0</v>
      </c>
      <c r="BE2355" s="69">
        <v>56.662402120552315</v>
      </c>
      <c r="BF2355" s="69">
        <v>-56.662402120552315</v>
      </c>
      <c r="BG2355" s="69">
        <v>182164.69565217392</v>
      </c>
      <c r="BH2355" s="69">
        <v>0</v>
      </c>
      <c r="BI2355" s="69">
        <v>-182164.69565217392</v>
      </c>
      <c r="BJ2355" s="69">
        <v>4.3885181863055715E-6</v>
      </c>
      <c r="BK2355" s="69">
        <v>0</v>
      </c>
      <c r="BL2355" s="69">
        <v>59.250604556446483</v>
      </c>
      <c r="BM2355" s="69">
        <v>-59.250604556446483</v>
      </c>
      <c r="BN2355" s="69">
        <v>0</v>
      </c>
      <c r="BO2355" s="69">
        <v>1.2337947291624642</v>
      </c>
      <c r="BP2355" s="69">
        <v>-1.2337947291624642</v>
      </c>
      <c r="BQ2355" s="69">
        <v>1233.7947291624641</v>
      </c>
      <c r="BR2355" s="69">
        <v>-1233.7947291624641</v>
      </c>
      <c r="BS2355" s="69">
        <v>0</v>
      </c>
      <c r="BT2355" s="69">
        <v>0</v>
      </c>
      <c r="BU2355" s="69">
        <v>62.066601570446316</v>
      </c>
      <c r="BV2355" s="69">
        <v>1.4108704358695344E-2</v>
      </c>
    </row>
    <row r="2356" spans="1:74">
      <c r="A2356" s="113" t="s">
        <v>1057</v>
      </c>
      <c r="B2356" s="69" t="s">
        <v>184</v>
      </c>
      <c r="C2356" s="69" t="s">
        <v>393</v>
      </c>
      <c r="D2356" s="69" t="s">
        <v>396</v>
      </c>
      <c r="E2356" s="69" t="s">
        <v>582</v>
      </c>
      <c r="F2356" s="69">
        <v>0</v>
      </c>
      <c r="G2356" s="69">
        <v>0</v>
      </c>
      <c r="H2356" s="69">
        <v>24895</v>
      </c>
      <c r="I2356" s="69">
        <v>510</v>
      </c>
      <c r="J2356" s="69">
        <v>354</v>
      </c>
      <c r="K2356" s="69">
        <v>25543</v>
      </c>
      <c r="L2356" s="69">
        <v>14545</v>
      </c>
      <c r="M2356" s="69">
        <v>365</v>
      </c>
      <c r="N2356" s="69">
        <v>2</v>
      </c>
      <c r="O2356" s="69">
        <v>0</v>
      </c>
      <c r="P2356" s="69">
        <v>974.63</v>
      </c>
      <c r="Q2356" s="69">
        <v>22.65</v>
      </c>
      <c r="R2356" s="69">
        <v>0</v>
      </c>
      <c r="S2356" s="69">
        <v>0</v>
      </c>
      <c r="T2356" s="69">
        <v>0</v>
      </c>
      <c r="U2356" s="69">
        <v>0</v>
      </c>
      <c r="V2356" s="69">
        <v>0</v>
      </c>
      <c r="W2356" s="69">
        <v>0</v>
      </c>
      <c r="X2356" s="69">
        <v>0</v>
      </c>
      <c r="Y2356" s="69">
        <v>0</v>
      </c>
      <c r="Z2356" s="69">
        <v>0</v>
      </c>
      <c r="AA2356" s="69">
        <v>0</v>
      </c>
      <c r="AB2356" s="69">
        <v>0</v>
      </c>
      <c r="AC2356" s="69">
        <v>0</v>
      </c>
      <c r="AD2356" s="69">
        <v>0</v>
      </c>
      <c r="AE2356" s="69">
        <v>0</v>
      </c>
      <c r="AF2356" s="69">
        <v>4215501</v>
      </c>
      <c r="AG2356" s="69">
        <v>-4215501</v>
      </c>
      <c r="AH2356" s="69">
        <v>0</v>
      </c>
      <c r="AI2356" s="69">
        <v>0</v>
      </c>
      <c r="AJ2356" s="69">
        <v>9</v>
      </c>
      <c r="AK2356" s="69">
        <v>-9</v>
      </c>
      <c r="AL2356" s="69">
        <v>74458</v>
      </c>
      <c r="AM2356" s="69">
        <v>51397</v>
      </c>
      <c r="AN2356" s="69">
        <v>-74458</v>
      </c>
      <c r="AO2356" s="69">
        <v>25</v>
      </c>
      <c r="AP2356" s="69">
        <v>-25</v>
      </c>
      <c r="AQ2356" s="69">
        <v>5267425</v>
      </c>
      <c r="AR2356" s="69">
        <v>71181</v>
      </c>
      <c r="AS2356" s="69">
        <v>3411143</v>
      </c>
      <c r="AT2356" s="69">
        <v>3075965</v>
      </c>
      <c r="AU2356" s="69">
        <v>0</v>
      </c>
      <c r="AV2356" s="69">
        <v>49523</v>
      </c>
      <c r="AW2356" s="69">
        <v>0</v>
      </c>
      <c r="AX2356" s="69">
        <v>0</v>
      </c>
      <c r="AY2356" s="69">
        <v>0</v>
      </c>
      <c r="AZ2356" s="69">
        <v>0</v>
      </c>
      <c r="BA2356" s="69">
        <v>468389</v>
      </c>
      <c r="BB2356" s="69">
        <v>0</v>
      </c>
      <c r="BC2356" s="69">
        <v>-468389</v>
      </c>
      <c r="BD2356" s="69">
        <v>0</v>
      </c>
      <c r="BE2356" s="69">
        <v>56.615823685836311</v>
      </c>
      <c r="BF2356" s="69">
        <v>-56.615823685836311</v>
      </c>
      <c r="BG2356" s="69">
        <v>168620.04</v>
      </c>
      <c r="BH2356" s="69">
        <v>0</v>
      </c>
      <c r="BI2356" s="69">
        <v>-168620.04</v>
      </c>
      <c r="BJ2356" s="69">
        <v>4.746152057219609E-6</v>
      </c>
      <c r="BK2356" s="69">
        <v>0</v>
      </c>
      <c r="BL2356" s="69">
        <v>59.222278416993298</v>
      </c>
      <c r="BM2356" s="69">
        <v>-59.222278416993298</v>
      </c>
      <c r="BN2356" s="69">
        <v>0</v>
      </c>
      <c r="BO2356" s="69">
        <v>1.2358030724598763</v>
      </c>
      <c r="BP2356" s="69">
        <v>-1.2358030724598763</v>
      </c>
      <c r="BQ2356" s="69">
        <v>1235.8030724598764</v>
      </c>
      <c r="BR2356" s="69">
        <v>-1235.8030724598764</v>
      </c>
      <c r="BS2356" s="69">
        <v>0</v>
      </c>
      <c r="BT2356" s="69">
        <v>0</v>
      </c>
      <c r="BU2356" s="69">
        <v>62.111847020576299</v>
      </c>
      <c r="BV2356" s="69">
        <v>1.4135559595058307E-2</v>
      </c>
    </row>
    <row r="2357" spans="1:74">
      <c r="A2357" s="113" t="s">
        <v>1058</v>
      </c>
      <c r="B2357" s="69" t="s">
        <v>184</v>
      </c>
      <c r="C2357" s="69" t="s">
        <v>393</v>
      </c>
      <c r="D2357" s="69" t="s">
        <v>394</v>
      </c>
      <c r="E2357" s="69" t="s">
        <v>582</v>
      </c>
      <c r="F2357" s="69">
        <v>0</v>
      </c>
      <c r="G2357" s="69">
        <v>0</v>
      </c>
      <c r="H2357" s="69">
        <v>139305</v>
      </c>
      <c r="I2357" s="69">
        <v>2523</v>
      </c>
      <c r="J2357" s="69">
        <v>1953</v>
      </c>
      <c r="K2357" s="69">
        <v>134183</v>
      </c>
      <c r="L2357" s="69">
        <v>75473</v>
      </c>
      <c r="M2357" s="69">
        <v>2012</v>
      </c>
      <c r="N2357" s="69">
        <v>1</v>
      </c>
      <c r="O2357" s="69">
        <v>0</v>
      </c>
      <c r="P2357" s="69">
        <v>1038.17</v>
      </c>
      <c r="Q2357" s="69">
        <v>22.94</v>
      </c>
      <c r="R2357" s="69">
        <v>0</v>
      </c>
      <c r="S2357" s="69">
        <v>0</v>
      </c>
      <c r="T2357" s="69">
        <v>0</v>
      </c>
      <c r="U2357" s="69">
        <v>0</v>
      </c>
      <c r="V2357" s="69">
        <v>0</v>
      </c>
      <c r="W2357" s="69">
        <v>0</v>
      </c>
      <c r="X2357" s="69">
        <v>0</v>
      </c>
      <c r="Y2357" s="69">
        <v>0</v>
      </c>
      <c r="Z2357" s="69">
        <v>0</v>
      </c>
      <c r="AA2357" s="69">
        <v>0</v>
      </c>
      <c r="AB2357" s="69">
        <v>0</v>
      </c>
      <c r="AC2357" s="69">
        <v>0</v>
      </c>
      <c r="AD2357" s="69">
        <v>0</v>
      </c>
      <c r="AE2357" s="69">
        <v>0</v>
      </c>
      <c r="AF2357" s="69">
        <v>4486365</v>
      </c>
      <c r="AG2357" s="69">
        <v>-4486365</v>
      </c>
      <c r="AH2357" s="69">
        <v>0</v>
      </c>
      <c r="AI2357" s="69">
        <v>0</v>
      </c>
      <c r="AJ2357" s="69">
        <v>9</v>
      </c>
      <c r="AK2357" s="69">
        <v>-9</v>
      </c>
      <c r="AL2357" s="69">
        <v>77341</v>
      </c>
      <c r="AM2357" s="69">
        <v>53440</v>
      </c>
      <c r="AN2357" s="69">
        <v>-77341</v>
      </c>
      <c r="AO2357" s="69">
        <v>27</v>
      </c>
      <c r="AP2357" s="69">
        <v>-27</v>
      </c>
      <c r="AQ2357" s="69">
        <v>5543439</v>
      </c>
      <c r="AR2357" s="69">
        <v>73423</v>
      </c>
      <c r="AS2357" s="69">
        <v>3622245</v>
      </c>
      <c r="AT2357" s="69">
        <v>3215270</v>
      </c>
      <c r="AU2357" s="69">
        <v>0</v>
      </c>
      <c r="AV2357" s="69">
        <v>51535</v>
      </c>
      <c r="AW2357" s="69">
        <v>0</v>
      </c>
      <c r="AX2357" s="69">
        <v>0</v>
      </c>
      <c r="AY2357" s="69">
        <v>0</v>
      </c>
      <c r="AZ2357" s="69">
        <v>0</v>
      </c>
      <c r="BA2357" s="69">
        <v>498485</v>
      </c>
      <c r="BB2357" s="69">
        <v>0</v>
      </c>
      <c r="BC2357" s="69">
        <v>-498485</v>
      </c>
      <c r="BD2357" s="69">
        <v>0</v>
      </c>
      <c r="BE2357" s="69">
        <v>58.007589764807797</v>
      </c>
      <c r="BF2357" s="69">
        <v>-58.007589764807797</v>
      </c>
      <c r="BG2357" s="69">
        <v>166161.66666666666</v>
      </c>
      <c r="BH2357" s="69">
        <v>0</v>
      </c>
      <c r="BI2357" s="69">
        <v>-166161.66666666666</v>
      </c>
      <c r="BJ2357" s="69">
        <v>4.8706227307633398E-6</v>
      </c>
      <c r="BK2357" s="69">
        <v>0</v>
      </c>
      <c r="BL2357" s="69">
        <v>61.102992250384759</v>
      </c>
      <c r="BM2357" s="69">
        <v>-61.102992250384759</v>
      </c>
      <c r="BN2357" s="69">
        <v>0</v>
      </c>
      <c r="BO2357" s="69">
        <v>1.2385592360538837</v>
      </c>
      <c r="BP2357" s="69">
        <v>-1.2385592360538837</v>
      </c>
      <c r="BQ2357" s="69">
        <v>1238.5592360538838</v>
      </c>
      <c r="BR2357" s="69">
        <v>-1238.5592360538838</v>
      </c>
      <c r="BS2357" s="69">
        <v>0</v>
      </c>
      <c r="BT2357" s="69">
        <v>0</v>
      </c>
      <c r="BU2357" s="69">
        <v>62.390026195789268</v>
      </c>
      <c r="BV2357" s="69">
        <v>1.3951808615554352E-2</v>
      </c>
    </row>
    <row r="2358" spans="1:74">
      <c r="A2358" s="113" t="s">
        <v>1058</v>
      </c>
      <c r="B2358" s="69" t="s">
        <v>184</v>
      </c>
      <c r="C2358" s="69" t="s">
        <v>393</v>
      </c>
      <c r="D2358" s="69" t="s">
        <v>395</v>
      </c>
      <c r="E2358" s="69" t="s">
        <v>582</v>
      </c>
      <c r="F2358" s="69">
        <v>0</v>
      </c>
      <c r="G2358" s="69">
        <v>0</v>
      </c>
      <c r="H2358" s="69">
        <v>234728</v>
      </c>
      <c r="I2358" s="69">
        <v>4257</v>
      </c>
      <c r="J2358" s="69">
        <v>3347</v>
      </c>
      <c r="K2358" s="69">
        <v>235471</v>
      </c>
      <c r="L2358" s="69">
        <v>123722</v>
      </c>
      <c r="M2358" s="69">
        <v>3419</v>
      </c>
      <c r="N2358" s="69">
        <v>3</v>
      </c>
      <c r="O2358" s="69">
        <v>0</v>
      </c>
      <c r="P2358" s="69">
        <v>996.84</v>
      </c>
      <c r="Q2358" s="69">
        <v>22.76</v>
      </c>
      <c r="R2358" s="69">
        <v>0</v>
      </c>
      <c r="S2358" s="69">
        <v>0</v>
      </c>
      <c r="T2358" s="69">
        <v>0</v>
      </c>
      <c r="U2358" s="69">
        <v>0</v>
      </c>
      <c r="V2358" s="69">
        <v>0</v>
      </c>
      <c r="W2358" s="69">
        <v>0</v>
      </c>
      <c r="X2358" s="69">
        <v>0</v>
      </c>
      <c r="Y2358" s="69">
        <v>0</v>
      </c>
      <c r="Z2358" s="69">
        <v>0</v>
      </c>
      <c r="AA2358" s="69">
        <v>0</v>
      </c>
      <c r="AB2358" s="69">
        <v>0</v>
      </c>
      <c r="AC2358" s="69">
        <v>0</v>
      </c>
      <c r="AD2358" s="69">
        <v>0</v>
      </c>
      <c r="AE2358" s="69">
        <v>0</v>
      </c>
      <c r="AF2358" s="69">
        <v>4727713</v>
      </c>
      <c r="AG2358" s="69">
        <v>-4727713</v>
      </c>
      <c r="AH2358" s="69">
        <v>0</v>
      </c>
      <c r="AI2358" s="69">
        <v>0</v>
      </c>
      <c r="AJ2358" s="69">
        <v>9</v>
      </c>
      <c r="AK2358" s="69">
        <v>-9</v>
      </c>
      <c r="AL2358" s="69">
        <v>81715</v>
      </c>
      <c r="AM2358" s="69">
        <v>56873</v>
      </c>
      <c r="AN2358" s="69">
        <v>-81715</v>
      </c>
      <c r="AO2358" s="69">
        <v>30</v>
      </c>
      <c r="AP2358" s="69">
        <v>-30</v>
      </c>
      <c r="AQ2358" s="69">
        <v>5790283</v>
      </c>
      <c r="AR2358" s="69">
        <v>77020</v>
      </c>
      <c r="AS2358" s="69">
        <v>3755212</v>
      </c>
      <c r="AT2358" s="69">
        <v>3449998</v>
      </c>
      <c r="AU2358" s="69">
        <v>0</v>
      </c>
      <c r="AV2358" s="69">
        <v>54954</v>
      </c>
      <c r="AW2358" s="69">
        <v>0</v>
      </c>
      <c r="AX2358" s="69">
        <v>0</v>
      </c>
      <c r="AY2358" s="69">
        <v>0</v>
      </c>
      <c r="AZ2358" s="69">
        <v>0</v>
      </c>
      <c r="BA2358" s="69">
        <v>525301.4444444445</v>
      </c>
      <c r="BB2358" s="69">
        <v>0</v>
      </c>
      <c r="BC2358" s="69">
        <v>-525301.4444444445</v>
      </c>
      <c r="BD2358" s="69">
        <v>0</v>
      </c>
      <c r="BE2358" s="69">
        <v>57.856121887046442</v>
      </c>
      <c r="BF2358" s="69">
        <v>-57.856121887046442</v>
      </c>
      <c r="BG2358" s="69">
        <v>157590.43333333332</v>
      </c>
      <c r="BH2358" s="69">
        <v>0</v>
      </c>
      <c r="BI2358" s="69">
        <v>-157590.43333333332</v>
      </c>
      <c r="BJ2358" s="69">
        <v>5.181093911990139E-6</v>
      </c>
      <c r="BK2358" s="69">
        <v>0</v>
      </c>
      <c r="BL2358" s="69">
        <v>61.382926512594132</v>
      </c>
      <c r="BM2358" s="69">
        <v>-61.382926512594132</v>
      </c>
      <c r="BN2358" s="69">
        <v>0</v>
      </c>
      <c r="BO2358" s="69">
        <v>1.2589736611408358</v>
      </c>
      <c r="BP2358" s="69">
        <v>-1.2589736611408358</v>
      </c>
      <c r="BQ2358" s="69">
        <v>1258.9736611408357</v>
      </c>
      <c r="BR2358" s="69">
        <v>-1258.9736611408357</v>
      </c>
      <c r="BS2358" s="69">
        <v>0</v>
      </c>
      <c r="BT2358" s="69">
        <v>0</v>
      </c>
      <c r="BU2358" s="69">
        <v>62.779743057830188</v>
      </c>
      <c r="BV2358" s="69">
        <v>1.4112436300609141E-2</v>
      </c>
    </row>
    <row r="2359" spans="1:74">
      <c r="A2359" s="113" t="s">
        <v>1058</v>
      </c>
      <c r="B2359" s="69" t="s">
        <v>184</v>
      </c>
      <c r="C2359" s="69" t="s">
        <v>393</v>
      </c>
      <c r="D2359" s="69" t="s">
        <v>396</v>
      </c>
      <c r="E2359" s="69" t="s">
        <v>582</v>
      </c>
      <c r="F2359" s="69">
        <v>0</v>
      </c>
      <c r="G2359" s="69">
        <v>0</v>
      </c>
      <c r="H2359" s="69">
        <v>23235</v>
      </c>
      <c r="I2359" s="69">
        <v>456</v>
      </c>
      <c r="J2359" s="69">
        <v>314</v>
      </c>
      <c r="K2359" s="69">
        <v>24096</v>
      </c>
      <c r="L2359" s="69">
        <v>12225</v>
      </c>
      <c r="M2359" s="69">
        <v>317</v>
      </c>
      <c r="N2359" s="69">
        <v>0</v>
      </c>
      <c r="O2359" s="69">
        <v>0</v>
      </c>
      <c r="P2359" s="69">
        <v>964.27</v>
      </c>
      <c r="Q2359" s="69">
        <v>24.3</v>
      </c>
      <c r="R2359" s="69">
        <v>0</v>
      </c>
      <c r="S2359" s="69">
        <v>0</v>
      </c>
      <c r="T2359" s="69">
        <v>0</v>
      </c>
      <c r="U2359" s="69">
        <v>0</v>
      </c>
      <c r="V2359" s="69">
        <v>0</v>
      </c>
      <c r="W2359" s="69">
        <v>0</v>
      </c>
      <c r="X2359" s="69">
        <v>0</v>
      </c>
      <c r="Y2359" s="69">
        <v>0</v>
      </c>
      <c r="Z2359" s="69">
        <v>0</v>
      </c>
      <c r="AA2359" s="69">
        <v>0</v>
      </c>
      <c r="AB2359" s="69">
        <v>0</v>
      </c>
      <c r="AC2359" s="69">
        <v>0</v>
      </c>
      <c r="AD2359" s="69">
        <v>0</v>
      </c>
      <c r="AE2359" s="69">
        <v>0</v>
      </c>
      <c r="AF2359" s="69">
        <v>4750993</v>
      </c>
      <c r="AG2359" s="69">
        <v>-4750993</v>
      </c>
      <c r="AH2359" s="69">
        <v>0</v>
      </c>
      <c r="AI2359" s="69">
        <v>0</v>
      </c>
      <c r="AJ2359" s="69">
        <v>9</v>
      </c>
      <c r="AK2359" s="69">
        <v>-9</v>
      </c>
      <c r="AL2359" s="69">
        <v>82173</v>
      </c>
      <c r="AM2359" s="69">
        <v>57188</v>
      </c>
      <c r="AN2359" s="69">
        <v>-82173</v>
      </c>
      <c r="AO2359" s="69">
        <v>30</v>
      </c>
      <c r="AP2359" s="69">
        <v>-30</v>
      </c>
      <c r="AQ2359" s="69">
        <v>5814454</v>
      </c>
      <c r="AR2359" s="69">
        <v>77339</v>
      </c>
      <c r="AS2359" s="69">
        <v>3767495</v>
      </c>
      <c r="AT2359" s="69">
        <v>3473233</v>
      </c>
      <c r="AU2359" s="69">
        <v>0</v>
      </c>
      <c r="AV2359" s="69">
        <v>55271</v>
      </c>
      <c r="AW2359" s="69">
        <v>0</v>
      </c>
      <c r="AX2359" s="69">
        <v>0</v>
      </c>
      <c r="AY2359" s="69">
        <v>0</v>
      </c>
      <c r="AZ2359" s="69">
        <v>0</v>
      </c>
      <c r="BA2359" s="69">
        <v>527888.11111111112</v>
      </c>
      <c r="BB2359" s="69">
        <v>0</v>
      </c>
      <c r="BC2359" s="69">
        <v>-527888.11111111112</v>
      </c>
      <c r="BD2359" s="69">
        <v>0</v>
      </c>
      <c r="BE2359" s="69">
        <v>57.816959341876284</v>
      </c>
      <c r="BF2359" s="69">
        <v>-57.816959341876284</v>
      </c>
      <c r="BG2359" s="69">
        <v>158366.43333333332</v>
      </c>
      <c r="BH2359" s="69">
        <v>0</v>
      </c>
      <c r="BI2359" s="69">
        <v>-158366.43333333332</v>
      </c>
      <c r="BJ2359" s="69">
        <v>5.15955582415821E-6</v>
      </c>
      <c r="BK2359" s="69">
        <v>0</v>
      </c>
      <c r="BL2359" s="69">
        <v>61.430752918967144</v>
      </c>
      <c r="BM2359" s="69">
        <v>-61.430752918967144</v>
      </c>
      <c r="BN2359" s="69">
        <v>0</v>
      </c>
      <c r="BO2359" s="69">
        <v>1.2610482562020653</v>
      </c>
      <c r="BP2359" s="69">
        <v>-1.2610482562020653</v>
      </c>
      <c r="BQ2359" s="69">
        <v>1261.0482562020652</v>
      </c>
      <c r="BR2359" s="69">
        <v>-1261.0482562020652</v>
      </c>
      <c r="BS2359" s="69">
        <v>0</v>
      </c>
      <c r="BT2359" s="69">
        <v>0</v>
      </c>
      <c r="BU2359" s="69">
        <v>62.840060791373418</v>
      </c>
      <c r="BV2359" s="69">
        <v>1.4132539357951753E-2</v>
      </c>
    </row>
    <row r="2360" spans="1:74">
      <c r="A2360" s="113" t="s">
        <v>1059</v>
      </c>
      <c r="B2360" s="69" t="s">
        <v>184</v>
      </c>
      <c r="C2360" s="69" t="s">
        <v>393</v>
      </c>
      <c r="D2360" s="69" t="s">
        <v>394</v>
      </c>
      <c r="E2360" s="69" t="s">
        <v>582</v>
      </c>
      <c r="F2360" s="69">
        <v>0</v>
      </c>
      <c r="G2360" s="69">
        <v>0</v>
      </c>
      <c r="H2360" s="69">
        <v>135839</v>
      </c>
      <c r="I2360" s="69">
        <v>2145</v>
      </c>
      <c r="J2360" s="69">
        <v>1783</v>
      </c>
      <c r="K2360" s="69">
        <v>105554</v>
      </c>
      <c r="L2360" s="69">
        <v>50551</v>
      </c>
      <c r="M2360" s="69">
        <v>1809</v>
      </c>
      <c r="N2360" s="69">
        <v>0</v>
      </c>
      <c r="O2360" s="69">
        <v>0</v>
      </c>
      <c r="P2360" s="69">
        <v>1286.9100000000001</v>
      </c>
      <c r="Q2360" s="69">
        <v>24.94</v>
      </c>
      <c r="R2360" s="69">
        <v>0</v>
      </c>
      <c r="S2360" s="69">
        <v>0</v>
      </c>
      <c r="T2360" s="69">
        <v>0</v>
      </c>
      <c r="U2360" s="69">
        <v>0</v>
      </c>
      <c r="V2360" s="69">
        <v>0</v>
      </c>
      <c r="W2360" s="69">
        <v>0</v>
      </c>
      <c r="X2360" s="69">
        <v>0</v>
      </c>
      <c r="Y2360" s="69">
        <v>0</v>
      </c>
      <c r="Z2360" s="69">
        <v>0</v>
      </c>
      <c r="AA2360" s="69">
        <v>0</v>
      </c>
      <c r="AB2360" s="69">
        <v>0</v>
      </c>
      <c r="AC2360" s="69">
        <v>0</v>
      </c>
      <c r="AD2360" s="69">
        <v>0</v>
      </c>
      <c r="AE2360" s="69">
        <v>0</v>
      </c>
      <c r="AF2360" s="69">
        <v>5245575</v>
      </c>
      <c r="AG2360" s="69">
        <v>-5245575</v>
      </c>
      <c r="AH2360" s="69">
        <v>0</v>
      </c>
      <c r="AI2360" s="69">
        <v>0</v>
      </c>
      <c r="AJ2360" s="69">
        <v>12</v>
      </c>
      <c r="AK2360" s="69">
        <v>-12</v>
      </c>
      <c r="AL2360" s="69">
        <v>86133</v>
      </c>
      <c r="AM2360" s="69">
        <v>60018</v>
      </c>
      <c r="AN2360" s="69">
        <v>-86133</v>
      </c>
      <c r="AO2360" s="69">
        <v>30</v>
      </c>
      <c r="AP2360" s="69">
        <v>-30</v>
      </c>
      <c r="AQ2360" s="69">
        <v>6117631</v>
      </c>
      <c r="AR2360" s="69">
        <v>80337</v>
      </c>
      <c r="AS2360" s="69">
        <v>4004329</v>
      </c>
      <c r="AT2360" s="69">
        <v>3609072</v>
      </c>
      <c r="AU2360" s="69">
        <v>0</v>
      </c>
      <c r="AV2360" s="69">
        <v>57080</v>
      </c>
      <c r="AW2360" s="69">
        <v>0</v>
      </c>
      <c r="AX2360" s="69">
        <v>0</v>
      </c>
      <c r="AY2360" s="69">
        <v>0</v>
      </c>
      <c r="AZ2360" s="69">
        <v>0</v>
      </c>
      <c r="BA2360" s="69">
        <v>437131.25</v>
      </c>
      <c r="BB2360" s="69">
        <v>0</v>
      </c>
      <c r="BC2360" s="69">
        <v>-437131.25</v>
      </c>
      <c r="BD2360" s="69">
        <v>0</v>
      </c>
      <c r="BE2360" s="69">
        <v>60.90087422938943</v>
      </c>
      <c r="BF2360" s="69">
        <v>-60.90087422938943</v>
      </c>
      <c r="BG2360" s="69">
        <v>174852.5</v>
      </c>
      <c r="BH2360" s="69">
        <v>0</v>
      </c>
      <c r="BI2360" s="69">
        <v>-174852.5</v>
      </c>
      <c r="BJ2360" s="69">
        <v>4.9038590264760986E-6</v>
      </c>
      <c r="BK2360" s="69">
        <v>0</v>
      </c>
      <c r="BL2360" s="69">
        <v>65.294633854886285</v>
      </c>
      <c r="BM2360" s="69">
        <v>-65.294633854886285</v>
      </c>
      <c r="BN2360" s="69">
        <v>0</v>
      </c>
      <c r="BO2360" s="69">
        <v>1.3099760284432174</v>
      </c>
      <c r="BP2360" s="69">
        <v>-1.3099760284432174</v>
      </c>
      <c r="BQ2360" s="69">
        <v>1309.9760284432173</v>
      </c>
      <c r="BR2360" s="69">
        <v>-1309.9760284432173</v>
      </c>
      <c r="BS2360" s="69">
        <v>0</v>
      </c>
      <c r="BT2360" s="69">
        <v>0</v>
      </c>
      <c r="BU2360" s="69">
        <v>63.22831114225648</v>
      </c>
      <c r="BV2360" s="69">
        <v>1.4079469650915525E-2</v>
      </c>
    </row>
    <row r="2361" spans="1:74">
      <c r="A2361" s="113" t="s">
        <v>1059</v>
      </c>
      <c r="B2361" s="69" t="s">
        <v>184</v>
      </c>
      <c r="C2361" s="69" t="s">
        <v>393</v>
      </c>
      <c r="D2361" s="69" t="s">
        <v>395</v>
      </c>
      <c r="E2361" s="69" t="s">
        <v>582</v>
      </c>
      <c r="F2361" s="69">
        <v>0</v>
      </c>
      <c r="G2361" s="69">
        <v>0</v>
      </c>
      <c r="H2361" s="69">
        <v>217172</v>
      </c>
      <c r="I2361" s="69">
        <v>3421</v>
      </c>
      <c r="J2361" s="69">
        <v>2948</v>
      </c>
      <c r="K2361" s="69">
        <v>170926</v>
      </c>
      <c r="L2361" s="69">
        <v>81276</v>
      </c>
      <c r="M2361" s="69">
        <v>2998</v>
      </c>
      <c r="N2361" s="69">
        <v>0</v>
      </c>
      <c r="O2361" s="69">
        <v>0</v>
      </c>
      <c r="P2361" s="69">
        <v>1270.56</v>
      </c>
      <c r="Q2361" s="69">
        <v>24.01</v>
      </c>
      <c r="R2361" s="69">
        <v>0</v>
      </c>
      <c r="S2361" s="69">
        <v>0</v>
      </c>
      <c r="T2361" s="69">
        <v>0</v>
      </c>
      <c r="U2361" s="69">
        <v>0</v>
      </c>
      <c r="V2361" s="69">
        <v>0</v>
      </c>
      <c r="W2361" s="69">
        <v>0</v>
      </c>
      <c r="X2361" s="69">
        <v>0</v>
      </c>
      <c r="Y2361" s="69">
        <v>0</v>
      </c>
      <c r="Z2361" s="69">
        <v>0</v>
      </c>
      <c r="AA2361" s="69">
        <v>0</v>
      </c>
      <c r="AB2361" s="69">
        <v>0</v>
      </c>
      <c r="AC2361" s="69">
        <v>0</v>
      </c>
      <c r="AD2361" s="69">
        <v>0</v>
      </c>
      <c r="AE2361" s="69">
        <v>0</v>
      </c>
      <c r="AF2361" s="69">
        <v>5467469</v>
      </c>
      <c r="AG2361" s="69">
        <v>-5467469</v>
      </c>
      <c r="AH2361" s="69">
        <v>0</v>
      </c>
      <c r="AI2361" s="69">
        <v>0</v>
      </c>
      <c r="AJ2361" s="69">
        <v>12</v>
      </c>
      <c r="AK2361" s="69">
        <v>-12</v>
      </c>
      <c r="AL2361" s="69">
        <v>89664</v>
      </c>
      <c r="AM2361" s="69">
        <v>63024</v>
      </c>
      <c r="AN2361" s="69">
        <v>-89664</v>
      </c>
      <c r="AO2361" s="69">
        <v>30</v>
      </c>
      <c r="AP2361" s="69">
        <v>-30</v>
      </c>
      <c r="AQ2361" s="69">
        <v>6295862</v>
      </c>
      <c r="AR2361" s="69">
        <v>83399</v>
      </c>
      <c r="AS2361" s="69">
        <v>4091508</v>
      </c>
      <c r="AT2361" s="69">
        <v>3826244</v>
      </c>
      <c r="AU2361" s="69">
        <v>0</v>
      </c>
      <c r="AV2361" s="69">
        <v>60078</v>
      </c>
      <c r="AW2361" s="69">
        <v>0</v>
      </c>
      <c r="AX2361" s="69">
        <v>0</v>
      </c>
      <c r="AY2361" s="69">
        <v>0</v>
      </c>
      <c r="AZ2361" s="69">
        <v>0</v>
      </c>
      <c r="BA2361" s="69">
        <v>455622.41666666669</v>
      </c>
      <c r="BB2361" s="69">
        <v>0</v>
      </c>
      <c r="BC2361" s="69">
        <v>-455622.41666666669</v>
      </c>
      <c r="BD2361" s="69">
        <v>0</v>
      </c>
      <c r="BE2361" s="69">
        <v>60.97730415774447</v>
      </c>
      <c r="BF2361" s="69">
        <v>-60.97730415774447</v>
      </c>
      <c r="BG2361" s="69">
        <v>182248.96666666667</v>
      </c>
      <c r="BH2361" s="69">
        <v>0</v>
      </c>
      <c r="BI2361" s="69">
        <v>-182248.96666666667</v>
      </c>
      <c r="BJ2361" s="69">
        <v>4.7650345576189566E-6</v>
      </c>
      <c r="BK2361" s="69">
        <v>0</v>
      </c>
      <c r="BL2361" s="69">
        <v>65.557968320963084</v>
      </c>
      <c r="BM2361" s="69">
        <v>-65.557968320963084</v>
      </c>
      <c r="BN2361" s="69">
        <v>0</v>
      </c>
      <c r="BO2361" s="69">
        <v>1.3362967883724044</v>
      </c>
      <c r="BP2361" s="69">
        <v>-1.3362967883724044</v>
      </c>
      <c r="BQ2361" s="69">
        <v>1336.2967883724043</v>
      </c>
      <c r="BR2361" s="69">
        <v>-1336.2967883724043</v>
      </c>
      <c r="BS2361" s="69">
        <v>0</v>
      </c>
      <c r="BT2361" s="69">
        <v>0</v>
      </c>
      <c r="BU2361" s="69">
        <v>63.68793901261693</v>
      </c>
      <c r="BV2361" s="69">
        <v>1.4241735285811538E-2</v>
      </c>
    </row>
    <row r="2362" spans="1:74">
      <c r="A2362" s="113" t="s">
        <v>1059</v>
      </c>
      <c r="B2362" s="69" t="s">
        <v>184</v>
      </c>
      <c r="C2362" s="69" t="s">
        <v>393</v>
      </c>
      <c r="D2362" s="69" t="s">
        <v>396</v>
      </c>
      <c r="E2362" s="69" t="s">
        <v>582</v>
      </c>
      <c r="F2362" s="69">
        <v>0</v>
      </c>
      <c r="G2362" s="69">
        <v>0</v>
      </c>
      <c r="H2362" s="69">
        <v>21185</v>
      </c>
      <c r="I2362" s="69">
        <v>337</v>
      </c>
      <c r="J2362" s="69">
        <v>276</v>
      </c>
      <c r="K2362" s="69">
        <v>17905</v>
      </c>
      <c r="L2362" s="69">
        <v>8409</v>
      </c>
      <c r="M2362" s="69">
        <v>279</v>
      </c>
      <c r="N2362" s="69">
        <v>0</v>
      </c>
      <c r="O2362" s="69">
        <v>0</v>
      </c>
      <c r="P2362" s="69">
        <v>1183.19</v>
      </c>
      <c r="Q2362" s="69">
        <v>25.31</v>
      </c>
      <c r="R2362" s="69">
        <v>0</v>
      </c>
      <c r="S2362" s="69">
        <v>0</v>
      </c>
      <c r="T2362" s="69">
        <v>0</v>
      </c>
      <c r="U2362" s="69">
        <v>0</v>
      </c>
      <c r="V2362" s="69">
        <v>0</v>
      </c>
      <c r="W2362" s="69">
        <v>0</v>
      </c>
      <c r="X2362" s="69">
        <v>0</v>
      </c>
      <c r="Y2362" s="69">
        <v>0</v>
      </c>
      <c r="Z2362" s="69">
        <v>0</v>
      </c>
      <c r="AA2362" s="69">
        <v>0</v>
      </c>
      <c r="AB2362" s="69">
        <v>0</v>
      </c>
      <c r="AC2362" s="69">
        <v>0</v>
      </c>
      <c r="AD2362" s="69">
        <v>0</v>
      </c>
      <c r="AE2362" s="69">
        <v>0</v>
      </c>
      <c r="AF2362" s="69">
        <v>5488911</v>
      </c>
      <c r="AG2362" s="69">
        <v>-5488911</v>
      </c>
      <c r="AH2362" s="69">
        <v>0</v>
      </c>
      <c r="AI2362" s="69">
        <v>0</v>
      </c>
      <c r="AJ2362" s="69">
        <v>12</v>
      </c>
      <c r="AK2362" s="69">
        <v>-12</v>
      </c>
      <c r="AL2362" s="69">
        <v>90005</v>
      </c>
      <c r="AM2362" s="69">
        <v>63303</v>
      </c>
      <c r="AN2362" s="69">
        <v>-90005</v>
      </c>
      <c r="AO2362" s="69">
        <v>30</v>
      </c>
      <c r="AP2362" s="69">
        <v>-30</v>
      </c>
      <c r="AQ2362" s="69">
        <v>6314260</v>
      </c>
      <c r="AR2362" s="69">
        <v>83681</v>
      </c>
      <c r="AS2362" s="69">
        <v>4100290</v>
      </c>
      <c r="AT2362" s="69">
        <v>3847429</v>
      </c>
      <c r="AU2362" s="69">
        <v>0</v>
      </c>
      <c r="AV2362" s="69">
        <v>60357</v>
      </c>
      <c r="AW2362" s="69">
        <v>0</v>
      </c>
      <c r="AX2362" s="69">
        <v>0</v>
      </c>
      <c r="AY2362" s="69">
        <v>0</v>
      </c>
      <c r="AZ2362" s="69">
        <v>0</v>
      </c>
      <c r="BA2362" s="69">
        <v>457409.25</v>
      </c>
      <c r="BB2362" s="69">
        <v>0</v>
      </c>
      <c r="BC2362" s="69">
        <v>-457409.25</v>
      </c>
      <c r="BD2362" s="69">
        <v>0</v>
      </c>
      <c r="BE2362" s="69">
        <v>60.984511971557133</v>
      </c>
      <c r="BF2362" s="69">
        <v>-60.984511971557133</v>
      </c>
      <c r="BG2362" s="69">
        <v>182963.7</v>
      </c>
      <c r="BH2362" s="69">
        <v>0</v>
      </c>
      <c r="BI2362" s="69">
        <v>-182963.7</v>
      </c>
      <c r="BJ2362" s="69">
        <v>4.7511505702964399E-6</v>
      </c>
      <c r="BK2362" s="69">
        <v>0</v>
      </c>
      <c r="BL2362" s="69">
        <v>65.593276848986036</v>
      </c>
      <c r="BM2362" s="69">
        <v>-65.593276848986036</v>
      </c>
      <c r="BN2362" s="69">
        <v>0</v>
      </c>
      <c r="BO2362" s="69">
        <v>1.3386640944908774</v>
      </c>
      <c r="BP2362" s="69">
        <v>-1.3386640944908774</v>
      </c>
      <c r="BQ2362" s="69">
        <v>1338.6640944908775</v>
      </c>
      <c r="BR2362" s="69">
        <v>-1338.6640944908775</v>
      </c>
      <c r="BS2362" s="69">
        <v>0</v>
      </c>
      <c r="BT2362" s="69">
        <v>0</v>
      </c>
      <c r="BU2362" s="69">
        <v>63.744536673459585</v>
      </c>
      <c r="BV2362" s="69">
        <v>1.4254243569317704E-2</v>
      </c>
    </row>
    <row r="2363" spans="1:74">
      <c r="A2363" s="113" t="s">
        <v>1031</v>
      </c>
      <c r="B2363" s="69" t="s">
        <v>184</v>
      </c>
      <c r="C2363" s="69" t="s">
        <v>393</v>
      </c>
      <c r="D2363" s="69" t="s">
        <v>394</v>
      </c>
      <c r="E2363" s="69" t="s">
        <v>582</v>
      </c>
      <c r="F2363" s="69">
        <v>0</v>
      </c>
      <c r="G2363" s="69">
        <v>0</v>
      </c>
      <c r="H2363" s="69">
        <v>138140</v>
      </c>
      <c r="I2363" s="69">
        <v>2016</v>
      </c>
      <c r="J2363" s="69">
        <v>1709</v>
      </c>
      <c r="K2363" s="69">
        <v>101679</v>
      </c>
      <c r="L2363" s="69">
        <v>47345</v>
      </c>
      <c r="M2363" s="69">
        <v>1752</v>
      </c>
      <c r="N2363" s="69">
        <v>0</v>
      </c>
      <c r="O2363" s="69">
        <v>0</v>
      </c>
      <c r="P2363" s="69">
        <v>1358.59</v>
      </c>
      <c r="Q2363" s="69">
        <v>26.23</v>
      </c>
      <c r="R2363" s="69">
        <v>0</v>
      </c>
      <c r="S2363" s="69">
        <v>0</v>
      </c>
      <c r="T2363" s="69">
        <v>0</v>
      </c>
      <c r="U2363" s="69">
        <v>0</v>
      </c>
      <c r="V2363" s="69">
        <v>0</v>
      </c>
      <c r="W2363" s="69">
        <v>0</v>
      </c>
      <c r="X2363" s="69">
        <v>0</v>
      </c>
      <c r="Y2363" s="69">
        <v>0</v>
      </c>
      <c r="Z2363" s="69">
        <v>0</v>
      </c>
      <c r="AA2363" s="69">
        <v>0</v>
      </c>
      <c r="AB2363" s="69">
        <v>0</v>
      </c>
      <c r="AC2363" s="69">
        <v>0</v>
      </c>
      <c r="AD2363" s="69">
        <v>0</v>
      </c>
      <c r="AE2363" s="69">
        <v>0</v>
      </c>
      <c r="AF2363" s="69">
        <v>5809622</v>
      </c>
      <c r="AG2363" s="69">
        <v>-5809622</v>
      </c>
      <c r="AH2363" s="69">
        <v>0</v>
      </c>
      <c r="AI2363" s="69">
        <v>0</v>
      </c>
      <c r="AJ2363" s="69">
        <v>12</v>
      </c>
      <c r="AK2363" s="69">
        <v>-12</v>
      </c>
      <c r="AL2363" s="69">
        <v>92612</v>
      </c>
      <c r="AM2363" s="69">
        <v>65241</v>
      </c>
      <c r="AN2363" s="69">
        <v>-92612</v>
      </c>
      <c r="AO2363" s="69">
        <v>30</v>
      </c>
      <c r="AP2363" s="69">
        <v>-30</v>
      </c>
      <c r="AQ2363" s="69">
        <v>6603398</v>
      </c>
      <c r="AR2363" s="69">
        <v>85770</v>
      </c>
      <c r="AS2363" s="69">
        <v>4327583</v>
      </c>
      <c r="AT2363" s="69">
        <v>3985569</v>
      </c>
      <c r="AU2363" s="69">
        <v>0</v>
      </c>
      <c r="AV2363" s="69">
        <v>62109</v>
      </c>
      <c r="AW2363" s="69">
        <v>0</v>
      </c>
      <c r="AX2363" s="69">
        <v>0</v>
      </c>
      <c r="AY2363" s="69">
        <v>0</v>
      </c>
      <c r="AZ2363" s="69">
        <v>0</v>
      </c>
      <c r="BA2363" s="69">
        <v>484135.16666666669</v>
      </c>
      <c r="BB2363" s="69">
        <v>0</v>
      </c>
      <c r="BC2363" s="69">
        <v>-484135.16666666669</v>
      </c>
      <c r="BD2363" s="69">
        <v>0</v>
      </c>
      <c r="BE2363" s="69">
        <v>62.730769230769234</v>
      </c>
      <c r="BF2363" s="69">
        <v>-62.730769230769234</v>
      </c>
      <c r="BG2363" s="69">
        <v>193654.06666666668</v>
      </c>
      <c r="BH2363" s="69">
        <v>0</v>
      </c>
      <c r="BI2363" s="69">
        <v>-193654.06666666668</v>
      </c>
      <c r="BJ2363" s="69">
        <v>4.5431155293077894E-6</v>
      </c>
      <c r="BK2363" s="69">
        <v>0</v>
      </c>
      <c r="BL2363" s="69">
        <v>67.734895651160073</v>
      </c>
      <c r="BM2363" s="69">
        <v>-67.734895651160073</v>
      </c>
      <c r="BN2363" s="69">
        <v>0</v>
      </c>
      <c r="BO2363" s="69">
        <v>1.3424634489968188</v>
      </c>
      <c r="BP2363" s="69">
        <v>-1.3424634489968188</v>
      </c>
      <c r="BQ2363" s="69">
        <v>1342.4634489968189</v>
      </c>
      <c r="BR2363" s="69">
        <v>-1342.4634489968189</v>
      </c>
      <c r="BS2363" s="69">
        <v>0</v>
      </c>
      <c r="BT2363" s="69">
        <v>0</v>
      </c>
      <c r="BU2363" s="69">
        <v>64.170554992030134</v>
      </c>
      <c r="BV2363" s="69">
        <v>1.4024900513341767E-2</v>
      </c>
    </row>
    <row r="2364" spans="1:74">
      <c r="A2364" s="113" t="s">
        <v>1031</v>
      </c>
      <c r="B2364" s="69" t="s">
        <v>184</v>
      </c>
      <c r="C2364" s="69" t="s">
        <v>393</v>
      </c>
      <c r="D2364" s="69" t="s">
        <v>395</v>
      </c>
      <c r="E2364" s="69" t="s">
        <v>582</v>
      </c>
      <c r="F2364" s="69">
        <v>0</v>
      </c>
      <c r="G2364" s="69">
        <v>0</v>
      </c>
      <c r="H2364" s="69">
        <v>211998</v>
      </c>
      <c r="I2364" s="69">
        <v>3226</v>
      </c>
      <c r="J2364" s="69">
        <v>2813</v>
      </c>
      <c r="K2364" s="69">
        <v>162584</v>
      </c>
      <c r="L2364" s="69">
        <v>75873</v>
      </c>
      <c r="M2364" s="69">
        <v>2858</v>
      </c>
      <c r="N2364" s="69">
        <v>1</v>
      </c>
      <c r="O2364" s="69">
        <v>0</v>
      </c>
      <c r="P2364" s="69">
        <v>1303.93</v>
      </c>
      <c r="Q2364" s="69">
        <v>24.66</v>
      </c>
      <c r="R2364" s="69">
        <v>0</v>
      </c>
      <c r="S2364" s="69">
        <v>0</v>
      </c>
      <c r="T2364" s="69">
        <v>0</v>
      </c>
      <c r="U2364" s="69">
        <v>0</v>
      </c>
      <c r="V2364" s="69">
        <v>0</v>
      </c>
      <c r="W2364" s="69">
        <v>0</v>
      </c>
      <c r="X2364" s="69">
        <v>0</v>
      </c>
      <c r="Y2364" s="69">
        <v>0</v>
      </c>
      <c r="Z2364" s="69">
        <v>0</v>
      </c>
      <c r="AA2364" s="69">
        <v>0</v>
      </c>
      <c r="AB2364" s="69">
        <v>0</v>
      </c>
      <c r="AC2364" s="69">
        <v>0</v>
      </c>
      <c r="AD2364" s="69">
        <v>0</v>
      </c>
      <c r="AE2364" s="69">
        <v>0</v>
      </c>
      <c r="AF2364" s="69">
        <v>6024994</v>
      </c>
      <c r="AG2364" s="69">
        <v>-6024994</v>
      </c>
      <c r="AH2364" s="69">
        <v>0</v>
      </c>
      <c r="AI2364" s="69">
        <v>0</v>
      </c>
      <c r="AJ2364" s="69">
        <v>12</v>
      </c>
      <c r="AK2364" s="69">
        <v>-12</v>
      </c>
      <c r="AL2364" s="69">
        <v>95891</v>
      </c>
      <c r="AM2364" s="69">
        <v>68088</v>
      </c>
      <c r="AN2364" s="69">
        <v>-95891</v>
      </c>
      <c r="AO2364" s="69">
        <v>31</v>
      </c>
      <c r="AP2364" s="69">
        <v>-31</v>
      </c>
      <c r="AQ2364" s="69">
        <v>6771827</v>
      </c>
      <c r="AR2364" s="69">
        <v>88667</v>
      </c>
      <c r="AS2364" s="69">
        <v>4408087</v>
      </c>
      <c r="AT2364" s="69">
        <v>4197567</v>
      </c>
      <c r="AU2364" s="69">
        <v>0</v>
      </c>
      <c r="AV2364" s="69">
        <v>64967</v>
      </c>
      <c r="AW2364" s="69">
        <v>0</v>
      </c>
      <c r="AX2364" s="69">
        <v>0</v>
      </c>
      <c r="AY2364" s="69">
        <v>0</v>
      </c>
      <c r="AZ2364" s="69">
        <v>0</v>
      </c>
      <c r="BA2364" s="69">
        <v>502082.83333333331</v>
      </c>
      <c r="BB2364" s="69">
        <v>0</v>
      </c>
      <c r="BC2364" s="69">
        <v>-502082.83333333331</v>
      </c>
      <c r="BD2364" s="69">
        <v>0</v>
      </c>
      <c r="BE2364" s="69">
        <v>62.831694319592039</v>
      </c>
      <c r="BF2364" s="69">
        <v>-62.831694319592039</v>
      </c>
      <c r="BG2364" s="69">
        <v>194354.64516129033</v>
      </c>
      <c r="BH2364" s="69">
        <v>0</v>
      </c>
      <c r="BI2364" s="69">
        <v>-194354.64516129033</v>
      </c>
      <c r="BJ2364" s="69">
        <v>4.577789716128306E-6</v>
      </c>
      <c r="BK2364" s="69">
        <v>0</v>
      </c>
      <c r="BL2364" s="69">
        <v>67.950804696222946</v>
      </c>
      <c r="BM2364" s="69">
        <v>-67.950804696222946</v>
      </c>
      <c r="BN2364" s="69">
        <v>0</v>
      </c>
      <c r="BO2364" s="69">
        <v>1.36680469328305</v>
      </c>
      <c r="BP2364" s="69">
        <v>-1.36680469328305</v>
      </c>
      <c r="BQ2364" s="69">
        <v>1366.80469328305</v>
      </c>
      <c r="BR2364" s="69">
        <v>-1366.80469328305</v>
      </c>
      <c r="BS2364" s="69">
        <v>0</v>
      </c>
      <c r="BT2364" s="69">
        <v>0</v>
      </c>
      <c r="BU2364" s="69">
        <v>64.610756230086039</v>
      </c>
      <c r="BV2364" s="69">
        <v>1.4160284957072885E-2</v>
      </c>
    </row>
    <row r="2365" spans="1:74">
      <c r="A2365" s="113" t="s">
        <v>1031</v>
      </c>
      <c r="B2365" s="69" t="s">
        <v>184</v>
      </c>
      <c r="C2365" s="69" t="s">
        <v>393</v>
      </c>
      <c r="D2365" s="69" t="s">
        <v>396</v>
      </c>
      <c r="E2365" s="69" t="s">
        <v>582</v>
      </c>
      <c r="F2365" s="69">
        <v>0</v>
      </c>
      <c r="G2365" s="69">
        <v>0</v>
      </c>
      <c r="H2365" s="69">
        <v>20564</v>
      </c>
      <c r="I2365" s="69">
        <v>362</v>
      </c>
      <c r="J2365" s="69">
        <v>305</v>
      </c>
      <c r="K2365" s="69">
        <v>16723</v>
      </c>
      <c r="L2365" s="69">
        <v>7641</v>
      </c>
      <c r="M2365" s="69">
        <v>309</v>
      </c>
      <c r="N2365" s="69">
        <v>0</v>
      </c>
      <c r="O2365" s="69">
        <v>0</v>
      </c>
      <c r="P2365" s="69">
        <v>1229.68</v>
      </c>
      <c r="Q2365" s="69">
        <v>22.18</v>
      </c>
      <c r="R2365" s="69">
        <v>0</v>
      </c>
      <c r="S2365" s="69">
        <v>0</v>
      </c>
      <c r="T2365" s="69">
        <v>0</v>
      </c>
      <c r="U2365" s="69">
        <v>0</v>
      </c>
      <c r="V2365" s="69">
        <v>0</v>
      </c>
      <c r="W2365" s="69">
        <v>0</v>
      </c>
      <c r="X2365" s="69">
        <v>0</v>
      </c>
      <c r="Y2365" s="69">
        <v>0</v>
      </c>
      <c r="Z2365" s="69">
        <v>0</v>
      </c>
      <c r="AA2365" s="69">
        <v>0</v>
      </c>
      <c r="AB2365" s="69">
        <v>0</v>
      </c>
      <c r="AC2365" s="69">
        <v>0</v>
      </c>
      <c r="AD2365" s="69">
        <v>0</v>
      </c>
      <c r="AE2365" s="69">
        <v>0</v>
      </c>
      <c r="AF2365" s="69">
        <v>6045657</v>
      </c>
      <c r="AG2365" s="69">
        <v>-6045657</v>
      </c>
      <c r="AH2365" s="69">
        <v>0</v>
      </c>
      <c r="AI2365" s="69">
        <v>0</v>
      </c>
      <c r="AJ2365" s="69">
        <v>12</v>
      </c>
      <c r="AK2365" s="69">
        <v>-12</v>
      </c>
      <c r="AL2365" s="69">
        <v>96253</v>
      </c>
      <c r="AM2365" s="69">
        <v>68393</v>
      </c>
      <c r="AN2365" s="69">
        <v>-96253</v>
      </c>
      <c r="AO2365" s="69">
        <v>31</v>
      </c>
      <c r="AP2365" s="69">
        <v>-31</v>
      </c>
      <c r="AQ2365" s="69">
        <v>6788763</v>
      </c>
      <c r="AR2365" s="69">
        <v>88976</v>
      </c>
      <c r="AS2365" s="69">
        <v>4415895</v>
      </c>
      <c r="AT2365" s="69">
        <v>4218131</v>
      </c>
      <c r="AU2365" s="69">
        <v>0</v>
      </c>
      <c r="AV2365" s="69">
        <v>65276</v>
      </c>
      <c r="AW2365" s="69">
        <v>0</v>
      </c>
      <c r="AX2365" s="69">
        <v>0</v>
      </c>
      <c r="AY2365" s="69">
        <v>0</v>
      </c>
      <c r="AZ2365" s="69">
        <v>0</v>
      </c>
      <c r="BA2365" s="69">
        <v>503804.75</v>
      </c>
      <c r="BB2365" s="69">
        <v>0</v>
      </c>
      <c r="BC2365" s="69">
        <v>-503804.75</v>
      </c>
      <c r="BD2365" s="69">
        <v>0</v>
      </c>
      <c r="BE2365" s="69">
        <v>62.810063062969469</v>
      </c>
      <c r="BF2365" s="69">
        <v>-62.810063062969469</v>
      </c>
      <c r="BG2365" s="69">
        <v>195021.19354838709</v>
      </c>
      <c r="BH2365" s="69">
        <v>0</v>
      </c>
      <c r="BI2365" s="69">
        <v>-195021.19354838709</v>
      </c>
      <c r="BJ2365" s="69">
        <v>4.5663694549360463E-6</v>
      </c>
      <c r="BK2365" s="69">
        <v>0</v>
      </c>
      <c r="BL2365" s="69">
        <v>67.94705313792484</v>
      </c>
      <c r="BM2365" s="69">
        <v>-67.94705313792484</v>
      </c>
      <c r="BN2365" s="69">
        <v>0</v>
      </c>
      <c r="BO2365" s="69">
        <v>1.3690671992880266</v>
      </c>
      <c r="BP2365" s="69">
        <v>-1.3690671992880266</v>
      </c>
      <c r="BQ2365" s="69">
        <v>1369.0671992880266</v>
      </c>
      <c r="BR2365" s="69">
        <v>-1369.0671992880266</v>
      </c>
      <c r="BS2365" s="69">
        <v>0</v>
      </c>
      <c r="BT2365" s="69">
        <v>0</v>
      </c>
      <c r="BU2365" s="69">
        <v>64.619936883387467</v>
      </c>
      <c r="BV2365" s="69">
        <v>1.417828255309546E-2</v>
      </c>
    </row>
    <row r="2366" spans="1:74">
      <c r="A2366" s="113" t="s">
        <v>1032</v>
      </c>
      <c r="B2366" s="69" t="s">
        <v>184</v>
      </c>
      <c r="C2366" s="69" t="s">
        <v>393</v>
      </c>
      <c r="D2366" s="69" t="s">
        <v>394</v>
      </c>
      <c r="E2366" s="69" t="s">
        <v>582</v>
      </c>
      <c r="F2366" s="69">
        <v>0</v>
      </c>
      <c r="G2366" s="69">
        <v>0</v>
      </c>
      <c r="H2366" s="69">
        <v>136991</v>
      </c>
      <c r="I2366" s="69">
        <v>2163</v>
      </c>
      <c r="J2366" s="69">
        <v>1723</v>
      </c>
      <c r="K2366" s="69">
        <v>107071</v>
      </c>
      <c r="L2366" s="69">
        <v>52880</v>
      </c>
      <c r="M2366" s="69">
        <v>1758</v>
      </c>
      <c r="N2366" s="69">
        <v>1</v>
      </c>
      <c r="O2366" s="69">
        <v>0</v>
      </c>
      <c r="P2366" s="69">
        <v>1279.44</v>
      </c>
      <c r="Q2366" s="69">
        <v>25.94</v>
      </c>
      <c r="R2366" s="69">
        <v>0</v>
      </c>
      <c r="S2366" s="69">
        <v>0</v>
      </c>
      <c r="T2366" s="69">
        <v>0</v>
      </c>
      <c r="U2366" s="69">
        <v>0</v>
      </c>
      <c r="V2366" s="69">
        <v>0</v>
      </c>
      <c r="W2366" s="69">
        <v>0</v>
      </c>
      <c r="X2366" s="69">
        <v>0</v>
      </c>
      <c r="Y2366" s="69">
        <v>0</v>
      </c>
      <c r="Z2366" s="69">
        <v>0</v>
      </c>
      <c r="AA2366" s="69">
        <v>0</v>
      </c>
      <c r="AB2366" s="69">
        <v>0</v>
      </c>
      <c r="AC2366" s="69">
        <v>0</v>
      </c>
      <c r="AD2366" s="69">
        <v>0</v>
      </c>
      <c r="AE2366" s="69">
        <v>0</v>
      </c>
      <c r="AF2366" s="69">
        <v>6386532</v>
      </c>
      <c r="AG2366" s="69">
        <v>-6386532</v>
      </c>
      <c r="AH2366" s="69">
        <v>0</v>
      </c>
      <c r="AI2366" s="69">
        <v>0</v>
      </c>
      <c r="AJ2366" s="69">
        <v>12</v>
      </c>
      <c r="AK2366" s="69">
        <v>-12</v>
      </c>
      <c r="AL2366" s="69">
        <v>98930</v>
      </c>
      <c r="AM2366" s="69">
        <v>70320</v>
      </c>
      <c r="AN2366" s="69">
        <v>-98930</v>
      </c>
      <c r="AO2366" s="69">
        <v>32</v>
      </c>
      <c r="AP2366" s="69">
        <v>-32</v>
      </c>
      <c r="AQ2366" s="69">
        <v>7103329</v>
      </c>
      <c r="AR2366" s="69">
        <v>91033</v>
      </c>
      <c r="AS2366" s="69">
        <v>4665791</v>
      </c>
      <c r="AT2366" s="69">
        <v>4355122</v>
      </c>
      <c r="AU2366" s="69">
        <v>0</v>
      </c>
      <c r="AV2366" s="69">
        <v>67034</v>
      </c>
      <c r="AW2366" s="69">
        <v>0</v>
      </c>
      <c r="AX2366" s="69">
        <v>0</v>
      </c>
      <c r="AY2366" s="69">
        <v>0</v>
      </c>
      <c r="AZ2366" s="69">
        <v>0</v>
      </c>
      <c r="BA2366" s="69">
        <v>532211</v>
      </c>
      <c r="BB2366" s="69">
        <v>0</v>
      </c>
      <c r="BC2366" s="69">
        <v>-532211</v>
      </c>
      <c r="BD2366" s="69">
        <v>0</v>
      </c>
      <c r="BE2366" s="69">
        <v>64.556069948448396</v>
      </c>
      <c r="BF2366" s="69">
        <v>-64.556069948448396</v>
      </c>
      <c r="BG2366" s="69">
        <v>199579.125</v>
      </c>
      <c r="BH2366" s="69">
        <v>0</v>
      </c>
      <c r="BI2366" s="69">
        <v>-199579.125</v>
      </c>
      <c r="BJ2366" s="69">
        <v>4.5049300123927809E-6</v>
      </c>
      <c r="BK2366" s="69">
        <v>0</v>
      </c>
      <c r="BL2366" s="69">
        <v>70.156229059791499</v>
      </c>
      <c r="BM2366" s="69">
        <v>-70.156229059791499</v>
      </c>
      <c r="BN2366" s="69">
        <v>0</v>
      </c>
      <c r="BO2366" s="69">
        <v>1.3687994168620068</v>
      </c>
      <c r="BP2366" s="69">
        <v>-1.3687994168620068</v>
      </c>
      <c r="BQ2366" s="69">
        <v>1368.7994168620069</v>
      </c>
      <c r="BR2366" s="69">
        <v>-1368.7994168620069</v>
      </c>
      <c r="BS2366" s="69">
        <v>0</v>
      </c>
      <c r="BT2366" s="69">
        <v>0</v>
      </c>
      <c r="BU2366" s="69">
        <v>64.968851627532302</v>
      </c>
      <c r="BV2366" s="69">
        <v>1.3927272691438057E-2</v>
      </c>
    </row>
    <row r="2367" spans="1:74">
      <c r="A2367" s="113" t="s">
        <v>1032</v>
      </c>
      <c r="B2367" s="69" t="s">
        <v>184</v>
      </c>
      <c r="C2367" s="69" t="s">
        <v>393</v>
      </c>
      <c r="D2367" s="69" t="s">
        <v>395</v>
      </c>
      <c r="E2367" s="69" t="s">
        <v>582</v>
      </c>
      <c r="F2367" s="69">
        <v>0</v>
      </c>
      <c r="G2367" s="69">
        <v>0</v>
      </c>
      <c r="H2367" s="69">
        <v>232487</v>
      </c>
      <c r="I2367" s="69">
        <v>3772</v>
      </c>
      <c r="J2367" s="69">
        <v>3055</v>
      </c>
      <c r="K2367" s="69">
        <v>189958</v>
      </c>
      <c r="L2367" s="69">
        <v>93118</v>
      </c>
      <c r="M2367" s="69">
        <v>3119</v>
      </c>
      <c r="N2367" s="69">
        <v>1</v>
      </c>
      <c r="O2367" s="69">
        <v>0</v>
      </c>
      <c r="P2367" s="69">
        <v>1223.8900000000001</v>
      </c>
      <c r="Q2367" s="69">
        <v>24.76</v>
      </c>
      <c r="R2367" s="69">
        <v>0</v>
      </c>
      <c r="S2367" s="69">
        <v>0</v>
      </c>
      <c r="T2367" s="69">
        <v>0</v>
      </c>
      <c r="U2367" s="69">
        <v>0</v>
      </c>
      <c r="V2367" s="69">
        <v>0</v>
      </c>
      <c r="W2367" s="69">
        <v>0</v>
      </c>
      <c r="X2367" s="69">
        <v>0</v>
      </c>
      <c r="Y2367" s="69">
        <v>0</v>
      </c>
      <c r="Z2367" s="69">
        <v>0</v>
      </c>
      <c r="AA2367" s="69">
        <v>0</v>
      </c>
      <c r="AB2367" s="69">
        <v>0</v>
      </c>
      <c r="AC2367" s="69">
        <v>0</v>
      </c>
      <c r="AD2367" s="69">
        <v>0</v>
      </c>
      <c r="AE2367" s="69">
        <v>0</v>
      </c>
      <c r="AF2367" s="69">
        <v>6622622</v>
      </c>
      <c r="AG2367" s="69">
        <v>-6622622</v>
      </c>
      <c r="AH2367" s="69">
        <v>0</v>
      </c>
      <c r="AI2367" s="69">
        <v>0</v>
      </c>
      <c r="AJ2367" s="69">
        <v>12</v>
      </c>
      <c r="AK2367" s="69">
        <v>-12</v>
      </c>
      <c r="AL2367" s="69">
        <v>102747</v>
      </c>
      <c r="AM2367" s="69">
        <v>73409</v>
      </c>
      <c r="AN2367" s="69">
        <v>-102747</v>
      </c>
      <c r="AO2367" s="69">
        <v>33</v>
      </c>
      <c r="AP2367" s="69">
        <v>-33</v>
      </c>
      <c r="AQ2367" s="69">
        <v>7299586</v>
      </c>
      <c r="AR2367" s="69">
        <v>94188</v>
      </c>
      <c r="AS2367" s="69">
        <v>4763881</v>
      </c>
      <c r="AT2367" s="69">
        <v>4587609</v>
      </c>
      <c r="AU2367" s="69">
        <v>0</v>
      </c>
      <c r="AV2367" s="69">
        <v>70153</v>
      </c>
      <c r="AW2367" s="69">
        <v>0</v>
      </c>
      <c r="AX2367" s="69">
        <v>0</v>
      </c>
      <c r="AY2367" s="69">
        <v>0</v>
      </c>
      <c r="AZ2367" s="69">
        <v>0</v>
      </c>
      <c r="BA2367" s="69">
        <v>551885.16666666663</v>
      </c>
      <c r="BB2367" s="69">
        <v>0</v>
      </c>
      <c r="BC2367" s="69">
        <v>-551885.16666666663</v>
      </c>
      <c r="BD2367" s="69">
        <v>0</v>
      </c>
      <c r="BE2367" s="69">
        <v>64.455624008486865</v>
      </c>
      <c r="BF2367" s="69">
        <v>-64.455624008486865</v>
      </c>
      <c r="BG2367" s="69">
        <v>200685.51515151514</v>
      </c>
      <c r="BH2367" s="69">
        <v>0</v>
      </c>
      <c r="BI2367" s="69">
        <v>-200685.51515151514</v>
      </c>
      <c r="BJ2367" s="69">
        <v>4.520804330546965E-6</v>
      </c>
      <c r="BK2367" s="69">
        <v>0</v>
      </c>
      <c r="BL2367" s="69">
        <v>70.312799932050794</v>
      </c>
      <c r="BM2367" s="69">
        <v>-70.312799932050794</v>
      </c>
      <c r="BN2367" s="69">
        <v>0</v>
      </c>
      <c r="BO2367" s="69">
        <v>1.390173684019395</v>
      </c>
      <c r="BP2367" s="69">
        <v>-1.390173684019395</v>
      </c>
      <c r="BQ2367" s="69">
        <v>1390.1736840193951</v>
      </c>
      <c r="BR2367" s="69">
        <v>-1390.1736840193951</v>
      </c>
      <c r="BS2367" s="69">
        <v>0</v>
      </c>
      <c r="BT2367" s="69">
        <v>0</v>
      </c>
      <c r="BU2367" s="69">
        <v>65.394338089604148</v>
      </c>
      <c r="BV2367" s="69">
        <v>1.407572977426391E-2</v>
      </c>
    </row>
    <row r="2368" spans="1:74">
      <c r="A2368" s="113" t="s">
        <v>1032</v>
      </c>
      <c r="B2368" s="69" t="s">
        <v>184</v>
      </c>
      <c r="C2368" s="69" t="s">
        <v>393</v>
      </c>
      <c r="D2368" s="69" t="s">
        <v>396</v>
      </c>
      <c r="E2368" s="69" t="s">
        <v>582</v>
      </c>
      <c r="F2368" s="69">
        <v>0</v>
      </c>
      <c r="G2368" s="69">
        <v>0</v>
      </c>
      <c r="H2368" s="69">
        <v>24539</v>
      </c>
      <c r="I2368" s="69">
        <v>416</v>
      </c>
      <c r="J2368" s="69">
        <v>320</v>
      </c>
      <c r="K2368" s="69">
        <v>21339</v>
      </c>
      <c r="L2368" s="69">
        <v>9953</v>
      </c>
      <c r="M2368" s="69">
        <v>327</v>
      </c>
      <c r="N2368" s="69">
        <v>0</v>
      </c>
      <c r="O2368" s="69">
        <v>0</v>
      </c>
      <c r="P2368" s="69">
        <v>1149.96</v>
      </c>
      <c r="Q2368" s="69">
        <v>25.01</v>
      </c>
      <c r="R2368" s="69">
        <v>0</v>
      </c>
      <c r="S2368" s="69">
        <v>0</v>
      </c>
      <c r="T2368" s="69">
        <v>0</v>
      </c>
      <c r="U2368" s="69">
        <v>0</v>
      </c>
      <c r="V2368" s="69">
        <v>0</v>
      </c>
      <c r="W2368" s="69">
        <v>0</v>
      </c>
      <c r="X2368" s="69">
        <v>0</v>
      </c>
      <c r="Y2368" s="69">
        <v>0</v>
      </c>
      <c r="Z2368" s="69">
        <v>0</v>
      </c>
      <c r="AA2368" s="69">
        <v>0</v>
      </c>
      <c r="AB2368" s="69">
        <v>0</v>
      </c>
      <c r="AC2368" s="69">
        <v>0</v>
      </c>
      <c r="AD2368" s="69">
        <v>0</v>
      </c>
      <c r="AE2368" s="69">
        <v>0</v>
      </c>
      <c r="AF2368" s="69">
        <v>6647207</v>
      </c>
      <c r="AG2368" s="69">
        <v>-6647207</v>
      </c>
      <c r="AH2368" s="69">
        <v>0</v>
      </c>
      <c r="AI2368" s="69">
        <v>0</v>
      </c>
      <c r="AJ2368" s="69">
        <v>12</v>
      </c>
      <c r="AK2368" s="69">
        <v>-12</v>
      </c>
      <c r="AL2368" s="69">
        <v>103163</v>
      </c>
      <c r="AM2368" s="69">
        <v>73729</v>
      </c>
      <c r="AN2368" s="69">
        <v>-103163</v>
      </c>
      <c r="AO2368" s="69">
        <v>33</v>
      </c>
      <c r="AP2368" s="69">
        <v>-33</v>
      </c>
      <c r="AQ2368" s="69">
        <v>7321080</v>
      </c>
      <c r="AR2368" s="69">
        <v>94515</v>
      </c>
      <c r="AS2368" s="69">
        <v>4773950</v>
      </c>
      <c r="AT2368" s="69">
        <v>4612148</v>
      </c>
      <c r="AU2368" s="69">
        <v>0</v>
      </c>
      <c r="AV2368" s="69">
        <v>70480</v>
      </c>
      <c r="AW2368" s="69">
        <v>0</v>
      </c>
      <c r="AX2368" s="69">
        <v>0</v>
      </c>
      <c r="AY2368" s="69">
        <v>0</v>
      </c>
      <c r="AZ2368" s="69">
        <v>0</v>
      </c>
      <c r="BA2368" s="69">
        <v>553933.91666666663</v>
      </c>
      <c r="BB2368" s="69">
        <v>0</v>
      </c>
      <c r="BC2368" s="69">
        <v>-553933.91666666663</v>
      </c>
      <c r="BD2368" s="69">
        <v>0</v>
      </c>
      <c r="BE2368" s="69">
        <v>64.434021887692296</v>
      </c>
      <c r="BF2368" s="69">
        <v>-64.434021887692296</v>
      </c>
      <c r="BG2368" s="69">
        <v>201430.51515151514</v>
      </c>
      <c r="BH2368" s="69">
        <v>0</v>
      </c>
      <c r="BI2368" s="69">
        <v>-201430.51515151514</v>
      </c>
      <c r="BJ2368" s="69">
        <v>4.507531675654412E-6</v>
      </c>
      <c r="BK2368" s="69">
        <v>0</v>
      </c>
      <c r="BL2368" s="69">
        <v>70.32965137808813</v>
      </c>
      <c r="BM2368" s="69">
        <v>-70.32965137808813</v>
      </c>
      <c r="BN2368" s="69">
        <v>0</v>
      </c>
      <c r="BO2368" s="69">
        <v>1.392391415913447</v>
      </c>
      <c r="BP2368" s="69">
        <v>-1.392391415913447</v>
      </c>
      <c r="BQ2368" s="69">
        <v>1392.391415913447</v>
      </c>
      <c r="BR2368" s="69">
        <v>-1392.391415913447</v>
      </c>
      <c r="BS2368" s="69">
        <v>0</v>
      </c>
      <c r="BT2368" s="69">
        <v>0</v>
      </c>
      <c r="BU2368" s="69">
        <v>65.439103291713963</v>
      </c>
      <c r="BV2368" s="69">
        <v>1.4091226977440486E-2</v>
      </c>
    </row>
    <row r="2369" spans="1:74">
      <c r="A2369" s="113" t="s">
        <v>1033</v>
      </c>
      <c r="B2369" s="69" t="s">
        <v>184</v>
      </c>
      <c r="C2369" s="69" t="s">
        <v>393</v>
      </c>
      <c r="D2369" s="69" t="s">
        <v>394</v>
      </c>
      <c r="E2369" s="69" t="s">
        <v>582</v>
      </c>
      <c r="F2369" s="69">
        <v>0</v>
      </c>
      <c r="G2369" s="69">
        <v>0</v>
      </c>
      <c r="H2369" s="69">
        <v>155090</v>
      </c>
      <c r="I2369" s="69">
        <v>2591</v>
      </c>
      <c r="J2369" s="69">
        <v>1959</v>
      </c>
      <c r="K2369" s="69">
        <v>127105</v>
      </c>
      <c r="L2369" s="69">
        <v>64724</v>
      </c>
      <c r="M2369" s="69">
        <v>2007</v>
      </c>
      <c r="N2369" s="69">
        <v>1</v>
      </c>
      <c r="O2369" s="69">
        <v>0</v>
      </c>
      <c r="P2369" s="69">
        <v>1220.17</v>
      </c>
      <c r="Q2369" s="69">
        <v>25.6</v>
      </c>
      <c r="R2369" s="69">
        <v>0</v>
      </c>
      <c r="S2369" s="69">
        <v>0</v>
      </c>
      <c r="T2369" s="69">
        <v>0</v>
      </c>
      <c r="U2369" s="69">
        <v>0</v>
      </c>
      <c r="V2369" s="69">
        <v>0</v>
      </c>
      <c r="W2369" s="69">
        <v>0</v>
      </c>
      <c r="X2369" s="69">
        <v>0</v>
      </c>
      <c r="Y2369" s="69">
        <v>0</v>
      </c>
      <c r="Z2369" s="69">
        <v>0</v>
      </c>
      <c r="AA2369" s="69">
        <v>0</v>
      </c>
      <c r="AB2369" s="69">
        <v>0</v>
      </c>
      <c r="AC2369" s="69">
        <v>0</v>
      </c>
      <c r="AD2369" s="69">
        <v>0</v>
      </c>
      <c r="AE2369" s="69">
        <v>0</v>
      </c>
      <c r="AF2369" s="69">
        <v>7032677</v>
      </c>
      <c r="AG2369" s="69">
        <v>-7032677</v>
      </c>
      <c r="AH2369" s="69">
        <v>0</v>
      </c>
      <c r="AI2369" s="69">
        <v>0</v>
      </c>
      <c r="AJ2369" s="69">
        <v>12</v>
      </c>
      <c r="AK2369" s="69">
        <v>-12</v>
      </c>
      <c r="AL2369" s="69">
        <v>106518</v>
      </c>
      <c r="AM2369" s="69">
        <v>76086</v>
      </c>
      <c r="AN2369" s="69">
        <v>-106518</v>
      </c>
      <c r="AO2369" s="69">
        <v>34</v>
      </c>
      <c r="AP2369" s="69">
        <v>-34</v>
      </c>
      <c r="AQ2369" s="69">
        <v>7685492</v>
      </c>
      <c r="AR2369" s="69">
        <v>97008</v>
      </c>
      <c r="AS2369" s="69">
        <v>5056081</v>
      </c>
      <c r="AT2369" s="69">
        <v>4767238</v>
      </c>
      <c r="AU2369" s="69">
        <v>0</v>
      </c>
      <c r="AV2369" s="69">
        <v>72487</v>
      </c>
      <c r="AW2369" s="69">
        <v>0</v>
      </c>
      <c r="AX2369" s="69">
        <v>0</v>
      </c>
      <c r="AY2369" s="69">
        <v>0</v>
      </c>
      <c r="AZ2369" s="69">
        <v>0</v>
      </c>
      <c r="BA2369" s="69">
        <v>586056.41666666663</v>
      </c>
      <c r="BB2369" s="69">
        <v>0</v>
      </c>
      <c r="BC2369" s="69">
        <v>-586056.41666666663</v>
      </c>
      <c r="BD2369" s="69">
        <v>0</v>
      </c>
      <c r="BE2369" s="69">
        <v>66.023366942676361</v>
      </c>
      <c r="BF2369" s="69">
        <v>-66.023366942676361</v>
      </c>
      <c r="BG2369" s="69">
        <v>206843.4411764706</v>
      </c>
      <c r="BH2369" s="69">
        <v>0</v>
      </c>
      <c r="BI2369" s="69">
        <v>-206843.4411764706</v>
      </c>
      <c r="BJ2369" s="69">
        <v>4.4239197698728981E-6</v>
      </c>
      <c r="BK2369" s="69">
        <v>0</v>
      </c>
      <c r="BL2369" s="69">
        <v>72.495845703447145</v>
      </c>
      <c r="BM2369" s="69">
        <v>-72.495845703447145</v>
      </c>
      <c r="BN2369" s="69">
        <v>0</v>
      </c>
      <c r="BO2369" s="69">
        <v>1.3909344015651648</v>
      </c>
      <c r="BP2369" s="69">
        <v>-1.3909344015651648</v>
      </c>
      <c r="BQ2369" s="69">
        <v>1390.9344015651648</v>
      </c>
      <c r="BR2369" s="69">
        <v>-1390.9344015651648</v>
      </c>
      <c r="BS2369" s="69">
        <v>0</v>
      </c>
      <c r="BT2369" s="69">
        <v>0</v>
      </c>
      <c r="BU2369" s="69">
        <v>65.766799564059767</v>
      </c>
      <c r="BV2369" s="69">
        <v>1.3859620177862393E-2</v>
      </c>
    </row>
    <row r="2370" spans="1:74">
      <c r="A2370" s="113" t="s">
        <v>1033</v>
      </c>
      <c r="B2370" s="69" t="s">
        <v>184</v>
      </c>
      <c r="C2370" s="69" t="s">
        <v>393</v>
      </c>
      <c r="D2370" s="69" t="s">
        <v>395</v>
      </c>
      <c r="E2370" s="69" t="s">
        <v>582</v>
      </c>
      <c r="F2370" s="69">
        <v>0</v>
      </c>
      <c r="G2370" s="69">
        <v>0</v>
      </c>
      <c r="H2370" s="69">
        <v>216217</v>
      </c>
      <c r="I2370" s="69">
        <v>3577</v>
      </c>
      <c r="J2370" s="69">
        <v>2855</v>
      </c>
      <c r="K2370" s="69">
        <v>197019</v>
      </c>
      <c r="L2370" s="69">
        <v>98106</v>
      </c>
      <c r="M2370" s="69">
        <v>2907</v>
      </c>
      <c r="N2370" s="69">
        <v>0</v>
      </c>
      <c r="O2370" s="69">
        <v>0</v>
      </c>
      <c r="P2370" s="69">
        <v>1097.44</v>
      </c>
      <c r="Q2370" s="69">
        <v>24.74</v>
      </c>
      <c r="R2370" s="69">
        <v>0</v>
      </c>
      <c r="S2370" s="69">
        <v>0</v>
      </c>
      <c r="T2370" s="69">
        <v>0</v>
      </c>
      <c r="U2370" s="69">
        <v>0</v>
      </c>
      <c r="V2370" s="69">
        <v>0</v>
      </c>
      <c r="W2370" s="69">
        <v>0</v>
      </c>
      <c r="X2370" s="69">
        <v>0</v>
      </c>
      <c r="Y2370" s="69">
        <v>0</v>
      </c>
      <c r="Z2370" s="69">
        <v>0</v>
      </c>
      <c r="AA2370" s="69">
        <v>0</v>
      </c>
      <c r="AB2370" s="69">
        <v>0</v>
      </c>
      <c r="AC2370" s="69">
        <v>0</v>
      </c>
      <c r="AD2370" s="69">
        <v>0</v>
      </c>
      <c r="AE2370" s="69">
        <v>0</v>
      </c>
      <c r="AF2370" s="69">
        <v>7251915</v>
      </c>
      <c r="AG2370" s="69">
        <v>-7251915</v>
      </c>
      <c r="AH2370" s="69">
        <v>0</v>
      </c>
      <c r="AI2370" s="69">
        <v>0</v>
      </c>
      <c r="AJ2370" s="69">
        <v>12</v>
      </c>
      <c r="AK2370" s="69">
        <v>-12</v>
      </c>
      <c r="AL2370" s="69">
        <v>110136</v>
      </c>
      <c r="AM2370" s="69">
        <v>78967</v>
      </c>
      <c r="AN2370" s="69">
        <v>-110136</v>
      </c>
      <c r="AO2370" s="69">
        <v>34</v>
      </c>
      <c r="AP2370" s="69">
        <v>-34</v>
      </c>
      <c r="AQ2370" s="69">
        <v>7887389</v>
      </c>
      <c r="AR2370" s="69">
        <v>99942</v>
      </c>
      <c r="AS2370" s="69">
        <v>5158073</v>
      </c>
      <c r="AT2370" s="69">
        <v>4983455</v>
      </c>
      <c r="AU2370" s="69">
        <v>0</v>
      </c>
      <c r="AV2370" s="69">
        <v>75394</v>
      </c>
      <c r="AW2370" s="69">
        <v>0</v>
      </c>
      <c r="AX2370" s="69">
        <v>0</v>
      </c>
      <c r="AY2370" s="69">
        <v>0</v>
      </c>
      <c r="AZ2370" s="69">
        <v>0</v>
      </c>
      <c r="BA2370" s="69">
        <v>604326.25</v>
      </c>
      <c r="BB2370" s="69">
        <v>0</v>
      </c>
      <c r="BC2370" s="69">
        <v>-604326.25</v>
      </c>
      <c r="BD2370" s="69">
        <v>0</v>
      </c>
      <c r="BE2370" s="69">
        <v>65.845091523207671</v>
      </c>
      <c r="BF2370" s="69">
        <v>-65.845091523207671</v>
      </c>
      <c r="BG2370" s="69">
        <v>213291.61764705883</v>
      </c>
      <c r="BH2370" s="69">
        <v>0</v>
      </c>
      <c r="BI2370" s="69">
        <v>-213291.61764705883</v>
      </c>
      <c r="BJ2370" s="69">
        <v>4.3106787303124016E-6</v>
      </c>
      <c r="BK2370" s="69">
        <v>0</v>
      </c>
      <c r="BL2370" s="69">
        <v>72.561235516599623</v>
      </c>
      <c r="BM2370" s="69">
        <v>-72.561235516599623</v>
      </c>
      <c r="BN2370" s="69">
        <v>0</v>
      </c>
      <c r="BO2370" s="69">
        <v>1.4059349295754442</v>
      </c>
      <c r="BP2370" s="69">
        <v>-1.4059349295754442</v>
      </c>
      <c r="BQ2370" s="69">
        <v>1405.9349295754441</v>
      </c>
      <c r="BR2370" s="69">
        <v>-1405.9349295754441</v>
      </c>
      <c r="BS2370" s="69">
        <v>0</v>
      </c>
      <c r="BT2370" s="69">
        <v>0</v>
      </c>
      <c r="BU2370" s="69">
        <v>66.098827492903951</v>
      </c>
      <c r="BV2370" s="69">
        <v>1.3963556254167253E-2</v>
      </c>
    </row>
    <row r="2371" spans="1:74">
      <c r="A2371" s="113" t="s">
        <v>1033</v>
      </c>
      <c r="B2371" s="69" t="s">
        <v>184</v>
      </c>
      <c r="C2371" s="69" t="s">
        <v>393</v>
      </c>
      <c r="D2371" s="69" t="s">
        <v>396</v>
      </c>
      <c r="E2371" s="69" t="s">
        <v>582</v>
      </c>
      <c r="F2371" s="69">
        <v>0</v>
      </c>
      <c r="G2371" s="69">
        <v>0</v>
      </c>
      <c r="H2371" s="69">
        <v>22551</v>
      </c>
      <c r="I2371" s="69">
        <v>365</v>
      </c>
      <c r="J2371" s="69">
        <v>294</v>
      </c>
      <c r="K2371" s="69">
        <v>20272</v>
      </c>
      <c r="L2371" s="69">
        <v>9942</v>
      </c>
      <c r="M2371" s="69">
        <v>300</v>
      </c>
      <c r="N2371" s="69">
        <v>0</v>
      </c>
      <c r="O2371" s="69">
        <v>0</v>
      </c>
      <c r="P2371" s="69">
        <v>1112.42</v>
      </c>
      <c r="Q2371" s="69">
        <v>24.65</v>
      </c>
      <c r="R2371" s="69">
        <v>0</v>
      </c>
      <c r="S2371" s="69">
        <v>0</v>
      </c>
      <c r="T2371" s="69">
        <v>0</v>
      </c>
      <c r="U2371" s="69">
        <v>0</v>
      </c>
      <c r="V2371" s="69">
        <v>0</v>
      </c>
      <c r="W2371" s="69">
        <v>0</v>
      </c>
      <c r="X2371" s="69">
        <v>0</v>
      </c>
      <c r="Y2371" s="69">
        <v>0</v>
      </c>
      <c r="Z2371" s="69">
        <v>0</v>
      </c>
      <c r="AA2371" s="69">
        <v>0</v>
      </c>
      <c r="AB2371" s="69">
        <v>0</v>
      </c>
      <c r="AC2371" s="69">
        <v>0</v>
      </c>
      <c r="AD2371" s="69">
        <v>0</v>
      </c>
      <c r="AE2371" s="69">
        <v>0</v>
      </c>
      <c r="AF2371" s="69">
        <v>7274517</v>
      </c>
      <c r="AG2371" s="69">
        <v>-7274517</v>
      </c>
      <c r="AH2371" s="69">
        <v>0</v>
      </c>
      <c r="AI2371" s="69">
        <v>0</v>
      </c>
      <c r="AJ2371" s="69">
        <v>12</v>
      </c>
      <c r="AK2371" s="69">
        <v>-12</v>
      </c>
      <c r="AL2371" s="69">
        <v>110503</v>
      </c>
      <c r="AM2371" s="69">
        <v>79261</v>
      </c>
      <c r="AN2371" s="69">
        <v>-110503</v>
      </c>
      <c r="AO2371" s="69">
        <v>34</v>
      </c>
      <c r="AP2371" s="69">
        <v>-34</v>
      </c>
      <c r="AQ2371" s="69">
        <v>7907747</v>
      </c>
      <c r="AR2371" s="69">
        <v>100242</v>
      </c>
      <c r="AS2371" s="69">
        <v>5168081</v>
      </c>
      <c r="AT2371" s="69">
        <v>5006006</v>
      </c>
      <c r="AU2371" s="69">
        <v>0</v>
      </c>
      <c r="AV2371" s="69">
        <v>75694</v>
      </c>
      <c r="AW2371" s="69">
        <v>0</v>
      </c>
      <c r="AX2371" s="69">
        <v>0</v>
      </c>
      <c r="AY2371" s="69">
        <v>0</v>
      </c>
      <c r="AZ2371" s="69">
        <v>0</v>
      </c>
      <c r="BA2371" s="69">
        <v>606209.75</v>
      </c>
      <c r="BB2371" s="69">
        <v>0</v>
      </c>
      <c r="BC2371" s="69">
        <v>-606209.75</v>
      </c>
      <c r="BD2371" s="69">
        <v>0</v>
      </c>
      <c r="BE2371" s="69">
        <v>65.830945766178289</v>
      </c>
      <c r="BF2371" s="69">
        <v>-65.830945766178289</v>
      </c>
      <c r="BG2371" s="69">
        <v>213956.38235294117</v>
      </c>
      <c r="BH2371" s="69">
        <v>0</v>
      </c>
      <c r="BI2371" s="69">
        <v>-213956.38235294117</v>
      </c>
      <c r="BJ2371" s="69">
        <v>4.2995811575661183E-6</v>
      </c>
      <c r="BK2371" s="69">
        <v>0</v>
      </c>
      <c r="BL2371" s="69">
        <v>72.569551684922487</v>
      </c>
      <c r="BM2371" s="69">
        <v>-72.569551684922487</v>
      </c>
      <c r="BN2371" s="69">
        <v>0</v>
      </c>
      <c r="BO2371" s="69">
        <v>1.4075857170195281</v>
      </c>
      <c r="BP2371" s="69">
        <v>-1.4075857170195281</v>
      </c>
      <c r="BQ2371" s="69">
        <v>1407.5857170195281</v>
      </c>
      <c r="BR2371" s="69">
        <v>-1407.5857170195281</v>
      </c>
      <c r="BS2371" s="69">
        <v>0</v>
      </c>
      <c r="BT2371" s="69">
        <v>0</v>
      </c>
      <c r="BU2371" s="69">
        <v>66.134779506962246</v>
      </c>
      <c r="BV2371" s="69">
        <v>1.3974018136897906E-2</v>
      </c>
    </row>
    <row r="2372" spans="1:74">
      <c r="A2372" s="113" t="s">
        <v>1034</v>
      </c>
      <c r="B2372" s="69" t="s">
        <v>184</v>
      </c>
      <c r="C2372" s="69" t="s">
        <v>393</v>
      </c>
      <c r="D2372" s="69" t="s">
        <v>394</v>
      </c>
      <c r="E2372" s="69" t="s">
        <v>582</v>
      </c>
      <c r="F2372" s="69">
        <v>0</v>
      </c>
      <c r="G2372" s="69">
        <v>0</v>
      </c>
      <c r="H2372" s="69">
        <v>134261</v>
      </c>
      <c r="I2372" s="69">
        <v>2158</v>
      </c>
      <c r="J2372" s="69">
        <v>1736</v>
      </c>
      <c r="K2372" s="69">
        <v>124472</v>
      </c>
      <c r="L2372" s="69">
        <v>67128</v>
      </c>
      <c r="M2372" s="69">
        <v>1776</v>
      </c>
      <c r="N2372" s="69">
        <v>1</v>
      </c>
      <c r="O2372" s="69">
        <v>0</v>
      </c>
      <c r="P2372" s="69">
        <v>1078.6400000000001</v>
      </c>
      <c r="Q2372" s="69">
        <v>25.1</v>
      </c>
      <c r="R2372" s="69">
        <v>0</v>
      </c>
      <c r="S2372" s="69">
        <v>0</v>
      </c>
      <c r="T2372" s="69">
        <v>0</v>
      </c>
      <c r="U2372" s="69">
        <v>0</v>
      </c>
      <c r="V2372" s="69">
        <v>0</v>
      </c>
      <c r="W2372" s="69">
        <v>0</v>
      </c>
      <c r="X2372" s="69">
        <v>0</v>
      </c>
      <c r="Y2372" s="69">
        <v>0</v>
      </c>
      <c r="Z2372" s="69">
        <v>0</v>
      </c>
      <c r="AA2372" s="69">
        <v>0</v>
      </c>
      <c r="AB2372" s="69">
        <v>0</v>
      </c>
      <c r="AC2372" s="69">
        <v>0</v>
      </c>
      <c r="AD2372" s="69">
        <v>0</v>
      </c>
      <c r="AE2372" s="69">
        <v>0</v>
      </c>
      <c r="AF2372" s="69">
        <v>7655917</v>
      </c>
      <c r="AG2372" s="69">
        <v>-7655917</v>
      </c>
      <c r="AH2372" s="69">
        <v>0</v>
      </c>
      <c r="AI2372" s="69">
        <v>0</v>
      </c>
      <c r="AJ2372" s="69">
        <v>13</v>
      </c>
      <c r="AK2372" s="69">
        <v>-13</v>
      </c>
      <c r="AL2372" s="69">
        <v>113551</v>
      </c>
      <c r="AM2372" s="69">
        <v>81564</v>
      </c>
      <c r="AN2372" s="69">
        <v>-113551</v>
      </c>
      <c r="AO2372" s="69">
        <v>36</v>
      </c>
      <c r="AP2372" s="69">
        <v>-36</v>
      </c>
      <c r="AQ2372" s="69">
        <v>8297394</v>
      </c>
      <c r="AR2372" s="69">
        <v>102677</v>
      </c>
      <c r="AS2372" s="69">
        <v>5467790</v>
      </c>
      <c r="AT2372" s="69">
        <v>5140267</v>
      </c>
      <c r="AU2372" s="69">
        <v>0</v>
      </c>
      <c r="AV2372" s="69">
        <v>77470</v>
      </c>
      <c r="AW2372" s="69">
        <v>0</v>
      </c>
      <c r="AX2372" s="69">
        <v>0</v>
      </c>
      <c r="AY2372" s="69">
        <v>0</v>
      </c>
      <c r="AZ2372" s="69">
        <v>0</v>
      </c>
      <c r="BA2372" s="69">
        <v>588916.69230769225</v>
      </c>
      <c r="BB2372" s="69">
        <v>0</v>
      </c>
      <c r="BC2372" s="69">
        <v>-588916.69230769225</v>
      </c>
      <c r="BD2372" s="69">
        <v>0</v>
      </c>
      <c r="BE2372" s="69">
        <v>67.422717545420113</v>
      </c>
      <c r="BF2372" s="69">
        <v>-67.422717545420113</v>
      </c>
      <c r="BG2372" s="69">
        <v>212664.36111111112</v>
      </c>
      <c r="BH2372" s="69">
        <v>0</v>
      </c>
      <c r="BI2372" s="69">
        <v>-212664.36111111112</v>
      </c>
      <c r="BJ2372" s="69">
        <v>4.3387116485007222E-6</v>
      </c>
      <c r="BK2372" s="69">
        <v>0</v>
      </c>
      <c r="BL2372" s="69">
        <v>74.563115400722651</v>
      </c>
      <c r="BM2372" s="69">
        <v>-74.563115400722651</v>
      </c>
      <c r="BN2372" s="69">
        <v>0</v>
      </c>
      <c r="BO2372" s="69">
        <v>1.4001849010294836</v>
      </c>
      <c r="BP2372" s="69">
        <v>-1.4001849010294836</v>
      </c>
      <c r="BQ2372" s="69">
        <v>1400.1849010294836</v>
      </c>
      <c r="BR2372" s="69">
        <v>-1400.1849010294836</v>
      </c>
      <c r="BS2372" s="69">
        <v>0</v>
      </c>
      <c r="BT2372" s="69">
        <v>0</v>
      </c>
      <c r="BU2372" s="69">
        <v>66.351710339486246</v>
      </c>
      <c r="BV2372" s="69">
        <v>1.3685140177747374E-2</v>
      </c>
    </row>
    <row r="2373" spans="1:74">
      <c r="A2373" s="113" t="s">
        <v>1034</v>
      </c>
      <c r="B2373" s="69" t="s">
        <v>184</v>
      </c>
      <c r="C2373" s="69" t="s">
        <v>393</v>
      </c>
      <c r="D2373" s="69" t="s">
        <v>395</v>
      </c>
      <c r="E2373" s="69" t="s">
        <v>582</v>
      </c>
      <c r="F2373" s="69">
        <v>0</v>
      </c>
      <c r="G2373" s="69">
        <v>0</v>
      </c>
      <c r="H2373" s="69">
        <v>244994</v>
      </c>
      <c r="I2373" s="69">
        <v>4130</v>
      </c>
      <c r="J2373" s="69">
        <v>3348</v>
      </c>
      <c r="K2373" s="69">
        <v>244255</v>
      </c>
      <c r="L2373" s="69">
        <v>119485</v>
      </c>
      <c r="M2373" s="69">
        <v>3410</v>
      </c>
      <c r="N2373" s="69">
        <v>1</v>
      </c>
      <c r="O2373" s="69">
        <v>0</v>
      </c>
      <c r="P2373" s="69">
        <v>1003.03</v>
      </c>
      <c r="Q2373" s="69">
        <v>23.89</v>
      </c>
      <c r="R2373" s="69">
        <v>0</v>
      </c>
      <c r="S2373" s="69">
        <v>0</v>
      </c>
      <c r="T2373" s="69">
        <v>0</v>
      </c>
      <c r="U2373" s="69">
        <v>0</v>
      </c>
      <c r="V2373" s="69">
        <v>0</v>
      </c>
      <c r="W2373" s="69">
        <v>0</v>
      </c>
      <c r="X2373" s="69">
        <v>0</v>
      </c>
      <c r="Y2373" s="69">
        <v>0</v>
      </c>
      <c r="Z2373" s="69">
        <v>0</v>
      </c>
      <c r="AA2373" s="69">
        <v>0</v>
      </c>
      <c r="AB2373" s="69">
        <v>0</v>
      </c>
      <c r="AC2373" s="69">
        <v>0</v>
      </c>
      <c r="AD2373" s="69">
        <v>0</v>
      </c>
      <c r="AE2373" s="69">
        <v>0</v>
      </c>
      <c r="AF2373" s="69">
        <v>7902736</v>
      </c>
      <c r="AG2373" s="69">
        <v>-7902736</v>
      </c>
      <c r="AH2373" s="69">
        <v>0</v>
      </c>
      <c r="AI2373" s="69">
        <v>0</v>
      </c>
      <c r="AJ2373" s="69">
        <v>13</v>
      </c>
      <c r="AK2373" s="69">
        <v>-13</v>
      </c>
      <c r="AL2373" s="69">
        <v>117713</v>
      </c>
      <c r="AM2373" s="69">
        <v>84935</v>
      </c>
      <c r="AN2373" s="69">
        <v>-117713</v>
      </c>
      <c r="AO2373" s="69">
        <v>37</v>
      </c>
      <c r="AP2373" s="69">
        <v>-37</v>
      </c>
      <c r="AQ2373" s="69">
        <v>8544416</v>
      </c>
      <c r="AR2373" s="69">
        <v>106112</v>
      </c>
      <c r="AS2373" s="69">
        <v>5589630</v>
      </c>
      <c r="AT2373" s="69">
        <v>5385261</v>
      </c>
      <c r="AU2373" s="69">
        <v>0</v>
      </c>
      <c r="AV2373" s="69">
        <v>80880</v>
      </c>
      <c r="AW2373" s="69">
        <v>0</v>
      </c>
      <c r="AX2373" s="69">
        <v>0</v>
      </c>
      <c r="AY2373" s="69">
        <v>0</v>
      </c>
      <c r="AZ2373" s="69">
        <v>0</v>
      </c>
      <c r="BA2373" s="69">
        <v>607902.76923076925</v>
      </c>
      <c r="BB2373" s="69">
        <v>0</v>
      </c>
      <c r="BC2373" s="69">
        <v>-607902.76923076925</v>
      </c>
      <c r="BD2373" s="69">
        <v>0</v>
      </c>
      <c r="BE2373" s="69">
        <v>67.135626481357193</v>
      </c>
      <c r="BF2373" s="69">
        <v>-67.135626481357193</v>
      </c>
      <c r="BG2373" s="69">
        <v>213587.45945945947</v>
      </c>
      <c r="BH2373" s="69">
        <v>0</v>
      </c>
      <c r="BI2373" s="69">
        <v>-213587.45945945947</v>
      </c>
      <c r="BJ2373" s="69">
        <v>4.3303135053349465E-6</v>
      </c>
      <c r="BK2373" s="69">
        <v>0</v>
      </c>
      <c r="BL2373" s="69">
        <v>74.475422195416158</v>
      </c>
      <c r="BM2373" s="69">
        <v>-74.475422195416158</v>
      </c>
      <c r="BN2373" s="69">
        <v>0</v>
      </c>
      <c r="BO2373" s="69">
        <v>1.4138209505817021</v>
      </c>
      <c r="BP2373" s="69">
        <v>-1.4138209505817021</v>
      </c>
      <c r="BQ2373" s="69">
        <v>1413.8209505817022</v>
      </c>
      <c r="BR2373" s="69">
        <v>-1413.8209505817022</v>
      </c>
      <c r="BS2373" s="69">
        <v>0</v>
      </c>
      <c r="BT2373" s="69">
        <v>0</v>
      </c>
      <c r="BU2373" s="69">
        <v>66.583345697329378</v>
      </c>
      <c r="BV2373" s="69">
        <v>1.3776599828472772E-2</v>
      </c>
    </row>
    <row r="2374" spans="1:74">
      <c r="A2374" s="113" t="s">
        <v>1034</v>
      </c>
      <c r="B2374" s="69" t="s">
        <v>184</v>
      </c>
      <c r="C2374" s="69" t="s">
        <v>393</v>
      </c>
      <c r="D2374" s="69" t="s">
        <v>396</v>
      </c>
      <c r="E2374" s="69" t="s">
        <v>582</v>
      </c>
      <c r="F2374" s="69">
        <v>0</v>
      </c>
      <c r="G2374" s="69">
        <v>0</v>
      </c>
      <c r="H2374" s="69">
        <v>27473</v>
      </c>
      <c r="I2374" s="69">
        <v>476</v>
      </c>
      <c r="J2374" s="69">
        <v>385</v>
      </c>
      <c r="K2374" s="69">
        <v>28296</v>
      </c>
      <c r="L2374" s="69">
        <v>12401</v>
      </c>
      <c r="M2374" s="69">
        <v>394</v>
      </c>
      <c r="N2374" s="69">
        <v>0</v>
      </c>
      <c r="O2374" s="69">
        <v>0</v>
      </c>
      <c r="P2374" s="69">
        <v>970.91</v>
      </c>
      <c r="Q2374" s="69">
        <v>23.05</v>
      </c>
      <c r="R2374" s="69">
        <v>0</v>
      </c>
      <c r="S2374" s="69">
        <v>0</v>
      </c>
      <c r="T2374" s="69">
        <v>0</v>
      </c>
      <c r="U2374" s="69">
        <v>0</v>
      </c>
      <c r="V2374" s="69">
        <v>0</v>
      </c>
      <c r="W2374" s="69">
        <v>0</v>
      </c>
      <c r="X2374" s="69">
        <v>0</v>
      </c>
      <c r="Y2374" s="69">
        <v>0</v>
      </c>
      <c r="Z2374" s="69">
        <v>0</v>
      </c>
      <c r="AA2374" s="69">
        <v>0</v>
      </c>
      <c r="AB2374" s="69">
        <v>0</v>
      </c>
      <c r="AC2374" s="69">
        <v>0</v>
      </c>
      <c r="AD2374" s="69">
        <v>0</v>
      </c>
      <c r="AE2374" s="69">
        <v>0</v>
      </c>
      <c r="AF2374" s="69">
        <v>7930331</v>
      </c>
      <c r="AG2374" s="69">
        <v>-7930331</v>
      </c>
      <c r="AH2374" s="69">
        <v>0</v>
      </c>
      <c r="AI2374" s="69">
        <v>0</v>
      </c>
      <c r="AJ2374" s="69">
        <v>13</v>
      </c>
      <c r="AK2374" s="69">
        <v>-13</v>
      </c>
      <c r="AL2374" s="69">
        <v>118190</v>
      </c>
      <c r="AM2374" s="69">
        <v>85321</v>
      </c>
      <c r="AN2374" s="69">
        <v>-118190</v>
      </c>
      <c r="AO2374" s="69">
        <v>37</v>
      </c>
      <c r="AP2374" s="69">
        <v>-37</v>
      </c>
      <c r="AQ2374" s="69">
        <v>8572917</v>
      </c>
      <c r="AR2374" s="69">
        <v>106507</v>
      </c>
      <c r="AS2374" s="69">
        <v>5602197</v>
      </c>
      <c r="AT2374" s="69">
        <v>5412734</v>
      </c>
      <c r="AU2374" s="69">
        <v>0</v>
      </c>
      <c r="AV2374" s="69">
        <v>81274</v>
      </c>
      <c r="AW2374" s="69">
        <v>0</v>
      </c>
      <c r="AX2374" s="69">
        <v>0</v>
      </c>
      <c r="AY2374" s="69">
        <v>0</v>
      </c>
      <c r="AZ2374" s="69">
        <v>0</v>
      </c>
      <c r="BA2374" s="69">
        <v>610025.4615384615</v>
      </c>
      <c r="BB2374" s="69">
        <v>0</v>
      </c>
      <c r="BC2374" s="69">
        <v>-610025.4615384615</v>
      </c>
      <c r="BD2374" s="69">
        <v>0</v>
      </c>
      <c r="BE2374" s="69">
        <v>67.098155512310683</v>
      </c>
      <c r="BF2374" s="69">
        <v>-67.098155512310683</v>
      </c>
      <c r="BG2374" s="69">
        <v>214333.27027027027</v>
      </c>
      <c r="BH2374" s="69">
        <v>0</v>
      </c>
      <c r="BI2374" s="69">
        <v>-214333.27027027027</v>
      </c>
      <c r="BJ2374" s="69">
        <v>4.3159172076435594E-6</v>
      </c>
      <c r="BK2374" s="69">
        <v>0</v>
      </c>
      <c r="BL2374" s="69">
        <v>74.458307904644769</v>
      </c>
      <c r="BM2374" s="69">
        <v>-74.458307904644769</v>
      </c>
      <c r="BN2374" s="69">
        <v>0</v>
      </c>
      <c r="BO2374" s="69">
        <v>1.4155751752392856</v>
      </c>
      <c r="BP2374" s="69">
        <v>-1.4155751752392856</v>
      </c>
      <c r="BQ2374" s="69">
        <v>1415.5751752392855</v>
      </c>
      <c r="BR2374" s="69">
        <v>-1415.5751752392855</v>
      </c>
      <c r="BS2374" s="69">
        <v>0</v>
      </c>
      <c r="BT2374" s="69">
        <v>0</v>
      </c>
      <c r="BU2374" s="69">
        <v>66.598592415778725</v>
      </c>
      <c r="BV2374" s="69">
        <v>1.3786439318145736E-2</v>
      </c>
    </row>
    <row r="2375" spans="1:74">
      <c r="A2375" s="113" t="s">
        <v>1035</v>
      </c>
      <c r="B2375" s="69" t="s">
        <v>184</v>
      </c>
      <c r="C2375" s="69" t="s">
        <v>393</v>
      </c>
      <c r="D2375" s="69" t="s">
        <v>394</v>
      </c>
      <c r="E2375" s="69" t="s">
        <v>582</v>
      </c>
      <c r="F2375" s="69">
        <v>0</v>
      </c>
      <c r="G2375" s="69">
        <v>0</v>
      </c>
      <c r="H2375" s="69">
        <v>149110</v>
      </c>
      <c r="I2375" s="69">
        <v>2296</v>
      </c>
      <c r="J2375" s="69">
        <v>1918</v>
      </c>
      <c r="K2375" s="69">
        <v>113346</v>
      </c>
      <c r="L2375" s="69">
        <v>57116</v>
      </c>
      <c r="M2375" s="69">
        <v>1948</v>
      </c>
      <c r="N2375" s="69">
        <v>0</v>
      </c>
      <c r="O2375" s="69">
        <v>0</v>
      </c>
      <c r="P2375" s="69">
        <v>1315.53</v>
      </c>
      <c r="Q2375" s="69">
        <v>25.41</v>
      </c>
      <c r="R2375" s="69">
        <v>0</v>
      </c>
      <c r="S2375" s="69">
        <v>0</v>
      </c>
      <c r="T2375" s="69">
        <v>0</v>
      </c>
      <c r="U2375" s="69">
        <v>0</v>
      </c>
      <c r="V2375" s="69">
        <v>0</v>
      </c>
      <c r="W2375" s="69">
        <v>0</v>
      </c>
      <c r="X2375" s="69">
        <v>0</v>
      </c>
      <c r="Y2375" s="69">
        <v>0</v>
      </c>
      <c r="Z2375" s="69">
        <v>0</v>
      </c>
      <c r="AA2375" s="69">
        <v>0</v>
      </c>
      <c r="AB2375" s="69">
        <v>0</v>
      </c>
      <c r="AC2375" s="69">
        <v>0</v>
      </c>
      <c r="AD2375" s="69">
        <v>0</v>
      </c>
      <c r="AE2375" s="69">
        <v>0</v>
      </c>
      <c r="AF2375" s="69">
        <v>8323394</v>
      </c>
      <c r="AG2375" s="69">
        <v>-8323394</v>
      </c>
      <c r="AH2375" s="69">
        <v>0</v>
      </c>
      <c r="AI2375" s="69">
        <v>0</v>
      </c>
      <c r="AJ2375" s="69">
        <v>14</v>
      </c>
      <c r="AK2375" s="69">
        <v>-14</v>
      </c>
      <c r="AL2375" s="69">
        <v>121464</v>
      </c>
      <c r="AM2375" s="69">
        <v>87888</v>
      </c>
      <c r="AN2375" s="69">
        <v>-121464</v>
      </c>
      <c r="AO2375" s="69">
        <v>37</v>
      </c>
      <c r="AP2375" s="69">
        <v>-37</v>
      </c>
      <c r="AQ2375" s="69">
        <v>8971914</v>
      </c>
      <c r="AR2375" s="69">
        <v>109189</v>
      </c>
      <c r="AS2375" s="69">
        <v>5899917</v>
      </c>
      <c r="AT2375" s="69">
        <v>5561844</v>
      </c>
      <c r="AU2375" s="69">
        <v>0</v>
      </c>
      <c r="AV2375" s="69">
        <v>83222</v>
      </c>
      <c r="AW2375" s="69">
        <v>0</v>
      </c>
      <c r="AX2375" s="69">
        <v>0</v>
      </c>
      <c r="AY2375" s="69">
        <v>0</v>
      </c>
      <c r="AZ2375" s="69">
        <v>0</v>
      </c>
      <c r="BA2375" s="69">
        <v>594528.14285714284</v>
      </c>
      <c r="BB2375" s="69">
        <v>0</v>
      </c>
      <c r="BC2375" s="69">
        <v>-594528.14285714284</v>
      </c>
      <c r="BD2375" s="69">
        <v>0</v>
      </c>
      <c r="BE2375" s="69">
        <v>68.525604294276491</v>
      </c>
      <c r="BF2375" s="69">
        <v>-68.525604294276491</v>
      </c>
      <c r="BG2375" s="69">
        <v>224956.59459459459</v>
      </c>
      <c r="BH2375" s="69">
        <v>0</v>
      </c>
      <c r="BI2375" s="69">
        <v>-224956.59459459459</v>
      </c>
      <c r="BJ2375" s="69">
        <v>4.1239806801536442E-6</v>
      </c>
      <c r="BK2375" s="69">
        <v>0</v>
      </c>
      <c r="BL2375" s="69">
        <v>76.229235545705151</v>
      </c>
      <c r="BM2375" s="69">
        <v>-76.229235545705151</v>
      </c>
      <c r="BN2375" s="69">
        <v>0</v>
      </c>
      <c r="BO2375" s="69">
        <v>1.4107645921120586</v>
      </c>
      <c r="BP2375" s="69">
        <v>-1.4107645921120586</v>
      </c>
      <c r="BQ2375" s="69">
        <v>1410.7645921120586</v>
      </c>
      <c r="BR2375" s="69">
        <v>-1410.7645921120586</v>
      </c>
      <c r="BS2375" s="69">
        <v>0</v>
      </c>
      <c r="BT2375" s="69">
        <v>0</v>
      </c>
      <c r="BU2375" s="69">
        <v>66.831414770132895</v>
      </c>
      <c r="BV2375" s="69">
        <v>1.3538248360383302E-2</v>
      </c>
    </row>
    <row r="2376" spans="1:74">
      <c r="A2376" s="113" t="s">
        <v>1035</v>
      </c>
      <c r="B2376" s="69" t="s">
        <v>184</v>
      </c>
      <c r="C2376" s="69" t="s">
        <v>393</v>
      </c>
      <c r="D2376" s="69" t="s">
        <v>395</v>
      </c>
      <c r="E2376" s="69" t="s">
        <v>582</v>
      </c>
      <c r="F2376" s="69">
        <v>0</v>
      </c>
      <c r="G2376" s="69">
        <v>0</v>
      </c>
      <c r="H2376" s="69">
        <v>223139</v>
      </c>
      <c r="I2376" s="69">
        <v>3547</v>
      </c>
      <c r="J2376" s="69">
        <v>3039</v>
      </c>
      <c r="K2376" s="69">
        <v>198391</v>
      </c>
      <c r="L2376" s="69">
        <v>94023</v>
      </c>
      <c r="M2376" s="69">
        <v>3084</v>
      </c>
      <c r="N2376" s="69">
        <v>0</v>
      </c>
      <c r="O2376" s="69">
        <v>0</v>
      </c>
      <c r="P2376" s="69">
        <v>1124.74</v>
      </c>
      <c r="Q2376" s="69">
        <v>24.07</v>
      </c>
      <c r="R2376" s="69">
        <v>0</v>
      </c>
      <c r="S2376" s="69">
        <v>0</v>
      </c>
      <c r="T2376" s="69">
        <v>0</v>
      </c>
      <c r="U2376" s="69">
        <v>0</v>
      </c>
      <c r="V2376" s="69">
        <v>0</v>
      </c>
      <c r="W2376" s="69">
        <v>0</v>
      </c>
      <c r="X2376" s="69">
        <v>0</v>
      </c>
      <c r="Y2376" s="69">
        <v>0</v>
      </c>
      <c r="Z2376" s="69">
        <v>0</v>
      </c>
      <c r="AA2376" s="69">
        <v>0</v>
      </c>
      <c r="AB2376" s="69">
        <v>0</v>
      </c>
      <c r="AC2376" s="69">
        <v>0</v>
      </c>
      <c r="AD2376" s="69">
        <v>0</v>
      </c>
      <c r="AE2376" s="69">
        <v>0</v>
      </c>
      <c r="AF2376" s="69">
        <v>8550045</v>
      </c>
      <c r="AG2376" s="69">
        <v>-8550045</v>
      </c>
      <c r="AH2376" s="69">
        <v>0</v>
      </c>
      <c r="AI2376" s="69">
        <v>0</v>
      </c>
      <c r="AJ2376" s="69">
        <v>14</v>
      </c>
      <c r="AK2376" s="69">
        <v>-14</v>
      </c>
      <c r="AL2376" s="69">
        <v>125064</v>
      </c>
      <c r="AM2376" s="69">
        <v>90965</v>
      </c>
      <c r="AN2376" s="69">
        <v>-125064</v>
      </c>
      <c r="AO2376" s="69">
        <v>37</v>
      </c>
      <c r="AP2376" s="69">
        <v>-37</v>
      </c>
      <c r="AQ2376" s="69">
        <v>9175754</v>
      </c>
      <c r="AR2376" s="69">
        <v>112315</v>
      </c>
      <c r="AS2376" s="69">
        <v>5998409</v>
      </c>
      <c r="AT2376" s="69">
        <v>5784983</v>
      </c>
      <c r="AU2376" s="69">
        <v>0</v>
      </c>
      <c r="AV2376" s="69">
        <v>86306</v>
      </c>
      <c r="AW2376" s="69">
        <v>0</v>
      </c>
      <c r="AX2376" s="69">
        <v>0</v>
      </c>
      <c r="AY2376" s="69">
        <v>0</v>
      </c>
      <c r="AZ2376" s="69">
        <v>0</v>
      </c>
      <c r="BA2376" s="69">
        <v>610717.5</v>
      </c>
      <c r="BB2376" s="69">
        <v>0</v>
      </c>
      <c r="BC2376" s="69">
        <v>-610717.5</v>
      </c>
      <c r="BD2376" s="69">
        <v>0</v>
      </c>
      <c r="BE2376" s="69">
        <v>68.365356937248123</v>
      </c>
      <c r="BF2376" s="69">
        <v>-68.365356937248123</v>
      </c>
      <c r="BG2376" s="69">
        <v>231082.29729729731</v>
      </c>
      <c r="BH2376" s="69">
        <v>0</v>
      </c>
      <c r="BI2376" s="69">
        <v>-231082.29729729731</v>
      </c>
      <c r="BJ2376" s="69">
        <v>4.0323661684914399E-6</v>
      </c>
      <c r="BK2376" s="69">
        <v>0</v>
      </c>
      <c r="BL2376" s="69">
        <v>76.12558429417264</v>
      </c>
      <c r="BM2376" s="69">
        <v>-76.12558429417264</v>
      </c>
      <c r="BN2376" s="69">
        <v>0</v>
      </c>
      <c r="BO2376" s="69">
        <v>1.4253854647123929</v>
      </c>
      <c r="BP2376" s="69">
        <v>-1.4253854647123929</v>
      </c>
      <c r="BQ2376" s="69">
        <v>1425.3854647123928</v>
      </c>
      <c r="BR2376" s="69">
        <v>-1425.3854647123928</v>
      </c>
      <c r="BS2376" s="69">
        <v>0</v>
      </c>
      <c r="BT2376" s="69">
        <v>0</v>
      </c>
      <c r="BU2376" s="69">
        <v>67.028746552962716</v>
      </c>
      <c r="BV2376" s="69">
        <v>1.362983358097874E-2</v>
      </c>
    </row>
    <row r="2377" spans="1:74">
      <c r="A2377" s="113" t="s">
        <v>1035</v>
      </c>
      <c r="B2377" s="69" t="s">
        <v>184</v>
      </c>
      <c r="C2377" s="69" t="s">
        <v>393</v>
      </c>
      <c r="D2377" s="69" t="s">
        <v>396</v>
      </c>
      <c r="E2377" s="69" t="s">
        <v>582</v>
      </c>
      <c r="F2377" s="69">
        <v>0</v>
      </c>
      <c r="G2377" s="69">
        <v>0</v>
      </c>
      <c r="H2377" s="69">
        <v>27564</v>
      </c>
      <c r="I2377" s="69">
        <v>464</v>
      </c>
      <c r="J2377" s="69">
        <v>391</v>
      </c>
      <c r="K2377" s="69">
        <v>25618</v>
      </c>
      <c r="L2377" s="69">
        <v>11247</v>
      </c>
      <c r="M2377" s="69">
        <v>395</v>
      </c>
      <c r="N2377" s="69">
        <v>0</v>
      </c>
      <c r="O2377" s="69">
        <v>0</v>
      </c>
      <c r="P2377" s="69">
        <v>1075.96</v>
      </c>
      <c r="Q2377" s="69">
        <v>23.16</v>
      </c>
      <c r="R2377" s="69">
        <v>0</v>
      </c>
      <c r="S2377" s="69">
        <v>0</v>
      </c>
      <c r="T2377" s="69">
        <v>0</v>
      </c>
      <c r="U2377" s="69">
        <v>0</v>
      </c>
      <c r="V2377" s="69">
        <v>0</v>
      </c>
      <c r="W2377" s="69">
        <v>0</v>
      </c>
      <c r="X2377" s="69">
        <v>0</v>
      </c>
      <c r="Y2377" s="69">
        <v>0</v>
      </c>
      <c r="Z2377" s="69">
        <v>0</v>
      </c>
      <c r="AA2377" s="69">
        <v>0</v>
      </c>
      <c r="AB2377" s="69">
        <v>0</v>
      </c>
      <c r="AC2377" s="69">
        <v>0</v>
      </c>
      <c r="AD2377" s="69">
        <v>0</v>
      </c>
      <c r="AE2377" s="69">
        <v>0</v>
      </c>
      <c r="AF2377" s="69">
        <v>8577719</v>
      </c>
      <c r="AG2377" s="69">
        <v>-8577719</v>
      </c>
      <c r="AH2377" s="69">
        <v>0</v>
      </c>
      <c r="AI2377" s="69">
        <v>0</v>
      </c>
      <c r="AJ2377" s="69">
        <v>14</v>
      </c>
      <c r="AK2377" s="69">
        <v>-14</v>
      </c>
      <c r="AL2377" s="69">
        <v>125531</v>
      </c>
      <c r="AM2377" s="69">
        <v>91359</v>
      </c>
      <c r="AN2377" s="69">
        <v>-125531</v>
      </c>
      <c r="AO2377" s="69">
        <v>37</v>
      </c>
      <c r="AP2377" s="69">
        <v>-37</v>
      </c>
      <c r="AQ2377" s="69">
        <v>9201554</v>
      </c>
      <c r="AR2377" s="69">
        <v>112713</v>
      </c>
      <c r="AS2377" s="69">
        <v>6009793</v>
      </c>
      <c r="AT2377" s="69">
        <v>5812547</v>
      </c>
      <c r="AU2377" s="69">
        <v>0</v>
      </c>
      <c r="AV2377" s="69">
        <v>86701</v>
      </c>
      <c r="AW2377" s="69">
        <v>0</v>
      </c>
      <c r="AX2377" s="69">
        <v>0</v>
      </c>
      <c r="AY2377" s="69">
        <v>0</v>
      </c>
      <c r="AZ2377" s="69">
        <v>0</v>
      </c>
      <c r="BA2377" s="69">
        <v>612694.21428571432</v>
      </c>
      <c r="BB2377" s="69">
        <v>0</v>
      </c>
      <c r="BC2377" s="69">
        <v>-612694.21428571432</v>
      </c>
      <c r="BD2377" s="69">
        <v>0</v>
      </c>
      <c r="BE2377" s="69">
        <v>68.331479873497386</v>
      </c>
      <c r="BF2377" s="69">
        <v>-68.331479873497386</v>
      </c>
      <c r="BG2377" s="69">
        <v>231830.24324324325</v>
      </c>
      <c r="BH2377" s="69">
        <v>0</v>
      </c>
      <c r="BI2377" s="69">
        <v>-231830.24324324325</v>
      </c>
      <c r="BJ2377" s="69">
        <v>4.0210599209655242E-6</v>
      </c>
      <c r="BK2377" s="69">
        <v>0</v>
      </c>
      <c r="BL2377" s="69">
        <v>76.102304082049102</v>
      </c>
      <c r="BM2377" s="69">
        <v>-76.102304082049102</v>
      </c>
      <c r="BN2377" s="69">
        <v>0</v>
      </c>
      <c r="BO2377" s="69">
        <v>1.4272902577509741</v>
      </c>
      <c r="BP2377" s="69">
        <v>-1.4272902577509741</v>
      </c>
      <c r="BQ2377" s="69">
        <v>1427.290257750974</v>
      </c>
      <c r="BR2377" s="69">
        <v>-1427.290257750974</v>
      </c>
      <c r="BS2377" s="69">
        <v>0</v>
      </c>
      <c r="BT2377" s="69">
        <v>0</v>
      </c>
      <c r="BU2377" s="69">
        <v>67.041291334586688</v>
      </c>
      <c r="BV2377" s="69">
        <v>1.3642369538884411E-2</v>
      </c>
    </row>
    <row r="2378" spans="1:74">
      <c r="A2378" s="113" t="s">
        <v>1036</v>
      </c>
      <c r="B2378" s="69" t="s">
        <v>184</v>
      </c>
      <c r="C2378" s="69" t="s">
        <v>393</v>
      </c>
      <c r="D2378" s="69" t="s">
        <v>394</v>
      </c>
      <c r="E2378" s="69" t="s">
        <v>582</v>
      </c>
      <c r="F2378" s="69">
        <v>0</v>
      </c>
      <c r="G2378" s="69">
        <v>0</v>
      </c>
      <c r="H2378" s="69">
        <v>113543</v>
      </c>
      <c r="I2378" s="69">
        <v>1692</v>
      </c>
      <c r="J2378" s="69">
        <v>1234</v>
      </c>
      <c r="K2378" s="69">
        <v>113956</v>
      </c>
      <c r="L2378" s="69">
        <v>64943</v>
      </c>
      <c r="M2378" s="69">
        <v>1275</v>
      </c>
      <c r="N2378" s="69">
        <v>2</v>
      </c>
      <c r="O2378" s="69">
        <v>1</v>
      </c>
      <c r="P2378" s="69">
        <v>996.38</v>
      </c>
      <c r="Q2378" s="69">
        <v>29.55</v>
      </c>
      <c r="R2378" s="69">
        <v>0</v>
      </c>
      <c r="S2378" s="69">
        <v>0</v>
      </c>
      <c r="T2378" s="69">
        <v>0</v>
      </c>
      <c r="U2378" s="69">
        <v>0</v>
      </c>
      <c r="V2378" s="69">
        <v>0</v>
      </c>
      <c r="W2378" s="69">
        <v>0</v>
      </c>
      <c r="X2378" s="69">
        <v>0</v>
      </c>
      <c r="Y2378" s="69">
        <v>0</v>
      </c>
      <c r="Z2378" s="69">
        <v>0</v>
      </c>
      <c r="AA2378" s="69">
        <v>0</v>
      </c>
      <c r="AB2378" s="69">
        <v>0</v>
      </c>
      <c r="AC2378" s="69">
        <v>0</v>
      </c>
      <c r="AD2378" s="69">
        <v>0</v>
      </c>
      <c r="AE2378" s="69">
        <v>0</v>
      </c>
      <c r="AF2378" s="69">
        <v>8893683</v>
      </c>
      <c r="AG2378" s="69">
        <v>-8893683</v>
      </c>
      <c r="AH2378" s="69">
        <v>0</v>
      </c>
      <c r="AI2378" s="69">
        <v>0</v>
      </c>
      <c r="AJ2378" s="69">
        <v>15</v>
      </c>
      <c r="AK2378" s="69">
        <v>-15</v>
      </c>
      <c r="AL2378" s="69">
        <v>128268</v>
      </c>
      <c r="AM2378" s="69">
        <v>93290</v>
      </c>
      <c r="AN2378" s="69">
        <v>-128268</v>
      </c>
      <c r="AO2378" s="69">
        <v>39</v>
      </c>
      <c r="AP2378" s="69">
        <v>-39</v>
      </c>
      <c r="AQ2378" s="69">
        <v>9535548</v>
      </c>
      <c r="AR2378" s="69">
        <v>114761</v>
      </c>
      <c r="AS2378" s="69">
        <v>6257097</v>
      </c>
      <c r="AT2378" s="69">
        <v>5926090</v>
      </c>
      <c r="AU2378" s="69">
        <v>0</v>
      </c>
      <c r="AV2378" s="69">
        <v>87976</v>
      </c>
      <c r="AW2378" s="69">
        <v>0</v>
      </c>
      <c r="AX2378" s="69">
        <v>0</v>
      </c>
      <c r="AY2378" s="69">
        <v>0</v>
      </c>
      <c r="AZ2378" s="69">
        <v>0</v>
      </c>
      <c r="BA2378" s="69">
        <v>592912.19999999995</v>
      </c>
      <c r="BB2378" s="69">
        <v>0</v>
      </c>
      <c r="BC2378" s="69">
        <v>-592912.19999999995</v>
      </c>
      <c r="BD2378" s="69">
        <v>0</v>
      </c>
      <c r="BE2378" s="69">
        <v>69.336724670221727</v>
      </c>
      <c r="BF2378" s="69">
        <v>-69.336724670221727</v>
      </c>
      <c r="BG2378" s="69">
        <v>228043.15384615384</v>
      </c>
      <c r="BH2378" s="69">
        <v>0</v>
      </c>
      <c r="BI2378" s="69">
        <v>-228043.15384615384</v>
      </c>
      <c r="BJ2378" s="69">
        <v>4.089958961981E-6</v>
      </c>
      <c r="BK2378" s="69">
        <v>0</v>
      </c>
      <c r="BL2378" s="69">
        <v>77.49743379719591</v>
      </c>
      <c r="BM2378" s="69">
        <v>-77.49743379719591</v>
      </c>
      <c r="BN2378" s="69">
        <v>0</v>
      </c>
      <c r="BO2378" s="69">
        <v>1.4213752799421202</v>
      </c>
      <c r="BP2378" s="69">
        <v>-1.4213752799421202</v>
      </c>
      <c r="BQ2378" s="69">
        <v>1421.3752799421202</v>
      </c>
      <c r="BR2378" s="69">
        <v>-1421.3752799421202</v>
      </c>
      <c r="BS2378" s="69">
        <v>0</v>
      </c>
      <c r="BT2378" s="69">
        <v>0</v>
      </c>
      <c r="BU2378" s="69">
        <v>67.360302809857231</v>
      </c>
      <c r="BV2378" s="69">
        <v>1.3451560413727665E-2</v>
      </c>
    </row>
    <row r="2379" spans="1:74">
      <c r="A2379" s="113" t="s">
        <v>1036</v>
      </c>
      <c r="B2379" s="69" t="s">
        <v>184</v>
      </c>
      <c r="C2379" s="69" t="s">
        <v>393</v>
      </c>
      <c r="D2379" s="69" t="s">
        <v>395</v>
      </c>
      <c r="E2379" s="69" t="s">
        <v>582</v>
      </c>
      <c r="F2379" s="69">
        <v>0</v>
      </c>
      <c r="G2379" s="69">
        <v>0</v>
      </c>
      <c r="H2379" s="69">
        <v>272227</v>
      </c>
      <c r="I2379" s="69">
        <v>4694</v>
      </c>
      <c r="J2379" s="69">
        <v>2962</v>
      </c>
      <c r="K2379" s="69">
        <v>309785</v>
      </c>
      <c r="L2379" s="69">
        <v>188366</v>
      </c>
      <c r="M2379" s="69">
        <v>3073</v>
      </c>
      <c r="N2379" s="69">
        <v>0</v>
      </c>
      <c r="O2379" s="69">
        <v>0</v>
      </c>
      <c r="P2379" s="69">
        <v>878.76</v>
      </c>
      <c r="Q2379" s="69">
        <v>29.42</v>
      </c>
      <c r="R2379" s="69">
        <v>0</v>
      </c>
      <c r="S2379" s="69">
        <v>0</v>
      </c>
      <c r="T2379" s="69">
        <v>0</v>
      </c>
      <c r="U2379" s="69">
        <v>0</v>
      </c>
      <c r="V2379" s="69">
        <v>0</v>
      </c>
      <c r="W2379" s="69">
        <v>0</v>
      </c>
      <c r="X2379" s="69">
        <v>0</v>
      </c>
      <c r="Y2379" s="69">
        <v>0</v>
      </c>
      <c r="Z2379" s="69">
        <v>0</v>
      </c>
      <c r="AA2379" s="69">
        <v>0</v>
      </c>
      <c r="AB2379" s="69">
        <v>0</v>
      </c>
      <c r="AC2379" s="69">
        <v>0</v>
      </c>
      <c r="AD2379" s="69">
        <v>0</v>
      </c>
      <c r="AE2379" s="69">
        <v>0</v>
      </c>
      <c r="AF2379" s="69">
        <v>9170459</v>
      </c>
      <c r="AG2379" s="69">
        <v>-9170459</v>
      </c>
      <c r="AH2379" s="69">
        <v>0</v>
      </c>
      <c r="AI2379" s="69">
        <v>0</v>
      </c>
      <c r="AJ2379" s="69">
        <v>15</v>
      </c>
      <c r="AK2379" s="69">
        <v>-15</v>
      </c>
      <c r="AL2379" s="69">
        <v>133039</v>
      </c>
      <c r="AM2379" s="69">
        <v>96302</v>
      </c>
      <c r="AN2379" s="69">
        <v>-133039</v>
      </c>
      <c r="AO2379" s="69">
        <v>39</v>
      </c>
      <c r="AP2379" s="69">
        <v>-39</v>
      </c>
      <c r="AQ2379" s="69">
        <v>9852423</v>
      </c>
      <c r="AR2379" s="69">
        <v>117888</v>
      </c>
      <c r="AS2379" s="69">
        <v>6451288</v>
      </c>
      <c r="AT2379" s="69">
        <v>6198317</v>
      </c>
      <c r="AU2379" s="69">
        <v>0</v>
      </c>
      <c r="AV2379" s="69">
        <v>91049</v>
      </c>
      <c r="AW2379" s="69">
        <v>0</v>
      </c>
      <c r="AX2379" s="69">
        <v>0</v>
      </c>
      <c r="AY2379" s="69">
        <v>0</v>
      </c>
      <c r="AZ2379" s="69">
        <v>0</v>
      </c>
      <c r="BA2379" s="69">
        <v>611363.93333333335</v>
      </c>
      <c r="BB2379" s="69">
        <v>0</v>
      </c>
      <c r="BC2379" s="69">
        <v>-611363.93333333335</v>
      </c>
      <c r="BD2379" s="69">
        <v>0</v>
      </c>
      <c r="BE2379" s="69">
        <v>68.930606814543097</v>
      </c>
      <c r="BF2379" s="69">
        <v>-68.930606814543097</v>
      </c>
      <c r="BG2379" s="69">
        <v>235139.97435897434</v>
      </c>
      <c r="BH2379" s="69">
        <v>0</v>
      </c>
      <c r="BI2379" s="69">
        <v>-235139.97435897434</v>
      </c>
      <c r="BJ2379" s="69">
        <v>3.9584171325165393E-6</v>
      </c>
      <c r="BK2379" s="69">
        <v>0</v>
      </c>
      <c r="BL2379" s="69">
        <v>77.789588422909887</v>
      </c>
      <c r="BM2379" s="69">
        <v>-77.789588422909887</v>
      </c>
      <c r="BN2379" s="69">
        <v>0</v>
      </c>
      <c r="BO2379" s="69">
        <v>1.421492731373952</v>
      </c>
      <c r="BP2379" s="69">
        <v>-1.421492731373952</v>
      </c>
      <c r="BQ2379" s="69">
        <v>1421.492731373952</v>
      </c>
      <c r="BR2379" s="69">
        <v>-1421.492731373952</v>
      </c>
      <c r="BS2379" s="69">
        <v>0</v>
      </c>
      <c r="BT2379" s="69">
        <v>0</v>
      </c>
      <c r="BU2379" s="69">
        <v>68.076716932640664</v>
      </c>
      <c r="BV2379" s="69">
        <v>1.3503175817765844E-2</v>
      </c>
    </row>
    <row r="2380" spans="1:74">
      <c r="A2380" s="113" t="s">
        <v>1036</v>
      </c>
      <c r="B2380" s="69" t="s">
        <v>184</v>
      </c>
      <c r="C2380" s="69" t="s">
        <v>393</v>
      </c>
      <c r="D2380" s="69" t="s">
        <v>396</v>
      </c>
      <c r="E2380" s="69" t="s">
        <v>582</v>
      </c>
      <c r="F2380" s="69">
        <v>0</v>
      </c>
      <c r="G2380" s="69">
        <v>0</v>
      </c>
      <c r="H2380" s="69">
        <v>24029</v>
      </c>
      <c r="I2380" s="69">
        <v>390</v>
      </c>
      <c r="J2380" s="69">
        <v>293</v>
      </c>
      <c r="K2380" s="69">
        <v>24677</v>
      </c>
      <c r="L2380" s="69">
        <v>13363</v>
      </c>
      <c r="M2380" s="69">
        <v>305</v>
      </c>
      <c r="N2380" s="69">
        <v>0</v>
      </c>
      <c r="O2380" s="69">
        <v>0</v>
      </c>
      <c r="P2380" s="69">
        <v>973.74</v>
      </c>
      <c r="Q2380" s="69">
        <v>26.12</v>
      </c>
      <c r="R2380" s="69">
        <v>0</v>
      </c>
      <c r="S2380" s="69">
        <v>0</v>
      </c>
      <c r="T2380" s="69">
        <v>0</v>
      </c>
      <c r="U2380" s="69">
        <v>0</v>
      </c>
      <c r="V2380" s="69">
        <v>0</v>
      </c>
      <c r="W2380" s="69">
        <v>0</v>
      </c>
      <c r="X2380" s="69">
        <v>0</v>
      </c>
      <c r="Y2380" s="69">
        <v>0</v>
      </c>
      <c r="Z2380" s="69">
        <v>0</v>
      </c>
      <c r="AA2380" s="69">
        <v>0</v>
      </c>
      <c r="AB2380" s="69">
        <v>0</v>
      </c>
      <c r="AC2380" s="69">
        <v>0</v>
      </c>
      <c r="AD2380" s="69">
        <v>0</v>
      </c>
      <c r="AE2380" s="69">
        <v>0</v>
      </c>
      <c r="AF2380" s="69">
        <v>9195056</v>
      </c>
      <c r="AG2380" s="69">
        <v>-9195056</v>
      </c>
      <c r="AH2380" s="69">
        <v>0</v>
      </c>
      <c r="AI2380" s="69">
        <v>0</v>
      </c>
      <c r="AJ2380" s="69">
        <v>15</v>
      </c>
      <c r="AK2380" s="69">
        <v>-15</v>
      </c>
      <c r="AL2380" s="69">
        <v>133438</v>
      </c>
      <c r="AM2380" s="69">
        <v>96603</v>
      </c>
      <c r="AN2380" s="69">
        <v>-133438</v>
      </c>
      <c r="AO2380" s="69">
        <v>39</v>
      </c>
      <c r="AP2380" s="69">
        <v>-39</v>
      </c>
      <c r="AQ2380" s="69">
        <v>9878005</v>
      </c>
      <c r="AR2380" s="69">
        <v>118201</v>
      </c>
      <c r="AS2380" s="69">
        <v>6465392</v>
      </c>
      <c r="AT2380" s="69">
        <v>6222346</v>
      </c>
      <c r="AU2380" s="69">
        <v>0</v>
      </c>
      <c r="AV2380" s="69">
        <v>91354</v>
      </c>
      <c r="AW2380" s="69">
        <v>0</v>
      </c>
      <c r="AX2380" s="69">
        <v>0</v>
      </c>
      <c r="AY2380" s="69">
        <v>0</v>
      </c>
      <c r="AZ2380" s="69">
        <v>0</v>
      </c>
      <c r="BA2380" s="69">
        <v>613003.73333333328</v>
      </c>
      <c r="BB2380" s="69">
        <v>0</v>
      </c>
      <c r="BC2380" s="69">
        <v>-613003.73333333328</v>
      </c>
      <c r="BD2380" s="69">
        <v>0</v>
      </c>
      <c r="BE2380" s="69">
        <v>68.90882657114166</v>
      </c>
      <c r="BF2380" s="69">
        <v>-68.90882657114166</v>
      </c>
      <c r="BG2380" s="69">
        <v>235770.66666666666</v>
      </c>
      <c r="BH2380" s="69">
        <v>0</v>
      </c>
      <c r="BI2380" s="69">
        <v>-235770.66666666666</v>
      </c>
      <c r="BJ2380" s="69">
        <v>3.948165646808237E-6</v>
      </c>
      <c r="BK2380" s="69">
        <v>0</v>
      </c>
      <c r="BL2380" s="69">
        <v>77.791693809697037</v>
      </c>
      <c r="BM2380" s="69">
        <v>-77.791693809697037</v>
      </c>
      <c r="BN2380" s="69">
        <v>0</v>
      </c>
      <c r="BO2380" s="69">
        <v>1.4221962102220562</v>
      </c>
      <c r="BP2380" s="69">
        <v>-1.4221962102220562</v>
      </c>
      <c r="BQ2380" s="69">
        <v>1422.1962102220562</v>
      </c>
      <c r="BR2380" s="69">
        <v>-1422.1962102220562</v>
      </c>
      <c r="BS2380" s="69">
        <v>0</v>
      </c>
      <c r="BT2380" s="69">
        <v>0</v>
      </c>
      <c r="BU2380" s="69">
        <v>68.112463603126301</v>
      </c>
      <c r="BV2380" s="69">
        <v>1.3508598143046091E-2</v>
      </c>
    </row>
    <row r="2381" spans="1:74">
      <c r="A2381" s="113" t="s">
        <v>1037</v>
      </c>
      <c r="B2381" s="69" t="s">
        <v>184</v>
      </c>
      <c r="C2381" s="69" t="s">
        <v>393</v>
      </c>
      <c r="D2381" s="69" t="s">
        <v>394</v>
      </c>
      <c r="E2381" s="69" t="s">
        <v>582</v>
      </c>
      <c r="F2381" s="69">
        <v>0</v>
      </c>
      <c r="G2381" s="69">
        <v>0</v>
      </c>
      <c r="H2381" s="69">
        <v>94783</v>
      </c>
      <c r="I2381" s="69">
        <v>1571</v>
      </c>
      <c r="J2381" s="69">
        <v>891</v>
      </c>
      <c r="K2381" s="69">
        <v>91367</v>
      </c>
      <c r="L2381" s="69">
        <v>70236</v>
      </c>
      <c r="M2381" s="69">
        <v>946</v>
      </c>
      <c r="N2381" s="69">
        <v>0</v>
      </c>
      <c r="O2381" s="69">
        <v>0</v>
      </c>
      <c r="P2381" s="69">
        <v>1037.3900000000001</v>
      </c>
      <c r="Q2381" s="69">
        <v>32.880000000000003</v>
      </c>
      <c r="R2381" s="69">
        <v>0</v>
      </c>
      <c r="S2381" s="69">
        <v>0</v>
      </c>
      <c r="T2381" s="69">
        <v>0</v>
      </c>
      <c r="U2381" s="69">
        <v>0</v>
      </c>
      <c r="V2381" s="69">
        <v>0</v>
      </c>
      <c r="W2381" s="69">
        <v>0</v>
      </c>
      <c r="X2381" s="69">
        <v>0</v>
      </c>
      <c r="Y2381" s="69">
        <v>0</v>
      </c>
      <c r="Z2381" s="69">
        <v>0</v>
      </c>
      <c r="AA2381" s="69">
        <v>0</v>
      </c>
      <c r="AB2381" s="69">
        <v>0</v>
      </c>
      <c r="AC2381" s="69">
        <v>0</v>
      </c>
      <c r="AD2381" s="69">
        <v>0</v>
      </c>
      <c r="AE2381" s="69">
        <v>0</v>
      </c>
      <c r="AF2381" s="69">
        <v>9551943</v>
      </c>
      <c r="AG2381" s="69">
        <v>-9551943</v>
      </c>
      <c r="AH2381" s="69">
        <v>0</v>
      </c>
      <c r="AI2381" s="69">
        <v>0</v>
      </c>
      <c r="AJ2381" s="69">
        <v>16</v>
      </c>
      <c r="AK2381" s="69">
        <v>-16</v>
      </c>
      <c r="AL2381" s="69">
        <v>136248</v>
      </c>
      <c r="AM2381" s="69">
        <v>98319</v>
      </c>
      <c r="AN2381" s="69">
        <v>-136248</v>
      </c>
      <c r="AO2381" s="69">
        <v>39</v>
      </c>
      <c r="AP2381" s="69">
        <v>-39</v>
      </c>
      <c r="AQ2381" s="69">
        <v>10254169</v>
      </c>
      <c r="AR2381" s="69">
        <v>120139</v>
      </c>
      <c r="AS2381" s="69">
        <v>6777067</v>
      </c>
      <c r="AT2381" s="69">
        <v>6317129</v>
      </c>
      <c r="AU2381" s="69">
        <v>0</v>
      </c>
      <c r="AV2381" s="69">
        <v>92300</v>
      </c>
      <c r="AW2381" s="69">
        <v>0</v>
      </c>
      <c r="AX2381" s="69">
        <v>0</v>
      </c>
      <c r="AY2381" s="69">
        <v>0</v>
      </c>
      <c r="AZ2381" s="69">
        <v>0</v>
      </c>
      <c r="BA2381" s="69">
        <v>596996.4375</v>
      </c>
      <c r="BB2381" s="69">
        <v>0</v>
      </c>
      <c r="BC2381" s="69">
        <v>-596996.4375</v>
      </c>
      <c r="BD2381" s="69">
        <v>0</v>
      </c>
      <c r="BE2381" s="69">
        <v>70.107032763783693</v>
      </c>
      <c r="BF2381" s="69">
        <v>-70.107032763783693</v>
      </c>
      <c r="BG2381" s="69">
        <v>244921.61538461538</v>
      </c>
      <c r="BH2381" s="69">
        <v>0</v>
      </c>
      <c r="BI2381" s="69">
        <v>-244921.61538461538</v>
      </c>
      <c r="BJ2381" s="69">
        <v>3.8033311134232329E-6</v>
      </c>
      <c r="BK2381" s="69">
        <v>0</v>
      </c>
      <c r="BL2381" s="69">
        <v>79.507428894863452</v>
      </c>
      <c r="BM2381" s="69">
        <v>-79.507428894863452</v>
      </c>
      <c r="BN2381" s="69">
        <v>0</v>
      </c>
      <c r="BO2381" s="69">
        <v>1.4094508730694266</v>
      </c>
      <c r="BP2381" s="69">
        <v>-1.4094508730694266</v>
      </c>
      <c r="BQ2381" s="69">
        <v>1409.4508730694267</v>
      </c>
      <c r="BR2381" s="69">
        <v>-1409.4508730694267</v>
      </c>
      <c r="BS2381" s="69">
        <v>0</v>
      </c>
      <c r="BT2381" s="69">
        <v>0</v>
      </c>
      <c r="BU2381" s="69">
        <v>68.441267605633797</v>
      </c>
      <c r="BV2381" s="69">
        <v>1.3287083526709965E-2</v>
      </c>
    </row>
    <row r="2382" spans="1:74">
      <c r="A2382" s="113" t="s">
        <v>1037</v>
      </c>
      <c r="B2382" s="69" t="s">
        <v>184</v>
      </c>
      <c r="C2382" s="69" t="s">
        <v>393</v>
      </c>
      <c r="D2382" s="69" t="s">
        <v>395</v>
      </c>
      <c r="E2382" s="69" t="s">
        <v>582</v>
      </c>
      <c r="F2382" s="69">
        <v>0</v>
      </c>
      <c r="G2382" s="69">
        <v>0</v>
      </c>
      <c r="H2382" s="69">
        <v>139800</v>
      </c>
      <c r="I2382" s="69">
        <v>2150</v>
      </c>
      <c r="J2382" s="69">
        <v>1472</v>
      </c>
      <c r="K2382" s="69">
        <v>157905</v>
      </c>
      <c r="L2382" s="69">
        <v>105925</v>
      </c>
      <c r="M2382" s="69">
        <v>1534</v>
      </c>
      <c r="N2382" s="69">
        <v>0</v>
      </c>
      <c r="O2382" s="69">
        <v>0</v>
      </c>
      <c r="P2382" s="69">
        <v>885.34</v>
      </c>
      <c r="Q2382" s="69">
        <v>30.18</v>
      </c>
      <c r="R2382" s="69">
        <v>0</v>
      </c>
      <c r="S2382" s="69">
        <v>0</v>
      </c>
      <c r="T2382" s="69">
        <v>0</v>
      </c>
      <c r="U2382" s="69">
        <v>0</v>
      </c>
      <c r="V2382" s="69">
        <v>0</v>
      </c>
      <c r="W2382" s="69">
        <v>0</v>
      </c>
      <c r="X2382" s="69">
        <v>0</v>
      </c>
      <c r="Y2382" s="69">
        <v>0</v>
      </c>
      <c r="Z2382" s="69">
        <v>0</v>
      </c>
      <c r="AA2382" s="69">
        <v>0</v>
      </c>
      <c r="AB2382" s="69">
        <v>0</v>
      </c>
      <c r="AC2382" s="69">
        <v>0</v>
      </c>
      <c r="AD2382" s="69">
        <v>0</v>
      </c>
      <c r="AE2382" s="69">
        <v>0</v>
      </c>
      <c r="AF2382" s="69">
        <v>9761676</v>
      </c>
      <c r="AG2382" s="69">
        <v>-9761676</v>
      </c>
      <c r="AH2382" s="69">
        <v>0</v>
      </c>
      <c r="AI2382" s="69">
        <v>0</v>
      </c>
      <c r="AJ2382" s="69">
        <v>16</v>
      </c>
      <c r="AK2382" s="69">
        <v>-16</v>
      </c>
      <c r="AL2382" s="69">
        <v>139139</v>
      </c>
      <c r="AM2382" s="69">
        <v>100260</v>
      </c>
      <c r="AN2382" s="69">
        <v>-139139</v>
      </c>
      <c r="AO2382" s="69">
        <v>39</v>
      </c>
      <c r="AP2382" s="69">
        <v>-39</v>
      </c>
      <c r="AQ2382" s="69">
        <v>10491674</v>
      </c>
      <c r="AR2382" s="69">
        <v>122170</v>
      </c>
      <c r="AS2382" s="69">
        <v>6950131</v>
      </c>
      <c r="AT2382" s="69">
        <v>6456929</v>
      </c>
      <c r="AU2382" s="69">
        <v>0</v>
      </c>
      <c r="AV2382" s="69">
        <v>93834</v>
      </c>
      <c r="AW2382" s="69">
        <v>0</v>
      </c>
      <c r="AX2382" s="69">
        <v>0</v>
      </c>
      <c r="AY2382" s="69">
        <v>0</v>
      </c>
      <c r="AZ2382" s="69">
        <v>0</v>
      </c>
      <c r="BA2382" s="69">
        <v>610104.75</v>
      </c>
      <c r="BB2382" s="69">
        <v>0</v>
      </c>
      <c r="BC2382" s="69">
        <v>-610104.75</v>
      </c>
      <c r="BD2382" s="69">
        <v>0</v>
      </c>
      <c r="BE2382" s="69">
        <v>70.157727164921411</v>
      </c>
      <c r="BF2382" s="69">
        <v>-70.157727164921411</v>
      </c>
      <c r="BG2382" s="69">
        <v>250299.38461538462</v>
      </c>
      <c r="BH2382" s="69">
        <v>0</v>
      </c>
      <c r="BI2382" s="69">
        <v>-250299.38461538462</v>
      </c>
      <c r="BJ2382" s="69">
        <v>3.7172333032841088E-6</v>
      </c>
      <c r="BK2382" s="69">
        <v>0</v>
      </c>
      <c r="BL2382" s="69">
        <v>79.902398297454369</v>
      </c>
      <c r="BM2382" s="69">
        <v>-79.902398297454369</v>
      </c>
      <c r="BN2382" s="69">
        <v>0</v>
      </c>
      <c r="BO2382" s="69">
        <v>1.4045312239438366</v>
      </c>
      <c r="BP2382" s="69">
        <v>-1.4045312239438366</v>
      </c>
      <c r="BQ2382" s="69">
        <v>1404.5312239438365</v>
      </c>
      <c r="BR2382" s="69">
        <v>-1404.5312239438365</v>
      </c>
      <c r="BS2382" s="69">
        <v>0</v>
      </c>
      <c r="BT2382" s="69">
        <v>0</v>
      </c>
      <c r="BU2382" s="69">
        <v>68.812253554148811</v>
      </c>
      <c r="BV2382" s="69">
        <v>1.3261849348349938E-2</v>
      </c>
    </row>
    <row r="2383" spans="1:74">
      <c r="A2383" s="113" t="s">
        <v>1037</v>
      </c>
      <c r="B2383" s="69" t="s">
        <v>184</v>
      </c>
      <c r="C2383" s="69" t="s">
        <v>393</v>
      </c>
      <c r="D2383" s="69" t="s">
        <v>396</v>
      </c>
      <c r="E2383" s="69" t="s">
        <v>582</v>
      </c>
      <c r="F2383" s="69">
        <v>0</v>
      </c>
      <c r="G2383" s="69">
        <v>0</v>
      </c>
      <c r="H2383" s="69">
        <v>14647</v>
      </c>
      <c r="I2383" s="69">
        <v>246</v>
      </c>
      <c r="J2383" s="69">
        <v>143</v>
      </c>
      <c r="K2383" s="69">
        <v>15524</v>
      </c>
      <c r="L2383" s="69">
        <v>10702</v>
      </c>
      <c r="M2383" s="69">
        <v>151</v>
      </c>
      <c r="N2383" s="69">
        <v>0</v>
      </c>
      <c r="O2383" s="69">
        <v>0</v>
      </c>
      <c r="P2383" s="69">
        <v>943.51</v>
      </c>
      <c r="Q2383" s="69">
        <v>31.98</v>
      </c>
      <c r="R2383" s="69">
        <v>0</v>
      </c>
      <c r="S2383" s="69">
        <v>0</v>
      </c>
      <c r="T2383" s="69">
        <v>0</v>
      </c>
      <c r="U2383" s="69">
        <v>0</v>
      </c>
      <c r="V2383" s="69">
        <v>0</v>
      </c>
      <c r="W2383" s="69">
        <v>0</v>
      </c>
      <c r="X2383" s="69">
        <v>0</v>
      </c>
      <c r="Y2383" s="69">
        <v>0</v>
      </c>
      <c r="Z2383" s="69">
        <v>0</v>
      </c>
      <c r="AA2383" s="69">
        <v>0</v>
      </c>
      <c r="AB2383" s="69">
        <v>0</v>
      </c>
      <c r="AC2383" s="69">
        <v>0</v>
      </c>
      <c r="AD2383" s="69">
        <v>0</v>
      </c>
      <c r="AE2383" s="69">
        <v>0</v>
      </c>
      <c r="AF2383" s="69">
        <v>9781120</v>
      </c>
      <c r="AG2383" s="69">
        <v>-9781120</v>
      </c>
      <c r="AH2383" s="69">
        <v>0</v>
      </c>
      <c r="AI2383" s="69">
        <v>0</v>
      </c>
      <c r="AJ2383" s="69">
        <v>16</v>
      </c>
      <c r="AK2383" s="69">
        <v>-16</v>
      </c>
      <c r="AL2383" s="69">
        <v>139445</v>
      </c>
      <c r="AM2383" s="69">
        <v>100442</v>
      </c>
      <c r="AN2383" s="69">
        <v>-139445</v>
      </c>
      <c r="AO2383" s="69">
        <v>39</v>
      </c>
      <c r="AP2383" s="69">
        <v>-39</v>
      </c>
      <c r="AQ2383" s="69">
        <v>10512505</v>
      </c>
      <c r="AR2383" s="69">
        <v>122361</v>
      </c>
      <c r="AS2383" s="69">
        <v>6965270</v>
      </c>
      <c r="AT2383" s="69">
        <v>6471576</v>
      </c>
      <c r="AU2383" s="69">
        <v>0</v>
      </c>
      <c r="AV2383" s="69">
        <v>93985</v>
      </c>
      <c r="AW2383" s="69">
        <v>0</v>
      </c>
      <c r="AX2383" s="69">
        <v>0</v>
      </c>
      <c r="AY2383" s="69">
        <v>0</v>
      </c>
      <c r="AZ2383" s="69">
        <v>0</v>
      </c>
      <c r="BA2383" s="69">
        <v>611320</v>
      </c>
      <c r="BB2383" s="69">
        <v>0</v>
      </c>
      <c r="BC2383" s="69">
        <v>-611320</v>
      </c>
      <c r="BD2383" s="69">
        <v>0</v>
      </c>
      <c r="BE2383" s="69">
        <v>70.143210584818391</v>
      </c>
      <c r="BF2383" s="69">
        <v>-70.143210584818391</v>
      </c>
      <c r="BG2383" s="69">
        <v>250797.94871794872</v>
      </c>
      <c r="BH2383" s="69">
        <v>0</v>
      </c>
      <c r="BI2383" s="69">
        <v>-250797.94871794872</v>
      </c>
      <c r="BJ2383" s="69">
        <v>3.7098674388264264E-6</v>
      </c>
      <c r="BK2383" s="69">
        <v>0</v>
      </c>
      <c r="BL2383" s="69">
        <v>79.936581100187155</v>
      </c>
      <c r="BM2383" s="69">
        <v>-79.936581100187155</v>
      </c>
      <c r="BN2383" s="69">
        <v>0</v>
      </c>
      <c r="BO2383" s="69">
        <v>1.4042700426544843</v>
      </c>
      <c r="BP2383" s="69">
        <v>-1.4042700426544843</v>
      </c>
      <c r="BQ2383" s="69">
        <v>1404.2700426544843</v>
      </c>
      <c r="BR2383" s="69">
        <v>-1404.2700426544843</v>
      </c>
      <c r="BS2383" s="69">
        <v>0</v>
      </c>
      <c r="BT2383" s="69">
        <v>0</v>
      </c>
      <c r="BU2383" s="69">
        <v>68.857541096983567</v>
      </c>
      <c r="BV2383" s="69">
        <v>1.326467858992695E-2</v>
      </c>
    </row>
    <row r="2384" spans="1:74">
      <c r="A2384" s="113" t="s">
        <v>1038</v>
      </c>
      <c r="B2384" s="69" t="s">
        <v>184</v>
      </c>
      <c r="C2384" s="69" t="s">
        <v>393</v>
      </c>
      <c r="D2384" s="69" t="s">
        <v>394</v>
      </c>
      <c r="E2384" s="69" t="s">
        <v>582</v>
      </c>
      <c r="F2384" s="69">
        <v>0</v>
      </c>
      <c r="G2384" s="69">
        <v>0</v>
      </c>
      <c r="H2384" s="69">
        <v>130895</v>
      </c>
      <c r="I2384" s="69">
        <v>2357</v>
      </c>
      <c r="J2384" s="69">
        <v>1171</v>
      </c>
      <c r="K2384" s="69">
        <v>132763</v>
      </c>
      <c r="L2384" s="69">
        <v>102120</v>
      </c>
      <c r="M2384" s="69">
        <v>1247</v>
      </c>
      <c r="N2384" s="69">
        <v>1</v>
      </c>
      <c r="O2384" s="69">
        <v>0</v>
      </c>
      <c r="P2384" s="69">
        <v>985.93</v>
      </c>
      <c r="Q2384" s="69">
        <v>34.74</v>
      </c>
      <c r="R2384" s="69">
        <v>0</v>
      </c>
      <c r="S2384" s="69">
        <v>0</v>
      </c>
      <c r="T2384" s="69">
        <v>0</v>
      </c>
      <c r="U2384" s="69">
        <v>0</v>
      </c>
      <c r="V2384" s="69">
        <v>0</v>
      </c>
      <c r="W2384" s="69">
        <v>0</v>
      </c>
      <c r="X2384" s="69">
        <v>0</v>
      </c>
      <c r="Y2384" s="69">
        <v>0</v>
      </c>
      <c r="Z2384" s="69">
        <v>0</v>
      </c>
      <c r="AA2384" s="69">
        <v>0</v>
      </c>
      <c r="AB2384" s="69">
        <v>0</v>
      </c>
      <c r="AC2384" s="69">
        <v>0</v>
      </c>
      <c r="AD2384" s="69">
        <v>0</v>
      </c>
      <c r="AE2384" s="69">
        <v>0</v>
      </c>
      <c r="AF2384" s="69">
        <v>10158777</v>
      </c>
      <c r="AG2384" s="69">
        <v>-10158777</v>
      </c>
      <c r="AH2384" s="69">
        <v>0</v>
      </c>
      <c r="AI2384" s="69">
        <v>0</v>
      </c>
      <c r="AJ2384" s="69">
        <v>18</v>
      </c>
      <c r="AK2384" s="69">
        <v>-18</v>
      </c>
      <c r="AL2384" s="69">
        <v>142759</v>
      </c>
      <c r="AM2384" s="69">
        <v>102265</v>
      </c>
      <c r="AN2384" s="69">
        <v>-142759</v>
      </c>
      <c r="AO2384" s="69">
        <v>41</v>
      </c>
      <c r="AP2384" s="69">
        <v>-41</v>
      </c>
      <c r="AQ2384" s="69">
        <v>10919156</v>
      </c>
      <c r="AR2384" s="69">
        <v>124356</v>
      </c>
      <c r="AS2384" s="69">
        <v>7294452</v>
      </c>
      <c r="AT2384" s="69">
        <v>6602471</v>
      </c>
      <c r="AU2384" s="69">
        <v>0</v>
      </c>
      <c r="AV2384" s="69">
        <v>95232</v>
      </c>
      <c r="AW2384" s="69">
        <v>0</v>
      </c>
      <c r="AX2384" s="69">
        <v>0</v>
      </c>
      <c r="AY2384" s="69">
        <v>0</v>
      </c>
      <c r="AZ2384" s="69">
        <v>0</v>
      </c>
      <c r="BA2384" s="69">
        <v>564376.5</v>
      </c>
      <c r="BB2384" s="69">
        <v>0</v>
      </c>
      <c r="BC2384" s="69">
        <v>-564376.5</v>
      </c>
      <c r="BD2384" s="69">
        <v>0</v>
      </c>
      <c r="BE2384" s="69">
        <v>71.160326144060974</v>
      </c>
      <c r="BF2384" s="69">
        <v>-71.160326144060974</v>
      </c>
      <c r="BG2384" s="69">
        <v>247775.04878048779</v>
      </c>
      <c r="BH2384" s="69">
        <v>0</v>
      </c>
      <c r="BI2384" s="69">
        <v>-247775.04878048779</v>
      </c>
      <c r="BJ2384" s="69">
        <v>3.7548689660629448E-6</v>
      </c>
      <c r="BK2384" s="69">
        <v>0</v>
      </c>
      <c r="BL2384" s="69">
        <v>81.691088487889601</v>
      </c>
      <c r="BM2384" s="69">
        <v>-81.691088487889601</v>
      </c>
      <c r="BN2384" s="69">
        <v>0</v>
      </c>
      <c r="BO2384" s="69">
        <v>1.3926717181770474</v>
      </c>
      <c r="BP2384" s="69">
        <v>-1.3926717181770474</v>
      </c>
      <c r="BQ2384" s="69">
        <v>1392.6717181770473</v>
      </c>
      <c r="BR2384" s="69">
        <v>-1392.6717181770473</v>
      </c>
      <c r="BS2384" s="69">
        <v>0</v>
      </c>
      <c r="BT2384" s="69">
        <v>0</v>
      </c>
      <c r="BU2384" s="69">
        <v>69.330382644489248</v>
      </c>
      <c r="BV2384" s="69">
        <v>1.3074178993321462E-2</v>
      </c>
    </row>
    <row r="2385" spans="1:74">
      <c r="A2385" s="113" t="s">
        <v>1038</v>
      </c>
      <c r="B2385" s="69" t="s">
        <v>184</v>
      </c>
      <c r="C2385" s="69" t="s">
        <v>393</v>
      </c>
      <c r="D2385" s="69" t="s">
        <v>395</v>
      </c>
      <c r="E2385" s="69" t="s">
        <v>582</v>
      </c>
      <c r="F2385" s="69">
        <v>0</v>
      </c>
      <c r="G2385" s="69">
        <v>0</v>
      </c>
      <c r="H2385" s="69">
        <v>209779</v>
      </c>
      <c r="I2385" s="69">
        <v>3262</v>
      </c>
      <c r="J2385" s="69">
        <v>1792</v>
      </c>
      <c r="K2385" s="69">
        <v>227023</v>
      </c>
      <c r="L2385" s="69">
        <v>162254</v>
      </c>
      <c r="M2385" s="69">
        <v>1902</v>
      </c>
      <c r="N2385" s="69">
        <v>0</v>
      </c>
      <c r="O2385" s="69">
        <v>0</v>
      </c>
      <c r="P2385" s="69">
        <v>924.04</v>
      </c>
      <c r="Q2385" s="69">
        <v>36.409999999999997</v>
      </c>
      <c r="R2385" s="69">
        <v>0</v>
      </c>
      <c r="S2385" s="69">
        <v>0</v>
      </c>
      <c r="T2385" s="69">
        <v>0</v>
      </c>
      <c r="U2385" s="69">
        <v>0</v>
      </c>
      <c r="V2385" s="69">
        <v>0</v>
      </c>
      <c r="W2385" s="69">
        <v>0</v>
      </c>
      <c r="X2385" s="69">
        <v>0</v>
      </c>
      <c r="Y2385" s="69">
        <v>0</v>
      </c>
      <c r="Z2385" s="69">
        <v>0</v>
      </c>
      <c r="AA2385" s="69">
        <v>0</v>
      </c>
      <c r="AB2385" s="69">
        <v>0</v>
      </c>
      <c r="AC2385" s="69">
        <v>0</v>
      </c>
      <c r="AD2385" s="69">
        <v>0</v>
      </c>
      <c r="AE2385" s="69">
        <v>0</v>
      </c>
      <c r="AF2385" s="69">
        <v>10398936</v>
      </c>
      <c r="AG2385" s="69">
        <v>-10398936</v>
      </c>
      <c r="AH2385" s="69">
        <v>0</v>
      </c>
      <c r="AI2385" s="69">
        <v>0</v>
      </c>
      <c r="AJ2385" s="69">
        <v>18</v>
      </c>
      <c r="AK2385" s="69">
        <v>-18</v>
      </c>
      <c r="AL2385" s="69">
        <v>146297</v>
      </c>
      <c r="AM2385" s="69">
        <v>104233</v>
      </c>
      <c r="AN2385" s="69">
        <v>-146297</v>
      </c>
      <c r="AO2385" s="69">
        <v>41</v>
      </c>
      <c r="AP2385" s="69">
        <v>-41</v>
      </c>
      <c r="AQ2385" s="69">
        <v>11174321</v>
      </c>
      <c r="AR2385" s="69">
        <v>126442</v>
      </c>
      <c r="AS2385" s="69">
        <v>7480861</v>
      </c>
      <c r="AT2385" s="69">
        <v>6812250</v>
      </c>
      <c r="AU2385" s="69">
        <v>0</v>
      </c>
      <c r="AV2385" s="69">
        <v>97134</v>
      </c>
      <c r="AW2385" s="69">
        <v>0</v>
      </c>
      <c r="AX2385" s="69">
        <v>0</v>
      </c>
      <c r="AY2385" s="69">
        <v>0</v>
      </c>
      <c r="AZ2385" s="69">
        <v>0</v>
      </c>
      <c r="BA2385" s="69">
        <v>577718.66666666663</v>
      </c>
      <c r="BB2385" s="69">
        <v>0</v>
      </c>
      <c r="BC2385" s="69">
        <v>-577718.66666666663</v>
      </c>
      <c r="BD2385" s="69">
        <v>0</v>
      </c>
      <c r="BE2385" s="69">
        <v>71.080992774971463</v>
      </c>
      <c r="BF2385" s="69">
        <v>-71.080992774971463</v>
      </c>
      <c r="BG2385" s="69">
        <v>253632.58536585365</v>
      </c>
      <c r="BH2385" s="69">
        <v>0</v>
      </c>
      <c r="BI2385" s="69">
        <v>-253632.58536585365</v>
      </c>
      <c r="BJ2385" s="69">
        <v>3.6691267415711434E-6</v>
      </c>
      <c r="BK2385" s="69">
        <v>0</v>
      </c>
      <c r="BL2385" s="69">
        <v>82.24273579981336</v>
      </c>
      <c r="BM2385" s="69">
        <v>-82.24273579981336</v>
      </c>
      <c r="BN2385" s="69">
        <v>0</v>
      </c>
      <c r="BO2385" s="69">
        <v>1.3900720786016476</v>
      </c>
      <c r="BP2385" s="69">
        <v>-1.3900720786016476</v>
      </c>
      <c r="BQ2385" s="69">
        <v>1390.0720786016477</v>
      </c>
      <c r="BR2385" s="69">
        <v>-1390.0720786016477</v>
      </c>
      <c r="BS2385" s="69">
        <v>0</v>
      </c>
      <c r="BT2385" s="69">
        <v>0</v>
      </c>
      <c r="BU2385" s="69">
        <v>70.132497374760646</v>
      </c>
      <c r="BV2385" s="69">
        <v>1.3092249631991062E-2</v>
      </c>
    </row>
    <row r="2386" spans="1:74">
      <c r="A2386" s="113" t="s">
        <v>1038</v>
      </c>
      <c r="B2386" s="69" t="s">
        <v>184</v>
      </c>
      <c r="C2386" s="69" t="s">
        <v>393</v>
      </c>
      <c r="D2386" s="69" t="s">
        <v>396</v>
      </c>
      <c r="E2386" s="69" t="s">
        <v>582</v>
      </c>
      <c r="F2386" s="69">
        <v>0</v>
      </c>
      <c r="G2386" s="69">
        <v>0</v>
      </c>
      <c r="H2386" s="69">
        <v>37202</v>
      </c>
      <c r="I2386" s="69">
        <v>610</v>
      </c>
      <c r="J2386" s="69">
        <v>328</v>
      </c>
      <c r="K2386" s="69">
        <v>37195</v>
      </c>
      <c r="L2386" s="69">
        <v>26164</v>
      </c>
      <c r="M2386" s="69">
        <v>344</v>
      </c>
      <c r="N2386" s="69">
        <v>1</v>
      </c>
      <c r="O2386" s="69">
        <v>0</v>
      </c>
      <c r="P2386" s="69">
        <v>1000.19</v>
      </c>
      <c r="Q2386" s="69">
        <v>35.979999999999997</v>
      </c>
      <c r="R2386" s="69">
        <v>0</v>
      </c>
      <c r="S2386" s="69">
        <v>0</v>
      </c>
      <c r="T2386" s="69">
        <v>0</v>
      </c>
      <c r="U2386" s="69">
        <v>0</v>
      </c>
      <c r="V2386" s="69">
        <v>0</v>
      </c>
      <c r="W2386" s="69">
        <v>0</v>
      </c>
      <c r="X2386" s="69">
        <v>0</v>
      </c>
      <c r="Y2386" s="69">
        <v>0</v>
      </c>
      <c r="Z2386" s="69">
        <v>0</v>
      </c>
      <c r="AA2386" s="69">
        <v>0</v>
      </c>
      <c r="AB2386" s="69">
        <v>0</v>
      </c>
      <c r="AC2386" s="69">
        <v>0</v>
      </c>
      <c r="AD2386" s="69">
        <v>0</v>
      </c>
      <c r="AE2386" s="69">
        <v>0</v>
      </c>
      <c r="AF2386" s="69">
        <v>10437704</v>
      </c>
      <c r="AG2386" s="69">
        <v>-10437704</v>
      </c>
      <c r="AH2386" s="69">
        <v>0</v>
      </c>
      <c r="AI2386" s="69">
        <v>0</v>
      </c>
      <c r="AJ2386" s="69">
        <v>18</v>
      </c>
      <c r="AK2386" s="69">
        <v>-18</v>
      </c>
      <c r="AL2386" s="69">
        <v>146909</v>
      </c>
      <c r="AM2386" s="69">
        <v>104564</v>
      </c>
      <c r="AN2386" s="69">
        <v>-146909</v>
      </c>
      <c r="AO2386" s="69">
        <v>42</v>
      </c>
      <c r="AP2386" s="69">
        <v>-42</v>
      </c>
      <c r="AQ2386" s="69">
        <v>11213190</v>
      </c>
      <c r="AR2386" s="69">
        <v>126789</v>
      </c>
      <c r="AS2386" s="69">
        <v>7508415</v>
      </c>
      <c r="AT2386" s="69">
        <v>6849452</v>
      </c>
      <c r="AU2386" s="69">
        <v>0</v>
      </c>
      <c r="AV2386" s="69">
        <v>97478</v>
      </c>
      <c r="AW2386" s="69">
        <v>0</v>
      </c>
      <c r="AX2386" s="69">
        <v>0</v>
      </c>
      <c r="AY2386" s="69">
        <v>0</v>
      </c>
      <c r="AZ2386" s="69">
        <v>0</v>
      </c>
      <c r="BA2386" s="69">
        <v>579872.4444444445</v>
      </c>
      <c r="BB2386" s="69">
        <v>0</v>
      </c>
      <c r="BC2386" s="69">
        <v>-579872.4444444445</v>
      </c>
      <c r="BD2386" s="69">
        <v>0</v>
      </c>
      <c r="BE2386" s="69">
        <v>71.048771688596347</v>
      </c>
      <c r="BF2386" s="69">
        <v>-71.048771688596347</v>
      </c>
      <c r="BG2386" s="69">
        <v>248516.76190476189</v>
      </c>
      <c r="BH2386" s="69">
        <v>0</v>
      </c>
      <c r="BI2386" s="69">
        <v>-248516.76190476189</v>
      </c>
      <c r="BJ2386" s="69">
        <v>3.7455889002148361E-6</v>
      </c>
      <c r="BK2386" s="69">
        <v>0</v>
      </c>
      <c r="BL2386" s="69">
        <v>82.323419224065177</v>
      </c>
      <c r="BM2386" s="69">
        <v>-82.323419224065177</v>
      </c>
      <c r="BN2386" s="69">
        <v>0</v>
      </c>
      <c r="BO2386" s="69">
        <v>1.3901341361658885</v>
      </c>
      <c r="BP2386" s="69">
        <v>-1.3901341361658885</v>
      </c>
      <c r="BQ2386" s="69">
        <v>1390.1341361658885</v>
      </c>
      <c r="BR2386" s="69">
        <v>-1390.1341361658885</v>
      </c>
      <c r="BS2386" s="69">
        <v>0</v>
      </c>
      <c r="BT2386" s="69">
        <v>0</v>
      </c>
      <c r="BU2386" s="69">
        <v>70.266644781386574</v>
      </c>
      <c r="BV2386" s="69">
        <v>1.3101445708134795E-2</v>
      </c>
    </row>
    <row r="2387" spans="1:74">
      <c r="A2387" s="113" t="s">
        <v>1039</v>
      </c>
      <c r="B2387" s="69" t="s">
        <v>184</v>
      </c>
      <c r="C2387" s="69" t="s">
        <v>393</v>
      </c>
      <c r="D2387" s="69" t="s">
        <v>394</v>
      </c>
      <c r="E2387" s="69" t="s">
        <v>582</v>
      </c>
      <c r="F2387" s="69">
        <v>0</v>
      </c>
      <c r="G2387" s="69">
        <v>0</v>
      </c>
      <c r="H2387" s="69">
        <v>143437</v>
      </c>
      <c r="I2387" s="69">
        <v>2403</v>
      </c>
      <c r="J2387" s="69">
        <v>1188</v>
      </c>
      <c r="K2387" s="69">
        <v>124349</v>
      </c>
      <c r="L2387" s="69">
        <v>94370</v>
      </c>
      <c r="M2387" s="69">
        <v>1279</v>
      </c>
      <c r="N2387" s="69">
        <v>2</v>
      </c>
      <c r="O2387" s="69">
        <v>0</v>
      </c>
      <c r="P2387" s="69">
        <v>1153.5</v>
      </c>
      <c r="Q2387" s="69">
        <v>37.1</v>
      </c>
      <c r="R2387" s="69">
        <v>0</v>
      </c>
      <c r="S2387" s="69">
        <v>0</v>
      </c>
      <c r="T2387" s="69">
        <v>0</v>
      </c>
      <c r="U2387" s="69">
        <v>0</v>
      </c>
      <c r="V2387" s="69">
        <v>0</v>
      </c>
      <c r="W2387" s="69">
        <v>0</v>
      </c>
      <c r="X2387" s="69">
        <v>0</v>
      </c>
      <c r="Y2387" s="69">
        <v>0</v>
      </c>
      <c r="Z2387" s="69">
        <v>0</v>
      </c>
      <c r="AA2387" s="69">
        <v>0</v>
      </c>
      <c r="AB2387" s="69">
        <v>0</v>
      </c>
      <c r="AC2387" s="69">
        <v>0</v>
      </c>
      <c r="AD2387" s="69">
        <v>0</v>
      </c>
      <c r="AE2387" s="69">
        <v>0</v>
      </c>
      <c r="AF2387" s="69">
        <v>10842815</v>
      </c>
      <c r="AG2387" s="69">
        <v>-10842815</v>
      </c>
      <c r="AH2387" s="69">
        <v>0</v>
      </c>
      <c r="AI2387" s="69">
        <v>0</v>
      </c>
      <c r="AJ2387" s="69">
        <v>19</v>
      </c>
      <c r="AK2387" s="69">
        <v>-19</v>
      </c>
      <c r="AL2387" s="69">
        <v>150535</v>
      </c>
      <c r="AM2387" s="69">
        <v>106559</v>
      </c>
      <c r="AN2387" s="69">
        <v>-150535</v>
      </c>
      <c r="AO2387" s="69">
        <v>45</v>
      </c>
      <c r="AP2387" s="69">
        <v>-45</v>
      </c>
      <c r="AQ2387" s="69">
        <v>11607717</v>
      </c>
      <c r="AR2387" s="69">
        <v>129005</v>
      </c>
      <c r="AS2387" s="69">
        <v>7832812</v>
      </c>
      <c r="AT2387" s="69">
        <v>6992889</v>
      </c>
      <c r="AU2387" s="69">
        <v>0</v>
      </c>
      <c r="AV2387" s="69">
        <v>98757</v>
      </c>
      <c r="AW2387" s="69">
        <v>0</v>
      </c>
      <c r="AX2387" s="69">
        <v>0</v>
      </c>
      <c r="AY2387" s="69">
        <v>0</v>
      </c>
      <c r="AZ2387" s="69">
        <v>0</v>
      </c>
      <c r="BA2387" s="69">
        <v>570674.47368421056</v>
      </c>
      <c r="BB2387" s="69">
        <v>0</v>
      </c>
      <c r="BC2387" s="69">
        <v>-570674.47368421056</v>
      </c>
      <c r="BD2387" s="69">
        <v>0</v>
      </c>
      <c r="BE2387" s="69">
        <v>72.028531570731062</v>
      </c>
      <c r="BF2387" s="69">
        <v>-72.028531570731062</v>
      </c>
      <c r="BG2387" s="69">
        <v>240951.44444444444</v>
      </c>
      <c r="BH2387" s="69">
        <v>0</v>
      </c>
      <c r="BI2387" s="69">
        <v>-240951.44444444444</v>
      </c>
      <c r="BJ2387" s="69">
        <v>3.8767313158995861E-6</v>
      </c>
      <c r="BK2387" s="69">
        <v>0</v>
      </c>
      <c r="BL2387" s="69">
        <v>84.049571722026272</v>
      </c>
      <c r="BM2387" s="69">
        <v>-84.049571722026272</v>
      </c>
      <c r="BN2387" s="69">
        <v>0</v>
      </c>
      <c r="BO2387" s="69">
        <v>1.3842812772730917</v>
      </c>
      <c r="BP2387" s="69">
        <v>-1.3842812772730917</v>
      </c>
      <c r="BQ2387" s="69">
        <v>1384.2812772730917</v>
      </c>
      <c r="BR2387" s="69">
        <v>-1384.2812772730917</v>
      </c>
      <c r="BS2387" s="69">
        <v>0</v>
      </c>
      <c r="BT2387" s="69">
        <v>0</v>
      </c>
      <c r="BU2387" s="69">
        <v>70.809046447340435</v>
      </c>
      <c r="BV2387" s="69">
        <v>1.2968527747532094E-2</v>
      </c>
    </row>
    <row r="2388" spans="1:74">
      <c r="A2388" s="113" t="s">
        <v>1039</v>
      </c>
      <c r="B2388" s="69" t="s">
        <v>184</v>
      </c>
      <c r="C2388" s="69" t="s">
        <v>393</v>
      </c>
      <c r="D2388" s="69" t="s">
        <v>395</v>
      </c>
      <c r="E2388" s="69" t="s">
        <v>582</v>
      </c>
      <c r="F2388" s="69">
        <v>0</v>
      </c>
      <c r="G2388" s="69">
        <v>0</v>
      </c>
      <c r="H2388" s="69">
        <v>200279</v>
      </c>
      <c r="I2388" s="69">
        <v>3268</v>
      </c>
      <c r="J2388" s="69">
        <v>1706</v>
      </c>
      <c r="K2388" s="69">
        <v>197877</v>
      </c>
      <c r="L2388" s="69">
        <v>133856</v>
      </c>
      <c r="M2388" s="69">
        <v>1822</v>
      </c>
      <c r="N2388" s="69">
        <v>6</v>
      </c>
      <c r="O2388" s="69">
        <v>1</v>
      </c>
      <c r="P2388" s="69">
        <v>1012.14</v>
      </c>
      <c r="Q2388" s="69">
        <v>36.26</v>
      </c>
      <c r="R2388" s="69">
        <v>0</v>
      </c>
      <c r="S2388" s="69">
        <v>0</v>
      </c>
      <c r="T2388" s="69">
        <v>0</v>
      </c>
      <c r="U2388" s="69">
        <v>0</v>
      </c>
      <c r="V2388" s="69">
        <v>0</v>
      </c>
      <c r="W2388" s="69">
        <v>0</v>
      </c>
      <c r="X2388" s="69">
        <v>0</v>
      </c>
      <c r="Y2388" s="69">
        <v>0</v>
      </c>
      <c r="Z2388" s="69">
        <v>0</v>
      </c>
      <c r="AA2388" s="69">
        <v>0</v>
      </c>
      <c r="AB2388" s="69">
        <v>0</v>
      </c>
      <c r="AC2388" s="69">
        <v>0</v>
      </c>
      <c r="AD2388" s="69">
        <v>0</v>
      </c>
      <c r="AE2388" s="69">
        <v>0</v>
      </c>
      <c r="AF2388" s="69">
        <v>11054877</v>
      </c>
      <c r="AG2388" s="69">
        <v>-11054877</v>
      </c>
      <c r="AH2388" s="69">
        <v>0</v>
      </c>
      <c r="AI2388" s="69">
        <v>0</v>
      </c>
      <c r="AJ2388" s="69">
        <v>20</v>
      </c>
      <c r="AK2388" s="69">
        <v>-20</v>
      </c>
      <c r="AL2388" s="69">
        <v>153931</v>
      </c>
      <c r="AM2388" s="69">
        <v>108363</v>
      </c>
      <c r="AN2388" s="69">
        <v>-153931</v>
      </c>
      <c r="AO2388" s="69">
        <v>51</v>
      </c>
      <c r="AP2388" s="69">
        <v>-51</v>
      </c>
      <c r="AQ2388" s="69">
        <v>11818350</v>
      </c>
      <c r="AR2388" s="69">
        <v>130926</v>
      </c>
      <c r="AS2388" s="69">
        <v>7977805</v>
      </c>
      <c r="AT2388" s="69">
        <v>7193168</v>
      </c>
      <c r="AU2388" s="69">
        <v>0</v>
      </c>
      <c r="AV2388" s="69">
        <v>100579</v>
      </c>
      <c r="AW2388" s="69">
        <v>0</v>
      </c>
      <c r="AX2388" s="69">
        <v>0</v>
      </c>
      <c r="AY2388" s="69">
        <v>0</v>
      </c>
      <c r="AZ2388" s="69">
        <v>0</v>
      </c>
      <c r="BA2388" s="69">
        <v>552743.85</v>
      </c>
      <c r="BB2388" s="69">
        <v>0</v>
      </c>
      <c r="BC2388" s="69">
        <v>-552743.85</v>
      </c>
      <c r="BD2388" s="69">
        <v>0</v>
      </c>
      <c r="BE2388" s="69">
        <v>71.817093373004795</v>
      </c>
      <c r="BF2388" s="69">
        <v>-71.817093373004795</v>
      </c>
      <c r="BG2388" s="69">
        <v>216762.29411764705</v>
      </c>
      <c r="BH2388" s="69">
        <v>0</v>
      </c>
      <c r="BI2388" s="69">
        <v>-216762.29411764705</v>
      </c>
      <c r="BJ2388" s="69">
        <v>4.3153232050159287E-6</v>
      </c>
      <c r="BK2388" s="69">
        <v>0</v>
      </c>
      <c r="BL2388" s="69">
        <v>84.436070757527148</v>
      </c>
      <c r="BM2388" s="69">
        <v>-84.436070757527148</v>
      </c>
      <c r="BN2388" s="69">
        <v>0</v>
      </c>
      <c r="BO2388" s="69">
        <v>1.3857040877785305</v>
      </c>
      <c r="BP2388" s="69">
        <v>-1.3857040877785305</v>
      </c>
      <c r="BQ2388" s="69">
        <v>1385.7040877785305</v>
      </c>
      <c r="BR2388" s="69">
        <v>-1385.7040877785305</v>
      </c>
      <c r="BS2388" s="69">
        <v>0</v>
      </c>
      <c r="BT2388" s="69">
        <v>0</v>
      </c>
      <c r="BU2388" s="69">
        <v>71.517593135744036</v>
      </c>
      <c r="BV2388" s="69">
        <v>1.3024745417084449E-2</v>
      </c>
    </row>
    <row r="2389" spans="1:74">
      <c r="A2389" s="113" t="s">
        <v>1039</v>
      </c>
      <c r="B2389" s="69" t="s">
        <v>184</v>
      </c>
      <c r="C2389" s="69" t="s">
        <v>393</v>
      </c>
      <c r="D2389" s="69" t="s">
        <v>396</v>
      </c>
      <c r="E2389" s="69" t="s">
        <v>582</v>
      </c>
      <c r="F2389" s="69">
        <v>0</v>
      </c>
      <c r="G2389" s="69">
        <v>0</v>
      </c>
      <c r="H2389" s="69">
        <v>26908</v>
      </c>
      <c r="I2389" s="69">
        <v>459</v>
      </c>
      <c r="J2389" s="69">
        <v>224</v>
      </c>
      <c r="K2389" s="69">
        <v>24024</v>
      </c>
      <c r="L2389" s="69">
        <v>17088</v>
      </c>
      <c r="M2389" s="69">
        <v>241</v>
      </c>
      <c r="N2389" s="69">
        <v>0</v>
      </c>
      <c r="O2389" s="69">
        <v>0</v>
      </c>
      <c r="P2389" s="69">
        <v>1120.05</v>
      </c>
      <c r="Q2389" s="69">
        <v>36.71</v>
      </c>
      <c r="R2389" s="69">
        <v>0</v>
      </c>
      <c r="S2389" s="69">
        <v>0</v>
      </c>
      <c r="T2389" s="69">
        <v>0</v>
      </c>
      <c r="U2389" s="69">
        <v>0</v>
      </c>
      <c r="V2389" s="69">
        <v>0</v>
      </c>
      <c r="W2389" s="69">
        <v>0</v>
      </c>
      <c r="X2389" s="69">
        <v>0</v>
      </c>
      <c r="Y2389" s="69">
        <v>0</v>
      </c>
      <c r="Z2389" s="69">
        <v>0</v>
      </c>
      <c r="AA2389" s="69">
        <v>0</v>
      </c>
      <c r="AB2389" s="69">
        <v>0</v>
      </c>
      <c r="AC2389" s="69">
        <v>0</v>
      </c>
      <c r="AD2389" s="69">
        <v>0</v>
      </c>
      <c r="AE2389" s="69">
        <v>0</v>
      </c>
      <c r="AF2389" s="69">
        <v>11084109</v>
      </c>
      <c r="AG2389" s="69">
        <v>-11084109</v>
      </c>
      <c r="AH2389" s="69">
        <v>0</v>
      </c>
      <c r="AI2389" s="69">
        <v>0</v>
      </c>
      <c r="AJ2389" s="69">
        <v>20</v>
      </c>
      <c r="AK2389" s="69">
        <v>-20</v>
      </c>
      <c r="AL2389" s="69">
        <v>154406</v>
      </c>
      <c r="AM2389" s="69">
        <v>108596</v>
      </c>
      <c r="AN2389" s="69">
        <v>-154406</v>
      </c>
      <c r="AO2389" s="69">
        <v>51</v>
      </c>
      <c r="AP2389" s="69">
        <v>-51</v>
      </c>
      <c r="AQ2389" s="69">
        <v>11844288</v>
      </c>
      <c r="AR2389" s="69">
        <v>131176</v>
      </c>
      <c r="AS2389" s="69">
        <v>7996568</v>
      </c>
      <c r="AT2389" s="69">
        <v>7220076</v>
      </c>
      <c r="AU2389" s="69">
        <v>0</v>
      </c>
      <c r="AV2389" s="69">
        <v>100820</v>
      </c>
      <c r="AW2389" s="69">
        <v>0</v>
      </c>
      <c r="AX2389" s="69">
        <v>0</v>
      </c>
      <c r="AY2389" s="69">
        <v>0</v>
      </c>
      <c r="AZ2389" s="69">
        <v>0</v>
      </c>
      <c r="BA2389" s="69">
        <v>554205.44999999995</v>
      </c>
      <c r="BB2389" s="69">
        <v>0</v>
      </c>
      <c r="BC2389" s="69">
        <v>-554205.44999999995</v>
      </c>
      <c r="BD2389" s="69">
        <v>0</v>
      </c>
      <c r="BE2389" s="69">
        <v>71.785481134152818</v>
      </c>
      <c r="BF2389" s="69">
        <v>-71.785481134152818</v>
      </c>
      <c r="BG2389" s="69">
        <v>217335.4705882353</v>
      </c>
      <c r="BH2389" s="69">
        <v>0</v>
      </c>
      <c r="BI2389" s="69">
        <v>-217335.4705882353</v>
      </c>
      <c r="BJ2389" s="69">
        <v>4.3058730081538035E-6</v>
      </c>
      <c r="BK2389" s="69">
        <v>0</v>
      </c>
      <c r="BL2389" s="69">
        <v>84.497995060071958</v>
      </c>
      <c r="BM2389" s="69">
        <v>-84.497995060071958</v>
      </c>
      <c r="BN2389" s="69">
        <v>0</v>
      </c>
      <c r="BO2389" s="69">
        <v>1.3861082654458763</v>
      </c>
      <c r="BP2389" s="69">
        <v>-1.3861082654458763</v>
      </c>
      <c r="BQ2389" s="69">
        <v>1386.1082654458762</v>
      </c>
      <c r="BR2389" s="69">
        <v>-1386.1082654458762</v>
      </c>
      <c r="BS2389" s="69">
        <v>0</v>
      </c>
      <c r="BT2389" s="69">
        <v>0</v>
      </c>
      <c r="BU2389" s="69">
        <v>71.613529061694109</v>
      </c>
      <c r="BV2389" s="69">
        <v>1.3036326033274436E-2</v>
      </c>
    </row>
    <row r="2390" spans="1:74">
      <c r="A2390" s="113" t="s">
        <v>1040</v>
      </c>
      <c r="B2390" s="69" t="s">
        <v>184</v>
      </c>
      <c r="C2390" s="69" t="s">
        <v>393</v>
      </c>
      <c r="D2390" s="69" t="s">
        <v>394</v>
      </c>
      <c r="E2390" s="69" t="s">
        <v>582</v>
      </c>
      <c r="F2390" s="69">
        <v>0</v>
      </c>
      <c r="G2390" s="69">
        <v>0</v>
      </c>
      <c r="H2390" s="69">
        <v>161302</v>
      </c>
      <c r="I2390" s="69">
        <v>2271</v>
      </c>
      <c r="J2390" s="69">
        <v>1274</v>
      </c>
      <c r="K2390" s="69">
        <v>147789</v>
      </c>
      <c r="L2390" s="69">
        <v>101599</v>
      </c>
      <c r="M2390" s="69">
        <v>1345</v>
      </c>
      <c r="N2390" s="69">
        <v>0</v>
      </c>
      <c r="O2390" s="69">
        <v>0</v>
      </c>
      <c r="P2390" s="69">
        <v>1091.43</v>
      </c>
      <c r="Q2390" s="69">
        <v>39.53</v>
      </c>
      <c r="R2390" s="69">
        <v>0</v>
      </c>
      <c r="S2390" s="69">
        <v>0</v>
      </c>
      <c r="T2390" s="69">
        <v>0</v>
      </c>
      <c r="U2390" s="69">
        <v>0</v>
      </c>
      <c r="V2390" s="69">
        <v>0</v>
      </c>
      <c r="W2390" s="69">
        <v>0</v>
      </c>
      <c r="X2390" s="69">
        <v>0</v>
      </c>
      <c r="Y2390" s="69">
        <v>0</v>
      </c>
      <c r="Z2390" s="69">
        <v>0</v>
      </c>
      <c r="AA2390" s="69">
        <v>0</v>
      </c>
      <c r="AB2390" s="69">
        <v>0</v>
      </c>
      <c r="AC2390" s="69">
        <v>0</v>
      </c>
      <c r="AD2390" s="69">
        <v>0</v>
      </c>
      <c r="AE2390" s="69">
        <v>0</v>
      </c>
      <c r="AF2390" s="69">
        <v>11530274</v>
      </c>
      <c r="AG2390" s="69">
        <v>-11530274</v>
      </c>
      <c r="AH2390" s="69">
        <v>0</v>
      </c>
      <c r="AI2390" s="69">
        <v>0</v>
      </c>
      <c r="AJ2390" s="69">
        <v>20</v>
      </c>
      <c r="AK2390" s="69">
        <v>-20</v>
      </c>
      <c r="AL2390" s="69">
        <v>158149</v>
      </c>
      <c r="AM2390" s="69">
        <v>110874</v>
      </c>
      <c r="AN2390" s="69">
        <v>-158149</v>
      </c>
      <c r="AO2390" s="69">
        <v>52</v>
      </c>
      <c r="AP2390" s="69">
        <v>-52</v>
      </c>
      <c r="AQ2390" s="69">
        <v>12280769</v>
      </c>
      <c r="AR2390" s="69">
        <v>133674</v>
      </c>
      <c r="AS2390" s="69">
        <v>8340195</v>
      </c>
      <c r="AT2390" s="69">
        <v>7381378</v>
      </c>
      <c r="AU2390" s="69">
        <v>0</v>
      </c>
      <c r="AV2390" s="69">
        <v>102165</v>
      </c>
      <c r="AW2390" s="69">
        <v>0</v>
      </c>
      <c r="AX2390" s="69">
        <v>0</v>
      </c>
      <c r="AY2390" s="69">
        <v>0</v>
      </c>
      <c r="AZ2390" s="69">
        <v>0</v>
      </c>
      <c r="BA2390" s="69">
        <v>576513.69999999995</v>
      </c>
      <c r="BB2390" s="69">
        <v>0</v>
      </c>
      <c r="BC2390" s="69">
        <v>-576513.69999999995</v>
      </c>
      <c r="BD2390" s="69">
        <v>0</v>
      </c>
      <c r="BE2390" s="69">
        <v>72.90766302663944</v>
      </c>
      <c r="BF2390" s="69">
        <v>-72.90766302663944</v>
      </c>
      <c r="BG2390" s="69">
        <v>221736.03846153847</v>
      </c>
      <c r="BH2390" s="69">
        <v>0</v>
      </c>
      <c r="BI2390" s="69">
        <v>-221736.03846153847</v>
      </c>
      <c r="BJ2390" s="69">
        <v>4.2342625286738967E-6</v>
      </c>
      <c r="BK2390" s="69">
        <v>0</v>
      </c>
      <c r="BL2390" s="69">
        <v>86.256669210168027</v>
      </c>
      <c r="BM2390" s="69">
        <v>-86.256669210168027</v>
      </c>
      <c r="BN2390" s="69">
        <v>0</v>
      </c>
      <c r="BO2390" s="69">
        <v>1.3824945340007038</v>
      </c>
      <c r="BP2390" s="69">
        <v>-1.3824945340007038</v>
      </c>
      <c r="BQ2390" s="69">
        <v>1382.4945340007039</v>
      </c>
      <c r="BR2390" s="69">
        <v>-1382.4945340007039</v>
      </c>
      <c r="BS2390" s="69">
        <v>0</v>
      </c>
      <c r="BT2390" s="69">
        <v>0</v>
      </c>
      <c r="BU2390" s="69">
        <v>72.249576665198447</v>
      </c>
      <c r="BV2390" s="69">
        <v>1.2877776627831693E-2</v>
      </c>
    </row>
    <row r="2391" spans="1:74">
      <c r="A2391" s="113" t="s">
        <v>1040</v>
      </c>
      <c r="B2391" s="69" t="s">
        <v>184</v>
      </c>
      <c r="C2391" s="69" t="s">
        <v>393</v>
      </c>
      <c r="D2391" s="69" t="s">
        <v>395</v>
      </c>
      <c r="E2391" s="69" t="s">
        <v>582</v>
      </c>
      <c r="F2391" s="69">
        <v>0</v>
      </c>
      <c r="G2391" s="69">
        <v>0</v>
      </c>
      <c r="H2391" s="69">
        <v>170361</v>
      </c>
      <c r="I2391" s="69">
        <v>2334</v>
      </c>
      <c r="J2391" s="69">
        <v>1428</v>
      </c>
      <c r="K2391" s="69">
        <v>165663</v>
      </c>
      <c r="L2391" s="69">
        <v>108754</v>
      </c>
      <c r="M2391" s="69">
        <v>1518</v>
      </c>
      <c r="N2391" s="69">
        <v>3</v>
      </c>
      <c r="O2391" s="69">
        <v>0</v>
      </c>
      <c r="P2391" s="69">
        <v>1028.3599999999999</v>
      </c>
      <c r="Q2391" s="69">
        <v>37.04</v>
      </c>
      <c r="R2391" s="69">
        <v>0</v>
      </c>
      <c r="S2391" s="69">
        <v>0</v>
      </c>
      <c r="T2391" s="69">
        <v>0</v>
      </c>
      <c r="U2391" s="69">
        <v>0</v>
      </c>
      <c r="V2391" s="69">
        <v>0</v>
      </c>
      <c r="W2391" s="69">
        <v>0</v>
      </c>
      <c r="X2391" s="69">
        <v>0</v>
      </c>
      <c r="Y2391" s="69">
        <v>0</v>
      </c>
      <c r="Z2391" s="69">
        <v>0</v>
      </c>
      <c r="AA2391" s="69">
        <v>0</v>
      </c>
      <c r="AB2391" s="69">
        <v>0</v>
      </c>
      <c r="AC2391" s="69">
        <v>0</v>
      </c>
      <c r="AD2391" s="69">
        <v>0</v>
      </c>
      <c r="AE2391" s="69">
        <v>0</v>
      </c>
      <c r="AF2391" s="69">
        <v>11734004</v>
      </c>
      <c r="AG2391" s="69">
        <v>-11734004</v>
      </c>
      <c r="AH2391" s="69">
        <v>0</v>
      </c>
      <c r="AI2391" s="69">
        <v>0</v>
      </c>
      <c r="AJ2391" s="69">
        <v>20</v>
      </c>
      <c r="AK2391" s="69">
        <v>-20</v>
      </c>
      <c r="AL2391" s="69">
        <v>160805</v>
      </c>
      <c r="AM2391" s="69">
        <v>112541</v>
      </c>
      <c r="AN2391" s="69">
        <v>-160805</v>
      </c>
      <c r="AO2391" s="69">
        <v>55</v>
      </c>
      <c r="AP2391" s="69">
        <v>-55</v>
      </c>
      <c r="AQ2391" s="69">
        <v>12482063</v>
      </c>
      <c r="AR2391" s="69">
        <v>135449</v>
      </c>
      <c r="AS2391" s="69">
        <v>8478481</v>
      </c>
      <c r="AT2391" s="69">
        <v>7551739</v>
      </c>
      <c r="AU2391" s="69">
        <v>0</v>
      </c>
      <c r="AV2391" s="69">
        <v>103683</v>
      </c>
      <c r="AW2391" s="69">
        <v>0</v>
      </c>
      <c r="AX2391" s="69">
        <v>0</v>
      </c>
      <c r="AY2391" s="69">
        <v>0</v>
      </c>
      <c r="AZ2391" s="69">
        <v>0</v>
      </c>
      <c r="BA2391" s="69">
        <v>586700.19999999995</v>
      </c>
      <c r="BB2391" s="69">
        <v>0</v>
      </c>
      <c r="BC2391" s="69">
        <v>-586700.19999999995</v>
      </c>
      <c r="BD2391" s="69">
        <v>0</v>
      </c>
      <c r="BE2391" s="69">
        <v>72.970392711669419</v>
      </c>
      <c r="BF2391" s="69">
        <v>-72.970392711669419</v>
      </c>
      <c r="BG2391" s="69">
        <v>213345.52727272728</v>
      </c>
      <c r="BH2391" s="69">
        <v>0</v>
      </c>
      <c r="BI2391" s="69">
        <v>-213345.52727272728</v>
      </c>
      <c r="BJ2391" s="69">
        <v>4.406322897104429E-6</v>
      </c>
      <c r="BK2391" s="69">
        <v>0</v>
      </c>
      <c r="BL2391" s="69">
        <v>86.630421782368273</v>
      </c>
      <c r="BM2391" s="69">
        <v>-86.630421782368273</v>
      </c>
      <c r="BN2391" s="69">
        <v>0</v>
      </c>
      <c r="BO2391" s="69">
        <v>1.3839747945416165</v>
      </c>
      <c r="BP2391" s="69">
        <v>-1.3839747945416165</v>
      </c>
      <c r="BQ2391" s="69">
        <v>1383.9747945416166</v>
      </c>
      <c r="BR2391" s="69">
        <v>-1383.9747945416166</v>
      </c>
      <c r="BS2391" s="69">
        <v>0</v>
      </c>
      <c r="BT2391" s="69">
        <v>0</v>
      </c>
      <c r="BU2391" s="69">
        <v>72.834881320949435</v>
      </c>
      <c r="BV2391" s="69">
        <v>1.2882886426706867E-2</v>
      </c>
    </row>
    <row r="2392" spans="1:74">
      <c r="A2392" s="113" t="s">
        <v>1040</v>
      </c>
      <c r="B2392" s="69" t="s">
        <v>184</v>
      </c>
      <c r="C2392" s="69" t="s">
        <v>393</v>
      </c>
      <c r="D2392" s="69" t="s">
        <v>396</v>
      </c>
      <c r="E2392" s="69" t="s">
        <v>582</v>
      </c>
      <c r="F2392" s="69">
        <v>0</v>
      </c>
      <c r="G2392" s="69">
        <v>0</v>
      </c>
      <c r="H2392" s="69">
        <v>18889</v>
      </c>
      <c r="I2392" s="69">
        <v>283</v>
      </c>
      <c r="J2392" s="69">
        <v>188</v>
      </c>
      <c r="K2392" s="69">
        <v>16712</v>
      </c>
      <c r="L2392" s="69">
        <v>11867</v>
      </c>
      <c r="M2392" s="69">
        <v>195</v>
      </c>
      <c r="N2392" s="69">
        <v>0</v>
      </c>
      <c r="O2392" s="69">
        <v>0</v>
      </c>
      <c r="P2392" s="69">
        <v>1130.27</v>
      </c>
      <c r="Q2392" s="69">
        <v>31.75</v>
      </c>
      <c r="R2392" s="69">
        <v>0</v>
      </c>
      <c r="S2392" s="69">
        <v>0</v>
      </c>
      <c r="T2392" s="69">
        <v>0</v>
      </c>
      <c r="U2392" s="69">
        <v>0</v>
      </c>
      <c r="V2392" s="69">
        <v>0</v>
      </c>
      <c r="W2392" s="69">
        <v>0</v>
      </c>
      <c r="X2392" s="69">
        <v>0</v>
      </c>
      <c r="Y2392" s="69">
        <v>0</v>
      </c>
      <c r="Z2392" s="69">
        <v>0</v>
      </c>
      <c r="AA2392" s="69">
        <v>0</v>
      </c>
      <c r="AB2392" s="69">
        <v>0</v>
      </c>
      <c r="AC2392" s="69">
        <v>0</v>
      </c>
      <c r="AD2392" s="69">
        <v>0</v>
      </c>
      <c r="AE2392" s="69">
        <v>0</v>
      </c>
      <c r="AF2392" s="69">
        <v>11756524</v>
      </c>
      <c r="AG2392" s="69">
        <v>-11756524</v>
      </c>
      <c r="AH2392" s="69">
        <v>0</v>
      </c>
      <c r="AI2392" s="69">
        <v>0</v>
      </c>
      <c r="AJ2392" s="69">
        <v>20</v>
      </c>
      <c r="AK2392" s="69">
        <v>-20</v>
      </c>
      <c r="AL2392" s="69">
        <v>161123</v>
      </c>
      <c r="AM2392" s="69">
        <v>112760</v>
      </c>
      <c r="AN2392" s="69">
        <v>-161123</v>
      </c>
      <c r="AO2392" s="69">
        <v>55</v>
      </c>
      <c r="AP2392" s="69">
        <v>-55</v>
      </c>
      <c r="AQ2392" s="69">
        <v>12502647</v>
      </c>
      <c r="AR2392" s="69">
        <v>135675</v>
      </c>
      <c r="AS2392" s="69">
        <v>8493497</v>
      </c>
      <c r="AT2392" s="69">
        <v>7570628</v>
      </c>
      <c r="AU2392" s="69">
        <v>0</v>
      </c>
      <c r="AV2392" s="69">
        <v>103878</v>
      </c>
      <c r="AW2392" s="69">
        <v>0</v>
      </c>
      <c r="AX2392" s="69">
        <v>0</v>
      </c>
      <c r="AY2392" s="69">
        <v>0</v>
      </c>
      <c r="AZ2392" s="69">
        <v>0</v>
      </c>
      <c r="BA2392" s="69">
        <v>587826.19999999995</v>
      </c>
      <c r="BB2392" s="69">
        <v>0</v>
      </c>
      <c r="BC2392" s="69">
        <v>-587826.19999999995</v>
      </c>
      <c r="BD2392" s="69">
        <v>0</v>
      </c>
      <c r="BE2392" s="69">
        <v>72.966143877658681</v>
      </c>
      <c r="BF2392" s="69">
        <v>-72.966143877658681</v>
      </c>
      <c r="BG2392" s="69">
        <v>213754.98181818181</v>
      </c>
      <c r="BH2392" s="69">
        <v>0</v>
      </c>
      <c r="BI2392" s="69">
        <v>-213754.98181818181</v>
      </c>
      <c r="BJ2392" s="69">
        <v>4.3990684532643367E-6</v>
      </c>
      <c r="BK2392" s="69">
        <v>0</v>
      </c>
      <c r="BL2392" s="69">
        <v>86.652102450709421</v>
      </c>
      <c r="BM2392" s="69">
        <v>-86.652102450709421</v>
      </c>
      <c r="BN2392" s="69">
        <v>0</v>
      </c>
      <c r="BO2392" s="69">
        <v>1.3841794492892621</v>
      </c>
      <c r="BP2392" s="69">
        <v>-1.3841794492892621</v>
      </c>
      <c r="BQ2392" s="69">
        <v>1384.179449289262</v>
      </c>
      <c r="BR2392" s="69">
        <v>-1384.179449289262</v>
      </c>
      <c r="BS2392" s="69">
        <v>0</v>
      </c>
      <c r="BT2392" s="69">
        <v>0</v>
      </c>
      <c r="BU2392" s="69">
        <v>72.879993838926438</v>
      </c>
      <c r="BV2392" s="69">
        <v>1.2887111025369267E-2</v>
      </c>
    </row>
    <row r="2393" spans="1:74">
      <c r="A2393" s="113" t="s">
        <v>1041</v>
      </c>
      <c r="B2393" s="69" t="s">
        <v>184</v>
      </c>
      <c r="C2393" s="69" t="s">
        <v>393</v>
      </c>
      <c r="D2393" s="69" t="s">
        <v>394</v>
      </c>
      <c r="E2393" s="69" t="s">
        <v>582</v>
      </c>
      <c r="F2393" s="69">
        <v>0</v>
      </c>
      <c r="G2393" s="69">
        <v>0</v>
      </c>
      <c r="H2393" s="69">
        <v>137992</v>
      </c>
      <c r="I2393" s="69">
        <v>1916</v>
      </c>
      <c r="J2393" s="69">
        <v>1137</v>
      </c>
      <c r="K2393" s="69">
        <v>137568</v>
      </c>
      <c r="L2393" s="69">
        <v>94859</v>
      </c>
      <c r="M2393" s="69">
        <v>1207</v>
      </c>
      <c r="N2393" s="69">
        <v>0</v>
      </c>
      <c r="O2393" s="69">
        <v>0</v>
      </c>
      <c r="P2393" s="69">
        <v>1003.08</v>
      </c>
      <c r="Q2393" s="69">
        <v>37.64</v>
      </c>
      <c r="R2393" s="69">
        <v>0</v>
      </c>
      <c r="S2393" s="69">
        <v>0</v>
      </c>
      <c r="T2393" s="69">
        <v>0</v>
      </c>
      <c r="U2393" s="69">
        <v>0</v>
      </c>
      <c r="V2393" s="69">
        <v>0</v>
      </c>
      <c r="W2393" s="69">
        <v>0</v>
      </c>
      <c r="X2393" s="69">
        <v>0</v>
      </c>
      <c r="Y2393" s="69">
        <v>0</v>
      </c>
      <c r="Z2393" s="69">
        <v>0</v>
      </c>
      <c r="AA2393" s="69">
        <v>0</v>
      </c>
      <c r="AB2393" s="69">
        <v>0</v>
      </c>
      <c r="AC2393" s="69">
        <v>0</v>
      </c>
      <c r="AD2393" s="69">
        <v>0</v>
      </c>
      <c r="AE2393" s="69">
        <v>0</v>
      </c>
      <c r="AF2393" s="69">
        <v>12098538</v>
      </c>
      <c r="AG2393" s="69">
        <v>-12098538</v>
      </c>
      <c r="AH2393" s="69">
        <v>0</v>
      </c>
      <c r="AI2393" s="69">
        <v>0</v>
      </c>
      <c r="AJ2393" s="69">
        <v>20</v>
      </c>
      <c r="AK2393" s="69">
        <v>-20</v>
      </c>
      <c r="AL2393" s="69">
        <v>163655</v>
      </c>
      <c r="AM2393" s="69">
        <v>114237</v>
      </c>
      <c r="AN2393" s="69">
        <v>-163655</v>
      </c>
      <c r="AO2393" s="69">
        <v>55</v>
      </c>
      <c r="AP2393" s="69">
        <v>-55</v>
      </c>
      <c r="AQ2393" s="69">
        <v>12835745</v>
      </c>
      <c r="AR2393" s="69">
        <v>137470</v>
      </c>
      <c r="AS2393" s="69">
        <v>8771436</v>
      </c>
      <c r="AT2393" s="69">
        <v>7708620</v>
      </c>
      <c r="AU2393" s="69">
        <v>0</v>
      </c>
      <c r="AV2393" s="69">
        <v>105085</v>
      </c>
      <c r="AW2393" s="69">
        <v>0</v>
      </c>
      <c r="AX2393" s="69">
        <v>0</v>
      </c>
      <c r="AY2393" s="69">
        <v>0</v>
      </c>
      <c r="AZ2393" s="69">
        <v>0</v>
      </c>
      <c r="BA2393" s="69">
        <v>604926.9</v>
      </c>
      <c r="BB2393" s="69">
        <v>0</v>
      </c>
      <c r="BC2393" s="69">
        <v>-604926.9</v>
      </c>
      <c r="BD2393" s="69">
        <v>0</v>
      </c>
      <c r="BE2393" s="69">
        <v>73.927090525801233</v>
      </c>
      <c r="BF2393" s="69">
        <v>-73.927090525801233</v>
      </c>
      <c r="BG2393" s="69">
        <v>219973.41818181818</v>
      </c>
      <c r="BH2393" s="69">
        <v>0</v>
      </c>
      <c r="BI2393" s="69">
        <v>-219973.41818181818</v>
      </c>
      <c r="BJ2393" s="69">
        <v>4.2849090567006437E-6</v>
      </c>
      <c r="BK2393" s="69">
        <v>0</v>
      </c>
      <c r="BL2393" s="69">
        <v>88.00856914235834</v>
      </c>
      <c r="BM2393" s="69">
        <v>-88.00856914235834</v>
      </c>
      <c r="BN2393" s="69">
        <v>0</v>
      </c>
      <c r="BO2393" s="69">
        <v>1.3793109816910252</v>
      </c>
      <c r="BP2393" s="69">
        <v>-1.3793109816910252</v>
      </c>
      <c r="BQ2393" s="69">
        <v>1379.3109816910251</v>
      </c>
      <c r="BR2393" s="69">
        <v>-1379.3109816910251</v>
      </c>
      <c r="BS2393" s="69">
        <v>0</v>
      </c>
      <c r="BT2393" s="69">
        <v>0</v>
      </c>
      <c r="BU2393" s="69">
        <v>73.356045106342478</v>
      </c>
      <c r="BV2393" s="69">
        <v>1.2749941666806252E-2</v>
      </c>
    </row>
    <row r="2394" spans="1:74">
      <c r="A2394" s="113" t="s">
        <v>1041</v>
      </c>
      <c r="B2394" s="69" t="s">
        <v>184</v>
      </c>
      <c r="C2394" s="69" t="s">
        <v>393</v>
      </c>
      <c r="D2394" s="69" t="s">
        <v>395</v>
      </c>
      <c r="E2394" s="69" t="s">
        <v>582</v>
      </c>
      <c r="F2394" s="69">
        <v>0</v>
      </c>
      <c r="G2394" s="69">
        <v>0</v>
      </c>
      <c r="H2394" s="69">
        <v>187190</v>
      </c>
      <c r="I2394" s="69">
        <v>2688</v>
      </c>
      <c r="J2394" s="69">
        <v>1607</v>
      </c>
      <c r="K2394" s="69">
        <v>202319</v>
      </c>
      <c r="L2394" s="69">
        <v>136642</v>
      </c>
      <c r="M2394" s="69">
        <v>1692</v>
      </c>
      <c r="N2394" s="69">
        <v>2</v>
      </c>
      <c r="O2394" s="69">
        <v>0</v>
      </c>
      <c r="P2394" s="69">
        <v>925.22</v>
      </c>
      <c r="Q2394" s="69">
        <v>36.6</v>
      </c>
      <c r="R2394" s="69">
        <v>0</v>
      </c>
      <c r="S2394" s="69">
        <v>0</v>
      </c>
      <c r="T2394" s="69">
        <v>0</v>
      </c>
      <c r="U2394" s="69">
        <v>0</v>
      </c>
      <c r="V2394" s="69">
        <v>0</v>
      </c>
      <c r="W2394" s="69">
        <v>0</v>
      </c>
      <c r="X2394" s="69">
        <v>0</v>
      </c>
      <c r="Y2394" s="69">
        <v>0</v>
      </c>
      <c r="Z2394" s="69">
        <v>0</v>
      </c>
      <c r="AA2394" s="69">
        <v>0</v>
      </c>
      <c r="AB2394" s="69">
        <v>0</v>
      </c>
      <c r="AC2394" s="69">
        <v>0</v>
      </c>
      <c r="AD2394" s="69">
        <v>0</v>
      </c>
      <c r="AE2394" s="69">
        <v>0</v>
      </c>
      <c r="AF2394" s="69">
        <v>12322872</v>
      </c>
      <c r="AG2394" s="69">
        <v>-12322872</v>
      </c>
      <c r="AH2394" s="69">
        <v>0</v>
      </c>
      <c r="AI2394" s="69">
        <v>0</v>
      </c>
      <c r="AJ2394" s="69">
        <v>20</v>
      </c>
      <c r="AK2394" s="69">
        <v>-20</v>
      </c>
      <c r="AL2394" s="69">
        <v>166736</v>
      </c>
      <c r="AM2394" s="69">
        <v>116131</v>
      </c>
      <c r="AN2394" s="69">
        <v>-166736</v>
      </c>
      <c r="AO2394" s="69">
        <v>58</v>
      </c>
      <c r="AP2394" s="69">
        <v>-58</v>
      </c>
      <c r="AQ2394" s="69">
        <v>13076823</v>
      </c>
      <c r="AR2394" s="69">
        <v>139460</v>
      </c>
      <c r="AS2394" s="69">
        <v>8941102</v>
      </c>
      <c r="AT2394" s="69">
        <v>7895810</v>
      </c>
      <c r="AU2394" s="69">
        <v>0</v>
      </c>
      <c r="AV2394" s="69">
        <v>106777</v>
      </c>
      <c r="AW2394" s="69">
        <v>0</v>
      </c>
      <c r="AX2394" s="69">
        <v>0</v>
      </c>
      <c r="AY2394" s="69">
        <v>0</v>
      </c>
      <c r="AZ2394" s="69">
        <v>0</v>
      </c>
      <c r="BA2394" s="69">
        <v>616143.6</v>
      </c>
      <c r="BB2394" s="69">
        <v>0</v>
      </c>
      <c r="BC2394" s="69">
        <v>-616143.6</v>
      </c>
      <c r="BD2394" s="69">
        <v>0</v>
      </c>
      <c r="BE2394" s="69">
        <v>73.906486901449</v>
      </c>
      <c r="BF2394" s="69">
        <v>-73.906486901449</v>
      </c>
      <c r="BG2394" s="69">
        <v>212463.31034482759</v>
      </c>
      <c r="BH2394" s="69">
        <v>0</v>
      </c>
      <c r="BI2394" s="69">
        <v>-212463.31034482759</v>
      </c>
      <c r="BJ2394" s="69">
        <v>4.4353280609518078E-6</v>
      </c>
      <c r="BK2394" s="69">
        <v>0</v>
      </c>
      <c r="BL2394" s="69">
        <v>88.361336583966732</v>
      </c>
      <c r="BM2394" s="69">
        <v>-88.361336583966732</v>
      </c>
      <c r="BN2394" s="69">
        <v>0</v>
      </c>
      <c r="BO2394" s="69">
        <v>1.3782274265521186</v>
      </c>
      <c r="BP2394" s="69">
        <v>-1.3782274265521186</v>
      </c>
      <c r="BQ2394" s="69">
        <v>1378.2274265521187</v>
      </c>
      <c r="BR2394" s="69">
        <v>-1378.2274265521187</v>
      </c>
      <c r="BS2394" s="69">
        <v>0</v>
      </c>
      <c r="BT2394" s="69">
        <v>0</v>
      </c>
      <c r="BU2394" s="69">
        <v>73.946730101051728</v>
      </c>
      <c r="BV2394" s="69">
        <v>1.2750497578807942E-2</v>
      </c>
    </row>
    <row r="2395" spans="1:74">
      <c r="A2395" s="113" t="s">
        <v>1041</v>
      </c>
      <c r="B2395" s="69" t="s">
        <v>184</v>
      </c>
      <c r="C2395" s="69" t="s">
        <v>393</v>
      </c>
      <c r="D2395" s="69" t="s">
        <v>396</v>
      </c>
      <c r="E2395" s="69" t="s">
        <v>582</v>
      </c>
      <c r="F2395" s="69">
        <v>0</v>
      </c>
      <c r="G2395" s="69">
        <v>0</v>
      </c>
      <c r="H2395" s="69">
        <v>22201</v>
      </c>
      <c r="I2395" s="69">
        <v>307</v>
      </c>
      <c r="J2395" s="69">
        <v>175</v>
      </c>
      <c r="K2395" s="69">
        <v>21865</v>
      </c>
      <c r="L2395" s="69">
        <v>14360</v>
      </c>
      <c r="M2395" s="69">
        <v>188</v>
      </c>
      <c r="N2395" s="69">
        <v>1</v>
      </c>
      <c r="O2395" s="69">
        <v>0</v>
      </c>
      <c r="P2395" s="69">
        <v>1015.37</v>
      </c>
      <c r="Q2395" s="69">
        <v>38.54</v>
      </c>
      <c r="R2395" s="69">
        <v>0</v>
      </c>
      <c r="S2395" s="69">
        <v>0</v>
      </c>
      <c r="T2395" s="69">
        <v>0</v>
      </c>
      <c r="U2395" s="69">
        <v>0</v>
      </c>
      <c r="V2395" s="69">
        <v>0</v>
      </c>
      <c r="W2395" s="69">
        <v>0</v>
      </c>
      <c r="X2395" s="69">
        <v>0</v>
      </c>
      <c r="Y2395" s="69">
        <v>0</v>
      </c>
      <c r="Z2395" s="69">
        <v>0</v>
      </c>
      <c r="AA2395" s="69">
        <v>0</v>
      </c>
      <c r="AB2395" s="69">
        <v>0</v>
      </c>
      <c r="AC2395" s="69">
        <v>0</v>
      </c>
      <c r="AD2395" s="69">
        <v>0</v>
      </c>
      <c r="AE2395" s="69">
        <v>0</v>
      </c>
      <c r="AF2395" s="69">
        <v>12348414</v>
      </c>
      <c r="AG2395" s="69">
        <v>-12348414</v>
      </c>
      <c r="AH2395" s="69">
        <v>0</v>
      </c>
      <c r="AI2395" s="69">
        <v>0</v>
      </c>
      <c r="AJ2395" s="69">
        <v>20</v>
      </c>
      <c r="AK2395" s="69">
        <v>-20</v>
      </c>
      <c r="AL2395" s="69">
        <v>167078</v>
      </c>
      <c r="AM2395" s="69">
        <v>116334</v>
      </c>
      <c r="AN2395" s="69">
        <v>-167078</v>
      </c>
      <c r="AO2395" s="69">
        <v>59</v>
      </c>
      <c r="AP2395" s="69">
        <v>-59</v>
      </c>
      <c r="AQ2395" s="69">
        <v>13102163</v>
      </c>
      <c r="AR2395" s="69">
        <v>139677</v>
      </c>
      <c r="AS2395" s="69">
        <v>8958452</v>
      </c>
      <c r="AT2395" s="69">
        <v>7918011</v>
      </c>
      <c r="AU2395" s="69">
        <v>0</v>
      </c>
      <c r="AV2395" s="69">
        <v>106965</v>
      </c>
      <c r="AW2395" s="69">
        <v>0</v>
      </c>
      <c r="AX2395" s="69">
        <v>0</v>
      </c>
      <c r="AY2395" s="69">
        <v>0</v>
      </c>
      <c r="AZ2395" s="69">
        <v>0</v>
      </c>
      <c r="BA2395" s="69">
        <v>617420.69999999995</v>
      </c>
      <c r="BB2395" s="69">
        <v>0</v>
      </c>
      <c r="BC2395" s="69">
        <v>-617420.69999999995</v>
      </c>
      <c r="BD2395" s="69">
        <v>0</v>
      </c>
      <c r="BE2395" s="69">
        <v>73.908078861370143</v>
      </c>
      <c r="BF2395" s="69">
        <v>-73.908078861370143</v>
      </c>
      <c r="BG2395" s="69">
        <v>209295.15254237287</v>
      </c>
      <c r="BH2395" s="69">
        <v>0</v>
      </c>
      <c r="BI2395" s="69">
        <v>-209295.15254237287</v>
      </c>
      <c r="BJ2395" s="69">
        <v>4.5030732711843079E-6</v>
      </c>
      <c r="BK2395" s="69">
        <v>0</v>
      </c>
      <c r="BL2395" s="69">
        <v>88.406924547348524</v>
      </c>
      <c r="BM2395" s="69">
        <v>-88.406924547348524</v>
      </c>
      <c r="BN2395" s="69">
        <v>0</v>
      </c>
      <c r="BO2395" s="69">
        <v>1.3784093501868404</v>
      </c>
      <c r="BP2395" s="69">
        <v>-1.3784093501868404</v>
      </c>
      <c r="BQ2395" s="69">
        <v>1378.4093501868404</v>
      </c>
      <c r="BR2395" s="69">
        <v>-1378.4093501868404</v>
      </c>
      <c r="BS2395" s="69">
        <v>0</v>
      </c>
      <c r="BT2395" s="69">
        <v>0</v>
      </c>
      <c r="BU2395" s="69">
        <v>74.024316365166172</v>
      </c>
      <c r="BV2395" s="69">
        <v>1.2751940271236131E-2</v>
      </c>
    </row>
    <row r="2396" spans="1:74">
      <c r="A2396" s="113" t="s">
        <v>1042</v>
      </c>
      <c r="B2396" s="69" t="s">
        <v>184</v>
      </c>
      <c r="C2396" s="69" t="s">
        <v>393</v>
      </c>
      <c r="D2396" s="69" t="s">
        <v>394</v>
      </c>
      <c r="E2396" s="69" t="s">
        <v>582</v>
      </c>
      <c r="F2396" s="69">
        <v>0</v>
      </c>
      <c r="G2396" s="69">
        <v>0</v>
      </c>
      <c r="H2396" s="69">
        <v>140153</v>
      </c>
      <c r="I2396" s="69">
        <v>2221</v>
      </c>
      <c r="J2396" s="69">
        <v>1165</v>
      </c>
      <c r="K2396" s="69">
        <v>145278</v>
      </c>
      <c r="L2396" s="69">
        <v>104414</v>
      </c>
      <c r="M2396" s="69">
        <v>1247</v>
      </c>
      <c r="N2396" s="69">
        <v>3</v>
      </c>
      <c r="O2396" s="69">
        <v>0</v>
      </c>
      <c r="P2396" s="69">
        <v>964.72</v>
      </c>
      <c r="Q2396" s="69">
        <v>36.909999999999997</v>
      </c>
      <c r="R2396" s="69">
        <v>0</v>
      </c>
      <c r="S2396" s="69">
        <v>0</v>
      </c>
      <c r="T2396" s="69">
        <v>0</v>
      </c>
      <c r="U2396" s="69">
        <v>0</v>
      </c>
      <c r="V2396" s="69">
        <v>0</v>
      </c>
      <c r="W2396" s="69">
        <v>0</v>
      </c>
      <c r="X2396" s="69">
        <v>0</v>
      </c>
      <c r="Y2396" s="69">
        <v>0</v>
      </c>
      <c r="Z2396" s="69">
        <v>0</v>
      </c>
      <c r="AA2396" s="69">
        <v>0</v>
      </c>
      <c r="AB2396" s="69">
        <v>0</v>
      </c>
      <c r="AC2396" s="69">
        <v>0</v>
      </c>
      <c r="AD2396" s="69">
        <v>0</v>
      </c>
      <c r="AE2396" s="69">
        <v>0</v>
      </c>
      <c r="AF2396" s="69">
        <v>12671044</v>
      </c>
      <c r="AG2396" s="69">
        <v>-12671044</v>
      </c>
      <c r="AH2396" s="69">
        <v>0</v>
      </c>
      <c r="AI2396" s="69">
        <v>0</v>
      </c>
      <c r="AJ2396" s="69">
        <v>20</v>
      </c>
      <c r="AK2396" s="69">
        <v>-20</v>
      </c>
      <c r="AL2396" s="69">
        <v>169727</v>
      </c>
      <c r="AM2396" s="69">
        <v>117692</v>
      </c>
      <c r="AN2396" s="69">
        <v>-169727</v>
      </c>
      <c r="AO2396" s="69">
        <v>62</v>
      </c>
      <c r="AP2396" s="69">
        <v>-62</v>
      </c>
      <c r="AQ2396" s="69">
        <v>13432951</v>
      </c>
      <c r="AR2396" s="69">
        <v>141348</v>
      </c>
      <c r="AS2396" s="69">
        <v>9238139</v>
      </c>
      <c r="AT2396" s="69">
        <v>8058164</v>
      </c>
      <c r="AU2396" s="69">
        <v>0</v>
      </c>
      <c r="AV2396" s="69">
        <v>108212</v>
      </c>
      <c r="AW2396" s="69">
        <v>0</v>
      </c>
      <c r="AX2396" s="69">
        <v>0</v>
      </c>
      <c r="AY2396" s="69">
        <v>0</v>
      </c>
      <c r="AZ2396" s="69">
        <v>0</v>
      </c>
      <c r="BA2396" s="69">
        <v>633552.19999999995</v>
      </c>
      <c r="BB2396" s="69">
        <v>0</v>
      </c>
      <c r="BC2396" s="69">
        <v>-633552.19999999995</v>
      </c>
      <c r="BD2396" s="69">
        <v>0</v>
      </c>
      <c r="BE2396" s="69">
        <v>74.655440796101971</v>
      </c>
      <c r="BF2396" s="69">
        <v>-74.655440796101971</v>
      </c>
      <c r="BG2396" s="69">
        <v>204371.67741935485</v>
      </c>
      <c r="BH2396" s="69">
        <v>0</v>
      </c>
      <c r="BI2396" s="69">
        <v>-204371.67741935485</v>
      </c>
      <c r="BJ2396" s="69">
        <v>4.6155159800702021E-6</v>
      </c>
      <c r="BK2396" s="69">
        <v>0</v>
      </c>
      <c r="BL2396" s="69">
        <v>89.644310496080593</v>
      </c>
      <c r="BM2396" s="69">
        <v>-89.644310496080593</v>
      </c>
      <c r="BN2396" s="69">
        <v>0</v>
      </c>
      <c r="BO2396" s="69">
        <v>1.3716013582389266</v>
      </c>
      <c r="BP2396" s="69">
        <v>-1.3716013582389266</v>
      </c>
      <c r="BQ2396" s="69">
        <v>1371.6013582389267</v>
      </c>
      <c r="BR2396" s="69">
        <v>-1371.6013582389267</v>
      </c>
      <c r="BS2396" s="69">
        <v>0</v>
      </c>
      <c r="BT2396" s="69">
        <v>0</v>
      </c>
      <c r="BU2396" s="69">
        <v>74.466454736997747</v>
      </c>
      <c r="BV2396" s="69">
        <v>1.2635123883054438E-2</v>
      </c>
    </row>
    <row r="2397" spans="1:74">
      <c r="A2397" s="113" t="s">
        <v>1042</v>
      </c>
      <c r="B2397" s="69" t="s">
        <v>184</v>
      </c>
      <c r="C2397" s="69" t="s">
        <v>393</v>
      </c>
      <c r="D2397" s="69" t="s">
        <v>395</v>
      </c>
      <c r="E2397" s="69" t="s">
        <v>582</v>
      </c>
      <c r="F2397" s="69">
        <v>0</v>
      </c>
      <c r="G2397" s="69">
        <v>0</v>
      </c>
      <c r="H2397" s="69">
        <v>235268</v>
      </c>
      <c r="I2397" s="69">
        <v>3940</v>
      </c>
      <c r="J2397" s="69">
        <v>2118</v>
      </c>
      <c r="K2397" s="69">
        <v>251717</v>
      </c>
      <c r="L2397" s="69">
        <v>181307</v>
      </c>
      <c r="M2397" s="69">
        <v>2262</v>
      </c>
      <c r="N2397" s="69">
        <v>3</v>
      </c>
      <c r="O2397" s="69">
        <v>1</v>
      </c>
      <c r="P2397" s="69">
        <v>934.65</v>
      </c>
      <c r="Q2397" s="69">
        <v>34.47</v>
      </c>
      <c r="R2397" s="69">
        <v>0</v>
      </c>
      <c r="S2397" s="69">
        <v>0</v>
      </c>
      <c r="T2397" s="69">
        <v>0</v>
      </c>
      <c r="U2397" s="69">
        <v>0</v>
      </c>
      <c r="V2397" s="69">
        <v>0</v>
      </c>
      <c r="W2397" s="69">
        <v>0</v>
      </c>
      <c r="X2397" s="69">
        <v>0</v>
      </c>
      <c r="Y2397" s="69">
        <v>0</v>
      </c>
      <c r="Z2397" s="69">
        <v>0</v>
      </c>
      <c r="AA2397" s="69">
        <v>0</v>
      </c>
      <c r="AB2397" s="69">
        <v>0</v>
      </c>
      <c r="AC2397" s="69">
        <v>0</v>
      </c>
      <c r="AD2397" s="69">
        <v>0</v>
      </c>
      <c r="AE2397" s="69">
        <v>0</v>
      </c>
      <c r="AF2397" s="69">
        <v>12934124</v>
      </c>
      <c r="AG2397" s="69">
        <v>-12934124</v>
      </c>
      <c r="AH2397" s="69">
        <v>0</v>
      </c>
      <c r="AI2397" s="69">
        <v>0</v>
      </c>
      <c r="AJ2397" s="69">
        <v>22</v>
      </c>
      <c r="AK2397" s="69">
        <v>-22</v>
      </c>
      <c r="AL2397" s="69">
        <v>173943</v>
      </c>
      <c r="AM2397" s="69">
        <v>120022</v>
      </c>
      <c r="AN2397" s="69">
        <v>-173943</v>
      </c>
      <c r="AO2397" s="69">
        <v>65</v>
      </c>
      <c r="AP2397" s="69">
        <v>-65</v>
      </c>
      <c r="AQ2397" s="69">
        <v>13714096</v>
      </c>
      <c r="AR2397" s="69">
        <v>143828</v>
      </c>
      <c r="AS2397" s="69">
        <v>9444232</v>
      </c>
      <c r="AT2397" s="69">
        <v>8293432</v>
      </c>
      <c r="AU2397" s="69">
        <v>0</v>
      </c>
      <c r="AV2397" s="69">
        <v>110474</v>
      </c>
      <c r="AW2397" s="69">
        <v>0</v>
      </c>
      <c r="AX2397" s="69">
        <v>0</v>
      </c>
      <c r="AY2397" s="69">
        <v>0</v>
      </c>
      <c r="AZ2397" s="69">
        <v>0</v>
      </c>
      <c r="BA2397" s="69">
        <v>587914.72727272729</v>
      </c>
      <c r="BB2397" s="69">
        <v>0</v>
      </c>
      <c r="BC2397" s="69">
        <v>-587914.72727272729</v>
      </c>
      <c r="BD2397" s="69">
        <v>0</v>
      </c>
      <c r="BE2397" s="69">
        <v>74.358404764779266</v>
      </c>
      <c r="BF2397" s="69">
        <v>-74.358404764779266</v>
      </c>
      <c r="BG2397" s="69">
        <v>198986.52307692307</v>
      </c>
      <c r="BH2397" s="69">
        <v>0</v>
      </c>
      <c r="BI2397" s="69">
        <v>-198986.52307692307</v>
      </c>
      <c r="BJ2397" s="69">
        <v>4.7396488984764285E-6</v>
      </c>
      <c r="BK2397" s="69">
        <v>0</v>
      </c>
      <c r="BL2397" s="69">
        <v>89.927719220179654</v>
      </c>
      <c r="BM2397" s="69">
        <v>-89.927719220179654</v>
      </c>
      <c r="BN2397" s="69">
        <v>0</v>
      </c>
      <c r="BO2397" s="69">
        <v>1.3695262886383985</v>
      </c>
      <c r="BP2397" s="69">
        <v>-1.3695262886383985</v>
      </c>
      <c r="BQ2397" s="69">
        <v>1369.5262886383985</v>
      </c>
      <c r="BR2397" s="69">
        <v>-1369.5262886383985</v>
      </c>
      <c r="BS2397" s="69">
        <v>0</v>
      </c>
      <c r="BT2397" s="69">
        <v>0</v>
      </c>
      <c r="BU2397" s="69">
        <v>75.071347104296038</v>
      </c>
      <c r="BV2397" s="69">
        <v>1.2683519205349008E-2</v>
      </c>
    </row>
    <row r="2398" spans="1:74">
      <c r="A2398" s="113" t="s">
        <v>1042</v>
      </c>
      <c r="B2398" s="69" t="s">
        <v>184</v>
      </c>
      <c r="C2398" s="69" t="s">
        <v>393</v>
      </c>
      <c r="D2398" s="69" t="s">
        <v>396</v>
      </c>
      <c r="E2398" s="69" t="s">
        <v>582</v>
      </c>
      <c r="F2398" s="69">
        <v>0</v>
      </c>
      <c r="G2398" s="69">
        <v>0</v>
      </c>
      <c r="H2398" s="69">
        <v>24686</v>
      </c>
      <c r="I2398" s="69">
        <v>433</v>
      </c>
      <c r="J2398" s="69">
        <v>223</v>
      </c>
      <c r="K2398" s="69">
        <v>24513</v>
      </c>
      <c r="L2398" s="69">
        <v>17386</v>
      </c>
      <c r="M2398" s="69">
        <v>239</v>
      </c>
      <c r="N2398" s="69">
        <v>0</v>
      </c>
      <c r="O2398" s="69">
        <v>0</v>
      </c>
      <c r="P2398" s="69">
        <v>1007.06</v>
      </c>
      <c r="Q2398" s="69">
        <v>33.96</v>
      </c>
      <c r="R2398" s="69">
        <v>0</v>
      </c>
      <c r="S2398" s="69">
        <v>0</v>
      </c>
      <c r="T2398" s="69">
        <v>0</v>
      </c>
      <c r="U2398" s="69">
        <v>0</v>
      </c>
      <c r="V2398" s="69">
        <v>0</v>
      </c>
      <c r="W2398" s="69">
        <v>0</v>
      </c>
      <c r="X2398" s="69">
        <v>0</v>
      </c>
      <c r="Y2398" s="69">
        <v>0</v>
      </c>
      <c r="Z2398" s="69">
        <v>0</v>
      </c>
      <c r="AA2398" s="69">
        <v>0</v>
      </c>
      <c r="AB2398" s="69">
        <v>0</v>
      </c>
      <c r="AC2398" s="69">
        <v>0</v>
      </c>
      <c r="AD2398" s="69">
        <v>0</v>
      </c>
      <c r="AE2398" s="69">
        <v>0</v>
      </c>
      <c r="AF2398" s="69">
        <v>12961575</v>
      </c>
      <c r="AG2398" s="69">
        <v>-12961575</v>
      </c>
      <c r="AH2398" s="69">
        <v>0</v>
      </c>
      <c r="AI2398" s="69">
        <v>0</v>
      </c>
      <c r="AJ2398" s="69">
        <v>22</v>
      </c>
      <c r="AK2398" s="69">
        <v>-22</v>
      </c>
      <c r="AL2398" s="69">
        <v>174406</v>
      </c>
      <c r="AM2398" s="69">
        <v>120267</v>
      </c>
      <c r="AN2398" s="69">
        <v>-174406</v>
      </c>
      <c r="AO2398" s="69">
        <v>66</v>
      </c>
      <c r="AP2398" s="69">
        <v>-66</v>
      </c>
      <c r="AQ2398" s="69">
        <v>13741560</v>
      </c>
      <c r="AR2398" s="69">
        <v>144090</v>
      </c>
      <c r="AS2398" s="69">
        <v>9464154</v>
      </c>
      <c r="AT2398" s="69">
        <v>8318118</v>
      </c>
      <c r="AU2398" s="69">
        <v>0</v>
      </c>
      <c r="AV2398" s="69">
        <v>110713</v>
      </c>
      <c r="AW2398" s="69">
        <v>0</v>
      </c>
      <c r="AX2398" s="69">
        <v>0</v>
      </c>
      <c r="AY2398" s="69">
        <v>0</v>
      </c>
      <c r="AZ2398" s="69">
        <v>0</v>
      </c>
      <c r="BA2398" s="69">
        <v>589162.5</v>
      </c>
      <c r="BB2398" s="69">
        <v>0</v>
      </c>
      <c r="BC2398" s="69">
        <v>-589162.5</v>
      </c>
      <c r="BD2398" s="69">
        <v>0</v>
      </c>
      <c r="BE2398" s="69">
        <v>74.318400743093704</v>
      </c>
      <c r="BF2398" s="69">
        <v>-74.318400743093704</v>
      </c>
      <c r="BG2398" s="69">
        <v>196387.5</v>
      </c>
      <c r="BH2398" s="69">
        <v>0</v>
      </c>
      <c r="BI2398" s="69">
        <v>-196387.5</v>
      </c>
      <c r="BJ2398" s="69">
        <v>4.8029481368927544E-6</v>
      </c>
      <c r="BK2398" s="69">
        <v>0</v>
      </c>
      <c r="BL2398" s="69">
        <v>89.954715802623355</v>
      </c>
      <c r="BM2398" s="69">
        <v>-89.954715802623355</v>
      </c>
      <c r="BN2398" s="69">
        <v>0</v>
      </c>
      <c r="BO2398" s="69">
        <v>1.3695439655779058</v>
      </c>
      <c r="BP2398" s="69">
        <v>-1.3695439655779058</v>
      </c>
      <c r="BQ2398" s="69">
        <v>1369.5439655779057</v>
      </c>
      <c r="BR2398" s="69">
        <v>-1369.5439655779057</v>
      </c>
      <c r="BS2398" s="69">
        <v>0</v>
      </c>
      <c r="BT2398" s="69">
        <v>0</v>
      </c>
      <c r="BU2398" s="69">
        <v>75.132260890771633</v>
      </c>
      <c r="BV2398" s="69">
        <v>1.2691863223680572E-2</v>
      </c>
    </row>
    <row r="2399" spans="1:74">
      <c r="A2399" s="113" t="s">
        <v>1043</v>
      </c>
      <c r="B2399" s="69" t="s">
        <v>184</v>
      </c>
      <c r="C2399" s="69" t="s">
        <v>393</v>
      </c>
      <c r="D2399" s="69" t="s">
        <v>394</v>
      </c>
      <c r="E2399" s="69" t="s">
        <v>582</v>
      </c>
      <c r="F2399" s="69">
        <v>0</v>
      </c>
      <c r="G2399" s="69">
        <v>0</v>
      </c>
      <c r="H2399" s="69">
        <v>129979</v>
      </c>
      <c r="I2399" s="69">
        <v>1823</v>
      </c>
      <c r="J2399" s="69">
        <v>1069</v>
      </c>
      <c r="K2399" s="69">
        <v>132996</v>
      </c>
      <c r="L2399" s="69">
        <v>93615</v>
      </c>
      <c r="M2399" s="69">
        <v>1123</v>
      </c>
      <c r="N2399" s="69">
        <v>0</v>
      </c>
      <c r="O2399" s="69">
        <v>1</v>
      </c>
      <c r="P2399" s="69">
        <v>977.32</v>
      </c>
      <c r="Q2399" s="69">
        <v>38.42</v>
      </c>
      <c r="R2399" s="69">
        <v>0</v>
      </c>
      <c r="S2399" s="69">
        <v>0</v>
      </c>
      <c r="T2399" s="69">
        <v>0</v>
      </c>
      <c r="U2399" s="69">
        <v>0</v>
      </c>
      <c r="V2399" s="69">
        <v>0</v>
      </c>
      <c r="W2399" s="69">
        <v>0</v>
      </c>
      <c r="X2399" s="69">
        <v>0</v>
      </c>
      <c r="Y2399" s="69">
        <v>0</v>
      </c>
      <c r="Z2399" s="69">
        <v>0</v>
      </c>
      <c r="AA2399" s="69">
        <v>0</v>
      </c>
      <c r="AB2399" s="69">
        <v>0</v>
      </c>
      <c r="AC2399" s="69">
        <v>0</v>
      </c>
      <c r="AD2399" s="69">
        <v>0</v>
      </c>
      <c r="AE2399" s="69">
        <v>0</v>
      </c>
      <c r="AF2399" s="69">
        <v>13234855</v>
      </c>
      <c r="AG2399" s="69">
        <v>-13234855</v>
      </c>
      <c r="AH2399" s="69">
        <v>0</v>
      </c>
      <c r="AI2399" s="69">
        <v>0</v>
      </c>
      <c r="AJ2399" s="69">
        <v>23</v>
      </c>
      <c r="AK2399" s="69">
        <v>-23</v>
      </c>
      <c r="AL2399" s="69">
        <v>176556</v>
      </c>
      <c r="AM2399" s="69">
        <v>121480</v>
      </c>
      <c r="AN2399" s="69">
        <v>-176556</v>
      </c>
      <c r="AO2399" s="69">
        <v>67</v>
      </c>
      <c r="AP2399" s="69">
        <v>-67</v>
      </c>
      <c r="AQ2399" s="69">
        <v>14007430</v>
      </c>
      <c r="AR2399" s="69">
        <v>145410</v>
      </c>
      <c r="AS2399" s="69">
        <v>9678939</v>
      </c>
      <c r="AT2399" s="69">
        <v>8448097</v>
      </c>
      <c r="AU2399" s="69">
        <v>0</v>
      </c>
      <c r="AV2399" s="69">
        <v>111836</v>
      </c>
      <c r="AW2399" s="69">
        <v>0</v>
      </c>
      <c r="AX2399" s="69">
        <v>0</v>
      </c>
      <c r="AY2399" s="69">
        <v>0</v>
      </c>
      <c r="AZ2399" s="69">
        <v>0</v>
      </c>
      <c r="BA2399" s="69">
        <v>575428.47826086951</v>
      </c>
      <c r="BB2399" s="69">
        <v>0</v>
      </c>
      <c r="BC2399" s="69">
        <v>-575428.47826086951</v>
      </c>
      <c r="BD2399" s="69">
        <v>0</v>
      </c>
      <c r="BE2399" s="69">
        <v>74.961230431137992</v>
      </c>
      <c r="BF2399" s="69">
        <v>-74.961230431137992</v>
      </c>
      <c r="BG2399" s="69">
        <v>197535.14925373133</v>
      </c>
      <c r="BH2399" s="69">
        <v>0</v>
      </c>
      <c r="BI2399" s="69">
        <v>-197535.14925373133</v>
      </c>
      <c r="BJ2399" s="69">
        <v>4.7831757859935764E-6</v>
      </c>
      <c r="BK2399" s="69">
        <v>0</v>
      </c>
      <c r="BL2399" s="69">
        <v>91.017502235059482</v>
      </c>
      <c r="BM2399" s="69">
        <v>-91.017502235059482</v>
      </c>
      <c r="BN2399" s="69">
        <v>0</v>
      </c>
      <c r="BO2399" s="69">
        <v>1.3673869625586028</v>
      </c>
      <c r="BP2399" s="69">
        <v>-1.3673869625586028</v>
      </c>
      <c r="BQ2399" s="69">
        <v>1367.3869625586028</v>
      </c>
      <c r="BR2399" s="69">
        <v>-1367.3869625586028</v>
      </c>
      <c r="BS2399" s="69">
        <v>0</v>
      </c>
      <c r="BT2399" s="69">
        <v>0</v>
      </c>
      <c r="BU2399" s="69">
        <v>75.540049715655073</v>
      </c>
      <c r="BV2399" s="69">
        <v>1.2604453493610177E-2</v>
      </c>
    </row>
    <row r="2400" spans="1:74">
      <c r="A2400" s="113" t="s">
        <v>1043</v>
      </c>
      <c r="B2400" s="69" t="s">
        <v>184</v>
      </c>
      <c r="C2400" s="69" t="s">
        <v>393</v>
      </c>
      <c r="D2400" s="69" t="s">
        <v>395</v>
      </c>
      <c r="E2400" s="69" t="s">
        <v>582</v>
      </c>
      <c r="F2400" s="69">
        <v>0</v>
      </c>
      <c r="G2400" s="69">
        <v>0</v>
      </c>
      <c r="H2400" s="69">
        <v>222845</v>
      </c>
      <c r="I2400" s="69">
        <v>3147</v>
      </c>
      <c r="J2400" s="69">
        <v>1847</v>
      </c>
      <c r="K2400" s="69">
        <v>236692</v>
      </c>
      <c r="L2400" s="69">
        <v>159050</v>
      </c>
      <c r="M2400" s="69">
        <v>1925</v>
      </c>
      <c r="N2400" s="69">
        <v>2</v>
      </c>
      <c r="O2400" s="69">
        <v>0</v>
      </c>
      <c r="P2400" s="69">
        <v>941.5</v>
      </c>
      <c r="Q2400" s="69">
        <v>38.299999999999997</v>
      </c>
      <c r="R2400" s="69">
        <v>0</v>
      </c>
      <c r="S2400" s="69">
        <v>0</v>
      </c>
      <c r="T2400" s="69">
        <v>0</v>
      </c>
      <c r="U2400" s="69">
        <v>0</v>
      </c>
      <c r="V2400" s="69">
        <v>0</v>
      </c>
      <c r="W2400" s="69">
        <v>0</v>
      </c>
      <c r="X2400" s="69">
        <v>0</v>
      </c>
      <c r="Y2400" s="69">
        <v>0</v>
      </c>
      <c r="Z2400" s="69">
        <v>0</v>
      </c>
      <c r="AA2400" s="69">
        <v>0</v>
      </c>
      <c r="AB2400" s="69">
        <v>0</v>
      </c>
      <c r="AC2400" s="69">
        <v>0</v>
      </c>
      <c r="AD2400" s="69">
        <v>0</v>
      </c>
      <c r="AE2400" s="69">
        <v>0</v>
      </c>
      <c r="AF2400" s="69">
        <v>13487213</v>
      </c>
      <c r="AG2400" s="69">
        <v>-13487213</v>
      </c>
      <c r="AH2400" s="69">
        <v>0</v>
      </c>
      <c r="AI2400" s="69">
        <v>0</v>
      </c>
      <c r="AJ2400" s="69">
        <v>23</v>
      </c>
      <c r="AK2400" s="69">
        <v>-23</v>
      </c>
      <c r="AL2400" s="69">
        <v>179983</v>
      </c>
      <c r="AM2400" s="69">
        <v>123550</v>
      </c>
      <c r="AN2400" s="69">
        <v>-179983</v>
      </c>
      <c r="AO2400" s="69">
        <v>69</v>
      </c>
      <c r="AP2400" s="69">
        <v>-69</v>
      </c>
      <c r="AQ2400" s="69">
        <v>14271933</v>
      </c>
      <c r="AR2400" s="69">
        <v>147564</v>
      </c>
      <c r="AS2400" s="69">
        <v>9862376</v>
      </c>
      <c r="AT2400" s="69">
        <v>8670942</v>
      </c>
      <c r="AU2400" s="69">
        <v>0</v>
      </c>
      <c r="AV2400" s="69">
        <v>113761</v>
      </c>
      <c r="AW2400" s="69">
        <v>0</v>
      </c>
      <c r="AX2400" s="69">
        <v>0</v>
      </c>
      <c r="AY2400" s="69">
        <v>0</v>
      </c>
      <c r="AZ2400" s="69">
        <v>0</v>
      </c>
      <c r="BA2400" s="69">
        <v>586400.56521739135</v>
      </c>
      <c r="BB2400" s="69">
        <v>0</v>
      </c>
      <c r="BC2400" s="69">
        <v>-586400.56521739135</v>
      </c>
      <c r="BD2400" s="69">
        <v>0</v>
      </c>
      <c r="BE2400" s="69">
        <v>74.936038403627009</v>
      </c>
      <c r="BF2400" s="69">
        <v>-74.936038403627009</v>
      </c>
      <c r="BG2400" s="69">
        <v>195466.85507246378</v>
      </c>
      <c r="BH2400" s="69">
        <v>0</v>
      </c>
      <c r="BI2400" s="69">
        <v>-195466.85507246378</v>
      </c>
      <c r="BJ2400" s="69">
        <v>4.8346639519678239E-6</v>
      </c>
      <c r="BK2400" s="69">
        <v>0</v>
      </c>
      <c r="BL2400" s="69">
        <v>91.399074299964767</v>
      </c>
      <c r="BM2400" s="69">
        <v>-91.399074299964767</v>
      </c>
      <c r="BN2400" s="69">
        <v>0</v>
      </c>
      <c r="BO2400" s="69">
        <v>1.3675419594629123</v>
      </c>
      <c r="BP2400" s="69">
        <v>-1.3675419594629123</v>
      </c>
      <c r="BQ2400" s="69">
        <v>1367.5419594629122</v>
      </c>
      <c r="BR2400" s="69">
        <v>-1367.5419594629122</v>
      </c>
      <c r="BS2400" s="69">
        <v>0</v>
      </c>
      <c r="BT2400" s="69">
        <v>0</v>
      </c>
      <c r="BU2400" s="69">
        <v>76.220690746389366</v>
      </c>
      <c r="BV2400" s="69">
        <v>1.2610975682130795E-2</v>
      </c>
    </row>
    <row r="2401" spans="1:74">
      <c r="A2401" s="113" t="s">
        <v>1043</v>
      </c>
      <c r="B2401" s="69" t="s">
        <v>184</v>
      </c>
      <c r="C2401" s="69" t="s">
        <v>393</v>
      </c>
      <c r="D2401" s="69" t="s">
        <v>396</v>
      </c>
      <c r="E2401" s="69" t="s">
        <v>582</v>
      </c>
      <c r="F2401" s="69">
        <v>0</v>
      </c>
      <c r="G2401" s="69">
        <v>0</v>
      </c>
      <c r="H2401" s="69">
        <v>20767</v>
      </c>
      <c r="I2401" s="69">
        <v>334</v>
      </c>
      <c r="J2401" s="69">
        <v>173</v>
      </c>
      <c r="K2401" s="69">
        <v>21260</v>
      </c>
      <c r="L2401" s="69">
        <v>14588</v>
      </c>
      <c r="M2401" s="69">
        <v>189</v>
      </c>
      <c r="N2401" s="69">
        <v>1</v>
      </c>
      <c r="O2401" s="69">
        <v>0</v>
      </c>
      <c r="P2401" s="69">
        <v>976.81</v>
      </c>
      <c r="Q2401" s="69">
        <v>36.18</v>
      </c>
      <c r="R2401" s="69">
        <v>0</v>
      </c>
      <c r="S2401" s="69">
        <v>0</v>
      </c>
      <c r="T2401" s="69">
        <v>0</v>
      </c>
      <c r="U2401" s="69">
        <v>0</v>
      </c>
      <c r="V2401" s="69">
        <v>0</v>
      </c>
      <c r="W2401" s="69">
        <v>0</v>
      </c>
      <c r="X2401" s="69">
        <v>0</v>
      </c>
      <c r="Y2401" s="69">
        <v>0</v>
      </c>
      <c r="Z2401" s="69">
        <v>0</v>
      </c>
      <c r="AA2401" s="69">
        <v>0</v>
      </c>
      <c r="AB2401" s="69">
        <v>0</v>
      </c>
      <c r="AC2401" s="69">
        <v>0</v>
      </c>
      <c r="AD2401" s="69">
        <v>0</v>
      </c>
      <c r="AE2401" s="69">
        <v>0</v>
      </c>
      <c r="AF2401" s="69">
        <v>13510882</v>
      </c>
      <c r="AG2401" s="69">
        <v>-13510882</v>
      </c>
      <c r="AH2401" s="69">
        <v>0</v>
      </c>
      <c r="AI2401" s="69">
        <v>0</v>
      </c>
      <c r="AJ2401" s="69">
        <v>23</v>
      </c>
      <c r="AK2401" s="69">
        <v>-23</v>
      </c>
      <c r="AL2401" s="69">
        <v>180349</v>
      </c>
      <c r="AM2401" s="69">
        <v>123748</v>
      </c>
      <c r="AN2401" s="69">
        <v>-180349</v>
      </c>
      <c r="AO2401" s="69">
        <v>70</v>
      </c>
      <c r="AP2401" s="69">
        <v>-70</v>
      </c>
      <c r="AQ2401" s="69">
        <v>14296144</v>
      </c>
      <c r="AR2401" s="69">
        <v>147778</v>
      </c>
      <c r="AS2401" s="69">
        <v>9879474</v>
      </c>
      <c r="AT2401" s="69">
        <v>8691709</v>
      </c>
      <c r="AU2401" s="69">
        <v>0</v>
      </c>
      <c r="AV2401" s="69">
        <v>113950</v>
      </c>
      <c r="AW2401" s="69">
        <v>0</v>
      </c>
      <c r="AX2401" s="69">
        <v>0</v>
      </c>
      <c r="AY2401" s="69">
        <v>0</v>
      </c>
      <c r="AZ2401" s="69">
        <v>0</v>
      </c>
      <c r="BA2401" s="69">
        <v>587429.65217391308</v>
      </c>
      <c r="BB2401" s="69">
        <v>0</v>
      </c>
      <c r="BC2401" s="69">
        <v>-587429.65217391308</v>
      </c>
      <c r="BD2401" s="69">
        <v>0</v>
      </c>
      <c r="BE2401" s="69">
        <v>74.915203300267819</v>
      </c>
      <c r="BF2401" s="69">
        <v>-74.915203300267819</v>
      </c>
      <c r="BG2401" s="69">
        <v>193012.6</v>
      </c>
      <c r="BH2401" s="69">
        <v>0</v>
      </c>
      <c r="BI2401" s="69">
        <v>-193012.6</v>
      </c>
      <c r="BJ2401" s="69">
        <v>4.8964252178769321E-6</v>
      </c>
      <c r="BK2401" s="69">
        <v>0</v>
      </c>
      <c r="BL2401" s="69">
        <v>91.426883568596139</v>
      </c>
      <c r="BM2401" s="69">
        <v>-91.426883568596139</v>
      </c>
      <c r="BN2401" s="69">
        <v>0</v>
      </c>
      <c r="BO2401" s="69">
        <v>1.3675709860666672</v>
      </c>
      <c r="BP2401" s="69">
        <v>-1.3675709860666672</v>
      </c>
      <c r="BQ2401" s="69">
        <v>1367.570986066667</v>
      </c>
      <c r="BR2401" s="69">
        <v>-1367.570986066667</v>
      </c>
      <c r="BS2401" s="69">
        <v>0</v>
      </c>
      <c r="BT2401" s="69">
        <v>0</v>
      </c>
      <c r="BU2401" s="69">
        <v>76.276516015796403</v>
      </c>
      <c r="BV2401" s="69">
        <v>1.2615219880269812E-2</v>
      </c>
    </row>
    <row r="2402" spans="1:74">
      <c r="A2402" s="113" t="s">
        <v>1044</v>
      </c>
      <c r="B2402" s="69" t="s">
        <v>184</v>
      </c>
      <c r="C2402" s="69" t="s">
        <v>393</v>
      </c>
      <c r="D2402" s="69" t="s">
        <v>394</v>
      </c>
      <c r="E2402" s="69" t="s">
        <v>582</v>
      </c>
      <c r="F2402" s="69">
        <v>0</v>
      </c>
      <c r="G2402" s="69">
        <v>0</v>
      </c>
      <c r="H2402" s="69">
        <v>143363</v>
      </c>
      <c r="I2402" s="69">
        <v>1899</v>
      </c>
      <c r="J2402" s="69">
        <v>1145</v>
      </c>
      <c r="K2402" s="69">
        <v>146418</v>
      </c>
      <c r="L2402" s="69">
        <v>95649</v>
      </c>
      <c r="M2402" s="69">
        <v>1185</v>
      </c>
      <c r="N2402" s="69">
        <v>2</v>
      </c>
      <c r="O2402" s="69">
        <v>1</v>
      </c>
      <c r="P2402" s="69">
        <v>979.14</v>
      </c>
      <c r="Q2402" s="69">
        <v>40.11</v>
      </c>
      <c r="R2402" s="69">
        <v>0</v>
      </c>
      <c r="S2402" s="69">
        <v>0</v>
      </c>
      <c r="T2402" s="69">
        <v>0</v>
      </c>
      <c r="U2402" s="69">
        <v>0</v>
      </c>
      <c r="V2402" s="69">
        <v>0</v>
      </c>
      <c r="W2402" s="69">
        <v>0</v>
      </c>
      <c r="X2402" s="69">
        <v>0</v>
      </c>
      <c r="Y2402" s="69">
        <v>0</v>
      </c>
      <c r="Z2402" s="69">
        <v>0</v>
      </c>
      <c r="AA2402" s="69">
        <v>0</v>
      </c>
      <c r="AB2402" s="69">
        <v>0</v>
      </c>
      <c r="AC2402" s="69">
        <v>0</v>
      </c>
      <c r="AD2402" s="69">
        <v>0</v>
      </c>
      <c r="AE2402" s="69">
        <v>0</v>
      </c>
      <c r="AF2402" s="69">
        <v>13785504</v>
      </c>
      <c r="AG2402" s="69">
        <v>-13785504</v>
      </c>
      <c r="AH2402" s="69">
        <v>0</v>
      </c>
      <c r="AI2402" s="69">
        <v>0</v>
      </c>
      <c r="AJ2402" s="69">
        <v>25</v>
      </c>
      <c r="AK2402" s="69">
        <v>-25</v>
      </c>
      <c r="AL2402" s="69">
        <v>182504</v>
      </c>
      <c r="AM2402" s="69">
        <v>125006</v>
      </c>
      <c r="AN2402" s="69">
        <v>-182504</v>
      </c>
      <c r="AO2402" s="69">
        <v>72</v>
      </c>
      <c r="AP2402" s="69">
        <v>-72</v>
      </c>
      <c r="AQ2402" s="69">
        <v>14553824</v>
      </c>
      <c r="AR2402" s="69">
        <v>149116</v>
      </c>
      <c r="AS2402" s="69">
        <v>10077596</v>
      </c>
      <c r="AT2402" s="69">
        <v>8835072</v>
      </c>
      <c r="AU2402" s="69">
        <v>0</v>
      </c>
      <c r="AV2402" s="69">
        <v>115135</v>
      </c>
      <c r="AW2402" s="69">
        <v>0</v>
      </c>
      <c r="AX2402" s="69">
        <v>0</v>
      </c>
      <c r="AY2402" s="69">
        <v>0</v>
      </c>
      <c r="AZ2402" s="69">
        <v>0</v>
      </c>
      <c r="BA2402" s="69">
        <v>551420.16000000003</v>
      </c>
      <c r="BB2402" s="69">
        <v>0</v>
      </c>
      <c r="BC2402" s="69">
        <v>-551420.16000000003</v>
      </c>
      <c r="BD2402" s="69">
        <v>0</v>
      </c>
      <c r="BE2402" s="69">
        <v>75.535352649804935</v>
      </c>
      <c r="BF2402" s="69">
        <v>-75.535352649804935</v>
      </c>
      <c r="BG2402" s="69">
        <v>191465.33333333334</v>
      </c>
      <c r="BH2402" s="69">
        <v>0</v>
      </c>
      <c r="BI2402" s="69">
        <v>-191465.33333333334</v>
      </c>
      <c r="BJ2402" s="69">
        <v>4.9471534079290773E-6</v>
      </c>
      <c r="BK2402" s="69">
        <v>0</v>
      </c>
      <c r="BL2402" s="69">
        <v>92.448187987875215</v>
      </c>
      <c r="BM2402" s="69">
        <v>-92.448187987875215</v>
      </c>
      <c r="BN2402" s="69">
        <v>0</v>
      </c>
      <c r="BO2402" s="69">
        <v>1.3679357656329942</v>
      </c>
      <c r="BP2402" s="69">
        <v>-1.3679357656329942</v>
      </c>
      <c r="BQ2402" s="69">
        <v>1367.9357656329942</v>
      </c>
      <c r="BR2402" s="69">
        <v>-1367.9357656329942</v>
      </c>
      <c r="BS2402" s="69">
        <v>0</v>
      </c>
      <c r="BT2402" s="69">
        <v>0</v>
      </c>
      <c r="BU2402" s="69">
        <v>76.736630911538626</v>
      </c>
      <c r="BV2402" s="69">
        <v>1.2539934521676227E-2</v>
      </c>
    </row>
    <row r="2403" spans="1:74">
      <c r="A2403" s="113" t="s">
        <v>1044</v>
      </c>
      <c r="B2403" s="69" t="s">
        <v>184</v>
      </c>
      <c r="C2403" s="69" t="s">
        <v>393</v>
      </c>
      <c r="D2403" s="69" t="s">
        <v>395</v>
      </c>
      <c r="E2403" s="69" t="s">
        <v>582</v>
      </c>
      <c r="F2403" s="69">
        <v>0</v>
      </c>
      <c r="G2403" s="69">
        <v>0</v>
      </c>
      <c r="H2403" s="69">
        <v>204902</v>
      </c>
      <c r="I2403" s="69">
        <v>2848</v>
      </c>
      <c r="J2403" s="69">
        <v>1697</v>
      </c>
      <c r="K2403" s="69">
        <v>222251</v>
      </c>
      <c r="L2403" s="69">
        <v>145687</v>
      </c>
      <c r="M2403" s="69">
        <v>1764</v>
      </c>
      <c r="N2403" s="69">
        <v>1</v>
      </c>
      <c r="O2403" s="69">
        <v>0</v>
      </c>
      <c r="P2403" s="69">
        <v>921.94</v>
      </c>
      <c r="Q2403" s="69">
        <v>38.31</v>
      </c>
      <c r="R2403" s="69">
        <v>0</v>
      </c>
      <c r="S2403" s="69">
        <v>0</v>
      </c>
      <c r="T2403" s="69">
        <v>0</v>
      </c>
      <c r="U2403" s="69">
        <v>0</v>
      </c>
      <c r="V2403" s="69">
        <v>0</v>
      </c>
      <c r="W2403" s="69">
        <v>0</v>
      </c>
      <c r="X2403" s="69">
        <v>0</v>
      </c>
      <c r="Y2403" s="69">
        <v>0</v>
      </c>
      <c r="Z2403" s="69">
        <v>0</v>
      </c>
      <c r="AA2403" s="69">
        <v>0</v>
      </c>
      <c r="AB2403" s="69">
        <v>0</v>
      </c>
      <c r="AC2403" s="69">
        <v>0</v>
      </c>
      <c r="AD2403" s="69">
        <v>0</v>
      </c>
      <c r="AE2403" s="69">
        <v>0</v>
      </c>
      <c r="AF2403" s="69">
        <v>14016012</v>
      </c>
      <c r="AG2403" s="69">
        <v>-14016012</v>
      </c>
      <c r="AH2403" s="69">
        <v>0</v>
      </c>
      <c r="AI2403" s="69">
        <v>0</v>
      </c>
      <c r="AJ2403" s="69">
        <v>25</v>
      </c>
      <c r="AK2403" s="69">
        <v>-25</v>
      </c>
      <c r="AL2403" s="69">
        <v>185619</v>
      </c>
      <c r="AM2403" s="69">
        <v>126911</v>
      </c>
      <c r="AN2403" s="69">
        <v>-185619</v>
      </c>
      <c r="AO2403" s="69">
        <v>73</v>
      </c>
      <c r="AP2403" s="69">
        <v>-73</v>
      </c>
      <c r="AQ2403" s="69">
        <v>14801835</v>
      </c>
      <c r="AR2403" s="69">
        <v>151098</v>
      </c>
      <c r="AS2403" s="69">
        <v>10245262</v>
      </c>
      <c r="AT2403" s="69">
        <v>9039974</v>
      </c>
      <c r="AU2403" s="69">
        <v>0</v>
      </c>
      <c r="AV2403" s="69">
        <v>116899</v>
      </c>
      <c r="AW2403" s="69">
        <v>0</v>
      </c>
      <c r="AX2403" s="69">
        <v>0</v>
      </c>
      <c r="AY2403" s="69">
        <v>0</v>
      </c>
      <c r="AZ2403" s="69">
        <v>0</v>
      </c>
      <c r="BA2403" s="69">
        <v>560640.48</v>
      </c>
      <c r="BB2403" s="69">
        <v>0</v>
      </c>
      <c r="BC2403" s="69">
        <v>-560640.48</v>
      </c>
      <c r="BD2403" s="69">
        <v>0</v>
      </c>
      <c r="BE2403" s="69">
        <v>75.509576067105201</v>
      </c>
      <c r="BF2403" s="69">
        <v>-75.509576067105201</v>
      </c>
      <c r="BG2403" s="69">
        <v>192000.16438356164</v>
      </c>
      <c r="BH2403" s="69">
        <v>0</v>
      </c>
      <c r="BI2403" s="69">
        <v>-192000.16438356164</v>
      </c>
      <c r="BJ2403" s="69">
        <v>4.9318209532804543E-6</v>
      </c>
      <c r="BK2403" s="69">
        <v>0</v>
      </c>
      <c r="BL2403" s="69">
        <v>92.761068975102248</v>
      </c>
      <c r="BM2403" s="69">
        <v>-92.761068975102248</v>
      </c>
      <c r="BN2403" s="69">
        <v>0</v>
      </c>
      <c r="BO2403" s="69">
        <v>1.3680481768060202</v>
      </c>
      <c r="BP2403" s="69">
        <v>-1.3680481768060202</v>
      </c>
      <c r="BQ2403" s="69">
        <v>1368.0481768060201</v>
      </c>
      <c r="BR2403" s="69">
        <v>-1368.0481768060201</v>
      </c>
      <c r="BS2403" s="69">
        <v>0</v>
      </c>
      <c r="BT2403" s="69">
        <v>0</v>
      </c>
      <c r="BU2403" s="69">
        <v>77.331491287350616</v>
      </c>
      <c r="BV2403" s="69">
        <v>1.2540269500369379E-2</v>
      </c>
    </row>
    <row r="2404" spans="1:74">
      <c r="A2404" s="113" t="s">
        <v>1044</v>
      </c>
      <c r="B2404" s="69" t="s">
        <v>184</v>
      </c>
      <c r="C2404" s="69" t="s">
        <v>393</v>
      </c>
      <c r="D2404" s="69" t="s">
        <v>396</v>
      </c>
      <c r="E2404" s="69" t="s">
        <v>582</v>
      </c>
      <c r="F2404" s="69">
        <v>0</v>
      </c>
      <c r="G2404" s="69">
        <v>0</v>
      </c>
      <c r="H2404" s="69">
        <v>21890</v>
      </c>
      <c r="I2404" s="69">
        <v>340</v>
      </c>
      <c r="J2404" s="69">
        <v>199</v>
      </c>
      <c r="K2404" s="69">
        <v>21764</v>
      </c>
      <c r="L2404" s="69">
        <v>14392</v>
      </c>
      <c r="M2404" s="69">
        <v>211</v>
      </c>
      <c r="N2404" s="69">
        <v>0</v>
      </c>
      <c r="O2404" s="69">
        <v>0</v>
      </c>
      <c r="P2404" s="69">
        <v>1005.79</v>
      </c>
      <c r="Q2404" s="69">
        <v>34.15</v>
      </c>
      <c r="R2404" s="69">
        <v>0</v>
      </c>
      <c r="S2404" s="69">
        <v>0</v>
      </c>
      <c r="T2404" s="69">
        <v>0</v>
      </c>
      <c r="U2404" s="69">
        <v>0</v>
      </c>
      <c r="V2404" s="69">
        <v>0</v>
      </c>
      <c r="W2404" s="69">
        <v>0</v>
      </c>
      <c r="X2404" s="69">
        <v>0</v>
      </c>
      <c r="Y2404" s="69">
        <v>0</v>
      </c>
      <c r="Z2404" s="69">
        <v>0</v>
      </c>
      <c r="AA2404" s="69">
        <v>0</v>
      </c>
      <c r="AB2404" s="69">
        <v>0</v>
      </c>
      <c r="AC2404" s="69">
        <v>0</v>
      </c>
      <c r="AD2404" s="69">
        <v>0</v>
      </c>
      <c r="AE2404" s="69">
        <v>0</v>
      </c>
      <c r="AF2404" s="69">
        <v>14040793</v>
      </c>
      <c r="AG2404" s="69">
        <v>-14040793</v>
      </c>
      <c r="AH2404" s="69">
        <v>0</v>
      </c>
      <c r="AI2404" s="69">
        <v>0</v>
      </c>
      <c r="AJ2404" s="69">
        <v>25</v>
      </c>
      <c r="AK2404" s="69">
        <v>-25</v>
      </c>
      <c r="AL2404" s="69">
        <v>185973</v>
      </c>
      <c r="AM2404" s="69">
        <v>127123</v>
      </c>
      <c r="AN2404" s="69">
        <v>-185973</v>
      </c>
      <c r="AO2404" s="69">
        <v>73</v>
      </c>
      <c r="AP2404" s="69">
        <v>-73</v>
      </c>
      <c r="AQ2404" s="69">
        <v>14826225</v>
      </c>
      <c r="AR2404" s="69">
        <v>151323</v>
      </c>
      <c r="AS2404" s="69">
        <v>10261896</v>
      </c>
      <c r="AT2404" s="69">
        <v>9061864</v>
      </c>
      <c r="AU2404" s="69">
        <v>0</v>
      </c>
      <c r="AV2404" s="69">
        <v>117110</v>
      </c>
      <c r="AW2404" s="69">
        <v>0</v>
      </c>
      <c r="AX2404" s="69">
        <v>0</v>
      </c>
      <c r="AY2404" s="69">
        <v>0</v>
      </c>
      <c r="AZ2404" s="69">
        <v>0</v>
      </c>
      <c r="BA2404" s="69">
        <v>561631.72</v>
      </c>
      <c r="BB2404" s="69">
        <v>0</v>
      </c>
      <c r="BC2404" s="69">
        <v>-561631.72</v>
      </c>
      <c r="BD2404" s="69">
        <v>0</v>
      </c>
      <c r="BE2404" s="69">
        <v>75.499093954498775</v>
      </c>
      <c r="BF2404" s="69">
        <v>-75.499093954498775</v>
      </c>
      <c r="BG2404" s="69">
        <v>192339.63013698629</v>
      </c>
      <c r="BH2404" s="69">
        <v>0</v>
      </c>
      <c r="BI2404" s="69">
        <v>-192339.63013698629</v>
      </c>
      <c r="BJ2404" s="69">
        <v>4.9237078217820116E-6</v>
      </c>
      <c r="BK2404" s="69">
        <v>0</v>
      </c>
      <c r="BL2404" s="69">
        <v>92.786906154384994</v>
      </c>
      <c r="BM2404" s="69">
        <v>-92.786906154384994</v>
      </c>
      <c r="BN2404" s="69">
        <v>0</v>
      </c>
      <c r="BO2404" s="69">
        <v>1.3682454977130931</v>
      </c>
      <c r="BP2404" s="69">
        <v>-1.3682454977130931</v>
      </c>
      <c r="BQ2404" s="69">
        <v>1368.2454977130931</v>
      </c>
      <c r="BR2404" s="69">
        <v>-1368.2454977130931</v>
      </c>
      <c r="BS2404" s="69">
        <v>0</v>
      </c>
      <c r="BT2404" s="69">
        <v>0</v>
      </c>
      <c r="BU2404" s="69">
        <v>77.379079497907952</v>
      </c>
      <c r="BV2404" s="69">
        <v>1.2543516640277617E-2</v>
      </c>
    </row>
    <row r="2405" spans="1:74">
      <c r="A2405" s="113" t="s">
        <v>1045</v>
      </c>
      <c r="B2405" s="69" t="s">
        <v>184</v>
      </c>
      <c r="C2405" s="69" t="s">
        <v>393</v>
      </c>
      <c r="D2405" s="69" t="s">
        <v>394</v>
      </c>
      <c r="E2405" s="69" t="s">
        <v>582</v>
      </c>
      <c r="F2405" s="69">
        <v>0</v>
      </c>
      <c r="G2405" s="69">
        <v>0</v>
      </c>
      <c r="H2405" s="69">
        <v>93701</v>
      </c>
      <c r="I2405" s="69">
        <v>1208</v>
      </c>
      <c r="J2405" s="69">
        <v>711</v>
      </c>
      <c r="K2405" s="69">
        <v>82232</v>
      </c>
      <c r="L2405" s="69">
        <v>57565</v>
      </c>
      <c r="M2405" s="69">
        <v>755</v>
      </c>
      <c r="N2405" s="69">
        <v>0</v>
      </c>
      <c r="O2405" s="69">
        <v>0</v>
      </c>
      <c r="P2405" s="69">
        <v>1139.47</v>
      </c>
      <c r="Q2405" s="69">
        <v>40.92</v>
      </c>
      <c r="R2405" s="69">
        <v>0</v>
      </c>
      <c r="S2405" s="69">
        <v>0</v>
      </c>
      <c r="T2405" s="69">
        <v>0</v>
      </c>
      <c r="U2405" s="69">
        <v>0</v>
      </c>
      <c r="V2405" s="69">
        <v>0</v>
      </c>
      <c r="W2405" s="69">
        <v>0</v>
      </c>
      <c r="X2405" s="69">
        <v>0</v>
      </c>
      <c r="Y2405" s="69">
        <v>0</v>
      </c>
      <c r="Z2405" s="69">
        <v>0</v>
      </c>
      <c r="AA2405" s="69">
        <v>0</v>
      </c>
      <c r="AB2405" s="69">
        <v>0</v>
      </c>
      <c r="AC2405" s="69">
        <v>0</v>
      </c>
      <c r="AD2405" s="69">
        <v>0</v>
      </c>
      <c r="AE2405" s="69">
        <v>0</v>
      </c>
      <c r="AF2405" s="69">
        <v>14303151</v>
      </c>
      <c r="AG2405" s="69">
        <v>-14303151</v>
      </c>
      <c r="AH2405" s="69">
        <v>0</v>
      </c>
      <c r="AI2405" s="69">
        <v>0</v>
      </c>
      <c r="AJ2405" s="69">
        <v>27</v>
      </c>
      <c r="AK2405" s="69">
        <v>-27</v>
      </c>
      <c r="AL2405" s="69">
        <v>187692</v>
      </c>
      <c r="AM2405" s="69">
        <v>128122</v>
      </c>
      <c r="AN2405" s="69">
        <v>-187692</v>
      </c>
      <c r="AO2405" s="69">
        <v>73</v>
      </c>
      <c r="AP2405" s="69">
        <v>-73</v>
      </c>
      <c r="AQ2405" s="69">
        <v>15054475</v>
      </c>
      <c r="AR2405" s="69">
        <v>152418</v>
      </c>
      <c r="AS2405" s="69">
        <v>10455087</v>
      </c>
      <c r="AT2405" s="69">
        <v>9155565</v>
      </c>
      <c r="AU2405" s="69">
        <v>0</v>
      </c>
      <c r="AV2405" s="69">
        <v>117865</v>
      </c>
      <c r="AW2405" s="69">
        <v>0</v>
      </c>
      <c r="AX2405" s="69">
        <v>0</v>
      </c>
      <c r="AY2405" s="69">
        <v>0</v>
      </c>
      <c r="AZ2405" s="69">
        <v>0</v>
      </c>
      <c r="BA2405" s="69">
        <v>529746.33333333337</v>
      </c>
      <c r="BB2405" s="69">
        <v>0</v>
      </c>
      <c r="BC2405" s="69">
        <v>-529746.33333333337</v>
      </c>
      <c r="BD2405" s="69">
        <v>0</v>
      </c>
      <c r="BE2405" s="69">
        <v>76.205437631864967</v>
      </c>
      <c r="BF2405" s="69">
        <v>-76.205437631864967</v>
      </c>
      <c r="BG2405" s="69">
        <v>195933.57534246575</v>
      </c>
      <c r="BH2405" s="69">
        <v>0</v>
      </c>
      <c r="BI2405" s="69">
        <v>-195933.57534246575</v>
      </c>
      <c r="BJ2405" s="69">
        <v>4.8490565097753329E-6</v>
      </c>
      <c r="BK2405" s="69">
        <v>0</v>
      </c>
      <c r="BL2405" s="69">
        <v>93.841613195291899</v>
      </c>
      <c r="BM2405" s="69">
        <v>-93.841613195291899</v>
      </c>
      <c r="BN2405" s="69">
        <v>0</v>
      </c>
      <c r="BO2405" s="69">
        <v>1.3680566216235217</v>
      </c>
      <c r="BP2405" s="69">
        <v>-1.3680566216235217</v>
      </c>
      <c r="BQ2405" s="69">
        <v>1368.0566216235218</v>
      </c>
      <c r="BR2405" s="69">
        <v>-1368.0566216235218</v>
      </c>
      <c r="BS2405" s="69">
        <v>0</v>
      </c>
      <c r="BT2405" s="69">
        <v>0</v>
      </c>
      <c r="BU2405" s="69">
        <v>77.678403257964618</v>
      </c>
      <c r="BV2405" s="69">
        <v>1.2467522115517146E-2</v>
      </c>
    </row>
    <row r="2406" spans="1:74">
      <c r="A2406" s="113" t="s">
        <v>1045</v>
      </c>
      <c r="B2406" s="69" t="s">
        <v>184</v>
      </c>
      <c r="C2406" s="69" t="s">
        <v>393</v>
      </c>
      <c r="D2406" s="69" t="s">
        <v>395</v>
      </c>
      <c r="E2406" s="69" t="s">
        <v>582</v>
      </c>
      <c r="F2406" s="69">
        <v>0</v>
      </c>
      <c r="G2406" s="69">
        <v>0</v>
      </c>
      <c r="H2406" s="69">
        <v>238445</v>
      </c>
      <c r="I2406" s="69">
        <v>3113</v>
      </c>
      <c r="J2406" s="69">
        <v>1869</v>
      </c>
      <c r="K2406" s="69">
        <v>230919</v>
      </c>
      <c r="L2406" s="69">
        <v>159318</v>
      </c>
      <c r="M2406" s="69">
        <v>1967</v>
      </c>
      <c r="N2406" s="69">
        <v>1</v>
      </c>
      <c r="O2406" s="69">
        <v>0</v>
      </c>
      <c r="P2406" s="69">
        <v>1032.5899999999999</v>
      </c>
      <c r="Q2406" s="69">
        <v>40.159999999999997</v>
      </c>
      <c r="R2406" s="69">
        <v>0</v>
      </c>
      <c r="S2406" s="69">
        <v>0</v>
      </c>
      <c r="T2406" s="69">
        <v>0</v>
      </c>
      <c r="U2406" s="69">
        <v>0</v>
      </c>
      <c r="V2406" s="69">
        <v>0</v>
      </c>
      <c r="W2406" s="69">
        <v>0</v>
      </c>
      <c r="X2406" s="69">
        <v>0</v>
      </c>
      <c r="Y2406" s="69">
        <v>0</v>
      </c>
      <c r="Z2406" s="69">
        <v>0</v>
      </c>
      <c r="AA2406" s="69">
        <v>0</v>
      </c>
      <c r="AB2406" s="69">
        <v>0</v>
      </c>
      <c r="AC2406" s="69">
        <v>0</v>
      </c>
      <c r="AD2406" s="69">
        <v>0</v>
      </c>
      <c r="AE2406" s="69">
        <v>0</v>
      </c>
      <c r="AF2406" s="69">
        <v>14566860</v>
      </c>
      <c r="AG2406" s="69">
        <v>-14566860</v>
      </c>
      <c r="AH2406" s="69">
        <v>0</v>
      </c>
      <c r="AI2406" s="69">
        <v>0</v>
      </c>
      <c r="AJ2406" s="69">
        <v>27</v>
      </c>
      <c r="AK2406" s="69">
        <v>-27</v>
      </c>
      <c r="AL2406" s="69">
        <v>191032</v>
      </c>
      <c r="AM2406" s="69">
        <v>130179</v>
      </c>
      <c r="AN2406" s="69">
        <v>-191032</v>
      </c>
      <c r="AO2406" s="69">
        <v>74</v>
      </c>
      <c r="AP2406" s="69">
        <v>-74</v>
      </c>
      <c r="AQ2406" s="69">
        <v>15307628</v>
      </c>
      <c r="AR2406" s="69">
        <v>154578</v>
      </c>
      <c r="AS2406" s="69">
        <v>10633062</v>
      </c>
      <c r="AT2406" s="69">
        <v>9394010</v>
      </c>
      <c r="AU2406" s="69">
        <v>0</v>
      </c>
      <c r="AV2406" s="69">
        <v>119832</v>
      </c>
      <c r="AW2406" s="69">
        <v>0</v>
      </c>
      <c r="AX2406" s="69">
        <v>0</v>
      </c>
      <c r="AY2406" s="69">
        <v>0</v>
      </c>
      <c r="AZ2406" s="69">
        <v>0</v>
      </c>
      <c r="BA2406" s="69">
        <v>539513.33333333337</v>
      </c>
      <c r="BB2406" s="69">
        <v>0</v>
      </c>
      <c r="BC2406" s="69">
        <v>-539513.33333333337</v>
      </c>
      <c r="BD2406" s="69">
        <v>0</v>
      </c>
      <c r="BE2406" s="69">
        <v>76.253507265798405</v>
      </c>
      <c r="BF2406" s="69">
        <v>-76.253507265798405</v>
      </c>
      <c r="BG2406" s="69">
        <v>196849.45945945947</v>
      </c>
      <c r="BH2406" s="69">
        <v>0</v>
      </c>
      <c r="BI2406" s="69">
        <v>-196849.45945945947</v>
      </c>
      <c r="BJ2406" s="69">
        <v>4.8341911627327235E-6</v>
      </c>
      <c r="BK2406" s="69">
        <v>0</v>
      </c>
      <c r="BL2406" s="69">
        <v>94.236307883398666</v>
      </c>
      <c r="BM2406" s="69">
        <v>-94.236307883398666</v>
      </c>
      <c r="BN2406" s="69">
        <v>0</v>
      </c>
      <c r="BO2406" s="69">
        <v>1.3699590955079544</v>
      </c>
      <c r="BP2406" s="69">
        <v>-1.3699590955079544</v>
      </c>
      <c r="BQ2406" s="69">
        <v>1369.9590955079543</v>
      </c>
      <c r="BR2406" s="69">
        <v>-1369.9590955079543</v>
      </c>
      <c r="BS2406" s="69">
        <v>0</v>
      </c>
      <c r="BT2406" s="69">
        <v>0</v>
      </c>
      <c r="BU2406" s="69">
        <v>78.393167100607513</v>
      </c>
      <c r="BV2406" s="69">
        <v>1.2479529813502132E-2</v>
      </c>
    </row>
    <row r="2407" spans="1:74">
      <c r="A2407" s="113" t="s">
        <v>1045</v>
      </c>
      <c r="B2407" s="69" t="s">
        <v>184</v>
      </c>
      <c r="C2407" s="69" t="s">
        <v>393</v>
      </c>
      <c r="D2407" s="69" t="s">
        <v>396</v>
      </c>
      <c r="E2407" s="69" t="s">
        <v>582</v>
      </c>
      <c r="F2407" s="69">
        <v>0</v>
      </c>
      <c r="G2407" s="69">
        <v>0</v>
      </c>
      <c r="H2407" s="69">
        <v>22181</v>
      </c>
      <c r="I2407" s="69">
        <v>285</v>
      </c>
      <c r="J2407" s="69">
        <v>157</v>
      </c>
      <c r="K2407" s="69">
        <v>20586</v>
      </c>
      <c r="L2407" s="69">
        <v>14236</v>
      </c>
      <c r="M2407" s="69">
        <v>168</v>
      </c>
      <c r="N2407" s="69">
        <v>1</v>
      </c>
      <c r="O2407" s="69">
        <v>0</v>
      </c>
      <c r="P2407" s="69">
        <v>1077.48</v>
      </c>
      <c r="Q2407" s="69">
        <v>43.41</v>
      </c>
      <c r="R2407" s="69">
        <v>0</v>
      </c>
      <c r="S2407" s="69">
        <v>0</v>
      </c>
      <c r="T2407" s="69">
        <v>0</v>
      </c>
      <c r="U2407" s="69">
        <v>0</v>
      </c>
      <c r="V2407" s="69">
        <v>0</v>
      </c>
      <c r="W2407" s="69">
        <v>0</v>
      </c>
      <c r="X2407" s="69">
        <v>0</v>
      </c>
      <c r="Y2407" s="69">
        <v>0</v>
      </c>
      <c r="Z2407" s="69">
        <v>0</v>
      </c>
      <c r="AA2407" s="69">
        <v>0</v>
      </c>
      <c r="AB2407" s="69">
        <v>0</v>
      </c>
      <c r="AC2407" s="69">
        <v>0</v>
      </c>
      <c r="AD2407" s="69">
        <v>0</v>
      </c>
      <c r="AE2407" s="69">
        <v>0</v>
      </c>
      <c r="AF2407" s="69">
        <v>14591516</v>
      </c>
      <c r="AG2407" s="69">
        <v>-14591516</v>
      </c>
      <c r="AH2407" s="69">
        <v>0</v>
      </c>
      <c r="AI2407" s="69">
        <v>0</v>
      </c>
      <c r="AJ2407" s="69">
        <v>27</v>
      </c>
      <c r="AK2407" s="69">
        <v>-27</v>
      </c>
      <c r="AL2407" s="69">
        <v>191333</v>
      </c>
      <c r="AM2407" s="69">
        <v>130350</v>
      </c>
      <c r="AN2407" s="69">
        <v>-191333</v>
      </c>
      <c r="AO2407" s="69">
        <v>75</v>
      </c>
      <c r="AP2407" s="69">
        <v>-75</v>
      </c>
      <c r="AQ2407" s="69">
        <v>15330269</v>
      </c>
      <c r="AR2407" s="69">
        <v>154760</v>
      </c>
      <c r="AS2407" s="69">
        <v>10649082</v>
      </c>
      <c r="AT2407" s="69">
        <v>9416191</v>
      </c>
      <c r="AU2407" s="69">
        <v>0</v>
      </c>
      <c r="AV2407" s="69">
        <v>120000</v>
      </c>
      <c r="AW2407" s="69">
        <v>0</v>
      </c>
      <c r="AX2407" s="69">
        <v>0</v>
      </c>
      <c r="AY2407" s="69">
        <v>0</v>
      </c>
      <c r="AZ2407" s="69">
        <v>0</v>
      </c>
      <c r="BA2407" s="69">
        <v>540426.51851851854</v>
      </c>
      <c r="BB2407" s="69">
        <v>0</v>
      </c>
      <c r="BC2407" s="69">
        <v>-540426.51851851854</v>
      </c>
      <c r="BD2407" s="69">
        <v>0</v>
      </c>
      <c r="BE2407" s="69">
        <v>76.262411606988863</v>
      </c>
      <c r="BF2407" s="69">
        <v>-76.262411606988863</v>
      </c>
      <c r="BG2407" s="69">
        <v>194553.54666666666</v>
      </c>
      <c r="BH2407" s="69">
        <v>0</v>
      </c>
      <c r="BI2407" s="69">
        <v>-194553.54666666666</v>
      </c>
      <c r="BJ2407" s="69">
        <v>4.892282059760334E-6</v>
      </c>
      <c r="BK2407" s="69">
        <v>0</v>
      </c>
      <c r="BL2407" s="69">
        <v>94.284802274489536</v>
      </c>
      <c r="BM2407" s="69">
        <v>-94.284802274489536</v>
      </c>
      <c r="BN2407" s="69">
        <v>0</v>
      </c>
      <c r="BO2407" s="69">
        <v>1.3702135076056321</v>
      </c>
      <c r="BP2407" s="69">
        <v>-1.3702135076056321</v>
      </c>
      <c r="BQ2407" s="69">
        <v>1370.213507605632</v>
      </c>
      <c r="BR2407" s="69">
        <v>-1370.213507605632</v>
      </c>
      <c r="BS2407" s="69">
        <v>0</v>
      </c>
      <c r="BT2407" s="69">
        <v>0</v>
      </c>
      <c r="BU2407" s="69">
        <v>78.468258333333338</v>
      </c>
      <c r="BV2407" s="69">
        <v>1.2480733377868321E-2</v>
      </c>
    </row>
    <row r="2408" spans="1:74">
      <c r="A2408" s="113" t="s">
        <v>1046</v>
      </c>
      <c r="B2408" s="69" t="s">
        <v>184</v>
      </c>
      <c r="C2408" s="69" t="s">
        <v>393</v>
      </c>
      <c r="D2408" s="69" t="s">
        <v>394</v>
      </c>
      <c r="E2408" s="69" t="s">
        <v>582</v>
      </c>
      <c r="F2408" s="69">
        <v>0</v>
      </c>
      <c r="G2408" s="69">
        <v>0</v>
      </c>
      <c r="H2408" s="69">
        <v>132518</v>
      </c>
      <c r="I2408" s="69">
        <v>1543</v>
      </c>
      <c r="J2408" s="69">
        <v>918</v>
      </c>
      <c r="K2408" s="69">
        <v>110327</v>
      </c>
      <c r="L2408" s="69">
        <v>77409</v>
      </c>
      <c r="M2408" s="69">
        <v>949</v>
      </c>
      <c r="N2408" s="69">
        <v>0</v>
      </c>
      <c r="O2408" s="69">
        <v>0</v>
      </c>
      <c r="P2408" s="69">
        <v>1201.1400000000001</v>
      </c>
      <c r="Q2408" s="69">
        <v>45.66</v>
      </c>
      <c r="R2408" s="69">
        <v>0</v>
      </c>
      <c r="S2408" s="69">
        <v>0</v>
      </c>
      <c r="T2408" s="69">
        <v>0</v>
      </c>
      <c r="U2408" s="69">
        <v>0</v>
      </c>
      <c r="V2408" s="69">
        <v>0</v>
      </c>
      <c r="W2408" s="69">
        <v>0</v>
      </c>
      <c r="X2408" s="69">
        <v>0</v>
      </c>
      <c r="Y2408" s="69">
        <v>0</v>
      </c>
      <c r="Z2408" s="69">
        <v>0</v>
      </c>
      <c r="AA2408" s="69">
        <v>0</v>
      </c>
      <c r="AB2408" s="69">
        <v>0</v>
      </c>
      <c r="AC2408" s="69">
        <v>0</v>
      </c>
      <c r="AD2408" s="69">
        <v>0</v>
      </c>
      <c r="AE2408" s="69">
        <v>0</v>
      </c>
      <c r="AF2408" s="69">
        <v>14986347</v>
      </c>
      <c r="AG2408" s="69">
        <v>-14986347</v>
      </c>
      <c r="AH2408" s="69">
        <v>0</v>
      </c>
      <c r="AI2408" s="69">
        <v>0</v>
      </c>
      <c r="AJ2408" s="69">
        <v>28</v>
      </c>
      <c r="AK2408" s="69">
        <v>-28</v>
      </c>
      <c r="AL2408" s="69">
        <v>194339</v>
      </c>
      <c r="AM2408" s="69">
        <v>132202</v>
      </c>
      <c r="AN2408" s="69">
        <v>-194339</v>
      </c>
      <c r="AO2408" s="69">
        <v>76</v>
      </c>
      <c r="AP2408" s="69">
        <v>-76</v>
      </c>
      <c r="AQ2408" s="69">
        <v>15666940</v>
      </c>
      <c r="AR2408" s="69">
        <v>156716</v>
      </c>
      <c r="AS2408" s="69">
        <v>10916767</v>
      </c>
      <c r="AT2408" s="69">
        <v>9548709</v>
      </c>
      <c r="AU2408" s="69">
        <v>0</v>
      </c>
      <c r="AV2408" s="69">
        <v>120949</v>
      </c>
      <c r="AW2408" s="69">
        <v>0</v>
      </c>
      <c r="AX2408" s="69">
        <v>0</v>
      </c>
      <c r="AY2408" s="69">
        <v>0</v>
      </c>
      <c r="AZ2408" s="69">
        <v>0</v>
      </c>
      <c r="BA2408" s="69">
        <v>535226.67857142852</v>
      </c>
      <c r="BB2408" s="69">
        <v>0</v>
      </c>
      <c r="BC2408" s="69">
        <v>-535226.67857142852</v>
      </c>
      <c r="BD2408" s="69">
        <v>0</v>
      </c>
      <c r="BE2408" s="69">
        <v>77.114459784191538</v>
      </c>
      <c r="BF2408" s="69">
        <v>-77.114459784191538</v>
      </c>
      <c r="BG2408" s="69">
        <v>197188.77631578947</v>
      </c>
      <c r="BH2408" s="69">
        <v>0</v>
      </c>
      <c r="BI2408" s="69">
        <v>-197188.77631578947</v>
      </c>
      <c r="BJ2408" s="69">
        <v>4.850979195682118E-6</v>
      </c>
      <c r="BK2408" s="69">
        <v>0</v>
      </c>
      <c r="BL2408" s="69">
        <v>95.627421577886111</v>
      </c>
      <c r="BM2408" s="69">
        <v>-95.627421577886111</v>
      </c>
      <c r="BN2408" s="69">
        <v>0</v>
      </c>
      <c r="BO2408" s="69">
        <v>1.3727825280140173</v>
      </c>
      <c r="BP2408" s="69">
        <v>-1.3727825280140173</v>
      </c>
      <c r="BQ2408" s="69">
        <v>1372.7825280140173</v>
      </c>
      <c r="BR2408" s="69">
        <v>-1372.7825280140173</v>
      </c>
      <c r="BS2408" s="69">
        <v>0</v>
      </c>
      <c r="BT2408" s="69">
        <v>0</v>
      </c>
      <c r="BU2408" s="69">
        <v>78.948226111832255</v>
      </c>
      <c r="BV2408" s="69">
        <v>1.2404400604074568E-2</v>
      </c>
    </row>
    <row r="2409" spans="1:74">
      <c r="A2409" s="113" t="s">
        <v>1046</v>
      </c>
      <c r="B2409" s="69" t="s">
        <v>184</v>
      </c>
      <c r="C2409" s="69" t="s">
        <v>393</v>
      </c>
      <c r="D2409" s="69" t="s">
        <v>395</v>
      </c>
      <c r="E2409" s="69" t="s">
        <v>582</v>
      </c>
      <c r="F2409" s="69">
        <v>0</v>
      </c>
      <c r="G2409" s="69">
        <v>0</v>
      </c>
      <c r="H2409" s="69">
        <v>216392</v>
      </c>
      <c r="I2409" s="69">
        <v>2635</v>
      </c>
      <c r="J2409" s="69">
        <v>1667</v>
      </c>
      <c r="K2409" s="69">
        <v>202426</v>
      </c>
      <c r="L2409" s="69">
        <v>135497</v>
      </c>
      <c r="M2409" s="69">
        <v>1735</v>
      </c>
      <c r="N2409" s="69">
        <v>3</v>
      </c>
      <c r="O2409" s="69">
        <v>0</v>
      </c>
      <c r="P2409" s="69">
        <v>1068.99</v>
      </c>
      <c r="Q2409" s="69">
        <v>41.37</v>
      </c>
      <c r="R2409" s="69">
        <v>0</v>
      </c>
      <c r="S2409" s="69">
        <v>0</v>
      </c>
      <c r="T2409" s="69">
        <v>0</v>
      </c>
      <c r="U2409" s="69">
        <v>0</v>
      </c>
      <c r="V2409" s="69">
        <v>0</v>
      </c>
      <c r="W2409" s="69">
        <v>0</v>
      </c>
      <c r="X2409" s="69">
        <v>0</v>
      </c>
      <c r="Y2409" s="69">
        <v>0</v>
      </c>
      <c r="Z2409" s="69">
        <v>0</v>
      </c>
      <c r="AA2409" s="69">
        <v>0</v>
      </c>
      <c r="AB2409" s="69">
        <v>0</v>
      </c>
      <c r="AC2409" s="69">
        <v>0</v>
      </c>
      <c r="AD2409" s="69">
        <v>0</v>
      </c>
      <c r="AE2409" s="69">
        <v>0</v>
      </c>
      <c r="AF2409" s="69">
        <v>15224186</v>
      </c>
      <c r="AG2409" s="69">
        <v>-15224186</v>
      </c>
      <c r="AH2409" s="69">
        <v>0</v>
      </c>
      <c r="AI2409" s="69">
        <v>0</v>
      </c>
      <c r="AJ2409" s="69">
        <v>29</v>
      </c>
      <c r="AK2409" s="69">
        <v>-29</v>
      </c>
      <c r="AL2409" s="69">
        <v>197148</v>
      </c>
      <c r="AM2409" s="69">
        <v>134020</v>
      </c>
      <c r="AN2409" s="69">
        <v>-197148</v>
      </c>
      <c r="AO2409" s="69">
        <v>79</v>
      </c>
      <c r="AP2409" s="69">
        <v>-79</v>
      </c>
      <c r="AQ2409" s="69">
        <v>15888415</v>
      </c>
      <c r="AR2409" s="69">
        <v>158605</v>
      </c>
      <c r="AS2409" s="69">
        <v>11068581</v>
      </c>
      <c r="AT2409" s="69">
        <v>9765101</v>
      </c>
      <c r="AU2409" s="69">
        <v>0</v>
      </c>
      <c r="AV2409" s="69">
        <v>122684</v>
      </c>
      <c r="AW2409" s="69">
        <v>0</v>
      </c>
      <c r="AX2409" s="69">
        <v>0</v>
      </c>
      <c r="AY2409" s="69">
        <v>0</v>
      </c>
      <c r="AZ2409" s="69">
        <v>0</v>
      </c>
      <c r="BA2409" s="69">
        <v>524971.93103448278</v>
      </c>
      <c r="BB2409" s="69">
        <v>0</v>
      </c>
      <c r="BC2409" s="69">
        <v>-524971.93103448278</v>
      </c>
      <c r="BD2409" s="69">
        <v>0</v>
      </c>
      <c r="BE2409" s="69">
        <v>77.222117394039003</v>
      </c>
      <c r="BF2409" s="69">
        <v>-77.222117394039003</v>
      </c>
      <c r="BG2409" s="69">
        <v>192711.21518987342</v>
      </c>
      <c r="BH2409" s="69">
        <v>0</v>
      </c>
      <c r="BI2409" s="69">
        <v>-192711.21518987342</v>
      </c>
      <c r="BJ2409" s="69">
        <v>4.9721762680544281E-6</v>
      </c>
      <c r="BK2409" s="69">
        <v>0</v>
      </c>
      <c r="BL2409" s="69">
        <v>95.98805838403581</v>
      </c>
      <c r="BM2409" s="69">
        <v>-95.98805838403581</v>
      </c>
      <c r="BN2409" s="69">
        <v>0</v>
      </c>
      <c r="BO2409" s="69">
        <v>1.3754415313037869</v>
      </c>
      <c r="BP2409" s="69">
        <v>-1.3754415313037869</v>
      </c>
      <c r="BQ2409" s="69">
        <v>1375.4415313037869</v>
      </c>
      <c r="BR2409" s="69">
        <v>-1375.4415313037869</v>
      </c>
      <c r="BS2409" s="69">
        <v>0</v>
      </c>
      <c r="BT2409" s="69">
        <v>0</v>
      </c>
      <c r="BU2409" s="69">
        <v>79.595554432525844</v>
      </c>
      <c r="BV2409" s="69">
        <v>1.2408286163220183E-2</v>
      </c>
    </row>
    <row r="2410" spans="1:74">
      <c r="A2410" s="113" t="s">
        <v>1046</v>
      </c>
      <c r="B2410" s="69" t="s">
        <v>184</v>
      </c>
      <c r="C2410" s="69" t="s">
        <v>393</v>
      </c>
      <c r="D2410" s="69" t="s">
        <v>396</v>
      </c>
      <c r="E2410" s="69" t="s">
        <v>582</v>
      </c>
      <c r="F2410" s="69">
        <v>0</v>
      </c>
      <c r="G2410" s="69">
        <v>0</v>
      </c>
      <c r="H2410" s="69">
        <v>21735</v>
      </c>
      <c r="I2410" s="69">
        <v>256</v>
      </c>
      <c r="J2410" s="69">
        <v>150</v>
      </c>
      <c r="K2410" s="69">
        <v>19085</v>
      </c>
      <c r="L2410" s="69">
        <v>13012</v>
      </c>
      <c r="M2410" s="69">
        <v>154</v>
      </c>
      <c r="N2410" s="69">
        <v>0</v>
      </c>
      <c r="O2410" s="69">
        <v>0</v>
      </c>
      <c r="P2410" s="69">
        <v>1138.8499999999999</v>
      </c>
      <c r="Q2410" s="69">
        <v>46.05</v>
      </c>
      <c r="R2410" s="69">
        <v>0</v>
      </c>
      <c r="S2410" s="69">
        <v>0</v>
      </c>
      <c r="T2410" s="69">
        <v>0</v>
      </c>
      <c r="U2410" s="69">
        <v>0</v>
      </c>
      <c r="V2410" s="69">
        <v>0</v>
      </c>
      <c r="W2410" s="69">
        <v>0</v>
      </c>
      <c r="X2410" s="69">
        <v>0</v>
      </c>
      <c r="Y2410" s="69">
        <v>0</v>
      </c>
      <c r="Z2410" s="69">
        <v>0</v>
      </c>
      <c r="AA2410" s="69">
        <v>0</v>
      </c>
      <c r="AB2410" s="69">
        <v>0</v>
      </c>
      <c r="AC2410" s="69">
        <v>0</v>
      </c>
      <c r="AD2410" s="69">
        <v>0</v>
      </c>
      <c r="AE2410" s="69">
        <v>0</v>
      </c>
      <c r="AF2410" s="69">
        <v>15248203</v>
      </c>
      <c r="AG2410" s="69">
        <v>-15248203</v>
      </c>
      <c r="AH2410" s="69">
        <v>0</v>
      </c>
      <c r="AI2410" s="69">
        <v>0</v>
      </c>
      <c r="AJ2410" s="69">
        <v>29</v>
      </c>
      <c r="AK2410" s="69">
        <v>-29</v>
      </c>
      <c r="AL2410" s="69">
        <v>197425</v>
      </c>
      <c r="AM2410" s="69">
        <v>134186</v>
      </c>
      <c r="AN2410" s="69">
        <v>-197425</v>
      </c>
      <c r="AO2410" s="69">
        <v>79</v>
      </c>
      <c r="AP2410" s="69">
        <v>-79</v>
      </c>
      <c r="AQ2410" s="69">
        <v>15909353</v>
      </c>
      <c r="AR2410" s="69">
        <v>158775</v>
      </c>
      <c r="AS2410" s="69">
        <v>11083242</v>
      </c>
      <c r="AT2410" s="69">
        <v>9786836</v>
      </c>
      <c r="AU2410" s="69">
        <v>0</v>
      </c>
      <c r="AV2410" s="69">
        <v>122838</v>
      </c>
      <c r="AW2410" s="69">
        <v>0</v>
      </c>
      <c r="AX2410" s="69">
        <v>0</v>
      </c>
      <c r="AY2410" s="69">
        <v>0</v>
      </c>
      <c r="AZ2410" s="69">
        <v>0</v>
      </c>
      <c r="BA2410" s="69">
        <v>525800.10344827583</v>
      </c>
      <c r="BB2410" s="69">
        <v>0</v>
      </c>
      <c r="BC2410" s="69">
        <v>-525800.10344827583</v>
      </c>
      <c r="BD2410" s="69">
        <v>0</v>
      </c>
      <c r="BE2410" s="69">
        <v>77.235421045966817</v>
      </c>
      <c r="BF2410" s="69">
        <v>-77.235421045966817</v>
      </c>
      <c r="BG2410" s="69">
        <v>193015.22784810126</v>
      </c>
      <c r="BH2410" s="69">
        <v>0</v>
      </c>
      <c r="BI2410" s="69">
        <v>-193015.22784810126</v>
      </c>
      <c r="BJ2410" s="69">
        <v>4.9656324804660507E-6</v>
      </c>
      <c r="BK2410" s="69">
        <v>0</v>
      </c>
      <c r="BL2410" s="69">
        <v>96.036548575027552</v>
      </c>
      <c r="BM2410" s="69">
        <v>-96.036548575027552</v>
      </c>
      <c r="BN2410" s="69">
        <v>0</v>
      </c>
      <c r="BO2410" s="69">
        <v>1.3757890516150419</v>
      </c>
      <c r="BP2410" s="69">
        <v>-1.3757890516150419</v>
      </c>
      <c r="BQ2410" s="69">
        <v>1375.7890516150419</v>
      </c>
      <c r="BR2410" s="69">
        <v>-1375.7890516150419</v>
      </c>
      <c r="BS2410" s="69">
        <v>0</v>
      </c>
      <c r="BT2410" s="69">
        <v>0</v>
      </c>
      <c r="BU2410" s="69">
        <v>79.672707142740848</v>
      </c>
      <c r="BV2410" s="69">
        <v>1.2409366993114051E-2</v>
      </c>
    </row>
    <row r="2411" spans="1:74">
      <c r="A2411" s="113" t="s">
        <v>1047</v>
      </c>
      <c r="B2411" s="69" t="s">
        <v>184</v>
      </c>
      <c r="C2411" s="69" t="s">
        <v>393</v>
      </c>
      <c r="D2411" s="69" t="s">
        <v>394</v>
      </c>
      <c r="E2411" s="69" t="s">
        <v>582</v>
      </c>
      <c r="F2411" s="69">
        <v>0</v>
      </c>
      <c r="G2411" s="69">
        <v>0</v>
      </c>
      <c r="H2411" s="69">
        <v>117819</v>
      </c>
      <c r="I2411" s="69">
        <v>1381</v>
      </c>
      <c r="J2411" s="69">
        <v>770</v>
      </c>
      <c r="K2411" s="69">
        <v>90238</v>
      </c>
      <c r="L2411" s="69">
        <v>70013</v>
      </c>
      <c r="M2411" s="69">
        <v>820</v>
      </c>
      <c r="N2411" s="69">
        <v>0</v>
      </c>
      <c r="O2411" s="69">
        <v>0</v>
      </c>
      <c r="P2411" s="69">
        <v>1305.6500000000001</v>
      </c>
      <c r="Q2411" s="69">
        <v>47.6</v>
      </c>
      <c r="R2411" s="69">
        <v>0</v>
      </c>
      <c r="S2411" s="69">
        <v>0</v>
      </c>
      <c r="T2411" s="69">
        <v>0</v>
      </c>
      <c r="U2411" s="69">
        <v>0</v>
      </c>
      <c r="V2411" s="69">
        <v>0</v>
      </c>
      <c r="W2411" s="69">
        <v>0</v>
      </c>
      <c r="X2411" s="69">
        <v>0</v>
      </c>
      <c r="Y2411" s="69">
        <v>0</v>
      </c>
      <c r="Z2411" s="69">
        <v>0</v>
      </c>
      <c r="AA2411" s="69">
        <v>0</v>
      </c>
      <c r="AB2411" s="69">
        <v>0</v>
      </c>
      <c r="AC2411" s="69">
        <v>0</v>
      </c>
      <c r="AD2411" s="69">
        <v>0</v>
      </c>
      <c r="AE2411" s="69">
        <v>0</v>
      </c>
      <c r="AF2411" s="69">
        <v>15800117</v>
      </c>
      <c r="AG2411" s="69">
        <v>-15800117</v>
      </c>
      <c r="AH2411" s="69">
        <v>0</v>
      </c>
      <c r="AI2411" s="69">
        <v>0</v>
      </c>
      <c r="AJ2411" s="69">
        <v>29</v>
      </c>
      <c r="AK2411" s="69">
        <v>-29</v>
      </c>
      <c r="AL2411" s="69">
        <v>200979</v>
      </c>
      <c r="AM2411" s="69">
        <v>136368</v>
      </c>
      <c r="AN2411" s="69">
        <v>-200979</v>
      </c>
      <c r="AO2411" s="69">
        <v>79</v>
      </c>
      <c r="AP2411" s="69">
        <v>-79</v>
      </c>
      <c r="AQ2411" s="69">
        <v>16386421</v>
      </c>
      <c r="AR2411" s="69">
        <v>161154</v>
      </c>
      <c r="AS2411" s="69">
        <v>11469890</v>
      </c>
      <c r="AT2411" s="69">
        <v>9904655</v>
      </c>
      <c r="AU2411" s="69">
        <v>0</v>
      </c>
      <c r="AV2411" s="69">
        <v>123658</v>
      </c>
      <c r="AW2411" s="69">
        <v>0</v>
      </c>
      <c r="AX2411" s="69">
        <v>0</v>
      </c>
      <c r="AY2411" s="69">
        <v>0</v>
      </c>
      <c r="AZ2411" s="69">
        <v>0</v>
      </c>
      <c r="BA2411" s="69">
        <v>544831.62068965519</v>
      </c>
      <c r="BB2411" s="69">
        <v>0</v>
      </c>
      <c r="BC2411" s="69">
        <v>-544831.62068965519</v>
      </c>
      <c r="BD2411" s="69">
        <v>0</v>
      </c>
      <c r="BE2411" s="69">
        <v>78.615760850636136</v>
      </c>
      <c r="BF2411" s="69">
        <v>-78.615760850636136</v>
      </c>
      <c r="BG2411" s="69">
        <v>200001.48101265822</v>
      </c>
      <c r="BH2411" s="69">
        <v>0</v>
      </c>
      <c r="BI2411" s="69">
        <v>-200001.48101265822</v>
      </c>
      <c r="BJ2411" s="69">
        <v>4.8210649537199125E-6</v>
      </c>
      <c r="BK2411" s="69">
        <v>0</v>
      </c>
      <c r="BL2411" s="69">
        <v>98.043591843826405</v>
      </c>
      <c r="BM2411" s="69">
        <v>-98.043591843826405</v>
      </c>
      <c r="BN2411" s="69">
        <v>0</v>
      </c>
      <c r="BO2411" s="69">
        <v>1.3775299501564531</v>
      </c>
      <c r="BP2411" s="69">
        <v>-1.3775299501564531</v>
      </c>
      <c r="BQ2411" s="69">
        <v>1377.529950156453</v>
      </c>
      <c r="BR2411" s="69">
        <v>-1377.529950156453</v>
      </c>
      <c r="BS2411" s="69">
        <v>0</v>
      </c>
      <c r="BT2411" s="69">
        <v>0</v>
      </c>
      <c r="BU2411" s="69">
        <v>80.097163143508709</v>
      </c>
      <c r="BV2411" s="69">
        <v>1.2264972320679421E-2</v>
      </c>
    </row>
    <row r="2412" spans="1:74">
      <c r="A2412" s="113" t="s">
        <v>1047</v>
      </c>
      <c r="B2412" s="69" t="s">
        <v>184</v>
      </c>
      <c r="C2412" s="69" t="s">
        <v>393</v>
      </c>
      <c r="D2412" s="69" t="s">
        <v>395</v>
      </c>
      <c r="E2412" s="69" t="s">
        <v>582</v>
      </c>
      <c r="F2412" s="69">
        <v>0</v>
      </c>
      <c r="G2412" s="69">
        <v>0</v>
      </c>
      <c r="H2412" s="69">
        <v>202205</v>
      </c>
      <c r="I2412" s="69">
        <v>2442</v>
      </c>
      <c r="J2412" s="69">
        <v>1489</v>
      </c>
      <c r="K2412" s="69">
        <v>171637</v>
      </c>
      <c r="L2412" s="69">
        <v>121439</v>
      </c>
      <c r="M2412" s="69">
        <v>1566</v>
      </c>
      <c r="N2412" s="69">
        <v>2</v>
      </c>
      <c r="O2412" s="69">
        <v>0</v>
      </c>
      <c r="P2412" s="69">
        <v>1178.0999999999999</v>
      </c>
      <c r="Q2412" s="69">
        <v>42.73</v>
      </c>
      <c r="R2412" s="69">
        <v>0</v>
      </c>
      <c r="S2412" s="69">
        <v>0</v>
      </c>
      <c r="T2412" s="69">
        <v>0</v>
      </c>
      <c r="U2412" s="69">
        <v>0</v>
      </c>
      <c r="V2412" s="69">
        <v>0</v>
      </c>
      <c r="W2412" s="69">
        <v>0</v>
      </c>
      <c r="X2412" s="69">
        <v>0</v>
      </c>
      <c r="Y2412" s="69">
        <v>0</v>
      </c>
      <c r="Z2412" s="69">
        <v>0</v>
      </c>
      <c r="AA2412" s="69">
        <v>0</v>
      </c>
      <c r="AB2412" s="69">
        <v>0</v>
      </c>
      <c r="AC2412" s="69">
        <v>0</v>
      </c>
      <c r="AD2412" s="69">
        <v>0</v>
      </c>
      <c r="AE2412" s="69">
        <v>0</v>
      </c>
      <c r="AF2412" s="69">
        <v>16030928</v>
      </c>
      <c r="AG2412" s="69">
        <v>-16030928</v>
      </c>
      <c r="AH2412" s="69">
        <v>0</v>
      </c>
      <c r="AI2412" s="69">
        <v>0</v>
      </c>
      <c r="AJ2412" s="69">
        <v>29</v>
      </c>
      <c r="AK2412" s="69">
        <v>-29</v>
      </c>
      <c r="AL2412" s="69">
        <v>203653</v>
      </c>
      <c r="AM2412" s="69">
        <v>138048</v>
      </c>
      <c r="AN2412" s="69">
        <v>-203653</v>
      </c>
      <c r="AO2412" s="69">
        <v>81</v>
      </c>
      <c r="AP2412" s="69">
        <v>-81</v>
      </c>
      <c r="AQ2412" s="69">
        <v>16583511</v>
      </c>
      <c r="AR2412" s="69">
        <v>162917</v>
      </c>
      <c r="AS2412" s="69">
        <v>11612568</v>
      </c>
      <c r="AT2412" s="69">
        <v>10106860</v>
      </c>
      <c r="AU2412" s="69">
        <v>0</v>
      </c>
      <c r="AV2412" s="69">
        <v>125224</v>
      </c>
      <c r="AW2412" s="69">
        <v>0</v>
      </c>
      <c r="AX2412" s="69">
        <v>0</v>
      </c>
      <c r="AY2412" s="69">
        <v>0</v>
      </c>
      <c r="AZ2412" s="69">
        <v>0</v>
      </c>
      <c r="BA2412" s="69">
        <v>552790.62068965519</v>
      </c>
      <c r="BB2412" s="69">
        <v>0</v>
      </c>
      <c r="BC2412" s="69">
        <v>-552790.62068965519</v>
      </c>
      <c r="BD2412" s="69">
        <v>0</v>
      </c>
      <c r="BE2412" s="69">
        <v>78.716876255198798</v>
      </c>
      <c r="BF2412" s="69">
        <v>-78.716876255198798</v>
      </c>
      <c r="BG2412" s="69">
        <v>197912.69135802469</v>
      </c>
      <c r="BH2412" s="69">
        <v>0</v>
      </c>
      <c r="BI2412" s="69">
        <v>-197912.69135802469</v>
      </c>
      <c r="BJ2412" s="69">
        <v>4.8843697815257573E-6</v>
      </c>
      <c r="BK2412" s="69">
        <v>0</v>
      </c>
      <c r="BL2412" s="69">
        <v>98.399356727658869</v>
      </c>
      <c r="BM2412" s="69">
        <v>-98.399356727658869</v>
      </c>
      <c r="BN2412" s="69">
        <v>0</v>
      </c>
      <c r="BO2412" s="69">
        <v>1.380480872103397</v>
      </c>
      <c r="BP2412" s="69">
        <v>-1.380480872103397</v>
      </c>
      <c r="BQ2412" s="69">
        <v>1380.4808721033969</v>
      </c>
      <c r="BR2412" s="69">
        <v>-1380.4808721033969</v>
      </c>
      <c r="BS2412" s="69">
        <v>0</v>
      </c>
      <c r="BT2412" s="69">
        <v>0</v>
      </c>
      <c r="BU2412" s="69">
        <v>80.710247236951389</v>
      </c>
      <c r="BV2412" s="69">
        <v>1.2280451347124261E-2</v>
      </c>
    </row>
    <row r="2413" spans="1:74">
      <c r="A2413" s="113" t="s">
        <v>1047</v>
      </c>
      <c r="B2413" s="69" t="s">
        <v>184</v>
      </c>
      <c r="C2413" s="69" t="s">
        <v>393</v>
      </c>
      <c r="D2413" s="69" t="s">
        <v>396</v>
      </c>
      <c r="E2413" s="69" t="s">
        <v>582</v>
      </c>
      <c r="F2413" s="69">
        <v>0</v>
      </c>
      <c r="G2413" s="69">
        <v>0</v>
      </c>
      <c r="H2413" s="69">
        <v>20027</v>
      </c>
      <c r="I2413" s="69">
        <v>280</v>
      </c>
      <c r="J2413" s="69">
        <v>158</v>
      </c>
      <c r="K2413" s="69">
        <v>15286</v>
      </c>
      <c r="L2413" s="69">
        <v>11649</v>
      </c>
      <c r="M2413" s="69">
        <v>168</v>
      </c>
      <c r="N2413" s="69">
        <v>0</v>
      </c>
      <c r="O2413" s="69">
        <v>0</v>
      </c>
      <c r="P2413" s="69">
        <v>1310.1500000000001</v>
      </c>
      <c r="Q2413" s="69">
        <v>39.35</v>
      </c>
      <c r="R2413" s="69">
        <v>0</v>
      </c>
      <c r="S2413" s="69">
        <v>0</v>
      </c>
      <c r="T2413" s="69">
        <v>0</v>
      </c>
      <c r="U2413" s="69">
        <v>0</v>
      </c>
      <c r="V2413" s="69">
        <v>0</v>
      </c>
      <c r="W2413" s="69">
        <v>0</v>
      </c>
      <c r="X2413" s="69">
        <v>0</v>
      </c>
      <c r="Y2413" s="69">
        <v>0</v>
      </c>
      <c r="Z2413" s="69">
        <v>0</v>
      </c>
      <c r="AA2413" s="69">
        <v>0</v>
      </c>
      <c r="AB2413" s="69">
        <v>0</v>
      </c>
      <c r="AC2413" s="69">
        <v>0</v>
      </c>
      <c r="AD2413" s="69">
        <v>0</v>
      </c>
      <c r="AE2413" s="69">
        <v>0</v>
      </c>
      <c r="AF2413" s="69">
        <v>16054347</v>
      </c>
      <c r="AG2413" s="69">
        <v>-16054347</v>
      </c>
      <c r="AH2413" s="69">
        <v>0</v>
      </c>
      <c r="AI2413" s="69">
        <v>0</v>
      </c>
      <c r="AJ2413" s="69">
        <v>29</v>
      </c>
      <c r="AK2413" s="69">
        <v>-29</v>
      </c>
      <c r="AL2413" s="69">
        <v>203958</v>
      </c>
      <c r="AM2413" s="69">
        <v>138228</v>
      </c>
      <c r="AN2413" s="69">
        <v>-203958</v>
      </c>
      <c r="AO2413" s="69">
        <v>81</v>
      </c>
      <c r="AP2413" s="69">
        <v>-81</v>
      </c>
      <c r="AQ2413" s="69">
        <v>16601606</v>
      </c>
      <c r="AR2413" s="69">
        <v>163107</v>
      </c>
      <c r="AS2413" s="69">
        <v>11626553</v>
      </c>
      <c r="AT2413" s="69">
        <v>10126887</v>
      </c>
      <c r="AU2413" s="69">
        <v>0</v>
      </c>
      <c r="AV2413" s="69">
        <v>125392</v>
      </c>
      <c r="AW2413" s="69">
        <v>0</v>
      </c>
      <c r="AX2413" s="69">
        <v>0</v>
      </c>
      <c r="AY2413" s="69">
        <v>0</v>
      </c>
      <c r="AZ2413" s="69">
        <v>0</v>
      </c>
      <c r="BA2413" s="69">
        <v>553598.17241379316</v>
      </c>
      <c r="BB2413" s="69">
        <v>0</v>
      </c>
      <c r="BC2413" s="69">
        <v>-553598.17241379316</v>
      </c>
      <c r="BD2413" s="69">
        <v>0</v>
      </c>
      <c r="BE2413" s="69">
        <v>78.713985232253705</v>
      </c>
      <c r="BF2413" s="69">
        <v>-78.713985232253705</v>
      </c>
      <c r="BG2413" s="69">
        <v>198201.8148148148</v>
      </c>
      <c r="BH2413" s="69">
        <v>0</v>
      </c>
      <c r="BI2413" s="69">
        <v>-198201.8148148148</v>
      </c>
      <c r="BJ2413" s="69">
        <v>4.8790460392807779E-6</v>
      </c>
      <c r="BK2413" s="69">
        <v>0</v>
      </c>
      <c r="BL2413" s="69">
        <v>98.428313928893303</v>
      </c>
      <c r="BM2413" s="69">
        <v>-98.428313928893303</v>
      </c>
      <c r="BN2413" s="69">
        <v>0</v>
      </c>
      <c r="BO2413" s="69">
        <v>1.3808346291458871</v>
      </c>
      <c r="BP2413" s="69">
        <v>-1.3808346291458871</v>
      </c>
      <c r="BQ2413" s="69">
        <v>1380.834629145887</v>
      </c>
      <c r="BR2413" s="69">
        <v>-1380.834629145887</v>
      </c>
      <c r="BS2413" s="69">
        <v>0</v>
      </c>
      <c r="BT2413" s="69">
        <v>0</v>
      </c>
      <c r="BU2413" s="69">
        <v>80.761826910807713</v>
      </c>
      <c r="BV2413" s="69">
        <v>1.2285437926908999E-2</v>
      </c>
    </row>
    <row r="2414" spans="1:74">
      <c r="A2414" s="113" t="s">
        <v>1048</v>
      </c>
      <c r="B2414" s="69" t="s">
        <v>184</v>
      </c>
      <c r="C2414" s="69" t="s">
        <v>393</v>
      </c>
      <c r="D2414" s="69" t="s">
        <v>394</v>
      </c>
      <c r="E2414" s="69" t="s">
        <v>582</v>
      </c>
      <c r="F2414" s="69">
        <v>0</v>
      </c>
      <c r="G2414" s="69">
        <v>0</v>
      </c>
      <c r="H2414" s="69">
        <v>152156</v>
      </c>
      <c r="I2414" s="69">
        <v>1890</v>
      </c>
      <c r="J2414" s="69">
        <v>1076</v>
      </c>
      <c r="K2414" s="69">
        <v>130529</v>
      </c>
      <c r="L2414" s="69">
        <v>97778</v>
      </c>
      <c r="M2414" s="69">
        <v>1139</v>
      </c>
      <c r="N2414" s="69">
        <v>0</v>
      </c>
      <c r="O2414" s="69">
        <v>1</v>
      </c>
      <c r="P2414" s="69">
        <v>1165.69</v>
      </c>
      <c r="Q2414" s="69">
        <v>44.03</v>
      </c>
      <c r="R2414" s="69">
        <v>0</v>
      </c>
      <c r="S2414" s="69">
        <v>0</v>
      </c>
      <c r="T2414" s="69">
        <v>0</v>
      </c>
      <c r="U2414" s="69">
        <v>0</v>
      </c>
      <c r="V2414" s="69">
        <v>0</v>
      </c>
      <c r="W2414" s="69">
        <v>0</v>
      </c>
      <c r="X2414" s="69">
        <v>0</v>
      </c>
      <c r="Y2414" s="69">
        <v>0</v>
      </c>
      <c r="Z2414" s="69">
        <v>0</v>
      </c>
      <c r="AA2414" s="69">
        <v>0</v>
      </c>
      <c r="AB2414" s="69">
        <v>0</v>
      </c>
      <c r="AC2414" s="69">
        <v>0</v>
      </c>
      <c r="AD2414" s="69">
        <v>0</v>
      </c>
      <c r="AE2414" s="69">
        <v>0</v>
      </c>
      <c r="AF2414" s="69">
        <v>17011064</v>
      </c>
      <c r="AG2414" s="69">
        <v>-17011064</v>
      </c>
      <c r="AH2414" s="69">
        <v>0</v>
      </c>
      <c r="AI2414" s="69">
        <v>0</v>
      </c>
      <c r="AJ2414" s="69">
        <v>31</v>
      </c>
      <c r="AK2414" s="69">
        <v>-31</v>
      </c>
      <c r="AL2414" s="69">
        <v>209399</v>
      </c>
      <c r="AM2414" s="69">
        <v>140750</v>
      </c>
      <c r="AN2414" s="69">
        <v>-209399</v>
      </c>
      <c r="AO2414" s="69">
        <v>82</v>
      </c>
      <c r="AP2414" s="69">
        <v>-82</v>
      </c>
      <c r="AQ2414" s="69">
        <v>17579075</v>
      </c>
      <c r="AR2414" s="69">
        <v>166431</v>
      </c>
      <c r="AS2414" s="69">
        <v>12484741</v>
      </c>
      <c r="AT2414" s="69">
        <v>10279043</v>
      </c>
      <c r="AU2414" s="69">
        <v>0</v>
      </c>
      <c r="AV2414" s="69">
        <v>126531</v>
      </c>
      <c r="AW2414" s="69">
        <v>0</v>
      </c>
      <c r="AX2414" s="69">
        <v>0</v>
      </c>
      <c r="AY2414" s="69">
        <v>0</v>
      </c>
      <c r="AZ2414" s="69">
        <v>0</v>
      </c>
      <c r="BA2414" s="69">
        <v>548744</v>
      </c>
      <c r="BB2414" s="69">
        <v>0</v>
      </c>
      <c r="BC2414" s="69">
        <v>-548744</v>
      </c>
      <c r="BD2414" s="69">
        <v>0</v>
      </c>
      <c r="BE2414" s="69">
        <v>81.237560828848274</v>
      </c>
      <c r="BF2414" s="69">
        <v>-81.237560828848274</v>
      </c>
      <c r="BG2414" s="69">
        <v>207452</v>
      </c>
      <c r="BH2414" s="69">
        <v>0</v>
      </c>
      <c r="BI2414" s="69">
        <v>-207452</v>
      </c>
      <c r="BJ2414" s="69">
        <v>4.6646367911849746E-6</v>
      </c>
      <c r="BK2414" s="69">
        <v>0</v>
      </c>
      <c r="BL2414" s="69">
        <v>102.21091022706106</v>
      </c>
      <c r="BM2414" s="69">
        <v>-102.21091022706106</v>
      </c>
      <c r="BN2414" s="69">
        <v>0</v>
      </c>
      <c r="BO2414" s="69">
        <v>1.3625484100951715</v>
      </c>
      <c r="BP2414" s="69">
        <v>-1.3625484100951715</v>
      </c>
      <c r="BQ2414" s="69">
        <v>1362.5484100951714</v>
      </c>
      <c r="BR2414" s="69">
        <v>-1362.5484100951714</v>
      </c>
      <c r="BS2414" s="69">
        <v>0</v>
      </c>
      <c r="BT2414" s="69">
        <v>0</v>
      </c>
      <c r="BU2414" s="69">
        <v>81.237348950059669</v>
      </c>
      <c r="BV2414" s="69">
        <v>1.1911832676065151E-2</v>
      </c>
    </row>
    <row r="2415" spans="1:74">
      <c r="A2415" s="113" t="s">
        <v>1048</v>
      </c>
      <c r="B2415" s="69" t="s">
        <v>184</v>
      </c>
      <c r="C2415" s="69" t="s">
        <v>393</v>
      </c>
      <c r="D2415" s="69" t="s">
        <v>395</v>
      </c>
      <c r="E2415" s="69" t="s">
        <v>582</v>
      </c>
      <c r="F2415" s="69">
        <v>0</v>
      </c>
      <c r="G2415" s="69">
        <v>0</v>
      </c>
      <c r="H2415" s="69">
        <v>181523</v>
      </c>
      <c r="I2415" s="69">
        <v>2255</v>
      </c>
      <c r="J2415" s="69">
        <v>1357</v>
      </c>
      <c r="K2415" s="69">
        <v>170431</v>
      </c>
      <c r="L2415" s="69">
        <v>122214</v>
      </c>
      <c r="M2415" s="69">
        <v>1423</v>
      </c>
      <c r="N2415" s="69">
        <v>0</v>
      </c>
      <c r="O2415" s="69">
        <v>0</v>
      </c>
      <c r="P2415" s="69">
        <v>1065.08</v>
      </c>
      <c r="Q2415" s="69">
        <v>42.22</v>
      </c>
      <c r="R2415" s="69">
        <v>0</v>
      </c>
      <c r="S2415" s="69">
        <v>0</v>
      </c>
      <c r="T2415" s="69">
        <v>0</v>
      </c>
      <c r="U2415" s="69">
        <v>0</v>
      </c>
      <c r="V2415" s="69">
        <v>0</v>
      </c>
      <c r="W2415" s="69">
        <v>0</v>
      </c>
      <c r="X2415" s="69">
        <v>0</v>
      </c>
      <c r="Y2415" s="69">
        <v>0</v>
      </c>
      <c r="Z2415" s="69">
        <v>0</v>
      </c>
      <c r="AA2415" s="69">
        <v>0</v>
      </c>
      <c r="AB2415" s="69">
        <v>0</v>
      </c>
      <c r="AC2415" s="69">
        <v>0</v>
      </c>
      <c r="AD2415" s="69">
        <v>0</v>
      </c>
      <c r="AE2415" s="69">
        <v>0</v>
      </c>
      <c r="AF2415" s="69">
        <v>17228107</v>
      </c>
      <c r="AG2415" s="69">
        <v>-17228107</v>
      </c>
      <c r="AH2415" s="69">
        <v>0</v>
      </c>
      <c r="AI2415" s="69">
        <v>0</v>
      </c>
      <c r="AJ2415" s="69">
        <v>31</v>
      </c>
      <c r="AK2415" s="69">
        <v>-31</v>
      </c>
      <c r="AL2415" s="69">
        <v>211958</v>
      </c>
      <c r="AM2415" s="69">
        <v>142365</v>
      </c>
      <c r="AN2415" s="69">
        <v>-211958</v>
      </c>
      <c r="AO2415" s="69">
        <v>82</v>
      </c>
      <c r="AP2415" s="69">
        <v>-82</v>
      </c>
      <c r="AQ2415" s="69">
        <v>17780261</v>
      </c>
      <c r="AR2415" s="69">
        <v>168117</v>
      </c>
      <c r="AS2415" s="69">
        <v>12632838</v>
      </c>
      <c r="AT2415" s="69">
        <v>10460566</v>
      </c>
      <c r="AU2415" s="69">
        <v>0</v>
      </c>
      <c r="AV2415" s="69">
        <v>127954</v>
      </c>
      <c r="AW2415" s="69">
        <v>0</v>
      </c>
      <c r="AX2415" s="69">
        <v>0</v>
      </c>
      <c r="AY2415" s="69">
        <v>0</v>
      </c>
      <c r="AZ2415" s="69">
        <v>0</v>
      </c>
      <c r="BA2415" s="69">
        <v>555745.38709677418</v>
      </c>
      <c r="BB2415" s="69">
        <v>0</v>
      </c>
      <c r="BC2415" s="69">
        <v>-555745.38709677418</v>
      </c>
      <c r="BD2415" s="69">
        <v>0</v>
      </c>
      <c r="BE2415" s="69">
        <v>81.280758452146173</v>
      </c>
      <c r="BF2415" s="69">
        <v>-81.280758452146173</v>
      </c>
      <c r="BG2415" s="69">
        <v>210098.86585365853</v>
      </c>
      <c r="BH2415" s="69">
        <v>0</v>
      </c>
      <c r="BI2415" s="69">
        <v>-210098.86585365853</v>
      </c>
      <c r="BJ2415" s="69">
        <v>4.6118558102156091E-6</v>
      </c>
      <c r="BK2415" s="69">
        <v>0</v>
      </c>
      <c r="BL2415" s="69">
        <v>102.47688811958338</v>
      </c>
      <c r="BM2415" s="69">
        <v>-102.47688811958338</v>
      </c>
      <c r="BN2415" s="69">
        <v>0</v>
      </c>
      <c r="BO2415" s="69">
        <v>1.363755871800145</v>
      </c>
      <c r="BP2415" s="69">
        <v>-1.363755871800145</v>
      </c>
      <c r="BQ2415" s="69">
        <v>1363.7558718001451</v>
      </c>
      <c r="BR2415" s="69">
        <v>-1363.7558718001451</v>
      </c>
      <c r="BS2415" s="69">
        <v>0</v>
      </c>
      <c r="BT2415" s="69">
        <v>0</v>
      </c>
      <c r="BU2415" s="69">
        <v>81.752551698266558</v>
      </c>
      <c r="BV2415" s="69">
        <v>1.1920972363679026E-2</v>
      </c>
    </row>
    <row r="2416" spans="1:74">
      <c r="A2416" s="113" t="s">
        <v>1048</v>
      </c>
      <c r="B2416" s="69" t="s">
        <v>184</v>
      </c>
      <c r="C2416" s="69" t="s">
        <v>393</v>
      </c>
      <c r="D2416" s="69" t="s">
        <v>396</v>
      </c>
      <c r="E2416" s="69" t="s">
        <v>582</v>
      </c>
      <c r="F2416" s="69">
        <v>0</v>
      </c>
      <c r="G2416" s="69">
        <v>0</v>
      </c>
      <c r="H2416" s="69">
        <v>18175</v>
      </c>
      <c r="I2416" s="69">
        <v>246</v>
      </c>
      <c r="J2416" s="69">
        <v>135</v>
      </c>
      <c r="K2416" s="69">
        <v>16068</v>
      </c>
      <c r="L2416" s="69">
        <v>11524</v>
      </c>
      <c r="M2416" s="69">
        <v>145</v>
      </c>
      <c r="N2416" s="69">
        <v>0</v>
      </c>
      <c r="O2416" s="69">
        <v>0</v>
      </c>
      <c r="P2416" s="69">
        <v>1131.1300000000001</v>
      </c>
      <c r="Q2416" s="69">
        <v>40.840000000000003</v>
      </c>
      <c r="R2416" s="69">
        <v>0</v>
      </c>
      <c r="S2416" s="69">
        <v>0</v>
      </c>
      <c r="T2416" s="69">
        <v>0</v>
      </c>
      <c r="U2416" s="69">
        <v>0</v>
      </c>
      <c r="V2416" s="69">
        <v>0</v>
      </c>
      <c r="W2416" s="69">
        <v>0</v>
      </c>
      <c r="X2416" s="69">
        <v>0</v>
      </c>
      <c r="Y2416" s="69">
        <v>0</v>
      </c>
      <c r="Z2416" s="69">
        <v>0</v>
      </c>
      <c r="AA2416" s="69">
        <v>0</v>
      </c>
      <c r="AB2416" s="69">
        <v>0</v>
      </c>
      <c r="AC2416" s="69">
        <v>0</v>
      </c>
      <c r="AD2416" s="69">
        <v>0</v>
      </c>
      <c r="AE2416" s="69">
        <v>0</v>
      </c>
      <c r="AF2416" s="69">
        <v>17250109</v>
      </c>
      <c r="AG2416" s="69">
        <v>-17250109</v>
      </c>
      <c r="AH2416" s="69">
        <v>0</v>
      </c>
      <c r="AI2416" s="69">
        <v>0</v>
      </c>
      <c r="AJ2416" s="69">
        <v>31</v>
      </c>
      <c r="AK2416" s="69">
        <v>-31</v>
      </c>
      <c r="AL2416" s="69">
        <v>212228</v>
      </c>
      <c r="AM2416" s="69">
        <v>142519</v>
      </c>
      <c r="AN2416" s="69">
        <v>-212228</v>
      </c>
      <c r="AO2416" s="69">
        <v>82</v>
      </c>
      <c r="AP2416" s="69">
        <v>-82</v>
      </c>
      <c r="AQ2416" s="69">
        <v>17799316</v>
      </c>
      <c r="AR2416" s="69">
        <v>168282</v>
      </c>
      <c r="AS2416" s="69">
        <v>12646931</v>
      </c>
      <c r="AT2416" s="69">
        <v>10478741</v>
      </c>
      <c r="AU2416" s="69">
        <v>0</v>
      </c>
      <c r="AV2416" s="69">
        <v>128099</v>
      </c>
      <c r="AW2416" s="69">
        <v>0</v>
      </c>
      <c r="AX2416" s="69">
        <v>0</v>
      </c>
      <c r="AY2416" s="69">
        <v>0</v>
      </c>
      <c r="AZ2416" s="69">
        <v>0</v>
      </c>
      <c r="BA2416" s="69">
        <v>556455.12903225806</v>
      </c>
      <c r="BB2416" s="69">
        <v>0</v>
      </c>
      <c r="BC2416" s="69">
        <v>-556455.12903225806</v>
      </c>
      <c r="BD2416" s="69">
        <v>0</v>
      </c>
      <c r="BE2416" s="69">
        <v>81.281023239157889</v>
      </c>
      <c r="BF2416" s="69">
        <v>-81.281023239157889</v>
      </c>
      <c r="BG2416" s="69">
        <v>210367.18292682926</v>
      </c>
      <c r="BH2416" s="69">
        <v>0</v>
      </c>
      <c r="BI2416" s="69">
        <v>-210367.18292682926</v>
      </c>
      <c r="BJ2416" s="69">
        <v>4.6069186029395732E-6</v>
      </c>
      <c r="BK2416" s="69">
        <v>0</v>
      </c>
      <c r="BL2416" s="69">
        <v>102.50715465706374</v>
      </c>
      <c r="BM2416" s="69">
        <v>-102.50715465706374</v>
      </c>
      <c r="BN2416" s="69">
        <v>0</v>
      </c>
      <c r="BO2416" s="69">
        <v>1.3639758926493708</v>
      </c>
      <c r="BP2416" s="69">
        <v>-1.3639758926493708</v>
      </c>
      <c r="BQ2416" s="69">
        <v>1363.9758926493707</v>
      </c>
      <c r="BR2416" s="69">
        <v>-1363.9758926493707</v>
      </c>
      <c r="BS2416" s="69">
        <v>0</v>
      </c>
      <c r="BT2416" s="69">
        <v>0</v>
      </c>
      <c r="BU2416" s="69">
        <v>81.801895409019593</v>
      </c>
      <c r="BV2416" s="69">
        <v>1.1923379527617803E-2</v>
      </c>
    </row>
    <row r="2417" spans="1:74">
      <c r="A2417" s="113" t="s">
        <v>1049</v>
      </c>
      <c r="B2417" s="69" t="s">
        <v>184</v>
      </c>
      <c r="C2417" s="69" t="s">
        <v>393</v>
      </c>
      <c r="D2417" s="69" t="s">
        <v>394</v>
      </c>
      <c r="E2417" s="69" t="s">
        <v>582</v>
      </c>
      <c r="F2417" s="69">
        <v>0</v>
      </c>
      <c r="G2417" s="69">
        <v>0</v>
      </c>
      <c r="H2417" s="69">
        <v>127628</v>
      </c>
      <c r="I2417" s="69">
        <v>1918</v>
      </c>
      <c r="J2417" s="69">
        <v>969</v>
      </c>
      <c r="K2417" s="69">
        <v>107143</v>
      </c>
      <c r="L2417" s="69">
        <v>88630</v>
      </c>
      <c r="M2417" s="69">
        <v>1024</v>
      </c>
      <c r="N2417" s="69">
        <v>0</v>
      </c>
      <c r="O2417" s="69">
        <v>0</v>
      </c>
      <c r="P2417" s="69">
        <v>1191.19</v>
      </c>
      <c r="Q2417" s="69">
        <v>41.01</v>
      </c>
      <c r="R2417" s="69">
        <v>0</v>
      </c>
      <c r="S2417" s="69">
        <v>0</v>
      </c>
      <c r="T2417" s="69">
        <v>0</v>
      </c>
      <c r="U2417" s="69">
        <v>0</v>
      </c>
      <c r="V2417" s="69">
        <v>0</v>
      </c>
      <c r="W2417" s="69">
        <v>0</v>
      </c>
      <c r="X2417" s="69">
        <v>0</v>
      </c>
      <c r="Y2417" s="69">
        <v>0</v>
      </c>
      <c r="Z2417" s="69">
        <v>0</v>
      </c>
      <c r="AA2417" s="69">
        <v>0</v>
      </c>
      <c r="AB2417" s="69">
        <v>0</v>
      </c>
      <c r="AC2417" s="69">
        <v>0</v>
      </c>
      <c r="AD2417" s="69">
        <v>0</v>
      </c>
      <c r="AE2417" s="69">
        <v>0</v>
      </c>
      <c r="AF2417" s="69">
        <v>18252497</v>
      </c>
      <c r="AG2417" s="69">
        <v>-18252497</v>
      </c>
      <c r="AH2417" s="69">
        <v>0</v>
      </c>
      <c r="AI2417" s="69">
        <v>0</v>
      </c>
      <c r="AJ2417" s="69">
        <v>31</v>
      </c>
      <c r="AK2417" s="69">
        <v>-31</v>
      </c>
      <c r="AL2417" s="69">
        <v>218116</v>
      </c>
      <c r="AM2417" s="69">
        <v>145216</v>
      </c>
      <c r="AN2417" s="69">
        <v>-218116</v>
      </c>
      <c r="AO2417" s="69">
        <v>83</v>
      </c>
      <c r="AP2417" s="69">
        <v>-83</v>
      </c>
      <c r="AQ2417" s="69">
        <v>18908239</v>
      </c>
      <c r="AR2417" s="69">
        <v>171817</v>
      </c>
      <c r="AS2417" s="69">
        <v>13661319</v>
      </c>
      <c r="AT2417" s="69">
        <v>10606369</v>
      </c>
      <c r="AU2417" s="69">
        <v>0</v>
      </c>
      <c r="AV2417" s="69">
        <v>129123</v>
      </c>
      <c r="AW2417" s="69">
        <v>0</v>
      </c>
      <c r="AX2417" s="69">
        <v>0</v>
      </c>
      <c r="AY2417" s="69">
        <v>0</v>
      </c>
      <c r="AZ2417" s="69">
        <v>0</v>
      </c>
      <c r="BA2417" s="69">
        <v>588790.22580645164</v>
      </c>
      <c r="BB2417" s="69">
        <v>0</v>
      </c>
      <c r="BC2417" s="69">
        <v>-588790.22580645164</v>
      </c>
      <c r="BD2417" s="69">
        <v>0</v>
      </c>
      <c r="BE2417" s="69">
        <v>83.682522144180155</v>
      </c>
      <c r="BF2417" s="69">
        <v>-83.682522144180155</v>
      </c>
      <c r="BG2417" s="69">
        <v>219909.60240963855</v>
      </c>
      <c r="BH2417" s="69">
        <v>0</v>
      </c>
      <c r="BI2417" s="69">
        <v>-219909.60240963855</v>
      </c>
      <c r="BJ2417" s="69">
        <v>4.3896208420043769E-6</v>
      </c>
      <c r="BK2417" s="69">
        <v>0</v>
      </c>
      <c r="BL2417" s="69">
        <v>106.23219471879965</v>
      </c>
      <c r="BM2417" s="69">
        <v>-106.23219471879965</v>
      </c>
      <c r="BN2417" s="69">
        <v>0</v>
      </c>
      <c r="BO2417" s="69">
        <v>1.3360713559210498</v>
      </c>
      <c r="BP2417" s="69">
        <v>-1.3360713559210498</v>
      </c>
      <c r="BQ2417" s="69">
        <v>1336.0713559210496</v>
      </c>
      <c r="BR2417" s="69">
        <v>-1336.0713559210496</v>
      </c>
      <c r="BS2417" s="69">
        <v>0</v>
      </c>
      <c r="BT2417" s="69">
        <v>0</v>
      </c>
      <c r="BU2417" s="69">
        <v>82.141593674248583</v>
      </c>
      <c r="BV2417" s="69">
        <v>1.1535500476802732E-2</v>
      </c>
    </row>
    <row r="2418" spans="1:74">
      <c r="A2418" s="113" t="s">
        <v>1049</v>
      </c>
      <c r="B2418" s="69" t="s">
        <v>184</v>
      </c>
      <c r="C2418" s="69" t="s">
        <v>393</v>
      </c>
      <c r="D2418" s="69" t="s">
        <v>395</v>
      </c>
      <c r="E2418" s="69" t="s">
        <v>582</v>
      </c>
      <c r="F2418" s="69">
        <v>0</v>
      </c>
      <c r="G2418" s="69">
        <v>0</v>
      </c>
      <c r="H2418" s="69">
        <v>243819</v>
      </c>
      <c r="I2418" s="69">
        <v>3615</v>
      </c>
      <c r="J2418" s="69">
        <v>1863</v>
      </c>
      <c r="K2418" s="69">
        <v>215988</v>
      </c>
      <c r="L2418" s="69">
        <v>168651</v>
      </c>
      <c r="M2418" s="69">
        <v>1977</v>
      </c>
      <c r="N2418" s="69">
        <v>1</v>
      </c>
      <c r="O2418" s="69">
        <v>1</v>
      </c>
      <c r="P2418" s="69">
        <v>1128.8499999999999</v>
      </c>
      <c r="Q2418" s="69">
        <v>40.880000000000003</v>
      </c>
      <c r="R2418" s="69">
        <v>0</v>
      </c>
      <c r="S2418" s="69">
        <v>0</v>
      </c>
      <c r="T2418" s="69">
        <v>0</v>
      </c>
      <c r="U2418" s="69">
        <v>0</v>
      </c>
      <c r="V2418" s="69">
        <v>0</v>
      </c>
      <c r="W2418" s="69">
        <v>0</v>
      </c>
      <c r="X2418" s="69">
        <v>0</v>
      </c>
      <c r="Y2418" s="69">
        <v>0</v>
      </c>
      <c r="Z2418" s="69">
        <v>0</v>
      </c>
      <c r="AA2418" s="69">
        <v>0</v>
      </c>
      <c r="AB2418" s="69">
        <v>0</v>
      </c>
      <c r="AC2418" s="69">
        <v>0</v>
      </c>
      <c r="AD2418" s="69">
        <v>0</v>
      </c>
      <c r="AE2418" s="69">
        <v>0</v>
      </c>
      <c r="AF2418" s="69">
        <v>18522308</v>
      </c>
      <c r="AG2418" s="69">
        <v>-18522308</v>
      </c>
      <c r="AH2418" s="69">
        <v>0</v>
      </c>
      <c r="AI2418" s="69">
        <v>0</v>
      </c>
      <c r="AJ2418" s="69">
        <v>33</v>
      </c>
      <c r="AK2418" s="69">
        <v>-33</v>
      </c>
      <c r="AL2418" s="69">
        <v>221964</v>
      </c>
      <c r="AM2418" s="69">
        <v>147278</v>
      </c>
      <c r="AN2418" s="69">
        <v>-221964</v>
      </c>
      <c r="AO2418" s="69">
        <v>84</v>
      </c>
      <c r="AP2418" s="69">
        <v>-84</v>
      </c>
      <c r="AQ2418" s="69">
        <v>19147076</v>
      </c>
      <c r="AR2418" s="69">
        <v>174000</v>
      </c>
      <c r="AS2418" s="69">
        <v>13849276</v>
      </c>
      <c r="AT2418" s="69">
        <v>10850188</v>
      </c>
      <c r="AU2418" s="69">
        <v>0</v>
      </c>
      <c r="AV2418" s="69">
        <v>131100</v>
      </c>
      <c r="AW2418" s="69">
        <v>0</v>
      </c>
      <c r="AX2418" s="69">
        <v>0</v>
      </c>
      <c r="AY2418" s="69">
        <v>0</v>
      </c>
      <c r="AZ2418" s="69">
        <v>0</v>
      </c>
      <c r="BA2418" s="69">
        <v>561282.06060606055</v>
      </c>
      <c r="BB2418" s="69">
        <v>0</v>
      </c>
      <c r="BC2418" s="69">
        <v>-561282.06060606055</v>
      </c>
      <c r="BD2418" s="69">
        <v>0</v>
      </c>
      <c r="BE2418" s="69">
        <v>83.447351822818121</v>
      </c>
      <c r="BF2418" s="69">
        <v>-83.447351822818121</v>
      </c>
      <c r="BG2418" s="69">
        <v>220503.66666666666</v>
      </c>
      <c r="BH2418" s="69">
        <v>0</v>
      </c>
      <c r="BI2418" s="69">
        <v>-220503.66666666666</v>
      </c>
      <c r="BJ2418" s="69">
        <v>4.3870928386141052E-6</v>
      </c>
      <c r="BK2418" s="69">
        <v>0</v>
      </c>
      <c r="BL2418" s="69">
        <v>106.4500459770115</v>
      </c>
      <c r="BM2418" s="69">
        <v>-106.4500459770115</v>
      </c>
      <c r="BN2418" s="69">
        <v>0</v>
      </c>
      <c r="BO2418" s="69">
        <v>1.3374206709433765</v>
      </c>
      <c r="BP2418" s="69">
        <v>-1.3374206709433765</v>
      </c>
      <c r="BQ2418" s="69">
        <v>1337.4206709433765</v>
      </c>
      <c r="BR2418" s="69">
        <v>-1337.4206709433765</v>
      </c>
      <c r="BS2418" s="69">
        <v>0</v>
      </c>
      <c r="BT2418" s="69">
        <v>0</v>
      </c>
      <c r="BU2418" s="69">
        <v>82.762684973302825</v>
      </c>
      <c r="BV2418" s="69">
        <v>1.1592579462263585E-2</v>
      </c>
    </row>
    <row r="2419" spans="1:74">
      <c r="A2419" s="113" t="s">
        <v>1049</v>
      </c>
      <c r="B2419" s="69" t="s">
        <v>184</v>
      </c>
      <c r="C2419" s="69" t="s">
        <v>393</v>
      </c>
      <c r="D2419" s="69" t="s">
        <v>396</v>
      </c>
      <c r="E2419" s="69" t="s">
        <v>582</v>
      </c>
      <c r="F2419" s="69">
        <v>0</v>
      </c>
      <c r="G2419" s="69">
        <v>0</v>
      </c>
      <c r="H2419" s="69">
        <v>30064</v>
      </c>
      <c r="I2419" s="69">
        <v>448</v>
      </c>
      <c r="J2419" s="69">
        <v>232</v>
      </c>
      <c r="K2419" s="69">
        <v>23313</v>
      </c>
      <c r="L2419" s="69">
        <v>17786</v>
      </c>
      <c r="M2419" s="69">
        <v>251</v>
      </c>
      <c r="N2419" s="69">
        <v>0</v>
      </c>
      <c r="O2419" s="69">
        <v>0</v>
      </c>
      <c r="P2419" s="69">
        <v>1289.58</v>
      </c>
      <c r="Q2419" s="69">
        <v>39.4</v>
      </c>
      <c r="R2419" s="69">
        <v>0</v>
      </c>
      <c r="S2419" s="69">
        <v>0</v>
      </c>
      <c r="T2419" s="69">
        <v>0</v>
      </c>
      <c r="U2419" s="69">
        <v>0</v>
      </c>
      <c r="V2419" s="69">
        <v>0</v>
      </c>
      <c r="W2419" s="69">
        <v>0</v>
      </c>
      <c r="X2419" s="69">
        <v>0</v>
      </c>
      <c r="Y2419" s="69">
        <v>0</v>
      </c>
      <c r="Z2419" s="69">
        <v>0</v>
      </c>
      <c r="AA2419" s="69">
        <v>0</v>
      </c>
      <c r="AB2419" s="69">
        <v>0</v>
      </c>
      <c r="AC2419" s="69">
        <v>0</v>
      </c>
      <c r="AD2419" s="69">
        <v>0</v>
      </c>
      <c r="AE2419" s="69">
        <v>0</v>
      </c>
      <c r="AF2419" s="69">
        <v>18554999</v>
      </c>
      <c r="AG2419" s="69">
        <v>-18554999</v>
      </c>
      <c r="AH2419" s="69">
        <v>0</v>
      </c>
      <c r="AI2419" s="69">
        <v>0</v>
      </c>
      <c r="AJ2419" s="69">
        <v>33</v>
      </c>
      <c r="AK2419" s="69">
        <v>-33</v>
      </c>
      <c r="AL2419" s="69">
        <v>222430</v>
      </c>
      <c r="AM2419" s="69">
        <v>147526</v>
      </c>
      <c r="AN2419" s="69">
        <v>-222430</v>
      </c>
      <c r="AO2419" s="69">
        <v>84</v>
      </c>
      <c r="AP2419" s="69">
        <v>-84</v>
      </c>
      <c r="AQ2419" s="69">
        <v>19172386</v>
      </c>
      <c r="AR2419" s="69">
        <v>174267</v>
      </c>
      <c r="AS2419" s="69">
        <v>13868778</v>
      </c>
      <c r="AT2419" s="69">
        <v>10880252</v>
      </c>
      <c r="AU2419" s="69">
        <v>0</v>
      </c>
      <c r="AV2419" s="69">
        <v>131351</v>
      </c>
      <c r="AW2419" s="69">
        <v>0</v>
      </c>
      <c r="AX2419" s="69">
        <v>0</v>
      </c>
      <c r="AY2419" s="69">
        <v>0</v>
      </c>
      <c r="AZ2419" s="69">
        <v>0</v>
      </c>
      <c r="BA2419" s="69">
        <v>562272.69696969702</v>
      </c>
      <c r="BB2419" s="69">
        <v>0</v>
      </c>
      <c r="BC2419" s="69">
        <v>-562272.69696969702</v>
      </c>
      <c r="BD2419" s="69">
        <v>0</v>
      </c>
      <c r="BE2419" s="69">
        <v>83.419498269118378</v>
      </c>
      <c r="BF2419" s="69">
        <v>-83.419498269118378</v>
      </c>
      <c r="BG2419" s="69">
        <v>220892.84523809524</v>
      </c>
      <c r="BH2419" s="69">
        <v>0</v>
      </c>
      <c r="BI2419" s="69">
        <v>-220892.84523809524</v>
      </c>
      <c r="BJ2419" s="69">
        <v>4.3813013153396768E-6</v>
      </c>
      <c r="BK2419" s="69">
        <v>0</v>
      </c>
      <c r="BL2419" s="69">
        <v>106.47454193851962</v>
      </c>
      <c r="BM2419" s="69">
        <v>-106.47454193851962</v>
      </c>
      <c r="BN2419" s="69">
        <v>0</v>
      </c>
      <c r="BO2419" s="69">
        <v>1.3378971817127652</v>
      </c>
      <c r="BP2419" s="69">
        <v>-1.3378971817127652</v>
      </c>
      <c r="BQ2419" s="69">
        <v>1337.8971817127651</v>
      </c>
      <c r="BR2419" s="69">
        <v>-1337.8971817127651</v>
      </c>
      <c r="BS2419" s="69">
        <v>0</v>
      </c>
      <c r="BT2419" s="69">
        <v>0</v>
      </c>
      <c r="BU2419" s="69">
        <v>82.833415809548455</v>
      </c>
      <c r="BV2419" s="69">
        <v>1.1601581566321479E-2</v>
      </c>
    </row>
    <row r="2420" spans="1:74">
      <c r="A2420" s="113" t="s">
        <v>1050</v>
      </c>
      <c r="B2420" s="69" t="s">
        <v>184</v>
      </c>
      <c r="C2420" s="69" t="s">
        <v>393</v>
      </c>
      <c r="D2420" s="69" t="s">
        <v>394</v>
      </c>
      <c r="E2420" s="69" t="s">
        <v>582</v>
      </c>
      <c r="F2420" s="69">
        <v>0</v>
      </c>
      <c r="G2420" s="69">
        <v>0</v>
      </c>
      <c r="H2420" s="69">
        <v>106723</v>
      </c>
      <c r="I2420" s="69">
        <v>1713</v>
      </c>
      <c r="J2420" s="69">
        <v>870</v>
      </c>
      <c r="K2420" s="69">
        <v>101799</v>
      </c>
      <c r="L2420" s="69">
        <v>80223</v>
      </c>
      <c r="M2420" s="69">
        <v>916</v>
      </c>
      <c r="N2420" s="69">
        <v>0</v>
      </c>
      <c r="O2420" s="69">
        <v>0</v>
      </c>
      <c r="P2420" s="69">
        <v>1048.3699999999999</v>
      </c>
      <c r="Q2420" s="69">
        <v>38.21</v>
      </c>
      <c r="R2420" s="69">
        <v>0</v>
      </c>
      <c r="S2420" s="69">
        <v>0</v>
      </c>
      <c r="T2420" s="69">
        <v>0</v>
      </c>
      <c r="U2420" s="69">
        <v>0</v>
      </c>
      <c r="V2420" s="69">
        <v>0</v>
      </c>
      <c r="W2420" s="69">
        <v>0</v>
      </c>
      <c r="X2420" s="69">
        <v>0</v>
      </c>
      <c r="Y2420" s="69">
        <v>0</v>
      </c>
      <c r="Z2420" s="69">
        <v>0</v>
      </c>
      <c r="AA2420" s="69">
        <v>0</v>
      </c>
      <c r="AB2420" s="69">
        <v>0</v>
      </c>
      <c r="AC2420" s="69">
        <v>0</v>
      </c>
      <c r="AD2420" s="69">
        <v>0</v>
      </c>
      <c r="AE2420" s="69">
        <v>0</v>
      </c>
      <c r="AF2420" s="69">
        <v>19196425</v>
      </c>
      <c r="AG2420" s="69">
        <v>-19196425</v>
      </c>
      <c r="AH2420" s="69">
        <v>0</v>
      </c>
      <c r="AI2420" s="69">
        <v>0</v>
      </c>
      <c r="AJ2420" s="69">
        <v>33</v>
      </c>
      <c r="AK2420" s="69">
        <v>-33</v>
      </c>
      <c r="AL2420" s="69">
        <v>226856</v>
      </c>
      <c r="AM2420" s="69">
        <v>150157</v>
      </c>
      <c r="AN2420" s="69">
        <v>-226856</v>
      </c>
      <c r="AO2420" s="69">
        <v>84</v>
      </c>
      <c r="AP2420" s="69">
        <v>-84</v>
      </c>
      <c r="AQ2420" s="69">
        <v>19839000</v>
      </c>
      <c r="AR2420" s="69">
        <v>177085</v>
      </c>
      <c r="AS2420" s="69">
        <v>14440023</v>
      </c>
      <c r="AT2420" s="69">
        <v>10986975</v>
      </c>
      <c r="AU2420" s="69">
        <v>0</v>
      </c>
      <c r="AV2420" s="69">
        <v>132267</v>
      </c>
      <c r="AW2420" s="69">
        <v>0</v>
      </c>
      <c r="AX2420" s="69">
        <v>0</v>
      </c>
      <c r="AY2420" s="69">
        <v>0</v>
      </c>
      <c r="AZ2420" s="69">
        <v>0</v>
      </c>
      <c r="BA2420" s="69">
        <v>581709.84848484851</v>
      </c>
      <c r="BB2420" s="69">
        <v>0</v>
      </c>
      <c r="BC2420" s="69">
        <v>-581709.84848484851</v>
      </c>
      <c r="BD2420" s="69">
        <v>0</v>
      </c>
      <c r="BE2420" s="69">
        <v>84.6194281835173</v>
      </c>
      <c r="BF2420" s="69">
        <v>-84.6194281835173</v>
      </c>
      <c r="BG2420" s="69">
        <v>228528.86904761905</v>
      </c>
      <c r="BH2420" s="69">
        <v>0</v>
      </c>
      <c r="BI2420" s="69">
        <v>-228528.86904761905</v>
      </c>
      <c r="BJ2420" s="69">
        <v>4.2340843792529867E-6</v>
      </c>
      <c r="BK2420" s="69">
        <v>0</v>
      </c>
      <c r="BL2420" s="69">
        <v>108.40232091933252</v>
      </c>
      <c r="BM2420" s="69">
        <v>-108.40232091933252</v>
      </c>
      <c r="BN2420" s="69">
        <v>0</v>
      </c>
      <c r="BO2420" s="69">
        <v>1.329390195569633</v>
      </c>
      <c r="BP2420" s="69">
        <v>-1.329390195569633</v>
      </c>
      <c r="BQ2420" s="69">
        <v>1329.3901955696331</v>
      </c>
      <c r="BR2420" s="69">
        <v>-1329.3901955696331</v>
      </c>
      <c r="BS2420" s="69">
        <v>0</v>
      </c>
      <c r="BT2420" s="69">
        <v>0</v>
      </c>
      <c r="BU2420" s="69">
        <v>83.066637936900364</v>
      </c>
      <c r="BV2420" s="69">
        <v>1.1434850546902567E-2</v>
      </c>
    </row>
    <row r="2421" spans="1:74">
      <c r="A2421" s="113" t="s">
        <v>1050</v>
      </c>
      <c r="B2421" s="69" t="s">
        <v>184</v>
      </c>
      <c r="C2421" s="69" t="s">
        <v>393</v>
      </c>
      <c r="D2421" s="69" t="s">
        <v>395</v>
      </c>
      <c r="E2421" s="69" t="s">
        <v>582</v>
      </c>
      <c r="F2421" s="69">
        <v>0</v>
      </c>
      <c r="G2421" s="69">
        <v>0</v>
      </c>
      <c r="H2421" s="69">
        <v>236077</v>
      </c>
      <c r="I2421" s="69">
        <v>3693</v>
      </c>
      <c r="J2421" s="69">
        <v>1908</v>
      </c>
      <c r="K2421" s="69">
        <v>227970</v>
      </c>
      <c r="L2421" s="69">
        <v>180938</v>
      </c>
      <c r="M2421" s="69">
        <v>2033</v>
      </c>
      <c r="N2421" s="69">
        <v>0</v>
      </c>
      <c r="O2421" s="69">
        <v>0</v>
      </c>
      <c r="P2421" s="69">
        <v>1035.56</v>
      </c>
      <c r="Q2421" s="69">
        <v>38.32</v>
      </c>
      <c r="R2421" s="69">
        <v>0</v>
      </c>
      <c r="S2421" s="69">
        <v>0</v>
      </c>
      <c r="T2421" s="69">
        <v>0</v>
      </c>
      <c r="U2421" s="69">
        <v>0</v>
      </c>
      <c r="V2421" s="69">
        <v>0</v>
      </c>
      <c r="W2421" s="69">
        <v>0</v>
      </c>
      <c r="X2421" s="69">
        <v>0</v>
      </c>
      <c r="Y2421" s="69">
        <v>0</v>
      </c>
      <c r="Z2421" s="69">
        <v>0</v>
      </c>
      <c r="AA2421" s="69">
        <v>0</v>
      </c>
      <c r="AB2421" s="69">
        <v>0</v>
      </c>
      <c r="AC2421" s="69">
        <v>0</v>
      </c>
      <c r="AD2421" s="69">
        <v>0</v>
      </c>
      <c r="AE2421" s="69">
        <v>0</v>
      </c>
      <c r="AF2421" s="69">
        <v>19457576</v>
      </c>
      <c r="AG2421" s="69">
        <v>-19457576</v>
      </c>
      <c r="AH2421" s="69">
        <v>0</v>
      </c>
      <c r="AI2421" s="69">
        <v>0</v>
      </c>
      <c r="AJ2421" s="69">
        <v>33</v>
      </c>
      <c r="AK2421" s="69">
        <v>-33</v>
      </c>
      <c r="AL2421" s="69">
        <v>230807</v>
      </c>
      <c r="AM2421" s="69">
        <v>152278</v>
      </c>
      <c r="AN2421" s="69">
        <v>-230807</v>
      </c>
      <c r="AO2421" s="69">
        <v>84</v>
      </c>
      <c r="AP2421" s="69">
        <v>-84</v>
      </c>
      <c r="AQ2421" s="69">
        <v>20090902</v>
      </c>
      <c r="AR2421" s="69">
        <v>179334</v>
      </c>
      <c r="AS2421" s="69">
        <v>14641339</v>
      </c>
      <c r="AT2421" s="69">
        <v>11223052</v>
      </c>
      <c r="AU2421" s="69">
        <v>0</v>
      </c>
      <c r="AV2421" s="69">
        <v>134300</v>
      </c>
      <c r="AW2421" s="69">
        <v>0</v>
      </c>
      <c r="AX2421" s="69">
        <v>0</v>
      </c>
      <c r="AY2421" s="69">
        <v>0</v>
      </c>
      <c r="AZ2421" s="69">
        <v>0</v>
      </c>
      <c r="BA2421" s="69">
        <v>589623.51515151514</v>
      </c>
      <c r="BB2421" s="69">
        <v>0</v>
      </c>
      <c r="BC2421" s="69">
        <v>-589623.51515151514</v>
      </c>
      <c r="BD2421" s="69">
        <v>0</v>
      </c>
      <c r="BE2421" s="69">
        <v>84.302365179565612</v>
      </c>
      <c r="BF2421" s="69">
        <v>-84.302365179565612</v>
      </c>
      <c r="BG2421" s="69">
        <v>231637.80952380953</v>
      </c>
      <c r="BH2421" s="69">
        <v>0</v>
      </c>
      <c r="BI2421" s="69">
        <v>-231637.80952380953</v>
      </c>
      <c r="BJ2421" s="69">
        <v>4.1809969507591046E-6</v>
      </c>
      <c r="BK2421" s="69">
        <v>0</v>
      </c>
      <c r="BL2421" s="69">
        <v>108.4990910814458</v>
      </c>
      <c r="BM2421" s="69">
        <v>-108.4990910814458</v>
      </c>
      <c r="BN2421" s="69">
        <v>0</v>
      </c>
      <c r="BO2421" s="69">
        <v>1.328947851012807</v>
      </c>
      <c r="BP2421" s="69">
        <v>-1.328947851012807</v>
      </c>
      <c r="BQ2421" s="69">
        <v>1328.947851012807</v>
      </c>
      <c r="BR2421" s="69">
        <v>-1328.947851012807</v>
      </c>
      <c r="BS2421" s="69">
        <v>0</v>
      </c>
      <c r="BT2421" s="69">
        <v>0</v>
      </c>
      <c r="BU2421" s="69">
        <v>83.56702903946389</v>
      </c>
      <c r="BV2421" s="69">
        <v>1.1488135276355437E-2</v>
      </c>
    </row>
    <row r="2422" spans="1:74">
      <c r="A2422" s="113" t="s">
        <v>1050</v>
      </c>
      <c r="B2422" s="69" t="s">
        <v>184</v>
      </c>
      <c r="C2422" s="69" t="s">
        <v>393</v>
      </c>
      <c r="D2422" s="69" t="s">
        <v>396</v>
      </c>
      <c r="E2422" s="69" t="s">
        <v>582</v>
      </c>
      <c r="F2422" s="69">
        <v>0</v>
      </c>
      <c r="G2422" s="69">
        <v>0</v>
      </c>
      <c r="H2422" s="69">
        <v>21289</v>
      </c>
      <c r="I2422" s="69">
        <v>325</v>
      </c>
      <c r="J2422" s="69">
        <v>171</v>
      </c>
      <c r="K2422" s="69">
        <v>19007</v>
      </c>
      <c r="L2422" s="69">
        <v>14872</v>
      </c>
      <c r="M2422" s="69">
        <v>180</v>
      </c>
      <c r="N2422" s="69">
        <v>0</v>
      </c>
      <c r="O2422" s="69">
        <v>0</v>
      </c>
      <c r="P2422" s="69">
        <v>1120.06</v>
      </c>
      <c r="Q2422" s="69">
        <v>39.06</v>
      </c>
      <c r="R2422" s="69">
        <v>0</v>
      </c>
      <c r="S2422" s="69">
        <v>0</v>
      </c>
      <c r="T2422" s="69">
        <v>0</v>
      </c>
      <c r="U2422" s="69">
        <v>0</v>
      </c>
      <c r="V2422" s="69">
        <v>0</v>
      </c>
      <c r="W2422" s="69">
        <v>0</v>
      </c>
      <c r="X2422" s="69">
        <v>0</v>
      </c>
      <c r="Y2422" s="69">
        <v>0</v>
      </c>
      <c r="Z2422" s="69">
        <v>0</v>
      </c>
      <c r="AA2422" s="69">
        <v>0</v>
      </c>
      <c r="AB2422" s="69">
        <v>0</v>
      </c>
      <c r="AC2422" s="69">
        <v>0</v>
      </c>
      <c r="AD2422" s="69">
        <v>0</v>
      </c>
      <c r="AE2422" s="69">
        <v>0</v>
      </c>
      <c r="AF2422" s="69">
        <v>19481485</v>
      </c>
      <c r="AG2422" s="69">
        <v>-19481485</v>
      </c>
      <c r="AH2422" s="69">
        <v>0</v>
      </c>
      <c r="AI2422" s="69">
        <v>0</v>
      </c>
      <c r="AJ2422" s="69">
        <v>33</v>
      </c>
      <c r="AK2422" s="69">
        <v>-33</v>
      </c>
      <c r="AL2422" s="69">
        <v>231157</v>
      </c>
      <c r="AM2422" s="69">
        <v>152472</v>
      </c>
      <c r="AN2422" s="69">
        <v>-231157</v>
      </c>
      <c r="AO2422" s="69">
        <v>84</v>
      </c>
      <c r="AP2422" s="69">
        <v>-84</v>
      </c>
      <c r="AQ2422" s="69">
        <v>20112477</v>
      </c>
      <c r="AR2422" s="69">
        <v>179537</v>
      </c>
      <c r="AS2422" s="69">
        <v>14658394</v>
      </c>
      <c r="AT2422" s="69">
        <v>11244341</v>
      </c>
      <c r="AU2422" s="69">
        <v>0</v>
      </c>
      <c r="AV2422" s="69">
        <v>134480</v>
      </c>
      <c r="AW2422" s="69">
        <v>0</v>
      </c>
      <c r="AX2422" s="69">
        <v>0</v>
      </c>
      <c r="AY2422" s="69">
        <v>0</v>
      </c>
      <c r="AZ2422" s="69">
        <v>0</v>
      </c>
      <c r="BA2422" s="69">
        <v>590348.03030303027</v>
      </c>
      <c r="BB2422" s="69">
        <v>0</v>
      </c>
      <c r="BC2422" s="69">
        <v>-590348.03030303027</v>
      </c>
      <c r="BD2422" s="69">
        <v>0</v>
      </c>
      <c r="BE2422" s="69">
        <v>84.278152943670321</v>
      </c>
      <c r="BF2422" s="69">
        <v>-84.278152943670321</v>
      </c>
      <c r="BG2422" s="69">
        <v>231922.44047619047</v>
      </c>
      <c r="BH2422" s="69">
        <v>0</v>
      </c>
      <c r="BI2422" s="69">
        <v>-231922.44047619047</v>
      </c>
      <c r="BJ2422" s="69">
        <v>4.1765119234194777E-6</v>
      </c>
      <c r="BK2422" s="69">
        <v>0</v>
      </c>
      <c r="BL2422" s="69">
        <v>108.50958298289488</v>
      </c>
      <c r="BM2422" s="69">
        <v>-108.50958298289488</v>
      </c>
      <c r="BN2422" s="69">
        <v>0</v>
      </c>
      <c r="BO2422" s="69">
        <v>1.3290327030369085</v>
      </c>
      <c r="BP2422" s="69">
        <v>-1.3290327030369085</v>
      </c>
      <c r="BQ2422" s="69">
        <v>1329.0327030369085</v>
      </c>
      <c r="BR2422" s="69">
        <v>-1329.0327030369085</v>
      </c>
      <c r="BS2422" s="69">
        <v>0</v>
      </c>
      <c r="BT2422" s="69">
        <v>0</v>
      </c>
      <c r="BU2422" s="69">
        <v>83.613481558596078</v>
      </c>
      <c r="BV2422" s="69">
        <v>1.1493213889069953E-2</v>
      </c>
    </row>
    <row r="2423" spans="1:74">
      <c r="A2423" s="113" t="s">
        <v>1047</v>
      </c>
      <c r="B2423" s="69" t="s">
        <v>184</v>
      </c>
      <c r="C2423" s="69" t="s">
        <v>390</v>
      </c>
      <c r="D2423" s="69" t="s">
        <v>390</v>
      </c>
      <c r="E2423" s="69" t="s">
        <v>759</v>
      </c>
      <c r="F2423" s="69">
        <v>0</v>
      </c>
      <c r="G2423" s="69">
        <v>0</v>
      </c>
      <c r="H2423" s="69">
        <v>116419</v>
      </c>
      <c r="I2423" s="69">
        <v>175</v>
      </c>
      <c r="J2423" s="69">
        <v>2</v>
      </c>
      <c r="K2423" s="69">
        <v>112013</v>
      </c>
      <c r="L2423" s="69">
        <v>108645</v>
      </c>
      <c r="M2423" s="69">
        <v>68</v>
      </c>
      <c r="N2423" s="69">
        <v>0</v>
      </c>
      <c r="O2423" s="69">
        <v>0</v>
      </c>
      <c r="P2423" s="69">
        <v>1039.33</v>
      </c>
      <c r="Q2423" s="69">
        <v>570.67999999999995</v>
      </c>
      <c r="R2423" s="69">
        <v>0</v>
      </c>
      <c r="S2423" s="69">
        <v>0</v>
      </c>
      <c r="T2423" s="69">
        <v>0</v>
      </c>
      <c r="U2423" s="69">
        <v>0</v>
      </c>
      <c r="V2423" s="69">
        <v>0</v>
      </c>
      <c r="W2423" s="69">
        <v>0</v>
      </c>
      <c r="X2423" s="69">
        <v>0</v>
      </c>
      <c r="Y2423" s="69">
        <v>0</v>
      </c>
      <c r="Z2423" s="69">
        <v>0</v>
      </c>
      <c r="AA2423" s="69">
        <v>0</v>
      </c>
      <c r="AB2423" s="69">
        <v>0</v>
      </c>
      <c r="AC2423" s="69">
        <v>0</v>
      </c>
      <c r="AD2423" s="69">
        <v>0</v>
      </c>
      <c r="AE2423" s="69">
        <v>0</v>
      </c>
      <c r="AF2423" s="69">
        <v>15668460</v>
      </c>
      <c r="AG2423" s="69">
        <v>-15668460</v>
      </c>
      <c r="AH2423" s="69">
        <v>0</v>
      </c>
      <c r="AI2423" s="69">
        <v>0</v>
      </c>
      <c r="AJ2423" s="69">
        <v>29</v>
      </c>
      <c r="AK2423" s="69">
        <v>-29</v>
      </c>
      <c r="AL2423" s="69">
        <v>199498</v>
      </c>
      <c r="AM2423" s="69">
        <v>135520</v>
      </c>
      <c r="AN2423" s="69">
        <v>-199498</v>
      </c>
      <c r="AO2423" s="69">
        <v>79</v>
      </c>
      <c r="AP2423" s="69">
        <v>-79</v>
      </c>
      <c r="AQ2423" s="69">
        <v>16284742</v>
      </c>
      <c r="AR2423" s="69">
        <v>160255</v>
      </c>
      <c r="AS2423" s="69">
        <v>11390224</v>
      </c>
      <c r="AT2423" s="69">
        <v>116419</v>
      </c>
      <c r="AU2423" s="69">
        <v>0</v>
      </c>
      <c r="AV2423" s="69">
        <v>68</v>
      </c>
      <c r="AW2423" s="69">
        <v>0</v>
      </c>
      <c r="AX2423" s="69">
        <v>0</v>
      </c>
      <c r="AY2423" s="69">
        <v>0</v>
      </c>
      <c r="AZ2423" s="69">
        <v>0</v>
      </c>
      <c r="BA2423" s="69">
        <v>540291.72413793101</v>
      </c>
      <c r="BB2423" s="69">
        <v>0</v>
      </c>
      <c r="BC2423" s="69">
        <v>-540291.72413793101</v>
      </c>
      <c r="BD2423" s="69">
        <v>0</v>
      </c>
      <c r="BE2423" s="69">
        <v>78.539433979288006</v>
      </c>
      <c r="BF2423" s="69">
        <v>-78.539433979288006</v>
      </c>
      <c r="BG2423" s="69">
        <v>198334.93670886077</v>
      </c>
      <c r="BH2423" s="69">
        <v>0</v>
      </c>
      <c r="BI2423" s="69">
        <v>-198334.93670886077</v>
      </c>
      <c r="BJ2423" s="69">
        <v>4.8511668161521993E-6</v>
      </c>
      <c r="BK2423" s="69">
        <v>0</v>
      </c>
      <c r="BL2423" s="69">
        <v>97.77205079404699</v>
      </c>
      <c r="BM2423" s="69">
        <v>-97.77205079404699</v>
      </c>
      <c r="BN2423" s="69">
        <v>0</v>
      </c>
      <c r="BO2423" s="69">
        <v>1.3756059582322524</v>
      </c>
      <c r="BP2423" s="69">
        <v>-1.3756059582322524</v>
      </c>
      <c r="BQ2423" s="69">
        <v>1375.6059582322523</v>
      </c>
      <c r="BR2423" s="69">
        <v>-1375.6059582322523</v>
      </c>
      <c r="BS2423" s="69">
        <v>0</v>
      </c>
      <c r="BT2423" s="69">
        <v>0</v>
      </c>
      <c r="BU2423" s="69">
        <v>1712.0441176470588</v>
      </c>
      <c r="BV2423" s="69">
        <v>1.2250608575806728E-2</v>
      </c>
    </row>
    <row r="2424" spans="1:74">
      <c r="A2424" s="113" t="s">
        <v>1048</v>
      </c>
      <c r="B2424" s="69" t="s">
        <v>184</v>
      </c>
      <c r="C2424" s="69" t="s">
        <v>390</v>
      </c>
      <c r="D2424" s="69" t="s">
        <v>390</v>
      </c>
      <c r="E2424" s="69" t="s">
        <v>759</v>
      </c>
      <c r="F2424" s="69">
        <v>0</v>
      </c>
      <c r="G2424" s="69">
        <v>0</v>
      </c>
      <c r="H2424" s="69">
        <v>343524</v>
      </c>
      <c r="I2424" s="69">
        <v>1361</v>
      </c>
      <c r="J2424" s="69">
        <v>26</v>
      </c>
      <c r="K2424" s="69">
        <v>437675</v>
      </c>
      <c r="L2424" s="69">
        <v>423047</v>
      </c>
      <c r="M2424" s="69">
        <v>641</v>
      </c>
      <c r="N2424" s="69">
        <v>0</v>
      </c>
      <c r="O2424" s="69">
        <v>1</v>
      </c>
      <c r="P2424" s="69">
        <v>784.88</v>
      </c>
      <c r="Q2424" s="69">
        <v>174.29</v>
      </c>
      <c r="R2424" s="69">
        <v>0</v>
      </c>
      <c r="S2424" s="69">
        <v>0</v>
      </c>
      <c r="T2424" s="69">
        <v>0</v>
      </c>
      <c r="U2424" s="69">
        <v>0</v>
      </c>
      <c r="V2424" s="69">
        <v>0</v>
      </c>
      <c r="W2424" s="69">
        <v>0</v>
      </c>
      <c r="X2424" s="69">
        <v>0</v>
      </c>
      <c r="Y2424" s="69">
        <v>0</v>
      </c>
      <c r="Z2424" s="69">
        <v>0</v>
      </c>
      <c r="AA2424" s="69">
        <v>0</v>
      </c>
      <c r="AB2424" s="69">
        <v>0</v>
      </c>
      <c r="AC2424" s="69">
        <v>0</v>
      </c>
      <c r="AD2424" s="69">
        <v>0</v>
      </c>
      <c r="AE2424" s="69">
        <v>0</v>
      </c>
      <c r="AF2424" s="69">
        <v>16845124</v>
      </c>
      <c r="AG2424" s="69">
        <v>-16845124</v>
      </c>
      <c r="AH2424" s="69">
        <v>0</v>
      </c>
      <c r="AI2424" s="69">
        <v>0</v>
      </c>
      <c r="AJ2424" s="69">
        <v>30</v>
      </c>
      <c r="AK2424" s="69">
        <v>-30</v>
      </c>
      <c r="AL2424" s="69">
        <v>207402</v>
      </c>
      <c r="AM2424" s="69">
        <v>139587</v>
      </c>
      <c r="AN2424" s="69">
        <v>-207402</v>
      </c>
      <c r="AO2424" s="69">
        <v>82</v>
      </c>
      <c r="AP2424" s="69">
        <v>-82</v>
      </c>
      <c r="AQ2424" s="69">
        <v>17437326</v>
      </c>
      <c r="AR2424" s="69">
        <v>165203</v>
      </c>
      <c r="AS2424" s="69">
        <v>12377338</v>
      </c>
      <c r="AT2424" s="69">
        <v>459943</v>
      </c>
      <c r="AU2424" s="69">
        <v>0</v>
      </c>
      <c r="AV2424" s="69">
        <v>709</v>
      </c>
      <c r="AW2424" s="69">
        <v>0</v>
      </c>
      <c r="AX2424" s="69">
        <v>0</v>
      </c>
      <c r="AY2424" s="69">
        <v>0</v>
      </c>
      <c r="AZ2424" s="69">
        <v>0</v>
      </c>
      <c r="BA2424" s="69">
        <v>561504.1333333333</v>
      </c>
      <c r="BB2424" s="69">
        <v>0</v>
      </c>
      <c r="BC2424" s="69">
        <v>-561504.1333333333</v>
      </c>
      <c r="BD2424" s="69">
        <v>0</v>
      </c>
      <c r="BE2424" s="69">
        <v>81.219679655933888</v>
      </c>
      <c r="BF2424" s="69">
        <v>-81.219679655933888</v>
      </c>
      <c r="BG2424" s="69">
        <v>205428.34146341463</v>
      </c>
      <c r="BH2424" s="69">
        <v>0</v>
      </c>
      <c r="BI2424" s="69">
        <v>-205428.34146341463</v>
      </c>
      <c r="BJ2424" s="69">
        <v>4.7025558850020926E-6</v>
      </c>
      <c r="BK2424" s="69">
        <v>0</v>
      </c>
      <c r="BL2424" s="69">
        <v>101.96621126734986</v>
      </c>
      <c r="BM2424" s="69">
        <v>-101.96621126734986</v>
      </c>
      <c r="BN2424" s="69">
        <v>0</v>
      </c>
      <c r="BO2424" s="69">
        <v>1.3609650152561075</v>
      </c>
      <c r="BP2424" s="69">
        <v>-1.3609650152561075</v>
      </c>
      <c r="BQ2424" s="69">
        <v>1360.9650152561076</v>
      </c>
      <c r="BR2424" s="69">
        <v>-1360.9650152561076</v>
      </c>
      <c r="BS2424" s="69">
        <v>0</v>
      </c>
      <c r="BT2424" s="69">
        <v>0</v>
      </c>
      <c r="BU2424" s="69">
        <v>648.72073342736246</v>
      </c>
      <c r="BV2424" s="69">
        <v>1.1894140190990292E-2</v>
      </c>
    </row>
    <row r="2425" spans="1:74">
      <c r="A2425" s="113" t="s">
        <v>1049</v>
      </c>
      <c r="B2425" s="69" t="s">
        <v>184</v>
      </c>
      <c r="C2425" s="69" t="s">
        <v>390</v>
      </c>
      <c r="D2425" s="69" t="s">
        <v>390</v>
      </c>
      <c r="E2425" s="69" t="s">
        <v>759</v>
      </c>
      <c r="F2425" s="69">
        <v>0</v>
      </c>
      <c r="G2425" s="69">
        <v>0</v>
      </c>
      <c r="H2425" s="69">
        <v>340057</v>
      </c>
      <c r="I2425" s="69">
        <v>1324</v>
      </c>
      <c r="J2425" s="69">
        <v>27</v>
      </c>
      <c r="K2425" s="69">
        <v>447912</v>
      </c>
      <c r="L2425" s="69">
        <v>435254</v>
      </c>
      <c r="M2425" s="69">
        <v>669</v>
      </c>
      <c r="N2425" s="69">
        <v>1</v>
      </c>
      <c r="O2425" s="69">
        <v>0</v>
      </c>
      <c r="P2425" s="69">
        <v>759.2</v>
      </c>
      <c r="Q2425" s="69">
        <v>162.78</v>
      </c>
      <c r="R2425" s="69">
        <v>0</v>
      </c>
      <c r="S2425" s="69">
        <v>0</v>
      </c>
      <c r="T2425" s="69">
        <v>0</v>
      </c>
      <c r="U2425" s="69">
        <v>0</v>
      </c>
      <c r="V2425" s="69">
        <v>0</v>
      </c>
      <c r="W2425" s="69">
        <v>0</v>
      </c>
      <c r="X2425" s="69">
        <v>0</v>
      </c>
      <c r="Y2425" s="69">
        <v>0</v>
      </c>
      <c r="Z2425" s="69">
        <v>0</v>
      </c>
      <c r="AA2425" s="69">
        <v>0</v>
      </c>
      <c r="AB2425" s="69">
        <v>0</v>
      </c>
      <c r="AC2425" s="69">
        <v>0</v>
      </c>
      <c r="AD2425" s="69">
        <v>0</v>
      </c>
      <c r="AE2425" s="69">
        <v>0</v>
      </c>
      <c r="AF2425" s="69">
        <v>18113709</v>
      </c>
      <c r="AG2425" s="69">
        <v>-18113709</v>
      </c>
      <c r="AH2425" s="69">
        <v>0</v>
      </c>
      <c r="AI2425" s="69">
        <v>0</v>
      </c>
      <c r="AJ2425" s="69">
        <v>31</v>
      </c>
      <c r="AK2425" s="69">
        <v>-31</v>
      </c>
      <c r="AL2425" s="69">
        <v>216096</v>
      </c>
      <c r="AM2425" s="69">
        <v>144161</v>
      </c>
      <c r="AN2425" s="69">
        <v>-216096</v>
      </c>
      <c r="AO2425" s="69">
        <v>83</v>
      </c>
      <c r="AP2425" s="69">
        <v>-83</v>
      </c>
      <c r="AQ2425" s="69">
        <v>18792095</v>
      </c>
      <c r="AR2425" s="69">
        <v>170701</v>
      </c>
      <c r="AS2425" s="69">
        <v>13564894</v>
      </c>
      <c r="AT2425" s="69">
        <v>800000</v>
      </c>
      <c r="AU2425" s="69">
        <v>0</v>
      </c>
      <c r="AV2425" s="69">
        <v>1378</v>
      </c>
      <c r="AW2425" s="69">
        <v>0</v>
      </c>
      <c r="AX2425" s="69">
        <v>0</v>
      </c>
      <c r="AY2425" s="69">
        <v>0</v>
      </c>
      <c r="AZ2425" s="69">
        <v>0</v>
      </c>
      <c r="BA2425" s="69">
        <v>584313.19354838715</v>
      </c>
      <c r="BB2425" s="69">
        <v>0</v>
      </c>
      <c r="BC2425" s="69">
        <v>-584313.19354838715</v>
      </c>
      <c r="BD2425" s="69">
        <v>0</v>
      </c>
      <c r="BE2425" s="69">
        <v>83.82250944024878</v>
      </c>
      <c r="BF2425" s="69">
        <v>-83.82250944024878</v>
      </c>
      <c r="BG2425" s="69">
        <v>218237.4578313253</v>
      </c>
      <c r="BH2425" s="69">
        <v>0</v>
      </c>
      <c r="BI2425" s="69">
        <v>-218237.4578313253</v>
      </c>
      <c r="BJ2425" s="69">
        <v>4.4167507667452722E-6</v>
      </c>
      <c r="BK2425" s="69">
        <v>0</v>
      </c>
      <c r="BL2425" s="69">
        <v>106.11366658660465</v>
      </c>
      <c r="BM2425" s="69">
        <v>-106.11366658660465</v>
      </c>
      <c r="BN2425" s="69">
        <v>0</v>
      </c>
      <c r="BO2425" s="69">
        <v>1.3353373052528092</v>
      </c>
      <c r="BP2425" s="69">
        <v>-1.3353373052528092</v>
      </c>
      <c r="BQ2425" s="69">
        <v>1335.3373052528093</v>
      </c>
      <c r="BR2425" s="69">
        <v>-1335.3373052528093</v>
      </c>
      <c r="BS2425" s="69">
        <v>0</v>
      </c>
      <c r="BT2425" s="69">
        <v>0</v>
      </c>
      <c r="BU2425" s="69">
        <v>580.55152394775041</v>
      </c>
      <c r="BV2425" s="69">
        <v>1.1499303297476945E-2</v>
      </c>
    </row>
    <row r="2426" spans="1:74">
      <c r="A2426" s="113" t="s">
        <v>1047</v>
      </c>
      <c r="B2426" s="69" t="s">
        <v>184</v>
      </c>
      <c r="C2426" s="69" t="s">
        <v>413</v>
      </c>
      <c r="D2426" s="69" t="s">
        <v>414</v>
      </c>
      <c r="E2426" s="69" t="s">
        <v>761</v>
      </c>
      <c r="F2426" s="69">
        <v>0</v>
      </c>
      <c r="G2426" s="69">
        <v>0</v>
      </c>
      <c r="H2426" s="69">
        <v>79406</v>
      </c>
      <c r="I2426" s="69">
        <v>146</v>
      </c>
      <c r="J2426" s="69">
        <v>43</v>
      </c>
      <c r="K2426" s="69">
        <v>96020</v>
      </c>
      <c r="L2426" s="69">
        <v>92250</v>
      </c>
      <c r="M2426" s="69">
        <v>59</v>
      </c>
      <c r="N2426" s="69">
        <v>0</v>
      </c>
      <c r="O2426" s="69">
        <v>0</v>
      </c>
      <c r="P2426" s="69">
        <v>826.97</v>
      </c>
      <c r="Q2426" s="69">
        <v>424.63</v>
      </c>
      <c r="R2426" s="69">
        <v>0</v>
      </c>
      <c r="S2426" s="69">
        <v>0</v>
      </c>
      <c r="T2426" s="69">
        <v>0</v>
      </c>
      <c r="U2426" s="69">
        <v>0</v>
      </c>
      <c r="V2426" s="69">
        <v>0</v>
      </c>
      <c r="W2426" s="69">
        <v>0</v>
      </c>
      <c r="X2426" s="69">
        <v>0</v>
      </c>
      <c r="Y2426" s="69">
        <v>0</v>
      </c>
      <c r="Z2426" s="69">
        <v>0</v>
      </c>
      <c r="AA2426" s="69">
        <v>0</v>
      </c>
      <c r="AB2426" s="69">
        <v>0</v>
      </c>
      <c r="AC2426" s="69">
        <v>0</v>
      </c>
      <c r="AD2426" s="69">
        <v>0</v>
      </c>
      <c r="AE2426" s="69">
        <v>0</v>
      </c>
      <c r="AF2426" s="69">
        <v>16196116</v>
      </c>
      <c r="AG2426" s="69">
        <v>-16196116</v>
      </c>
      <c r="AH2426" s="69">
        <v>0</v>
      </c>
      <c r="AI2426" s="69">
        <v>0</v>
      </c>
      <c r="AJ2426" s="69">
        <v>29</v>
      </c>
      <c r="AK2426" s="69">
        <v>-29</v>
      </c>
      <c r="AL2426" s="69">
        <v>204152</v>
      </c>
      <c r="AM2426" s="69">
        <v>138271</v>
      </c>
      <c r="AN2426" s="69">
        <v>-204152</v>
      </c>
      <c r="AO2426" s="69">
        <v>81</v>
      </c>
      <c r="AP2426" s="69">
        <v>-81</v>
      </c>
      <c r="AQ2426" s="69">
        <v>16727340</v>
      </c>
      <c r="AR2426" s="69">
        <v>163189</v>
      </c>
      <c r="AS2426" s="69">
        <v>11747818</v>
      </c>
      <c r="AT2426" s="69">
        <v>79406</v>
      </c>
      <c r="AU2426" s="69">
        <v>0</v>
      </c>
      <c r="AV2426" s="69">
        <v>59</v>
      </c>
      <c r="AW2426" s="69">
        <v>0</v>
      </c>
      <c r="AX2426" s="69">
        <v>0</v>
      </c>
      <c r="AY2426" s="69">
        <v>0</v>
      </c>
      <c r="AZ2426" s="69">
        <v>0</v>
      </c>
      <c r="BA2426" s="69">
        <v>558486.75862068962</v>
      </c>
      <c r="BB2426" s="69">
        <v>0</v>
      </c>
      <c r="BC2426" s="69">
        <v>-558486.75862068962</v>
      </c>
      <c r="BD2426" s="69">
        <v>0</v>
      </c>
      <c r="BE2426" s="69">
        <v>79.333614169834235</v>
      </c>
      <c r="BF2426" s="69">
        <v>-79.333614169834235</v>
      </c>
      <c r="BG2426" s="69">
        <v>199952.04938271604</v>
      </c>
      <c r="BH2426" s="69">
        <v>0</v>
      </c>
      <c r="BI2426" s="69">
        <v>-199952.04938271604</v>
      </c>
      <c r="BJ2426" s="69">
        <v>4.8423718295915549E-6</v>
      </c>
      <c r="BK2426" s="69">
        <v>0</v>
      </c>
      <c r="BL2426" s="69">
        <v>99.247596345341904</v>
      </c>
      <c r="BM2426" s="69">
        <v>-99.247596345341904</v>
      </c>
      <c r="BN2426" s="69">
        <v>0</v>
      </c>
      <c r="BO2426" s="69">
        <v>1.3786488690921157</v>
      </c>
      <c r="BP2426" s="69">
        <v>-1.3786488690921157</v>
      </c>
      <c r="BQ2426" s="69">
        <v>1378.6488690921158</v>
      </c>
      <c r="BR2426" s="69">
        <v>-1378.6488690921158</v>
      </c>
      <c r="BS2426" s="69">
        <v>0</v>
      </c>
      <c r="BT2426" s="69">
        <v>0</v>
      </c>
      <c r="BU2426" s="69">
        <v>1345.8644067796611</v>
      </c>
      <c r="BV2426" s="69">
        <v>1.2204690046355248E-2</v>
      </c>
    </row>
    <row r="2427" spans="1:74">
      <c r="A2427" s="113" t="s">
        <v>1048</v>
      </c>
      <c r="B2427" s="69" t="s">
        <v>184</v>
      </c>
      <c r="C2427" s="69" t="s">
        <v>413</v>
      </c>
      <c r="D2427" s="69" t="s">
        <v>414</v>
      </c>
      <c r="E2427" s="69" t="s">
        <v>761</v>
      </c>
      <c r="F2427" s="69">
        <v>0</v>
      </c>
      <c r="G2427" s="69">
        <v>0</v>
      </c>
      <c r="H2427" s="69">
        <v>217000</v>
      </c>
      <c r="I2427" s="69">
        <v>503</v>
      </c>
      <c r="J2427" s="69">
        <v>199</v>
      </c>
      <c r="K2427" s="69">
        <v>270960</v>
      </c>
      <c r="L2427" s="69">
        <v>269908</v>
      </c>
      <c r="M2427" s="69">
        <v>254</v>
      </c>
      <c r="N2427" s="69">
        <v>0</v>
      </c>
      <c r="O2427" s="69">
        <v>0</v>
      </c>
      <c r="P2427" s="69">
        <v>800.86</v>
      </c>
      <c r="Q2427" s="69">
        <v>279.27999999999997</v>
      </c>
      <c r="R2427" s="69">
        <v>0</v>
      </c>
      <c r="S2427" s="69">
        <v>0</v>
      </c>
      <c r="T2427" s="69">
        <v>0</v>
      </c>
      <c r="U2427" s="69">
        <v>0</v>
      </c>
      <c r="V2427" s="69">
        <v>0</v>
      </c>
      <c r="W2427" s="69">
        <v>0</v>
      </c>
      <c r="X2427" s="69">
        <v>0</v>
      </c>
      <c r="Y2427" s="69">
        <v>0</v>
      </c>
      <c r="Z2427" s="69">
        <v>0</v>
      </c>
      <c r="AA2427" s="69">
        <v>0</v>
      </c>
      <c r="AB2427" s="69">
        <v>0</v>
      </c>
      <c r="AC2427" s="69">
        <v>0</v>
      </c>
      <c r="AD2427" s="69">
        <v>0</v>
      </c>
      <c r="AE2427" s="69">
        <v>0</v>
      </c>
      <c r="AF2427" s="69">
        <v>17467109</v>
      </c>
      <c r="AG2427" s="69">
        <v>-17467109</v>
      </c>
      <c r="AH2427" s="69">
        <v>0</v>
      </c>
      <c r="AI2427" s="69">
        <v>0</v>
      </c>
      <c r="AJ2427" s="69">
        <v>31</v>
      </c>
      <c r="AK2427" s="69">
        <v>-31</v>
      </c>
      <c r="AL2427" s="69">
        <v>212731</v>
      </c>
      <c r="AM2427" s="69">
        <v>142718</v>
      </c>
      <c r="AN2427" s="69">
        <v>-212731</v>
      </c>
      <c r="AO2427" s="69">
        <v>82</v>
      </c>
      <c r="AP2427" s="69">
        <v>-82</v>
      </c>
      <c r="AQ2427" s="69">
        <v>18070276</v>
      </c>
      <c r="AR2427" s="69">
        <v>168536</v>
      </c>
      <c r="AS2427" s="69">
        <v>12916839</v>
      </c>
      <c r="AT2427" s="69">
        <v>296406</v>
      </c>
      <c r="AU2427" s="69">
        <v>0</v>
      </c>
      <c r="AV2427" s="69">
        <v>313</v>
      </c>
      <c r="AW2427" s="69">
        <v>0</v>
      </c>
      <c r="AX2427" s="69">
        <v>0</v>
      </c>
      <c r="AY2427" s="69">
        <v>0</v>
      </c>
      <c r="AZ2427" s="69">
        <v>0</v>
      </c>
      <c r="BA2427" s="69">
        <v>563455.12903225806</v>
      </c>
      <c r="BB2427" s="69">
        <v>0</v>
      </c>
      <c r="BC2427" s="69">
        <v>-563455.12903225806</v>
      </c>
      <c r="BD2427" s="69">
        <v>0</v>
      </c>
      <c r="BE2427" s="69">
        <v>82.108902792728841</v>
      </c>
      <c r="BF2427" s="69">
        <v>-82.108902792728841</v>
      </c>
      <c r="BG2427" s="69">
        <v>213013.5243902439</v>
      </c>
      <c r="BH2427" s="69">
        <v>0</v>
      </c>
      <c r="BI2427" s="69">
        <v>-213013.5243902439</v>
      </c>
      <c r="BJ2427" s="69">
        <v>4.5378388243765614E-6</v>
      </c>
      <c r="BK2427" s="69">
        <v>0</v>
      </c>
      <c r="BL2427" s="69">
        <v>103.64022523377794</v>
      </c>
      <c r="BM2427" s="69">
        <v>-103.64022523377794</v>
      </c>
      <c r="BN2427" s="69">
        <v>0</v>
      </c>
      <c r="BO2427" s="69">
        <v>1.3522742677213828</v>
      </c>
      <c r="BP2427" s="69">
        <v>-1.3522742677213828</v>
      </c>
      <c r="BQ2427" s="69">
        <v>1352.2742677213828</v>
      </c>
      <c r="BR2427" s="69">
        <v>-1352.2742677213828</v>
      </c>
      <c r="BS2427" s="69">
        <v>0</v>
      </c>
      <c r="BT2427" s="69">
        <v>0</v>
      </c>
      <c r="BU2427" s="69">
        <v>946.98402555910548</v>
      </c>
      <c r="BV2427" s="69">
        <v>1.177242671888354E-2</v>
      </c>
    </row>
    <row r="2428" spans="1:74">
      <c r="A2428" s="113" t="s">
        <v>1049</v>
      </c>
      <c r="B2428" s="69" t="s">
        <v>184</v>
      </c>
      <c r="C2428" s="69" t="s">
        <v>413</v>
      </c>
      <c r="D2428" s="69" t="s">
        <v>414</v>
      </c>
      <c r="E2428" s="69" t="s">
        <v>761</v>
      </c>
      <c r="F2428" s="69">
        <v>0</v>
      </c>
      <c r="G2428" s="69">
        <v>0</v>
      </c>
      <c r="H2428" s="69">
        <v>203594</v>
      </c>
      <c r="I2428" s="69">
        <v>497</v>
      </c>
      <c r="J2428" s="69">
        <v>178</v>
      </c>
      <c r="K2428" s="69">
        <v>263599</v>
      </c>
      <c r="L2428" s="69">
        <v>255962</v>
      </c>
      <c r="M2428" s="69">
        <v>231</v>
      </c>
      <c r="N2428" s="69">
        <v>0</v>
      </c>
      <c r="O2428" s="69">
        <v>0</v>
      </c>
      <c r="P2428" s="69">
        <v>772.36</v>
      </c>
      <c r="Q2428" s="69">
        <v>271.45999999999998</v>
      </c>
      <c r="R2428" s="69">
        <v>0</v>
      </c>
      <c r="S2428" s="69">
        <v>0</v>
      </c>
      <c r="T2428" s="69">
        <v>0</v>
      </c>
      <c r="U2428" s="69">
        <v>0</v>
      </c>
      <c r="V2428" s="69">
        <v>0</v>
      </c>
      <c r="W2428" s="69">
        <v>0</v>
      </c>
      <c r="X2428" s="69">
        <v>0</v>
      </c>
      <c r="Y2428" s="69">
        <v>0</v>
      </c>
      <c r="Z2428" s="69">
        <v>0</v>
      </c>
      <c r="AA2428" s="69">
        <v>0</v>
      </c>
      <c r="AB2428" s="69">
        <v>0</v>
      </c>
      <c r="AC2428" s="69">
        <v>0</v>
      </c>
      <c r="AD2428" s="69">
        <v>0</v>
      </c>
      <c r="AE2428" s="69">
        <v>0</v>
      </c>
      <c r="AF2428" s="69">
        <v>18758593</v>
      </c>
      <c r="AG2428" s="69">
        <v>-18758593</v>
      </c>
      <c r="AH2428" s="69">
        <v>0</v>
      </c>
      <c r="AI2428" s="69">
        <v>0</v>
      </c>
      <c r="AJ2428" s="69">
        <v>33</v>
      </c>
      <c r="AK2428" s="69">
        <v>-33</v>
      </c>
      <c r="AL2428" s="69">
        <v>222927</v>
      </c>
      <c r="AM2428" s="69">
        <v>147704</v>
      </c>
      <c r="AN2428" s="69">
        <v>-222927</v>
      </c>
      <c r="AO2428" s="69">
        <v>84</v>
      </c>
      <c r="AP2428" s="69">
        <v>-84</v>
      </c>
      <c r="AQ2428" s="69">
        <v>19435985</v>
      </c>
      <c r="AR2428" s="69">
        <v>174498</v>
      </c>
      <c r="AS2428" s="69">
        <v>14124740</v>
      </c>
      <c r="AT2428" s="69">
        <v>500000</v>
      </c>
      <c r="AU2428" s="69">
        <v>0</v>
      </c>
      <c r="AV2428" s="69">
        <v>544</v>
      </c>
      <c r="AW2428" s="69">
        <v>0</v>
      </c>
      <c r="AX2428" s="69">
        <v>0</v>
      </c>
      <c r="AY2428" s="69">
        <v>0</v>
      </c>
      <c r="AZ2428" s="69">
        <v>0</v>
      </c>
      <c r="BA2428" s="69">
        <v>568442.21212121216</v>
      </c>
      <c r="BB2428" s="69">
        <v>0</v>
      </c>
      <c r="BC2428" s="69">
        <v>-568442.21212121216</v>
      </c>
      <c r="BD2428" s="69">
        <v>0</v>
      </c>
      <c r="BE2428" s="69">
        <v>84.146796933525323</v>
      </c>
      <c r="BF2428" s="69">
        <v>-84.146796933525323</v>
      </c>
      <c r="BG2428" s="69">
        <v>223316.58333333334</v>
      </c>
      <c r="BH2428" s="69">
        <v>0</v>
      </c>
      <c r="BI2428" s="69">
        <v>-223316.58333333334</v>
      </c>
      <c r="BJ2428" s="69">
        <v>4.3218802648798094E-6</v>
      </c>
      <c r="BK2428" s="69">
        <v>0</v>
      </c>
      <c r="BL2428" s="69">
        <v>107.50033238203304</v>
      </c>
      <c r="BM2428" s="69">
        <v>-107.50033238203304</v>
      </c>
      <c r="BN2428" s="69">
        <v>0</v>
      </c>
      <c r="BO2428" s="69">
        <v>1.3280664281254027</v>
      </c>
      <c r="BP2428" s="69">
        <v>-1.3280664281254027</v>
      </c>
      <c r="BQ2428" s="69">
        <v>1328.0664281254026</v>
      </c>
      <c r="BR2428" s="69">
        <v>-1328.0664281254026</v>
      </c>
      <c r="BS2428" s="69">
        <v>0</v>
      </c>
      <c r="BT2428" s="69">
        <v>0</v>
      </c>
      <c r="BU2428" s="69">
        <v>919.11764705882354</v>
      </c>
      <c r="BV2428" s="69">
        <v>1.1469807164391206E-2</v>
      </c>
    </row>
    <row r="2429" spans="1:74">
      <c r="A2429" s="113" t="s">
        <v>1060</v>
      </c>
      <c r="B2429" s="69" t="s">
        <v>184</v>
      </c>
      <c r="C2429" s="69" t="s">
        <v>406</v>
      </c>
      <c r="D2429" s="69" t="s">
        <v>406</v>
      </c>
      <c r="E2429" s="69" t="s">
        <v>590</v>
      </c>
      <c r="F2429" s="69">
        <v>0</v>
      </c>
      <c r="G2429" s="69">
        <v>0</v>
      </c>
      <c r="H2429" s="69">
        <v>112414</v>
      </c>
      <c r="I2429" s="69">
        <v>328</v>
      </c>
      <c r="J2429" s="69">
        <v>16</v>
      </c>
      <c r="K2429" s="69">
        <v>170066</v>
      </c>
      <c r="L2429" s="69">
        <v>166339</v>
      </c>
      <c r="M2429" s="69">
        <v>203</v>
      </c>
      <c r="N2429" s="69">
        <v>0</v>
      </c>
      <c r="O2429" s="69">
        <v>0</v>
      </c>
      <c r="P2429" s="69">
        <v>661</v>
      </c>
      <c r="Q2429" s="69">
        <v>167.78</v>
      </c>
      <c r="R2429" s="69">
        <v>0</v>
      </c>
      <c r="S2429" s="69">
        <v>0</v>
      </c>
      <c r="T2429" s="69">
        <v>0</v>
      </c>
      <c r="U2429" s="69">
        <v>0</v>
      </c>
      <c r="V2429" s="69">
        <v>0</v>
      </c>
      <c r="W2429" s="69">
        <v>0</v>
      </c>
      <c r="X2429" s="69">
        <v>0</v>
      </c>
      <c r="Y2429" s="69">
        <v>0</v>
      </c>
      <c r="Z2429" s="69">
        <v>0</v>
      </c>
      <c r="AA2429" s="69">
        <v>0</v>
      </c>
      <c r="AB2429" s="69">
        <v>0</v>
      </c>
      <c r="AC2429" s="69">
        <v>0</v>
      </c>
      <c r="AD2429" s="69">
        <v>0</v>
      </c>
      <c r="AE2429" s="69">
        <v>0</v>
      </c>
      <c r="AF2429" s="69">
        <v>770607</v>
      </c>
      <c r="AG2429" s="69">
        <v>-770607</v>
      </c>
      <c r="AH2429" s="69">
        <v>0</v>
      </c>
      <c r="AI2429" s="69">
        <v>0</v>
      </c>
      <c r="AJ2429" s="69">
        <v>4</v>
      </c>
      <c r="AK2429" s="69">
        <v>-4</v>
      </c>
      <c r="AL2429" s="69">
        <v>12287</v>
      </c>
      <c r="AM2429" s="69">
        <v>8030</v>
      </c>
      <c r="AN2429" s="69">
        <v>-12287</v>
      </c>
      <c r="AO2429" s="69">
        <v>3</v>
      </c>
      <c r="AP2429" s="69">
        <v>-3</v>
      </c>
      <c r="AQ2429" s="69">
        <v>1175027</v>
      </c>
      <c r="AR2429" s="69">
        <v>8544</v>
      </c>
      <c r="AS2429" s="69">
        <v>841207</v>
      </c>
      <c r="AT2429" s="69">
        <v>112414</v>
      </c>
      <c r="AU2429" s="69">
        <v>0</v>
      </c>
      <c r="AV2429" s="69">
        <v>203</v>
      </c>
      <c r="AW2429" s="69">
        <v>0</v>
      </c>
      <c r="AX2429" s="69">
        <v>0</v>
      </c>
      <c r="AY2429" s="69">
        <v>0</v>
      </c>
      <c r="AZ2429" s="69">
        <v>0</v>
      </c>
      <c r="BA2429" s="69">
        <v>192651.75</v>
      </c>
      <c r="BB2429" s="69">
        <v>0</v>
      </c>
      <c r="BC2429" s="69">
        <v>-192651.75</v>
      </c>
      <c r="BD2429" s="69">
        <v>0</v>
      </c>
      <c r="BE2429" s="69">
        <v>62.717262146984616</v>
      </c>
      <c r="BF2429" s="69">
        <v>-62.717262146984616</v>
      </c>
      <c r="BG2429" s="69">
        <v>256869</v>
      </c>
      <c r="BH2429" s="69">
        <v>0</v>
      </c>
      <c r="BI2429" s="69">
        <v>-256869</v>
      </c>
      <c r="BJ2429" s="69">
        <v>2.5531328216287798E-6</v>
      </c>
      <c r="BK2429" s="69">
        <v>0</v>
      </c>
      <c r="BL2429" s="69">
        <v>90.192766853932582</v>
      </c>
      <c r="BM2429" s="69">
        <v>-90.192766853932582</v>
      </c>
      <c r="BN2429" s="69">
        <v>0</v>
      </c>
      <c r="BO2429" s="69">
        <v>0.9160729760926859</v>
      </c>
      <c r="BP2429" s="69">
        <v>-0.9160729760926859</v>
      </c>
      <c r="BQ2429" s="69">
        <v>916.07297609268585</v>
      </c>
      <c r="BR2429" s="69">
        <v>-916.07297609268585</v>
      </c>
      <c r="BS2429" s="69">
        <v>0</v>
      </c>
      <c r="BT2429" s="69">
        <v>0</v>
      </c>
      <c r="BU2429" s="69">
        <v>553.76354679802955</v>
      </c>
      <c r="BV2429" s="69">
        <v>1.0456780993117604E-2</v>
      </c>
    </row>
    <row r="2430" spans="1:74">
      <c r="A2430" s="113" t="s">
        <v>1038</v>
      </c>
      <c r="B2430" s="69" t="s">
        <v>100</v>
      </c>
      <c r="C2430" s="69" t="s">
        <v>101</v>
      </c>
      <c r="D2430" s="69" t="s">
        <v>347</v>
      </c>
      <c r="E2430" s="69" t="s">
        <v>744</v>
      </c>
      <c r="F2430" s="69">
        <v>0</v>
      </c>
      <c r="G2430" s="69">
        <v>1</v>
      </c>
      <c r="H2430" s="69">
        <v>331</v>
      </c>
      <c r="I2430" s="69">
        <v>7</v>
      </c>
      <c r="J2430" s="69">
        <v>1</v>
      </c>
      <c r="K2430" s="69">
        <v>37</v>
      </c>
      <c r="L2430" s="69">
        <v>34</v>
      </c>
      <c r="M2430" s="69">
        <v>1</v>
      </c>
      <c r="N2430" s="69">
        <v>0</v>
      </c>
      <c r="O2430" s="69">
        <v>0</v>
      </c>
      <c r="P2430" s="69">
        <v>8945.9500000000007</v>
      </c>
      <c r="Q2430" s="69">
        <v>66.2</v>
      </c>
      <c r="R2430" s="69">
        <v>2520000</v>
      </c>
      <c r="S2430" s="69">
        <v>3000</v>
      </c>
      <c r="T2430" s="69">
        <v>840</v>
      </c>
      <c r="U2430" s="69">
        <v>0</v>
      </c>
      <c r="V2430" s="69">
        <v>0</v>
      </c>
      <c r="W2430" s="69">
        <v>0</v>
      </c>
      <c r="X2430" s="69">
        <v>0</v>
      </c>
      <c r="Y2430" s="69">
        <v>0</v>
      </c>
      <c r="Z2430" s="69">
        <v>0</v>
      </c>
      <c r="AA2430" s="69">
        <v>0</v>
      </c>
      <c r="AB2430" s="69">
        <v>0</v>
      </c>
      <c r="AC2430" s="69">
        <v>0</v>
      </c>
      <c r="AD2430" s="69">
        <v>0</v>
      </c>
      <c r="AE2430" s="69">
        <v>0</v>
      </c>
      <c r="AF2430" s="69">
        <v>1797777</v>
      </c>
      <c r="AG2430" s="69">
        <v>722223</v>
      </c>
      <c r="AH2430" s="69">
        <v>526</v>
      </c>
      <c r="AI2430" s="69">
        <v>314</v>
      </c>
      <c r="AJ2430" s="69">
        <v>20</v>
      </c>
      <c r="AK2430" s="69">
        <v>-20</v>
      </c>
      <c r="AL2430" s="69">
        <v>7297</v>
      </c>
      <c r="AM2430" s="69">
        <v>4023</v>
      </c>
      <c r="AN2430" s="69">
        <v>-7297</v>
      </c>
      <c r="AO2430" s="69">
        <v>6</v>
      </c>
      <c r="AP2430" s="69">
        <v>-6</v>
      </c>
      <c r="AQ2430" s="69">
        <v>499888</v>
      </c>
      <c r="AR2430" s="69">
        <v>4509</v>
      </c>
      <c r="AS2430" s="69">
        <v>104966</v>
      </c>
      <c r="AT2430" s="69">
        <v>331</v>
      </c>
      <c r="AU2430" s="69">
        <v>1</v>
      </c>
      <c r="AV2430" s="69">
        <v>1</v>
      </c>
      <c r="AW2430" s="69">
        <v>0.71340357142857147</v>
      </c>
      <c r="AX2430" s="69">
        <v>0.62619047619047619</v>
      </c>
      <c r="AY2430" s="69">
        <v>3417.8269961977185</v>
      </c>
      <c r="AZ2430" s="69">
        <v>-417.82699619771847</v>
      </c>
      <c r="BA2430" s="69">
        <v>89888.85</v>
      </c>
      <c r="BB2430" s="69">
        <v>0</v>
      </c>
      <c r="BC2430" s="69">
        <v>-89888.85</v>
      </c>
      <c r="BD2430" s="69">
        <v>0</v>
      </c>
      <c r="BE2430" s="69">
        <v>246.37207071399206</v>
      </c>
      <c r="BF2430" s="69">
        <v>-246.37207071399206</v>
      </c>
      <c r="BG2430" s="69">
        <v>299629.5</v>
      </c>
      <c r="BH2430" s="69">
        <v>0</v>
      </c>
      <c r="BI2430" s="69">
        <v>-299629.5</v>
      </c>
      <c r="BJ2430" s="69">
        <v>1.2002688602246904E-5</v>
      </c>
      <c r="BK2430" s="69">
        <v>0</v>
      </c>
      <c r="BL2430" s="69">
        <v>398.70858283433131</v>
      </c>
      <c r="BM2430" s="69">
        <v>-398.70858283433131</v>
      </c>
      <c r="BN2430" s="69">
        <v>0</v>
      </c>
      <c r="BO2430" s="69">
        <v>17.127231675018578</v>
      </c>
      <c r="BP2430" s="69">
        <v>-17.127231675018578</v>
      </c>
      <c r="BQ2430" s="69">
        <v>17127.231675018578</v>
      </c>
      <c r="BR2430" s="69">
        <v>-17127.231675018578</v>
      </c>
      <c r="BS2430" s="69">
        <v>0.13074819786229183</v>
      </c>
      <c r="BT2430" s="69">
        <v>331</v>
      </c>
      <c r="BU2430" s="69">
        <v>331</v>
      </c>
      <c r="BV2430" s="69">
        <v>8.0478027078065492E-3</v>
      </c>
    </row>
    <row r="2431" spans="1:74">
      <c r="A2431" s="113" t="s">
        <v>1039</v>
      </c>
      <c r="B2431" s="69" t="s">
        <v>100</v>
      </c>
      <c r="C2431" s="69" t="s">
        <v>101</v>
      </c>
      <c r="D2431" s="69" t="s">
        <v>347</v>
      </c>
      <c r="E2431" s="69" t="s">
        <v>744</v>
      </c>
      <c r="F2431" s="69">
        <v>0</v>
      </c>
      <c r="G2431" s="69">
        <v>2</v>
      </c>
      <c r="H2431" s="69">
        <v>7465</v>
      </c>
      <c r="I2431" s="69">
        <v>26</v>
      </c>
      <c r="J2431" s="69">
        <v>8</v>
      </c>
      <c r="K2431" s="69">
        <v>753</v>
      </c>
      <c r="L2431" s="69">
        <v>665</v>
      </c>
      <c r="M2431" s="69">
        <v>10</v>
      </c>
      <c r="N2431" s="69">
        <v>0</v>
      </c>
      <c r="O2431" s="69">
        <v>1</v>
      </c>
      <c r="P2431" s="69">
        <v>9913.68</v>
      </c>
      <c r="Q2431" s="69">
        <v>186.63</v>
      </c>
      <c r="R2431" s="69">
        <v>2520000</v>
      </c>
      <c r="S2431" s="69">
        <v>3000</v>
      </c>
      <c r="T2431" s="69">
        <v>840</v>
      </c>
      <c r="U2431" s="69">
        <v>0</v>
      </c>
      <c r="V2431" s="69">
        <v>0</v>
      </c>
      <c r="W2431" s="69">
        <v>0</v>
      </c>
      <c r="X2431" s="69">
        <v>0</v>
      </c>
      <c r="Y2431" s="69">
        <v>0</v>
      </c>
      <c r="Z2431" s="69">
        <v>0</v>
      </c>
      <c r="AA2431" s="69">
        <v>0</v>
      </c>
      <c r="AB2431" s="69">
        <v>0</v>
      </c>
      <c r="AC2431" s="69">
        <v>0</v>
      </c>
      <c r="AD2431" s="69">
        <v>0</v>
      </c>
      <c r="AE2431" s="69">
        <v>0</v>
      </c>
      <c r="AF2431" s="69">
        <v>1850802</v>
      </c>
      <c r="AG2431" s="69">
        <v>669198</v>
      </c>
      <c r="AH2431" s="69">
        <v>538</v>
      </c>
      <c r="AI2431" s="69">
        <v>302</v>
      </c>
      <c r="AJ2431" s="69">
        <v>21</v>
      </c>
      <c r="AK2431" s="69">
        <v>-21</v>
      </c>
      <c r="AL2431" s="69">
        <v>7472</v>
      </c>
      <c r="AM2431" s="69">
        <v>4127</v>
      </c>
      <c r="AN2431" s="69">
        <v>-7472</v>
      </c>
      <c r="AO2431" s="69">
        <v>6</v>
      </c>
      <c r="AP2431" s="69">
        <v>-6</v>
      </c>
      <c r="AQ2431" s="69">
        <v>510934</v>
      </c>
      <c r="AR2431" s="69">
        <v>4624</v>
      </c>
      <c r="AS2431" s="69">
        <v>105631</v>
      </c>
      <c r="AT2431" s="69">
        <v>7796</v>
      </c>
      <c r="AU2431" s="69">
        <v>3</v>
      </c>
      <c r="AV2431" s="69">
        <v>11</v>
      </c>
      <c r="AW2431" s="69">
        <v>0.7344452380952381</v>
      </c>
      <c r="AX2431" s="69">
        <v>0.64047619047619042</v>
      </c>
      <c r="AY2431" s="69">
        <v>3440.1524163568774</v>
      </c>
      <c r="AZ2431" s="69">
        <v>-440.15241635687744</v>
      </c>
      <c r="BA2431" s="69">
        <v>88133.428571428565</v>
      </c>
      <c r="BB2431" s="69">
        <v>0</v>
      </c>
      <c r="BC2431" s="69">
        <v>-88133.428571428565</v>
      </c>
      <c r="BD2431" s="69">
        <v>0</v>
      </c>
      <c r="BE2431" s="69">
        <v>247.69834047109208</v>
      </c>
      <c r="BF2431" s="69">
        <v>-247.69834047109208</v>
      </c>
      <c r="BG2431" s="69">
        <v>308467</v>
      </c>
      <c r="BH2431" s="69">
        <v>0</v>
      </c>
      <c r="BI2431" s="69">
        <v>-308467</v>
      </c>
      <c r="BJ2431" s="69">
        <v>1.1743199708768648E-5</v>
      </c>
      <c r="BK2431" s="69">
        <v>0</v>
      </c>
      <c r="BL2431" s="69">
        <v>400.25994809688581</v>
      </c>
      <c r="BM2431" s="69">
        <v>-400.25994809688581</v>
      </c>
      <c r="BN2431" s="69">
        <v>0</v>
      </c>
      <c r="BO2431" s="69">
        <v>17.521390500894622</v>
      </c>
      <c r="BP2431" s="69">
        <v>-17.521390500894622</v>
      </c>
      <c r="BQ2431" s="69">
        <v>17521.39050089462</v>
      </c>
      <c r="BR2431" s="69">
        <v>-17521.39050089462</v>
      </c>
      <c r="BS2431" s="69">
        <v>0.13036103707293434</v>
      </c>
      <c r="BT2431" s="69">
        <v>2598.6666666666665</v>
      </c>
      <c r="BU2431" s="69">
        <v>708.72727272727275</v>
      </c>
      <c r="BV2431" s="69">
        <v>8.077364199681367E-3</v>
      </c>
    </row>
    <row r="2432" spans="1:74">
      <c r="A2432" s="113" t="s">
        <v>1040</v>
      </c>
      <c r="B2432" s="69" t="s">
        <v>100</v>
      </c>
      <c r="C2432" s="69" t="s">
        <v>101</v>
      </c>
      <c r="D2432" s="69" t="s">
        <v>347</v>
      </c>
      <c r="E2432" s="69" t="s">
        <v>744</v>
      </c>
      <c r="F2432" s="69">
        <v>0</v>
      </c>
      <c r="G2432" s="69">
        <v>0</v>
      </c>
      <c r="H2432" s="69">
        <v>236</v>
      </c>
      <c r="I2432" s="69">
        <v>2</v>
      </c>
      <c r="J2432" s="69">
        <v>1</v>
      </c>
      <c r="K2432" s="69">
        <v>19</v>
      </c>
      <c r="L2432" s="69">
        <v>18</v>
      </c>
      <c r="M2432" s="69">
        <v>2</v>
      </c>
      <c r="N2432" s="69">
        <v>0</v>
      </c>
      <c r="O2432" s="69">
        <v>0</v>
      </c>
      <c r="P2432" s="69">
        <v>12421.05</v>
      </c>
      <c r="Q2432" s="69">
        <v>39.33</v>
      </c>
      <c r="R2432" s="69">
        <v>2520000</v>
      </c>
      <c r="S2432" s="69">
        <v>3000</v>
      </c>
      <c r="T2432" s="69">
        <v>840</v>
      </c>
      <c r="U2432" s="69">
        <v>0</v>
      </c>
      <c r="V2432" s="69">
        <v>0</v>
      </c>
      <c r="W2432" s="69">
        <v>0</v>
      </c>
      <c r="X2432" s="69">
        <v>0</v>
      </c>
      <c r="Y2432" s="69">
        <v>0</v>
      </c>
      <c r="Z2432" s="69">
        <v>0</v>
      </c>
      <c r="AA2432" s="69">
        <v>0</v>
      </c>
      <c r="AB2432" s="69">
        <v>0</v>
      </c>
      <c r="AC2432" s="69">
        <v>0</v>
      </c>
      <c r="AD2432" s="69">
        <v>0</v>
      </c>
      <c r="AE2432" s="69">
        <v>0</v>
      </c>
      <c r="AF2432" s="69">
        <v>1902520</v>
      </c>
      <c r="AG2432" s="69">
        <v>617480</v>
      </c>
      <c r="AH2432" s="69">
        <v>554</v>
      </c>
      <c r="AI2432" s="69">
        <v>286</v>
      </c>
      <c r="AJ2432" s="69">
        <v>21</v>
      </c>
      <c r="AK2432" s="69">
        <v>-21</v>
      </c>
      <c r="AL2432" s="69">
        <v>7649</v>
      </c>
      <c r="AM2432" s="69">
        <v>4225</v>
      </c>
      <c r="AN2432" s="69">
        <v>-7649</v>
      </c>
      <c r="AO2432" s="69">
        <v>7</v>
      </c>
      <c r="AP2432" s="69">
        <v>-7</v>
      </c>
      <c r="AQ2432" s="69">
        <v>524090</v>
      </c>
      <c r="AR2432" s="69">
        <v>4736</v>
      </c>
      <c r="AS2432" s="69">
        <v>106231</v>
      </c>
      <c r="AT2432" s="69">
        <v>8032</v>
      </c>
      <c r="AU2432" s="69">
        <v>3</v>
      </c>
      <c r="AV2432" s="69">
        <v>13</v>
      </c>
      <c r="AW2432" s="69">
        <v>0.75496825396825396</v>
      </c>
      <c r="AX2432" s="69">
        <v>0.65952380952380951</v>
      </c>
      <c r="AY2432" s="69">
        <v>3434.1516245487364</v>
      </c>
      <c r="AZ2432" s="69">
        <v>-434.15162454873644</v>
      </c>
      <c r="BA2432" s="69">
        <v>90596.190476190473</v>
      </c>
      <c r="BB2432" s="69">
        <v>0</v>
      </c>
      <c r="BC2432" s="69">
        <v>-90596.190476190473</v>
      </c>
      <c r="BD2432" s="69">
        <v>0</v>
      </c>
      <c r="BE2432" s="69">
        <v>248.72793829258725</v>
      </c>
      <c r="BF2432" s="69">
        <v>-248.72793829258725</v>
      </c>
      <c r="BG2432" s="69">
        <v>271788.57142857142</v>
      </c>
      <c r="BH2432" s="69">
        <v>0</v>
      </c>
      <c r="BI2432" s="69">
        <v>-271788.57142857142</v>
      </c>
      <c r="BJ2432" s="69">
        <v>1.3356484573260318E-5</v>
      </c>
      <c r="BK2432" s="69">
        <v>0</v>
      </c>
      <c r="BL2432" s="69">
        <v>401.71452702702703</v>
      </c>
      <c r="BM2432" s="69">
        <v>-401.71452702702703</v>
      </c>
      <c r="BN2432" s="69">
        <v>0</v>
      </c>
      <c r="BO2432" s="69">
        <v>17.909273187675915</v>
      </c>
      <c r="BP2432" s="69">
        <v>-17.909273187675915</v>
      </c>
      <c r="BQ2432" s="69">
        <v>17909.273187675914</v>
      </c>
      <c r="BR2432" s="69">
        <v>-17909.273187675914</v>
      </c>
      <c r="BS2432" s="69">
        <v>0.13112426035502958</v>
      </c>
      <c r="BT2432" s="69">
        <v>2677.3333333333335</v>
      </c>
      <c r="BU2432" s="69">
        <v>617.84615384615381</v>
      </c>
      <c r="BV2432" s="69">
        <v>8.0615924745749776E-3</v>
      </c>
    </row>
    <row r="2433" spans="1:74">
      <c r="A2433" s="113" t="s">
        <v>1044</v>
      </c>
      <c r="B2433" s="69" t="s">
        <v>100</v>
      </c>
      <c r="C2433" s="69" t="s">
        <v>101</v>
      </c>
      <c r="D2433" s="69" t="s">
        <v>347</v>
      </c>
      <c r="E2433" s="69" t="s">
        <v>744</v>
      </c>
      <c r="F2433" s="69">
        <v>0</v>
      </c>
      <c r="G2433" s="69">
        <v>14</v>
      </c>
      <c r="H2433" s="69">
        <v>14780</v>
      </c>
      <c r="I2433" s="69">
        <v>84</v>
      </c>
      <c r="J2433" s="69">
        <v>33</v>
      </c>
      <c r="K2433" s="69">
        <v>2116</v>
      </c>
      <c r="L2433" s="69">
        <v>1667</v>
      </c>
      <c r="M2433" s="69">
        <v>39</v>
      </c>
      <c r="N2433" s="69">
        <v>0</v>
      </c>
      <c r="O2433" s="69">
        <v>0</v>
      </c>
      <c r="P2433" s="69">
        <v>6984.88</v>
      </c>
      <c r="Q2433" s="69">
        <v>95.35</v>
      </c>
      <c r="R2433" s="69">
        <v>2520000</v>
      </c>
      <c r="S2433" s="69">
        <v>3000</v>
      </c>
      <c r="T2433" s="69">
        <v>840</v>
      </c>
      <c r="U2433" s="69">
        <v>0</v>
      </c>
      <c r="V2433" s="69">
        <v>0</v>
      </c>
      <c r="W2433" s="69">
        <v>0</v>
      </c>
      <c r="X2433" s="69">
        <v>0</v>
      </c>
      <c r="Y2433" s="69">
        <v>0</v>
      </c>
      <c r="Z2433" s="69">
        <v>0</v>
      </c>
      <c r="AA2433" s="69">
        <v>0</v>
      </c>
      <c r="AB2433" s="69">
        <v>0</v>
      </c>
      <c r="AC2433" s="69">
        <v>0</v>
      </c>
      <c r="AD2433" s="69">
        <v>0</v>
      </c>
      <c r="AE2433" s="69">
        <v>0</v>
      </c>
      <c r="AF2433" s="69">
        <v>2134342</v>
      </c>
      <c r="AG2433" s="69">
        <v>385658</v>
      </c>
      <c r="AH2433" s="69">
        <v>625</v>
      </c>
      <c r="AI2433" s="69">
        <v>215</v>
      </c>
      <c r="AJ2433" s="69">
        <v>23</v>
      </c>
      <c r="AK2433" s="69">
        <v>-23</v>
      </c>
      <c r="AL2433" s="69">
        <v>8478</v>
      </c>
      <c r="AM2433" s="69">
        <v>4661</v>
      </c>
      <c r="AN2433" s="69">
        <v>-8478</v>
      </c>
      <c r="AO2433" s="69">
        <v>10</v>
      </c>
      <c r="AP2433" s="69">
        <v>-10</v>
      </c>
      <c r="AQ2433" s="69">
        <v>574829</v>
      </c>
      <c r="AR2433" s="69">
        <v>5256</v>
      </c>
      <c r="AS2433" s="69">
        <v>144084</v>
      </c>
      <c r="AT2433" s="69">
        <v>22812</v>
      </c>
      <c r="AU2433" s="69">
        <v>17</v>
      </c>
      <c r="AV2433" s="69">
        <v>52</v>
      </c>
      <c r="AW2433" s="69">
        <v>0.84696111111111116</v>
      </c>
      <c r="AX2433" s="69">
        <v>0.74404761904761907</v>
      </c>
      <c r="AY2433" s="69">
        <v>3414.9472000000001</v>
      </c>
      <c r="AZ2433" s="69">
        <v>-414.94720000000007</v>
      </c>
      <c r="BA2433" s="69">
        <v>92797.478260869568</v>
      </c>
      <c r="BB2433" s="69">
        <v>0</v>
      </c>
      <c r="BC2433" s="69">
        <v>-92797.478260869568</v>
      </c>
      <c r="BD2433" s="69">
        <v>0</v>
      </c>
      <c r="BE2433" s="69">
        <v>251.7506487379099</v>
      </c>
      <c r="BF2433" s="69">
        <v>-251.7506487379099</v>
      </c>
      <c r="BG2433" s="69">
        <v>213434.2</v>
      </c>
      <c r="BH2433" s="69">
        <v>0</v>
      </c>
      <c r="BI2433" s="69">
        <v>-213434.2</v>
      </c>
      <c r="BJ2433" s="69">
        <v>1.7396477909082528E-5</v>
      </c>
      <c r="BK2433" s="69">
        <v>0</v>
      </c>
      <c r="BL2433" s="69">
        <v>406.07724505327246</v>
      </c>
      <c r="BM2433" s="69">
        <v>-406.07724505327246</v>
      </c>
      <c r="BN2433" s="69">
        <v>0</v>
      </c>
      <c r="BO2433" s="69">
        <v>14.813178423697288</v>
      </c>
      <c r="BP2433" s="69">
        <v>-14.813178423697288</v>
      </c>
      <c r="BQ2433" s="69">
        <v>14813.178423697287</v>
      </c>
      <c r="BR2433" s="69">
        <v>-14813.178423697287</v>
      </c>
      <c r="BS2433" s="69">
        <v>0.13409139669598799</v>
      </c>
      <c r="BT2433" s="69">
        <v>1341.8823529411766</v>
      </c>
      <c r="BU2433" s="69">
        <v>438.69230769230768</v>
      </c>
      <c r="BV2433" s="69">
        <v>8.1084983534233657E-3</v>
      </c>
    </row>
    <row r="2434" spans="1:74">
      <c r="A2434" s="113" t="s">
        <v>1045</v>
      </c>
      <c r="B2434" s="69" t="s">
        <v>100</v>
      </c>
      <c r="C2434" s="69" t="s">
        <v>101</v>
      </c>
      <c r="D2434" s="69" t="s">
        <v>347</v>
      </c>
      <c r="E2434" s="69" t="s">
        <v>744</v>
      </c>
      <c r="F2434" s="69">
        <v>0</v>
      </c>
      <c r="G2434" s="69">
        <v>24</v>
      </c>
      <c r="H2434" s="69">
        <v>57161</v>
      </c>
      <c r="I2434" s="69">
        <v>228</v>
      </c>
      <c r="J2434" s="69">
        <v>88</v>
      </c>
      <c r="K2434" s="69">
        <v>8815</v>
      </c>
      <c r="L2434" s="69">
        <v>6468</v>
      </c>
      <c r="M2434" s="69">
        <v>108</v>
      </c>
      <c r="N2434" s="69">
        <v>0</v>
      </c>
      <c r="O2434" s="69">
        <v>1</v>
      </c>
      <c r="P2434" s="69">
        <v>6484.52</v>
      </c>
      <c r="Q2434" s="69">
        <v>145.44999999999999</v>
      </c>
      <c r="R2434" s="69">
        <v>2520000</v>
      </c>
      <c r="S2434" s="69">
        <v>3000</v>
      </c>
      <c r="T2434" s="69">
        <v>840</v>
      </c>
      <c r="U2434" s="69">
        <v>0</v>
      </c>
      <c r="V2434" s="69">
        <v>0</v>
      </c>
      <c r="W2434" s="69">
        <v>0</v>
      </c>
      <c r="X2434" s="69">
        <v>0</v>
      </c>
      <c r="Y2434" s="69">
        <v>0</v>
      </c>
      <c r="Z2434" s="69">
        <v>0</v>
      </c>
      <c r="AA2434" s="69">
        <v>0</v>
      </c>
      <c r="AB2434" s="69">
        <v>0</v>
      </c>
      <c r="AC2434" s="69">
        <v>0</v>
      </c>
      <c r="AD2434" s="69">
        <v>0</v>
      </c>
      <c r="AE2434" s="69">
        <v>0</v>
      </c>
      <c r="AF2434" s="69">
        <v>2194487</v>
      </c>
      <c r="AG2434" s="69">
        <v>325513</v>
      </c>
      <c r="AH2434" s="69">
        <v>651</v>
      </c>
      <c r="AI2434" s="69">
        <v>189</v>
      </c>
      <c r="AJ2434" s="69">
        <v>24</v>
      </c>
      <c r="AK2434" s="69">
        <v>-24</v>
      </c>
      <c r="AL2434" s="69">
        <v>8722</v>
      </c>
      <c r="AM2434" s="69">
        <v>4757</v>
      </c>
      <c r="AN2434" s="69">
        <v>-8722</v>
      </c>
      <c r="AO2434" s="69">
        <v>10</v>
      </c>
      <c r="AP2434" s="69">
        <v>-10</v>
      </c>
      <c r="AQ2434" s="69">
        <v>584398</v>
      </c>
      <c r="AR2434" s="69">
        <v>5372</v>
      </c>
      <c r="AS2434" s="69">
        <v>151191</v>
      </c>
      <c r="AT2434" s="69">
        <v>79973</v>
      </c>
      <c r="AU2434" s="69">
        <v>41</v>
      </c>
      <c r="AV2434" s="69">
        <v>160</v>
      </c>
      <c r="AW2434" s="69">
        <v>0.87082817460317463</v>
      </c>
      <c r="AX2434" s="69">
        <v>0.77500000000000002</v>
      </c>
      <c r="AY2434" s="69">
        <v>3370.9477726574501</v>
      </c>
      <c r="AZ2434" s="69">
        <v>-370.94777265745006</v>
      </c>
      <c r="BA2434" s="69">
        <v>91436.958333333328</v>
      </c>
      <c r="BB2434" s="69">
        <v>0</v>
      </c>
      <c r="BC2434" s="69">
        <v>-91436.958333333328</v>
      </c>
      <c r="BD2434" s="69">
        <v>0</v>
      </c>
      <c r="BE2434" s="69">
        <v>251.60364595276312</v>
      </c>
      <c r="BF2434" s="69">
        <v>-251.60364595276312</v>
      </c>
      <c r="BG2434" s="69">
        <v>219448.7</v>
      </c>
      <c r="BH2434" s="69">
        <v>0</v>
      </c>
      <c r="BI2434" s="69">
        <v>-219448.7</v>
      </c>
      <c r="BJ2434" s="69">
        <v>1.7111625980923959E-5</v>
      </c>
      <c r="BK2434" s="69">
        <v>0</v>
      </c>
      <c r="BL2434" s="69">
        <v>408.50465376023828</v>
      </c>
      <c r="BM2434" s="69">
        <v>-408.50465376023828</v>
      </c>
      <c r="BN2434" s="69">
        <v>0</v>
      </c>
      <c r="BO2434" s="69">
        <v>14.514666878319476</v>
      </c>
      <c r="BP2434" s="69">
        <v>-14.514666878319476</v>
      </c>
      <c r="BQ2434" s="69">
        <v>14514.666878319476</v>
      </c>
      <c r="BR2434" s="69">
        <v>-14514.666878319476</v>
      </c>
      <c r="BS2434" s="69">
        <v>0.13685095648517973</v>
      </c>
      <c r="BT2434" s="69">
        <v>1950.560975609756</v>
      </c>
      <c r="BU2434" s="69">
        <v>499.83125000000001</v>
      </c>
      <c r="BV2434" s="69">
        <v>8.1400004791255271E-3</v>
      </c>
    </row>
    <row r="2435" spans="1:74">
      <c r="A2435" s="113" t="s">
        <v>1046</v>
      </c>
      <c r="B2435" s="69" t="s">
        <v>100</v>
      </c>
      <c r="C2435" s="69" t="s">
        <v>101</v>
      </c>
      <c r="D2435" s="69" t="s">
        <v>347</v>
      </c>
      <c r="E2435" s="69" t="s">
        <v>744</v>
      </c>
      <c r="F2435" s="69">
        <v>0</v>
      </c>
      <c r="G2435" s="69">
        <v>15</v>
      </c>
      <c r="H2435" s="69">
        <v>49608</v>
      </c>
      <c r="I2435" s="69">
        <v>177</v>
      </c>
      <c r="J2435" s="69">
        <v>74</v>
      </c>
      <c r="K2435" s="69">
        <v>8203</v>
      </c>
      <c r="L2435" s="69">
        <v>6377</v>
      </c>
      <c r="M2435" s="69">
        <v>87</v>
      </c>
      <c r="N2435" s="69">
        <v>0</v>
      </c>
      <c r="O2435" s="69">
        <v>0</v>
      </c>
      <c r="P2435" s="69">
        <v>6047.54</v>
      </c>
      <c r="Q2435" s="69">
        <v>152.16999999999999</v>
      </c>
      <c r="R2435" s="69">
        <v>2520000</v>
      </c>
      <c r="S2435" s="69">
        <v>3000</v>
      </c>
      <c r="T2435" s="69">
        <v>840</v>
      </c>
      <c r="U2435" s="69">
        <v>0</v>
      </c>
      <c r="V2435" s="69">
        <v>0</v>
      </c>
      <c r="W2435" s="69">
        <v>0</v>
      </c>
      <c r="X2435" s="69">
        <v>0</v>
      </c>
      <c r="Y2435" s="69">
        <v>0</v>
      </c>
      <c r="Z2435" s="69">
        <v>0</v>
      </c>
      <c r="AA2435" s="69">
        <v>0</v>
      </c>
      <c r="AB2435" s="69">
        <v>0</v>
      </c>
      <c r="AC2435" s="69">
        <v>0</v>
      </c>
      <c r="AD2435" s="69">
        <v>0</v>
      </c>
      <c r="AE2435" s="69">
        <v>0</v>
      </c>
      <c r="AF2435" s="69">
        <v>2244523</v>
      </c>
      <c r="AG2435" s="69">
        <v>275477</v>
      </c>
      <c r="AH2435" s="69">
        <v>667</v>
      </c>
      <c r="AI2435" s="69">
        <v>173</v>
      </c>
      <c r="AJ2435" s="69">
        <v>24</v>
      </c>
      <c r="AK2435" s="69">
        <v>-24</v>
      </c>
      <c r="AL2435" s="69">
        <v>8906</v>
      </c>
      <c r="AM2435" s="69">
        <v>4837</v>
      </c>
      <c r="AN2435" s="69">
        <v>-8906</v>
      </c>
      <c r="AO2435" s="69">
        <v>10</v>
      </c>
      <c r="AP2435" s="69">
        <v>-10</v>
      </c>
      <c r="AQ2435" s="69">
        <v>592679</v>
      </c>
      <c r="AR2435" s="69">
        <v>5465</v>
      </c>
      <c r="AS2435" s="69">
        <v>157625</v>
      </c>
      <c r="AT2435" s="69">
        <v>129581</v>
      </c>
      <c r="AU2435" s="69">
        <v>56</v>
      </c>
      <c r="AV2435" s="69">
        <v>247</v>
      </c>
      <c r="AW2435" s="69">
        <v>0.89068373015873015</v>
      </c>
      <c r="AX2435" s="69">
        <v>0.794047619047619</v>
      </c>
      <c r="AY2435" s="69">
        <v>3365.1019490254871</v>
      </c>
      <c r="AZ2435" s="69">
        <v>-365.1019490254871</v>
      </c>
      <c r="BA2435" s="69">
        <v>93521.791666666672</v>
      </c>
      <c r="BB2435" s="69">
        <v>0</v>
      </c>
      <c r="BC2435" s="69">
        <v>-93521.791666666672</v>
      </c>
      <c r="BD2435" s="69">
        <v>0</v>
      </c>
      <c r="BE2435" s="69">
        <v>252.02369189310576</v>
      </c>
      <c r="BF2435" s="69">
        <v>-252.02369189310576</v>
      </c>
      <c r="BG2435" s="69">
        <v>224452.3</v>
      </c>
      <c r="BH2435" s="69">
        <v>0</v>
      </c>
      <c r="BI2435" s="69">
        <v>-224452.3</v>
      </c>
      <c r="BJ2435" s="69">
        <v>1.687253977279438E-5</v>
      </c>
      <c r="BK2435" s="69">
        <v>0</v>
      </c>
      <c r="BL2435" s="69">
        <v>410.70869167429095</v>
      </c>
      <c r="BM2435" s="69">
        <v>-410.70869167429095</v>
      </c>
      <c r="BN2435" s="69">
        <v>0</v>
      </c>
      <c r="BO2435" s="69">
        <v>14.23963838223632</v>
      </c>
      <c r="BP2435" s="69">
        <v>-14.23963838223632</v>
      </c>
      <c r="BQ2435" s="69">
        <v>14239.63838223632</v>
      </c>
      <c r="BR2435" s="69">
        <v>-14239.63838223632</v>
      </c>
      <c r="BS2435" s="69">
        <v>0.13789538970436221</v>
      </c>
      <c r="BT2435" s="69">
        <v>2313.9464285714284</v>
      </c>
      <c r="BU2435" s="69">
        <v>524.61943319838053</v>
      </c>
      <c r="BV2435" s="69">
        <v>8.1612474881006414E-3</v>
      </c>
    </row>
    <row r="2436" spans="1:74">
      <c r="A2436" s="113" t="s">
        <v>1047</v>
      </c>
      <c r="B2436" s="69" t="s">
        <v>100</v>
      </c>
      <c r="C2436" s="69" t="s">
        <v>101</v>
      </c>
      <c r="D2436" s="69" t="s">
        <v>347</v>
      </c>
      <c r="E2436" s="69" t="s">
        <v>744</v>
      </c>
      <c r="F2436" s="69">
        <v>0</v>
      </c>
      <c r="G2436" s="69">
        <v>35</v>
      </c>
      <c r="H2436" s="69">
        <v>58557</v>
      </c>
      <c r="I2436" s="69">
        <v>246</v>
      </c>
      <c r="J2436" s="69">
        <v>98</v>
      </c>
      <c r="K2436" s="69">
        <v>9866</v>
      </c>
      <c r="L2436" s="69">
        <v>7726</v>
      </c>
      <c r="M2436" s="69">
        <v>110</v>
      </c>
      <c r="N2436" s="69">
        <v>0</v>
      </c>
      <c r="O2436" s="69">
        <v>1</v>
      </c>
      <c r="P2436" s="69">
        <v>5935.23</v>
      </c>
      <c r="Q2436" s="69">
        <v>137.78</v>
      </c>
      <c r="R2436" s="69">
        <v>2520000</v>
      </c>
      <c r="S2436" s="69">
        <v>3000</v>
      </c>
      <c r="T2436" s="69">
        <v>840</v>
      </c>
      <c r="U2436" s="69">
        <v>0</v>
      </c>
      <c r="V2436" s="69">
        <v>0</v>
      </c>
      <c r="W2436" s="69">
        <v>0</v>
      </c>
      <c r="X2436" s="69">
        <v>0</v>
      </c>
      <c r="Y2436" s="69">
        <v>0</v>
      </c>
      <c r="Z2436" s="69">
        <v>0</v>
      </c>
      <c r="AA2436" s="69">
        <v>0</v>
      </c>
      <c r="AB2436" s="69">
        <v>0</v>
      </c>
      <c r="AC2436" s="69">
        <v>0</v>
      </c>
      <c r="AD2436" s="69">
        <v>0</v>
      </c>
      <c r="AE2436" s="69">
        <v>0</v>
      </c>
      <c r="AF2436" s="69">
        <v>2303783</v>
      </c>
      <c r="AG2436" s="69">
        <v>216217</v>
      </c>
      <c r="AH2436" s="69">
        <v>702</v>
      </c>
      <c r="AI2436" s="69">
        <v>138</v>
      </c>
      <c r="AJ2436" s="69">
        <v>25</v>
      </c>
      <c r="AK2436" s="69">
        <v>-25</v>
      </c>
      <c r="AL2436" s="69">
        <v>9154</v>
      </c>
      <c r="AM2436" s="69">
        <v>4937</v>
      </c>
      <c r="AN2436" s="69">
        <v>-9154</v>
      </c>
      <c r="AO2436" s="69">
        <v>10</v>
      </c>
      <c r="AP2436" s="69">
        <v>-10</v>
      </c>
      <c r="AQ2436" s="69">
        <v>602679</v>
      </c>
      <c r="AR2436" s="69">
        <v>5577</v>
      </c>
      <c r="AS2436" s="69">
        <v>165467</v>
      </c>
      <c r="AT2436" s="69">
        <v>188138</v>
      </c>
      <c r="AU2436" s="69">
        <v>91</v>
      </c>
      <c r="AV2436" s="69">
        <v>357</v>
      </c>
      <c r="AW2436" s="69">
        <v>0.91419960317460314</v>
      </c>
      <c r="AX2436" s="69">
        <v>0.83571428571428574</v>
      </c>
      <c r="AY2436" s="69">
        <v>3281.7421652421654</v>
      </c>
      <c r="AZ2436" s="69">
        <v>-281.74216524216536</v>
      </c>
      <c r="BA2436" s="69">
        <v>92151.32</v>
      </c>
      <c r="BB2436" s="69">
        <v>0</v>
      </c>
      <c r="BC2436" s="69">
        <v>-92151.32</v>
      </c>
      <c r="BD2436" s="69">
        <v>0</v>
      </c>
      <c r="BE2436" s="69">
        <v>251.66954336901901</v>
      </c>
      <c r="BF2436" s="69">
        <v>-251.66954336901901</v>
      </c>
      <c r="BG2436" s="69">
        <v>230378.3</v>
      </c>
      <c r="BH2436" s="69">
        <v>0</v>
      </c>
      <c r="BI2436" s="69">
        <v>-230378.3</v>
      </c>
      <c r="BJ2436" s="69">
        <v>1.6592580793424028E-5</v>
      </c>
      <c r="BK2436" s="69">
        <v>0</v>
      </c>
      <c r="BL2436" s="69">
        <v>413.08642639411869</v>
      </c>
      <c r="BM2436" s="69">
        <v>-413.08642639411869</v>
      </c>
      <c r="BN2436" s="69">
        <v>0</v>
      </c>
      <c r="BO2436" s="69">
        <v>13.922915143200759</v>
      </c>
      <c r="BP2436" s="69">
        <v>-13.922915143200759</v>
      </c>
      <c r="BQ2436" s="69">
        <v>13922.91514320076</v>
      </c>
      <c r="BR2436" s="69">
        <v>-13922.91514320076</v>
      </c>
      <c r="BS2436" s="69">
        <v>0.14219161434069272</v>
      </c>
      <c r="BT2436" s="69">
        <v>2067.4505494505493</v>
      </c>
      <c r="BU2436" s="69">
        <v>526.99719887955177</v>
      </c>
      <c r="BV2436" s="69">
        <v>8.1917571377134422E-3</v>
      </c>
    </row>
    <row r="2437" spans="1:74">
      <c r="A2437" s="113" t="s">
        <v>1048</v>
      </c>
      <c r="B2437" s="69" t="s">
        <v>100</v>
      </c>
      <c r="C2437" s="69" t="s">
        <v>101</v>
      </c>
      <c r="D2437" s="69" t="s">
        <v>347</v>
      </c>
      <c r="E2437" s="69" t="s">
        <v>744</v>
      </c>
      <c r="F2437" s="69">
        <v>0</v>
      </c>
      <c r="G2437" s="69">
        <v>1</v>
      </c>
      <c r="H2437" s="69">
        <v>11278</v>
      </c>
      <c r="I2437" s="69">
        <v>38</v>
      </c>
      <c r="J2437" s="69">
        <v>17</v>
      </c>
      <c r="K2437" s="69">
        <v>1563</v>
      </c>
      <c r="L2437" s="69">
        <v>1372</v>
      </c>
      <c r="M2437" s="69">
        <v>20</v>
      </c>
      <c r="N2437" s="69">
        <v>0</v>
      </c>
      <c r="O2437" s="69">
        <v>0</v>
      </c>
      <c r="P2437" s="69">
        <v>7215.61</v>
      </c>
      <c r="Q2437" s="69">
        <v>122.59</v>
      </c>
      <c r="R2437" s="69">
        <v>2520000</v>
      </c>
      <c r="S2437" s="69">
        <v>3000</v>
      </c>
      <c r="T2437" s="69">
        <v>840</v>
      </c>
      <c r="U2437" s="69">
        <v>0</v>
      </c>
      <c r="V2437" s="69">
        <v>0</v>
      </c>
      <c r="W2437" s="69">
        <v>0</v>
      </c>
      <c r="X2437" s="69">
        <v>0</v>
      </c>
      <c r="Y2437" s="69">
        <v>0</v>
      </c>
      <c r="Z2437" s="69">
        <v>0</v>
      </c>
      <c r="AA2437" s="69">
        <v>0</v>
      </c>
      <c r="AB2437" s="69">
        <v>0</v>
      </c>
      <c r="AC2437" s="69">
        <v>0</v>
      </c>
      <c r="AD2437" s="69">
        <v>0</v>
      </c>
      <c r="AE2437" s="69">
        <v>0</v>
      </c>
      <c r="AF2437" s="69">
        <v>2363071</v>
      </c>
      <c r="AG2437" s="69">
        <v>156929</v>
      </c>
      <c r="AH2437" s="69">
        <v>717</v>
      </c>
      <c r="AI2437" s="69">
        <v>123</v>
      </c>
      <c r="AJ2437" s="69">
        <v>25</v>
      </c>
      <c r="AK2437" s="69">
        <v>-25</v>
      </c>
      <c r="AL2437" s="69">
        <v>9383</v>
      </c>
      <c r="AM2437" s="69">
        <v>5048</v>
      </c>
      <c r="AN2437" s="69">
        <v>-9383</v>
      </c>
      <c r="AO2437" s="69">
        <v>10</v>
      </c>
      <c r="AP2437" s="69">
        <v>-10</v>
      </c>
      <c r="AQ2437" s="69">
        <v>616622</v>
      </c>
      <c r="AR2437" s="69">
        <v>5706</v>
      </c>
      <c r="AS2437" s="69">
        <v>175978</v>
      </c>
      <c r="AT2437" s="69">
        <v>199416</v>
      </c>
      <c r="AU2437" s="69">
        <v>92</v>
      </c>
      <c r="AV2437" s="69">
        <v>377</v>
      </c>
      <c r="AW2437" s="69">
        <v>0.93772658730158731</v>
      </c>
      <c r="AX2437" s="69">
        <v>0.85357142857142854</v>
      </c>
      <c r="AY2437" s="69">
        <v>3295.7754532775452</v>
      </c>
      <c r="AZ2437" s="69">
        <v>-295.77545327754524</v>
      </c>
      <c r="BA2437" s="69">
        <v>94522.84</v>
      </c>
      <c r="BB2437" s="69">
        <v>0</v>
      </c>
      <c r="BC2437" s="69">
        <v>-94522.84</v>
      </c>
      <c r="BD2437" s="69">
        <v>0</v>
      </c>
      <c r="BE2437" s="69">
        <v>251.84599808163699</v>
      </c>
      <c r="BF2437" s="69">
        <v>-251.84599808163699</v>
      </c>
      <c r="BG2437" s="69">
        <v>236307.1</v>
      </c>
      <c r="BH2437" s="69">
        <v>0</v>
      </c>
      <c r="BI2437" s="69">
        <v>-236307.1</v>
      </c>
      <c r="BJ2437" s="69">
        <v>1.6217390881285456E-5</v>
      </c>
      <c r="BK2437" s="69">
        <v>0</v>
      </c>
      <c r="BL2437" s="69">
        <v>414.1379249912373</v>
      </c>
      <c r="BM2437" s="69">
        <v>-414.1379249912373</v>
      </c>
      <c r="BN2437" s="69">
        <v>0</v>
      </c>
      <c r="BO2437" s="69">
        <v>13.428218300014775</v>
      </c>
      <c r="BP2437" s="69">
        <v>-13.428218300014775</v>
      </c>
      <c r="BQ2437" s="69">
        <v>13428.218300014774</v>
      </c>
      <c r="BR2437" s="69">
        <v>-13428.218300014774</v>
      </c>
      <c r="BS2437" s="69">
        <v>0.14203645007923929</v>
      </c>
      <c r="BT2437" s="69">
        <v>2167.5652173913045</v>
      </c>
      <c r="BU2437" s="69">
        <v>528.9549071618037</v>
      </c>
      <c r="BV2437" s="69">
        <v>8.1865389168728972E-3</v>
      </c>
    </row>
    <row r="2438" spans="1:74">
      <c r="A2438" s="113" t="s">
        <v>1049</v>
      </c>
      <c r="B2438" s="69" t="s">
        <v>100</v>
      </c>
      <c r="C2438" s="69" t="s">
        <v>101</v>
      </c>
      <c r="D2438" s="69" t="s">
        <v>347</v>
      </c>
      <c r="E2438" s="69" t="s">
        <v>744</v>
      </c>
      <c r="F2438" s="69">
        <v>0</v>
      </c>
      <c r="G2438" s="69">
        <v>22</v>
      </c>
      <c r="H2438" s="69">
        <v>52982</v>
      </c>
      <c r="I2438" s="69">
        <v>214</v>
      </c>
      <c r="J2438" s="69">
        <v>91</v>
      </c>
      <c r="K2438" s="69">
        <v>8741</v>
      </c>
      <c r="L2438" s="69">
        <v>7298</v>
      </c>
      <c r="M2438" s="69">
        <v>99</v>
      </c>
      <c r="N2438" s="69">
        <v>1</v>
      </c>
      <c r="O2438" s="69">
        <v>0</v>
      </c>
      <c r="P2438" s="69">
        <v>6061.32</v>
      </c>
      <c r="Q2438" s="69">
        <v>145.96</v>
      </c>
      <c r="R2438" s="69">
        <v>2520000</v>
      </c>
      <c r="S2438" s="69">
        <v>3000</v>
      </c>
      <c r="T2438" s="69">
        <v>840</v>
      </c>
      <c r="U2438" s="69">
        <v>0</v>
      </c>
      <c r="V2438" s="69">
        <v>0</v>
      </c>
      <c r="W2438" s="69">
        <v>0</v>
      </c>
      <c r="X2438" s="69">
        <v>0</v>
      </c>
      <c r="Y2438" s="69">
        <v>0</v>
      </c>
      <c r="Z2438" s="69">
        <v>0</v>
      </c>
      <c r="AA2438" s="69">
        <v>0</v>
      </c>
      <c r="AB2438" s="69">
        <v>0</v>
      </c>
      <c r="AC2438" s="69">
        <v>0</v>
      </c>
      <c r="AD2438" s="69">
        <v>0</v>
      </c>
      <c r="AE2438" s="69">
        <v>0</v>
      </c>
      <c r="AF2438" s="69">
        <v>2430345</v>
      </c>
      <c r="AG2438" s="69">
        <v>89655</v>
      </c>
      <c r="AH2438" s="69">
        <v>742</v>
      </c>
      <c r="AI2438" s="69">
        <v>98</v>
      </c>
      <c r="AJ2438" s="69">
        <v>25</v>
      </c>
      <c r="AK2438" s="69">
        <v>-25</v>
      </c>
      <c r="AL2438" s="69">
        <v>9659</v>
      </c>
      <c r="AM2438" s="69">
        <v>5180</v>
      </c>
      <c r="AN2438" s="69">
        <v>-9659</v>
      </c>
      <c r="AO2438" s="69">
        <v>11</v>
      </c>
      <c r="AP2438" s="69">
        <v>-11</v>
      </c>
      <c r="AQ2438" s="69">
        <v>628719</v>
      </c>
      <c r="AR2438" s="69">
        <v>5848</v>
      </c>
      <c r="AS2438" s="69">
        <v>185990</v>
      </c>
      <c r="AT2438" s="69">
        <v>252398</v>
      </c>
      <c r="AU2438" s="69">
        <v>114</v>
      </c>
      <c r="AV2438" s="69">
        <v>476</v>
      </c>
      <c r="AW2438" s="69">
        <v>0.96442261904761906</v>
      </c>
      <c r="AX2438" s="69">
        <v>0.8833333333333333</v>
      </c>
      <c r="AY2438" s="69">
        <v>3275.3975741239892</v>
      </c>
      <c r="AZ2438" s="69">
        <v>-275.39757412398922</v>
      </c>
      <c r="BA2438" s="69">
        <v>97213.8</v>
      </c>
      <c r="BB2438" s="69">
        <v>0</v>
      </c>
      <c r="BC2438" s="69">
        <v>-97213.8</v>
      </c>
      <c r="BD2438" s="69">
        <v>0</v>
      </c>
      <c r="BE2438" s="69">
        <v>251.61455637229525</v>
      </c>
      <c r="BF2438" s="69">
        <v>-251.61455637229525</v>
      </c>
      <c r="BG2438" s="69">
        <v>220940.45454545456</v>
      </c>
      <c r="BH2438" s="69">
        <v>0</v>
      </c>
      <c r="BI2438" s="69">
        <v>-220940.45454545456</v>
      </c>
      <c r="BJ2438" s="69">
        <v>1.7495892441615411E-5</v>
      </c>
      <c r="BK2438" s="69">
        <v>0</v>
      </c>
      <c r="BL2438" s="69">
        <v>415.58567031463747</v>
      </c>
      <c r="BM2438" s="69">
        <v>-415.58567031463747</v>
      </c>
      <c r="BN2438" s="69">
        <v>0</v>
      </c>
      <c r="BO2438" s="69">
        <v>13.067073498575192</v>
      </c>
      <c r="BP2438" s="69">
        <v>-13.067073498575192</v>
      </c>
      <c r="BQ2438" s="69">
        <v>13067.073498575193</v>
      </c>
      <c r="BR2438" s="69">
        <v>-13067.073498575193</v>
      </c>
      <c r="BS2438" s="69">
        <v>0.14324324324324325</v>
      </c>
      <c r="BT2438" s="69">
        <v>2214.0175438596493</v>
      </c>
      <c r="BU2438" s="69">
        <v>530.24789915966392</v>
      </c>
      <c r="BV2438" s="69">
        <v>8.238974804324348E-3</v>
      </c>
    </row>
    <row r="2439" spans="1:74">
      <c r="A2439" s="113" t="s">
        <v>1050</v>
      </c>
      <c r="B2439" s="69" t="s">
        <v>100</v>
      </c>
      <c r="C2439" s="69" t="s">
        <v>101</v>
      </c>
      <c r="D2439" s="69" t="s">
        <v>347</v>
      </c>
      <c r="E2439" s="69" t="s">
        <v>744</v>
      </c>
      <c r="F2439" s="69">
        <v>0</v>
      </c>
      <c r="G2439" s="69">
        <v>30</v>
      </c>
      <c r="H2439" s="69">
        <v>70135</v>
      </c>
      <c r="I2439" s="69">
        <v>247</v>
      </c>
      <c r="J2439" s="69">
        <v>106</v>
      </c>
      <c r="K2439" s="69">
        <v>10843</v>
      </c>
      <c r="L2439" s="69">
        <v>8390</v>
      </c>
      <c r="M2439" s="69">
        <v>121</v>
      </c>
      <c r="N2439" s="69">
        <v>0</v>
      </c>
      <c r="O2439" s="69">
        <v>1</v>
      </c>
      <c r="P2439" s="69">
        <v>6468.23</v>
      </c>
      <c r="Q2439" s="69">
        <v>155.16999999999999</v>
      </c>
      <c r="R2439" s="69">
        <v>2520000</v>
      </c>
      <c r="S2439" s="69">
        <v>3000</v>
      </c>
      <c r="T2439" s="69">
        <v>840</v>
      </c>
      <c r="U2439" s="69">
        <v>0</v>
      </c>
      <c r="V2439" s="69">
        <v>0</v>
      </c>
      <c r="W2439" s="69">
        <v>0</v>
      </c>
      <c r="X2439" s="69">
        <v>0</v>
      </c>
      <c r="Y2439" s="69">
        <v>0</v>
      </c>
      <c r="Z2439" s="69">
        <v>0</v>
      </c>
      <c r="AA2439" s="69">
        <v>0</v>
      </c>
      <c r="AB2439" s="69">
        <v>0</v>
      </c>
      <c r="AC2439" s="69">
        <v>0</v>
      </c>
      <c r="AD2439" s="69">
        <v>0</v>
      </c>
      <c r="AE2439" s="69">
        <v>0</v>
      </c>
      <c r="AF2439" s="69">
        <v>2500623</v>
      </c>
      <c r="AG2439" s="69">
        <v>19377</v>
      </c>
      <c r="AH2439" s="69">
        <v>772</v>
      </c>
      <c r="AI2439" s="69">
        <v>68</v>
      </c>
      <c r="AJ2439" s="69">
        <v>26</v>
      </c>
      <c r="AK2439" s="69">
        <v>-26</v>
      </c>
      <c r="AL2439" s="69">
        <v>9906</v>
      </c>
      <c r="AM2439" s="69">
        <v>5286</v>
      </c>
      <c r="AN2439" s="69">
        <v>-9906</v>
      </c>
      <c r="AO2439" s="69">
        <v>11</v>
      </c>
      <c r="AP2439" s="69">
        <v>-11</v>
      </c>
      <c r="AQ2439" s="69">
        <v>639609</v>
      </c>
      <c r="AR2439" s="69">
        <v>5969</v>
      </c>
      <c r="AS2439" s="69">
        <v>194424</v>
      </c>
      <c r="AT2439" s="69">
        <v>322533</v>
      </c>
      <c r="AU2439" s="69">
        <v>144</v>
      </c>
      <c r="AV2439" s="69">
        <v>597</v>
      </c>
      <c r="AW2439" s="69">
        <v>0.99231071428571427</v>
      </c>
      <c r="AX2439" s="69">
        <v>0.919047619047619</v>
      </c>
      <c r="AY2439" s="69">
        <v>3239.1489637305699</v>
      </c>
      <c r="AZ2439" s="69">
        <v>-239.1489637305699</v>
      </c>
      <c r="BA2439" s="69">
        <v>96177.807692307688</v>
      </c>
      <c r="BB2439" s="69">
        <v>0</v>
      </c>
      <c r="BC2439" s="69">
        <v>-96177.807692307688</v>
      </c>
      <c r="BD2439" s="69">
        <v>0</v>
      </c>
      <c r="BE2439" s="69">
        <v>252.4351907934585</v>
      </c>
      <c r="BF2439" s="69">
        <v>-252.4351907934585</v>
      </c>
      <c r="BG2439" s="69">
        <v>227329.36363636365</v>
      </c>
      <c r="BH2439" s="69">
        <v>0</v>
      </c>
      <c r="BI2439" s="69">
        <v>-227329.36363636365</v>
      </c>
      <c r="BJ2439" s="69">
        <v>1.7198006907344956E-5</v>
      </c>
      <c r="BK2439" s="69">
        <v>0</v>
      </c>
      <c r="BL2439" s="69">
        <v>418.93499748701623</v>
      </c>
      <c r="BM2439" s="69">
        <v>-418.93499748701623</v>
      </c>
      <c r="BN2439" s="69">
        <v>0</v>
      </c>
      <c r="BO2439" s="69">
        <v>12.861699172941613</v>
      </c>
      <c r="BP2439" s="69">
        <v>-12.861699172941613</v>
      </c>
      <c r="BQ2439" s="69">
        <v>12861.699172941613</v>
      </c>
      <c r="BR2439" s="69">
        <v>-12861.699172941613</v>
      </c>
      <c r="BS2439" s="69">
        <v>0.14604615966704501</v>
      </c>
      <c r="BT2439" s="69">
        <v>2239.8125</v>
      </c>
      <c r="BU2439" s="69">
        <v>540.2562814070352</v>
      </c>
      <c r="BV2439" s="69">
        <v>8.2644240465659484E-3</v>
      </c>
    </row>
    <row r="2440" spans="1:74">
      <c r="A2440" s="113" t="s">
        <v>1044</v>
      </c>
      <c r="B2440" s="69" t="s">
        <v>194</v>
      </c>
      <c r="C2440" s="69" t="s">
        <v>432</v>
      </c>
      <c r="D2440" s="69" t="s">
        <v>434</v>
      </c>
      <c r="E2440" s="69" t="s">
        <v>755</v>
      </c>
      <c r="F2440" s="69">
        <v>0</v>
      </c>
      <c r="G2440" s="69">
        <v>0</v>
      </c>
      <c r="H2440" s="69">
        <v>40955</v>
      </c>
      <c r="I2440" s="69">
        <v>372</v>
      </c>
      <c r="J2440" s="69">
        <v>271</v>
      </c>
      <c r="K2440" s="69">
        <v>26183</v>
      </c>
      <c r="L2440" s="69">
        <v>22207</v>
      </c>
      <c r="M2440" s="69">
        <v>281</v>
      </c>
      <c r="N2440" s="69">
        <v>0</v>
      </c>
      <c r="O2440" s="69">
        <v>0</v>
      </c>
      <c r="P2440" s="69">
        <v>1564.18</v>
      </c>
      <c r="Q2440" s="69">
        <v>48.58</v>
      </c>
      <c r="R2440" s="69">
        <v>1000000</v>
      </c>
      <c r="S2440" s="69">
        <v>0</v>
      </c>
      <c r="T2440" s="69">
        <v>0</v>
      </c>
      <c r="U2440" s="69">
        <v>0</v>
      </c>
      <c r="V2440" s="69">
        <v>0</v>
      </c>
      <c r="W2440" s="69">
        <v>0</v>
      </c>
      <c r="X2440" s="69">
        <v>0</v>
      </c>
      <c r="Y2440" s="69">
        <v>0</v>
      </c>
      <c r="Z2440" s="69">
        <v>0</v>
      </c>
      <c r="AA2440" s="69">
        <v>0</v>
      </c>
      <c r="AB2440" s="69">
        <v>0</v>
      </c>
      <c r="AC2440" s="69">
        <v>0</v>
      </c>
      <c r="AD2440" s="69">
        <v>0</v>
      </c>
      <c r="AE2440" s="69">
        <v>0</v>
      </c>
      <c r="AF2440" s="69">
        <v>544310</v>
      </c>
      <c r="AG2440" s="69">
        <v>455690</v>
      </c>
      <c r="AH2440" s="69">
        <v>0</v>
      </c>
      <c r="AI2440" s="69">
        <v>0</v>
      </c>
      <c r="AJ2440" s="69">
        <v>0</v>
      </c>
      <c r="AK2440" s="69">
        <v>0</v>
      </c>
      <c r="AL2440" s="69">
        <v>6800</v>
      </c>
      <c r="AM2440" s="69">
        <v>4940</v>
      </c>
      <c r="AN2440" s="69">
        <v>-6800</v>
      </c>
      <c r="AO2440" s="69">
        <v>0</v>
      </c>
      <c r="AP2440" s="69">
        <v>0</v>
      </c>
      <c r="AQ2440" s="69">
        <v>487317</v>
      </c>
      <c r="AR2440" s="69">
        <v>5134</v>
      </c>
      <c r="AS2440" s="69">
        <v>370127</v>
      </c>
      <c r="AT2440" s="69">
        <v>40955</v>
      </c>
      <c r="AU2440" s="69">
        <v>0</v>
      </c>
      <c r="AV2440" s="69">
        <v>281</v>
      </c>
      <c r="AW2440" s="69">
        <v>0.54430999999999996</v>
      </c>
      <c r="AX2440" s="69">
        <v>0</v>
      </c>
      <c r="AY2440" s="69">
        <v>0</v>
      </c>
      <c r="AZ2440" s="69">
        <v>0</v>
      </c>
      <c r="BA2440" s="69">
        <v>0</v>
      </c>
      <c r="BB2440" s="69">
        <v>0</v>
      </c>
      <c r="BC2440" s="69">
        <v>0</v>
      </c>
      <c r="BD2440" s="69">
        <v>0</v>
      </c>
      <c r="BE2440" s="69">
        <v>80.045588235294119</v>
      </c>
      <c r="BF2440" s="69">
        <v>-80.045588235294119</v>
      </c>
      <c r="BG2440" s="69">
        <v>0</v>
      </c>
      <c r="BH2440" s="69">
        <v>0</v>
      </c>
      <c r="BI2440" s="69">
        <v>0</v>
      </c>
      <c r="BJ2440" s="69">
        <v>0</v>
      </c>
      <c r="BK2440" s="69">
        <v>0</v>
      </c>
      <c r="BL2440" s="69">
        <v>106.02064666926373</v>
      </c>
      <c r="BM2440" s="69">
        <v>-106.02064666926373</v>
      </c>
      <c r="BN2440" s="69">
        <v>0</v>
      </c>
      <c r="BO2440" s="69">
        <v>1.4706033334504103</v>
      </c>
      <c r="BP2440" s="69">
        <v>-1.4706033334504103</v>
      </c>
      <c r="BQ2440" s="69">
        <v>1470.6033334504102</v>
      </c>
      <c r="BR2440" s="69">
        <v>-1470.6033334504102</v>
      </c>
      <c r="BS2440" s="69">
        <v>0</v>
      </c>
      <c r="BT2440" s="69">
        <v>0</v>
      </c>
      <c r="BU2440" s="69">
        <v>145.7473309608541</v>
      </c>
      <c r="BV2440" s="69">
        <v>0</v>
      </c>
    </row>
    <row r="2441" spans="1:74">
      <c r="A2441" s="113" t="s">
        <v>1045</v>
      </c>
      <c r="B2441" s="69" t="s">
        <v>194</v>
      </c>
      <c r="C2441" s="69" t="s">
        <v>432</v>
      </c>
      <c r="D2441" s="69" t="s">
        <v>433</v>
      </c>
      <c r="E2441" s="69" t="s">
        <v>755</v>
      </c>
      <c r="F2441" s="69">
        <v>0</v>
      </c>
      <c r="G2441" s="69">
        <v>0</v>
      </c>
      <c r="H2441" s="69">
        <v>45979</v>
      </c>
      <c r="I2441" s="69">
        <v>482</v>
      </c>
      <c r="J2441" s="69">
        <v>355</v>
      </c>
      <c r="K2441" s="69">
        <v>45479</v>
      </c>
      <c r="L2441" s="69">
        <v>28094</v>
      </c>
      <c r="M2441" s="69">
        <v>375</v>
      </c>
      <c r="N2441" s="69">
        <v>0</v>
      </c>
      <c r="O2441" s="69">
        <v>0</v>
      </c>
      <c r="P2441" s="69">
        <v>1010.99</v>
      </c>
      <c r="Q2441" s="69">
        <v>40.869999999999997</v>
      </c>
      <c r="R2441" s="69">
        <v>1000000</v>
      </c>
      <c r="S2441" s="69">
        <v>0</v>
      </c>
      <c r="T2441" s="69">
        <v>0</v>
      </c>
      <c r="U2441" s="69">
        <v>0</v>
      </c>
      <c r="V2441" s="69">
        <v>0</v>
      </c>
      <c r="W2441" s="69">
        <v>0</v>
      </c>
      <c r="X2441" s="69">
        <v>0</v>
      </c>
      <c r="Y2441" s="69">
        <v>0</v>
      </c>
      <c r="Z2441" s="69">
        <v>0</v>
      </c>
      <c r="AA2441" s="69">
        <v>0</v>
      </c>
      <c r="AB2441" s="69">
        <v>0</v>
      </c>
      <c r="AC2441" s="69">
        <v>0</v>
      </c>
      <c r="AD2441" s="69">
        <v>0</v>
      </c>
      <c r="AE2441" s="69">
        <v>0</v>
      </c>
      <c r="AF2441" s="69">
        <v>551100</v>
      </c>
      <c r="AG2441" s="69">
        <v>448900</v>
      </c>
      <c r="AH2441" s="69">
        <v>0</v>
      </c>
      <c r="AI2441" s="69">
        <v>0</v>
      </c>
      <c r="AJ2441" s="69">
        <v>0</v>
      </c>
      <c r="AK2441" s="69">
        <v>0</v>
      </c>
      <c r="AL2441" s="69">
        <v>6896</v>
      </c>
      <c r="AM2441" s="69">
        <v>4825</v>
      </c>
      <c r="AN2441" s="69">
        <v>-6896</v>
      </c>
      <c r="AO2441" s="69">
        <v>2</v>
      </c>
      <c r="AP2441" s="69">
        <v>-2</v>
      </c>
      <c r="AQ2441" s="69">
        <v>435720</v>
      </c>
      <c r="AR2441" s="69">
        <v>5016</v>
      </c>
      <c r="AS2441" s="69">
        <v>338309</v>
      </c>
      <c r="AT2441" s="69">
        <v>86934</v>
      </c>
      <c r="AU2441" s="69">
        <v>0</v>
      </c>
      <c r="AV2441" s="69">
        <v>656</v>
      </c>
      <c r="AW2441" s="69">
        <v>0.55110000000000003</v>
      </c>
      <c r="AX2441" s="69">
        <v>0</v>
      </c>
      <c r="AY2441" s="69">
        <v>0</v>
      </c>
      <c r="AZ2441" s="69">
        <v>0</v>
      </c>
      <c r="BA2441" s="69">
        <v>0</v>
      </c>
      <c r="BB2441" s="69">
        <v>0</v>
      </c>
      <c r="BC2441" s="69">
        <v>0</v>
      </c>
      <c r="BD2441" s="69">
        <v>0</v>
      </c>
      <c r="BE2441" s="69">
        <v>79.915893271461712</v>
      </c>
      <c r="BF2441" s="69">
        <v>-79.915893271461712</v>
      </c>
      <c r="BG2441" s="69">
        <v>275550</v>
      </c>
      <c r="BH2441" s="69">
        <v>0</v>
      </c>
      <c r="BI2441" s="69">
        <v>-275550</v>
      </c>
      <c r="BJ2441" s="69">
        <v>4.5901037363444412E-6</v>
      </c>
      <c r="BK2441" s="69">
        <v>0</v>
      </c>
      <c r="BL2441" s="69">
        <v>109.86842105263158</v>
      </c>
      <c r="BM2441" s="69">
        <v>-109.86842105263158</v>
      </c>
      <c r="BN2441" s="69">
        <v>0</v>
      </c>
      <c r="BO2441" s="69">
        <v>1.6289841535401068</v>
      </c>
      <c r="BP2441" s="69">
        <v>-1.6289841535401068</v>
      </c>
      <c r="BQ2441" s="69">
        <v>1628.9841535401069</v>
      </c>
      <c r="BR2441" s="69">
        <v>-1628.9841535401069</v>
      </c>
      <c r="BS2441" s="69">
        <v>0</v>
      </c>
      <c r="BT2441" s="69">
        <v>0</v>
      </c>
      <c r="BU2441" s="69">
        <v>132.52134146341464</v>
      </c>
      <c r="BV2441" s="69">
        <v>0</v>
      </c>
    </row>
    <row r="2442" spans="1:74">
      <c r="A2442" s="113" t="s">
        <v>1045</v>
      </c>
      <c r="B2442" s="69" t="s">
        <v>194</v>
      </c>
      <c r="C2442" s="69" t="s">
        <v>432</v>
      </c>
      <c r="D2442" s="69" t="s">
        <v>434</v>
      </c>
      <c r="E2442" s="69" t="s">
        <v>755</v>
      </c>
      <c r="F2442" s="69">
        <v>0</v>
      </c>
      <c r="G2442" s="69">
        <v>0</v>
      </c>
      <c r="H2442" s="69">
        <v>71176</v>
      </c>
      <c r="I2442" s="69">
        <v>689</v>
      </c>
      <c r="J2442" s="69">
        <v>532</v>
      </c>
      <c r="K2442" s="69">
        <v>63847</v>
      </c>
      <c r="L2442" s="69">
        <v>41158</v>
      </c>
      <c r="M2442" s="69">
        <v>551</v>
      </c>
      <c r="N2442" s="69">
        <v>0</v>
      </c>
      <c r="O2442" s="69">
        <v>1</v>
      </c>
      <c r="P2442" s="69">
        <v>1114.79</v>
      </c>
      <c r="Q2442" s="69">
        <v>42.83</v>
      </c>
      <c r="R2442" s="69">
        <v>1000000</v>
      </c>
      <c r="S2442" s="69">
        <v>0</v>
      </c>
      <c r="T2442" s="69">
        <v>0</v>
      </c>
      <c r="U2442" s="69">
        <v>0</v>
      </c>
      <c r="V2442" s="69">
        <v>0</v>
      </c>
      <c r="W2442" s="69">
        <v>0</v>
      </c>
      <c r="X2442" s="69">
        <v>0</v>
      </c>
      <c r="Y2442" s="69">
        <v>0</v>
      </c>
      <c r="Z2442" s="69">
        <v>0</v>
      </c>
      <c r="AA2442" s="69">
        <v>0</v>
      </c>
      <c r="AB2442" s="69">
        <v>0</v>
      </c>
      <c r="AC2442" s="69">
        <v>0</v>
      </c>
      <c r="AD2442" s="69">
        <v>0</v>
      </c>
      <c r="AE2442" s="69">
        <v>0</v>
      </c>
      <c r="AF2442" s="69">
        <v>615486</v>
      </c>
      <c r="AG2442" s="69">
        <v>384514</v>
      </c>
      <c r="AH2442" s="69">
        <v>0</v>
      </c>
      <c r="AI2442" s="69">
        <v>0</v>
      </c>
      <c r="AJ2442" s="69">
        <v>1</v>
      </c>
      <c r="AK2442" s="69">
        <v>-1</v>
      </c>
      <c r="AL2442" s="69">
        <v>7489</v>
      </c>
      <c r="AM2442" s="69">
        <v>5472</v>
      </c>
      <c r="AN2442" s="69">
        <v>-7489</v>
      </c>
      <c r="AO2442" s="69">
        <v>0</v>
      </c>
      <c r="AP2442" s="69">
        <v>0</v>
      </c>
      <c r="AQ2442" s="69">
        <v>551164</v>
      </c>
      <c r="AR2442" s="69">
        <v>5685</v>
      </c>
      <c r="AS2442" s="69">
        <v>411285</v>
      </c>
      <c r="AT2442" s="69">
        <v>158110</v>
      </c>
      <c r="AU2442" s="69">
        <v>0</v>
      </c>
      <c r="AV2442" s="69">
        <v>1207</v>
      </c>
      <c r="AW2442" s="69">
        <v>0.61548599999999998</v>
      </c>
      <c r="AX2442" s="69">
        <v>0</v>
      </c>
      <c r="AY2442" s="69">
        <v>0</v>
      </c>
      <c r="AZ2442" s="69">
        <v>0</v>
      </c>
      <c r="BA2442" s="69">
        <v>615486</v>
      </c>
      <c r="BB2442" s="69">
        <v>0</v>
      </c>
      <c r="BC2442" s="69">
        <v>-615486</v>
      </c>
      <c r="BD2442" s="69">
        <v>0</v>
      </c>
      <c r="BE2442" s="69">
        <v>82.185338496461483</v>
      </c>
      <c r="BF2442" s="69">
        <v>-82.185338496461483</v>
      </c>
      <c r="BG2442" s="69">
        <v>0</v>
      </c>
      <c r="BH2442" s="69">
        <v>0</v>
      </c>
      <c r="BI2442" s="69">
        <v>0</v>
      </c>
      <c r="BJ2442" s="69">
        <v>0</v>
      </c>
      <c r="BK2442" s="69">
        <v>0</v>
      </c>
      <c r="BL2442" s="69">
        <v>108.26490765171503</v>
      </c>
      <c r="BM2442" s="69">
        <v>-108.26490765171503</v>
      </c>
      <c r="BN2442" s="69">
        <v>0</v>
      </c>
      <c r="BO2442" s="69">
        <v>1.4964951311134616</v>
      </c>
      <c r="BP2442" s="69">
        <v>-1.4964951311134616</v>
      </c>
      <c r="BQ2442" s="69">
        <v>1496.4951311134616</v>
      </c>
      <c r="BR2442" s="69">
        <v>-1496.4951311134616</v>
      </c>
      <c r="BS2442" s="69">
        <v>0</v>
      </c>
      <c r="BT2442" s="69">
        <v>0</v>
      </c>
      <c r="BU2442" s="69">
        <v>130.99420049710025</v>
      </c>
      <c r="BV2442" s="69">
        <v>0</v>
      </c>
    </row>
    <row r="2443" spans="1:74">
      <c r="A2443" s="113" t="s">
        <v>1046</v>
      </c>
      <c r="B2443" s="69" t="s">
        <v>194</v>
      </c>
      <c r="C2443" s="69" t="s">
        <v>432</v>
      </c>
      <c r="D2443" s="69" t="s">
        <v>433</v>
      </c>
      <c r="E2443" s="69" t="s">
        <v>755</v>
      </c>
      <c r="F2443" s="69">
        <v>0</v>
      </c>
      <c r="G2443" s="69">
        <v>0</v>
      </c>
      <c r="H2443" s="69">
        <v>89664</v>
      </c>
      <c r="I2443" s="69">
        <v>965</v>
      </c>
      <c r="J2443" s="69">
        <v>762</v>
      </c>
      <c r="K2443" s="69">
        <v>69894</v>
      </c>
      <c r="L2443" s="69">
        <v>44500</v>
      </c>
      <c r="M2443" s="69">
        <v>792</v>
      </c>
      <c r="N2443" s="69">
        <v>0</v>
      </c>
      <c r="O2443" s="69">
        <v>0</v>
      </c>
      <c r="P2443" s="69">
        <v>1282.8599999999999</v>
      </c>
      <c r="Q2443" s="69">
        <v>37.659999999999997</v>
      </c>
      <c r="R2443" s="69">
        <v>1000000</v>
      </c>
      <c r="S2443" s="69">
        <v>0</v>
      </c>
      <c r="T2443" s="69">
        <v>0</v>
      </c>
      <c r="U2443" s="69">
        <v>0</v>
      </c>
      <c r="V2443" s="69">
        <v>0</v>
      </c>
      <c r="W2443" s="69">
        <v>0</v>
      </c>
      <c r="X2443" s="69">
        <v>0</v>
      </c>
      <c r="Y2443" s="69">
        <v>0</v>
      </c>
      <c r="Z2443" s="69">
        <v>0</v>
      </c>
      <c r="AA2443" s="69">
        <v>0</v>
      </c>
      <c r="AB2443" s="69">
        <v>0</v>
      </c>
      <c r="AC2443" s="69">
        <v>0</v>
      </c>
      <c r="AD2443" s="69">
        <v>0</v>
      </c>
      <c r="AE2443" s="69">
        <v>0</v>
      </c>
      <c r="AF2443" s="69">
        <v>640764</v>
      </c>
      <c r="AG2443" s="69">
        <v>359236</v>
      </c>
      <c r="AH2443" s="69">
        <v>0</v>
      </c>
      <c r="AI2443" s="69">
        <v>0</v>
      </c>
      <c r="AJ2443" s="69">
        <v>0</v>
      </c>
      <c r="AK2443" s="69">
        <v>0</v>
      </c>
      <c r="AL2443" s="69">
        <v>7861</v>
      </c>
      <c r="AM2443" s="69">
        <v>5587</v>
      </c>
      <c r="AN2443" s="69">
        <v>-7861</v>
      </c>
      <c r="AO2443" s="69">
        <v>2</v>
      </c>
      <c r="AP2443" s="69">
        <v>-2</v>
      </c>
      <c r="AQ2443" s="69">
        <v>505614</v>
      </c>
      <c r="AR2443" s="69">
        <v>5808</v>
      </c>
      <c r="AS2443" s="69">
        <v>382809</v>
      </c>
      <c r="AT2443" s="69">
        <v>247774</v>
      </c>
      <c r="AU2443" s="69">
        <v>0</v>
      </c>
      <c r="AV2443" s="69">
        <v>1999</v>
      </c>
      <c r="AW2443" s="69">
        <v>0.640764</v>
      </c>
      <c r="AX2443" s="69">
        <v>0</v>
      </c>
      <c r="AY2443" s="69">
        <v>0</v>
      </c>
      <c r="AZ2443" s="69">
        <v>0</v>
      </c>
      <c r="BA2443" s="69">
        <v>0</v>
      </c>
      <c r="BB2443" s="69">
        <v>0</v>
      </c>
      <c r="BC2443" s="69">
        <v>0</v>
      </c>
      <c r="BD2443" s="69">
        <v>0</v>
      </c>
      <c r="BE2443" s="69">
        <v>81.511766950769626</v>
      </c>
      <c r="BF2443" s="69">
        <v>-81.511766950769626</v>
      </c>
      <c r="BG2443" s="69">
        <v>320382</v>
      </c>
      <c r="BH2443" s="69">
        <v>0</v>
      </c>
      <c r="BI2443" s="69">
        <v>-320382</v>
      </c>
      <c r="BJ2443" s="69">
        <v>3.9555866728373817E-6</v>
      </c>
      <c r="BK2443" s="69">
        <v>0</v>
      </c>
      <c r="BL2443" s="69">
        <v>110.32438016528926</v>
      </c>
      <c r="BM2443" s="69">
        <v>-110.32438016528926</v>
      </c>
      <c r="BN2443" s="69">
        <v>0</v>
      </c>
      <c r="BO2443" s="69">
        <v>1.6738477935471736</v>
      </c>
      <c r="BP2443" s="69">
        <v>-1.6738477935471736</v>
      </c>
      <c r="BQ2443" s="69">
        <v>1673.8477935471735</v>
      </c>
      <c r="BR2443" s="69">
        <v>-1673.8477935471735</v>
      </c>
      <c r="BS2443" s="69">
        <v>0</v>
      </c>
      <c r="BT2443" s="69">
        <v>0</v>
      </c>
      <c r="BU2443" s="69">
        <v>123.94897448724362</v>
      </c>
      <c r="BV2443" s="69">
        <v>0</v>
      </c>
    </row>
    <row r="2444" spans="1:74">
      <c r="A2444" s="113" t="s">
        <v>1046</v>
      </c>
      <c r="B2444" s="69" t="s">
        <v>194</v>
      </c>
      <c r="C2444" s="69" t="s">
        <v>432</v>
      </c>
      <c r="D2444" s="69" t="s">
        <v>434</v>
      </c>
      <c r="E2444" s="69" t="s">
        <v>755</v>
      </c>
      <c r="F2444" s="69">
        <v>0</v>
      </c>
      <c r="G2444" s="69">
        <v>0</v>
      </c>
      <c r="H2444" s="69">
        <v>75704</v>
      </c>
      <c r="I2444" s="69">
        <v>606</v>
      </c>
      <c r="J2444" s="69">
        <v>523</v>
      </c>
      <c r="K2444" s="69">
        <v>63903</v>
      </c>
      <c r="L2444" s="69">
        <v>39624</v>
      </c>
      <c r="M2444" s="69">
        <v>536</v>
      </c>
      <c r="N2444" s="69">
        <v>1</v>
      </c>
      <c r="O2444" s="69">
        <v>0</v>
      </c>
      <c r="P2444" s="69">
        <v>1184.67</v>
      </c>
      <c r="Q2444" s="69">
        <v>46.59</v>
      </c>
      <c r="R2444" s="69">
        <v>1000000</v>
      </c>
      <c r="S2444" s="69">
        <v>0</v>
      </c>
      <c r="T2444" s="69">
        <v>0</v>
      </c>
      <c r="U2444" s="69">
        <v>0</v>
      </c>
      <c r="V2444" s="69">
        <v>0</v>
      </c>
      <c r="W2444" s="69">
        <v>0</v>
      </c>
      <c r="X2444" s="69">
        <v>0</v>
      </c>
      <c r="Y2444" s="69">
        <v>0</v>
      </c>
      <c r="Z2444" s="69">
        <v>0</v>
      </c>
      <c r="AA2444" s="69">
        <v>0</v>
      </c>
      <c r="AB2444" s="69">
        <v>0</v>
      </c>
      <c r="AC2444" s="69">
        <v>0</v>
      </c>
      <c r="AD2444" s="69">
        <v>0</v>
      </c>
      <c r="AE2444" s="69">
        <v>0</v>
      </c>
      <c r="AF2444" s="69">
        <v>691190</v>
      </c>
      <c r="AG2444" s="69">
        <v>308810</v>
      </c>
      <c r="AH2444" s="69">
        <v>0</v>
      </c>
      <c r="AI2444" s="69">
        <v>0</v>
      </c>
      <c r="AJ2444" s="69">
        <v>1</v>
      </c>
      <c r="AK2444" s="69">
        <v>-1</v>
      </c>
      <c r="AL2444" s="69">
        <v>8095</v>
      </c>
      <c r="AM2444" s="69">
        <v>5995</v>
      </c>
      <c r="AN2444" s="69">
        <v>-8095</v>
      </c>
      <c r="AO2444" s="69">
        <v>1</v>
      </c>
      <c r="AP2444" s="69">
        <v>-1</v>
      </c>
      <c r="AQ2444" s="69">
        <v>615067</v>
      </c>
      <c r="AR2444" s="69">
        <v>6221</v>
      </c>
      <c r="AS2444" s="69">
        <v>450909</v>
      </c>
      <c r="AT2444" s="69">
        <v>323478</v>
      </c>
      <c r="AU2444" s="69">
        <v>0</v>
      </c>
      <c r="AV2444" s="69">
        <v>2535</v>
      </c>
      <c r="AW2444" s="69">
        <v>0.69118999999999997</v>
      </c>
      <c r="AX2444" s="69">
        <v>0</v>
      </c>
      <c r="AY2444" s="69">
        <v>0</v>
      </c>
      <c r="AZ2444" s="69">
        <v>0</v>
      </c>
      <c r="BA2444" s="69">
        <v>691190</v>
      </c>
      <c r="BB2444" s="69">
        <v>0</v>
      </c>
      <c r="BC2444" s="69">
        <v>-691190</v>
      </c>
      <c r="BD2444" s="69">
        <v>0</v>
      </c>
      <c r="BE2444" s="69">
        <v>85.384805435453984</v>
      </c>
      <c r="BF2444" s="69">
        <v>-85.384805435453984</v>
      </c>
      <c r="BG2444" s="69">
        <v>691190</v>
      </c>
      <c r="BH2444" s="69">
        <v>0</v>
      </c>
      <c r="BI2444" s="69">
        <v>-691190</v>
      </c>
      <c r="BJ2444" s="69">
        <v>1.6258391362241836E-6</v>
      </c>
      <c r="BK2444" s="69">
        <v>0</v>
      </c>
      <c r="BL2444" s="69">
        <v>111.1059315222633</v>
      </c>
      <c r="BM2444" s="69">
        <v>-111.1059315222633</v>
      </c>
      <c r="BN2444" s="69">
        <v>0</v>
      </c>
      <c r="BO2444" s="69">
        <v>1.5328813574357576</v>
      </c>
      <c r="BP2444" s="69">
        <v>-1.5328813574357576</v>
      </c>
      <c r="BQ2444" s="69">
        <v>1532.8813574357575</v>
      </c>
      <c r="BR2444" s="69">
        <v>-1532.8813574357575</v>
      </c>
      <c r="BS2444" s="69">
        <v>0</v>
      </c>
      <c r="BT2444" s="69">
        <v>0</v>
      </c>
      <c r="BU2444" s="69">
        <v>127.60473372781065</v>
      </c>
      <c r="BV2444" s="69">
        <v>0</v>
      </c>
    </row>
    <row r="2445" spans="1:74">
      <c r="A2445" s="113" t="s">
        <v>1047</v>
      </c>
      <c r="B2445" s="69" t="s">
        <v>194</v>
      </c>
      <c r="C2445" s="69" t="s">
        <v>432</v>
      </c>
      <c r="D2445" s="69" t="s">
        <v>433</v>
      </c>
      <c r="E2445" s="69" t="s">
        <v>755</v>
      </c>
      <c r="F2445" s="69">
        <v>0</v>
      </c>
      <c r="G2445" s="69">
        <v>0</v>
      </c>
      <c r="H2445" s="69">
        <v>86951</v>
      </c>
      <c r="I2445" s="69">
        <v>879</v>
      </c>
      <c r="J2445" s="69">
        <v>645</v>
      </c>
      <c r="K2445" s="69">
        <v>70231</v>
      </c>
      <c r="L2445" s="69">
        <v>48576</v>
      </c>
      <c r="M2445" s="69">
        <v>672</v>
      </c>
      <c r="N2445" s="69">
        <v>1</v>
      </c>
      <c r="O2445" s="69">
        <v>0</v>
      </c>
      <c r="P2445" s="69">
        <v>1238.07</v>
      </c>
      <c r="Q2445" s="69">
        <v>43.09</v>
      </c>
      <c r="R2445" s="69">
        <v>1000000</v>
      </c>
      <c r="S2445" s="69">
        <v>0</v>
      </c>
      <c r="T2445" s="69">
        <v>0</v>
      </c>
      <c r="U2445" s="69">
        <v>0</v>
      </c>
      <c r="V2445" s="69">
        <v>0</v>
      </c>
      <c r="W2445" s="69">
        <v>0</v>
      </c>
      <c r="X2445" s="69">
        <v>0</v>
      </c>
      <c r="Y2445" s="69">
        <v>0</v>
      </c>
      <c r="Z2445" s="69">
        <v>0</v>
      </c>
      <c r="AA2445" s="69">
        <v>0</v>
      </c>
      <c r="AB2445" s="69">
        <v>0</v>
      </c>
      <c r="AC2445" s="69">
        <v>0</v>
      </c>
      <c r="AD2445" s="69">
        <v>0</v>
      </c>
      <c r="AE2445" s="69">
        <v>0</v>
      </c>
      <c r="AF2445" s="69">
        <v>727715</v>
      </c>
      <c r="AG2445" s="69">
        <v>272285</v>
      </c>
      <c r="AH2445" s="69">
        <v>0</v>
      </c>
      <c r="AI2445" s="69">
        <v>0</v>
      </c>
      <c r="AJ2445" s="69">
        <v>0</v>
      </c>
      <c r="AK2445" s="69">
        <v>0</v>
      </c>
      <c r="AL2445" s="69">
        <v>8740</v>
      </c>
      <c r="AM2445" s="69">
        <v>6232</v>
      </c>
      <c r="AN2445" s="69">
        <v>-8740</v>
      </c>
      <c r="AO2445" s="69">
        <v>3</v>
      </c>
      <c r="AP2445" s="69">
        <v>-3</v>
      </c>
      <c r="AQ2445" s="69">
        <v>575845</v>
      </c>
      <c r="AR2445" s="69">
        <v>6480</v>
      </c>
      <c r="AS2445" s="69">
        <v>431385</v>
      </c>
      <c r="AT2445" s="69">
        <v>410429</v>
      </c>
      <c r="AU2445" s="69">
        <v>0</v>
      </c>
      <c r="AV2445" s="69">
        <v>3207</v>
      </c>
      <c r="AW2445" s="69">
        <v>0.727715</v>
      </c>
      <c r="AX2445" s="69">
        <v>0</v>
      </c>
      <c r="AY2445" s="69">
        <v>0</v>
      </c>
      <c r="AZ2445" s="69">
        <v>0</v>
      </c>
      <c r="BA2445" s="69">
        <v>0</v>
      </c>
      <c r="BB2445" s="69">
        <v>0</v>
      </c>
      <c r="BC2445" s="69">
        <v>0</v>
      </c>
      <c r="BD2445" s="69">
        <v>0</v>
      </c>
      <c r="BE2445" s="69">
        <v>83.262585812356974</v>
      </c>
      <c r="BF2445" s="69">
        <v>-83.262585812356974</v>
      </c>
      <c r="BG2445" s="69">
        <v>242571.66666666666</v>
      </c>
      <c r="BH2445" s="69">
        <v>0</v>
      </c>
      <c r="BI2445" s="69">
        <v>-242571.66666666666</v>
      </c>
      <c r="BJ2445" s="69">
        <v>5.2097352586199409E-6</v>
      </c>
      <c r="BK2445" s="69">
        <v>0</v>
      </c>
      <c r="BL2445" s="69">
        <v>112.3016975308642</v>
      </c>
      <c r="BM2445" s="69">
        <v>-112.3016975308642</v>
      </c>
      <c r="BN2445" s="69">
        <v>0</v>
      </c>
      <c r="BO2445" s="69">
        <v>1.6869269909709423</v>
      </c>
      <c r="BP2445" s="69">
        <v>-1.6869269909709423</v>
      </c>
      <c r="BQ2445" s="69">
        <v>1686.9269909709424</v>
      </c>
      <c r="BR2445" s="69">
        <v>-1686.9269909709424</v>
      </c>
      <c r="BS2445" s="69">
        <v>0</v>
      </c>
      <c r="BT2445" s="69">
        <v>0</v>
      </c>
      <c r="BU2445" s="69">
        <v>127.97910820081073</v>
      </c>
      <c r="BV2445" s="69">
        <v>0</v>
      </c>
    </row>
    <row r="2446" spans="1:74">
      <c r="A2446" s="113" t="s">
        <v>1047</v>
      </c>
      <c r="B2446" s="69" t="s">
        <v>194</v>
      </c>
      <c r="C2446" s="69" t="s">
        <v>432</v>
      </c>
      <c r="D2446" s="69" t="s">
        <v>434</v>
      </c>
      <c r="E2446" s="69" t="s">
        <v>755</v>
      </c>
      <c r="F2446" s="69">
        <v>0</v>
      </c>
      <c r="G2446" s="69">
        <v>0</v>
      </c>
      <c r="H2446" s="69">
        <v>76783</v>
      </c>
      <c r="I2446" s="69">
        <v>677</v>
      </c>
      <c r="J2446" s="69">
        <v>548</v>
      </c>
      <c r="K2446" s="69">
        <v>68580</v>
      </c>
      <c r="L2446" s="69">
        <v>43193</v>
      </c>
      <c r="M2446" s="69">
        <v>557</v>
      </c>
      <c r="N2446" s="69">
        <v>0</v>
      </c>
      <c r="O2446" s="69">
        <v>0</v>
      </c>
      <c r="P2446" s="69">
        <v>1119.6099999999999</v>
      </c>
      <c r="Q2446" s="69">
        <v>45.68</v>
      </c>
      <c r="R2446" s="69">
        <v>1000000</v>
      </c>
      <c r="S2446" s="69">
        <v>0</v>
      </c>
      <c r="T2446" s="69">
        <v>0</v>
      </c>
      <c r="U2446" s="69">
        <v>0</v>
      </c>
      <c r="V2446" s="69">
        <v>0</v>
      </c>
      <c r="W2446" s="69">
        <v>0</v>
      </c>
      <c r="X2446" s="69">
        <v>0</v>
      </c>
      <c r="Y2446" s="69">
        <v>0</v>
      </c>
      <c r="Z2446" s="69">
        <v>0</v>
      </c>
      <c r="AA2446" s="69">
        <v>0</v>
      </c>
      <c r="AB2446" s="69">
        <v>0</v>
      </c>
      <c r="AC2446" s="69">
        <v>0</v>
      </c>
      <c r="AD2446" s="69">
        <v>0</v>
      </c>
      <c r="AE2446" s="69">
        <v>0</v>
      </c>
      <c r="AF2446" s="69">
        <v>767973</v>
      </c>
      <c r="AG2446" s="69">
        <v>232027</v>
      </c>
      <c r="AH2446" s="69">
        <v>0</v>
      </c>
      <c r="AI2446" s="69">
        <v>0</v>
      </c>
      <c r="AJ2446" s="69">
        <v>1</v>
      </c>
      <c r="AK2446" s="69">
        <v>-1</v>
      </c>
      <c r="AL2446" s="69">
        <v>8772</v>
      </c>
      <c r="AM2446" s="69">
        <v>6543</v>
      </c>
      <c r="AN2446" s="69">
        <v>-8772</v>
      </c>
      <c r="AO2446" s="69">
        <v>1</v>
      </c>
      <c r="AP2446" s="69">
        <v>-1</v>
      </c>
      <c r="AQ2446" s="69">
        <v>683647</v>
      </c>
      <c r="AR2446" s="69">
        <v>6778</v>
      </c>
      <c r="AS2446" s="69">
        <v>494102</v>
      </c>
      <c r="AT2446" s="69">
        <v>487212</v>
      </c>
      <c r="AU2446" s="69">
        <v>0</v>
      </c>
      <c r="AV2446" s="69">
        <v>3764</v>
      </c>
      <c r="AW2446" s="69">
        <v>0.76797300000000002</v>
      </c>
      <c r="AX2446" s="69">
        <v>0</v>
      </c>
      <c r="AY2446" s="69">
        <v>0</v>
      </c>
      <c r="AZ2446" s="69">
        <v>0</v>
      </c>
      <c r="BA2446" s="69">
        <v>767973</v>
      </c>
      <c r="BB2446" s="69">
        <v>0</v>
      </c>
      <c r="BC2446" s="69">
        <v>-767973</v>
      </c>
      <c r="BD2446" s="69">
        <v>0</v>
      </c>
      <c r="BE2446" s="69">
        <v>87.548221614227089</v>
      </c>
      <c r="BF2446" s="69">
        <v>-87.548221614227089</v>
      </c>
      <c r="BG2446" s="69">
        <v>767973</v>
      </c>
      <c r="BH2446" s="69">
        <v>0</v>
      </c>
      <c r="BI2446" s="69">
        <v>-767973</v>
      </c>
      <c r="BJ2446" s="69">
        <v>1.4627431993411805E-6</v>
      </c>
      <c r="BK2446" s="69">
        <v>0</v>
      </c>
      <c r="BL2446" s="69">
        <v>113.30377692534671</v>
      </c>
      <c r="BM2446" s="69">
        <v>-113.30377692534671</v>
      </c>
      <c r="BN2446" s="69">
        <v>0</v>
      </c>
      <c r="BO2446" s="69">
        <v>1.554280290304431</v>
      </c>
      <c r="BP2446" s="69">
        <v>-1.554280290304431</v>
      </c>
      <c r="BQ2446" s="69">
        <v>1554.280290304431</v>
      </c>
      <c r="BR2446" s="69">
        <v>-1554.280290304431</v>
      </c>
      <c r="BS2446" s="69">
        <v>0</v>
      </c>
      <c r="BT2446" s="69">
        <v>0</v>
      </c>
      <c r="BU2446" s="69">
        <v>129.43995749202975</v>
      </c>
      <c r="BV2446" s="69">
        <v>0</v>
      </c>
    </row>
    <row r="2447" spans="1:74">
      <c r="A2447" s="113" t="s">
        <v>1048</v>
      </c>
      <c r="B2447" s="69" t="s">
        <v>194</v>
      </c>
      <c r="C2447" s="69" t="s">
        <v>432</v>
      </c>
      <c r="D2447" s="69" t="s">
        <v>433</v>
      </c>
      <c r="E2447" s="69" t="s">
        <v>755</v>
      </c>
      <c r="F2447" s="69">
        <v>0</v>
      </c>
      <c r="G2447" s="69">
        <v>0</v>
      </c>
      <c r="H2447" s="69">
        <v>89821</v>
      </c>
      <c r="I2447" s="69">
        <v>899</v>
      </c>
      <c r="J2447" s="69">
        <v>694</v>
      </c>
      <c r="K2447" s="69">
        <v>78252</v>
      </c>
      <c r="L2447" s="69">
        <v>56287</v>
      </c>
      <c r="M2447" s="69">
        <v>724</v>
      </c>
      <c r="N2447" s="69">
        <v>0</v>
      </c>
      <c r="O2447" s="69">
        <v>0</v>
      </c>
      <c r="P2447" s="69">
        <v>1147.8399999999999</v>
      </c>
      <c r="Q2447" s="69">
        <v>40.98</v>
      </c>
      <c r="R2447" s="69">
        <v>1000000</v>
      </c>
      <c r="S2447" s="69">
        <v>0</v>
      </c>
      <c r="T2447" s="69">
        <v>0</v>
      </c>
      <c r="U2447" s="69">
        <v>0</v>
      </c>
      <c r="V2447" s="69">
        <v>0</v>
      </c>
      <c r="W2447" s="69">
        <v>0</v>
      </c>
      <c r="X2447" s="69">
        <v>0</v>
      </c>
      <c r="Y2447" s="69">
        <v>0</v>
      </c>
      <c r="Z2447" s="69">
        <v>0</v>
      </c>
      <c r="AA2447" s="69">
        <v>0</v>
      </c>
      <c r="AB2447" s="69">
        <v>0</v>
      </c>
      <c r="AC2447" s="69">
        <v>0</v>
      </c>
      <c r="AD2447" s="69">
        <v>0</v>
      </c>
      <c r="AE2447" s="69">
        <v>0</v>
      </c>
      <c r="AF2447" s="69">
        <v>817536</v>
      </c>
      <c r="AG2447" s="69">
        <v>182464</v>
      </c>
      <c r="AH2447" s="69">
        <v>0</v>
      </c>
      <c r="AI2447" s="69">
        <v>0</v>
      </c>
      <c r="AJ2447" s="69">
        <v>0</v>
      </c>
      <c r="AK2447" s="69">
        <v>0</v>
      </c>
      <c r="AL2447" s="69">
        <v>9639</v>
      </c>
      <c r="AM2447" s="69">
        <v>6926</v>
      </c>
      <c r="AN2447" s="69">
        <v>-9639</v>
      </c>
      <c r="AO2447" s="69">
        <v>3</v>
      </c>
      <c r="AP2447" s="69">
        <v>-3</v>
      </c>
      <c r="AQ2447" s="69">
        <v>654097</v>
      </c>
      <c r="AR2447" s="69">
        <v>7204</v>
      </c>
      <c r="AS2447" s="69">
        <v>487672</v>
      </c>
      <c r="AT2447" s="69">
        <v>577033</v>
      </c>
      <c r="AU2447" s="69">
        <v>0</v>
      </c>
      <c r="AV2447" s="69">
        <v>4488</v>
      </c>
      <c r="AW2447" s="69">
        <v>0.81753600000000004</v>
      </c>
      <c r="AX2447" s="69">
        <v>0</v>
      </c>
      <c r="AY2447" s="69">
        <v>0</v>
      </c>
      <c r="AZ2447" s="69">
        <v>0</v>
      </c>
      <c r="BA2447" s="69">
        <v>0</v>
      </c>
      <c r="BB2447" s="69">
        <v>0</v>
      </c>
      <c r="BC2447" s="69">
        <v>0</v>
      </c>
      <c r="BD2447" s="69">
        <v>0</v>
      </c>
      <c r="BE2447" s="69">
        <v>84.815437286025528</v>
      </c>
      <c r="BF2447" s="69">
        <v>-84.815437286025528</v>
      </c>
      <c r="BG2447" s="69">
        <v>272512</v>
      </c>
      <c r="BH2447" s="69">
        <v>0</v>
      </c>
      <c r="BI2447" s="69">
        <v>-272512</v>
      </c>
      <c r="BJ2447" s="69">
        <v>4.5864757062025965E-6</v>
      </c>
      <c r="BK2447" s="69">
        <v>0</v>
      </c>
      <c r="BL2447" s="69">
        <v>113.48362021099389</v>
      </c>
      <c r="BM2447" s="69">
        <v>-113.48362021099389</v>
      </c>
      <c r="BN2447" s="69">
        <v>0</v>
      </c>
      <c r="BO2447" s="69">
        <v>1.6764054528453551</v>
      </c>
      <c r="BP2447" s="69">
        <v>-1.6764054528453551</v>
      </c>
      <c r="BQ2447" s="69">
        <v>1676.4054528453551</v>
      </c>
      <c r="BR2447" s="69">
        <v>-1676.4054528453551</v>
      </c>
      <c r="BS2447" s="69">
        <v>0</v>
      </c>
      <c r="BT2447" s="69">
        <v>0</v>
      </c>
      <c r="BU2447" s="69">
        <v>128.57241532976826</v>
      </c>
      <c r="BV2447" s="69">
        <v>0</v>
      </c>
    </row>
    <row r="2448" spans="1:74">
      <c r="A2448" s="113" t="s">
        <v>1048</v>
      </c>
      <c r="B2448" s="69" t="s">
        <v>194</v>
      </c>
      <c r="C2448" s="69" t="s">
        <v>432</v>
      </c>
      <c r="D2448" s="69" t="s">
        <v>434</v>
      </c>
      <c r="E2448" s="69" t="s">
        <v>755</v>
      </c>
      <c r="F2448" s="69">
        <v>0</v>
      </c>
      <c r="G2448" s="69">
        <v>0</v>
      </c>
      <c r="H2448" s="69">
        <v>76509</v>
      </c>
      <c r="I2448" s="69">
        <v>634</v>
      </c>
      <c r="J2448" s="69">
        <v>493</v>
      </c>
      <c r="K2448" s="69">
        <v>69443</v>
      </c>
      <c r="L2448" s="69">
        <v>46108</v>
      </c>
      <c r="M2448" s="69">
        <v>511</v>
      </c>
      <c r="N2448" s="69">
        <v>0</v>
      </c>
      <c r="O2448" s="69">
        <v>0</v>
      </c>
      <c r="P2448" s="69">
        <v>1101.75</v>
      </c>
      <c r="Q2448" s="69">
        <v>49.58</v>
      </c>
      <c r="R2448" s="69">
        <v>1000000</v>
      </c>
      <c r="S2448" s="69">
        <v>0</v>
      </c>
      <c r="T2448" s="69">
        <v>0</v>
      </c>
      <c r="U2448" s="69">
        <v>0</v>
      </c>
      <c r="V2448" s="69">
        <v>0</v>
      </c>
      <c r="W2448" s="69">
        <v>0</v>
      </c>
      <c r="X2448" s="69">
        <v>0</v>
      </c>
      <c r="Y2448" s="69">
        <v>0</v>
      </c>
      <c r="Z2448" s="69">
        <v>0</v>
      </c>
      <c r="AA2448" s="69">
        <v>0</v>
      </c>
      <c r="AB2448" s="69">
        <v>0</v>
      </c>
      <c r="AC2448" s="69">
        <v>0</v>
      </c>
      <c r="AD2448" s="69">
        <v>0</v>
      </c>
      <c r="AE2448" s="69">
        <v>0</v>
      </c>
      <c r="AF2448" s="69">
        <v>844482</v>
      </c>
      <c r="AG2448" s="69">
        <v>155518</v>
      </c>
      <c r="AH2448" s="69">
        <v>0</v>
      </c>
      <c r="AI2448" s="69">
        <v>0</v>
      </c>
      <c r="AJ2448" s="69">
        <v>1</v>
      </c>
      <c r="AK2448" s="69">
        <v>-1</v>
      </c>
      <c r="AL2448" s="69">
        <v>9406</v>
      </c>
      <c r="AM2448" s="69">
        <v>7036</v>
      </c>
      <c r="AN2448" s="69">
        <v>-9406</v>
      </c>
      <c r="AO2448" s="69">
        <v>1</v>
      </c>
      <c r="AP2448" s="69">
        <v>-1</v>
      </c>
      <c r="AQ2448" s="69">
        <v>753090</v>
      </c>
      <c r="AR2448" s="69">
        <v>7289</v>
      </c>
      <c r="AS2448" s="69">
        <v>540210</v>
      </c>
      <c r="AT2448" s="69">
        <v>653542</v>
      </c>
      <c r="AU2448" s="69">
        <v>0</v>
      </c>
      <c r="AV2448" s="69">
        <v>4999</v>
      </c>
      <c r="AW2448" s="69">
        <v>0.84448199999999995</v>
      </c>
      <c r="AX2448" s="69">
        <v>0</v>
      </c>
      <c r="AY2448" s="69">
        <v>0</v>
      </c>
      <c r="AZ2448" s="69">
        <v>0</v>
      </c>
      <c r="BA2448" s="69">
        <v>844482</v>
      </c>
      <c r="BB2448" s="69">
        <v>0</v>
      </c>
      <c r="BC2448" s="69">
        <v>-844482</v>
      </c>
      <c r="BD2448" s="69">
        <v>0</v>
      </c>
      <c r="BE2448" s="69">
        <v>89.781203487135869</v>
      </c>
      <c r="BF2448" s="69">
        <v>-89.781203487135869</v>
      </c>
      <c r="BG2448" s="69">
        <v>844482</v>
      </c>
      <c r="BH2448" s="69">
        <v>0</v>
      </c>
      <c r="BI2448" s="69">
        <v>-844482</v>
      </c>
      <c r="BJ2448" s="69">
        <v>1.3278625396698933E-6</v>
      </c>
      <c r="BK2448" s="69">
        <v>0</v>
      </c>
      <c r="BL2448" s="69">
        <v>115.857044862121</v>
      </c>
      <c r="BM2448" s="69">
        <v>-115.857044862121</v>
      </c>
      <c r="BN2448" s="69">
        <v>0</v>
      </c>
      <c r="BO2448" s="69">
        <v>1.5632476259232522</v>
      </c>
      <c r="BP2448" s="69">
        <v>-1.5632476259232522</v>
      </c>
      <c r="BQ2448" s="69">
        <v>1563.2476259232521</v>
      </c>
      <c r="BR2448" s="69">
        <v>-1563.2476259232521</v>
      </c>
      <c r="BS2448" s="69">
        <v>0</v>
      </c>
      <c r="BT2448" s="69">
        <v>0</v>
      </c>
      <c r="BU2448" s="69">
        <v>130.73454690938186</v>
      </c>
      <c r="BV2448" s="69">
        <v>0</v>
      </c>
    </row>
    <row r="2449" spans="1:74">
      <c r="A2449" s="113" t="s">
        <v>1049</v>
      </c>
      <c r="B2449" s="69" t="s">
        <v>194</v>
      </c>
      <c r="C2449" s="69" t="s">
        <v>432</v>
      </c>
      <c r="D2449" s="69" t="s">
        <v>433</v>
      </c>
      <c r="E2449" s="69" t="s">
        <v>755</v>
      </c>
      <c r="F2449" s="69">
        <v>0</v>
      </c>
      <c r="G2449" s="69">
        <v>0</v>
      </c>
      <c r="H2449" s="69">
        <v>94369</v>
      </c>
      <c r="I2449" s="69">
        <v>1025</v>
      </c>
      <c r="J2449" s="69">
        <v>778</v>
      </c>
      <c r="K2449" s="69">
        <v>83144</v>
      </c>
      <c r="L2449" s="69">
        <v>60485</v>
      </c>
      <c r="M2449" s="69">
        <v>807</v>
      </c>
      <c r="N2449" s="69">
        <v>0</v>
      </c>
      <c r="O2449" s="69">
        <v>0</v>
      </c>
      <c r="P2449" s="69">
        <v>1135.01</v>
      </c>
      <c r="Q2449" s="69">
        <v>38.58</v>
      </c>
      <c r="R2449" s="69">
        <v>1000000</v>
      </c>
      <c r="S2449" s="69">
        <v>0</v>
      </c>
      <c r="T2449" s="69">
        <v>0</v>
      </c>
      <c r="U2449" s="69">
        <v>0</v>
      </c>
      <c r="V2449" s="69">
        <v>0</v>
      </c>
      <c r="W2449" s="69">
        <v>0</v>
      </c>
      <c r="X2449" s="69">
        <v>0</v>
      </c>
      <c r="Y2449" s="69">
        <v>0</v>
      </c>
      <c r="Z2449" s="69">
        <v>0</v>
      </c>
      <c r="AA2449" s="69">
        <v>0</v>
      </c>
      <c r="AB2449" s="69">
        <v>0</v>
      </c>
      <c r="AC2449" s="69">
        <v>0</v>
      </c>
      <c r="AD2449" s="69">
        <v>0</v>
      </c>
      <c r="AE2449" s="69">
        <v>0</v>
      </c>
      <c r="AF2449" s="69">
        <v>911905</v>
      </c>
      <c r="AG2449" s="69">
        <v>88095</v>
      </c>
      <c r="AH2449" s="69">
        <v>0</v>
      </c>
      <c r="AI2449" s="69">
        <v>0</v>
      </c>
      <c r="AJ2449" s="69">
        <v>0</v>
      </c>
      <c r="AK2449" s="69">
        <v>0</v>
      </c>
      <c r="AL2449" s="69">
        <v>10664</v>
      </c>
      <c r="AM2449" s="69">
        <v>7704</v>
      </c>
      <c r="AN2449" s="69">
        <v>-10664</v>
      </c>
      <c r="AO2449" s="69">
        <v>3</v>
      </c>
      <c r="AP2449" s="69">
        <v>-3</v>
      </c>
      <c r="AQ2449" s="69">
        <v>737241</v>
      </c>
      <c r="AR2449" s="69">
        <v>8011</v>
      </c>
      <c r="AS2449" s="69">
        <v>548157</v>
      </c>
      <c r="AT2449" s="69">
        <v>747911</v>
      </c>
      <c r="AU2449" s="69">
        <v>0</v>
      </c>
      <c r="AV2449" s="69">
        <v>5806</v>
      </c>
      <c r="AW2449" s="69">
        <v>0.91190499999999997</v>
      </c>
      <c r="AX2449" s="69">
        <v>0</v>
      </c>
      <c r="AY2449" s="69">
        <v>0</v>
      </c>
      <c r="AZ2449" s="69">
        <v>0</v>
      </c>
      <c r="BA2449" s="69">
        <v>0</v>
      </c>
      <c r="BB2449" s="69">
        <v>0</v>
      </c>
      <c r="BC2449" s="69">
        <v>0</v>
      </c>
      <c r="BD2449" s="69">
        <v>0</v>
      </c>
      <c r="BE2449" s="69">
        <v>85.512471867966994</v>
      </c>
      <c r="BF2449" s="69">
        <v>-85.512471867966994</v>
      </c>
      <c r="BG2449" s="69">
        <v>303968.33333333331</v>
      </c>
      <c r="BH2449" s="69">
        <v>0</v>
      </c>
      <c r="BI2449" s="69">
        <v>-303968.33333333331</v>
      </c>
      <c r="BJ2449" s="69">
        <v>4.0692256670478175E-6</v>
      </c>
      <c r="BK2449" s="69">
        <v>0</v>
      </c>
      <c r="BL2449" s="69">
        <v>113.83160654100611</v>
      </c>
      <c r="BM2449" s="69">
        <v>-113.83160654100611</v>
      </c>
      <c r="BN2449" s="69">
        <v>0</v>
      </c>
      <c r="BO2449" s="69">
        <v>1.6635836083457842</v>
      </c>
      <c r="BP2449" s="69">
        <v>-1.6635836083457842</v>
      </c>
      <c r="BQ2449" s="69">
        <v>1663.5836083457841</v>
      </c>
      <c r="BR2449" s="69">
        <v>-1663.5836083457841</v>
      </c>
      <c r="BS2449" s="69">
        <v>0</v>
      </c>
      <c r="BT2449" s="69">
        <v>0</v>
      </c>
      <c r="BU2449" s="69">
        <v>128.81691353771961</v>
      </c>
      <c r="BV2449" s="69">
        <v>0</v>
      </c>
    </row>
    <row r="2450" spans="1:74">
      <c r="A2450" s="113" t="s">
        <v>1049</v>
      </c>
      <c r="B2450" s="69" t="s">
        <v>194</v>
      </c>
      <c r="C2450" s="69" t="s">
        <v>432</v>
      </c>
      <c r="D2450" s="69" t="s">
        <v>434</v>
      </c>
      <c r="E2450" s="69" t="s">
        <v>755</v>
      </c>
      <c r="F2450" s="69">
        <v>0</v>
      </c>
      <c r="G2450" s="69">
        <v>0</v>
      </c>
      <c r="H2450" s="69">
        <v>80134</v>
      </c>
      <c r="I2450" s="69">
        <v>710</v>
      </c>
      <c r="J2450" s="69">
        <v>587</v>
      </c>
      <c r="K2450" s="69">
        <v>79227</v>
      </c>
      <c r="L2450" s="69">
        <v>53231</v>
      </c>
      <c r="M2450" s="69">
        <v>597</v>
      </c>
      <c r="N2450" s="69">
        <v>0</v>
      </c>
      <c r="O2450" s="69">
        <v>0</v>
      </c>
      <c r="P2450" s="69">
        <v>1011.45</v>
      </c>
      <c r="Q2450" s="69">
        <v>44.54</v>
      </c>
      <c r="R2450" s="69">
        <v>1000000</v>
      </c>
      <c r="S2450" s="69">
        <v>0</v>
      </c>
      <c r="T2450" s="69">
        <v>0</v>
      </c>
      <c r="U2450" s="69">
        <v>0</v>
      </c>
      <c r="V2450" s="69">
        <v>0</v>
      </c>
      <c r="W2450" s="69">
        <v>0</v>
      </c>
      <c r="X2450" s="69">
        <v>0</v>
      </c>
      <c r="Y2450" s="69">
        <v>0</v>
      </c>
      <c r="Z2450" s="69">
        <v>0</v>
      </c>
      <c r="AA2450" s="69">
        <v>0</v>
      </c>
      <c r="AB2450" s="69">
        <v>0</v>
      </c>
      <c r="AC2450" s="69">
        <v>0</v>
      </c>
      <c r="AD2450" s="69">
        <v>0</v>
      </c>
      <c r="AE2450" s="69">
        <v>0</v>
      </c>
      <c r="AF2450" s="69">
        <v>924616</v>
      </c>
      <c r="AG2450" s="69">
        <v>75384</v>
      </c>
      <c r="AH2450" s="69">
        <v>0</v>
      </c>
      <c r="AI2450" s="69">
        <v>0</v>
      </c>
      <c r="AJ2450" s="69">
        <v>1</v>
      </c>
      <c r="AK2450" s="69">
        <v>-1</v>
      </c>
      <c r="AL2450" s="69">
        <v>10116</v>
      </c>
      <c r="AM2450" s="69">
        <v>7623</v>
      </c>
      <c r="AN2450" s="69">
        <v>-10116</v>
      </c>
      <c r="AO2450" s="69">
        <v>1</v>
      </c>
      <c r="AP2450" s="69">
        <v>-1</v>
      </c>
      <c r="AQ2450" s="69">
        <v>832317</v>
      </c>
      <c r="AR2450" s="69">
        <v>7886</v>
      </c>
      <c r="AS2450" s="69">
        <v>593441</v>
      </c>
      <c r="AT2450" s="69">
        <v>828045</v>
      </c>
      <c r="AU2450" s="69">
        <v>0</v>
      </c>
      <c r="AV2450" s="69">
        <v>6403</v>
      </c>
      <c r="AW2450" s="69">
        <v>0.92461599999999999</v>
      </c>
      <c r="AX2450" s="69">
        <v>0</v>
      </c>
      <c r="AY2450" s="69">
        <v>0</v>
      </c>
      <c r="AZ2450" s="69">
        <v>0</v>
      </c>
      <c r="BA2450" s="69">
        <v>924616</v>
      </c>
      <c r="BB2450" s="69">
        <v>0</v>
      </c>
      <c r="BC2450" s="69">
        <v>-924616</v>
      </c>
      <c r="BD2450" s="69">
        <v>0</v>
      </c>
      <c r="BE2450" s="69">
        <v>91.401344404903128</v>
      </c>
      <c r="BF2450" s="69">
        <v>-91.401344404903128</v>
      </c>
      <c r="BG2450" s="69">
        <v>924616</v>
      </c>
      <c r="BH2450" s="69">
        <v>0</v>
      </c>
      <c r="BI2450" s="69">
        <v>-924616</v>
      </c>
      <c r="BJ2450" s="69">
        <v>1.2014653070885252E-6</v>
      </c>
      <c r="BK2450" s="69">
        <v>0</v>
      </c>
      <c r="BL2450" s="69">
        <v>117.24778087750444</v>
      </c>
      <c r="BM2450" s="69">
        <v>-117.24778087750444</v>
      </c>
      <c r="BN2450" s="69">
        <v>0</v>
      </c>
      <c r="BO2450" s="69">
        <v>1.5580588466250225</v>
      </c>
      <c r="BP2450" s="69">
        <v>-1.5580588466250225</v>
      </c>
      <c r="BQ2450" s="69">
        <v>1558.0588466250224</v>
      </c>
      <c r="BR2450" s="69">
        <v>-1558.0588466250224</v>
      </c>
      <c r="BS2450" s="69">
        <v>0</v>
      </c>
      <c r="BT2450" s="69">
        <v>0</v>
      </c>
      <c r="BU2450" s="69">
        <v>129.32141183820085</v>
      </c>
      <c r="BV2450" s="69">
        <v>0</v>
      </c>
    </row>
    <row r="2451" spans="1:74">
      <c r="A2451" s="113" t="s">
        <v>1050</v>
      </c>
      <c r="B2451" s="69" t="s">
        <v>194</v>
      </c>
      <c r="C2451" s="69" t="s">
        <v>432</v>
      </c>
      <c r="D2451" s="69" t="s">
        <v>433</v>
      </c>
      <c r="E2451" s="69" t="s">
        <v>755</v>
      </c>
      <c r="F2451" s="69">
        <v>0</v>
      </c>
      <c r="G2451" s="69">
        <v>0</v>
      </c>
      <c r="H2451" s="69">
        <v>88095</v>
      </c>
      <c r="I2451" s="69">
        <v>919</v>
      </c>
      <c r="J2451" s="69">
        <v>727</v>
      </c>
      <c r="K2451" s="69">
        <v>89592</v>
      </c>
      <c r="L2451" s="69">
        <v>61209</v>
      </c>
      <c r="M2451" s="69">
        <v>749</v>
      </c>
      <c r="N2451" s="69">
        <v>0</v>
      </c>
      <c r="O2451" s="69">
        <v>0</v>
      </c>
      <c r="P2451" s="69">
        <v>983.29</v>
      </c>
      <c r="Q2451" s="69">
        <v>39.119999999999997</v>
      </c>
      <c r="R2451" s="69">
        <v>1000000</v>
      </c>
      <c r="S2451" s="69">
        <v>0</v>
      </c>
      <c r="T2451" s="69">
        <v>0</v>
      </c>
      <c r="U2451" s="69">
        <v>0</v>
      </c>
      <c r="V2451" s="69">
        <v>0</v>
      </c>
      <c r="W2451" s="69">
        <v>0</v>
      </c>
      <c r="X2451" s="69">
        <v>0</v>
      </c>
      <c r="Y2451" s="69">
        <v>0</v>
      </c>
      <c r="Z2451" s="69">
        <v>0</v>
      </c>
      <c r="AA2451" s="69">
        <v>0</v>
      </c>
      <c r="AB2451" s="69">
        <v>0</v>
      </c>
      <c r="AC2451" s="69">
        <v>0</v>
      </c>
      <c r="AD2451" s="69">
        <v>0</v>
      </c>
      <c r="AE2451" s="69">
        <v>0</v>
      </c>
      <c r="AF2451" s="69">
        <v>1000000</v>
      </c>
      <c r="AG2451" s="69">
        <v>0</v>
      </c>
      <c r="AH2451" s="69">
        <v>0</v>
      </c>
      <c r="AI2451" s="69">
        <v>0</v>
      </c>
      <c r="AJ2451" s="69">
        <v>0</v>
      </c>
      <c r="AK2451" s="69">
        <v>0</v>
      </c>
      <c r="AL2451" s="69">
        <v>11583</v>
      </c>
      <c r="AM2451" s="69">
        <v>8431</v>
      </c>
      <c r="AN2451" s="69">
        <v>-11583</v>
      </c>
      <c r="AO2451" s="69">
        <v>3</v>
      </c>
      <c r="AP2451" s="69">
        <v>-3</v>
      </c>
      <c r="AQ2451" s="69">
        <v>826833</v>
      </c>
      <c r="AR2451" s="69">
        <v>8760</v>
      </c>
      <c r="AS2451" s="69">
        <v>609366</v>
      </c>
      <c r="AT2451" s="69">
        <v>916140</v>
      </c>
      <c r="AU2451" s="69">
        <v>0</v>
      </c>
      <c r="AV2451" s="69">
        <v>7152</v>
      </c>
      <c r="AW2451" s="69">
        <v>1</v>
      </c>
      <c r="AX2451" s="69">
        <v>0</v>
      </c>
      <c r="AY2451" s="69">
        <v>0</v>
      </c>
      <c r="AZ2451" s="69">
        <v>0</v>
      </c>
      <c r="BA2451" s="69">
        <v>0</v>
      </c>
      <c r="BB2451" s="69">
        <v>0</v>
      </c>
      <c r="BC2451" s="69">
        <v>0</v>
      </c>
      <c r="BD2451" s="69">
        <v>0</v>
      </c>
      <c r="BE2451" s="69">
        <v>86.333419666753002</v>
      </c>
      <c r="BF2451" s="69">
        <v>-86.333419666753002</v>
      </c>
      <c r="BG2451" s="69">
        <v>333333.33333333331</v>
      </c>
      <c r="BH2451" s="69">
        <v>0</v>
      </c>
      <c r="BI2451" s="69">
        <v>-333333.33333333331</v>
      </c>
      <c r="BJ2451" s="69">
        <v>3.6283022085475543E-6</v>
      </c>
      <c r="BK2451" s="69">
        <v>0</v>
      </c>
      <c r="BL2451" s="69">
        <v>114.15525114155251</v>
      </c>
      <c r="BM2451" s="69">
        <v>-114.15525114155251</v>
      </c>
      <c r="BN2451" s="69">
        <v>0</v>
      </c>
      <c r="BO2451" s="69">
        <v>1.641049878069994</v>
      </c>
      <c r="BP2451" s="69">
        <v>-1.641049878069994</v>
      </c>
      <c r="BQ2451" s="69">
        <v>1641.0498780699941</v>
      </c>
      <c r="BR2451" s="69">
        <v>-1641.0498780699941</v>
      </c>
      <c r="BS2451" s="69">
        <v>0</v>
      </c>
      <c r="BT2451" s="69">
        <v>0</v>
      </c>
      <c r="BU2451" s="69">
        <v>128.09563758389262</v>
      </c>
      <c r="BV2451" s="69">
        <v>0</v>
      </c>
    </row>
    <row r="2452" spans="1:74">
      <c r="A2452" s="113" t="s">
        <v>1050</v>
      </c>
      <c r="B2452" s="69" t="s">
        <v>194</v>
      </c>
      <c r="C2452" s="69" t="s">
        <v>432</v>
      </c>
      <c r="D2452" s="69" t="s">
        <v>434</v>
      </c>
      <c r="E2452" s="69" t="s">
        <v>755</v>
      </c>
      <c r="F2452" s="69">
        <v>0</v>
      </c>
      <c r="G2452" s="69">
        <v>0</v>
      </c>
      <c r="H2452" s="69">
        <v>75384</v>
      </c>
      <c r="I2452" s="69">
        <v>769</v>
      </c>
      <c r="J2452" s="69">
        <v>613</v>
      </c>
      <c r="K2452" s="69">
        <v>77640</v>
      </c>
      <c r="L2452" s="69">
        <v>47897</v>
      </c>
      <c r="M2452" s="69">
        <v>627</v>
      </c>
      <c r="N2452" s="69">
        <v>0</v>
      </c>
      <c r="O2452" s="69">
        <v>1</v>
      </c>
      <c r="P2452" s="69">
        <v>970.94</v>
      </c>
      <c r="Q2452" s="69">
        <v>40.01</v>
      </c>
      <c r="R2452" s="69">
        <v>1000000</v>
      </c>
      <c r="S2452" s="69">
        <v>0</v>
      </c>
      <c r="T2452" s="69">
        <v>0</v>
      </c>
      <c r="U2452" s="69">
        <v>0</v>
      </c>
      <c r="V2452" s="69">
        <v>0</v>
      </c>
      <c r="W2452" s="69">
        <v>0</v>
      </c>
      <c r="X2452" s="69">
        <v>0</v>
      </c>
      <c r="Y2452" s="69">
        <v>0</v>
      </c>
      <c r="Z2452" s="69">
        <v>0</v>
      </c>
      <c r="AA2452" s="69">
        <v>0</v>
      </c>
      <c r="AB2452" s="69">
        <v>0</v>
      </c>
      <c r="AC2452" s="69">
        <v>0</v>
      </c>
      <c r="AD2452" s="69">
        <v>0</v>
      </c>
      <c r="AE2452" s="69">
        <v>0</v>
      </c>
      <c r="AF2452" s="69">
        <v>1000000</v>
      </c>
      <c r="AG2452" s="69">
        <v>0</v>
      </c>
      <c r="AH2452" s="69">
        <v>0</v>
      </c>
      <c r="AI2452" s="69">
        <v>0</v>
      </c>
      <c r="AJ2452" s="69">
        <v>2</v>
      </c>
      <c r="AK2452" s="69">
        <v>-2</v>
      </c>
      <c r="AL2452" s="69">
        <v>10885</v>
      </c>
      <c r="AM2452" s="69">
        <v>8236</v>
      </c>
      <c r="AN2452" s="69">
        <v>-10885</v>
      </c>
      <c r="AO2452" s="69">
        <v>1</v>
      </c>
      <c r="AP2452" s="69">
        <v>-1</v>
      </c>
      <c r="AQ2452" s="69">
        <v>909957</v>
      </c>
      <c r="AR2452" s="69">
        <v>8513</v>
      </c>
      <c r="AS2452" s="69">
        <v>641338</v>
      </c>
      <c r="AT2452" s="69">
        <v>991524</v>
      </c>
      <c r="AU2452" s="69">
        <v>0</v>
      </c>
      <c r="AV2452" s="69">
        <v>7779</v>
      </c>
      <c r="AW2452" s="69">
        <v>1</v>
      </c>
      <c r="AX2452" s="69">
        <v>0</v>
      </c>
      <c r="AY2452" s="69">
        <v>0</v>
      </c>
      <c r="AZ2452" s="69">
        <v>0</v>
      </c>
      <c r="BA2452" s="69">
        <v>500000</v>
      </c>
      <c r="BB2452" s="69">
        <v>0</v>
      </c>
      <c r="BC2452" s="69">
        <v>-500000</v>
      </c>
      <c r="BD2452" s="69">
        <v>0</v>
      </c>
      <c r="BE2452" s="69">
        <v>91.869545245751027</v>
      </c>
      <c r="BF2452" s="69">
        <v>-91.869545245751027</v>
      </c>
      <c r="BG2452" s="69">
        <v>1000000</v>
      </c>
      <c r="BH2452" s="69">
        <v>0</v>
      </c>
      <c r="BI2452" s="69">
        <v>-1000000</v>
      </c>
      <c r="BJ2452" s="69">
        <v>1.0989530274507477E-6</v>
      </c>
      <c r="BK2452" s="69">
        <v>0</v>
      </c>
      <c r="BL2452" s="69">
        <v>117.46740279572418</v>
      </c>
      <c r="BM2452" s="69">
        <v>-117.46740279572418</v>
      </c>
      <c r="BN2452" s="69">
        <v>0</v>
      </c>
      <c r="BO2452" s="69">
        <v>1.5592402134288004</v>
      </c>
      <c r="BP2452" s="69">
        <v>-1.5592402134288004</v>
      </c>
      <c r="BQ2452" s="69">
        <v>1559.2402134288004</v>
      </c>
      <c r="BR2452" s="69">
        <v>-1559.2402134288004</v>
      </c>
      <c r="BS2452" s="69">
        <v>0</v>
      </c>
      <c r="BT2452" s="69">
        <v>0</v>
      </c>
      <c r="BU2452" s="69">
        <v>127.46162745854222</v>
      </c>
      <c r="BV2452" s="69">
        <v>0</v>
      </c>
    </row>
    <row r="2453" spans="1:74">
      <c r="A2453" s="113" t="s">
        <v>1044</v>
      </c>
      <c r="B2453" s="69" t="s">
        <v>194</v>
      </c>
      <c r="C2453" s="69" t="s">
        <v>454</v>
      </c>
      <c r="D2453" s="69" t="s">
        <v>202</v>
      </c>
      <c r="E2453" s="69" t="s">
        <v>757</v>
      </c>
      <c r="F2453" s="69">
        <v>0</v>
      </c>
      <c r="G2453" s="69">
        <v>0</v>
      </c>
      <c r="H2453" s="69">
        <v>39281</v>
      </c>
      <c r="I2453" s="69">
        <v>383</v>
      </c>
      <c r="J2453" s="69">
        <v>254</v>
      </c>
      <c r="K2453" s="69">
        <v>25510</v>
      </c>
      <c r="L2453" s="69">
        <v>21403</v>
      </c>
      <c r="M2453" s="69">
        <v>272</v>
      </c>
      <c r="N2453" s="69">
        <v>0</v>
      </c>
      <c r="O2453" s="69">
        <v>0</v>
      </c>
      <c r="P2453" s="69">
        <v>1539.83</v>
      </c>
      <c r="Q2453" s="69">
        <v>47.56</v>
      </c>
      <c r="R2453" s="69">
        <v>1000000</v>
      </c>
      <c r="S2453" s="69">
        <v>0</v>
      </c>
      <c r="T2453" s="69">
        <v>0</v>
      </c>
      <c r="U2453" s="69">
        <v>0</v>
      </c>
      <c r="V2453" s="69">
        <v>0</v>
      </c>
      <c r="W2453" s="69">
        <v>0</v>
      </c>
      <c r="X2453" s="69">
        <v>0</v>
      </c>
      <c r="Y2453" s="69">
        <v>0</v>
      </c>
      <c r="Z2453" s="69">
        <v>0</v>
      </c>
      <c r="AA2453" s="69">
        <v>0</v>
      </c>
      <c r="AB2453" s="69">
        <v>0</v>
      </c>
      <c r="AC2453" s="69">
        <v>0</v>
      </c>
      <c r="AD2453" s="69">
        <v>0</v>
      </c>
      <c r="AE2453" s="69">
        <v>0</v>
      </c>
      <c r="AF2453" s="69">
        <v>540302</v>
      </c>
      <c r="AG2453" s="69">
        <v>459698</v>
      </c>
      <c r="AH2453" s="69">
        <v>0</v>
      </c>
      <c r="AI2453" s="69">
        <v>0</v>
      </c>
      <c r="AJ2453" s="69">
        <v>2</v>
      </c>
      <c r="AK2453" s="69">
        <v>-2</v>
      </c>
      <c r="AL2453" s="69">
        <v>6368</v>
      </c>
      <c r="AM2453" s="69">
        <v>4781</v>
      </c>
      <c r="AN2453" s="69">
        <v>-6368</v>
      </c>
      <c r="AO2453" s="69">
        <v>0</v>
      </c>
      <c r="AP2453" s="69">
        <v>0</v>
      </c>
      <c r="AQ2453" s="69">
        <v>467951</v>
      </c>
      <c r="AR2453" s="69">
        <v>4981</v>
      </c>
      <c r="AS2453" s="69">
        <v>343223</v>
      </c>
      <c r="AT2453" s="69">
        <v>39281</v>
      </c>
      <c r="AU2453" s="69">
        <v>0</v>
      </c>
      <c r="AV2453" s="69">
        <v>272</v>
      </c>
      <c r="AW2453" s="69">
        <v>0.54030199999999995</v>
      </c>
      <c r="AX2453" s="69">
        <v>0</v>
      </c>
      <c r="AY2453" s="69">
        <v>0</v>
      </c>
      <c r="AZ2453" s="69">
        <v>0</v>
      </c>
      <c r="BA2453" s="69">
        <v>270151</v>
      </c>
      <c r="BB2453" s="69">
        <v>0</v>
      </c>
      <c r="BC2453" s="69">
        <v>-270151</v>
      </c>
      <c r="BD2453" s="69">
        <v>0</v>
      </c>
      <c r="BE2453" s="69">
        <v>84.84641959798995</v>
      </c>
      <c r="BF2453" s="69">
        <v>-84.84641959798995</v>
      </c>
      <c r="BG2453" s="69">
        <v>0</v>
      </c>
      <c r="BH2453" s="69">
        <v>0</v>
      </c>
      <c r="BI2453" s="69">
        <v>0</v>
      </c>
      <c r="BJ2453" s="69">
        <v>0</v>
      </c>
      <c r="BK2453" s="69">
        <v>0</v>
      </c>
      <c r="BL2453" s="69">
        <v>108.47259586428429</v>
      </c>
      <c r="BM2453" s="69">
        <v>-108.47259586428429</v>
      </c>
      <c r="BN2453" s="69">
        <v>0</v>
      </c>
      <c r="BO2453" s="69">
        <v>1.5742010296512763</v>
      </c>
      <c r="BP2453" s="69">
        <v>-1.5742010296512763</v>
      </c>
      <c r="BQ2453" s="69">
        <v>1574.2010296512763</v>
      </c>
      <c r="BR2453" s="69">
        <v>-1574.2010296512763</v>
      </c>
      <c r="BS2453" s="69">
        <v>0</v>
      </c>
      <c r="BT2453" s="69">
        <v>0</v>
      </c>
      <c r="BU2453" s="69">
        <v>144.41544117647058</v>
      </c>
      <c r="BV2453" s="69">
        <v>0</v>
      </c>
    </row>
    <row r="2454" spans="1:74">
      <c r="A2454" s="113" t="s">
        <v>1044</v>
      </c>
      <c r="B2454" s="69" t="s">
        <v>194</v>
      </c>
      <c r="C2454" s="69" t="s">
        <v>454</v>
      </c>
      <c r="D2454" s="69" t="s">
        <v>198</v>
      </c>
      <c r="E2454" s="69" t="s">
        <v>757</v>
      </c>
      <c r="F2454" s="69">
        <v>0</v>
      </c>
      <c r="G2454" s="69">
        <v>0</v>
      </c>
      <c r="H2454" s="69">
        <v>39285</v>
      </c>
      <c r="I2454" s="69">
        <v>404</v>
      </c>
      <c r="J2454" s="69">
        <v>287</v>
      </c>
      <c r="K2454" s="69">
        <v>26699</v>
      </c>
      <c r="L2454" s="69">
        <v>21005</v>
      </c>
      <c r="M2454" s="69">
        <v>305</v>
      </c>
      <c r="N2454" s="69">
        <v>0</v>
      </c>
      <c r="O2454" s="69">
        <v>0</v>
      </c>
      <c r="P2454" s="69">
        <v>1471.4</v>
      </c>
      <c r="Q2454" s="69">
        <v>42.93</v>
      </c>
      <c r="R2454" s="69">
        <v>1000000</v>
      </c>
      <c r="S2454" s="69">
        <v>0</v>
      </c>
      <c r="T2454" s="69">
        <v>0</v>
      </c>
      <c r="U2454" s="69">
        <v>0</v>
      </c>
      <c r="V2454" s="69">
        <v>0</v>
      </c>
      <c r="W2454" s="69">
        <v>0</v>
      </c>
      <c r="X2454" s="69">
        <v>0</v>
      </c>
      <c r="Y2454" s="69">
        <v>0</v>
      </c>
      <c r="Z2454" s="69">
        <v>0</v>
      </c>
      <c r="AA2454" s="69">
        <v>0</v>
      </c>
      <c r="AB2454" s="69">
        <v>0</v>
      </c>
      <c r="AC2454" s="69">
        <v>0</v>
      </c>
      <c r="AD2454" s="69">
        <v>0</v>
      </c>
      <c r="AE2454" s="69">
        <v>0</v>
      </c>
      <c r="AF2454" s="69">
        <v>533701</v>
      </c>
      <c r="AG2454" s="69">
        <v>466299</v>
      </c>
      <c r="AH2454" s="69">
        <v>0</v>
      </c>
      <c r="AI2454" s="69">
        <v>0</v>
      </c>
      <c r="AJ2454" s="69">
        <v>2</v>
      </c>
      <c r="AK2454" s="69">
        <v>-2</v>
      </c>
      <c r="AL2454" s="69">
        <v>6262</v>
      </c>
      <c r="AM2454" s="69">
        <v>4738</v>
      </c>
      <c r="AN2454" s="69">
        <v>-6262</v>
      </c>
      <c r="AO2454" s="69">
        <v>1</v>
      </c>
      <c r="AP2454" s="69">
        <v>-1</v>
      </c>
      <c r="AQ2454" s="69">
        <v>511427</v>
      </c>
      <c r="AR2454" s="69">
        <v>4918</v>
      </c>
      <c r="AS2454" s="69">
        <v>349211</v>
      </c>
      <c r="AT2454" s="69">
        <v>78566</v>
      </c>
      <c r="AU2454" s="69">
        <v>0</v>
      </c>
      <c r="AV2454" s="69">
        <v>577</v>
      </c>
      <c r="AW2454" s="69">
        <v>0.53370099999999998</v>
      </c>
      <c r="AX2454" s="69">
        <v>0</v>
      </c>
      <c r="AY2454" s="69">
        <v>0</v>
      </c>
      <c r="AZ2454" s="69">
        <v>0</v>
      </c>
      <c r="BA2454" s="69">
        <v>266850.5</v>
      </c>
      <c r="BB2454" s="69">
        <v>0</v>
      </c>
      <c r="BC2454" s="69">
        <v>-266850.5</v>
      </c>
      <c r="BD2454" s="69">
        <v>0</v>
      </c>
      <c r="BE2454" s="69">
        <v>85.228521239220697</v>
      </c>
      <c r="BF2454" s="69">
        <v>-85.228521239220697</v>
      </c>
      <c r="BG2454" s="69">
        <v>533701</v>
      </c>
      <c r="BH2454" s="69">
        <v>0</v>
      </c>
      <c r="BI2454" s="69">
        <v>-533701</v>
      </c>
      <c r="BJ2454" s="69">
        <v>1.9553132705156358E-6</v>
      </c>
      <c r="BK2454" s="69">
        <v>0</v>
      </c>
      <c r="BL2454" s="69">
        <v>108.51992679951199</v>
      </c>
      <c r="BM2454" s="69">
        <v>-108.51992679951199</v>
      </c>
      <c r="BN2454" s="69">
        <v>0</v>
      </c>
      <c r="BO2454" s="69">
        <v>1.5283052366620753</v>
      </c>
      <c r="BP2454" s="69">
        <v>-1.5283052366620753</v>
      </c>
      <c r="BQ2454" s="69">
        <v>1528.3052366620752</v>
      </c>
      <c r="BR2454" s="69">
        <v>-1528.3052366620752</v>
      </c>
      <c r="BS2454" s="69">
        <v>0</v>
      </c>
      <c r="BT2454" s="69">
        <v>0</v>
      </c>
      <c r="BU2454" s="69">
        <v>136.16291161178509</v>
      </c>
      <c r="BV2454" s="69">
        <v>0</v>
      </c>
    </row>
    <row r="2455" spans="1:74">
      <c r="A2455" s="113" t="s">
        <v>1045</v>
      </c>
      <c r="B2455" s="69" t="s">
        <v>194</v>
      </c>
      <c r="C2455" s="69" t="s">
        <v>454</v>
      </c>
      <c r="D2455" s="69" t="s">
        <v>202</v>
      </c>
      <c r="E2455" s="69" t="s">
        <v>757</v>
      </c>
      <c r="F2455" s="69">
        <v>0</v>
      </c>
      <c r="G2455" s="69">
        <v>0</v>
      </c>
      <c r="H2455" s="69">
        <v>74934</v>
      </c>
      <c r="I2455" s="69">
        <v>682</v>
      </c>
      <c r="J2455" s="69">
        <v>532</v>
      </c>
      <c r="K2455" s="69">
        <v>68518</v>
      </c>
      <c r="L2455" s="69">
        <v>42070</v>
      </c>
      <c r="M2455" s="69">
        <v>562</v>
      </c>
      <c r="N2455" s="69">
        <v>1</v>
      </c>
      <c r="O2455" s="69">
        <v>2</v>
      </c>
      <c r="P2455" s="69">
        <v>1093.6400000000001</v>
      </c>
      <c r="Q2455" s="69">
        <v>43.72</v>
      </c>
      <c r="R2455" s="69">
        <v>1000000</v>
      </c>
      <c r="S2455" s="69">
        <v>0</v>
      </c>
      <c r="T2455" s="69">
        <v>0</v>
      </c>
      <c r="U2455" s="69">
        <v>0</v>
      </c>
      <c r="V2455" s="69">
        <v>0</v>
      </c>
      <c r="W2455" s="69">
        <v>0</v>
      </c>
      <c r="X2455" s="69">
        <v>0</v>
      </c>
      <c r="Y2455" s="69">
        <v>0</v>
      </c>
      <c r="Z2455" s="69">
        <v>0</v>
      </c>
      <c r="AA2455" s="69">
        <v>0</v>
      </c>
      <c r="AB2455" s="69">
        <v>0</v>
      </c>
      <c r="AC2455" s="69">
        <v>0</v>
      </c>
      <c r="AD2455" s="69">
        <v>0</v>
      </c>
      <c r="AE2455" s="69">
        <v>0</v>
      </c>
      <c r="AF2455" s="69">
        <v>615236</v>
      </c>
      <c r="AG2455" s="69">
        <v>384764</v>
      </c>
      <c r="AH2455" s="69">
        <v>0</v>
      </c>
      <c r="AI2455" s="69">
        <v>0</v>
      </c>
      <c r="AJ2455" s="69">
        <v>4</v>
      </c>
      <c r="AK2455" s="69">
        <v>-4</v>
      </c>
      <c r="AL2455" s="69">
        <v>7050</v>
      </c>
      <c r="AM2455" s="69">
        <v>5313</v>
      </c>
      <c r="AN2455" s="69">
        <v>-7050</v>
      </c>
      <c r="AO2455" s="69">
        <v>1</v>
      </c>
      <c r="AP2455" s="69">
        <v>-1</v>
      </c>
      <c r="AQ2455" s="69">
        <v>536469</v>
      </c>
      <c r="AR2455" s="69">
        <v>5543</v>
      </c>
      <c r="AS2455" s="69">
        <v>385293</v>
      </c>
      <c r="AT2455" s="69">
        <v>153500</v>
      </c>
      <c r="AU2455" s="69">
        <v>0</v>
      </c>
      <c r="AV2455" s="69">
        <v>1139</v>
      </c>
      <c r="AW2455" s="69">
        <v>0.61523600000000001</v>
      </c>
      <c r="AX2455" s="69">
        <v>0</v>
      </c>
      <c r="AY2455" s="69">
        <v>0</v>
      </c>
      <c r="AZ2455" s="69">
        <v>0</v>
      </c>
      <c r="BA2455" s="69">
        <v>153809</v>
      </c>
      <c r="BB2455" s="69">
        <v>0</v>
      </c>
      <c r="BC2455" s="69">
        <v>-153809</v>
      </c>
      <c r="BD2455" s="69">
        <v>0</v>
      </c>
      <c r="BE2455" s="69">
        <v>87.267517730496451</v>
      </c>
      <c r="BF2455" s="69">
        <v>-87.267517730496451</v>
      </c>
      <c r="BG2455" s="69">
        <v>615236</v>
      </c>
      <c r="BH2455" s="69">
        <v>0</v>
      </c>
      <c r="BI2455" s="69">
        <v>-615236</v>
      </c>
      <c r="BJ2455" s="69">
        <v>1.8640406062605668E-6</v>
      </c>
      <c r="BK2455" s="69">
        <v>0</v>
      </c>
      <c r="BL2455" s="69">
        <v>110.99332491430633</v>
      </c>
      <c r="BM2455" s="69">
        <v>-110.99332491430633</v>
      </c>
      <c r="BN2455" s="69">
        <v>0</v>
      </c>
      <c r="BO2455" s="69">
        <v>1.5968003571308069</v>
      </c>
      <c r="BP2455" s="69">
        <v>-1.5968003571308069</v>
      </c>
      <c r="BQ2455" s="69">
        <v>1596.800357130807</v>
      </c>
      <c r="BR2455" s="69">
        <v>-1596.800357130807</v>
      </c>
      <c r="BS2455" s="69">
        <v>0</v>
      </c>
      <c r="BT2455" s="69">
        <v>0</v>
      </c>
      <c r="BU2455" s="69">
        <v>134.76733977172958</v>
      </c>
      <c r="BV2455" s="69">
        <v>0</v>
      </c>
    </row>
    <row r="2456" spans="1:74">
      <c r="A2456" s="113" t="s">
        <v>1045</v>
      </c>
      <c r="B2456" s="69" t="s">
        <v>194</v>
      </c>
      <c r="C2456" s="69" t="s">
        <v>454</v>
      </c>
      <c r="D2456" s="69" t="s">
        <v>198</v>
      </c>
      <c r="E2456" s="69" t="s">
        <v>757</v>
      </c>
      <c r="F2456" s="69">
        <v>0</v>
      </c>
      <c r="G2456" s="69">
        <v>0</v>
      </c>
      <c r="H2456" s="69">
        <v>75621</v>
      </c>
      <c r="I2456" s="69">
        <v>795</v>
      </c>
      <c r="J2456" s="69">
        <v>604</v>
      </c>
      <c r="K2456" s="69">
        <v>68008</v>
      </c>
      <c r="L2456" s="69">
        <v>39029</v>
      </c>
      <c r="M2456" s="69">
        <v>635</v>
      </c>
      <c r="N2456" s="69">
        <v>0</v>
      </c>
      <c r="O2456" s="69">
        <v>0</v>
      </c>
      <c r="P2456" s="69">
        <v>1111.94</v>
      </c>
      <c r="Q2456" s="69">
        <v>39.39</v>
      </c>
      <c r="R2456" s="69">
        <v>1000000</v>
      </c>
      <c r="S2456" s="69">
        <v>0</v>
      </c>
      <c r="T2456" s="69">
        <v>0</v>
      </c>
      <c r="U2456" s="69">
        <v>0</v>
      </c>
      <c r="V2456" s="69">
        <v>0</v>
      </c>
      <c r="W2456" s="69">
        <v>0</v>
      </c>
      <c r="X2456" s="69">
        <v>0</v>
      </c>
      <c r="Y2456" s="69">
        <v>0</v>
      </c>
      <c r="Z2456" s="69">
        <v>0</v>
      </c>
      <c r="AA2456" s="69">
        <v>0</v>
      </c>
      <c r="AB2456" s="69">
        <v>0</v>
      </c>
      <c r="AC2456" s="69">
        <v>0</v>
      </c>
      <c r="AD2456" s="69">
        <v>0</v>
      </c>
      <c r="AE2456" s="69">
        <v>0</v>
      </c>
      <c r="AF2456" s="69">
        <v>609322</v>
      </c>
      <c r="AG2456" s="69">
        <v>390678</v>
      </c>
      <c r="AH2456" s="69">
        <v>0</v>
      </c>
      <c r="AI2456" s="69">
        <v>0</v>
      </c>
      <c r="AJ2456" s="69">
        <v>2</v>
      </c>
      <c r="AK2456" s="69">
        <v>-2</v>
      </c>
      <c r="AL2456" s="69">
        <v>7057</v>
      </c>
      <c r="AM2456" s="69">
        <v>5342</v>
      </c>
      <c r="AN2456" s="69">
        <v>-7057</v>
      </c>
      <c r="AO2456" s="69">
        <v>1</v>
      </c>
      <c r="AP2456" s="69">
        <v>-1</v>
      </c>
      <c r="AQ2456" s="69">
        <v>579435</v>
      </c>
      <c r="AR2456" s="69">
        <v>5553</v>
      </c>
      <c r="AS2456" s="69">
        <v>388240</v>
      </c>
      <c r="AT2456" s="69">
        <v>229121</v>
      </c>
      <c r="AU2456" s="69">
        <v>0</v>
      </c>
      <c r="AV2456" s="69">
        <v>1774</v>
      </c>
      <c r="AW2456" s="69">
        <v>0.60932200000000003</v>
      </c>
      <c r="AX2456" s="69">
        <v>0</v>
      </c>
      <c r="AY2456" s="69">
        <v>0</v>
      </c>
      <c r="AZ2456" s="69">
        <v>0</v>
      </c>
      <c r="BA2456" s="69">
        <v>304661</v>
      </c>
      <c r="BB2456" s="69">
        <v>0</v>
      </c>
      <c r="BC2456" s="69">
        <v>-304661</v>
      </c>
      <c r="BD2456" s="69">
        <v>0</v>
      </c>
      <c r="BE2456" s="69">
        <v>86.342921921496384</v>
      </c>
      <c r="BF2456" s="69">
        <v>-86.342921921496384</v>
      </c>
      <c r="BG2456" s="69">
        <v>609322</v>
      </c>
      <c r="BH2456" s="69">
        <v>0</v>
      </c>
      <c r="BI2456" s="69">
        <v>-609322</v>
      </c>
      <c r="BJ2456" s="69">
        <v>1.7258191168983578E-6</v>
      </c>
      <c r="BK2456" s="69">
        <v>0</v>
      </c>
      <c r="BL2456" s="69">
        <v>109.72843508013686</v>
      </c>
      <c r="BM2456" s="69">
        <v>-109.72843508013686</v>
      </c>
      <c r="BN2456" s="69">
        <v>0</v>
      </c>
      <c r="BO2456" s="69">
        <v>1.5694467339789822</v>
      </c>
      <c r="BP2456" s="69">
        <v>-1.5694467339789822</v>
      </c>
      <c r="BQ2456" s="69">
        <v>1569.4467339789821</v>
      </c>
      <c r="BR2456" s="69">
        <v>-1569.4467339789821</v>
      </c>
      <c r="BS2456" s="69">
        <v>0</v>
      </c>
      <c r="BT2456" s="69">
        <v>0</v>
      </c>
      <c r="BU2456" s="69">
        <v>129.15501691093573</v>
      </c>
      <c r="BV2456" s="69">
        <v>0</v>
      </c>
    </row>
    <row r="2457" spans="1:74">
      <c r="A2457" s="113" t="s">
        <v>1046</v>
      </c>
      <c r="B2457" s="69" t="s">
        <v>194</v>
      </c>
      <c r="C2457" s="69" t="s">
        <v>454</v>
      </c>
      <c r="D2457" s="69" t="s">
        <v>202</v>
      </c>
      <c r="E2457" s="69" t="s">
        <v>757</v>
      </c>
      <c r="F2457" s="69">
        <v>0</v>
      </c>
      <c r="G2457" s="69">
        <v>0</v>
      </c>
      <c r="H2457" s="69">
        <v>76528</v>
      </c>
      <c r="I2457" s="69">
        <v>740</v>
      </c>
      <c r="J2457" s="69">
        <v>575</v>
      </c>
      <c r="K2457" s="69">
        <v>69437</v>
      </c>
      <c r="L2457" s="69">
        <v>43611</v>
      </c>
      <c r="M2457" s="69">
        <v>595</v>
      </c>
      <c r="N2457" s="69">
        <v>2</v>
      </c>
      <c r="O2457" s="69">
        <v>0</v>
      </c>
      <c r="P2457" s="69">
        <v>1102.1199999999999</v>
      </c>
      <c r="Q2457" s="69">
        <v>42.66</v>
      </c>
      <c r="R2457" s="69">
        <v>1000000</v>
      </c>
      <c r="S2457" s="69">
        <v>0</v>
      </c>
      <c r="T2457" s="69">
        <v>0</v>
      </c>
      <c r="U2457" s="69">
        <v>0</v>
      </c>
      <c r="V2457" s="69">
        <v>0</v>
      </c>
      <c r="W2457" s="69">
        <v>0</v>
      </c>
      <c r="X2457" s="69">
        <v>0</v>
      </c>
      <c r="Y2457" s="69">
        <v>0</v>
      </c>
      <c r="Z2457" s="69">
        <v>0</v>
      </c>
      <c r="AA2457" s="69">
        <v>0</v>
      </c>
      <c r="AB2457" s="69">
        <v>0</v>
      </c>
      <c r="AC2457" s="69">
        <v>0</v>
      </c>
      <c r="AD2457" s="69">
        <v>0</v>
      </c>
      <c r="AE2457" s="69">
        <v>0</v>
      </c>
      <c r="AF2457" s="69">
        <v>691764</v>
      </c>
      <c r="AG2457" s="69">
        <v>308236</v>
      </c>
      <c r="AH2457" s="69">
        <v>0</v>
      </c>
      <c r="AI2457" s="69">
        <v>0</v>
      </c>
      <c r="AJ2457" s="69">
        <v>4</v>
      </c>
      <c r="AK2457" s="69">
        <v>-4</v>
      </c>
      <c r="AL2457" s="69">
        <v>7790</v>
      </c>
      <c r="AM2457" s="69">
        <v>5888</v>
      </c>
      <c r="AN2457" s="69">
        <v>-7790</v>
      </c>
      <c r="AO2457" s="69">
        <v>3</v>
      </c>
      <c r="AP2457" s="69">
        <v>-3</v>
      </c>
      <c r="AQ2457" s="69">
        <v>605906</v>
      </c>
      <c r="AR2457" s="69">
        <v>6138</v>
      </c>
      <c r="AS2457" s="69">
        <v>428904</v>
      </c>
      <c r="AT2457" s="69">
        <v>305649</v>
      </c>
      <c r="AU2457" s="69">
        <v>0</v>
      </c>
      <c r="AV2457" s="69">
        <v>2369</v>
      </c>
      <c r="AW2457" s="69">
        <v>0.69176400000000005</v>
      </c>
      <c r="AX2457" s="69">
        <v>0</v>
      </c>
      <c r="AY2457" s="69">
        <v>0</v>
      </c>
      <c r="AZ2457" s="69">
        <v>0</v>
      </c>
      <c r="BA2457" s="69">
        <v>172941</v>
      </c>
      <c r="BB2457" s="69">
        <v>0</v>
      </c>
      <c r="BC2457" s="69">
        <v>-172941</v>
      </c>
      <c r="BD2457" s="69">
        <v>0</v>
      </c>
      <c r="BE2457" s="69">
        <v>88.801540436457003</v>
      </c>
      <c r="BF2457" s="69">
        <v>-88.801540436457003</v>
      </c>
      <c r="BG2457" s="69">
        <v>230588</v>
      </c>
      <c r="BH2457" s="69">
        <v>0</v>
      </c>
      <c r="BI2457" s="69">
        <v>-230588</v>
      </c>
      <c r="BJ2457" s="69">
        <v>4.951263067208445E-6</v>
      </c>
      <c r="BK2457" s="69">
        <v>0</v>
      </c>
      <c r="BL2457" s="69">
        <v>112.70185728250244</v>
      </c>
      <c r="BM2457" s="69">
        <v>-112.70185728250244</v>
      </c>
      <c r="BN2457" s="69">
        <v>0</v>
      </c>
      <c r="BO2457" s="69">
        <v>1.6128644172122433</v>
      </c>
      <c r="BP2457" s="69">
        <v>-1.6128644172122433</v>
      </c>
      <c r="BQ2457" s="69">
        <v>1612.8644172122433</v>
      </c>
      <c r="BR2457" s="69">
        <v>-1612.8644172122433</v>
      </c>
      <c r="BS2457" s="69">
        <v>0</v>
      </c>
      <c r="BT2457" s="69">
        <v>0</v>
      </c>
      <c r="BU2457" s="69">
        <v>129.02026171380328</v>
      </c>
      <c r="BV2457" s="69">
        <v>0</v>
      </c>
    </row>
    <row r="2458" spans="1:74">
      <c r="A2458" s="113" t="s">
        <v>1046</v>
      </c>
      <c r="B2458" s="69" t="s">
        <v>194</v>
      </c>
      <c r="C2458" s="69" t="s">
        <v>454</v>
      </c>
      <c r="D2458" s="69" t="s">
        <v>198</v>
      </c>
      <c r="E2458" s="69" t="s">
        <v>757</v>
      </c>
      <c r="F2458" s="69">
        <v>0</v>
      </c>
      <c r="G2458" s="69">
        <v>0</v>
      </c>
      <c r="H2458" s="69">
        <v>77025</v>
      </c>
      <c r="I2458" s="69">
        <v>764</v>
      </c>
      <c r="J2458" s="69">
        <v>589</v>
      </c>
      <c r="K2458" s="69">
        <v>68386</v>
      </c>
      <c r="L2458" s="69">
        <v>39031</v>
      </c>
      <c r="M2458" s="69">
        <v>616</v>
      </c>
      <c r="N2458" s="69">
        <v>0</v>
      </c>
      <c r="O2458" s="69">
        <v>0</v>
      </c>
      <c r="P2458" s="69">
        <v>1126.33</v>
      </c>
      <c r="Q2458" s="69">
        <v>41.34</v>
      </c>
      <c r="R2458" s="69">
        <v>1000000</v>
      </c>
      <c r="S2458" s="69">
        <v>0</v>
      </c>
      <c r="T2458" s="69">
        <v>0</v>
      </c>
      <c r="U2458" s="69">
        <v>0</v>
      </c>
      <c r="V2458" s="69">
        <v>0</v>
      </c>
      <c r="W2458" s="69">
        <v>0</v>
      </c>
      <c r="X2458" s="69">
        <v>0</v>
      </c>
      <c r="Y2458" s="69">
        <v>0</v>
      </c>
      <c r="Z2458" s="69">
        <v>0</v>
      </c>
      <c r="AA2458" s="69">
        <v>0</v>
      </c>
      <c r="AB2458" s="69">
        <v>0</v>
      </c>
      <c r="AC2458" s="69">
        <v>0</v>
      </c>
      <c r="AD2458" s="69">
        <v>0</v>
      </c>
      <c r="AE2458" s="69">
        <v>0</v>
      </c>
      <c r="AF2458" s="69">
        <v>686347</v>
      </c>
      <c r="AG2458" s="69">
        <v>313653</v>
      </c>
      <c r="AH2458" s="69">
        <v>0</v>
      </c>
      <c r="AI2458" s="69">
        <v>0</v>
      </c>
      <c r="AJ2458" s="69">
        <v>2</v>
      </c>
      <c r="AK2458" s="69">
        <v>-2</v>
      </c>
      <c r="AL2458" s="69">
        <v>7821</v>
      </c>
      <c r="AM2458" s="69">
        <v>5931</v>
      </c>
      <c r="AN2458" s="69">
        <v>-7821</v>
      </c>
      <c r="AO2458" s="69">
        <v>1</v>
      </c>
      <c r="AP2458" s="69">
        <v>-1</v>
      </c>
      <c r="AQ2458" s="69">
        <v>647821</v>
      </c>
      <c r="AR2458" s="69">
        <v>6169</v>
      </c>
      <c r="AS2458" s="69">
        <v>427271</v>
      </c>
      <c r="AT2458" s="69">
        <v>382674</v>
      </c>
      <c r="AU2458" s="69">
        <v>0</v>
      </c>
      <c r="AV2458" s="69">
        <v>2985</v>
      </c>
      <c r="AW2458" s="69">
        <v>0.68634700000000004</v>
      </c>
      <c r="AX2458" s="69">
        <v>0</v>
      </c>
      <c r="AY2458" s="69">
        <v>0</v>
      </c>
      <c r="AZ2458" s="69">
        <v>0</v>
      </c>
      <c r="BA2458" s="69">
        <v>343173.5</v>
      </c>
      <c r="BB2458" s="69">
        <v>0</v>
      </c>
      <c r="BC2458" s="69">
        <v>-343173.5</v>
      </c>
      <c r="BD2458" s="69">
        <v>0</v>
      </c>
      <c r="BE2458" s="69">
        <v>87.756936453138991</v>
      </c>
      <c r="BF2458" s="69">
        <v>-87.756936453138991</v>
      </c>
      <c r="BG2458" s="69">
        <v>686347</v>
      </c>
      <c r="BH2458" s="69">
        <v>0</v>
      </c>
      <c r="BI2458" s="69">
        <v>-686347</v>
      </c>
      <c r="BJ2458" s="69">
        <v>1.5436362822446325E-6</v>
      </c>
      <c r="BK2458" s="69">
        <v>0</v>
      </c>
      <c r="BL2458" s="69">
        <v>111.25741611282217</v>
      </c>
      <c r="BM2458" s="69">
        <v>-111.25741611282217</v>
      </c>
      <c r="BN2458" s="69">
        <v>0</v>
      </c>
      <c r="BO2458" s="69">
        <v>1.6063505363106787</v>
      </c>
      <c r="BP2458" s="69">
        <v>-1.6063505363106787</v>
      </c>
      <c r="BQ2458" s="69">
        <v>1606.3505363106788</v>
      </c>
      <c r="BR2458" s="69">
        <v>-1606.3505363106788</v>
      </c>
      <c r="BS2458" s="69">
        <v>0</v>
      </c>
      <c r="BT2458" s="69">
        <v>0</v>
      </c>
      <c r="BU2458" s="69">
        <v>128.19899497487438</v>
      </c>
      <c r="BV2458" s="69">
        <v>0</v>
      </c>
    </row>
    <row r="2459" spans="1:74">
      <c r="A2459" s="113" t="s">
        <v>1047</v>
      </c>
      <c r="B2459" s="69" t="s">
        <v>194</v>
      </c>
      <c r="C2459" s="69" t="s">
        <v>454</v>
      </c>
      <c r="D2459" s="69" t="s">
        <v>202</v>
      </c>
      <c r="E2459" s="69" t="s">
        <v>757</v>
      </c>
      <c r="F2459" s="69">
        <v>0</v>
      </c>
      <c r="G2459" s="69">
        <v>0</v>
      </c>
      <c r="H2459" s="69">
        <v>75386</v>
      </c>
      <c r="I2459" s="69">
        <v>704</v>
      </c>
      <c r="J2459" s="69">
        <v>544</v>
      </c>
      <c r="K2459" s="69">
        <v>70717</v>
      </c>
      <c r="L2459" s="69">
        <v>45546</v>
      </c>
      <c r="M2459" s="69">
        <v>566</v>
      </c>
      <c r="N2459" s="69">
        <v>0</v>
      </c>
      <c r="O2459" s="69">
        <v>0</v>
      </c>
      <c r="P2459" s="69">
        <v>1066.02</v>
      </c>
      <c r="Q2459" s="69">
        <v>44.4</v>
      </c>
      <c r="R2459" s="69">
        <v>1000000</v>
      </c>
      <c r="S2459" s="69">
        <v>0</v>
      </c>
      <c r="T2459" s="69">
        <v>0</v>
      </c>
      <c r="U2459" s="69">
        <v>0</v>
      </c>
      <c r="V2459" s="69">
        <v>0</v>
      </c>
      <c r="W2459" s="69">
        <v>0</v>
      </c>
      <c r="X2459" s="69">
        <v>0</v>
      </c>
      <c r="Y2459" s="69">
        <v>0</v>
      </c>
      <c r="Z2459" s="69">
        <v>0</v>
      </c>
      <c r="AA2459" s="69">
        <v>0</v>
      </c>
      <c r="AB2459" s="69">
        <v>0</v>
      </c>
      <c r="AC2459" s="69">
        <v>0</v>
      </c>
      <c r="AD2459" s="69">
        <v>0</v>
      </c>
      <c r="AE2459" s="69">
        <v>0</v>
      </c>
      <c r="AF2459" s="69">
        <v>767150</v>
      </c>
      <c r="AG2459" s="69">
        <v>232850</v>
      </c>
      <c r="AH2459" s="69">
        <v>0</v>
      </c>
      <c r="AI2459" s="69">
        <v>0</v>
      </c>
      <c r="AJ2459" s="69">
        <v>4</v>
      </c>
      <c r="AK2459" s="69">
        <v>-4</v>
      </c>
      <c r="AL2459" s="69">
        <v>8494</v>
      </c>
      <c r="AM2459" s="69">
        <v>6432</v>
      </c>
      <c r="AN2459" s="69">
        <v>-8494</v>
      </c>
      <c r="AO2459" s="69">
        <v>3</v>
      </c>
      <c r="AP2459" s="69">
        <v>-3</v>
      </c>
      <c r="AQ2459" s="69">
        <v>676623</v>
      </c>
      <c r="AR2459" s="69">
        <v>6704</v>
      </c>
      <c r="AS2459" s="69">
        <v>474450</v>
      </c>
      <c r="AT2459" s="69">
        <v>458060</v>
      </c>
      <c r="AU2459" s="69">
        <v>0</v>
      </c>
      <c r="AV2459" s="69">
        <v>3551</v>
      </c>
      <c r="AW2459" s="69">
        <v>0.76715</v>
      </c>
      <c r="AX2459" s="69">
        <v>0</v>
      </c>
      <c r="AY2459" s="69">
        <v>0</v>
      </c>
      <c r="AZ2459" s="69">
        <v>0</v>
      </c>
      <c r="BA2459" s="69">
        <v>191787.5</v>
      </c>
      <c r="BB2459" s="69">
        <v>0</v>
      </c>
      <c r="BC2459" s="69">
        <v>-191787.5</v>
      </c>
      <c r="BD2459" s="69">
        <v>0</v>
      </c>
      <c r="BE2459" s="69">
        <v>90.316694137037913</v>
      </c>
      <c r="BF2459" s="69">
        <v>-90.316694137037913</v>
      </c>
      <c r="BG2459" s="69">
        <v>255716.66666666666</v>
      </c>
      <c r="BH2459" s="69">
        <v>0</v>
      </c>
      <c r="BI2459" s="69">
        <v>-255716.66666666666</v>
      </c>
      <c r="BJ2459" s="69">
        <v>4.4337836579601933E-6</v>
      </c>
      <c r="BK2459" s="69">
        <v>0</v>
      </c>
      <c r="BL2459" s="69">
        <v>114.43168257756564</v>
      </c>
      <c r="BM2459" s="69">
        <v>-114.43168257756564</v>
      </c>
      <c r="BN2459" s="69">
        <v>0</v>
      </c>
      <c r="BO2459" s="69">
        <v>1.6169248603646327</v>
      </c>
      <c r="BP2459" s="69">
        <v>-1.6169248603646327</v>
      </c>
      <c r="BQ2459" s="69">
        <v>1616.9248603646327</v>
      </c>
      <c r="BR2459" s="69">
        <v>-1616.9248603646327</v>
      </c>
      <c r="BS2459" s="69">
        <v>0</v>
      </c>
      <c r="BT2459" s="69">
        <v>0</v>
      </c>
      <c r="BU2459" s="69">
        <v>128.99464939453674</v>
      </c>
      <c r="BV2459" s="69">
        <v>0</v>
      </c>
    </row>
    <row r="2460" spans="1:74">
      <c r="A2460" s="113" t="s">
        <v>1047</v>
      </c>
      <c r="B2460" s="69" t="s">
        <v>194</v>
      </c>
      <c r="C2460" s="69" t="s">
        <v>454</v>
      </c>
      <c r="D2460" s="69" t="s">
        <v>198</v>
      </c>
      <c r="E2460" s="69" t="s">
        <v>757</v>
      </c>
      <c r="F2460" s="69">
        <v>0</v>
      </c>
      <c r="G2460" s="69">
        <v>0</v>
      </c>
      <c r="H2460" s="69">
        <v>78192</v>
      </c>
      <c r="I2460" s="69">
        <v>727</v>
      </c>
      <c r="J2460" s="69">
        <v>549</v>
      </c>
      <c r="K2460" s="69">
        <v>72028</v>
      </c>
      <c r="L2460" s="69">
        <v>42960</v>
      </c>
      <c r="M2460" s="69">
        <v>578</v>
      </c>
      <c r="N2460" s="69">
        <v>0</v>
      </c>
      <c r="O2460" s="69">
        <v>2</v>
      </c>
      <c r="P2460" s="69">
        <v>1085.58</v>
      </c>
      <c r="Q2460" s="69">
        <v>44.5</v>
      </c>
      <c r="R2460" s="69">
        <v>1000000</v>
      </c>
      <c r="S2460" s="69">
        <v>0</v>
      </c>
      <c r="T2460" s="69">
        <v>0</v>
      </c>
      <c r="U2460" s="69">
        <v>0</v>
      </c>
      <c r="V2460" s="69">
        <v>0</v>
      </c>
      <c r="W2460" s="69">
        <v>0</v>
      </c>
      <c r="X2460" s="69">
        <v>0</v>
      </c>
      <c r="Y2460" s="69">
        <v>0</v>
      </c>
      <c r="Z2460" s="69">
        <v>0</v>
      </c>
      <c r="AA2460" s="69">
        <v>0</v>
      </c>
      <c r="AB2460" s="69">
        <v>0</v>
      </c>
      <c r="AC2460" s="69">
        <v>0</v>
      </c>
      <c r="AD2460" s="69">
        <v>0</v>
      </c>
      <c r="AE2460" s="69">
        <v>0</v>
      </c>
      <c r="AF2460" s="69">
        <v>764539</v>
      </c>
      <c r="AG2460" s="69">
        <v>235461</v>
      </c>
      <c r="AH2460" s="69">
        <v>0</v>
      </c>
      <c r="AI2460" s="69">
        <v>0</v>
      </c>
      <c r="AJ2460" s="69">
        <v>4</v>
      </c>
      <c r="AK2460" s="69">
        <v>-4</v>
      </c>
      <c r="AL2460" s="69">
        <v>8548</v>
      </c>
      <c r="AM2460" s="69">
        <v>6480</v>
      </c>
      <c r="AN2460" s="69">
        <v>-8548</v>
      </c>
      <c r="AO2460" s="69">
        <v>1</v>
      </c>
      <c r="AP2460" s="69">
        <v>-1</v>
      </c>
      <c r="AQ2460" s="69">
        <v>719849</v>
      </c>
      <c r="AR2460" s="69">
        <v>6747</v>
      </c>
      <c r="AS2460" s="69">
        <v>470231</v>
      </c>
      <c r="AT2460" s="69">
        <v>536252</v>
      </c>
      <c r="AU2460" s="69">
        <v>0</v>
      </c>
      <c r="AV2460" s="69">
        <v>4129</v>
      </c>
      <c r="AW2460" s="69">
        <v>0.76453899999999997</v>
      </c>
      <c r="AX2460" s="69">
        <v>0</v>
      </c>
      <c r="AY2460" s="69">
        <v>0</v>
      </c>
      <c r="AZ2460" s="69">
        <v>0</v>
      </c>
      <c r="BA2460" s="69">
        <v>191134.75</v>
      </c>
      <c r="BB2460" s="69">
        <v>0</v>
      </c>
      <c r="BC2460" s="69">
        <v>-191134.75</v>
      </c>
      <c r="BD2460" s="69">
        <v>0</v>
      </c>
      <c r="BE2460" s="69">
        <v>89.4406878802059</v>
      </c>
      <c r="BF2460" s="69">
        <v>-89.4406878802059</v>
      </c>
      <c r="BG2460" s="69">
        <v>764539</v>
      </c>
      <c r="BH2460" s="69">
        <v>0</v>
      </c>
      <c r="BI2460" s="69">
        <v>-764539</v>
      </c>
      <c r="BJ2460" s="69">
        <v>1.3891802308539708E-6</v>
      </c>
      <c r="BK2460" s="69">
        <v>0</v>
      </c>
      <c r="BL2460" s="69">
        <v>113.31539943678672</v>
      </c>
      <c r="BM2460" s="69">
        <v>-113.31539943678672</v>
      </c>
      <c r="BN2460" s="69">
        <v>0</v>
      </c>
      <c r="BO2460" s="69">
        <v>1.6258796208671908</v>
      </c>
      <c r="BP2460" s="69">
        <v>-1.6258796208671908</v>
      </c>
      <c r="BQ2460" s="69">
        <v>1625.8796208671909</v>
      </c>
      <c r="BR2460" s="69">
        <v>-1625.8796208671909</v>
      </c>
      <c r="BS2460" s="69">
        <v>0</v>
      </c>
      <c r="BT2460" s="69">
        <v>0</v>
      </c>
      <c r="BU2460" s="69">
        <v>129.87454589488979</v>
      </c>
      <c r="BV2460" s="69">
        <v>0</v>
      </c>
    </row>
    <row r="2461" spans="1:74">
      <c r="A2461" s="113" t="s">
        <v>1048</v>
      </c>
      <c r="B2461" s="69" t="s">
        <v>194</v>
      </c>
      <c r="C2461" s="69" t="s">
        <v>454</v>
      </c>
      <c r="D2461" s="69" t="s">
        <v>202</v>
      </c>
      <c r="E2461" s="69" t="s">
        <v>757</v>
      </c>
      <c r="F2461" s="69">
        <v>0</v>
      </c>
      <c r="G2461" s="69">
        <v>0</v>
      </c>
      <c r="H2461" s="69">
        <v>77041</v>
      </c>
      <c r="I2461" s="69">
        <v>723</v>
      </c>
      <c r="J2461" s="69">
        <v>555</v>
      </c>
      <c r="K2461" s="69">
        <v>75023</v>
      </c>
      <c r="L2461" s="69">
        <v>47709</v>
      </c>
      <c r="M2461" s="69">
        <v>576</v>
      </c>
      <c r="N2461" s="69">
        <v>0</v>
      </c>
      <c r="O2461" s="69">
        <v>0</v>
      </c>
      <c r="P2461" s="69">
        <v>1026.9000000000001</v>
      </c>
      <c r="Q2461" s="69">
        <v>44.07</v>
      </c>
      <c r="R2461" s="69">
        <v>1000000</v>
      </c>
      <c r="S2461" s="69">
        <v>0</v>
      </c>
      <c r="T2461" s="69">
        <v>0</v>
      </c>
      <c r="U2461" s="69">
        <v>0</v>
      </c>
      <c r="V2461" s="69">
        <v>0</v>
      </c>
      <c r="W2461" s="69">
        <v>0</v>
      </c>
      <c r="X2461" s="69">
        <v>0</v>
      </c>
      <c r="Y2461" s="69">
        <v>0</v>
      </c>
      <c r="Z2461" s="69">
        <v>0</v>
      </c>
      <c r="AA2461" s="69">
        <v>0</v>
      </c>
      <c r="AB2461" s="69">
        <v>0</v>
      </c>
      <c r="AC2461" s="69">
        <v>0</v>
      </c>
      <c r="AD2461" s="69">
        <v>0</v>
      </c>
      <c r="AE2461" s="69">
        <v>0</v>
      </c>
      <c r="AF2461" s="69">
        <v>844191</v>
      </c>
      <c r="AG2461" s="69">
        <v>155809</v>
      </c>
      <c r="AH2461" s="69">
        <v>0</v>
      </c>
      <c r="AI2461" s="69">
        <v>0</v>
      </c>
      <c r="AJ2461" s="69">
        <v>4</v>
      </c>
      <c r="AK2461" s="69">
        <v>-4</v>
      </c>
      <c r="AL2461" s="69">
        <v>9217</v>
      </c>
      <c r="AM2461" s="69">
        <v>6987</v>
      </c>
      <c r="AN2461" s="69">
        <v>-9217</v>
      </c>
      <c r="AO2461" s="69">
        <v>3</v>
      </c>
      <c r="AP2461" s="69">
        <v>-3</v>
      </c>
      <c r="AQ2461" s="69">
        <v>751646</v>
      </c>
      <c r="AR2461" s="69">
        <v>7280</v>
      </c>
      <c r="AS2461" s="69">
        <v>522159</v>
      </c>
      <c r="AT2461" s="69">
        <v>613293</v>
      </c>
      <c r="AU2461" s="69">
        <v>0</v>
      </c>
      <c r="AV2461" s="69">
        <v>4705</v>
      </c>
      <c r="AW2461" s="69">
        <v>0.84419100000000002</v>
      </c>
      <c r="AX2461" s="69">
        <v>0</v>
      </c>
      <c r="AY2461" s="69">
        <v>0</v>
      </c>
      <c r="AZ2461" s="69">
        <v>0</v>
      </c>
      <c r="BA2461" s="69">
        <v>211047.75</v>
      </c>
      <c r="BB2461" s="69">
        <v>0</v>
      </c>
      <c r="BC2461" s="69">
        <v>-211047.75</v>
      </c>
      <c r="BD2461" s="69">
        <v>0</v>
      </c>
      <c r="BE2461" s="69">
        <v>91.590647716176633</v>
      </c>
      <c r="BF2461" s="69">
        <v>-91.590647716176633</v>
      </c>
      <c r="BG2461" s="69">
        <v>281397</v>
      </c>
      <c r="BH2461" s="69">
        <v>0</v>
      </c>
      <c r="BI2461" s="69">
        <v>-281397</v>
      </c>
      <c r="BJ2461" s="69">
        <v>3.9912405573900481E-6</v>
      </c>
      <c r="BK2461" s="69">
        <v>0</v>
      </c>
      <c r="BL2461" s="69">
        <v>115.96030219780219</v>
      </c>
      <c r="BM2461" s="69">
        <v>-115.96030219780219</v>
      </c>
      <c r="BN2461" s="69">
        <v>0</v>
      </c>
      <c r="BO2461" s="69">
        <v>1.6167316851763542</v>
      </c>
      <c r="BP2461" s="69">
        <v>-1.6167316851763542</v>
      </c>
      <c r="BQ2461" s="69">
        <v>1616.7316851763542</v>
      </c>
      <c r="BR2461" s="69">
        <v>-1616.7316851763542</v>
      </c>
      <c r="BS2461" s="69">
        <v>0</v>
      </c>
      <c r="BT2461" s="69">
        <v>0</v>
      </c>
      <c r="BU2461" s="69">
        <v>130.34920297555792</v>
      </c>
      <c r="BV2461" s="69">
        <v>0</v>
      </c>
    </row>
    <row r="2462" spans="1:74">
      <c r="A2462" s="113" t="s">
        <v>1048</v>
      </c>
      <c r="B2462" s="69" t="s">
        <v>194</v>
      </c>
      <c r="C2462" s="69" t="s">
        <v>454</v>
      </c>
      <c r="D2462" s="69" t="s">
        <v>198</v>
      </c>
      <c r="E2462" s="69" t="s">
        <v>757</v>
      </c>
      <c r="F2462" s="69">
        <v>0</v>
      </c>
      <c r="G2462" s="69">
        <v>0</v>
      </c>
      <c r="H2462" s="69">
        <v>77523</v>
      </c>
      <c r="I2462" s="69">
        <v>829</v>
      </c>
      <c r="J2462" s="69">
        <v>619</v>
      </c>
      <c r="K2462" s="69">
        <v>72250</v>
      </c>
      <c r="L2462" s="69">
        <v>47123</v>
      </c>
      <c r="M2462" s="69">
        <v>641</v>
      </c>
      <c r="N2462" s="69">
        <v>0</v>
      </c>
      <c r="O2462" s="69">
        <v>1</v>
      </c>
      <c r="P2462" s="69">
        <v>1072.98</v>
      </c>
      <c r="Q2462" s="69">
        <v>40.04</v>
      </c>
      <c r="R2462" s="69">
        <v>1000000</v>
      </c>
      <c r="S2462" s="69">
        <v>0</v>
      </c>
      <c r="T2462" s="69">
        <v>0</v>
      </c>
      <c r="U2462" s="69">
        <v>0</v>
      </c>
      <c r="V2462" s="69">
        <v>0</v>
      </c>
      <c r="W2462" s="69">
        <v>0</v>
      </c>
      <c r="X2462" s="69">
        <v>0</v>
      </c>
      <c r="Y2462" s="69">
        <v>0</v>
      </c>
      <c r="Z2462" s="69">
        <v>0</v>
      </c>
      <c r="AA2462" s="69">
        <v>0</v>
      </c>
      <c r="AB2462" s="69">
        <v>0</v>
      </c>
      <c r="AC2462" s="69">
        <v>0</v>
      </c>
      <c r="AD2462" s="69">
        <v>0</v>
      </c>
      <c r="AE2462" s="69">
        <v>0</v>
      </c>
      <c r="AF2462" s="69">
        <v>842062</v>
      </c>
      <c r="AG2462" s="69">
        <v>157938</v>
      </c>
      <c r="AH2462" s="69">
        <v>0</v>
      </c>
      <c r="AI2462" s="69">
        <v>0</v>
      </c>
      <c r="AJ2462" s="69">
        <v>5</v>
      </c>
      <c r="AK2462" s="69">
        <v>-5</v>
      </c>
      <c r="AL2462" s="69">
        <v>9377</v>
      </c>
      <c r="AM2462" s="69">
        <v>7099</v>
      </c>
      <c r="AN2462" s="69">
        <v>-9377</v>
      </c>
      <c r="AO2462" s="69">
        <v>1</v>
      </c>
      <c r="AP2462" s="69">
        <v>-1</v>
      </c>
      <c r="AQ2462" s="69">
        <v>792099</v>
      </c>
      <c r="AR2462" s="69">
        <v>7388</v>
      </c>
      <c r="AS2462" s="69">
        <v>517354</v>
      </c>
      <c r="AT2462" s="69">
        <v>690816</v>
      </c>
      <c r="AU2462" s="69">
        <v>0</v>
      </c>
      <c r="AV2462" s="69">
        <v>5346</v>
      </c>
      <c r="AW2462" s="69">
        <v>0.84206199999999998</v>
      </c>
      <c r="AX2462" s="69">
        <v>0</v>
      </c>
      <c r="AY2462" s="69">
        <v>0</v>
      </c>
      <c r="AZ2462" s="69">
        <v>0</v>
      </c>
      <c r="BA2462" s="69">
        <v>168412.4</v>
      </c>
      <c r="BB2462" s="69">
        <v>0</v>
      </c>
      <c r="BC2462" s="69">
        <v>-168412.4</v>
      </c>
      <c r="BD2462" s="69">
        <v>0</v>
      </c>
      <c r="BE2462" s="69">
        <v>89.800789164978141</v>
      </c>
      <c r="BF2462" s="69">
        <v>-89.800789164978141</v>
      </c>
      <c r="BG2462" s="69">
        <v>842062</v>
      </c>
      <c r="BH2462" s="69">
        <v>0</v>
      </c>
      <c r="BI2462" s="69">
        <v>-842062</v>
      </c>
      <c r="BJ2462" s="69">
        <v>1.262468454069504E-6</v>
      </c>
      <c r="BK2462" s="69">
        <v>0</v>
      </c>
      <c r="BL2462" s="69">
        <v>113.97698971304818</v>
      </c>
      <c r="BM2462" s="69">
        <v>-113.97698971304818</v>
      </c>
      <c r="BN2462" s="69">
        <v>0</v>
      </c>
      <c r="BO2462" s="69">
        <v>1.6276321435612753</v>
      </c>
      <c r="BP2462" s="69">
        <v>-1.6276321435612753</v>
      </c>
      <c r="BQ2462" s="69">
        <v>1627.6321435612754</v>
      </c>
      <c r="BR2462" s="69">
        <v>-1627.6321435612754</v>
      </c>
      <c r="BS2462" s="69">
        <v>0</v>
      </c>
      <c r="BT2462" s="69">
        <v>0</v>
      </c>
      <c r="BU2462" s="69">
        <v>129.22109988776654</v>
      </c>
      <c r="BV2462" s="69">
        <v>0</v>
      </c>
    </row>
    <row r="2463" spans="1:74">
      <c r="A2463" s="113" t="s">
        <v>1049</v>
      </c>
      <c r="B2463" s="69" t="s">
        <v>194</v>
      </c>
      <c r="C2463" s="69" t="s">
        <v>454</v>
      </c>
      <c r="D2463" s="69" t="s">
        <v>202</v>
      </c>
      <c r="E2463" s="69" t="s">
        <v>757</v>
      </c>
      <c r="F2463" s="69">
        <v>0</v>
      </c>
      <c r="G2463" s="69">
        <v>0</v>
      </c>
      <c r="H2463" s="69">
        <v>81064</v>
      </c>
      <c r="I2463" s="69">
        <v>750</v>
      </c>
      <c r="J2463" s="69">
        <v>573</v>
      </c>
      <c r="K2463" s="69">
        <v>75921</v>
      </c>
      <c r="L2463" s="69">
        <v>52192</v>
      </c>
      <c r="M2463" s="69">
        <v>595</v>
      </c>
      <c r="N2463" s="69">
        <v>0</v>
      </c>
      <c r="O2463" s="69">
        <v>1</v>
      </c>
      <c r="P2463" s="69">
        <v>1067.74</v>
      </c>
      <c r="Q2463" s="69">
        <v>44.94</v>
      </c>
      <c r="R2463" s="69">
        <v>1000000</v>
      </c>
      <c r="S2463" s="69">
        <v>0</v>
      </c>
      <c r="T2463" s="69">
        <v>0</v>
      </c>
      <c r="U2463" s="69">
        <v>0</v>
      </c>
      <c r="V2463" s="69">
        <v>0</v>
      </c>
      <c r="W2463" s="69">
        <v>0</v>
      </c>
      <c r="X2463" s="69">
        <v>0</v>
      </c>
      <c r="Y2463" s="69">
        <v>0</v>
      </c>
      <c r="Z2463" s="69">
        <v>0</v>
      </c>
      <c r="AA2463" s="69">
        <v>0</v>
      </c>
      <c r="AB2463" s="69">
        <v>0</v>
      </c>
      <c r="AC2463" s="69">
        <v>0</v>
      </c>
      <c r="AD2463" s="69">
        <v>0</v>
      </c>
      <c r="AE2463" s="69">
        <v>0</v>
      </c>
      <c r="AF2463" s="69">
        <v>925255</v>
      </c>
      <c r="AG2463" s="69">
        <v>74745</v>
      </c>
      <c r="AH2463" s="69">
        <v>0</v>
      </c>
      <c r="AI2463" s="69">
        <v>0</v>
      </c>
      <c r="AJ2463" s="69">
        <v>5</v>
      </c>
      <c r="AK2463" s="69">
        <v>-5</v>
      </c>
      <c r="AL2463" s="69">
        <v>9967</v>
      </c>
      <c r="AM2463" s="69">
        <v>7560</v>
      </c>
      <c r="AN2463" s="69">
        <v>-9967</v>
      </c>
      <c r="AO2463" s="69">
        <v>3</v>
      </c>
      <c r="AP2463" s="69">
        <v>-3</v>
      </c>
      <c r="AQ2463" s="69">
        <v>827567</v>
      </c>
      <c r="AR2463" s="69">
        <v>7875</v>
      </c>
      <c r="AS2463" s="69">
        <v>574351</v>
      </c>
      <c r="AT2463" s="69">
        <v>771880</v>
      </c>
      <c r="AU2463" s="69">
        <v>0</v>
      </c>
      <c r="AV2463" s="69">
        <v>5941</v>
      </c>
      <c r="AW2463" s="69">
        <v>0.92525500000000005</v>
      </c>
      <c r="AX2463" s="69">
        <v>0</v>
      </c>
      <c r="AY2463" s="69">
        <v>0</v>
      </c>
      <c r="AZ2463" s="69">
        <v>0</v>
      </c>
      <c r="BA2463" s="69">
        <v>185051</v>
      </c>
      <c r="BB2463" s="69">
        <v>0</v>
      </c>
      <c r="BC2463" s="69">
        <v>-185051</v>
      </c>
      <c r="BD2463" s="69">
        <v>0</v>
      </c>
      <c r="BE2463" s="69">
        <v>92.831845088793017</v>
      </c>
      <c r="BF2463" s="69">
        <v>-92.831845088793017</v>
      </c>
      <c r="BG2463" s="69">
        <v>308418.33333333331</v>
      </c>
      <c r="BH2463" s="69">
        <v>0</v>
      </c>
      <c r="BI2463" s="69">
        <v>-308418.33333333331</v>
      </c>
      <c r="BJ2463" s="69">
        <v>3.6250841321609005E-6</v>
      </c>
      <c r="BK2463" s="69">
        <v>0</v>
      </c>
      <c r="BL2463" s="69">
        <v>117.49269841269842</v>
      </c>
      <c r="BM2463" s="69">
        <v>-117.49269841269842</v>
      </c>
      <c r="BN2463" s="69">
        <v>0</v>
      </c>
      <c r="BO2463" s="69">
        <v>1.6109574110604838</v>
      </c>
      <c r="BP2463" s="69">
        <v>-1.6109574110604838</v>
      </c>
      <c r="BQ2463" s="69">
        <v>1610.9574110604838</v>
      </c>
      <c r="BR2463" s="69">
        <v>-1610.9574110604838</v>
      </c>
      <c r="BS2463" s="69">
        <v>0</v>
      </c>
      <c r="BT2463" s="69">
        <v>0</v>
      </c>
      <c r="BU2463" s="69">
        <v>129.92425517589632</v>
      </c>
      <c r="BV2463" s="69">
        <v>0</v>
      </c>
    </row>
    <row r="2464" spans="1:74">
      <c r="A2464" s="113" t="s">
        <v>1049</v>
      </c>
      <c r="B2464" s="69" t="s">
        <v>194</v>
      </c>
      <c r="C2464" s="69" t="s">
        <v>454</v>
      </c>
      <c r="D2464" s="69" t="s">
        <v>198</v>
      </c>
      <c r="E2464" s="69" t="s">
        <v>757</v>
      </c>
      <c r="F2464" s="69">
        <v>0</v>
      </c>
      <c r="G2464" s="69">
        <v>0</v>
      </c>
      <c r="H2464" s="69">
        <v>81314</v>
      </c>
      <c r="I2464" s="69">
        <v>829</v>
      </c>
      <c r="J2464" s="69">
        <v>649</v>
      </c>
      <c r="K2464" s="69">
        <v>76746</v>
      </c>
      <c r="L2464" s="69">
        <v>49670</v>
      </c>
      <c r="M2464" s="69">
        <v>672</v>
      </c>
      <c r="N2464" s="69">
        <v>0</v>
      </c>
      <c r="O2464" s="69">
        <v>1</v>
      </c>
      <c r="P2464" s="69">
        <v>1059.52</v>
      </c>
      <c r="Q2464" s="69">
        <v>39.78</v>
      </c>
      <c r="R2464" s="69">
        <v>1000000</v>
      </c>
      <c r="S2464" s="69">
        <v>0</v>
      </c>
      <c r="T2464" s="69">
        <v>0</v>
      </c>
      <c r="U2464" s="69">
        <v>0</v>
      </c>
      <c r="V2464" s="69">
        <v>0</v>
      </c>
      <c r="W2464" s="69">
        <v>0</v>
      </c>
      <c r="X2464" s="69">
        <v>0</v>
      </c>
      <c r="Y2464" s="69">
        <v>0</v>
      </c>
      <c r="Z2464" s="69">
        <v>0</v>
      </c>
      <c r="AA2464" s="69">
        <v>0</v>
      </c>
      <c r="AB2464" s="69">
        <v>0</v>
      </c>
      <c r="AC2464" s="69">
        <v>0</v>
      </c>
      <c r="AD2464" s="69">
        <v>0</v>
      </c>
      <c r="AE2464" s="69">
        <v>0</v>
      </c>
      <c r="AF2464" s="69">
        <v>923376</v>
      </c>
      <c r="AG2464" s="69">
        <v>76624</v>
      </c>
      <c r="AH2464" s="69">
        <v>0</v>
      </c>
      <c r="AI2464" s="69">
        <v>0</v>
      </c>
      <c r="AJ2464" s="69">
        <v>6</v>
      </c>
      <c r="AK2464" s="69">
        <v>-6</v>
      </c>
      <c r="AL2464" s="69">
        <v>10206</v>
      </c>
      <c r="AM2464" s="69">
        <v>7748</v>
      </c>
      <c r="AN2464" s="69">
        <v>-10206</v>
      </c>
      <c r="AO2464" s="69">
        <v>1</v>
      </c>
      <c r="AP2464" s="69">
        <v>-1</v>
      </c>
      <c r="AQ2464" s="69">
        <v>868845</v>
      </c>
      <c r="AR2464" s="69">
        <v>8060</v>
      </c>
      <c r="AS2464" s="69">
        <v>567024</v>
      </c>
      <c r="AT2464" s="69">
        <v>853194</v>
      </c>
      <c r="AU2464" s="69">
        <v>0</v>
      </c>
      <c r="AV2464" s="69">
        <v>6613</v>
      </c>
      <c r="AW2464" s="69">
        <v>0.92337599999999997</v>
      </c>
      <c r="AX2464" s="69">
        <v>0</v>
      </c>
      <c r="AY2464" s="69">
        <v>0</v>
      </c>
      <c r="AZ2464" s="69">
        <v>0</v>
      </c>
      <c r="BA2464" s="69">
        <v>153896</v>
      </c>
      <c r="BB2464" s="69">
        <v>0</v>
      </c>
      <c r="BC2464" s="69">
        <v>-153896</v>
      </c>
      <c r="BD2464" s="69">
        <v>0</v>
      </c>
      <c r="BE2464" s="69">
        <v>90.473838918283363</v>
      </c>
      <c r="BF2464" s="69">
        <v>-90.473838918283363</v>
      </c>
      <c r="BG2464" s="69">
        <v>923376</v>
      </c>
      <c r="BH2464" s="69">
        <v>0</v>
      </c>
      <c r="BI2464" s="69">
        <v>-923376</v>
      </c>
      <c r="BJ2464" s="69">
        <v>1.150953277051718E-6</v>
      </c>
      <c r="BK2464" s="69">
        <v>0</v>
      </c>
      <c r="BL2464" s="69">
        <v>114.56277915632754</v>
      </c>
      <c r="BM2464" s="69">
        <v>-114.56277915632754</v>
      </c>
      <c r="BN2464" s="69">
        <v>0</v>
      </c>
      <c r="BO2464" s="69">
        <v>1.6284601709980531</v>
      </c>
      <c r="BP2464" s="69">
        <v>-1.6284601709980531</v>
      </c>
      <c r="BQ2464" s="69">
        <v>1628.4601709980532</v>
      </c>
      <c r="BR2464" s="69">
        <v>-1628.4601709980532</v>
      </c>
      <c r="BS2464" s="69">
        <v>0</v>
      </c>
      <c r="BT2464" s="69">
        <v>0</v>
      </c>
      <c r="BU2464" s="69">
        <v>129.01769242401332</v>
      </c>
      <c r="BV2464" s="69">
        <v>0</v>
      </c>
    </row>
    <row r="2465" spans="1:74">
      <c r="A2465" s="113" t="s">
        <v>1050</v>
      </c>
      <c r="B2465" s="69" t="s">
        <v>194</v>
      </c>
      <c r="C2465" s="69" t="s">
        <v>454</v>
      </c>
      <c r="D2465" s="69" t="s">
        <v>202</v>
      </c>
      <c r="E2465" s="69" t="s">
        <v>757</v>
      </c>
      <c r="F2465" s="69">
        <v>0</v>
      </c>
      <c r="G2465" s="69">
        <v>0</v>
      </c>
      <c r="H2465" s="69">
        <v>74745</v>
      </c>
      <c r="I2465" s="69">
        <v>840</v>
      </c>
      <c r="J2465" s="69">
        <v>623</v>
      </c>
      <c r="K2465" s="69">
        <v>67572</v>
      </c>
      <c r="L2465" s="69">
        <v>49642</v>
      </c>
      <c r="M2465" s="69">
        <v>654</v>
      </c>
      <c r="N2465" s="69">
        <v>0</v>
      </c>
      <c r="O2465" s="69">
        <v>1</v>
      </c>
      <c r="P2465" s="69">
        <v>1106.1500000000001</v>
      </c>
      <c r="Q2465" s="69">
        <v>37.979999999999997</v>
      </c>
      <c r="R2465" s="69">
        <v>1000000</v>
      </c>
      <c r="S2465" s="69">
        <v>0</v>
      </c>
      <c r="T2465" s="69">
        <v>0</v>
      </c>
      <c r="U2465" s="69">
        <v>0</v>
      </c>
      <c r="V2465" s="69">
        <v>0</v>
      </c>
      <c r="W2465" s="69">
        <v>0</v>
      </c>
      <c r="X2465" s="69">
        <v>0</v>
      </c>
      <c r="Y2465" s="69">
        <v>0</v>
      </c>
      <c r="Z2465" s="69">
        <v>0</v>
      </c>
      <c r="AA2465" s="69">
        <v>0</v>
      </c>
      <c r="AB2465" s="69">
        <v>0</v>
      </c>
      <c r="AC2465" s="69">
        <v>0</v>
      </c>
      <c r="AD2465" s="69">
        <v>0</v>
      </c>
      <c r="AE2465" s="69">
        <v>0</v>
      </c>
      <c r="AF2465" s="69">
        <v>1000000</v>
      </c>
      <c r="AG2465" s="69">
        <v>0</v>
      </c>
      <c r="AH2465" s="69">
        <v>0</v>
      </c>
      <c r="AI2465" s="69">
        <v>0</v>
      </c>
      <c r="AJ2465" s="69">
        <v>6</v>
      </c>
      <c r="AK2465" s="69">
        <v>-6</v>
      </c>
      <c r="AL2465" s="69">
        <v>10807</v>
      </c>
      <c r="AM2465" s="69">
        <v>8183</v>
      </c>
      <c r="AN2465" s="69">
        <v>-10807</v>
      </c>
      <c r="AO2465" s="69">
        <v>3</v>
      </c>
      <c r="AP2465" s="69">
        <v>-3</v>
      </c>
      <c r="AQ2465" s="69">
        <v>895139</v>
      </c>
      <c r="AR2465" s="69">
        <v>8529</v>
      </c>
      <c r="AS2465" s="69">
        <v>623993</v>
      </c>
      <c r="AT2465" s="69">
        <v>927939</v>
      </c>
      <c r="AU2465" s="69">
        <v>0</v>
      </c>
      <c r="AV2465" s="69">
        <v>7267</v>
      </c>
      <c r="AW2465" s="69">
        <v>1</v>
      </c>
      <c r="AX2465" s="69">
        <v>0</v>
      </c>
      <c r="AY2465" s="69">
        <v>0</v>
      </c>
      <c r="AZ2465" s="69">
        <v>0</v>
      </c>
      <c r="BA2465" s="69">
        <v>166666.66666666666</v>
      </c>
      <c r="BB2465" s="69">
        <v>0</v>
      </c>
      <c r="BC2465" s="69">
        <v>-166666.66666666666</v>
      </c>
      <c r="BD2465" s="69">
        <v>0</v>
      </c>
      <c r="BE2465" s="69">
        <v>92.532617747756078</v>
      </c>
      <c r="BF2465" s="69">
        <v>-92.532617747756078</v>
      </c>
      <c r="BG2465" s="69">
        <v>333333.33333333331</v>
      </c>
      <c r="BH2465" s="69">
        <v>0</v>
      </c>
      <c r="BI2465" s="69">
        <v>-333333.33333333331</v>
      </c>
      <c r="BJ2465" s="69">
        <v>3.351434805097309E-6</v>
      </c>
      <c r="BK2465" s="69">
        <v>0</v>
      </c>
      <c r="BL2465" s="69">
        <v>117.24703951225231</v>
      </c>
      <c r="BM2465" s="69">
        <v>-117.24703951225231</v>
      </c>
      <c r="BN2465" s="69">
        <v>0</v>
      </c>
      <c r="BO2465" s="69">
        <v>1.6025820802476951</v>
      </c>
      <c r="BP2465" s="69">
        <v>-1.6025820802476951</v>
      </c>
      <c r="BQ2465" s="69">
        <v>1602.5820802476951</v>
      </c>
      <c r="BR2465" s="69">
        <v>-1602.5820802476951</v>
      </c>
      <c r="BS2465" s="69">
        <v>0</v>
      </c>
      <c r="BT2465" s="69">
        <v>0</v>
      </c>
      <c r="BU2465" s="69">
        <v>127.69217008394111</v>
      </c>
      <c r="BV2465" s="69">
        <v>0</v>
      </c>
    </row>
    <row r="2466" spans="1:74">
      <c r="A2466" s="113" t="s">
        <v>1050</v>
      </c>
      <c r="B2466" s="69" t="s">
        <v>194</v>
      </c>
      <c r="C2466" s="69" t="s">
        <v>454</v>
      </c>
      <c r="D2466" s="69" t="s">
        <v>198</v>
      </c>
      <c r="E2466" s="69" t="s">
        <v>757</v>
      </c>
      <c r="F2466" s="69">
        <v>0</v>
      </c>
      <c r="G2466" s="69">
        <v>0</v>
      </c>
      <c r="H2466" s="69">
        <v>76624</v>
      </c>
      <c r="I2466" s="69">
        <v>842</v>
      </c>
      <c r="J2466" s="69">
        <v>633</v>
      </c>
      <c r="K2466" s="69">
        <v>81967</v>
      </c>
      <c r="L2466" s="69">
        <v>50468</v>
      </c>
      <c r="M2466" s="69">
        <v>654</v>
      </c>
      <c r="N2466" s="69">
        <v>0</v>
      </c>
      <c r="O2466" s="69">
        <v>0</v>
      </c>
      <c r="P2466" s="69">
        <v>934.82</v>
      </c>
      <c r="Q2466" s="69">
        <v>38.86</v>
      </c>
      <c r="R2466" s="69">
        <v>1000000</v>
      </c>
      <c r="S2466" s="69">
        <v>0</v>
      </c>
      <c r="T2466" s="69">
        <v>0</v>
      </c>
      <c r="U2466" s="69">
        <v>0</v>
      </c>
      <c r="V2466" s="69">
        <v>0</v>
      </c>
      <c r="W2466" s="69">
        <v>0</v>
      </c>
      <c r="X2466" s="69">
        <v>0</v>
      </c>
      <c r="Y2466" s="69">
        <v>0</v>
      </c>
      <c r="Z2466" s="69">
        <v>0</v>
      </c>
      <c r="AA2466" s="69">
        <v>0</v>
      </c>
      <c r="AB2466" s="69">
        <v>0</v>
      </c>
      <c r="AC2466" s="69">
        <v>0</v>
      </c>
      <c r="AD2466" s="69">
        <v>0</v>
      </c>
      <c r="AE2466" s="69">
        <v>0</v>
      </c>
      <c r="AF2466" s="69">
        <v>1000000</v>
      </c>
      <c r="AG2466" s="69">
        <v>0</v>
      </c>
      <c r="AH2466" s="69">
        <v>0</v>
      </c>
      <c r="AI2466" s="69">
        <v>0</v>
      </c>
      <c r="AJ2466" s="69">
        <v>6</v>
      </c>
      <c r="AK2466" s="69">
        <v>-6</v>
      </c>
      <c r="AL2466" s="69">
        <v>11048</v>
      </c>
      <c r="AM2466" s="69">
        <v>8381</v>
      </c>
      <c r="AN2466" s="69">
        <v>-11048</v>
      </c>
      <c r="AO2466" s="69">
        <v>1</v>
      </c>
      <c r="AP2466" s="69">
        <v>-1</v>
      </c>
      <c r="AQ2466" s="69">
        <v>950812</v>
      </c>
      <c r="AR2466" s="69">
        <v>8714</v>
      </c>
      <c r="AS2466" s="69">
        <v>617492</v>
      </c>
      <c r="AT2466" s="69">
        <v>1004563</v>
      </c>
      <c r="AU2466" s="69">
        <v>0</v>
      </c>
      <c r="AV2466" s="69">
        <v>7921</v>
      </c>
      <c r="AW2466" s="69">
        <v>1</v>
      </c>
      <c r="AX2466" s="69">
        <v>0</v>
      </c>
      <c r="AY2466" s="69">
        <v>0</v>
      </c>
      <c r="AZ2466" s="69">
        <v>0</v>
      </c>
      <c r="BA2466" s="69">
        <v>166666.66666666666</v>
      </c>
      <c r="BB2466" s="69">
        <v>0</v>
      </c>
      <c r="BC2466" s="69">
        <v>-166666.66666666666</v>
      </c>
      <c r="BD2466" s="69">
        <v>0</v>
      </c>
      <c r="BE2466" s="69">
        <v>90.514120202751627</v>
      </c>
      <c r="BF2466" s="69">
        <v>-90.514120202751627</v>
      </c>
      <c r="BG2466" s="69">
        <v>1000000</v>
      </c>
      <c r="BH2466" s="69">
        <v>0</v>
      </c>
      <c r="BI2466" s="69">
        <v>-1000000</v>
      </c>
      <c r="BJ2466" s="69">
        <v>1.0517326243253136E-6</v>
      </c>
      <c r="BK2466" s="69">
        <v>0</v>
      </c>
      <c r="BL2466" s="69">
        <v>114.75786091347257</v>
      </c>
      <c r="BM2466" s="69">
        <v>-114.75786091347257</v>
      </c>
      <c r="BN2466" s="69">
        <v>0</v>
      </c>
      <c r="BO2466" s="69">
        <v>1.6194541791634547</v>
      </c>
      <c r="BP2466" s="69">
        <v>-1.6194541791634547</v>
      </c>
      <c r="BQ2466" s="69">
        <v>1619.4541791634547</v>
      </c>
      <c r="BR2466" s="69">
        <v>-1619.4541791634547</v>
      </c>
      <c r="BS2466" s="69">
        <v>0</v>
      </c>
      <c r="BT2466" s="69">
        <v>0</v>
      </c>
      <c r="BU2466" s="69">
        <v>126.82274965282161</v>
      </c>
      <c r="BV2466" s="69">
        <v>0</v>
      </c>
    </row>
    <row r="2467" spans="1:74">
      <c r="A2467" s="113" t="s">
        <v>1044</v>
      </c>
      <c r="B2467" s="69" t="s">
        <v>194</v>
      </c>
      <c r="C2467" s="69" t="s">
        <v>228</v>
      </c>
      <c r="D2467" s="69" t="s">
        <v>234</v>
      </c>
      <c r="E2467" s="69" t="s">
        <v>756</v>
      </c>
      <c r="F2467" s="69">
        <v>0</v>
      </c>
      <c r="G2467" s="69">
        <v>0</v>
      </c>
      <c r="H2467" s="69">
        <v>7560</v>
      </c>
      <c r="I2467" s="69">
        <v>92</v>
      </c>
      <c r="J2467" s="69">
        <v>57</v>
      </c>
      <c r="K2467" s="69">
        <v>2947</v>
      </c>
      <c r="L2467" s="69">
        <v>2567</v>
      </c>
      <c r="M2467" s="69">
        <v>67</v>
      </c>
      <c r="N2467" s="69">
        <v>0</v>
      </c>
      <c r="O2467" s="69">
        <v>0</v>
      </c>
      <c r="P2467" s="69">
        <v>2565.3200000000002</v>
      </c>
      <c r="Q2467" s="69">
        <v>37.61</v>
      </c>
      <c r="R2467" s="69">
        <v>110000</v>
      </c>
      <c r="S2467" s="69">
        <v>0</v>
      </c>
      <c r="T2467" s="69">
        <v>0</v>
      </c>
      <c r="U2467" s="69">
        <v>0</v>
      </c>
      <c r="V2467" s="69">
        <v>0</v>
      </c>
      <c r="W2467" s="69">
        <v>0</v>
      </c>
      <c r="X2467" s="69">
        <v>0</v>
      </c>
      <c r="Y2467" s="69">
        <v>0</v>
      </c>
      <c r="Z2467" s="69">
        <v>0</v>
      </c>
      <c r="AA2467" s="69">
        <v>0</v>
      </c>
      <c r="AB2467" s="69">
        <v>0</v>
      </c>
      <c r="AC2467" s="69">
        <v>0</v>
      </c>
      <c r="AD2467" s="69">
        <v>0</v>
      </c>
      <c r="AE2467" s="69">
        <v>0</v>
      </c>
      <c r="AF2467" s="69">
        <v>23692</v>
      </c>
      <c r="AG2467" s="69">
        <v>86308</v>
      </c>
      <c r="AH2467" s="69">
        <v>0</v>
      </c>
      <c r="AI2467" s="69">
        <v>0</v>
      </c>
      <c r="AJ2467" s="69">
        <v>0</v>
      </c>
      <c r="AK2467" s="69">
        <v>0</v>
      </c>
      <c r="AL2467" s="69">
        <v>275</v>
      </c>
      <c r="AM2467" s="69">
        <v>206</v>
      </c>
      <c r="AN2467" s="69">
        <v>-275</v>
      </c>
      <c r="AO2467" s="69">
        <v>0</v>
      </c>
      <c r="AP2467" s="69">
        <v>0</v>
      </c>
      <c r="AQ2467" s="69">
        <v>11124</v>
      </c>
      <c r="AR2467" s="69">
        <v>220</v>
      </c>
      <c r="AS2467" s="69">
        <v>10060</v>
      </c>
      <c r="AT2467" s="69">
        <v>7560</v>
      </c>
      <c r="AU2467" s="69">
        <v>0</v>
      </c>
      <c r="AV2467" s="69">
        <v>67</v>
      </c>
      <c r="AW2467" s="69">
        <v>0.21538181818181817</v>
      </c>
      <c r="AX2467" s="69">
        <v>0</v>
      </c>
      <c r="AY2467" s="69">
        <v>0</v>
      </c>
      <c r="AZ2467" s="69">
        <v>0</v>
      </c>
      <c r="BA2467" s="69">
        <v>0</v>
      </c>
      <c r="BB2467" s="69">
        <v>0</v>
      </c>
      <c r="BC2467" s="69">
        <v>0</v>
      </c>
      <c r="BD2467" s="69">
        <v>0</v>
      </c>
      <c r="BE2467" s="69">
        <v>86.152727272727276</v>
      </c>
      <c r="BF2467" s="69">
        <v>-86.152727272727276</v>
      </c>
      <c r="BG2467" s="69">
        <v>0</v>
      </c>
      <c r="BH2467" s="69">
        <v>0</v>
      </c>
      <c r="BI2467" s="69">
        <v>0</v>
      </c>
      <c r="BJ2467" s="69">
        <v>0</v>
      </c>
      <c r="BK2467" s="69">
        <v>0</v>
      </c>
      <c r="BL2467" s="69">
        <v>107.69090909090909</v>
      </c>
      <c r="BM2467" s="69">
        <v>-107.69090909090909</v>
      </c>
      <c r="BN2467" s="69">
        <v>0</v>
      </c>
      <c r="BO2467" s="69">
        <v>2.3550695825049703</v>
      </c>
      <c r="BP2467" s="69">
        <v>-2.3550695825049703</v>
      </c>
      <c r="BQ2467" s="69">
        <v>2355.0695825049702</v>
      </c>
      <c r="BR2467" s="69">
        <v>-2355.0695825049702</v>
      </c>
      <c r="BS2467" s="69">
        <v>0</v>
      </c>
      <c r="BT2467" s="69">
        <v>0</v>
      </c>
      <c r="BU2467" s="69">
        <v>112.83582089552239</v>
      </c>
      <c r="BV2467" s="69">
        <v>0</v>
      </c>
    </row>
    <row r="2468" spans="1:74">
      <c r="A2468" s="113" t="s">
        <v>1045</v>
      </c>
      <c r="B2468" s="69" t="s">
        <v>194</v>
      </c>
      <c r="C2468" s="69" t="s">
        <v>228</v>
      </c>
      <c r="D2468" s="69" t="s">
        <v>234</v>
      </c>
      <c r="E2468" s="69" t="s">
        <v>756</v>
      </c>
      <c r="F2468" s="69">
        <v>0</v>
      </c>
      <c r="G2468" s="69">
        <v>0</v>
      </c>
      <c r="H2468" s="69">
        <v>14431</v>
      </c>
      <c r="I2468" s="69">
        <v>226</v>
      </c>
      <c r="J2468" s="69">
        <v>159</v>
      </c>
      <c r="K2468" s="69">
        <v>5508</v>
      </c>
      <c r="L2468" s="69">
        <v>4321</v>
      </c>
      <c r="M2468" s="69">
        <v>168</v>
      </c>
      <c r="N2468" s="69">
        <v>0</v>
      </c>
      <c r="O2468" s="69">
        <v>0</v>
      </c>
      <c r="P2468" s="69">
        <v>2620.0100000000002</v>
      </c>
      <c r="Q2468" s="69">
        <v>27.54</v>
      </c>
      <c r="R2468" s="69">
        <v>110000</v>
      </c>
      <c r="S2468" s="69">
        <v>0</v>
      </c>
      <c r="T2468" s="69">
        <v>0</v>
      </c>
      <c r="U2468" s="69">
        <v>0</v>
      </c>
      <c r="V2468" s="69">
        <v>0</v>
      </c>
      <c r="W2468" s="69">
        <v>0</v>
      </c>
      <c r="X2468" s="69">
        <v>0</v>
      </c>
      <c r="Y2468" s="69">
        <v>0</v>
      </c>
      <c r="Z2468" s="69">
        <v>0</v>
      </c>
      <c r="AA2468" s="69">
        <v>0</v>
      </c>
      <c r="AB2468" s="69">
        <v>0</v>
      </c>
      <c r="AC2468" s="69">
        <v>0</v>
      </c>
      <c r="AD2468" s="69">
        <v>0</v>
      </c>
      <c r="AE2468" s="69">
        <v>0</v>
      </c>
      <c r="AF2468" s="69">
        <v>38123</v>
      </c>
      <c r="AG2468" s="69">
        <v>71877</v>
      </c>
      <c r="AH2468" s="69">
        <v>0</v>
      </c>
      <c r="AI2468" s="69">
        <v>0</v>
      </c>
      <c r="AJ2468" s="69">
        <v>0</v>
      </c>
      <c r="AK2468" s="69">
        <v>0</v>
      </c>
      <c r="AL2468" s="69">
        <v>501</v>
      </c>
      <c r="AM2468" s="69">
        <v>365</v>
      </c>
      <c r="AN2468" s="69">
        <v>-501</v>
      </c>
      <c r="AO2468" s="69">
        <v>0</v>
      </c>
      <c r="AP2468" s="69">
        <v>0</v>
      </c>
      <c r="AQ2468" s="69">
        <v>16632</v>
      </c>
      <c r="AR2468" s="69">
        <v>388</v>
      </c>
      <c r="AS2468" s="69">
        <v>14381</v>
      </c>
      <c r="AT2468" s="69">
        <v>21991</v>
      </c>
      <c r="AU2468" s="69">
        <v>0</v>
      </c>
      <c r="AV2468" s="69">
        <v>235</v>
      </c>
      <c r="AW2468" s="69">
        <v>0.34657272727272725</v>
      </c>
      <c r="AX2468" s="69">
        <v>0</v>
      </c>
      <c r="AY2468" s="69">
        <v>0</v>
      </c>
      <c r="AZ2468" s="69">
        <v>0</v>
      </c>
      <c r="BA2468" s="69">
        <v>0</v>
      </c>
      <c r="BB2468" s="69">
        <v>0</v>
      </c>
      <c r="BC2468" s="69">
        <v>0</v>
      </c>
      <c r="BD2468" s="69">
        <v>0</v>
      </c>
      <c r="BE2468" s="69">
        <v>76.093812375249499</v>
      </c>
      <c r="BF2468" s="69">
        <v>-76.093812375249499</v>
      </c>
      <c r="BG2468" s="69">
        <v>0</v>
      </c>
      <c r="BH2468" s="69">
        <v>0</v>
      </c>
      <c r="BI2468" s="69">
        <v>0</v>
      </c>
      <c r="BJ2468" s="69">
        <v>0</v>
      </c>
      <c r="BK2468" s="69">
        <v>0</v>
      </c>
      <c r="BL2468" s="69">
        <v>98.255154639175259</v>
      </c>
      <c r="BM2468" s="69">
        <v>-98.255154639175259</v>
      </c>
      <c r="BN2468" s="69">
        <v>0</v>
      </c>
      <c r="BO2468" s="69">
        <v>2.6509283081844099</v>
      </c>
      <c r="BP2468" s="69">
        <v>-2.6509283081844099</v>
      </c>
      <c r="BQ2468" s="69">
        <v>2650.9283081844101</v>
      </c>
      <c r="BR2468" s="69">
        <v>-2650.9283081844101</v>
      </c>
      <c r="BS2468" s="69">
        <v>0</v>
      </c>
      <c r="BT2468" s="69">
        <v>0</v>
      </c>
      <c r="BU2468" s="69">
        <v>93.578723404255314</v>
      </c>
      <c r="BV2468" s="69">
        <v>0</v>
      </c>
    </row>
    <row r="2469" spans="1:74">
      <c r="A2469" s="113" t="s">
        <v>1046</v>
      </c>
      <c r="B2469" s="69" t="s">
        <v>194</v>
      </c>
      <c r="C2469" s="69" t="s">
        <v>228</v>
      </c>
      <c r="D2469" s="69" t="s">
        <v>234</v>
      </c>
      <c r="E2469" s="69" t="s">
        <v>756</v>
      </c>
      <c r="F2469" s="69">
        <v>0</v>
      </c>
      <c r="G2469" s="69">
        <v>0</v>
      </c>
      <c r="H2469" s="69">
        <v>14135</v>
      </c>
      <c r="I2469" s="69">
        <v>167</v>
      </c>
      <c r="J2469" s="69">
        <v>123</v>
      </c>
      <c r="K2469" s="69">
        <v>5189</v>
      </c>
      <c r="L2469" s="69">
        <v>4134</v>
      </c>
      <c r="M2469" s="69">
        <v>130</v>
      </c>
      <c r="N2469" s="69">
        <v>0</v>
      </c>
      <c r="O2469" s="69">
        <v>0</v>
      </c>
      <c r="P2469" s="69">
        <v>2724.03</v>
      </c>
      <c r="Q2469" s="69">
        <v>35.340000000000003</v>
      </c>
      <c r="R2469" s="69">
        <v>110000</v>
      </c>
      <c r="S2469" s="69">
        <v>0</v>
      </c>
      <c r="T2469" s="69">
        <v>0</v>
      </c>
      <c r="U2469" s="69">
        <v>0</v>
      </c>
      <c r="V2469" s="69">
        <v>0</v>
      </c>
      <c r="W2469" s="69">
        <v>0</v>
      </c>
      <c r="X2469" s="69">
        <v>0</v>
      </c>
      <c r="Y2469" s="69">
        <v>0</v>
      </c>
      <c r="Z2469" s="69">
        <v>0</v>
      </c>
      <c r="AA2469" s="69">
        <v>0</v>
      </c>
      <c r="AB2469" s="69">
        <v>0</v>
      </c>
      <c r="AC2469" s="69">
        <v>0</v>
      </c>
      <c r="AD2469" s="69">
        <v>0</v>
      </c>
      <c r="AE2469" s="69">
        <v>0</v>
      </c>
      <c r="AF2469" s="69">
        <v>52258</v>
      </c>
      <c r="AG2469" s="69">
        <v>57742</v>
      </c>
      <c r="AH2469" s="69">
        <v>0</v>
      </c>
      <c r="AI2469" s="69">
        <v>0</v>
      </c>
      <c r="AJ2469" s="69">
        <v>0</v>
      </c>
      <c r="AK2469" s="69">
        <v>0</v>
      </c>
      <c r="AL2469" s="69">
        <v>668</v>
      </c>
      <c r="AM2469" s="69">
        <v>488</v>
      </c>
      <c r="AN2469" s="69">
        <v>-668</v>
      </c>
      <c r="AO2469" s="69">
        <v>0</v>
      </c>
      <c r="AP2469" s="69">
        <v>0</v>
      </c>
      <c r="AQ2469" s="69">
        <v>21821</v>
      </c>
      <c r="AR2469" s="69">
        <v>518</v>
      </c>
      <c r="AS2469" s="69">
        <v>18515</v>
      </c>
      <c r="AT2469" s="69">
        <v>36126</v>
      </c>
      <c r="AU2469" s="69">
        <v>0</v>
      </c>
      <c r="AV2469" s="69">
        <v>365</v>
      </c>
      <c r="AW2469" s="69">
        <v>0.47507272727272726</v>
      </c>
      <c r="AX2469" s="69">
        <v>0</v>
      </c>
      <c r="AY2469" s="69">
        <v>0</v>
      </c>
      <c r="AZ2469" s="69">
        <v>0</v>
      </c>
      <c r="BA2469" s="69">
        <v>0</v>
      </c>
      <c r="BB2469" s="69">
        <v>0</v>
      </c>
      <c r="BC2469" s="69">
        <v>0</v>
      </c>
      <c r="BD2469" s="69">
        <v>0</v>
      </c>
      <c r="BE2469" s="69">
        <v>78.230538922155688</v>
      </c>
      <c r="BF2469" s="69">
        <v>-78.230538922155688</v>
      </c>
      <c r="BG2469" s="69">
        <v>0</v>
      </c>
      <c r="BH2469" s="69">
        <v>0</v>
      </c>
      <c r="BI2469" s="69">
        <v>0</v>
      </c>
      <c r="BJ2469" s="69">
        <v>0</v>
      </c>
      <c r="BK2469" s="69">
        <v>0</v>
      </c>
      <c r="BL2469" s="69">
        <v>100.88416988416988</v>
      </c>
      <c r="BM2469" s="69">
        <v>-100.88416988416988</v>
      </c>
      <c r="BN2469" s="69">
        <v>0</v>
      </c>
      <c r="BO2469" s="69">
        <v>2.8224682689711047</v>
      </c>
      <c r="BP2469" s="69">
        <v>-2.8224682689711047</v>
      </c>
      <c r="BQ2469" s="69">
        <v>2822.4682689711049</v>
      </c>
      <c r="BR2469" s="69">
        <v>-2822.4682689711049</v>
      </c>
      <c r="BS2469" s="69">
        <v>0</v>
      </c>
      <c r="BT2469" s="69">
        <v>0</v>
      </c>
      <c r="BU2469" s="69">
        <v>98.975342465753428</v>
      </c>
      <c r="BV2469" s="69">
        <v>0</v>
      </c>
    </row>
    <row r="2470" spans="1:74">
      <c r="A2470" s="113" t="s">
        <v>1047</v>
      </c>
      <c r="B2470" s="69" t="s">
        <v>194</v>
      </c>
      <c r="C2470" s="69" t="s">
        <v>228</v>
      </c>
      <c r="D2470" s="69" t="s">
        <v>234</v>
      </c>
      <c r="E2470" s="69" t="s">
        <v>756</v>
      </c>
      <c r="F2470" s="69">
        <v>0</v>
      </c>
      <c r="G2470" s="69">
        <v>0</v>
      </c>
      <c r="H2470" s="69">
        <v>14220</v>
      </c>
      <c r="I2470" s="69">
        <v>174</v>
      </c>
      <c r="J2470" s="69">
        <v>114</v>
      </c>
      <c r="K2470" s="69">
        <v>5376</v>
      </c>
      <c r="L2470" s="69">
        <v>4493</v>
      </c>
      <c r="M2470" s="69">
        <v>124</v>
      </c>
      <c r="N2470" s="69">
        <v>0</v>
      </c>
      <c r="O2470" s="69">
        <v>0</v>
      </c>
      <c r="P2470" s="69">
        <v>2645.09</v>
      </c>
      <c r="Q2470" s="69">
        <v>37.72</v>
      </c>
      <c r="R2470" s="69">
        <v>110000</v>
      </c>
      <c r="S2470" s="69">
        <v>0</v>
      </c>
      <c r="T2470" s="69">
        <v>0</v>
      </c>
      <c r="U2470" s="69">
        <v>0</v>
      </c>
      <c r="V2470" s="69">
        <v>0</v>
      </c>
      <c r="W2470" s="69">
        <v>0</v>
      </c>
      <c r="X2470" s="69">
        <v>0</v>
      </c>
      <c r="Y2470" s="69">
        <v>0</v>
      </c>
      <c r="Z2470" s="69">
        <v>0</v>
      </c>
      <c r="AA2470" s="69">
        <v>0</v>
      </c>
      <c r="AB2470" s="69">
        <v>0</v>
      </c>
      <c r="AC2470" s="69">
        <v>0</v>
      </c>
      <c r="AD2470" s="69">
        <v>0</v>
      </c>
      <c r="AE2470" s="69">
        <v>0</v>
      </c>
      <c r="AF2470" s="69">
        <v>66478</v>
      </c>
      <c r="AG2470" s="69">
        <v>43522</v>
      </c>
      <c r="AH2470" s="69">
        <v>0</v>
      </c>
      <c r="AI2470" s="69">
        <v>0</v>
      </c>
      <c r="AJ2470" s="69">
        <v>0</v>
      </c>
      <c r="AK2470" s="69">
        <v>0</v>
      </c>
      <c r="AL2470" s="69">
        <v>842</v>
      </c>
      <c r="AM2470" s="69">
        <v>602</v>
      </c>
      <c r="AN2470" s="69">
        <v>-842</v>
      </c>
      <c r="AO2470" s="69">
        <v>0</v>
      </c>
      <c r="AP2470" s="69">
        <v>0</v>
      </c>
      <c r="AQ2470" s="69">
        <v>27197</v>
      </c>
      <c r="AR2470" s="69">
        <v>642</v>
      </c>
      <c r="AS2470" s="69">
        <v>23008</v>
      </c>
      <c r="AT2470" s="69">
        <v>50346</v>
      </c>
      <c r="AU2470" s="69">
        <v>0</v>
      </c>
      <c r="AV2470" s="69">
        <v>489</v>
      </c>
      <c r="AW2470" s="69">
        <v>0.60434545454545452</v>
      </c>
      <c r="AX2470" s="69">
        <v>0</v>
      </c>
      <c r="AY2470" s="69">
        <v>0</v>
      </c>
      <c r="AZ2470" s="69">
        <v>0</v>
      </c>
      <c r="BA2470" s="69">
        <v>0</v>
      </c>
      <c r="BB2470" s="69">
        <v>0</v>
      </c>
      <c r="BC2470" s="69">
        <v>0</v>
      </c>
      <c r="BD2470" s="69">
        <v>0</v>
      </c>
      <c r="BE2470" s="69">
        <v>78.952494061757719</v>
      </c>
      <c r="BF2470" s="69">
        <v>-78.952494061757719</v>
      </c>
      <c r="BG2470" s="69">
        <v>0</v>
      </c>
      <c r="BH2470" s="69">
        <v>0</v>
      </c>
      <c r="BI2470" s="69">
        <v>0</v>
      </c>
      <c r="BJ2470" s="69">
        <v>0</v>
      </c>
      <c r="BK2470" s="69">
        <v>0</v>
      </c>
      <c r="BL2470" s="69">
        <v>103.54828660436137</v>
      </c>
      <c r="BM2470" s="69">
        <v>-103.54828660436137</v>
      </c>
      <c r="BN2470" s="69">
        <v>0</v>
      </c>
      <c r="BO2470" s="69">
        <v>2.8893428372739915</v>
      </c>
      <c r="BP2470" s="69">
        <v>-2.8893428372739915</v>
      </c>
      <c r="BQ2470" s="69">
        <v>2889.3428372739913</v>
      </c>
      <c r="BR2470" s="69">
        <v>-2889.3428372739913</v>
      </c>
      <c r="BS2470" s="69">
        <v>0</v>
      </c>
      <c r="BT2470" s="69">
        <v>0</v>
      </c>
      <c r="BU2470" s="69">
        <v>102.95705521472392</v>
      </c>
      <c r="BV2470" s="69">
        <v>0</v>
      </c>
    </row>
    <row r="2471" spans="1:74">
      <c r="A2471" s="113" t="s">
        <v>1048</v>
      </c>
      <c r="B2471" s="69" t="s">
        <v>194</v>
      </c>
      <c r="C2471" s="69" t="s">
        <v>228</v>
      </c>
      <c r="D2471" s="69" t="s">
        <v>234</v>
      </c>
      <c r="E2471" s="69" t="s">
        <v>756</v>
      </c>
      <c r="F2471" s="69">
        <v>0</v>
      </c>
      <c r="G2471" s="69">
        <v>0</v>
      </c>
      <c r="H2471" s="69">
        <v>14412</v>
      </c>
      <c r="I2471" s="69">
        <v>187</v>
      </c>
      <c r="J2471" s="69">
        <v>131</v>
      </c>
      <c r="K2471" s="69">
        <v>6747</v>
      </c>
      <c r="L2471" s="69">
        <v>5464</v>
      </c>
      <c r="M2471" s="69">
        <v>139</v>
      </c>
      <c r="N2471" s="69">
        <v>0</v>
      </c>
      <c r="O2471" s="69">
        <v>0</v>
      </c>
      <c r="P2471" s="69">
        <v>2136.06</v>
      </c>
      <c r="Q2471" s="69">
        <v>34.15</v>
      </c>
      <c r="R2471" s="69">
        <v>110000</v>
      </c>
      <c r="S2471" s="69">
        <v>0</v>
      </c>
      <c r="T2471" s="69">
        <v>0</v>
      </c>
      <c r="U2471" s="69">
        <v>0</v>
      </c>
      <c r="V2471" s="69">
        <v>0</v>
      </c>
      <c r="W2471" s="69">
        <v>0</v>
      </c>
      <c r="X2471" s="69">
        <v>0</v>
      </c>
      <c r="Y2471" s="69">
        <v>0</v>
      </c>
      <c r="Z2471" s="69">
        <v>0</v>
      </c>
      <c r="AA2471" s="69">
        <v>0</v>
      </c>
      <c r="AB2471" s="69">
        <v>0</v>
      </c>
      <c r="AC2471" s="69">
        <v>0</v>
      </c>
      <c r="AD2471" s="69">
        <v>0</v>
      </c>
      <c r="AE2471" s="69">
        <v>0</v>
      </c>
      <c r="AF2471" s="69">
        <v>80890</v>
      </c>
      <c r="AG2471" s="69">
        <v>29110</v>
      </c>
      <c r="AH2471" s="69">
        <v>0</v>
      </c>
      <c r="AI2471" s="69">
        <v>0</v>
      </c>
      <c r="AJ2471" s="69">
        <v>0</v>
      </c>
      <c r="AK2471" s="69">
        <v>0</v>
      </c>
      <c r="AL2471" s="69">
        <v>1029</v>
      </c>
      <c r="AM2471" s="69">
        <v>733</v>
      </c>
      <c r="AN2471" s="69">
        <v>-1029</v>
      </c>
      <c r="AO2471" s="69">
        <v>0</v>
      </c>
      <c r="AP2471" s="69">
        <v>0</v>
      </c>
      <c r="AQ2471" s="69">
        <v>33944</v>
      </c>
      <c r="AR2471" s="69">
        <v>781</v>
      </c>
      <c r="AS2471" s="69">
        <v>28472</v>
      </c>
      <c r="AT2471" s="69">
        <v>64758</v>
      </c>
      <c r="AU2471" s="69">
        <v>0</v>
      </c>
      <c r="AV2471" s="69">
        <v>628</v>
      </c>
      <c r="AW2471" s="69">
        <v>0.73536363636363633</v>
      </c>
      <c r="AX2471" s="69">
        <v>0</v>
      </c>
      <c r="AY2471" s="69">
        <v>0</v>
      </c>
      <c r="AZ2471" s="69">
        <v>0</v>
      </c>
      <c r="BA2471" s="69">
        <v>0</v>
      </c>
      <c r="BB2471" s="69">
        <v>0</v>
      </c>
      <c r="BC2471" s="69">
        <v>0</v>
      </c>
      <c r="BD2471" s="69">
        <v>0</v>
      </c>
      <c r="BE2471" s="69">
        <v>78.610301263362487</v>
      </c>
      <c r="BF2471" s="69">
        <v>-78.610301263362487</v>
      </c>
      <c r="BG2471" s="69">
        <v>0</v>
      </c>
      <c r="BH2471" s="69">
        <v>0</v>
      </c>
      <c r="BI2471" s="69">
        <v>0</v>
      </c>
      <c r="BJ2471" s="69">
        <v>0</v>
      </c>
      <c r="BK2471" s="69">
        <v>0</v>
      </c>
      <c r="BL2471" s="69">
        <v>103.57234314980793</v>
      </c>
      <c r="BM2471" s="69">
        <v>-103.57234314980793</v>
      </c>
      <c r="BN2471" s="69">
        <v>0</v>
      </c>
      <c r="BO2471" s="69">
        <v>2.8410368080921606</v>
      </c>
      <c r="BP2471" s="69">
        <v>-2.8410368080921606</v>
      </c>
      <c r="BQ2471" s="69">
        <v>2841.0368080921608</v>
      </c>
      <c r="BR2471" s="69">
        <v>-2841.0368080921608</v>
      </c>
      <c r="BS2471" s="69">
        <v>0</v>
      </c>
      <c r="BT2471" s="69">
        <v>0</v>
      </c>
      <c r="BU2471" s="69">
        <v>103.11783439490446</v>
      </c>
      <c r="BV2471" s="69">
        <v>0</v>
      </c>
    </row>
    <row r="2472" spans="1:74">
      <c r="A2472" s="113" t="s">
        <v>1049</v>
      </c>
      <c r="B2472" s="69" t="s">
        <v>194</v>
      </c>
      <c r="C2472" s="69" t="s">
        <v>228</v>
      </c>
      <c r="D2472" s="69" t="s">
        <v>234</v>
      </c>
      <c r="E2472" s="69" t="s">
        <v>756</v>
      </c>
      <c r="F2472" s="69">
        <v>0</v>
      </c>
      <c r="G2472" s="69">
        <v>0</v>
      </c>
      <c r="H2472" s="69">
        <v>15029</v>
      </c>
      <c r="I2472" s="69">
        <v>196</v>
      </c>
      <c r="J2472" s="69">
        <v>146</v>
      </c>
      <c r="K2472" s="69">
        <v>7222</v>
      </c>
      <c r="L2472" s="69">
        <v>6070</v>
      </c>
      <c r="M2472" s="69">
        <v>153</v>
      </c>
      <c r="N2472" s="69">
        <v>0</v>
      </c>
      <c r="O2472" s="69">
        <v>0</v>
      </c>
      <c r="P2472" s="69">
        <v>2081</v>
      </c>
      <c r="Q2472" s="69">
        <v>32.74</v>
      </c>
      <c r="R2472" s="69">
        <v>110000</v>
      </c>
      <c r="S2472" s="69">
        <v>0</v>
      </c>
      <c r="T2472" s="69">
        <v>0</v>
      </c>
      <c r="U2472" s="69">
        <v>0</v>
      </c>
      <c r="V2472" s="69">
        <v>0</v>
      </c>
      <c r="W2472" s="69">
        <v>0</v>
      </c>
      <c r="X2472" s="69">
        <v>0</v>
      </c>
      <c r="Y2472" s="69">
        <v>0</v>
      </c>
      <c r="Z2472" s="69">
        <v>0</v>
      </c>
      <c r="AA2472" s="69">
        <v>0</v>
      </c>
      <c r="AB2472" s="69">
        <v>0</v>
      </c>
      <c r="AC2472" s="69">
        <v>0</v>
      </c>
      <c r="AD2472" s="69">
        <v>0</v>
      </c>
      <c r="AE2472" s="69">
        <v>0</v>
      </c>
      <c r="AF2472" s="69">
        <v>95919</v>
      </c>
      <c r="AG2472" s="69">
        <v>14081</v>
      </c>
      <c r="AH2472" s="69">
        <v>0</v>
      </c>
      <c r="AI2472" s="69">
        <v>0</v>
      </c>
      <c r="AJ2472" s="69">
        <v>0</v>
      </c>
      <c r="AK2472" s="69">
        <v>0</v>
      </c>
      <c r="AL2472" s="69">
        <v>1225</v>
      </c>
      <c r="AM2472" s="69">
        <v>879</v>
      </c>
      <c r="AN2472" s="69">
        <v>-1225</v>
      </c>
      <c r="AO2472" s="69">
        <v>0</v>
      </c>
      <c r="AP2472" s="69">
        <v>0</v>
      </c>
      <c r="AQ2472" s="69">
        <v>41166</v>
      </c>
      <c r="AR2472" s="69">
        <v>934</v>
      </c>
      <c r="AS2472" s="69">
        <v>34542</v>
      </c>
      <c r="AT2472" s="69">
        <v>79787</v>
      </c>
      <c r="AU2472" s="69">
        <v>0</v>
      </c>
      <c r="AV2472" s="69">
        <v>781</v>
      </c>
      <c r="AW2472" s="69">
        <v>0.87199090909090904</v>
      </c>
      <c r="AX2472" s="69">
        <v>0</v>
      </c>
      <c r="AY2472" s="69">
        <v>0</v>
      </c>
      <c r="AZ2472" s="69">
        <v>0</v>
      </c>
      <c r="BA2472" s="69">
        <v>0</v>
      </c>
      <c r="BB2472" s="69">
        <v>0</v>
      </c>
      <c r="BC2472" s="69">
        <v>0</v>
      </c>
      <c r="BD2472" s="69">
        <v>0</v>
      </c>
      <c r="BE2472" s="69">
        <v>78.301224489795914</v>
      </c>
      <c r="BF2472" s="69">
        <v>-78.301224489795914</v>
      </c>
      <c r="BG2472" s="69">
        <v>0</v>
      </c>
      <c r="BH2472" s="69">
        <v>0</v>
      </c>
      <c r="BI2472" s="69">
        <v>0</v>
      </c>
      <c r="BJ2472" s="69">
        <v>0</v>
      </c>
      <c r="BK2472" s="69">
        <v>0</v>
      </c>
      <c r="BL2472" s="69">
        <v>102.69700214132763</v>
      </c>
      <c r="BM2472" s="69">
        <v>-102.69700214132763</v>
      </c>
      <c r="BN2472" s="69">
        <v>0</v>
      </c>
      <c r="BO2472" s="69">
        <v>2.7768803196109086</v>
      </c>
      <c r="BP2472" s="69">
        <v>-2.7768803196109086</v>
      </c>
      <c r="BQ2472" s="69">
        <v>2776.8803196109088</v>
      </c>
      <c r="BR2472" s="69">
        <v>-2776.8803196109088</v>
      </c>
      <c r="BS2472" s="69">
        <v>0</v>
      </c>
      <c r="BT2472" s="69">
        <v>0</v>
      </c>
      <c r="BU2472" s="69">
        <v>102.16005121638925</v>
      </c>
      <c r="BV2472" s="69">
        <v>0</v>
      </c>
    </row>
    <row r="2473" spans="1:74">
      <c r="A2473" s="113" t="s">
        <v>1050</v>
      </c>
      <c r="B2473" s="69" t="s">
        <v>194</v>
      </c>
      <c r="C2473" s="69" t="s">
        <v>228</v>
      </c>
      <c r="D2473" s="69" t="s">
        <v>234</v>
      </c>
      <c r="E2473" s="69" t="s">
        <v>756</v>
      </c>
      <c r="F2473" s="69">
        <v>0</v>
      </c>
      <c r="G2473" s="69">
        <v>0</v>
      </c>
      <c r="H2473" s="69">
        <v>14081</v>
      </c>
      <c r="I2473" s="69">
        <v>206</v>
      </c>
      <c r="J2473" s="69">
        <v>161</v>
      </c>
      <c r="K2473" s="69">
        <v>7447</v>
      </c>
      <c r="L2473" s="69">
        <v>6195</v>
      </c>
      <c r="M2473" s="69">
        <v>172</v>
      </c>
      <c r="N2473" s="69">
        <v>0</v>
      </c>
      <c r="O2473" s="69">
        <v>0</v>
      </c>
      <c r="P2473" s="69">
        <v>1890.83</v>
      </c>
      <c r="Q2473" s="69">
        <v>27.03</v>
      </c>
      <c r="R2473" s="69">
        <v>110000</v>
      </c>
      <c r="S2473" s="69">
        <v>0</v>
      </c>
      <c r="T2473" s="69">
        <v>0</v>
      </c>
      <c r="U2473" s="69">
        <v>0</v>
      </c>
      <c r="V2473" s="69">
        <v>0</v>
      </c>
      <c r="W2473" s="69">
        <v>0</v>
      </c>
      <c r="X2473" s="69">
        <v>0</v>
      </c>
      <c r="Y2473" s="69">
        <v>0</v>
      </c>
      <c r="Z2473" s="69">
        <v>0</v>
      </c>
      <c r="AA2473" s="69">
        <v>0</v>
      </c>
      <c r="AB2473" s="69">
        <v>0</v>
      </c>
      <c r="AC2473" s="69">
        <v>0</v>
      </c>
      <c r="AD2473" s="69">
        <v>0</v>
      </c>
      <c r="AE2473" s="69">
        <v>0</v>
      </c>
      <c r="AF2473" s="69">
        <v>110000</v>
      </c>
      <c r="AG2473" s="69">
        <v>0</v>
      </c>
      <c r="AH2473" s="69">
        <v>0</v>
      </c>
      <c r="AI2473" s="69">
        <v>0</v>
      </c>
      <c r="AJ2473" s="69">
        <v>0</v>
      </c>
      <c r="AK2473" s="69">
        <v>0</v>
      </c>
      <c r="AL2473" s="69">
        <v>1431</v>
      </c>
      <c r="AM2473" s="69">
        <v>1040</v>
      </c>
      <c r="AN2473" s="69">
        <v>-1431</v>
      </c>
      <c r="AO2473" s="69">
        <v>0</v>
      </c>
      <c r="AP2473" s="69">
        <v>0</v>
      </c>
      <c r="AQ2473" s="69">
        <v>48613</v>
      </c>
      <c r="AR2473" s="69">
        <v>1106</v>
      </c>
      <c r="AS2473" s="69">
        <v>40737</v>
      </c>
      <c r="AT2473" s="69">
        <v>93868</v>
      </c>
      <c r="AU2473" s="69">
        <v>0</v>
      </c>
      <c r="AV2473" s="69">
        <v>953</v>
      </c>
      <c r="AW2473" s="69">
        <v>1</v>
      </c>
      <c r="AX2473" s="69">
        <v>0</v>
      </c>
      <c r="AY2473" s="69">
        <v>0</v>
      </c>
      <c r="AZ2473" s="69">
        <v>0</v>
      </c>
      <c r="BA2473" s="69">
        <v>0</v>
      </c>
      <c r="BB2473" s="69">
        <v>0</v>
      </c>
      <c r="BC2473" s="69">
        <v>0</v>
      </c>
      <c r="BD2473" s="69">
        <v>0</v>
      </c>
      <c r="BE2473" s="69">
        <v>76.869322152341027</v>
      </c>
      <c r="BF2473" s="69">
        <v>-76.869322152341027</v>
      </c>
      <c r="BG2473" s="69">
        <v>0</v>
      </c>
      <c r="BH2473" s="69">
        <v>0</v>
      </c>
      <c r="BI2473" s="69">
        <v>0</v>
      </c>
      <c r="BJ2473" s="69">
        <v>0</v>
      </c>
      <c r="BK2473" s="69">
        <v>0</v>
      </c>
      <c r="BL2473" s="69">
        <v>99.457504520795666</v>
      </c>
      <c r="BM2473" s="69">
        <v>-99.457504520795666</v>
      </c>
      <c r="BN2473" s="69">
        <v>0</v>
      </c>
      <c r="BO2473" s="69">
        <v>2.7002479318555612</v>
      </c>
      <c r="BP2473" s="69">
        <v>-2.7002479318555612</v>
      </c>
      <c r="BQ2473" s="69">
        <v>2700.2479318555611</v>
      </c>
      <c r="BR2473" s="69">
        <v>-2700.2479318555611</v>
      </c>
      <c r="BS2473" s="69">
        <v>0</v>
      </c>
      <c r="BT2473" s="69">
        <v>0</v>
      </c>
      <c r="BU2473" s="69">
        <v>98.497376705141662</v>
      </c>
      <c r="BV2473" s="69">
        <v>0</v>
      </c>
    </row>
    <row r="2474" spans="1:74">
      <c r="A2474" s="113" t="s">
        <v>1044</v>
      </c>
      <c r="B2474" s="69" t="s">
        <v>194</v>
      </c>
      <c r="C2474" s="69" t="s">
        <v>455</v>
      </c>
      <c r="D2474" s="69" t="s">
        <v>456</v>
      </c>
      <c r="E2474" s="69" t="s">
        <v>758</v>
      </c>
      <c r="F2474" s="69">
        <v>0</v>
      </c>
      <c r="G2474" s="69">
        <v>0</v>
      </c>
      <c r="H2474" s="69">
        <v>14821</v>
      </c>
      <c r="I2474" s="69">
        <v>168</v>
      </c>
      <c r="J2474" s="69">
        <v>112</v>
      </c>
      <c r="K2474" s="69">
        <v>11651</v>
      </c>
      <c r="L2474" s="69">
        <v>9115</v>
      </c>
      <c r="M2474" s="69">
        <v>115</v>
      </c>
      <c r="N2474" s="69">
        <v>0</v>
      </c>
      <c r="O2474" s="69">
        <v>0</v>
      </c>
      <c r="P2474" s="69">
        <v>1272.08</v>
      </c>
      <c r="Q2474" s="69">
        <v>42.96</v>
      </c>
      <c r="R2474" s="69">
        <v>0</v>
      </c>
      <c r="S2474" s="69">
        <v>0</v>
      </c>
      <c r="T2474" s="69">
        <v>0</v>
      </c>
      <c r="U2474" s="69">
        <v>0</v>
      </c>
      <c r="V2474" s="69">
        <v>0</v>
      </c>
      <c r="W2474" s="69">
        <v>0</v>
      </c>
      <c r="X2474" s="69">
        <v>0</v>
      </c>
      <c r="Y2474" s="69">
        <v>0</v>
      </c>
      <c r="Z2474" s="69">
        <v>0</v>
      </c>
      <c r="AA2474" s="69">
        <v>0</v>
      </c>
      <c r="AB2474" s="69">
        <v>0</v>
      </c>
      <c r="AC2474" s="69">
        <v>0</v>
      </c>
      <c r="AD2474" s="69">
        <v>0</v>
      </c>
      <c r="AE2474" s="69">
        <v>0</v>
      </c>
      <c r="AF2474" s="69">
        <v>14195384</v>
      </c>
      <c r="AG2474" s="69">
        <v>-14195384</v>
      </c>
      <c r="AH2474" s="69">
        <v>0</v>
      </c>
      <c r="AI2474" s="69">
        <v>0</v>
      </c>
      <c r="AJ2474" s="69">
        <v>27</v>
      </c>
      <c r="AK2474" s="69">
        <v>-27</v>
      </c>
      <c r="AL2474" s="69">
        <v>186351</v>
      </c>
      <c r="AM2474" s="69">
        <v>127304</v>
      </c>
      <c r="AN2474" s="69">
        <v>-186351</v>
      </c>
      <c r="AO2474" s="69">
        <v>73</v>
      </c>
      <c r="AP2474" s="69">
        <v>-73</v>
      </c>
      <c r="AQ2474" s="69">
        <v>14960152</v>
      </c>
      <c r="AR2474" s="69">
        <v>151553</v>
      </c>
      <c r="AS2474" s="69">
        <v>10387074</v>
      </c>
      <c r="AT2474" s="69">
        <v>14821</v>
      </c>
      <c r="AU2474" s="69">
        <v>0</v>
      </c>
      <c r="AV2474" s="69">
        <v>115</v>
      </c>
      <c r="AW2474" s="69">
        <v>0</v>
      </c>
      <c r="AX2474" s="69">
        <v>0</v>
      </c>
      <c r="AY2474" s="69">
        <v>0</v>
      </c>
      <c r="AZ2474" s="69">
        <v>0</v>
      </c>
      <c r="BA2474" s="69">
        <v>525754.96296296292</v>
      </c>
      <c r="BB2474" s="69">
        <v>0</v>
      </c>
      <c r="BC2474" s="69">
        <v>-525754.96296296292</v>
      </c>
      <c r="BD2474" s="69">
        <v>0</v>
      </c>
      <c r="BE2474" s="69">
        <v>76.175518242456434</v>
      </c>
      <c r="BF2474" s="69">
        <v>-76.175518242456434</v>
      </c>
      <c r="BG2474" s="69">
        <v>194457.31506849316</v>
      </c>
      <c r="BH2474" s="69">
        <v>0</v>
      </c>
      <c r="BI2474" s="69">
        <v>-194457.31506849316</v>
      </c>
      <c r="BJ2474" s="69">
        <v>4.8796295652611015E-6</v>
      </c>
      <c r="BK2474" s="69">
        <v>0</v>
      </c>
      <c r="BL2474" s="69">
        <v>93.666136599077547</v>
      </c>
      <c r="BM2474" s="69">
        <v>-93.666136599077547</v>
      </c>
      <c r="BN2474" s="69">
        <v>0</v>
      </c>
      <c r="BO2474" s="69">
        <v>1.3666393442465126</v>
      </c>
      <c r="BP2474" s="69">
        <v>-1.3666393442465126</v>
      </c>
      <c r="BQ2474" s="69">
        <v>1366.6393442465126</v>
      </c>
      <c r="BR2474" s="69">
        <v>-1366.6393442465126</v>
      </c>
      <c r="BS2474" s="69">
        <v>0</v>
      </c>
      <c r="BT2474" s="69">
        <v>0</v>
      </c>
      <c r="BU2474" s="69">
        <v>128.87826086956522</v>
      </c>
      <c r="BV2474" s="69">
        <v>0</v>
      </c>
    </row>
    <row r="2475" spans="1:74">
      <c r="A2475" s="113" t="s">
        <v>1045</v>
      </c>
      <c r="B2475" s="69" t="s">
        <v>194</v>
      </c>
      <c r="C2475" s="69" t="s">
        <v>455</v>
      </c>
      <c r="D2475" s="69" t="s">
        <v>456</v>
      </c>
      <c r="E2475" s="69" t="s">
        <v>758</v>
      </c>
      <c r="F2475" s="69">
        <v>0</v>
      </c>
      <c r="G2475" s="69">
        <v>0</v>
      </c>
      <c r="H2475" s="69">
        <v>26242</v>
      </c>
      <c r="I2475" s="69">
        <v>297</v>
      </c>
      <c r="J2475" s="69">
        <v>212</v>
      </c>
      <c r="K2475" s="69">
        <v>28856</v>
      </c>
      <c r="L2475" s="69">
        <v>18570</v>
      </c>
      <c r="M2475" s="69">
        <v>219</v>
      </c>
      <c r="N2475" s="69">
        <v>0</v>
      </c>
      <c r="O2475" s="69">
        <v>0</v>
      </c>
      <c r="P2475" s="69">
        <v>909.41</v>
      </c>
      <c r="Q2475" s="69">
        <v>39.340000000000003</v>
      </c>
      <c r="R2475" s="69">
        <v>0</v>
      </c>
      <c r="S2475" s="69">
        <v>0</v>
      </c>
      <c r="T2475" s="69">
        <v>0</v>
      </c>
      <c r="U2475" s="69">
        <v>0</v>
      </c>
      <c r="V2475" s="69">
        <v>0</v>
      </c>
      <c r="W2475" s="69">
        <v>0</v>
      </c>
      <c r="X2475" s="69">
        <v>0</v>
      </c>
      <c r="Y2475" s="69">
        <v>0</v>
      </c>
      <c r="Z2475" s="69">
        <v>0</v>
      </c>
      <c r="AA2475" s="69">
        <v>0</v>
      </c>
      <c r="AB2475" s="69">
        <v>0</v>
      </c>
      <c r="AC2475" s="69">
        <v>0</v>
      </c>
      <c r="AD2475" s="69">
        <v>0</v>
      </c>
      <c r="AE2475" s="69">
        <v>0</v>
      </c>
      <c r="AF2475" s="69">
        <v>14844271</v>
      </c>
      <c r="AG2475" s="69">
        <v>-14844271</v>
      </c>
      <c r="AH2475" s="69">
        <v>0</v>
      </c>
      <c r="AI2475" s="69">
        <v>0</v>
      </c>
      <c r="AJ2475" s="69">
        <v>28</v>
      </c>
      <c r="AK2475" s="69">
        <v>-28</v>
      </c>
      <c r="AL2475" s="69">
        <v>192731</v>
      </c>
      <c r="AM2475" s="69">
        <v>131232</v>
      </c>
      <c r="AN2475" s="69">
        <v>-192731</v>
      </c>
      <c r="AO2475" s="69">
        <v>76</v>
      </c>
      <c r="AP2475" s="69">
        <v>-76</v>
      </c>
      <c r="AQ2475" s="69">
        <v>15548306</v>
      </c>
      <c r="AR2475" s="69">
        <v>155712</v>
      </c>
      <c r="AS2475" s="69">
        <v>10832148</v>
      </c>
      <c r="AT2475" s="69">
        <v>41063</v>
      </c>
      <c r="AU2475" s="69">
        <v>0</v>
      </c>
      <c r="AV2475" s="69">
        <v>334</v>
      </c>
      <c r="AW2475" s="69">
        <v>0</v>
      </c>
      <c r="AX2475" s="69">
        <v>0</v>
      </c>
      <c r="AY2475" s="69">
        <v>0</v>
      </c>
      <c r="AZ2475" s="69">
        <v>0</v>
      </c>
      <c r="BA2475" s="69">
        <v>530152.53571428568</v>
      </c>
      <c r="BB2475" s="69">
        <v>0</v>
      </c>
      <c r="BC2475" s="69">
        <v>-530152.53571428568</v>
      </c>
      <c r="BD2475" s="69">
        <v>0</v>
      </c>
      <c r="BE2475" s="69">
        <v>77.020671298338101</v>
      </c>
      <c r="BF2475" s="69">
        <v>-77.020671298338101</v>
      </c>
      <c r="BG2475" s="69">
        <v>195319.35526315789</v>
      </c>
      <c r="BH2475" s="69">
        <v>0</v>
      </c>
      <c r="BI2475" s="69">
        <v>-195319.35526315789</v>
      </c>
      <c r="BJ2475" s="69">
        <v>4.887992299611289E-6</v>
      </c>
      <c r="BK2475" s="69">
        <v>0</v>
      </c>
      <c r="BL2475" s="69">
        <v>95.331580096588567</v>
      </c>
      <c r="BM2475" s="69">
        <v>-95.331580096588567</v>
      </c>
      <c r="BN2475" s="69">
        <v>0</v>
      </c>
      <c r="BO2475" s="69">
        <v>1.3703903417863197</v>
      </c>
      <c r="BP2475" s="69">
        <v>-1.3703903417863197</v>
      </c>
      <c r="BQ2475" s="69">
        <v>1370.3903417863196</v>
      </c>
      <c r="BR2475" s="69">
        <v>-1370.3903417863196</v>
      </c>
      <c r="BS2475" s="69">
        <v>0</v>
      </c>
      <c r="BT2475" s="69">
        <v>0</v>
      </c>
      <c r="BU2475" s="69">
        <v>122.94311377245509</v>
      </c>
      <c r="BV2475" s="69">
        <v>0</v>
      </c>
    </row>
    <row r="2476" spans="1:74">
      <c r="A2476" s="113" t="s">
        <v>1046</v>
      </c>
      <c r="B2476" s="69" t="s">
        <v>194</v>
      </c>
      <c r="C2476" s="69" t="s">
        <v>455</v>
      </c>
      <c r="D2476" s="69" t="s">
        <v>456</v>
      </c>
      <c r="E2476" s="69" t="s">
        <v>758</v>
      </c>
      <c r="F2476" s="69">
        <v>0</v>
      </c>
      <c r="G2476" s="69">
        <v>0</v>
      </c>
      <c r="H2476" s="69">
        <v>26884</v>
      </c>
      <c r="I2476" s="69">
        <v>314</v>
      </c>
      <c r="J2476" s="69">
        <v>237</v>
      </c>
      <c r="K2476" s="69">
        <v>29724</v>
      </c>
      <c r="L2476" s="69">
        <v>18228</v>
      </c>
      <c r="M2476" s="69">
        <v>249</v>
      </c>
      <c r="N2476" s="69">
        <v>0</v>
      </c>
      <c r="O2476" s="69">
        <v>0</v>
      </c>
      <c r="P2476" s="69">
        <v>904.45</v>
      </c>
      <c r="Q2476" s="69">
        <v>35.99</v>
      </c>
      <c r="R2476" s="69">
        <v>0</v>
      </c>
      <c r="S2476" s="69">
        <v>0</v>
      </c>
      <c r="T2476" s="69">
        <v>0</v>
      </c>
      <c r="U2476" s="69">
        <v>0</v>
      </c>
      <c r="V2476" s="69">
        <v>0</v>
      </c>
      <c r="W2476" s="69">
        <v>0</v>
      </c>
      <c r="X2476" s="69">
        <v>0</v>
      </c>
      <c r="Y2476" s="69">
        <v>0</v>
      </c>
      <c r="Z2476" s="69">
        <v>0</v>
      </c>
      <c r="AA2476" s="69">
        <v>0</v>
      </c>
      <c r="AB2476" s="69">
        <v>0</v>
      </c>
      <c r="AC2476" s="69">
        <v>0</v>
      </c>
      <c r="AD2476" s="69">
        <v>0</v>
      </c>
      <c r="AE2476" s="69">
        <v>0</v>
      </c>
      <c r="AF2476" s="69">
        <v>15552041</v>
      </c>
      <c r="AG2476" s="69">
        <v>-15552041</v>
      </c>
      <c r="AH2476" s="69">
        <v>0</v>
      </c>
      <c r="AI2476" s="69">
        <v>0</v>
      </c>
      <c r="AJ2476" s="69">
        <v>29</v>
      </c>
      <c r="AK2476" s="69">
        <v>-29</v>
      </c>
      <c r="AL2476" s="69">
        <v>199323</v>
      </c>
      <c r="AM2476" s="69">
        <v>135518</v>
      </c>
      <c r="AN2476" s="69">
        <v>-199323</v>
      </c>
      <c r="AO2476" s="69">
        <v>79</v>
      </c>
      <c r="AP2476" s="69">
        <v>-79</v>
      </c>
      <c r="AQ2476" s="69">
        <v>16172729</v>
      </c>
      <c r="AR2476" s="69">
        <v>160187</v>
      </c>
      <c r="AS2476" s="69">
        <v>11281579</v>
      </c>
      <c r="AT2476" s="69">
        <v>67947</v>
      </c>
      <c r="AU2476" s="69">
        <v>0</v>
      </c>
      <c r="AV2476" s="69">
        <v>583</v>
      </c>
      <c r="AW2476" s="69">
        <v>0</v>
      </c>
      <c r="AX2476" s="69">
        <v>0</v>
      </c>
      <c r="AY2476" s="69">
        <v>0</v>
      </c>
      <c r="AZ2476" s="69">
        <v>0</v>
      </c>
      <c r="BA2476" s="69">
        <v>536277.27586206899</v>
      </c>
      <c r="BB2476" s="69">
        <v>0</v>
      </c>
      <c r="BC2476" s="69">
        <v>-536277.27586206899</v>
      </c>
      <c r="BD2476" s="69">
        <v>0</v>
      </c>
      <c r="BE2476" s="69">
        <v>78.024317314108259</v>
      </c>
      <c r="BF2476" s="69">
        <v>-78.024317314108259</v>
      </c>
      <c r="BG2476" s="69">
        <v>196861.27848101265</v>
      </c>
      <c r="BH2476" s="69">
        <v>0</v>
      </c>
      <c r="BI2476" s="69">
        <v>-196861.27848101265</v>
      </c>
      <c r="BJ2476" s="69">
        <v>4.8847662011773025E-6</v>
      </c>
      <c r="BK2476" s="69">
        <v>0</v>
      </c>
      <c r="BL2476" s="69">
        <v>97.086786068782118</v>
      </c>
      <c r="BM2476" s="69">
        <v>-97.086786068782118</v>
      </c>
      <c r="BN2476" s="69">
        <v>0</v>
      </c>
      <c r="BO2476" s="69">
        <v>1.3785340686795704</v>
      </c>
      <c r="BP2476" s="69">
        <v>-1.3785340686795704</v>
      </c>
      <c r="BQ2476" s="69">
        <v>1378.5340686795705</v>
      </c>
      <c r="BR2476" s="69">
        <v>-1378.5340686795705</v>
      </c>
      <c r="BS2476" s="69">
        <v>0</v>
      </c>
      <c r="BT2476" s="69">
        <v>0</v>
      </c>
      <c r="BU2476" s="69">
        <v>116.54716981132076</v>
      </c>
      <c r="BV2476" s="69">
        <v>0</v>
      </c>
    </row>
    <row r="2477" spans="1:74">
      <c r="A2477" s="113" t="s">
        <v>1047</v>
      </c>
      <c r="B2477" s="69" t="s">
        <v>194</v>
      </c>
      <c r="C2477" s="69" t="s">
        <v>455</v>
      </c>
      <c r="D2477" s="69" t="s">
        <v>456</v>
      </c>
      <c r="E2477" s="69" t="s">
        <v>758</v>
      </c>
      <c r="F2477" s="69">
        <v>0</v>
      </c>
      <c r="G2477" s="69">
        <v>0</v>
      </c>
      <c r="H2477" s="69">
        <v>27210</v>
      </c>
      <c r="I2477" s="69">
        <v>323</v>
      </c>
      <c r="J2477" s="69">
        <v>222</v>
      </c>
      <c r="K2477" s="69">
        <v>31071</v>
      </c>
      <c r="L2477" s="69">
        <v>20193</v>
      </c>
      <c r="M2477" s="69">
        <v>234</v>
      </c>
      <c r="N2477" s="69">
        <v>0</v>
      </c>
      <c r="O2477" s="69">
        <v>0</v>
      </c>
      <c r="P2477" s="69">
        <v>875.74</v>
      </c>
      <c r="Q2477" s="69">
        <v>38.49</v>
      </c>
      <c r="R2477" s="69">
        <v>0</v>
      </c>
      <c r="S2477" s="69">
        <v>0</v>
      </c>
      <c r="T2477" s="69">
        <v>0</v>
      </c>
      <c r="U2477" s="69">
        <v>0</v>
      </c>
      <c r="V2477" s="69">
        <v>0</v>
      </c>
      <c r="W2477" s="69">
        <v>0</v>
      </c>
      <c r="X2477" s="69">
        <v>0</v>
      </c>
      <c r="Y2477" s="69">
        <v>0</v>
      </c>
      <c r="Z2477" s="69">
        <v>0</v>
      </c>
      <c r="AA2477" s="69">
        <v>0</v>
      </c>
      <c r="AB2477" s="69">
        <v>0</v>
      </c>
      <c r="AC2477" s="69">
        <v>0</v>
      </c>
      <c r="AD2477" s="69">
        <v>0</v>
      </c>
      <c r="AE2477" s="69">
        <v>0</v>
      </c>
      <c r="AF2477" s="69">
        <v>16501600</v>
      </c>
      <c r="AG2477" s="69">
        <v>-16501600</v>
      </c>
      <c r="AH2477" s="69">
        <v>0</v>
      </c>
      <c r="AI2477" s="69">
        <v>0</v>
      </c>
      <c r="AJ2477" s="69">
        <v>29</v>
      </c>
      <c r="AK2477" s="69">
        <v>-29</v>
      </c>
      <c r="AL2477" s="69">
        <v>206041</v>
      </c>
      <c r="AM2477" s="69">
        <v>139561</v>
      </c>
      <c r="AN2477" s="69">
        <v>-206041</v>
      </c>
      <c r="AO2477" s="69">
        <v>82</v>
      </c>
      <c r="AP2477" s="69">
        <v>-82</v>
      </c>
      <c r="AQ2477" s="69">
        <v>16999651</v>
      </c>
      <c r="AR2477" s="69">
        <v>164562</v>
      </c>
      <c r="AS2477" s="69">
        <v>11954291</v>
      </c>
      <c r="AT2477" s="69">
        <v>95157</v>
      </c>
      <c r="AU2477" s="69">
        <v>0</v>
      </c>
      <c r="AV2477" s="69">
        <v>817</v>
      </c>
      <c r="AW2477" s="69">
        <v>0</v>
      </c>
      <c r="AX2477" s="69">
        <v>0</v>
      </c>
      <c r="AY2477" s="69">
        <v>0</v>
      </c>
      <c r="AZ2477" s="69">
        <v>0</v>
      </c>
      <c r="BA2477" s="69">
        <v>569020.68965517241</v>
      </c>
      <c r="BB2477" s="69">
        <v>0</v>
      </c>
      <c r="BC2477" s="69">
        <v>-569020.68965517241</v>
      </c>
      <c r="BD2477" s="69">
        <v>0</v>
      </c>
      <c r="BE2477" s="69">
        <v>80.088914342291091</v>
      </c>
      <c r="BF2477" s="69">
        <v>-80.088914342291091</v>
      </c>
      <c r="BG2477" s="69">
        <v>201239.0243902439</v>
      </c>
      <c r="BH2477" s="69">
        <v>0</v>
      </c>
      <c r="BI2477" s="69">
        <v>-201239.0243902439</v>
      </c>
      <c r="BJ2477" s="69">
        <v>4.8236284380191098E-6</v>
      </c>
      <c r="BK2477" s="69">
        <v>0</v>
      </c>
      <c r="BL2477" s="69">
        <v>100.27588386140178</v>
      </c>
      <c r="BM2477" s="69">
        <v>-100.27588386140178</v>
      </c>
      <c r="BN2477" s="69">
        <v>0</v>
      </c>
      <c r="BO2477" s="69">
        <v>1.3803913590525778</v>
      </c>
      <c r="BP2477" s="69">
        <v>-1.3803913590525778</v>
      </c>
      <c r="BQ2477" s="69">
        <v>1380.3913590525779</v>
      </c>
      <c r="BR2477" s="69">
        <v>-1380.3913590525779</v>
      </c>
      <c r="BS2477" s="69">
        <v>0</v>
      </c>
      <c r="BT2477" s="69">
        <v>0</v>
      </c>
      <c r="BU2477" s="69">
        <v>116.47123623011016</v>
      </c>
      <c r="BV2477" s="69">
        <v>0</v>
      </c>
    </row>
    <row r="2478" spans="1:74">
      <c r="A2478" s="113" t="s">
        <v>1048</v>
      </c>
      <c r="B2478" s="69" t="s">
        <v>194</v>
      </c>
      <c r="C2478" s="69" t="s">
        <v>455</v>
      </c>
      <c r="D2478" s="69" t="s">
        <v>456</v>
      </c>
      <c r="E2478" s="69" t="s">
        <v>758</v>
      </c>
      <c r="F2478" s="69">
        <v>0</v>
      </c>
      <c r="G2478" s="69">
        <v>0</v>
      </c>
      <c r="H2478" s="69">
        <v>27351</v>
      </c>
      <c r="I2478" s="69">
        <v>350</v>
      </c>
      <c r="J2478" s="69">
        <v>239</v>
      </c>
      <c r="K2478" s="69">
        <v>28418</v>
      </c>
      <c r="L2478" s="69">
        <v>20286</v>
      </c>
      <c r="M2478" s="69">
        <v>251</v>
      </c>
      <c r="N2478" s="69">
        <v>0</v>
      </c>
      <c r="O2478" s="69">
        <v>0</v>
      </c>
      <c r="P2478" s="69">
        <v>962.45</v>
      </c>
      <c r="Q2478" s="69">
        <v>36.32</v>
      </c>
      <c r="R2478" s="69">
        <v>0</v>
      </c>
      <c r="S2478" s="69">
        <v>0</v>
      </c>
      <c r="T2478" s="69">
        <v>0</v>
      </c>
      <c r="U2478" s="69">
        <v>0</v>
      </c>
      <c r="V2478" s="69">
        <v>0</v>
      </c>
      <c r="W2478" s="69">
        <v>0</v>
      </c>
      <c r="X2478" s="69">
        <v>0</v>
      </c>
      <c r="Y2478" s="69">
        <v>0</v>
      </c>
      <c r="Z2478" s="69">
        <v>0</v>
      </c>
      <c r="AA2478" s="69">
        <v>0</v>
      </c>
      <c r="AB2478" s="69">
        <v>0</v>
      </c>
      <c r="AC2478" s="69">
        <v>0</v>
      </c>
      <c r="AD2478" s="69">
        <v>0</v>
      </c>
      <c r="AE2478" s="69">
        <v>0</v>
      </c>
      <c r="AF2478" s="69">
        <v>17773652</v>
      </c>
      <c r="AG2478" s="69">
        <v>-17773652</v>
      </c>
      <c r="AH2478" s="69">
        <v>0</v>
      </c>
      <c r="AI2478" s="69">
        <v>0</v>
      </c>
      <c r="AJ2478" s="69">
        <v>31</v>
      </c>
      <c r="AK2478" s="69">
        <v>-31</v>
      </c>
      <c r="AL2478" s="69">
        <v>214772</v>
      </c>
      <c r="AM2478" s="69">
        <v>144134</v>
      </c>
      <c r="AN2478" s="69">
        <v>-214772</v>
      </c>
      <c r="AO2478" s="69">
        <v>82</v>
      </c>
      <c r="AP2478" s="69">
        <v>-82</v>
      </c>
      <c r="AQ2478" s="69">
        <v>18344183</v>
      </c>
      <c r="AR2478" s="69">
        <v>170032</v>
      </c>
      <c r="AS2478" s="69">
        <v>13129640</v>
      </c>
      <c r="AT2478" s="69">
        <v>122508</v>
      </c>
      <c r="AU2478" s="69">
        <v>0</v>
      </c>
      <c r="AV2478" s="69">
        <v>1068</v>
      </c>
      <c r="AW2478" s="69">
        <v>0</v>
      </c>
      <c r="AX2478" s="69">
        <v>0</v>
      </c>
      <c r="AY2478" s="69">
        <v>0</v>
      </c>
      <c r="AZ2478" s="69">
        <v>0</v>
      </c>
      <c r="BA2478" s="69">
        <v>573343.61290322582</v>
      </c>
      <c r="BB2478" s="69">
        <v>0</v>
      </c>
      <c r="BC2478" s="69">
        <v>-573343.61290322582</v>
      </c>
      <c r="BD2478" s="69">
        <v>0</v>
      </c>
      <c r="BE2478" s="69">
        <v>82.755908591436494</v>
      </c>
      <c r="BF2478" s="69">
        <v>-82.755908591436494</v>
      </c>
      <c r="BG2478" s="69">
        <v>216751.85365853659</v>
      </c>
      <c r="BH2478" s="69">
        <v>0</v>
      </c>
      <c r="BI2478" s="69">
        <v>-216751.85365853659</v>
      </c>
      <c r="BJ2478" s="69">
        <v>4.4700818782717115E-6</v>
      </c>
      <c r="BK2478" s="69">
        <v>0</v>
      </c>
      <c r="BL2478" s="69">
        <v>104.53121765314765</v>
      </c>
      <c r="BM2478" s="69">
        <v>-104.53121765314765</v>
      </c>
      <c r="BN2478" s="69">
        <v>0</v>
      </c>
      <c r="BO2478" s="69">
        <v>1.3537044427722313</v>
      </c>
      <c r="BP2478" s="69">
        <v>-1.3537044427722313</v>
      </c>
      <c r="BQ2478" s="69">
        <v>1353.7044427722312</v>
      </c>
      <c r="BR2478" s="69">
        <v>-1353.7044427722312</v>
      </c>
      <c r="BS2478" s="69">
        <v>0</v>
      </c>
      <c r="BT2478" s="69">
        <v>0</v>
      </c>
      <c r="BU2478" s="69">
        <v>114.70786516853933</v>
      </c>
      <c r="BV2478" s="69">
        <v>0</v>
      </c>
    </row>
    <row r="2479" spans="1:74">
      <c r="A2479" s="113" t="s">
        <v>1049</v>
      </c>
      <c r="B2479" s="69" t="s">
        <v>194</v>
      </c>
      <c r="C2479" s="69" t="s">
        <v>455</v>
      </c>
      <c r="D2479" s="69" t="s">
        <v>456</v>
      </c>
      <c r="E2479" s="69" t="s">
        <v>758</v>
      </c>
      <c r="F2479" s="69">
        <v>0</v>
      </c>
      <c r="G2479" s="69">
        <v>0</v>
      </c>
      <c r="H2479" s="69">
        <v>27995</v>
      </c>
      <c r="I2479" s="69">
        <v>316</v>
      </c>
      <c r="J2479" s="69">
        <v>226</v>
      </c>
      <c r="K2479" s="69">
        <v>28325</v>
      </c>
      <c r="L2479" s="69">
        <v>20423</v>
      </c>
      <c r="M2479" s="69">
        <v>242</v>
      </c>
      <c r="N2479" s="69">
        <v>0</v>
      </c>
      <c r="O2479" s="69">
        <v>0</v>
      </c>
      <c r="P2479" s="69">
        <v>988.35</v>
      </c>
      <c r="Q2479" s="69">
        <v>38.56</v>
      </c>
      <c r="R2479" s="69">
        <v>0</v>
      </c>
      <c r="S2479" s="69">
        <v>0</v>
      </c>
      <c r="T2479" s="69">
        <v>0</v>
      </c>
      <c r="U2479" s="69">
        <v>0</v>
      </c>
      <c r="V2479" s="69">
        <v>0</v>
      </c>
      <c r="W2479" s="69">
        <v>0</v>
      </c>
      <c r="X2479" s="69">
        <v>0</v>
      </c>
      <c r="Y2479" s="69">
        <v>0</v>
      </c>
      <c r="Z2479" s="69">
        <v>0</v>
      </c>
      <c r="AA2479" s="69">
        <v>0</v>
      </c>
      <c r="AB2479" s="69">
        <v>0</v>
      </c>
      <c r="AC2479" s="69">
        <v>0</v>
      </c>
      <c r="AD2479" s="69">
        <v>0</v>
      </c>
      <c r="AE2479" s="69">
        <v>0</v>
      </c>
      <c r="AF2479" s="69">
        <v>19079152</v>
      </c>
      <c r="AG2479" s="69">
        <v>-19079152</v>
      </c>
      <c r="AH2479" s="69">
        <v>0</v>
      </c>
      <c r="AI2479" s="69">
        <v>0</v>
      </c>
      <c r="AJ2479" s="69">
        <v>33</v>
      </c>
      <c r="AK2479" s="69">
        <v>-33</v>
      </c>
      <c r="AL2479" s="69">
        <v>225050</v>
      </c>
      <c r="AM2479" s="69">
        <v>149209</v>
      </c>
      <c r="AN2479" s="69">
        <v>-225050</v>
      </c>
      <c r="AO2479" s="69">
        <v>84</v>
      </c>
      <c r="AP2479" s="69">
        <v>-84</v>
      </c>
      <c r="AQ2479" s="69">
        <v>19727653</v>
      </c>
      <c r="AR2479" s="69">
        <v>176091</v>
      </c>
      <c r="AS2479" s="69">
        <v>14351623</v>
      </c>
      <c r="AT2479" s="69">
        <v>150503</v>
      </c>
      <c r="AU2479" s="69">
        <v>0</v>
      </c>
      <c r="AV2479" s="69">
        <v>1310</v>
      </c>
      <c r="AW2479" s="69">
        <v>0</v>
      </c>
      <c r="AX2479" s="69">
        <v>0</v>
      </c>
      <c r="AY2479" s="69">
        <v>0</v>
      </c>
      <c r="AZ2479" s="69">
        <v>0</v>
      </c>
      <c r="BA2479" s="69">
        <v>578156.12121212122</v>
      </c>
      <c r="BB2479" s="69">
        <v>0</v>
      </c>
      <c r="BC2479" s="69">
        <v>-578156.12121212122</v>
      </c>
      <c r="BD2479" s="69">
        <v>0</v>
      </c>
      <c r="BE2479" s="69">
        <v>84.777391690735385</v>
      </c>
      <c r="BF2479" s="69">
        <v>-84.777391690735385</v>
      </c>
      <c r="BG2479" s="69">
        <v>227132.76190476189</v>
      </c>
      <c r="BH2479" s="69">
        <v>0</v>
      </c>
      <c r="BI2479" s="69">
        <v>-227132.76190476189</v>
      </c>
      <c r="BJ2479" s="69">
        <v>4.2579824371403934E-6</v>
      </c>
      <c r="BK2479" s="69">
        <v>0</v>
      </c>
      <c r="BL2479" s="69">
        <v>108.34825175619424</v>
      </c>
      <c r="BM2479" s="69">
        <v>-108.34825175619424</v>
      </c>
      <c r="BN2479" s="69">
        <v>0</v>
      </c>
      <c r="BO2479" s="69">
        <v>1.3294072733097853</v>
      </c>
      <c r="BP2479" s="69">
        <v>-1.3294072733097853</v>
      </c>
      <c r="BQ2479" s="69">
        <v>1329.4072733097853</v>
      </c>
      <c r="BR2479" s="69">
        <v>-1329.4072733097853</v>
      </c>
      <c r="BS2479" s="69">
        <v>0</v>
      </c>
      <c r="BT2479" s="69">
        <v>0</v>
      </c>
      <c r="BU2479" s="69">
        <v>114.88778625954198</v>
      </c>
      <c r="BV2479" s="69">
        <v>0</v>
      </c>
    </row>
    <row r="2480" spans="1:74">
      <c r="A2480" s="113" t="s">
        <v>1050</v>
      </c>
      <c r="B2480" s="69" t="s">
        <v>194</v>
      </c>
      <c r="C2480" s="69" t="s">
        <v>455</v>
      </c>
      <c r="D2480" s="69" t="s">
        <v>456</v>
      </c>
      <c r="E2480" s="69" t="s">
        <v>758</v>
      </c>
      <c r="F2480" s="69">
        <v>0</v>
      </c>
      <c r="G2480" s="69">
        <v>0</v>
      </c>
      <c r="H2480" s="69">
        <v>26149</v>
      </c>
      <c r="I2480" s="69">
        <v>301</v>
      </c>
      <c r="J2480" s="69">
        <v>210</v>
      </c>
      <c r="K2480" s="69">
        <v>28480</v>
      </c>
      <c r="L2480" s="69">
        <v>19668</v>
      </c>
      <c r="M2480" s="69">
        <v>220</v>
      </c>
      <c r="N2480" s="69">
        <v>0</v>
      </c>
      <c r="O2480" s="69">
        <v>0</v>
      </c>
      <c r="P2480" s="69">
        <v>918.15</v>
      </c>
      <c r="Q2480" s="69">
        <v>39.03</v>
      </c>
      <c r="R2480" s="69">
        <v>0</v>
      </c>
      <c r="S2480" s="69">
        <v>0</v>
      </c>
      <c r="T2480" s="69">
        <v>0</v>
      </c>
      <c r="U2480" s="69">
        <v>0</v>
      </c>
      <c r="V2480" s="69">
        <v>0</v>
      </c>
      <c r="W2480" s="69">
        <v>0</v>
      </c>
      <c r="X2480" s="69">
        <v>0</v>
      </c>
      <c r="Y2480" s="69">
        <v>0</v>
      </c>
      <c r="Z2480" s="69">
        <v>0</v>
      </c>
      <c r="AA2480" s="69">
        <v>0</v>
      </c>
      <c r="AB2480" s="69">
        <v>0</v>
      </c>
      <c r="AC2480" s="69">
        <v>0</v>
      </c>
      <c r="AD2480" s="69">
        <v>0</v>
      </c>
      <c r="AE2480" s="69">
        <v>0</v>
      </c>
      <c r="AF2480" s="69">
        <v>19776975</v>
      </c>
      <c r="AG2480" s="69">
        <v>-19776975</v>
      </c>
      <c r="AH2480" s="69">
        <v>0</v>
      </c>
      <c r="AI2480" s="69">
        <v>0</v>
      </c>
      <c r="AJ2480" s="69">
        <v>33</v>
      </c>
      <c r="AK2480" s="69">
        <v>-33</v>
      </c>
      <c r="AL2480" s="69">
        <v>233311</v>
      </c>
      <c r="AM2480" s="69">
        <v>154021</v>
      </c>
      <c r="AN2480" s="69">
        <v>-233311</v>
      </c>
      <c r="AO2480" s="69">
        <v>84</v>
      </c>
      <c r="AP2480" s="69">
        <v>-84</v>
      </c>
      <c r="AQ2480" s="69">
        <v>20397003</v>
      </c>
      <c r="AR2480" s="69">
        <v>181176</v>
      </c>
      <c r="AS2480" s="69">
        <v>14868401</v>
      </c>
      <c r="AT2480" s="69">
        <v>176652</v>
      </c>
      <c r="AU2480" s="69">
        <v>0</v>
      </c>
      <c r="AV2480" s="69">
        <v>1530</v>
      </c>
      <c r="AW2480" s="69">
        <v>0</v>
      </c>
      <c r="AX2480" s="69">
        <v>0</v>
      </c>
      <c r="AY2480" s="69">
        <v>0</v>
      </c>
      <c r="AZ2480" s="69">
        <v>0</v>
      </c>
      <c r="BA2480" s="69">
        <v>599302.27272727271</v>
      </c>
      <c r="BB2480" s="69">
        <v>0</v>
      </c>
      <c r="BC2480" s="69">
        <v>-599302.27272727271</v>
      </c>
      <c r="BD2480" s="69">
        <v>0</v>
      </c>
      <c r="BE2480" s="69">
        <v>84.766577658147284</v>
      </c>
      <c r="BF2480" s="69">
        <v>-84.766577658147284</v>
      </c>
      <c r="BG2480" s="69">
        <v>235440.17857142858</v>
      </c>
      <c r="BH2480" s="69">
        <v>0</v>
      </c>
      <c r="BI2480" s="69">
        <v>-235440.17857142858</v>
      </c>
      <c r="BJ2480" s="69">
        <v>4.1182520785038864E-6</v>
      </c>
      <c r="BK2480" s="69">
        <v>0</v>
      </c>
      <c r="BL2480" s="69">
        <v>109.15891177639422</v>
      </c>
      <c r="BM2480" s="69">
        <v>-109.15891177639422</v>
      </c>
      <c r="BN2480" s="69">
        <v>0</v>
      </c>
      <c r="BO2480" s="69">
        <v>1.3301346257744864</v>
      </c>
      <c r="BP2480" s="69">
        <v>-1.3301346257744864</v>
      </c>
      <c r="BQ2480" s="69">
        <v>1330.1346257744863</v>
      </c>
      <c r="BR2480" s="69">
        <v>-1330.1346257744863</v>
      </c>
      <c r="BS2480" s="69">
        <v>0</v>
      </c>
      <c r="BT2480" s="69">
        <v>0</v>
      </c>
      <c r="BU2480" s="69">
        <v>115.45882352941176</v>
      </c>
      <c r="BV2480" s="69">
        <v>0</v>
      </c>
    </row>
    <row r="2481" spans="1:74">
      <c r="A2481" s="113" t="s">
        <v>1044</v>
      </c>
      <c r="B2481" s="69" t="s">
        <v>194</v>
      </c>
      <c r="C2481" s="69" t="s">
        <v>430</v>
      </c>
      <c r="D2481" s="69" t="s">
        <v>431</v>
      </c>
      <c r="E2481" s="69" t="s">
        <v>754</v>
      </c>
      <c r="F2481" s="69">
        <v>0</v>
      </c>
      <c r="G2481" s="69">
        <v>0</v>
      </c>
      <c r="H2481" s="69">
        <v>15906</v>
      </c>
      <c r="I2481" s="69">
        <v>59</v>
      </c>
      <c r="J2481" s="69">
        <v>34</v>
      </c>
      <c r="K2481" s="69">
        <v>22082</v>
      </c>
      <c r="L2481" s="69">
        <v>20944</v>
      </c>
      <c r="M2481" s="69">
        <v>36</v>
      </c>
      <c r="N2481" s="69">
        <v>0</v>
      </c>
      <c r="O2481" s="69">
        <v>0</v>
      </c>
      <c r="P2481" s="69">
        <v>720.32</v>
      </c>
      <c r="Q2481" s="69">
        <v>147.28</v>
      </c>
      <c r="R2481" s="69">
        <v>0</v>
      </c>
      <c r="S2481" s="69">
        <v>0</v>
      </c>
      <c r="T2481" s="69">
        <v>0</v>
      </c>
      <c r="U2481" s="69">
        <v>0</v>
      </c>
      <c r="V2481" s="69">
        <v>0</v>
      </c>
      <c r="W2481" s="69">
        <v>0</v>
      </c>
      <c r="X2481" s="69">
        <v>0</v>
      </c>
      <c r="Y2481" s="69">
        <v>0</v>
      </c>
      <c r="Z2481" s="69">
        <v>0</v>
      </c>
      <c r="AA2481" s="69">
        <v>0</v>
      </c>
      <c r="AB2481" s="69">
        <v>0</v>
      </c>
      <c r="AC2481" s="69">
        <v>0</v>
      </c>
      <c r="AD2481" s="69">
        <v>0</v>
      </c>
      <c r="AE2481" s="69">
        <v>0</v>
      </c>
      <c r="AF2481" s="69">
        <v>14180563</v>
      </c>
      <c r="AG2481" s="69">
        <v>-14180563</v>
      </c>
      <c r="AH2481" s="69">
        <v>0</v>
      </c>
      <c r="AI2481" s="69">
        <v>0</v>
      </c>
      <c r="AJ2481" s="69">
        <v>27</v>
      </c>
      <c r="AK2481" s="69">
        <v>-27</v>
      </c>
      <c r="AL2481" s="69">
        <v>186183</v>
      </c>
      <c r="AM2481" s="69">
        <v>127192</v>
      </c>
      <c r="AN2481" s="69">
        <v>-186183</v>
      </c>
      <c r="AO2481" s="69">
        <v>73</v>
      </c>
      <c r="AP2481" s="69">
        <v>-73</v>
      </c>
      <c r="AQ2481" s="69">
        <v>14948501</v>
      </c>
      <c r="AR2481" s="69">
        <v>151438</v>
      </c>
      <c r="AS2481" s="69">
        <v>10377959</v>
      </c>
      <c r="AT2481" s="69">
        <v>15906</v>
      </c>
      <c r="AU2481" s="69">
        <v>0</v>
      </c>
      <c r="AV2481" s="69">
        <v>36</v>
      </c>
      <c r="AW2481" s="69">
        <v>0</v>
      </c>
      <c r="AX2481" s="69">
        <v>0</v>
      </c>
      <c r="AY2481" s="69">
        <v>0</v>
      </c>
      <c r="AZ2481" s="69">
        <v>0</v>
      </c>
      <c r="BA2481" s="69">
        <v>525206.03703703708</v>
      </c>
      <c r="BB2481" s="69">
        <v>0</v>
      </c>
      <c r="BC2481" s="69">
        <v>-525206.03703703708</v>
      </c>
      <c r="BD2481" s="69">
        <v>0</v>
      </c>
      <c r="BE2481" s="69">
        <v>76.164649833765708</v>
      </c>
      <c r="BF2481" s="69">
        <v>-76.164649833765708</v>
      </c>
      <c r="BG2481" s="69">
        <v>194254.28767123289</v>
      </c>
      <c r="BH2481" s="69">
        <v>0</v>
      </c>
      <c r="BI2481" s="69">
        <v>-194254.28767123289</v>
      </c>
      <c r="BJ2481" s="69">
        <v>4.8834327936961708E-6</v>
      </c>
      <c r="BK2481" s="69">
        <v>0</v>
      </c>
      <c r="BL2481" s="69">
        <v>93.639396980942692</v>
      </c>
      <c r="BM2481" s="69">
        <v>-93.639396980942692</v>
      </c>
      <c r="BN2481" s="69">
        <v>0</v>
      </c>
      <c r="BO2481" s="69">
        <v>1.3664115458540547</v>
      </c>
      <c r="BP2481" s="69">
        <v>-1.3664115458540547</v>
      </c>
      <c r="BQ2481" s="69">
        <v>1366.4115458540546</v>
      </c>
      <c r="BR2481" s="69">
        <v>-1366.4115458540546</v>
      </c>
      <c r="BS2481" s="69">
        <v>0</v>
      </c>
      <c r="BT2481" s="69">
        <v>0</v>
      </c>
      <c r="BU2481" s="69">
        <v>441.83333333333331</v>
      </c>
      <c r="BV2481" s="69">
        <v>0</v>
      </c>
    </row>
    <row r="2482" spans="1:74">
      <c r="A2482" s="113" t="s">
        <v>1045</v>
      </c>
      <c r="B2482" s="69" t="s">
        <v>194</v>
      </c>
      <c r="C2482" s="69" t="s">
        <v>430</v>
      </c>
      <c r="D2482" s="69" t="s">
        <v>431</v>
      </c>
      <c r="E2482" s="69" t="s">
        <v>754</v>
      </c>
      <c r="F2482" s="69">
        <v>0</v>
      </c>
      <c r="G2482" s="69">
        <v>0</v>
      </c>
      <c r="H2482" s="69">
        <v>29747</v>
      </c>
      <c r="I2482" s="69">
        <v>111</v>
      </c>
      <c r="J2482" s="69">
        <v>59</v>
      </c>
      <c r="K2482" s="69">
        <v>36933</v>
      </c>
      <c r="L2482" s="69">
        <v>34986</v>
      </c>
      <c r="M2482" s="69">
        <v>64</v>
      </c>
      <c r="N2482" s="69">
        <v>1</v>
      </c>
      <c r="O2482" s="69">
        <v>0</v>
      </c>
      <c r="P2482" s="69">
        <v>805.43</v>
      </c>
      <c r="Q2482" s="69">
        <v>145.82</v>
      </c>
      <c r="R2482" s="69">
        <v>0</v>
      </c>
      <c r="S2482" s="69">
        <v>0</v>
      </c>
      <c r="T2482" s="69">
        <v>0</v>
      </c>
      <c r="U2482" s="69">
        <v>0</v>
      </c>
      <c r="V2482" s="69">
        <v>0</v>
      </c>
      <c r="W2482" s="69">
        <v>0</v>
      </c>
      <c r="X2482" s="69">
        <v>0</v>
      </c>
      <c r="Y2482" s="69">
        <v>0</v>
      </c>
      <c r="Z2482" s="69">
        <v>0</v>
      </c>
      <c r="AA2482" s="69">
        <v>0</v>
      </c>
      <c r="AB2482" s="69">
        <v>0</v>
      </c>
      <c r="AC2482" s="69">
        <v>0</v>
      </c>
      <c r="AD2482" s="69">
        <v>0</v>
      </c>
      <c r="AE2482" s="69">
        <v>0</v>
      </c>
      <c r="AF2482" s="69">
        <v>14739139</v>
      </c>
      <c r="AG2482" s="69">
        <v>-14739139</v>
      </c>
      <c r="AH2482" s="69">
        <v>0</v>
      </c>
      <c r="AI2482" s="69">
        <v>0</v>
      </c>
      <c r="AJ2482" s="69">
        <v>28</v>
      </c>
      <c r="AK2482" s="69">
        <v>-28</v>
      </c>
      <c r="AL2482" s="69">
        <v>191633</v>
      </c>
      <c r="AM2482" s="69">
        <v>130443</v>
      </c>
      <c r="AN2482" s="69">
        <v>-191633</v>
      </c>
      <c r="AO2482" s="69">
        <v>76</v>
      </c>
      <c r="AP2482" s="69">
        <v>-76</v>
      </c>
      <c r="AQ2482" s="69">
        <v>15460666</v>
      </c>
      <c r="AR2482" s="69">
        <v>154902</v>
      </c>
      <c r="AS2482" s="69">
        <v>10772617</v>
      </c>
      <c r="AT2482" s="69">
        <v>45653</v>
      </c>
      <c r="AU2482" s="69">
        <v>0</v>
      </c>
      <c r="AV2482" s="69">
        <v>100</v>
      </c>
      <c r="AW2482" s="69">
        <v>0</v>
      </c>
      <c r="AX2482" s="69">
        <v>0</v>
      </c>
      <c r="AY2482" s="69">
        <v>0</v>
      </c>
      <c r="AZ2482" s="69">
        <v>0</v>
      </c>
      <c r="BA2482" s="69">
        <v>526397.82142857148</v>
      </c>
      <c r="BB2482" s="69">
        <v>0</v>
      </c>
      <c r="BC2482" s="69">
        <v>-526397.82142857148</v>
      </c>
      <c r="BD2482" s="69">
        <v>0</v>
      </c>
      <c r="BE2482" s="69">
        <v>76.91336565205367</v>
      </c>
      <c r="BF2482" s="69">
        <v>-76.91336565205367</v>
      </c>
      <c r="BG2482" s="69">
        <v>193936.03947368421</v>
      </c>
      <c r="BH2482" s="69">
        <v>0</v>
      </c>
      <c r="BI2482" s="69">
        <v>-193936.03947368421</v>
      </c>
      <c r="BJ2482" s="69">
        <v>4.9157002680220888E-6</v>
      </c>
      <c r="BK2482" s="69">
        <v>0</v>
      </c>
      <c r="BL2482" s="69">
        <v>95.15137958192922</v>
      </c>
      <c r="BM2482" s="69">
        <v>-95.15137958192922</v>
      </c>
      <c r="BN2482" s="69">
        <v>0</v>
      </c>
      <c r="BO2482" s="69">
        <v>1.3682041234734328</v>
      </c>
      <c r="BP2482" s="69">
        <v>-1.3682041234734328</v>
      </c>
      <c r="BQ2482" s="69">
        <v>1368.2041234734329</v>
      </c>
      <c r="BR2482" s="69">
        <v>-1368.2041234734329</v>
      </c>
      <c r="BS2482" s="69">
        <v>0</v>
      </c>
      <c r="BT2482" s="69">
        <v>0</v>
      </c>
      <c r="BU2482" s="69">
        <v>456.53</v>
      </c>
      <c r="BV2482" s="69">
        <v>0</v>
      </c>
    </row>
    <row r="2483" spans="1:74">
      <c r="A2483" s="113" t="s">
        <v>1046</v>
      </c>
      <c r="B2483" s="69" t="s">
        <v>194</v>
      </c>
      <c r="C2483" s="69" t="s">
        <v>430</v>
      </c>
      <c r="D2483" s="69" t="s">
        <v>431</v>
      </c>
      <c r="E2483" s="69" t="s">
        <v>754</v>
      </c>
      <c r="F2483" s="69">
        <v>0</v>
      </c>
      <c r="G2483" s="69">
        <v>0</v>
      </c>
      <c r="H2483" s="69">
        <v>30218</v>
      </c>
      <c r="I2483" s="69">
        <v>84</v>
      </c>
      <c r="J2483" s="69">
        <v>60</v>
      </c>
      <c r="K2483" s="69">
        <v>34452</v>
      </c>
      <c r="L2483" s="69">
        <v>31710</v>
      </c>
      <c r="M2483" s="69">
        <v>63</v>
      </c>
      <c r="N2483" s="69">
        <v>0</v>
      </c>
      <c r="O2483" s="69">
        <v>0</v>
      </c>
      <c r="P2483" s="69">
        <v>877.1</v>
      </c>
      <c r="Q2483" s="69">
        <v>155.76</v>
      </c>
      <c r="R2483" s="69">
        <v>0</v>
      </c>
      <c r="S2483" s="69">
        <v>0</v>
      </c>
      <c r="T2483" s="69">
        <v>0</v>
      </c>
      <c r="U2483" s="69">
        <v>0</v>
      </c>
      <c r="V2483" s="69">
        <v>0</v>
      </c>
      <c r="W2483" s="69">
        <v>0</v>
      </c>
      <c r="X2483" s="69">
        <v>0</v>
      </c>
      <c r="Y2483" s="69">
        <v>0</v>
      </c>
      <c r="Z2483" s="69">
        <v>0</v>
      </c>
      <c r="AA2483" s="69">
        <v>0</v>
      </c>
      <c r="AB2483" s="69">
        <v>0</v>
      </c>
      <c r="AC2483" s="69">
        <v>0</v>
      </c>
      <c r="AD2483" s="69">
        <v>0</v>
      </c>
      <c r="AE2483" s="69">
        <v>0</v>
      </c>
      <c r="AF2483" s="69">
        <v>15396211</v>
      </c>
      <c r="AG2483" s="69">
        <v>-15396211</v>
      </c>
      <c r="AH2483" s="69">
        <v>0</v>
      </c>
      <c r="AI2483" s="69">
        <v>0</v>
      </c>
      <c r="AJ2483" s="69">
        <v>29</v>
      </c>
      <c r="AK2483" s="69">
        <v>-29</v>
      </c>
      <c r="AL2483" s="69">
        <v>197665</v>
      </c>
      <c r="AM2483" s="69">
        <v>134272</v>
      </c>
      <c r="AN2483" s="69">
        <v>-197665</v>
      </c>
      <c r="AO2483" s="69">
        <v>79</v>
      </c>
      <c r="AP2483" s="69">
        <v>-79</v>
      </c>
      <c r="AQ2483" s="69">
        <v>16032931</v>
      </c>
      <c r="AR2483" s="69">
        <v>158902</v>
      </c>
      <c r="AS2483" s="69">
        <v>11201642</v>
      </c>
      <c r="AT2483" s="69">
        <v>75871</v>
      </c>
      <c r="AU2483" s="69">
        <v>0</v>
      </c>
      <c r="AV2483" s="69">
        <v>163</v>
      </c>
      <c r="AW2483" s="69">
        <v>0</v>
      </c>
      <c r="AX2483" s="69">
        <v>0</v>
      </c>
      <c r="AY2483" s="69">
        <v>0</v>
      </c>
      <c r="AZ2483" s="69">
        <v>0</v>
      </c>
      <c r="BA2483" s="69">
        <v>530903.82758620684</v>
      </c>
      <c r="BB2483" s="69">
        <v>0</v>
      </c>
      <c r="BC2483" s="69">
        <v>-530903.82758620684</v>
      </c>
      <c r="BD2483" s="69">
        <v>0</v>
      </c>
      <c r="BE2483" s="69">
        <v>77.890425720284313</v>
      </c>
      <c r="BF2483" s="69">
        <v>-77.890425720284313</v>
      </c>
      <c r="BG2483" s="69">
        <v>194888.74683544305</v>
      </c>
      <c r="BH2483" s="69">
        <v>0</v>
      </c>
      <c r="BI2483" s="69">
        <v>-194888.74683544305</v>
      </c>
      <c r="BJ2483" s="69">
        <v>4.9273585721787236E-6</v>
      </c>
      <c r="BK2483" s="69">
        <v>0</v>
      </c>
      <c r="BL2483" s="69">
        <v>96.891234849152312</v>
      </c>
      <c r="BM2483" s="69">
        <v>-96.891234849152312</v>
      </c>
      <c r="BN2483" s="69">
        <v>0</v>
      </c>
      <c r="BO2483" s="69">
        <v>1.3744601907470351</v>
      </c>
      <c r="BP2483" s="69">
        <v>-1.3744601907470351</v>
      </c>
      <c r="BQ2483" s="69">
        <v>1374.4601907470351</v>
      </c>
      <c r="BR2483" s="69">
        <v>-1374.4601907470351</v>
      </c>
      <c r="BS2483" s="69">
        <v>0</v>
      </c>
      <c r="BT2483" s="69">
        <v>0</v>
      </c>
      <c r="BU2483" s="69">
        <v>465.46625766871165</v>
      </c>
      <c r="BV2483" s="69">
        <v>0</v>
      </c>
    </row>
    <row r="2484" spans="1:74">
      <c r="A2484" s="113" t="s">
        <v>1047</v>
      </c>
      <c r="B2484" s="69" t="s">
        <v>194</v>
      </c>
      <c r="C2484" s="69" t="s">
        <v>430</v>
      </c>
      <c r="D2484" s="69" t="s">
        <v>431</v>
      </c>
      <c r="E2484" s="69" t="s">
        <v>754</v>
      </c>
      <c r="F2484" s="69">
        <v>0</v>
      </c>
      <c r="G2484" s="69">
        <v>0</v>
      </c>
      <c r="H2484" s="69">
        <v>29823</v>
      </c>
      <c r="I2484" s="69">
        <v>73</v>
      </c>
      <c r="J2484" s="69">
        <v>39</v>
      </c>
      <c r="K2484" s="69">
        <v>33344</v>
      </c>
      <c r="L2484" s="69">
        <v>32310</v>
      </c>
      <c r="M2484" s="69">
        <v>42</v>
      </c>
      <c r="N2484" s="69">
        <v>0</v>
      </c>
      <c r="O2484" s="69">
        <v>0</v>
      </c>
      <c r="P2484" s="69">
        <v>894.4</v>
      </c>
      <c r="Q2484" s="69">
        <v>236.69</v>
      </c>
      <c r="R2484" s="69">
        <v>0</v>
      </c>
      <c r="S2484" s="69">
        <v>0</v>
      </c>
      <c r="T2484" s="69">
        <v>0</v>
      </c>
      <c r="U2484" s="69">
        <v>0</v>
      </c>
      <c r="V2484" s="69">
        <v>0</v>
      </c>
      <c r="W2484" s="69">
        <v>0</v>
      </c>
      <c r="X2484" s="69">
        <v>0</v>
      </c>
      <c r="Y2484" s="69">
        <v>0</v>
      </c>
      <c r="Z2484" s="69">
        <v>0</v>
      </c>
      <c r="AA2484" s="69">
        <v>0</v>
      </c>
      <c r="AB2484" s="69">
        <v>0</v>
      </c>
      <c r="AC2484" s="69">
        <v>0</v>
      </c>
      <c r="AD2484" s="69">
        <v>0</v>
      </c>
      <c r="AE2484" s="69">
        <v>0</v>
      </c>
      <c r="AF2484" s="69">
        <v>16345652</v>
      </c>
      <c r="AG2484" s="69">
        <v>-16345652</v>
      </c>
      <c r="AH2484" s="69">
        <v>0</v>
      </c>
      <c r="AI2484" s="69">
        <v>0</v>
      </c>
      <c r="AJ2484" s="69">
        <v>29</v>
      </c>
      <c r="AK2484" s="69">
        <v>-29</v>
      </c>
      <c r="AL2484" s="69">
        <v>204397</v>
      </c>
      <c r="AM2484" s="69">
        <v>138348</v>
      </c>
      <c r="AN2484" s="69">
        <v>-204397</v>
      </c>
      <c r="AO2484" s="69">
        <v>82</v>
      </c>
      <c r="AP2484" s="69">
        <v>-82</v>
      </c>
      <c r="AQ2484" s="69">
        <v>16849656</v>
      </c>
      <c r="AR2484" s="69">
        <v>163314</v>
      </c>
      <c r="AS2484" s="69">
        <v>11866665</v>
      </c>
      <c r="AT2484" s="69">
        <v>105694</v>
      </c>
      <c r="AU2484" s="69">
        <v>0</v>
      </c>
      <c r="AV2484" s="69">
        <v>205</v>
      </c>
      <c r="AW2484" s="69">
        <v>0</v>
      </c>
      <c r="AX2484" s="69">
        <v>0</v>
      </c>
      <c r="AY2484" s="69">
        <v>0</v>
      </c>
      <c r="AZ2484" s="69">
        <v>0</v>
      </c>
      <c r="BA2484" s="69">
        <v>563643.17241379316</v>
      </c>
      <c r="BB2484" s="69">
        <v>0</v>
      </c>
      <c r="BC2484" s="69">
        <v>-563643.17241379316</v>
      </c>
      <c r="BD2484" s="69">
        <v>0</v>
      </c>
      <c r="BE2484" s="69">
        <v>79.970116978233534</v>
      </c>
      <c r="BF2484" s="69">
        <v>-79.970116978233534</v>
      </c>
      <c r="BG2484" s="69">
        <v>199337.21951219512</v>
      </c>
      <c r="BH2484" s="69">
        <v>0</v>
      </c>
      <c r="BI2484" s="69">
        <v>-199337.21951219512</v>
      </c>
      <c r="BJ2484" s="69">
        <v>4.8665681958136116E-6</v>
      </c>
      <c r="BK2484" s="69">
        <v>0</v>
      </c>
      <c r="BL2484" s="69">
        <v>100.08726747247633</v>
      </c>
      <c r="BM2484" s="69">
        <v>-100.08726747247633</v>
      </c>
      <c r="BN2484" s="69">
        <v>0</v>
      </c>
      <c r="BO2484" s="69">
        <v>1.3774427777307272</v>
      </c>
      <c r="BP2484" s="69">
        <v>-1.3774427777307272</v>
      </c>
      <c r="BQ2484" s="69">
        <v>1377.4427777307271</v>
      </c>
      <c r="BR2484" s="69">
        <v>-1377.4427777307271</v>
      </c>
      <c r="BS2484" s="69">
        <v>0</v>
      </c>
      <c r="BT2484" s="69">
        <v>0</v>
      </c>
      <c r="BU2484" s="69">
        <v>515.58048780487809</v>
      </c>
      <c r="BV2484" s="69">
        <v>0</v>
      </c>
    </row>
    <row r="2485" spans="1:74">
      <c r="A2485" s="113" t="s">
        <v>1048</v>
      </c>
      <c r="B2485" s="69" t="s">
        <v>194</v>
      </c>
      <c r="C2485" s="69" t="s">
        <v>430</v>
      </c>
      <c r="D2485" s="69" t="s">
        <v>431</v>
      </c>
      <c r="E2485" s="69" t="s">
        <v>754</v>
      </c>
      <c r="F2485" s="69">
        <v>0</v>
      </c>
      <c r="G2485" s="69">
        <v>0</v>
      </c>
      <c r="H2485" s="69">
        <v>30802</v>
      </c>
      <c r="I2485" s="69">
        <v>119</v>
      </c>
      <c r="J2485" s="69">
        <v>77</v>
      </c>
      <c r="K2485" s="69">
        <v>35115</v>
      </c>
      <c r="L2485" s="69">
        <v>33697</v>
      </c>
      <c r="M2485" s="69">
        <v>81</v>
      </c>
      <c r="N2485" s="69">
        <v>0</v>
      </c>
      <c r="O2485" s="69">
        <v>0</v>
      </c>
      <c r="P2485" s="69">
        <v>877.17</v>
      </c>
      <c r="Q2485" s="69">
        <v>126.76</v>
      </c>
      <c r="R2485" s="69">
        <v>0</v>
      </c>
      <c r="S2485" s="69">
        <v>0</v>
      </c>
      <c r="T2485" s="69">
        <v>0</v>
      </c>
      <c r="U2485" s="69">
        <v>0</v>
      </c>
      <c r="V2485" s="69">
        <v>0</v>
      </c>
      <c r="W2485" s="69">
        <v>0</v>
      </c>
      <c r="X2485" s="69">
        <v>0</v>
      </c>
      <c r="Y2485" s="69">
        <v>0</v>
      </c>
      <c r="Z2485" s="69">
        <v>0</v>
      </c>
      <c r="AA2485" s="69">
        <v>0</v>
      </c>
      <c r="AB2485" s="69">
        <v>0</v>
      </c>
      <c r="AC2485" s="69">
        <v>0</v>
      </c>
      <c r="AD2485" s="69">
        <v>0</v>
      </c>
      <c r="AE2485" s="69">
        <v>0</v>
      </c>
      <c r="AF2485" s="69">
        <v>17615312</v>
      </c>
      <c r="AG2485" s="69">
        <v>-17615312</v>
      </c>
      <c r="AH2485" s="69">
        <v>0</v>
      </c>
      <c r="AI2485" s="69">
        <v>0</v>
      </c>
      <c r="AJ2485" s="69">
        <v>31</v>
      </c>
      <c r="AK2485" s="69">
        <v>-31</v>
      </c>
      <c r="AL2485" s="69">
        <v>213014</v>
      </c>
      <c r="AM2485" s="69">
        <v>142823</v>
      </c>
      <c r="AN2485" s="69">
        <v>-213014</v>
      </c>
      <c r="AO2485" s="69">
        <v>82</v>
      </c>
      <c r="AP2485" s="69">
        <v>-82</v>
      </c>
      <c r="AQ2485" s="69">
        <v>18197305</v>
      </c>
      <c r="AR2485" s="69">
        <v>168690</v>
      </c>
      <c r="AS2485" s="69">
        <v>13039757</v>
      </c>
      <c r="AT2485" s="69">
        <v>136496</v>
      </c>
      <c r="AU2485" s="69">
        <v>0</v>
      </c>
      <c r="AV2485" s="69">
        <v>286</v>
      </c>
      <c r="AW2485" s="69">
        <v>0</v>
      </c>
      <c r="AX2485" s="69">
        <v>0</v>
      </c>
      <c r="AY2485" s="69">
        <v>0</v>
      </c>
      <c r="AZ2485" s="69">
        <v>0</v>
      </c>
      <c r="BA2485" s="69">
        <v>568235.87096774194</v>
      </c>
      <c r="BB2485" s="69">
        <v>0</v>
      </c>
      <c r="BC2485" s="69">
        <v>-568235.87096774194</v>
      </c>
      <c r="BD2485" s="69">
        <v>0</v>
      </c>
      <c r="BE2485" s="69">
        <v>82.695559916249636</v>
      </c>
      <c r="BF2485" s="69">
        <v>-82.695559916249636</v>
      </c>
      <c r="BG2485" s="69">
        <v>214820.87804878049</v>
      </c>
      <c r="BH2485" s="69">
        <v>0</v>
      </c>
      <c r="BI2485" s="69">
        <v>-214820.87804878049</v>
      </c>
      <c r="BJ2485" s="69">
        <v>4.5061617640634148E-6</v>
      </c>
      <c r="BK2485" s="69">
        <v>0</v>
      </c>
      <c r="BL2485" s="69">
        <v>104.42416266524394</v>
      </c>
      <c r="BM2485" s="69">
        <v>-104.42416266524394</v>
      </c>
      <c r="BN2485" s="69">
        <v>0</v>
      </c>
      <c r="BO2485" s="69">
        <v>1.3508926585058296</v>
      </c>
      <c r="BP2485" s="69">
        <v>-1.3508926585058296</v>
      </c>
      <c r="BQ2485" s="69">
        <v>1350.8926585058296</v>
      </c>
      <c r="BR2485" s="69">
        <v>-1350.8926585058296</v>
      </c>
      <c r="BS2485" s="69">
        <v>0</v>
      </c>
      <c r="BT2485" s="69">
        <v>0</v>
      </c>
      <c r="BU2485" s="69">
        <v>477.25874125874128</v>
      </c>
      <c r="BV2485" s="69">
        <v>0</v>
      </c>
    </row>
    <row r="2486" spans="1:74">
      <c r="A2486" s="113" t="s">
        <v>1049</v>
      </c>
      <c r="B2486" s="69" t="s">
        <v>194</v>
      </c>
      <c r="C2486" s="69" t="s">
        <v>430</v>
      </c>
      <c r="D2486" s="69" t="s">
        <v>431</v>
      </c>
      <c r="E2486" s="69" t="s">
        <v>754</v>
      </c>
      <c r="F2486" s="69">
        <v>0</v>
      </c>
      <c r="G2486" s="69">
        <v>0</v>
      </c>
      <c r="H2486" s="69">
        <v>32133</v>
      </c>
      <c r="I2486" s="69">
        <v>114</v>
      </c>
      <c r="J2486" s="69">
        <v>65</v>
      </c>
      <c r="K2486" s="69">
        <v>35867</v>
      </c>
      <c r="L2486" s="69">
        <v>33784</v>
      </c>
      <c r="M2486" s="69">
        <v>71</v>
      </c>
      <c r="N2486" s="69">
        <v>0</v>
      </c>
      <c r="O2486" s="69">
        <v>0</v>
      </c>
      <c r="P2486" s="69">
        <v>895.89</v>
      </c>
      <c r="Q2486" s="69">
        <v>150.86000000000001</v>
      </c>
      <c r="R2486" s="69">
        <v>0</v>
      </c>
      <c r="S2486" s="69">
        <v>0</v>
      </c>
      <c r="T2486" s="69">
        <v>0</v>
      </c>
      <c r="U2486" s="69">
        <v>0</v>
      </c>
      <c r="V2486" s="69">
        <v>0</v>
      </c>
      <c r="W2486" s="69">
        <v>0</v>
      </c>
      <c r="X2486" s="69">
        <v>0</v>
      </c>
      <c r="Y2486" s="69">
        <v>0</v>
      </c>
      <c r="Z2486" s="69">
        <v>0</v>
      </c>
      <c r="AA2486" s="69">
        <v>0</v>
      </c>
      <c r="AB2486" s="69">
        <v>0</v>
      </c>
      <c r="AC2486" s="69">
        <v>0</v>
      </c>
      <c r="AD2486" s="69">
        <v>0</v>
      </c>
      <c r="AE2486" s="69">
        <v>0</v>
      </c>
      <c r="AF2486" s="69">
        <v>18914615</v>
      </c>
      <c r="AG2486" s="69">
        <v>-18914615</v>
      </c>
      <c r="AH2486" s="69">
        <v>0</v>
      </c>
      <c r="AI2486" s="69">
        <v>0</v>
      </c>
      <c r="AJ2486" s="69">
        <v>33</v>
      </c>
      <c r="AK2486" s="69">
        <v>-33</v>
      </c>
      <c r="AL2486" s="69">
        <v>223239</v>
      </c>
      <c r="AM2486" s="69">
        <v>147807</v>
      </c>
      <c r="AN2486" s="69">
        <v>-223239</v>
      </c>
      <c r="AO2486" s="69">
        <v>84</v>
      </c>
      <c r="AP2486" s="69">
        <v>-84</v>
      </c>
      <c r="AQ2486" s="69">
        <v>19571071</v>
      </c>
      <c r="AR2486" s="69">
        <v>174660</v>
      </c>
      <c r="AS2486" s="69">
        <v>14254806</v>
      </c>
      <c r="AT2486" s="69">
        <v>168629</v>
      </c>
      <c r="AU2486" s="69">
        <v>0</v>
      </c>
      <c r="AV2486" s="69">
        <v>357</v>
      </c>
      <c r="AW2486" s="69">
        <v>0</v>
      </c>
      <c r="AX2486" s="69">
        <v>0</v>
      </c>
      <c r="AY2486" s="69">
        <v>0</v>
      </c>
      <c r="AZ2486" s="69">
        <v>0</v>
      </c>
      <c r="BA2486" s="69">
        <v>573170.15151515149</v>
      </c>
      <c r="BB2486" s="69">
        <v>0</v>
      </c>
      <c r="BC2486" s="69">
        <v>-573170.15151515149</v>
      </c>
      <c r="BD2486" s="69">
        <v>0</v>
      </c>
      <c r="BE2486" s="69">
        <v>84.728094105420652</v>
      </c>
      <c r="BF2486" s="69">
        <v>-84.728094105420652</v>
      </c>
      <c r="BG2486" s="69">
        <v>225173.98809523811</v>
      </c>
      <c r="BH2486" s="69">
        <v>0</v>
      </c>
      <c r="BI2486" s="69">
        <v>-225173.98809523811</v>
      </c>
      <c r="BJ2486" s="69">
        <v>4.2920492189722271E-6</v>
      </c>
      <c r="BK2486" s="69">
        <v>0</v>
      </c>
      <c r="BL2486" s="69">
        <v>108.29391388984313</v>
      </c>
      <c r="BM2486" s="69">
        <v>-108.29391388984313</v>
      </c>
      <c r="BN2486" s="69">
        <v>0</v>
      </c>
      <c r="BO2486" s="69">
        <v>1.3268938910848733</v>
      </c>
      <c r="BP2486" s="69">
        <v>-1.3268938910848733</v>
      </c>
      <c r="BQ2486" s="69">
        <v>1326.8938910848733</v>
      </c>
      <c r="BR2486" s="69">
        <v>-1326.8938910848733</v>
      </c>
      <c r="BS2486" s="69">
        <v>0</v>
      </c>
      <c r="BT2486" s="69">
        <v>0</v>
      </c>
      <c r="BU2486" s="69">
        <v>472.35014005602238</v>
      </c>
      <c r="BV2486" s="69">
        <v>0</v>
      </c>
    </row>
    <row r="2487" spans="1:74">
      <c r="A2487" s="113" t="s">
        <v>1050</v>
      </c>
      <c r="B2487" s="69" t="s">
        <v>194</v>
      </c>
      <c r="C2487" s="69" t="s">
        <v>430</v>
      </c>
      <c r="D2487" s="69" t="s">
        <v>431</v>
      </c>
      <c r="E2487" s="69" t="s">
        <v>754</v>
      </c>
      <c r="F2487" s="69">
        <v>0</v>
      </c>
      <c r="G2487" s="69">
        <v>0</v>
      </c>
      <c r="H2487" s="69">
        <v>29785</v>
      </c>
      <c r="I2487" s="69">
        <v>99</v>
      </c>
      <c r="J2487" s="69">
        <v>67</v>
      </c>
      <c r="K2487" s="69">
        <v>31197</v>
      </c>
      <c r="L2487" s="69">
        <v>30500</v>
      </c>
      <c r="M2487" s="69">
        <v>71</v>
      </c>
      <c r="N2487" s="69">
        <v>0</v>
      </c>
      <c r="O2487" s="69">
        <v>0</v>
      </c>
      <c r="P2487" s="69">
        <v>954.74</v>
      </c>
      <c r="Q2487" s="69">
        <v>125.15</v>
      </c>
      <c r="R2487" s="69">
        <v>0</v>
      </c>
      <c r="S2487" s="69">
        <v>0</v>
      </c>
      <c r="T2487" s="69">
        <v>0</v>
      </c>
      <c r="U2487" s="69">
        <v>0</v>
      </c>
      <c r="V2487" s="69">
        <v>0</v>
      </c>
      <c r="W2487" s="69">
        <v>0</v>
      </c>
      <c r="X2487" s="69">
        <v>0</v>
      </c>
      <c r="Y2487" s="69">
        <v>0</v>
      </c>
      <c r="Z2487" s="69">
        <v>0</v>
      </c>
      <c r="AA2487" s="69">
        <v>0</v>
      </c>
      <c r="AB2487" s="69">
        <v>0</v>
      </c>
      <c r="AC2487" s="69">
        <v>0</v>
      </c>
      <c r="AD2487" s="69">
        <v>0</v>
      </c>
      <c r="AE2487" s="69">
        <v>0</v>
      </c>
      <c r="AF2487" s="69">
        <v>19623250</v>
      </c>
      <c r="AG2487" s="69">
        <v>-19623250</v>
      </c>
      <c r="AH2487" s="69">
        <v>0</v>
      </c>
      <c r="AI2487" s="69">
        <v>0</v>
      </c>
      <c r="AJ2487" s="69">
        <v>33</v>
      </c>
      <c r="AK2487" s="69">
        <v>-33</v>
      </c>
      <c r="AL2487" s="69">
        <v>231419</v>
      </c>
      <c r="AM2487" s="69">
        <v>152568</v>
      </c>
      <c r="AN2487" s="69">
        <v>-231419</v>
      </c>
      <c r="AO2487" s="69">
        <v>84</v>
      </c>
      <c r="AP2487" s="69">
        <v>-84</v>
      </c>
      <c r="AQ2487" s="69">
        <v>20231459</v>
      </c>
      <c r="AR2487" s="69">
        <v>179688</v>
      </c>
      <c r="AS2487" s="69">
        <v>14773522</v>
      </c>
      <c r="AT2487" s="69">
        <v>198414</v>
      </c>
      <c r="AU2487" s="69">
        <v>0</v>
      </c>
      <c r="AV2487" s="69">
        <v>428</v>
      </c>
      <c r="AW2487" s="69">
        <v>0</v>
      </c>
      <c r="AX2487" s="69">
        <v>0</v>
      </c>
      <c r="AY2487" s="69">
        <v>0</v>
      </c>
      <c r="AZ2487" s="69">
        <v>0</v>
      </c>
      <c r="BA2487" s="69">
        <v>594643.93939393945</v>
      </c>
      <c r="BB2487" s="69">
        <v>0</v>
      </c>
      <c r="BC2487" s="69">
        <v>-594643.93939393945</v>
      </c>
      <c r="BD2487" s="69">
        <v>0</v>
      </c>
      <c r="BE2487" s="69">
        <v>84.795327954921589</v>
      </c>
      <c r="BF2487" s="69">
        <v>-84.795327954921589</v>
      </c>
      <c r="BG2487" s="69">
        <v>233610.11904761905</v>
      </c>
      <c r="BH2487" s="69">
        <v>0</v>
      </c>
      <c r="BI2487" s="69">
        <v>-233610.11904761905</v>
      </c>
      <c r="BJ2487" s="69">
        <v>4.1519496937912386E-6</v>
      </c>
      <c r="BK2487" s="69">
        <v>0</v>
      </c>
      <c r="BL2487" s="69">
        <v>109.20734829259605</v>
      </c>
      <c r="BM2487" s="69">
        <v>-109.20734829259605</v>
      </c>
      <c r="BN2487" s="69">
        <v>0</v>
      </c>
      <c r="BO2487" s="69">
        <v>1.3282716199969107</v>
      </c>
      <c r="BP2487" s="69">
        <v>-1.3282716199969107</v>
      </c>
      <c r="BQ2487" s="69">
        <v>1328.2716199969107</v>
      </c>
      <c r="BR2487" s="69">
        <v>-1328.2716199969107</v>
      </c>
      <c r="BS2487" s="69">
        <v>0</v>
      </c>
      <c r="BT2487" s="69">
        <v>0</v>
      </c>
      <c r="BU2487" s="69">
        <v>463.5841121495327</v>
      </c>
      <c r="BV2487" s="69">
        <v>0</v>
      </c>
    </row>
    <row r="2488" spans="1:74">
      <c r="A2488" s="113" t="s">
        <v>1037</v>
      </c>
      <c r="B2488" s="69" t="s">
        <v>100</v>
      </c>
      <c r="C2488" s="69" t="s">
        <v>134</v>
      </c>
      <c r="D2488" s="69" t="s">
        <v>351</v>
      </c>
      <c r="E2488" s="69" t="s">
        <v>733</v>
      </c>
      <c r="F2488" s="69">
        <v>0</v>
      </c>
      <c r="G2488" s="69">
        <v>0</v>
      </c>
      <c r="H2488" s="69">
        <v>1</v>
      </c>
      <c r="I2488" s="69">
        <v>0</v>
      </c>
      <c r="J2488" s="69">
        <v>0</v>
      </c>
      <c r="K2488" s="69">
        <v>1</v>
      </c>
      <c r="L2488" s="69">
        <v>1</v>
      </c>
      <c r="M2488" s="69">
        <v>0</v>
      </c>
      <c r="N2488" s="69">
        <v>0</v>
      </c>
      <c r="O2488" s="69">
        <v>0</v>
      </c>
      <c r="P2488" s="69">
        <v>1000</v>
      </c>
      <c r="Q2488" s="69">
        <v>0</v>
      </c>
      <c r="R2488" s="69">
        <v>1000000</v>
      </c>
      <c r="S2488" s="69">
        <v>2000</v>
      </c>
      <c r="T2488" s="69">
        <v>500</v>
      </c>
      <c r="U2488" s="69">
        <v>0</v>
      </c>
      <c r="V2488" s="69">
        <v>0</v>
      </c>
      <c r="W2488" s="69">
        <v>0</v>
      </c>
      <c r="X2488" s="69">
        <v>0</v>
      </c>
      <c r="Y2488" s="69">
        <v>0</v>
      </c>
      <c r="Z2488" s="69">
        <v>0</v>
      </c>
      <c r="AA2488" s="69">
        <v>0</v>
      </c>
      <c r="AB2488" s="69">
        <v>0</v>
      </c>
      <c r="AC2488" s="69">
        <v>0</v>
      </c>
      <c r="AD2488" s="69">
        <v>0</v>
      </c>
      <c r="AE2488" s="69">
        <v>0</v>
      </c>
      <c r="AF2488" s="69">
        <v>752130</v>
      </c>
      <c r="AG2488" s="69">
        <v>247870</v>
      </c>
      <c r="AH2488" s="69">
        <v>358</v>
      </c>
      <c r="AI2488" s="69">
        <v>142</v>
      </c>
      <c r="AJ2488" s="69">
        <v>5</v>
      </c>
      <c r="AK2488" s="69">
        <v>-5</v>
      </c>
      <c r="AL2488" s="69">
        <v>5120</v>
      </c>
      <c r="AM2488" s="69">
        <v>2541</v>
      </c>
      <c r="AN2488" s="69">
        <v>-5120</v>
      </c>
      <c r="AO2488" s="69">
        <v>9</v>
      </c>
      <c r="AP2488" s="69">
        <v>-9</v>
      </c>
      <c r="AQ2488" s="69">
        <v>283069</v>
      </c>
      <c r="AR2488" s="69">
        <v>3245</v>
      </c>
      <c r="AS2488" s="69">
        <v>237069</v>
      </c>
      <c r="AT2488" s="69">
        <v>1</v>
      </c>
      <c r="AU2488" s="69">
        <v>0</v>
      </c>
      <c r="AV2488" s="69">
        <v>0</v>
      </c>
      <c r="AW2488" s="69">
        <v>0.75212999999999997</v>
      </c>
      <c r="AX2488" s="69">
        <v>0.71599999999999997</v>
      </c>
      <c r="AY2488" s="69">
        <v>2100.921787709497</v>
      </c>
      <c r="AZ2488" s="69">
        <v>-100.92178770949704</v>
      </c>
      <c r="BA2488" s="69">
        <v>150426</v>
      </c>
      <c r="BB2488" s="69">
        <v>0</v>
      </c>
      <c r="BC2488" s="69">
        <v>-150426</v>
      </c>
      <c r="BD2488" s="69">
        <v>0</v>
      </c>
      <c r="BE2488" s="69">
        <v>146.900390625</v>
      </c>
      <c r="BF2488" s="69">
        <v>-146.900390625</v>
      </c>
      <c r="BG2488" s="69">
        <v>83570</v>
      </c>
      <c r="BH2488" s="69">
        <v>0</v>
      </c>
      <c r="BI2488" s="69">
        <v>-83570</v>
      </c>
      <c r="BJ2488" s="69">
        <v>3.1794368157587018E-5</v>
      </c>
      <c r="BK2488" s="69">
        <v>0</v>
      </c>
      <c r="BL2488" s="69">
        <v>231.78120184899845</v>
      </c>
      <c r="BM2488" s="69">
        <v>-231.78120184899845</v>
      </c>
      <c r="BN2488" s="69">
        <v>0</v>
      </c>
      <c r="BO2488" s="69">
        <v>3.1726206294369992</v>
      </c>
      <c r="BP2488" s="69">
        <v>-3.1726206294369992</v>
      </c>
      <c r="BQ2488" s="69">
        <v>3172.620629436999</v>
      </c>
      <c r="BR2488" s="69">
        <v>-3172.620629436999</v>
      </c>
      <c r="BS2488" s="69">
        <v>0.14088941361668633</v>
      </c>
      <c r="BT2488" s="69">
        <v>0</v>
      </c>
      <c r="BU2488" s="69">
        <v>0</v>
      </c>
      <c r="BV2488" s="69">
        <v>8.9766099431587351E-3</v>
      </c>
    </row>
    <row r="2489" spans="1:74">
      <c r="A2489" s="113" t="s">
        <v>1060</v>
      </c>
      <c r="B2489" s="69" t="s">
        <v>100</v>
      </c>
      <c r="C2489" s="69" t="s">
        <v>141</v>
      </c>
      <c r="D2489" s="69" t="s">
        <v>352</v>
      </c>
      <c r="E2489" s="69" t="s">
        <v>682</v>
      </c>
      <c r="F2489" s="69">
        <v>0</v>
      </c>
      <c r="G2489" s="69">
        <v>0</v>
      </c>
      <c r="H2489" s="69">
        <v>10503</v>
      </c>
      <c r="I2489" s="69">
        <v>97</v>
      </c>
      <c r="J2489" s="69">
        <v>16</v>
      </c>
      <c r="K2489" s="69">
        <v>1884</v>
      </c>
      <c r="L2489" s="69">
        <v>1507</v>
      </c>
      <c r="M2489" s="69">
        <v>408</v>
      </c>
      <c r="N2489" s="69">
        <v>0</v>
      </c>
      <c r="O2489" s="69">
        <v>16</v>
      </c>
      <c r="P2489" s="69">
        <v>5574.84</v>
      </c>
      <c r="Q2489" s="69">
        <v>8.15</v>
      </c>
      <c r="R2489" s="69">
        <v>3500000</v>
      </c>
      <c r="S2489" s="69">
        <v>0</v>
      </c>
      <c r="T2489" s="69">
        <v>0</v>
      </c>
      <c r="U2489" s="69">
        <v>3540</v>
      </c>
      <c r="V2489" s="69">
        <v>0</v>
      </c>
      <c r="W2489" s="69">
        <v>0</v>
      </c>
      <c r="X2489" s="69">
        <v>0</v>
      </c>
      <c r="Y2489" s="69">
        <v>0</v>
      </c>
      <c r="Z2489" s="69">
        <v>0</v>
      </c>
      <c r="AA2489" s="69">
        <v>0</v>
      </c>
      <c r="AB2489" s="69">
        <v>0</v>
      </c>
      <c r="AC2489" s="69">
        <v>0</v>
      </c>
      <c r="AD2489" s="69">
        <v>0</v>
      </c>
      <c r="AE2489" s="69">
        <v>1445</v>
      </c>
      <c r="AF2489" s="69">
        <v>10503</v>
      </c>
      <c r="AG2489" s="69">
        <v>3489497</v>
      </c>
      <c r="AH2489" s="69">
        <v>0</v>
      </c>
      <c r="AI2489" s="69">
        <v>0</v>
      </c>
      <c r="AJ2489" s="69">
        <v>16</v>
      </c>
      <c r="AK2489" s="69">
        <v>3524</v>
      </c>
      <c r="AL2489" s="69">
        <v>97</v>
      </c>
      <c r="AM2489" s="69">
        <v>16</v>
      </c>
      <c r="AN2489" s="69">
        <v>-97</v>
      </c>
      <c r="AO2489" s="69">
        <v>0</v>
      </c>
      <c r="AP2489" s="69">
        <v>0</v>
      </c>
      <c r="AQ2489" s="69">
        <v>1884</v>
      </c>
      <c r="AR2489" s="69">
        <v>408</v>
      </c>
      <c r="AS2489" s="69">
        <v>1507</v>
      </c>
      <c r="AT2489" s="69">
        <v>10503</v>
      </c>
      <c r="AU2489" s="69">
        <v>0</v>
      </c>
      <c r="AV2489" s="69">
        <v>408</v>
      </c>
      <c r="AW2489" s="69">
        <v>3.0008571428571428E-3</v>
      </c>
      <c r="AX2489" s="69">
        <v>0</v>
      </c>
      <c r="AY2489" s="69">
        <v>0</v>
      </c>
      <c r="AZ2489" s="69">
        <v>0</v>
      </c>
      <c r="BA2489" s="69">
        <v>656.4375</v>
      </c>
      <c r="BB2489" s="69">
        <v>4.5197740112994352E-3</v>
      </c>
      <c r="BC2489" s="69">
        <v>788.5625</v>
      </c>
      <c r="BD2489" s="69">
        <v>0</v>
      </c>
      <c r="BE2489" s="69">
        <v>108.27835051546391</v>
      </c>
      <c r="BF2489" s="69">
        <v>-108.27835051546391</v>
      </c>
      <c r="BG2489" s="69">
        <v>0</v>
      </c>
      <c r="BH2489" s="69">
        <v>0</v>
      </c>
      <c r="BI2489" s="69">
        <v>0</v>
      </c>
      <c r="BJ2489" s="69">
        <v>0</v>
      </c>
      <c r="BK2489" s="69">
        <v>0</v>
      </c>
      <c r="BL2489" s="69">
        <v>25.742647058823529</v>
      </c>
      <c r="BM2489" s="69">
        <v>-25.742647058823529</v>
      </c>
      <c r="BN2489" s="69">
        <v>0</v>
      </c>
      <c r="BO2489" s="69">
        <v>6.9694757796947577</v>
      </c>
      <c r="BP2489" s="69">
        <v>-6.9694757796947577</v>
      </c>
      <c r="BQ2489" s="69">
        <v>6969.4757796947579</v>
      </c>
      <c r="BR2489" s="69">
        <v>-6969.4757796947579</v>
      </c>
      <c r="BS2489" s="69">
        <v>0</v>
      </c>
      <c r="BT2489" s="69">
        <v>0</v>
      </c>
      <c r="BU2489" s="69">
        <v>25.742647058823529</v>
      </c>
      <c r="BV2489" s="69">
        <v>8.4925690021231421E-3</v>
      </c>
    </row>
    <row r="2490" spans="1:74">
      <c r="A2490" s="113" t="s">
        <v>1051</v>
      </c>
      <c r="B2490" s="69" t="s">
        <v>100</v>
      </c>
      <c r="C2490" s="69" t="s">
        <v>141</v>
      </c>
      <c r="D2490" s="69" t="s">
        <v>352</v>
      </c>
      <c r="E2490" s="69" t="s">
        <v>682</v>
      </c>
      <c r="F2490" s="69">
        <v>0</v>
      </c>
      <c r="G2490" s="69">
        <v>0</v>
      </c>
      <c r="H2490" s="69">
        <v>11175</v>
      </c>
      <c r="I2490" s="69">
        <v>57</v>
      </c>
      <c r="J2490" s="69">
        <v>17</v>
      </c>
      <c r="K2490" s="69">
        <v>850</v>
      </c>
      <c r="L2490" s="69">
        <v>722</v>
      </c>
      <c r="M2490" s="69">
        <v>219</v>
      </c>
      <c r="N2490" s="69">
        <v>0</v>
      </c>
      <c r="O2490" s="69">
        <v>10</v>
      </c>
      <c r="P2490" s="69">
        <v>13147.06</v>
      </c>
      <c r="Q2490" s="69">
        <v>15.9</v>
      </c>
      <c r="R2490" s="69">
        <v>3500000</v>
      </c>
      <c r="S2490" s="69">
        <v>0</v>
      </c>
      <c r="T2490" s="69">
        <v>0</v>
      </c>
      <c r="U2490" s="69">
        <v>3540</v>
      </c>
      <c r="V2490" s="69">
        <v>0</v>
      </c>
      <c r="W2490" s="69">
        <v>0</v>
      </c>
      <c r="X2490" s="69">
        <v>0</v>
      </c>
      <c r="Y2490" s="69">
        <v>0</v>
      </c>
      <c r="Z2490" s="69">
        <v>0</v>
      </c>
      <c r="AA2490" s="69">
        <v>0</v>
      </c>
      <c r="AB2490" s="69">
        <v>0</v>
      </c>
      <c r="AC2490" s="69">
        <v>0</v>
      </c>
      <c r="AD2490" s="69">
        <v>0</v>
      </c>
      <c r="AE2490" s="69">
        <v>1445</v>
      </c>
      <c r="AF2490" s="69">
        <v>127754</v>
      </c>
      <c r="AG2490" s="69">
        <v>3372246</v>
      </c>
      <c r="AH2490" s="69">
        <v>0</v>
      </c>
      <c r="AI2490" s="69">
        <v>0</v>
      </c>
      <c r="AJ2490" s="69">
        <v>172</v>
      </c>
      <c r="AK2490" s="69">
        <v>3368</v>
      </c>
      <c r="AL2490" s="69">
        <v>1146</v>
      </c>
      <c r="AM2490" s="69">
        <v>499</v>
      </c>
      <c r="AN2490" s="69">
        <v>-1146</v>
      </c>
      <c r="AO2490" s="69">
        <v>2</v>
      </c>
      <c r="AP2490" s="69">
        <v>-2</v>
      </c>
      <c r="AQ2490" s="69">
        <v>36121</v>
      </c>
      <c r="AR2490" s="69">
        <v>1187</v>
      </c>
      <c r="AS2490" s="69">
        <v>29169</v>
      </c>
      <c r="AT2490" s="69">
        <v>21678</v>
      </c>
      <c r="AU2490" s="69">
        <v>0</v>
      </c>
      <c r="AV2490" s="69">
        <v>627</v>
      </c>
      <c r="AW2490" s="69">
        <v>3.6501142857142857E-2</v>
      </c>
      <c r="AX2490" s="69">
        <v>0</v>
      </c>
      <c r="AY2490" s="69">
        <v>0</v>
      </c>
      <c r="AZ2490" s="69">
        <v>0</v>
      </c>
      <c r="BA2490" s="69">
        <v>742.75581395348843</v>
      </c>
      <c r="BB2490" s="69">
        <v>4.8587570621468928E-2</v>
      </c>
      <c r="BC2490" s="69">
        <v>702.24418604651157</v>
      </c>
      <c r="BD2490" s="69">
        <v>0</v>
      </c>
      <c r="BE2490" s="69">
        <v>111.47818499127399</v>
      </c>
      <c r="BF2490" s="69">
        <v>-111.47818499127399</v>
      </c>
      <c r="BG2490" s="69">
        <v>63877</v>
      </c>
      <c r="BH2490" s="69">
        <v>0</v>
      </c>
      <c r="BI2490" s="69">
        <v>-63877</v>
      </c>
      <c r="BJ2490" s="69">
        <v>5.5369452672960325E-5</v>
      </c>
      <c r="BK2490" s="69">
        <v>0</v>
      </c>
      <c r="BL2490" s="69">
        <v>107.62763268744735</v>
      </c>
      <c r="BM2490" s="69">
        <v>-107.62763268744735</v>
      </c>
      <c r="BN2490" s="69">
        <v>0</v>
      </c>
      <c r="BO2490" s="69">
        <v>4.3797867599163496</v>
      </c>
      <c r="BP2490" s="69">
        <v>-4.3797867599163496</v>
      </c>
      <c r="BQ2490" s="69">
        <v>4379.7867599163492</v>
      </c>
      <c r="BR2490" s="69">
        <v>-4379.7867599163492</v>
      </c>
      <c r="BS2490" s="69">
        <v>0</v>
      </c>
      <c r="BT2490" s="69">
        <v>0</v>
      </c>
      <c r="BU2490" s="69">
        <v>34.574162679425839</v>
      </c>
      <c r="BV2490" s="69">
        <v>1.3814678441903603E-2</v>
      </c>
    </row>
    <row r="2491" spans="1:74">
      <c r="A2491" s="113" t="s">
        <v>1052</v>
      </c>
      <c r="B2491" s="69" t="s">
        <v>100</v>
      </c>
      <c r="C2491" s="69" t="s">
        <v>141</v>
      </c>
      <c r="D2491" s="69" t="s">
        <v>352</v>
      </c>
      <c r="E2491" s="69" t="s">
        <v>682</v>
      </c>
      <c r="F2491" s="69">
        <v>0</v>
      </c>
      <c r="G2491" s="69">
        <v>0</v>
      </c>
      <c r="H2491" s="69">
        <v>10597</v>
      </c>
      <c r="I2491" s="69">
        <v>66</v>
      </c>
      <c r="J2491" s="69">
        <v>18</v>
      </c>
      <c r="K2491" s="69">
        <v>896</v>
      </c>
      <c r="L2491" s="69">
        <v>735</v>
      </c>
      <c r="M2491" s="69">
        <v>214</v>
      </c>
      <c r="N2491" s="69">
        <v>0</v>
      </c>
      <c r="O2491" s="69">
        <v>16</v>
      </c>
      <c r="P2491" s="69">
        <v>11827.01</v>
      </c>
      <c r="Q2491" s="69">
        <v>14.86</v>
      </c>
      <c r="R2491" s="69">
        <v>3500000</v>
      </c>
      <c r="S2491" s="69">
        <v>0</v>
      </c>
      <c r="T2491" s="69">
        <v>0</v>
      </c>
      <c r="U2491" s="69">
        <v>3540</v>
      </c>
      <c r="V2491" s="69">
        <v>0</v>
      </c>
      <c r="W2491" s="69">
        <v>0</v>
      </c>
      <c r="X2491" s="69">
        <v>0</v>
      </c>
      <c r="Y2491" s="69">
        <v>0</v>
      </c>
      <c r="Z2491" s="69">
        <v>0</v>
      </c>
      <c r="AA2491" s="69">
        <v>0</v>
      </c>
      <c r="AB2491" s="69">
        <v>0</v>
      </c>
      <c r="AC2491" s="69">
        <v>0</v>
      </c>
      <c r="AD2491" s="69">
        <v>0</v>
      </c>
      <c r="AE2491" s="69">
        <v>1445</v>
      </c>
      <c r="AF2491" s="69">
        <v>248996</v>
      </c>
      <c r="AG2491" s="69">
        <v>3251004</v>
      </c>
      <c r="AH2491" s="69">
        <v>0</v>
      </c>
      <c r="AI2491" s="69">
        <v>0</v>
      </c>
      <c r="AJ2491" s="69">
        <v>325</v>
      </c>
      <c r="AK2491" s="69">
        <v>3215</v>
      </c>
      <c r="AL2491" s="69">
        <v>1731</v>
      </c>
      <c r="AM2491" s="69">
        <v>789</v>
      </c>
      <c r="AN2491" s="69">
        <v>-1731</v>
      </c>
      <c r="AO2491" s="69">
        <v>3</v>
      </c>
      <c r="AP2491" s="69">
        <v>-3</v>
      </c>
      <c r="AQ2491" s="69">
        <v>50492</v>
      </c>
      <c r="AR2491" s="69">
        <v>1715</v>
      </c>
      <c r="AS2491" s="69">
        <v>40743</v>
      </c>
      <c r="AT2491" s="69">
        <v>32275</v>
      </c>
      <c r="AU2491" s="69">
        <v>0</v>
      </c>
      <c r="AV2491" s="69">
        <v>841</v>
      </c>
      <c r="AW2491" s="69">
        <v>7.114171428571428E-2</v>
      </c>
      <c r="AX2491" s="69">
        <v>0</v>
      </c>
      <c r="AY2491" s="69">
        <v>0</v>
      </c>
      <c r="AZ2491" s="69">
        <v>0</v>
      </c>
      <c r="BA2491" s="69">
        <v>766.14153846153852</v>
      </c>
      <c r="BB2491" s="69">
        <v>9.1807909604519775E-2</v>
      </c>
      <c r="BC2491" s="69">
        <v>678.85846153846148</v>
      </c>
      <c r="BD2491" s="69">
        <v>0</v>
      </c>
      <c r="BE2491" s="69">
        <v>143.84517619872906</v>
      </c>
      <c r="BF2491" s="69">
        <v>-143.84517619872906</v>
      </c>
      <c r="BG2491" s="69">
        <v>82998.666666666672</v>
      </c>
      <c r="BH2491" s="69">
        <v>0</v>
      </c>
      <c r="BI2491" s="69">
        <v>-82998.666666666672</v>
      </c>
      <c r="BJ2491" s="69">
        <v>5.9415352927196385E-5</v>
      </c>
      <c r="BK2491" s="69">
        <v>0</v>
      </c>
      <c r="BL2491" s="69">
        <v>145.1871720116618</v>
      </c>
      <c r="BM2491" s="69">
        <v>-145.1871720116618</v>
      </c>
      <c r="BN2491" s="69">
        <v>0</v>
      </c>
      <c r="BO2491" s="69">
        <v>6.1113810961392145</v>
      </c>
      <c r="BP2491" s="69">
        <v>-6.1113810961392145</v>
      </c>
      <c r="BQ2491" s="69">
        <v>6111.3810961392146</v>
      </c>
      <c r="BR2491" s="69">
        <v>-6111.3810961392146</v>
      </c>
      <c r="BS2491" s="69">
        <v>0</v>
      </c>
      <c r="BT2491" s="69">
        <v>0</v>
      </c>
      <c r="BU2491" s="69">
        <v>38.376932223543399</v>
      </c>
      <c r="BV2491" s="69">
        <v>1.5626237819852649E-2</v>
      </c>
    </row>
    <row r="2492" spans="1:74">
      <c r="A2492" s="113" t="s">
        <v>1053</v>
      </c>
      <c r="B2492" s="69" t="s">
        <v>100</v>
      </c>
      <c r="C2492" s="69" t="s">
        <v>141</v>
      </c>
      <c r="D2492" s="69" t="s">
        <v>352</v>
      </c>
      <c r="E2492" s="69" t="s">
        <v>682</v>
      </c>
      <c r="F2492" s="69">
        <v>0</v>
      </c>
      <c r="G2492" s="69">
        <v>0</v>
      </c>
      <c r="H2492" s="69">
        <v>10343</v>
      </c>
      <c r="I2492" s="69">
        <v>75</v>
      </c>
      <c r="J2492" s="69">
        <v>22</v>
      </c>
      <c r="K2492" s="69">
        <v>1265</v>
      </c>
      <c r="L2492" s="69">
        <v>1054</v>
      </c>
      <c r="M2492" s="69">
        <v>320</v>
      </c>
      <c r="N2492" s="69">
        <v>0</v>
      </c>
      <c r="O2492" s="69">
        <v>19</v>
      </c>
      <c r="P2492" s="69">
        <v>8176.28</v>
      </c>
      <c r="Q2492" s="69">
        <v>9.76</v>
      </c>
      <c r="R2492" s="69">
        <v>3500000</v>
      </c>
      <c r="S2492" s="69">
        <v>0</v>
      </c>
      <c r="T2492" s="69">
        <v>0</v>
      </c>
      <c r="U2492" s="69">
        <v>3540</v>
      </c>
      <c r="V2492" s="69">
        <v>0</v>
      </c>
      <c r="W2492" s="69">
        <v>0</v>
      </c>
      <c r="X2492" s="69">
        <v>0</v>
      </c>
      <c r="Y2492" s="69">
        <v>0</v>
      </c>
      <c r="Z2492" s="69">
        <v>0</v>
      </c>
      <c r="AA2492" s="69">
        <v>0</v>
      </c>
      <c r="AB2492" s="69">
        <v>0</v>
      </c>
      <c r="AC2492" s="69">
        <v>0</v>
      </c>
      <c r="AD2492" s="69">
        <v>0</v>
      </c>
      <c r="AE2492" s="69">
        <v>1445</v>
      </c>
      <c r="AF2492" s="69">
        <v>370779</v>
      </c>
      <c r="AG2492" s="69">
        <v>3129221</v>
      </c>
      <c r="AH2492" s="69">
        <v>0</v>
      </c>
      <c r="AI2492" s="69">
        <v>0</v>
      </c>
      <c r="AJ2492" s="69">
        <v>507</v>
      </c>
      <c r="AK2492" s="69">
        <v>3033</v>
      </c>
      <c r="AL2492" s="69">
        <v>2497</v>
      </c>
      <c r="AM2492" s="69">
        <v>1178</v>
      </c>
      <c r="AN2492" s="69">
        <v>-2497</v>
      </c>
      <c r="AO2492" s="69">
        <v>5</v>
      </c>
      <c r="AP2492" s="69">
        <v>-5</v>
      </c>
      <c r="AQ2492" s="69">
        <v>65338</v>
      </c>
      <c r="AR2492" s="69">
        <v>2456</v>
      </c>
      <c r="AS2492" s="69">
        <v>52896</v>
      </c>
      <c r="AT2492" s="69">
        <v>42618</v>
      </c>
      <c r="AU2492" s="69">
        <v>0</v>
      </c>
      <c r="AV2492" s="69">
        <v>1161</v>
      </c>
      <c r="AW2492" s="69">
        <v>0.10593685714285714</v>
      </c>
      <c r="AX2492" s="69">
        <v>0</v>
      </c>
      <c r="AY2492" s="69">
        <v>0</v>
      </c>
      <c r="AZ2492" s="69">
        <v>0</v>
      </c>
      <c r="BA2492" s="69">
        <v>731.31952662721892</v>
      </c>
      <c r="BB2492" s="69">
        <v>0.14322033898305084</v>
      </c>
      <c r="BC2492" s="69">
        <v>713.68047337278108</v>
      </c>
      <c r="BD2492" s="69">
        <v>0</v>
      </c>
      <c r="BE2492" s="69">
        <v>148.48978774529436</v>
      </c>
      <c r="BF2492" s="69">
        <v>-148.48978774529436</v>
      </c>
      <c r="BG2492" s="69">
        <v>74155.8</v>
      </c>
      <c r="BH2492" s="69">
        <v>0</v>
      </c>
      <c r="BI2492" s="69">
        <v>-74155.8</v>
      </c>
      <c r="BJ2492" s="69">
        <v>7.6525146163029166E-5</v>
      </c>
      <c r="BK2492" s="69">
        <v>0</v>
      </c>
      <c r="BL2492" s="69">
        <v>150.96864820846906</v>
      </c>
      <c r="BM2492" s="69">
        <v>-150.96864820846906</v>
      </c>
      <c r="BN2492" s="69">
        <v>0</v>
      </c>
      <c r="BO2492" s="69">
        <v>7.0095848457350272</v>
      </c>
      <c r="BP2492" s="69">
        <v>-7.0095848457350272</v>
      </c>
      <c r="BQ2492" s="69">
        <v>7009.5848457350276</v>
      </c>
      <c r="BR2492" s="69">
        <v>-7009.5848457350276</v>
      </c>
      <c r="BS2492" s="69">
        <v>0</v>
      </c>
      <c r="BT2492" s="69">
        <v>0</v>
      </c>
      <c r="BU2492" s="69">
        <v>36.708010335917315</v>
      </c>
      <c r="BV2492" s="69">
        <v>1.8029324436009672E-2</v>
      </c>
    </row>
    <row r="2493" spans="1:74">
      <c r="A2493" s="113" t="s">
        <v>1054</v>
      </c>
      <c r="B2493" s="69" t="s">
        <v>100</v>
      </c>
      <c r="C2493" s="69" t="s">
        <v>141</v>
      </c>
      <c r="D2493" s="69" t="s">
        <v>352</v>
      </c>
      <c r="E2493" s="69" t="s">
        <v>682</v>
      </c>
      <c r="F2493" s="69">
        <v>0</v>
      </c>
      <c r="G2493" s="69">
        <v>0</v>
      </c>
      <c r="H2493" s="69">
        <v>10376</v>
      </c>
      <c r="I2493" s="69">
        <v>89</v>
      </c>
      <c r="J2493" s="69">
        <v>17</v>
      </c>
      <c r="K2493" s="69">
        <v>1407</v>
      </c>
      <c r="L2493" s="69">
        <v>1169</v>
      </c>
      <c r="M2493" s="69">
        <v>354</v>
      </c>
      <c r="N2493" s="69">
        <v>0</v>
      </c>
      <c r="O2493" s="69">
        <v>13</v>
      </c>
      <c r="P2493" s="69">
        <v>7374.56</v>
      </c>
      <c r="Q2493" s="69">
        <v>9.2100000000000009</v>
      </c>
      <c r="R2493" s="69">
        <v>3500000</v>
      </c>
      <c r="S2493" s="69">
        <v>0</v>
      </c>
      <c r="T2493" s="69">
        <v>0</v>
      </c>
      <c r="U2493" s="69">
        <v>3540</v>
      </c>
      <c r="V2493" s="69">
        <v>0</v>
      </c>
      <c r="W2493" s="69">
        <v>0</v>
      </c>
      <c r="X2493" s="69">
        <v>0</v>
      </c>
      <c r="Y2493" s="69">
        <v>0</v>
      </c>
      <c r="Z2493" s="69">
        <v>0</v>
      </c>
      <c r="AA2493" s="69">
        <v>0</v>
      </c>
      <c r="AB2493" s="69">
        <v>0</v>
      </c>
      <c r="AC2493" s="69">
        <v>0</v>
      </c>
      <c r="AD2493" s="69">
        <v>0</v>
      </c>
      <c r="AE2493" s="69">
        <v>1445</v>
      </c>
      <c r="AF2493" s="69">
        <v>485225</v>
      </c>
      <c r="AG2493" s="69">
        <v>3014775</v>
      </c>
      <c r="AH2493" s="69">
        <v>0</v>
      </c>
      <c r="AI2493" s="69">
        <v>0</v>
      </c>
      <c r="AJ2493" s="69">
        <v>704</v>
      </c>
      <c r="AK2493" s="69">
        <v>2836</v>
      </c>
      <c r="AL2493" s="69">
        <v>3404</v>
      </c>
      <c r="AM2493" s="69">
        <v>1598</v>
      </c>
      <c r="AN2493" s="69">
        <v>-3404</v>
      </c>
      <c r="AO2493" s="69">
        <v>10</v>
      </c>
      <c r="AP2493" s="69">
        <v>-10</v>
      </c>
      <c r="AQ2493" s="69">
        <v>83410</v>
      </c>
      <c r="AR2493" s="69">
        <v>3267</v>
      </c>
      <c r="AS2493" s="69">
        <v>68075</v>
      </c>
      <c r="AT2493" s="69">
        <v>52994</v>
      </c>
      <c r="AU2493" s="69">
        <v>0</v>
      </c>
      <c r="AV2493" s="69">
        <v>1515</v>
      </c>
      <c r="AW2493" s="69">
        <v>0.13863571428571428</v>
      </c>
      <c r="AX2493" s="69">
        <v>0</v>
      </c>
      <c r="AY2493" s="69">
        <v>0</v>
      </c>
      <c r="AZ2493" s="69">
        <v>0</v>
      </c>
      <c r="BA2493" s="69">
        <v>689.24005681818187</v>
      </c>
      <c r="BB2493" s="69">
        <v>0.19887005649717515</v>
      </c>
      <c r="BC2493" s="69">
        <v>755.75994318181813</v>
      </c>
      <c r="BD2493" s="69">
        <v>0</v>
      </c>
      <c r="BE2493" s="69">
        <v>142.54553466509989</v>
      </c>
      <c r="BF2493" s="69">
        <v>-142.54553466509989</v>
      </c>
      <c r="BG2493" s="69">
        <v>48522.5</v>
      </c>
      <c r="BH2493" s="69">
        <v>0</v>
      </c>
      <c r="BI2493" s="69">
        <v>-48522.5</v>
      </c>
      <c r="BJ2493" s="69">
        <v>1.1988970147464332E-4</v>
      </c>
      <c r="BK2493" s="69">
        <v>0</v>
      </c>
      <c r="BL2493" s="69">
        <v>148.52310988674625</v>
      </c>
      <c r="BM2493" s="69">
        <v>-148.52310988674625</v>
      </c>
      <c r="BN2493" s="69">
        <v>0</v>
      </c>
      <c r="BO2493" s="69">
        <v>7.1278002203452075</v>
      </c>
      <c r="BP2493" s="69">
        <v>-7.1278002203452075</v>
      </c>
      <c r="BQ2493" s="69">
        <v>7127.8002203452079</v>
      </c>
      <c r="BR2493" s="69">
        <v>-7127.8002203452079</v>
      </c>
      <c r="BS2493" s="69">
        <v>0</v>
      </c>
      <c r="BT2493" s="69">
        <v>0</v>
      </c>
      <c r="BU2493" s="69">
        <v>34.979537953795379</v>
      </c>
      <c r="BV2493" s="69">
        <v>1.9158374295648005E-2</v>
      </c>
    </row>
    <row r="2494" spans="1:74">
      <c r="A2494" s="113" t="s">
        <v>1055</v>
      </c>
      <c r="B2494" s="69" t="s">
        <v>100</v>
      </c>
      <c r="C2494" s="69" t="s">
        <v>141</v>
      </c>
      <c r="D2494" s="69" t="s">
        <v>352</v>
      </c>
      <c r="E2494" s="69" t="s">
        <v>682</v>
      </c>
      <c r="F2494" s="69">
        <v>0</v>
      </c>
      <c r="G2494" s="69">
        <v>0</v>
      </c>
      <c r="H2494" s="69">
        <v>9677</v>
      </c>
      <c r="I2494" s="69">
        <v>70</v>
      </c>
      <c r="J2494" s="69">
        <v>23</v>
      </c>
      <c r="K2494" s="69">
        <v>1310</v>
      </c>
      <c r="L2494" s="69">
        <v>1091</v>
      </c>
      <c r="M2494" s="69">
        <v>306</v>
      </c>
      <c r="N2494" s="69">
        <v>0</v>
      </c>
      <c r="O2494" s="69">
        <v>17</v>
      </c>
      <c r="P2494" s="69">
        <v>7387.02</v>
      </c>
      <c r="Q2494" s="69">
        <v>9.81</v>
      </c>
      <c r="R2494" s="69">
        <v>3500000</v>
      </c>
      <c r="S2494" s="69">
        <v>0</v>
      </c>
      <c r="T2494" s="69">
        <v>0</v>
      </c>
      <c r="U2494" s="69">
        <v>3540</v>
      </c>
      <c r="V2494" s="69">
        <v>0</v>
      </c>
      <c r="W2494" s="69">
        <v>0</v>
      </c>
      <c r="X2494" s="69">
        <v>0</v>
      </c>
      <c r="Y2494" s="69">
        <v>0</v>
      </c>
      <c r="Z2494" s="69">
        <v>0</v>
      </c>
      <c r="AA2494" s="69">
        <v>0</v>
      </c>
      <c r="AB2494" s="69">
        <v>0</v>
      </c>
      <c r="AC2494" s="69">
        <v>0</v>
      </c>
      <c r="AD2494" s="69">
        <v>0</v>
      </c>
      <c r="AE2494" s="69">
        <v>1445</v>
      </c>
      <c r="AF2494" s="69">
        <v>598519</v>
      </c>
      <c r="AG2494" s="69">
        <v>2901481</v>
      </c>
      <c r="AH2494" s="69">
        <v>0</v>
      </c>
      <c r="AI2494" s="69">
        <v>0</v>
      </c>
      <c r="AJ2494" s="69">
        <v>930</v>
      </c>
      <c r="AK2494" s="69">
        <v>2610</v>
      </c>
      <c r="AL2494" s="69">
        <v>4346</v>
      </c>
      <c r="AM2494" s="69">
        <v>2076</v>
      </c>
      <c r="AN2494" s="69">
        <v>-4346</v>
      </c>
      <c r="AO2494" s="69">
        <v>12</v>
      </c>
      <c r="AP2494" s="69">
        <v>-12</v>
      </c>
      <c r="AQ2494" s="69">
        <v>103477</v>
      </c>
      <c r="AR2494" s="69">
        <v>4083</v>
      </c>
      <c r="AS2494" s="69">
        <v>85031</v>
      </c>
      <c r="AT2494" s="69">
        <v>62671</v>
      </c>
      <c r="AU2494" s="69">
        <v>0</v>
      </c>
      <c r="AV2494" s="69">
        <v>1821</v>
      </c>
      <c r="AW2494" s="69">
        <v>0.17100542857142856</v>
      </c>
      <c r="AX2494" s="69">
        <v>0</v>
      </c>
      <c r="AY2494" s="69">
        <v>0</v>
      </c>
      <c r="AZ2494" s="69">
        <v>0</v>
      </c>
      <c r="BA2494" s="69">
        <v>643.56881720430113</v>
      </c>
      <c r="BB2494" s="69">
        <v>0.26271186440677968</v>
      </c>
      <c r="BC2494" s="69">
        <v>801.43118279569887</v>
      </c>
      <c r="BD2494" s="69">
        <v>0</v>
      </c>
      <c r="BE2494" s="69">
        <v>137.71721122871605</v>
      </c>
      <c r="BF2494" s="69">
        <v>-137.71721122871605</v>
      </c>
      <c r="BG2494" s="69">
        <v>49876.583333333336</v>
      </c>
      <c r="BH2494" s="69">
        <v>0</v>
      </c>
      <c r="BI2494" s="69">
        <v>-49876.583333333336</v>
      </c>
      <c r="BJ2494" s="69">
        <v>1.1596779960764227E-4</v>
      </c>
      <c r="BK2494" s="69">
        <v>0</v>
      </c>
      <c r="BL2494" s="69">
        <v>146.58804800391869</v>
      </c>
      <c r="BM2494" s="69">
        <v>-146.58804800391869</v>
      </c>
      <c r="BN2494" s="69">
        <v>0</v>
      </c>
      <c r="BO2494" s="69">
        <v>7.0388328962378424</v>
      </c>
      <c r="BP2494" s="69">
        <v>-7.0388328962378424</v>
      </c>
      <c r="BQ2494" s="69">
        <v>7038.8328962378428</v>
      </c>
      <c r="BR2494" s="69">
        <v>-7038.8328962378428</v>
      </c>
      <c r="BS2494" s="69">
        <v>0</v>
      </c>
      <c r="BT2494" s="69">
        <v>0</v>
      </c>
      <c r="BU2494" s="69">
        <v>34.415705656232838</v>
      </c>
      <c r="BV2494" s="69">
        <v>2.0062429332122114E-2</v>
      </c>
    </row>
    <row r="2495" spans="1:74">
      <c r="A2495" s="113" t="s">
        <v>1056</v>
      </c>
      <c r="B2495" s="69" t="s">
        <v>100</v>
      </c>
      <c r="C2495" s="69" t="s">
        <v>141</v>
      </c>
      <c r="D2495" s="69" t="s">
        <v>352</v>
      </c>
      <c r="E2495" s="69" t="s">
        <v>682</v>
      </c>
      <c r="F2495" s="69">
        <v>0</v>
      </c>
      <c r="G2495" s="69">
        <v>0</v>
      </c>
      <c r="H2495" s="69">
        <v>9711</v>
      </c>
      <c r="I2495" s="69">
        <v>68</v>
      </c>
      <c r="J2495" s="69">
        <v>20</v>
      </c>
      <c r="K2495" s="69">
        <v>1323</v>
      </c>
      <c r="L2495" s="69">
        <v>1071</v>
      </c>
      <c r="M2495" s="69">
        <v>338</v>
      </c>
      <c r="N2495" s="69">
        <v>0</v>
      </c>
      <c r="O2495" s="69">
        <v>17</v>
      </c>
      <c r="P2495" s="69">
        <v>7340.14</v>
      </c>
      <c r="Q2495" s="69">
        <v>8.86</v>
      </c>
      <c r="R2495" s="69">
        <v>3500000</v>
      </c>
      <c r="S2495" s="69">
        <v>0</v>
      </c>
      <c r="T2495" s="69">
        <v>0</v>
      </c>
      <c r="U2495" s="69">
        <v>3540</v>
      </c>
      <c r="V2495" s="69">
        <v>0</v>
      </c>
      <c r="W2495" s="69">
        <v>0</v>
      </c>
      <c r="X2495" s="69">
        <v>0</v>
      </c>
      <c r="Y2495" s="69">
        <v>0</v>
      </c>
      <c r="Z2495" s="69">
        <v>0</v>
      </c>
      <c r="AA2495" s="69">
        <v>0</v>
      </c>
      <c r="AB2495" s="69">
        <v>0</v>
      </c>
      <c r="AC2495" s="69">
        <v>0</v>
      </c>
      <c r="AD2495" s="69">
        <v>0</v>
      </c>
      <c r="AE2495" s="69">
        <v>1445</v>
      </c>
      <c r="AF2495" s="69">
        <v>705002</v>
      </c>
      <c r="AG2495" s="69">
        <v>2794998</v>
      </c>
      <c r="AH2495" s="69">
        <v>0</v>
      </c>
      <c r="AI2495" s="69">
        <v>0</v>
      </c>
      <c r="AJ2495" s="69">
        <v>1149</v>
      </c>
      <c r="AK2495" s="69">
        <v>2391</v>
      </c>
      <c r="AL2495" s="69">
        <v>5328</v>
      </c>
      <c r="AM2495" s="69">
        <v>2545</v>
      </c>
      <c r="AN2495" s="69">
        <v>-5328</v>
      </c>
      <c r="AO2495" s="69">
        <v>16</v>
      </c>
      <c r="AP2495" s="69">
        <v>-16</v>
      </c>
      <c r="AQ2495" s="69">
        <v>123714</v>
      </c>
      <c r="AR2495" s="69">
        <v>4937</v>
      </c>
      <c r="AS2495" s="69">
        <v>102086</v>
      </c>
      <c r="AT2495" s="69">
        <v>72382</v>
      </c>
      <c r="AU2495" s="69">
        <v>0</v>
      </c>
      <c r="AV2495" s="69">
        <v>2159</v>
      </c>
      <c r="AW2495" s="69">
        <v>0.20142914285714286</v>
      </c>
      <c r="AX2495" s="69">
        <v>0</v>
      </c>
      <c r="AY2495" s="69">
        <v>0</v>
      </c>
      <c r="AZ2495" s="69">
        <v>0</v>
      </c>
      <c r="BA2495" s="69">
        <v>613.57876414273278</v>
      </c>
      <c r="BB2495" s="69">
        <v>0.32457627118644067</v>
      </c>
      <c r="BC2495" s="69">
        <v>831.42123585726722</v>
      </c>
      <c r="BD2495" s="69">
        <v>0</v>
      </c>
      <c r="BE2495" s="69">
        <v>132.3201951951952</v>
      </c>
      <c r="BF2495" s="69">
        <v>-132.3201951951952</v>
      </c>
      <c r="BG2495" s="69">
        <v>44062.625</v>
      </c>
      <c r="BH2495" s="69">
        <v>0</v>
      </c>
      <c r="BI2495" s="69">
        <v>-44062.625</v>
      </c>
      <c r="BJ2495" s="69">
        <v>1.2933055272644972E-4</v>
      </c>
      <c r="BK2495" s="69">
        <v>0</v>
      </c>
      <c r="BL2495" s="69">
        <v>142.79967591654852</v>
      </c>
      <c r="BM2495" s="69">
        <v>-142.79967591654852</v>
      </c>
      <c r="BN2495" s="69">
        <v>0</v>
      </c>
      <c r="BO2495" s="69">
        <v>6.9059616401857253</v>
      </c>
      <c r="BP2495" s="69">
        <v>-6.9059616401857253</v>
      </c>
      <c r="BQ2495" s="69">
        <v>6905.9616401857256</v>
      </c>
      <c r="BR2495" s="69">
        <v>-6905.9616401857256</v>
      </c>
      <c r="BS2495" s="69">
        <v>0</v>
      </c>
      <c r="BT2495" s="69">
        <v>0</v>
      </c>
      <c r="BU2495" s="69">
        <v>33.525706345530338</v>
      </c>
      <c r="BV2495" s="69">
        <v>2.0571641043050908E-2</v>
      </c>
    </row>
    <row r="2496" spans="1:74">
      <c r="A2496" s="113" t="s">
        <v>1057</v>
      </c>
      <c r="B2496" s="69" t="s">
        <v>100</v>
      </c>
      <c r="C2496" s="69" t="s">
        <v>141</v>
      </c>
      <c r="D2496" s="69" t="s">
        <v>352</v>
      </c>
      <c r="E2496" s="69" t="s">
        <v>682</v>
      </c>
      <c r="F2496" s="69">
        <v>0</v>
      </c>
      <c r="G2496" s="69">
        <v>0</v>
      </c>
      <c r="H2496" s="69">
        <v>10532</v>
      </c>
      <c r="I2496" s="69">
        <v>103</v>
      </c>
      <c r="J2496" s="69">
        <v>20</v>
      </c>
      <c r="K2496" s="69">
        <v>1544</v>
      </c>
      <c r="L2496" s="69">
        <v>1205</v>
      </c>
      <c r="M2496" s="69">
        <v>433</v>
      </c>
      <c r="N2496" s="69">
        <v>0</v>
      </c>
      <c r="O2496" s="69">
        <v>13</v>
      </c>
      <c r="P2496" s="69">
        <v>6821.24</v>
      </c>
      <c r="Q2496" s="69">
        <v>7.78</v>
      </c>
      <c r="R2496" s="69">
        <v>3500000</v>
      </c>
      <c r="S2496" s="69">
        <v>0</v>
      </c>
      <c r="T2496" s="69">
        <v>0</v>
      </c>
      <c r="U2496" s="69">
        <v>3540</v>
      </c>
      <c r="V2496" s="69">
        <v>0</v>
      </c>
      <c r="W2496" s="69">
        <v>0</v>
      </c>
      <c r="X2496" s="69">
        <v>0</v>
      </c>
      <c r="Y2496" s="69">
        <v>0</v>
      </c>
      <c r="Z2496" s="69">
        <v>0</v>
      </c>
      <c r="AA2496" s="69">
        <v>0</v>
      </c>
      <c r="AB2496" s="69">
        <v>0</v>
      </c>
      <c r="AC2496" s="69">
        <v>0</v>
      </c>
      <c r="AD2496" s="69">
        <v>0</v>
      </c>
      <c r="AE2496" s="69">
        <v>1445</v>
      </c>
      <c r="AF2496" s="69">
        <v>813241</v>
      </c>
      <c r="AG2496" s="69">
        <v>2686759</v>
      </c>
      <c r="AH2496" s="69">
        <v>0</v>
      </c>
      <c r="AI2496" s="69">
        <v>0</v>
      </c>
      <c r="AJ2496" s="69">
        <v>1352</v>
      </c>
      <c r="AK2496" s="69">
        <v>2188</v>
      </c>
      <c r="AL2496" s="69">
        <v>6472</v>
      </c>
      <c r="AM2496" s="69">
        <v>3028</v>
      </c>
      <c r="AN2496" s="69">
        <v>-6472</v>
      </c>
      <c r="AO2496" s="69">
        <v>19</v>
      </c>
      <c r="AP2496" s="69">
        <v>-19</v>
      </c>
      <c r="AQ2496" s="69">
        <v>144393</v>
      </c>
      <c r="AR2496" s="69">
        <v>5898</v>
      </c>
      <c r="AS2496" s="69">
        <v>119375</v>
      </c>
      <c r="AT2496" s="69">
        <v>82914</v>
      </c>
      <c r="AU2496" s="69">
        <v>0</v>
      </c>
      <c r="AV2496" s="69">
        <v>2592</v>
      </c>
      <c r="AW2496" s="69">
        <v>0.23235457142857144</v>
      </c>
      <c r="AX2496" s="69">
        <v>0</v>
      </c>
      <c r="AY2496" s="69">
        <v>0</v>
      </c>
      <c r="AZ2496" s="69">
        <v>0</v>
      </c>
      <c r="BA2496" s="69">
        <v>601.50961538461536</v>
      </c>
      <c r="BB2496" s="69">
        <v>0.38192090395480227</v>
      </c>
      <c r="BC2496" s="69">
        <v>843.49038461538464</v>
      </c>
      <c r="BD2496" s="69">
        <v>0</v>
      </c>
      <c r="BE2496" s="69">
        <v>125.65528430160693</v>
      </c>
      <c r="BF2496" s="69">
        <v>-125.65528430160693</v>
      </c>
      <c r="BG2496" s="69">
        <v>42802.15789473684</v>
      </c>
      <c r="BH2496" s="69">
        <v>0</v>
      </c>
      <c r="BI2496" s="69">
        <v>-42802.15789473684</v>
      </c>
      <c r="BJ2496" s="69">
        <v>1.3158532615847028E-4</v>
      </c>
      <c r="BK2496" s="69">
        <v>0</v>
      </c>
      <c r="BL2496" s="69">
        <v>137.8841980332316</v>
      </c>
      <c r="BM2496" s="69">
        <v>-137.8841980332316</v>
      </c>
      <c r="BN2496" s="69">
        <v>0</v>
      </c>
      <c r="BO2496" s="69">
        <v>6.8124900523560212</v>
      </c>
      <c r="BP2496" s="69">
        <v>-6.8124900523560212</v>
      </c>
      <c r="BQ2496" s="69">
        <v>6812.4900523560209</v>
      </c>
      <c r="BR2496" s="69">
        <v>-6812.4900523560209</v>
      </c>
      <c r="BS2496" s="69">
        <v>0</v>
      </c>
      <c r="BT2496" s="69">
        <v>0</v>
      </c>
      <c r="BU2496" s="69">
        <v>31.988425925925927</v>
      </c>
      <c r="BV2496" s="69">
        <v>2.0970545663570948E-2</v>
      </c>
    </row>
    <row r="2497" spans="1:74">
      <c r="A2497" s="113" t="s">
        <v>1058</v>
      </c>
      <c r="B2497" s="69" t="s">
        <v>100</v>
      </c>
      <c r="C2497" s="69" t="s">
        <v>141</v>
      </c>
      <c r="D2497" s="69" t="s">
        <v>352</v>
      </c>
      <c r="E2497" s="69" t="s">
        <v>682</v>
      </c>
      <c r="F2497" s="69">
        <v>0</v>
      </c>
      <c r="G2497" s="69">
        <v>0</v>
      </c>
      <c r="H2497" s="69">
        <v>10410</v>
      </c>
      <c r="I2497" s="69">
        <v>97</v>
      </c>
      <c r="J2497" s="69">
        <v>24</v>
      </c>
      <c r="K2497" s="69">
        <v>1166</v>
      </c>
      <c r="L2497" s="69">
        <v>952</v>
      </c>
      <c r="M2497" s="69">
        <v>320</v>
      </c>
      <c r="N2497" s="69">
        <v>0</v>
      </c>
      <c r="O2497" s="69">
        <v>16</v>
      </c>
      <c r="P2497" s="69">
        <v>8927.9599999999991</v>
      </c>
      <c r="Q2497" s="69">
        <v>10.07</v>
      </c>
      <c r="R2497" s="69">
        <v>3500000</v>
      </c>
      <c r="S2497" s="69">
        <v>0</v>
      </c>
      <c r="T2497" s="69">
        <v>0</v>
      </c>
      <c r="U2497" s="69">
        <v>3540</v>
      </c>
      <c r="V2497" s="69">
        <v>0</v>
      </c>
      <c r="W2497" s="69">
        <v>0</v>
      </c>
      <c r="X2497" s="69">
        <v>0</v>
      </c>
      <c r="Y2497" s="69">
        <v>0</v>
      </c>
      <c r="Z2497" s="69">
        <v>0</v>
      </c>
      <c r="AA2497" s="69">
        <v>0</v>
      </c>
      <c r="AB2497" s="69">
        <v>0</v>
      </c>
      <c r="AC2497" s="69">
        <v>0</v>
      </c>
      <c r="AD2497" s="69">
        <v>0</v>
      </c>
      <c r="AE2497" s="69">
        <v>1445</v>
      </c>
      <c r="AF2497" s="69">
        <v>927559</v>
      </c>
      <c r="AG2497" s="69">
        <v>2572441</v>
      </c>
      <c r="AH2497" s="69">
        <v>0</v>
      </c>
      <c r="AI2497" s="69">
        <v>0</v>
      </c>
      <c r="AJ2497" s="69">
        <v>1575</v>
      </c>
      <c r="AK2497" s="69">
        <v>1965</v>
      </c>
      <c r="AL2497" s="69">
        <v>7638</v>
      </c>
      <c r="AM2497" s="69">
        <v>3564</v>
      </c>
      <c r="AN2497" s="69">
        <v>-7638</v>
      </c>
      <c r="AO2497" s="69">
        <v>23</v>
      </c>
      <c r="AP2497" s="69">
        <v>-23</v>
      </c>
      <c r="AQ2497" s="69">
        <v>167581</v>
      </c>
      <c r="AR2497" s="69">
        <v>6830</v>
      </c>
      <c r="AS2497" s="69">
        <v>138295</v>
      </c>
      <c r="AT2497" s="69">
        <v>93324</v>
      </c>
      <c r="AU2497" s="69">
        <v>0</v>
      </c>
      <c r="AV2497" s="69">
        <v>2912</v>
      </c>
      <c r="AW2497" s="69">
        <v>0.26501685714285717</v>
      </c>
      <c r="AX2497" s="69">
        <v>0</v>
      </c>
      <c r="AY2497" s="69">
        <v>0</v>
      </c>
      <c r="AZ2497" s="69">
        <v>0</v>
      </c>
      <c r="BA2497" s="69">
        <v>588.92634920634919</v>
      </c>
      <c r="BB2497" s="69">
        <v>0.44491525423728812</v>
      </c>
      <c r="BC2497" s="69">
        <v>856.07365079365081</v>
      </c>
      <c r="BD2497" s="69">
        <v>0</v>
      </c>
      <c r="BE2497" s="69">
        <v>121.44003665881121</v>
      </c>
      <c r="BF2497" s="69">
        <v>-121.44003665881121</v>
      </c>
      <c r="BG2497" s="69">
        <v>40328.65217391304</v>
      </c>
      <c r="BH2497" s="69">
        <v>0</v>
      </c>
      <c r="BI2497" s="69">
        <v>-40328.65217391304</v>
      </c>
      <c r="BJ2497" s="69">
        <v>1.3724706261449688E-4</v>
      </c>
      <c r="BK2497" s="69">
        <v>0</v>
      </c>
      <c r="BL2497" s="69">
        <v>135.80658857979503</v>
      </c>
      <c r="BM2497" s="69">
        <v>-135.80658857979503</v>
      </c>
      <c r="BN2497" s="69">
        <v>0</v>
      </c>
      <c r="BO2497" s="69">
        <v>6.7071043783217039</v>
      </c>
      <c r="BP2497" s="69">
        <v>-6.7071043783217039</v>
      </c>
      <c r="BQ2497" s="69">
        <v>6707.1043783217037</v>
      </c>
      <c r="BR2497" s="69">
        <v>-6707.1043783217037</v>
      </c>
      <c r="BS2497" s="69">
        <v>0</v>
      </c>
      <c r="BT2497" s="69">
        <v>0</v>
      </c>
      <c r="BU2497" s="69">
        <v>32.04807692307692</v>
      </c>
      <c r="BV2497" s="69">
        <v>2.126732744165508E-2</v>
      </c>
    </row>
    <row r="2498" spans="1:74">
      <c r="A2498" s="113" t="s">
        <v>1059</v>
      </c>
      <c r="B2498" s="69" t="s">
        <v>100</v>
      </c>
      <c r="C2498" s="69" t="s">
        <v>141</v>
      </c>
      <c r="D2498" s="69" t="s">
        <v>352</v>
      </c>
      <c r="E2498" s="69" t="s">
        <v>682</v>
      </c>
      <c r="F2498" s="69">
        <v>0</v>
      </c>
      <c r="G2498" s="69">
        <v>0</v>
      </c>
      <c r="H2498" s="69">
        <v>12159</v>
      </c>
      <c r="I2498" s="69">
        <v>96</v>
      </c>
      <c r="J2498" s="69">
        <v>28</v>
      </c>
      <c r="K2498" s="69">
        <v>1237</v>
      </c>
      <c r="L2498" s="69">
        <v>994</v>
      </c>
      <c r="M2498" s="69">
        <v>346</v>
      </c>
      <c r="N2498" s="69">
        <v>0</v>
      </c>
      <c r="O2498" s="69">
        <v>21</v>
      </c>
      <c r="P2498" s="69">
        <v>9829.43</v>
      </c>
      <c r="Q2498" s="69">
        <v>10.72</v>
      </c>
      <c r="R2498" s="69">
        <v>3500000</v>
      </c>
      <c r="S2498" s="69">
        <v>0</v>
      </c>
      <c r="T2498" s="69">
        <v>0</v>
      </c>
      <c r="U2498" s="69">
        <v>3540</v>
      </c>
      <c r="V2498" s="69">
        <v>0</v>
      </c>
      <c r="W2498" s="69">
        <v>0</v>
      </c>
      <c r="X2498" s="69">
        <v>0</v>
      </c>
      <c r="Y2498" s="69">
        <v>0</v>
      </c>
      <c r="Z2498" s="69">
        <v>0</v>
      </c>
      <c r="AA2498" s="69">
        <v>0</v>
      </c>
      <c r="AB2498" s="69">
        <v>0</v>
      </c>
      <c r="AC2498" s="69">
        <v>0</v>
      </c>
      <c r="AD2498" s="69">
        <v>0</v>
      </c>
      <c r="AE2498" s="69">
        <v>1445</v>
      </c>
      <c r="AF2498" s="69">
        <v>1043888</v>
      </c>
      <c r="AG2498" s="69">
        <v>2456112</v>
      </c>
      <c r="AH2498" s="69">
        <v>0</v>
      </c>
      <c r="AI2498" s="69">
        <v>0</v>
      </c>
      <c r="AJ2498" s="69">
        <v>1798</v>
      </c>
      <c r="AK2498" s="69">
        <v>1742</v>
      </c>
      <c r="AL2498" s="69">
        <v>8798</v>
      </c>
      <c r="AM2498" s="69">
        <v>4054</v>
      </c>
      <c r="AN2498" s="69">
        <v>-8798</v>
      </c>
      <c r="AO2498" s="69">
        <v>26</v>
      </c>
      <c r="AP2498" s="69">
        <v>-26</v>
      </c>
      <c r="AQ2498" s="69">
        <v>188048</v>
      </c>
      <c r="AR2498" s="69">
        <v>7729</v>
      </c>
      <c r="AS2498" s="69">
        <v>155307</v>
      </c>
      <c r="AT2498" s="69">
        <v>105483</v>
      </c>
      <c r="AU2498" s="69">
        <v>0</v>
      </c>
      <c r="AV2498" s="69">
        <v>3258</v>
      </c>
      <c r="AW2498" s="69">
        <v>0.29825371428571429</v>
      </c>
      <c r="AX2498" s="69">
        <v>0</v>
      </c>
      <c r="AY2498" s="69">
        <v>0</v>
      </c>
      <c r="AZ2498" s="69">
        <v>0</v>
      </c>
      <c r="BA2498" s="69">
        <v>580.58286985539485</v>
      </c>
      <c r="BB2498" s="69">
        <v>0.50790960451977396</v>
      </c>
      <c r="BC2498" s="69">
        <v>864.41713014460515</v>
      </c>
      <c r="BD2498" s="69">
        <v>0</v>
      </c>
      <c r="BE2498" s="69">
        <v>118.65060240963855</v>
      </c>
      <c r="BF2498" s="69">
        <v>-118.65060240963855</v>
      </c>
      <c r="BG2498" s="69">
        <v>40149.538461538461</v>
      </c>
      <c r="BH2498" s="69">
        <v>0</v>
      </c>
      <c r="BI2498" s="69">
        <v>-40149.538461538461</v>
      </c>
      <c r="BJ2498" s="69">
        <v>1.382625712584021E-4</v>
      </c>
      <c r="BK2498" s="69">
        <v>0</v>
      </c>
      <c r="BL2498" s="69">
        <v>135.06119808513392</v>
      </c>
      <c r="BM2498" s="69">
        <v>-135.06119808513392</v>
      </c>
      <c r="BN2498" s="69">
        <v>0</v>
      </c>
      <c r="BO2498" s="69">
        <v>6.7214484859021164</v>
      </c>
      <c r="BP2498" s="69">
        <v>-6.7214484859021164</v>
      </c>
      <c r="BQ2498" s="69">
        <v>6721.4484859021168</v>
      </c>
      <c r="BR2498" s="69">
        <v>-6721.4484859021168</v>
      </c>
      <c r="BS2498" s="69">
        <v>0</v>
      </c>
      <c r="BT2498" s="69">
        <v>0</v>
      </c>
      <c r="BU2498" s="69">
        <v>32.376611418047879</v>
      </c>
      <c r="BV2498" s="69">
        <v>2.1558325533906238E-2</v>
      </c>
    </row>
    <row r="2499" spans="1:74">
      <c r="A2499" s="113" t="s">
        <v>1031</v>
      </c>
      <c r="B2499" s="69" t="s">
        <v>100</v>
      </c>
      <c r="C2499" s="69" t="s">
        <v>141</v>
      </c>
      <c r="D2499" s="69" t="s">
        <v>352</v>
      </c>
      <c r="E2499" s="69" t="s">
        <v>682</v>
      </c>
      <c r="F2499" s="69">
        <v>0</v>
      </c>
      <c r="G2499" s="69">
        <v>0</v>
      </c>
      <c r="H2499" s="69">
        <v>11145</v>
      </c>
      <c r="I2499" s="69">
        <v>74</v>
      </c>
      <c r="J2499" s="69">
        <v>13</v>
      </c>
      <c r="K2499" s="69">
        <v>1386</v>
      </c>
      <c r="L2499" s="69">
        <v>1075</v>
      </c>
      <c r="M2499" s="69">
        <v>336</v>
      </c>
      <c r="N2499" s="69">
        <v>0</v>
      </c>
      <c r="O2499" s="69">
        <v>11</v>
      </c>
      <c r="P2499" s="69">
        <v>8041.13</v>
      </c>
      <c r="Q2499" s="69">
        <v>10.52</v>
      </c>
      <c r="R2499" s="69">
        <v>3500000</v>
      </c>
      <c r="S2499" s="69">
        <v>0</v>
      </c>
      <c r="T2499" s="69">
        <v>0</v>
      </c>
      <c r="U2499" s="69">
        <v>3540</v>
      </c>
      <c r="V2499" s="69">
        <v>0</v>
      </c>
      <c r="W2499" s="69">
        <v>0</v>
      </c>
      <c r="X2499" s="69">
        <v>0</v>
      </c>
      <c r="Y2499" s="69">
        <v>0</v>
      </c>
      <c r="Z2499" s="69">
        <v>0</v>
      </c>
      <c r="AA2499" s="69">
        <v>0</v>
      </c>
      <c r="AB2499" s="69">
        <v>0</v>
      </c>
      <c r="AC2499" s="69">
        <v>0</v>
      </c>
      <c r="AD2499" s="69">
        <v>0</v>
      </c>
      <c r="AE2499" s="69">
        <v>1445</v>
      </c>
      <c r="AF2499" s="69">
        <v>1177475</v>
      </c>
      <c r="AG2499" s="69">
        <v>2322525</v>
      </c>
      <c r="AH2499" s="69">
        <v>0</v>
      </c>
      <c r="AI2499" s="69">
        <v>0</v>
      </c>
      <c r="AJ2499" s="69">
        <v>2016</v>
      </c>
      <c r="AK2499" s="69">
        <v>1524</v>
      </c>
      <c r="AL2499" s="69">
        <v>9919</v>
      </c>
      <c r="AM2499" s="69">
        <v>4535</v>
      </c>
      <c r="AN2499" s="69">
        <v>-9919</v>
      </c>
      <c r="AO2499" s="69">
        <v>31</v>
      </c>
      <c r="AP2499" s="69">
        <v>-31</v>
      </c>
      <c r="AQ2499" s="69">
        <v>210665</v>
      </c>
      <c r="AR2499" s="69">
        <v>8603</v>
      </c>
      <c r="AS2499" s="69">
        <v>173985</v>
      </c>
      <c r="AT2499" s="69">
        <v>116628</v>
      </c>
      <c r="AU2499" s="69">
        <v>0</v>
      </c>
      <c r="AV2499" s="69">
        <v>3594</v>
      </c>
      <c r="AW2499" s="69">
        <v>0.33642142857142859</v>
      </c>
      <c r="AX2499" s="69">
        <v>0</v>
      </c>
      <c r="AY2499" s="69">
        <v>0</v>
      </c>
      <c r="AZ2499" s="69">
        <v>0</v>
      </c>
      <c r="BA2499" s="69">
        <v>584.06498015873012</v>
      </c>
      <c r="BB2499" s="69">
        <v>0.56949152542372883</v>
      </c>
      <c r="BC2499" s="69">
        <v>860.93501984126988</v>
      </c>
      <c r="BD2499" s="69">
        <v>0</v>
      </c>
      <c r="BE2499" s="69">
        <v>118.70904325032765</v>
      </c>
      <c r="BF2499" s="69">
        <v>-118.70904325032765</v>
      </c>
      <c r="BG2499" s="69">
        <v>37983.06451612903</v>
      </c>
      <c r="BH2499" s="69">
        <v>0</v>
      </c>
      <c r="BI2499" s="69">
        <v>-37983.06451612903</v>
      </c>
      <c r="BJ2499" s="69">
        <v>1.4715306291980158E-4</v>
      </c>
      <c r="BK2499" s="69">
        <v>0</v>
      </c>
      <c r="BL2499" s="69">
        <v>136.86795303963734</v>
      </c>
      <c r="BM2499" s="69">
        <v>-136.86795303963734</v>
      </c>
      <c r="BN2499" s="69">
        <v>0</v>
      </c>
      <c r="BO2499" s="69">
        <v>6.7676811219357988</v>
      </c>
      <c r="BP2499" s="69">
        <v>-6.7676811219357988</v>
      </c>
      <c r="BQ2499" s="69">
        <v>6767.6811219357987</v>
      </c>
      <c r="BR2499" s="69">
        <v>-6767.6811219357987</v>
      </c>
      <c r="BS2499" s="69">
        <v>0</v>
      </c>
      <c r="BT2499" s="69">
        <v>0</v>
      </c>
      <c r="BU2499" s="69">
        <v>32.45075125208681</v>
      </c>
      <c r="BV2499" s="69">
        <v>2.1527069043267746E-2</v>
      </c>
    </row>
    <row r="2500" spans="1:74">
      <c r="A2500" s="113" t="s">
        <v>1032</v>
      </c>
      <c r="B2500" s="69" t="s">
        <v>100</v>
      </c>
      <c r="C2500" s="69" t="s">
        <v>141</v>
      </c>
      <c r="D2500" s="69" t="s">
        <v>352</v>
      </c>
      <c r="E2500" s="69" t="s">
        <v>682</v>
      </c>
      <c r="F2500" s="69">
        <v>0</v>
      </c>
      <c r="G2500" s="69">
        <v>0</v>
      </c>
      <c r="H2500" s="69">
        <v>10207</v>
      </c>
      <c r="I2500" s="69">
        <v>83</v>
      </c>
      <c r="J2500" s="69">
        <v>24</v>
      </c>
      <c r="K2500" s="69">
        <v>1001</v>
      </c>
      <c r="L2500" s="69">
        <v>811</v>
      </c>
      <c r="M2500" s="69">
        <v>311</v>
      </c>
      <c r="N2500" s="69">
        <v>0</v>
      </c>
      <c r="O2500" s="69">
        <v>14</v>
      </c>
      <c r="P2500" s="69">
        <v>10196.799999999999</v>
      </c>
      <c r="Q2500" s="69">
        <v>10.18</v>
      </c>
      <c r="R2500" s="69">
        <v>3500000</v>
      </c>
      <c r="S2500" s="69">
        <v>0</v>
      </c>
      <c r="T2500" s="69">
        <v>0</v>
      </c>
      <c r="U2500" s="69">
        <v>3540</v>
      </c>
      <c r="V2500" s="69">
        <v>0</v>
      </c>
      <c r="W2500" s="69">
        <v>0</v>
      </c>
      <c r="X2500" s="69">
        <v>0</v>
      </c>
      <c r="Y2500" s="69">
        <v>0</v>
      </c>
      <c r="Z2500" s="69">
        <v>0</v>
      </c>
      <c r="AA2500" s="69">
        <v>0</v>
      </c>
      <c r="AB2500" s="69">
        <v>0</v>
      </c>
      <c r="AC2500" s="69">
        <v>0</v>
      </c>
      <c r="AD2500" s="69">
        <v>0</v>
      </c>
      <c r="AE2500" s="69">
        <v>1445</v>
      </c>
      <c r="AF2500" s="69">
        <v>1292158</v>
      </c>
      <c r="AG2500" s="69">
        <v>2207842</v>
      </c>
      <c r="AH2500" s="69">
        <v>0</v>
      </c>
      <c r="AI2500" s="69">
        <v>0</v>
      </c>
      <c r="AJ2500" s="69">
        <v>2211</v>
      </c>
      <c r="AK2500" s="69">
        <v>1329</v>
      </c>
      <c r="AL2500" s="69">
        <v>10915</v>
      </c>
      <c r="AM2500" s="69">
        <v>4974</v>
      </c>
      <c r="AN2500" s="69">
        <v>-10915</v>
      </c>
      <c r="AO2500" s="69">
        <v>33</v>
      </c>
      <c r="AP2500" s="69">
        <v>-33</v>
      </c>
      <c r="AQ2500" s="69">
        <v>231141</v>
      </c>
      <c r="AR2500" s="69">
        <v>9391</v>
      </c>
      <c r="AS2500" s="69">
        <v>190846</v>
      </c>
      <c r="AT2500" s="69">
        <v>126835</v>
      </c>
      <c r="AU2500" s="69">
        <v>0</v>
      </c>
      <c r="AV2500" s="69">
        <v>3905</v>
      </c>
      <c r="AW2500" s="69">
        <v>0.36918800000000002</v>
      </c>
      <c r="AX2500" s="69">
        <v>0</v>
      </c>
      <c r="AY2500" s="69">
        <v>0</v>
      </c>
      <c r="AZ2500" s="69">
        <v>0</v>
      </c>
      <c r="BA2500" s="69">
        <v>584.42243328810491</v>
      </c>
      <c r="BB2500" s="69">
        <v>0.62457627118644066</v>
      </c>
      <c r="BC2500" s="69">
        <v>860.57756671189509</v>
      </c>
      <c r="BD2500" s="69">
        <v>0</v>
      </c>
      <c r="BE2500" s="69">
        <v>118.38369216674302</v>
      </c>
      <c r="BF2500" s="69">
        <v>-118.38369216674302</v>
      </c>
      <c r="BG2500" s="69">
        <v>39156.303030303032</v>
      </c>
      <c r="BH2500" s="69">
        <v>0</v>
      </c>
      <c r="BI2500" s="69">
        <v>-39156.303030303032</v>
      </c>
      <c r="BJ2500" s="69">
        <v>1.4276999753397277E-4</v>
      </c>
      <c r="BK2500" s="69">
        <v>0</v>
      </c>
      <c r="BL2500" s="69">
        <v>137.59535725694815</v>
      </c>
      <c r="BM2500" s="69">
        <v>-137.59535725694815</v>
      </c>
      <c r="BN2500" s="69">
        <v>0</v>
      </c>
      <c r="BO2500" s="69">
        <v>6.7706842165934837</v>
      </c>
      <c r="BP2500" s="69">
        <v>-6.7706842165934837</v>
      </c>
      <c r="BQ2500" s="69">
        <v>6770.6842165934841</v>
      </c>
      <c r="BR2500" s="69">
        <v>-6770.6842165934841</v>
      </c>
      <c r="BS2500" s="69">
        <v>0</v>
      </c>
      <c r="BT2500" s="69">
        <v>0</v>
      </c>
      <c r="BU2500" s="69">
        <v>32.480153649167733</v>
      </c>
      <c r="BV2500" s="69">
        <v>2.1519332355575169E-2</v>
      </c>
    </row>
    <row r="2501" spans="1:74">
      <c r="A2501" s="113" t="s">
        <v>1033</v>
      </c>
      <c r="B2501" s="69" t="s">
        <v>100</v>
      </c>
      <c r="C2501" s="69" t="s">
        <v>141</v>
      </c>
      <c r="D2501" s="69" t="s">
        <v>352</v>
      </c>
      <c r="E2501" s="69" t="s">
        <v>682</v>
      </c>
      <c r="F2501" s="69">
        <v>0</v>
      </c>
      <c r="G2501" s="69">
        <v>0</v>
      </c>
      <c r="H2501" s="69">
        <v>9825</v>
      </c>
      <c r="I2501" s="69">
        <v>78</v>
      </c>
      <c r="J2501" s="69">
        <v>21</v>
      </c>
      <c r="K2501" s="69">
        <v>1193</v>
      </c>
      <c r="L2501" s="69">
        <v>920</v>
      </c>
      <c r="M2501" s="69">
        <v>326</v>
      </c>
      <c r="N2501" s="69">
        <v>1</v>
      </c>
      <c r="O2501" s="69">
        <v>16</v>
      </c>
      <c r="P2501" s="69">
        <v>8235.5400000000009</v>
      </c>
      <c r="Q2501" s="69">
        <v>9.3800000000000008</v>
      </c>
      <c r="R2501" s="69">
        <v>3500000</v>
      </c>
      <c r="S2501" s="69">
        <v>0</v>
      </c>
      <c r="T2501" s="69">
        <v>0</v>
      </c>
      <c r="U2501" s="69">
        <v>3540</v>
      </c>
      <c r="V2501" s="69">
        <v>0</v>
      </c>
      <c r="W2501" s="69">
        <v>0</v>
      </c>
      <c r="X2501" s="69">
        <v>0</v>
      </c>
      <c r="Y2501" s="69">
        <v>0</v>
      </c>
      <c r="Z2501" s="69">
        <v>0</v>
      </c>
      <c r="AA2501" s="69">
        <v>0</v>
      </c>
      <c r="AB2501" s="69">
        <v>0</v>
      </c>
      <c r="AC2501" s="69">
        <v>0</v>
      </c>
      <c r="AD2501" s="69">
        <v>0</v>
      </c>
      <c r="AE2501" s="69">
        <v>1445</v>
      </c>
      <c r="AF2501" s="69">
        <v>1402442</v>
      </c>
      <c r="AG2501" s="69">
        <v>2097558</v>
      </c>
      <c r="AH2501" s="69">
        <v>0</v>
      </c>
      <c r="AI2501" s="69">
        <v>0</v>
      </c>
      <c r="AJ2501" s="69">
        <v>2433</v>
      </c>
      <c r="AK2501" s="69">
        <v>1107</v>
      </c>
      <c r="AL2501" s="69">
        <v>11958</v>
      </c>
      <c r="AM2501" s="69">
        <v>5421</v>
      </c>
      <c r="AN2501" s="69">
        <v>-11958</v>
      </c>
      <c r="AO2501" s="69">
        <v>37</v>
      </c>
      <c r="AP2501" s="69">
        <v>-37</v>
      </c>
      <c r="AQ2501" s="69">
        <v>251856</v>
      </c>
      <c r="AR2501" s="69">
        <v>10196</v>
      </c>
      <c r="AS2501" s="69">
        <v>208027</v>
      </c>
      <c r="AT2501" s="69">
        <v>136660</v>
      </c>
      <c r="AU2501" s="69">
        <v>0</v>
      </c>
      <c r="AV2501" s="69">
        <v>4231</v>
      </c>
      <c r="AW2501" s="69">
        <v>0.40069771428571427</v>
      </c>
      <c r="AX2501" s="69">
        <v>0</v>
      </c>
      <c r="AY2501" s="69">
        <v>0</v>
      </c>
      <c r="AZ2501" s="69">
        <v>0</v>
      </c>
      <c r="BA2501" s="69">
        <v>576.42498972461976</v>
      </c>
      <c r="BB2501" s="69">
        <v>0.68728813559322033</v>
      </c>
      <c r="BC2501" s="69">
        <v>868.57501027538024</v>
      </c>
      <c r="BD2501" s="69">
        <v>0</v>
      </c>
      <c r="BE2501" s="69">
        <v>117.28064893794949</v>
      </c>
      <c r="BF2501" s="69">
        <v>-117.28064893794949</v>
      </c>
      <c r="BG2501" s="69">
        <v>37903.83783783784</v>
      </c>
      <c r="BH2501" s="69">
        <v>0</v>
      </c>
      <c r="BI2501" s="69">
        <v>-37903.83783783784</v>
      </c>
      <c r="BJ2501" s="69">
        <v>1.4690934502255257E-4</v>
      </c>
      <c r="BK2501" s="69">
        <v>0</v>
      </c>
      <c r="BL2501" s="69">
        <v>137.54825421734014</v>
      </c>
      <c r="BM2501" s="69">
        <v>-137.54825421734014</v>
      </c>
      <c r="BN2501" s="69">
        <v>0</v>
      </c>
      <c r="BO2501" s="69">
        <v>6.741634499367871</v>
      </c>
      <c r="BP2501" s="69">
        <v>-6.741634499367871</v>
      </c>
      <c r="BQ2501" s="69">
        <v>6741.6344993678713</v>
      </c>
      <c r="BR2501" s="69">
        <v>-6741.6344993678713</v>
      </c>
      <c r="BS2501" s="69">
        <v>0</v>
      </c>
      <c r="BT2501" s="69">
        <v>0</v>
      </c>
      <c r="BU2501" s="69">
        <v>32.299692744032143</v>
      </c>
      <c r="BV2501" s="69">
        <v>2.1524204307223176E-2</v>
      </c>
    </row>
    <row r="2502" spans="1:74">
      <c r="A2502" s="113" t="s">
        <v>1034</v>
      </c>
      <c r="B2502" s="69" t="s">
        <v>100</v>
      </c>
      <c r="C2502" s="69" t="s">
        <v>141</v>
      </c>
      <c r="D2502" s="69" t="s">
        <v>352</v>
      </c>
      <c r="E2502" s="69" t="s">
        <v>682</v>
      </c>
      <c r="F2502" s="69">
        <v>0</v>
      </c>
      <c r="G2502" s="69">
        <v>0</v>
      </c>
      <c r="H2502" s="69">
        <v>9678</v>
      </c>
      <c r="I2502" s="69">
        <v>79</v>
      </c>
      <c r="J2502" s="69">
        <v>18</v>
      </c>
      <c r="K2502" s="69">
        <v>1265</v>
      </c>
      <c r="L2502" s="69">
        <v>983</v>
      </c>
      <c r="M2502" s="69">
        <v>326</v>
      </c>
      <c r="N2502" s="69">
        <v>0</v>
      </c>
      <c r="O2502" s="69">
        <v>13</v>
      </c>
      <c r="P2502" s="69">
        <v>7650.59</v>
      </c>
      <c r="Q2502" s="69">
        <v>9.3699999999999992</v>
      </c>
      <c r="R2502" s="69">
        <v>3500000</v>
      </c>
      <c r="S2502" s="69">
        <v>0</v>
      </c>
      <c r="T2502" s="69">
        <v>0</v>
      </c>
      <c r="U2502" s="69">
        <v>3540</v>
      </c>
      <c r="V2502" s="69">
        <v>0</v>
      </c>
      <c r="W2502" s="69">
        <v>0</v>
      </c>
      <c r="X2502" s="69">
        <v>0</v>
      </c>
      <c r="Y2502" s="69">
        <v>0</v>
      </c>
      <c r="Z2502" s="69">
        <v>0</v>
      </c>
      <c r="AA2502" s="69">
        <v>0</v>
      </c>
      <c r="AB2502" s="69">
        <v>0</v>
      </c>
      <c r="AC2502" s="69">
        <v>0</v>
      </c>
      <c r="AD2502" s="69">
        <v>0</v>
      </c>
      <c r="AE2502" s="69">
        <v>1445</v>
      </c>
      <c r="AF2502" s="69">
        <v>1510769</v>
      </c>
      <c r="AG2502" s="69">
        <v>1989231</v>
      </c>
      <c r="AH2502" s="69">
        <v>0</v>
      </c>
      <c r="AI2502" s="69">
        <v>0</v>
      </c>
      <c r="AJ2502" s="69">
        <v>2644</v>
      </c>
      <c r="AK2502" s="69">
        <v>896</v>
      </c>
      <c r="AL2502" s="69">
        <v>12995</v>
      </c>
      <c r="AM2502" s="69">
        <v>5876</v>
      </c>
      <c r="AN2502" s="69">
        <v>-12995</v>
      </c>
      <c r="AO2502" s="69">
        <v>37</v>
      </c>
      <c r="AP2502" s="69">
        <v>-37</v>
      </c>
      <c r="AQ2502" s="69">
        <v>272835</v>
      </c>
      <c r="AR2502" s="69">
        <v>11024</v>
      </c>
      <c r="AS2502" s="69">
        <v>225613</v>
      </c>
      <c r="AT2502" s="69">
        <v>146338</v>
      </c>
      <c r="AU2502" s="69">
        <v>0</v>
      </c>
      <c r="AV2502" s="69">
        <v>4557</v>
      </c>
      <c r="AW2502" s="69">
        <v>0.43164828571428571</v>
      </c>
      <c r="AX2502" s="69">
        <v>0</v>
      </c>
      <c r="AY2502" s="69">
        <v>0</v>
      </c>
      <c r="AZ2502" s="69">
        <v>0</v>
      </c>
      <c r="BA2502" s="69">
        <v>571.39523449319211</v>
      </c>
      <c r="BB2502" s="69">
        <v>0.74689265536723159</v>
      </c>
      <c r="BC2502" s="69">
        <v>873.60476550680789</v>
      </c>
      <c r="BD2502" s="69">
        <v>0</v>
      </c>
      <c r="BE2502" s="69">
        <v>116.25771450557907</v>
      </c>
      <c r="BF2502" s="69">
        <v>-116.25771450557907</v>
      </c>
      <c r="BG2502" s="69">
        <v>40831.594594594593</v>
      </c>
      <c r="BH2502" s="69">
        <v>0</v>
      </c>
      <c r="BI2502" s="69">
        <v>-40831.594594594593</v>
      </c>
      <c r="BJ2502" s="69">
        <v>1.3561309949236718E-4</v>
      </c>
      <c r="BK2502" s="69">
        <v>0</v>
      </c>
      <c r="BL2502" s="69">
        <v>137.04363207547169</v>
      </c>
      <c r="BM2502" s="69">
        <v>-137.04363207547169</v>
      </c>
      <c r="BN2502" s="69">
        <v>0</v>
      </c>
      <c r="BO2502" s="69">
        <v>6.6962852317907213</v>
      </c>
      <c r="BP2502" s="69">
        <v>-6.6962852317907213</v>
      </c>
      <c r="BQ2502" s="69">
        <v>6696.2852317907209</v>
      </c>
      <c r="BR2502" s="69">
        <v>-6696.2852317907209</v>
      </c>
      <c r="BS2502" s="69">
        <v>0</v>
      </c>
      <c r="BT2502" s="69">
        <v>0</v>
      </c>
      <c r="BU2502" s="69">
        <v>32.112793504498576</v>
      </c>
      <c r="BV2502" s="69">
        <v>2.1536826286949987E-2</v>
      </c>
    </row>
    <row r="2503" spans="1:74">
      <c r="A2503" s="113" t="s">
        <v>1035</v>
      </c>
      <c r="B2503" s="69" t="s">
        <v>100</v>
      </c>
      <c r="C2503" s="69" t="s">
        <v>141</v>
      </c>
      <c r="D2503" s="69" t="s">
        <v>352</v>
      </c>
      <c r="E2503" s="69" t="s">
        <v>682</v>
      </c>
      <c r="F2503" s="69">
        <v>0</v>
      </c>
      <c r="G2503" s="69">
        <v>0</v>
      </c>
      <c r="H2503" s="69">
        <v>10702</v>
      </c>
      <c r="I2503" s="69">
        <v>96</v>
      </c>
      <c r="J2503" s="69">
        <v>28</v>
      </c>
      <c r="K2503" s="69">
        <v>1533</v>
      </c>
      <c r="L2503" s="69">
        <v>1159</v>
      </c>
      <c r="M2503" s="69">
        <v>370</v>
      </c>
      <c r="N2503" s="69">
        <v>0</v>
      </c>
      <c r="O2503" s="69">
        <v>15</v>
      </c>
      <c r="P2503" s="69">
        <v>6981.08</v>
      </c>
      <c r="Q2503" s="69">
        <v>9.15</v>
      </c>
      <c r="R2503" s="69">
        <v>3500000</v>
      </c>
      <c r="S2503" s="69">
        <v>0</v>
      </c>
      <c r="T2503" s="69">
        <v>0</v>
      </c>
      <c r="U2503" s="69">
        <v>3540</v>
      </c>
      <c r="V2503" s="69">
        <v>0</v>
      </c>
      <c r="W2503" s="69">
        <v>0</v>
      </c>
      <c r="X2503" s="69">
        <v>0</v>
      </c>
      <c r="Y2503" s="69">
        <v>0</v>
      </c>
      <c r="Z2503" s="69">
        <v>0</v>
      </c>
      <c r="AA2503" s="69">
        <v>0</v>
      </c>
      <c r="AB2503" s="69">
        <v>0</v>
      </c>
      <c r="AC2503" s="69">
        <v>0</v>
      </c>
      <c r="AD2503" s="69">
        <v>0</v>
      </c>
      <c r="AE2503" s="69">
        <v>1445</v>
      </c>
      <c r="AF2503" s="69">
        <v>1619612</v>
      </c>
      <c r="AG2503" s="69">
        <v>1880388</v>
      </c>
      <c r="AH2503" s="69">
        <v>0</v>
      </c>
      <c r="AI2503" s="69">
        <v>0</v>
      </c>
      <c r="AJ2503" s="69">
        <v>2847</v>
      </c>
      <c r="AK2503" s="69">
        <v>693</v>
      </c>
      <c r="AL2503" s="69">
        <v>14067</v>
      </c>
      <c r="AM2503" s="69">
        <v>6360</v>
      </c>
      <c r="AN2503" s="69">
        <v>-14067</v>
      </c>
      <c r="AO2503" s="69">
        <v>40</v>
      </c>
      <c r="AP2503" s="69">
        <v>-40</v>
      </c>
      <c r="AQ2503" s="69">
        <v>295723</v>
      </c>
      <c r="AR2503" s="69">
        <v>11905</v>
      </c>
      <c r="AS2503" s="69">
        <v>244683</v>
      </c>
      <c r="AT2503" s="69">
        <v>157040</v>
      </c>
      <c r="AU2503" s="69">
        <v>0</v>
      </c>
      <c r="AV2503" s="69">
        <v>4927</v>
      </c>
      <c r="AW2503" s="69">
        <v>0.46274628571428572</v>
      </c>
      <c r="AX2503" s="69">
        <v>0</v>
      </c>
      <c r="AY2503" s="69">
        <v>0</v>
      </c>
      <c r="AZ2503" s="69">
        <v>0</v>
      </c>
      <c r="BA2503" s="69">
        <v>568.8837372672989</v>
      </c>
      <c r="BB2503" s="69">
        <v>0.80423728813559325</v>
      </c>
      <c r="BC2503" s="69">
        <v>876.1162627327011</v>
      </c>
      <c r="BD2503" s="69">
        <v>0</v>
      </c>
      <c r="BE2503" s="69">
        <v>115.13556550792636</v>
      </c>
      <c r="BF2503" s="69">
        <v>-115.13556550792636</v>
      </c>
      <c r="BG2503" s="69">
        <v>40490.300000000003</v>
      </c>
      <c r="BH2503" s="69">
        <v>0</v>
      </c>
      <c r="BI2503" s="69">
        <v>-40490.300000000003</v>
      </c>
      <c r="BJ2503" s="69">
        <v>1.3526171450986226E-4</v>
      </c>
      <c r="BK2503" s="69">
        <v>0</v>
      </c>
      <c r="BL2503" s="69">
        <v>136.04468710625787</v>
      </c>
      <c r="BM2503" s="69">
        <v>-136.04468710625787</v>
      </c>
      <c r="BN2503" s="69">
        <v>0</v>
      </c>
      <c r="BO2503" s="69">
        <v>6.6192256920178352</v>
      </c>
      <c r="BP2503" s="69">
        <v>-6.6192256920178352</v>
      </c>
      <c r="BQ2503" s="69">
        <v>6619.2256920178352</v>
      </c>
      <c r="BR2503" s="69">
        <v>-6619.2256920178352</v>
      </c>
      <c r="BS2503" s="69">
        <v>0</v>
      </c>
      <c r="BT2503" s="69">
        <v>0</v>
      </c>
      <c r="BU2503" s="69">
        <v>31.87335092348285</v>
      </c>
      <c r="BV2503" s="69">
        <v>2.1506612607068102E-2</v>
      </c>
    </row>
    <row r="2504" spans="1:74">
      <c r="A2504" s="113" t="s">
        <v>1036</v>
      </c>
      <c r="B2504" s="69" t="s">
        <v>100</v>
      </c>
      <c r="C2504" s="69" t="s">
        <v>141</v>
      </c>
      <c r="D2504" s="69" t="s">
        <v>352</v>
      </c>
      <c r="E2504" s="69" t="s">
        <v>682</v>
      </c>
      <c r="F2504" s="69">
        <v>0</v>
      </c>
      <c r="G2504" s="69">
        <v>0</v>
      </c>
      <c r="H2504" s="69">
        <v>10181</v>
      </c>
      <c r="I2504" s="69">
        <v>93</v>
      </c>
      <c r="J2504" s="69">
        <v>29</v>
      </c>
      <c r="K2504" s="69">
        <v>1209</v>
      </c>
      <c r="L2504" s="69">
        <v>995</v>
      </c>
      <c r="M2504" s="69">
        <v>326</v>
      </c>
      <c r="N2504" s="69">
        <v>0</v>
      </c>
      <c r="O2504" s="69">
        <v>18</v>
      </c>
      <c r="P2504" s="69">
        <v>8421.01</v>
      </c>
      <c r="Q2504" s="69">
        <v>9.6</v>
      </c>
      <c r="R2504" s="69">
        <v>3500000</v>
      </c>
      <c r="S2504" s="69">
        <v>0</v>
      </c>
      <c r="T2504" s="69">
        <v>0</v>
      </c>
      <c r="U2504" s="69">
        <v>3540</v>
      </c>
      <c r="V2504" s="69">
        <v>0</v>
      </c>
      <c r="W2504" s="69">
        <v>0</v>
      </c>
      <c r="X2504" s="69">
        <v>0</v>
      </c>
      <c r="Y2504" s="69">
        <v>0</v>
      </c>
      <c r="Z2504" s="69">
        <v>0</v>
      </c>
      <c r="AA2504" s="69">
        <v>0</v>
      </c>
      <c r="AB2504" s="69">
        <v>0</v>
      </c>
      <c r="AC2504" s="69">
        <v>0</v>
      </c>
      <c r="AD2504" s="69">
        <v>0</v>
      </c>
      <c r="AE2504" s="69">
        <v>1445</v>
      </c>
      <c r="AF2504" s="69">
        <v>1735971</v>
      </c>
      <c r="AG2504" s="69">
        <v>1764029</v>
      </c>
      <c r="AH2504" s="69">
        <v>0</v>
      </c>
      <c r="AI2504" s="69">
        <v>0</v>
      </c>
      <c r="AJ2504" s="69">
        <v>3052</v>
      </c>
      <c r="AK2504" s="69">
        <v>488</v>
      </c>
      <c r="AL2504" s="69">
        <v>15188</v>
      </c>
      <c r="AM2504" s="69">
        <v>6835</v>
      </c>
      <c r="AN2504" s="69">
        <v>-15188</v>
      </c>
      <c r="AO2504" s="69">
        <v>45</v>
      </c>
      <c r="AP2504" s="69">
        <v>-45</v>
      </c>
      <c r="AQ2504" s="69">
        <v>321084</v>
      </c>
      <c r="AR2504" s="69">
        <v>12746</v>
      </c>
      <c r="AS2504" s="69">
        <v>265723</v>
      </c>
      <c r="AT2504" s="69">
        <v>167221</v>
      </c>
      <c r="AU2504" s="69">
        <v>0</v>
      </c>
      <c r="AV2504" s="69">
        <v>5253</v>
      </c>
      <c r="AW2504" s="69">
        <v>0.49599171428571426</v>
      </c>
      <c r="AX2504" s="69">
        <v>0</v>
      </c>
      <c r="AY2504" s="69">
        <v>0</v>
      </c>
      <c r="AZ2504" s="69">
        <v>0</v>
      </c>
      <c r="BA2504" s="69">
        <v>568.79783748361729</v>
      </c>
      <c r="BB2504" s="69">
        <v>0.86214689265536726</v>
      </c>
      <c r="BC2504" s="69">
        <v>876.20216251638271</v>
      </c>
      <c r="BD2504" s="69">
        <v>0</v>
      </c>
      <c r="BE2504" s="69">
        <v>114.29885435870425</v>
      </c>
      <c r="BF2504" s="69">
        <v>-114.29885435870425</v>
      </c>
      <c r="BG2504" s="69">
        <v>38577.133333333331</v>
      </c>
      <c r="BH2504" s="69">
        <v>0</v>
      </c>
      <c r="BI2504" s="69">
        <v>-38577.133333333331</v>
      </c>
      <c r="BJ2504" s="69">
        <v>1.4015024105841462E-4</v>
      </c>
      <c r="BK2504" s="69">
        <v>0</v>
      </c>
      <c r="BL2504" s="69">
        <v>136.19731680527224</v>
      </c>
      <c r="BM2504" s="69">
        <v>-136.19731680527224</v>
      </c>
      <c r="BN2504" s="69">
        <v>0</v>
      </c>
      <c r="BO2504" s="69">
        <v>6.5330099389213583</v>
      </c>
      <c r="BP2504" s="69">
        <v>-6.5330099389213583</v>
      </c>
      <c r="BQ2504" s="69">
        <v>6533.0099389213583</v>
      </c>
      <c r="BR2504" s="69">
        <v>-6533.0099389213583</v>
      </c>
      <c r="BS2504" s="69">
        <v>0</v>
      </c>
      <c r="BT2504" s="69">
        <v>0</v>
      </c>
      <c r="BU2504" s="69">
        <v>31.833428517037884</v>
      </c>
      <c r="BV2504" s="69">
        <v>2.1287264391872531E-2</v>
      </c>
    </row>
    <row r="2505" spans="1:74">
      <c r="A2505" s="113" t="s">
        <v>1037</v>
      </c>
      <c r="B2505" s="69" t="s">
        <v>100</v>
      </c>
      <c r="C2505" s="69" t="s">
        <v>141</v>
      </c>
      <c r="D2505" s="69" t="s">
        <v>352</v>
      </c>
      <c r="E2505" s="69" t="s">
        <v>682</v>
      </c>
      <c r="F2505" s="69">
        <v>0</v>
      </c>
      <c r="G2505" s="69">
        <v>0</v>
      </c>
      <c r="H2505" s="69">
        <v>11962</v>
      </c>
      <c r="I2505" s="69">
        <v>72</v>
      </c>
      <c r="J2505" s="69">
        <v>8</v>
      </c>
      <c r="K2505" s="69">
        <v>1255</v>
      </c>
      <c r="L2505" s="69">
        <v>996</v>
      </c>
      <c r="M2505" s="69">
        <v>312</v>
      </c>
      <c r="N2505" s="69">
        <v>0</v>
      </c>
      <c r="O2505" s="69">
        <v>6</v>
      </c>
      <c r="P2505" s="69">
        <v>9531.4699999999993</v>
      </c>
      <c r="Q2505" s="69">
        <v>12.36</v>
      </c>
      <c r="R2505" s="69">
        <v>3500000</v>
      </c>
      <c r="S2505" s="69">
        <v>0</v>
      </c>
      <c r="T2505" s="69">
        <v>0</v>
      </c>
      <c r="U2505" s="69">
        <v>3540</v>
      </c>
      <c r="V2505" s="69">
        <v>0</v>
      </c>
      <c r="W2505" s="69">
        <v>0</v>
      </c>
      <c r="X2505" s="69">
        <v>0</v>
      </c>
      <c r="Y2505" s="69">
        <v>0</v>
      </c>
      <c r="Z2505" s="69">
        <v>0</v>
      </c>
      <c r="AA2505" s="69">
        <v>0</v>
      </c>
      <c r="AB2505" s="69">
        <v>0</v>
      </c>
      <c r="AC2505" s="69">
        <v>0</v>
      </c>
      <c r="AD2505" s="69">
        <v>0</v>
      </c>
      <c r="AE2505" s="69">
        <v>1445</v>
      </c>
      <c r="AF2505" s="69">
        <v>1849375</v>
      </c>
      <c r="AG2505" s="69">
        <v>1650625</v>
      </c>
      <c r="AH2505" s="69">
        <v>0</v>
      </c>
      <c r="AI2505" s="69">
        <v>0</v>
      </c>
      <c r="AJ2505" s="69">
        <v>3230</v>
      </c>
      <c r="AK2505" s="69">
        <v>310</v>
      </c>
      <c r="AL2505" s="69">
        <v>16233</v>
      </c>
      <c r="AM2505" s="69">
        <v>7288</v>
      </c>
      <c r="AN2505" s="69">
        <v>-16233</v>
      </c>
      <c r="AO2505" s="69">
        <v>47</v>
      </c>
      <c r="AP2505" s="69">
        <v>-47</v>
      </c>
      <c r="AQ2505" s="69">
        <v>342696</v>
      </c>
      <c r="AR2505" s="69">
        <v>13562</v>
      </c>
      <c r="AS2505" s="69">
        <v>283881</v>
      </c>
      <c r="AT2505" s="69">
        <v>179183</v>
      </c>
      <c r="AU2505" s="69">
        <v>0</v>
      </c>
      <c r="AV2505" s="69">
        <v>5565</v>
      </c>
      <c r="AW2505" s="69">
        <v>0.52839285714285711</v>
      </c>
      <c r="AX2505" s="69">
        <v>0</v>
      </c>
      <c r="AY2505" s="69">
        <v>0</v>
      </c>
      <c r="AZ2505" s="69">
        <v>0</v>
      </c>
      <c r="BA2505" s="69">
        <v>572.56191950464392</v>
      </c>
      <c r="BB2505" s="69">
        <v>0.91242937853107342</v>
      </c>
      <c r="BC2505" s="69">
        <v>872.43808049535608</v>
      </c>
      <c r="BD2505" s="69">
        <v>0</v>
      </c>
      <c r="BE2505" s="69">
        <v>113.92687734861086</v>
      </c>
      <c r="BF2505" s="69">
        <v>-113.92687734861086</v>
      </c>
      <c r="BG2505" s="69">
        <v>39348.404255319147</v>
      </c>
      <c r="BH2505" s="69">
        <v>0</v>
      </c>
      <c r="BI2505" s="69">
        <v>-39348.404255319147</v>
      </c>
      <c r="BJ2505" s="69">
        <v>1.3714779279594744E-4</v>
      </c>
      <c r="BK2505" s="69">
        <v>0</v>
      </c>
      <c r="BL2505" s="69">
        <v>136.36447426633239</v>
      </c>
      <c r="BM2505" s="69">
        <v>-136.36447426633239</v>
      </c>
      <c r="BN2505" s="69">
        <v>0</v>
      </c>
      <c r="BO2505" s="69">
        <v>6.5146135176359108</v>
      </c>
      <c r="BP2505" s="69">
        <v>-6.5146135176359108</v>
      </c>
      <c r="BQ2505" s="69">
        <v>6514.6135176359112</v>
      </c>
      <c r="BR2505" s="69">
        <v>-6514.6135176359112</v>
      </c>
      <c r="BS2505" s="69">
        <v>0</v>
      </c>
      <c r="BT2505" s="69">
        <v>0</v>
      </c>
      <c r="BU2505" s="69">
        <v>32.198203054806825</v>
      </c>
      <c r="BV2505" s="69">
        <v>2.1266661997805636E-2</v>
      </c>
    </row>
    <row r="2506" spans="1:74">
      <c r="A2506" s="113" t="s">
        <v>1038</v>
      </c>
      <c r="B2506" s="69" t="s">
        <v>100</v>
      </c>
      <c r="C2506" s="69" t="s">
        <v>141</v>
      </c>
      <c r="D2506" s="69" t="s">
        <v>352</v>
      </c>
      <c r="E2506" s="69" t="s">
        <v>682</v>
      </c>
      <c r="F2506" s="69">
        <v>0</v>
      </c>
      <c r="G2506" s="69">
        <v>0</v>
      </c>
      <c r="H2506" s="69">
        <v>10284</v>
      </c>
      <c r="I2506" s="69">
        <v>66</v>
      </c>
      <c r="J2506" s="69">
        <v>12</v>
      </c>
      <c r="K2506" s="69">
        <v>1104</v>
      </c>
      <c r="L2506" s="69">
        <v>907</v>
      </c>
      <c r="M2506" s="69">
        <v>325</v>
      </c>
      <c r="N2506" s="69">
        <v>0</v>
      </c>
      <c r="O2506" s="69">
        <v>12</v>
      </c>
      <c r="P2506" s="69">
        <v>9315.2199999999993</v>
      </c>
      <c r="Q2506" s="69">
        <v>10.02</v>
      </c>
      <c r="R2506" s="69">
        <v>3500000</v>
      </c>
      <c r="S2506" s="69">
        <v>0</v>
      </c>
      <c r="T2506" s="69">
        <v>0</v>
      </c>
      <c r="U2506" s="69">
        <v>3540</v>
      </c>
      <c r="V2506" s="69">
        <v>0</v>
      </c>
      <c r="W2506" s="69">
        <v>0</v>
      </c>
      <c r="X2506" s="69">
        <v>0</v>
      </c>
      <c r="Y2506" s="69">
        <v>0</v>
      </c>
      <c r="Z2506" s="69">
        <v>0</v>
      </c>
      <c r="AA2506" s="69">
        <v>0</v>
      </c>
      <c r="AB2506" s="69">
        <v>0</v>
      </c>
      <c r="AC2506" s="69">
        <v>0</v>
      </c>
      <c r="AD2506" s="69">
        <v>0</v>
      </c>
      <c r="AE2506" s="69">
        <v>1445</v>
      </c>
      <c r="AF2506" s="69">
        <v>1979774</v>
      </c>
      <c r="AG2506" s="69">
        <v>1520226</v>
      </c>
      <c r="AH2506" s="69">
        <v>0</v>
      </c>
      <c r="AI2506" s="69">
        <v>0</v>
      </c>
      <c r="AJ2506" s="69">
        <v>3456</v>
      </c>
      <c r="AK2506" s="69">
        <v>84</v>
      </c>
      <c r="AL2506" s="69">
        <v>17454</v>
      </c>
      <c r="AM2506" s="69">
        <v>7810</v>
      </c>
      <c r="AN2506" s="69">
        <v>-17454</v>
      </c>
      <c r="AO2506" s="69">
        <v>54</v>
      </c>
      <c r="AP2506" s="69">
        <v>-54</v>
      </c>
      <c r="AQ2506" s="69">
        <v>367837</v>
      </c>
      <c r="AR2506" s="69">
        <v>14479</v>
      </c>
      <c r="AS2506" s="69">
        <v>304844</v>
      </c>
      <c r="AT2506" s="69">
        <v>189467</v>
      </c>
      <c r="AU2506" s="69">
        <v>0</v>
      </c>
      <c r="AV2506" s="69">
        <v>5890</v>
      </c>
      <c r="AW2506" s="69">
        <v>0.56564971428571431</v>
      </c>
      <c r="AX2506" s="69">
        <v>0</v>
      </c>
      <c r="AY2506" s="69">
        <v>0</v>
      </c>
      <c r="AZ2506" s="69">
        <v>0</v>
      </c>
      <c r="BA2506" s="69">
        <v>572.85127314814815</v>
      </c>
      <c r="BB2506" s="69">
        <v>0.97627118644067801</v>
      </c>
      <c r="BC2506" s="69">
        <v>872.14872685185185</v>
      </c>
      <c r="BD2506" s="69">
        <v>0</v>
      </c>
      <c r="BE2506" s="69">
        <v>113.42809671135556</v>
      </c>
      <c r="BF2506" s="69">
        <v>-113.42809671135556</v>
      </c>
      <c r="BG2506" s="69">
        <v>36662.481481481482</v>
      </c>
      <c r="BH2506" s="69">
        <v>0</v>
      </c>
      <c r="BI2506" s="69">
        <v>-36662.481481481482</v>
      </c>
      <c r="BJ2506" s="69">
        <v>1.4680415510130845E-4</v>
      </c>
      <c r="BK2506" s="69">
        <v>0</v>
      </c>
      <c r="BL2506" s="69">
        <v>136.7341667242213</v>
      </c>
      <c r="BM2506" s="69">
        <v>-136.7341667242213</v>
      </c>
      <c r="BN2506" s="69">
        <v>0</v>
      </c>
      <c r="BO2506" s="69">
        <v>6.4943840128065506</v>
      </c>
      <c r="BP2506" s="69">
        <v>-6.4943840128065506</v>
      </c>
      <c r="BQ2506" s="69">
        <v>6494.3840128065503</v>
      </c>
      <c r="BR2506" s="69">
        <v>-6494.3840128065503</v>
      </c>
      <c r="BS2506" s="69">
        <v>0</v>
      </c>
      <c r="BT2506" s="69">
        <v>0</v>
      </c>
      <c r="BU2506" s="69">
        <v>32.167572156196947</v>
      </c>
      <c r="BV2506" s="69">
        <v>2.1232230580392947E-2</v>
      </c>
    </row>
    <row r="2507" spans="1:74">
      <c r="A2507" s="113" t="s">
        <v>1039</v>
      </c>
      <c r="B2507" s="69" t="s">
        <v>100</v>
      </c>
      <c r="C2507" s="69" t="s">
        <v>141</v>
      </c>
      <c r="D2507" s="69" t="s">
        <v>352</v>
      </c>
      <c r="E2507" s="69" t="s">
        <v>682</v>
      </c>
      <c r="F2507" s="69">
        <v>0</v>
      </c>
      <c r="G2507" s="69">
        <v>0</v>
      </c>
      <c r="H2507" s="69">
        <v>9942</v>
      </c>
      <c r="I2507" s="69">
        <v>74</v>
      </c>
      <c r="J2507" s="69">
        <v>30</v>
      </c>
      <c r="K2507" s="69">
        <v>1085</v>
      </c>
      <c r="L2507" s="69">
        <v>869</v>
      </c>
      <c r="M2507" s="69">
        <v>320</v>
      </c>
      <c r="N2507" s="69">
        <v>0</v>
      </c>
      <c r="O2507" s="69">
        <v>23</v>
      </c>
      <c r="P2507" s="69">
        <v>9163.1299999999992</v>
      </c>
      <c r="Q2507" s="69">
        <v>9.3800000000000008</v>
      </c>
      <c r="R2507" s="69">
        <v>3500000</v>
      </c>
      <c r="S2507" s="69">
        <v>0</v>
      </c>
      <c r="T2507" s="69">
        <v>0</v>
      </c>
      <c r="U2507" s="69">
        <v>3540</v>
      </c>
      <c r="V2507" s="69">
        <v>0</v>
      </c>
      <c r="W2507" s="69">
        <v>0</v>
      </c>
      <c r="X2507" s="69">
        <v>0</v>
      </c>
      <c r="Y2507" s="69">
        <v>0</v>
      </c>
      <c r="Z2507" s="69">
        <v>0</v>
      </c>
      <c r="AA2507" s="69">
        <v>0</v>
      </c>
      <c r="AB2507" s="69">
        <v>0</v>
      </c>
      <c r="AC2507" s="69">
        <v>0</v>
      </c>
      <c r="AD2507" s="69">
        <v>0</v>
      </c>
      <c r="AE2507" s="69">
        <v>1445</v>
      </c>
      <c r="AF2507" s="69">
        <v>2092397</v>
      </c>
      <c r="AG2507" s="69">
        <v>1407603</v>
      </c>
      <c r="AH2507" s="69">
        <v>0</v>
      </c>
      <c r="AI2507" s="69">
        <v>0</v>
      </c>
      <c r="AJ2507" s="69">
        <v>3683</v>
      </c>
      <c r="AK2507" s="69">
        <v>-143</v>
      </c>
      <c r="AL2507" s="69">
        <v>18476</v>
      </c>
      <c r="AM2507" s="69">
        <v>8264</v>
      </c>
      <c r="AN2507" s="69">
        <v>-18476</v>
      </c>
      <c r="AO2507" s="69">
        <v>58</v>
      </c>
      <c r="AP2507" s="69">
        <v>-58</v>
      </c>
      <c r="AQ2507" s="69">
        <v>387526</v>
      </c>
      <c r="AR2507" s="69">
        <v>15296</v>
      </c>
      <c r="AS2507" s="69">
        <v>321352</v>
      </c>
      <c r="AT2507" s="69">
        <v>199409</v>
      </c>
      <c r="AU2507" s="69">
        <v>0</v>
      </c>
      <c r="AV2507" s="69">
        <v>6210</v>
      </c>
      <c r="AW2507" s="69">
        <v>0.59782771428571424</v>
      </c>
      <c r="AX2507" s="69">
        <v>0</v>
      </c>
      <c r="AY2507" s="69">
        <v>0</v>
      </c>
      <c r="AZ2507" s="69">
        <v>0</v>
      </c>
      <c r="BA2507" s="69">
        <v>568.1229975563399</v>
      </c>
      <c r="BB2507" s="69">
        <v>1.0403954802259887</v>
      </c>
      <c r="BC2507" s="69">
        <v>876.8770024436601</v>
      </c>
      <c r="BD2507" s="69">
        <v>0</v>
      </c>
      <c r="BE2507" s="69">
        <v>113.24945875730678</v>
      </c>
      <c r="BF2507" s="69">
        <v>-113.24945875730678</v>
      </c>
      <c r="BG2507" s="69">
        <v>36075.810344827587</v>
      </c>
      <c r="BH2507" s="69">
        <v>0</v>
      </c>
      <c r="BI2507" s="69">
        <v>-36075.810344827587</v>
      </c>
      <c r="BJ2507" s="69">
        <v>1.496673771566295E-4</v>
      </c>
      <c r="BK2507" s="69">
        <v>0</v>
      </c>
      <c r="BL2507" s="69">
        <v>136.79373692468619</v>
      </c>
      <c r="BM2507" s="69">
        <v>-136.79373692468619</v>
      </c>
      <c r="BN2507" s="69">
        <v>0</v>
      </c>
      <c r="BO2507" s="69">
        <v>6.5112306753964502</v>
      </c>
      <c r="BP2507" s="69">
        <v>-6.5112306753964502</v>
      </c>
      <c r="BQ2507" s="69">
        <v>6511.2306753964504</v>
      </c>
      <c r="BR2507" s="69">
        <v>-6511.2306753964504</v>
      </c>
      <c r="BS2507" s="69">
        <v>0</v>
      </c>
      <c r="BT2507" s="69">
        <v>0</v>
      </c>
      <c r="BU2507" s="69">
        <v>32.110950080515295</v>
      </c>
      <c r="BV2507" s="69">
        <v>2.1325020772799762E-2</v>
      </c>
    </row>
    <row r="2508" spans="1:74">
      <c r="A2508" s="113" t="s">
        <v>1040</v>
      </c>
      <c r="B2508" s="69" t="s">
        <v>100</v>
      </c>
      <c r="C2508" s="69" t="s">
        <v>141</v>
      </c>
      <c r="D2508" s="69" t="s">
        <v>352</v>
      </c>
      <c r="E2508" s="69" t="s">
        <v>682</v>
      </c>
      <c r="F2508" s="69">
        <v>0</v>
      </c>
      <c r="G2508" s="69">
        <v>0</v>
      </c>
      <c r="H2508" s="69">
        <v>9795</v>
      </c>
      <c r="I2508" s="69">
        <v>57</v>
      </c>
      <c r="J2508" s="69">
        <v>21</v>
      </c>
      <c r="K2508" s="69">
        <v>1094</v>
      </c>
      <c r="L2508" s="69">
        <v>910</v>
      </c>
      <c r="M2508" s="69">
        <v>317</v>
      </c>
      <c r="N2508" s="69">
        <v>0</v>
      </c>
      <c r="O2508" s="69">
        <v>17</v>
      </c>
      <c r="P2508" s="69">
        <v>8953.3799999999992</v>
      </c>
      <c r="Q2508" s="69">
        <v>9.61</v>
      </c>
      <c r="R2508" s="69">
        <v>3500000</v>
      </c>
      <c r="S2508" s="69">
        <v>0</v>
      </c>
      <c r="T2508" s="69">
        <v>0</v>
      </c>
      <c r="U2508" s="69">
        <v>3540</v>
      </c>
      <c r="V2508" s="69">
        <v>0</v>
      </c>
      <c r="W2508" s="69">
        <v>0</v>
      </c>
      <c r="X2508" s="69">
        <v>0</v>
      </c>
      <c r="Y2508" s="69">
        <v>0</v>
      </c>
      <c r="Z2508" s="69">
        <v>0</v>
      </c>
      <c r="AA2508" s="69">
        <v>0</v>
      </c>
      <c r="AB2508" s="69">
        <v>0</v>
      </c>
      <c r="AC2508" s="69">
        <v>0</v>
      </c>
      <c r="AD2508" s="69">
        <v>0</v>
      </c>
      <c r="AE2508" s="69">
        <v>1445</v>
      </c>
      <c r="AF2508" s="69">
        <v>2202042</v>
      </c>
      <c r="AG2508" s="69">
        <v>1297958</v>
      </c>
      <c r="AH2508" s="69">
        <v>0</v>
      </c>
      <c r="AI2508" s="69">
        <v>0</v>
      </c>
      <c r="AJ2508" s="69">
        <v>3908</v>
      </c>
      <c r="AK2508" s="69">
        <v>-368</v>
      </c>
      <c r="AL2508" s="69">
        <v>19490</v>
      </c>
      <c r="AM2508" s="69">
        <v>8709</v>
      </c>
      <c r="AN2508" s="69">
        <v>-19490</v>
      </c>
      <c r="AO2508" s="69">
        <v>60</v>
      </c>
      <c r="AP2508" s="69">
        <v>-60</v>
      </c>
      <c r="AQ2508" s="69">
        <v>407517</v>
      </c>
      <c r="AR2508" s="69">
        <v>16086</v>
      </c>
      <c r="AS2508" s="69">
        <v>338401</v>
      </c>
      <c r="AT2508" s="69">
        <v>209204</v>
      </c>
      <c r="AU2508" s="69">
        <v>0</v>
      </c>
      <c r="AV2508" s="69">
        <v>6527</v>
      </c>
      <c r="AW2508" s="69">
        <v>0.62915485714285713</v>
      </c>
      <c r="AX2508" s="69">
        <v>0</v>
      </c>
      <c r="AY2508" s="69">
        <v>0</v>
      </c>
      <c r="AZ2508" s="69">
        <v>0</v>
      </c>
      <c r="BA2508" s="69">
        <v>563.47031729785056</v>
      </c>
      <c r="BB2508" s="69">
        <v>1.1039548022598871</v>
      </c>
      <c r="BC2508" s="69">
        <v>881.52968270214944</v>
      </c>
      <c r="BD2508" s="69">
        <v>0</v>
      </c>
      <c r="BE2508" s="69">
        <v>112.98317085684967</v>
      </c>
      <c r="BF2508" s="69">
        <v>-112.98317085684967</v>
      </c>
      <c r="BG2508" s="69">
        <v>36700.699999999997</v>
      </c>
      <c r="BH2508" s="69">
        <v>0</v>
      </c>
      <c r="BI2508" s="69">
        <v>-36700.699999999997</v>
      </c>
      <c r="BJ2508" s="69">
        <v>1.4723312156302682E-4</v>
      </c>
      <c r="BK2508" s="69">
        <v>0</v>
      </c>
      <c r="BL2508" s="69">
        <v>136.89183140619173</v>
      </c>
      <c r="BM2508" s="69">
        <v>-136.89183140619173</v>
      </c>
      <c r="BN2508" s="69">
        <v>0</v>
      </c>
      <c r="BO2508" s="69">
        <v>6.5071970827509373</v>
      </c>
      <c r="BP2508" s="69">
        <v>-6.5071970827509373</v>
      </c>
      <c r="BQ2508" s="69">
        <v>6507.1970827509376</v>
      </c>
      <c r="BR2508" s="69">
        <v>-6507.1970827509376</v>
      </c>
      <c r="BS2508" s="69">
        <v>0</v>
      </c>
      <c r="BT2508" s="69">
        <v>0</v>
      </c>
      <c r="BU2508" s="69">
        <v>32.052091313007509</v>
      </c>
      <c r="BV2508" s="69">
        <v>2.1370887594873343E-2</v>
      </c>
    </row>
    <row r="2509" spans="1:74">
      <c r="A2509" s="113" t="s">
        <v>1041</v>
      </c>
      <c r="B2509" s="69" t="s">
        <v>100</v>
      </c>
      <c r="C2509" s="69" t="s">
        <v>141</v>
      </c>
      <c r="D2509" s="69" t="s">
        <v>352</v>
      </c>
      <c r="E2509" s="69" t="s">
        <v>682</v>
      </c>
      <c r="F2509" s="69">
        <v>0</v>
      </c>
      <c r="G2509" s="69">
        <v>0</v>
      </c>
      <c r="H2509" s="69">
        <v>10002</v>
      </c>
      <c r="I2509" s="69">
        <v>58</v>
      </c>
      <c r="J2509" s="69">
        <v>22</v>
      </c>
      <c r="K2509" s="69">
        <v>1141</v>
      </c>
      <c r="L2509" s="69">
        <v>929</v>
      </c>
      <c r="M2509" s="69">
        <v>272</v>
      </c>
      <c r="N2509" s="69">
        <v>0</v>
      </c>
      <c r="O2509" s="69">
        <v>13</v>
      </c>
      <c r="P2509" s="69">
        <v>8765.99</v>
      </c>
      <c r="Q2509" s="69">
        <v>11.54</v>
      </c>
      <c r="R2509" s="69">
        <v>3500000</v>
      </c>
      <c r="S2509" s="69">
        <v>0</v>
      </c>
      <c r="T2509" s="69">
        <v>0</v>
      </c>
      <c r="U2509" s="69">
        <v>3540</v>
      </c>
      <c r="V2509" s="69">
        <v>0</v>
      </c>
      <c r="W2509" s="69">
        <v>0</v>
      </c>
      <c r="X2509" s="69">
        <v>0</v>
      </c>
      <c r="Y2509" s="69">
        <v>0</v>
      </c>
      <c r="Z2509" s="69">
        <v>0</v>
      </c>
      <c r="AA2509" s="69">
        <v>0</v>
      </c>
      <c r="AB2509" s="69">
        <v>0</v>
      </c>
      <c r="AC2509" s="69">
        <v>0</v>
      </c>
      <c r="AD2509" s="69">
        <v>0</v>
      </c>
      <c r="AE2509" s="69">
        <v>1445</v>
      </c>
      <c r="AF2509" s="69">
        <v>2311781</v>
      </c>
      <c r="AG2509" s="69">
        <v>1188219</v>
      </c>
      <c r="AH2509" s="69">
        <v>0</v>
      </c>
      <c r="AI2509" s="69">
        <v>0</v>
      </c>
      <c r="AJ2509" s="69">
        <v>4131</v>
      </c>
      <c r="AK2509" s="69">
        <v>-591</v>
      </c>
      <c r="AL2509" s="69">
        <v>20534</v>
      </c>
      <c r="AM2509" s="69">
        <v>9165</v>
      </c>
      <c r="AN2509" s="69">
        <v>-20534</v>
      </c>
      <c r="AO2509" s="69">
        <v>61</v>
      </c>
      <c r="AP2509" s="69">
        <v>-61</v>
      </c>
      <c r="AQ2509" s="69">
        <v>428129</v>
      </c>
      <c r="AR2509" s="69">
        <v>16850</v>
      </c>
      <c r="AS2509" s="69">
        <v>356009</v>
      </c>
      <c r="AT2509" s="69">
        <v>219206</v>
      </c>
      <c r="AU2509" s="69">
        <v>0</v>
      </c>
      <c r="AV2509" s="69">
        <v>6799</v>
      </c>
      <c r="AW2509" s="69">
        <v>0.66050885714285712</v>
      </c>
      <c r="AX2509" s="69">
        <v>0</v>
      </c>
      <c r="AY2509" s="69">
        <v>0</v>
      </c>
      <c r="AZ2509" s="69">
        <v>0</v>
      </c>
      <c r="BA2509" s="69">
        <v>559.61776809489231</v>
      </c>
      <c r="BB2509" s="69">
        <v>1.166949152542373</v>
      </c>
      <c r="BC2509" s="69">
        <v>885.38223190510769</v>
      </c>
      <c r="BD2509" s="69">
        <v>0</v>
      </c>
      <c r="BE2509" s="69">
        <v>112.58308171812604</v>
      </c>
      <c r="BF2509" s="69">
        <v>-112.58308171812604</v>
      </c>
      <c r="BG2509" s="69">
        <v>37898.049180327871</v>
      </c>
      <c r="BH2509" s="69">
        <v>0</v>
      </c>
      <c r="BI2509" s="69">
        <v>-37898.049180327871</v>
      </c>
      <c r="BJ2509" s="69">
        <v>1.4248042062088763E-4</v>
      </c>
      <c r="BK2509" s="69">
        <v>0</v>
      </c>
      <c r="BL2509" s="69">
        <v>137.19768545994066</v>
      </c>
      <c r="BM2509" s="69">
        <v>-137.19768545994066</v>
      </c>
      <c r="BN2509" s="69">
        <v>0</v>
      </c>
      <c r="BO2509" s="69">
        <v>6.4936026898196397</v>
      </c>
      <c r="BP2509" s="69">
        <v>-6.4936026898196397</v>
      </c>
      <c r="BQ2509" s="69">
        <v>6493.6026898196396</v>
      </c>
      <c r="BR2509" s="69">
        <v>-6493.6026898196396</v>
      </c>
      <c r="BS2509" s="69">
        <v>0</v>
      </c>
      <c r="BT2509" s="69">
        <v>0</v>
      </c>
      <c r="BU2509" s="69">
        <v>32.24091778202677</v>
      </c>
      <c r="BV2509" s="69">
        <v>2.1407099262138282E-2</v>
      </c>
    </row>
    <row r="2510" spans="1:74">
      <c r="A2510" s="113" t="s">
        <v>1042</v>
      </c>
      <c r="B2510" s="69" t="s">
        <v>100</v>
      </c>
      <c r="C2510" s="69" t="s">
        <v>141</v>
      </c>
      <c r="D2510" s="69" t="s">
        <v>352</v>
      </c>
      <c r="E2510" s="69" t="s">
        <v>682</v>
      </c>
      <c r="F2510" s="69">
        <v>0</v>
      </c>
      <c r="G2510" s="69">
        <v>0</v>
      </c>
      <c r="H2510" s="69">
        <v>10813</v>
      </c>
      <c r="I2510" s="69">
        <v>70</v>
      </c>
      <c r="J2510" s="69">
        <v>26</v>
      </c>
      <c r="K2510" s="69">
        <v>1474</v>
      </c>
      <c r="L2510" s="69">
        <v>1120</v>
      </c>
      <c r="M2510" s="69">
        <v>415</v>
      </c>
      <c r="N2510" s="69">
        <v>0</v>
      </c>
      <c r="O2510" s="69">
        <v>18</v>
      </c>
      <c r="P2510" s="69">
        <v>7335.82</v>
      </c>
      <c r="Q2510" s="69">
        <v>8.1199999999999992</v>
      </c>
      <c r="R2510" s="69">
        <v>3500000</v>
      </c>
      <c r="S2510" s="69">
        <v>0</v>
      </c>
      <c r="T2510" s="69">
        <v>0</v>
      </c>
      <c r="U2510" s="69">
        <v>3540</v>
      </c>
      <c r="V2510" s="69">
        <v>0</v>
      </c>
      <c r="W2510" s="69">
        <v>0</v>
      </c>
      <c r="X2510" s="69">
        <v>0</v>
      </c>
      <c r="Y2510" s="69">
        <v>0</v>
      </c>
      <c r="Z2510" s="69">
        <v>0</v>
      </c>
      <c r="AA2510" s="69">
        <v>0</v>
      </c>
      <c r="AB2510" s="69">
        <v>0</v>
      </c>
      <c r="AC2510" s="69">
        <v>0</v>
      </c>
      <c r="AD2510" s="69">
        <v>0</v>
      </c>
      <c r="AE2510" s="69">
        <v>1445</v>
      </c>
      <c r="AF2510" s="69">
        <v>2422484</v>
      </c>
      <c r="AG2510" s="69">
        <v>1077516</v>
      </c>
      <c r="AH2510" s="69">
        <v>0</v>
      </c>
      <c r="AI2510" s="69">
        <v>0</v>
      </c>
      <c r="AJ2510" s="69">
        <v>4347</v>
      </c>
      <c r="AK2510" s="69">
        <v>-807</v>
      </c>
      <c r="AL2510" s="69">
        <v>21604</v>
      </c>
      <c r="AM2510" s="69">
        <v>9653</v>
      </c>
      <c r="AN2510" s="69">
        <v>-21604</v>
      </c>
      <c r="AO2510" s="69">
        <v>65</v>
      </c>
      <c r="AP2510" s="69">
        <v>-65</v>
      </c>
      <c r="AQ2510" s="69">
        <v>450560</v>
      </c>
      <c r="AR2510" s="69">
        <v>17791</v>
      </c>
      <c r="AS2510" s="69">
        <v>374961</v>
      </c>
      <c r="AT2510" s="69">
        <v>230019</v>
      </c>
      <c r="AU2510" s="69">
        <v>0</v>
      </c>
      <c r="AV2510" s="69">
        <v>7214</v>
      </c>
      <c r="AW2510" s="69">
        <v>0.69213828571428571</v>
      </c>
      <c r="AX2510" s="69">
        <v>0</v>
      </c>
      <c r="AY2510" s="69">
        <v>0</v>
      </c>
      <c r="AZ2510" s="69">
        <v>0</v>
      </c>
      <c r="BA2510" s="69">
        <v>557.27720266850702</v>
      </c>
      <c r="BB2510" s="69">
        <v>1.2279661016949153</v>
      </c>
      <c r="BC2510" s="69">
        <v>887.72279733149298</v>
      </c>
      <c r="BD2510" s="69">
        <v>0</v>
      </c>
      <c r="BE2510" s="69">
        <v>112.13127198666913</v>
      </c>
      <c r="BF2510" s="69">
        <v>-112.13127198666913</v>
      </c>
      <c r="BG2510" s="69">
        <v>37268.984615384616</v>
      </c>
      <c r="BH2510" s="69">
        <v>0</v>
      </c>
      <c r="BI2510" s="69">
        <v>-37268.984615384616</v>
      </c>
      <c r="BJ2510" s="69">
        <v>1.4426491477272728E-4</v>
      </c>
      <c r="BK2510" s="69">
        <v>0</v>
      </c>
      <c r="BL2510" s="69">
        <v>136.16345343151031</v>
      </c>
      <c r="BM2510" s="69">
        <v>-136.16345343151031</v>
      </c>
      <c r="BN2510" s="69">
        <v>0</v>
      </c>
      <c r="BO2510" s="69">
        <v>6.4606292387741657</v>
      </c>
      <c r="BP2510" s="69">
        <v>-6.4606292387741657</v>
      </c>
      <c r="BQ2510" s="69">
        <v>6460.629238774166</v>
      </c>
      <c r="BR2510" s="69">
        <v>-6460.629238774166</v>
      </c>
      <c r="BS2510" s="69">
        <v>0</v>
      </c>
      <c r="BT2510" s="69">
        <v>0</v>
      </c>
      <c r="BU2510" s="69">
        <v>31.885084557804269</v>
      </c>
      <c r="BV2510" s="69">
        <v>2.1424449573863635E-2</v>
      </c>
    </row>
    <row r="2511" spans="1:74">
      <c r="A2511" s="113" t="s">
        <v>1043</v>
      </c>
      <c r="B2511" s="69" t="s">
        <v>100</v>
      </c>
      <c r="C2511" s="69" t="s">
        <v>141</v>
      </c>
      <c r="D2511" s="69" t="s">
        <v>352</v>
      </c>
      <c r="E2511" s="69" t="s">
        <v>682</v>
      </c>
      <c r="F2511" s="69">
        <v>0</v>
      </c>
      <c r="G2511" s="69">
        <v>0</v>
      </c>
      <c r="H2511" s="69">
        <v>11162</v>
      </c>
      <c r="I2511" s="69">
        <v>97</v>
      </c>
      <c r="J2511" s="69">
        <v>40</v>
      </c>
      <c r="K2511" s="69">
        <v>1242</v>
      </c>
      <c r="L2511" s="69">
        <v>976</v>
      </c>
      <c r="M2511" s="69">
        <v>413</v>
      </c>
      <c r="N2511" s="69">
        <v>0</v>
      </c>
      <c r="O2511" s="69">
        <v>28</v>
      </c>
      <c r="P2511" s="69">
        <v>8987.1200000000008</v>
      </c>
      <c r="Q2511" s="69">
        <v>8.17</v>
      </c>
      <c r="R2511" s="69">
        <v>3500000</v>
      </c>
      <c r="S2511" s="69">
        <v>0</v>
      </c>
      <c r="T2511" s="69">
        <v>0</v>
      </c>
      <c r="U2511" s="69">
        <v>3540</v>
      </c>
      <c r="V2511" s="69">
        <v>0</v>
      </c>
      <c r="W2511" s="69">
        <v>0</v>
      </c>
      <c r="X2511" s="69">
        <v>0</v>
      </c>
      <c r="Y2511" s="69">
        <v>0</v>
      </c>
      <c r="Z2511" s="69">
        <v>0</v>
      </c>
      <c r="AA2511" s="69">
        <v>0</v>
      </c>
      <c r="AB2511" s="69">
        <v>0</v>
      </c>
      <c r="AC2511" s="69">
        <v>0</v>
      </c>
      <c r="AD2511" s="69">
        <v>0</v>
      </c>
      <c r="AE2511" s="69">
        <v>1445</v>
      </c>
      <c r="AF2511" s="69">
        <v>2541218</v>
      </c>
      <c r="AG2511" s="69">
        <v>958782</v>
      </c>
      <c r="AH2511" s="69">
        <v>0</v>
      </c>
      <c r="AI2511" s="69">
        <v>0</v>
      </c>
      <c r="AJ2511" s="69">
        <v>4577</v>
      </c>
      <c r="AK2511" s="69">
        <v>-1037</v>
      </c>
      <c r="AL2511" s="69">
        <v>22850</v>
      </c>
      <c r="AM2511" s="69">
        <v>10214</v>
      </c>
      <c r="AN2511" s="69">
        <v>-22850</v>
      </c>
      <c r="AO2511" s="69">
        <v>69</v>
      </c>
      <c r="AP2511" s="69">
        <v>-69</v>
      </c>
      <c r="AQ2511" s="69">
        <v>477857</v>
      </c>
      <c r="AR2511" s="69">
        <v>18787</v>
      </c>
      <c r="AS2511" s="69">
        <v>397649</v>
      </c>
      <c r="AT2511" s="69">
        <v>241181</v>
      </c>
      <c r="AU2511" s="69">
        <v>0</v>
      </c>
      <c r="AV2511" s="69">
        <v>7627</v>
      </c>
      <c r="AW2511" s="69">
        <v>0.72606228571428566</v>
      </c>
      <c r="AX2511" s="69">
        <v>0</v>
      </c>
      <c r="AY2511" s="69">
        <v>0</v>
      </c>
      <c r="AZ2511" s="69">
        <v>0</v>
      </c>
      <c r="BA2511" s="69">
        <v>555.21476949967223</v>
      </c>
      <c r="BB2511" s="69">
        <v>1.2929378531073445</v>
      </c>
      <c r="BC2511" s="69">
        <v>889.78523050032777</v>
      </c>
      <c r="BD2511" s="69">
        <v>0</v>
      </c>
      <c r="BE2511" s="69">
        <v>111.21304157549234</v>
      </c>
      <c r="BF2511" s="69">
        <v>-111.21304157549234</v>
      </c>
      <c r="BG2511" s="69">
        <v>36829.246376811592</v>
      </c>
      <c r="BH2511" s="69">
        <v>0</v>
      </c>
      <c r="BI2511" s="69">
        <v>-36829.246376811592</v>
      </c>
      <c r="BJ2511" s="69">
        <v>1.4439466200139373E-4</v>
      </c>
      <c r="BK2511" s="69">
        <v>0</v>
      </c>
      <c r="BL2511" s="69">
        <v>135.26470431681483</v>
      </c>
      <c r="BM2511" s="69">
        <v>-135.26470431681483</v>
      </c>
      <c r="BN2511" s="69">
        <v>0</v>
      </c>
      <c r="BO2511" s="69">
        <v>6.3906057855043015</v>
      </c>
      <c r="BP2511" s="69">
        <v>-6.3906057855043015</v>
      </c>
      <c r="BQ2511" s="69">
        <v>6390.6057855043018</v>
      </c>
      <c r="BR2511" s="69">
        <v>-6390.6057855043018</v>
      </c>
      <c r="BS2511" s="69">
        <v>0</v>
      </c>
      <c r="BT2511" s="69">
        <v>0</v>
      </c>
      <c r="BU2511" s="69">
        <v>31.622000786678903</v>
      </c>
      <c r="BV2511" s="69">
        <v>2.1374595328728051E-2</v>
      </c>
    </row>
    <row r="2512" spans="1:74">
      <c r="A2512" s="113" t="s">
        <v>1044</v>
      </c>
      <c r="B2512" s="69" t="s">
        <v>100</v>
      </c>
      <c r="C2512" s="69" t="s">
        <v>141</v>
      </c>
      <c r="D2512" s="69" t="s">
        <v>352</v>
      </c>
      <c r="E2512" s="69" t="s">
        <v>682</v>
      </c>
      <c r="F2512" s="69">
        <v>0</v>
      </c>
      <c r="G2512" s="69">
        <v>0</v>
      </c>
      <c r="H2512" s="69">
        <v>11320</v>
      </c>
      <c r="I2512" s="69">
        <v>85</v>
      </c>
      <c r="J2512" s="69">
        <v>25</v>
      </c>
      <c r="K2512" s="69">
        <v>1232</v>
      </c>
      <c r="L2512" s="69">
        <v>984</v>
      </c>
      <c r="M2512" s="69">
        <v>390</v>
      </c>
      <c r="N2512" s="69">
        <v>0</v>
      </c>
      <c r="O2512" s="69">
        <v>17</v>
      </c>
      <c r="P2512" s="69">
        <v>9188.31</v>
      </c>
      <c r="Q2512" s="69">
        <v>9.1300000000000008</v>
      </c>
      <c r="R2512" s="69">
        <v>3500000</v>
      </c>
      <c r="S2512" s="69">
        <v>0</v>
      </c>
      <c r="T2512" s="69">
        <v>0</v>
      </c>
      <c r="U2512" s="69">
        <v>3540</v>
      </c>
      <c r="V2512" s="69">
        <v>0</v>
      </c>
      <c r="W2512" s="69">
        <v>0</v>
      </c>
      <c r="X2512" s="69">
        <v>0</v>
      </c>
      <c r="Y2512" s="69">
        <v>0</v>
      </c>
      <c r="Z2512" s="69">
        <v>0</v>
      </c>
      <c r="AA2512" s="69">
        <v>0</v>
      </c>
      <c r="AB2512" s="69">
        <v>0</v>
      </c>
      <c r="AC2512" s="69">
        <v>0</v>
      </c>
      <c r="AD2512" s="69">
        <v>0</v>
      </c>
      <c r="AE2512" s="69">
        <v>1445</v>
      </c>
      <c r="AF2512" s="69">
        <v>2659973</v>
      </c>
      <c r="AG2512" s="69">
        <v>840027</v>
      </c>
      <c r="AH2512" s="69">
        <v>0</v>
      </c>
      <c r="AI2512" s="69">
        <v>0</v>
      </c>
      <c r="AJ2512" s="69">
        <v>4836</v>
      </c>
      <c r="AK2512" s="69">
        <v>-1296</v>
      </c>
      <c r="AL2512" s="69">
        <v>24070</v>
      </c>
      <c r="AM2512" s="69">
        <v>10747</v>
      </c>
      <c r="AN2512" s="69">
        <v>-24070</v>
      </c>
      <c r="AO2512" s="69">
        <v>74</v>
      </c>
      <c r="AP2512" s="69">
        <v>-74</v>
      </c>
      <c r="AQ2512" s="69">
        <v>500991</v>
      </c>
      <c r="AR2512" s="69">
        <v>19771</v>
      </c>
      <c r="AS2512" s="69">
        <v>417087</v>
      </c>
      <c r="AT2512" s="69">
        <v>252501</v>
      </c>
      <c r="AU2512" s="69">
        <v>0</v>
      </c>
      <c r="AV2512" s="69">
        <v>8017</v>
      </c>
      <c r="AW2512" s="69">
        <v>0.75999228571428568</v>
      </c>
      <c r="AX2512" s="69">
        <v>0</v>
      </c>
      <c r="AY2512" s="69">
        <v>0</v>
      </c>
      <c r="AZ2512" s="69">
        <v>0</v>
      </c>
      <c r="BA2512" s="69">
        <v>550.03577336641854</v>
      </c>
      <c r="BB2512" s="69">
        <v>1.3661016949152542</v>
      </c>
      <c r="BC2512" s="69">
        <v>894.96422663358146</v>
      </c>
      <c r="BD2512" s="69">
        <v>0</v>
      </c>
      <c r="BE2512" s="69">
        <v>110.50988782717076</v>
      </c>
      <c r="BF2512" s="69">
        <v>-110.50988782717076</v>
      </c>
      <c r="BG2512" s="69">
        <v>35945.58108108108</v>
      </c>
      <c r="BH2512" s="69">
        <v>0</v>
      </c>
      <c r="BI2512" s="69">
        <v>-35945.58108108108</v>
      </c>
      <c r="BJ2512" s="69">
        <v>1.4770724424191252E-4</v>
      </c>
      <c r="BK2512" s="69">
        <v>0</v>
      </c>
      <c r="BL2512" s="69">
        <v>134.53912295786759</v>
      </c>
      <c r="BM2512" s="69">
        <v>-134.53912295786759</v>
      </c>
      <c r="BN2512" s="69">
        <v>0</v>
      </c>
      <c r="BO2512" s="69">
        <v>6.3775015764097178</v>
      </c>
      <c r="BP2512" s="69">
        <v>-6.3775015764097178</v>
      </c>
      <c r="BQ2512" s="69">
        <v>6377.5015764097179</v>
      </c>
      <c r="BR2512" s="69">
        <v>-6377.5015764097179</v>
      </c>
      <c r="BS2512" s="69">
        <v>0</v>
      </c>
      <c r="BT2512" s="69">
        <v>0</v>
      </c>
      <c r="BU2512" s="69">
        <v>31.495696644630161</v>
      </c>
      <c r="BV2512" s="69">
        <v>2.1451483160376133E-2</v>
      </c>
    </row>
    <row r="2513" spans="1:74">
      <c r="A2513" s="113" t="s">
        <v>1045</v>
      </c>
      <c r="B2513" s="69" t="s">
        <v>100</v>
      </c>
      <c r="C2513" s="69" t="s">
        <v>141</v>
      </c>
      <c r="D2513" s="69" t="s">
        <v>352</v>
      </c>
      <c r="E2513" s="69" t="s">
        <v>682</v>
      </c>
      <c r="F2513" s="69">
        <v>0</v>
      </c>
      <c r="G2513" s="69">
        <v>0</v>
      </c>
      <c r="H2513" s="69">
        <v>10053</v>
      </c>
      <c r="I2513" s="69">
        <v>67</v>
      </c>
      <c r="J2513" s="69">
        <v>25</v>
      </c>
      <c r="K2513" s="69">
        <v>1096</v>
      </c>
      <c r="L2513" s="69">
        <v>878</v>
      </c>
      <c r="M2513" s="69">
        <v>314</v>
      </c>
      <c r="N2513" s="69">
        <v>0</v>
      </c>
      <c r="O2513" s="69">
        <v>21</v>
      </c>
      <c r="P2513" s="69">
        <v>9172.4500000000007</v>
      </c>
      <c r="Q2513" s="69">
        <v>9.69</v>
      </c>
      <c r="R2513" s="69">
        <v>3500000</v>
      </c>
      <c r="S2513" s="69">
        <v>0</v>
      </c>
      <c r="T2513" s="69">
        <v>0</v>
      </c>
      <c r="U2513" s="69">
        <v>3540</v>
      </c>
      <c r="V2513" s="69">
        <v>0</v>
      </c>
      <c r="W2513" s="69">
        <v>0</v>
      </c>
      <c r="X2513" s="69">
        <v>0</v>
      </c>
      <c r="Y2513" s="69">
        <v>0</v>
      </c>
      <c r="Z2513" s="69">
        <v>0</v>
      </c>
      <c r="AA2513" s="69">
        <v>0</v>
      </c>
      <c r="AB2513" s="69">
        <v>0</v>
      </c>
      <c r="AC2513" s="69">
        <v>0</v>
      </c>
      <c r="AD2513" s="69">
        <v>0</v>
      </c>
      <c r="AE2513" s="69">
        <v>1445</v>
      </c>
      <c r="AF2513" s="69">
        <v>2786076</v>
      </c>
      <c r="AG2513" s="69">
        <v>713924</v>
      </c>
      <c r="AH2513" s="69">
        <v>0</v>
      </c>
      <c r="AI2513" s="69">
        <v>0</v>
      </c>
      <c r="AJ2513" s="69">
        <v>5078</v>
      </c>
      <c r="AK2513" s="69">
        <v>-1538</v>
      </c>
      <c r="AL2513" s="69">
        <v>25343</v>
      </c>
      <c r="AM2513" s="69">
        <v>11311</v>
      </c>
      <c r="AN2513" s="69">
        <v>-25343</v>
      </c>
      <c r="AO2513" s="69">
        <v>77</v>
      </c>
      <c r="AP2513" s="69">
        <v>-77</v>
      </c>
      <c r="AQ2513" s="69">
        <v>525509</v>
      </c>
      <c r="AR2513" s="69">
        <v>20706</v>
      </c>
      <c r="AS2513" s="69">
        <v>437582</v>
      </c>
      <c r="AT2513" s="69">
        <v>262554</v>
      </c>
      <c r="AU2513" s="69">
        <v>0</v>
      </c>
      <c r="AV2513" s="69">
        <v>8331</v>
      </c>
      <c r="AW2513" s="69">
        <v>0.79602171428571433</v>
      </c>
      <c r="AX2513" s="69">
        <v>0</v>
      </c>
      <c r="AY2513" s="69">
        <v>0</v>
      </c>
      <c r="AZ2513" s="69">
        <v>0</v>
      </c>
      <c r="BA2513" s="69">
        <v>548.65616384403313</v>
      </c>
      <c r="BB2513" s="69">
        <v>1.4344632768361583</v>
      </c>
      <c r="BC2513" s="69">
        <v>896.34383615596687</v>
      </c>
      <c r="BD2513" s="69">
        <v>0</v>
      </c>
      <c r="BE2513" s="69">
        <v>109.93473542990175</v>
      </c>
      <c r="BF2513" s="69">
        <v>-109.93473542990175</v>
      </c>
      <c r="BG2513" s="69">
        <v>36182.805194805194</v>
      </c>
      <c r="BH2513" s="69">
        <v>0</v>
      </c>
      <c r="BI2513" s="69">
        <v>-36182.805194805194</v>
      </c>
      <c r="BJ2513" s="69">
        <v>1.4652460757094549E-4</v>
      </c>
      <c r="BK2513" s="69">
        <v>0</v>
      </c>
      <c r="BL2513" s="69">
        <v>134.5540423065778</v>
      </c>
      <c r="BM2513" s="69">
        <v>-134.5540423065778</v>
      </c>
      <c r="BN2513" s="69">
        <v>0</v>
      </c>
      <c r="BO2513" s="69">
        <v>6.3669803602524784</v>
      </c>
      <c r="BP2513" s="69">
        <v>-6.3669803602524784</v>
      </c>
      <c r="BQ2513" s="69">
        <v>6366.980360252478</v>
      </c>
      <c r="BR2513" s="69">
        <v>-6366.980360252478</v>
      </c>
      <c r="BS2513" s="69">
        <v>0</v>
      </c>
      <c r="BT2513" s="69">
        <v>0</v>
      </c>
      <c r="BU2513" s="69">
        <v>31.515304285199857</v>
      </c>
      <c r="BV2513" s="69">
        <v>2.1523893977077463E-2</v>
      </c>
    </row>
    <row r="2514" spans="1:74">
      <c r="A2514" s="113" t="s">
        <v>1046</v>
      </c>
      <c r="B2514" s="69" t="s">
        <v>100</v>
      </c>
      <c r="C2514" s="69" t="s">
        <v>141</v>
      </c>
      <c r="D2514" s="69" t="s">
        <v>352</v>
      </c>
      <c r="E2514" s="69" t="s">
        <v>682</v>
      </c>
      <c r="F2514" s="69">
        <v>0</v>
      </c>
      <c r="G2514" s="69">
        <v>0</v>
      </c>
      <c r="H2514" s="69">
        <v>10431</v>
      </c>
      <c r="I2514" s="69">
        <v>67</v>
      </c>
      <c r="J2514" s="69">
        <v>27</v>
      </c>
      <c r="K2514" s="69">
        <v>1210</v>
      </c>
      <c r="L2514" s="69">
        <v>1003</v>
      </c>
      <c r="M2514" s="69">
        <v>341</v>
      </c>
      <c r="N2514" s="69">
        <v>0</v>
      </c>
      <c r="O2514" s="69">
        <v>16</v>
      </c>
      <c r="P2514" s="69">
        <v>8620.66</v>
      </c>
      <c r="Q2514" s="69">
        <v>9.5500000000000007</v>
      </c>
      <c r="R2514" s="69">
        <v>3500000</v>
      </c>
      <c r="S2514" s="69">
        <v>0</v>
      </c>
      <c r="T2514" s="69">
        <v>0</v>
      </c>
      <c r="U2514" s="69">
        <v>3540</v>
      </c>
      <c r="V2514" s="69">
        <v>0</v>
      </c>
      <c r="W2514" s="69">
        <v>0</v>
      </c>
      <c r="X2514" s="69">
        <v>0</v>
      </c>
      <c r="Y2514" s="69">
        <v>0</v>
      </c>
      <c r="Z2514" s="69">
        <v>0</v>
      </c>
      <c r="AA2514" s="69">
        <v>0</v>
      </c>
      <c r="AB2514" s="69">
        <v>0</v>
      </c>
      <c r="AC2514" s="69">
        <v>0</v>
      </c>
      <c r="AD2514" s="69">
        <v>0</v>
      </c>
      <c r="AE2514" s="69">
        <v>1445</v>
      </c>
      <c r="AF2514" s="69">
        <v>2901269</v>
      </c>
      <c r="AG2514" s="69">
        <v>598731</v>
      </c>
      <c r="AH2514" s="69">
        <v>0</v>
      </c>
      <c r="AI2514" s="69">
        <v>0</v>
      </c>
      <c r="AJ2514" s="69">
        <v>5320</v>
      </c>
      <c r="AK2514" s="69">
        <v>-1780</v>
      </c>
      <c r="AL2514" s="69">
        <v>26437</v>
      </c>
      <c r="AM2514" s="69">
        <v>11817</v>
      </c>
      <c r="AN2514" s="69">
        <v>-26437</v>
      </c>
      <c r="AO2514" s="69">
        <v>79</v>
      </c>
      <c r="AP2514" s="69">
        <v>-79</v>
      </c>
      <c r="AQ2514" s="69">
        <v>548841</v>
      </c>
      <c r="AR2514" s="69">
        <v>21594</v>
      </c>
      <c r="AS2514" s="69">
        <v>457142</v>
      </c>
      <c r="AT2514" s="69">
        <v>272985</v>
      </c>
      <c r="AU2514" s="69">
        <v>0</v>
      </c>
      <c r="AV2514" s="69">
        <v>8672</v>
      </c>
      <c r="AW2514" s="69">
        <v>0.82893399999999995</v>
      </c>
      <c r="AX2514" s="69">
        <v>0</v>
      </c>
      <c r="AY2514" s="69">
        <v>0</v>
      </c>
      <c r="AZ2514" s="69">
        <v>0</v>
      </c>
      <c r="BA2514" s="69">
        <v>545.35131578947369</v>
      </c>
      <c r="BB2514" s="69">
        <v>1.5028248587570621</v>
      </c>
      <c r="BC2514" s="69">
        <v>899.64868421052631</v>
      </c>
      <c r="BD2514" s="69">
        <v>0</v>
      </c>
      <c r="BE2514" s="69">
        <v>109.74274690774294</v>
      </c>
      <c r="BF2514" s="69">
        <v>-109.74274690774294</v>
      </c>
      <c r="BG2514" s="69">
        <v>36724.924050632908</v>
      </c>
      <c r="BH2514" s="69">
        <v>0</v>
      </c>
      <c r="BI2514" s="69">
        <v>-36724.924050632908</v>
      </c>
      <c r="BJ2514" s="69">
        <v>1.4393968380642117E-4</v>
      </c>
      <c r="BK2514" s="69">
        <v>0</v>
      </c>
      <c r="BL2514" s="69">
        <v>134.35533018431045</v>
      </c>
      <c r="BM2514" s="69">
        <v>-134.35533018431045</v>
      </c>
      <c r="BN2514" s="69">
        <v>0</v>
      </c>
      <c r="BO2514" s="69">
        <v>6.3465378372584444</v>
      </c>
      <c r="BP2514" s="69">
        <v>-6.3465378372584444</v>
      </c>
      <c r="BQ2514" s="69">
        <v>6346.5378372584446</v>
      </c>
      <c r="BR2514" s="69">
        <v>-6346.5378372584446</v>
      </c>
      <c r="BS2514" s="69">
        <v>0</v>
      </c>
      <c r="BT2514" s="69">
        <v>0</v>
      </c>
      <c r="BU2514" s="69">
        <v>31.478897601476014</v>
      </c>
      <c r="BV2514" s="69">
        <v>2.1530825867600998E-2</v>
      </c>
    </row>
    <row r="2515" spans="1:74">
      <c r="A2515" s="113" t="s">
        <v>1047</v>
      </c>
      <c r="B2515" s="69" t="s">
        <v>100</v>
      </c>
      <c r="C2515" s="69" t="s">
        <v>141</v>
      </c>
      <c r="D2515" s="69" t="s">
        <v>352</v>
      </c>
      <c r="E2515" s="69" t="s">
        <v>682</v>
      </c>
      <c r="F2515" s="69">
        <v>0</v>
      </c>
      <c r="G2515" s="69">
        <v>0</v>
      </c>
      <c r="H2515" s="69">
        <v>10504</v>
      </c>
      <c r="I2515" s="69">
        <v>59</v>
      </c>
      <c r="J2515" s="69">
        <v>21</v>
      </c>
      <c r="K2515" s="69">
        <v>1134</v>
      </c>
      <c r="L2515" s="69">
        <v>939</v>
      </c>
      <c r="M2515" s="69">
        <v>300</v>
      </c>
      <c r="N2515" s="69">
        <v>0</v>
      </c>
      <c r="O2515" s="69">
        <v>13</v>
      </c>
      <c r="P2515" s="69">
        <v>9262.7900000000009</v>
      </c>
      <c r="Q2515" s="69">
        <v>11.06</v>
      </c>
      <c r="R2515" s="69">
        <v>3500000</v>
      </c>
      <c r="S2515" s="69">
        <v>0</v>
      </c>
      <c r="T2515" s="69">
        <v>0</v>
      </c>
      <c r="U2515" s="69">
        <v>3540</v>
      </c>
      <c r="V2515" s="69">
        <v>0</v>
      </c>
      <c r="W2515" s="69">
        <v>0</v>
      </c>
      <c r="X2515" s="69">
        <v>0</v>
      </c>
      <c r="Y2515" s="69">
        <v>0</v>
      </c>
      <c r="Z2515" s="69">
        <v>0</v>
      </c>
      <c r="AA2515" s="69">
        <v>0</v>
      </c>
      <c r="AB2515" s="69">
        <v>0</v>
      </c>
      <c r="AC2515" s="69">
        <v>0</v>
      </c>
      <c r="AD2515" s="69">
        <v>0</v>
      </c>
      <c r="AE2515" s="69">
        <v>1445</v>
      </c>
      <c r="AF2515" s="69">
        <v>3014303</v>
      </c>
      <c r="AG2515" s="69">
        <v>485697</v>
      </c>
      <c r="AH2515" s="69">
        <v>0</v>
      </c>
      <c r="AI2515" s="69">
        <v>0</v>
      </c>
      <c r="AJ2515" s="69">
        <v>5538</v>
      </c>
      <c r="AK2515" s="69">
        <v>-1998</v>
      </c>
      <c r="AL2515" s="69">
        <v>27456</v>
      </c>
      <c r="AM2515" s="69">
        <v>12273</v>
      </c>
      <c r="AN2515" s="69">
        <v>-27456</v>
      </c>
      <c r="AO2515" s="69">
        <v>81</v>
      </c>
      <c r="AP2515" s="69">
        <v>-81</v>
      </c>
      <c r="AQ2515" s="69">
        <v>570726</v>
      </c>
      <c r="AR2515" s="69">
        <v>22378</v>
      </c>
      <c r="AS2515" s="69">
        <v>475653</v>
      </c>
      <c r="AT2515" s="69">
        <v>283489</v>
      </c>
      <c r="AU2515" s="69">
        <v>0</v>
      </c>
      <c r="AV2515" s="69">
        <v>8972</v>
      </c>
      <c r="AW2515" s="69">
        <v>0.86122942857142859</v>
      </c>
      <c r="AX2515" s="69">
        <v>0</v>
      </c>
      <c r="AY2515" s="69">
        <v>0</v>
      </c>
      <c r="AZ2515" s="69">
        <v>0</v>
      </c>
      <c r="BA2515" s="69">
        <v>544.29451065366561</v>
      </c>
      <c r="BB2515" s="69">
        <v>1.564406779661017</v>
      </c>
      <c r="BC2515" s="69">
        <v>900.70548934633439</v>
      </c>
      <c r="BD2515" s="69">
        <v>0</v>
      </c>
      <c r="BE2515" s="69">
        <v>109.78667686480186</v>
      </c>
      <c r="BF2515" s="69">
        <v>-109.78667686480186</v>
      </c>
      <c r="BG2515" s="69">
        <v>37213.617283950618</v>
      </c>
      <c r="BH2515" s="69">
        <v>0</v>
      </c>
      <c r="BI2515" s="69">
        <v>-37213.617283950618</v>
      </c>
      <c r="BJ2515" s="69">
        <v>1.419244961680386E-4</v>
      </c>
      <c r="BK2515" s="69">
        <v>0</v>
      </c>
      <c r="BL2515" s="69">
        <v>134.69939226025562</v>
      </c>
      <c r="BM2515" s="69">
        <v>-134.69939226025562</v>
      </c>
      <c r="BN2515" s="69">
        <v>0</v>
      </c>
      <c r="BO2515" s="69">
        <v>6.3371890853206017</v>
      </c>
      <c r="BP2515" s="69">
        <v>-6.3371890853206017</v>
      </c>
      <c r="BQ2515" s="69">
        <v>6337.1890853206014</v>
      </c>
      <c r="BR2515" s="69">
        <v>-6337.1890853206014</v>
      </c>
      <c r="BS2515" s="69">
        <v>0</v>
      </c>
      <c r="BT2515" s="69">
        <v>0</v>
      </c>
      <c r="BU2515" s="69">
        <v>31.597079803834152</v>
      </c>
      <c r="BV2515" s="69">
        <v>2.1504189400868366E-2</v>
      </c>
    </row>
    <row r="2516" spans="1:74">
      <c r="A2516" s="113" t="s">
        <v>1048</v>
      </c>
      <c r="B2516" s="69" t="s">
        <v>100</v>
      </c>
      <c r="C2516" s="69" t="s">
        <v>141</v>
      </c>
      <c r="D2516" s="69" t="s">
        <v>352</v>
      </c>
      <c r="E2516" s="69" t="s">
        <v>682</v>
      </c>
      <c r="F2516" s="69">
        <v>0</v>
      </c>
      <c r="G2516" s="69">
        <v>0</v>
      </c>
      <c r="H2516" s="69">
        <v>10535</v>
      </c>
      <c r="I2516" s="69">
        <v>59</v>
      </c>
      <c r="J2516" s="69">
        <v>16</v>
      </c>
      <c r="K2516" s="69">
        <v>1267</v>
      </c>
      <c r="L2516" s="69">
        <v>1033</v>
      </c>
      <c r="M2516" s="69">
        <v>324</v>
      </c>
      <c r="N2516" s="69">
        <v>1</v>
      </c>
      <c r="O2516" s="69">
        <v>11</v>
      </c>
      <c r="P2516" s="69">
        <v>8314.92</v>
      </c>
      <c r="Q2516" s="69">
        <v>10.29</v>
      </c>
      <c r="R2516" s="69">
        <v>3500000</v>
      </c>
      <c r="S2516" s="69">
        <v>0</v>
      </c>
      <c r="T2516" s="69">
        <v>0</v>
      </c>
      <c r="U2516" s="69">
        <v>3540</v>
      </c>
      <c r="V2516" s="69">
        <v>0</v>
      </c>
      <c r="W2516" s="69">
        <v>0</v>
      </c>
      <c r="X2516" s="69">
        <v>0</v>
      </c>
      <c r="Y2516" s="69">
        <v>0</v>
      </c>
      <c r="Z2516" s="69">
        <v>0</v>
      </c>
      <c r="AA2516" s="69">
        <v>0</v>
      </c>
      <c r="AB2516" s="69">
        <v>0</v>
      </c>
      <c r="AC2516" s="69">
        <v>0</v>
      </c>
      <c r="AD2516" s="69">
        <v>0</v>
      </c>
      <c r="AE2516" s="69">
        <v>1445</v>
      </c>
      <c r="AF2516" s="69">
        <v>3126643</v>
      </c>
      <c r="AG2516" s="69">
        <v>373357</v>
      </c>
      <c r="AH2516" s="69">
        <v>0</v>
      </c>
      <c r="AI2516" s="69">
        <v>0</v>
      </c>
      <c r="AJ2516" s="69">
        <v>5761</v>
      </c>
      <c r="AK2516" s="69">
        <v>-2221</v>
      </c>
      <c r="AL2516" s="69">
        <v>28473</v>
      </c>
      <c r="AM2516" s="69">
        <v>12750</v>
      </c>
      <c r="AN2516" s="69">
        <v>-28473</v>
      </c>
      <c r="AO2516" s="69">
        <v>86</v>
      </c>
      <c r="AP2516" s="69">
        <v>-86</v>
      </c>
      <c r="AQ2516" s="69">
        <v>592662</v>
      </c>
      <c r="AR2516" s="69">
        <v>23234</v>
      </c>
      <c r="AS2516" s="69">
        <v>494215</v>
      </c>
      <c r="AT2516" s="69">
        <v>294024</v>
      </c>
      <c r="AU2516" s="69">
        <v>0</v>
      </c>
      <c r="AV2516" s="69">
        <v>9296</v>
      </c>
      <c r="AW2516" s="69">
        <v>0.89332657142857141</v>
      </c>
      <c r="AX2516" s="69">
        <v>0</v>
      </c>
      <c r="AY2516" s="69">
        <v>0</v>
      </c>
      <c r="AZ2516" s="69">
        <v>0</v>
      </c>
      <c r="BA2516" s="69">
        <v>542.72574205867033</v>
      </c>
      <c r="BB2516" s="69">
        <v>1.6274011299435027</v>
      </c>
      <c r="BC2516" s="69">
        <v>902.27425794132967</v>
      </c>
      <c r="BD2516" s="69">
        <v>0</v>
      </c>
      <c r="BE2516" s="69">
        <v>109.81080321708285</v>
      </c>
      <c r="BF2516" s="69">
        <v>-109.81080321708285</v>
      </c>
      <c r="BG2516" s="69">
        <v>36356.313953488374</v>
      </c>
      <c r="BH2516" s="69">
        <v>0</v>
      </c>
      <c r="BI2516" s="69">
        <v>-36356.313953488374</v>
      </c>
      <c r="BJ2516" s="69">
        <v>1.4510800422500516E-4</v>
      </c>
      <c r="BK2516" s="69">
        <v>0</v>
      </c>
      <c r="BL2516" s="69">
        <v>134.57187742102093</v>
      </c>
      <c r="BM2516" s="69">
        <v>-134.57187742102093</v>
      </c>
      <c r="BN2516" s="69">
        <v>0</v>
      </c>
      <c r="BO2516" s="69">
        <v>6.326483413089445</v>
      </c>
      <c r="BP2516" s="69">
        <v>-6.326483413089445</v>
      </c>
      <c r="BQ2516" s="69">
        <v>6326.4834130894451</v>
      </c>
      <c r="BR2516" s="69">
        <v>-6326.4834130894451</v>
      </c>
      <c r="BS2516" s="69">
        <v>0</v>
      </c>
      <c r="BT2516" s="69">
        <v>0</v>
      </c>
      <c r="BU2516" s="69">
        <v>31.629087779690188</v>
      </c>
      <c r="BV2516" s="69">
        <v>2.1513105277544367E-2</v>
      </c>
    </row>
    <row r="2517" spans="1:74">
      <c r="A2517" s="113" t="s">
        <v>1049</v>
      </c>
      <c r="B2517" s="69" t="s">
        <v>100</v>
      </c>
      <c r="C2517" s="69" t="s">
        <v>141</v>
      </c>
      <c r="D2517" s="69" t="s">
        <v>352</v>
      </c>
      <c r="E2517" s="69" t="s">
        <v>682</v>
      </c>
      <c r="F2517" s="69">
        <v>0</v>
      </c>
      <c r="G2517" s="69">
        <v>0</v>
      </c>
      <c r="H2517" s="69">
        <v>11666</v>
      </c>
      <c r="I2517" s="69">
        <v>77</v>
      </c>
      <c r="J2517" s="69">
        <v>24</v>
      </c>
      <c r="K2517" s="69">
        <v>1672</v>
      </c>
      <c r="L2517" s="69">
        <v>1306</v>
      </c>
      <c r="M2517" s="69">
        <v>429</v>
      </c>
      <c r="N2517" s="69">
        <v>0</v>
      </c>
      <c r="O2517" s="69">
        <v>18</v>
      </c>
      <c r="P2517" s="69">
        <v>6977.27</v>
      </c>
      <c r="Q2517" s="69">
        <v>8.6300000000000008</v>
      </c>
      <c r="R2517" s="69">
        <v>3500000</v>
      </c>
      <c r="S2517" s="69">
        <v>0</v>
      </c>
      <c r="T2517" s="69">
        <v>0</v>
      </c>
      <c r="U2517" s="69">
        <v>3540</v>
      </c>
      <c r="V2517" s="69">
        <v>0</v>
      </c>
      <c r="W2517" s="69">
        <v>0</v>
      </c>
      <c r="X2517" s="69">
        <v>0</v>
      </c>
      <c r="Y2517" s="69">
        <v>0</v>
      </c>
      <c r="Z2517" s="69">
        <v>0</v>
      </c>
      <c r="AA2517" s="69">
        <v>0</v>
      </c>
      <c r="AB2517" s="69">
        <v>0</v>
      </c>
      <c r="AC2517" s="69">
        <v>0</v>
      </c>
      <c r="AD2517" s="69">
        <v>0</v>
      </c>
      <c r="AE2517" s="69">
        <v>1445</v>
      </c>
      <c r="AF2517" s="69">
        <v>3243253</v>
      </c>
      <c r="AG2517" s="69">
        <v>256747</v>
      </c>
      <c r="AH2517" s="69">
        <v>0</v>
      </c>
      <c r="AI2517" s="69">
        <v>0</v>
      </c>
      <c r="AJ2517" s="69">
        <v>5986</v>
      </c>
      <c r="AK2517" s="69">
        <v>-2446</v>
      </c>
      <c r="AL2517" s="69">
        <v>29521</v>
      </c>
      <c r="AM2517" s="69">
        <v>13243</v>
      </c>
      <c r="AN2517" s="69">
        <v>-29521</v>
      </c>
      <c r="AO2517" s="69">
        <v>88</v>
      </c>
      <c r="AP2517" s="69">
        <v>-88</v>
      </c>
      <c r="AQ2517" s="69">
        <v>618160</v>
      </c>
      <c r="AR2517" s="69">
        <v>24190</v>
      </c>
      <c r="AS2517" s="69">
        <v>515915</v>
      </c>
      <c r="AT2517" s="69">
        <v>305690</v>
      </c>
      <c r="AU2517" s="69">
        <v>0</v>
      </c>
      <c r="AV2517" s="69">
        <v>9725</v>
      </c>
      <c r="AW2517" s="69">
        <v>0.92664371428571424</v>
      </c>
      <c r="AX2517" s="69">
        <v>0</v>
      </c>
      <c r="AY2517" s="69">
        <v>0</v>
      </c>
      <c r="AZ2517" s="69">
        <v>0</v>
      </c>
      <c r="BA2517" s="69">
        <v>541.80638155696624</v>
      </c>
      <c r="BB2517" s="69">
        <v>1.6909604519774011</v>
      </c>
      <c r="BC2517" s="69">
        <v>903.19361844303376</v>
      </c>
      <c r="BD2517" s="69">
        <v>0</v>
      </c>
      <c r="BE2517" s="69">
        <v>109.8625724060838</v>
      </c>
      <c r="BF2517" s="69">
        <v>-109.8625724060838</v>
      </c>
      <c r="BG2517" s="69">
        <v>36855.147727272728</v>
      </c>
      <c r="BH2517" s="69">
        <v>0</v>
      </c>
      <c r="BI2517" s="69">
        <v>-36855.147727272728</v>
      </c>
      <c r="BJ2517" s="69">
        <v>1.4235796557525559E-4</v>
      </c>
      <c r="BK2517" s="69">
        <v>0</v>
      </c>
      <c r="BL2517" s="69">
        <v>134.07412153782556</v>
      </c>
      <c r="BM2517" s="69">
        <v>-134.07412153782556</v>
      </c>
      <c r="BN2517" s="69">
        <v>0</v>
      </c>
      <c r="BO2517" s="69">
        <v>6.2864095829739393</v>
      </c>
      <c r="BP2517" s="69">
        <v>-6.2864095829739393</v>
      </c>
      <c r="BQ2517" s="69">
        <v>6286.409582973939</v>
      </c>
      <c r="BR2517" s="69">
        <v>-6286.409582973939</v>
      </c>
      <c r="BS2517" s="69">
        <v>0</v>
      </c>
      <c r="BT2517" s="69">
        <v>0</v>
      </c>
      <c r="BU2517" s="69">
        <v>31.433419023136246</v>
      </c>
      <c r="BV2517" s="69">
        <v>2.1423256114921702E-2</v>
      </c>
    </row>
    <row r="2518" spans="1:74">
      <c r="A2518" s="113" t="s">
        <v>1050</v>
      </c>
      <c r="B2518" s="69" t="s">
        <v>100</v>
      </c>
      <c r="C2518" s="69" t="s">
        <v>141</v>
      </c>
      <c r="D2518" s="69" t="s">
        <v>352</v>
      </c>
      <c r="E2518" s="69" t="s">
        <v>682</v>
      </c>
      <c r="F2518" s="69">
        <v>0</v>
      </c>
      <c r="G2518" s="69">
        <v>0</v>
      </c>
      <c r="H2518" s="69">
        <v>12492</v>
      </c>
      <c r="I2518" s="69">
        <v>57</v>
      </c>
      <c r="J2518" s="69">
        <v>26</v>
      </c>
      <c r="K2518" s="69">
        <v>1376</v>
      </c>
      <c r="L2518" s="69">
        <v>1118</v>
      </c>
      <c r="M2518" s="69">
        <v>349</v>
      </c>
      <c r="N2518" s="69">
        <v>0</v>
      </c>
      <c r="O2518" s="69">
        <v>18</v>
      </c>
      <c r="P2518" s="69">
        <v>9078.49</v>
      </c>
      <c r="Q2518" s="69">
        <v>11.09</v>
      </c>
      <c r="R2518" s="69">
        <v>3500000</v>
      </c>
      <c r="S2518" s="69">
        <v>0</v>
      </c>
      <c r="T2518" s="69">
        <v>0</v>
      </c>
      <c r="U2518" s="69">
        <v>3540</v>
      </c>
      <c r="V2518" s="69">
        <v>0</v>
      </c>
      <c r="W2518" s="69">
        <v>0</v>
      </c>
      <c r="X2518" s="69">
        <v>0</v>
      </c>
      <c r="Y2518" s="69">
        <v>0</v>
      </c>
      <c r="Z2518" s="69">
        <v>0</v>
      </c>
      <c r="AA2518" s="69">
        <v>0</v>
      </c>
      <c r="AB2518" s="69">
        <v>0</v>
      </c>
      <c r="AC2518" s="69">
        <v>0</v>
      </c>
      <c r="AD2518" s="69">
        <v>0</v>
      </c>
      <c r="AE2518" s="69">
        <v>1445</v>
      </c>
      <c r="AF2518" s="69">
        <v>3374417</v>
      </c>
      <c r="AG2518" s="69">
        <v>125583</v>
      </c>
      <c r="AH2518" s="69">
        <v>0</v>
      </c>
      <c r="AI2518" s="69">
        <v>0</v>
      </c>
      <c r="AJ2518" s="69">
        <v>6240</v>
      </c>
      <c r="AK2518" s="69">
        <v>-2700</v>
      </c>
      <c r="AL2518" s="69">
        <v>30672</v>
      </c>
      <c r="AM2518" s="69">
        <v>13772</v>
      </c>
      <c r="AN2518" s="69">
        <v>-30672</v>
      </c>
      <c r="AO2518" s="69">
        <v>90</v>
      </c>
      <c r="AP2518" s="69">
        <v>-90</v>
      </c>
      <c r="AQ2518" s="69">
        <v>647968</v>
      </c>
      <c r="AR2518" s="69">
        <v>25116</v>
      </c>
      <c r="AS2518" s="69">
        <v>541056</v>
      </c>
      <c r="AT2518" s="69">
        <v>318182</v>
      </c>
      <c r="AU2518" s="69">
        <v>0</v>
      </c>
      <c r="AV2518" s="69">
        <v>10074</v>
      </c>
      <c r="AW2518" s="69">
        <v>0.96411914285714284</v>
      </c>
      <c r="AX2518" s="69">
        <v>0</v>
      </c>
      <c r="AY2518" s="69">
        <v>0</v>
      </c>
      <c r="AZ2518" s="69">
        <v>0</v>
      </c>
      <c r="BA2518" s="69">
        <v>540.77195512820515</v>
      </c>
      <c r="BB2518" s="69">
        <v>1.7627118644067796</v>
      </c>
      <c r="BC2518" s="69">
        <v>904.22804487179485</v>
      </c>
      <c r="BD2518" s="69">
        <v>0</v>
      </c>
      <c r="BE2518" s="69">
        <v>110.01620370370371</v>
      </c>
      <c r="BF2518" s="69">
        <v>-110.01620370370371</v>
      </c>
      <c r="BG2518" s="69">
        <v>37493.522222222222</v>
      </c>
      <c r="BH2518" s="69">
        <v>0</v>
      </c>
      <c r="BI2518" s="69">
        <v>-37493.522222222222</v>
      </c>
      <c r="BJ2518" s="69">
        <v>1.3889574793816978E-4</v>
      </c>
      <c r="BK2518" s="69">
        <v>0</v>
      </c>
      <c r="BL2518" s="69">
        <v>134.35328077719382</v>
      </c>
      <c r="BM2518" s="69">
        <v>-134.35328077719382</v>
      </c>
      <c r="BN2518" s="69">
        <v>0</v>
      </c>
      <c r="BO2518" s="69">
        <v>6.2367241098888098</v>
      </c>
      <c r="BP2518" s="69">
        <v>-6.2367241098888098</v>
      </c>
      <c r="BQ2518" s="69">
        <v>6236.7241098888098</v>
      </c>
      <c r="BR2518" s="69">
        <v>-6236.7241098888098</v>
      </c>
      <c r="BS2518" s="69">
        <v>0</v>
      </c>
      <c r="BT2518" s="69">
        <v>0</v>
      </c>
      <c r="BU2518" s="69">
        <v>31.584474885844749</v>
      </c>
      <c r="BV2518" s="69">
        <v>2.1254136006716381E-2</v>
      </c>
    </row>
    <row r="2519" spans="1:74">
      <c r="A2519" s="113" t="s">
        <v>1054</v>
      </c>
      <c r="B2519" s="69" t="s">
        <v>184</v>
      </c>
      <c r="C2519" s="69" t="s">
        <v>253</v>
      </c>
      <c r="D2519" s="69" t="s">
        <v>409</v>
      </c>
      <c r="E2519" s="69" t="s">
        <v>707</v>
      </c>
      <c r="F2519" s="69">
        <v>0</v>
      </c>
      <c r="G2519" s="69">
        <v>0</v>
      </c>
      <c r="H2519" s="69">
        <v>77208</v>
      </c>
      <c r="I2519" s="69">
        <v>1624</v>
      </c>
      <c r="J2519" s="69">
        <v>1478</v>
      </c>
      <c r="K2519" s="69">
        <v>26009</v>
      </c>
      <c r="L2519" s="69">
        <v>24631</v>
      </c>
      <c r="M2519" s="69">
        <v>4946</v>
      </c>
      <c r="N2519" s="69">
        <v>0</v>
      </c>
      <c r="O2519" s="69">
        <v>0</v>
      </c>
      <c r="P2519" s="69">
        <v>2968.51</v>
      </c>
      <c r="Q2519" s="69">
        <v>5.2</v>
      </c>
      <c r="R2519" s="69">
        <v>3373585</v>
      </c>
      <c r="S2519" s="69">
        <v>0</v>
      </c>
      <c r="T2519" s="69">
        <v>0</v>
      </c>
      <c r="U2519" s="69">
        <v>0</v>
      </c>
      <c r="V2519" s="69">
        <v>42465</v>
      </c>
      <c r="W2519" s="69">
        <v>79</v>
      </c>
      <c r="X2519" s="69">
        <v>0</v>
      </c>
      <c r="Y2519" s="69">
        <v>0</v>
      </c>
      <c r="Z2519" s="69">
        <v>0</v>
      </c>
      <c r="AA2519" s="69">
        <v>0</v>
      </c>
      <c r="AB2519" s="69">
        <v>0</v>
      </c>
      <c r="AC2519" s="69">
        <v>0</v>
      </c>
      <c r="AD2519" s="69">
        <v>0</v>
      </c>
      <c r="AE2519" s="69">
        <v>0</v>
      </c>
      <c r="AF2519" s="69">
        <v>366910</v>
      </c>
      <c r="AG2519" s="69">
        <v>3006675</v>
      </c>
      <c r="AH2519" s="69">
        <v>0</v>
      </c>
      <c r="AI2519" s="69">
        <v>0</v>
      </c>
      <c r="AJ2519" s="69">
        <v>0</v>
      </c>
      <c r="AK2519" s="69">
        <v>0</v>
      </c>
      <c r="AL2519" s="69">
        <v>6990</v>
      </c>
      <c r="AM2519" s="69">
        <v>4989</v>
      </c>
      <c r="AN2519" s="69">
        <v>35475</v>
      </c>
      <c r="AO2519" s="69">
        <v>0</v>
      </c>
      <c r="AP2519" s="69">
        <v>0</v>
      </c>
      <c r="AQ2519" s="69">
        <v>346340</v>
      </c>
      <c r="AR2519" s="69">
        <v>8623</v>
      </c>
      <c r="AS2519" s="69">
        <v>256739</v>
      </c>
      <c r="AT2519" s="69">
        <v>77208</v>
      </c>
      <c r="AU2519" s="69">
        <v>0</v>
      </c>
      <c r="AV2519" s="69">
        <v>4946</v>
      </c>
      <c r="AW2519" s="69">
        <v>0.10875967257383466</v>
      </c>
      <c r="AX2519" s="69">
        <v>0</v>
      </c>
      <c r="AY2519" s="69">
        <v>0</v>
      </c>
      <c r="AZ2519" s="69">
        <v>0</v>
      </c>
      <c r="BA2519" s="69">
        <v>0</v>
      </c>
      <c r="BB2519" s="69">
        <v>0</v>
      </c>
      <c r="BC2519" s="69">
        <v>0</v>
      </c>
      <c r="BD2519" s="69">
        <v>0.16460614623807843</v>
      </c>
      <c r="BE2519" s="69">
        <v>52.490701001430615</v>
      </c>
      <c r="BF2519" s="69">
        <v>26.509298998569385</v>
      </c>
      <c r="BG2519" s="69">
        <v>0</v>
      </c>
      <c r="BH2519" s="69">
        <v>0</v>
      </c>
      <c r="BI2519" s="69">
        <v>0</v>
      </c>
      <c r="BJ2519" s="69">
        <v>0</v>
      </c>
      <c r="BK2519" s="69">
        <v>0</v>
      </c>
      <c r="BL2519" s="69">
        <v>42.550156558042445</v>
      </c>
      <c r="BM2519" s="69">
        <v>-42.550156558042445</v>
      </c>
      <c r="BN2519" s="69">
        <v>0</v>
      </c>
      <c r="BO2519" s="69">
        <v>1.4291167294411835</v>
      </c>
      <c r="BP2519" s="69">
        <v>-1.4291167294411835</v>
      </c>
      <c r="BQ2519" s="69">
        <v>1429.1167294411835</v>
      </c>
      <c r="BR2519" s="69">
        <v>-1429.1167294411835</v>
      </c>
      <c r="BS2519" s="69">
        <v>0</v>
      </c>
      <c r="BT2519" s="69">
        <v>0</v>
      </c>
      <c r="BU2519" s="69">
        <v>15.610190052567731</v>
      </c>
      <c r="BV2519" s="69">
        <v>2.0182479644280188E-2</v>
      </c>
    </row>
    <row r="2520" spans="1:74">
      <c r="A2520" s="113" t="s">
        <v>1055</v>
      </c>
      <c r="B2520" s="69" t="s">
        <v>184</v>
      </c>
      <c r="C2520" s="69" t="s">
        <v>253</v>
      </c>
      <c r="D2520" s="69" t="s">
        <v>409</v>
      </c>
      <c r="E2520" s="69" t="s">
        <v>707</v>
      </c>
      <c r="F2520" s="69">
        <v>0</v>
      </c>
      <c r="G2520" s="69">
        <v>0</v>
      </c>
      <c r="H2520" s="69">
        <v>89020</v>
      </c>
      <c r="I2520" s="69">
        <v>2169</v>
      </c>
      <c r="J2520" s="69">
        <v>1958</v>
      </c>
      <c r="K2520" s="69">
        <v>31988</v>
      </c>
      <c r="L2520" s="69">
        <v>29439</v>
      </c>
      <c r="M2520" s="69">
        <v>2863</v>
      </c>
      <c r="N2520" s="69">
        <v>0</v>
      </c>
      <c r="O2520" s="69">
        <v>0</v>
      </c>
      <c r="P2520" s="69">
        <v>2782.92</v>
      </c>
      <c r="Q2520" s="69">
        <v>10.35</v>
      </c>
      <c r="R2520" s="69">
        <v>3373585</v>
      </c>
      <c r="S2520" s="69">
        <v>0</v>
      </c>
      <c r="T2520" s="69">
        <v>0</v>
      </c>
      <c r="U2520" s="69">
        <v>0</v>
      </c>
      <c r="V2520" s="69">
        <v>42465</v>
      </c>
      <c r="W2520" s="69">
        <v>79</v>
      </c>
      <c r="X2520" s="69">
        <v>0</v>
      </c>
      <c r="Y2520" s="69">
        <v>0</v>
      </c>
      <c r="Z2520" s="69">
        <v>0</v>
      </c>
      <c r="AA2520" s="69">
        <v>0</v>
      </c>
      <c r="AB2520" s="69">
        <v>0</v>
      </c>
      <c r="AC2520" s="69">
        <v>0</v>
      </c>
      <c r="AD2520" s="69">
        <v>0</v>
      </c>
      <c r="AE2520" s="69">
        <v>0</v>
      </c>
      <c r="AF2520" s="69">
        <v>491574</v>
      </c>
      <c r="AG2520" s="69">
        <v>2882011</v>
      </c>
      <c r="AH2520" s="69">
        <v>0</v>
      </c>
      <c r="AI2520" s="69">
        <v>0</v>
      </c>
      <c r="AJ2520" s="69">
        <v>0</v>
      </c>
      <c r="AK2520" s="69">
        <v>0</v>
      </c>
      <c r="AL2520" s="69">
        <v>9636</v>
      </c>
      <c r="AM2520" s="69">
        <v>7357</v>
      </c>
      <c r="AN2520" s="69">
        <v>32829</v>
      </c>
      <c r="AO2520" s="69">
        <v>0</v>
      </c>
      <c r="AP2520" s="69">
        <v>0</v>
      </c>
      <c r="AQ2520" s="69">
        <v>411613</v>
      </c>
      <c r="AR2520" s="69">
        <v>11907</v>
      </c>
      <c r="AS2520" s="69">
        <v>310032</v>
      </c>
      <c r="AT2520" s="69">
        <v>166228</v>
      </c>
      <c r="AU2520" s="69">
        <v>0</v>
      </c>
      <c r="AV2520" s="69">
        <v>7809</v>
      </c>
      <c r="AW2520" s="69">
        <v>0.14571264693197297</v>
      </c>
      <c r="AX2520" s="69">
        <v>0</v>
      </c>
      <c r="AY2520" s="69">
        <v>0</v>
      </c>
      <c r="AZ2520" s="69">
        <v>0</v>
      </c>
      <c r="BA2520" s="69">
        <v>0</v>
      </c>
      <c r="BB2520" s="69">
        <v>0</v>
      </c>
      <c r="BC2520" s="69">
        <v>0</v>
      </c>
      <c r="BD2520" s="69">
        <v>0.22691628399858707</v>
      </c>
      <c r="BE2520" s="69">
        <v>51.014321295143212</v>
      </c>
      <c r="BF2520" s="69">
        <v>27.985678704856788</v>
      </c>
      <c r="BG2520" s="69">
        <v>0</v>
      </c>
      <c r="BH2520" s="69">
        <v>0</v>
      </c>
      <c r="BI2520" s="69">
        <v>0</v>
      </c>
      <c r="BJ2520" s="69">
        <v>0</v>
      </c>
      <c r="BK2520" s="69">
        <v>0</v>
      </c>
      <c r="BL2520" s="69">
        <v>41.284454522549758</v>
      </c>
      <c r="BM2520" s="69">
        <v>-41.284454522549758</v>
      </c>
      <c r="BN2520" s="69">
        <v>0</v>
      </c>
      <c r="BO2520" s="69">
        <v>1.585558910047995</v>
      </c>
      <c r="BP2520" s="69">
        <v>-1.585558910047995</v>
      </c>
      <c r="BQ2520" s="69">
        <v>1585.5589100479949</v>
      </c>
      <c r="BR2520" s="69">
        <v>-1585.5589100479949</v>
      </c>
      <c r="BS2520" s="69">
        <v>0</v>
      </c>
      <c r="BT2520" s="69">
        <v>0</v>
      </c>
      <c r="BU2520" s="69">
        <v>21.286720450761941</v>
      </c>
      <c r="BV2520" s="69">
        <v>2.3410339323587933E-2</v>
      </c>
    </row>
    <row r="2521" spans="1:74">
      <c r="A2521" s="113" t="s">
        <v>1056</v>
      </c>
      <c r="B2521" s="69" t="s">
        <v>184</v>
      </c>
      <c r="C2521" s="69" t="s">
        <v>253</v>
      </c>
      <c r="D2521" s="69" t="s">
        <v>409</v>
      </c>
      <c r="E2521" s="69" t="s">
        <v>707</v>
      </c>
      <c r="F2521" s="69">
        <v>0</v>
      </c>
      <c r="G2521" s="69">
        <v>0</v>
      </c>
      <c r="H2521" s="69">
        <v>97385</v>
      </c>
      <c r="I2521" s="69">
        <v>2432</v>
      </c>
      <c r="J2521" s="69">
        <v>2237</v>
      </c>
      <c r="K2521" s="69">
        <v>35188</v>
      </c>
      <c r="L2521" s="69">
        <v>32532</v>
      </c>
      <c r="M2521" s="69">
        <v>2998</v>
      </c>
      <c r="N2521" s="69">
        <v>0</v>
      </c>
      <c r="O2521" s="69">
        <v>0</v>
      </c>
      <c r="P2521" s="69">
        <v>2767.56</v>
      </c>
      <c r="Q2521" s="69">
        <v>10.83</v>
      </c>
      <c r="R2521" s="69">
        <v>3373585</v>
      </c>
      <c r="S2521" s="69">
        <v>0</v>
      </c>
      <c r="T2521" s="69">
        <v>0</v>
      </c>
      <c r="U2521" s="69">
        <v>0</v>
      </c>
      <c r="V2521" s="69">
        <v>42465</v>
      </c>
      <c r="W2521" s="69">
        <v>79</v>
      </c>
      <c r="X2521" s="69">
        <v>0</v>
      </c>
      <c r="Y2521" s="69">
        <v>0</v>
      </c>
      <c r="Z2521" s="69">
        <v>0</v>
      </c>
      <c r="AA2521" s="69">
        <v>0</v>
      </c>
      <c r="AB2521" s="69">
        <v>0</v>
      </c>
      <c r="AC2521" s="69">
        <v>0</v>
      </c>
      <c r="AD2521" s="69">
        <v>0</v>
      </c>
      <c r="AE2521" s="69">
        <v>0</v>
      </c>
      <c r="AF2521" s="69">
        <v>589128</v>
      </c>
      <c r="AG2521" s="69">
        <v>2784457</v>
      </c>
      <c r="AH2521" s="69">
        <v>0</v>
      </c>
      <c r="AI2521" s="69">
        <v>0</v>
      </c>
      <c r="AJ2521" s="69">
        <v>0</v>
      </c>
      <c r="AK2521" s="69">
        <v>0</v>
      </c>
      <c r="AL2521" s="69">
        <v>12072</v>
      </c>
      <c r="AM2521" s="69">
        <v>9598</v>
      </c>
      <c r="AN2521" s="69">
        <v>30393</v>
      </c>
      <c r="AO2521" s="69">
        <v>0</v>
      </c>
      <c r="AP2521" s="69">
        <v>0</v>
      </c>
      <c r="AQ2521" s="69">
        <v>446983</v>
      </c>
      <c r="AR2521" s="69">
        <v>14909</v>
      </c>
      <c r="AS2521" s="69">
        <v>342695</v>
      </c>
      <c r="AT2521" s="69">
        <v>263613</v>
      </c>
      <c r="AU2521" s="69">
        <v>0</v>
      </c>
      <c r="AV2521" s="69">
        <v>10807</v>
      </c>
      <c r="AW2521" s="69">
        <v>0.17462965954615045</v>
      </c>
      <c r="AX2521" s="69">
        <v>0</v>
      </c>
      <c r="AY2521" s="69">
        <v>0</v>
      </c>
      <c r="AZ2521" s="69">
        <v>0</v>
      </c>
      <c r="BA2521" s="69">
        <v>0</v>
      </c>
      <c r="BB2521" s="69">
        <v>0</v>
      </c>
      <c r="BC2521" s="69">
        <v>0</v>
      </c>
      <c r="BD2521" s="69">
        <v>0.28428117273048392</v>
      </c>
      <c r="BE2521" s="69">
        <v>48.801192842942349</v>
      </c>
      <c r="BF2521" s="69">
        <v>30.198807157057651</v>
      </c>
      <c r="BG2521" s="69">
        <v>0</v>
      </c>
      <c r="BH2521" s="69">
        <v>0</v>
      </c>
      <c r="BI2521" s="69">
        <v>0</v>
      </c>
      <c r="BJ2521" s="69">
        <v>0</v>
      </c>
      <c r="BK2521" s="69">
        <v>0</v>
      </c>
      <c r="BL2521" s="69">
        <v>39.514923871487021</v>
      </c>
      <c r="BM2521" s="69">
        <v>-39.514923871487021</v>
      </c>
      <c r="BN2521" s="69">
        <v>0</v>
      </c>
      <c r="BO2521" s="69">
        <v>1.7191029924568493</v>
      </c>
      <c r="BP2521" s="69">
        <v>-1.7191029924568493</v>
      </c>
      <c r="BQ2521" s="69">
        <v>1719.1029924568493</v>
      </c>
      <c r="BR2521" s="69">
        <v>-1719.1029924568493</v>
      </c>
      <c r="BS2521" s="69">
        <v>0</v>
      </c>
      <c r="BT2521" s="69">
        <v>0</v>
      </c>
      <c r="BU2521" s="69">
        <v>24.392800962339226</v>
      </c>
      <c r="BV2521" s="69">
        <v>2.7007738549340802E-2</v>
      </c>
    </row>
    <row r="2522" spans="1:74">
      <c r="A2522" s="113" t="s">
        <v>1057</v>
      </c>
      <c r="B2522" s="69" t="s">
        <v>184</v>
      </c>
      <c r="C2522" s="69" t="s">
        <v>253</v>
      </c>
      <c r="D2522" s="69" t="s">
        <v>409</v>
      </c>
      <c r="E2522" s="69" t="s">
        <v>707</v>
      </c>
      <c r="F2522" s="69">
        <v>0</v>
      </c>
      <c r="G2522" s="69">
        <v>0</v>
      </c>
      <c r="H2522" s="69">
        <v>96888</v>
      </c>
      <c r="I2522" s="69">
        <v>2442</v>
      </c>
      <c r="J2522" s="69">
        <v>2291</v>
      </c>
      <c r="K2522" s="69">
        <v>36064</v>
      </c>
      <c r="L2522" s="69">
        <v>33133</v>
      </c>
      <c r="M2522" s="69">
        <v>2816</v>
      </c>
      <c r="N2522" s="69">
        <v>0</v>
      </c>
      <c r="O2522" s="69">
        <v>0</v>
      </c>
      <c r="P2522" s="69">
        <v>2686.56</v>
      </c>
      <c r="Q2522" s="69">
        <v>11.4</v>
      </c>
      <c r="R2522" s="69">
        <v>3373585</v>
      </c>
      <c r="S2522" s="69">
        <v>0</v>
      </c>
      <c r="T2522" s="69">
        <v>0</v>
      </c>
      <c r="U2522" s="69">
        <v>0</v>
      </c>
      <c r="V2522" s="69">
        <v>42465</v>
      </c>
      <c r="W2522" s="69">
        <v>79</v>
      </c>
      <c r="X2522" s="69">
        <v>0</v>
      </c>
      <c r="Y2522" s="69">
        <v>0</v>
      </c>
      <c r="Z2522" s="69">
        <v>0</v>
      </c>
      <c r="AA2522" s="69">
        <v>0</v>
      </c>
      <c r="AB2522" s="69">
        <v>0</v>
      </c>
      <c r="AC2522" s="69">
        <v>0</v>
      </c>
      <c r="AD2522" s="69">
        <v>0</v>
      </c>
      <c r="AE2522" s="69">
        <v>0</v>
      </c>
      <c r="AF2522" s="69">
        <v>686168</v>
      </c>
      <c r="AG2522" s="69">
        <v>2687417</v>
      </c>
      <c r="AH2522" s="69">
        <v>0</v>
      </c>
      <c r="AI2522" s="69">
        <v>0</v>
      </c>
      <c r="AJ2522" s="69">
        <v>0</v>
      </c>
      <c r="AK2522" s="69">
        <v>0</v>
      </c>
      <c r="AL2522" s="69">
        <v>14517</v>
      </c>
      <c r="AM2522" s="69">
        <v>11892</v>
      </c>
      <c r="AN2522" s="69">
        <v>27948</v>
      </c>
      <c r="AO2522" s="69">
        <v>0</v>
      </c>
      <c r="AP2522" s="69">
        <v>0</v>
      </c>
      <c r="AQ2522" s="69">
        <v>483404</v>
      </c>
      <c r="AR2522" s="69">
        <v>17728</v>
      </c>
      <c r="AS2522" s="69">
        <v>376064</v>
      </c>
      <c r="AT2522" s="69">
        <v>360501</v>
      </c>
      <c r="AU2522" s="69">
        <v>0</v>
      </c>
      <c r="AV2522" s="69">
        <v>13623</v>
      </c>
      <c r="AW2522" s="69">
        <v>0.20339431198561767</v>
      </c>
      <c r="AX2522" s="69">
        <v>0</v>
      </c>
      <c r="AY2522" s="69">
        <v>0</v>
      </c>
      <c r="AZ2522" s="69">
        <v>0</v>
      </c>
      <c r="BA2522" s="69">
        <v>0</v>
      </c>
      <c r="BB2522" s="69">
        <v>0</v>
      </c>
      <c r="BC2522" s="69">
        <v>0</v>
      </c>
      <c r="BD2522" s="69">
        <v>0.34185800070646416</v>
      </c>
      <c r="BE2522" s="69">
        <v>47.266515120203898</v>
      </c>
      <c r="BF2522" s="69">
        <v>31.733484879796102</v>
      </c>
      <c r="BG2522" s="69">
        <v>0</v>
      </c>
      <c r="BH2522" s="69">
        <v>0</v>
      </c>
      <c r="BI2522" s="69">
        <v>0</v>
      </c>
      <c r="BJ2522" s="69">
        <v>0</v>
      </c>
      <c r="BK2522" s="69">
        <v>0</v>
      </c>
      <c r="BL2522" s="69">
        <v>38.70532490974729</v>
      </c>
      <c r="BM2522" s="69">
        <v>-38.70532490974729</v>
      </c>
      <c r="BN2522" s="69">
        <v>0</v>
      </c>
      <c r="BO2522" s="69">
        <v>1.824604322668482</v>
      </c>
      <c r="BP2522" s="69">
        <v>-1.824604322668482</v>
      </c>
      <c r="BQ2522" s="69">
        <v>1824.6043226684822</v>
      </c>
      <c r="BR2522" s="69">
        <v>-1824.6043226684822</v>
      </c>
      <c r="BS2522" s="69">
        <v>0</v>
      </c>
      <c r="BT2522" s="69">
        <v>0</v>
      </c>
      <c r="BU2522" s="69">
        <v>26.462673419951553</v>
      </c>
      <c r="BV2522" s="69">
        <v>3.003078170639879E-2</v>
      </c>
    </row>
    <row r="2523" spans="1:74">
      <c r="A2523" s="113" t="s">
        <v>1058</v>
      </c>
      <c r="B2523" s="69" t="s">
        <v>184</v>
      </c>
      <c r="C2523" s="69" t="s">
        <v>253</v>
      </c>
      <c r="D2523" s="69" t="s">
        <v>409</v>
      </c>
      <c r="E2523" s="69" t="s">
        <v>707</v>
      </c>
      <c r="F2523" s="69">
        <v>0</v>
      </c>
      <c r="G2523" s="69">
        <v>0</v>
      </c>
      <c r="H2523" s="69">
        <v>98347</v>
      </c>
      <c r="I2523" s="69">
        <v>2337</v>
      </c>
      <c r="J2523" s="69">
        <v>2130</v>
      </c>
      <c r="K2523" s="69">
        <v>32856</v>
      </c>
      <c r="L2523" s="69">
        <v>30521</v>
      </c>
      <c r="M2523" s="69">
        <v>2593</v>
      </c>
      <c r="N2523" s="69">
        <v>0</v>
      </c>
      <c r="O2523" s="69">
        <v>0</v>
      </c>
      <c r="P2523" s="69">
        <v>2993.27</v>
      </c>
      <c r="Q2523" s="69">
        <v>12.64</v>
      </c>
      <c r="R2523" s="69">
        <v>3373585</v>
      </c>
      <c r="S2523" s="69">
        <v>0</v>
      </c>
      <c r="T2523" s="69">
        <v>0</v>
      </c>
      <c r="U2523" s="69">
        <v>0</v>
      </c>
      <c r="V2523" s="69">
        <v>42465</v>
      </c>
      <c r="W2523" s="69">
        <v>79</v>
      </c>
      <c r="X2523" s="69">
        <v>0</v>
      </c>
      <c r="Y2523" s="69">
        <v>0</v>
      </c>
      <c r="Z2523" s="69">
        <v>0</v>
      </c>
      <c r="AA2523" s="69">
        <v>0</v>
      </c>
      <c r="AB2523" s="69">
        <v>0</v>
      </c>
      <c r="AC2523" s="69">
        <v>0</v>
      </c>
      <c r="AD2523" s="69">
        <v>0</v>
      </c>
      <c r="AE2523" s="69">
        <v>0</v>
      </c>
      <c r="AF2523" s="69">
        <v>784563</v>
      </c>
      <c r="AG2523" s="69">
        <v>2589022</v>
      </c>
      <c r="AH2523" s="69">
        <v>0</v>
      </c>
      <c r="AI2523" s="69">
        <v>0</v>
      </c>
      <c r="AJ2523" s="69">
        <v>0</v>
      </c>
      <c r="AK2523" s="69">
        <v>0</v>
      </c>
      <c r="AL2523" s="69">
        <v>16857</v>
      </c>
      <c r="AM2523" s="69">
        <v>14024</v>
      </c>
      <c r="AN2523" s="69">
        <v>25608</v>
      </c>
      <c r="AO2523" s="69">
        <v>0</v>
      </c>
      <c r="AP2523" s="69">
        <v>0</v>
      </c>
      <c r="AQ2523" s="69">
        <v>516345</v>
      </c>
      <c r="AR2523" s="69">
        <v>20323</v>
      </c>
      <c r="AS2523" s="69">
        <v>406622</v>
      </c>
      <c r="AT2523" s="69">
        <v>458848</v>
      </c>
      <c r="AU2523" s="69">
        <v>0</v>
      </c>
      <c r="AV2523" s="69">
        <v>16216</v>
      </c>
      <c r="AW2523" s="69">
        <v>0.23256061430199623</v>
      </c>
      <c r="AX2523" s="69">
        <v>0</v>
      </c>
      <c r="AY2523" s="69">
        <v>0</v>
      </c>
      <c r="AZ2523" s="69">
        <v>0</v>
      </c>
      <c r="BA2523" s="69">
        <v>0</v>
      </c>
      <c r="BB2523" s="69">
        <v>0</v>
      </c>
      <c r="BC2523" s="69">
        <v>0</v>
      </c>
      <c r="BD2523" s="69">
        <v>0.39696220416813849</v>
      </c>
      <c r="BE2523" s="69">
        <v>46.542267307350059</v>
      </c>
      <c r="BF2523" s="69">
        <v>32.457732692649941</v>
      </c>
      <c r="BG2523" s="69">
        <v>0</v>
      </c>
      <c r="BH2523" s="69">
        <v>0</v>
      </c>
      <c r="BI2523" s="69">
        <v>0</v>
      </c>
      <c r="BJ2523" s="69">
        <v>0</v>
      </c>
      <c r="BK2523" s="69">
        <v>0</v>
      </c>
      <c r="BL2523" s="69">
        <v>38.604684347783298</v>
      </c>
      <c r="BM2523" s="69">
        <v>-38.604684347783298</v>
      </c>
      <c r="BN2523" s="69">
        <v>0</v>
      </c>
      <c r="BO2523" s="69">
        <v>1.9294652035551445</v>
      </c>
      <c r="BP2523" s="69">
        <v>-1.9294652035551445</v>
      </c>
      <c r="BQ2523" s="69">
        <v>1929.4652035551444</v>
      </c>
      <c r="BR2523" s="69">
        <v>-1929.4652035551444</v>
      </c>
      <c r="BS2523" s="69">
        <v>0</v>
      </c>
      <c r="BT2523" s="69">
        <v>0</v>
      </c>
      <c r="BU2523" s="69">
        <v>28.296003946719289</v>
      </c>
      <c r="BV2523" s="69">
        <v>3.2646776864305845E-2</v>
      </c>
    </row>
    <row r="2524" spans="1:74">
      <c r="A2524" s="113" t="s">
        <v>1059</v>
      </c>
      <c r="B2524" s="69" t="s">
        <v>184</v>
      </c>
      <c r="C2524" s="69" t="s">
        <v>253</v>
      </c>
      <c r="D2524" s="69" t="s">
        <v>409</v>
      </c>
      <c r="E2524" s="69" t="s">
        <v>707</v>
      </c>
      <c r="F2524" s="69">
        <v>0</v>
      </c>
      <c r="G2524" s="69">
        <v>0</v>
      </c>
      <c r="H2524" s="69">
        <v>104987</v>
      </c>
      <c r="I2524" s="69">
        <v>1957</v>
      </c>
      <c r="J2524" s="69">
        <v>1833</v>
      </c>
      <c r="K2524" s="69">
        <v>24072</v>
      </c>
      <c r="L2524" s="69">
        <v>21721</v>
      </c>
      <c r="M2524" s="69">
        <v>2399</v>
      </c>
      <c r="N2524" s="69">
        <v>0</v>
      </c>
      <c r="O2524" s="69">
        <v>0</v>
      </c>
      <c r="P2524" s="69">
        <v>4361.37</v>
      </c>
      <c r="Q2524" s="69">
        <v>14.54</v>
      </c>
      <c r="R2524" s="69">
        <v>3373585</v>
      </c>
      <c r="S2524" s="69">
        <v>0</v>
      </c>
      <c r="T2524" s="69">
        <v>0</v>
      </c>
      <c r="U2524" s="69">
        <v>0</v>
      </c>
      <c r="V2524" s="69">
        <v>42465</v>
      </c>
      <c r="W2524" s="69">
        <v>79</v>
      </c>
      <c r="X2524" s="69">
        <v>0</v>
      </c>
      <c r="Y2524" s="69">
        <v>0</v>
      </c>
      <c r="Z2524" s="69">
        <v>0</v>
      </c>
      <c r="AA2524" s="69">
        <v>0</v>
      </c>
      <c r="AB2524" s="69">
        <v>0</v>
      </c>
      <c r="AC2524" s="69">
        <v>0</v>
      </c>
      <c r="AD2524" s="69">
        <v>0</v>
      </c>
      <c r="AE2524" s="69">
        <v>0</v>
      </c>
      <c r="AF2524" s="69">
        <v>889564</v>
      </c>
      <c r="AG2524" s="69">
        <v>2484021</v>
      </c>
      <c r="AH2524" s="69">
        <v>0</v>
      </c>
      <c r="AI2524" s="69">
        <v>0</v>
      </c>
      <c r="AJ2524" s="69">
        <v>0</v>
      </c>
      <c r="AK2524" s="69">
        <v>0</v>
      </c>
      <c r="AL2524" s="69">
        <v>18814</v>
      </c>
      <c r="AM2524" s="69">
        <v>15857</v>
      </c>
      <c r="AN2524" s="69">
        <v>23651</v>
      </c>
      <c r="AO2524" s="69">
        <v>0</v>
      </c>
      <c r="AP2524" s="69">
        <v>0</v>
      </c>
      <c r="AQ2524" s="69">
        <v>540475</v>
      </c>
      <c r="AR2524" s="69">
        <v>22722</v>
      </c>
      <c r="AS2524" s="69">
        <v>428390</v>
      </c>
      <c r="AT2524" s="69">
        <v>563835</v>
      </c>
      <c r="AU2524" s="69">
        <v>0</v>
      </c>
      <c r="AV2524" s="69">
        <v>18615</v>
      </c>
      <c r="AW2524" s="69">
        <v>0.26368507092603272</v>
      </c>
      <c r="AX2524" s="69">
        <v>0</v>
      </c>
      <c r="AY2524" s="69">
        <v>0</v>
      </c>
      <c r="AZ2524" s="69">
        <v>0</v>
      </c>
      <c r="BA2524" s="69">
        <v>0</v>
      </c>
      <c r="BB2524" s="69">
        <v>0</v>
      </c>
      <c r="BC2524" s="69">
        <v>0</v>
      </c>
      <c r="BD2524" s="69">
        <v>0.4430472153538208</v>
      </c>
      <c r="BE2524" s="69">
        <v>47.282024024662483</v>
      </c>
      <c r="BF2524" s="69">
        <v>31.717975975337517</v>
      </c>
      <c r="BG2524" s="69">
        <v>0</v>
      </c>
      <c r="BH2524" s="69">
        <v>0</v>
      </c>
      <c r="BI2524" s="69">
        <v>0</v>
      </c>
      <c r="BJ2524" s="69">
        <v>0</v>
      </c>
      <c r="BK2524" s="69">
        <v>0</v>
      </c>
      <c r="BL2524" s="69">
        <v>39.149898776516153</v>
      </c>
      <c r="BM2524" s="69">
        <v>-39.149898776516153</v>
      </c>
      <c r="BN2524" s="69">
        <v>0</v>
      </c>
      <c r="BO2524" s="69">
        <v>2.0765283970214057</v>
      </c>
      <c r="BP2524" s="69">
        <v>-2.0765283970214057</v>
      </c>
      <c r="BQ2524" s="69">
        <v>2076.5283970214059</v>
      </c>
      <c r="BR2524" s="69">
        <v>-2076.5283970214059</v>
      </c>
      <c r="BS2524" s="69">
        <v>0</v>
      </c>
      <c r="BT2524" s="69">
        <v>0</v>
      </c>
      <c r="BU2524" s="69">
        <v>30.289282836422242</v>
      </c>
      <c r="BV2524" s="69">
        <v>3.4810120727138162E-2</v>
      </c>
    </row>
    <row r="2525" spans="1:74">
      <c r="A2525" s="113" t="s">
        <v>1031</v>
      </c>
      <c r="B2525" s="69" t="s">
        <v>184</v>
      </c>
      <c r="C2525" s="69" t="s">
        <v>253</v>
      </c>
      <c r="D2525" s="69" t="s">
        <v>409</v>
      </c>
      <c r="E2525" s="69" t="s">
        <v>707</v>
      </c>
      <c r="F2525" s="69">
        <v>0</v>
      </c>
      <c r="G2525" s="69">
        <v>0</v>
      </c>
      <c r="H2525" s="69">
        <v>112534</v>
      </c>
      <c r="I2525" s="69">
        <v>1966</v>
      </c>
      <c r="J2525" s="69">
        <v>1845</v>
      </c>
      <c r="K2525" s="69">
        <v>27490</v>
      </c>
      <c r="L2525" s="69">
        <v>25486</v>
      </c>
      <c r="M2525" s="69">
        <v>2251</v>
      </c>
      <c r="N2525" s="69">
        <v>0</v>
      </c>
      <c r="O2525" s="69">
        <v>0</v>
      </c>
      <c r="P2525" s="69">
        <v>4093.63</v>
      </c>
      <c r="Q2525" s="69">
        <v>16.62</v>
      </c>
      <c r="R2525" s="69">
        <v>3373585</v>
      </c>
      <c r="S2525" s="69">
        <v>0</v>
      </c>
      <c r="T2525" s="69">
        <v>0</v>
      </c>
      <c r="U2525" s="69">
        <v>0</v>
      </c>
      <c r="V2525" s="69">
        <v>42465</v>
      </c>
      <c r="W2525" s="69">
        <v>79</v>
      </c>
      <c r="X2525" s="69">
        <v>0</v>
      </c>
      <c r="Y2525" s="69">
        <v>0</v>
      </c>
      <c r="Z2525" s="69">
        <v>0</v>
      </c>
      <c r="AA2525" s="69">
        <v>0</v>
      </c>
      <c r="AB2525" s="69">
        <v>0</v>
      </c>
      <c r="AC2525" s="69">
        <v>0</v>
      </c>
      <c r="AD2525" s="69">
        <v>0</v>
      </c>
      <c r="AE2525" s="69">
        <v>0</v>
      </c>
      <c r="AF2525" s="69">
        <v>1002240</v>
      </c>
      <c r="AG2525" s="69">
        <v>2371345</v>
      </c>
      <c r="AH2525" s="69">
        <v>0</v>
      </c>
      <c r="AI2525" s="69">
        <v>0</v>
      </c>
      <c r="AJ2525" s="69">
        <v>0</v>
      </c>
      <c r="AK2525" s="69">
        <v>0</v>
      </c>
      <c r="AL2525" s="69">
        <v>20782</v>
      </c>
      <c r="AM2525" s="69">
        <v>17704</v>
      </c>
      <c r="AN2525" s="69">
        <v>21683</v>
      </c>
      <c r="AO2525" s="69">
        <v>0</v>
      </c>
      <c r="AP2525" s="69">
        <v>0</v>
      </c>
      <c r="AQ2525" s="69">
        <v>568382</v>
      </c>
      <c r="AR2525" s="69">
        <v>24975</v>
      </c>
      <c r="AS2525" s="69">
        <v>454159</v>
      </c>
      <c r="AT2525" s="69">
        <v>676369</v>
      </c>
      <c r="AU2525" s="69">
        <v>0</v>
      </c>
      <c r="AV2525" s="69">
        <v>20866</v>
      </c>
      <c r="AW2525" s="69">
        <v>0.2970845554506556</v>
      </c>
      <c r="AX2525" s="69">
        <v>0</v>
      </c>
      <c r="AY2525" s="69">
        <v>0</v>
      </c>
      <c r="AZ2525" s="69">
        <v>0</v>
      </c>
      <c r="BA2525" s="69">
        <v>0</v>
      </c>
      <c r="BB2525" s="69">
        <v>0</v>
      </c>
      <c r="BC2525" s="69">
        <v>0</v>
      </c>
      <c r="BD2525" s="69">
        <v>0.48939126339338279</v>
      </c>
      <c r="BE2525" s="69">
        <v>48.226349725724184</v>
      </c>
      <c r="BF2525" s="69">
        <v>30.773650274275816</v>
      </c>
      <c r="BG2525" s="69">
        <v>0</v>
      </c>
      <c r="BH2525" s="69">
        <v>0</v>
      </c>
      <c r="BI2525" s="69">
        <v>0</v>
      </c>
      <c r="BJ2525" s="69">
        <v>0</v>
      </c>
      <c r="BK2525" s="69">
        <v>0</v>
      </c>
      <c r="BL2525" s="69">
        <v>40.129729729729732</v>
      </c>
      <c r="BM2525" s="69">
        <v>-40.129729729729732</v>
      </c>
      <c r="BN2525" s="69">
        <v>0</v>
      </c>
      <c r="BO2525" s="69">
        <v>2.2068042249520543</v>
      </c>
      <c r="BP2525" s="69">
        <v>-2.2068042249520543</v>
      </c>
      <c r="BQ2525" s="69">
        <v>2206.8042249520545</v>
      </c>
      <c r="BR2525" s="69">
        <v>-2206.8042249520545</v>
      </c>
      <c r="BS2525" s="69">
        <v>0</v>
      </c>
      <c r="BT2525" s="69">
        <v>0</v>
      </c>
      <c r="BU2525" s="69">
        <v>32.414885459599347</v>
      </c>
      <c r="BV2525" s="69">
        <v>3.6563437969534575E-2</v>
      </c>
    </row>
    <row r="2526" spans="1:74">
      <c r="A2526" s="113" t="s">
        <v>1032</v>
      </c>
      <c r="B2526" s="69" t="s">
        <v>184</v>
      </c>
      <c r="C2526" s="69" t="s">
        <v>253</v>
      </c>
      <c r="D2526" s="69" t="s">
        <v>409</v>
      </c>
      <c r="E2526" s="69" t="s">
        <v>707</v>
      </c>
      <c r="F2526" s="69">
        <v>0</v>
      </c>
      <c r="G2526" s="69">
        <v>0</v>
      </c>
      <c r="H2526" s="69">
        <v>108802</v>
      </c>
      <c r="I2526" s="69">
        <v>1962</v>
      </c>
      <c r="J2526" s="69">
        <v>1867</v>
      </c>
      <c r="K2526" s="69">
        <v>25420</v>
      </c>
      <c r="L2526" s="69">
        <v>23340</v>
      </c>
      <c r="M2526" s="69">
        <v>2276</v>
      </c>
      <c r="N2526" s="69">
        <v>0</v>
      </c>
      <c r="O2526" s="69">
        <v>0</v>
      </c>
      <c r="P2526" s="69">
        <v>4280.17</v>
      </c>
      <c r="Q2526" s="69">
        <v>15.89</v>
      </c>
      <c r="R2526" s="69">
        <v>3373585</v>
      </c>
      <c r="S2526" s="69">
        <v>0</v>
      </c>
      <c r="T2526" s="69">
        <v>0</v>
      </c>
      <c r="U2526" s="69">
        <v>0</v>
      </c>
      <c r="V2526" s="69">
        <v>42465</v>
      </c>
      <c r="W2526" s="69">
        <v>79</v>
      </c>
      <c r="X2526" s="69">
        <v>0</v>
      </c>
      <c r="Y2526" s="69">
        <v>0</v>
      </c>
      <c r="Z2526" s="69">
        <v>0</v>
      </c>
      <c r="AA2526" s="69">
        <v>0</v>
      </c>
      <c r="AB2526" s="69">
        <v>0</v>
      </c>
      <c r="AC2526" s="69">
        <v>0</v>
      </c>
      <c r="AD2526" s="69">
        <v>0</v>
      </c>
      <c r="AE2526" s="69">
        <v>0</v>
      </c>
      <c r="AF2526" s="69">
        <v>1111128</v>
      </c>
      <c r="AG2526" s="69">
        <v>2262457</v>
      </c>
      <c r="AH2526" s="69">
        <v>0</v>
      </c>
      <c r="AI2526" s="69">
        <v>0</v>
      </c>
      <c r="AJ2526" s="69">
        <v>0</v>
      </c>
      <c r="AK2526" s="69">
        <v>0</v>
      </c>
      <c r="AL2526" s="69">
        <v>22746</v>
      </c>
      <c r="AM2526" s="69">
        <v>19573</v>
      </c>
      <c r="AN2526" s="69">
        <v>19719</v>
      </c>
      <c r="AO2526" s="69">
        <v>0</v>
      </c>
      <c r="AP2526" s="69">
        <v>0</v>
      </c>
      <c r="AQ2526" s="69">
        <v>594059</v>
      </c>
      <c r="AR2526" s="69">
        <v>27253</v>
      </c>
      <c r="AS2526" s="69">
        <v>477644</v>
      </c>
      <c r="AT2526" s="69">
        <v>785171</v>
      </c>
      <c r="AU2526" s="69">
        <v>0</v>
      </c>
      <c r="AV2526" s="69">
        <v>23142</v>
      </c>
      <c r="AW2526" s="69">
        <v>0.3293611988433669</v>
      </c>
      <c r="AX2526" s="69">
        <v>0</v>
      </c>
      <c r="AY2526" s="69">
        <v>0</v>
      </c>
      <c r="AZ2526" s="69">
        <v>0</v>
      </c>
      <c r="BA2526" s="69">
        <v>0</v>
      </c>
      <c r="BB2526" s="69">
        <v>0</v>
      </c>
      <c r="BC2526" s="69">
        <v>0</v>
      </c>
      <c r="BD2526" s="69">
        <v>0.5356411162133522</v>
      </c>
      <c r="BE2526" s="69">
        <v>48.849380110788708</v>
      </c>
      <c r="BF2526" s="69">
        <v>30.150619889211292</v>
      </c>
      <c r="BG2526" s="69">
        <v>0</v>
      </c>
      <c r="BH2526" s="69">
        <v>0</v>
      </c>
      <c r="BI2526" s="69">
        <v>0</v>
      </c>
      <c r="BJ2526" s="69">
        <v>0</v>
      </c>
      <c r="BK2526" s="69">
        <v>0</v>
      </c>
      <c r="BL2526" s="69">
        <v>40.770850915495544</v>
      </c>
      <c r="BM2526" s="69">
        <v>-40.770850915495544</v>
      </c>
      <c r="BN2526" s="69">
        <v>0</v>
      </c>
      <c r="BO2526" s="69">
        <v>2.3262680992538374</v>
      </c>
      <c r="BP2526" s="69">
        <v>-2.3262680992538374</v>
      </c>
      <c r="BQ2526" s="69">
        <v>2326.2680992538376</v>
      </c>
      <c r="BR2526" s="69">
        <v>-2326.2680992538376</v>
      </c>
      <c r="BS2526" s="69">
        <v>0</v>
      </c>
      <c r="BT2526" s="69">
        <v>0</v>
      </c>
      <c r="BU2526" s="69">
        <v>33.928398582663554</v>
      </c>
      <c r="BV2526" s="69">
        <v>3.8289126164236215E-2</v>
      </c>
    </row>
    <row r="2527" spans="1:74">
      <c r="A2527" s="113" t="s">
        <v>1033</v>
      </c>
      <c r="B2527" s="69" t="s">
        <v>184</v>
      </c>
      <c r="C2527" s="69" t="s">
        <v>253</v>
      </c>
      <c r="D2527" s="69" t="s">
        <v>409</v>
      </c>
      <c r="E2527" s="69" t="s">
        <v>707</v>
      </c>
      <c r="F2527" s="69">
        <v>0</v>
      </c>
      <c r="G2527" s="69">
        <v>0</v>
      </c>
      <c r="H2527" s="69">
        <v>103641</v>
      </c>
      <c r="I2527" s="69">
        <v>1570</v>
      </c>
      <c r="J2527" s="69">
        <v>1478</v>
      </c>
      <c r="K2527" s="69">
        <v>21467</v>
      </c>
      <c r="L2527" s="69">
        <v>20008</v>
      </c>
      <c r="M2527" s="69">
        <v>1923</v>
      </c>
      <c r="N2527" s="69">
        <v>0</v>
      </c>
      <c r="O2527" s="69">
        <v>0</v>
      </c>
      <c r="P2527" s="69">
        <v>4827.92</v>
      </c>
      <c r="Q2527" s="69">
        <v>17.93</v>
      </c>
      <c r="R2527" s="69">
        <v>3373585</v>
      </c>
      <c r="S2527" s="69">
        <v>0</v>
      </c>
      <c r="T2527" s="69">
        <v>0</v>
      </c>
      <c r="U2527" s="69">
        <v>0</v>
      </c>
      <c r="V2527" s="69">
        <v>42465</v>
      </c>
      <c r="W2527" s="69">
        <v>79</v>
      </c>
      <c r="X2527" s="69">
        <v>0</v>
      </c>
      <c r="Y2527" s="69">
        <v>0</v>
      </c>
      <c r="Z2527" s="69">
        <v>0</v>
      </c>
      <c r="AA2527" s="69">
        <v>0</v>
      </c>
      <c r="AB2527" s="69">
        <v>0</v>
      </c>
      <c r="AC2527" s="69">
        <v>0</v>
      </c>
      <c r="AD2527" s="69">
        <v>0</v>
      </c>
      <c r="AE2527" s="69">
        <v>0</v>
      </c>
      <c r="AF2527" s="69">
        <v>1214791</v>
      </c>
      <c r="AG2527" s="69">
        <v>2158794</v>
      </c>
      <c r="AH2527" s="69">
        <v>0</v>
      </c>
      <c r="AI2527" s="69">
        <v>0</v>
      </c>
      <c r="AJ2527" s="69">
        <v>0</v>
      </c>
      <c r="AK2527" s="69">
        <v>0</v>
      </c>
      <c r="AL2527" s="69">
        <v>24319</v>
      </c>
      <c r="AM2527" s="69">
        <v>21054</v>
      </c>
      <c r="AN2527" s="69">
        <v>18146</v>
      </c>
      <c r="AO2527" s="69">
        <v>0</v>
      </c>
      <c r="AP2527" s="69">
        <v>0</v>
      </c>
      <c r="AQ2527" s="69">
        <v>615589</v>
      </c>
      <c r="AR2527" s="69">
        <v>29179</v>
      </c>
      <c r="AS2527" s="69">
        <v>497701</v>
      </c>
      <c r="AT2527" s="69">
        <v>888812</v>
      </c>
      <c r="AU2527" s="69">
        <v>0</v>
      </c>
      <c r="AV2527" s="69">
        <v>25065</v>
      </c>
      <c r="AW2527" s="69">
        <v>0.36008904474023923</v>
      </c>
      <c r="AX2527" s="69">
        <v>0</v>
      </c>
      <c r="AY2527" s="69">
        <v>0</v>
      </c>
      <c r="AZ2527" s="69">
        <v>0</v>
      </c>
      <c r="BA2527" s="69">
        <v>0</v>
      </c>
      <c r="BB2527" s="69">
        <v>0</v>
      </c>
      <c r="BC2527" s="69">
        <v>0</v>
      </c>
      <c r="BD2527" s="69">
        <v>0.57268338631814431</v>
      </c>
      <c r="BE2527" s="69">
        <v>49.952341790369672</v>
      </c>
      <c r="BF2527" s="69">
        <v>29.047658209630328</v>
      </c>
      <c r="BG2527" s="69">
        <v>0</v>
      </c>
      <c r="BH2527" s="69">
        <v>0</v>
      </c>
      <c r="BI2527" s="69">
        <v>0</v>
      </c>
      <c r="BJ2527" s="69">
        <v>0</v>
      </c>
      <c r="BK2527" s="69">
        <v>0</v>
      </c>
      <c r="BL2527" s="69">
        <v>41.632372596730526</v>
      </c>
      <c r="BM2527" s="69">
        <v>-41.632372596730526</v>
      </c>
      <c r="BN2527" s="69">
        <v>0</v>
      </c>
      <c r="BO2527" s="69">
        <v>2.4408048205649577</v>
      </c>
      <c r="BP2527" s="69">
        <v>-2.4408048205649577</v>
      </c>
      <c r="BQ2527" s="69">
        <v>2440.8048205649579</v>
      </c>
      <c r="BR2527" s="69">
        <v>-2440.8048205649579</v>
      </c>
      <c r="BS2527" s="69">
        <v>0</v>
      </c>
      <c r="BT2527" s="69">
        <v>0</v>
      </c>
      <c r="BU2527" s="69">
        <v>35.46028326351486</v>
      </c>
      <c r="BV2527" s="69">
        <v>3.9505254317409831E-2</v>
      </c>
    </row>
    <row r="2528" spans="1:74">
      <c r="A2528" s="113" t="s">
        <v>1034</v>
      </c>
      <c r="B2528" s="69" t="s">
        <v>184</v>
      </c>
      <c r="C2528" s="69" t="s">
        <v>253</v>
      </c>
      <c r="D2528" s="69" t="s">
        <v>409</v>
      </c>
      <c r="E2528" s="69" t="s">
        <v>707</v>
      </c>
      <c r="F2528" s="69">
        <v>0</v>
      </c>
      <c r="G2528" s="69">
        <v>0</v>
      </c>
      <c r="H2528" s="69">
        <v>98480</v>
      </c>
      <c r="I2528" s="69">
        <v>1469</v>
      </c>
      <c r="J2528" s="69">
        <v>1370</v>
      </c>
      <c r="K2528" s="69">
        <v>20309</v>
      </c>
      <c r="L2528" s="69">
        <v>18959</v>
      </c>
      <c r="M2528" s="69">
        <v>1887</v>
      </c>
      <c r="N2528" s="69">
        <v>0</v>
      </c>
      <c r="O2528" s="69">
        <v>0</v>
      </c>
      <c r="P2528" s="69">
        <v>4849.08</v>
      </c>
      <c r="Q2528" s="69">
        <v>17.38</v>
      </c>
      <c r="R2528" s="69">
        <v>3373585</v>
      </c>
      <c r="S2528" s="69">
        <v>0</v>
      </c>
      <c r="T2528" s="69">
        <v>0</v>
      </c>
      <c r="U2528" s="69">
        <v>0</v>
      </c>
      <c r="V2528" s="69">
        <v>42465</v>
      </c>
      <c r="W2528" s="69">
        <v>79</v>
      </c>
      <c r="X2528" s="69">
        <v>0</v>
      </c>
      <c r="Y2528" s="69">
        <v>0</v>
      </c>
      <c r="Z2528" s="69">
        <v>0</v>
      </c>
      <c r="AA2528" s="69">
        <v>0</v>
      </c>
      <c r="AB2528" s="69">
        <v>0</v>
      </c>
      <c r="AC2528" s="69">
        <v>0</v>
      </c>
      <c r="AD2528" s="69">
        <v>0</v>
      </c>
      <c r="AE2528" s="69">
        <v>0</v>
      </c>
      <c r="AF2528" s="69">
        <v>1314049</v>
      </c>
      <c r="AG2528" s="69">
        <v>2059536</v>
      </c>
      <c r="AH2528" s="69">
        <v>0</v>
      </c>
      <c r="AI2528" s="69">
        <v>0</v>
      </c>
      <c r="AJ2528" s="69">
        <v>0</v>
      </c>
      <c r="AK2528" s="69">
        <v>0</v>
      </c>
      <c r="AL2528" s="69">
        <v>25800</v>
      </c>
      <c r="AM2528" s="69">
        <v>22432</v>
      </c>
      <c r="AN2528" s="69">
        <v>16665</v>
      </c>
      <c r="AO2528" s="69">
        <v>0</v>
      </c>
      <c r="AP2528" s="69">
        <v>0</v>
      </c>
      <c r="AQ2528" s="69">
        <v>636734</v>
      </c>
      <c r="AR2528" s="69">
        <v>31075</v>
      </c>
      <c r="AS2528" s="69">
        <v>517343</v>
      </c>
      <c r="AT2528" s="69">
        <v>987292</v>
      </c>
      <c r="AU2528" s="69">
        <v>0</v>
      </c>
      <c r="AV2528" s="69">
        <v>26952</v>
      </c>
      <c r="AW2528" s="69">
        <v>0.38951115801143293</v>
      </c>
      <c r="AX2528" s="69">
        <v>0</v>
      </c>
      <c r="AY2528" s="69">
        <v>0</v>
      </c>
      <c r="AZ2528" s="69">
        <v>0</v>
      </c>
      <c r="BA2528" s="69">
        <v>0</v>
      </c>
      <c r="BB2528" s="69">
        <v>0</v>
      </c>
      <c r="BC2528" s="69">
        <v>0</v>
      </c>
      <c r="BD2528" s="69">
        <v>0.60755916637230656</v>
      </c>
      <c r="BE2528" s="69">
        <v>50.932131782945739</v>
      </c>
      <c r="BF2528" s="69">
        <v>28.067868217054261</v>
      </c>
      <c r="BG2528" s="69">
        <v>0</v>
      </c>
      <c r="BH2528" s="69">
        <v>0</v>
      </c>
      <c r="BI2528" s="69">
        <v>0</v>
      </c>
      <c r="BJ2528" s="69">
        <v>0</v>
      </c>
      <c r="BK2528" s="69">
        <v>0</v>
      </c>
      <c r="BL2528" s="69">
        <v>42.286371681415929</v>
      </c>
      <c r="BM2528" s="69">
        <v>-42.286371681415929</v>
      </c>
      <c r="BN2528" s="69">
        <v>0</v>
      </c>
      <c r="BO2528" s="69">
        <v>2.5399957088430694</v>
      </c>
      <c r="BP2528" s="69">
        <v>-2.5399957088430694</v>
      </c>
      <c r="BQ2528" s="69">
        <v>2539.9957088430692</v>
      </c>
      <c r="BR2528" s="69">
        <v>-2539.9957088430692</v>
      </c>
      <c r="BS2528" s="69">
        <v>0</v>
      </c>
      <c r="BT2528" s="69">
        <v>0</v>
      </c>
      <c r="BU2528" s="69">
        <v>36.631493024636391</v>
      </c>
      <c r="BV2528" s="69">
        <v>4.0519274924850877E-2</v>
      </c>
    </row>
    <row r="2529" spans="1:74">
      <c r="A2529" s="113" t="s">
        <v>1035</v>
      </c>
      <c r="B2529" s="69" t="s">
        <v>184</v>
      </c>
      <c r="C2529" s="69" t="s">
        <v>253</v>
      </c>
      <c r="D2529" s="69" t="s">
        <v>409</v>
      </c>
      <c r="E2529" s="69" t="s">
        <v>707</v>
      </c>
      <c r="F2529" s="69">
        <v>0</v>
      </c>
      <c r="G2529" s="69">
        <v>0</v>
      </c>
      <c r="H2529" s="69">
        <v>124970</v>
      </c>
      <c r="I2529" s="69">
        <v>2020</v>
      </c>
      <c r="J2529" s="69">
        <v>1872</v>
      </c>
      <c r="K2529" s="69">
        <v>28340</v>
      </c>
      <c r="L2529" s="69">
        <v>26345</v>
      </c>
      <c r="M2529" s="69">
        <v>2389</v>
      </c>
      <c r="N2529" s="69">
        <v>0</v>
      </c>
      <c r="O2529" s="69">
        <v>0</v>
      </c>
      <c r="P2529" s="69">
        <v>4409.67</v>
      </c>
      <c r="Q2529" s="69">
        <v>17.440000000000001</v>
      </c>
      <c r="R2529" s="69">
        <v>3373585</v>
      </c>
      <c r="S2529" s="69">
        <v>0</v>
      </c>
      <c r="T2529" s="69">
        <v>0</v>
      </c>
      <c r="U2529" s="69">
        <v>0</v>
      </c>
      <c r="V2529" s="69">
        <v>42465</v>
      </c>
      <c r="W2529" s="69">
        <v>79</v>
      </c>
      <c r="X2529" s="69">
        <v>0</v>
      </c>
      <c r="Y2529" s="69">
        <v>0</v>
      </c>
      <c r="Z2529" s="69">
        <v>0</v>
      </c>
      <c r="AA2529" s="69">
        <v>0</v>
      </c>
      <c r="AB2529" s="69">
        <v>0</v>
      </c>
      <c r="AC2529" s="69">
        <v>0</v>
      </c>
      <c r="AD2529" s="69">
        <v>0</v>
      </c>
      <c r="AE2529" s="69">
        <v>0</v>
      </c>
      <c r="AF2529" s="69">
        <v>1441421</v>
      </c>
      <c r="AG2529" s="69">
        <v>1932164</v>
      </c>
      <c r="AH2529" s="69">
        <v>0</v>
      </c>
      <c r="AI2529" s="69">
        <v>0</v>
      </c>
      <c r="AJ2529" s="69">
        <v>0</v>
      </c>
      <c r="AK2529" s="69">
        <v>0</v>
      </c>
      <c r="AL2529" s="69">
        <v>27863</v>
      </c>
      <c r="AM2529" s="69">
        <v>24339</v>
      </c>
      <c r="AN2529" s="69">
        <v>14602</v>
      </c>
      <c r="AO2529" s="69">
        <v>0</v>
      </c>
      <c r="AP2529" s="69">
        <v>0</v>
      </c>
      <c r="AQ2529" s="69">
        <v>666998</v>
      </c>
      <c r="AR2529" s="69">
        <v>33503</v>
      </c>
      <c r="AS2529" s="69">
        <v>545269</v>
      </c>
      <c r="AT2529" s="69">
        <v>1112262</v>
      </c>
      <c r="AU2529" s="69">
        <v>0</v>
      </c>
      <c r="AV2529" s="69">
        <v>29341</v>
      </c>
      <c r="AW2529" s="69">
        <v>0.42726683928224723</v>
      </c>
      <c r="AX2529" s="69">
        <v>0</v>
      </c>
      <c r="AY2529" s="69">
        <v>0</v>
      </c>
      <c r="AZ2529" s="69">
        <v>0</v>
      </c>
      <c r="BA2529" s="69">
        <v>0</v>
      </c>
      <c r="BB2529" s="69">
        <v>0</v>
      </c>
      <c r="BC2529" s="69">
        <v>0</v>
      </c>
      <c r="BD2529" s="69">
        <v>0.65614035087719302</v>
      </c>
      <c r="BE2529" s="69">
        <v>51.732440871406524</v>
      </c>
      <c r="BF2529" s="69">
        <v>27.267559128593476</v>
      </c>
      <c r="BG2529" s="69">
        <v>0</v>
      </c>
      <c r="BH2529" s="69">
        <v>0</v>
      </c>
      <c r="BI2529" s="69">
        <v>0</v>
      </c>
      <c r="BJ2529" s="69">
        <v>0</v>
      </c>
      <c r="BK2529" s="69">
        <v>0</v>
      </c>
      <c r="BL2529" s="69">
        <v>43.023639674059041</v>
      </c>
      <c r="BM2529" s="69">
        <v>-43.023639674059041</v>
      </c>
      <c r="BN2529" s="69">
        <v>0</v>
      </c>
      <c r="BO2529" s="69">
        <v>2.6435043987463067</v>
      </c>
      <c r="BP2529" s="69">
        <v>-2.6435043987463067</v>
      </c>
      <c r="BQ2529" s="69">
        <v>2643.5043987463068</v>
      </c>
      <c r="BR2529" s="69">
        <v>-2643.5043987463068</v>
      </c>
      <c r="BS2529" s="69">
        <v>0</v>
      </c>
      <c r="BT2529" s="69">
        <v>0</v>
      </c>
      <c r="BU2529" s="69">
        <v>37.908114924508368</v>
      </c>
      <c r="BV2529" s="69">
        <v>4.177373845198936E-2</v>
      </c>
    </row>
    <row r="2530" spans="1:74">
      <c r="A2530" s="113" t="s">
        <v>1036</v>
      </c>
      <c r="B2530" s="69" t="s">
        <v>184</v>
      </c>
      <c r="C2530" s="69" t="s">
        <v>253</v>
      </c>
      <c r="D2530" s="69" t="s">
        <v>409</v>
      </c>
      <c r="E2530" s="69" t="s">
        <v>707</v>
      </c>
      <c r="F2530" s="69">
        <v>0</v>
      </c>
      <c r="G2530" s="69">
        <v>0</v>
      </c>
      <c r="H2530" s="69">
        <v>99928</v>
      </c>
      <c r="I2530" s="69">
        <v>1587</v>
      </c>
      <c r="J2530" s="69">
        <v>1514</v>
      </c>
      <c r="K2530" s="69">
        <v>23139</v>
      </c>
      <c r="L2530" s="69">
        <v>22132</v>
      </c>
      <c r="M2530" s="69">
        <v>1966</v>
      </c>
      <c r="N2530" s="69">
        <v>0</v>
      </c>
      <c r="O2530" s="69">
        <v>0</v>
      </c>
      <c r="P2530" s="69">
        <v>4318.6000000000004</v>
      </c>
      <c r="Q2530" s="69">
        <v>16.87</v>
      </c>
      <c r="R2530" s="69">
        <v>3373585</v>
      </c>
      <c r="S2530" s="69">
        <v>0</v>
      </c>
      <c r="T2530" s="69">
        <v>0</v>
      </c>
      <c r="U2530" s="69">
        <v>0</v>
      </c>
      <c r="V2530" s="69">
        <v>42465</v>
      </c>
      <c r="W2530" s="69">
        <v>79</v>
      </c>
      <c r="X2530" s="69">
        <v>0</v>
      </c>
      <c r="Y2530" s="69">
        <v>0</v>
      </c>
      <c r="Z2530" s="69">
        <v>0</v>
      </c>
      <c r="AA2530" s="69">
        <v>0</v>
      </c>
      <c r="AB2530" s="69">
        <v>0</v>
      </c>
      <c r="AC2530" s="69">
        <v>0</v>
      </c>
      <c r="AD2530" s="69">
        <v>0</v>
      </c>
      <c r="AE2530" s="69">
        <v>0</v>
      </c>
      <c r="AF2530" s="69">
        <v>1541554</v>
      </c>
      <c r="AG2530" s="69">
        <v>1832031</v>
      </c>
      <c r="AH2530" s="69">
        <v>0</v>
      </c>
      <c r="AI2530" s="69">
        <v>0</v>
      </c>
      <c r="AJ2530" s="69">
        <v>0</v>
      </c>
      <c r="AK2530" s="69">
        <v>0</v>
      </c>
      <c r="AL2530" s="69">
        <v>29457</v>
      </c>
      <c r="AM2530" s="69">
        <v>25860</v>
      </c>
      <c r="AN2530" s="69">
        <v>13008</v>
      </c>
      <c r="AO2530" s="69">
        <v>0</v>
      </c>
      <c r="AP2530" s="69">
        <v>0</v>
      </c>
      <c r="AQ2530" s="69">
        <v>690485</v>
      </c>
      <c r="AR2530" s="69">
        <v>35476</v>
      </c>
      <c r="AS2530" s="69">
        <v>567576</v>
      </c>
      <c r="AT2530" s="69">
        <v>1212190</v>
      </c>
      <c r="AU2530" s="69">
        <v>0</v>
      </c>
      <c r="AV2530" s="69">
        <v>31307</v>
      </c>
      <c r="AW2530" s="69">
        <v>0.45694832055513646</v>
      </c>
      <c r="AX2530" s="69">
        <v>0</v>
      </c>
      <c r="AY2530" s="69">
        <v>0</v>
      </c>
      <c r="AZ2530" s="69">
        <v>0</v>
      </c>
      <c r="BA2530" s="69">
        <v>0</v>
      </c>
      <c r="BB2530" s="69">
        <v>0</v>
      </c>
      <c r="BC2530" s="69">
        <v>0</v>
      </c>
      <c r="BD2530" s="69">
        <v>0.6936771458848463</v>
      </c>
      <c r="BE2530" s="69">
        <v>52.332348847472588</v>
      </c>
      <c r="BF2530" s="69">
        <v>26.667651152527412</v>
      </c>
      <c r="BG2530" s="69">
        <v>0</v>
      </c>
      <c r="BH2530" s="69">
        <v>0</v>
      </c>
      <c r="BI2530" s="69">
        <v>0</v>
      </c>
      <c r="BJ2530" s="69">
        <v>0</v>
      </c>
      <c r="BK2530" s="69">
        <v>0</v>
      </c>
      <c r="BL2530" s="69">
        <v>43.453433307024468</v>
      </c>
      <c r="BM2530" s="69">
        <v>-43.453433307024468</v>
      </c>
      <c r="BN2530" s="69">
        <v>0</v>
      </c>
      <c r="BO2530" s="69">
        <v>2.7160309808730463</v>
      </c>
      <c r="BP2530" s="69">
        <v>-2.7160309808730463</v>
      </c>
      <c r="BQ2530" s="69">
        <v>2716.0309808730462</v>
      </c>
      <c r="BR2530" s="69">
        <v>-2716.0309808730462</v>
      </c>
      <c r="BS2530" s="69">
        <v>0</v>
      </c>
      <c r="BT2530" s="69">
        <v>0</v>
      </c>
      <c r="BU2530" s="69">
        <v>38.71945571277989</v>
      </c>
      <c r="BV2530" s="69">
        <v>4.2661317769393976E-2</v>
      </c>
    </row>
    <row r="2531" spans="1:74">
      <c r="A2531" s="113" t="s">
        <v>1037</v>
      </c>
      <c r="B2531" s="69" t="s">
        <v>184</v>
      </c>
      <c r="C2531" s="69" t="s">
        <v>253</v>
      </c>
      <c r="D2531" s="69" t="s">
        <v>409</v>
      </c>
      <c r="E2531" s="69" t="s">
        <v>707</v>
      </c>
      <c r="F2531" s="69">
        <v>0</v>
      </c>
      <c r="G2531" s="69">
        <v>0</v>
      </c>
      <c r="H2531" s="69">
        <v>106103</v>
      </c>
      <c r="I2531" s="69">
        <v>1633</v>
      </c>
      <c r="J2531" s="69">
        <v>1484</v>
      </c>
      <c r="K2531" s="69">
        <v>25964</v>
      </c>
      <c r="L2531" s="69">
        <v>24230</v>
      </c>
      <c r="M2531" s="69">
        <v>1979</v>
      </c>
      <c r="N2531" s="69">
        <v>0</v>
      </c>
      <c r="O2531" s="69">
        <v>0</v>
      </c>
      <c r="P2531" s="69">
        <v>4086.54</v>
      </c>
      <c r="Q2531" s="69">
        <v>17.86</v>
      </c>
      <c r="R2531" s="69">
        <v>3373585</v>
      </c>
      <c r="S2531" s="69">
        <v>0</v>
      </c>
      <c r="T2531" s="69">
        <v>0</v>
      </c>
      <c r="U2531" s="69">
        <v>0</v>
      </c>
      <c r="V2531" s="69">
        <v>42465</v>
      </c>
      <c r="W2531" s="69">
        <v>79</v>
      </c>
      <c r="X2531" s="69">
        <v>0</v>
      </c>
      <c r="Y2531" s="69">
        <v>0</v>
      </c>
      <c r="Z2531" s="69">
        <v>0</v>
      </c>
      <c r="AA2531" s="69">
        <v>0</v>
      </c>
      <c r="AB2531" s="69">
        <v>0</v>
      </c>
      <c r="AC2531" s="69">
        <v>0</v>
      </c>
      <c r="AD2531" s="69">
        <v>0</v>
      </c>
      <c r="AE2531" s="69">
        <v>0</v>
      </c>
      <c r="AF2531" s="69">
        <v>1649183</v>
      </c>
      <c r="AG2531" s="69">
        <v>1724402</v>
      </c>
      <c r="AH2531" s="69">
        <v>0</v>
      </c>
      <c r="AI2531" s="69">
        <v>0</v>
      </c>
      <c r="AJ2531" s="69">
        <v>0</v>
      </c>
      <c r="AK2531" s="69">
        <v>0</v>
      </c>
      <c r="AL2531" s="69">
        <v>31126</v>
      </c>
      <c r="AM2531" s="69">
        <v>27367</v>
      </c>
      <c r="AN2531" s="69">
        <v>11339</v>
      </c>
      <c r="AO2531" s="69">
        <v>0</v>
      </c>
      <c r="AP2531" s="69">
        <v>0</v>
      </c>
      <c r="AQ2531" s="69">
        <v>717334</v>
      </c>
      <c r="AR2531" s="69">
        <v>37479</v>
      </c>
      <c r="AS2531" s="69">
        <v>592414</v>
      </c>
      <c r="AT2531" s="69">
        <v>1318293</v>
      </c>
      <c r="AU2531" s="69">
        <v>0</v>
      </c>
      <c r="AV2531" s="69">
        <v>33286</v>
      </c>
      <c r="AW2531" s="69">
        <v>0.48885177044597955</v>
      </c>
      <c r="AX2531" s="69">
        <v>0</v>
      </c>
      <c r="AY2531" s="69">
        <v>0</v>
      </c>
      <c r="AZ2531" s="69">
        <v>0</v>
      </c>
      <c r="BA2531" s="69">
        <v>0</v>
      </c>
      <c r="BB2531" s="69">
        <v>0</v>
      </c>
      <c r="BC2531" s="69">
        <v>0</v>
      </c>
      <c r="BD2531" s="69">
        <v>0.73298010125986102</v>
      </c>
      <c r="BE2531" s="69">
        <v>52.984096896485255</v>
      </c>
      <c r="BF2531" s="69">
        <v>26.015903103514745</v>
      </c>
      <c r="BG2531" s="69">
        <v>0</v>
      </c>
      <c r="BH2531" s="69">
        <v>0</v>
      </c>
      <c r="BI2531" s="69">
        <v>0</v>
      </c>
      <c r="BJ2531" s="69">
        <v>0</v>
      </c>
      <c r="BK2531" s="69">
        <v>0</v>
      </c>
      <c r="BL2531" s="69">
        <v>44.002854932095303</v>
      </c>
      <c r="BM2531" s="69">
        <v>-44.002854932095303</v>
      </c>
      <c r="BN2531" s="69">
        <v>0</v>
      </c>
      <c r="BO2531" s="69">
        <v>2.7838352908607833</v>
      </c>
      <c r="BP2531" s="69">
        <v>-2.7838352908607833</v>
      </c>
      <c r="BQ2531" s="69">
        <v>2783.8352908607835</v>
      </c>
      <c r="BR2531" s="69">
        <v>-2783.8352908607835</v>
      </c>
      <c r="BS2531" s="69">
        <v>0</v>
      </c>
      <c r="BT2531" s="69">
        <v>0</v>
      </c>
      <c r="BU2531" s="69">
        <v>39.605029141380761</v>
      </c>
      <c r="BV2531" s="69">
        <v>4.3391223614104447E-2</v>
      </c>
    </row>
    <row r="2532" spans="1:74">
      <c r="A2532" s="113" t="s">
        <v>1038</v>
      </c>
      <c r="B2532" s="69" t="s">
        <v>184</v>
      </c>
      <c r="C2532" s="69" t="s">
        <v>253</v>
      </c>
      <c r="D2532" s="69" t="s">
        <v>409</v>
      </c>
      <c r="E2532" s="69" t="s">
        <v>707</v>
      </c>
      <c r="F2532" s="69">
        <v>0</v>
      </c>
      <c r="G2532" s="69">
        <v>0</v>
      </c>
      <c r="H2532" s="69">
        <v>108210</v>
      </c>
      <c r="I2532" s="69">
        <v>1620</v>
      </c>
      <c r="J2532" s="69">
        <v>1543</v>
      </c>
      <c r="K2532" s="69">
        <v>29491</v>
      </c>
      <c r="L2532" s="69">
        <v>26830</v>
      </c>
      <c r="M2532" s="69">
        <v>2363</v>
      </c>
      <c r="N2532" s="69">
        <v>1</v>
      </c>
      <c r="O2532" s="69">
        <v>0</v>
      </c>
      <c r="P2532" s="69">
        <v>3669.26</v>
      </c>
      <c r="Q2532" s="69">
        <v>15.22</v>
      </c>
      <c r="R2532" s="69">
        <v>3373585</v>
      </c>
      <c r="S2532" s="69">
        <v>0</v>
      </c>
      <c r="T2532" s="69">
        <v>0</v>
      </c>
      <c r="U2532" s="69">
        <v>0</v>
      </c>
      <c r="V2532" s="69">
        <v>42465</v>
      </c>
      <c r="W2532" s="69">
        <v>79</v>
      </c>
      <c r="X2532" s="69">
        <v>0</v>
      </c>
      <c r="Y2532" s="69">
        <v>0</v>
      </c>
      <c r="Z2532" s="69">
        <v>0</v>
      </c>
      <c r="AA2532" s="69">
        <v>0</v>
      </c>
      <c r="AB2532" s="69">
        <v>0</v>
      </c>
      <c r="AC2532" s="69">
        <v>0</v>
      </c>
      <c r="AD2532" s="69">
        <v>0</v>
      </c>
      <c r="AE2532" s="69">
        <v>0</v>
      </c>
      <c r="AF2532" s="69">
        <v>1759629</v>
      </c>
      <c r="AG2532" s="69">
        <v>1613956</v>
      </c>
      <c r="AH2532" s="69">
        <v>0</v>
      </c>
      <c r="AI2532" s="69">
        <v>0</v>
      </c>
      <c r="AJ2532" s="69">
        <v>0</v>
      </c>
      <c r="AK2532" s="69">
        <v>0</v>
      </c>
      <c r="AL2532" s="69">
        <v>32781</v>
      </c>
      <c r="AM2532" s="69">
        <v>28929</v>
      </c>
      <c r="AN2532" s="69">
        <v>9684</v>
      </c>
      <c r="AO2532" s="69">
        <v>1</v>
      </c>
      <c r="AP2532" s="69">
        <v>-1</v>
      </c>
      <c r="AQ2532" s="69">
        <v>747762</v>
      </c>
      <c r="AR2532" s="69">
        <v>39872</v>
      </c>
      <c r="AS2532" s="69">
        <v>619246</v>
      </c>
      <c r="AT2532" s="69">
        <v>1426503</v>
      </c>
      <c r="AU2532" s="69">
        <v>0</v>
      </c>
      <c r="AV2532" s="69">
        <v>35649</v>
      </c>
      <c r="AW2532" s="69">
        <v>0.52159023709199559</v>
      </c>
      <c r="AX2532" s="69">
        <v>0</v>
      </c>
      <c r="AY2532" s="69">
        <v>0</v>
      </c>
      <c r="AZ2532" s="69">
        <v>0</v>
      </c>
      <c r="BA2532" s="69">
        <v>0</v>
      </c>
      <c r="BB2532" s="69">
        <v>0</v>
      </c>
      <c r="BC2532" s="69">
        <v>0</v>
      </c>
      <c r="BD2532" s="69">
        <v>0.77195337336630165</v>
      </c>
      <c r="BE2532" s="69">
        <v>53.678319758396633</v>
      </c>
      <c r="BF2532" s="69">
        <v>25.321680241603367</v>
      </c>
      <c r="BG2532" s="69">
        <v>1759629</v>
      </c>
      <c r="BH2532" s="69">
        <v>0</v>
      </c>
      <c r="BI2532" s="69">
        <v>-1759629</v>
      </c>
      <c r="BJ2532" s="69">
        <v>1.3373239078744305E-6</v>
      </c>
      <c r="BK2532" s="69">
        <v>0</v>
      </c>
      <c r="BL2532" s="69">
        <v>44.131947231139648</v>
      </c>
      <c r="BM2532" s="69">
        <v>-44.131947231139648</v>
      </c>
      <c r="BN2532" s="69">
        <v>0</v>
      </c>
      <c r="BO2532" s="69">
        <v>2.8415670024513684</v>
      </c>
      <c r="BP2532" s="69">
        <v>-2.8415670024513684</v>
      </c>
      <c r="BQ2532" s="69">
        <v>2841.5670024513684</v>
      </c>
      <c r="BR2532" s="69">
        <v>-2841.5670024513684</v>
      </c>
      <c r="BS2532" s="69">
        <v>0</v>
      </c>
      <c r="BT2532" s="69">
        <v>0</v>
      </c>
      <c r="BU2532" s="69">
        <v>40.015231843810483</v>
      </c>
      <c r="BV2532" s="69">
        <v>4.383881502403171E-2</v>
      </c>
    </row>
    <row r="2533" spans="1:74">
      <c r="A2533" s="113" t="s">
        <v>1039</v>
      </c>
      <c r="B2533" s="69" t="s">
        <v>184</v>
      </c>
      <c r="C2533" s="69" t="s">
        <v>253</v>
      </c>
      <c r="D2533" s="69" t="s">
        <v>409</v>
      </c>
      <c r="E2533" s="69" t="s">
        <v>707</v>
      </c>
      <c r="F2533" s="69">
        <v>0</v>
      </c>
      <c r="G2533" s="69">
        <v>0</v>
      </c>
      <c r="H2533" s="69">
        <v>92773</v>
      </c>
      <c r="I2533" s="69">
        <v>1293</v>
      </c>
      <c r="J2533" s="69">
        <v>1212</v>
      </c>
      <c r="K2533" s="69">
        <v>22796</v>
      </c>
      <c r="L2533" s="69">
        <v>21576</v>
      </c>
      <c r="M2533" s="69">
        <v>1755</v>
      </c>
      <c r="N2533" s="69">
        <v>0</v>
      </c>
      <c r="O2533" s="69">
        <v>0</v>
      </c>
      <c r="P2533" s="69">
        <v>4069.71</v>
      </c>
      <c r="Q2533" s="69">
        <v>17.57</v>
      </c>
      <c r="R2533" s="69">
        <v>3373585</v>
      </c>
      <c r="S2533" s="69">
        <v>0</v>
      </c>
      <c r="T2533" s="69">
        <v>0</v>
      </c>
      <c r="U2533" s="69">
        <v>0</v>
      </c>
      <c r="V2533" s="69">
        <v>42465</v>
      </c>
      <c r="W2533" s="69">
        <v>79</v>
      </c>
      <c r="X2533" s="69">
        <v>0</v>
      </c>
      <c r="Y2533" s="69">
        <v>0</v>
      </c>
      <c r="Z2533" s="69">
        <v>0</v>
      </c>
      <c r="AA2533" s="69">
        <v>0</v>
      </c>
      <c r="AB2533" s="69">
        <v>0</v>
      </c>
      <c r="AC2533" s="69">
        <v>0</v>
      </c>
      <c r="AD2533" s="69">
        <v>0</v>
      </c>
      <c r="AE2533" s="69">
        <v>0</v>
      </c>
      <c r="AF2533" s="69">
        <v>1852402</v>
      </c>
      <c r="AG2533" s="69">
        <v>1521183</v>
      </c>
      <c r="AH2533" s="69">
        <v>0</v>
      </c>
      <c r="AI2533" s="69">
        <v>0</v>
      </c>
      <c r="AJ2533" s="69">
        <v>0</v>
      </c>
      <c r="AK2533" s="69">
        <v>0</v>
      </c>
      <c r="AL2533" s="69">
        <v>34074</v>
      </c>
      <c r="AM2533" s="69">
        <v>30141</v>
      </c>
      <c r="AN2533" s="69">
        <v>8391</v>
      </c>
      <c r="AO2533" s="69">
        <v>1</v>
      </c>
      <c r="AP2533" s="69">
        <v>-1</v>
      </c>
      <c r="AQ2533" s="69">
        <v>770558</v>
      </c>
      <c r="AR2533" s="69">
        <v>41627</v>
      </c>
      <c r="AS2533" s="69">
        <v>640822</v>
      </c>
      <c r="AT2533" s="69">
        <v>1519276</v>
      </c>
      <c r="AU2533" s="69">
        <v>0</v>
      </c>
      <c r="AV2533" s="69">
        <v>37404</v>
      </c>
      <c r="AW2533" s="69">
        <v>0.54909006294490881</v>
      </c>
      <c r="AX2533" s="69">
        <v>0</v>
      </c>
      <c r="AY2533" s="69">
        <v>0</v>
      </c>
      <c r="AZ2533" s="69">
        <v>0</v>
      </c>
      <c r="BA2533" s="69">
        <v>0</v>
      </c>
      <c r="BB2533" s="69">
        <v>0</v>
      </c>
      <c r="BC2533" s="69">
        <v>0</v>
      </c>
      <c r="BD2533" s="69">
        <v>0.80240197809961145</v>
      </c>
      <c r="BE2533" s="69">
        <v>54.364089921934614</v>
      </c>
      <c r="BF2533" s="69">
        <v>24.635910078065386</v>
      </c>
      <c r="BG2533" s="69">
        <v>1852402</v>
      </c>
      <c r="BH2533" s="69">
        <v>0</v>
      </c>
      <c r="BI2533" s="69">
        <v>-1852402</v>
      </c>
      <c r="BJ2533" s="69">
        <v>1.2977608434407274E-6</v>
      </c>
      <c r="BK2533" s="69">
        <v>0</v>
      </c>
      <c r="BL2533" s="69">
        <v>44.500012011434883</v>
      </c>
      <c r="BM2533" s="69">
        <v>-44.500012011434883</v>
      </c>
      <c r="BN2533" s="69">
        <v>0</v>
      </c>
      <c r="BO2533" s="69">
        <v>2.8906654265927201</v>
      </c>
      <c r="BP2533" s="69">
        <v>-2.8906654265927201</v>
      </c>
      <c r="BQ2533" s="69">
        <v>2890.66542659272</v>
      </c>
      <c r="BR2533" s="69">
        <v>-2890.66542659272</v>
      </c>
      <c r="BS2533" s="69">
        <v>0</v>
      </c>
      <c r="BT2533" s="69">
        <v>0</v>
      </c>
      <c r="BU2533" s="69">
        <v>40.618008769115605</v>
      </c>
      <c r="BV2533" s="69">
        <v>4.4219902979399345E-2</v>
      </c>
    </row>
    <row r="2534" spans="1:74">
      <c r="A2534" s="113" t="s">
        <v>1040</v>
      </c>
      <c r="B2534" s="69" t="s">
        <v>184</v>
      </c>
      <c r="C2534" s="69" t="s">
        <v>253</v>
      </c>
      <c r="D2534" s="69" t="s">
        <v>409</v>
      </c>
      <c r="E2534" s="69" t="s">
        <v>707</v>
      </c>
      <c r="F2534" s="69">
        <v>0</v>
      </c>
      <c r="G2534" s="69">
        <v>0</v>
      </c>
      <c r="H2534" s="69">
        <v>109091</v>
      </c>
      <c r="I2534" s="69">
        <v>1396</v>
      </c>
      <c r="J2534" s="69">
        <v>1283</v>
      </c>
      <c r="K2534" s="69">
        <v>25527</v>
      </c>
      <c r="L2534" s="69">
        <v>23447</v>
      </c>
      <c r="M2534" s="69">
        <v>1623</v>
      </c>
      <c r="N2534" s="69">
        <v>0</v>
      </c>
      <c r="O2534" s="69">
        <v>0</v>
      </c>
      <c r="P2534" s="69">
        <v>4273.55</v>
      </c>
      <c r="Q2534" s="69">
        <v>22.31</v>
      </c>
      <c r="R2534" s="69">
        <v>3373585</v>
      </c>
      <c r="S2534" s="69">
        <v>0</v>
      </c>
      <c r="T2534" s="69">
        <v>0</v>
      </c>
      <c r="U2534" s="69">
        <v>0</v>
      </c>
      <c r="V2534" s="69">
        <v>42465</v>
      </c>
      <c r="W2534" s="69">
        <v>79</v>
      </c>
      <c r="X2534" s="69">
        <v>0</v>
      </c>
      <c r="Y2534" s="69">
        <v>0</v>
      </c>
      <c r="Z2534" s="69">
        <v>0</v>
      </c>
      <c r="AA2534" s="69">
        <v>0</v>
      </c>
      <c r="AB2534" s="69">
        <v>0</v>
      </c>
      <c r="AC2534" s="69">
        <v>0</v>
      </c>
      <c r="AD2534" s="69">
        <v>0</v>
      </c>
      <c r="AE2534" s="69">
        <v>0</v>
      </c>
      <c r="AF2534" s="69">
        <v>1965724</v>
      </c>
      <c r="AG2534" s="69">
        <v>1407861</v>
      </c>
      <c r="AH2534" s="69">
        <v>0</v>
      </c>
      <c r="AI2534" s="69">
        <v>0</v>
      </c>
      <c r="AJ2534" s="69">
        <v>0</v>
      </c>
      <c r="AK2534" s="69">
        <v>0</v>
      </c>
      <c r="AL2534" s="69">
        <v>35517</v>
      </c>
      <c r="AM2534" s="69">
        <v>31457</v>
      </c>
      <c r="AN2534" s="69">
        <v>6948</v>
      </c>
      <c r="AO2534" s="69">
        <v>1</v>
      </c>
      <c r="AP2534" s="69">
        <v>-1</v>
      </c>
      <c r="AQ2534" s="69">
        <v>799492</v>
      </c>
      <c r="AR2534" s="69">
        <v>43285</v>
      </c>
      <c r="AS2534" s="69">
        <v>667347</v>
      </c>
      <c r="AT2534" s="69">
        <v>1628367</v>
      </c>
      <c r="AU2534" s="69">
        <v>0</v>
      </c>
      <c r="AV2534" s="69">
        <v>39027</v>
      </c>
      <c r="AW2534" s="69">
        <v>0.58268103515992631</v>
      </c>
      <c r="AX2534" s="69">
        <v>0</v>
      </c>
      <c r="AY2534" s="69">
        <v>0</v>
      </c>
      <c r="AZ2534" s="69">
        <v>0</v>
      </c>
      <c r="BA2534" s="69">
        <v>0</v>
      </c>
      <c r="BB2534" s="69">
        <v>0</v>
      </c>
      <c r="BC2534" s="69">
        <v>0</v>
      </c>
      <c r="BD2534" s="69">
        <v>0.83638290356764389</v>
      </c>
      <c r="BE2534" s="69">
        <v>55.346003322352679</v>
      </c>
      <c r="BF2534" s="69">
        <v>23.653996677647321</v>
      </c>
      <c r="BG2534" s="69">
        <v>1965724</v>
      </c>
      <c r="BH2534" s="69">
        <v>0</v>
      </c>
      <c r="BI2534" s="69">
        <v>-1965724</v>
      </c>
      <c r="BJ2534" s="69">
        <v>1.2507942543515132E-6</v>
      </c>
      <c r="BK2534" s="69">
        <v>0</v>
      </c>
      <c r="BL2534" s="69">
        <v>45.413515074506179</v>
      </c>
      <c r="BM2534" s="69">
        <v>-45.413515074506179</v>
      </c>
      <c r="BN2534" s="69">
        <v>0</v>
      </c>
      <c r="BO2534" s="69">
        <v>2.945580035573697</v>
      </c>
      <c r="BP2534" s="69">
        <v>-2.945580035573697</v>
      </c>
      <c r="BQ2534" s="69">
        <v>2945.5800355736969</v>
      </c>
      <c r="BR2534" s="69">
        <v>-2945.5800355736969</v>
      </c>
      <c r="BS2534" s="69">
        <v>0</v>
      </c>
      <c r="BT2534" s="69">
        <v>0</v>
      </c>
      <c r="BU2534" s="69">
        <v>41.724114074871245</v>
      </c>
      <c r="BV2534" s="69">
        <v>4.4424459531802692E-2</v>
      </c>
    </row>
    <row r="2535" spans="1:74">
      <c r="A2535" s="113" t="s">
        <v>1041</v>
      </c>
      <c r="B2535" s="69" t="s">
        <v>184</v>
      </c>
      <c r="C2535" s="69" t="s">
        <v>253</v>
      </c>
      <c r="D2535" s="69" t="s">
        <v>409</v>
      </c>
      <c r="E2535" s="69" t="s">
        <v>707</v>
      </c>
      <c r="F2535" s="69">
        <v>0</v>
      </c>
      <c r="G2535" s="69">
        <v>0</v>
      </c>
      <c r="H2535" s="69">
        <v>107958</v>
      </c>
      <c r="I2535" s="69">
        <v>1577</v>
      </c>
      <c r="J2535" s="69">
        <v>1484</v>
      </c>
      <c r="K2535" s="69">
        <v>28077</v>
      </c>
      <c r="L2535" s="69">
        <v>26078</v>
      </c>
      <c r="M2535" s="69">
        <v>2025</v>
      </c>
      <c r="N2535" s="69">
        <v>0</v>
      </c>
      <c r="O2535" s="69">
        <v>0</v>
      </c>
      <c r="P2535" s="69">
        <v>3845.07</v>
      </c>
      <c r="Q2535" s="69">
        <v>17.73</v>
      </c>
      <c r="R2535" s="69">
        <v>3373585</v>
      </c>
      <c r="S2535" s="69">
        <v>0</v>
      </c>
      <c r="T2535" s="69">
        <v>0</v>
      </c>
      <c r="U2535" s="69">
        <v>0</v>
      </c>
      <c r="V2535" s="69">
        <v>42465</v>
      </c>
      <c r="W2535" s="69">
        <v>79</v>
      </c>
      <c r="X2535" s="69">
        <v>0</v>
      </c>
      <c r="Y2535" s="69">
        <v>0</v>
      </c>
      <c r="Z2535" s="69">
        <v>0</v>
      </c>
      <c r="AA2535" s="69">
        <v>0</v>
      </c>
      <c r="AB2535" s="69">
        <v>0</v>
      </c>
      <c r="AC2535" s="69">
        <v>0</v>
      </c>
      <c r="AD2535" s="69">
        <v>0</v>
      </c>
      <c r="AE2535" s="69">
        <v>0</v>
      </c>
      <c r="AF2535" s="69">
        <v>2078631</v>
      </c>
      <c r="AG2535" s="69">
        <v>1294954</v>
      </c>
      <c r="AH2535" s="69">
        <v>0</v>
      </c>
      <c r="AI2535" s="69">
        <v>0</v>
      </c>
      <c r="AJ2535" s="69">
        <v>0</v>
      </c>
      <c r="AK2535" s="69">
        <v>0</v>
      </c>
      <c r="AL2535" s="69">
        <v>37158</v>
      </c>
      <c r="AM2535" s="69">
        <v>32983</v>
      </c>
      <c r="AN2535" s="69">
        <v>5307</v>
      </c>
      <c r="AO2535" s="69">
        <v>1</v>
      </c>
      <c r="AP2535" s="69">
        <v>-1</v>
      </c>
      <c r="AQ2535" s="69">
        <v>829745</v>
      </c>
      <c r="AR2535" s="69">
        <v>45361</v>
      </c>
      <c r="AS2535" s="69">
        <v>693461</v>
      </c>
      <c r="AT2535" s="69">
        <v>1736325</v>
      </c>
      <c r="AU2535" s="69">
        <v>0</v>
      </c>
      <c r="AV2535" s="69">
        <v>41052</v>
      </c>
      <c r="AW2535" s="69">
        <v>0.61614899283699687</v>
      </c>
      <c r="AX2535" s="69">
        <v>0</v>
      </c>
      <c r="AY2535" s="69">
        <v>0</v>
      </c>
      <c r="AZ2535" s="69">
        <v>0</v>
      </c>
      <c r="BA2535" s="69">
        <v>0</v>
      </c>
      <c r="BB2535" s="69">
        <v>0</v>
      </c>
      <c r="BC2535" s="69">
        <v>0</v>
      </c>
      <c r="BD2535" s="69">
        <v>0.87502649240551045</v>
      </c>
      <c r="BE2535" s="69">
        <v>55.940335863071212</v>
      </c>
      <c r="BF2535" s="69">
        <v>23.059664136928788</v>
      </c>
      <c r="BG2535" s="69">
        <v>2078631</v>
      </c>
      <c r="BH2535" s="69">
        <v>0</v>
      </c>
      <c r="BI2535" s="69">
        <v>-2078631</v>
      </c>
      <c r="BJ2535" s="69">
        <v>1.2051895461858764E-6</v>
      </c>
      <c r="BK2535" s="69">
        <v>0</v>
      </c>
      <c r="BL2535" s="69">
        <v>45.824188179272944</v>
      </c>
      <c r="BM2535" s="69">
        <v>-45.824188179272944</v>
      </c>
      <c r="BN2535" s="69">
        <v>0</v>
      </c>
      <c r="BO2535" s="69">
        <v>2.9974735421314249</v>
      </c>
      <c r="BP2535" s="69">
        <v>-2.9974735421314249</v>
      </c>
      <c r="BQ2535" s="69">
        <v>2997.4735421314249</v>
      </c>
      <c r="BR2535" s="69">
        <v>-2997.4735421314249</v>
      </c>
      <c r="BS2535" s="69">
        <v>0</v>
      </c>
      <c r="BT2535" s="69">
        <v>0</v>
      </c>
      <c r="BU2535" s="69">
        <v>42.295746857643962</v>
      </c>
      <c r="BV2535" s="69">
        <v>4.4782433157174797E-2</v>
      </c>
    </row>
    <row r="2536" spans="1:74">
      <c r="A2536" s="113" t="s">
        <v>1042</v>
      </c>
      <c r="B2536" s="69" t="s">
        <v>184</v>
      </c>
      <c r="C2536" s="69" t="s">
        <v>253</v>
      </c>
      <c r="D2536" s="69" t="s">
        <v>409</v>
      </c>
      <c r="E2536" s="69" t="s">
        <v>707</v>
      </c>
      <c r="F2536" s="69">
        <v>0</v>
      </c>
      <c r="G2536" s="69">
        <v>0</v>
      </c>
      <c r="H2536" s="69">
        <v>111954</v>
      </c>
      <c r="I2536" s="69">
        <v>1775</v>
      </c>
      <c r="J2536" s="69">
        <v>1626</v>
      </c>
      <c r="K2536" s="69">
        <v>33187</v>
      </c>
      <c r="L2536" s="69">
        <v>31635</v>
      </c>
      <c r="M2536" s="69">
        <v>2349</v>
      </c>
      <c r="N2536" s="69">
        <v>0</v>
      </c>
      <c r="O2536" s="69">
        <v>0</v>
      </c>
      <c r="P2536" s="69">
        <v>3373.43</v>
      </c>
      <c r="Q2536" s="69">
        <v>15.84</v>
      </c>
      <c r="R2536" s="69">
        <v>3373585</v>
      </c>
      <c r="S2536" s="69">
        <v>0</v>
      </c>
      <c r="T2536" s="69">
        <v>0</v>
      </c>
      <c r="U2536" s="69">
        <v>0</v>
      </c>
      <c r="V2536" s="69">
        <v>42465</v>
      </c>
      <c r="W2536" s="69">
        <v>79</v>
      </c>
      <c r="X2536" s="69">
        <v>0</v>
      </c>
      <c r="Y2536" s="69">
        <v>0</v>
      </c>
      <c r="Z2536" s="69">
        <v>0</v>
      </c>
      <c r="AA2536" s="69">
        <v>0</v>
      </c>
      <c r="AB2536" s="69">
        <v>0</v>
      </c>
      <c r="AC2536" s="69">
        <v>0</v>
      </c>
      <c r="AD2536" s="69">
        <v>0</v>
      </c>
      <c r="AE2536" s="69">
        <v>0</v>
      </c>
      <c r="AF2536" s="69">
        <v>2190968</v>
      </c>
      <c r="AG2536" s="69">
        <v>1182617</v>
      </c>
      <c r="AH2536" s="69">
        <v>0</v>
      </c>
      <c r="AI2536" s="69">
        <v>0</v>
      </c>
      <c r="AJ2536" s="69">
        <v>0</v>
      </c>
      <c r="AK2536" s="69">
        <v>0</v>
      </c>
      <c r="AL2536" s="69">
        <v>38942</v>
      </c>
      <c r="AM2536" s="69">
        <v>34612</v>
      </c>
      <c r="AN2536" s="69">
        <v>3523</v>
      </c>
      <c r="AO2536" s="69">
        <v>1</v>
      </c>
      <c r="AP2536" s="69">
        <v>-1</v>
      </c>
      <c r="AQ2536" s="69">
        <v>863119</v>
      </c>
      <c r="AR2536" s="69">
        <v>47716</v>
      </c>
      <c r="AS2536" s="69">
        <v>725104</v>
      </c>
      <c r="AT2536" s="69">
        <v>1848279</v>
      </c>
      <c r="AU2536" s="69">
        <v>0</v>
      </c>
      <c r="AV2536" s="69">
        <v>43401</v>
      </c>
      <c r="AW2536" s="69">
        <v>0.64944799078724857</v>
      </c>
      <c r="AX2536" s="69">
        <v>0</v>
      </c>
      <c r="AY2536" s="69">
        <v>0</v>
      </c>
      <c r="AZ2536" s="69">
        <v>0</v>
      </c>
      <c r="BA2536" s="69">
        <v>0</v>
      </c>
      <c r="BB2536" s="69">
        <v>0</v>
      </c>
      <c r="BC2536" s="69">
        <v>0</v>
      </c>
      <c r="BD2536" s="69">
        <v>0.91703756034381256</v>
      </c>
      <c r="BE2536" s="69">
        <v>56.262338862924352</v>
      </c>
      <c r="BF2536" s="69">
        <v>22.737661137075648</v>
      </c>
      <c r="BG2536" s="69">
        <v>2190968</v>
      </c>
      <c r="BH2536" s="69">
        <v>0</v>
      </c>
      <c r="BI2536" s="69">
        <v>-2190968</v>
      </c>
      <c r="BJ2536" s="69">
        <v>1.1585887925071745E-6</v>
      </c>
      <c r="BK2536" s="69">
        <v>0</v>
      </c>
      <c r="BL2536" s="69">
        <v>45.916841311090622</v>
      </c>
      <c r="BM2536" s="69">
        <v>-45.916841311090622</v>
      </c>
      <c r="BN2536" s="69">
        <v>0</v>
      </c>
      <c r="BO2536" s="69">
        <v>3.0215913855115955</v>
      </c>
      <c r="BP2536" s="69">
        <v>-3.0215913855115955</v>
      </c>
      <c r="BQ2536" s="69">
        <v>3021.5913855115955</v>
      </c>
      <c r="BR2536" s="69">
        <v>-3021.5913855115955</v>
      </c>
      <c r="BS2536" s="69">
        <v>0</v>
      </c>
      <c r="BT2536" s="69">
        <v>0</v>
      </c>
      <c r="BU2536" s="69">
        <v>42.586092486348242</v>
      </c>
      <c r="BV2536" s="69">
        <v>4.5117764757814392E-2</v>
      </c>
    </row>
    <row r="2537" spans="1:74">
      <c r="A2537" s="113" t="s">
        <v>1043</v>
      </c>
      <c r="B2537" s="69" t="s">
        <v>184</v>
      </c>
      <c r="C2537" s="69" t="s">
        <v>253</v>
      </c>
      <c r="D2537" s="69" t="s">
        <v>409</v>
      </c>
      <c r="E2537" s="69" t="s">
        <v>707</v>
      </c>
      <c r="F2537" s="69">
        <v>0</v>
      </c>
      <c r="G2537" s="69">
        <v>0</v>
      </c>
      <c r="H2537" s="69">
        <v>97995</v>
      </c>
      <c r="I2537" s="69">
        <v>1375</v>
      </c>
      <c r="J2537" s="69">
        <v>1250</v>
      </c>
      <c r="K2537" s="69">
        <v>26563</v>
      </c>
      <c r="L2537" s="69">
        <v>25109</v>
      </c>
      <c r="M2537" s="69">
        <v>1728</v>
      </c>
      <c r="N2537" s="69">
        <v>0</v>
      </c>
      <c r="O2537" s="69">
        <v>1</v>
      </c>
      <c r="P2537" s="69">
        <v>3689.15</v>
      </c>
      <c r="Q2537" s="69">
        <v>18.850000000000001</v>
      </c>
      <c r="R2537" s="69">
        <v>3373585</v>
      </c>
      <c r="S2537" s="69">
        <v>0</v>
      </c>
      <c r="T2537" s="69">
        <v>0</v>
      </c>
      <c r="U2537" s="69">
        <v>0</v>
      </c>
      <c r="V2537" s="69">
        <v>42465</v>
      </c>
      <c r="W2537" s="69">
        <v>79</v>
      </c>
      <c r="X2537" s="69">
        <v>0</v>
      </c>
      <c r="Y2537" s="69">
        <v>0</v>
      </c>
      <c r="Z2537" s="69">
        <v>0</v>
      </c>
      <c r="AA2537" s="69">
        <v>0</v>
      </c>
      <c r="AB2537" s="69">
        <v>0</v>
      </c>
      <c r="AC2537" s="69">
        <v>0</v>
      </c>
      <c r="AD2537" s="69">
        <v>0</v>
      </c>
      <c r="AE2537" s="69">
        <v>0</v>
      </c>
      <c r="AF2537" s="69">
        <v>2288963</v>
      </c>
      <c r="AG2537" s="69">
        <v>1084622</v>
      </c>
      <c r="AH2537" s="69">
        <v>0</v>
      </c>
      <c r="AI2537" s="69">
        <v>0</v>
      </c>
      <c r="AJ2537" s="69">
        <v>1</v>
      </c>
      <c r="AK2537" s="69">
        <v>-1</v>
      </c>
      <c r="AL2537" s="69">
        <v>40317</v>
      </c>
      <c r="AM2537" s="69">
        <v>35862</v>
      </c>
      <c r="AN2537" s="69">
        <v>2148</v>
      </c>
      <c r="AO2537" s="69">
        <v>1</v>
      </c>
      <c r="AP2537" s="69">
        <v>-1</v>
      </c>
      <c r="AQ2537" s="69">
        <v>889682</v>
      </c>
      <c r="AR2537" s="69">
        <v>49444</v>
      </c>
      <c r="AS2537" s="69">
        <v>750213</v>
      </c>
      <c r="AT2537" s="69">
        <v>1946274</v>
      </c>
      <c r="AU2537" s="69">
        <v>0</v>
      </c>
      <c r="AV2537" s="69">
        <v>45129</v>
      </c>
      <c r="AW2537" s="69">
        <v>0.67849572487428067</v>
      </c>
      <c r="AX2537" s="69">
        <v>0</v>
      </c>
      <c r="AY2537" s="69">
        <v>0</v>
      </c>
      <c r="AZ2537" s="69">
        <v>0</v>
      </c>
      <c r="BA2537" s="69">
        <v>2288963</v>
      </c>
      <c r="BB2537" s="69">
        <v>0</v>
      </c>
      <c r="BC2537" s="69">
        <v>-2288963</v>
      </c>
      <c r="BD2537" s="69">
        <v>0.94941716707877077</v>
      </c>
      <c r="BE2537" s="69">
        <v>56.774139940967828</v>
      </c>
      <c r="BF2537" s="69">
        <v>22.225860059032172</v>
      </c>
      <c r="BG2537" s="69">
        <v>2288963</v>
      </c>
      <c r="BH2537" s="69">
        <v>0</v>
      </c>
      <c r="BI2537" s="69">
        <v>-2288963</v>
      </c>
      <c r="BJ2537" s="69">
        <v>1.1239971135754123E-6</v>
      </c>
      <c r="BK2537" s="69">
        <v>0</v>
      </c>
      <c r="BL2537" s="69">
        <v>46.294049834155814</v>
      </c>
      <c r="BM2537" s="69">
        <v>-46.294049834155814</v>
      </c>
      <c r="BN2537" s="69">
        <v>0</v>
      </c>
      <c r="BO2537" s="69">
        <v>3.051084158765577</v>
      </c>
      <c r="BP2537" s="69">
        <v>-3.051084158765577</v>
      </c>
      <c r="BQ2537" s="69">
        <v>3051.0841587655768</v>
      </c>
      <c r="BR2537" s="69">
        <v>-3051.0841587655768</v>
      </c>
      <c r="BS2537" s="69">
        <v>0</v>
      </c>
      <c r="BT2537" s="69">
        <v>0</v>
      </c>
      <c r="BU2537" s="69">
        <v>43.126902878415208</v>
      </c>
      <c r="BV2537" s="69">
        <v>4.5316191628019899E-2</v>
      </c>
    </row>
    <row r="2538" spans="1:74">
      <c r="A2538" s="113" t="s">
        <v>1044</v>
      </c>
      <c r="B2538" s="69" t="s">
        <v>184</v>
      </c>
      <c r="C2538" s="69" t="s">
        <v>253</v>
      </c>
      <c r="D2538" s="69" t="s">
        <v>409</v>
      </c>
      <c r="E2538" s="69" t="s">
        <v>707</v>
      </c>
      <c r="F2538" s="69">
        <v>0</v>
      </c>
      <c r="G2538" s="69">
        <v>0</v>
      </c>
      <c r="H2538" s="69">
        <v>113146</v>
      </c>
      <c r="I2538" s="69">
        <v>1492</v>
      </c>
      <c r="J2538" s="69">
        <v>1364</v>
      </c>
      <c r="K2538" s="69">
        <v>27208</v>
      </c>
      <c r="L2538" s="69">
        <v>25759</v>
      </c>
      <c r="M2538" s="69">
        <v>1989</v>
      </c>
      <c r="N2538" s="69">
        <v>0</v>
      </c>
      <c r="O2538" s="69">
        <v>0</v>
      </c>
      <c r="P2538" s="69">
        <v>4158.5600000000004</v>
      </c>
      <c r="Q2538" s="69">
        <v>18.93</v>
      </c>
      <c r="R2538" s="69">
        <v>3373585</v>
      </c>
      <c r="S2538" s="69">
        <v>0</v>
      </c>
      <c r="T2538" s="69">
        <v>0</v>
      </c>
      <c r="U2538" s="69">
        <v>0</v>
      </c>
      <c r="V2538" s="69">
        <v>42465</v>
      </c>
      <c r="W2538" s="69">
        <v>79</v>
      </c>
      <c r="X2538" s="69">
        <v>0</v>
      </c>
      <c r="Y2538" s="69">
        <v>0</v>
      </c>
      <c r="Z2538" s="69">
        <v>0</v>
      </c>
      <c r="AA2538" s="69">
        <v>0</v>
      </c>
      <c r="AB2538" s="69">
        <v>0</v>
      </c>
      <c r="AC2538" s="69">
        <v>0</v>
      </c>
      <c r="AD2538" s="69">
        <v>0</v>
      </c>
      <c r="AE2538" s="69">
        <v>0</v>
      </c>
      <c r="AF2538" s="69">
        <v>2409526</v>
      </c>
      <c r="AG2538" s="69">
        <v>964059</v>
      </c>
      <c r="AH2538" s="69">
        <v>0</v>
      </c>
      <c r="AI2538" s="69">
        <v>0</v>
      </c>
      <c r="AJ2538" s="69">
        <v>1</v>
      </c>
      <c r="AK2538" s="69">
        <v>-1</v>
      </c>
      <c r="AL2538" s="69">
        <v>41914</v>
      </c>
      <c r="AM2538" s="69">
        <v>37304</v>
      </c>
      <c r="AN2538" s="69">
        <v>551</v>
      </c>
      <c r="AO2538" s="69">
        <v>1</v>
      </c>
      <c r="AP2538" s="69">
        <v>-1</v>
      </c>
      <c r="AQ2538" s="69">
        <v>922776</v>
      </c>
      <c r="AR2538" s="69">
        <v>51522</v>
      </c>
      <c r="AS2538" s="69">
        <v>780096</v>
      </c>
      <c r="AT2538" s="69">
        <v>2059420</v>
      </c>
      <c r="AU2538" s="69">
        <v>0</v>
      </c>
      <c r="AV2538" s="69">
        <v>47118</v>
      </c>
      <c r="AW2538" s="69">
        <v>0.71423307846104367</v>
      </c>
      <c r="AX2538" s="69">
        <v>0</v>
      </c>
      <c r="AY2538" s="69">
        <v>0</v>
      </c>
      <c r="AZ2538" s="69">
        <v>0</v>
      </c>
      <c r="BA2538" s="69">
        <v>2409526</v>
      </c>
      <c r="BB2538" s="69">
        <v>0</v>
      </c>
      <c r="BC2538" s="69">
        <v>-2409526</v>
      </c>
      <c r="BD2538" s="69">
        <v>0.98702460850111862</v>
      </c>
      <c r="BE2538" s="69">
        <v>57.487378918738372</v>
      </c>
      <c r="BF2538" s="69">
        <v>21.512621081261628</v>
      </c>
      <c r="BG2538" s="69">
        <v>2409526</v>
      </c>
      <c r="BH2538" s="69">
        <v>0</v>
      </c>
      <c r="BI2538" s="69">
        <v>-2409526</v>
      </c>
      <c r="BJ2538" s="69">
        <v>1.0836866151698787E-6</v>
      </c>
      <c r="BK2538" s="69">
        <v>0</v>
      </c>
      <c r="BL2538" s="69">
        <v>46.766934513411748</v>
      </c>
      <c r="BM2538" s="69">
        <v>-46.766934513411748</v>
      </c>
      <c r="BN2538" s="69">
        <v>0</v>
      </c>
      <c r="BO2538" s="69">
        <v>3.0887557428829271</v>
      </c>
      <c r="BP2538" s="69">
        <v>-3.0887557428829271</v>
      </c>
      <c r="BQ2538" s="69">
        <v>3088.7557428829273</v>
      </c>
      <c r="BR2538" s="69">
        <v>-3088.7557428829273</v>
      </c>
      <c r="BS2538" s="69">
        <v>0</v>
      </c>
      <c r="BT2538" s="69">
        <v>0</v>
      </c>
      <c r="BU2538" s="69">
        <v>43.707712551466528</v>
      </c>
      <c r="BV2538" s="69">
        <v>4.54216407882303E-2</v>
      </c>
    </row>
    <row r="2539" spans="1:74">
      <c r="A2539" s="113" t="s">
        <v>1045</v>
      </c>
      <c r="B2539" s="69" t="s">
        <v>184</v>
      </c>
      <c r="C2539" s="69" t="s">
        <v>253</v>
      </c>
      <c r="D2539" s="69" t="s">
        <v>409</v>
      </c>
      <c r="E2539" s="69" t="s">
        <v>707</v>
      </c>
      <c r="F2539" s="69">
        <v>0</v>
      </c>
      <c r="G2539" s="69">
        <v>0</v>
      </c>
      <c r="H2539" s="69">
        <v>105852</v>
      </c>
      <c r="I2539" s="69">
        <v>2098</v>
      </c>
      <c r="J2539" s="69">
        <v>1926</v>
      </c>
      <c r="K2539" s="69">
        <v>38537</v>
      </c>
      <c r="L2539" s="69">
        <v>35335</v>
      </c>
      <c r="M2539" s="69">
        <v>2707</v>
      </c>
      <c r="N2539" s="69">
        <v>0</v>
      </c>
      <c r="O2539" s="69">
        <v>0</v>
      </c>
      <c r="P2539" s="69">
        <v>2746.76</v>
      </c>
      <c r="Q2539" s="69">
        <v>13.02</v>
      </c>
      <c r="R2539" s="69">
        <v>3373585</v>
      </c>
      <c r="S2539" s="69">
        <v>0</v>
      </c>
      <c r="T2539" s="69">
        <v>0</v>
      </c>
      <c r="U2539" s="69">
        <v>0</v>
      </c>
      <c r="V2539" s="69">
        <v>42465</v>
      </c>
      <c r="W2539" s="69">
        <v>79</v>
      </c>
      <c r="X2539" s="69">
        <v>0</v>
      </c>
      <c r="Y2539" s="69">
        <v>0</v>
      </c>
      <c r="Z2539" s="69">
        <v>0</v>
      </c>
      <c r="AA2539" s="69">
        <v>0</v>
      </c>
      <c r="AB2539" s="69">
        <v>0</v>
      </c>
      <c r="AC2539" s="69">
        <v>0</v>
      </c>
      <c r="AD2539" s="69">
        <v>0</v>
      </c>
      <c r="AE2539" s="69">
        <v>0</v>
      </c>
      <c r="AF2539" s="69">
        <v>2522416</v>
      </c>
      <c r="AG2539" s="69">
        <v>851169</v>
      </c>
      <c r="AH2539" s="69">
        <v>0</v>
      </c>
      <c r="AI2539" s="69">
        <v>0</v>
      </c>
      <c r="AJ2539" s="69">
        <v>1</v>
      </c>
      <c r="AK2539" s="69">
        <v>-1</v>
      </c>
      <c r="AL2539" s="69">
        <v>44114</v>
      </c>
      <c r="AM2539" s="69">
        <v>39288</v>
      </c>
      <c r="AN2539" s="69">
        <v>-1649</v>
      </c>
      <c r="AO2539" s="69">
        <v>1</v>
      </c>
      <c r="AP2539" s="69">
        <v>-1</v>
      </c>
      <c r="AQ2539" s="69">
        <v>965177</v>
      </c>
      <c r="AR2539" s="69">
        <v>54291</v>
      </c>
      <c r="AS2539" s="69">
        <v>815450</v>
      </c>
      <c r="AT2539" s="69">
        <v>2165272</v>
      </c>
      <c r="AU2539" s="69">
        <v>0</v>
      </c>
      <c r="AV2539" s="69">
        <v>49825</v>
      </c>
      <c r="AW2539" s="69">
        <v>0.74769599698836697</v>
      </c>
      <c r="AX2539" s="69">
        <v>0</v>
      </c>
      <c r="AY2539" s="69">
        <v>0</v>
      </c>
      <c r="AZ2539" s="69">
        <v>0</v>
      </c>
      <c r="BA2539" s="69">
        <v>2522416</v>
      </c>
      <c r="BB2539" s="69">
        <v>0</v>
      </c>
      <c r="BC2539" s="69">
        <v>-2522416</v>
      </c>
      <c r="BD2539" s="69">
        <v>1.0388319792770517</v>
      </c>
      <c r="BE2539" s="69">
        <v>57.1794895044657</v>
      </c>
      <c r="BF2539" s="69">
        <v>21.8205104955343</v>
      </c>
      <c r="BG2539" s="69">
        <v>2522416</v>
      </c>
      <c r="BH2539" s="69">
        <v>0</v>
      </c>
      <c r="BI2539" s="69">
        <v>-2522416</v>
      </c>
      <c r="BJ2539" s="69">
        <v>1.0360793926917031E-6</v>
      </c>
      <c r="BK2539" s="69">
        <v>0</v>
      </c>
      <c r="BL2539" s="69">
        <v>46.46103405721022</v>
      </c>
      <c r="BM2539" s="69">
        <v>-46.46103405721022</v>
      </c>
      <c r="BN2539" s="69">
        <v>0</v>
      </c>
      <c r="BO2539" s="69">
        <v>3.0932810104850081</v>
      </c>
      <c r="BP2539" s="69">
        <v>-3.0932810104850081</v>
      </c>
      <c r="BQ2539" s="69">
        <v>3093.2810104850082</v>
      </c>
      <c r="BR2539" s="69">
        <v>-3093.2810104850082</v>
      </c>
      <c r="BS2539" s="69">
        <v>0</v>
      </c>
      <c r="BT2539" s="69">
        <v>0</v>
      </c>
      <c r="BU2539" s="69">
        <v>43.457541394882085</v>
      </c>
      <c r="BV2539" s="69">
        <v>4.5705606329201794E-2</v>
      </c>
    </row>
    <row r="2540" spans="1:74">
      <c r="A2540" s="113" t="s">
        <v>1046</v>
      </c>
      <c r="B2540" s="69" t="s">
        <v>184</v>
      </c>
      <c r="C2540" s="69" t="s">
        <v>253</v>
      </c>
      <c r="D2540" s="69" t="s">
        <v>409</v>
      </c>
      <c r="E2540" s="69" t="s">
        <v>707</v>
      </c>
      <c r="F2540" s="69">
        <v>0</v>
      </c>
      <c r="G2540" s="69">
        <v>0</v>
      </c>
      <c r="H2540" s="69">
        <v>104991</v>
      </c>
      <c r="I2540" s="69">
        <v>2152</v>
      </c>
      <c r="J2540" s="69">
        <v>1989</v>
      </c>
      <c r="K2540" s="69">
        <v>44790</v>
      </c>
      <c r="L2540" s="69">
        <v>39862</v>
      </c>
      <c r="M2540" s="69">
        <v>2497</v>
      </c>
      <c r="N2540" s="69">
        <v>0</v>
      </c>
      <c r="O2540" s="69">
        <v>0</v>
      </c>
      <c r="P2540" s="69">
        <v>2344.0700000000002</v>
      </c>
      <c r="Q2540" s="69">
        <v>14</v>
      </c>
      <c r="R2540" s="69">
        <v>3373585</v>
      </c>
      <c r="S2540" s="69">
        <v>0</v>
      </c>
      <c r="T2540" s="69">
        <v>0</v>
      </c>
      <c r="U2540" s="69">
        <v>0</v>
      </c>
      <c r="V2540" s="69">
        <v>42465</v>
      </c>
      <c r="W2540" s="69">
        <v>79</v>
      </c>
      <c r="X2540" s="69">
        <v>0</v>
      </c>
      <c r="Y2540" s="69">
        <v>0</v>
      </c>
      <c r="Z2540" s="69">
        <v>0</v>
      </c>
      <c r="AA2540" s="69">
        <v>0</v>
      </c>
      <c r="AB2540" s="69">
        <v>0</v>
      </c>
      <c r="AC2540" s="69">
        <v>0</v>
      </c>
      <c r="AD2540" s="69">
        <v>0</v>
      </c>
      <c r="AE2540" s="69">
        <v>0</v>
      </c>
      <c r="AF2540" s="69">
        <v>2627412</v>
      </c>
      <c r="AG2540" s="69">
        <v>746173</v>
      </c>
      <c r="AH2540" s="69">
        <v>0</v>
      </c>
      <c r="AI2540" s="69">
        <v>0</v>
      </c>
      <c r="AJ2540" s="69">
        <v>1</v>
      </c>
      <c r="AK2540" s="69">
        <v>-1</v>
      </c>
      <c r="AL2540" s="69">
        <v>46266</v>
      </c>
      <c r="AM2540" s="69">
        <v>41277</v>
      </c>
      <c r="AN2540" s="69">
        <v>-3801</v>
      </c>
      <c r="AO2540" s="69">
        <v>1</v>
      </c>
      <c r="AP2540" s="69">
        <v>-1</v>
      </c>
      <c r="AQ2540" s="69">
        <v>1009968</v>
      </c>
      <c r="AR2540" s="69">
        <v>56788</v>
      </c>
      <c r="AS2540" s="69">
        <v>855313</v>
      </c>
      <c r="AT2540" s="69">
        <v>2270263</v>
      </c>
      <c r="AU2540" s="69">
        <v>0</v>
      </c>
      <c r="AV2540" s="69">
        <v>52322</v>
      </c>
      <c r="AW2540" s="69">
        <v>0.77881897150953661</v>
      </c>
      <c r="AX2540" s="69">
        <v>0</v>
      </c>
      <c r="AY2540" s="69">
        <v>0</v>
      </c>
      <c r="AZ2540" s="69">
        <v>0</v>
      </c>
      <c r="BA2540" s="69">
        <v>2627412</v>
      </c>
      <c r="BB2540" s="69">
        <v>0</v>
      </c>
      <c r="BC2540" s="69">
        <v>-2627412</v>
      </c>
      <c r="BD2540" s="69">
        <v>1.0895090074178735</v>
      </c>
      <c r="BE2540" s="69">
        <v>56.789262093113734</v>
      </c>
      <c r="BF2540" s="69">
        <v>22.210737906886266</v>
      </c>
      <c r="BG2540" s="69">
        <v>2627412</v>
      </c>
      <c r="BH2540" s="69">
        <v>0</v>
      </c>
      <c r="BI2540" s="69">
        <v>-2627412</v>
      </c>
      <c r="BJ2540" s="69">
        <v>9.9013038036848701E-7</v>
      </c>
      <c r="BK2540" s="69">
        <v>0</v>
      </c>
      <c r="BL2540" s="69">
        <v>46.267028245403957</v>
      </c>
      <c r="BM2540" s="69">
        <v>-46.267028245403957</v>
      </c>
      <c r="BN2540" s="69">
        <v>0</v>
      </c>
      <c r="BO2540" s="69">
        <v>3.0718719346017189</v>
      </c>
      <c r="BP2540" s="69">
        <v>-3.0718719346017189</v>
      </c>
      <c r="BQ2540" s="69">
        <v>3071.8719346017187</v>
      </c>
      <c r="BR2540" s="69">
        <v>-3071.8719346017187</v>
      </c>
      <c r="BS2540" s="69">
        <v>0</v>
      </c>
      <c r="BT2540" s="69">
        <v>0</v>
      </c>
      <c r="BU2540" s="69">
        <v>43.390218263827833</v>
      </c>
      <c r="BV2540" s="69">
        <v>4.5809372178128416E-2</v>
      </c>
    </row>
    <row r="2541" spans="1:74">
      <c r="A2541" s="113" t="s">
        <v>1047</v>
      </c>
      <c r="B2541" s="69" t="s">
        <v>184</v>
      </c>
      <c r="C2541" s="69" t="s">
        <v>253</v>
      </c>
      <c r="D2541" s="69" t="s">
        <v>409</v>
      </c>
      <c r="E2541" s="69" t="s">
        <v>707</v>
      </c>
      <c r="F2541" s="69">
        <v>0</v>
      </c>
      <c r="G2541" s="69">
        <v>0</v>
      </c>
      <c r="H2541" s="69">
        <v>85696</v>
      </c>
      <c r="I2541" s="69">
        <v>1459</v>
      </c>
      <c r="J2541" s="69">
        <v>1384</v>
      </c>
      <c r="K2541" s="69">
        <v>32863</v>
      </c>
      <c r="L2541" s="69">
        <v>30326</v>
      </c>
      <c r="M2541" s="69">
        <v>1699</v>
      </c>
      <c r="N2541" s="69">
        <v>0</v>
      </c>
      <c r="O2541" s="69">
        <v>0</v>
      </c>
      <c r="P2541" s="69">
        <v>2607.67</v>
      </c>
      <c r="Q2541" s="69">
        <v>16.739999999999998</v>
      </c>
      <c r="R2541" s="69">
        <v>3373585</v>
      </c>
      <c r="S2541" s="69">
        <v>0</v>
      </c>
      <c r="T2541" s="69">
        <v>0</v>
      </c>
      <c r="U2541" s="69">
        <v>0</v>
      </c>
      <c r="V2541" s="69">
        <v>42465</v>
      </c>
      <c r="W2541" s="69">
        <v>79</v>
      </c>
      <c r="X2541" s="69">
        <v>0</v>
      </c>
      <c r="Y2541" s="69">
        <v>0</v>
      </c>
      <c r="Z2541" s="69">
        <v>0</v>
      </c>
      <c r="AA2541" s="69">
        <v>0</v>
      </c>
      <c r="AB2541" s="69">
        <v>0</v>
      </c>
      <c r="AC2541" s="69">
        <v>0</v>
      </c>
      <c r="AD2541" s="69">
        <v>0</v>
      </c>
      <c r="AE2541" s="69">
        <v>0</v>
      </c>
      <c r="AF2541" s="69">
        <v>2713116</v>
      </c>
      <c r="AG2541" s="69">
        <v>660469</v>
      </c>
      <c r="AH2541" s="69">
        <v>0</v>
      </c>
      <c r="AI2541" s="69">
        <v>0</v>
      </c>
      <c r="AJ2541" s="69">
        <v>1</v>
      </c>
      <c r="AK2541" s="69">
        <v>-1</v>
      </c>
      <c r="AL2541" s="69">
        <v>47725</v>
      </c>
      <c r="AM2541" s="69">
        <v>42661</v>
      </c>
      <c r="AN2541" s="69">
        <v>-5260</v>
      </c>
      <c r="AO2541" s="69">
        <v>1</v>
      </c>
      <c r="AP2541" s="69">
        <v>-1</v>
      </c>
      <c r="AQ2541" s="69">
        <v>1042853</v>
      </c>
      <c r="AR2541" s="69">
        <v>58487</v>
      </c>
      <c r="AS2541" s="69">
        <v>885657</v>
      </c>
      <c r="AT2541" s="69">
        <v>2355959</v>
      </c>
      <c r="AU2541" s="69">
        <v>0</v>
      </c>
      <c r="AV2541" s="69">
        <v>54021</v>
      </c>
      <c r="AW2541" s="69">
        <v>0.80422340032932327</v>
      </c>
      <c r="AX2541" s="69">
        <v>0</v>
      </c>
      <c r="AY2541" s="69">
        <v>0</v>
      </c>
      <c r="AZ2541" s="69">
        <v>0</v>
      </c>
      <c r="BA2541" s="69">
        <v>2713116</v>
      </c>
      <c r="BB2541" s="69">
        <v>0</v>
      </c>
      <c r="BC2541" s="69">
        <v>-2713116</v>
      </c>
      <c r="BD2541" s="69">
        <v>1.1238667137642764</v>
      </c>
      <c r="BE2541" s="69">
        <v>56.848947092718703</v>
      </c>
      <c r="BF2541" s="69">
        <v>22.151052907281297</v>
      </c>
      <c r="BG2541" s="69">
        <v>2713116</v>
      </c>
      <c r="BH2541" s="69">
        <v>0</v>
      </c>
      <c r="BI2541" s="69">
        <v>-2713116</v>
      </c>
      <c r="BJ2541" s="69">
        <v>9.5890791894926704E-7</v>
      </c>
      <c r="BK2541" s="69">
        <v>0</v>
      </c>
      <c r="BL2541" s="69">
        <v>46.388359806452719</v>
      </c>
      <c r="BM2541" s="69">
        <v>-46.388359806452719</v>
      </c>
      <c r="BN2541" s="69">
        <v>0</v>
      </c>
      <c r="BO2541" s="69">
        <v>3.0633936162645359</v>
      </c>
      <c r="BP2541" s="69">
        <v>-3.0633936162645359</v>
      </c>
      <c r="BQ2541" s="69">
        <v>3063.3936162645359</v>
      </c>
      <c r="BR2541" s="69">
        <v>-3063.3936162645359</v>
      </c>
      <c r="BS2541" s="69">
        <v>0</v>
      </c>
      <c r="BT2541" s="69">
        <v>0</v>
      </c>
      <c r="BU2541" s="69">
        <v>43.611910183076951</v>
      </c>
      <c r="BV2541" s="69">
        <v>4.5763880431853768E-2</v>
      </c>
    </row>
    <row r="2542" spans="1:74">
      <c r="A2542" s="113" t="s">
        <v>1048</v>
      </c>
      <c r="B2542" s="69" t="s">
        <v>184</v>
      </c>
      <c r="C2542" s="69" t="s">
        <v>253</v>
      </c>
      <c r="D2542" s="69" t="s">
        <v>409</v>
      </c>
      <c r="E2542" s="69" t="s">
        <v>707</v>
      </c>
      <c r="F2542" s="69">
        <v>0</v>
      </c>
      <c r="G2542" s="69">
        <v>0</v>
      </c>
      <c r="H2542" s="69">
        <v>121174</v>
      </c>
      <c r="I2542" s="69">
        <v>1659</v>
      </c>
      <c r="J2542" s="69">
        <v>1507</v>
      </c>
      <c r="K2542" s="69">
        <v>37156</v>
      </c>
      <c r="L2542" s="69">
        <v>33577</v>
      </c>
      <c r="M2542" s="69">
        <v>1909</v>
      </c>
      <c r="N2542" s="69">
        <v>1</v>
      </c>
      <c r="O2542" s="69">
        <v>0</v>
      </c>
      <c r="P2542" s="69">
        <v>3261.22</v>
      </c>
      <c r="Q2542" s="69">
        <v>21.1</v>
      </c>
      <c r="R2542" s="69">
        <v>3373585</v>
      </c>
      <c r="S2542" s="69">
        <v>0</v>
      </c>
      <c r="T2542" s="69">
        <v>0</v>
      </c>
      <c r="U2542" s="69">
        <v>0</v>
      </c>
      <c r="V2542" s="69">
        <v>42465</v>
      </c>
      <c r="W2542" s="69">
        <v>79</v>
      </c>
      <c r="X2542" s="69">
        <v>0</v>
      </c>
      <c r="Y2542" s="69">
        <v>0</v>
      </c>
      <c r="Z2542" s="69">
        <v>0</v>
      </c>
      <c r="AA2542" s="69">
        <v>0</v>
      </c>
      <c r="AB2542" s="69">
        <v>0</v>
      </c>
      <c r="AC2542" s="69">
        <v>0</v>
      </c>
      <c r="AD2542" s="69">
        <v>0</v>
      </c>
      <c r="AE2542" s="69">
        <v>0</v>
      </c>
      <c r="AF2542" s="69">
        <v>2835114</v>
      </c>
      <c r="AG2542" s="69">
        <v>538471</v>
      </c>
      <c r="AH2542" s="69">
        <v>0</v>
      </c>
      <c r="AI2542" s="69">
        <v>0</v>
      </c>
      <c r="AJ2542" s="69">
        <v>1</v>
      </c>
      <c r="AK2542" s="69">
        <v>-1</v>
      </c>
      <c r="AL2542" s="69">
        <v>49394</v>
      </c>
      <c r="AM2542" s="69">
        <v>44175</v>
      </c>
      <c r="AN2542" s="69">
        <v>-6929</v>
      </c>
      <c r="AO2542" s="69">
        <v>2</v>
      </c>
      <c r="AP2542" s="69">
        <v>-2</v>
      </c>
      <c r="AQ2542" s="69">
        <v>1080547</v>
      </c>
      <c r="AR2542" s="69">
        <v>60405</v>
      </c>
      <c r="AS2542" s="69">
        <v>919263</v>
      </c>
      <c r="AT2542" s="69">
        <v>2477133</v>
      </c>
      <c r="AU2542" s="69">
        <v>0</v>
      </c>
      <c r="AV2542" s="69">
        <v>55930</v>
      </c>
      <c r="AW2542" s="69">
        <v>0.84038611743886693</v>
      </c>
      <c r="AX2542" s="69">
        <v>0</v>
      </c>
      <c r="AY2542" s="69">
        <v>0</v>
      </c>
      <c r="AZ2542" s="69">
        <v>0</v>
      </c>
      <c r="BA2542" s="69">
        <v>2835114</v>
      </c>
      <c r="BB2542" s="69">
        <v>0</v>
      </c>
      <c r="BC2542" s="69">
        <v>-2835114</v>
      </c>
      <c r="BD2542" s="69">
        <v>1.1631696691392912</v>
      </c>
      <c r="BE2542" s="69">
        <v>57.397943070008502</v>
      </c>
      <c r="BF2542" s="69">
        <v>21.602056929991498</v>
      </c>
      <c r="BG2542" s="69">
        <v>1417557</v>
      </c>
      <c r="BH2542" s="69">
        <v>0</v>
      </c>
      <c r="BI2542" s="69">
        <v>-1417557</v>
      </c>
      <c r="BJ2542" s="69">
        <v>1.8509143979854648E-6</v>
      </c>
      <c r="BK2542" s="69">
        <v>0</v>
      </c>
      <c r="BL2542" s="69">
        <v>46.935088154954059</v>
      </c>
      <c r="BM2542" s="69">
        <v>-46.935088154954059</v>
      </c>
      <c r="BN2542" s="69">
        <v>0</v>
      </c>
      <c r="BO2542" s="69">
        <v>3.0841162975122463</v>
      </c>
      <c r="BP2542" s="69">
        <v>-3.0841162975122463</v>
      </c>
      <c r="BQ2542" s="69">
        <v>3084.1162975122461</v>
      </c>
      <c r="BR2542" s="69">
        <v>-3084.1162975122461</v>
      </c>
      <c r="BS2542" s="69">
        <v>0</v>
      </c>
      <c r="BT2542" s="69">
        <v>0</v>
      </c>
      <c r="BU2542" s="69">
        <v>44.289880207402106</v>
      </c>
      <c r="BV2542" s="69">
        <v>4.5712032887047026E-2</v>
      </c>
    </row>
    <row r="2543" spans="1:74">
      <c r="A2543" s="113" t="s">
        <v>1049</v>
      </c>
      <c r="B2543" s="69" t="s">
        <v>184</v>
      </c>
      <c r="C2543" s="69" t="s">
        <v>253</v>
      </c>
      <c r="D2543" s="69" t="s">
        <v>409</v>
      </c>
      <c r="E2543" s="69" t="s">
        <v>707</v>
      </c>
      <c r="F2543" s="69">
        <v>0</v>
      </c>
      <c r="G2543" s="69">
        <v>0</v>
      </c>
      <c r="H2543" s="69">
        <v>115336</v>
      </c>
      <c r="I2543" s="69">
        <v>2279</v>
      </c>
      <c r="J2543" s="69">
        <v>2117</v>
      </c>
      <c r="K2543" s="69">
        <v>48516</v>
      </c>
      <c r="L2543" s="69">
        <v>43664</v>
      </c>
      <c r="M2543" s="69">
        <v>2636</v>
      </c>
      <c r="N2543" s="69">
        <v>1</v>
      </c>
      <c r="O2543" s="69">
        <v>0</v>
      </c>
      <c r="P2543" s="69">
        <v>2377.2800000000002</v>
      </c>
      <c r="Q2543" s="69">
        <v>14.55</v>
      </c>
      <c r="R2543" s="69">
        <v>3373585</v>
      </c>
      <c r="S2543" s="69">
        <v>0</v>
      </c>
      <c r="T2543" s="69">
        <v>0</v>
      </c>
      <c r="U2543" s="69">
        <v>0</v>
      </c>
      <c r="V2543" s="69">
        <v>42465</v>
      </c>
      <c r="W2543" s="69">
        <v>79</v>
      </c>
      <c r="X2543" s="69">
        <v>0</v>
      </c>
      <c r="Y2543" s="69">
        <v>0</v>
      </c>
      <c r="Z2543" s="69">
        <v>0</v>
      </c>
      <c r="AA2543" s="69">
        <v>0</v>
      </c>
      <c r="AB2543" s="69">
        <v>0</v>
      </c>
      <c r="AC2543" s="69">
        <v>0</v>
      </c>
      <c r="AD2543" s="69">
        <v>0</v>
      </c>
      <c r="AE2543" s="69">
        <v>0</v>
      </c>
      <c r="AF2543" s="69">
        <v>2954378</v>
      </c>
      <c r="AG2543" s="69">
        <v>419207</v>
      </c>
      <c r="AH2543" s="69">
        <v>0</v>
      </c>
      <c r="AI2543" s="69">
        <v>0</v>
      </c>
      <c r="AJ2543" s="69">
        <v>1</v>
      </c>
      <c r="AK2543" s="69">
        <v>-1</v>
      </c>
      <c r="AL2543" s="69">
        <v>51749</v>
      </c>
      <c r="AM2543" s="69">
        <v>46337</v>
      </c>
      <c r="AN2543" s="69">
        <v>-9284</v>
      </c>
      <c r="AO2543" s="69">
        <v>3</v>
      </c>
      <c r="AP2543" s="69">
        <v>-3</v>
      </c>
      <c r="AQ2543" s="69">
        <v>1131247</v>
      </c>
      <c r="AR2543" s="69">
        <v>63089</v>
      </c>
      <c r="AS2543" s="69">
        <v>962935</v>
      </c>
      <c r="AT2543" s="69">
        <v>2592469</v>
      </c>
      <c r="AU2543" s="69">
        <v>0</v>
      </c>
      <c r="AV2543" s="69">
        <v>58566</v>
      </c>
      <c r="AW2543" s="69">
        <v>0.87573842070082719</v>
      </c>
      <c r="AX2543" s="69">
        <v>0</v>
      </c>
      <c r="AY2543" s="69">
        <v>0</v>
      </c>
      <c r="AZ2543" s="69">
        <v>0</v>
      </c>
      <c r="BA2543" s="69">
        <v>2954378</v>
      </c>
      <c r="BB2543" s="69">
        <v>0</v>
      </c>
      <c r="BC2543" s="69">
        <v>-2954378</v>
      </c>
      <c r="BD2543" s="69">
        <v>1.2186271046744377</v>
      </c>
      <c r="BE2543" s="69">
        <v>57.09053315039904</v>
      </c>
      <c r="BF2543" s="69">
        <v>21.90946684960096</v>
      </c>
      <c r="BG2543" s="69">
        <v>984792.66666666663</v>
      </c>
      <c r="BH2543" s="69">
        <v>0</v>
      </c>
      <c r="BI2543" s="69">
        <v>-984792.66666666663</v>
      </c>
      <c r="BJ2543" s="69">
        <v>2.6519407344284671E-6</v>
      </c>
      <c r="BK2543" s="69">
        <v>0</v>
      </c>
      <c r="BL2543" s="69">
        <v>46.82873401068332</v>
      </c>
      <c r="BM2543" s="69">
        <v>-46.82873401068332</v>
      </c>
      <c r="BN2543" s="69">
        <v>0</v>
      </c>
      <c r="BO2543" s="69">
        <v>3.0680970158941152</v>
      </c>
      <c r="BP2543" s="69">
        <v>-3.0680970158941152</v>
      </c>
      <c r="BQ2543" s="69">
        <v>3068.0970158941154</v>
      </c>
      <c r="BR2543" s="69">
        <v>-3068.0970158941154</v>
      </c>
      <c r="BS2543" s="69">
        <v>0</v>
      </c>
      <c r="BT2543" s="69">
        <v>0</v>
      </c>
      <c r="BU2543" s="69">
        <v>44.265768534644671</v>
      </c>
      <c r="BV2543" s="69">
        <v>4.5745093688646245E-2</v>
      </c>
    </row>
    <row r="2544" spans="1:74">
      <c r="A2544" s="113" t="s">
        <v>1050</v>
      </c>
      <c r="B2544" s="69" t="s">
        <v>184</v>
      </c>
      <c r="C2544" s="69" t="s">
        <v>253</v>
      </c>
      <c r="D2544" s="69" t="s">
        <v>409</v>
      </c>
      <c r="E2544" s="69" t="s">
        <v>707</v>
      </c>
      <c r="F2544" s="69">
        <v>0</v>
      </c>
      <c r="G2544" s="69">
        <v>0</v>
      </c>
      <c r="H2544" s="69">
        <v>9206</v>
      </c>
      <c r="I2544" s="69">
        <v>177</v>
      </c>
      <c r="J2544" s="69">
        <v>206</v>
      </c>
      <c r="K2544" s="69">
        <v>4232</v>
      </c>
      <c r="L2544" s="69">
        <v>4126</v>
      </c>
      <c r="M2544" s="69">
        <v>278</v>
      </c>
      <c r="N2544" s="69">
        <v>0</v>
      </c>
      <c r="O2544" s="69">
        <v>0</v>
      </c>
      <c r="P2544" s="69">
        <v>2175.33</v>
      </c>
      <c r="Q2544" s="69">
        <v>11.04</v>
      </c>
      <c r="R2544" s="69">
        <v>3373585</v>
      </c>
      <c r="S2544" s="69">
        <v>0</v>
      </c>
      <c r="T2544" s="69">
        <v>0</v>
      </c>
      <c r="U2544" s="69">
        <v>0</v>
      </c>
      <c r="V2544" s="69">
        <v>42465</v>
      </c>
      <c r="W2544" s="69">
        <v>79</v>
      </c>
      <c r="X2544" s="69">
        <v>0</v>
      </c>
      <c r="Y2544" s="69">
        <v>0</v>
      </c>
      <c r="Z2544" s="69">
        <v>0</v>
      </c>
      <c r="AA2544" s="69">
        <v>0</v>
      </c>
      <c r="AB2544" s="69">
        <v>0</v>
      </c>
      <c r="AC2544" s="69">
        <v>0</v>
      </c>
      <c r="AD2544" s="69">
        <v>0</v>
      </c>
      <c r="AE2544" s="69">
        <v>0</v>
      </c>
      <c r="AF2544" s="69">
        <v>2963585</v>
      </c>
      <c r="AG2544" s="69">
        <v>410000</v>
      </c>
      <c r="AH2544" s="69">
        <v>0</v>
      </c>
      <c r="AI2544" s="69">
        <v>0</v>
      </c>
      <c r="AJ2544" s="69">
        <v>1</v>
      </c>
      <c r="AK2544" s="69">
        <v>-1</v>
      </c>
      <c r="AL2544" s="69">
        <v>51926</v>
      </c>
      <c r="AM2544" s="69">
        <v>46543</v>
      </c>
      <c r="AN2544" s="69">
        <v>-9461</v>
      </c>
      <c r="AO2544" s="69">
        <v>3</v>
      </c>
      <c r="AP2544" s="69">
        <v>-3</v>
      </c>
      <c r="AQ2544" s="69">
        <v>1135483</v>
      </c>
      <c r="AR2544" s="69">
        <v>63367</v>
      </c>
      <c r="AS2544" s="69">
        <v>967061</v>
      </c>
      <c r="AT2544" s="69">
        <v>2601675</v>
      </c>
      <c r="AU2544" s="69">
        <v>0</v>
      </c>
      <c r="AV2544" s="69">
        <v>58844</v>
      </c>
      <c r="AW2544" s="69">
        <v>0.87846756491981082</v>
      </c>
      <c r="AX2544" s="69">
        <v>0</v>
      </c>
      <c r="AY2544" s="69">
        <v>0</v>
      </c>
      <c r="AZ2544" s="69">
        <v>0</v>
      </c>
      <c r="BA2544" s="69">
        <v>2963585</v>
      </c>
      <c r="BB2544" s="69">
        <v>0</v>
      </c>
      <c r="BC2544" s="69">
        <v>-2963585</v>
      </c>
      <c r="BD2544" s="69">
        <v>1.2227952431414106</v>
      </c>
      <c r="BE2544" s="69">
        <v>57.07323883988753</v>
      </c>
      <c r="BF2544" s="69">
        <v>21.92676116011247</v>
      </c>
      <c r="BG2544" s="69">
        <v>987861.66666666663</v>
      </c>
      <c r="BH2544" s="69">
        <v>0</v>
      </c>
      <c r="BI2544" s="69">
        <v>-987861.66666666663</v>
      </c>
      <c r="BJ2544" s="69">
        <v>2.6420474811159656E-6</v>
      </c>
      <c r="BK2544" s="69">
        <v>0</v>
      </c>
      <c r="BL2544" s="69">
        <v>46.768586172613503</v>
      </c>
      <c r="BM2544" s="69">
        <v>-46.768586172613503</v>
      </c>
      <c r="BN2544" s="69">
        <v>0</v>
      </c>
      <c r="BO2544" s="69">
        <v>3.0645274703457175</v>
      </c>
      <c r="BP2544" s="69">
        <v>-3.0645274703457175</v>
      </c>
      <c r="BQ2544" s="69">
        <v>3064.5274703457176</v>
      </c>
      <c r="BR2544" s="69">
        <v>-3064.5274703457176</v>
      </c>
      <c r="BS2544" s="69">
        <v>0</v>
      </c>
      <c r="BT2544" s="69">
        <v>0</v>
      </c>
      <c r="BU2544" s="69">
        <v>44.213088845081913</v>
      </c>
      <c r="BV2544" s="69">
        <v>4.5730319168142547E-2</v>
      </c>
    </row>
    <row r="2545" spans="1:74">
      <c r="A2545" s="113" t="s">
        <v>1051</v>
      </c>
      <c r="B2545" s="69" t="s">
        <v>184</v>
      </c>
      <c r="C2545" s="69" t="s">
        <v>253</v>
      </c>
      <c r="D2545" s="69" t="s">
        <v>409</v>
      </c>
      <c r="E2545" s="69" t="s">
        <v>594</v>
      </c>
      <c r="F2545" s="69">
        <v>0</v>
      </c>
      <c r="G2545" s="69">
        <v>0</v>
      </c>
      <c r="H2545" s="69">
        <v>23885</v>
      </c>
      <c r="I2545" s="69">
        <v>489</v>
      </c>
      <c r="J2545" s="69">
        <v>268</v>
      </c>
      <c r="K2545" s="69">
        <v>21461</v>
      </c>
      <c r="L2545" s="69">
        <v>19163</v>
      </c>
      <c r="M2545" s="69">
        <v>284</v>
      </c>
      <c r="N2545" s="69">
        <v>0</v>
      </c>
      <c r="O2545" s="69">
        <v>0</v>
      </c>
      <c r="P2545" s="69">
        <v>1112.95</v>
      </c>
      <c r="Q2545" s="69">
        <v>27.87</v>
      </c>
      <c r="R2545" s="69">
        <v>3373585</v>
      </c>
      <c r="S2545" s="69">
        <v>0</v>
      </c>
      <c r="T2545" s="69">
        <v>0</v>
      </c>
      <c r="U2545" s="69">
        <v>0</v>
      </c>
      <c r="V2545" s="69">
        <v>42465</v>
      </c>
      <c r="W2545" s="69">
        <v>79</v>
      </c>
      <c r="X2545" s="69">
        <v>0</v>
      </c>
      <c r="Y2545" s="69">
        <v>0</v>
      </c>
      <c r="Z2545" s="69">
        <v>0</v>
      </c>
      <c r="AA2545" s="69">
        <v>0</v>
      </c>
      <c r="AB2545" s="69">
        <v>0</v>
      </c>
      <c r="AC2545" s="69">
        <v>0</v>
      </c>
      <c r="AD2545" s="69">
        <v>0</v>
      </c>
      <c r="AE2545" s="69">
        <v>0</v>
      </c>
      <c r="AF2545" s="69">
        <v>23885</v>
      </c>
      <c r="AG2545" s="69">
        <v>3349700</v>
      </c>
      <c r="AH2545" s="69">
        <v>0</v>
      </c>
      <c r="AI2545" s="69">
        <v>0</v>
      </c>
      <c r="AJ2545" s="69">
        <v>0</v>
      </c>
      <c r="AK2545" s="69">
        <v>0</v>
      </c>
      <c r="AL2545" s="69">
        <v>489</v>
      </c>
      <c r="AM2545" s="69">
        <v>268</v>
      </c>
      <c r="AN2545" s="69">
        <v>41976</v>
      </c>
      <c r="AO2545" s="69">
        <v>0</v>
      </c>
      <c r="AP2545" s="69">
        <v>0</v>
      </c>
      <c r="AQ2545" s="69">
        <v>21461</v>
      </c>
      <c r="AR2545" s="69">
        <v>284</v>
      </c>
      <c r="AS2545" s="69">
        <v>19163</v>
      </c>
      <c r="AT2545" s="69">
        <v>23885</v>
      </c>
      <c r="AU2545" s="69">
        <v>0</v>
      </c>
      <c r="AV2545" s="69">
        <v>284</v>
      </c>
      <c r="AW2545" s="69">
        <v>7.0800053948544351E-3</v>
      </c>
      <c r="AX2545" s="69">
        <v>0</v>
      </c>
      <c r="AY2545" s="69">
        <v>0</v>
      </c>
      <c r="AZ2545" s="69">
        <v>0</v>
      </c>
      <c r="BA2545" s="69">
        <v>0</v>
      </c>
      <c r="BB2545" s="69">
        <v>0</v>
      </c>
      <c r="BC2545" s="69">
        <v>0</v>
      </c>
      <c r="BD2545" s="69">
        <v>1.1515365595196043E-2</v>
      </c>
      <c r="BE2545" s="69">
        <v>48.844580777096112</v>
      </c>
      <c r="BF2545" s="69">
        <v>30.155419222903888</v>
      </c>
      <c r="BG2545" s="69">
        <v>0</v>
      </c>
      <c r="BH2545" s="69">
        <v>0</v>
      </c>
      <c r="BI2545" s="69">
        <v>0</v>
      </c>
      <c r="BJ2545" s="69">
        <v>0</v>
      </c>
      <c r="BK2545" s="69">
        <v>0</v>
      </c>
      <c r="BL2545" s="69">
        <v>84.102112676056336</v>
      </c>
      <c r="BM2545" s="69">
        <v>-84.102112676056336</v>
      </c>
      <c r="BN2545" s="69">
        <v>0</v>
      </c>
      <c r="BO2545" s="69">
        <v>1.2464123571465846</v>
      </c>
      <c r="BP2545" s="69">
        <v>-1.2464123571465846</v>
      </c>
      <c r="BQ2545" s="69">
        <v>1246.4123571465846</v>
      </c>
      <c r="BR2545" s="69">
        <v>-1246.4123571465846</v>
      </c>
      <c r="BS2545" s="69">
        <v>0</v>
      </c>
      <c r="BT2545" s="69">
        <v>0</v>
      </c>
      <c r="BU2545" s="69">
        <v>84.102112676056336</v>
      </c>
      <c r="BV2545" s="69">
        <v>2.2785517916220119E-2</v>
      </c>
    </row>
    <row r="2546" spans="1:74">
      <c r="A2546" s="113" t="s">
        <v>1052</v>
      </c>
      <c r="B2546" s="69" t="s">
        <v>184</v>
      </c>
      <c r="C2546" s="69" t="s">
        <v>253</v>
      </c>
      <c r="D2546" s="69" t="s">
        <v>409</v>
      </c>
      <c r="E2546" s="69" t="s">
        <v>594</v>
      </c>
      <c r="F2546" s="69">
        <v>0</v>
      </c>
      <c r="G2546" s="69">
        <v>0</v>
      </c>
      <c r="H2546" s="69">
        <v>48629</v>
      </c>
      <c r="I2546" s="69">
        <v>912</v>
      </c>
      <c r="J2546" s="69">
        <v>601</v>
      </c>
      <c r="K2546" s="69">
        <v>60326</v>
      </c>
      <c r="L2546" s="69">
        <v>38227</v>
      </c>
      <c r="M2546" s="69">
        <v>626</v>
      </c>
      <c r="N2546" s="69">
        <v>0</v>
      </c>
      <c r="O2546" s="69">
        <v>0</v>
      </c>
      <c r="P2546" s="69">
        <v>806.1</v>
      </c>
      <c r="Q2546" s="69">
        <v>25.47</v>
      </c>
      <c r="R2546" s="69">
        <v>3373585</v>
      </c>
      <c r="S2546" s="69">
        <v>0</v>
      </c>
      <c r="T2546" s="69">
        <v>0</v>
      </c>
      <c r="U2546" s="69">
        <v>0</v>
      </c>
      <c r="V2546" s="69">
        <v>42465</v>
      </c>
      <c r="W2546" s="69">
        <v>79</v>
      </c>
      <c r="X2546" s="69">
        <v>0</v>
      </c>
      <c r="Y2546" s="69">
        <v>0</v>
      </c>
      <c r="Z2546" s="69">
        <v>0</v>
      </c>
      <c r="AA2546" s="69">
        <v>0</v>
      </c>
      <c r="AB2546" s="69">
        <v>0</v>
      </c>
      <c r="AC2546" s="69">
        <v>0</v>
      </c>
      <c r="AD2546" s="69">
        <v>0</v>
      </c>
      <c r="AE2546" s="69">
        <v>0</v>
      </c>
      <c r="AF2546" s="69">
        <v>99578</v>
      </c>
      <c r="AG2546" s="69">
        <v>3274007</v>
      </c>
      <c r="AH2546" s="69">
        <v>0</v>
      </c>
      <c r="AI2546" s="69">
        <v>0</v>
      </c>
      <c r="AJ2546" s="69">
        <v>0</v>
      </c>
      <c r="AK2546" s="69">
        <v>0</v>
      </c>
      <c r="AL2546" s="69">
        <v>1936</v>
      </c>
      <c r="AM2546" s="69">
        <v>1193</v>
      </c>
      <c r="AN2546" s="69">
        <v>40529</v>
      </c>
      <c r="AO2546" s="69">
        <v>0</v>
      </c>
      <c r="AP2546" s="69">
        <v>0</v>
      </c>
      <c r="AQ2546" s="69">
        <v>107152</v>
      </c>
      <c r="AR2546" s="69">
        <v>1249</v>
      </c>
      <c r="AS2546" s="69">
        <v>78425</v>
      </c>
      <c r="AT2546" s="69">
        <v>72514</v>
      </c>
      <c r="AU2546" s="69">
        <v>0</v>
      </c>
      <c r="AV2546" s="69">
        <v>910</v>
      </c>
      <c r="AW2546" s="69">
        <v>2.9516967854670922E-2</v>
      </c>
      <c r="AX2546" s="69">
        <v>0</v>
      </c>
      <c r="AY2546" s="69">
        <v>0</v>
      </c>
      <c r="AZ2546" s="69">
        <v>0</v>
      </c>
      <c r="BA2546" s="69">
        <v>0</v>
      </c>
      <c r="BB2546" s="69">
        <v>0</v>
      </c>
      <c r="BC2546" s="69">
        <v>0</v>
      </c>
      <c r="BD2546" s="69">
        <v>4.5590486282821148E-2</v>
      </c>
      <c r="BE2546" s="69">
        <v>51.434917355371901</v>
      </c>
      <c r="BF2546" s="69">
        <v>27.565082644628099</v>
      </c>
      <c r="BG2546" s="69">
        <v>0</v>
      </c>
      <c r="BH2546" s="69">
        <v>0</v>
      </c>
      <c r="BI2546" s="69">
        <v>0</v>
      </c>
      <c r="BJ2546" s="69">
        <v>0</v>
      </c>
      <c r="BK2546" s="69">
        <v>0</v>
      </c>
      <c r="BL2546" s="69">
        <v>79.726180944755811</v>
      </c>
      <c r="BM2546" s="69">
        <v>-79.726180944755811</v>
      </c>
      <c r="BN2546" s="69">
        <v>0</v>
      </c>
      <c r="BO2546" s="69">
        <v>1.2697226649665285</v>
      </c>
      <c r="BP2546" s="69">
        <v>-1.2697226649665285</v>
      </c>
      <c r="BQ2546" s="69">
        <v>1269.7226649665286</v>
      </c>
      <c r="BR2546" s="69">
        <v>-1269.7226649665286</v>
      </c>
      <c r="BS2546" s="69">
        <v>0</v>
      </c>
      <c r="BT2546" s="69">
        <v>0</v>
      </c>
      <c r="BU2546" s="69">
        <v>79.685714285714283</v>
      </c>
      <c r="BV2546" s="69">
        <v>1.8067791548454532E-2</v>
      </c>
    </row>
    <row r="2547" spans="1:74">
      <c r="A2547" s="113" t="s">
        <v>1053</v>
      </c>
      <c r="B2547" s="69" t="s">
        <v>184</v>
      </c>
      <c r="C2547" s="69" t="s">
        <v>253</v>
      </c>
      <c r="D2547" s="69" t="s">
        <v>409</v>
      </c>
      <c r="E2547" s="69" t="s">
        <v>594</v>
      </c>
      <c r="F2547" s="69">
        <v>0</v>
      </c>
      <c r="G2547" s="69">
        <v>0</v>
      </c>
      <c r="H2547" s="69">
        <v>35016</v>
      </c>
      <c r="I2547" s="69">
        <v>608</v>
      </c>
      <c r="J2547" s="69">
        <v>461</v>
      </c>
      <c r="K2547" s="69">
        <v>52278</v>
      </c>
      <c r="L2547" s="69">
        <v>30007</v>
      </c>
      <c r="M2547" s="69">
        <v>469</v>
      </c>
      <c r="N2547" s="69">
        <v>0</v>
      </c>
      <c r="O2547" s="69">
        <v>0</v>
      </c>
      <c r="P2547" s="69">
        <v>669.8</v>
      </c>
      <c r="Q2547" s="69">
        <v>24.54</v>
      </c>
      <c r="R2547" s="69">
        <v>3373585</v>
      </c>
      <c r="S2547" s="69">
        <v>0</v>
      </c>
      <c r="T2547" s="69">
        <v>0</v>
      </c>
      <c r="U2547" s="69">
        <v>0</v>
      </c>
      <c r="V2547" s="69">
        <v>42465</v>
      </c>
      <c r="W2547" s="69">
        <v>79</v>
      </c>
      <c r="X2547" s="69">
        <v>0</v>
      </c>
      <c r="Y2547" s="69">
        <v>0</v>
      </c>
      <c r="Z2547" s="69">
        <v>0</v>
      </c>
      <c r="AA2547" s="69">
        <v>0</v>
      </c>
      <c r="AB2547" s="69">
        <v>0</v>
      </c>
      <c r="AC2547" s="69">
        <v>0</v>
      </c>
      <c r="AD2547" s="69">
        <v>0</v>
      </c>
      <c r="AE2547" s="69">
        <v>0</v>
      </c>
      <c r="AF2547" s="69">
        <v>206533</v>
      </c>
      <c r="AG2547" s="69">
        <v>3167052</v>
      </c>
      <c r="AH2547" s="69">
        <v>0</v>
      </c>
      <c r="AI2547" s="69">
        <v>0</v>
      </c>
      <c r="AJ2547" s="69">
        <v>0</v>
      </c>
      <c r="AK2547" s="69">
        <v>0</v>
      </c>
      <c r="AL2547" s="69">
        <v>3869</v>
      </c>
      <c r="AM2547" s="69">
        <v>2500</v>
      </c>
      <c r="AN2547" s="69">
        <v>38596</v>
      </c>
      <c r="AO2547" s="69">
        <v>0</v>
      </c>
      <c r="AP2547" s="69">
        <v>0</v>
      </c>
      <c r="AQ2547" s="69">
        <v>226614</v>
      </c>
      <c r="AR2547" s="69">
        <v>2614</v>
      </c>
      <c r="AS2547" s="69">
        <v>162494</v>
      </c>
      <c r="AT2547" s="69">
        <v>107530</v>
      </c>
      <c r="AU2547" s="69">
        <v>0</v>
      </c>
      <c r="AV2547" s="69">
        <v>1379</v>
      </c>
      <c r="AW2547" s="69">
        <v>6.1220630279065151E-2</v>
      </c>
      <c r="AX2547" s="69">
        <v>0</v>
      </c>
      <c r="AY2547" s="69">
        <v>0</v>
      </c>
      <c r="AZ2547" s="69">
        <v>0</v>
      </c>
      <c r="BA2547" s="69">
        <v>0</v>
      </c>
      <c r="BB2547" s="69">
        <v>0</v>
      </c>
      <c r="BC2547" s="69">
        <v>0</v>
      </c>
      <c r="BD2547" s="69">
        <v>9.1110326150947843E-2</v>
      </c>
      <c r="BE2547" s="69">
        <v>53.381493926079088</v>
      </c>
      <c r="BF2547" s="69">
        <v>25.618506073920912</v>
      </c>
      <c r="BG2547" s="69">
        <v>0</v>
      </c>
      <c r="BH2547" s="69">
        <v>0</v>
      </c>
      <c r="BI2547" s="69">
        <v>0</v>
      </c>
      <c r="BJ2547" s="69">
        <v>0</v>
      </c>
      <c r="BK2547" s="69">
        <v>0</v>
      </c>
      <c r="BL2547" s="69">
        <v>79.010328997704661</v>
      </c>
      <c r="BM2547" s="69">
        <v>-79.010328997704661</v>
      </c>
      <c r="BN2547" s="69">
        <v>0</v>
      </c>
      <c r="BO2547" s="69">
        <v>1.2710192376333895</v>
      </c>
      <c r="BP2547" s="69">
        <v>-1.2710192376333895</v>
      </c>
      <c r="BQ2547" s="69">
        <v>1271.0192376333896</v>
      </c>
      <c r="BR2547" s="69">
        <v>-1271.0192376333896</v>
      </c>
      <c r="BS2547" s="69">
        <v>0</v>
      </c>
      <c r="BT2547" s="69">
        <v>0</v>
      </c>
      <c r="BU2547" s="69">
        <v>77.976794778825237</v>
      </c>
      <c r="BV2547" s="69">
        <v>1.7073084628487209E-2</v>
      </c>
    </row>
    <row r="2548" spans="1:74">
      <c r="A2548" s="113" t="s">
        <v>1054</v>
      </c>
      <c r="B2548" s="69" t="s">
        <v>184</v>
      </c>
      <c r="C2548" s="69" t="s">
        <v>253</v>
      </c>
      <c r="D2548" s="69" t="s">
        <v>409</v>
      </c>
      <c r="E2548" s="69" t="s">
        <v>594</v>
      </c>
      <c r="F2548" s="69">
        <v>0</v>
      </c>
      <c r="G2548" s="69">
        <v>0</v>
      </c>
      <c r="H2548" s="69">
        <v>11704</v>
      </c>
      <c r="I2548" s="69">
        <v>170</v>
      </c>
      <c r="J2548" s="69">
        <v>148</v>
      </c>
      <c r="K2548" s="69">
        <v>12380</v>
      </c>
      <c r="L2548" s="69">
        <v>8287</v>
      </c>
      <c r="M2548" s="69">
        <v>151</v>
      </c>
      <c r="N2548" s="69">
        <v>0</v>
      </c>
      <c r="O2548" s="69">
        <v>0</v>
      </c>
      <c r="P2548" s="69">
        <v>945.4</v>
      </c>
      <c r="Q2548" s="69">
        <v>23.5</v>
      </c>
      <c r="R2548" s="69">
        <v>3373585</v>
      </c>
      <c r="S2548" s="69">
        <v>0</v>
      </c>
      <c r="T2548" s="69">
        <v>0</v>
      </c>
      <c r="U2548" s="69">
        <v>0</v>
      </c>
      <c r="V2548" s="69">
        <v>42465</v>
      </c>
      <c r="W2548" s="69">
        <v>79</v>
      </c>
      <c r="X2548" s="69">
        <v>0</v>
      </c>
      <c r="Y2548" s="69">
        <v>0</v>
      </c>
      <c r="Z2548" s="69">
        <v>0</v>
      </c>
      <c r="AA2548" s="69">
        <v>0</v>
      </c>
      <c r="AB2548" s="69">
        <v>0</v>
      </c>
      <c r="AC2548" s="69">
        <v>0</v>
      </c>
      <c r="AD2548" s="69">
        <v>0</v>
      </c>
      <c r="AE2548" s="69">
        <v>0</v>
      </c>
      <c r="AF2548" s="69">
        <v>378614</v>
      </c>
      <c r="AG2548" s="69">
        <v>2994971</v>
      </c>
      <c r="AH2548" s="69">
        <v>0</v>
      </c>
      <c r="AI2548" s="69">
        <v>0</v>
      </c>
      <c r="AJ2548" s="69">
        <v>0</v>
      </c>
      <c r="AK2548" s="69">
        <v>0</v>
      </c>
      <c r="AL2548" s="69">
        <v>7160</v>
      </c>
      <c r="AM2548" s="69">
        <v>5137</v>
      </c>
      <c r="AN2548" s="69">
        <v>35305</v>
      </c>
      <c r="AO2548" s="69">
        <v>0</v>
      </c>
      <c r="AP2548" s="69">
        <v>0</v>
      </c>
      <c r="AQ2548" s="69">
        <v>358720</v>
      </c>
      <c r="AR2548" s="69">
        <v>8774</v>
      </c>
      <c r="AS2548" s="69">
        <v>265026</v>
      </c>
      <c r="AT2548" s="69">
        <v>119234</v>
      </c>
      <c r="AU2548" s="69">
        <v>0</v>
      </c>
      <c r="AV2548" s="69">
        <v>1530</v>
      </c>
      <c r="AW2548" s="69">
        <v>0.11222897896451402</v>
      </c>
      <c r="AX2548" s="69">
        <v>0</v>
      </c>
      <c r="AY2548" s="69">
        <v>0</v>
      </c>
      <c r="AZ2548" s="69">
        <v>0</v>
      </c>
      <c r="BA2548" s="69">
        <v>0</v>
      </c>
      <c r="BB2548" s="69">
        <v>0</v>
      </c>
      <c r="BC2548" s="69">
        <v>0</v>
      </c>
      <c r="BD2548" s="69">
        <v>0.16860944307076417</v>
      </c>
      <c r="BE2548" s="69">
        <v>52.879050279329611</v>
      </c>
      <c r="BF2548" s="69">
        <v>26.120949720670389</v>
      </c>
      <c r="BG2548" s="69">
        <v>0</v>
      </c>
      <c r="BH2548" s="69">
        <v>0</v>
      </c>
      <c r="BI2548" s="69">
        <v>0</v>
      </c>
      <c r="BJ2548" s="69">
        <v>0</v>
      </c>
      <c r="BK2548" s="69">
        <v>0</v>
      </c>
      <c r="BL2548" s="69">
        <v>43.151812172327332</v>
      </c>
      <c r="BM2548" s="69">
        <v>-43.151812172327332</v>
      </c>
      <c r="BN2548" s="69">
        <v>0</v>
      </c>
      <c r="BO2548" s="69">
        <v>1.4285919117369617</v>
      </c>
      <c r="BP2548" s="69">
        <v>-1.4285919117369617</v>
      </c>
      <c r="BQ2548" s="69">
        <v>1428.5919117369617</v>
      </c>
      <c r="BR2548" s="69">
        <v>-1428.5919117369617</v>
      </c>
      <c r="BS2548" s="69">
        <v>0</v>
      </c>
      <c r="BT2548" s="69">
        <v>0</v>
      </c>
      <c r="BU2548" s="69">
        <v>77.930718954248363</v>
      </c>
      <c r="BV2548" s="69">
        <v>1.9959857270294382E-2</v>
      </c>
    </row>
    <row r="2549" spans="1:74">
      <c r="A2549" s="113" t="s">
        <v>1055</v>
      </c>
      <c r="B2549" s="69" t="s">
        <v>184</v>
      </c>
      <c r="C2549" s="69" t="s">
        <v>253</v>
      </c>
      <c r="D2549" s="69" t="s">
        <v>409</v>
      </c>
      <c r="E2549" s="69" t="s">
        <v>594</v>
      </c>
      <c r="F2549" s="69">
        <v>0</v>
      </c>
      <c r="G2549" s="69">
        <v>0</v>
      </c>
      <c r="H2549" s="69">
        <v>121</v>
      </c>
      <c r="I2549" s="69">
        <v>4</v>
      </c>
      <c r="J2549" s="69">
        <v>4</v>
      </c>
      <c r="K2549" s="69">
        <v>145</v>
      </c>
      <c r="L2549" s="69">
        <v>131</v>
      </c>
      <c r="M2549" s="69">
        <v>4</v>
      </c>
      <c r="N2549" s="69">
        <v>0</v>
      </c>
      <c r="O2549" s="69">
        <v>0</v>
      </c>
      <c r="P2549" s="69">
        <v>834.48</v>
      </c>
      <c r="Q2549" s="69">
        <v>10.08</v>
      </c>
      <c r="R2549" s="69">
        <v>3373585</v>
      </c>
      <c r="S2549" s="69">
        <v>0</v>
      </c>
      <c r="T2549" s="69">
        <v>0</v>
      </c>
      <c r="U2549" s="69">
        <v>0</v>
      </c>
      <c r="V2549" s="69">
        <v>42465</v>
      </c>
      <c r="W2549" s="69">
        <v>79</v>
      </c>
      <c r="X2549" s="69">
        <v>0</v>
      </c>
      <c r="Y2549" s="69">
        <v>0</v>
      </c>
      <c r="Z2549" s="69">
        <v>0</v>
      </c>
      <c r="AA2549" s="69">
        <v>0</v>
      </c>
      <c r="AB2549" s="69">
        <v>0</v>
      </c>
      <c r="AC2549" s="69">
        <v>0</v>
      </c>
      <c r="AD2549" s="69">
        <v>0</v>
      </c>
      <c r="AE2549" s="69">
        <v>0</v>
      </c>
      <c r="AF2549" s="69">
        <v>491695</v>
      </c>
      <c r="AG2549" s="69">
        <v>2881890</v>
      </c>
      <c r="AH2549" s="69">
        <v>0</v>
      </c>
      <c r="AI2549" s="69">
        <v>0</v>
      </c>
      <c r="AJ2549" s="69">
        <v>0</v>
      </c>
      <c r="AK2549" s="69">
        <v>0</v>
      </c>
      <c r="AL2549" s="69">
        <v>9640</v>
      </c>
      <c r="AM2549" s="69">
        <v>7361</v>
      </c>
      <c r="AN2549" s="69">
        <v>32825</v>
      </c>
      <c r="AO2549" s="69">
        <v>0</v>
      </c>
      <c r="AP2549" s="69">
        <v>0</v>
      </c>
      <c r="AQ2549" s="69">
        <v>411758</v>
      </c>
      <c r="AR2549" s="69">
        <v>11911</v>
      </c>
      <c r="AS2549" s="69">
        <v>310163</v>
      </c>
      <c r="AT2549" s="69">
        <v>119355</v>
      </c>
      <c r="AU2549" s="69">
        <v>0</v>
      </c>
      <c r="AV2549" s="69">
        <v>1534</v>
      </c>
      <c r="AW2549" s="69">
        <v>0.14574851382135029</v>
      </c>
      <c r="AX2549" s="69">
        <v>0</v>
      </c>
      <c r="AY2549" s="69">
        <v>0</v>
      </c>
      <c r="AZ2549" s="69">
        <v>0</v>
      </c>
      <c r="BA2549" s="69">
        <v>0</v>
      </c>
      <c r="BB2549" s="69">
        <v>0</v>
      </c>
      <c r="BC2549" s="69">
        <v>0</v>
      </c>
      <c r="BD2549" s="69">
        <v>0.22701047921817968</v>
      </c>
      <c r="BE2549" s="69">
        <v>51.005705394190869</v>
      </c>
      <c r="BF2549" s="69">
        <v>27.994294605809131</v>
      </c>
      <c r="BG2549" s="69">
        <v>0</v>
      </c>
      <c r="BH2549" s="69">
        <v>0</v>
      </c>
      <c r="BI2549" s="69">
        <v>0</v>
      </c>
      <c r="BJ2549" s="69">
        <v>0</v>
      </c>
      <c r="BK2549" s="69">
        <v>0</v>
      </c>
      <c r="BL2549" s="69">
        <v>41.280748887582909</v>
      </c>
      <c r="BM2549" s="69">
        <v>-41.280748887582909</v>
      </c>
      <c r="BN2549" s="69">
        <v>0</v>
      </c>
      <c r="BO2549" s="69">
        <v>1.5852793531143301</v>
      </c>
      <c r="BP2549" s="69">
        <v>-1.5852793531143301</v>
      </c>
      <c r="BQ2549" s="69">
        <v>1585.2793531143302</v>
      </c>
      <c r="BR2549" s="69">
        <v>-1585.2793531143302</v>
      </c>
      <c r="BS2549" s="69">
        <v>0</v>
      </c>
      <c r="BT2549" s="69">
        <v>0</v>
      </c>
      <c r="BU2549" s="69">
        <v>77.806388526727517</v>
      </c>
      <c r="BV2549" s="69">
        <v>2.3411809849474691E-2</v>
      </c>
    </row>
    <row r="2550" spans="1:74">
      <c r="A2550" s="113" t="s">
        <v>1056</v>
      </c>
      <c r="B2550" s="69" t="s">
        <v>184</v>
      </c>
      <c r="C2550" s="69" t="s">
        <v>253</v>
      </c>
      <c r="D2550" s="69" t="s">
        <v>409</v>
      </c>
      <c r="E2550" s="69" t="s">
        <v>594</v>
      </c>
      <c r="F2550" s="69">
        <v>0</v>
      </c>
      <c r="G2550" s="69">
        <v>0</v>
      </c>
      <c r="H2550" s="69">
        <v>85</v>
      </c>
      <c r="I2550" s="69">
        <v>0</v>
      </c>
      <c r="J2550" s="69">
        <v>0</v>
      </c>
      <c r="K2550" s="69">
        <v>249</v>
      </c>
      <c r="L2550" s="69">
        <v>236</v>
      </c>
      <c r="M2550" s="69">
        <v>0</v>
      </c>
      <c r="N2550" s="69">
        <v>0</v>
      </c>
      <c r="O2550" s="69">
        <v>0</v>
      </c>
      <c r="P2550" s="69">
        <v>341.37</v>
      </c>
      <c r="Q2550" s="69">
        <v>0</v>
      </c>
      <c r="R2550" s="69">
        <v>3373585</v>
      </c>
      <c r="S2550" s="69">
        <v>0</v>
      </c>
      <c r="T2550" s="69">
        <v>0</v>
      </c>
      <c r="U2550" s="69">
        <v>0</v>
      </c>
      <c r="V2550" s="69">
        <v>42465</v>
      </c>
      <c r="W2550" s="69">
        <v>79</v>
      </c>
      <c r="X2550" s="69">
        <v>0</v>
      </c>
      <c r="Y2550" s="69">
        <v>0</v>
      </c>
      <c r="Z2550" s="69">
        <v>0</v>
      </c>
      <c r="AA2550" s="69">
        <v>0</v>
      </c>
      <c r="AB2550" s="69">
        <v>0</v>
      </c>
      <c r="AC2550" s="69">
        <v>0</v>
      </c>
      <c r="AD2550" s="69">
        <v>0</v>
      </c>
      <c r="AE2550" s="69">
        <v>0</v>
      </c>
      <c r="AF2550" s="69">
        <v>589213</v>
      </c>
      <c r="AG2550" s="69">
        <v>2784372</v>
      </c>
      <c r="AH2550" s="69">
        <v>0</v>
      </c>
      <c r="AI2550" s="69">
        <v>0</v>
      </c>
      <c r="AJ2550" s="69">
        <v>0</v>
      </c>
      <c r="AK2550" s="69">
        <v>0</v>
      </c>
      <c r="AL2550" s="69">
        <v>12072</v>
      </c>
      <c r="AM2550" s="69">
        <v>9598</v>
      </c>
      <c r="AN2550" s="69">
        <v>30393</v>
      </c>
      <c r="AO2550" s="69">
        <v>0</v>
      </c>
      <c r="AP2550" s="69">
        <v>0</v>
      </c>
      <c r="AQ2550" s="69">
        <v>447232</v>
      </c>
      <c r="AR2550" s="69">
        <v>14909</v>
      </c>
      <c r="AS2550" s="69">
        <v>342931</v>
      </c>
      <c r="AT2550" s="69">
        <v>119440</v>
      </c>
      <c r="AU2550" s="69">
        <v>0</v>
      </c>
      <c r="AV2550" s="69">
        <v>1534</v>
      </c>
      <c r="AW2550" s="69">
        <v>0.17465485529488659</v>
      </c>
      <c r="AX2550" s="69">
        <v>0</v>
      </c>
      <c r="AY2550" s="69">
        <v>0</v>
      </c>
      <c r="AZ2550" s="69">
        <v>0</v>
      </c>
      <c r="BA2550" s="69">
        <v>0</v>
      </c>
      <c r="BB2550" s="69">
        <v>0</v>
      </c>
      <c r="BC2550" s="69">
        <v>0</v>
      </c>
      <c r="BD2550" s="69">
        <v>0.28428117273048392</v>
      </c>
      <c r="BE2550" s="69">
        <v>48.808233929754806</v>
      </c>
      <c r="BF2550" s="69">
        <v>30.191766070245194</v>
      </c>
      <c r="BG2550" s="69">
        <v>0</v>
      </c>
      <c r="BH2550" s="69">
        <v>0</v>
      </c>
      <c r="BI2550" s="69">
        <v>0</v>
      </c>
      <c r="BJ2550" s="69">
        <v>0</v>
      </c>
      <c r="BK2550" s="69">
        <v>0</v>
      </c>
      <c r="BL2550" s="69">
        <v>39.520625125762962</v>
      </c>
      <c r="BM2550" s="69">
        <v>-39.520625125762962</v>
      </c>
      <c r="BN2550" s="69">
        <v>0</v>
      </c>
      <c r="BO2550" s="69">
        <v>1.7181677946875611</v>
      </c>
      <c r="BP2550" s="69">
        <v>-1.7181677946875611</v>
      </c>
      <c r="BQ2550" s="69">
        <v>1718.1677946875611</v>
      </c>
      <c r="BR2550" s="69">
        <v>-1718.1677946875611</v>
      </c>
      <c r="BS2550" s="69">
        <v>0</v>
      </c>
      <c r="BT2550" s="69">
        <v>0</v>
      </c>
      <c r="BU2550" s="69">
        <v>77.861799217731416</v>
      </c>
      <c r="BV2550" s="69">
        <v>2.699270177447052E-2</v>
      </c>
    </row>
    <row r="2551" spans="1:74">
      <c r="A2551" s="113" t="s">
        <v>1057</v>
      </c>
      <c r="B2551" s="69" t="s">
        <v>184</v>
      </c>
      <c r="C2551" s="69" t="s">
        <v>253</v>
      </c>
      <c r="D2551" s="69" t="s">
        <v>409</v>
      </c>
      <c r="E2551" s="69" t="s">
        <v>594</v>
      </c>
      <c r="F2551" s="69">
        <v>0</v>
      </c>
      <c r="G2551" s="69">
        <v>0</v>
      </c>
      <c r="H2551" s="69">
        <v>11</v>
      </c>
      <c r="I2551" s="69">
        <v>3</v>
      </c>
      <c r="J2551" s="69">
        <v>2</v>
      </c>
      <c r="K2551" s="69">
        <v>39</v>
      </c>
      <c r="L2551" s="69">
        <v>37</v>
      </c>
      <c r="M2551" s="69">
        <v>2</v>
      </c>
      <c r="N2551" s="69">
        <v>0</v>
      </c>
      <c r="O2551" s="69">
        <v>0</v>
      </c>
      <c r="P2551" s="69">
        <v>282.05</v>
      </c>
      <c r="Q2551" s="69">
        <v>1.83</v>
      </c>
      <c r="R2551" s="69">
        <v>3373585</v>
      </c>
      <c r="S2551" s="69">
        <v>0</v>
      </c>
      <c r="T2551" s="69">
        <v>0</v>
      </c>
      <c r="U2551" s="69">
        <v>0</v>
      </c>
      <c r="V2551" s="69">
        <v>42465</v>
      </c>
      <c r="W2551" s="69">
        <v>79</v>
      </c>
      <c r="X2551" s="69">
        <v>0</v>
      </c>
      <c r="Y2551" s="69">
        <v>0</v>
      </c>
      <c r="Z2551" s="69">
        <v>0</v>
      </c>
      <c r="AA2551" s="69">
        <v>0</v>
      </c>
      <c r="AB2551" s="69">
        <v>0</v>
      </c>
      <c r="AC2551" s="69">
        <v>0</v>
      </c>
      <c r="AD2551" s="69">
        <v>0</v>
      </c>
      <c r="AE2551" s="69">
        <v>0</v>
      </c>
      <c r="AF2551" s="69">
        <v>686179</v>
      </c>
      <c r="AG2551" s="69">
        <v>2687406</v>
      </c>
      <c r="AH2551" s="69">
        <v>0</v>
      </c>
      <c r="AI2551" s="69">
        <v>0</v>
      </c>
      <c r="AJ2551" s="69">
        <v>0</v>
      </c>
      <c r="AK2551" s="69">
        <v>0</v>
      </c>
      <c r="AL2551" s="69">
        <v>14520</v>
      </c>
      <c r="AM2551" s="69">
        <v>11894</v>
      </c>
      <c r="AN2551" s="69">
        <v>27945</v>
      </c>
      <c r="AO2551" s="69">
        <v>0</v>
      </c>
      <c r="AP2551" s="69">
        <v>0</v>
      </c>
      <c r="AQ2551" s="69">
        <v>483443</v>
      </c>
      <c r="AR2551" s="69">
        <v>17730</v>
      </c>
      <c r="AS2551" s="69">
        <v>376101</v>
      </c>
      <c r="AT2551" s="69">
        <v>119451</v>
      </c>
      <c r="AU2551" s="69">
        <v>0</v>
      </c>
      <c r="AV2551" s="69">
        <v>1536</v>
      </c>
      <c r="AW2551" s="69">
        <v>0.2033975726119247</v>
      </c>
      <c r="AX2551" s="69">
        <v>0</v>
      </c>
      <c r="AY2551" s="69">
        <v>0</v>
      </c>
      <c r="AZ2551" s="69">
        <v>0</v>
      </c>
      <c r="BA2551" s="69">
        <v>0</v>
      </c>
      <c r="BB2551" s="69">
        <v>0</v>
      </c>
      <c r="BC2551" s="69">
        <v>0</v>
      </c>
      <c r="BD2551" s="69">
        <v>0.34192864712115861</v>
      </c>
      <c r="BE2551" s="69">
        <v>47.257506887052344</v>
      </c>
      <c r="BF2551" s="69">
        <v>31.742493112947656</v>
      </c>
      <c r="BG2551" s="69">
        <v>0</v>
      </c>
      <c r="BH2551" s="69">
        <v>0</v>
      </c>
      <c r="BI2551" s="69">
        <v>0</v>
      </c>
      <c r="BJ2551" s="69">
        <v>0</v>
      </c>
      <c r="BK2551" s="69">
        <v>0</v>
      </c>
      <c r="BL2551" s="69">
        <v>38.701579244218841</v>
      </c>
      <c r="BM2551" s="69">
        <v>-38.701579244218841</v>
      </c>
      <c r="BN2551" s="69">
        <v>0</v>
      </c>
      <c r="BO2551" s="69">
        <v>1.8244540695185603</v>
      </c>
      <c r="BP2551" s="69">
        <v>-1.8244540695185603</v>
      </c>
      <c r="BQ2551" s="69">
        <v>1824.4540695185603</v>
      </c>
      <c r="BR2551" s="69">
        <v>-1824.4540695185603</v>
      </c>
      <c r="BS2551" s="69">
        <v>0</v>
      </c>
      <c r="BT2551" s="69">
        <v>0</v>
      </c>
      <c r="BU2551" s="69">
        <v>77.767578125</v>
      </c>
      <c r="BV2551" s="69">
        <v>3.0034564571211085E-2</v>
      </c>
    </row>
    <row r="2552" spans="1:74">
      <c r="A2552" s="113" t="s">
        <v>1058</v>
      </c>
      <c r="B2552" s="69" t="s">
        <v>184</v>
      </c>
      <c r="C2552" s="69" t="s">
        <v>253</v>
      </c>
      <c r="D2552" s="69" t="s">
        <v>409</v>
      </c>
      <c r="E2552" s="69" t="s">
        <v>594</v>
      </c>
      <c r="F2552" s="69">
        <v>0</v>
      </c>
      <c r="G2552" s="69">
        <v>0</v>
      </c>
      <c r="H2552" s="69">
        <v>11</v>
      </c>
      <c r="I2552" s="69">
        <v>0</v>
      </c>
      <c r="J2552" s="69">
        <v>0</v>
      </c>
      <c r="K2552" s="69">
        <v>49</v>
      </c>
      <c r="L2552" s="69">
        <v>47</v>
      </c>
      <c r="M2552" s="69">
        <v>0</v>
      </c>
      <c r="N2552" s="69">
        <v>0</v>
      </c>
      <c r="O2552" s="69">
        <v>0</v>
      </c>
      <c r="P2552" s="69">
        <v>224.49</v>
      </c>
      <c r="Q2552" s="69">
        <v>0</v>
      </c>
      <c r="R2552" s="69">
        <v>3373585</v>
      </c>
      <c r="S2552" s="69">
        <v>0</v>
      </c>
      <c r="T2552" s="69">
        <v>0</v>
      </c>
      <c r="U2552" s="69">
        <v>0</v>
      </c>
      <c r="V2552" s="69">
        <v>42465</v>
      </c>
      <c r="W2552" s="69">
        <v>79</v>
      </c>
      <c r="X2552" s="69">
        <v>0</v>
      </c>
      <c r="Y2552" s="69">
        <v>0</v>
      </c>
      <c r="Z2552" s="69">
        <v>0</v>
      </c>
      <c r="AA2552" s="69">
        <v>0</v>
      </c>
      <c r="AB2552" s="69">
        <v>0</v>
      </c>
      <c r="AC2552" s="69">
        <v>0</v>
      </c>
      <c r="AD2552" s="69">
        <v>0</v>
      </c>
      <c r="AE2552" s="69">
        <v>0</v>
      </c>
      <c r="AF2552" s="69">
        <v>784574</v>
      </c>
      <c r="AG2552" s="69">
        <v>2589011</v>
      </c>
      <c r="AH2552" s="69">
        <v>0</v>
      </c>
      <c r="AI2552" s="69">
        <v>0</v>
      </c>
      <c r="AJ2552" s="69">
        <v>0</v>
      </c>
      <c r="AK2552" s="69">
        <v>0</v>
      </c>
      <c r="AL2552" s="69">
        <v>16857</v>
      </c>
      <c r="AM2552" s="69">
        <v>14024</v>
      </c>
      <c r="AN2552" s="69">
        <v>25608</v>
      </c>
      <c r="AO2552" s="69">
        <v>0</v>
      </c>
      <c r="AP2552" s="69">
        <v>0</v>
      </c>
      <c r="AQ2552" s="69">
        <v>516394</v>
      </c>
      <c r="AR2552" s="69">
        <v>20323</v>
      </c>
      <c r="AS2552" s="69">
        <v>406669</v>
      </c>
      <c r="AT2552" s="69">
        <v>119462</v>
      </c>
      <c r="AU2552" s="69">
        <v>0</v>
      </c>
      <c r="AV2552" s="69">
        <v>1536</v>
      </c>
      <c r="AW2552" s="69">
        <v>0.23256387492830327</v>
      </c>
      <c r="AX2552" s="69">
        <v>0</v>
      </c>
      <c r="AY2552" s="69">
        <v>0</v>
      </c>
      <c r="AZ2552" s="69">
        <v>0</v>
      </c>
      <c r="BA2552" s="69">
        <v>0</v>
      </c>
      <c r="BB2552" s="69">
        <v>0</v>
      </c>
      <c r="BC2552" s="69">
        <v>0</v>
      </c>
      <c r="BD2552" s="69">
        <v>0.39696220416813849</v>
      </c>
      <c r="BE2552" s="69">
        <v>46.542919855253011</v>
      </c>
      <c r="BF2552" s="69">
        <v>32.457080144746989</v>
      </c>
      <c r="BG2552" s="69">
        <v>0</v>
      </c>
      <c r="BH2552" s="69">
        <v>0</v>
      </c>
      <c r="BI2552" s="69">
        <v>0</v>
      </c>
      <c r="BJ2552" s="69">
        <v>0</v>
      </c>
      <c r="BK2552" s="69">
        <v>0</v>
      </c>
      <c r="BL2552" s="69">
        <v>38.60522560645574</v>
      </c>
      <c r="BM2552" s="69">
        <v>-38.60522560645574</v>
      </c>
      <c r="BN2552" s="69">
        <v>0</v>
      </c>
      <c r="BO2552" s="69">
        <v>1.929269258291141</v>
      </c>
      <c r="BP2552" s="69">
        <v>-1.929269258291141</v>
      </c>
      <c r="BQ2552" s="69">
        <v>1929.2692582911411</v>
      </c>
      <c r="BR2552" s="69">
        <v>-1929.2692582911411</v>
      </c>
      <c r="BS2552" s="69">
        <v>0</v>
      </c>
      <c r="BT2552" s="69">
        <v>0</v>
      </c>
      <c r="BU2552" s="69">
        <v>77.774739583333329</v>
      </c>
      <c r="BV2552" s="69">
        <v>3.2643679051267055E-2</v>
      </c>
    </row>
    <row r="2553" spans="1:74">
      <c r="A2553" s="113" t="s">
        <v>1059</v>
      </c>
      <c r="B2553" s="69" t="s">
        <v>184</v>
      </c>
      <c r="C2553" s="69" t="s">
        <v>253</v>
      </c>
      <c r="D2553" s="69" t="s">
        <v>409</v>
      </c>
      <c r="E2553" s="69" t="s">
        <v>594</v>
      </c>
      <c r="F2553" s="69">
        <v>0</v>
      </c>
      <c r="G2553" s="69">
        <v>0</v>
      </c>
      <c r="H2553" s="69">
        <v>93</v>
      </c>
      <c r="I2553" s="69">
        <v>2</v>
      </c>
      <c r="J2553" s="69">
        <v>2</v>
      </c>
      <c r="K2553" s="69">
        <v>310</v>
      </c>
      <c r="L2553" s="69">
        <v>283</v>
      </c>
      <c r="M2553" s="69">
        <v>2</v>
      </c>
      <c r="N2553" s="69">
        <v>0</v>
      </c>
      <c r="O2553" s="69">
        <v>0</v>
      </c>
      <c r="P2553" s="69">
        <v>300</v>
      </c>
      <c r="Q2553" s="69">
        <v>15.5</v>
      </c>
      <c r="R2553" s="69">
        <v>3373585</v>
      </c>
      <c r="S2553" s="69">
        <v>0</v>
      </c>
      <c r="T2553" s="69">
        <v>0</v>
      </c>
      <c r="U2553" s="69">
        <v>0</v>
      </c>
      <c r="V2553" s="69">
        <v>42465</v>
      </c>
      <c r="W2553" s="69">
        <v>79</v>
      </c>
      <c r="X2553" s="69">
        <v>0</v>
      </c>
      <c r="Y2553" s="69">
        <v>0</v>
      </c>
      <c r="Z2553" s="69">
        <v>0</v>
      </c>
      <c r="AA2553" s="69">
        <v>0</v>
      </c>
      <c r="AB2553" s="69">
        <v>0</v>
      </c>
      <c r="AC2553" s="69">
        <v>0</v>
      </c>
      <c r="AD2553" s="69">
        <v>0</v>
      </c>
      <c r="AE2553" s="69">
        <v>0</v>
      </c>
      <c r="AF2553" s="69">
        <v>889657</v>
      </c>
      <c r="AG2553" s="69">
        <v>2483928</v>
      </c>
      <c r="AH2553" s="69">
        <v>0</v>
      </c>
      <c r="AI2553" s="69">
        <v>0</v>
      </c>
      <c r="AJ2553" s="69">
        <v>0</v>
      </c>
      <c r="AK2553" s="69">
        <v>0</v>
      </c>
      <c r="AL2553" s="69">
        <v>18816</v>
      </c>
      <c r="AM2553" s="69">
        <v>15859</v>
      </c>
      <c r="AN2553" s="69">
        <v>23649</v>
      </c>
      <c r="AO2553" s="69">
        <v>0</v>
      </c>
      <c r="AP2553" s="69">
        <v>0</v>
      </c>
      <c r="AQ2553" s="69">
        <v>540785</v>
      </c>
      <c r="AR2553" s="69">
        <v>22724</v>
      </c>
      <c r="AS2553" s="69">
        <v>428673</v>
      </c>
      <c r="AT2553" s="69">
        <v>119555</v>
      </c>
      <c r="AU2553" s="69">
        <v>0</v>
      </c>
      <c r="AV2553" s="69">
        <v>1538</v>
      </c>
      <c r="AW2553" s="69">
        <v>0.26371263803935574</v>
      </c>
      <c r="AX2553" s="69">
        <v>0</v>
      </c>
      <c r="AY2553" s="69">
        <v>0</v>
      </c>
      <c r="AZ2553" s="69">
        <v>0</v>
      </c>
      <c r="BA2553" s="69">
        <v>0</v>
      </c>
      <c r="BB2553" s="69">
        <v>0</v>
      </c>
      <c r="BC2553" s="69">
        <v>0</v>
      </c>
      <c r="BD2553" s="69">
        <v>0.44309431296361712</v>
      </c>
      <c r="BE2553" s="69">
        <v>47.281940901360542</v>
      </c>
      <c r="BF2553" s="69">
        <v>31.718059098639458</v>
      </c>
      <c r="BG2553" s="69">
        <v>0</v>
      </c>
      <c r="BH2553" s="69">
        <v>0</v>
      </c>
      <c r="BI2553" s="69">
        <v>0</v>
      </c>
      <c r="BJ2553" s="69">
        <v>0</v>
      </c>
      <c r="BK2553" s="69">
        <v>0</v>
      </c>
      <c r="BL2553" s="69">
        <v>39.150545678577714</v>
      </c>
      <c r="BM2553" s="69">
        <v>-39.150545678577714</v>
      </c>
      <c r="BN2553" s="69">
        <v>0</v>
      </c>
      <c r="BO2553" s="69">
        <v>2.0753744695840419</v>
      </c>
      <c r="BP2553" s="69">
        <v>-2.0753744695840419</v>
      </c>
      <c r="BQ2553" s="69">
        <v>2075.3744695840419</v>
      </c>
      <c r="BR2553" s="69">
        <v>-2075.3744695840419</v>
      </c>
      <c r="BS2553" s="69">
        <v>0</v>
      </c>
      <c r="BT2553" s="69">
        <v>0</v>
      </c>
      <c r="BU2553" s="69">
        <v>77.734070221066318</v>
      </c>
      <c r="BV2553" s="69">
        <v>3.4793864474791276E-2</v>
      </c>
    </row>
    <row r="2554" spans="1:74">
      <c r="A2554" s="113" t="s">
        <v>1031</v>
      </c>
      <c r="B2554" s="69" t="s">
        <v>184</v>
      </c>
      <c r="C2554" s="69" t="s">
        <v>253</v>
      </c>
      <c r="D2554" s="69" t="s">
        <v>409</v>
      </c>
      <c r="E2554" s="69" t="s">
        <v>594</v>
      </c>
      <c r="F2554" s="69">
        <v>0</v>
      </c>
      <c r="G2554" s="69">
        <v>0</v>
      </c>
      <c r="H2554" s="69">
        <v>62</v>
      </c>
      <c r="I2554" s="69">
        <v>0</v>
      </c>
      <c r="J2554" s="69">
        <v>0</v>
      </c>
      <c r="K2554" s="69">
        <v>158</v>
      </c>
      <c r="L2554" s="69">
        <v>145</v>
      </c>
      <c r="M2554" s="69">
        <v>0</v>
      </c>
      <c r="N2554" s="69">
        <v>0</v>
      </c>
      <c r="O2554" s="69">
        <v>0</v>
      </c>
      <c r="P2554" s="69">
        <v>392.41</v>
      </c>
      <c r="Q2554" s="69">
        <v>0</v>
      </c>
      <c r="R2554" s="69">
        <v>3373585</v>
      </c>
      <c r="S2554" s="69">
        <v>0</v>
      </c>
      <c r="T2554" s="69">
        <v>0</v>
      </c>
      <c r="U2554" s="69">
        <v>0</v>
      </c>
      <c r="V2554" s="69">
        <v>42465</v>
      </c>
      <c r="W2554" s="69">
        <v>79</v>
      </c>
      <c r="X2554" s="69">
        <v>0</v>
      </c>
      <c r="Y2554" s="69">
        <v>0</v>
      </c>
      <c r="Z2554" s="69">
        <v>0</v>
      </c>
      <c r="AA2554" s="69">
        <v>0</v>
      </c>
      <c r="AB2554" s="69">
        <v>0</v>
      </c>
      <c r="AC2554" s="69">
        <v>0</v>
      </c>
      <c r="AD2554" s="69">
        <v>0</v>
      </c>
      <c r="AE2554" s="69">
        <v>0</v>
      </c>
      <c r="AF2554" s="69">
        <v>1002302</v>
      </c>
      <c r="AG2554" s="69">
        <v>2371283</v>
      </c>
      <c r="AH2554" s="69">
        <v>0</v>
      </c>
      <c r="AI2554" s="69">
        <v>0</v>
      </c>
      <c r="AJ2554" s="69">
        <v>0</v>
      </c>
      <c r="AK2554" s="69">
        <v>0</v>
      </c>
      <c r="AL2554" s="69">
        <v>20782</v>
      </c>
      <c r="AM2554" s="69">
        <v>17704</v>
      </c>
      <c r="AN2554" s="69">
        <v>21683</v>
      </c>
      <c r="AO2554" s="69">
        <v>0</v>
      </c>
      <c r="AP2554" s="69">
        <v>0</v>
      </c>
      <c r="AQ2554" s="69">
        <v>568540</v>
      </c>
      <c r="AR2554" s="69">
        <v>24975</v>
      </c>
      <c r="AS2554" s="69">
        <v>454304</v>
      </c>
      <c r="AT2554" s="69">
        <v>119617</v>
      </c>
      <c r="AU2554" s="69">
        <v>0</v>
      </c>
      <c r="AV2554" s="69">
        <v>1538</v>
      </c>
      <c r="AW2554" s="69">
        <v>0.29710293352620432</v>
      </c>
      <c r="AX2554" s="69">
        <v>0</v>
      </c>
      <c r="AY2554" s="69">
        <v>0</v>
      </c>
      <c r="AZ2554" s="69">
        <v>0</v>
      </c>
      <c r="BA2554" s="69">
        <v>0</v>
      </c>
      <c r="BB2554" s="69">
        <v>0</v>
      </c>
      <c r="BC2554" s="69">
        <v>0</v>
      </c>
      <c r="BD2554" s="69">
        <v>0.48939126339338279</v>
      </c>
      <c r="BE2554" s="69">
        <v>48.229333076700989</v>
      </c>
      <c r="BF2554" s="69">
        <v>30.770666923299011</v>
      </c>
      <c r="BG2554" s="69">
        <v>0</v>
      </c>
      <c r="BH2554" s="69">
        <v>0</v>
      </c>
      <c r="BI2554" s="69">
        <v>0</v>
      </c>
      <c r="BJ2554" s="69">
        <v>0</v>
      </c>
      <c r="BK2554" s="69">
        <v>0</v>
      </c>
      <c r="BL2554" s="69">
        <v>40.13221221221221</v>
      </c>
      <c r="BM2554" s="69">
        <v>-40.13221221221221</v>
      </c>
      <c r="BN2554" s="69">
        <v>0</v>
      </c>
      <c r="BO2554" s="69">
        <v>2.2062363527505813</v>
      </c>
      <c r="BP2554" s="69">
        <v>-2.2062363527505813</v>
      </c>
      <c r="BQ2554" s="69">
        <v>2206.2363527505813</v>
      </c>
      <c r="BR2554" s="69">
        <v>-2206.2363527505813</v>
      </c>
      <c r="BS2554" s="69">
        <v>0</v>
      </c>
      <c r="BT2554" s="69">
        <v>0</v>
      </c>
      <c r="BU2554" s="69">
        <v>77.774382314694407</v>
      </c>
      <c r="BV2554" s="69">
        <v>3.6553276814296265E-2</v>
      </c>
    </row>
    <row r="2555" spans="1:74">
      <c r="A2555" s="113" t="s">
        <v>1032</v>
      </c>
      <c r="B2555" s="69" t="s">
        <v>184</v>
      </c>
      <c r="C2555" s="69" t="s">
        <v>253</v>
      </c>
      <c r="D2555" s="69" t="s">
        <v>409</v>
      </c>
      <c r="E2555" s="69" t="s">
        <v>594</v>
      </c>
      <c r="F2555" s="69">
        <v>0</v>
      </c>
      <c r="G2555" s="69">
        <v>0</v>
      </c>
      <c r="H2555" s="69">
        <v>16</v>
      </c>
      <c r="I2555" s="69">
        <v>3</v>
      </c>
      <c r="J2555" s="69">
        <v>3</v>
      </c>
      <c r="K2555" s="69">
        <v>52</v>
      </c>
      <c r="L2555" s="69">
        <v>49</v>
      </c>
      <c r="M2555" s="69">
        <v>3</v>
      </c>
      <c r="N2555" s="69">
        <v>0</v>
      </c>
      <c r="O2555" s="69">
        <v>0</v>
      </c>
      <c r="P2555" s="69">
        <v>307.69</v>
      </c>
      <c r="Q2555" s="69">
        <v>1.78</v>
      </c>
      <c r="R2555" s="69">
        <v>3373585</v>
      </c>
      <c r="S2555" s="69">
        <v>0</v>
      </c>
      <c r="T2555" s="69">
        <v>0</v>
      </c>
      <c r="U2555" s="69">
        <v>0</v>
      </c>
      <c r="V2555" s="69">
        <v>42465</v>
      </c>
      <c r="W2555" s="69">
        <v>79</v>
      </c>
      <c r="X2555" s="69">
        <v>0</v>
      </c>
      <c r="Y2555" s="69">
        <v>0</v>
      </c>
      <c r="Z2555" s="69">
        <v>0</v>
      </c>
      <c r="AA2555" s="69">
        <v>0</v>
      </c>
      <c r="AB2555" s="69">
        <v>0</v>
      </c>
      <c r="AC2555" s="69">
        <v>0</v>
      </c>
      <c r="AD2555" s="69">
        <v>0</v>
      </c>
      <c r="AE2555" s="69">
        <v>0</v>
      </c>
      <c r="AF2555" s="69">
        <v>1111144</v>
      </c>
      <c r="AG2555" s="69">
        <v>2262441</v>
      </c>
      <c r="AH2555" s="69">
        <v>0</v>
      </c>
      <c r="AI2555" s="69">
        <v>0</v>
      </c>
      <c r="AJ2555" s="69">
        <v>0</v>
      </c>
      <c r="AK2555" s="69">
        <v>0</v>
      </c>
      <c r="AL2555" s="69">
        <v>22749</v>
      </c>
      <c r="AM2555" s="69">
        <v>19576</v>
      </c>
      <c r="AN2555" s="69">
        <v>19716</v>
      </c>
      <c r="AO2555" s="69">
        <v>0</v>
      </c>
      <c r="AP2555" s="69">
        <v>0</v>
      </c>
      <c r="AQ2555" s="69">
        <v>594111</v>
      </c>
      <c r="AR2555" s="69">
        <v>27256</v>
      </c>
      <c r="AS2555" s="69">
        <v>477693</v>
      </c>
      <c r="AT2555" s="69">
        <v>119633</v>
      </c>
      <c r="AU2555" s="69">
        <v>0</v>
      </c>
      <c r="AV2555" s="69">
        <v>1541</v>
      </c>
      <c r="AW2555" s="69">
        <v>0.32936594157254079</v>
      </c>
      <c r="AX2555" s="69">
        <v>0</v>
      </c>
      <c r="AY2555" s="69">
        <v>0</v>
      </c>
      <c r="AZ2555" s="69">
        <v>0</v>
      </c>
      <c r="BA2555" s="69">
        <v>0</v>
      </c>
      <c r="BB2555" s="69">
        <v>0</v>
      </c>
      <c r="BC2555" s="69">
        <v>0</v>
      </c>
      <c r="BD2555" s="69">
        <v>0.53571176262804665</v>
      </c>
      <c r="BE2555" s="69">
        <v>48.843641478746321</v>
      </c>
      <c r="BF2555" s="69">
        <v>30.156358521253679</v>
      </c>
      <c r="BG2555" s="69">
        <v>0</v>
      </c>
      <c r="BH2555" s="69">
        <v>0</v>
      </c>
      <c r="BI2555" s="69">
        <v>0</v>
      </c>
      <c r="BJ2555" s="69">
        <v>0</v>
      </c>
      <c r="BK2555" s="69">
        <v>0</v>
      </c>
      <c r="BL2555" s="69">
        <v>40.766950396243026</v>
      </c>
      <c r="BM2555" s="69">
        <v>-40.766950396243026</v>
      </c>
      <c r="BN2555" s="69">
        <v>0</v>
      </c>
      <c r="BO2555" s="69">
        <v>2.3260629734997162</v>
      </c>
      <c r="BP2555" s="69">
        <v>-2.3260629734997162</v>
      </c>
      <c r="BQ2555" s="69">
        <v>2326.0629734997165</v>
      </c>
      <c r="BR2555" s="69">
        <v>-2326.0629734997165</v>
      </c>
      <c r="BS2555" s="69">
        <v>0</v>
      </c>
      <c r="BT2555" s="69">
        <v>0</v>
      </c>
      <c r="BU2555" s="69">
        <v>77.633354964308893</v>
      </c>
      <c r="BV2555" s="69">
        <v>3.8290824441897221E-2</v>
      </c>
    </row>
    <row r="2556" spans="1:74">
      <c r="A2556" s="113" t="s">
        <v>1033</v>
      </c>
      <c r="B2556" s="69" t="s">
        <v>184</v>
      </c>
      <c r="C2556" s="69" t="s">
        <v>253</v>
      </c>
      <c r="D2556" s="69" t="s">
        <v>409</v>
      </c>
      <c r="E2556" s="69" t="s">
        <v>594</v>
      </c>
      <c r="F2556" s="69">
        <v>0</v>
      </c>
      <c r="G2556" s="69">
        <v>0</v>
      </c>
      <c r="H2556" s="69">
        <v>709</v>
      </c>
      <c r="I2556" s="69">
        <v>9</v>
      </c>
      <c r="J2556" s="69">
        <v>6</v>
      </c>
      <c r="K2556" s="69">
        <v>775</v>
      </c>
      <c r="L2556" s="69">
        <v>683</v>
      </c>
      <c r="M2556" s="69">
        <v>7</v>
      </c>
      <c r="N2556" s="69">
        <v>0</v>
      </c>
      <c r="O2556" s="69">
        <v>0</v>
      </c>
      <c r="P2556" s="69">
        <v>914.84</v>
      </c>
      <c r="Q2556" s="69">
        <v>33.76</v>
      </c>
      <c r="R2556" s="69">
        <v>3373585</v>
      </c>
      <c r="S2556" s="69">
        <v>0</v>
      </c>
      <c r="T2556" s="69">
        <v>0</v>
      </c>
      <c r="U2556" s="69">
        <v>0</v>
      </c>
      <c r="V2556" s="69">
        <v>42465</v>
      </c>
      <c r="W2556" s="69">
        <v>79</v>
      </c>
      <c r="X2556" s="69">
        <v>0</v>
      </c>
      <c r="Y2556" s="69">
        <v>0</v>
      </c>
      <c r="Z2556" s="69">
        <v>0</v>
      </c>
      <c r="AA2556" s="69">
        <v>0</v>
      </c>
      <c r="AB2556" s="69">
        <v>0</v>
      </c>
      <c r="AC2556" s="69">
        <v>0</v>
      </c>
      <c r="AD2556" s="69">
        <v>0</v>
      </c>
      <c r="AE2556" s="69">
        <v>0</v>
      </c>
      <c r="AF2556" s="69">
        <v>1215500</v>
      </c>
      <c r="AG2556" s="69">
        <v>2158085</v>
      </c>
      <c r="AH2556" s="69">
        <v>0</v>
      </c>
      <c r="AI2556" s="69">
        <v>0</v>
      </c>
      <c r="AJ2556" s="69">
        <v>0</v>
      </c>
      <c r="AK2556" s="69">
        <v>0</v>
      </c>
      <c r="AL2556" s="69">
        <v>24328</v>
      </c>
      <c r="AM2556" s="69">
        <v>21060</v>
      </c>
      <c r="AN2556" s="69">
        <v>18137</v>
      </c>
      <c r="AO2556" s="69">
        <v>0</v>
      </c>
      <c r="AP2556" s="69">
        <v>0</v>
      </c>
      <c r="AQ2556" s="69">
        <v>616364</v>
      </c>
      <c r="AR2556" s="69">
        <v>29186</v>
      </c>
      <c r="AS2556" s="69">
        <v>498384</v>
      </c>
      <c r="AT2556" s="69">
        <v>120342</v>
      </c>
      <c r="AU2556" s="69">
        <v>0</v>
      </c>
      <c r="AV2556" s="69">
        <v>1548</v>
      </c>
      <c r="AW2556" s="69">
        <v>0.36029920692675593</v>
      </c>
      <c r="AX2556" s="69">
        <v>0</v>
      </c>
      <c r="AY2556" s="69">
        <v>0</v>
      </c>
      <c r="AZ2556" s="69">
        <v>0</v>
      </c>
      <c r="BA2556" s="69">
        <v>0</v>
      </c>
      <c r="BB2556" s="69">
        <v>0</v>
      </c>
      <c r="BC2556" s="69">
        <v>0</v>
      </c>
      <c r="BD2556" s="69">
        <v>0.57289532556222766</v>
      </c>
      <c r="BE2556" s="69">
        <v>49.963005590266363</v>
      </c>
      <c r="BF2556" s="69">
        <v>29.036994409733637</v>
      </c>
      <c r="BG2556" s="69">
        <v>0</v>
      </c>
      <c r="BH2556" s="69">
        <v>0</v>
      </c>
      <c r="BI2556" s="69">
        <v>0</v>
      </c>
      <c r="BJ2556" s="69">
        <v>0</v>
      </c>
      <c r="BK2556" s="69">
        <v>0</v>
      </c>
      <c r="BL2556" s="69">
        <v>41.646679915027754</v>
      </c>
      <c r="BM2556" s="69">
        <v>-41.646679915027754</v>
      </c>
      <c r="BN2556" s="69">
        <v>0</v>
      </c>
      <c r="BO2556" s="69">
        <v>2.4388824681370189</v>
      </c>
      <c r="BP2556" s="69">
        <v>-2.4388824681370189</v>
      </c>
      <c r="BQ2556" s="69">
        <v>2438.8824681370188</v>
      </c>
      <c r="BR2556" s="69">
        <v>-2438.8824681370188</v>
      </c>
      <c r="BS2556" s="69">
        <v>0</v>
      </c>
      <c r="BT2556" s="69">
        <v>0</v>
      </c>
      <c r="BU2556" s="69">
        <v>77.740310077519382</v>
      </c>
      <c r="BV2556" s="69">
        <v>3.9470183203431736E-2</v>
      </c>
    </row>
    <row r="2557" spans="1:74">
      <c r="A2557" s="113" t="s">
        <v>1034</v>
      </c>
      <c r="B2557" s="69" t="s">
        <v>184</v>
      </c>
      <c r="C2557" s="69" t="s">
        <v>253</v>
      </c>
      <c r="D2557" s="69" t="s">
        <v>409</v>
      </c>
      <c r="E2557" s="69" t="s">
        <v>594</v>
      </c>
      <c r="F2557" s="69">
        <v>0</v>
      </c>
      <c r="G2557" s="69">
        <v>0</v>
      </c>
      <c r="H2557" s="69">
        <v>2256</v>
      </c>
      <c r="I2557" s="69">
        <v>38</v>
      </c>
      <c r="J2557" s="69">
        <v>32</v>
      </c>
      <c r="K2557" s="69">
        <v>1832</v>
      </c>
      <c r="L2557" s="69">
        <v>1581</v>
      </c>
      <c r="M2557" s="69">
        <v>36</v>
      </c>
      <c r="N2557" s="69">
        <v>0</v>
      </c>
      <c r="O2557" s="69">
        <v>0</v>
      </c>
      <c r="P2557" s="69">
        <v>1231.44</v>
      </c>
      <c r="Q2557" s="69">
        <v>20.89</v>
      </c>
      <c r="R2557" s="69">
        <v>3373585</v>
      </c>
      <c r="S2557" s="69">
        <v>0</v>
      </c>
      <c r="T2557" s="69">
        <v>0</v>
      </c>
      <c r="U2557" s="69">
        <v>0</v>
      </c>
      <c r="V2557" s="69">
        <v>42465</v>
      </c>
      <c r="W2557" s="69">
        <v>79</v>
      </c>
      <c r="X2557" s="69">
        <v>0</v>
      </c>
      <c r="Y2557" s="69">
        <v>0</v>
      </c>
      <c r="Z2557" s="69">
        <v>0</v>
      </c>
      <c r="AA2557" s="69">
        <v>0</v>
      </c>
      <c r="AB2557" s="69">
        <v>0</v>
      </c>
      <c r="AC2557" s="69">
        <v>0</v>
      </c>
      <c r="AD2557" s="69">
        <v>0</v>
      </c>
      <c r="AE2557" s="69">
        <v>0</v>
      </c>
      <c r="AF2557" s="69">
        <v>1316305</v>
      </c>
      <c r="AG2557" s="69">
        <v>2057280</v>
      </c>
      <c r="AH2557" s="69">
        <v>0</v>
      </c>
      <c r="AI2557" s="69">
        <v>0</v>
      </c>
      <c r="AJ2557" s="69">
        <v>0</v>
      </c>
      <c r="AK2557" s="69">
        <v>0</v>
      </c>
      <c r="AL2557" s="69">
        <v>25838</v>
      </c>
      <c r="AM2557" s="69">
        <v>22464</v>
      </c>
      <c r="AN2557" s="69">
        <v>16627</v>
      </c>
      <c r="AO2557" s="69">
        <v>0</v>
      </c>
      <c r="AP2557" s="69">
        <v>0</v>
      </c>
      <c r="AQ2557" s="69">
        <v>638566</v>
      </c>
      <c r="AR2557" s="69">
        <v>31111</v>
      </c>
      <c r="AS2557" s="69">
        <v>518924</v>
      </c>
      <c r="AT2557" s="69">
        <v>122598</v>
      </c>
      <c r="AU2557" s="69">
        <v>0</v>
      </c>
      <c r="AV2557" s="69">
        <v>1584</v>
      </c>
      <c r="AW2557" s="69">
        <v>0.39017988282494737</v>
      </c>
      <c r="AX2557" s="69">
        <v>0</v>
      </c>
      <c r="AY2557" s="69">
        <v>0</v>
      </c>
      <c r="AZ2557" s="69">
        <v>0</v>
      </c>
      <c r="BA2557" s="69">
        <v>0</v>
      </c>
      <c r="BB2557" s="69">
        <v>0</v>
      </c>
      <c r="BC2557" s="69">
        <v>0</v>
      </c>
      <c r="BD2557" s="69">
        <v>0.60845402095843637</v>
      </c>
      <c r="BE2557" s="69">
        <v>50.944539051010139</v>
      </c>
      <c r="BF2557" s="69">
        <v>28.055460948989861</v>
      </c>
      <c r="BG2557" s="69">
        <v>0</v>
      </c>
      <c r="BH2557" s="69">
        <v>0</v>
      </c>
      <c r="BI2557" s="69">
        <v>0</v>
      </c>
      <c r="BJ2557" s="69">
        <v>0</v>
      </c>
      <c r="BK2557" s="69">
        <v>0</v>
      </c>
      <c r="BL2557" s="69">
        <v>42.309954678409568</v>
      </c>
      <c r="BM2557" s="69">
        <v>-42.309954678409568</v>
      </c>
      <c r="BN2557" s="69">
        <v>0</v>
      </c>
      <c r="BO2557" s="69">
        <v>2.536604589496728</v>
      </c>
      <c r="BP2557" s="69">
        <v>-2.536604589496728</v>
      </c>
      <c r="BQ2557" s="69">
        <v>2536.6045894967278</v>
      </c>
      <c r="BR2557" s="69">
        <v>-2536.6045894967278</v>
      </c>
      <c r="BS2557" s="69">
        <v>0</v>
      </c>
      <c r="BT2557" s="69">
        <v>0</v>
      </c>
      <c r="BU2557" s="69">
        <v>77.397727272727266</v>
      </c>
      <c r="BV2557" s="69">
        <v>4.0462536370555274E-2</v>
      </c>
    </row>
    <row r="2558" spans="1:74">
      <c r="A2558" s="113" t="s">
        <v>1035</v>
      </c>
      <c r="B2558" s="69" t="s">
        <v>184</v>
      </c>
      <c r="C2558" s="69" t="s">
        <v>253</v>
      </c>
      <c r="D2558" s="69" t="s">
        <v>409</v>
      </c>
      <c r="E2558" s="69" t="s">
        <v>594</v>
      </c>
      <c r="F2558" s="69">
        <v>0</v>
      </c>
      <c r="G2558" s="69">
        <v>0</v>
      </c>
      <c r="H2558" s="69">
        <v>111</v>
      </c>
      <c r="I2558" s="69">
        <v>0</v>
      </c>
      <c r="J2558" s="69">
        <v>1</v>
      </c>
      <c r="K2558" s="69">
        <v>234</v>
      </c>
      <c r="L2558" s="69">
        <v>175</v>
      </c>
      <c r="M2558" s="69">
        <v>1</v>
      </c>
      <c r="N2558" s="69">
        <v>0</v>
      </c>
      <c r="O2558" s="69">
        <v>0</v>
      </c>
      <c r="P2558" s="69">
        <v>474.36</v>
      </c>
      <c r="Q2558" s="69">
        <v>37</v>
      </c>
      <c r="R2558" s="69">
        <v>3373585</v>
      </c>
      <c r="S2558" s="69">
        <v>0</v>
      </c>
      <c r="T2558" s="69">
        <v>0</v>
      </c>
      <c r="U2558" s="69">
        <v>0</v>
      </c>
      <c r="V2558" s="69">
        <v>42465</v>
      </c>
      <c r="W2558" s="69">
        <v>79</v>
      </c>
      <c r="X2558" s="69">
        <v>0</v>
      </c>
      <c r="Y2558" s="69">
        <v>0</v>
      </c>
      <c r="Z2558" s="69">
        <v>0</v>
      </c>
      <c r="AA2558" s="69">
        <v>0</v>
      </c>
      <c r="AB2558" s="69">
        <v>0</v>
      </c>
      <c r="AC2558" s="69">
        <v>0</v>
      </c>
      <c r="AD2558" s="69">
        <v>0</v>
      </c>
      <c r="AE2558" s="69">
        <v>0</v>
      </c>
      <c r="AF2558" s="69">
        <v>1441532</v>
      </c>
      <c r="AG2558" s="69">
        <v>1932053</v>
      </c>
      <c r="AH2558" s="69">
        <v>0</v>
      </c>
      <c r="AI2558" s="69">
        <v>0</v>
      </c>
      <c r="AJ2558" s="69">
        <v>0</v>
      </c>
      <c r="AK2558" s="69">
        <v>0</v>
      </c>
      <c r="AL2558" s="69">
        <v>27863</v>
      </c>
      <c r="AM2558" s="69">
        <v>24340</v>
      </c>
      <c r="AN2558" s="69">
        <v>14602</v>
      </c>
      <c r="AO2558" s="69">
        <v>0</v>
      </c>
      <c r="AP2558" s="69">
        <v>0</v>
      </c>
      <c r="AQ2558" s="69">
        <v>667232</v>
      </c>
      <c r="AR2558" s="69">
        <v>33504</v>
      </c>
      <c r="AS2558" s="69">
        <v>545444</v>
      </c>
      <c r="AT2558" s="69">
        <v>122709</v>
      </c>
      <c r="AU2558" s="69">
        <v>0</v>
      </c>
      <c r="AV2558" s="69">
        <v>1585</v>
      </c>
      <c r="AW2558" s="69">
        <v>0.42729974196589088</v>
      </c>
      <c r="AX2558" s="69">
        <v>0</v>
      </c>
      <c r="AY2558" s="69">
        <v>0</v>
      </c>
      <c r="AZ2558" s="69">
        <v>0</v>
      </c>
      <c r="BA2558" s="69">
        <v>0</v>
      </c>
      <c r="BB2558" s="69">
        <v>0</v>
      </c>
      <c r="BC2558" s="69">
        <v>0</v>
      </c>
      <c r="BD2558" s="69">
        <v>0.65614035087719302</v>
      </c>
      <c r="BE2558" s="69">
        <v>51.736424649176328</v>
      </c>
      <c r="BF2558" s="69">
        <v>27.263575350823672</v>
      </c>
      <c r="BG2558" s="69">
        <v>0</v>
      </c>
      <c r="BH2558" s="69">
        <v>0</v>
      </c>
      <c r="BI2558" s="69">
        <v>0</v>
      </c>
      <c r="BJ2558" s="69">
        <v>0</v>
      </c>
      <c r="BK2558" s="69">
        <v>0</v>
      </c>
      <c r="BL2558" s="69">
        <v>43.025668576886339</v>
      </c>
      <c r="BM2558" s="69">
        <v>-43.025668576886339</v>
      </c>
      <c r="BN2558" s="69">
        <v>0</v>
      </c>
      <c r="BO2558" s="69">
        <v>2.642859761955398</v>
      </c>
      <c r="BP2558" s="69">
        <v>-2.642859761955398</v>
      </c>
      <c r="BQ2558" s="69">
        <v>2642.859761955398</v>
      </c>
      <c r="BR2558" s="69">
        <v>-2642.859761955398</v>
      </c>
      <c r="BS2558" s="69">
        <v>0</v>
      </c>
      <c r="BT2558" s="69">
        <v>0</v>
      </c>
      <c r="BU2558" s="69">
        <v>77.418927444794946</v>
      </c>
      <c r="BV2558" s="69">
        <v>4.1759088293127425E-2</v>
      </c>
    </row>
    <row r="2559" spans="1:74">
      <c r="A2559" s="113" t="s">
        <v>1036</v>
      </c>
      <c r="B2559" s="69" t="s">
        <v>184</v>
      </c>
      <c r="C2559" s="69" t="s">
        <v>253</v>
      </c>
      <c r="D2559" s="69" t="s">
        <v>409</v>
      </c>
      <c r="E2559" s="69" t="s">
        <v>594</v>
      </c>
      <c r="F2559" s="69">
        <v>0</v>
      </c>
      <c r="G2559" s="69">
        <v>0</v>
      </c>
      <c r="H2559" s="69">
        <v>1169</v>
      </c>
      <c r="I2559" s="69">
        <v>24</v>
      </c>
      <c r="J2559" s="69">
        <v>15</v>
      </c>
      <c r="K2559" s="69">
        <v>698</v>
      </c>
      <c r="L2559" s="69">
        <v>608</v>
      </c>
      <c r="M2559" s="69">
        <v>16</v>
      </c>
      <c r="N2559" s="69">
        <v>0</v>
      </c>
      <c r="O2559" s="69">
        <v>0</v>
      </c>
      <c r="P2559" s="69">
        <v>1674.79</v>
      </c>
      <c r="Q2559" s="69">
        <v>24.35</v>
      </c>
      <c r="R2559" s="69">
        <v>3373585</v>
      </c>
      <c r="S2559" s="69">
        <v>0</v>
      </c>
      <c r="T2559" s="69">
        <v>0</v>
      </c>
      <c r="U2559" s="69">
        <v>0</v>
      </c>
      <c r="V2559" s="69">
        <v>42465</v>
      </c>
      <c r="W2559" s="69">
        <v>79</v>
      </c>
      <c r="X2559" s="69">
        <v>0</v>
      </c>
      <c r="Y2559" s="69">
        <v>0</v>
      </c>
      <c r="Z2559" s="69">
        <v>0</v>
      </c>
      <c r="AA2559" s="69">
        <v>0</v>
      </c>
      <c r="AB2559" s="69">
        <v>0</v>
      </c>
      <c r="AC2559" s="69">
        <v>0</v>
      </c>
      <c r="AD2559" s="69">
        <v>0</v>
      </c>
      <c r="AE2559" s="69">
        <v>0</v>
      </c>
      <c r="AF2559" s="69">
        <v>1542723</v>
      </c>
      <c r="AG2559" s="69">
        <v>1830862</v>
      </c>
      <c r="AH2559" s="69">
        <v>0</v>
      </c>
      <c r="AI2559" s="69">
        <v>0</v>
      </c>
      <c r="AJ2559" s="69">
        <v>0</v>
      </c>
      <c r="AK2559" s="69">
        <v>0</v>
      </c>
      <c r="AL2559" s="69">
        <v>29481</v>
      </c>
      <c r="AM2559" s="69">
        <v>25875</v>
      </c>
      <c r="AN2559" s="69">
        <v>12984</v>
      </c>
      <c r="AO2559" s="69">
        <v>0</v>
      </c>
      <c r="AP2559" s="69">
        <v>0</v>
      </c>
      <c r="AQ2559" s="69">
        <v>691183</v>
      </c>
      <c r="AR2559" s="69">
        <v>35492</v>
      </c>
      <c r="AS2559" s="69">
        <v>568184</v>
      </c>
      <c r="AT2559" s="69">
        <v>123878</v>
      </c>
      <c r="AU2559" s="69">
        <v>0</v>
      </c>
      <c r="AV2559" s="69">
        <v>1601</v>
      </c>
      <c r="AW2559" s="69">
        <v>0.45729483620540168</v>
      </c>
      <c r="AX2559" s="69">
        <v>0</v>
      </c>
      <c r="AY2559" s="69">
        <v>0</v>
      </c>
      <c r="AZ2559" s="69">
        <v>0</v>
      </c>
      <c r="BA2559" s="69">
        <v>0</v>
      </c>
      <c r="BB2559" s="69">
        <v>0</v>
      </c>
      <c r="BC2559" s="69">
        <v>0</v>
      </c>
      <c r="BD2559" s="69">
        <v>0.69424231720240193</v>
      </c>
      <c r="BE2559" s="69">
        <v>52.329398595705712</v>
      </c>
      <c r="BF2559" s="69">
        <v>26.670601404294288</v>
      </c>
      <c r="BG2559" s="69">
        <v>0</v>
      </c>
      <c r="BH2559" s="69">
        <v>0</v>
      </c>
      <c r="BI2559" s="69">
        <v>0</v>
      </c>
      <c r="BJ2559" s="69">
        <v>0</v>
      </c>
      <c r="BK2559" s="69">
        <v>0</v>
      </c>
      <c r="BL2559" s="69">
        <v>43.466781246478078</v>
      </c>
      <c r="BM2559" s="69">
        <v>-43.466781246478078</v>
      </c>
      <c r="BN2559" s="69">
        <v>0</v>
      </c>
      <c r="BO2559" s="69">
        <v>2.7151820537009139</v>
      </c>
      <c r="BP2559" s="69">
        <v>-2.7151820537009139</v>
      </c>
      <c r="BQ2559" s="69">
        <v>2715.1820537009139</v>
      </c>
      <c r="BR2559" s="69">
        <v>-2715.1820537009139</v>
      </c>
      <c r="BS2559" s="69">
        <v>0</v>
      </c>
      <c r="BT2559" s="69">
        <v>0</v>
      </c>
      <c r="BU2559" s="69">
        <v>77.375390381011869</v>
      </c>
      <c r="BV2559" s="69">
        <v>4.2652958767793771E-2</v>
      </c>
    </row>
    <row r="2560" spans="1:74">
      <c r="A2560" s="113" t="s">
        <v>1037</v>
      </c>
      <c r="B2560" s="69" t="s">
        <v>184</v>
      </c>
      <c r="C2560" s="69" t="s">
        <v>253</v>
      </c>
      <c r="D2560" s="69" t="s">
        <v>409</v>
      </c>
      <c r="E2560" s="69" t="s">
        <v>594</v>
      </c>
      <c r="F2560" s="69">
        <v>0</v>
      </c>
      <c r="G2560" s="69">
        <v>0</v>
      </c>
      <c r="H2560" s="69">
        <v>2</v>
      </c>
      <c r="I2560" s="69">
        <v>0</v>
      </c>
      <c r="J2560" s="69">
        <v>0</v>
      </c>
      <c r="K2560" s="69">
        <v>3</v>
      </c>
      <c r="L2560" s="69">
        <v>2</v>
      </c>
      <c r="M2560" s="69">
        <v>0</v>
      </c>
      <c r="N2560" s="69">
        <v>0</v>
      </c>
      <c r="O2560" s="69">
        <v>0</v>
      </c>
      <c r="P2560" s="69">
        <v>666.67</v>
      </c>
      <c r="Q2560" s="69">
        <v>0</v>
      </c>
      <c r="R2560" s="69">
        <v>3373585</v>
      </c>
      <c r="S2560" s="69">
        <v>0</v>
      </c>
      <c r="T2560" s="69">
        <v>0</v>
      </c>
      <c r="U2560" s="69">
        <v>0</v>
      </c>
      <c r="V2560" s="69">
        <v>42465</v>
      </c>
      <c r="W2560" s="69">
        <v>79</v>
      </c>
      <c r="X2560" s="69">
        <v>0</v>
      </c>
      <c r="Y2560" s="69">
        <v>0</v>
      </c>
      <c r="Z2560" s="69">
        <v>0</v>
      </c>
      <c r="AA2560" s="69">
        <v>0</v>
      </c>
      <c r="AB2560" s="69">
        <v>0</v>
      </c>
      <c r="AC2560" s="69">
        <v>0</v>
      </c>
      <c r="AD2560" s="69">
        <v>0</v>
      </c>
      <c r="AE2560" s="69">
        <v>0</v>
      </c>
      <c r="AF2560" s="69">
        <v>1649185</v>
      </c>
      <c r="AG2560" s="69">
        <v>1724400</v>
      </c>
      <c r="AH2560" s="69">
        <v>0</v>
      </c>
      <c r="AI2560" s="69">
        <v>0</v>
      </c>
      <c r="AJ2560" s="69">
        <v>0</v>
      </c>
      <c r="AK2560" s="69">
        <v>0</v>
      </c>
      <c r="AL2560" s="69">
        <v>31126</v>
      </c>
      <c r="AM2560" s="69">
        <v>27367</v>
      </c>
      <c r="AN2560" s="69">
        <v>11339</v>
      </c>
      <c r="AO2560" s="69">
        <v>0</v>
      </c>
      <c r="AP2560" s="69">
        <v>0</v>
      </c>
      <c r="AQ2560" s="69">
        <v>717337</v>
      </c>
      <c r="AR2560" s="69">
        <v>37479</v>
      </c>
      <c r="AS2560" s="69">
        <v>592416</v>
      </c>
      <c r="AT2560" s="69">
        <v>123880</v>
      </c>
      <c r="AU2560" s="69">
        <v>0</v>
      </c>
      <c r="AV2560" s="69">
        <v>1601</v>
      </c>
      <c r="AW2560" s="69">
        <v>0.48885236328712628</v>
      </c>
      <c r="AX2560" s="69">
        <v>0</v>
      </c>
      <c r="AY2560" s="69">
        <v>0</v>
      </c>
      <c r="AZ2560" s="69">
        <v>0</v>
      </c>
      <c r="BA2560" s="69">
        <v>0</v>
      </c>
      <c r="BB2560" s="69">
        <v>0</v>
      </c>
      <c r="BC2560" s="69">
        <v>0</v>
      </c>
      <c r="BD2560" s="69">
        <v>0.73298010125986102</v>
      </c>
      <c r="BE2560" s="69">
        <v>52.984161151448951</v>
      </c>
      <c r="BF2560" s="69">
        <v>26.015838848551049</v>
      </c>
      <c r="BG2560" s="69">
        <v>0</v>
      </c>
      <c r="BH2560" s="69">
        <v>0</v>
      </c>
      <c r="BI2560" s="69">
        <v>0</v>
      </c>
      <c r="BJ2560" s="69">
        <v>0</v>
      </c>
      <c r="BK2560" s="69">
        <v>0</v>
      </c>
      <c r="BL2560" s="69">
        <v>44.002908295312039</v>
      </c>
      <c r="BM2560" s="69">
        <v>-44.002908295312039</v>
      </c>
      <c r="BN2560" s="69">
        <v>0</v>
      </c>
      <c r="BO2560" s="69">
        <v>2.7838292686220494</v>
      </c>
      <c r="BP2560" s="69">
        <v>-2.7838292686220494</v>
      </c>
      <c r="BQ2560" s="69">
        <v>2783.8292686220493</v>
      </c>
      <c r="BR2560" s="69">
        <v>-2783.8292686220493</v>
      </c>
      <c r="BS2560" s="69">
        <v>0</v>
      </c>
      <c r="BT2560" s="69">
        <v>0</v>
      </c>
      <c r="BU2560" s="69">
        <v>77.376639600249845</v>
      </c>
      <c r="BV2560" s="69">
        <v>4.3391042146160033E-2</v>
      </c>
    </row>
    <row r="2561" spans="1:74">
      <c r="A2561" s="113" t="s">
        <v>1039</v>
      </c>
      <c r="B2561" s="69" t="s">
        <v>184</v>
      </c>
      <c r="C2561" s="69" t="s">
        <v>253</v>
      </c>
      <c r="D2561" s="69" t="s">
        <v>409</v>
      </c>
      <c r="E2561" s="69" t="s">
        <v>594</v>
      </c>
      <c r="F2561" s="69">
        <v>0</v>
      </c>
      <c r="G2561" s="69">
        <v>0</v>
      </c>
      <c r="H2561" s="69">
        <v>4194</v>
      </c>
      <c r="I2561" s="69">
        <v>46</v>
      </c>
      <c r="J2561" s="69">
        <v>32</v>
      </c>
      <c r="K2561" s="69">
        <v>3384</v>
      </c>
      <c r="L2561" s="69">
        <v>3078</v>
      </c>
      <c r="M2561" s="69">
        <v>34</v>
      </c>
      <c r="N2561" s="69">
        <v>0</v>
      </c>
      <c r="O2561" s="69">
        <v>0</v>
      </c>
      <c r="P2561" s="69">
        <v>1239.3599999999999</v>
      </c>
      <c r="Q2561" s="69">
        <v>41.12</v>
      </c>
      <c r="R2561" s="69">
        <v>3373585</v>
      </c>
      <c r="S2561" s="69">
        <v>0</v>
      </c>
      <c r="T2561" s="69">
        <v>0</v>
      </c>
      <c r="U2561" s="69">
        <v>0</v>
      </c>
      <c r="V2561" s="69">
        <v>42465</v>
      </c>
      <c r="W2561" s="69">
        <v>79</v>
      </c>
      <c r="X2561" s="69">
        <v>0</v>
      </c>
      <c r="Y2561" s="69">
        <v>0</v>
      </c>
      <c r="Z2561" s="69">
        <v>0</v>
      </c>
      <c r="AA2561" s="69">
        <v>0</v>
      </c>
      <c r="AB2561" s="69">
        <v>0</v>
      </c>
      <c r="AC2561" s="69">
        <v>0</v>
      </c>
      <c r="AD2561" s="69">
        <v>0</v>
      </c>
      <c r="AE2561" s="69">
        <v>0</v>
      </c>
      <c r="AF2561" s="69">
        <v>1856596</v>
      </c>
      <c r="AG2561" s="69">
        <v>1516989</v>
      </c>
      <c r="AH2561" s="69">
        <v>0</v>
      </c>
      <c r="AI2561" s="69">
        <v>0</v>
      </c>
      <c r="AJ2561" s="69">
        <v>0</v>
      </c>
      <c r="AK2561" s="69">
        <v>0</v>
      </c>
      <c r="AL2561" s="69">
        <v>34120</v>
      </c>
      <c r="AM2561" s="69">
        <v>30173</v>
      </c>
      <c r="AN2561" s="69">
        <v>8345</v>
      </c>
      <c r="AO2561" s="69">
        <v>1</v>
      </c>
      <c r="AP2561" s="69">
        <v>-1</v>
      </c>
      <c r="AQ2561" s="69">
        <v>773942</v>
      </c>
      <c r="AR2561" s="69">
        <v>41661</v>
      </c>
      <c r="AS2561" s="69">
        <v>643900</v>
      </c>
      <c r="AT2561" s="69">
        <v>128074</v>
      </c>
      <c r="AU2561" s="69">
        <v>0</v>
      </c>
      <c r="AV2561" s="69">
        <v>1635</v>
      </c>
      <c r="AW2561" s="69">
        <v>0.55033325082960705</v>
      </c>
      <c r="AX2561" s="69">
        <v>0</v>
      </c>
      <c r="AY2561" s="69">
        <v>0</v>
      </c>
      <c r="AZ2561" s="69">
        <v>0</v>
      </c>
      <c r="BA2561" s="69">
        <v>0</v>
      </c>
      <c r="BB2561" s="69">
        <v>0</v>
      </c>
      <c r="BC2561" s="69">
        <v>0</v>
      </c>
      <c r="BD2561" s="69">
        <v>0.80348522312492643</v>
      </c>
      <c r="BE2561" s="69">
        <v>54.413716295427903</v>
      </c>
      <c r="BF2561" s="69">
        <v>24.586283704572097</v>
      </c>
      <c r="BG2561" s="69">
        <v>1856596</v>
      </c>
      <c r="BH2561" s="69">
        <v>0</v>
      </c>
      <c r="BI2561" s="69">
        <v>-1856596</v>
      </c>
      <c r="BJ2561" s="69">
        <v>1.2920864871011007E-6</v>
      </c>
      <c r="BK2561" s="69">
        <v>0</v>
      </c>
      <c r="BL2561" s="69">
        <v>44.56436475360649</v>
      </c>
      <c r="BM2561" s="69">
        <v>-44.56436475360649</v>
      </c>
      <c r="BN2561" s="69">
        <v>0</v>
      </c>
      <c r="BO2561" s="69">
        <v>2.8833607703059481</v>
      </c>
      <c r="BP2561" s="69">
        <v>-2.8833607703059481</v>
      </c>
      <c r="BQ2561" s="69">
        <v>2883.3607703059479</v>
      </c>
      <c r="BR2561" s="69">
        <v>-2883.3607703059479</v>
      </c>
      <c r="BS2561" s="69">
        <v>0</v>
      </c>
      <c r="BT2561" s="69">
        <v>0</v>
      </c>
      <c r="BU2561" s="69">
        <v>78.33272171253823</v>
      </c>
      <c r="BV2561" s="69">
        <v>4.4085990939889554E-2</v>
      </c>
    </row>
    <row r="2562" spans="1:74">
      <c r="A2562" s="113" t="s">
        <v>1040</v>
      </c>
      <c r="B2562" s="69" t="s">
        <v>184</v>
      </c>
      <c r="C2562" s="69" t="s">
        <v>253</v>
      </c>
      <c r="D2562" s="69" t="s">
        <v>409</v>
      </c>
      <c r="E2562" s="69" t="s">
        <v>594</v>
      </c>
      <c r="F2562" s="69">
        <v>0</v>
      </c>
      <c r="G2562" s="69">
        <v>0</v>
      </c>
      <c r="H2562" s="69">
        <v>21</v>
      </c>
      <c r="I2562" s="69">
        <v>2</v>
      </c>
      <c r="J2562" s="69">
        <v>3</v>
      </c>
      <c r="K2562" s="69">
        <v>43</v>
      </c>
      <c r="L2562" s="69">
        <v>36</v>
      </c>
      <c r="M2562" s="69">
        <v>3</v>
      </c>
      <c r="N2562" s="69">
        <v>0</v>
      </c>
      <c r="O2562" s="69">
        <v>0</v>
      </c>
      <c r="P2562" s="69">
        <v>488.37</v>
      </c>
      <c r="Q2562" s="69">
        <v>2.33</v>
      </c>
      <c r="R2562" s="69">
        <v>3373585</v>
      </c>
      <c r="S2562" s="69">
        <v>0</v>
      </c>
      <c r="T2562" s="69">
        <v>0</v>
      </c>
      <c r="U2562" s="69">
        <v>0</v>
      </c>
      <c r="V2562" s="69">
        <v>42465</v>
      </c>
      <c r="W2562" s="69">
        <v>79</v>
      </c>
      <c r="X2562" s="69">
        <v>0</v>
      </c>
      <c r="Y2562" s="69">
        <v>0</v>
      </c>
      <c r="Z2562" s="69">
        <v>0</v>
      </c>
      <c r="AA2562" s="69">
        <v>0</v>
      </c>
      <c r="AB2562" s="69">
        <v>0</v>
      </c>
      <c r="AC2562" s="69">
        <v>0</v>
      </c>
      <c r="AD2562" s="69">
        <v>0</v>
      </c>
      <c r="AE2562" s="69">
        <v>0</v>
      </c>
      <c r="AF2562" s="69">
        <v>1965745</v>
      </c>
      <c r="AG2562" s="69">
        <v>1407840</v>
      </c>
      <c r="AH2562" s="69">
        <v>0</v>
      </c>
      <c r="AI2562" s="69">
        <v>0</v>
      </c>
      <c r="AJ2562" s="69">
        <v>0</v>
      </c>
      <c r="AK2562" s="69">
        <v>0</v>
      </c>
      <c r="AL2562" s="69">
        <v>35519</v>
      </c>
      <c r="AM2562" s="69">
        <v>31460</v>
      </c>
      <c r="AN2562" s="69">
        <v>6946</v>
      </c>
      <c r="AO2562" s="69">
        <v>1</v>
      </c>
      <c r="AP2562" s="69">
        <v>-1</v>
      </c>
      <c r="AQ2562" s="69">
        <v>799535</v>
      </c>
      <c r="AR2562" s="69">
        <v>43288</v>
      </c>
      <c r="AS2562" s="69">
        <v>667383</v>
      </c>
      <c r="AT2562" s="69">
        <v>128095</v>
      </c>
      <c r="AU2562" s="69">
        <v>0</v>
      </c>
      <c r="AV2562" s="69">
        <v>1638</v>
      </c>
      <c r="AW2562" s="69">
        <v>0.58268725999196702</v>
      </c>
      <c r="AX2562" s="69">
        <v>0</v>
      </c>
      <c r="AY2562" s="69">
        <v>0</v>
      </c>
      <c r="AZ2562" s="69">
        <v>0</v>
      </c>
      <c r="BA2562" s="69">
        <v>0</v>
      </c>
      <c r="BB2562" s="69">
        <v>0</v>
      </c>
      <c r="BC2562" s="69">
        <v>0</v>
      </c>
      <c r="BD2562" s="69">
        <v>0.83643000117744026</v>
      </c>
      <c r="BE2562" s="69">
        <v>55.343478138461109</v>
      </c>
      <c r="BF2562" s="69">
        <v>23.656521861538891</v>
      </c>
      <c r="BG2562" s="69">
        <v>1965745</v>
      </c>
      <c r="BH2562" s="69">
        <v>0</v>
      </c>
      <c r="BI2562" s="69">
        <v>-1965745</v>
      </c>
      <c r="BJ2562" s="69">
        <v>1.2507269850600662E-6</v>
      </c>
      <c r="BK2562" s="69">
        <v>0</v>
      </c>
      <c r="BL2562" s="69">
        <v>45.410852892256514</v>
      </c>
      <c r="BM2562" s="69">
        <v>-45.410852892256514</v>
      </c>
      <c r="BN2562" s="69">
        <v>0</v>
      </c>
      <c r="BO2562" s="69">
        <v>2.9454526111692987</v>
      </c>
      <c r="BP2562" s="69">
        <v>-2.9454526111692987</v>
      </c>
      <c r="BQ2562" s="69">
        <v>2945.4526111692985</v>
      </c>
      <c r="BR2562" s="69">
        <v>-2945.4526111692985</v>
      </c>
      <c r="BS2562" s="69">
        <v>0</v>
      </c>
      <c r="BT2562" s="69">
        <v>0</v>
      </c>
      <c r="BU2562" s="69">
        <v>78.202075702075703</v>
      </c>
      <c r="BV2562" s="69">
        <v>4.4424571782348488E-2</v>
      </c>
    </row>
    <row r="2563" spans="1:74">
      <c r="A2563" s="113" t="s">
        <v>1041</v>
      </c>
      <c r="B2563" s="69" t="s">
        <v>184</v>
      </c>
      <c r="C2563" s="69" t="s">
        <v>253</v>
      </c>
      <c r="D2563" s="69" t="s">
        <v>409</v>
      </c>
      <c r="E2563" s="69" t="s">
        <v>594</v>
      </c>
      <c r="F2563" s="69">
        <v>0</v>
      </c>
      <c r="G2563" s="69">
        <v>0</v>
      </c>
      <c r="H2563" s="69">
        <v>9</v>
      </c>
      <c r="I2563" s="69">
        <v>0</v>
      </c>
      <c r="J2563" s="69">
        <v>0</v>
      </c>
      <c r="K2563" s="69">
        <v>8</v>
      </c>
      <c r="L2563" s="69">
        <v>8</v>
      </c>
      <c r="M2563" s="69">
        <v>0</v>
      </c>
      <c r="N2563" s="69">
        <v>0</v>
      </c>
      <c r="O2563" s="69">
        <v>0</v>
      </c>
      <c r="P2563" s="69">
        <v>1125</v>
      </c>
      <c r="Q2563" s="69">
        <v>0</v>
      </c>
      <c r="R2563" s="69">
        <v>3373585</v>
      </c>
      <c r="S2563" s="69">
        <v>0</v>
      </c>
      <c r="T2563" s="69">
        <v>0</v>
      </c>
      <c r="U2563" s="69">
        <v>0</v>
      </c>
      <c r="V2563" s="69">
        <v>42465</v>
      </c>
      <c r="W2563" s="69">
        <v>79</v>
      </c>
      <c r="X2563" s="69">
        <v>0</v>
      </c>
      <c r="Y2563" s="69">
        <v>0</v>
      </c>
      <c r="Z2563" s="69">
        <v>0</v>
      </c>
      <c r="AA2563" s="69">
        <v>0</v>
      </c>
      <c r="AB2563" s="69">
        <v>0</v>
      </c>
      <c r="AC2563" s="69">
        <v>0</v>
      </c>
      <c r="AD2563" s="69">
        <v>0</v>
      </c>
      <c r="AE2563" s="69">
        <v>0</v>
      </c>
      <c r="AF2563" s="69">
        <v>2078640</v>
      </c>
      <c r="AG2563" s="69">
        <v>1294945</v>
      </c>
      <c r="AH2563" s="69">
        <v>0</v>
      </c>
      <c r="AI2563" s="69">
        <v>0</v>
      </c>
      <c r="AJ2563" s="69">
        <v>0</v>
      </c>
      <c r="AK2563" s="69">
        <v>0</v>
      </c>
      <c r="AL2563" s="69">
        <v>37158</v>
      </c>
      <c r="AM2563" s="69">
        <v>32983</v>
      </c>
      <c r="AN2563" s="69">
        <v>5307</v>
      </c>
      <c r="AO2563" s="69">
        <v>1</v>
      </c>
      <c r="AP2563" s="69">
        <v>-1</v>
      </c>
      <c r="AQ2563" s="69">
        <v>829753</v>
      </c>
      <c r="AR2563" s="69">
        <v>45361</v>
      </c>
      <c r="AS2563" s="69">
        <v>693469</v>
      </c>
      <c r="AT2563" s="69">
        <v>128104</v>
      </c>
      <c r="AU2563" s="69">
        <v>0</v>
      </c>
      <c r="AV2563" s="69">
        <v>1638</v>
      </c>
      <c r="AW2563" s="69">
        <v>0.61615166062215709</v>
      </c>
      <c r="AX2563" s="69">
        <v>0</v>
      </c>
      <c r="AY2563" s="69">
        <v>0</v>
      </c>
      <c r="AZ2563" s="69">
        <v>0</v>
      </c>
      <c r="BA2563" s="69">
        <v>0</v>
      </c>
      <c r="BB2563" s="69">
        <v>0</v>
      </c>
      <c r="BC2563" s="69">
        <v>0</v>
      </c>
      <c r="BD2563" s="69">
        <v>0.87502649240551045</v>
      </c>
      <c r="BE2563" s="69">
        <v>55.940578072016791</v>
      </c>
      <c r="BF2563" s="69">
        <v>23.059421927983209</v>
      </c>
      <c r="BG2563" s="69">
        <v>2078640</v>
      </c>
      <c r="BH2563" s="69">
        <v>0</v>
      </c>
      <c r="BI2563" s="69">
        <v>-2078640</v>
      </c>
      <c r="BJ2563" s="69">
        <v>1.2051779264431705E-6</v>
      </c>
      <c r="BK2563" s="69">
        <v>0</v>
      </c>
      <c r="BL2563" s="69">
        <v>45.824386587597274</v>
      </c>
      <c r="BM2563" s="69">
        <v>-45.824386587597274</v>
      </c>
      <c r="BN2563" s="69">
        <v>0</v>
      </c>
      <c r="BO2563" s="69">
        <v>2.9974519408942579</v>
      </c>
      <c r="BP2563" s="69">
        <v>-2.9974519408942579</v>
      </c>
      <c r="BQ2563" s="69">
        <v>2997.4519408942579</v>
      </c>
      <c r="BR2563" s="69">
        <v>-2997.4519408942579</v>
      </c>
      <c r="BS2563" s="69">
        <v>0</v>
      </c>
      <c r="BT2563" s="69">
        <v>0</v>
      </c>
      <c r="BU2563" s="69">
        <v>78.207570207570214</v>
      </c>
      <c r="BV2563" s="69">
        <v>4.4782001390775324E-2</v>
      </c>
    </row>
    <row r="2564" spans="1:74">
      <c r="A2564" s="113" t="s">
        <v>1043</v>
      </c>
      <c r="B2564" s="69" t="s">
        <v>184</v>
      </c>
      <c r="C2564" s="69" t="s">
        <v>253</v>
      </c>
      <c r="D2564" s="69" t="s">
        <v>409</v>
      </c>
      <c r="E2564" s="69" t="s">
        <v>594</v>
      </c>
      <c r="F2564" s="69">
        <v>0</v>
      </c>
      <c r="G2564" s="69">
        <v>0</v>
      </c>
      <c r="H2564" s="69">
        <v>7400</v>
      </c>
      <c r="I2564" s="69">
        <v>104</v>
      </c>
      <c r="J2564" s="69">
        <v>77</v>
      </c>
      <c r="K2564" s="69">
        <v>5854</v>
      </c>
      <c r="L2564" s="69">
        <v>4124</v>
      </c>
      <c r="M2564" s="69">
        <v>88</v>
      </c>
      <c r="N2564" s="69">
        <v>0</v>
      </c>
      <c r="O2564" s="69">
        <v>0</v>
      </c>
      <c r="P2564" s="69">
        <v>1264.0899999999999</v>
      </c>
      <c r="Q2564" s="69">
        <v>28.03</v>
      </c>
      <c r="R2564" s="69">
        <v>3373585</v>
      </c>
      <c r="S2564" s="69">
        <v>0</v>
      </c>
      <c r="T2564" s="69">
        <v>0</v>
      </c>
      <c r="U2564" s="69">
        <v>0</v>
      </c>
      <c r="V2564" s="69">
        <v>42465</v>
      </c>
      <c r="W2564" s="69">
        <v>79</v>
      </c>
      <c r="X2564" s="69">
        <v>0</v>
      </c>
      <c r="Y2564" s="69">
        <v>0</v>
      </c>
      <c r="Z2564" s="69">
        <v>0</v>
      </c>
      <c r="AA2564" s="69">
        <v>0</v>
      </c>
      <c r="AB2564" s="69">
        <v>0</v>
      </c>
      <c r="AC2564" s="69">
        <v>0</v>
      </c>
      <c r="AD2564" s="69">
        <v>0</v>
      </c>
      <c r="AE2564" s="69">
        <v>0</v>
      </c>
      <c r="AF2564" s="69">
        <v>2296363</v>
      </c>
      <c r="AG2564" s="69">
        <v>1077222</v>
      </c>
      <c r="AH2564" s="69">
        <v>0</v>
      </c>
      <c r="AI2564" s="69">
        <v>0</v>
      </c>
      <c r="AJ2564" s="69">
        <v>1</v>
      </c>
      <c r="AK2564" s="69">
        <v>-1</v>
      </c>
      <c r="AL2564" s="69">
        <v>40421</v>
      </c>
      <c r="AM2564" s="69">
        <v>35939</v>
      </c>
      <c r="AN2564" s="69">
        <v>2044</v>
      </c>
      <c r="AO2564" s="69">
        <v>1</v>
      </c>
      <c r="AP2564" s="69">
        <v>-1</v>
      </c>
      <c r="AQ2564" s="69">
        <v>895536</v>
      </c>
      <c r="AR2564" s="69">
        <v>49532</v>
      </c>
      <c r="AS2564" s="69">
        <v>754337</v>
      </c>
      <c r="AT2564" s="69">
        <v>135504</v>
      </c>
      <c r="AU2564" s="69">
        <v>0</v>
      </c>
      <c r="AV2564" s="69">
        <v>1726</v>
      </c>
      <c r="AW2564" s="69">
        <v>0.68068923711719131</v>
      </c>
      <c r="AX2564" s="69">
        <v>0</v>
      </c>
      <c r="AY2564" s="69">
        <v>0</v>
      </c>
      <c r="AZ2564" s="69">
        <v>0</v>
      </c>
      <c r="BA2564" s="69">
        <v>2296363</v>
      </c>
      <c r="BB2564" s="69">
        <v>0</v>
      </c>
      <c r="BC2564" s="69">
        <v>-2296363</v>
      </c>
      <c r="BD2564" s="69">
        <v>0.95186624278817855</v>
      </c>
      <c r="BE2564" s="69">
        <v>56.811137774918976</v>
      </c>
      <c r="BF2564" s="69">
        <v>22.188862225081024</v>
      </c>
      <c r="BG2564" s="69">
        <v>2296363</v>
      </c>
      <c r="BH2564" s="69">
        <v>0</v>
      </c>
      <c r="BI2564" s="69">
        <v>-2296363</v>
      </c>
      <c r="BJ2564" s="69">
        <v>1.1166496935913241E-6</v>
      </c>
      <c r="BK2564" s="69">
        <v>0</v>
      </c>
      <c r="BL2564" s="69">
        <v>46.361200839861098</v>
      </c>
      <c r="BM2564" s="69">
        <v>-46.361200839861098</v>
      </c>
      <c r="BN2564" s="69">
        <v>0</v>
      </c>
      <c r="BO2564" s="69">
        <v>3.0442136604727064</v>
      </c>
      <c r="BP2564" s="69">
        <v>-3.0442136604727064</v>
      </c>
      <c r="BQ2564" s="69">
        <v>3044.2136604727066</v>
      </c>
      <c r="BR2564" s="69">
        <v>-3044.2136604727066</v>
      </c>
      <c r="BS2564" s="69">
        <v>0</v>
      </c>
      <c r="BT2564" s="69">
        <v>0</v>
      </c>
      <c r="BU2564" s="69">
        <v>78.507531865585165</v>
      </c>
      <c r="BV2564" s="69">
        <v>4.5136097264654909E-2</v>
      </c>
    </row>
    <row r="2565" spans="1:74">
      <c r="A2565" s="113" t="s">
        <v>1044</v>
      </c>
      <c r="B2565" s="69" t="s">
        <v>184</v>
      </c>
      <c r="C2565" s="69" t="s">
        <v>253</v>
      </c>
      <c r="D2565" s="69" t="s">
        <v>409</v>
      </c>
      <c r="E2565" s="69" t="s">
        <v>594</v>
      </c>
      <c r="F2565" s="69">
        <v>0</v>
      </c>
      <c r="G2565" s="69">
        <v>0</v>
      </c>
      <c r="H2565" s="69">
        <v>18</v>
      </c>
      <c r="I2565" s="69">
        <v>1</v>
      </c>
      <c r="J2565" s="69">
        <v>1</v>
      </c>
      <c r="K2565" s="69">
        <v>21</v>
      </c>
      <c r="L2565" s="69">
        <v>19</v>
      </c>
      <c r="M2565" s="69">
        <v>1</v>
      </c>
      <c r="N2565" s="69">
        <v>0</v>
      </c>
      <c r="O2565" s="69">
        <v>0</v>
      </c>
      <c r="P2565" s="69">
        <v>857.14</v>
      </c>
      <c r="Q2565" s="69">
        <v>6</v>
      </c>
      <c r="R2565" s="69">
        <v>3373585</v>
      </c>
      <c r="S2565" s="69">
        <v>0</v>
      </c>
      <c r="T2565" s="69">
        <v>0</v>
      </c>
      <c r="U2565" s="69">
        <v>0</v>
      </c>
      <c r="V2565" s="69">
        <v>42465</v>
      </c>
      <c r="W2565" s="69">
        <v>79</v>
      </c>
      <c r="X2565" s="69">
        <v>0</v>
      </c>
      <c r="Y2565" s="69">
        <v>0</v>
      </c>
      <c r="Z2565" s="69">
        <v>0</v>
      </c>
      <c r="AA2565" s="69">
        <v>0</v>
      </c>
      <c r="AB2565" s="69">
        <v>0</v>
      </c>
      <c r="AC2565" s="69">
        <v>0</v>
      </c>
      <c r="AD2565" s="69">
        <v>0</v>
      </c>
      <c r="AE2565" s="69">
        <v>0</v>
      </c>
      <c r="AF2565" s="69">
        <v>2409544</v>
      </c>
      <c r="AG2565" s="69">
        <v>964041</v>
      </c>
      <c r="AH2565" s="69">
        <v>0</v>
      </c>
      <c r="AI2565" s="69">
        <v>0</v>
      </c>
      <c r="AJ2565" s="69">
        <v>1</v>
      </c>
      <c r="AK2565" s="69">
        <v>-1</v>
      </c>
      <c r="AL2565" s="69">
        <v>41915</v>
      </c>
      <c r="AM2565" s="69">
        <v>37305</v>
      </c>
      <c r="AN2565" s="69">
        <v>550</v>
      </c>
      <c r="AO2565" s="69">
        <v>1</v>
      </c>
      <c r="AP2565" s="69">
        <v>-1</v>
      </c>
      <c r="AQ2565" s="69">
        <v>922797</v>
      </c>
      <c r="AR2565" s="69">
        <v>51523</v>
      </c>
      <c r="AS2565" s="69">
        <v>780115</v>
      </c>
      <c r="AT2565" s="69">
        <v>135522</v>
      </c>
      <c r="AU2565" s="69">
        <v>0</v>
      </c>
      <c r="AV2565" s="69">
        <v>1727</v>
      </c>
      <c r="AW2565" s="69">
        <v>0.71423841403136423</v>
      </c>
      <c r="AX2565" s="69">
        <v>0</v>
      </c>
      <c r="AY2565" s="69">
        <v>0</v>
      </c>
      <c r="AZ2565" s="69">
        <v>0</v>
      </c>
      <c r="BA2565" s="69">
        <v>2409544</v>
      </c>
      <c r="BB2565" s="69">
        <v>0</v>
      </c>
      <c r="BC2565" s="69">
        <v>-2409544</v>
      </c>
      <c r="BD2565" s="69">
        <v>0.98704815730601669</v>
      </c>
      <c r="BE2565" s="69">
        <v>57.486436836454729</v>
      </c>
      <c r="BF2565" s="69">
        <v>21.513563163545271</v>
      </c>
      <c r="BG2565" s="69">
        <v>2409544</v>
      </c>
      <c r="BH2565" s="69">
        <v>0</v>
      </c>
      <c r="BI2565" s="69">
        <v>-2409544</v>
      </c>
      <c r="BJ2565" s="69">
        <v>1.0836619538208294E-6</v>
      </c>
      <c r="BK2565" s="69">
        <v>0</v>
      </c>
      <c r="BL2565" s="69">
        <v>46.76637618151117</v>
      </c>
      <c r="BM2565" s="69">
        <v>-46.76637618151117</v>
      </c>
      <c r="BN2565" s="69">
        <v>0</v>
      </c>
      <c r="BO2565" s="69">
        <v>3.0887035885734795</v>
      </c>
      <c r="BP2565" s="69">
        <v>-3.0887035885734795</v>
      </c>
      <c r="BQ2565" s="69">
        <v>3088.7035885734795</v>
      </c>
      <c r="BR2565" s="69">
        <v>-3088.7035885734795</v>
      </c>
      <c r="BS2565" s="69">
        <v>0</v>
      </c>
      <c r="BT2565" s="69">
        <v>0</v>
      </c>
      <c r="BU2565" s="69">
        <v>78.472495657209038</v>
      </c>
      <c r="BV2565" s="69">
        <v>4.5421690794400067E-2</v>
      </c>
    </row>
    <row r="2566" spans="1:74">
      <c r="A2566" s="113" t="s">
        <v>1046</v>
      </c>
      <c r="B2566" s="69" t="s">
        <v>184</v>
      </c>
      <c r="C2566" s="69" t="s">
        <v>253</v>
      </c>
      <c r="D2566" s="69" t="s">
        <v>409</v>
      </c>
      <c r="E2566" s="69" t="s">
        <v>594</v>
      </c>
      <c r="F2566" s="69">
        <v>0</v>
      </c>
      <c r="G2566" s="69">
        <v>0</v>
      </c>
      <c r="H2566" s="69">
        <v>8</v>
      </c>
      <c r="I2566" s="69">
        <v>0</v>
      </c>
      <c r="J2566" s="69">
        <v>0</v>
      </c>
      <c r="K2566" s="69">
        <v>22</v>
      </c>
      <c r="L2566" s="69">
        <v>18</v>
      </c>
      <c r="M2566" s="69">
        <v>0</v>
      </c>
      <c r="N2566" s="69">
        <v>0</v>
      </c>
      <c r="O2566" s="69">
        <v>0</v>
      </c>
      <c r="P2566" s="69">
        <v>363.64</v>
      </c>
      <c r="Q2566" s="69">
        <v>0</v>
      </c>
      <c r="R2566" s="69">
        <v>3373585</v>
      </c>
      <c r="S2566" s="69">
        <v>0</v>
      </c>
      <c r="T2566" s="69">
        <v>0</v>
      </c>
      <c r="U2566" s="69">
        <v>0</v>
      </c>
      <c r="V2566" s="69">
        <v>42465</v>
      </c>
      <c r="W2566" s="69">
        <v>79</v>
      </c>
      <c r="X2566" s="69">
        <v>0</v>
      </c>
      <c r="Y2566" s="69">
        <v>0</v>
      </c>
      <c r="Z2566" s="69">
        <v>0</v>
      </c>
      <c r="AA2566" s="69">
        <v>0</v>
      </c>
      <c r="AB2566" s="69">
        <v>0</v>
      </c>
      <c r="AC2566" s="69">
        <v>0</v>
      </c>
      <c r="AD2566" s="69">
        <v>0</v>
      </c>
      <c r="AE2566" s="69">
        <v>0</v>
      </c>
      <c r="AF2566" s="69">
        <v>2627420</v>
      </c>
      <c r="AG2566" s="69">
        <v>746165</v>
      </c>
      <c r="AH2566" s="69">
        <v>0</v>
      </c>
      <c r="AI2566" s="69">
        <v>0</v>
      </c>
      <c r="AJ2566" s="69">
        <v>1</v>
      </c>
      <c r="AK2566" s="69">
        <v>-1</v>
      </c>
      <c r="AL2566" s="69">
        <v>46266</v>
      </c>
      <c r="AM2566" s="69">
        <v>41277</v>
      </c>
      <c r="AN2566" s="69">
        <v>-3801</v>
      </c>
      <c r="AO2566" s="69">
        <v>1</v>
      </c>
      <c r="AP2566" s="69">
        <v>-1</v>
      </c>
      <c r="AQ2566" s="69">
        <v>1009990</v>
      </c>
      <c r="AR2566" s="69">
        <v>56788</v>
      </c>
      <c r="AS2566" s="69">
        <v>855331</v>
      </c>
      <c r="AT2566" s="69">
        <v>135530</v>
      </c>
      <c r="AU2566" s="69">
        <v>0</v>
      </c>
      <c r="AV2566" s="69">
        <v>1727</v>
      </c>
      <c r="AW2566" s="69">
        <v>0.77882134287412352</v>
      </c>
      <c r="AX2566" s="69">
        <v>0</v>
      </c>
      <c r="AY2566" s="69">
        <v>0</v>
      </c>
      <c r="AZ2566" s="69">
        <v>0</v>
      </c>
      <c r="BA2566" s="69">
        <v>2627420</v>
      </c>
      <c r="BB2566" s="69">
        <v>0</v>
      </c>
      <c r="BC2566" s="69">
        <v>-2627420</v>
      </c>
      <c r="BD2566" s="69">
        <v>1.0895090074178735</v>
      </c>
      <c r="BE2566" s="69">
        <v>56.7894350062681</v>
      </c>
      <c r="BF2566" s="69">
        <v>22.2105649937319</v>
      </c>
      <c r="BG2566" s="69">
        <v>2627420</v>
      </c>
      <c r="BH2566" s="69">
        <v>0</v>
      </c>
      <c r="BI2566" s="69">
        <v>-2627420</v>
      </c>
      <c r="BJ2566" s="69">
        <v>9.9010881295854425E-7</v>
      </c>
      <c r="BK2566" s="69">
        <v>0</v>
      </c>
      <c r="BL2566" s="69">
        <v>46.267169120236673</v>
      </c>
      <c r="BM2566" s="69">
        <v>-46.267169120236673</v>
      </c>
      <c r="BN2566" s="69">
        <v>0</v>
      </c>
      <c r="BO2566" s="69">
        <v>3.0718166417445412</v>
      </c>
      <c r="BP2566" s="69">
        <v>-3.0718166417445412</v>
      </c>
      <c r="BQ2566" s="69">
        <v>3071.8166417445414</v>
      </c>
      <c r="BR2566" s="69">
        <v>-3071.8166417445414</v>
      </c>
      <c r="BS2566" s="69">
        <v>0</v>
      </c>
      <c r="BT2566" s="69">
        <v>0</v>
      </c>
      <c r="BU2566" s="69">
        <v>78.477127967573821</v>
      </c>
      <c r="BV2566" s="69">
        <v>4.5808374340340005E-2</v>
      </c>
    </row>
    <row r="2567" spans="1:74">
      <c r="A2567" s="113" t="s">
        <v>1047</v>
      </c>
      <c r="B2567" s="69" t="s">
        <v>184</v>
      </c>
      <c r="C2567" s="69" t="s">
        <v>253</v>
      </c>
      <c r="D2567" s="69" t="s">
        <v>409</v>
      </c>
      <c r="E2567" s="69" t="s">
        <v>594</v>
      </c>
      <c r="F2567" s="69">
        <v>0</v>
      </c>
      <c r="G2567" s="69">
        <v>0</v>
      </c>
      <c r="H2567" s="69">
        <v>32</v>
      </c>
      <c r="I2567" s="69">
        <v>0</v>
      </c>
      <c r="J2567" s="69">
        <v>0</v>
      </c>
      <c r="K2567" s="69">
        <v>30</v>
      </c>
      <c r="L2567" s="69">
        <v>29</v>
      </c>
      <c r="M2567" s="69">
        <v>0</v>
      </c>
      <c r="N2567" s="69">
        <v>0</v>
      </c>
      <c r="O2567" s="69">
        <v>0</v>
      </c>
      <c r="P2567" s="69">
        <v>1066.67</v>
      </c>
      <c r="Q2567" s="69">
        <v>6.4</v>
      </c>
      <c r="R2567" s="69">
        <v>3373585</v>
      </c>
      <c r="S2567" s="69">
        <v>0</v>
      </c>
      <c r="T2567" s="69">
        <v>0</v>
      </c>
      <c r="U2567" s="69">
        <v>0</v>
      </c>
      <c r="V2567" s="69">
        <v>42465</v>
      </c>
      <c r="W2567" s="69">
        <v>79</v>
      </c>
      <c r="X2567" s="69">
        <v>0</v>
      </c>
      <c r="Y2567" s="69">
        <v>0</v>
      </c>
      <c r="Z2567" s="69">
        <v>0</v>
      </c>
      <c r="AA2567" s="69">
        <v>0</v>
      </c>
      <c r="AB2567" s="69">
        <v>0</v>
      </c>
      <c r="AC2567" s="69">
        <v>0</v>
      </c>
      <c r="AD2567" s="69">
        <v>0</v>
      </c>
      <c r="AE2567" s="69">
        <v>0</v>
      </c>
      <c r="AF2567" s="69">
        <v>2713148</v>
      </c>
      <c r="AG2567" s="69">
        <v>660437</v>
      </c>
      <c r="AH2567" s="69">
        <v>0</v>
      </c>
      <c r="AI2567" s="69">
        <v>0</v>
      </c>
      <c r="AJ2567" s="69">
        <v>1</v>
      </c>
      <c r="AK2567" s="69">
        <v>-1</v>
      </c>
      <c r="AL2567" s="69">
        <v>47725</v>
      </c>
      <c r="AM2567" s="69">
        <v>42661</v>
      </c>
      <c r="AN2567" s="69">
        <v>-5260</v>
      </c>
      <c r="AO2567" s="69">
        <v>1</v>
      </c>
      <c r="AP2567" s="69">
        <v>-1</v>
      </c>
      <c r="AQ2567" s="69">
        <v>1042883</v>
      </c>
      <c r="AR2567" s="69">
        <v>58487</v>
      </c>
      <c r="AS2567" s="69">
        <v>885686</v>
      </c>
      <c r="AT2567" s="69">
        <v>135562</v>
      </c>
      <c r="AU2567" s="69">
        <v>0</v>
      </c>
      <c r="AV2567" s="69">
        <v>1727</v>
      </c>
      <c r="AW2567" s="69">
        <v>0.80423288578767094</v>
      </c>
      <c r="AX2567" s="69">
        <v>0</v>
      </c>
      <c r="AY2567" s="69">
        <v>0</v>
      </c>
      <c r="AZ2567" s="69">
        <v>0</v>
      </c>
      <c r="BA2567" s="69">
        <v>2713148</v>
      </c>
      <c r="BB2567" s="69">
        <v>0</v>
      </c>
      <c r="BC2567" s="69">
        <v>-2713148</v>
      </c>
      <c r="BD2567" s="69">
        <v>1.1238667137642764</v>
      </c>
      <c r="BE2567" s="69">
        <v>56.849617600838137</v>
      </c>
      <c r="BF2567" s="69">
        <v>22.150382399161863</v>
      </c>
      <c r="BG2567" s="69">
        <v>2713148</v>
      </c>
      <c r="BH2567" s="69">
        <v>0</v>
      </c>
      <c r="BI2567" s="69">
        <v>-2713148</v>
      </c>
      <c r="BJ2567" s="69">
        <v>9.588803346108815E-7</v>
      </c>
      <c r="BK2567" s="69">
        <v>0</v>
      </c>
      <c r="BL2567" s="69">
        <v>46.388906936584199</v>
      </c>
      <c r="BM2567" s="69">
        <v>-46.388906936584199</v>
      </c>
      <c r="BN2567" s="69">
        <v>0</v>
      </c>
      <c r="BO2567" s="69">
        <v>3.0633294418112063</v>
      </c>
      <c r="BP2567" s="69">
        <v>-3.0633294418112063</v>
      </c>
      <c r="BQ2567" s="69">
        <v>3063.3294418112064</v>
      </c>
      <c r="BR2567" s="69">
        <v>-3063.3294418112064</v>
      </c>
      <c r="BS2567" s="69">
        <v>0</v>
      </c>
      <c r="BT2567" s="69">
        <v>0</v>
      </c>
      <c r="BU2567" s="69">
        <v>78.495657209032998</v>
      </c>
      <c r="BV2567" s="69">
        <v>4.5762563969304323E-2</v>
      </c>
    </row>
    <row r="2568" spans="1:74">
      <c r="A2568" s="113" t="s">
        <v>1048</v>
      </c>
      <c r="B2568" s="69" t="s">
        <v>184</v>
      </c>
      <c r="C2568" s="69" t="s">
        <v>253</v>
      </c>
      <c r="D2568" s="69" t="s">
        <v>409</v>
      </c>
      <c r="E2568" s="69" t="s">
        <v>594</v>
      </c>
      <c r="F2568" s="69">
        <v>0</v>
      </c>
      <c r="G2568" s="69">
        <v>0</v>
      </c>
      <c r="H2568" s="69">
        <v>7</v>
      </c>
      <c r="I2568" s="69">
        <v>0</v>
      </c>
      <c r="J2568" s="69">
        <v>0</v>
      </c>
      <c r="K2568" s="69">
        <v>8</v>
      </c>
      <c r="L2568" s="69">
        <v>8</v>
      </c>
      <c r="M2568" s="69">
        <v>0</v>
      </c>
      <c r="N2568" s="69">
        <v>0</v>
      </c>
      <c r="O2568" s="69">
        <v>0</v>
      </c>
      <c r="P2568" s="69">
        <v>875</v>
      </c>
      <c r="Q2568" s="69">
        <v>0</v>
      </c>
      <c r="R2568" s="69">
        <v>3373585</v>
      </c>
      <c r="S2568" s="69">
        <v>0</v>
      </c>
      <c r="T2568" s="69">
        <v>0</v>
      </c>
      <c r="U2568" s="69">
        <v>0</v>
      </c>
      <c r="V2568" s="69">
        <v>42465</v>
      </c>
      <c r="W2568" s="69">
        <v>79</v>
      </c>
      <c r="X2568" s="69">
        <v>0</v>
      </c>
      <c r="Y2568" s="69">
        <v>0</v>
      </c>
      <c r="Z2568" s="69">
        <v>0</v>
      </c>
      <c r="AA2568" s="69">
        <v>0</v>
      </c>
      <c r="AB2568" s="69">
        <v>0</v>
      </c>
      <c r="AC2568" s="69">
        <v>0</v>
      </c>
      <c r="AD2568" s="69">
        <v>0</v>
      </c>
      <c r="AE2568" s="69">
        <v>0</v>
      </c>
      <c r="AF2568" s="69">
        <v>2835121</v>
      </c>
      <c r="AG2568" s="69">
        <v>538464</v>
      </c>
      <c r="AH2568" s="69">
        <v>0</v>
      </c>
      <c r="AI2568" s="69">
        <v>0</v>
      </c>
      <c r="AJ2568" s="69">
        <v>1</v>
      </c>
      <c r="AK2568" s="69">
        <v>-1</v>
      </c>
      <c r="AL2568" s="69">
        <v>49394</v>
      </c>
      <c r="AM2568" s="69">
        <v>44175</v>
      </c>
      <c r="AN2568" s="69">
        <v>-6929</v>
      </c>
      <c r="AO2568" s="69">
        <v>2</v>
      </c>
      <c r="AP2568" s="69">
        <v>-2</v>
      </c>
      <c r="AQ2568" s="69">
        <v>1080555</v>
      </c>
      <c r="AR2568" s="69">
        <v>60405</v>
      </c>
      <c r="AS2568" s="69">
        <v>919271</v>
      </c>
      <c r="AT2568" s="69">
        <v>135569</v>
      </c>
      <c r="AU2568" s="69">
        <v>0</v>
      </c>
      <c r="AV2568" s="69">
        <v>1727</v>
      </c>
      <c r="AW2568" s="69">
        <v>0.84038819238288054</v>
      </c>
      <c r="AX2568" s="69">
        <v>0</v>
      </c>
      <c r="AY2568" s="69">
        <v>0</v>
      </c>
      <c r="AZ2568" s="69">
        <v>0</v>
      </c>
      <c r="BA2568" s="69">
        <v>2835121</v>
      </c>
      <c r="BB2568" s="69">
        <v>0</v>
      </c>
      <c r="BC2568" s="69">
        <v>-2835121</v>
      </c>
      <c r="BD2568" s="69">
        <v>1.1631696691392912</v>
      </c>
      <c r="BE2568" s="69">
        <v>57.398084787626026</v>
      </c>
      <c r="BF2568" s="69">
        <v>21.601915212373974</v>
      </c>
      <c r="BG2568" s="69">
        <v>1417560.5</v>
      </c>
      <c r="BH2568" s="69">
        <v>0</v>
      </c>
      <c r="BI2568" s="69">
        <v>-1417560.5</v>
      </c>
      <c r="BJ2568" s="69">
        <v>1.8509006945504856E-6</v>
      </c>
      <c r="BK2568" s="69">
        <v>0</v>
      </c>
      <c r="BL2568" s="69">
        <v>46.935204039400709</v>
      </c>
      <c r="BM2568" s="69">
        <v>-46.935204039400709</v>
      </c>
      <c r="BN2568" s="69">
        <v>0</v>
      </c>
      <c r="BO2568" s="69">
        <v>3.0840970725716357</v>
      </c>
      <c r="BP2568" s="69">
        <v>-3.0840970725716357</v>
      </c>
      <c r="BQ2568" s="69">
        <v>3084.0970725716356</v>
      </c>
      <c r="BR2568" s="69">
        <v>-3084.0970725716356</v>
      </c>
      <c r="BS2568" s="69">
        <v>0</v>
      </c>
      <c r="BT2568" s="69">
        <v>0</v>
      </c>
      <c r="BU2568" s="69">
        <v>78.499710480602204</v>
      </c>
      <c r="BV2568" s="69">
        <v>4.5711694453313342E-2</v>
      </c>
    </row>
    <row r="2569" spans="1:74">
      <c r="A2569" s="113" t="s">
        <v>1054</v>
      </c>
      <c r="B2569" s="69" t="s">
        <v>184</v>
      </c>
      <c r="C2569" s="69" t="s">
        <v>253</v>
      </c>
      <c r="D2569" s="69" t="s">
        <v>409</v>
      </c>
      <c r="E2569" s="69" t="s">
        <v>708</v>
      </c>
      <c r="F2569" s="69">
        <v>0</v>
      </c>
      <c r="G2569" s="69">
        <v>0</v>
      </c>
      <c r="H2569" s="69">
        <v>607</v>
      </c>
      <c r="I2569" s="69">
        <v>5</v>
      </c>
      <c r="J2569" s="69">
        <v>5</v>
      </c>
      <c r="K2569" s="69">
        <v>383</v>
      </c>
      <c r="L2569" s="69">
        <v>0</v>
      </c>
      <c r="M2569" s="69">
        <v>6</v>
      </c>
      <c r="N2569" s="69">
        <v>0</v>
      </c>
      <c r="O2569" s="69">
        <v>0</v>
      </c>
      <c r="P2569" s="69">
        <v>1584.86</v>
      </c>
      <c r="Q2569" s="69">
        <v>33.72</v>
      </c>
      <c r="R2569" s="69">
        <v>3373585</v>
      </c>
      <c r="S2569" s="69">
        <v>0</v>
      </c>
      <c r="T2569" s="69">
        <v>0</v>
      </c>
      <c r="U2569" s="69">
        <v>0</v>
      </c>
      <c r="V2569" s="69">
        <v>42465</v>
      </c>
      <c r="W2569" s="69">
        <v>79</v>
      </c>
      <c r="X2569" s="69">
        <v>0</v>
      </c>
      <c r="Y2569" s="69">
        <v>0</v>
      </c>
      <c r="Z2569" s="69">
        <v>0</v>
      </c>
      <c r="AA2569" s="69">
        <v>0</v>
      </c>
      <c r="AB2569" s="69">
        <v>0</v>
      </c>
      <c r="AC2569" s="69">
        <v>0</v>
      </c>
      <c r="AD2569" s="69">
        <v>0</v>
      </c>
      <c r="AE2569" s="69">
        <v>0</v>
      </c>
      <c r="AF2569" s="69">
        <v>379221</v>
      </c>
      <c r="AG2569" s="69">
        <v>2994364</v>
      </c>
      <c r="AH2569" s="69">
        <v>0</v>
      </c>
      <c r="AI2569" s="69">
        <v>0</v>
      </c>
      <c r="AJ2569" s="69">
        <v>0</v>
      </c>
      <c r="AK2569" s="69">
        <v>0</v>
      </c>
      <c r="AL2569" s="69">
        <v>7165</v>
      </c>
      <c r="AM2569" s="69">
        <v>5142</v>
      </c>
      <c r="AN2569" s="69">
        <v>35300</v>
      </c>
      <c r="AO2569" s="69">
        <v>0</v>
      </c>
      <c r="AP2569" s="69">
        <v>0</v>
      </c>
      <c r="AQ2569" s="69">
        <v>359103</v>
      </c>
      <c r="AR2569" s="69">
        <v>8780</v>
      </c>
      <c r="AS2569" s="69">
        <v>265026</v>
      </c>
      <c r="AT2569" s="69">
        <v>607</v>
      </c>
      <c r="AU2569" s="69">
        <v>0</v>
      </c>
      <c r="AV2569" s="69">
        <v>6</v>
      </c>
      <c r="AW2569" s="69">
        <v>0.11240890625254736</v>
      </c>
      <c r="AX2569" s="69">
        <v>0</v>
      </c>
      <c r="AY2569" s="69">
        <v>0</v>
      </c>
      <c r="AZ2569" s="69">
        <v>0</v>
      </c>
      <c r="BA2569" s="69">
        <v>0</v>
      </c>
      <c r="BB2569" s="69">
        <v>0</v>
      </c>
      <c r="BC2569" s="69">
        <v>0</v>
      </c>
      <c r="BD2569" s="69">
        <v>0.16872718709525492</v>
      </c>
      <c r="BE2569" s="69">
        <v>52.926866713189114</v>
      </c>
      <c r="BF2569" s="69">
        <v>26.073133286810886</v>
      </c>
      <c r="BG2569" s="69">
        <v>0</v>
      </c>
      <c r="BH2569" s="69">
        <v>0</v>
      </c>
      <c r="BI2569" s="69">
        <v>0</v>
      </c>
      <c r="BJ2569" s="69">
        <v>0</v>
      </c>
      <c r="BK2569" s="69">
        <v>0</v>
      </c>
      <c r="BL2569" s="69">
        <v>43.19145785876993</v>
      </c>
      <c r="BM2569" s="69">
        <v>-43.19145785876993</v>
      </c>
      <c r="BN2569" s="69">
        <v>0</v>
      </c>
      <c r="BO2569" s="69">
        <v>1.4308822530619638</v>
      </c>
      <c r="BP2569" s="69">
        <v>-1.4308822530619638</v>
      </c>
      <c r="BQ2569" s="69">
        <v>1430.8822530619639</v>
      </c>
      <c r="BR2569" s="69">
        <v>-1430.8822530619639</v>
      </c>
      <c r="BS2569" s="69">
        <v>0</v>
      </c>
      <c r="BT2569" s="69">
        <v>0</v>
      </c>
      <c r="BU2569" s="69">
        <v>101.16666666666667</v>
      </c>
      <c r="BV2569" s="69">
        <v>1.9952492738852086E-2</v>
      </c>
    </row>
    <row r="2570" spans="1:74">
      <c r="A2570" s="113" t="s">
        <v>1055</v>
      </c>
      <c r="B2570" s="69" t="s">
        <v>184</v>
      </c>
      <c r="C2570" s="69" t="s">
        <v>253</v>
      </c>
      <c r="D2570" s="69" t="s">
        <v>409</v>
      </c>
      <c r="E2570" s="69" t="s">
        <v>708</v>
      </c>
      <c r="F2570" s="69">
        <v>0</v>
      </c>
      <c r="G2570" s="69">
        <v>0</v>
      </c>
      <c r="H2570" s="69">
        <v>48</v>
      </c>
      <c r="I2570" s="69">
        <v>0</v>
      </c>
      <c r="J2570" s="69">
        <v>0</v>
      </c>
      <c r="K2570" s="69">
        <v>37</v>
      </c>
      <c r="L2570" s="69">
        <v>0</v>
      </c>
      <c r="M2570" s="69">
        <v>0</v>
      </c>
      <c r="N2570" s="69">
        <v>0</v>
      </c>
      <c r="O2570" s="69">
        <v>0</v>
      </c>
      <c r="P2570" s="69">
        <v>1297.3</v>
      </c>
      <c r="Q2570" s="69">
        <v>0</v>
      </c>
      <c r="R2570" s="69">
        <v>3373585</v>
      </c>
      <c r="S2570" s="69">
        <v>0</v>
      </c>
      <c r="T2570" s="69">
        <v>0</v>
      </c>
      <c r="U2570" s="69">
        <v>0</v>
      </c>
      <c r="V2570" s="69">
        <v>42465</v>
      </c>
      <c r="W2570" s="69">
        <v>79</v>
      </c>
      <c r="X2570" s="69">
        <v>0</v>
      </c>
      <c r="Y2570" s="69">
        <v>0</v>
      </c>
      <c r="Z2570" s="69">
        <v>0</v>
      </c>
      <c r="AA2570" s="69">
        <v>0</v>
      </c>
      <c r="AB2570" s="69">
        <v>0</v>
      </c>
      <c r="AC2570" s="69">
        <v>0</v>
      </c>
      <c r="AD2570" s="69">
        <v>0</v>
      </c>
      <c r="AE2570" s="69">
        <v>0</v>
      </c>
      <c r="AF2570" s="69">
        <v>491743</v>
      </c>
      <c r="AG2570" s="69">
        <v>2881842</v>
      </c>
      <c r="AH2570" s="69">
        <v>0</v>
      </c>
      <c r="AI2570" s="69">
        <v>0</v>
      </c>
      <c r="AJ2570" s="69">
        <v>0</v>
      </c>
      <c r="AK2570" s="69">
        <v>0</v>
      </c>
      <c r="AL2570" s="69">
        <v>9640</v>
      </c>
      <c r="AM2570" s="69">
        <v>7361</v>
      </c>
      <c r="AN2570" s="69">
        <v>32825</v>
      </c>
      <c r="AO2570" s="69">
        <v>0</v>
      </c>
      <c r="AP2570" s="69">
        <v>0</v>
      </c>
      <c r="AQ2570" s="69">
        <v>411795</v>
      </c>
      <c r="AR2570" s="69">
        <v>11911</v>
      </c>
      <c r="AS2570" s="69">
        <v>310163</v>
      </c>
      <c r="AT2570" s="69">
        <v>655</v>
      </c>
      <c r="AU2570" s="69">
        <v>0</v>
      </c>
      <c r="AV2570" s="69">
        <v>6</v>
      </c>
      <c r="AW2570" s="69">
        <v>0.14576274200887188</v>
      </c>
      <c r="AX2570" s="69">
        <v>0</v>
      </c>
      <c r="AY2570" s="69">
        <v>0</v>
      </c>
      <c r="AZ2570" s="69">
        <v>0</v>
      </c>
      <c r="BA2570" s="69">
        <v>0</v>
      </c>
      <c r="BB2570" s="69">
        <v>0</v>
      </c>
      <c r="BC2570" s="69">
        <v>0</v>
      </c>
      <c r="BD2570" s="69">
        <v>0.22701047921817968</v>
      </c>
      <c r="BE2570" s="69">
        <v>51.010684647302902</v>
      </c>
      <c r="BF2570" s="69">
        <v>27.989315352697098</v>
      </c>
      <c r="BG2570" s="69">
        <v>0</v>
      </c>
      <c r="BH2570" s="69">
        <v>0</v>
      </c>
      <c r="BI2570" s="69">
        <v>0</v>
      </c>
      <c r="BJ2570" s="69">
        <v>0</v>
      </c>
      <c r="BK2570" s="69">
        <v>0</v>
      </c>
      <c r="BL2570" s="69">
        <v>41.284778775921417</v>
      </c>
      <c r="BM2570" s="69">
        <v>-41.284778775921417</v>
      </c>
      <c r="BN2570" s="69">
        <v>0</v>
      </c>
      <c r="BO2570" s="69">
        <v>1.5854341104516012</v>
      </c>
      <c r="BP2570" s="69">
        <v>-1.5854341104516012</v>
      </c>
      <c r="BQ2570" s="69">
        <v>1585.4341104516011</v>
      </c>
      <c r="BR2570" s="69">
        <v>-1585.4341104516011</v>
      </c>
      <c r="BS2570" s="69">
        <v>0</v>
      </c>
      <c r="BT2570" s="69">
        <v>0</v>
      </c>
      <c r="BU2570" s="69">
        <v>109.16666666666667</v>
      </c>
      <c r="BV2570" s="69">
        <v>2.3409706285894682E-2</v>
      </c>
    </row>
    <row r="2571" spans="1:74">
      <c r="A2571" s="113" t="s">
        <v>1056</v>
      </c>
      <c r="B2571" s="69" t="s">
        <v>184</v>
      </c>
      <c r="C2571" s="69" t="s">
        <v>253</v>
      </c>
      <c r="D2571" s="69" t="s">
        <v>409</v>
      </c>
      <c r="E2571" s="69" t="s">
        <v>708</v>
      </c>
      <c r="F2571" s="69">
        <v>0</v>
      </c>
      <c r="G2571" s="69">
        <v>0</v>
      </c>
      <c r="H2571" s="69">
        <v>67</v>
      </c>
      <c r="I2571" s="69">
        <v>3</v>
      </c>
      <c r="J2571" s="69">
        <v>3</v>
      </c>
      <c r="K2571" s="69">
        <v>108</v>
      </c>
      <c r="L2571" s="69">
        <v>0</v>
      </c>
      <c r="M2571" s="69">
        <v>3</v>
      </c>
      <c r="N2571" s="69">
        <v>0</v>
      </c>
      <c r="O2571" s="69">
        <v>0</v>
      </c>
      <c r="P2571" s="69">
        <v>620.37</v>
      </c>
      <c r="Q2571" s="69">
        <v>7.44</v>
      </c>
      <c r="R2571" s="69">
        <v>3373585</v>
      </c>
      <c r="S2571" s="69">
        <v>0</v>
      </c>
      <c r="T2571" s="69">
        <v>0</v>
      </c>
      <c r="U2571" s="69">
        <v>0</v>
      </c>
      <c r="V2571" s="69">
        <v>42465</v>
      </c>
      <c r="W2571" s="69">
        <v>79</v>
      </c>
      <c r="X2571" s="69">
        <v>0</v>
      </c>
      <c r="Y2571" s="69">
        <v>0</v>
      </c>
      <c r="Z2571" s="69">
        <v>0</v>
      </c>
      <c r="AA2571" s="69">
        <v>0</v>
      </c>
      <c r="AB2571" s="69">
        <v>0</v>
      </c>
      <c r="AC2571" s="69">
        <v>0</v>
      </c>
      <c r="AD2571" s="69">
        <v>0</v>
      </c>
      <c r="AE2571" s="69">
        <v>0</v>
      </c>
      <c r="AF2571" s="69">
        <v>589280</v>
      </c>
      <c r="AG2571" s="69">
        <v>2784305</v>
      </c>
      <c r="AH2571" s="69">
        <v>0</v>
      </c>
      <c r="AI2571" s="69">
        <v>0</v>
      </c>
      <c r="AJ2571" s="69">
        <v>0</v>
      </c>
      <c r="AK2571" s="69">
        <v>0</v>
      </c>
      <c r="AL2571" s="69">
        <v>12075</v>
      </c>
      <c r="AM2571" s="69">
        <v>9601</v>
      </c>
      <c r="AN2571" s="69">
        <v>30390</v>
      </c>
      <c r="AO2571" s="69">
        <v>0</v>
      </c>
      <c r="AP2571" s="69">
        <v>0</v>
      </c>
      <c r="AQ2571" s="69">
        <v>447340</v>
      </c>
      <c r="AR2571" s="69">
        <v>14912</v>
      </c>
      <c r="AS2571" s="69">
        <v>342931</v>
      </c>
      <c r="AT2571" s="69">
        <v>722</v>
      </c>
      <c r="AU2571" s="69">
        <v>0</v>
      </c>
      <c r="AV2571" s="69">
        <v>9</v>
      </c>
      <c r="AW2571" s="69">
        <v>0.17467471547330213</v>
      </c>
      <c r="AX2571" s="69">
        <v>0</v>
      </c>
      <c r="AY2571" s="69">
        <v>0</v>
      </c>
      <c r="AZ2571" s="69">
        <v>0</v>
      </c>
      <c r="BA2571" s="69">
        <v>0</v>
      </c>
      <c r="BB2571" s="69">
        <v>0</v>
      </c>
      <c r="BC2571" s="69">
        <v>0</v>
      </c>
      <c r="BD2571" s="69">
        <v>0.28435181914517837</v>
      </c>
      <c r="BE2571" s="69">
        <v>48.801656314699791</v>
      </c>
      <c r="BF2571" s="69">
        <v>30.198343685300209</v>
      </c>
      <c r="BG2571" s="69">
        <v>0</v>
      </c>
      <c r="BH2571" s="69">
        <v>0</v>
      </c>
      <c r="BI2571" s="69">
        <v>0</v>
      </c>
      <c r="BJ2571" s="69">
        <v>0</v>
      </c>
      <c r="BK2571" s="69">
        <v>0</v>
      </c>
      <c r="BL2571" s="69">
        <v>39.517167381974247</v>
      </c>
      <c r="BM2571" s="69">
        <v>-39.517167381974247</v>
      </c>
      <c r="BN2571" s="69">
        <v>0</v>
      </c>
      <c r="BO2571" s="69">
        <v>1.7183631692672869</v>
      </c>
      <c r="BP2571" s="69">
        <v>-1.7183631692672869</v>
      </c>
      <c r="BQ2571" s="69">
        <v>1718.363169267287</v>
      </c>
      <c r="BR2571" s="69">
        <v>-1718.363169267287</v>
      </c>
      <c r="BS2571" s="69">
        <v>0</v>
      </c>
      <c r="BT2571" s="69">
        <v>0</v>
      </c>
      <c r="BU2571" s="69">
        <v>80.222222222222229</v>
      </c>
      <c r="BV2571" s="69">
        <v>2.6992891313095183E-2</v>
      </c>
    </row>
    <row r="2572" spans="1:74">
      <c r="A2572" s="113" t="s">
        <v>1057</v>
      </c>
      <c r="B2572" s="69" t="s">
        <v>184</v>
      </c>
      <c r="C2572" s="69" t="s">
        <v>253</v>
      </c>
      <c r="D2572" s="69" t="s">
        <v>409</v>
      </c>
      <c r="E2572" s="69" t="s">
        <v>708</v>
      </c>
      <c r="F2572" s="69">
        <v>0</v>
      </c>
      <c r="G2572" s="69">
        <v>0</v>
      </c>
      <c r="H2572" s="69">
        <v>37</v>
      </c>
      <c r="I2572" s="69">
        <v>0</v>
      </c>
      <c r="J2572" s="69">
        <v>0</v>
      </c>
      <c r="K2572" s="69">
        <v>46</v>
      </c>
      <c r="L2572" s="69">
        <v>0</v>
      </c>
      <c r="M2572" s="69">
        <v>0</v>
      </c>
      <c r="N2572" s="69">
        <v>0</v>
      </c>
      <c r="O2572" s="69">
        <v>0</v>
      </c>
      <c r="P2572" s="69">
        <v>804.35</v>
      </c>
      <c r="Q2572" s="69">
        <v>0</v>
      </c>
      <c r="R2572" s="69">
        <v>3373585</v>
      </c>
      <c r="S2572" s="69">
        <v>0</v>
      </c>
      <c r="T2572" s="69">
        <v>0</v>
      </c>
      <c r="U2572" s="69">
        <v>0</v>
      </c>
      <c r="V2572" s="69">
        <v>42465</v>
      </c>
      <c r="W2572" s="69">
        <v>79</v>
      </c>
      <c r="X2572" s="69">
        <v>0</v>
      </c>
      <c r="Y2572" s="69">
        <v>0</v>
      </c>
      <c r="Z2572" s="69">
        <v>0</v>
      </c>
      <c r="AA2572" s="69">
        <v>0</v>
      </c>
      <c r="AB2572" s="69">
        <v>0</v>
      </c>
      <c r="AC2572" s="69">
        <v>0</v>
      </c>
      <c r="AD2572" s="69">
        <v>0</v>
      </c>
      <c r="AE2572" s="69">
        <v>0</v>
      </c>
      <c r="AF2572" s="69">
        <v>686216</v>
      </c>
      <c r="AG2572" s="69">
        <v>2687369</v>
      </c>
      <c r="AH2572" s="69">
        <v>0</v>
      </c>
      <c r="AI2572" s="69">
        <v>0</v>
      </c>
      <c r="AJ2572" s="69">
        <v>0</v>
      </c>
      <c r="AK2572" s="69">
        <v>0</v>
      </c>
      <c r="AL2572" s="69">
        <v>14520</v>
      </c>
      <c r="AM2572" s="69">
        <v>11894</v>
      </c>
      <c r="AN2572" s="69">
        <v>27945</v>
      </c>
      <c r="AO2572" s="69">
        <v>0</v>
      </c>
      <c r="AP2572" s="69">
        <v>0</v>
      </c>
      <c r="AQ2572" s="69">
        <v>483489</v>
      </c>
      <c r="AR2572" s="69">
        <v>17730</v>
      </c>
      <c r="AS2572" s="69">
        <v>376101</v>
      </c>
      <c r="AT2572" s="69">
        <v>759</v>
      </c>
      <c r="AU2572" s="69">
        <v>0</v>
      </c>
      <c r="AV2572" s="69">
        <v>9</v>
      </c>
      <c r="AW2572" s="69">
        <v>0.20340854017313925</v>
      </c>
      <c r="AX2572" s="69">
        <v>0</v>
      </c>
      <c r="AY2572" s="69">
        <v>0</v>
      </c>
      <c r="AZ2572" s="69">
        <v>0</v>
      </c>
      <c r="BA2572" s="69">
        <v>0</v>
      </c>
      <c r="BB2572" s="69">
        <v>0</v>
      </c>
      <c r="BC2572" s="69">
        <v>0</v>
      </c>
      <c r="BD2572" s="69">
        <v>0.34192864712115861</v>
      </c>
      <c r="BE2572" s="69">
        <v>47.260055096418732</v>
      </c>
      <c r="BF2572" s="69">
        <v>31.739944903581268</v>
      </c>
      <c r="BG2572" s="69">
        <v>0</v>
      </c>
      <c r="BH2572" s="69">
        <v>0</v>
      </c>
      <c r="BI2572" s="69">
        <v>0</v>
      </c>
      <c r="BJ2572" s="69">
        <v>0</v>
      </c>
      <c r="BK2572" s="69">
        <v>0</v>
      </c>
      <c r="BL2572" s="69">
        <v>38.703666102650871</v>
      </c>
      <c r="BM2572" s="69">
        <v>-38.703666102650871</v>
      </c>
      <c r="BN2572" s="69">
        <v>0</v>
      </c>
      <c r="BO2572" s="69">
        <v>1.8245524473479198</v>
      </c>
      <c r="BP2572" s="69">
        <v>-1.8245524473479198</v>
      </c>
      <c r="BQ2572" s="69">
        <v>1824.5524473479197</v>
      </c>
      <c r="BR2572" s="69">
        <v>-1824.5524473479197</v>
      </c>
      <c r="BS2572" s="69">
        <v>0</v>
      </c>
      <c r="BT2572" s="69">
        <v>0</v>
      </c>
      <c r="BU2572" s="69">
        <v>84.333333333333329</v>
      </c>
      <c r="BV2572" s="69">
        <v>3.003170702952911E-2</v>
      </c>
    </row>
    <row r="2573" spans="1:74">
      <c r="A2573" s="113" t="s">
        <v>1058</v>
      </c>
      <c r="B2573" s="69" t="s">
        <v>184</v>
      </c>
      <c r="C2573" s="69" t="s">
        <v>253</v>
      </c>
      <c r="D2573" s="69" t="s">
        <v>409</v>
      </c>
      <c r="E2573" s="69" t="s">
        <v>708</v>
      </c>
      <c r="F2573" s="69">
        <v>0</v>
      </c>
      <c r="G2573" s="69">
        <v>0</v>
      </c>
      <c r="H2573" s="69">
        <v>3</v>
      </c>
      <c r="I2573" s="69">
        <v>0</v>
      </c>
      <c r="J2573" s="69">
        <v>0</v>
      </c>
      <c r="K2573" s="69">
        <v>9</v>
      </c>
      <c r="L2573" s="69">
        <v>0</v>
      </c>
      <c r="M2573" s="69">
        <v>0</v>
      </c>
      <c r="N2573" s="69">
        <v>0</v>
      </c>
      <c r="O2573" s="69">
        <v>0</v>
      </c>
      <c r="P2573" s="69">
        <v>333.33</v>
      </c>
      <c r="Q2573" s="69">
        <v>0</v>
      </c>
      <c r="R2573" s="69">
        <v>3373585</v>
      </c>
      <c r="S2573" s="69">
        <v>0</v>
      </c>
      <c r="T2573" s="69">
        <v>0</v>
      </c>
      <c r="U2573" s="69">
        <v>0</v>
      </c>
      <c r="V2573" s="69">
        <v>42465</v>
      </c>
      <c r="W2573" s="69">
        <v>79</v>
      </c>
      <c r="X2573" s="69">
        <v>0</v>
      </c>
      <c r="Y2573" s="69">
        <v>0</v>
      </c>
      <c r="Z2573" s="69">
        <v>0</v>
      </c>
      <c r="AA2573" s="69">
        <v>0</v>
      </c>
      <c r="AB2573" s="69">
        <v>0</v>
      </c>
      <c r="AC2573" s="69">
        <v>0</v>
      </c>
      <c r="AD2573" s="69">
        <v>0</v>
      </c>
      <c r="AE2573" s="69">
        <v>0</v>
      </c>
      <c r="AF2573" s="69">
        <v>784577</v>
      </c>
      <c r="AG2573" s="69">
        <v>2589008</v>
      </c>
      <c r="AH2573" s="69">
        <v>0</v>
      </c>
      <c r="AI2573" s="69">
        <v>0</v>
      </c>
      <c r="AJ2573" s="69">
        <v>0</v>
      </c>
      <c r="AK2573" s="69">
        <v>0</v>
      </c>
      <c r="AL2573" s="69">
        <v>16857</v>
      </c>
      <c r="AM2573" s="69">
        <v>14024</v>
      </c>
      <c r="AN2573" s="69">
        <v>25608</v>
      </c>
      <c r="AO2573" s="69">
        <v>0</v>
      </c>
      <c r="AP2573" s="69">
        <v>0</v>
      </c>
      <c r="AQ2573" s="69">
        <v>516403</v>
      </c>
      <c r="AR2573" s="69">
        <v>20323</v>
      </c>
      <c r="AS2573" s="69">
        <v>406669</v>
      </c>
      <c r="AT2573" s="69">
        <v>762</v>
      </c>
      <c r="AU2573" s="69">
        <v>0</v>
      </c>
      <c r="AV2573" s="69">
        <v>9</v>
      </c>
      <c r="AW2573" s="69">
        <v>0.23256476419002337</v>
      </c>
      <c r="AX2573" s="69">
        <v>0</v>
      </c>
      <c r="AY2573" s="69">
        <v>0</v>
      </c>
      <c r="AZ2573" s="69">
        <v>0</v>
      </c>
      <c r="BA2573" s="69">
        <v>0</v>
      </c>
      <c r="BB2573" s="69">
        <v>0</v>
      </c>
      <c r="BC2573" s="69">
        <v>0</v>
      </c>
      <c r="BD2573" s="69">
        <v>0.39696220416813849</v>
      </c>
      <c r="BE2573" s="69">
        <v>46.543097822862904</v>
      </c>
      <c r="BF2573" s="69">
        <v>32.456902177137096</v>
      </c>
      <c r="BG2573" s="69">
        <v>0</v>
      </c>
      <c r="BH2573" s="69">
        <v>0</v>
      </c>
      <c r="BI2573" s="69">
        <v>0</v>
      </c>
      <c r="BJ2573" s="69">
        <v>0</v>
      </c>
      <c r="BK2573" s="69">
        <v>0</v>
      </c>
      <c r="BL2573" s="69">
        <v>38.605373222457317</v>
      </c>
      <c r="BM2573" s="69">
        <v>-38.605373222457317</v>
      </c>
      <c r="BN2573" s="69">
        <v>0</v>
      </c>
      <c r="BO2573" s="69">
        <v>1.9292766352979942</v>
      </c>
      <c r="BP2573" s="69">
        <v>-1.9292766352979942</v>
      </c>
      <c r="BQ2573" s="69">
        <v>1929.2766352979943</v>
      </c>
      <c r="BR2573" s="69">
        <v>-1929.2766352979943</v>
      </c>
      <c r="BS2573" s="69">
        <v>0</v>
      </c>
      <c r="BT2573" s="69">
        <v>0</v>
      </c>
      <c r="BU2573" s="69">
        <v>84.666666666666671</v>
      </c>
      <c r="BV2573" s="69">
        <v>3.2643110129104598E-2</v>
      </c>
    </row>
    <row r="2574" spans="1:74">
      <c r="A2574" s="113" t="s">
        <v>1059</v>
      </c>
      <c r="B2574" s="69" t="s">
        <v>184</v>
      </c>
      <c r="C2574" s="69" t="s">
        <v>253</v>
      </c>
      <c r="D2574" s="69" t="s">
        <v>409</v>
      </c>
      <c r="E2574" s="69" t="s">
        <v>708</v>
      </c>
      <c r="F2574" s="69">
        <v>0</v>
      </c>
      <c r="G2574" s="69">
        <v>0</v>
      </c>
      <c r="H2574" s="69">
        <v>49</v>
      </c>
      <c r="I2574" s="69">
        <v>0</v>
      </c>
      <c r="J2574" s="69">
        <v>0</v>
      </c>
      <c r="K2574" s="69">
        <v>107</v>
      </c>
      <c r="L2574" s="69">
        <v>0</v>
      </c>
      <c r="M2574" s="69">
        <v>0</v>
      </c>
      <c r="N2574" s="69">
        <v>0</v>
      </c>
      <c r="O2574" s="69">
        <v>0</v>
      </c>
      <c r="P2574" s="69">
        <v>457.94</v>
      </c>
      <c r="Q2574" s="69">
        <v>0</v>
      </c>
      <c r="R2574" s="69">
        <v>3373585</v>
      </c>
      <c r="S2574" s="69">
        <v>0</v>
      </c>
      <c r="T2574" s="69">
        <v>0</v>
      </c>
      <c r="U2574" s="69">
        <v>0</v>
      </c>
      <c r="V2574" s="69">
        <v>42465</v>
      </c>
      <c r="W2574" s="69">
        <v>79</v>
      </c>
      <c r="X2574" s="69">
        <v>0</v>
      </c>
      <c r="Y2574" s="69">
        <v>0</v>
      </c>
      <c r="Z2574" s="69">
        <v>0</v>
      </c>
      <c r="AA2574" s="69">
        <v>0</v>
      </c>
      <c r="AB2574" s="69">
        <v>0</v>
      </c>
      <c r="AC2574" s="69">
        <v>0</v>
      </c>
      <c r="AD2574" s="69">
        <v>0</v>
      </c>
      <c r="AE2574" s="69">
        <v>0</v>
      </c>
      <c r="AF2574" s="69">
        <v>889706</v>
      </c>
      <c r="AG2574" s="69">
        <v>2483879</v>
      </c>
      <c r="AH2574" s="69">
        <v>0</v>
      </c>
      <c r="AI2574" s="69">
        <v>0</v>
      </c>
      <c r="AJ2574" s="69">
        <v>0</v>
      </c>
      <c r="AK2574" s="69">
        <v>0</v>
      </c>
      <c r="AL2574" s="69">
        <v>18816</v>
      </c>
      <c r="AM2574" s="69">
        <v>15859</v>
      </c>
      <c r="AN2574" s="69">
        <v>23649</v>
      </c>
      <c r="AO2574" s="69">
        <v>0</v>
      </c>
      <c r="AP2574" s="69">
        <v>0</v>
      </c>
      <c r="AQ2574" s="69">
        <v>540892</v>
      </c>
      <c r="AR2574" s="69">
        <v>22724</v>
      </c>
      <c r="AS2574" s="69">
        <v>428673</v>
      </c>
      <c r="AT2574" s="69">
        <v>811</v>
      </c>
      <c r="AU2574" s="69">
        <v>0</v>
      </c>
      <c r="AV2574" s="69">
        <v>9</v>
      </c>
      <c r="AW2574" s="69">
        <v>0.26372716264745072</v>
      </c>
      <c r="AX2574" s="69">
        <v>0</v>
      </c>
      <c r="AY2574" s="69">
        <v>0</v>
      </c>
      <c r="AZ2574" s="69">
        <v>0</v>
      </c>
      <c r="BA2574" s="69">
        <v>0</v>
      </c>
      <c r="BB2574" s="69">
        <v>0</v>
      </c>
      <c r="BC2574" s="69">
        <v>0</v>
      </c>
      <c r="BD2574" s="69">
        <v>0.44309431296361712</v>
      </c>
      <c r="BE2574" s="69">
        <v>47.284545068027214</v>
      </c>
      <c r="BF2574" s="69">
        <v>31.715454931972786</v>
      </c>
      <c r="BG2574" s="69">
        <v>0</v>
      </c>
      <c r="BH2574" s="69">
        <v>0</v>
      </c>
      <c r="BI2574" s="69">
        <v>0</v>
      </c>
      <c r="BJ2574" s="69">
        <v>0</v>
      </c>
      <c r="BK2574" s="69">
        <v>0</v>
      </c>
      <c r="BL2574" s="69">
        <v>39.152701989086431</v>
      </c>
      <c r="BM2574" s="69">
        <v>-39.152701989086431</v>
      </c>
      <c r="BN2574" s="69">
        <v>0</v>
      </c>
      <c r="BO2574" s="69">
        <v>2.0754887758267957</v>
      </c>
      <c r="BP2574" s="69">
        <v>-2.0754887758267957</v>
      </c>
      <c r="BQ2574" s="69">
        <v>2075.4887758267955</v>
      </c>
      <c r="BR2574" s="69">
        <v>-2075.4887758267955</v>
      </c>
      <c r="BS2574" s="69">
        <v>0</v>
      </c>
      <c r="BT2574" s="69">
        <v>0</v>
      </c>
      <c r="BU2574" s="69">
        <v>90.111111111111114</v>
      </c>
      <c r="BV2574" s="69">
        <v>3.478698150462569E-2</v>
      </c>
    </row>
    <row r="2575" spans="1:74">
      <c r="A2575" s="113" t="s">
        <v>1031</v>
      </c>
      <c r="B2575" s="69" t="s">
        <v>184</v>
      </c>
      <c r="C2575" s="69" t="s">
        <v>253</v>
      </c>
      <c r="D2575" s="69" t="s">
        <v>409</v>
      </c>
      <c r="E2575" s="69" t="s">
        <v>708</v>
      </c>
      <c r="F2575" s="69">
        <v>0</v>
      </c>
      <c r="G2575" s="69">
        <v>0</v>
      </c>
      <c r="H2575" s="69">
        <v>24</v>
      </c>
      <c r="I2575" s="69">
        <v>2</v>
      </c>
      <c r="J2575" s="69">
        <v>2</v>
      </c>
      <c r="K2575" s="69">
        <v>99</v>
      </c>
      <c r="L2575" s="69">
        <v>0</v>
      </c>
      <c r="M2575" s="69">
        <v>2</v>
      </c>
      <c r="N2575" s="69">
        <v>0</v>
      </c>
      <c r="O2575" s="69">
        <v>0</v>
      </c>
      <c r="P2575" s="69">
        <v>242.42</v>
      </c>
      <c r="Q2575" s="69">
        <v>4</v>
      </c>
      <c r="R2575" s="69">
        <v>3373585</v>
      </c>
      <c r="S2575" s="69">
        <v>0</v>
      </c>
      <c r="T2575" s="69">
        <v>0</v>
      </c>
      <c r="U2575" s="69">
        <v>0</v>
      </c>
      <c r="V2575" s="69">
        <v>42465</v>
      </c>
      <c r="W2575" s="69">
        <v>79</v>
      </c>
      <c r="X2575" s="69">
        <v>0</v>
      </c>
      <c r="Y2575" s="69">
        <v>0</v>
      </c>
      <c r="Z2575" s="69">
        <v>0</v>
      </c>
      <c r="AA2575" s="69">
        <v>0</v>
      </c>
      <c r="AB2575" s="69">
        <v>0</v>
      </c>
      <c r="AC2575" s="69">
        <v>0</v>
      </c>
      <c r="AD2575" s="69">
        <v>0</v>
      </c>
      <c r="AE2575" s="69">
        <v>0</v>
      </c>
      <c r="AF2575" s="69">
        <v>1002326</v>
      </c>
      <c r="AG2575" s="69">
        <v>2371259</v>
      </c>
      <c r="AH2575" s="69">
        <v>0</v>
      </c>
      <c r="AI2575" s="69">
        <v>0</v>
      </c>
      <c r="AJ2575" s="69">
        <v>0</v>
      </c>
      <c r="AK2575" s="69">
        <v>0</v>
      </c>
      <c r="AL2575" s="69">
        <v>20784</v>
      </c>
      <c r="AM2575" s="69">
        <v>17706</v>
      </c>
      <c r="AN2575" s="69">
        <v>21681</v>
      </c>
      <c r="AO2575" s="69">
        <v>0</v>
      </c>
      <c r="AP2575" s="69">
        <v>0</v>
      </c>
      <c r="AQ2575" s="69">
        <v>568639</v>
      </c>
      <c r="AR2575" s="69">
        <v>24977</v>
      </c>
      <c r="AS2575" s="69">
        <v>454304</v>
      </c>
      <c r="AT2575" s="69">
        <v>835</v>
      </c>
      <c r="AU2575" s="69">
        <v>0</v>
      </c>
      <c r="AV2575" s="69">
        <v>11</v>
      </c>
      <c r="AW2575" s="69">
        <v>0.29711004761996512</v>
      </c>
      <c r="AX2575" s="69">
        <v>0</v>
      </c>
      <c r="AY2575" s="69">
        <v>0</v>
      </c>
      <c r="AZ2575" s="69">
        <v>0</v>
      </c>
      <c r="BA2575" s="69">
        <v>0</v>
      </c>
      <c r="BB2575" s="69">
        <v>0</v>
      </c>
      <c r="BC2575" s="69">
        <v>0</v>
      </c>
      <c r="BD2575" s="69">
        <v>0.48943836100317911</v>
      </c>
      <c r="BE2575" s="69">
        <v>48.225846805234795</v>
      </c>
      <c r="BF2575" s="69">
        <v>30.774153194765205</v>
      </c>
      <c r="BG2575" s="69">
        <v>0</v>
      </c>
      <c r="BH2575" s="69">
        <v>0</v>
      </c>
      <c r="BI2575" s="69">
        <v>0</v>
      </c>
      <c r="BJ2575" s="69">
        <v>0</v>
      </c>
      <c r="BK2575" s="69">
        <v>0</v>
      </c>
      <c r="BL2575" s="69">
        <v>40.129959562797772</v>
      </c>
      <c r="BM2575" s="69">
        <v>-40.129959562797772</v>
      </c>
      <c r="BN2575" s="69">
        <v>0</v>
      </c>
      <c r="BO2575" s="69">
        <v>2.2062891808128477</v>
      </c>
      <c r="BP2575" s="69">
        <v>-2.2062891808128477</v>
      </c>
      <c r="BQ2575" s="69">
        <v>2206.2891808128479</v>
      </c>
      <c r="BR2575" s="69">
        <v>-2206.2891808128479</v>
      </c>
      <c r="BS2575" s="69">
        <v>0</v>
      </c>
      <c r="BT2575" s="69">
        <v>0</v>
      </c>
      <c r="BU2575" s="69">
        <v>75.909090909090907</v>
      </c>
      <c r="BV2575" s="69">
        <v>3.655043006195495E-2</v>
      </c>
    </row>
    <row r="2576" spans="1:74">
      <c r="A2576" s="113" t="s">
        <v>1032</v>
      </c>
      <c r="B2576" s="69" t="s">
        <v>184</v>
      </c>
      <c r="C2576" s="69" t="s">
        <v>253</v>
      </c>
      <c r="D2576" s="69" t="s">
        <v>409</v>
      </c>
      <c r="E2576" s="69" t="s">
        <v>708</v>
      </c>
      <c r="F2576" s="69">
        <v>0</v>
      </c>
      <c r="G2576" s="69">
        <v>0</v>
      </c>
      <c r="H2576" s="69">
        <v>6</v>
      </c>
      <c r="I2576" s="69">
        <v>0</v>
      </c>
      <c r="J2576" s="69">
        <v>0</v>
      </c>
      <c r="K2576" s="69">
        <v>11</v>
      </c>
      <c r="L2576" s="69">
        <v>0</v>
      </c>
      <c r="M2576" s="69">
        <v>0</v>
      </c>
      <c r="N2576" s="69">
        <v>0</v>
      </c>
      <c r="O2576" s="69">
        <v>0</v>
      </c>
      <c r="P2576" s="69">
        <v>545.45000000000005</v>
      </c>
      <c r="Q2576" s="69">
        <v>0</v>
      </c>
      <c r="R2576" s="69">
        <v>3373585</v>
      </c>
      <c r="S2576" s="69">
        <v>0</v>
      </c>
      <c r="T2576" s="69">
        <v>0</v>
      </c>
      <c r="U2576" s="69">
        <v>0</v>
      </c>
      <c r="V2576" s="69">
        <v>42465</v>
      </c>
      <c r="W2576" s="69">
        <v>79</v>
      </c>
      <c r="X2576" s="69">
        <v>0</v>
      </c>
      <c r="Y2576" s="69">
        <v>0</v>
      </c>
      <c r="Z2576" s="69">
        <v>0</v>
      </c>
      <c r="AA2576" s="69">
        <v>0</v>
      </c>
      <c r="AB2576" s="69">
        <v>0</v>
      </c>
      <c r="AC2576" s="69">
        <v>0</v>
      </c>
      <c r="AD2576" s="69">
        <v>0</v>
      </c>
      <c r="AE2576" s="69">
        <v>0</v>
      </c>
      <c r="AF2576" s="69">
        <v>1111150</v>
      </c>
      <c r="AG2576" s="69">
        <v>2262435</v>
      </c>
      <c r="AH2576" s="69">
        <v>0</v>
      </c>
      <c r="AI2576" s="69">
        <v>0</v>
      </c>
      <c r="AJ2576" s="69">
        <v>0</v>
      </c>
      <c r="AK2576" s="69">
        <v>0</v>
      </c>
      <c r="AL2576" s="69">
        <v>22749</v>
      </c>
      <c r="AM2576" s="69">
        <v>19576</v>
      </c>
      <c r="AN2576" s="69">
        <v>19716</v>
      </c>
      <c r="AO2576" s="69">
        <v>0</v>
      </c>
      <c r="AP2576" s="69">
        <v>0</v>
      </c>
      <c r="AQ2576" s="69">
        <v>594122</v>
      </c>
      <c r="AR2576" s="69">
        <v>27256</v>
      </c>
      <c r="AS2576" s="69">
        <v>477693</v>
      </c>
      <c r="AT2576" s="69">
        <v>841</v>
      </c>
      <c r="AU2576" s="69">
        <v>0</v>
      </c>
      <c r="AV2576" s="69">
        <v>11</v>
      </c>
      <c r="AW2576" s="69">
        <v>0.32936772009598098</v>
      </c>
      <c r="AX2576" s="69">
        <v>0</v>
      </c>
      <c r="AY2576" s="69">
        <v>0</v>
      </c>
      <c r="AZ2576" s="69">
        <v>0</v>
      </c>
      <c r="BA2576" s="69">
        <v>0</v>
      </c>
      <c r="BB2576" s="69">
        <v>0</v>
      </c>
      <c r="BC2576" s="69">
        <v>0</v>
      </c>
      <c r="BD2576" s="69">
        <v>0.53571176262804665</v>
      </c>
      <c r="BE2576" s="69">
        <v>48.843905226603368</v>
      </c>
      <c r="BF2576" s="69">
        <v>30.156094773396632</v>
      </c>
      <c r="BG2576" s="69">
        <v>0</v>
      </c>
      <c r="BH2576" s="69">
        <v>0</v>
      </c>
      <c r="BI2576" s="69">
        <v>0</v>
      </c>
      <c r="BJ2576" s="69">
        <v>0</v>
      </c>
      <c r="BK2576" s="69">
        <v>0</v>
      </c>
      <c r="BL2576" s="69">
        <v>40.767170531259175</v>
      </c>
      <c r="BM2576" s="69">
        <v>-40.767170531259175</v>
      </c>
      <c r="BN2576" s="69">
        <v>0</v>
      </c>
      <c r="BO2576" s="69">
        <v>2.3260755338679862</v>
      </c>
      <c r="BP2576" s="69">
        <v>-2.3260755338679862</v>
      </c>
      <c r="BQ2576" s="69">
        <v>2326.075533867986</v>
      </c>
      <c r="BR2576" s="69">
        <v>-2326.075533867986</v>
      </c>
      <c r="BS2576" s="69">
        <v>0</v>
      </c>
      <c r="BT2576" s="69">
        <v>0</v>
      </c>
      <c r="BU2576" s="69">
        <v>76.454545454545453</v>
      </c>
      <c r="BV2576" s="69">
        <v>3.8290115498163677E-2</v>
      </c>
    </row>
    <row r="2577" spans="1:74">
      <c r="A2577" s="113" t="s">
        <v>1033</v>
      </c>
      <c r="B2577" s="69" t="s">
        <v>184</v>
      </c>
      <c r="C2577" s="69" t="s">
        <v>253</v>
      </c>
      <c r="D2577" s="69" t="s">
        <v>409</v>
      </c>
      <c r="E2577" s="69" t="s">
        <v>708</v>
      </c>
      <c r="F2577" s="69">
        <v>0</v>
      </c>
      <c r="G2577" s="69">
        <v>0</v>
      </c>
      <c r="H2577" s="69">
        <v>69</v>
      </c>
      <c r="I2577" s="69">
        <v>3</v>
      </c>
      <c r="J2577" s="69">
        <v>2</v>
      </c>
      <c r="K2577" s="69">
        <v>61</v>
      </c>
      <c r="L2577" s="69">
        <v>0</v>
      </c>
      <c r="M2577" s="69">
        <v>2</v>
      </c>
      <c r="N2577" s="69">
        <v>0</v>
      </c>
      <c r="O2577" s="69">
        <v>0</v>
      </c>
      <c r="P2577" s="69">
        <v>1131.1500000000001</v>
      </c>
      <c r="Q2577" s="69">
        <v>11.5</v>
      </c>
      <c r="R2577" s="69">
        <v>3373585</v>
      </c>
      <c r="S2577" s="69">
        <v>0</v>
      </c>
      <c r="T2577" s="69">
        <v>0</v>
      </c>
      <c r="U2577" s="69">
        <v>0</v>
      </c>
      <c r="V2577" s="69">
        <v>42465</v>
      </c>
      <c r="W2577" s="69">
        <v>79</v>
      </c>
      <c r="X2577" s="69">
        <v>0</v>
      </c>
      <c r="Y2577" s="69">
        <v>0</v>
      </c>
      <c r="Z2577" s="69">
        <v>0</v>
      </c>
      <c r="AA2577" s="69">
        <v>0</v>
      </c>
      <c r="AB2577" s="69">
        <v>0</v>
      </c>
      <c r="AC2577" s="69">
        <v>0</v>
      </c>
      <c r="AD2577" s="69">
        <v>0</v>
      </c>
      <c r="AE2577" s="69">
        <v>0</v>
      </c>
      <c r="AF2577" s="69">
        <v>1215569</v>
      </c>
      <c r="AG2577" s="69">
        <v>2158016</v>
      </c>
      <c r="AH2577" s="69">
        <v>0</v>
      </c>
      <c r="AI2577" s="69">
        <v>0</v>
      </c>
      <c r="AJ2577" s="69">
        <v>0</v>
      </c>
      <c r="AK2577" s="69">
        <v>0</v>
      </c>
      <c r="AL2577" s="69">
        <v>24331</v>
      </c>
      <c r="AM2577" s="69">
        <v>21062</v>
      </c>
      <c r="AN2577" s="69">
        <v>18134</v>
      </c>
      <c r="AO2577" s="69">
        <v>0</v>
      </c>
      <c r="AP2577" s="69">
        <v>0</v>
      </c>
      <c r="AQ2577" s="69">
        <v>616425</v>
      </c>
      <c r="AR2577" s="69">
        <v>29188</v>
      </c>
      <c r="AS2577" s="69">
        <v>498384</v>
      </c>
      <c r="AT2577" s="69">
        <v>910</v>
      </c>
      <c r="AU2577" s="69">
        <v>0</v>
      </c>
      <c r="AV2577" s="69">
        <v>13</v>
      </c>
      <c r="AW2577" s="69">
        <v>0.36031965994631826</v>
      </c>
      <c r="AX2577" s="69">
        <v>0</v>
      </c>
      <c r="AY2577" s="69">
        <v>0</v>
      </c>
      <c r="AZ2577" s="69">
        <v>0</v>
      </c>
      <c r="BA2577" s="69">
        <v>0</v>
      </c>
      <c r="BB2577" s="69">
        <v>0</v>
      </c>
      <c r="BC2577" s="69">
        <v>0</v>
      </c>
      <c r="BD2577" s="69">
        <v>0.57296597197692212</v>
      </c>
      <c r="BE2577" s="69">
        <v>49.959681065307635</v>
      </c>
      <c r="BF2577" s="69">
        <v>29.040318934692365</v>
      </c>
      <c r="BG2577" s="69">
        <v>0</v>
      </c>
      <c r="BH2577" s="69">
        <v>0</v>
      </c>
      <c r="BI2577" s="69">
        <v>0</v>
      </c>
      <c r="BJ2577" s="69">
        <v>0</v>
      </c>
      <c r="BK2577" s="69">
        <v>0</v>
      </c>
      <c r="BL2577" s="69">
        <v>41.646190215156913</v>
      </c>
      <c r="BM2577" s="69">
        <v>-41.646190215156913</v>
      </c>
      <c r="BN2577" s="69">
        <v>0</v>
      </c>
      <c r="BO2577" s="69">
        <v>2.4390209155992166</v>
      </c>
      <c r="BP2577" s="69">
        <v>-2.4390209155992166</v>
      </c>
      <c r="BQ2577" s="69">
        <v>2439.0209155992166</v>
      </c>
      <c r="BR2577" s="69">
        <v>-2439.0209155992166</v>
      </c>
      <c r="BS2577" s="69">
        <v>0</v>
      </c>
      <c r="BT2577" s="69">
        <v>0</v>
      </c>
      <c r="BU2577" s="69">
        <v>70</v>
      </c>
      <c r="BV2577" s="69">
        <v>3.9471144097010989E-2</v>
      </c>
    </row>
    <row r="2578" spans="1:74">
      <c r="A2578" s="113" t="s">
        <v>1034</v>
      </c>
      <c r="B2578" s="69" t="s">
        <v>184</v>
      </c>
      <c r="C2578" s="69" t="s">
        <v>253</v>
      </c>
      <c r="D2578" s="69" t="s">
        <v>409</v>
      </c>
      <c r="E2578" s="69" t="s">
        <v>708</v>
      </c>
      <c r="F2578" s="69">
        <v>0</v>
      </c>
      <c r="G2578" s="69">
        <v>0</v>
      </c>
      <c r="H2578" s="69">
        <v>146</v>
      </c>
      <c r="I2578" s="69">
        <v>5</v>
      </c>
      <c r="J2578" s="69">
        <v>3</v>
      </c>
      <c r="K2578" s="69">
        <v>92</v>
      </c>
      <c r="L2578" s="69">
        <v>0</v>
      </c>
      <c r="M2578" s="69">
        <v>3</v>
      </c>
      <c r="N2578" s="69">
        <v>0</v>
      </c>
      <c r="O2578" s="69">
        <v>0</v>
      </c>
      <c r="P2578" s="69">
        <v>1586.96</v>
      </c>
      <c r="Q2578" s="69">
        <v>16.22</v>
      </c>
      <c r="R2578" s="69">
        <v>3373585</v>
      </c>
      <c r="S2578" s="69">
        <v>0</v>
      </c>
      <c r="T2578" s="69">
        <v>0</v>
      </c>
      <c r="U2578" s="69">
        <v>0</v>
      </c>
      <c r="V2578" s="69">
        <v>42465</v>
      </c>
      <c r="W2578" s="69">
        <v>79</v>
      </c>
      <c r="X2578" s="69">
        <v>0</v>
      </c>
      <c r="Y2578" s="69">
        <v>0</v>
      </c>
      <c r="Z2578" s="69">
        <v>0</v>
      </c>
      <c r="AA2578" s="69">
        <v>0</v>
      </c>
      <c r="AB2578" s="69">
        <v>0</v>
      </c>
      <c r="AC2578" s="69">
        <v>0</v>
      </c>
      <c r="AD2578" s="69">
        <v>0</v>
      </c>
      <c r="AE2578" s="69">
        <v>0</v>
      </c>
      <c r="AF2578" s="69">
        <v>1316451</v>
      </c>
      <c r="AG2578" s="69">
        <v>2057134</v>
      </c>
      <c r="AH2578" s="69">
        <v>0</v>
      </c>
      <c r="AI2578" s="69">
        <v>0</v>
      </c>
      <c r="AJ2578" s="69">
        <v>0</v>
      </c>
      <c r="AK2578" s="69">
        <v>0</v>
      </c>
      <c r="AL2578" s="69">
        <v>25843</v>
      </c>
      <c r="AM2578" s="69">
        <v>22467</v>
      </c>
      <c r="AN2578" s="69">
        <v>16622</v>
      </c>
      <c r="AO2578" s="69">
        <v>0</v>
      </c>
      <c r="AP2578" s="69">
        <v>0</v>
      </c>
      <c r="AQ2578" s="69">
        <v>638658</v>
      </c>
      <c r="AR2578" s="69">
        <v>31114</v>
      </c>
      <c r="AS2578" s="69">
        <v>518924</v>
      </c>
      <c r="AT2578" s="69">
        <v>1056</v>
      </c>
      <c r="AU2578" s="69">
        <v>0</v>
      </c>
      <c r="AV2578" s="69">
        <v>16</v>
      </c>
      <c r="AW2578" s="69">
        <v>0.39022316022865883</v>
      </c>
      <c r="AX2578" s="69">
        <v>0</v>
      </c>
      <c r="AY2578" s="69">
        <v>0</v>
      </c>
      <c r="AZ2578" s="69">
        <v>0</v>
      </c>
      <c r="BA2578" s="69">
        <v>0</v>
      </c>
      <c r="BB2578" s="69">
        <v>0</v>
      </c>
      <c r="BC2578" s="69">
        <v>0</v>
      </c>
      <c r="BD2578" s="69">
        <v>0.60857176498292709</v>
      </c>
      <c r="BE2578" s="69">
        <v>50.940332004798208</v>
      </c>
      <c r="BF2578" s="69">
        <v>28.059667995201792</v>
      </c>
      <c r="BG2578" s="69">
        <v>0</v>
      </c>
      <c r="BH2578" s="69">
        <v>0</v>
      </c>
      <c r="BI2578" s="69">
        <v>0</v>
      </c>
      <c r="BJ2578" s="69">
        <v>0</v>
      </c>
      <c r="BK2578" s="69">
        <v>0</v>
      </c>
      <c r="BL2578" s="69">
        <v>42.310567590152345</v>
      </c>
      <c r="BM2578" s="69">
        <v>-42.310567590152345</v>
      </c>
      <c r="BN2578" s="69">
        <v>0</v>
      </c>
      <c r="BO2578" s="69">
        <v>2.5368859409084954</v>
      </c>
      <c r="BP2578" s="69">
        <v>-2.5368859409084954</v>
      </c>
      <c r="BQ2578" s="69">
        <v>2536.8859409084953</v>
      </c>
      <c r="BR2578" s="69">
        <v>-2536.8859409084953</v>
      </c>
      <c r="BS2578" s="69">
        <v>0</v>
      </c>
      <c r="BT2578" s="69">
        <v>0</v>
      </c>
      <c r="BU2578" s="69">
        <v>66</v>
      </c>
      <c r="BV2578" s="69">
        <v>4.046453657513098E-2</v>
      </c>
    </row>
    <row r="2579" spans="1:74">
      <c r="A2579" s="113" t="s">
        <v>1035</v>
      </c>
      <c r="B2579" s="69" t="s">
        <v>184</v>
      </c>
      <c r="C2579" s="69" t="s">
        <v>253</v>
      </c>
      <c r="D2579" s="69" t="s">
        <v>409</v>
      </c>
      <c r="E2579" s="69" t="s">
        <v>708</v>
      </c>
      <c r="F2579" s="69">
        <v>0</v>
      </c>
      <c r="G2579" s="69">
        <v>0</v>
      </c>
      <c r="H2579" s="69">
        <v>94</v>
      </c>
      <c r="I2579" s="69">
        <v>7</v>
      </c>
      <c r="J2579" s="69">
        <v>6</v>
      </c>
      <c r="K2579" s="69">
        <v>114</v>
      </c>
      <c r="L2579" s="69">
        <v>0</v>
      </c>
      <c r="M2579" s="69">
        <v>6</v>
      </c>
      <c r="N2579" s="69">
        <v>0</v>
      </c>
      <c r="O2579" s="69">
        <v>0</v>
      </c>
      <c r="P2579" s="69">
        <v>824.56</v>
      </c>
      <c r="Q2579" s="69">
        <v>5.22</v>
      </c>
      <c r="R2579" s="69">
        <v>3373585</v>
      </c>
      <c r="S2579" s="69">
        <v>0</v>
      </c>
      <c r="T2579" s="69">
        <v>0</v>
      </c>
      <c r="U2579" s="69">
        <v>0</v>
      </c>
      <c r="V2579" s="69">
        <v>42465</v>
      </c>
      <c r="W2579" s="69">
        <v>79</v>
      </c>
      <c r="X2579" s="69">
        <v>0</v>
      </c>
      <c r="Y2579" s="69">
        <v>0</v>
      </c>
      <c r="Z2579" s="69">
        <v>0</v>
      </c>
      <c r="AA2579" s="69">
        <v>0</v>
      </c>
      <c r="AB2579" s="69">
        <v>0</v>
      </c>
      <c r="AC2579" s="69">
        <v>0</v>
      </c>
      <c r="AD2579" s="69">
        <v>0</v>
      </c>
      <c r="AE2579" s="69">
        <v>0</v>
      </c>
      <c r="AF2579" s="69">
        <v>1441626</v>
      </c>
      <c r="AG2579" s="69">
        <v>1931959</v>
      </c>
      <c r="AH2579" s="69">
        <v>0</v>
      </c>
      <c r="AI2579" s="69">
        <v>0</v>
      </c>
      <c r="AJ2579" s="69">
        <v>0</v>
      </c>
      <c r="AK2579" s="69">
        <v>0</v>
      </c>
      <c r="AL2579" s="69">
        <v>27870</v>
      </c>
      <c r="AM2579" s="69">
        <v>24346</v>
      </c>
      <c r="AN2579" s="69">
        <v>14595</v>
      </c>
      <c r="AO2579" s="69">
        <v>0</v>
      </c>
      <c r="AP2579" s="69">
        <v>0</v>
      </c>
      <c r="AQ2579" s="69">
        <v>667346</v>
      </c>
      <c r="AR2579" s="69">
        <v>33510</v>
      </c>
      <c r="AS2579" s="69">
        <v>545444</v>
      </c>
      <c r="AT2579" s="69">
        <v>1150</v>
      </c>
      <c r="AU2579" s="69">
        <v>0</v>
      </c>
      <c r="AV2579" s="69">
        <v>22</v>
      </c>
      <c r="AW2579" s="69">
        <v>0.42732760549978732</v>
      </c>
      <c r="AX2579" s="69">
        <v>0</v>
      </c>
      <c r="AY2579" s="69">
        <v>0</v>
      </c>
      <c r="AZ2579" s="69">
        <v>0</v>
      </c>
      <c r="BA2579" s="69">
        <v>0</v>
      </c>
      <c r="BB2579" s="69">
        <v>0</v>
      </c>
      <c r="BC2579" s="69">
        <v>0</v>
      </c>
      <c r="BD2579" s="69">
        <v>0.65630519251148001</v>
      </c>
      <c r="BE2579" s="69">
        <v>51.726803013993539</v>
      </c>
      <c r="BF2579" s="69">
        <v>27.273196986006461</v>
      </c>
      <c r="BG2579" s="69">
        <v>0</v>
      </c>
      <c r="BH2579" s="69">
        <v>0</v>
      </c>
      <c r="BI2579" s="69">
        <v>0</v>
      </c>
      <c r="BJ2579" s="69">
        <v>0</v>
      </c>
      <c r="BK2579" s="69">
        <v>0</v>
      </c>
      <c r="BL2579" s="69">
        <v>43.020769919427039</v>
      </c>
      <c r="BM2579" s="69">
        <v>-43.020769919427039</v>
      </c>
      <c r="BN2579" s="69">
        <v>0</v>
      </c>
      <c r="BO2579" s="69">
        <v>2.6430320986205733</v>
      </c>
      <c r="BP2579" s="69">
        <v>-2.6430320986205733</v>
      </c>
      <c r="BQ2579" s="69">
        <v>2643.0320986205734</v>
      </c>
      <c r="BR2579" s="69">
        <v>-2643.0320986205734</v>
      </c>
      <c r="BS2579" s="69">
        <v>0</v>
      </c>
      <c r="BT2579" s="69">
        <v>0</v>
      </c>
      <c r="BU2579" s="69">
        <v>52.272727272727273</v>
      </c>
      <c r="BV2579" s="69">
        <v>4.1762444069493185E-2</v>
      </c>
    </row>
    <row r="2580" spans="1:74">
      <c r="A2580" s="113" t="s">
        <v>1036</v>
      </c>
      <c r="B2580" s="69" t="s">
        <v>184</v>
      </c>
      <c r="C2580" s="69" t="s">
        <v>253</v>
      </c>
      <c r="D2580" s="69" t="s">
        <v>409</v>
      </c>
      <c r="E2580" s="69" t="s">
        <v>708</v>
      </c>
      <c r="F2580" s="69">
        <v>0</v>
      </c>
      <c r="G2580" s="69">
        <v>0</v>
      </c>
      <c r="H2580" s="69">
        <v>357</v>
      </c>
      <c r="I2580" s="69">
        <v>12</v>
      </c>
      <c r="J2580" s="69">
        <v>8</v>
      </c>
      <c r="K2580" s="69">
        <v>187</v>
      </c>
      <c r="L2580" s="69">
        <v>0</v>
      </c>
      <c r="M2580" s="69">
        <v>8</v>
      </c>
      <c r="N2580" s="69">
        <v>0</v>
      </c>
      <c r="O2580" s="69">
        <v>0</v>
      </c>
      <c r="P2580" s="69">
        <v>1909.09</v>
      </c>
      <c r="Q2580" s="69">
        <v>14.88</v>
      </c>
      <c r="R2580" s="69">
        <v>3373585</v>
      </c>
      <c r="S2580" s="69">
        <v>0</v>
      </c>
      <c r="T2580" s="69">
        <v>0</v>
      </c>
      <c r="U2580" s="69">
        <v>0</v>
      </c>
      <c r="V2580" s="69">
        <v>42465</v>
      </c>
      <c r="W2580" s="69">
        <v>79</v>
      </c>
      <c r="X2580" s="69">
        <v>0</v>
      </c>
      <c r="Y2580" s="69">
        <v>0</v>
      </c>
      <c r="Z2580" s="69">
        <v>0</v>
      </c>
      <c r="AA2580" s="69">
        <v>0</v>
      </c>
      <c r="AB2580" s="69">
        <v>0</v>
      </c>
      <c r="AC2580" s="69">
        <v>0</v>
      </c>
      <c r="AD2580" s="69">
        <v>0</v>
      </c>
      <c r="AE2580" s="69">
        <v>0</v>
      </c>
      <c r="AF2580" s="69">
        <v>1543080</v>
      </c>
      <c r="AG2580" s="69">
        <v>1830505</v>
      </c>
      <c r="AH2580" s="69">
        <v>0</v>
      </c>
      <c r="AI2580" s="69">
        <v>0</v>
      </c>
      <c r="AJ2580" s="69">
        <v>0</v>
      </c>
      <c r="AK2580" s="69">
        <v>0</v>
      </c>
      <c r="AL2580" s="69">
        <v>29493</v>
      </c>
      <c r="AM2580" s="69">
        <v>25883</v>
      </c>
      <c r="AN2580" s="69">
        <v>12972</v>
      </c>
      <c r="AO2580" s="69">
        <v>0</v>
      </c>
      <c r="AP2580" s="69">
        <v>0</v>
      </c>
      <c r="AQ2580" s="69">
        <v>691370</v>
      </c>
      <c r="AR2580" s="69">
        <v>35500</v>
      </c>
      <c r="AS2580" s="69">
        <v>568184</v>
      </c>
      <c r="AT2580" s="69">
        <v>1507</v>
      </c>
      <c r="AU2580" s="69">
        <v>0</v>
      </c>
      <c r="AV2580" s="69">
        <v>30</v>
      </c>
      <c r="AW2580" s="69">
        <v>0.45740065835009347</v>
      </c>
      <c r="AX2580" s="69">
        <v>0</v>
      </c>
      <c r="AY2580" s="69">
        <v>0</v>
      </c>
      <c r="AZ2580" s="69">
        <v>0</v>
      </c>
      <c r="BA2580" s="69">
        <v>0</v>
      </c>
      <c r="BB2580" s="69">
        <v>0</v>
      </c>
      <c r="BC2580" s="69">
        <v>0</v>
      </c>
      <c r="BD2580" s="69">
        <v>0.69452490286117985</v>
      </c>
      <c r="BE2580" s="69">
        <v>52.320211575628115</v>
      </c>
      <c r="BF2580" s="69">
        <v>26.679788424371885</v>
      </c>
      <c r="BG2580" s="69">
        <v>0</v>
      </c>
      <c r="BH2580" s="69">
        <v>0</v>
      </c>
      <c r="BI2580" s="69">
        <v>0</v>
      </c>
      <c r="BJ2580" s="69">
        <v>0</v>
      </c>
      <c r="BK2580" s="69">
        <v>0</v>
      </c>
      <c r="BL2580" s="69">
        <v>43.467042253521129</v>
      </c>
      <c r="BM2580" s="69">
        <v>-43.467042253521129</v>
      </c>
      <c r="BN2580" s="69">
        <v>0</v>
      </c>
      <c r="BO2580" s="69">
        <v>2.7158103712881743</v>
      </c>
      <c r="BP2580" s="69">
        <v>-2.7158103712881743</v>
      </c>
      <c r="BQ2580" s="69">
        <v>2715.8103712881743</v>
      </c>
      <c r="BR2580" s="69">
        <v>-2715.8103712881743</v>
      </c>
      <c r="BS2580" s="69">
        <v>0</v>
      </c>
      <c r="BT2580" s="69">
        <v>0</v>
      </c>
      <c r="BU2580" s="69">
        <v>50.233333333333334</v>
      </c>
      <c r="BV2580" s="69">
        <v>4.2658778946150396E-2</v>
      </c>
    </row>
    <row r="2581" spans="1:74">
      <c r="A2581" s="113" t="s">
        <v>1037</v>
      </c>
      <c r="B2581" s="69" t="s">
        <v>184</v>
      </c>
      <c r="C2581" s="69" t="s">
        <v>253</v>
      </c>
      <c r="D2581" s="69" t="s">
        <v>409</v>
      </c>
      <c r="E2581" s="69" t="s">
        <v>708</v>
      </c>
      <c r="F2581" s="69">
        <v>0</v>
      </c>
      <c r="G2581" s="69">
        <v>0</v>
      </c>
      <c r="H2581" s="69">
        <v>2234</v>
      </c>
      <c r="I2581" s="69">
        <v>35</v>
      </c>
      <c r="J2581" s="69">
        <v>19</v>
      </c>
      <c r="K2581" s="69">
        <v>934</v>
      </c>
      <c r="L2581" s="69">
        <v>0</v>
      </c>
      <c r="M2581" s="69">
        <v>30</v>
      </c>
      <c r="N2581" s="69">
        <v>0</v>
      </c>
      <c r="O2581" s="69">
        <v>0</v>
      </c>
      <c r="P2581" s="69">
        <v>2391.86</v>
      </c>
      <c r="Q2581" s="69">
        <v>23.52</v>
      </c>
      <c r="R2581" s="69">
        <v>3373585</v>
      </c>
      <c r="S2581" s="69">
        <v>0</v>
      </c>
      <c r="T2581" s="69">
        <v>0</v>
      </c>
      <c r="U2581" s="69">
        <v>0</v>
      </c>
      <c r="V2581" s="69">
        <v>42465</v>
      </c>
      <c r="W2581" s="69">
        <v>79</v>
      </c>
      <c r="X2581" s="69">
        <v>0</v>
      </c>
      <c r="Y2581" s="69">
        <v>0</v>
      </c>
      <c r="Z2581" s="69">
        <v>0</v>
      </c>
      <c r="AA2581" s="69">
        <v>0</v>
      </c>
      <c r="AB2581" s="69">
        <v>0</v>
      </c>
      <c r="AC2581" s="69">
        <v>0</v>
      </c>
      <c r="AD2581" s="69">
        <v>0</v>
      </c>
      <c r="AE2581" s="69">
        <v>0</v>
      </c>
      <c r="AF2581" s="69">
        <v>1651419</v>
      </c>
      <c r="AG2581" s="69">
        <v>1722166</v>
      </c>
      <c r="AH2581" s="69">
        <v>0</v>
      </c>
      <c r="AI2581" s="69">
        <v>0</v>
      </c>
      <c r="AJ2581" s="69">
        <v>0</v>
      </c>
      <c r="AK2581" s="69">
        <v>0</v>
      </c>
      <c r="AL2581" s="69">
        <v>31161</v>
      </c>
      <c r="AM2581" s="69">
        <v>27386</v>
      </c>
      <c r="AN2581" s="69">
        <v>11304</v>
      </c>
      <c r="AO2581" s="69">
        <v>0</v>
      </c>
      <c r="AP2581" s="69">
        <v>0</v>
      </c>
      <c r="AQ2581" s="69">
        <v>718271</v>
      </c>
      <c r="AR2581" s="69">
        <v>37509</v>
      </c>
      <c r="AS2581" s="69">
        <v>592416</v>
      </c>
      <c r="AT2581" s="69">
        <v>3741</v>
      </c>
      <c r="AU2581" s="69">
        <v>0</v>
      </c>
      <c r="AV2581" s="69">
        <v>60</v>
      </c>
      <c r="AW2581" s="69">
        <v>0.48951456684802663</v>
      </c>
      <c r="AX2581" s="69">
        <v>0</v>
      </c>
      <c r="AY2581" s="69">
        <v>0</v>
      </c>
      <c r="AZ2581" s="69">
        <v>0</v>
      </c>
      <c r="BA2581" s="69">
        <v>0</v>
      </c>
      <c r="BB2581" s="69">
        <v>0</v>
      </c>
      <c r="BC2581" s="69">
        <v>0</v>
      </c>
      <c r="BD2581" s="69">
        <v>0.73380430943129638</v>
      </c>
      <c r="BE2581" s="69">
        <v>52.996341580822182</v>
      </c>
      <c r="BF2581" s="69">
        <v>26.003658419177818</v>
      </c>
      <c r="BG2581" s="69">
        <v>0</v>
      </c>
      <c r="BH2581" s="69">
        <v>0</v>
      </c>
      <c r="BI2581" s="69">
        <v>0</v>
      </c>
      <c r="BJ2581" s="69">
        <v>0</v>
      </c>
      <c r="BK2581" s="69">
        <v>0</v>
      </c>
      <c r="BL2581" s="69">
        <v>44.027273454370949</v>
      </c>
      <c r="BM2581" s="69">
        <v>-44.027273454370949</v>
      </c>
      <c r="BN2581" s="69">
        <v>0</v>
      </c>
      <c r="BO2581" s="69">
        <v>2.7876002673796791</v>
      </c>
      <c r="BP2581" s="69">
        <v>-2.7876002673796791</v>
      </c>
      <c r="BQ2581" s="69">
        <v>2787.6002673796793</v>
      </c>
      <c r="BR2581" s="69">
        <v>-2787.6002673796793</v>
      </c>
      <c r="BS2581" s="69">
        <v>0</v>
      </c>
      <c r="BT2581" s="69">
        <v>0</v>
      </c>
      <c r="BU2581" s="69">
        <v>62.35</v>
      </c>
      <c r="BV2581" s="69">
        <v>4.3383346954004823E-2</v>
      </c>
    </row>
    <row r="2582" spans="1:74">
      <c r="A2582" s="113" t="s">
        <v>1039</v>
      </c>
      <c r="B2582" s="69" t="s">
        <v>184</v>
      </c>
      <c r="C2582" s="69" t="s">
        <v>253</v>
      </c>
      <c r="D2582" s="69" t="s">
        <v>409</v>
      </c>
      <c r="E2582" s="69" t="s">
        <v>708</v>
      </c>
      <c r="F2582" s="69">
        <v>0</v>
      </c>
      <c r="G2582" s="69">
        <v>0</v>
      </c>
      <c r="H2582" s="69">
        <v>37</v>
      </c>
      <c r="I2582" s="69">
        <v>1</v>
      </c>
      <c r="J2582" s="69">
        <v>1</v>
      </c>
      <c r="K2582" s="69">
        <v>23</v>
      </c>
      <c r="L2582" s="69">
        <v>0</v>
      </c>
      <c r="M2582" s="69">
        <v>1</v>
      </c>
      <c r="N2582" s="69">
        <v>0</v>
      </c>
      <c r="O2582" s="69">
        <v>0</v>
      </c>
      <c r="P2582" s="69">
        <v>1608.7</v>
      </c>
      <c r="Q2582" s="69">
        <v>12.33</v>
      </c>
      <c r="R2582" s="69">
        <v>3373585</v>
      </c>
      <c r="S2582" s="69">
        <v>0</v>
      </c>
      <c r="T2582" s="69">
        <v>0</v>
      </c>
      <c r="U2582" s="69">
        <v>0</v>
      </c>
      <c r="V2582" s="69">
        <v>42465</v>
      </c>
      <c r="W2582" s="69">
        <v>79</v>
      </c>
      <c r="X2582" s="69">
        <v>0</v>
      </c>
      <c r="Y2582" s="69">
        <v>0</v>
      </c>
      <c r="Z2582" s="69">
        <v>0</v>
      </c>
      <c r="AA2582" s="69">
        <v>0</v>
      </c>
      <c r="AB2582" s="69">
        <v>0</v>
      </c>
      <c r="AC2582" s="69">
        <v>0</v>
      </c>
      <c r="AD2582" s="69">
        <v>0</v>
      </c>
      <c r="AE2582" s="69">
        <v>0</v>
      </c>
      <c r="AF2582" s="69">
        <v>1856633</v>
      </c>
      <c r="AG2582" s="69">
        <v>1516952</v>
      </c>
      <c r="AH2582" s="69">
        <v>0</v>
      </c>
      <c r="AI2582" s="69">
        <v>0</v>
      </c>
      <c r="AJ2582" s="69">
        <v>0</v>
      </c>
      <c r="AK2582" s="69">
        <v>0</v>
      </c>
      <c r="AL2582" s="69">
        <v>34121</v>
      </c>
      <c r="AM2582" s="69">
        <v>30174</v>
      </c>
      <c r="AN2582" s="69">
        <v>8344</v>
      </c>
      <c r="AO2582" s="69">
        <v>1</v>
      </c>
      <c r="AP2582" s="69">
        <v>-1</v>
      </c>
      <c r="AQ2582" s="69">
        <v>773965</v>
      </c>
      <c r="AR2582" s="69">
        <v>41662</v>
      </c>
      <c r="AS2582" s="69">
        <v>643900</v>
      </c>
      <c r="AT2582" s="69">
        <v>3778</v>
      </c>
      <c r="AU2582" s="69">
        <v>0</v>
      </c>
      <c r="AV2582" s="69">
        <v>61</v>
      </c>
      <c r="AW2582" s="69">
        <v>0.55034421839082159</v>
      </c>
      <c r="AX2582" s="69">
        <v>0</v>
      </c>
      <c r="AY2582" s="69">
        <v>0</v>
      </c>
      <c r="AZ2582" s="69">
        <v>0</v>
      </c>
      <c r="BA2582" s="69">
        <v>0</v>
      </c>
      <c r="BB2582" s="69">
        <v>0</v>
      </c>
      <c r="BC2582" s="69">
        <v>0</v>
      </c>
      <c r="BD2582" s="69">
        <v>0.80350877192982462</v>
      </c>
      <c r="BE2582" s="69">
        <v>54.413205943553827</v>
      </c>
      <c r="BF2582" s="69">
        <v>24.586794056446173</v>
      </c>
      <c r="BG2582" s="69">
        <v>1856633</v>
      </c>
      <c r="BH2582" s="69">
        <v>0</v>
      </c>
      <c r="BI2582" s="69">
        <v>-1856633</v>
      </c>
      <c r="BJ2582" s="69">
        <v>1.2920480900299109E-6</v>
      </c>
      <c r="BK2582" s="69">
        <v>0</v>
      </c>
      <c r="BL2582" s="69">
        <v>44.564183188517113</v>
      </c>
      <c r="BM2582" s="69">
        <v>-44.564183188517113</v>
      </c>
      <c r="BN2582" s="69">
        <v>0</v>
      </c>
      <c r="BO2582" s="69">
        <v>2.8834182326448206</v>
      </c>
      <c r="BP2582" s="69">
        <v>-2.8834182326448206</v>
      </c>
      <c r="BQ2582" s="69">
        <v>2883.4182326448204</v>
      </c>
      <c r="BR2582" s="69">
        <v>-2883.4182326448204</v>
      </c>
      <c r="BS2582" s="69">
        <v>0</v>
      </c>
      <c r="BT2582" s="69">
        <v>0</v>
      </c>
      <c r="BU2582" s="69">
        <v>61.934426229508198</v>
      </c>
      <c r="BV2582" s="69">
        <v>4.408597287991059E-2</v>
      </c>
    </row>
    <row r="2583" spans="1:74">
      <c r="A2583" s="113" t="s">
        <v>1040</v>
      </c>
      <c r="B2583" s="69" t="s">
        <v>184</v>
      </c>
      <c r="C2583" s="69" t="s">
        <v>253</v>
      </c>
      <c r="D2583" s="69" t="s">
        <v>409</v>
      </c>
      <c r="E2583" s="69" t="s">
        <v>708</v>
      </c>
      <c r="F2583" s="69">
        <v>0</v>
      </c>
      <c r="G2583" s="69">
        <v>0</v>
      </c>
      <c r="H2583" s="69">
        <v>4928</v>
      </c>
      <c r="I2583" s="69">
        <v>62</v>
      </c>
      <c r="J2583" s="69">
        <v>39</v>
      </c>
      <c r="K2583" s="69">
        <v>2133</v>
      </c>
      <c r="L2583" s="69">
        <v>0</v>
      </c>
      <c r="M2583" s="69">
        <v>48</v>
      </c>
      <c r="N2583" s="69">
        <v>0</v>
      </c>
      <c r="O2583" s="69">
        <v>0</v>
      </c>
      <c r="P2583" s="69">
        <v>2310.36</v>
      </c>
      <c r="Q2583" s="69">
        <v>34.22</v>
      </c>
      <c r="R2583" s="69">
        <v>3373585</v>
      </c>
      <c r="S2583" s="69">
        <v>0</v>
      </c>
      <c r="T2583" s="69">
        <v>0</v>
      </c>
      <c r="U2583" s="69">
        <v>0</v>
      </c>
      <c r="V2583" s="69">
        <v>42465</v>
      </c>
      <c r="W2583" s="69">
        <v>79</v>
      </c>
      <c r="X2583" s="69">
        <v>0</v>
      </c>
      <c r="Y2583" s="69">
        <v>0</v>
      </c>
      <c r="Z2583" s="69">
        <v>0</v>
      </c>
      <c r="AA2583" s="69">
        <v>0</v>
      </c>
      <c r="AB2583" s="69">
        <v>0</v>
      </c>
      <c r="AC2583" s="69">
        <v>0</v>
      </c>
      <c r="AD2583" s="69">
        <v>0</v>
      </c>
      <c r="AE2583" s="69">
        <v>0</v>
      </c>
      <c r="AF2583" s="69">
        <v>1970673</v>
      </c>
      <c r="AG2583" s="69">
        <v>1402912</v>
      </c>
      <c r="AH2583" s="69">
        <v>0</v>
      </c>
      <c r="AI2583" s="69">
        <v>0</v>
      </c>
      <c r="AJ2583" s="69">
        <v>0</v>
      </c>
      <c r="AK2583" s="69">
        <v>0</v>
      </c>
      <c r="AL2583" s="69">
        <v>35581</v>
      </c>
      <c r="AM2583" s="69">
        <v>31499</v>
      </c>
      <c r="AN2583" s="69">
        <v>6884</v>
      </c>
      <c r="AO2583" s="69">
        <v>1</v>
      </c>
      <c r="AP2583" s="69">
        <v>-1</v>
      </c>
      <c r="AQ2583" s="69">
        <v>801668</v>
      </c>
      <c r="AR2583" s="69">
        <v>43336</v>
      </c>
      <c r="AS2583" s="69">
        <v>667383</v>
      </c>
      <c r="AT2583" s="69">
        <v>8706</v>
      </c>
      <c r="AU2583" s="69">
        <v>0</v>
      </c>
      <c r="AV2583" s="69">
        <v>109</v>
      </c>
      <c r="AW2583" s="69">
        <v>0.58414802057751625</v>
      </c>
      <c r="AX2583" s="69">
        <v>0</v>
      </c>
      <c r="AY2583" s="69">
        <v>0</v>
      </c>
      <c r="AZ2583" s="69">
        <v>0</v>
      </c>
      <c r="BA2583" s="69">
        <v>0</v>
      </c>
      <c r="BB2583" s="69">
        <v>0</v>
      </c>
      <c r="BC2583" s="69">
        <v>0</v>
      </c>
      <c r="BD2583" s="69">
        <v>0.83789002708112559</v>
      </c>
      <c r="BE2583" s="69">
        <v>55.3855428459009</v>
      </c>
      <c r="BF2583" s="69">
        <v>23.6144571540991</v>
      </c>
      <c r="BG2583" s="69">
        <v>1970673</v>
      </c>
      <c r="BH2583" s="69">
        <v>0</v>
      </c>
      <c r="BI2583" s="69">
        <v>-1970673</v>
      </c>
      <c r="BJ2583" s="69">
        <v>1.2473991727248686E-6</v>
      </c>
      <c r="BK2583" s="69">
        <v>0</v>
      </c>
      <c r="BL2583" s="69">
        <v>45.474270814103747</v>
      </c>
      <c r="BM2583" s="69">
        <v>-45.474270814103747</v>
      </c>
      <c r="BN2583" s="69">
        <v>0</v>
      </c>
      <c r="BO2583" s="69">
        <v>2.9528366769905738</v>
      </c>
      <c r="BP2583" s="69">
        <v>-2.9528366769905738</v>
      </c>
      <c r="BQ2583" s="69">
        <v>2952.8366769905738</v>
      </c>
      <c r="BR2583" s="69">
        <v>-2952.8366769905738</v>
      </c>
      <c r="BS2583" s="69">
        <v>0</v>
      </c>
      <c r="BT2583" s="69">
        <v>0</v>
      </c>
      <c r="BU2583" s="69">
        <v>79.871559633027516</v>
      </c>
      <c r="BV2583" s="69">
        <v>4.4383709964723551E-2</v>
      </c>
    </row>
    <row r="2584" spans="1:74">
      <c r="A2584" s="113" t="s">
        <v>1041</v>
      </c>
      <c r="B2584" s="69" t="s">
        <v>184</v>
      </c>
      <c r="C2584" s="69" t="s">
        <v>253</v>
      </c>
      <c r="D2584" s="69" t="s">
        <v>409</v>
      </c>
      <c r="E2584" s="69" t="s">
        <v>708</v>
      </c>
      <c r="F2584" s="69">
        <v>0</v>
      </c>
      <c r="G2584" s="69">
        <v>0</v>
      </c>
      <c r="H2584" s="69">
        <v>374</v>
      </c>
      <c r="I2584" s="69">
        <v>9</v>
      </c>
      <c r="J2584" s="69">
        <v>3</v>
      </c>
      <c r="K2584" s="69">
        <v>179</v>
      </c>
      <c r="L2584" s="69">
        <v>0</v>
      </c>
      <c r="M2584" s="69">
        <v>6</v>
      </c>
      <c r="N2584" s="69">
        <v>0</v>
      </c>
      <c r="O2584" s="69">
        <v>0</v>
      </c>
      <c r="P2584" s="69">
        <v>2089.39</v>
      </c>
      <c r="Q2584" s="69">
        <v>20.78</v>
      </c>
      <c r="R2584" s="69">
        <v>3373585</v>
      </c>
      <c r="S2584" s="69">
        <v>0</v>
      </c>
      <c r="T2584" s="69">
        <v>0</v>
      </c>
      <c r="U2584" s="69">
        <v>0</v>
      </c>
      <c r="V2584" s="69">
        <v>42465</v>
      </c>
      <c r="W2584" s="69">
        <v>79</v>
      </c>
      <c r="X2584" s="69">
        <v>0</v>
      </c>
      <c r="Y2584" s="69">
        <v>0</v>
      </c>
      <c r="Z2584" s="69">
        <v>0</v>
      </c>
      <c r="AA2584" s="69">
        <v>0</v>
      </c>
      <c r="AB2584" s="69">
        <v>0</v>
      </c>
      <c r="AC2584" s="69">
        <v>0</v>
      </c>
      <c r="AD2584" s="69">
        <v>0</v>
      </c>
      <c r="AE2584" s="69">
        <v>0</v>
      </c>
      <c r="AF2584" s="69">
        <v>2079014</v>
      </c>
      <c r="AG2584" s="69">
        <v>1294571</v>
      </c>
      <c r="AH2584" s="69">
        <v>0</v>
      </c>
      <c r="AI2584" s="69">
        <v>0</v>
      </c>
      <c r="AJ2584" s="69">
        <v>0</v>
      </c>
      <c r="AK2584" s="69">
        <v>0</v>
      </c>
      <c r="AL2584" s="69">
        <v>37167</v>
      </c>
      <c r="AM2584" s="69">
        <v>32986</v>
      </c>
      <c r="AN2584" s="69">
        <v>5298</v>
      </c>
      <c r="AO2584" s="69">
        <v>1</v>
      </c>
      <c r="AP2584" s="69">
        <v>-1</v>
      </c>
      <c r="AQ2584" s="69">
        <v>829932</v>
      </c>
      <c r="AR2584" s="69">
        <v>45367</v>
      </c>
      <c r="AS2584" s="69">
        <v>693469</v>
      </c>
      <c r="AT2584" s="69">
        <v>9080</v>
      </c>
      <c r="AU2584" s="69">
        <v>0</v>
      </c>
      <c r="AV2584" s="69">
        <v>115</v>
      </c>
      <c r="AW2584" s="69">
        <v>0.61626252191659614</v>
      </c>
      <c r="AX2584" s="69">
        <v>0</v>
      </c>
      <c r="AY2584" s="69">
        <v>0</v>
      </c>
      <c r="AZ2584" s="69">
        <v>0</v>
      </c>
      <c r="BA2584" s="69">
        <v>0</v>
      </c>
      <c r="BB2584" s="69">
        <v>0</v>
      </c>
      <c r="BC2584" s="69">
        <v>0</v>
      </c>
      <c r="BD2584" s="69">
        <v>0.87523843164959381</v>
      </c>
      <c r="BE2584" s="69">
        <v>55.93709473457637</v>
      </c>
      <c r="BF2584" s="69">
        <v>23.06290526542363</v>
      </c>
      <c r="BG2584" s="69">
        <v>2079014</v>
      </c>
      <c r="BH2584" s="69">
        <v>0</v>
      </c>
      <c r="BI2584" s="69">
        <v>-2079014</v>
      </c>
      <c r="BJ2584" s="69">
        <v>1.2049179932813772E-6</v>
      </c>
      <c r="BK2584" s="69">
        <v>0</v>
      </c>
      <c r="BL2584" s="69">
        <v>45.82656997376948</v>
      </c>
      <c r="BM2584" s="69">
        <v>-45.82656997376948</v>
      </c>
      <c r="BN2584" s="69">
        <v>0</v>
      </c>
      <c r="BO2584" s="69">
        <v>2.9979912584412571</v>
      </c>
      <c r="BP2584" s="69">
        <v>-2.9979912584412571</v>
      </c>
      <c r="BQ2584" s="69">
        <v>2997.9912584412573</v>
      </c>
      <c r="BR2584" s="69">
        <v>-2997.9912584412573</v>
      </c>
      <c r="BS2584" s="69">
        <v>0</v>
      </c>
      <c r="BT2584" s="69">
        <v>0</v>
      </c>
      <c r="BU2584" s="69">
        <v>78.956521739130437</v>
      </c>
      <c r="BV2584" s="69">
        <v>4.4783187056288948E-2</v>
      </c>
    </row>
    <row r="2585" spans="1:74">
      <c r="A2585" s="113" t="s">
        <v>1043</v>
      </c>
      <c r="B2585" s="69" t="s">
        <v>184</v>
      </c>
      <c r="C2585" s="69" t="s">
        <v>253</v>
      </c>
      <c r="D2585" s="69" t="s">
        <v>409</v>
      </c>
      <c r="E2585" s="69" t="s">
        <v>708</v>
      </c>
      <c r="F2585" s="69">
        <v>0</v>
      </c>
      <c r="G2585" s="69">
        <v>0</v>
      </c>
      <c r="H2585" s="69">
        <v>17</v>
      </c>
      <c r="I2585" s="69">
        <v>1</v>
      </c>
      <c r="J2585" s="69">
        <v>1</v>
      </c>
      <c r="K2585" s="69">
        <v>32</v>
      </c>
      <c r="L2585" s="69">
        <v>0</v>
      </c>
      <c r="M2585" s="69">
        <v>1</v>
      </c>
      <c r="N2585" s="69">
        <v>0</v>
      </c>
      <c r="O2585" s="69">
        <v>0</v>
      </c>
      <c r="P2585" s="69">
        <v>531.25</v>
      </c>
      <c r="Q2585" s="69">
        <v>5.67</v>
      </c>
      <c r="R2585" s="69">
        <v>3373585</v>
      </c>
      <c r="S2585" s="69">
        <v>0</v>
      </c>
      <c r="T2585" s="69">
        <v>0</v>
      </c>
      <c r="U2585" s="69">
        <v>0</v>
      </c>
      <c r="V2585" s="69">
        <v>42465</v>
      </c>
      <c r="W2585" s="69">
        <v>79</v>
      </c>
      <c r="X2585" s="69">
        <v>0</v>
      </c>
      <c r="Y2585" s="69">
        <v>0</v>
      </c>
      <c r="Z2585" s="69">
        <v>0</v>
      </c>
      <c r="AA2585" s="69">
        <v>0</v>
      </c>
      <c r="AB2585" s="69">
        <v>0</v>
      </c>
      <c r="AC2585" s="69">
        <v>0</v>
      </c>
      <c r="AD2585" s="69">
        <v>0</v>
      </c>
      <c r="AE2585" s="69">
        <v>0</v>
      </c>
      <c r="AF2585" s="69">
        <v>2296380</v>
      </c>
      <c r="AG2585" s="69">
        <v>1077205</v>
      </c>
      <c r="AH2585" s="69">
        <v>0</v>
      </c>
      <c r="AI2585" s="69">
        <v>0</v>
      </c>
      <c r="AJ2585" s="69">
        <v>1</v>
      </c>
      <c r="AK2585" s="69">
        <v>-1</v>
      </c>
      <c r="AL2585" s="69">
        <v>40422</v>
      </c>
      <c r="AM2585" s="69">
        <v>35940</v>
      </c>
      <c r="AN2585" s="69">
        <v>2043</v>
      </c>
      <c r="AO2585" s="69">
        <v>1</v>
      </c>
      <c r="AP2585" s="69">
        <v>-1</v>
      </c>
      <c r="AQ2585" s="69">
        <v>895568</v>
      </c>
      <c r="AR2585" s="69">
        <v>49533</v>
      </c>
      <c r="AS2585" s="69">
        <v>754337</v>
      </c>
      <c r="AT2585" s="69">
        <v>9097</v>
      </c>
      <c r="AU2585" s="69">
        <v>0</v>
      </c>
      <c r="AV2585" s="69">
        <v>116</v>
      </c>
      <c r="AW2585" s="69">
        <v>0.68069427626693857</v>
      </c>
      <c r="AX2585" s="69">
        <v>0</v>
      </c>
      <c r="AY2585" s="69">
        <v>0</v>
      </c>
      <c r="AZ2585" s="69">
        <v>0</v>
      </c>
      <c r="BA2585" s="69">
        <v>2296380</v>
      </c>
      <c r="BB2585" s="69">
        <v>0</v>
      </c>
      <c r="BC2585" s="69">
        <v>-2296380</v>
      </c>
      <c r="BD2585" s="69">
        <v>0.95188979159307663</v>
      </c>
      <c r="BE2585" s="69">
        <v>56.81015288704171</v>
      </c>
      <c r="BF2585" s="69">
        <v>22.18984711295829</v>
      </c>
      <c r="BG2585" s="69">
        <v>2296380</v>
      </c>
      <c r="BH2585" s="69">
        <v>0</v>
      </c>
      <c r="BI2585" s="69">
        <v>-2296380</v>
      </c>
      <c r="BJ2585" s="69">
        <v>1.1166097940078253E-6</v>
      </c>
      <c r="BK2585" s="69">
        <v>0</v>
      </c>
      <c r="BL2585" s="69">
        <v>46.360608079462175</v>
      </c>
      <c r="BM2585" s="69">
        <v>-46.360608079462175</v>
      </c>
      <c r="BN2585" s="69">
        <v>0</v>
      </c>
      <c r="BO2585" s="69">
        <v>3.0442361968191936</v>
      </c>
      <c r="BP2585" s="69">
        <v>-3.0442361968191936</v>
      </c>
      <c r="BQ2585" s="69">
        <v>3044.2361968191935</v>
      </c>
      <c r="BR2585" s="69">
        <v>-3044.2361968191935</v>
      </c>
      <c r="BS2585" s="69">
        <v>0</v>
      </c>
      <c r="BT2585" s="69">
        <v>0</v>
      </c>
      <c r="BU2585" s="69">
        <v>78.422413793103445</v>
      </c>
      <c r="BV2585" s="69">
        <v>4.5135601093384312E-2</v>
      </c>
    </row>
    <row r="2586" spans="1:74">
      <c r="A2586" s="113" t="s">
        <v>1044</v>
      </c>
      <c r="B2586" s="69" t="s">
        <v>184</v>
      </c>
      <c r="C2586" s="69" t="s">
        <v>253</v>
      </c>
      <c r="D2586" s="69" t="s">
        <v>409</v>
      </c>
      <c r="E2586" s="69" t="s">
        <v>708</v>
      </c>
      <c r="F2586" s="69">
        <v>0</v>
      </c>
      <c r="G2586" s="69">
        <v>0</v>
      </c>
      <c r="H2586" s="69">
        <v>7020</v>
      </c>
      <c r="I2586" s="69">
        <v>101</v>
      </c>
      <c r="J2586" s="69">
        <v>57</v>
      </c>
      <c r="K2586" s="69">
        <v>3843</v>
      </c>
      <c r="L2586" s="69">
        <v>0</v>
      </c>
      <c r="M2586" s="69">
        <v>61</v>
      </c>
      <c r="N2586" s="69">
        <v>0</v>
      </c>
      <c r="O2586" s="69">
        <v>0</v>
      </c>
      <c r="P2586" s="69">
        <v>1826.7</v>
      </c>
      <c r="Q2586" s="69">
        <v>38.36</v>
      </c>
      <c r="R2586" s="69">
        <v>3373585</v>
      </c>
      <c r="S2586" s="69">
        <v>0</v>
      </c>
      <c r="T2586" s="69">
        <v>0</v>
      </c>
      <c r="U2586" s="69">
        <v>0</v>
      </c>
      <c r="V2586" s="69">
        <v>42465</v>
      </c>
      <c r="W2586" s="69">
        <v>79</v>
      </c>
      <c r="X2586" s="69">
        <v>0</v>
      </c>
      <c r="Y2586" s="69">
        <v>0</v>
      </c>
      <c r="Z2586" s="69">
        <v>0</v>
      </c>
      <c r="AA2586" s="69">
        <v>0</v>
      </c>
      <c r="AB2586" s="69">
        <v>0</v>
      </c>
      <c r="AC2586" s="69">
        <v>0</v>
      </c>
      <c r="AD2586" s="69">
        <v>0</v>
      </c>
      <c r="AE2586" s="69">
        <v>0</v>
      </c>
      <c r="AF2586" s="69">
        <v>2416564</v>
      </c>
      <c r="AG2586" s="69">
        <v>957021</v>
      </c>
      <c r="AH2586" s="69">
        <v>0</v>
      </c>
      <c r="AI2586" s="69">
        <v>0</v>
      </c>
      <c r="AJ2586" s="69">
        <v>1</v>
      </c>
      <c r="AK2586" s="69">
        <v>-1</v>
      </c>
      <c r="AL2586" s="69">
        <v>42016</v>
      </c>
      <c r="AM2586" s="69">
        <v>37362</v>
      </c>
      <c r="AN2586" s="69">
        <v>449</v>
      </c>
      <c r="AO2586" s="69">
        <v>1</v>
      </c>
      <c r="AP2586" s="69">
        <v>-1</v>
      </c>
      <c r="AQ2586" s="69">
        <v>926640</v>
      </c>
      <c r="AR2586" s="69">
        <v>51584</v>
      </c>
      <c r="AS2586" s="69">
        <v>780115</v>
      </c>
      <c r="AT2586" s="69">
        <v>16117</v>
      </c>
      <c r="AU2586" s="69">
        <v>0</v>
      </c>
      <c r="AV2586" s="69">
        <v>177</v>
      </c>
      <c r="AW2586" s="69">
        <v>0.71631928645639575</v>
      </c>
      <c r="AX2586" s="69">
        <v>0</v>
      </c>
      <c r="AY2586" s="69">
        <v>0</v>
      </c>
      <c r="AZ2586" s="69">
        <v>0</v>
      </c>
      <c r="BA2586" s="69">
        <v>2416564</v>
      </c>
      <c r="BB2586" s="69">
        <v>0</v>
      </c>
      <c r="BC2586" s="69">
        <v>-2416564</v>
      </c>
      <c r="BD2586" s="69">
        <v>0.98942658660073002</v>
      </c>
      <c r="BE2586" s="69">
        <v>57.515327494287888</v>
      </c>
      <c r="BF2586" s="69">
        <v>21.484672505712112</v>
      </c>
      <c r="BG2586" s="69">
        <v>2416564</v>
      </c>
      <c r="BH2586" s="69">
        <v>0</v>
      </c>
      <c r="BI2586" s="69">
        <v>-2416564</v>
      </c>
      <c r="BJ2586" s="69">
        <v>1.0791677458344125E-6</v>
      </c>
      <c r="BK2586" s="69">
        <v>0</v>
      </c>
      <c r="BL2586" s="69">
        <v>46.847161910669975</v>
      </c>
      <c r="BM2586" s="69">
        <v>-46.847161910669975</v>
      </c>
      <c r="BN2586" s="69">
        <v>0</v>
      </c>
      <c r="BO2586" s="69">
        <v>3.0977022618460097</v>
      </c>
      <c r="BP2586" s="69">
        <v>-3.0977022618460097</v>
      </c>
      <c r="BQ2586" s="69">
        <v>3097.7022618460096</v>
      </c>
      <c r="BR2586" s="69">
        <v>-3097.7022618460096</v>
      </c>
      <c r="BS2586" s="69">
        <v>0</v>
      </c>
      <c r="BT2586" s="69">
        <v>0</v>
      </c>
      <c r="BU2586" s="69">
        <v>91.056497175141246</v>
      </c>
      <c r="BV2586" s="69">
        <v>4.5342312008978675E-2</v>
      </c>
    </row>
    <row r="2587" spans="1:74">
      <c r="A2587" s="113" t="s">
        <v>1045</v>
      </c>
      <c r="B2587" s="69" t="s">
        <v>184</v>
      </c>
      <c r="C2587" s="69" t="s">
        <v>253</v>
      </c>
      <c r="D2587" s="69" t="s">
        <v>409</v>
      </c>
      <c r="E2587" s="69" t="s">
        <v>708</v>
      </c>
      <c r="F2587" s="69">
        <v>0</v>
      </c>
      <c r="G2587" s="69">
        <v>0</v>
      </c>
      <c r="H2587" s="69">
        <v>5</v>
      </c>
      <c r="I2587" s="69">
        <v>0</v>
      </c>
      <c r="J2587" s="69">
        <v>0</v>
      </c>
      <c r="K2587" s="69">
        <v>1</v>
      </c>
      <c r="L2587" s="69">
        <v>1</v>
      </c>
      <c r="M2587" s="69">
        <v>0</v>
      </c>
      <c r="N2587" s="69">
        <v>0</v>
      </c>
      <c r="O2587" s="69">
        <v>0</v>
      </c>
      <c r="P2587" s="69">
        <v>5000</v>
      </c>
      <c r="Q2587" s="69">
        <v>0</v>
      </c>
      <c r="R2587" s="69">
        <v>3373585</v>
      </c>
      <c r="S2587" s="69">
        <v>0</v>
      </c>
      <c r="T2587" s="69">
        <v>0</v>
      </c>
      <c r="U2587" s="69">
        <v>0</v>
      </c>
      <c r="V2587" s="69">
        <v>42465</v>
      </c>
      <c r="W2587" s="69">
        <v>79</v>
      </c>
      <c r="X2587" s="69">
        <v>0</v>
      </c>
      <c r="Y2587" s="69">
        <v>0</v>
      </c>
      <c r="Z2587" s="69">
        <v>0</v>
      </c>
      <c r="AA2587" s="69">
        <v>0</v>
      </c>
      <c r="AB2587" s="69">
        <v>0</v>
      </c>
      <c r="AC2587" s="69">
        <v>0</v>
      </c>
      <c r="AD2587" s="69">
        <v>0</v>
      </c>
      <c r="AE2587" s="69">
        <v>0</v>
      </c>
      <c r="AF2587" s="69">
        <v>2522421</v>
      </c>
      <c r="AG2587" s="69">
        <v>851164</v>
      </c>
      <c r="AH2587" s="69">
        <v>0</v>
      </c>
      <c r="AI2587" s="69">
        <v>0</v>
      </c>
      <c r="AJ2587" s="69">
        <v>1</v>
      </c>
      <c r="AK2587" s="69">
        <v>-1</v>
      </c>
      <c r="AL2587" s="69">
        <v>44114</v>
      </c>
      <c r="AM2587" s="69">
        <v>39288</v>
      </c>
      <c r="AN2587" s="69">
        <v>-1649</v>
      </c>
      <c r="AO2587" s="69">
        <v>1</v>
      </c>
      <c r="AP2587" s="69">
        <v>-1</v>
      </c>
      <c r="AQ2587" s="69">
        <v>965178</v>
      </c>
      <c r="AR2587" s="69">
        <v>54291</v>
      </c>
      <c r="AS2587" s="69">
        <v>815451</v>
      </c>
      <c r="AT2587" s="69">
        <v>16122</v>
      </c>
      <c r="AU2587" s="69">
        <v>0</v>
      </c>
      <c r="AV2587" s="69">
        <v>177</v>
      </c>
      <c r="AW2587" s="69">
        <v>0.74769747909123385</v>
      </c>
      <c r="AX2587" s="69">
        <v>0</v>
      </c>
      <c r="AY2587" s="69">
        <v>0</v>
      </c>
      <c r="AZ2587" s="69">
        <v>0</v>
      </c>
      <c r="BA2587" s="69">
        <v>2522421</v>
      </c>
      <c r="BB2587" s="69">
        <v>0</v>
      </c>
      <c r="BC2587" s="69">
        <v>-2522421</v>
      </c>
      <c r="BD2587" s="69">
        <v>1.0388319792770517</v>
      </c>
      <c r="BE2587" s="69">
        <v>57.179602847168702</v>
      </c>
      <c r="BF2587" s="69">
        <v>21.820397152831298</v>
      </c>
      <c r="BG2587" s="69">
        <v>2522421</v>
      </c>
      <c r="BH2587" s="69">
        <v>0</v>
      </c>
      <c r="BI2587" s="69">
        <v>-2522421</v>
      </c>
      <c r="BJ2587" s="69">
        <v>1.0360783192323074E-6</v>
      </c>
      <c r="BK2587" s="69">
        <v>0</v>
      </c>
      <c r="BL2587" s="69">
        <v>46.461126153506108</v>
      </c>
      <c r="BM2587" s="69">
        <v>-46.461126153506108</v>
      </c>
      <c r="BN2587" s="69">
        <v>0</v>
      </c>
      <c r="BO2587" s="69">
        <v>3.0932833487235896</v>
      </c>
      <c r="BP2587" s="69">
        <v>-3.0932833487235896</v>
      </c>
      <c r="BQ2587" s="69">
        <v>3093.2833487235894</v>
      </c>
      <c r="BR2587" s="69">
        <v>-3093.2833487235894</v>
      </c>
      <c r="BS2587" s="69">
        <v>0</v>
      </c>
      <c r="BT2587" s="69">
        <v>0</v>
      </c>
      <c r="BU2587" s="69">
        <v>91.084745762711862</v>
      </c>
      <c r="BV2587" s="69">
        <v>4.5705558974614008E-2</v>
      </c>
    </row>
    <row r="2588" spans="1:74">
      <c r="A2588" s="113" t="s">
        <v>1047</v>
      </c>
      <c r="B2588" s="69" t="s">
        <v>184</v>
      </c>
      <c r="C2588" s="69" t="s">
        <v>253</v>
      </c>
      <c r="D2588" s="69" t="s">
        <v>409</v>
      </c>
      <c r="E2588" s="69" t="s">
        <v>708</v>
      </c>
      <c r="F2588" s="69">
        <v>0</v>
      </c>
      <c r="G2588" s="69">
        <v>0</v>
      </c>
      <c r="H2588" s="69">
        <v>792</v>
      </c>
      <c r="I2588" s="69">
        <v>10</v>
      </c>
      <c r="J2588" s="69">
        <v>7</v>
      </c>
      <c r="K2588" s="69">
        <v>508</v>
      </c>
      <c r="L2588" s="69">
        <v>0</v>
      </c>
      <c r="M2588" s="69">
        <v>9</v>
      </c>
      <c r="N2588" s="69">
        <v>0</v>
      </c>
      <c r="O2588" s="69">
        <v>0</v>
      </c>
      <c r="P2588" s="69">
        <v>1559.06</v>
      </c>
      <c r="Q2588" s="69">
        <v>29.33</v>
      </c>
      <c r="R2588" s="69">
        <v>3373585</v>
      </c>
      <c r="S2588" s="69">
        <v>0</v>
      </c>
      <c r="T2588" s="69">
        <v>0</v>
      </c>
      <c r="U2588" s="69">
        <v>0</v>
      </c>
      <c r="V2588" s="69">
        <v>42465</v>
      </c>
      <c r="W2588" s="69">
        <v>79</v>
      </c>
      <c r="X2588" s="69">
        <v>0</v>
      </c>
      <c r="Y2588" s="69">
        <v>0</v>
      </c>
      <c r="Z2588" s="69">
        <v>0</v>
      </c>
      <c r="AA2588" s="69">
        <v>0</v>
      </c>
      <c r="AB2588" s="69">
        <v>0</v>
      </c>
      <c r="AC2588" s="69">
        <v>0</v>
      </c>
      <c r="AD2588" s="69">
        <v>0</v>
      </c>
      <c r="AE2588" s="69">
        <v>0</v>
      </c>
      <c r="AF2588" s="69">
        <v>2713940</v>
      </c>
      <c r="AG2588" s="69">
        <v>659645</v>
      </c>
      <c r="AH2588" s="69">
        <v>0</v>
      </c>
      <c r="AI2588" s="69">
        <v>0</v>
      </c>
      <c r="AJ2588" s="69">
        <v>1</v>
      </c>
      <c r="AK2588" s="69">
        <v>-1</v>
      </c>
      <c r="AL2588" s="69">
        <v>47735</v>
      </c>
      <c r="AM2588" s="69">
        <v>42668</v>
      </c>
      <c r="AN2588" s="69">
        <v>-5270</v>
      </c>
      <c r="AO2588" s="69">
        <v>1</v>
      </c>
      <c r="AP2588" s="69">
        <v>-1</v>
      </c>
      <c r="AQ2588" s="69">
        <v>1043391</v>
      </c>
      <c r="AR2588" s="69">
        <v>58496</v>
      </c>
      <c r="AS2588" s="69">
        <v>885686</v>
      </c>
      <c r="AT2588" s="69">
        <v>16914</v>
      </c>
      <c r="AU2588" s="69">
        <v>0</v>
      </c>
      <c r="AV2588" s="69">
        <v>186</v>
      </c>
      <c r="AW2588" s="69">
        <v>0.80446765088177707</v>
      </c>
      <c r="AX2588" s="69">
        <v>0</v>
      </c>
      <c r="AY2588" s="69">
        <v>0</v>
      </c>
      <c r="AZ2588" s="69">
        <v>0</v>
      </c>
      <c r="BA2588" s="69">
        <v>2713940</v>
      </c>
      <c r="BB2588" s="69">
        <v>0</v>
      </c>
      <c r="BC2588" s="69">
        <v>-2713940</v>
      </c>
      <c r="BD2588" s="69">
        <v>1.124102201813258</v>
      </c>
      <c r="BE2588" s="69">
        <v>56.85429978003561</v>
      </c>
      <c r="BF2588" s="69">
        <v>22.14570021996439</v>
      </c>
      <c r="BG2588" s="69">
        <v>2713940</v>
      </c>
      <c r="BH2588" s="69">
        <v>0</v>
      </c>
      <c r="BI2588" s="69">
        <v>-2713940</v>
      </c>
      <c r="BJ2588" s="69">
        <v>9.584134806606535E-7</v>
      </c>
      <c r="BK2588" s="69">
        <v>0</v>
      </c>
      <c r="BL2588" s="69">
        <v>46.395309080962804</v>
      </c>
      <c r="BM2588" s="69">
        <v>-46.395309080962804</v>
      </c>
      <c r="BN2588" s="69">
        <v>0</v>
      </c>
      <c r="BO2588" s="69">
        <v>3.0642236639170091</v>
      </c>
      <c r="BP2588" s="69">
        <v>-3.0642236639170091</v>
      </c>
      <c r="BQ2588" s="69">
        <v>3064.2236639170092</v>
      </c>
      <c r="BR2588" s="69">
        <v>-3064.2236639170092</v>
      </c>
      <c r="BS2588" s="69">
        <v>0</v>
      </c>
      <c r="BT2588" s="69">
        <v>0</v>
      </c>
      <c r="BU2588" s="69">
        <v>90.935483870967744</v>
      </c>
      <c r="BV2588" s="69">
        <v>4.5749867499336301E-2</v>
      </c>
    </row>
    <row r="2589" spans="1:74">
      <c r="A2589" s="113" t="s">
        <v>1048</v>
      </c>
      <c r="B2589" s="69" t="s">
        <v>184</v>
      </c>
      <c r="C2589" s="69" t="s">
        <v>253</v>
      </c>
      <c r="D2589" s="69" t="s">
        <v>409</v>
      </c>
      <c r="E2589" s="69" t="s">
        <v>708</v>
      </c>
      <c r="F2589" s="69">
        <v>0</v>
      </c>
      <c r="G2589" s="69">
        <v>0</v>
      </c>
      <c r="H2589" s="69">
        <v>3921</v>
      </c>
      <c r="I2589" s="69">
        <v>76</v>
      </c>
      <c r="J2589" s="69">
        <v>45</v>
      </c>
      <c r="K2589" s="69">
        <v>2176</v>
      </c>
      <c r="L2589" s="69">
        <v>0</v>
      </c>
      <c r="M2589" s="69">
        <v>48</v>
      </c>
      <c r="N2589" s="69">
        <v>0</v>
      </c>
      <c r="O2589" s="69">
        <v>0</v>
      </c>
      <c r="P2589" s="69">
        <v>1801.93</v>
      </c>
      <c r="Q2589" s="69">
        <v>26.32</v>
      </c>
      <c r="R2589" s="69">
        <v>3373585</v>
      </c>
      <c r="S2589" s="69">
        <v>0</v>
      </c>
      <c r="T2589" s="69">
        <v>0</v>
      </c>
      <c r="U2589" s="69">
        <v>0</v>
      </c>
      <c r="V2589" s="69">
        <v>42465</v>
      </c>
      <c r="W2589" s="69">
        <v>79</v>
      </c>
      <c r="X2589" s="69">
        <v>0</v>
      </c>
      <c r="Y2589" s="69">
        <v>0</v>
      </c>
      <c r="Z2589" s="69">
        <v>0</v>
      </c>
      <c r="AA2589" s="69">
        <v>0</v>
      </c>
      <c r="AB2589" s="69">
        <v>0</v>
      </c>
      <c r="AC2589" s="69">
        <v>0</v>
      </c>
      <c r="AD2589" s="69">
        <v>0</v>
      </c>
      <c r="AE2589" s="69">
        <v>0</v>
      </c>
      <c r="AF2589" s="69">
        <v>2839042</v>
      </c>
      <c r="AG2589" s="69">
        <v>534543</v>
      </c>
      <c r="AH2589" s="69">
        <v>0</v>
      </c>
      <c r="AI2589" s="69">
        <v>0</v>
      </c>
      <c r="AJ2589" s="69">
        <v>1</v>
      </c>
      <c r="AK2589" s="69">
        <v>-1</v>
      </c>
      <c r="AL2589" s="69">
        <v>49470</v>
      </c>
      <c r="AM2589" s="69">
        <v>44220</v>
      </c>
      <c r="AN2589" s="69">
        <v>-7005</v>
      </c>
      <c r="AO2589" s="69">
        <v>2</v>
      </c>
      <c r="AP2589" s="69">
        <v>-2</v>
      </c>
      <c r="AQ2589" s="69">
        <v>1082731</v>
      </c>
      <c r="AR2589" s="69">
        <v>60453</v>
      </c>
      <c r="AS2589" s="69">
        <v>919271</v>
      </c>
      <c r="AT2589" s="69">
        <v>20835</v>
      </c>
      <c r="AU2589" s="69">
        <v>0</v>
      </c>
      <c r="AV2589" s="69">
        <v>234</v>
      </c>
      <c r="AW2589" s="69">
        <v>0.84155045745104984</v>
      </c>
      <c r="AX2589" s="69">
        <v>0</v>
      </c>
      <c r="AY2589" s="69">
        <v>0</v>
      </c>
      <c r="AZ2589" s="69">
        <v>0</v>
      </c>
      <c r="BA2589" s="69">
        <v>2839042</v>
      </c>
      <c r="BB2589" s="69">
        <v>0</v>
      </c>
      <c r="BC2589" s="69">
        <v>-2839042</v>
      </c>
      <c r="BD2589" s="69">
        <v>1.1649593783115506</v>
      </c>
      <c r="BE2589" s="69">
        <v>57.38916515059632</v>
      </c>
      <c r="BF2589" s="69">
        <v>21.61083484940368</v>
      </c>
      <c r="BG2589" s="69">
        <v>1419521</v>
      </c>
      <c r="BH2589" s="69">
        <v>0</v>
      </c>
      <c r="BI2589" s="69">
        <v>-1419521</v>
      </c>
      <c r="BJ2589" s="69">
        <v>1.8471808787224157E-6</v>
      </c>
      <c r="BK2589" s="69">
        <v>0</v>
      </c>
      <c r="BL2589" s="69">
        <v>46.962797545200402</v>
      </c>
      <c r="BM2589" s="69">
        <v>-46.962797545200402</v>
      </c>
      <c r="BN2589" s="69">
        <v>0</v>
      </c>
      <c r="BO2589" s="69">
        <v>3.0883624089087984</v>
      </c>
      <c r="BP2589" s="69">
        <v>-3.0883624089087984</v>
      </c>
      <c r="BQ2589" s="69">
        <v>3088.3624089087984</v>
      </c>
      <c r="BR2589" s="69">
        <v>-3088.3624089087984</v>
      </c>
      <c r="BS2589" s="69">
        <v>0</v>
      </c>
      <c r="BT2589" s="69">
        <v>0</v>
      </c>
      <c r="BU2589" s="69">
        <v>89.038461538461533</v>
      </c>
      <c r="BV2589" s="69">
        <v>4.5690019035198953E-2</v>
      </c>
    </row>
    <row r="2590" spans="1:74">
      <c r="A2590" s="113" t="s">
        <v>1049</v>
      </c>
      <c r="B2590" s="69" t="s">
        <v>184</v>
      </c>
      <c r="C2590" s="69" t="s">
        <v>253</v>
      </c>
      <c r="D2590" s="69" t="s">
        <v>409</v>
      </c>
      <c r="E2590" s="69" t="s">
        <v>708</v>
      </c>
      <c r="F2590" s="69">
        <v>0</v>
      </c>
      <c r="G2590" s="69">
        <v>0</v>
      </c>
      <c r="H2590" s="69">
        <v>1</v>
      </c>
      <c r="I2590" s="69">
        <v>0</v>
      </c>
      <c r="J2590" s="69">
        <v>0</v>
      </c>
      <c r="K2590" s="69">
        <v>4</v>
      </c>
      <c r="L2590" s="69">
        <v>0</v>
      </c>
      <c r="M2590" s="69">
        <v>0</v>
      </c>
      <c r="N2590" s="69">
        <v>0</v>
      </c>
      <c r="O2590" s="69">
        <v>0</v>
      </c>
      <c r="P2590" s="69">
        <v>250</v>
      </c>
      <c r="Q2590" s="69">
        <v>0</v>
      </c>
      <c r="R2590" s="69">
        <v>3373585</v>
      </c>
      <c r="S2590" s="69">
        <v>0</v>
      </c>
      <c r="T2590" s="69">
        <v>0</v>
      </c>
      <c r="U2590" s="69">
        <v>0</v>
      </c>
      <c r="V2590" s="69">
        <v>42465</v>
      </c>
      <c r="W2590" s="69">
        <v>79</v>
      </c>
      <c r="X2590" s="69">
        <v>0</v>
      </c>
      <c r="Y2590" s="69">
        <v>0</v>
      </c>
      <c r="Z2590" s="69">
        <v>0</v>
      </c>
      <c r="AA2590" s="69">
        <v>0</v>
      </c>
      <c r="AB2590" s="69">
        <v>0</v>
      </c>
      <c r="AC2590" s="69">
        <v>0</v>
      </c>
      <c r="AD2590" s="69">
        <v>0</v>
      </c>
      <c r="AE2590" s="69">
        <v>0</v>
      </c>
      <c r="AF2590" s="69">
        <v>2954379</v>
      </c>
      <c r="AG2590" s="69">
        <v>419206</v>
      </c>
      <c r="AH2590" s="69">
        <v>0</v>
      </c>
      <c r="AI2590" s="69">
        <v>0</v>
      </c>
      <c r="AJ2590" s="69">
        <v>1</v>
      </c>
      <c r="AK2590" s="69">
        <v>-1</v>
      </c>
      <c r="AL2590" s="69">
        <v>51749</v>
      </c>
      <c r="AM2590" s="69">
        <v>46337</v>
      </c>
      <c r="AN2590" s="69">
        <v>-9284</v>
      </c>
      <c r="AO2590" s="69">
        <v>3</v>
      </c>
      <c r="AP2590" s="69">
        <v>-3</v>
      </c>
      <c r="AQ2590" s="69">
        <v>1131251</v>
      </c>
      <c r="AR2590" s="69">
        <v>63089</v>
      </c>
      <c r="AS2590" s="69">
        <v>962935</v>
      </c>
      <c r="AT2590" s="69">
        <v>20836</v>
      </c>
      <c r="AU2590" s="69">
        <v>0</v>
      </c>
      <c r="AV2590" s="69">
        <v>234</v>
      </c>
      <c r="AW2590" s="69">
        <v>0.8757387171214005</v>
      </c>
      <c r="AX2590" s="69">
        <v>0</v>
      </c>
      <c r="AY2590" s="69">
        <v>0</v>
      </c>
      <c r="AZ2590" s="69">
        <v>0</v>
      </c>
      <c r="BA2590" s="69">
        <v>2954379</v>
      </c>
      <c r="BB2590" s="69">
        <v>0</v>
      </c>
      <c r="BC2590" s="69">
        <v>-2954379</v>
      </c>
      <c r="BD2590" s="69">
        <v>1.2186271046744377</v>
      </c>
      <c r="BE2590" s="69">
        <v>57.090552474443953</v>
      </c>
      <c r="BF2590" s="69">
        <v>21.909447525556047</v>
      </c>
      <c r="BG2590" s="69">
        <v>984793</v>
      </c>
      <c r="BH2590" s="69">
        <v>0</v>
      </c>
      <c r="BI2590" s="69">
        <v>-984793</v>
      </c>
      <c r="BJ2590" s="69">
        <v>2.6519313574087448E-6</v>
      </c>
      <c r="BK2590" s="69">
        <v>0</v>
      </c>
      <c r="BL2590" s="69">
        <v>46.828749861307045</v>
      </c>
      <c r="BM2590" s="69">
        <v>-46.828749861307045</v>
      </c>
      <c r="BN2590" s="69">
        <v>0</v>
      </c>
      <c r="BO2590" s="69">
        <v>3.0680980543858101</v>
      </c>
      <c r="BP2590" s="69">
        <v>-3.0680980543858101</v>
      </c>
      <c r="BQ2590" s="69">
        <v>3068.09805438581</v>
      </c>
      <c r="BR2590" s="69">
        <v>-3068.09805438581</v>
      </c>
      <c r="BS2590" s="69">
        <v>0</v>
      </c>
      <c r="BT2590" s="69">
        <v>0</v>
      </c>
      <c r="BU2590" s="69">
        <v>89.042735042735046</v>
      </c>
      <c r="BV2590" s="69">
        <v>4.5744931938181715E-2</v>
      </c>
    </row>
    <row r="2591" spans="1:74">
      <c r="A2591" s="113" t="s">
        <v>1051</v>
      </c>
      <c r="B2591" s="69" t="s">
        <v>184</v>
      </c>
      <c r="C2591" s="69" t="s">
        <v>253</v>
      </c>
      <c r="D2591" s="69" t="s">
        <v>410</v>
      </c>
      <c r="E2591" s="69" t="s">
        <v>696</v>
      </c>
      <c r="F2591" s="69">
        <v>0</v>
      </c>
      <c r="G2591" s="69">
        <v>0</v>
      </c>
      <c r="H2591" s="69">
        <v>27064</v>
      </c>
      <c r="I2591" s="69">
        <v>535</v>
      </c>
      <c r="J2591" s="69">
        <v>324</v>
      </c>
      <c r="K2591" s="69">
        <v>25365</v>
      </c>
      <c r="L2591" s="69">
        <v>21035</v>
      </c>
      <c r="M2591" s="69">
        <v>339</v>
      </c>
      <c r="N2591" s="69">
        <v>0</v>
      </c>
      <c r="O2591" s="69">
        <v>0</v>
      </c>
      <c r="P2591" s="69">
        <v>1066.98</v>
      </c>
      <c r="Q2591" s="69">
        <v>26.59</v>
      </c>
      <c r="R2591" s="69">
        <v>3373585</v>
      </c>
      <c r="S2591" s="69">
        <v>0</v>
      </c>
      <c r="T2591" s="69">
        <v>0</v>
      </c>
      <c r="U2591" s="69">
        <v>0</v>
      </c>
      <c r="V2591" s="69">
        <v>42465</v>
      </c>
      <c r="W2591" s="69">
        <v>79</v>
      </c>
      <c r="X2591" s="69">
        <v>0</v>
      </c>
      <c r="Y2591" s="69">
        <v>0</v>
      </c>
      <c r="Z2591" s="69">
        <v>0</v>
      </c>
      <c r="AA2591" s="69">
        <v>0</v>
      </c>
      <c r="AB2591" s="69">
        <v>0</v>
      </c>
      <c r="AC2591" s="69">
        <v>0</v>
      </c>
      <c r="AD2591" s="69">
        <v>0</v>
      </c>
      <c r="AE2591" s="69">
        <v>0</v>
      </c>
      <c r="AF2591" s="69">
        <v>50949</v>
      </c>
      <c r="AG2591" s="69">
        <v>3322636</v>
      </c>
      <c r="AH2591" s="69">
        <v>0</v>
      </c>
      <c r="AI2591" s="69">
        <v>0</v>
      </c>
      <c r="AJ2591" s="69">
        <v>0</v>
      </c>
      <c r="AK2591" s="69">
        <v>0</v>
      </c>
      <c r="AL2591" s="69">
        <v>1024</v>
      </c>
      <c r="AM2591" s="69">
        <v>592</v>
      </c>
      <c r="AN2591" s="69">
        <v>41441</v>
      </c>
      <c r="AO2591" s="69">
        <v>0</v>
      </c>
      <c r="AP2591" s="69">
        <v>0</v>
      </c>
      <c r="AQ2591" s="69">
        <v>46826</v>
      </c>
      <c r="AR2591" s="69">
        <v>623</v>
      </c>
      <c r="AS2591" s="69">
        <v>40198</v>
      </c>
      <c r="AT2591" s="69">
        <v>27064</v>
      </c>
      <c r="AU2591" s="69">
        <v>0</v>
      </c>
      <c r="AV2591" s="69">
        <v>339</v>
      </c>
      <c r="AW2591" s="69">
        <v>1.5102331792440386E-2</v>
      </c>
      <c r="AX2591" s="69">
        <v>0</v>
      </c>
      <c r="AY2591" s="69">
        <v>0</v>
      </c>
      <c r="AZ2591" s="69">
        <v>0</v>
      </c>
      <c r="BA2591" s="69">
        <v>0</v>
      </c>
      <c r="BB2591" s="69">
        <v>0</v>
      </c>
      <c r="BC2591" s="69">
        <v>0</v>
      </c>
      <c r="BD2591" s="69">
        <v>2.4113976215707052E-2</v>
      </c>
      <c r="BE2591" s="69">
        <v>49.7548828125</v>
      </c>
      <c r="BF2591" s="69">
        <v>29.2451171875</v>
      </c>
      <c r="BG2591" s="69">
        <v>0</v>
      </c>
      <c r="BH2591" s="69">
        <v>0</v>
      </c>
      <c r="BI2591" s="69">
        <v>0</v>
      </c>
      <c r="BJ2591" s="69">
        <v>0</v>
      </c>
      <c r="BK2591" s="69">
        <v>0</v>
      </c>
      <c r="BL2591" s="69">
        <v>81.780096308186202</v>
      </c>
      <c r="BM2591" s="69">
        <v>-81.780096308186202</v>
      </c>
      <c r="BN2591" s="69">
        <v>0</v>
      </c>
      <c r="BO2591" s="69">
        <v>1.2674511169709937</v>
      </c>
      <c r="BP2591" s="69">
        <v>-1.2674511169709937</v>
      </c>
      <c r="BQ2591" s="69">
        <v>1267.4511169709936</v>
      </c>
      <c r="BR2591" s="69">
        <v>-1267.4511169709936</v>
      </c>
      <c r="BS2591" s="69">
        <v>0</v>
      </c>
      <c r="BT2591" s="69">
        <v>0</v>
      </c>
      <c r="BU2591" s="69">
        <v>79.834808259587021</v>
      </c>
      <c r="BV2591" s="69">
        <v>2.1868192884295048E-2</v>
      </c>
    </row>
    <row r="2592" spans="1:74">
      <c r="A2592" s="113" t="s">
        <v>1052</v>
      </c>
      <c r="B2592" s="69" t="s">
        <v>184</v>
      </c>
      <c r="C2592" s="69" t="s">
        <v>253</v>
      </c>
      <c r="D2592" s="69" t="s">
        <v>410</v>
      </c>
      <c r="E2592" s="69" t="s">
        <v>696</v>
      </c>
      <c r="F2592" s="69">
        <v>0</v>
      </c>
      <c r="G2592" s="69">
        <v>0</v>
      </c>
      <c r="H2592" s="69">
        <v>71939</v>
      </c>
      <c r="I2592" s="69">
        <v>1325</v>
      </c>
      <c r="J2592" s="69">
        <v>846</v>
      </c>
      <c r="K2592" s="69">
        <v>67184</v>
      </c>
      <c r="L2592" s="69">
        <v>54062</v>
      </c>
      <c r="M2592" s="69">
        <v>896</v>
      </c>
      <c r="N2592" s="69">
        <v>0</v>
      </c>
      <c r="O2592" s="69">
        <v>0</v>
      </c>
      <c r="P2592" s="69">
        <v>1070.78</v>
      </c>
      <c r="Q2592" s="69">
        <v>26.71</v>
      </c>
      <c r="R2592" s="69">
        <v>3373585</v>
      </c>
      <c r="S2592" s="69">
        <v>0</v>
      </c>
      <c r="T2592" s="69">
        <v>0</v>
      </c>
      <c r="U2592" s="69">
        <v>0</v>
      </c>
      <c r="V2592" s="69">
        <v>42465</v>
      </c>
      <c r="W2592" s="69">
        <v>79</v>
      </c>
      <c r="X2592" s="69">
        <v>0</v>
      </c>
      <c r="Y2592" s="69">
        <v>0</v>
      </c>
      <c r="Z2592" s="69">
        <v>0</v>
      </c>
      <c r="AA2592" s="69">
        <v>0</v>
      </c>
      <c r="AB2592" s="69">
        <v>0</v>
      </c>
      <c r="AC2592" s="69">
        <v>0</v>
      </c>
      <c r="AD2592" s="69">
        <v>0</v>
      </c>
      <c r="AE2592" s="69">
        <v>0</v>
      </c>
      <c r="AF2592" s="69">
        <v>171517</v>
      </c>
      <c r="AG2592" s="69">
        <v>3202068</v>
      </c>
      <c r="AH2592" s="69">
        <v>0</v>
      </c>
      <c r="AI2592" s="69">
        <v>0</v>
      </c>
      <c r="AJ2592" s="69">
        <v>0</v>
      </c>
      <c r="AK2592" s="69">
        <v>0</v>
      </c>
      <c r="AL2592" s="69">
        <v>3261</v>
      </c>
      <c r="AM2592" s="69">
        <v>2039</v>
      </c>
      <c r="AN2592" s="69">
        <v>39204</v>
      </c>
      <c r="AO2592" s="69">
        <v>0</v>
      </c>
      <c r="AP2592" s="69">
        <v>0</v>
      </c>
      <c r="AQ2592" s="69">
        <v>174336</v>
      </c>
      <c r="AR2592" s="69">
        <v>2145</v>
      </c>
      <c r="AS2592" s="69">
        <v>132487</v>
      </c>
      <c r="AT2592" s="69">
        <v>99003</v>
      </c>
      <c r="AU2592" s="69">
        <v>0</v>
      </c>
      <c r="AV2592" s="69">
        <v>1235</v>
      </c>
      <c r="AW2592" s="69">
        <v>5.0841167482070258E-2</v>
      </c>
      <c r="AX2592" s="69">
        <v>0</v>
      </c>
      <c r="AY2592" s="69">
        <v>0</v>
      </c>
      <c r="AZ2592" s="69">
        <v>0</v>
      </c>
      <c r="BA2592" s="69">
        <v>0</v>
      </c>
      <c r="BB2592" s="69">
        <v>0</v>
      </c>
      <c r="BC2592" s="69">
        <v>0</v>
      </c>
      <c r="BD2592" s="69">
        <v>7.6792652772871783E-2</v>
      </c>
      <c r="BE2592" s="69">
        <v>52.596442808954308</v>
      </c>
      <c r="BF2592" s="69">
        <v>26.403557191045692</v>
      </c>
      <c r="BG2592" s="69">
        <v>0</v>
      </c>
      <c r="BH2592" s="69">
        <v>0</v>
      </c>
      <c r="BI2592" s="69">
        <v>0</v>
      </c>
      <c r="BJ2592" s="69">
        <v>0</v>
      </c>
      <c r="BK2592" s="69">
        <v>0</v>
      </c>
      <c r="BL2592" s="69">
        <v>79.961305361305364</v>
      </c>
      <c r="BM2592" s="69">
        <v>-79.961305361305364</v>
      </c>
      <c r="BN2592" s="69">
        <v>0</v>
      </c>
      <c r="BO2592" s="69">
        <v>1.294594941390476</v>
      </c>
      <c r="BP2592" s="69">
        <v>-1.294594941390476</v>
      </c>
      <c r="BQ2592" s="69">
        <v>1294.5949413904762</v>
      </c>
      <c r="BR2592" s="69">
        <v>-1294.5949413904762</v>
      </c>
      <c r="BS2592" s="69">
        <v>0</v>
      </c>
      <c r="BT2592" s="69">
        <v>0</v>
      </c>
      <c r="BU2592" s="69">
        <v>80.164372469635623</v>
      </c>
      <c r="BV2592" s="69">
        <v>1.8705258810572688E-2</v>
      </c>
    </row>
    <row r="2593" spans="1:74">
      <c r="A2593" s="113" t="s">
        <v>1053</v>
      </c>
      <c r="B2593" s="69" t="s">
        <v>184</v>
      </c>
      <c r="C2593" s="69" t="s">
        <v>253</v>
      </c>
      <c r="D2593" s="69" t="s">
        <v>410</v>
      </c>
      <c r="E2593" s="69" t="s">
        <v>696</v>
      </c>
      <c r="F2593" s="69">
        <v>0</v>
      </c>
      <c r="G2593" s="69">
        <v>0</v>
      </c>
      <c r="H2593" s="69">
        <v>83169</v>
      </c>
      <c r="I2593" s="69">
        <v>1497</v>
      </c>
      <c r="J2593" s="69">
        <v>1011</v>
      </c>
      <c r="K2593" s="69">
        <v>93717</v>
      </c>
      <c r="L2593" s="69">
        <v>69614</v>
      </c>
      <c r="M2593" s="69">
        <v>1063</v>
      </c>
      <c r="N2593" s="69">
        <v>0</v>
      </c>
      <c r="O2593" s="69">
        <v>0</v>
      </c>
      <c r="P2593" s="69">
        <v>887.45</v>
      </c>
      <c r="Q2593" s="69">
        <v>26.05</v>
      </c>
      <c r="R2593" s="69">
        <v>3373585</v>
      </c>
      <c r="S2593" s="69">
        <v>0</v>
      </c>
      <c r="T2593" s="69">
        <v>0</v>
      </c>
      <c r="U2593" s="69">
        <v>0</v>
      </c>
      <c r="V2593" s="69">
        <v>42465</v>
      </c>
      <c r="W2593" s="69">
        <v>79</v>
      </c>
      <c r="X2593" s="69">
        <v>0</v>
      </c>
      <c r="Y2593" s="69">
        <v>0</v>
      </c>
      <c r="Z2593" s="69">
        <v>0</v>
      </c>
      <c r="AA2593" s="69">
        <v>0</v>
      </c>
      <c r="AB2593" s="69">
        <v>0</v>
      </c>
      <c r="AC2593" s="69">
        <v>0</v>
      </c>
      <c r="AD2593" s="69">
        <v>0</v>
      </c>
      <c r="AE2593" s="69">
        <v>0</v>
      </c>
      <c r="AF2593" s="69">
        <v>289702</v>
      </c>
      <c r="AG2593" s="69">
        <v>3083883</v>
      </c>
      <c r="AH2593" s="69">
        <v>0</v>
      </c>
      <c r="AI2593" s="69">
        <v>0</v>
      </c>
      <c r="AJ2593" s="69">
        <v>0</v>
      </c>
      <c r="AK2593" s="69">
        <v>0</v>
      </c>
      <c r="AL2593" s="69">
        <v>5366</v>
      </c>
      <c r="AM2593" s="69">
        <v>3511</v>
      </c>
      <c r="AN2593" s="69">
        <v>37099</v>
      </c>
      <c r="AO2593" s="69">
        <v>0</v>
      </c>
      <c r="AP2593" s="69">
        <v>0</v>
      </c>
      <c r="AQ2593" s="69">
        <v>320331</v>
      </c>
      <c r="AR2593" s="69">
        <v>3677</v>
      </c>
      <c r="AS2593" s="69">
        <v>232108</v>
      </c>
      <c r="AT2593" s="69">
        <v>182172</v>
      </c>
      <c r="AU2593" s="69">
        <v>0</v>
      </c>
      <c r="AV2593" s="69">
        <v>2298</v>
      </c>
      <c r="AW2593" s="69">
        <v>8.5873632945368206E-2</v>
      </c>
      <c r="AX2593" s="69">
        <v>0</v>
      </c>
      <c r="AY2593" s="69">
        <v>0</v>
      </c>
      <c r="AZ2593" s="69">
        <v>0</v>
      </c>
      <c r="BA2593" s="69">
        <v>0</v>
      </c>
      <c r="BB2593" s="69">
        <v>0</v>
      </c>
      <c r="BC2593" s="69">
        <v>0</v>
      </c>
      <c r="BD2593" s="69">
        <v>0.12636288708348051</v>
      </c>
      <c r="BE2593" s="69">
        <v>53.988445769660828</v>
      </c>
      <c r="BF2593" s="69">
        <v>25.011554230339172</v>
      </c>
      <c r="BG2593" s="69">
        <v>0</v>
      </c>
      <c r="BH2593" s="69">
        <v>0</v>
      </c>
      <c r="BI2593" s="69">
        <v>0</v>
      </c>
      <c r="BJ2593" s="69">
        <v>0</v>
      </c>
      <c r="BK2593" s="69">
        <v>0</v>
      </c>
      <c r="BL2593" s="69">
        <v>78.78759858580365</v>
      </c>
      <c r="BM2593" s="69">
        <v>-78.78759858580365</v>
      </c>
      <c r="BN2593" s="69">
        <v>0</v>
      </c>
      <c r="BO2593" s="69">
        <v>1.2481344891171351</v>
      </c>
      <c r="BP2593" s="69">
        <v>-1.2481344891171351</v>
      </c>
      <c r="BQ2593" s="69">
        <v>1248.134489117135</v>
      </c>
      <c r="BR2593" s="69">
        <v>-1248.134489117135</v>
      </c>
      <c r="BS2593" s="69">
        <v>0</v>
      </c>
      <c r="BT2593" s="69">
        <v>0</v>
      </c>
      <c r="BU2593" s="69">
        <v>79.274151436031332</v>
      </c>
      <c r="BV2593" s="69">
        <v>1.6751422747095974E-2</v>
      </c>
    </row>
    <row r="2594" spans="1:74">
      <c r="A2594" s="113" t="s">
        <v>1054</v>
      </c>
      <c r="B2594" s="69" t="s">
        <v>184</v>
      </c>
      <c r="C2594" s="69" t="s">
        <v>253</v>
      </c>
      <c r="D2594" s="69" t="s">
        <v>410</v>
      </c>
      <c r="E2594" s="69" t="s">
        <v>696</v>
      </c>
      <c r="F2594" s="69">
        <v>0</v>
      </c>
      <c r="G2594" s="69">
        <v>0</v>
      </c>
      <c r="H2594" s="69">
        <v>23333</v>
      </c>
      <c r="I2594" s="69">
        <v>302</v>
      </c>
      <c r="J2594" s="69">
        <v>257</v>
      </c>
      <c r="K2594" s="69">
        <v>20522</v>
      </c>
      <c r="L2594" s="69">
        <v>15567</v>
      </c>
      <c r="M2594" s="69">
        <v>264</v>
      </c>
      <c r="N2594" s="69">
        <v>0</v>
      </c>
      <c r="O2594" s="69">
        <v>0</v>
      </c>
      <c r="P2594" s="69">
        <v>1136.97</v>
      </c>
      <c r="Q2594" s="69">
        <v>29.42</v>
      </c>
      <c r="R2594" s="69">
        <v>3373585</v>
      </c>
      <c r="S2594" s="69">
        <v>0</v>
      </c>
      <c r="T2594" s="69">
        <v>0</v>
      </c>
      <c r="U2594" s="69">
        <v>0</v>
      </c>
      <c r="V2594" s="69">
        <v>42465</v>
      </c>
      <c r="W2594" s="69">
        <v>79</v>
      </c>
      <c r="X2594" s="69">
        <v>0</v>
      </c>
      <c r="Y2594" s="69">
        <v>0</v>
      </c>
      <c r="Z2594" s="69">
        <v>0</v>
      </c>
      <c r="AA2594" s="69">
        <v>0</v>
      </c>
      <c r="AB2594" s="69">
        <v>0</v>
      </c>
      <c r="AC2594" s="69">
        <v>0</v>
      </c>
      <c r="AD2594" s="69">
        <v>0</v>
      </c>
      <c r="AE2594" s="69">
        <v>0</v>
      </c>
      <c r="AF2594" s="69">
        <v>402554</v>
      </c>
      <c r="AG2594" s="69">
        <v>2971031</v>
      </c>
      <c r="AH2594" s="69">
        <v>0</v>
      </c>
      <c r="AI2594" s="69">
        <v>0</v>
      </c>
      <c r="AJ2594" s="69">
        <v>0</v>
      </c>
      <c r="AK2594" s="69">
        <v>0</v>
      </c>
      <c r="AL2594" s="69">
        <v>7467</v>
      </c>
      <c r="AM2594" s="69">
        <v>5399</v>
      </c>
      <c r="AN2594" s="69">
        <v>34998</v>
      </c>
      <c r="AO2594" s="69">
        <v>0</v>
      </c>
      <c r="AP2594" s="69">
        <v>0</v>
      </c>
      <c r="AQ2594" s="69">
        <v>379625</v>
      </c>
      <c r="AR2594" s="69">
        <v>9044</v>
      </c>
      <c r="AS2594" s="69">
        <v>280593</v>
      </c>
      <c r="AT2594" s="69">
        <v>205505</v>
      </c>
      <c r="AU2594" s="69">
        <v>0</v>
      </c>
      <c r="AV2594" s="69">
        <v>2562</v>
      </c>
      <c r="AW2594" s="69">
        <v>0.1193252874909036</v>
      </c>
      <c r="AX2594" s="69">
        <v>0</v>
      </c>
      <c r="AY2594" s="69">
        <v>0</v>
      </c>
      <c r="AZ2594" s="69">
        <v>0</v>
      </c>
      <c r="BA2594" s="69">
        <v>0</v>
      </c>
      <c r="BB2594" s="69">
        <v>0</v>
      </c>
      <c r="BC2594" s="69">
        <v>0</v>
      </c>
      <c r="BD2594" s="69">
        <v>0.17583892617449665</v>
      </c>
      <c r="BE2594" s="69">
        <v>53.911075398419712</v>
      </c>
      <c r="BF2594" s="69">
        <v>25.088924601580288</v>
      </c>
      <c r="BG2594" s="69">
        <v>0</v>
      </c>
      <c r="BH2594" s="69">
        <v>0</v>
      </c>
      <c r="BI2594" s="69">
        <v>0</v>
      </c>
      <c r="BJ2594" s="69">
        <v>0</v>
      </c>
      <c r="BK2594" s="69">
        <v>0</v>
      </c>
      <c r="BL2594" s="69">
        <v>44.510614772224677</v>
      </c>
      <c r="BM2594" s="69">
        <v>-44.510614772224677</v>
      </c>
      <c r="BN2594" s="69">
        <v>0</v>
      </c>
      <c r="BO2594" s="69">
        <v>1.4346544639388723</v>
      </c>
      <c r="BP2594" s="69">
        <v>-1.4346544639388723</v>
      </c>
      <c r="BQ2594" s="69">
        <v>1434.6544639388724</v>
      </c>
      <c r="BR2594" s="69">
        <v>-1434.6544639388724</v>
      </c>
      <c r="BS2594" s="69">
        <v>0</v>
      </c>
      <c r="BT2594" s="69">
        <v>0</v>
      </c>
      <c r="BU2594" s="69">
        <v>80.212724434035906</v>
      </c>
      <c r="BV2594" s="69">
        <v>1.9669410602568323E-2</v>
      </c>
    </row>
    <row r="2595" spans="1:74">
      <c r="A2595" s="113" t="s">
        <v>1038</v>
      </c>
      <c r="B2595" s="69" t="s">
        <v>194</v>
      </c>
      <c r="C2595" s="69" t="s">
        <v>228</v>
      </c>
      <c r="D2595" s="69" t="s">
        <v>233</v>
      </c>
      <c r="E2595" s="69" t="s">
        <v>641</v>
      </c>
      <c r="F2595" s="69">
        <v>0</v>
      </c>
      <c r="G2595" s="69">
        <v>0</v>
      </c>
      <c r="H2595" s="69">
        <v>7337</v>
      </c>
      <c r="I2595" s="69">
        <v>134</v>
      </c>
      <c r="J2595" s="69">
        <v>71</v>
      </c>
      <c r="K2595" s="69">
        <v>2869</v>
      </c>
      <c r="L2595" s="69">
        <v>2747</v>
      </c>
      <c r="M2595" s="69">
        <v>78</v>
      </c>
      <c r="N2595" s="69">
        <v>0</v>
      </c>
      <c r="O2595" s="69">
        <v>0</v>
      </c>
      <c r="P2595" s="69">
        <v>2557.34</v>
      </c>
      <c r="Q2595" s="69">
        <v>29.83</v>
      </c>
      <c r="R2595" s="69">
        <v>110000</v>
      </c>
      <c r="S2595" s="69">
        <v>0</v>
      </c>
      <c r="T2595" s="69">
        <v>0</v>
      </c>
      <c r="U2595" s="69">
        <v>0</v>
      </c>
      <c r="V2595" s="69">
        <v>0</v>
      </c>
      <c r="W2595" s="69">
        <v>0</v>
      </c>
      <c r="X2595" s="69">
        <v>0</v>
      </c>
      <c r="Y2595" s="69">
        <v>0</v>
      </c>
      <c r="Z2595" s="69">
        <v>0</v>
      </c>
      <c r="AA2595" s="69">
        <v>0</v>
      </c>
      <c r="AB2595" s="69">
        <v>0</v>
      </c>
      <c r="AC2595" s="69">
        <v>0</v>
      </c>
      <c r="AD2595" s="69">
        <v>0</v>
      </c>
      <c r="AE2595" s="69">
        <v>0</v>
      </c>
      <c r="AF2595" s="69">
        <v>7337</v>
      </c>
      <c r="AG2595" s="69">
        <v>102663</v>
      </c>
      <c r="AH2595" s="69">
        <v>0</v>
      </c>
      <c r="AI2595" s="69">
        <v>0</v>
      </c>
      <c r="AJ2595" s="69">
        <v>0</v>
      </c>
      <c r="AK2595" s="69">
        <v>0</v>
      </c>
      <c r="AL2595" s="69">
        <v>134</v>
      </c>
      <c r="AM2595" s="69">
        <v>71</v>
      </c>
      <c r="AN2595" s="69">
        <v>-134</v>
      </c>
      <c r="AO2595" s="69">
        <v>0</v>
      </c>
      <c r="AP2595" s="69">
        <v>0</v>
      </c>
      <c r="AQ2595" s="69">
        <v>2869</v>
      </c>
      <c r="AR2595" s="69">
        <v>78</v>
      </c>
      <c r="AS2595" s="69">
        <v>2747</v>
      </c>
      <c r="AT2595" s="69">
        <v>7337</v>
      </c>
      <c r="AU2595" s="69">
        <v>0</v>
      </c>
      <c r="AV2595" s="69">
        <v>78</v>
      </c>
      <c r="AW2595" s="69">
        <v>6.6699999999999995E-2</v>
      </c>
      <c r="AX2595" s="69">
        <v>0</v>
      </c>
      <c r="AY2595" s="69">
        <v>0</v>
      </c>
      <c r="AZ2595" s="69">
        <v>0</v>
      </c>
      <c r="BA2595" s="69">
        <v>0</v>
      </c>
      <c r="BB2595" s="69">
        <v>0</v>
      </c>
      <c r="BC2595" s="69">
        <v>0</v>
      </c>
      <c r="BD2595" s="69">
        <v>0</v>
      </c>
      <c r="BE2595" s="69">
        <v>54.753731343283583</v>
      </c>
      <c r="BF2595" s="69">
        <v>-54.753731343283583</v>
      </c>
      <c r="BG2595" s="69">
        <v>0</v>
      </c>
      <c r="BH2595" s="69">
        <v>0</v>
      </c>
      <c r="BI2595" s="69">
        <v>0</v>
      </c>
      <c r="BJ2595" s="69">
        <v>0</v>
      </c>
      <c r="BK2595" s="69">
        <v>0</v>
      </c>
      <c r="BL2595" s="69">
        <v>94.064102564102569</v>
      </c>
      <c r="BM2595" s="69">
        <v>-94.064102564102569</v>
      </c>
      <c r="BN2595" s="69">
        <v>0</v>
      </c>
      <c r="BO2595" s="69">
        <v>2.670913724062614</v>
      </c>
      <c r="BP2595" s="69">
        <v>-2.670913724062614</v>
      </c>
      <c r="BQ2595" s="69">
        <v>2670.9137240626142</v>
      </c>
      <c r="BR2595" s="69">
        <v>-2670.9137240626142</v>
      </c>
      <c r="BS2595" s="69">
        <v>0</v>
      </c>
      <c r="BT2595" s="69">
        <v>0</v>
      </c>
      <c r="BU2595" s="69">
        <v>94.064102564102569</v>
      </c>
      <c r="BV2595" s="69">
        <v>0</v>
      </c>
    </row>
    <row r="2596" spans="1:74">
      <c r="A2596" s="113" t="s">
        <v>1039</v>
      </c>
      <c r="B2596" s="69" t="s">
        <v>194</v>
      </c>
      <c r="C2596" s="69" t="s">
        <v>228</v>
      </c>
      <c r="D2596" s="69" t="s">
        <v>233</v>
      </c>
      <c r="E2596" s="69" t="s">
        <v>641</v>
      </c>
      <c r="F2596" s="69">
        <v>0</v>
      </c>
      <c r="G2596" s="69">
        <v>0</v>
      </c>
      <c r="H2596" s="69">
        <v>8442</v>
      </c>
      <c r="I2596" s="69">
        <v>204</v>
      </c>
      <c r="J2596" s="69">
        <v>105</v>
      </c>
      <c r="K2596" s="69">
        <v>3540</v>
      </c>
      <c r="L2596" s="69">
        <v>2843</v>
      </c>
      <c r="M2596" s="69">
        <v>115</v>
      </c>
      <c r="N2596" s="69">
        <v>1</v>
      </c>
      <c r="O2596" s="69">
        <v>0</v>
      </c>
      <c r="P2596" s="69">
        <v>2384.75</v>
      </c>
      <c r="Q2596" s="69">
        <v>23.58</v>
      </c>
      <c r="R2596" s="69">
        <v>110000</v>
      </c>
      <c r="S2596" s="69">
        <v>0</v>
      </c>
      <c r="T2596" s="69">
        <v>0</v>
      </c>
      <c r="U2596" s="69">
        <v>0</v>
      </c>
      <c r="V2596" s="69">
        <v>0</v>
      </c>
      <c r="W2596" s="69">
        <v>0</v>
      </c>
      <c r="X2596" s="69">
        <v>0</v>
      </c>
      <c r="Y2596" s="69">
        <v>0</v>
      </c>
      <c r="Z2596" s="69">
        <v>0</v>
      </c>
      <c r="AA2596" s="69">
        <v>0</v>
      </c>
      <c r="AB2596" s="69">
        <v>0</v>
      </c>
      <c r="AC2596" s="69">
        <v>0</v>
      </c>
      <c r="AD2596" s="69">
        <v>0</v>
      </c>
      <c r="AE2596" s="69">
        <v>0</v>
      </c>
      <c r="AF2596" s="69">
        <v>15779</v>
      </c>
      <c r="AG2596" s="69">
        <v>94221</v>
      </c>
      <c r="AH2596" s="69">
        <v>0</v>
      </c>
      <c r="AI2596" s="69">
        <v>0</v>
      </c>
      <c r="AJ2596" s="69">
        <v>0</v>
      </c>
      <c r="AK2596" s="69">
        <v>0</v>
      </c>
      <c r="AL2596" s="69">
        <v>338</v>
      </c>
      <c r="AM2596" s="69">
        <v>176</v>
      </c>
      <c r="AN2596" s="69">
        <v>-338</v>
      </c>
      <c r="AO2596" s="69">
        <v>1</v>
      </c>
      <c r="AP2596" s="69">
        <v>-1</v>
      </c>
      <c r="AQ2596" s="69">
        <v>6409</v>
      </c>
      <c r="AR2596" s="69">
        <v>193</v>
      </c>
      <c r="AS2596" s="69">
        <v>5590</v>
      </c>
      <c r="AT2596" s="69">
        <v>15779</v>
      </c>
      <c r="AU2596" s="69">
        <v>0</v>
      </c>
      <c r="AV2596" s="69">
        <v>193</v>
      </c>
      <c r="AW2596" s="69">
        <v>0.14344545454545454</v>
      </c>
      <c r="AX2596" s="69">
        <v>0</v>
      </c>
      <c r="AY2596" s="69">
        <v>0</v>
      </c>
      <c r="AZ2596" s="69">
        <v>0</v>
      </c>
      <c r="BA2596" s="69">
        <v>0</v>
      </c>
      <c r="BB2596" s="69">
        <v>0</v>
      </c>
      <c r="BC2596" s="69">
        <v>0</v>
      </c>
      <c r="BD2596" s="69">
        <v>0</v>
      </c>
      <c r="BE2596" s="69">
        <v>46.683431952662723</v>
      </c>
      <c r="BF2596" s="69">
        <v>-46.683431952662723</v>
      </c>
      <c r="BG2596" s="69">
        <v>15779</v>
      </c>
      <c r="BH2596" s="69">
        <v>0</v>
      </c>
      <c r="BI2596" s="69">
        <v>-15779</v>
      </c>
      <c r="BJ2596" s="69">
        <v>1.5603058199407084E-4</v>
      </c>
      <c r="BK2596" s="69">
        <v>0</v>
      </c>
      <c r="BL2596" s="69">
        <v>81.756476683937819</v>
      </c>
      <c r="BM2596" s="69">
        <v>-81.756476683937819</v>
      </c>
      <c r="BN2596" s="69">
        <v>0</v>
      </c>
      <c r="BO2596" s="69">
        <v>2.8227191413237924</v>
      </c>
      <c r="BP2596" s="69">
        <v>-2.8227191413237924</v>
      </c>
      <c r="BQ2596" s="69">
        <v>2822.7191413237924</v>
      </c>
      <c r="BR2596" s="69">
        <v>-2822.7191413237924</v>
      </c>
      <c r="BS2596" s="69">
        <v>0</v>
      </c>
      <c r="BT2596" s="69">
        <v>0</v>
      </c>
      <c r="BU2596" s="69">
        <v>81.756476683937819</v>
      </c>
      <c r="BV2596" s="69">
        <v>0</v>
      </c>
    </row>
    <row r="2597" spans="1:74">
      <c r="A2597" s="113" t="s">
        <v>1040</v>
      </c>
      <c r="B2597" s="69" t="s">
        <v>194</v>
      </c>
      <c r="C2597" s="69" t="s">
        <v>228</v>
      </c>
      <c r="D2597" s="69" t="s">
        <v>233</v>
      </c>
      <c r="E2597" s="69" t="s">
        <v>641</v>
      </c>
      <c r="F2597" s="69">
        <v>0</v>
      </c>
      <c r="G2597" s="69">
        <v>0</v>
      </c>
      <c r="H2597" s="69">
        <v>8581</v>
      </c>
      <c r="I2597" s="69">
        <v>191</v>
      </c>
      <c r="J2597" s="69">
        <v>109</v>
      </c>
      <c r="K2597" s="69">
        <v>4952</v>
      </c>
      <c r="L2597" s="69">
        <v>3292</v>
      </c>
      <c r="M2597" s="69">
        <v>121</v>
      </c>
      <c r="N2597" s="69">
        <v>0</v>
      </c>
      <c r="O2597" s="69">
        <v>0</v>
      </c>
      <c r="P2597" s="69">
        <v>1732.84</v>
      </c>
      <c r="Q2597" s="69">
        <v>20.68</v>
      </c>
      <c r="R2597" s="69">
        <v>110000</v>
      </c>
      <c r="S2597" s="69">
        <v>0</v>
      </c>
      <c r="T2597" s="69">
        <v>0</v>
      </c>
      <c r="U2597" s="69">
        <v>0</v>
      </c>
      <c r="V2597" s="69">
        <v>0</v>
      </c>
      <c r="W2597" s="69">
        <v>0</v>
      </c>
      <c r="X2597" s="69">
        <v>0</v>
      </c>
      <c r="Y2597" s="69">
        <v>0</v>
      </c>
      <c r="Z2597" s="69">
        <v>0</v>
      </c>
      <c r="AA2597" s="69">
        <v>0</v>
      </c>
      <c r="AB2597" s="69">
        <v>0</v>
      </c>
      <c r="AC2597" s="69">
        <v>0</v>
      </c>
      <c r="AD2597" s="69">
        <v>0</v>
      </c>
      <c r="AE2597" s="69">
        <v>0</v>
      </c>
      <c r="AF2597" s="69">
        <v>24360</v>
      </c>
      <c r="AG2597" s="69">
        <v>85640</v>
      </c>
      <c r="AH2597" s="69">
        <v>0</v>
      </c>
      <c r="AI2597" s="69">
        <v>0</v>
      </c>
      <c r="AJ2597" s="69">
        <v>0</v>
      </c>
      <c r="AK2597" s="69">
        <v>0</v>
      </c>
      <c r="AL2597" s="69">
        <v>529</v>
      </c>
      <c r="AM2597" s="69">
        <v>285</v>
      </c>
      <c r="AN2597" s="69">
        <v>-529</v>
      </c>
      <c r="AO2597" s="69">
        <v>1</v>
      </c>
      <c r="AP2597" s="69">
        <v>-1</v>
      </c>
      <c r="AQ2597" s="69">
        <v>11361</v>
      </c>
      <c r="AR2597" s="69">
        <v>314</v>
      </c>
      <c r="AS2597" s="69">
        <v>8882</v>
      </c>
      <c r="AT2597" s="69">
        <v>24360</v>
      </c>
      <c r="AU2597" s="69">
        <v>0</v>
      </c>
      <c r="AV2597" s="69">
        <v>314</v>
      </c>
      <c r="AW2597" s="69">
        <v>0.22145454545454546</v>
      </c>
      <c r="AX2597" s="69">
        <v>0</v>
      </c>
      <c r="AY2597" s="69">
        <v>0</v>
      </c>
      <c r="AZ2597" s="69">
        <v>0</v>
      </c>
      <c r="BA2597" s="69">
        <v>0</v>
      </c>
      <c r="BB2597" s="69">
        <v>0</v>
      </c>
      <c r="BC2597" s="69">
        <v>0</v>
      </c>
      <c r="BD2597" s="69">
        <v>0</v>
      </c>
      <c r="BE2597" s="69">
        <v>46.049149338374292</v>
      </c>
      <c r="BF2597" s="69">
        <v>-46.049149338374292</v>
      </c>
      <c r="BG2597" s="69">
        <v>24360</v>
      </c>
      <c r="BH2597" s="69">
        <v>0</v>
      </c>
      <c r="BI2597" s="69">
        <v>-24360</v>
      </c>
      <c r="BJ2597" s="69">
        <v>8.802042073761112E-5</v>
      </c>
      <c r="BK2597" s="69">
        <v>0</v>
      </c>
      <c r="BL2597" s="69">
        <v>77.579617834394909</v>
      </c>
      <c r="BM2597" s="69">
        <v>-77.579617834394909</v>
      </c>
      <c r="BN2597" s="69">
        <v>0</v>
      </c>
      <c r="BO2597" s="69">
        <v>2.7426255347894619</v>
      </c>
      <c r="BP2597" s="69">
        <v>-2.7426255347894619</v>
      </c>
      <c r="BQ2597" s="69">
        <v>2742.6255347894621</v>
      </c>
      <c r="BR2597" s="69">
        <v>-2742.6255347894621</v>
      </c>
      <c r="BS2597" s="69">
        <v>0</v>
      </c>
      <c r="BT2597" s="69">
        <v>0</v>
      </c>
      <c r="BU2597" s="69">
        <v>77.579617834394909</v>
      </c>
      <c r="BV2597" s="69">
        <v>0</v>
      </c>
    </row>
    <row r="2598" spans="1:74">
      <c r="A2598" s="113" t="s">
        <v>1041</v>
      </c>
      <c r="B2598" s="69" t="s">
        <v>194</v>
      </c>
      <c r="C2598" s="69" t="s">
        <v>228</v>
      </c>
      <c r="D2598" s="69" t="s">
        <v>233</v>
      </c>
      <c r="E2598" s="69" t="s">
        <v>641</v>
      </c>
      <c r="F2598" s="69">
        <v>0</v>
      </c>
      <c r="G2598" s="69">
        <v>0</v>
      </c>
      <c r="H2598" s="69">
        <v>8415</v>
      </c>
      <c r="I2598" s="69">
        <v>187</v>
      </c>
      <c r="J2598" s="69">
        <v>116</v>
      </c>
      <c r="K2598" s="69">
        <v>6713</v>
      </c>
      <c r="L2598" s="69">
        <v>3867</v>
      </c>
      <c r="M2598" s="69">
        <v>123</v>
      </c>
      <c r="N2598" s="69">
        <v>0</v>
      </c>
      <c r="O2598" s="69">
        <v>0</v>
      </c>
      <c r="P2598" s="69">
        <v>1253.54</v>
      </c>
      <c r="Q2598" s="69">
        <v>22.5</v>
      </c>
      <c r="R2598" s="69">
        <v>110000</v>
      </c>
      <c r="S2598" s="69">
        <v>0</v>
      </c>
      <c r="T2598" s="69">
        <v>0</v>
      </c>
      <c r="U2598" s="69">
        <v>0</v>
      </c>
      <c r="V2598" s="69">
        <v>0</v>
      </c>
      <c r="W2598" s="69">
        <v>0</v>
      </c>
      <c r="X2598" s="69">
        <v>0</v>
      </c>
      <c r="Y2598" s="69">
        <v>0</v>
      </c>
      <c r="Z2598" s="69">
        <v>0</v>
      </c>
      <c r="AA2598" s="69">
        <v>0</v>
      </c>
      <c r="AB2598" s="69">
        <v>0</v>
      </c>
      <c r="AC2598" s="69">
        <v>0</v>
      </c>
      <c r="AD2598" s="69">
        <v>0</v>
      </c>
      <c r="AE2598" s="69">
        <v>0</v>
      </c>
      <c r="AF2598" s="69">
        <v>32775</v>
      </c>
      <c r="AG2598" s="69">
        <v>77225</v>
      </c>
      <c r="AH2598" s="69">
        <v>0</v>
      </c>
      <c r="AI2598" s="69">
        <v>0</v>
      </c>
      <c r="AJ2598" s="69">
        <v>0</v>
      </c>
      <c r="AK2598" s="69">
        <v>0</v>
      </c>
      <c r="AL2598" s="69">
        <v>716</v>
      </c>
      <c r="AM2598" s="69">
        <v>401</v>
      </c>
      <c r="AN2598" s="69">
        <v>-716</v>
      </c>
      <c r="AO2598" s="69">
        <v>1</v>
      </c>
      <c r="AP2598" s="69">
        <v>-1</v>
      </c>
      <c r="AQ2598" s="69">
        <v>18074</v>
      </c>
      <c r="AR2598" s="69">
        <v>437</v>
      </c>
      <c r="AS2598" s="69">
        <v>12749</v>
      </c>
      <c r="AT2598" s="69">
        <v>32775</v>
      </c>
      <c r="AU2598" s="69">
        <v>0</v>
      </c>
      <c r="AV2598" s="69">
        <v>437</v>
      </c>
      <c r="AW2598" s="69">
        <v>0.29795454545454547</v>
      </c>
      <c r="AX2598" s="69">
        <v>0</v>
      </c>
      <c r="AY2598" s="69">
        <v>0</v>
      </c>
      <c r="AZ2598" s="69">
        <v>0</v>
      </c>
      <c r="BA2598" s="69">
        <v>0</v>
      </c>
      <c r="BB2598" s="69">
        <v>0</v>
      </c>
      <c r="BC2598" s="69">
        <v>0</v>
      </c>
      <c r="BD2598" s="69">
        <v>0</v>
      </c>
      <c r="BE2598" s="69">
        <v>45.77513966480447</v>
      </c>
      <c r="BF2598" s="69">
        <v>-45.77513966480447</v>
      </c>
      <c r="BG2598" s="69">
        <v>32775</v>
      </c>
      <c r="BH2598" s="69">
        <v>0</v>
      </c>
      <c r="BI2598" s="69">
        <v>-32775</v>
      </c>
      <c r="BJ2598" s="69">
        <v>5.5328095606949206E-5</v>
      </c>
      <c r="BK2598" s="69">
        <v>0</v>
      </c>
      <c r="BL2598" s="69">
        <v>75</v>
      </c>
      <c r="BM2598" s="69">
        <v>-75</v>
      </c>
      <c r="BN2598" s="69">
        <v>0</v>
      </c>
      <c r="BO2598" s="69">
        <v>2.5707898658718329</v>
      </c>
      <c r="BP2598" s="69">
        <v>-2.5707898658718329</v>
      </c>
      <c r="BQ2598" s="69">
        <v>2570.7898658718327</v>
      </c>
      <c r="BR2598" s="69">
        <v>-2570.7898658718327</v>
      </c>
      <c r="BS2598" s="69">
        <v>0</v>
      </c>
      <c r="BT2598" s="69">
        <v>0</v>
      </c>
      <c r="BU2598" s="69">
        <v>75</v>
      </c>
      <c r="BV2598" s="69">
        <v>0</v>
      </c>
    </row>
    <row r="2599" spans="1:74">
      <c r="A2599" s="113" t="s">
        <v>1042</v>
      </c>
      <c r="B2599" s="69" t="s">
        <v>194</v>
      </c>
      <c r="C2599" s="69" t="s">
        <v>228</v>
      </c>
      <c r="D2599" s="69" t="s">
        <v>233</v>
      </c>
      <c r="E2599" s="69" t="s">
        <v>641</v>
      </c>
      <c r="F2599" s="69">
        <v>0</v>
      </c>
      <c r="G2599" s="69">
        <v>0</v>
      </c>
      <c r="H2599" s="69">
        <v>9145</v>
      </c>
      <c r="I2599" s="69">
        <v>192</v>
      </c>
      <c r="J2599" s="69">
        <v>113</v>
      </c>
      <c r="K2599" s="69">
        <v>5178</v>
      </c>
      <c r="L2599" s="69">
        <v>3499</v>
      </c>
      <c r="M2599" s="69">
        <v>119</v>
      </c>
      <c r="N2599" s="69">
        <v>0</v>
      </c>
      <c r="O2599" s="69">
        <v>0</v>
      </c>
      <c r="P2599" s="69">
        <v>1766.13</v>
      </c>
      <c r="Q2599" s="69">
        <v>24.13</v>
      </c>
      <c r="R2599" s="69">
        <v>110000</v>
      </c>
      <c r="S2599" s="69">
        <v>0</v>
      </c>
      <c r="T2599" s="69">
        <v>0</v>
      </c>
      <c r="U2599" s="69">
        <v>0</v>
      </c>
      <c r="V2599" s="69">
        <v>0</v>
      </c>
      <c r="W2599" s="69">
        <v>0</v>
      </c>
      <c r="X2599" s="69">
        <v>0</v>
      </c>
      <c r="Y2599" s="69">
        <v>0</v>
      </c>
      <c r="Z2599" s="69">
        <v>0</v>
      </c>
      <c r="AA2599" s="69">
        <v>0</v>
      </c>
      <c r="AB2599" s="69">
        <v>0</v>
      </c>
      <c r="AC2599" s="69">
        <v>0</v>
      </c>
      <c r="AD2599" s="69">
        <v>0</v>
      </c>
      <c r="AE2599" s="69">
        <v>0</v>
      </c>
      <c r="AF2599" s="69">
        <v>41920</v>
      </c>
      <c r="AG2599" s="69">
        <v>68080</v>
      </c>
      <c r="AH2599" s="69">
        <v>0</v>
      </c>
      <c r="AI2599" s="69">
        <v>0</v>
      </c>
      <c r="AJ2599" s="69">
        <v>0</v>
      </c>
      <c r="AK2599" s="69">
        <v>0</v>
      </c>
      <c r="AL2599" s="69">
        <v>908</v>
      </c>
      <c r="AM2599" s="69">
        <v>514</v>
      </c>
      <c r="AN2599" s="69">
        <v>-908</v>
      </c>
      <c r="AO2599" s="69">
        <v>1</v>
      </c>
      <c r="AP2599" s="69">
        <v>-1</v>
      </c>
      <c r="AQ2599" s="69">
        <v>23252</v>
      </c>
      <c r="AR2599" s="69">
        <v>556</v>
      </c>
      <c r="AS2599" s="69">
        <v>16248</v>
      </c>
      <c r="AT2599" s="69">
        <v>41920</v>
      </c>
      <c r="AU2599" s="69">
        <v>0</v>
      </c>
      <c r="AV2599" s="69">
        <v>556</v>
      </c>
      <c r="AW2599" s="69">
        <v>0.38109090909090909</v>
      </c>
      <c r="AX2599" s="69">
        <v>0</v>
      </c>
      <c r="AY2599" s="69">
        <v>0</v>
      </c>
      <c r="AZ2599" s="69">
        <v>0</v>
      </c>
      <c r="BA2599" s="69">
        <v>0</v>
      </c>
      <c r="BB2599" s="69">
        <v>0</v>
      </c>
      <c r="BC2599" s="69">
        <v>0</v>
      </c>
      <c r="BD2599" s="69">
        <v>0</v>
      </c>
      <c r="BE2599" s="69">
        <v>46.167400881057269</v>
      </c>
      <c r="BF2599" s="69">
        <v>-46.167400881057269</v>
      </c>
      <c r="BG2599" s="69">
        <v>41920</v>
      </c>
      <c r="BH2599" s="69">
        <v>0</v>
      </c>
      <c r="BI2599" s="69">
        <v>-41920</v>
      </c>
      <c r="BJ2599" s="69">
        <v>4.3007053156717699E-5</v>
      </c>
      <c r="BK2599" s="69">
        <v>0</v>
      </c>
      <c r="BL2599" s="69">
        <v>75.39568345323741</v>
      </c>
      <c r="BM2599" s="69">
        <v>-75.39568345323741</v>
      </c>
      <c r="BN2599" s="69">
        <v>0</v>
      </c>
      <c r="BO2599" s="69">
        <v>2.5800098473658295</v>
      </c>
      <c r="BP2599" s="69">
        <v>-2.5800098473658295</v>
      </c>
      <c r="BQ2599" s="69">
        <v>2580.0098473658295</v>
      </c>
      <c r="BR2599" s="69">
        <v>-2580.0098473658295</v>
      </c>
      <c r="BS2599" s="69">
        <v>0</v>
      </c>
      <c r="BT2599" s="69">
        <v>0</v>
      </c>
      <c r="BU2599" s="69">
        <v>75.39568345323741</v>
      </c>
      <c r="BV2599" s="69">
        <v>0</v>
      </c>
    </row>
    <row r="2600" spans="1:74">
      <c r="A2600" s="113" t="s">
        <v>1043</v>
      </c>
      <c r="B2600" s="69" t="s">
        <v>194</v>
      </c>
      <c r="C2600" s="69" t="s">
        <v>228</v>
      </c>
      <c r="D2600" s="69" t="s">
        <v>233</v>
      </c>
      <c r="E2600" s="69" t="s">
        <v>641</v>
      </c>
      <c r="F2600" s="69">
        <v>0</v>
      </c>
      <c r="G2600" s="69">
        <v>0</v>
      </c>
      <c r="H2600" s="69">
        <v>8667</v>
      </c>
      <c r="I2600" s="69">
        <v>179</v>
      </c>
      <c r="J2600" s="69">
        <v>112</v>
      </c>
      <c r="K2600" s="69">
        <v>5530</v>
      </c>
      <c r="L2600" s="69">
        <v>3447</v>
      </c>
      <c r="M2600" s="69">
        <v>119</v>
      </c>
      <c r="N2600" s="69">
        <v>0</v>
      </c>
      <c r="O2600" s="69">
        <v>0</v>
      </c>
      <c r="P2600" s="69">
        <v>1567.27</v>
      </c>
      <c r="Q2600" s="69">
        <v>23.3</v>
      </c>
      <c r="R2600" s="69">
        <v>110000</v>
      </c>
      <c r="S2600" s="69">
        <v>0</v>
      </c>
      <c r="T2600" s="69">
        <v>0</v>
      </c>
      <c r="U2600" s="69">
        <v>0</v>
      </c>
      <c r="V2600" s="69">
        <v>0</v>
      </c>
      <c r="W2600" s="69">
        <v>0</v>
      </c>
      <c r="X2600" s="69">
        <v>0</v>
      </c>
      <c r="Y2600" s="69">
        <v>0</v>
      </c>
      <c r="Z2600" s="69">
        <v>0</v>
      </c>
      <c r="AA2600" s="69">
        <v>0</v>
      </c>
      <c r="AB2600" s="69">
        <v>0</v>
      </c>
      <c r="AC2600" s="69">
        <v>0</v>
      </c>
      <c r="AD2600" s="69">
        <v>0</v>
      </c>
      <c r="AE2600" s="69">
        <v>0</v>
      </c>
      <c r="AF2600" s="69">
        <v>50587</v>
      </c>
      <c r="AG2600" s="69">
        <v>59413</v>
      </c>
      <c r="AH2600" s="69">
        <v>0</v>
      </c>
      <c r="AI2600" s="69">
        <v>0</v>
      </c>
      <c r="AJ2600" s="69">
        <v>0</v>
      </c>
      <c r="AK2600" s="69">
        <v>0</v>
      </c>
      <c r="AL2600" s="69">
        <v>1087</v>
      </c>
      <c r="AM2600" s="69">
        <v>626</v>
      </c>
      <c r="AN2600" s="69">
        <v>-1087</v>
      </c>
      <c r="AO2600" s="69">
        <v>1</v>
      </c>
      <c r="AP2600" s="69">
        <v>-1</v>
      </c>
      <c r="AQ2600" s="69">
        <v>28782</v>
      </c>
      <c r="AR2600" s="69">
        <v>675</v>
      </c>
      <c r="AS2600" s="69">
        <v>19695</v>
      </c>
      <c r="AT2600" s="69">
        <v>50587</v>
      </c>
      <c r="AU2600" s="69">
        <v>0</v>
      </c>
      <c r="AV2600" s="69">
        <v>675</v>
      </c>
      <c r="AW2600" s="69">
        <v>0.45988181818181817</v>
      </c>
      <c r="AX2600" s="69">
        <v>0</v>
      </c>
      <c r="AY2600" s="69">
        <v>0</v>
      </c>
      <c r="AZ2600" s="69">
        <v>0</v>
      </c>
      <c r="BA2600" s="69">
        <v>0</v>
      </c>
      <c r="BB2600" s="69">
        <v>0</v>
      </c>
      <c r="BC2600" s="69">
        <v>0</v>
      </c>
      <c r="BD2600" s="69">
        <v>0</v>
      </c>
      <c r="BE2600" s="69">
        <v>46.538178472861084</v>
      </c>
      <c r="BF2600" s="69">
        <v>-46.538178472861084</v>
      </c>
      <c r="BG2600" s="69">
        <v>50587</v>
      </c>
      <c r="BH2600" s="69">
        <v>0</v>
      </c>
      <c r="BI2600" s="69">
        <v>-50587</v>
      </c>
      <c r="BJ2600" s="69">
        <v>3.4743937182961575E-5</v>
      </c>
      <c r="BK2600" s="69">
        <v>0</v>
      </c>
      <c r="BL2600" s="69">
        <v>74.943703703703704</v>
      </c>
      <c r="BM2600" s="69">
        <v>-74.943703703703704</v>
      </c>
      <c r="BN2600" s="69">
        <v>0</v>
      </c>
      <c r="BO2600" s="69">
        <v>2.5685199289159684</v>
      </c>
      <c r="BP2600" s="69">
        <v>-2.5685199289159684</v>
      </c>
      <c r="BQ2600" s="69">
        <v>2568.5199289159682</v>
      </c>
      <c r="BR2600" s="69">
        <v>-2568.5199289159682</v>
      </c>
      <c r="BS2600" s="69">
        <v>0</v>
      </c>
      <c r="BT2600" s="69">
        <v>0</v>
      </c>
      <c r="BU2600" s="69">
        <v>74.943703703703704</v>
      </c>
      <c r="BV2600" s="69">
        <v>0</v>
      </c>
    </row>
    <row r="2601" spans="1:74">
      <c r="A2601" s="113" t="s">
        <v>1044</v>
      </c>
      <c r="B2601" s="69" t="s">
        <v>194</v>
      </c>
      <c r="C2601" s="69" t="s">
        <v>228</v>
      </c>
      <c r="D2601" s="69" t="s">
        <v>233</v>
      </c>
      <c r="E2601" s="69" t="s">
        <v>641</v>
      </c>
      <c r="F2601" s="69">
        <v>0</v>
      </c>
      <c r="G2601" s="69">
        <v>0</v>
      </c>
      <c r="H2601" s="69">
        <v>8323</v>
      </c>
      <c r="I2601" s="69">
        <v>189</v>
      </c>
      <c r="J2601" s="69">
        <v>134</v>
      </c>
      <c r="K2601" s="69">
        <v>7048</v>
      </c>
      <c r="L2601" s="69">
        <v>3906</v>
      </c>
      <c r="M2601" s="69">
        <v>138</v>
      </c>
      <c r="N2601" s="69">
        <v>0</v>
      </c>
      <c r="O2601" s="69">
        <v>0</v>
      </c>
      <c r="P2601" s="69">
        <v>1180.9000000000001</v>
      </c>
      <c r="Q2601" s="69">
        <v>19.86</v>
      </c>
      <c r="R2601" s="69">
        <v>110000</v>
      </c>
      <c r="S2601" s="69">
        <v>0</v>
      </c>
      <c r="T2601" s="69">
        <v>0</v>
      </c>
      <c r="U2601" s="69">
        <v>0</v>
      </c>
      <c r="V2601" s="69">
        <v>0</v>
      </c>
      <c r="W2601" s="69">
        <v>0</v>
      </c>
      <c r="X2601" s="69">
        <v>0</v>
      </c>
      <c r="Y2601" s="69">
        <v>0</v>
      </c>
      <c r="Z2601" s="69">
        <v>0</v>
      </c>
      <c r="AA2601" s="69">
        <v>0</v>
      </c>
      <c r="AB2601" s="69">
        <v>0</v>
      </c>
      <c r="AC2601" s="69">
        <v>0</v>
      </c>
      <c r="AD2601" s="69">
        <v>0</v>
      </c>
      <c r="AE2601" s="69">
        <v>0</v>
      </c>
      <c r="AF2601" s="69">
        <v>58910</v>
      </c>
      <c r="AG2601" s="69">
        <v>51090</v>
      </c>
      <c r="AH2601" s="69">
        <v>0</v>
      </c>
      <c r="AI2601" s="69">
        <v>0</v>
      </c>
      <c r="AJ2601" s="69">
        <v>0</v>
      </c>
      <c r="AK2601" s="69">
        <v>0</v>
      </c>
      <c r="AL2601" s="69">
        <v>1276</v>
      </c>
      <c r="AM2601" s="69">
        <v>760</v>
      </c>
      <c r="AN2601" s="69">
        <v>-1276</v>
      </c>
      <c r="AO2601" s="69">
        <v>1</v>
      </c>
      <c r="AP2601" s="69">
        <v>-1</v>
      </c>
      <c r="AQ2601" s="69">
        <v>35830</v>
      </c>
      <c r="AR2601" s="69">
        <v>813</v>
      </c>
      <c r="AS2601" s="69">
        <v>23601</v>
      </c>
      <c r="AT2601" s="69">
        <v>58910</v>
      </c>
      <c r="AU2601" s="69">
        <v>0</v>
      </c>
      <c r="AV2601" s="69">
        <v>813</v>
      </c>
      <c r="AW2601" s="69">
        <v>0.53554545454545455</v>
      </c>
      <c r="AX2601" s="69">
        <v>0</v>
      </c>
      <c r="AY2601" s="69">
        <v>0</v>
      </c>
      <c r="AZ2601" s="69">
        <v>0</v>
      </c>
      <c r="BA2601" s="69">
        <v>0</v>
      </c>
      <c r="BB2601" s="69">
        <v>0</v>
      </c>
      <c r="BC2601" s="69">
        <v>0</v>
      </c>
      <c r="BD2601" s="69">
        <v>0</v>
      </c>
      <c r="BE2601" s="69">
        <v>46.167711598746081</v>
      </c>
      <c r="BF2601" s="69">
        <v>-46.167711598746081</v>
      </c>
      <c r="BG2601" s="69">
        <v>58910</v>
      </c>
      <c r="BH2601" s="69">
        <v>0</v>
      </c>
      <c r="BI2601" s="69">
        <v>-58910</v>
      </c>
      <c r="BJ2601" s="69">
        <v>2.7909572983533352E-5</v>
      </c>
      <c r="BK2601" s="69">
        <v>0</v>
      </c>
      <c r="BL2601" s="69">
        <v>72.460024600246001</v>
      </c>
      <c r="BM2601" s="69">
        <v>-72.460024600246001</v>
      </c>
      <c r="BN2601" s="69">
        <v>0</v>
      </c>
      <c r="BO2601" s="69">
        <v>2.4960806745476884</v>
      </c>
      <c r="BP2601" s="69">
        <v>-2.4960806745476884</v>
      </c>
      <c r="BQ2601" s="69">
        <v>2496.0806745476884</v>
      </c>
      <c r="BR2601" s="69">
        <v>-2496.0806745476884</v>
      </c>
      <c r="BS2601" s="69">
        <v>0</v>
      </c>
      <c r="BT2601" s="69">
        <v>0</v>
      </c>
      <c r="BU2601" s="69">
        <v>72.460024600246001</v>
      </c>
      <c r="BV2601" s="69">
        <v>0</v>
      </c>
    </row>
    <row r="2602" spans="1:74">
      <c r="A2602" s="113" t="s">
        <v>1045</v>
      </c>
      <c r="B2602" s="69" t="s">
        <v>194</v>
      </c>
      <c r="C2602" s="69" t="s">
        <v>228</v>
      </c>
      <c r="D2602" s="69" t="s">
        <v>233</v>
      </c>
      <c r="E2602" s="69" t="s">
        <v>641</v>
      </c>
      <c r="F2602" s="69">
        <v>0</v>
      </c>
      <c r="G2602" s="69">
        <v>0</v>
      </c>
      <c r="H2602" s="69">
        <v>8431</v>
      </c>
      <c r="I2602" s="69">
        <v>152</v>
      </c>
      <c r="J2602" s="69">
        <v>100</v>
      </c>
      <c r="K2602" s="69">
        <v>6469</v>
      </c>
      <c r="L2602" s="69">
        <v>3842</v>
      </c>
      <c r="M2602" s="69">
        <v>103</v>
      </c>
      <c r="N2602" s="69">
        <v>0</v>
      </c>
      <c r="O2602" s="69">
        <v>0</v>
      </c>
      <c r="P2602" s="69">
        <v>1303.29</v>
      </c>
      <c r="Q2602" s="69">
        <v>26.85</v>
      </c>
      <c r="R2602" s="69">
        <v>110000</v>
      </c>
      <c r="S2602" s="69">
        <v>0</v>
      </c>
      <c r="T2602" s="69">
        <v>0</v>
      </c>
      <c r="U2602" s="69">
        <v>0</v>
      </c>
      <c r="V2602" s="69">
        <v>0</v>
      </c>
      <c r="W2602" s="69">
        <v>0</v>
      </c>
      <c r="X2602" s="69">
        <v>0</v>
      </c>
      <c r="Y2602" s="69">
        <v>0</v>
      </c>
      <c r="Z2602" s="69">
        <v>0</v>
      </c>
      <c r="AA2602" s="69">
        <v>0</v>
      </c>
      <c r="AB2602" s="69">
        <v>0</v>
      </c>
      <c r="AC2602" s="69">
        <v>0</v>
      </c>
      <c r="AD2602" s="69">
        <v>0</v>
      </c>
      <c r="AE2602" s="69">
        <v>0</v>
      </c>
      <c r="AF2602" s="69">
        <v>67341</v>
      </c>
      <c r="AG2602" s="69">
        <v>42659</v>
      </c>
      <c r="AH2602" s="69">
        <v>0</v>
      </c>
      <c r="AI2602" s="69">
        <v>0</v>
      </c>
      <c r="AJ2602" s="69">
        <v>0</v>
      </c>
      <c r="AK2602" s="69">
        <v>0</v>
      </c>
      <c r="AL2602" s="69">
        <v>1428</v>
      </c>
      <c r="AM2602" s="69">
        <v>860</v>
      </c>
      <c r="AN2602" s="69">
        <v>-1428</v>
      </c>
      <c r="AO2602" s="69">
        <v>1</v>
      </c>
      <c r="AP2602" s="69">
        <v>-1</v>
      </c>
      <c r="AQ2602" s="69">
        <v>42299</v>
      </c>
      <c r="AR2602" s="69">
        <v>916</v>
      </c>
      <c r="AS2602" s="69">
        <v>27443</v>
      </c>
      <c r="AT2602" s="69">
        <v>67341</v>
      </c>
      <c r="AU2602" s="69">
        <v>0</v>
      </c>
      <c r="AV2602" s="69">
        <v>916</v>
      </c>
      <c r="AW2602" s="69">
        <v>0.61219090909090912</v>
      </c>
      <c r="AX2602" s="69">
        <v>0</v>
      </c>
      <c r="AY2602" s="69">
        <v>0</v>
      </c>
      <c r="AZ2602" s="69">
        <v>0</v>
      </c>
      <c r="BA2602" s="69">
        <v>0</v>
      </c>
      <c r="BB2602" s="69">
        <v>0</v>
      </c>
      <c r="BC2602" s="69">
        <v>0</v>
      </c>
      <c r="BD2602" s="69">
        <v>0</v>
      </c>
      <c r="BE2602" s="69">
        <v>47.157563025210081</v>
      </c>
      <c r="BF2602" s="69">
        <v>-47.157563025210081</v>
      </c>
      <c r="BG2602" s="69">
        <v>67341</v>
      </c>
      <c r="BH2602" s="69">
        <v>0</v>
      </c>
      <c r="BI2602" s="69">
        <v>-67341</v>
      </c>
      <c r="BJ2602" s="69">
        <v>2.3641220832643797E-5</v>
      </c>
      <c r="BK2602" s="69">
        <v>0</v>
      </c>
      <c r="BL2602" s="69">
        <v>73.516375545851531</v>
      </c>
      <c r="BM2602" s="69">
        <v>-73.516375545851531</v>
      </c>
      <c r="BN2602" s="69">
        <v>0</v>
      </c>
      <c r="BO2602" s="69">
        <v>2.4538497977626355</v>
      </c>
      <c r="BP2602" s="69">
        <v>-2.4538497977626355</v>
      </c>
      <c r="BQ2602" s="69">
        <v>2453.8497977626353</v>
      </c>
      <c r="BR2602" s="69">
        <v>-2453.8497977626353</v>
      </c>
      <c r="BS2602" s="69">
        <v>0</v>
      </c>
      <c r="BT2602" s="69">
        <v>0</v>
      </c>
      <c r="BU2602" s="69">
        <v>73.516375545851531</v>
      </c>
      <c r="BV2602" s="69">
        <v>0</v>
      </c>
    </row>
    <row r="2603" spans="1:74">
      <c r="A2603" s="113" t="s">
        <v>1046</v>
      </c>
      <c r="B2603" s="69" t="s">
        <v>194</v>
      </c>
      <c r="C2603" s="69" t="s">
        <v>228</v>
      </c>
      <c r="D2603" s="69" t="s">
        <v>233</v>
      </c>
      <c r="E2603" s="69" t="s">
        <v>641</v>
      </c>
      <c r="F2603" s="69">
        <v>0</v>
      </c>
      <c r="G2603" s="69">
        <v>0</v>
      </c>
      <c r="H2603" s="69">
        <v>8361</v>
      </c>
      <c r="I2603" s="69">
        <v>147</v>
      </c>
      <c r="J2603" s="69">
        <v>97</v>
      </c>
      <c r="K2603" s="69">
        <v>5865</v>
      </c>
      <c r="L2603" s="69">
        <v>3591</v>
      </c>
      <c r="M2603" s="69">
        <v>102</v>
      </c>
      <c r="N2603" s="69">
        <v>0</v>
      </c>
      <c r="O2603" s="69">
        <v>0</v>
      </c>
      <c r="P2603" s="69">
        <v>1425.58</v>
      </c>
      <c r="Q2603" s="69">
        <v>25.89</v>
      </c>
      <c r="R2603" s="69">
        <v>110000</v>
      </c>
      <c r="S2603" s="69">
        <v>0</v>
      </c>
      <c r="T2603" s="69">
        <v>0</v>
      </c>
      <c r="U2603" s="69">
        <v>0</v>
      </c>
      <c r="V2603" s="69">
        <v>0</v>
      </c>
      <c r="W2603" s="69">
        <v>0</v>
      </c>
      <c r="X2603" s="69">
        <v>0</v>
      </c>
      <c r="Y2603" s="69">
        <v>0</v>
      </c>
      <c r="Z2603" s="69">
        <v>0</v>
      </c>
      <c r="AA2603" s="69">
        <v>0</v>
      </c>
      <c r="AB2603" s="69">
        <v>0</v>
      </c>
      <c r="AC2603" s="69">
        <v>0</v>
      </c>
      <c r="AD2603" s="69">
        <v>0</v>
      </c>
      <c r="AE2603" s="69">
        <v>0</v>
      </c>
      <c r="AF2603" s="69">
        <v>75702</v>
      </c>
      <c r="AG2603" s="69">
        <v>34298</v>
      </c>
      <c r="AH2603" s="69">
        <v>0</v>
      </c>
      <c r="AI2603" s="69">
        <v>0</v>
      </c>
      <c r="AJ2603" s="69">
        <v>0</v>
      </c>
      <c r="AK2603" s="69">
        <v>0</v>
      </c>
      <c r="AL2603" s="69">
        <v>1575</v>
      </c>
      <c r="AM2603" s="69">
        <v>957</v>
      </c>
      <c r="AN2603" s="69">
        <v>-1575</v>
      </c>
      <c r="AO2603" s="69">
        <v>1</v>
      </c>
      <c r="AP2603" s="69">
        <v>-1</v>
      </c>
      <c r="AQ2603" s="69">
        <v>48164</v>
      </c>
      <c r="AR2603" s="69">
        <v>1018</v>
      </c>
      <c r="AS2603" s="69">
        <v>31034</v>
      </c>
      <c r="AT2603" s="69">
        <v>75702</v>
      </c>
      <c r="AU2603" s="69">
        <v>0</v>
      </c>
      <c r="AV2603" s="69">
        <v>1018</v>
      </c>
      <c r="AW2603" s="69">
        <v>0.68820000000000003</v>
      </c>
      <c r="AX2603" s="69">
        <v>0</v>
      </c>
      <c r="AY2603" s="69">
        <v>0</v>
      </c>
      <c r="AZ2603" s="69">
        <v>0</v>
      </c>
      <c r="BA2603" s="69">
        <v>0</v>
      </c>
      <c r="BB2603" s="69">
        <v>0</v>
      </c>
      <c r="BC2603" s="69">
        <v>0</v>
      </c>
      <c r="BD2603" s="69">
        <v>0</v>
      </c>
      <c r="BE2603" s="69">
        <v>48.064761904761902</v>
      </c>
      <c r="BF2603" s="69">
        <v>-48.064761904761902</v>
      </c>
      <c r="BG2603" s="69">
        <v>75702</v>
      </c>
      <c r="BH2603" s="69">
        <v>0</v>
      </c>
      <c r="BI2603" s="69">
        <v>-75702</v>
      </c>
      <c r="BJ2603" s="69">
        <v>2.0762395149904492E-5</v>
      </c>
      <c r="BK2603" s="69">
        <v>0</v>
      </c>
      <c r="BL2603" s="69">
        <v>74.363457760314347</v>
      </c>
      <c r="BM2603" s="69">
        <v>-74.363457760314347</v>
      </c>
      <c r="BN2603" s="69">
        <v>0</v>
      </c>
      <c r="BO2603" s="69">
        <v>2.4393246117161822</v>
      </c>
      <c r="BP2603" s="69">
        <v>-2.4393246117161822</v>
      </c>
      <c r="BQ2603" s="69">
        <v>2439.3246117161821</v>
      </c>
      <c r="BR2603" s="69">
        <v>-2439.3246117161821</v>
      </c>
      <c r="BS2603" s="69">
        <v>0</v>
      </c>
      <c r="BT2603" s="69">
        <v>0</v>
      </c>
      <c r="BU2603" s="69">
        <v>74.363457760314347</v>
      </c>
      <c r="BV2603" s="69">
        <v>0</v>
      </c>
    </row>
    <row r="2604" spans="1:74">
      <c r="A2604" s="113" t="s">
        <v>1047</v>
      </c>
      <c r="B2604" s="69" t="s">
        <v>194</v>
      </c>
      <c r="C2604" s="69" t="s">
        <v>228</v>
      </c>
      <c r="D2604" s="69" t="s">
        <v>233</v>
      </c>
      <c r="E2604" s="69" t="s">
        <v>641</v>
      </c>
      <c r="F2604" s="69">
        <v>0</v>
      </c>
      <c r="G2604" s="69">
        <v>0</v>
      </c>
      <c r="H2604" s="69">
        <v>8741</v>
      </c>
      <c r="I2604" s="69">
        <v>170</v>
      </c>
      <c r="J2604" s="69">
        <v>135</v>
      </c>
      <c r="K2604" s="69">
        <v>6988</v>
      </c>
      <c r="L2604" s="69">
        <v>3621</v>
      </c>
      <c r="M2604" s="69">
        <v>139</v>
      </c>
      <c r="N2604" s="69">
        <v>0</v>
      </c>
      <c r="O2604" s="69">
        <v>0</v>
      </c>
      <c r="P2604" s="69">
        <v>1250.8599999999999</v>
      </c>
      <c r="Q2604" s="69">
        <v>20.96</v>
      </c>
      <c r="R2604" s="69">
        <v>110000</v>
      </c>
      <c r="S2604" s="69">
        <v>0</v>
      </c>
      <c r="T2604" s="69">
        <v>0</v>
      </c>
      <c r="U2604" s="69">
        <v>0</v>
      </c>
      <c r="V2604" s="69">
        <v>0</v>
      </c>
      <c r="W2604" s="69">
        <v>0</v>
      </c>
      <c r="X2604" s="69">
        <v>0</v>
      </c>
      <c r="Y2604" s="69">
        <v>0</v>
      </c>
      <c r="Z2604" s="69">
        <v>0</v>
      </c>
      <c r="AA2604" s="69">
        <v>0</v>
      </c>
      <c r="AB2604" s="69">
        <v>0</v>
      </c>
      <c r="AC2604" s="69">
        <v>0</v>
      </c>
      <c r="AD2604" s="69">
        <v>0</v>
      </c>
      <c r="AE2604" s="69">
        <v>0</v>
      </c>
      <c r="AF2604" s="69">
        <v>84443</v>
      </c>
      <c r="AG2604" s="69">
        <v>25557</v>
      </c>
      <c r="AH2604" s="69">
        <v>0</v>
      </c>
      <c r="AI2604" s="69">
        <v>0</v>
      </c>
      <c r="AJ2604" s="69">
        <v>0</v>
      </c>
      <c r="AK2604" s="69">
        <v>0</v>
      </c>
      <c r="AL2604" s="69">
        <v>1745</v>
      </c>
      <c r="AM2604" s="69">
        <v>1092</v>
      </c>
      <c r="AN2604" s="69">
        <v>-1745</v>
      </c>
      <c r="AO2604" s="69">
        <v>1</v>
      </c>
      <c r="AP2604" s="69">
        <v>-1</v>
      </c>
      <c r="AQ2604" s="69">
        <v>55152</v>
      </c>
      <c r="AR2604" s="69">
        <v>1157</v>
      </c>
      <c r="AS2604" s="69">
        <v>34655</v>
      </c>
      <c r="AT2604" s="69">
        <v>84443</v>
      </c>
      <c r="AU2604" s="69">
        <v>0</v>
      </c>
      <c r="AV2604" s="69">
        <v>1157</v>
      </c>
      <c r="AW2604" s="69">
        <v>0.76766363636363633</v>
      </c>
      <c r="AX2604" s="69">
        <v>0</v>
      </c>
      <c r="AY2604" s="69">
        <v>0</v>
      </c>
      <c r="AZ2604" s="69">
        <v>0</v>
      </c>
      <c r="BA2604" s="69">
        <v>0</v>
      </c>
      <c r="BB2604" s="69">
        <v>0</v>
      </c>
      <c r="BC2604" s="69">
        <v>0</v>
      </c>
      <c r="BD2604" s="69">
        <v>0</v>
      </c>
      <c r="BE2604" s="69">
        <v>48.391404011461319</v>
      </c>
      <c r="BF2604" s="69">
        <v>-48.391404011461319</v>
      </c>
      <c r="BG2604" s="69">
        <v>84443</v>
      </c>
      <c r="BH2604" s="69">
        <v>0</v>
      </c>
      <c r="BI2604" s="69">
        <v>-84443</v>
      </c>
      <c r="BJ2604" s="69">
        <v>1.8131708732230926E-5</v>
      </c>
      <c r="BK2604" s="69">
        <v>0</v>
      </c>
      <c r="BL2604" s="69">
        <v>72.984442523768365</v>
      </c>
      <c r="BM2604" s="69">
        <v>-72.984442523768365</v>
      </c>
      <c r="BN2604" s="69">
        <v>0</v>
      </c>
      <c r="BO2604" s="69">
        <v>2.4366758043572356</v>
      </c>
      <c r="BP2604" s="69">
        <v>-2.4366758043572356</v>
      </c>
      <c r="BQ2604" s="69">
        <v>2436.6758043572358</v>
      </c>
      <c r="BR2604" s="69">
        <v>-2436.6758043572358</v>
      </c>
      <c r="BS2604" s="69">
        <v>0</v>
      </c>
      <c r="BT2604" s="69">
        <v>0</v>
      </c>
      <c r="BU2604" s="69">
        <v>72.984442523768365</v>
      </c>
      <c r="BV2604" s="69">
        <v>0</v>
      </c>
    </row>
    <row r="2605" spans="1:74">
      <c r="A2605" s="113" t="s">
        <v>1048</v>
      </c>
      <c r="B2605" s="69" t="s">
        <v>194</v>
      </c>
      <c r="C2605" s="69" t="s">
        <v>228</v>
      </c>
      <c r="D2605" s="69" t="s">
        <v>233</v>
      </c>
      <c r="E2605" s="69" t="s">
        <v>641</v>
      </c>
      <c r="F2605" s="69">
        <v>0</v>
      </c>
      <c r="G2605" s="69">
        <v>0</v>
      </c>
      <c r="H2605" s="69">
        <v>8443</v>
      </c>
      <c r="I2605" s="69">
        <v>166</v>
      </c>
      <c r="J2605" s="69">
        <v>121</v>
      </c>
      <c r="K2605" s="69">
        <v>10398</v>
      </c>
      <c r="L2605" s="69">
        <v>5170</v>
      </c>
      <c r="M2605" s="69">
        <v>127</v>
      </c>
      <c r="N2605" s="69">
        <v>0</v>
      </c>
      <c r="O2605" s="69">
        <v>0</v>
      </c>
      <c r="P2605" s="69">
        <v>811.98</v>
      </c>
      <c r="Q2605" s="69">
        <v>21.87</v>
      </c>
      <c r="R2605" s="69">
        <v>110000</v>
      </c>
      <c r="S2605" s="69">
        <v>0</v>
      </c>
      <c r="T2605" s="69">
        <v>0</v>
      </c>
      <c r="U2605" s="69">
        <v>0</v>
      </c>
      <c r="V2605" s="69">
        <v>0</v>
      </c>
      <c r="W2605" s="69">
        <v>0</v>
      </c>
      <c r="X2605" s="69">
        <v>0</v>
      </c>
      <c r="Y2605" s="69">
        <v>0</v>
      </c>
      <c r="Z2605" s="69">
        <v>0</v>
      </c>
      <c r="AA2605" s="69">
        <v>0</v>
      </c>
      <c r="AB2605" s="69">
        <v>0</v>
      </c>
      <c r="AC2605" s="69">
        <v>0</v>
      </c>
      <c r="AD2605" s="69">
        <v>0</v>
      </c>
      <c r="AE2605" s="69">
        <v>0</v>
      </c>
      <c r="AF2605" s="69">
        <v>92886</v>
      </c>
      <c r="AG2605" s="69">
        <v>17114</v>
      </c>
      <c r="AH2605" s="69">
        <v>0</v>
      </c>
      <c r="AI2605" s="69">
        <v>0</v>
      </c>
      <c r="AJ2605" s="69">
        <v>0</v>
      </c>
      <c r="AK2605" s="69">
        <v>0</v>
      </c>
      <c r="AL2605" s="69">
        <v>1911</v>
      </c>
      <c r="AM2605" s="69">
        <v>1213</v>
      </c>
      <c r="AN2605" s="69">
        <v>-1911</v>
      </c>
      <c r="AO2605" s="69">
        <v>1</v>
      </c>
      <c r="AP2605" s="69">
        <v>-1</v>
      </c>
      <c r="AQ2605" s="69">
        <v>65550</v>
      </c>
      <c r="AR2605" s="69">
        <v>1284</v>
      </c>
      <c r="AS2605" s="69">
        <v>39825</v>
      </c>
      <c r="AT2605" s="69">
        <v>92886</v>
      </c>
      <c r="AU2605" s="69">
        <v>0</v>
      </c>
      <c r="AV2605" s="69">
        <v>1284</v>
      </c>
      <c r="AW2605" s="69">
        <v>0.84441818181818185</v>
      </c>
      <c r="AX2605" s="69">
        <v>0</v>
      </c>
      <c r="AY2605" s="69">
        <v>0</v>
      </c>
      <c r="AZ2605" s="69">
        <v>0</v>
      </c>
      <c r="BA2605" s="69">
        <v>0</v>
      </c>
      <c r="BB2605" s="69">
        <v>0</v>
      </c>
      <c r="BC2605" s="69">
        <v>0</v>
      </c>
      <c r="BD2605" s="69">
        <v>0</v>
      </c>
      <c r="BE2605" s="69">
        <v>48.605965463108319</v>
      </c>
      <c r="BF2605" s="69">
        <v>-48.605965463108319</v>
      </c>
      <c r="BG2605" s="69">
        <v>92886</v>
      </c>
      <c r="BH2605" s="69">
        <v>0</v>
      </c>
      <c r="BI2605" s="69">
        <v>-92886</v>
      </c>
      <c r="BJ2605" s="69">
        <v>1.5255530129672007E-5</v>
      </c>
      <c r="BK2605" s="69">
        <v>0</v>
      </c>
      <c r="BL2605" s="69">
        <v>72.341121495327101</v>
      </c>
      <c r="BM2605" s="69">
        <v>-72.341121495327101</v>
      </c>
      <c r="BN2605" s="69">
        <v>0</v>
      </c>
      <c r="BO2605" s="69">
        <v>2.3323540489642185</v>
      </c>
      <c r="BP2605" s="69">
        <v>-2.3323540489642185</v>
      </c>
      <c r="BQ2605" s="69">
        <v>2332.3540489642187</v>
      </c>
      <c r="BR2605" s="69">
        <v>-2332.3540489642187</v>
      </c>
      <c r="BS2605" s="69">
        <v>0</v>
      </c>
      <c r="BT2605" s="69">
        <v>0</v>
      </c>
      <c r="BU2605" s="69">
        <v>72.341121495327101</v>
      </c>
      <c r="BV2605" s="69">
        <v>0</v>
      </c>
    </row>
    <row r="2606" spans="1:74">
      <c r="A2606" s="113" t="s">
        <v>1049</v>
      </c>
      <c r="B2606" s="69" t="s">
        <v>194</v>
      </c>
      <c r="C2606" s="69" t="s">
        <v>228</v>
      </c>
      <c r="D2606" s="69" t="s">
        <v>233</v>
      </c>
      <c r="E2606" s="69" t="s">
        <v>641</v>
      </c>
      <c r="F2606" s="69">
        <v>0</v>
      </c>
      <c r="G2606" s="69">
        <v>0</v>
      </c>
      <c r="H2606" s="69">
        <v>8834</v>
      </c>
      <c r="I2606" s="69">
        <v>206</v>
      </c>
      <c r="J2606" s="69">
        <v>133</v>
      </c>
      <c r="K2606" s="69">
        <v>13265</v>
      </c>
      <c r="L2606" s="69">
        <v>6528</v>
      </c>
      <c r="M2606" s="69">
        <v>139</v>
      </c>
      <c r="N2606" s="69">
        <v>0</v>
      </c>
      <c r="O2606" s="69">
        <v>0</v>
      </c>
      <c r="P2606" s="69">
        <v>665.96</v>
      </c>
      <c r="Q2606" s="69">
        <v>20.88</v>
      </c>
      <c r="R2606" s="69">
        <v>110000</v>
      </c>
      <c r="S2606" s="69">
        <v>0</v>
      </c>
      <c r="T2606" s="69">
        <v>0</v>
      </c>
      <c r="U2606" s="69">
        <v>0</v>
      </c>
      <c r="V2606" s="69">
        <v>0</v>
      </c>
      <c r="W2606" s="69">
        <v>0</v>
      </c>
      <c r="X2606" s="69">
        <v>0</v>
      </c>
      <c r="Y2606" s="69">
        <v>0</v>
      </c>
      <c r="Z2606" s="69">
        <v>0</v>
      </c>
      <c r="AA2606" s="69">
        <v>0</v>
      </c>
      <c r="AB2606" s="69">
        <v>0</v>
      </c>
      <c r="AC2606" s="69">
        <v>0</v>
      </c>
      <c r="AD2606" s="69">
        <v>0</v>
      </c>
      <c r="AE2606" s="69">
        <v>0</v>
      </c>
      <c r="AF2606" s="69">
        <v>101720</v>
      </c>
      <c r="AG2606" s="69">
        <v>8280</v>
      </c>
      <c r="AH2606" s="69">
        <v>0</v>
      </c>
      <c r="AI2606" s="69">
        <v>0</v>
      </c>
      <c r="AJ2606" s="69">
        <v>0</v>
      </c>
      <c r="AK2606" s="69">
        <v>0</v>
      </c>
      <c r="AL2606" s="69">
        <v>2117</v>
      </c>
      <c r="AM2606" s="69">
        <v>1346</v>
      </c>
      <c r="AN2606" s="69">
        <v>-2117</v>
      </c>
      <c r="AO2606" s="69">
        <v>1</v>
      </c>
      <c r="AP2606" s="69">
        <v>-1</v>
      </c>
      <c r="AQ2606" s="69">
        <v>78815</v>
      </c>
      <c r="AR2606" s="69">
        <v>1423</v>
      </c>
      <c r="AS2606" s="69">
        <v>46353</v>
      </c>
      <c r="AT2606" s="69">
        <v>101720</v>
      </c>
      <c r="AU2606" s="69">
        <v>0</v>
      </c>
      <c r="AV2606" s="69">
        <v>1423</v>
      </c>
      <c r="AW2606" s="69">
        <v>0.92472727272727273</v>
      </c>
      <c r="AX2606" s="69">
        <v>0</v>
      </c>
      <c r="AY2606" s="69">
        <v>0</v>
      </c>
      <c r="AZ2606" s="69">
        <v>0</v>
      </c>
      <c r="BA2606" s="69">
        <v>0</v>
      </c>
      <c r="BB2606" s="69">
        <v>0</v>
      </c>
      <c r="BC2606" s="69">
        <v>0</v>
      </c>
      <c r="BD2606" s="69">
        <v>0</v>
      </c>
      <c r="BE2606" s="69">
        <v>48.049126121870572</v>
      </c>
      <c r="BF2606" s="69">
        <v>-48.049126121870572</v>
      </c>
      <c r="BG2606" s="69">
        <v>101720</v>
      </c>
      <c r="BH2606" s="69">
        <v>0</v>
      </c>
      <c r="BI2606" s="69">
        <v>-101720</v>
      </c>
      <c r="BJ2606" s="69">
        <v>1.2687940112922667E-5</v>
      </c>
      <c r="BK2606" s="69">
        <v>0</v>
      </c>
      <c r="BL2606" s="69">
        <v>71.48278285312719</v>
      </c>
      <c r="BM2606" s="69">
        <v>-71.48278285312719</v>
      </c>
      <c r="BN2606" s="69">
        <v>0</v>
      </c>
      <c r="BO2606" s="69">
        <v>2.1944642202230709</v>
      </c>
      <c r="BP2606" s="69">
        <v>-2.1944642202230709</v>
      </c>
      <c r="BQ2606" s="69">
        <v>2194.4642202230707</v>
      </c>
      <c r="BR2606" s="69">
        <v>-2194.4642202230707</v>
      </c>
      <c r="BS2606" s="69">
        <v>0</v>
      </c>
      <c r="BT2606" s="69">
        <v>0</v>
      </c>
      <c r="BU2606" s="69">
        <v>71.48278285312719</v>
      </c>
      <c r="BV2606" s="69">
        <v>0</v>
      </c>
    </row>
    <row r="2607" spans="1:74">
      <c r="A2607" s="113" t="s">
        <v>1050</v>
      </c>
      <c r="B2607" s="69" t="s">
        <v>194</v>
      </c>
      <c r="C2607" s="69" t="s">
        <v>228</v>
      </c>
      <c r="D2607" s="69" t="s">
        <v>233</v>
      </c>
      <c r="E2607" s="69" t="s">
        <v>641</v>
      </c>
      <c r="F2607" s="69">
        <v>0</v>
      </c>
      <c r="G2607" s="69">
        <v>0</v>
      </c>
      <c r="H2607" s="69">
        <v>8280</v>
      </c>
      <c r="I2607" s="69">
        <v>196</v>
      </c>
      <c r="J2607" s="69">
        <v>141</v>
      </c>
      <c r="K2607" s="69">
        <v>15003</v>
      </c>
      <c r="L2607" s="69">
        <v>7377</v>
      </c>
      <c r="M2607" s="69">
        <v>147</v>
      </c>
      <c r="N2607" s="69">
        <v>0</v>
      </c>
      <c r="O2607" s="69">
        <v>0</v>
      </c>
      <c r="P2607" s="69">
        <v>551.89</v>
      </c>
      <c r="Q2607" s="69">
        <v>18.36</v>
      </c>
      <c r="R2607" s="69">
        <v>110000</v>
      </c>
      <c r="S2607" s="69">
        <v>0</v>
      </c>
      <c r="T2607" s="69">
        <v>0</v>
      </c>
      <c r="U2607" s="69">
        <v>0</v>
      </c>
      <c r="V2607" s="69">
        <v>0</v>
      </c>
      <c r="W2607" s="69">
        <v>0</v>
      </c>
      <c r="X2607" s="69">
        <v>0</v>
      </c>
      <c r="Y2607" s="69">
        <v>0</v>
      </c>
      <c r="Z2607" s="69">
        <v>0</v>
      </c>
      <c r="AA2607" s="69">
        <v>0</v>
      </c>
      <c r="AB2607" s="69">
        <v>0</v>
      </c>
      <c r="AC2607" s="69">
        <v>0</v>
      </c>
      <c r="AD2607" s="69">
        <v>0</v>
      </c>
      <c r="AE2607" s="69">
        <v>0</v>
      </c>
      <c r="AF2607" s="69">
        <v>110000</v>
      </c>
      <c r="AG2607" s="69">
        <v>0</v>
      </c>
      <c r="AH2607" s="69">
        <v>0</v>
      </c>
      <c r="AI2607" s="69">
        <v>0</v>
      </c>
      <c r="AJ2607" s="69">
        <v>0</v>
      </c>
      <c r="AK2607" s="69">
        <v>0</v>
      </c>
      <c r="AL2607" s="69">
        <v>2313</v>
      </c>
      <c r="AM2607" s="69">
        <v>1487</v>
      </c>
      <c r="AN2607" s="69">
        <v>-2313</v>
      </c>
      <c r="AO2607" s="69">
        <v>1</v>
      </c>
      <c r="AP2607" s="69">
        <v>-1</v>
      </c>
      <c r="AQ2607" s="69">
        <v>93818</v>
      </c>
      <c r="AR2607" s="69">
        <v>1570</v>
      </c>
      <c r="AS2607" s="69">
        <v>53730</v>
      </c>
      <c r="AT2607" s="69">
        <v>110000</v>
      </c>
      <c r="AU2607" s="69">
        <v>0</v>
      </c>
      <c r="AV2607" s="69">
        <v>1570</v>
      </c>
      <c r="AW2607" s="69">
        <v>1</v>
      </c>
      <c r="AX2607" s="69">
        <v>0</v>
      </c>
      <c r="AY2607" s="69">
        <v>0</v>
      </c>
      <c r="AZ2607" s="69">
        <v>0</v>
      </c>
      <c r="BA2607" s="69">
        <v>0</v>
      </c>
      <c r="BB2607" s="69">
        <v>0</v>
      </c>
      <c r="BC2607" s="69">
        <v>0</v>
      </c>
      <c r="BD2607" s="69">
        <v>0</v>
      </c>
      <c r="BE2607" s="69">
        <v>47.557284911370516</v>
      </c>
      <c r="BF2607" s="69">
        <v>-47.557284911370516</v>
      </c>
      <c r="BG2607" s="69">
        <v>110000</v>
      </c>
      <c r="BH2607" s="69">
        <v>0</v>
      </c>
      <c r="BI2607" s="69">
        <v>-110000</v>
      </c>
      <c r="BJ2607" s="69">
        <v>1.0658935385533693E-5</v>
      </c>
      <c r="BK2607" s="69">
        <v>0</v>
      </c>
      <c r="BL2607" s="69">
        <v>70.063694267515928</v>
      </c>
      <c r="BM2607" s="69">
        <v>-70.063694267515928</v>
      </c>
      <c r="BN2607" s="69">
        <v>0</v>
      </c>
      <c r="BO2607" s="69">
        <v>2.0472734040573237</v>
      </c>
      <c r="BP2607" s="69">
        <v>-2.0472734040573237</v>
      </c>
      <c r="BQ2607" s="69">
        <v>2047.2734040573237</v>
      </c>
      <c r="BR2607" s="69">
        <v>-2047.2734040573237</v>
      </c>
      <c r="BS2607" s="69">
        <v>0</v>
      </c>
      <c r="BT2607" s="69">
        <v>0</v>
      </c>
      <c r="BU2607" s="69">
        <v>70.063694267515928</v>
      </c>
      <c r="BV2607" s="69">
        <v>0</v>
      </c>
    </row>
    <row r="2608" spans="1:74">
      <c r="A2608" s="113" t="s">
        <v>1038</v>
      </c>
      <c r="B2608" s="69" t="s">
        <v>194</v>
      </c>
      <c r="C2608" s="69" t="s">
        <v>256</v>
      </c>
      <c r="D2608" s="69" t="s">
        <v>261</v>
      </c>
      <c r="E2608" s="69" t="s">
        <v>740</v>
      </c>
      <c r="F2608" s="69">
        <v>0</v>
      </c>
      <c r="G2608" s="69">
        <v>0</v>
      </c>
      <c r="H2608" s="69">
        <v>7964</v>
      </c>
      <c r="I2608" s="69">
        <v>142</v>
      </c>
      <c r="J2608" s="69">
        <v>85</v>
      </c>
      <c r="K2608" s="69">
        <v>2544</v>
      </c>
      <c r="L2608" s="69">
        <v>2188</v>
      </c>
      <c r="M2608" s="69">
        <v>92</v>
      </c>
      <c r="N2608" s="69">
        <v>0</v>
      </c>
      <c r="O2608" s="69">
        <v>0</v>
      </c>
      <c r="P2608" s="69">
        <v>3130.5</v>
      </c>
      <c r="Q2608" s="69">
        <v>24.81</v>
      </c>
      <c r="R2608" s="69">
        <v>110000</v>
      </c>
      <c r="S2608" s="69">
        <v>0</v>
      </c>
      <c r="T2608" s="69">
        <v>0</v>
      </c>
      <c r="U2608" s="69">
        <v>0</v>
      </c>
      <c r="V2608" s="69">
        <v>0</v>
      </c>
      <c r="W2608" s="69">
        <v>0</v>
      </c>
      <c r="X2608" s="69">
        <v>0</v>
      </c>
      <c r="Y2608" s="69">
        <v>0</v>
      </c>
      <c r="Z2608" s="69">
        <v>0</v>
      </c>
      <c r="AA2608" s="69">
        <v>0</v>
      </c>
      <c r="AB2608" s="69">
        <v>0</v>
      </c>
      <c r="AC2608" s="69">
        <v>0</v>
      </c>
      <c r="AD2608" s="69">
        <v>0</v>
      </c>
      <c r="AE2608" s="69">
        <v>0</v>
      </c>
      <c r="AF2608" s="69">
        <v>7964</v>
      </c>
      <c r="AG2608" s="69">
        <v>102036</v>
      </c>
      <c r="AH2608" s="69">
        <v>0</v>
      </c>
      <c r="AI2608" s="69">
        <v>0</v>
      </c>
      <c r="AJ2608" s="69">
        <v>0</v>
      </c>
      <c r="AK2608" s="69">
        <v>0</v>
      </c>
      <c r="AL2608" s="69">
        <v>142</v>
      </c>
      <c r="AM2608" s="69">
        <v>85</v>
      </c>
      <c r="AN2608" s="69">
        <v>-142</v>
      </c>
      <c r="AO2608" s="69">
        <v>0</v>
      </c>
      <c r="AP2608" s="69">
        <v>0</v>
      </c>
      <c r="AQ2608" s="69">
        <v>2544</v>
      </c>
      <c r="AR2608" s="69">
        <v>92</v>
      </c>
      <c r="AS2608" s="69">
        <v>2188</v>
      </c>
      <c r="AT2608" s="69">
        <v>7964</v>
      </c>
      <c r="AU2608" s="69">
        <v>0</v>
      </c>
      <c r="AV2608" s="69">
        <v>92</v>
      </c>
      <c r="AW2608" s="69">
        <v>7.2400000000000006E-2</v>
      </c>
      <c r="AX2608" s="69">
        <v>0</v>
      </c>
      <c r="AY2608" s="69">
        <v>0</v>
      </c>
      <c r="AZ2608" s="69">
        <v>0</v>
      </c>
      <c r="BA2608" s="69">
        <v>0</v>
      </c>
      <c r="BB2608" s="69">
        <v>0</v>
      </c>
      <c r="BC2608" s="69">
        <v>0</v>
      </c>
      <c r="BD2608" s="69">
        <v>0</v>
      </c>
      <c r="BE2608" s="69">
        <v>56.08450704225352</v>
      </c>
      <c r="BF2608" s="69">
        <v>-56.08450704225352</v>
      </c>
      <c r="BG2608" s="69">
        <v>0</v>
      </c>
      <c r="BH2608" s="69">
        <v>0</v>
      </c>
      <c r="BI2608" s="69">
        <v>0</v>
      </c>
      <c r="BJ2608" s="69">
        <v>0</v>
      </c>
      <c r="BK2608" s="69">
        <v>0</v>
      </c>
      <c r="BL2608" s="69">
        <v>86.565217391304344</v>
      </c>
      <c r="BM2608" s="69">
        <v>-86.565217391304344</v>
      </c>
      <c r="BN2608" s="69">
        <v>0</v>
      </c>
      <c r="BO2608" s="69">
        <v>3.6398537477148079</v>
      </c>
      <c r="BP2608" s="69">
        <v>-3.6398537477148079</v>
      </c>
      <c r="BQ2608" s="69">
        <v>3639.8537477148079</v>
      </c>
      <c r="BR2608" s="69">
        <v>-3639.8537477148079</v>
      </c>
      <c r="BS2608" s="69">
        <v>0</v>
      </c>
      <c r="BT2608" s="69">
        <v>0</v>
      </c>
      <c r="BU2608" s="69">
        <v>86.565217391304344</v>
      </c>
      <c r="BV2608" s="69">
        <v>0</v>
      </c>
    </row>
    <row r="2609" spans="1:74">
      <c r="A2609" s="113" t="s">
        <v>1039</v>
      </c>
      <c r="B2609" s="69" t="s">
        <v>194</v>
      </c>
      <c r="C2609" s="69" t="s">
        <v>256</v>
      </c>
      <c r="D2609" s="69" t="s">
        <v>261</v>
      </c>
      <c r="E2609" s="69" t="s">
        <v>740</v>
      </c>
      <c r="F2609" s="69">
        <v>0</v>
      </c>
      <c r="G2609" s="69">
        <v>0</v>
      </c>
      <c r="H2609" s="69">
        <v>8873</v>
      </c>
      <c r="I2609" s="69">
        <v>106</v>
      </c>
      <c r="J2609" s="69">
        <v>82</v>
      </c>
      <c r="K2609" s="69">
        <v>3295</v>
      </c>
      <c r="L2609" s="69">
        <v>2853</v>
      </c>
      <c r="M2609" s="69">
        <v>85</v>
      </c>
      <c r="N2609" s="69">
        <v>0</v>
      </c>
      <c r="O2609" s="69">
        <v>0</v>
      </c>
      <c r="P2609" s="69">
        <v>2692.87</v>
      </c>
      <c r="Q2609" s="69">
        <v>34.799999999999997</v>
      </c>
      <c r="R2609" s="69">
        <v>110000</v>
      </c>
      <c r="S2609" s="69">
        <v>0</v>
      </c>
      <c r="T2609" s="69">
        <v>0</v>
      </c>
      <c r="U2609" s="69">
        <v>0</v>
      </c>
      <c r="V2609" s="69">
        <v>0</v>
      </c>
      <c r="W2609" s="69">
        <v>0</v>
      </c>
      <c r="X2609" s="69">
        <v>0</v>
      </c>
      <c r="Y2609" s="69">
        <v>0</v>
      </c>
      <c r="Z2609" s="69">
        <v>0</v>
      </c>
      <c r="AA2609" s="69">
        <v>0</v>
      </c>
      <c r="AB2609" s="69">
        <v>0</v>
      </c>
      <c r="AC2609" s="69">
        <v>0</v>
      </c>
      <c r="AD2609" s="69">
        <v>0</v>
      </c>
      <c r="AE2609" s="69">
        <v>0</v>
      </c>
      <c r="AF2609" s="69">
        <v>16837</v>
      </c>
      <c r="AG2609" s="69">
        <v>93163</v>
      </c>
      <c r="AH2609" s="69">
        <v>0</v>
      </c>
      <c r="AI2609" s="69">
        <v>0</v>
      </c>
      <c r="AJ2609" s="69">
        <v>0</v>
      </c>
      <c r="AK2609" s="69">
        <v>0</v>
      </c>
      <c r="AL2609" s="69">
        <v>248</v>
      </c>
      <c r="AM2609" s="69">
        <v>167</v>
      </c>
      <c r="AN2609" s="69">
        <v>-248</v>
      </c>
      <c r="AO2609" s="69">
        <v>0</v>
      </c>
      <c r="AP2609" s="69">
        <v>0</v>
      </c>
      <c r="AQ2609" s="69">
        <v>5839</v>
      </c>
      <c r="AR2609" s="69">
        <v>177</v>
      </c>
      <c r="AS2609" s="69">
        <v>5041</v>
      </c>
      <c r="AT2609" s="69">
        <v>16837</v>
      </c>
      <c r="AU2609" s="69">
        <v>0</v>
      </c>
      <c r="AV2609" s="69">
        <v>177</v>
      </c>
      <c r="AW2609" s="69">
        <v>0.15306363636363637</v>
      </c>
      <c r="AX2609" s="69">
        <v>0</v>
      </c>
      <c r="AY2609" s="69">
        <v>0</v>
      </c>
      <c r="AZ2609" s="69">
        <v>0</v>
      </c>
      <c r="BA2609" s="69">
        <v>0</v>
      </c>
      <c r="BB2609" s="69">
        <v>0</v>
      </c>
      <c r="BC2609" s="69">
        <v>0</v>
      </c>
      <c r="BD2609" s="69">
        <v>0</v>
      </c>
      <c r="BE2609" s="69">
        <v>67.891129032258064</v>
      </c>
      <c r="BF2609" s="69">
        <v>-67.891129032258064</v>
      </c>
      <c r="BG2609" s="69">
        <v>0</v>
      </c>
      <c r="BH2609" s="69">
        <v>0</v>
      </c>
      <c r="BI2609" s="69">
        <v>0</v>
      </c>
      <c r="BJ2609" s="69">
        <v>0</v>
      </c>
      <c r="BK2609" s="69">
        <v>0</v>
      </c>
      <c r="BL2609" s="69">
        <v>95.124293785310741</v>
      </c>
      <c r="BM2609" s="69">
        <v>-95.124293785310741</v>
      </c>
      <c r="BN2609" s="69">
        <v>0</v>
      </c>
      <c r="BO2609" s="69">
        <v>3.3400119024003172</v>
      </c>
      <c r="BP2609" s="69">
        <v>-3.3400119024003172</v>
      </c>
      <c r="BQ2609" s="69">
        <v>3340.011902400317</v>
      </c>
      <c r="BR2609" s="69">
        <v>-3340.011902400317</v>
      </c>
      <c r="BS2609" s="69">
        <v>0</v>
      </c>
      <c r="BT2609" s="69">
        <v>0</v>
      </c>
      <c r="BU2609" s="69">
        <v>95.124293785310741</v>
      </c>
      <c r="BV2609" s="69">
        <v>0</v>
      </c>
    </row>
    <row r="2610" spans="1:74">
      <c r="A2610" s="113" t="s">
        <v>1040</v>
      </c>
      <c r="B2610" s="69" t="s">
        <v>194</v>
      </c>
      <c r="C2610" s="69" t="s">
        <v>256</v>
      </c>
      <c r="D2610" s="69" t="s">
        <v>261</v>
      </c>
      <c r="E2610" s="69" t="s">
        <v>740</v>
      </c>
      <c r="F2610" s="69">
        <v>0</v>
      </c>
      <c r="G2610" s="69">
        <v>0</v>
      </c>
      <c r="H2610" s="69">
        <v>8657</v>
      </c>
      <c r="I2610" s="69">
        <v>133</v>
      </c>
      <c r="J2610" s="69">
        <v>75</v>
      </c>
      <c r="K2610" s="69">
        <v>2903</v>
      </c>
      <c r="L2610" s="69">
        <v>2422</v>
      </c>
      <c r="M2610" s="69">
        <v>87</v>
      </c>
      <c r="N2610" s="69">
        <v>0</v>
      </c>
      <c r="O2610" s="69">
        <v>0</v>
      </c>
      <c r="P2610" s="69">
        <v>2982.09</v>
      </c>
      <c r="Q2610" s="69">
        <v>29.96</v>
      </c>
      <c r="R2610" s="69">
        <v>110000</v>
      </c>
      <c r="S2610" s="69">
        <v>0</v>
      </c>
      <c r="T2610" s="69">
        <v>0</v>
      </c>
      <c r="U2610" s="69">
        <v>0</v>
      </c>
      <c r="V2610" s="69">
        <v>0</v>
      </c>
      <c r="W2610" s="69">
        <v>0</v>
      </c>
      <c r="X2610" s="69">
        <v>0</v>
      </c>
      <c r="Y2610" s="69">
        <v>0</v>
      </c>
      <c r="Z2610" s="69">
        <v>0</v>
      </c>
      <c r="AA2610" s="69">
        <v>0</v>
      </c>
      <c r="AB2610" s="69">
        <v>0</v>
      </c>
      <c r="AC2610" s="69">
        <v>0</v>
      </c>
      <c r="AD2610" s="69">
        <v>0</v>
      </c>
      <c r="AE2610" s="69">
        <v>0</v>
      </c>
      <c r="AF2610" s="69">
        <v>25494</v>
      </c>
      <c r="AG2610" s="69">
        <v>84506</v>
      </c>
      <c r="AH2610" s="69">
        <v>0</v>
      </c>
      <c r="AI2610" s="69">
        <v>0</v>
      </c>
      <c r="AJ2610" s="69">
        <v>0</v>
      </c>
      <c r="AK2610" s="69">
        <v>0</v>
      </c>
      <c r="AL2610" s="69">
        <v>381</v>
      </c>
      <c r="AM2610" s="69">
        <v>242</v>
      </c>
      <c r="AN2610" s="69">
        <v>-381</v>
      </c>
      <c r="AO2610" s="69">
        <v>0</v>
      </c>
      <c r="AP2610" s="69">
        <v>0</v>
      </c>
      <c r="AQ2610" s="69">
        <v>8742</v>
      </c>
      <c r="AR2610" s="69">
        <v>264</v>
      </c>
      <c r="AS2610" s="69">
        <v>7463</v>
      </c>
      <c r="AT2610" s="69">
        <v>25494</v>
      </c>
      <c r="AU2610" s="69">
        <v>0</v>
      </c>
      <c r="AV2610" s="69">
        <v>264</v>
      </c>
      <c r="AW2610" s="69">
        <v>0.23176363636363637</v>
      </c>
      <c r="AX2610" s="69">
        <v>0</v>
      </c>
      <c r="AY2610" s="69">
        <v>0</v>
      </c>
      <c r="AZ2610" s="69">
        <v>0</v>
      </c>
      <c r="BA2610" s="69">
        <v>0</v>
      </c>
      <c r="BB2610" s="69">
        <v>0</v>
      </c>
      <c r="BC2610" s="69">
        <v>0</v>
      </c>
      <c r="BD2610" s="69">
        <v>0</v>
      </c>
      <c r="BE2610" s="69">
        <v>66.913385826771659</v>
      </c>
      <c r="BF2610" s="69">
        <v>-66.913385826771659</v>
      </c>
      <c r="BG2610" s="69">
        <v>0</v>
      </c>
      <c r="BH2610" s="69">
        <v>0</v>
      </c>
      <c r="BI2610" s="69">
        <v>0</v>
      </c>
      <c r="BJ2610" s="69">
        <v>0</v>
      </c>
      <c r="BK2610" s="69">
        <v>0</v>
      </c>
      <c r="BL2610" s="69">
        <v>96.568181818181813</v>
      </c>
      <c r="BM2610" s="69">
        <v>-96.568181818181813</v>
      </c>
      <c r="BN2610" s="69">
        <v>0</v>
      </c>
      <c r="BO2610" s="69">
        <v>3.4160525257939165</v>
      </c>
      <c r="BP2610" s="69">
        <v>-3.4160525257939165</v>
      </c>
      <c r="BQ2610" s="69">
        <v>3416.0525257939166</v>
      </c>
      <c r="BR2610" s="69">
        <v>-3416.0525257939166</v>
      </c>
      <c r="BS2610" s="69">
        <v>0</v>
      </c>
      <c r="BT2610" s="69">
        <v>0</v>
      </c>
      <c r="BU2610" s="69">
        <v>96.568181818181813</v>
      </c>
      <c r="BV2610" s="69">
        <v>0</v>
      </c>
    </row>
    <row r="2611" spans="1:74">
      <c r="A2611" s="113" t="s">
        <v>1041</v>
      </c>
      <c r="B2611" s="69" t="s">
        <v>194</v>
      </c>
      <c r="C2611" s="69" t="s">
        <v>256</v>
      </c>
      <c r="D2611" s="69" t="s">
        <v>261</v>
      </c>
      <c r="E2611" s="69" t="s">
        <v>740</v>
      </c>
      <c r="F2611" s="69">
        <v>0</v>
      </c>
      <c r="G2611" s="69">
        <v>0</v>
      </c>
      <c r="H2611" s="69">
        <v>8632</v>
      </c>
      <c r="I2611" s="69">
        <v>135</v>
      </c>
      <c r="J2611" s="69">
        <v>83</v>
      </c>
      <c r="K2611" s="69">
        <v>2958</v>
      </c>
      <c r="L2611" s="69">
        <v>2487</v>
      </c>
      <c r="M2611" s="69">
        <v>92</v>
      </c>
      <c r="N2611" s="69">
        <v>0</v>
      </c>
      <c r="O2611" s="69">
        <v>0</v>
      </c>
      <c r="P2611" s="69">
        <v>2918.19</v>
      </c>
      <c r="Q2611" s="69">
        <v>31.28</v>
      </c>
      <c r="R2611" s="69">
        <v>110000</v>
      </c>
      <c r="S2611" s="69">
        <v>0</v>
      </c>
      <c r="T2611" s="69">
        <v>0</v>
      </c>
      <c r="U2611" s="69">
        <v>0</v>
      </c>
      <c r="V2611" s="69">
        <v>0</v>
      </c>
      <c r="W2611" s="69">
        <v>0</v>
      </c>
      <c r="X2611" s="69">
        <v>0</v>
      </c>
      <c r="Y2611" s="69">
        <v>0</v>
      </c>
      <c r="Z2611" s="69">
        <v>0</v>
      </c>
      <c r="AA2611" s="69">
        <v>0</v>
      </c>
      <c r="AB2611" s="69">
        <v>0</v>
      </c>
      <c r="AC2611" s="69">
        <v>0</v>
      </c>
      <c r="AD2611" s="69">
        <v>0</v>
      </c>
      <c r="AE2611" s="69">
        <v>0</v>
      </c>
      <c r="AF2611" s="69">
        <v>34126</v>
      </c>
      <c r="AG2611" s="69">
        <v>75874</v>
      </c>
      <c r="AH2611" s="69">
        <v>0</v>
      </c>
      <c r="AI2611" s="69">
        <v>0</v>
      </c>
      <c r="AJ2611" s="69">
        <v>0</v>
      </c>
      <c r="AK2611" s="69">
        <v>0</v>
      </c>
      <c r="AL2611" s="69">
        <v>516</v>
      </c>
      <c r="AM2611" s="69">
        <v>325</v>
      </c>
      <c r="AN2611" s="69">
        <v>-516</v>
      </c>
      <c r="AO2611" s="69">
        <v>0</v>
      </c>
      <c r="AP2611" s="69">
        <v>0</v>
      </c>
      <c r="AQ2611" s="69">
        <v>11700</v>
      </c>
      <c r="AR2611" s="69">
        <v>356</v>
      </c>
      <c r="AS2611" s="69">
        <v>9950</v>
      </c>
      <c r="AT2611" s="69">
        <v>34126</v>
      </c>
      <c r="AU2611" s="69">
        <v>0</v>
      </c>
      <c r="AV2611" s="69">
        <v>356</v>
      </c>
      <c r="AW2611" s="69">
        <v>0.31023636363636364</v>
      </c>
      <c r="AX2611" s="69">
        <v>0</v>
      </c>
      <c r="AY2611" s="69">
        <v>0</v>
      </c>
      <c r="AZ2611" s="69">
        <v>0</v>
      </c>
      <c r="BA2611" s="69">
        <v>0</v>
      </c>
      <c r="BB2611" s="69">
        <v>0</v>
      </c>
      <c r="BC2611" s="69">
        <v>0</v>
      </c>
      <c r="BD2611" s="69">
        <v>0</v>
      </c>
      <c r="BE2611" s="69">
        <v>66.13565891472868</v>
      </c>
      <c r="BF2611" s="69">
        <v>-66.13565891472868</v>
      </c>
      <c r="BG2611" s="69">
        <v>0</v>
      </c>
      <c r="BH2611" s="69">
        <v>0</v>
      </c>
      <c r="BI2611" s="69">
        <v>0</v>
      </c>
      <c r="BJ2611" s="69">
        <v>0</v>
      </c>
      <c r="BK2611" s="69">
        <v>0</v>
      </c>
      <c r="BL2611" s="69">
        <v>95.859550561797747</v>
      </c>
      <c r="BM2611" s="69">
        <v>-95.859550561797747</v>
      </c>
      <c r="BN2611" s="69">
        <v>0</v>
      </c>
      <c r="BO2611" s="69">
        <v>3.429748743718593</v>
      </c>
      <c r="BP2611" s="69">
        <v>-3.429748743718593</v>
      </c>
      <c r="BQ2611" s="69">
        <v>3429.7487437185928</v>
      </c>
      <c r="BR2611" s="69">
        <v>-3429.7487437185928</v>
      </c>
      <c r="BS2611" s="69">
        <v>0</v>
      </c>
      <c r="BT2611" s="69">
        <v>0</v>
      </c>
      <c r="BU2611" s="69">
        <v>95.859550561797747</v>
      </c>
      <c r="BV2611" s="69">
        <v>0</v>
      </c>
    </row>
    <row r="2612" spans="1:74">
      <c r="A2612" s="113" t="s">
        <v>1042</v>
      </c>
      <c r="B2612" s="69" t="s">
        <v>194</v>
      </c>
      <c r="C2612" s="69" t="s">
        <v>256</v>
      </c>
      <c r="D2612" s="69" t="s">
        <v>261</v>
      </c>
      <c r="E2612" s="69" t="s">
        <v>740</v>
      </c>
      <c r="F2612" s="69">
        <v>0</v>
      </c>
      <c r="G2612" s="69">
        <v>0</v>
      </c>
      <c r="H2612" s="69">
        <v>9297</v>
      </c>
      <c r="I2612" s="69">
        <v>141</v>
      </c>
      <c r="J2612" s="69">
        <v>81</v>
      </c>
      <c r="K2612" s="69">
        <v>3294</v>
      </c>
      <c r="L2612" s="69">
        <v>2875</v>
      </c>
      <c r="M2612" s="69">
        <v>87</v>
      </c>
      <c r="N2612" s="69">
        <v>0</v>
      </c>
      <c r="O2612" s="69">
        <v>0</v>
      </c>
      <c r="P2612" s="69">
        <v>2822.4</v>
      </c>
      <c r="Q2612" s="69">
        <v>34.82</v>
      </c>
      <c r="R2612" s="69">
        <v>110000</v>
      </c>
      <c r="S2612" s="69">
        <v>0</v>
      </c>
      <c r="T2612" s="69">
        <v>0</v>
      </c>
      <c r="U2612" s="69">
        <v>0</v>
      </c>
      <c r="V2612" s="69">
        <v>0</v>
      </c>
      <c r="W2612" s="69">
        <v>0</v>
      </c>
      <c r="X2612" s="69">
        <v>0</v>
      </c>
      <c r="Y2612" s="69">
        <v>0</v>
      </c>
      <c r="Z2612" s="69">
        <v>0</v>
      </c>
      <c r="AA2612" s="69">
        <v>0</v>
      </c>
      <c r="AB2612" s="69">
        <v>0</v>
      </c>
      <c r="AC2612" s="69">
        <v>0</v>
      </c>
      <c r="AD2612" s="69">
        <v>0</v>
      </c>
      <c r="AE2612" s="69">
        <v>0</v>
      </c>
      <c r="AF2612" s="69">
        <v>43423</v>
      </c>
      <c r="AG2612" s="69">
        <v>66577</v>
      </c>
      <c r="AH2612" s="69">
        <v>0</v>
      </c>
      <c r="AI2612" s="69">
        <v>0</v>
      </c>
      <c r="AJ2612" s="69">
        <v>0</v>
      </c>
      <c r="AK2612" s="69">
        <v>0</v>
      </c>
      <c r="AL2612" s="69">
        <v>657</v>
      </c>
      <c r="AM2612" s="69">
        <v>406</v>
      </c>
      <c r="AN2612" s="69">
        <v>-657</v>
      </c>
      <c r="AO2612" s="69">
        <v>0</v>
      </c>
      <c r="AP2612" s="69">
        <v>0</v>
      </c>
      <c r="AQ2612" s="69">
        <v>14994</v>
      </c>
      <c r="AR2612" s="69">
        <v>443</v>
      </c>
      <c r="AS2612" s="69">
        <v>12825</v>
      </c>
      <c r="AT2612" s="69">
        <v>43423</v>
      </c>
      <c r="AU2612" s="69">
        <v>0</v>
      </c>
      <c r="AV2612" s="69">
        <v>443</v>
      </c>
      <c r="AW2612" s="69">
        <v>0.39475454545454547</v>
      </c>
      <c r="AX2612" s="69">
        <v>0</v>
      </c>
      <c r="AY2612" s="69">
        <v>0</v>
      </c>
      <c r="AZ2612" s="69">
        <v>0</v>
      </c>
      <c r="BA2612" s="69">
        <v>0</v>
      </c>
      <c r="BB2612" s="69">
        <v>0</v>
      </c>
      <c r="BC2612" s="69">
        <v>0</v>
      </c>
      <c r="BD2612" s="69">
        <v>0</v>
      </c>
      <c r="BE2612" s="69">
        <v>66.092846270928462</v>
      </c>
      <c r="BF2612" s="69">
        <v>-66.092846270928462</v>
      </c>
      <c r="BG2612" s="69">
        <v>0</v>
      </c>
      <c r="BH2612" s="69">
        <v>0</v>
      </c>
      <c r="BI2612" s="69">
        <v>0</v>
      </c>
      <c r="BJ2612" s="69">
        <v>0</v>
      </c>
      <c r="BK2612" s="69">
        <v>0</v>
      </c>
      <c r="BL2612" s="69">
        <v>98.020316027088043</v>
      </c>
      <c r="BM2612" s="69">
        <v>-98.020316027088043</v>
      </c>
      <c r="BN2612" s="69">
        <v>0</v>
      </c>
      <c r="BO2612" s="69">
        <v>3.3858089668615983</v>
      </c>
      <c r="BP2612" s="69">
        <v>-3.3858089668615983</v>
      </c>
      <c r="BQ2612" s="69">
        <v>3385.8089668615985</v>
      </c>
      <c r="BR2612" s="69">
        <v>-3385.8089668615985</v>
      </c>
      <c r="BS2612" s="69">
        <v>0</v>
      </c>
      <c r="BT2612" s="69">
        <v>0</v>
      </c>
      <c r="BU2612" s="69">
        <v>98.020316027088043</v>
      </c>
      <c r="BV2612" s="69">
        <v>0</v>
      </c>
    </row>
    <row r="2613" spans="1:74">
      <c r="A2613" s="113" t="s">
        <v>1043</v>
      </c>
      <c r="B2613" s="69" t="s">
        <v>194</v>
      </c>
      <c r="C2613" s="69" t="s">
        <v>256</v>
      </c>
      <c r="D2613" s="69" t="s">
        <v>261</v>
      </c>
      <c r="E2613" s="69" t="s">
        <v>740</v>
      </c>
      <c r="F2613" s="69">
        <v>0</v>
      </c>
      <c r="G2613" s="69">
        <v>0</v>
      </c>
      <c r="H2613" s="69">
        <v>8670</v>
      </c>
      <c r="I2613" s="69">
        <v>107</v>
      </c>
      <c r="J2613" s="69">
        <v>70</v>
      </c>
      <c r="K2613" s="69">
        <v>3024</v>
      </c>
      <c r="L2613" s="69">
        <v>2617</v>
      </c>
      <c r="M2613" s="69">
        <v>73</v>
      </c>
      <c r="N2613" s="69">
        <v>0</v>
      </c>
      <c r="O2613" s="69">
        <v>0</v>
      </c>
      <c r="P2613" s="69">
        <v>2867.06</v>
      </c>
      <c r="Q2613" s="69">
        <v>39.590000000000003</v>
      </c>
      <c r="R2613" s="69">
        <v>110000</v>
      </c>
      <c r="S2613" s="69">
        <v>0</v>
      </c>
      <c r="T2613" s="69">
        <v>0</v>
      </c>
      <c r="U2613" s="69">
        <v>0</v>
      </c>
      <c r="V2613" s="69">
        <v>0</v>
      </c>
      <c r="W2613" s="69">
        <v>0</v>
      </c>
      <c r="X2613" s="69">
        <v>0</v>
      </c>
      <c r="Y2613" s="69">
        <v>0</v>
      </c>
      <c r="Z2613" s="69">
        <v>0</v>
      </c>
      <c r="AA2613" s="69">
        <v>0</v>
      </c>
      <c r="AB2613" s="69">
        <v>0</v>
      </c>
      <c r="AC2613" s="69">
        <v>0</v>
      </c>
      <c r="AD2613" s="69">
        <v>0</v>
      </c>
      <c r="AE2613" s="69">
        <v>0</v>
      </c>
      <c r="AF2613" s="69">
        <v>52093</v>
      </c>
      <c r="AG2613" s="69">
        <v>57907</v>
      </c>
      <c r="AH2613" s="69">
        <v>0</v>
      </c>
      <c r="AI2613" s="69">
        <v>0</v>
      </c>
      <c r="AJ2613" s="69">
        <v>0</v>
      </c>
      <c r="AK2613" s="69">
        <v>0</v>
      </c>
      <c r="AL2613" s="69">
        <v>764</v>
      </c>
      <c r="AM2613" s="69">
        <v>476</v>
      </c>
      <c r="AN2613" s="69">
        <v>-764</v>
      </c>
      <c r="AO2613" s="69">
        <v>0</v>
      </c>
      <c r="AP2613" s="69">
        <v>0</v>
      </c>
      <c r="AQ2613" s="69">
        <v>18018</v>
      </c>
      <c r="AR2613" s="69">
        <v>516</v>
      </c>
      <c r="AS2613" s="69">
        <v>15442</v>
      </c>
      <c r="AT2613" s="69">
        <v>52093</v>
      </c>
      <c r="AU2613" s="69">
        <v>0</v>
      </c>
      <c r="AV2613" s="69">
        <v>516</v>
      </c>
      <c r="AW2613" s="69">
        <v>0.47357272727272726</v>
      </c>
      <c r="AX2613" s="69">
        <v>0</v>
      </c>
      <c r="AY2613" s="69">
        <v>0</v>
      </c>
      <c r="AZ2613" s="69">
        <v>0</v>
      </c>
      <c r="BA2613" s="69">
        <v>0</v>
      </c>
      <c r="BB2613" s="69">
        <v>0</v>
      </c>
      <c r="BC2613" s="69">
        <v>0</v>
      </c>
      <c r="BD2613" s="69">
        <v>0</v>
      </c>
      <c r="BE2613" s="69">
        <v>68.184554973821989</v>
      </c>
      <c r="BF2613" s="69">
        <v>-68.184554973821989</v>
      </c>
      <c r="BG2613" s="69">
        <v>0</v>
      </c>
      <c r="BH2613" s="69">
        <v>0</v>
      </c>
      <c r="BI2613" s="69">
        <v>0</v>
      </c>
      <c r="BJ2613" s="69">
        <v>0</v>
      </c>
      <c r="BK2613" s="69">
        <v>0</v>
      </c>
      <c r="BL2613" s="69">
        <v>100.95542635658914</v>
      </c>
      <c r="BM2613" s="69">
        <v>-100.95542635658914</v>
      </c>
      <c r="BN2613" s="69">
        <v>0</v>
      </c>
      <c r="BO2613" s="69">
        <v>3.3734619867892759</v>
      </c>
      <c r="BP2613" s="69">
        <v>-3.3734619867892759</v>
      </c>
      <c r="BQ2613" s="69">
        <v>3373.4619867892757</v>
      </c>
      <c r="BR2613" s="69">
        <v>-3373.4619867892757</v>
      </c>
      <c r="BS2613" s="69">
        <v>0</v>
      </c>
      <c r="BT2613" s="69">
        <v>0</v>
      </c>
      <c r="BU2613" s="69">
        <v>100.95542635658914</v>
      </c>
      <c r="BV2613" s="69">
        <v>0</v>
      </c>
    </row>
    <row r="2614" spans="1:74">
      <c r="A2614" s="113" t="s">
        <v>1044</v>
      </c>
      <c r="B2614" s="69" t="s">
        <v>194</v>
      </c>
      <c r="C2614" s="69" t="s">
        <v>256</v>
      </c>
      <c r="D2614" s="69" t="s">
        <v>261</v>
      </c>
      <c r="E2614" s="69" t="s">
        <v>740</v>
      </c>
      <c r="F2614" s="69">
        <v>0</v>
      </c>
      <c r="G2614" s="69">
        <v>0</v>
      </c>
      <c r="H2614" s="69">
        <v>8858</v>
      </c>
      <c r="I2614" s="69">
        <v>144</v>
      </c>
      <c r="J2614" s="69">
        <v>93</v>
      </c>
      <c r="K2614" s="69">
        <v>3028</v>
      </c>
      <c r="L2614" s="69">
        <v>2534</v>
      </c>
      <c r="M2614" s="69">
        <v>100</v>
      </c>
      <c r="N2614" s="69">
        <v>0</v>
      </c>
      <c r="O2614" s="69">
        <v>0</v>
      </c>
      <c r="P2614" s="69">
        <v>2925.36</v>
      </c>
      <c r="Q2614" s="69">
        <v>27.26</v>
      </c>
      <c r="R2614" s="69">
        <v>110000</v>
      </c>
      <c r="S2614" s="69">
        <v>0</v>
      </c>
      <c r="T2614" s="69">
        <v>0</v>
      </c>
      <c r="U2614" s="69">
        <v>0</v>
      </c>
      <c r="V2614" s="69">
        <v>0</v>
      </c>
      <c r="W2614" s="69">
        <v>0</v>
      </c>
      <c r="X2614" s="69">
        <v>0</v>
      </c>
      <c r="Y2614" s="69">
        <v>0</v>
      </c>
      <c r="Z2614" s="69">
        <v>0</v>
      </c>
      <c r="AA2614" s="69">
        <v>0</v>
      </c>
      <c r="AB2614" s="69">
        <v>0</v>
      </c>
      <c r="AC2614" s="69">
        <v>0</v>
      </c>
      <c r="AD2614" s="69">
        <v>0</v>
      </c>
      <c r="AE2614" s="69">
        <v>0</v>
      </c>
      <c r="AF2614" s="69">
        <v>60951</v>
      </c>
      <c r="AG2614" s="69">
        <v>49049</v>
      </c>
      <c r="AH2614" s="69">
        <v>0</v>
      </c>
      <c r="AI2614" s="69">
        <v>0</v>
      </c>
      <c r="AJ2614" s="69">
        <v>0</v>
      </c>
      <c r="AK2614" s="69">
        <v>0</v>
      </c>
      <c r="AL2614" s="69">
        <v>908</v>
      </c>
      <c r="AM2614" s="69">
        <v>569</v>
      </c>
      <c r="AN2614" s="69">
        <v>-908</v>
      </c>
      <c r="AO2614" s="69">
        <v>0</v>
      </c>
      <c r="AP2614" s="69">
        <v>0</v>
      </c>
      <c r="AQ2614" s="69">
        <v>21046</v>
      </c>
      <c r="AR2614" s="69">
        <v>616</v>
      </c>
      <c r="AS2614" s="69">
        <v>17976</v>
      </c>
      <c r="AT2614" s="69">
        <v>60951</v>
      </c>
      <c r="AU2614" s="69">
        <v>0</v>
      </c>
      <c r="AV2614" s="69">
        <v>616</v>
      </c>
      <c r="AW2614" s="69">
        <v>0.55410000000000004</v>
      </c>
      <c r="AX2614" s="69">
        <v>0</v>
      </c>
      <c r="AY2614" s="69">
        <v>0</v>
      </c>
      <c r="AZ2614" s="69">
        <v>0</v>
      </c>
      <c r="BA2614" s="69">
        <v>0</v>
      </c>
      <c r="BB2614" s="69">
        <v>0</v>
      </c>
      <c r="BC2614" s="69">
        <v>0</v>
      </c>
      <c r="BD2614" s="69">
        <v>0</v>
      </c>
      <c r="BE2614" s="69">
        <v>67.12665198237886</v>
      </c>
      <c r="BF2614" s="69">
        <v>-67.12665198237886</v>
      </c>
      <c r="BG2614" s="69">
        <v>0</v>
      </c>
      <c r="BH2614" s="69">
        <v>0</v>
      </c>
      <c r="BI2614" s="69">
        <v>0</v>
      </c>
      <c r="BJ2614" s="69">
        <v>0</v>
      </c>
      <c r="BK2614" s="69">
        <v>0</v>
      </c>
      <c r="BL2614" s="69">
        <v>98.946428571428569</v>
      </c>
      <c r="BM2614" s="69">
        <v>-98.946428571428569</v>
      </c>
      <c r="BN2614" s="69">
        <v>0</v>
      </c>
      <c r="BO2614" s="69">
        <v>3.3906875834445929</v>
      </c>
      <c r="BP2614" s="69">
        <v>-3.3906875834445929</v>
      </c>
      <c r="BQ2614" s="69">
        <v>3390.6875834445927</v>
      </c>
      <c r="BR2614" s="69">
        <v>-3390.6875834445927</v>
      </c>
      <c r="BS2614" s="69">
        <v>0</v>
      </c>
      <c r="BT2614" s="69">
        <v>0</v>
      </c>
      <c r="BU2614" s="69">
        <v>98.946428571428569</v>
      </c>
      <c r="BV2614" s="69">
        <v>0</v>
      </c>
    </row>
    <row r="2615" spans="1:74">
      <c r="A2615" s="113" t="s">
        <v>1045</v>
      </c>
      <c r="B2615" s="69" t="s">
        <v>194</v>
      </c>
      <c r="C2615" s="69" t="s">
        <v>256</v>
      </c>
      <c r="D2615" s="69" t="s">
        <v>261</v>
      </c>
      <c r="E2615" s="69" t="s">
        <v>740</v>
      </c>
      <c r="F2615" s="69">
        <v>0</v>
      </c>
      <c r="G2615" s="69">
        <v>0</v>
      </c>
      <c r="H2615" s="69">
        <v>8123</v>
      </c>
      <c r="I2615" s="69">
        <v>104</v>
      </c>
      <c r="J2615" s="69">
        <v>60</v>
      </c>
      <c r="K2615" s="69">
        <v>2806</v>
      </c>
      <c r="L2615" s="69">
        <v>2354</v>
      </c>
      <c r="M2615" s="69">
        <v>66</v>
      </c>
      <c r="N2615" s="69">
        <v>2</v>
      </c>
      <c r="O2615" s="69">
        <v>0</v>
      </c>
      <c r="P2615" s="69">
        <v>2894.87</v>
      </c>
      <c r="Q2615" s="69">
        <v>35.78</v>
      </c>
      <c r="R2615" s="69">
        <v>110000</v>
      </c>
      <c r="S2615" s="69">
        <v>0</v>
      </c>
      <c r="T2615" s="69">
        <v>0</v>
      </c>
      <c r="U2615" s="69">
        <v>0</v>
      </c>
      <c r="V2615" s="69">
        <v>0</v>
      </c>
      <c r="W2615" s="69">
        <v>0</v>
      </c>
      <c r="X2615" s="69">
        <v>0</v>
      </c>
      <c r="Y2615" s="69">
        <v>0</v>
      </c>
      <c r="Z2615" s="69">
        <v>0</v>
      </c>
      <c r="AA2615" s="69">
        <v>0</v>
      </c>
      <c r="AB2615" s="69">
        <v>0</v>
      </c>
      <c r="AC2615" s="69">
        <v>0</v>
      </c>
      <c r="AD2615" s="69">
        <v>0</v>
      </c>
      <c r="AE2615" s="69">
        <v>0</v>
      </c>
      <c r="AF2615" s="69">
        <v>69074</v>
      </c>
      <c r="AG2615" s="69">
        <v>40926</v>
      </c>
      <c r="AH2615" s="69">
        <v>0</v>
      </c>
      <c r="AI2615" s="69">
        <v>0</v>
      </c>
      <c r="AJ2615" s="69">
        <v>0</v>
      </c>
      <c r="AK2615" s="69">
        <v>0</v>
      </c>
      <c r="AL2615" s="69">
        <v>1012</v>
      </c>
      <c r="AM2615" s="69">
        <v>629</v>
      </c>
      <c r="AN2615" s="69">
        <v>-1012</v>
      </c>
      <c r="AO2615" s="69">
        <v>2</v>
      </c>
      <c r="AP2615" s="69">
        <v>-2</v>
      </c>
      <c r="AQ2615" s="69">
        <v>23852</v>
      </c>
      <c r="AR2615" s="69">
        <v>682</v>
      </c>
      <c r="AS2615" s="69">
        <v>20330</v>
      </c>
      <c r="AT2615" s="69">
        <v>69074</v>
      </c>
      <c r="AU2615" s="69">
        <v>0</v>
      </c>
      <c r="AV2615" s="69">
        <v>682</v>
      </c>
      <c r="AW2615" s="69">
        <v>0.62794545454545458</v>
      </c>
      <c r="AX2615" s="69">
        <v>0</v>
      </c>
      <c r="AY2615" s="69">
        <v>0</v>
      </c>
      <c r="AZ2615" s="69">
        <v>0</v>
      </c>
      <c r="BA2615" s="69">
        <v>0</v>
      </c>
      <c r="BB2615" s="69">
        <v>0</v>
      </c>
      <c r="BC2615" s="69">
        <v>0</v>
      </c>
      <c r="BD2615" s="69">
        <v>0</v>
      </c>
      <c r="BE2615" s="69">
        <v>68.254940711462453</v>
      </c>
      <c r="BF2615" s="69">
        <v>-68.254940711462453</v>
      </c>
      <c r="BG2615" s="69">
        <v>34537</v>
      </c>
      <c r="BH2615" s="69">
        <v>0</v>
      </c>
      <c r="BI2615" s="69">
        <v>-34537</v>
      </c>
      <c r="BJ2615" s="69">
        <v>8.3850410867013255E-5</v>
      </c>
      <c r="BK2615" s="69">
        <v>0</v>
      </c>
      <c r="BL2615" s="69">
        <v>101.28152492668622</v>
      </c>
      <c r="BM2615" s="69">
        <v>-101.28152492668622</v>
      </c>
      <c r="BN2615" s="69">
        <v>0</v>
      </c>
      <c r="BO2615" s="69">
        <v>3.3976389572060994</v>
      </c>
      <c r="BP2615" s="69">
        <v>-3.3976389572060994</v>
      </c>
      <c r="BQ2615" s="69">
        <v>3397.6389572060993</v>
      </c>
      <c r="BR2615" s="69">
        <v>-3397.6389572060993</v>
      </c>
      <c r="BS2615" s="69">
        <v>0</v>
      </c>
      <c r="BT2615" s="69">
        <v>0</v>
      </c>
      <c r="BU2615" s="69">
        <v>101.28152492668622</v>
      </c>
      <c r="BV2615" s="69">
        <v>0</v>
      </c>
    </row>
    <row r="2616" spans="1:74">
      <c r="A2616" s="113" t="s">
        <v>1046</v>
      </c>
      <c r="B2616" s="69" t="s">
        <v>194</v>
      </c>
      <c r="C2616" s="69" t="s">
        <v>256</v>
      </c>
      <c r="D2616" s="69" t="s">
        <v>261</v>
      </c>
      <c r="E2616" s="69" t="s">
        <v>740</v>
      </c>
      <c r="F2616" s="69">
        <v>0</v>
      </c>
      <c r="G2616" s="69">
        <v>0</v>
      </c>
      <c r="H2616" s="69">
        <v>8495</v>
      </c>
      <c r="I2616" s="69">
        <v>122</v>
      </c>
      <c r="J2616" s="69">
        <v>72</v>
      </c>
      <c r="K2616" s="69">
        <v>2774</v>
      </c>
      <c r="L2616" s="69">
        <v>2345</v>
      </c>
      <c r="M2616" s="69">
        <v>74</v>
      </c>
      <c r="N2616" s="69">
        <v>0</v>
      </c>
      <c r="O2616" s="69">
        <v>1</v>
      </c>
      <c r="P2616" s="69">
        <v>3062.36</v>
      </c>
      <c r="Q2616" s="69">
        <v>34.53</v>
      </c>
      <c r="R2616" s="69">
        <v>110000</v>
      </c>
      <c r="S2616" s="69">
        <v>0</v>
      </c>
      <c r="T2616" s="69">
        <v>0</v>
      </c>
      <c r="U2616" s="69">
        <v>0</v>
      </c>
      <c r="V2616" s="69">
        <v>0</v>
      </c>
      <c r="W2616" s="69">
        <v>0</v>
      </c>
      <c r="X2616" s="69">
        <v>0</v>
      </c>
      <c r="Y2616" s="69">
        <v>0</v>
      </c>
      <c r="Z2616" s="69">
        <v>0</v>
      </c>
      <c r="AA2616" s="69">
        <v>0</v>
      </c>
      <c r="AB2616" s="69">
        <v>0</v>
      </c>
      <c r="AC2616" s="69">
        <v>0</v>
      </c>
      <c r="AD2616" s="69">
        <v>0</v>
      </c>
      <c r="AE2616" s="69">
        <v>0</v>
      </c>
      <c r="AF2616" s="69">
        <v>77569</v>
      </c>
      <c r="AG2616" s="69">
        <v>32431</v>
      </c>
      <c r="AH2616" s="69">
        <v>0</v>
      </c>
      <c r="AI2616" s="69">
        <v>0</v>
      </c>
      <c r="AJ2616" s="69">
        <v>1</v>
      </c>
      <c r="AK2616" s="69">
        <v>-1</v>
      </c>
      <c r="AL2616" s="69">
        <v>1134</v>
      </c>
      <c r="AM2616" s="69">
        <v>701</v>
      </c>
      <c r="AN2616" s="69">
        <v>-1134</v>
      </c>
      <c r="AO2616" s="69">
        <v>2</v>
      </c>
      <c r="AP2616" s="69">
        <v>-2</v>
      </c>
      <c r="AQ2616" s="69">
        <v>26626</v>
      </c>
      <c r="AR2616" s="69">
        <v>756</v>
      </c>
      <c r="AS2616" s="69">
        <v>22675</v>
      </c>
      <c r="AT2616" s="69">
        <v>77569</v>
      </c>
      <c r="AU2616" s="69">
        <v>0</v>
      </c>
      <c r="AV2616" s="69">
        <v>756</v>
      </c>
      <c r="AW2616" s="69">
        <v>0.70517272727272728</v>
      </c>
      <c r="AX2616" s="69">
        <v>0</v>
      </c>
      <c r="AY2616" s="69">
        <v>0</v>
      </c>
      <c r="AZ2616" s="69">
        <v>0</v>
      </c>
      <c r="BA2616" s="69">
        <v>77569</v>
      </c>
      <c r="BB2616" s="69">
        <v>0</v>
      </c>
      <c r="BC2616" s="69">
        <v>-77569</v>
      </c>
      <c r="BD2616" s="69">
        <v>0</v>
      </c>
      <c r="BE2616" s="69">
        <v>68.40299823633157</v>
      </c>
      <c r="BF2616" s="69">
        <v>-68.40299823633157</v>
      </c>
      <c r="BG2616" s="69">
        <v>38784.5</v>
      </c>
      <c r="BH2616" s="69">
        <v>0</v>
      </c>
      <c r="BI2616" s="69">
        <v>-38784.5</v>
      </c>
      <c r="BJ2616" s="69">
        <v>7.511454968827462E-5</v>
      </c>
      <c r="BK2616" s="69">
        <v>0</v>
      </c>
      <c r="BL2616" s="69">
        <v>102.60449735449735</v>
      </c>
      <c r="BM2616" s="69">
        <v>-102.60449735449735</v>
      </c>
      <c r="BN2616" s="69">
        <v>0</v>
      </c>
      <c r="BO2616" s="69">
        <v>3.4209040793825798</v>
      </c>
      <c r="BP2616" s="69">
        <v>-3.4209040793825798</v>
      </c>
      <c r="BQ2616" s="69">
        <v>3420.9040793825798</v>
      </c>
      <c r="BR2616" s="69">
        <v>-3420.9040793825798</v>
      </c>
      <c r="BS2616" s="69">
        <v>0</v>
      </c>
      <c r="BT2616" s="69">
        <v>0</v>
      </c>
      <c r="BU2616" s="69">
        <v>102.60449735449735</v>
      </c>
      <c r="BV2616" s="69">
        <v>0</v>
      </c>
    </row>
    <row r="2617" spans="1:74">
      <c r="A2617" s="113" t="s">
        <v>1047</v>
      </c>
      <c r="B2617" s="69" t="s">
        <v>194</v>
      </c>
      <c r="C2617" s="69" t="s">
        <v>256</v>
      </c>
      <c r="D2617" s="69" t="s">
        <v>261</v>
      </c>
      <c r="E2617" s="69" t="s">
        <v>740</v>
      </c>
      <c r="F2617" s="69">
        <v>0</v>
      </c>
      <c r="G2617" s="69">
        <v>0</v>
      </c>
      <c r="H2617" s="69">
        <v>8578</v>
      </c>
      <c r="I2617" s="69">
        <v>129</v>
      </c>
      <c r="J2617" s="69">
        <v>80</v>
      </c>
      <c r="K2617" s="69">
        <v>2769</v>
      </c>
      <c r="L2617" s="69">
        <v>2341</v>
      </c>
      <c r="M2617" s="69">
        <v>87</v>
      </c>
      <c r="N2617" s="69">
        <v>0</v>
      </c>
      <c r="O2617" s="69">
        <v>0</v>
      </c>
      <c r="P2617" s="69">
        <v>3097.87</v>
      </c>
      <c r="Q2617" s="69">
        <v>31.65</v>
      </c>
      <c r="R2617" s="69">
        <v>110000</v>
      </c>
      <c r="S2617" s="69">
        <v>0</v>
      </c>
      <c r="T2617" s="69">
        <v>0</v>
      </c>
      <c r="U2617" s="69">
        <v>0</v>
      </c>
      <c r="V2617" s="69">
        <v>0</v>
      </c>
      <c r="W2617" s="69">
        <v>0</v>
      </c>
      <c r="X2617" s="69">
        <v>0</v>
      </c>
      <c r="Y2617" s="69">
        <v>0</v>
      </c>
      <c r="Z2617" s="69">
        <v>0</v>
      </c>
      <c r="AA2617" s="69">
        <v>0</v>
      </c>
      <c r="AB2617" s="69">
        <v>0</v>
      </c>
      <c r="AC2617" s="69">
        <v>0</v>
      </c>
      <c r="AD2617" s="69">
        <v>0</v>
      </c>
      <c r="AE2617" s="69">
        <v>0</v>
      </c>
      <c r="AF2617" s="69">
        <v>86147</v>
      </c>
      <c r="AG2617" s="69">
        <v>23853</v>
      </c>
      <c r="AH2617" s="69">
        <v>0</v>
      </c>
      <c r="AI2617" s="69">
        <v>0</v>
      </c>
      <c r="AJ2617" s="69">
        <v>1</v>
      </c>
      <c r="AK2617" s="69">
        <v>-1</v>
      </c>
      <c r="AL2617" s="69">
        <v>1263</v>
      </c>
      <c r="AM2617" s="69">
        <v>781</v>
      </c>
      <c r="AN2617" s="69">
        <v>-1263</v>
      </c>
      <c r="AO2617" s="69">
        <v>2</v>
      </c>
      <c r="AP2617" s="69">
        <v>-2</v>
      </c>
      <c r="AQ2617" s="69">
        <v>29395</v>
      </c>
      <c r="AR2617" s="69">
        <v>843</v>
      </c>
      <c r="AS2617" s="69">
        <v>25016</v>
      </c>
      <c r="AT2617" s="69">
        <v>86147</v>
      </c>
      <c r="AU2617" s="69">
        <v>0</v>
      </c>
      <c r="AV2617" s="69">
        <v>843</v>
      </c>
      <c r="AW2617" s="69">
        <v>0.78315454545454544</v>
      </c>
      <c r="AX2617" s="69">
        <v>0</v>
      </c>
      <c r="AY2617" s="69">
        <v>0</v>
      </c>
      <c r="AZ2617" s="69">
        <v>0</v>
      </c>
      <c r="BA2617" s="69">
        <v>86147</v>
      </c>
      <c r="BB2617" s="69">
        <v>0</v>
      </c>
      <c r="BC2617" s="69">
        <v>-86147</v>
      </c>
      <c r="BD2617" s="69">
        <v>0</v>
      </c>
      <c r="BE2617" s="69">
        <v>68.208234362628659</v>
      </c>
      <c r="BF2617" s="69">
        <v>-68.208234362628659</v>
      </c>
      <c r="BG2617" s="69">
        <v>43073.5</v>
      </c>
      <c r="BH2617" s="69">
        <v>0</v>
      </c>
      <c r="BI2617" s="69">
        <v>-43073.5</v>
      </c>
      <c r="BJ2617" s="69">
        <v>6.8038782105800304E-5</v>
      </c>
      <c r="BK2617" s="69">
        <v>0</v>
      </c>
      <c r="BL2617" s="69">
        <v>102.19098457888494</v>
      </c>
      <c r="BM2617" s="69">
        <v>-102.19098457888494</v>
      </c>
      <c r="BN2617" s="69">
        <v>0</v>
      </c>
      <c r="BO2617" s="69">
        <v>3.443676047329709</v>
      </c>
      <c r="BP2617" s="69">
        <v>-3.443676047329709</v>
      </c>
      <c r="BQ2617" s="69">
        <v>3443.676047329709</v>
      </c>
      <c r="BR2617" s="69">
        <v>-3443.676047329709</v>
      </c>
      <c r="BS2617" s="69">
        <v>0</v>
      </c>
      <c r="BT2617" s="69">
        <v>0</v>
      </c>
      <c r="BU2617" s="69">
        <v>102.19098457888494</v>
      </c>
      <c r="BV2617" s="69">
        <v>0</v>
      </c>
    </row>
    <row r="2618" spans="1:74">
      <c r="A2618" s="113" t="s">
        <v>1048</v>
      </c>
      <c r="B2618" s="69" t="s">
        <v>194</v>
      </c>
      <c r="C2618" s="69" t="s">
        <v>256</v>
      </c>
      <c r="D2618" s="69" t="s">
        <v>261</v>
      </c>
      <c r="E2618" s="69" t="s">
        <v>740</v>
      </c>
      <c r="F2618" s="69">
        <v>0</v>
      </c>
      <c r="G2618" s="69">
        <v>0</v>
      </c>
      <c r="H2618" s="69">
        <v>8219</v>
      </c>
      <c r="I2618" s="69">
        <v>133</v>
      </c>
      <c r="J2618" s="69">
        <v>94</v>
      </c>
      <c r="K2618" s="69">
        <v>2907</v>
      </c>
      <c r="L2618" s="69">
        <v>2532</v>
      </c>
      <c r="M2618" s="69">
        <v>100</v>
      </c>
      <c r="N2618" s="69">
        <v>0</v>
      </c>
      <c r="O2618" s="69">
        <v>0</v>
      </c>
      <c r="P2618" s="69">
        <v>2827.31</v>
      </c>
      <c r="Q2618" s="69">
        <v>26.86</v>
      </c>
      <c r="R2618" s="69">
        <v>110000</v>
      </c>
      <c r="S2618" s="69">
        <v>0</v>
      </c>
      <c r="T2618" s="69">
        <v>0</v>
      </c>
      <c r="U2618" s="69">
        <v>0</v>
      </c>
      <c r="V2618" s="69">
        <v>0</v>
      </c>
      <c r="W2618" s="69">
        <v>0</v>
      </c>
      <c r="X2618" s="69">
        <v>0</v>
      </c>
      <c r="Y2618" s="69">
        <v>0</v>
      </c>
      <c r="Z2618" s="69">
        <v>0</v>
      </c>
      <c r="AA2618" s="69">
        <v>0</v>
      </c>
      <c r="AB2618" s="69">
        <v>0</v>
      </c>
      <c r="AC2618" s="69">
        <v>0</v>
      </c>
      <c r="AD2618" s="69">
        <v>0</v>
      </c>
      <c r="AE2618" s="69">
        <v>0</v>
      </c>
      <c r="AF2618" s="69">
        <v>94366</v>
      </c>
      <c r="AG2618" s="69">
        <v>15634</v>
      </c>
      <c r="AH2618" s="69">
        <v>0</v>
      </c>
      <c r="AI2618" s="69">
        <v>0</v>
      </c>
      <c r="AJ2618" s="69">
        <v>1</v>
      </c>
      <c r="AK2618" s="69">
        <v>-1</v>
      </c>
      <c r="AL2618" s="69">
        <v>1396</v>
      </c>
      <c r="AM2618" s="69">
        <v>875</v>
      </c>
      <c r="AN2618" s="69">
        <v>-1396</v>
      </c>
      <c r="AO2618" s="69">
        <v>2</v>
      </c>
      <c r="AP2618" s="69">
        <v>-2</v>
      </c>
      <c r="AQ2618" s="69">
        <v>32302</v>
      </c>
      <c r="AR2618" s="69">
        <v>943</v>
      </c>
      <c r="AS2618" s="69">
        <v>27548</v>
      </c>
      <c r="AT2618" s="69">
        <v>94366</v>
      </c>
      <c r="AU2618" s="69">
        <v>0</v>
      </c>
      <c r="AV2618" s="69">
        <v>943</v>
      </c>
      <c r="AW2618" s="69">
        <v>0.85787272727272723</v>
      </c>
      <c r="AX2618" s="69">
        <v>0</v>
      </c>
      <c r="AY2618" s="69">
        <v>0</v>
      </c>
      <c r="AZ2618" s="69">
        <v>0</v>
      </c>
      <c r="BA2618" s="69">
        <v>94366</v>
      </c>
      <c r="BB2618" s="69">
        <v>0</v>
      </c>
      <c r="BC2618" s="69">
        <v>-94366</v>
      </c>
      <c r="BD2618" s="69">
        <v>0</v>
      </c>
      <c r="BE2618" s="69">
        <v>67.597421203438401</v>
      </c>
      <c r="BF2618" s="69">
        <v>-67.597421203438401</v>
      </c>
      <c r="BG2618" s="69">
        <v>47183</v>
      </c>
      <c r="BH2618" s="69">
        <v>0</v>
      </c>
      <c r="BI2618" s="69">
        <v>-47183</v>
      </c>
      <c r="BJ2618" s="69">
        <v>6.1915670856293727E-5</v>
      </c>
      <c r="BK2618" s="69">
        <v>0</v>
      </c>
      <c r="BL2618" s="69">
        <v>100.06998939554613</v>
      </c>
      <c r="BM2618" s="69">
        <v>-100.06998939554613</v>
      </c>
      <c r="BN2618" s="69">
        <v>0</v>
      </c>
      <c r="BO2618" s="69">
        <v>3.4255118338899377</v>
      </c>
      <c r="BP2618" s="69">
        <v>-3.4255118338899377</v>
      </c>
      <c r="BQ2618" s="69">
        <v>3425.5118338899379</v>
      </c>
      <c r="BR2618" s="69">
        <v>-3425.5118338899379</v>
      </c>
      <c r="BS2618" s="69">
        <v>0</v>
      </c>
      <c r="BT2618" s="69">
        <v>0</v>
      </c>
      <c r="BU2618" s="69">
        <v>100.06998939554613</v>
      </c>
      <c r="BV2618" s="69">
        <v>0</v>
      </c>
    </row>
    <row r="2619" spans="1:74">
      <c r="A2619" s="113" t="s">
        <v>1049</v>
      </c>
      <c r="B2619" s="69" t="s">
        <v>194</v>
      </c>
      <c r="C2619" s="69" t="s">
        <v>256</v>
      </c>
      <c r="D2619" s="69" t="s">
        <v>261</v>
      </c>
      <c r="E2619" s="69" t="s">
        <v>740</v>
      </c>
      <c r="F2619" s="69">
        <v>0</v>
      </c>
      <c r="G2619" s="69">
        <v>0</v>
      </c>
      <c r="H2619" s="69">
        <v>8385</v>
      </c>
      <c r="I2619" s="69">
        <v>135</v>
      </c>
      <c r="J2619" s="69">
        <v>84</v>
      </c>
      <c r="K2619" s="69">
        <v>3237</v>
      </c>
      <c r="L2619" s="69">
        <v>2836</v>
      </c>
      <c r="M2619" s="69">
        <v>90</v>
      </c>
      <c r="N2619" s="69">
        <v>0</v>
      </c>
      <c r="O2619" s="69">
        <v>0</v>
      </c>
      <c r="P2619" s="69">
        <v>2590.36</v>
      </c>
      <c r="Q2619" s="69">
        <v>29.42</v>
      </c>
      <c r="R2619" s="69">
        <v>110000</v>
      </c>
      <c r="S2619" s="69">
        <v>0</v>
      </c>
      <c r="T2619" s="69">
        <v>0</v>
      </c>
      <c r="U2619" s="69">
        <v>0</v>
      </c>
      <c r="V2619" s="69">
        <v>0</v>
      </c>
      <c r="W2619" s="69">
        <v>0</v>
      </c>
      <c r="X2619" s="69">
        <v>0</v>
      </c>
      <c r="Y2619" s="69">
        <v>0</v>
      </c>
      <c r="Z2619" s="69">
        <v>0</v>
      </c>
      <c r="AA2619" s="69">
        <v>0</v>
      </c>
      <c r="AB2619" s="69">
        <v>0</v>
      </c>
      <c r="AC2619" s="69">
        <v>0</v>
      </c>
      <c r="AD2619" s="69">
        <v>0</v>
      </c>
      <c r="AE2619" s="69">
        <v>0</v>
      </c>
      <c r="AF2619" s="69">
        <v>102751</v>
      </c>
      <c r="AG2619" s="69">
        <v>7249</v>
      </c>
      <c r="AH2619" s="69">
        <v>0</v>
      </c>
      <c r="AI2619" s="69">
        <v>0</v>
      </c>
      <c r="AJ2619" s="69">
        <v>1</v>
      </c>
      <c r="AK2619" s="69">
        <v>-1</v>
      </c>
      <c r="AL2619" s="69">
        <v>1531</v>
      </c>
      <c r="AM2619" s="69">
        <v>959</v>
      </c>
      <c r="AN2619" s="69">
        <v>-1531</v>
      </c>
      <c r="AO2619" s="69">
        <v>2</v>
      </c>
      <c r="AP2619" s="69">
        <v>-2</v>
      </c>
      <c r="AQ2619" s="69">
        <v>35539</v>
      </c>
      <c r="AR2619" s="69">
        <v>1033</v>
      </c>
      <c r="AS2619" s="69">
        <v>30384</v>
      </c>
      <c r="AT2619" s="69">
        <v>102751</v>
      </c>
      <c r="AU2619" s="69">
        <v>0</v>
      </c>
      <c r="AV2619" s="69">
        <v>1033</v>
      </c>
      <c r="AW2619" s="69">
        <v>0.93410000000000004</v>
      </c>
      <c r="AX2619" s="69">
        <v>0</v>
      </c>
      <c r="AY2619" s="69">
        <v>0</v>
      </c>
      <c r="AZ2619" s="69">
        <v>0</v>
      </c>
      <c r="BA2619" s="69">
        <v>102751</v>
      </c>
      <c r="BB2619" s="69">
        <v>0</v>
      </c>
      <c r="BC2619" s="69">
        <v>-102751</v>
      </c>
      <c r="BD2619" s="69">
        <v>0</v>
      </c>
      <c r="BE2619" s="69">
        <v>67.113651208360551</v>
      </c>
      <c r="BF2619" s="69">
        <v>-67.113651208360551</v>
      </c>
      <c r="BG2619" s="69">
        <v>51375.5</v>
      </c>
      <c r="BH2619" s="69">
        <v>0</v>
      </c>
      <c r="BI2619" s="69">
        <v>-51375.5</v>
      </c>
      <c r="BJ2619" s="69">
        <v>5.6276203607304649E-5</v>
      </c>
      <c r="BK2619" s="69">
        <v>0</v>
      </c>
      <c r="BL2619" s="69">
        <v>99.468538238141335</v>
      </c>
      <c r="BM2619" s="69">
        <v>-99.468538238141335</v>
      </c>
      <c r="BN2619" s="69">
        <v>0</v>
      </c>
      <c r="BO2619" s="69">
        <v>3.381746972090574</v>
      </c>
      <c r="BP2619" s="69">
        <v>-3.381746972090574</v>
      </c>
      <c r="BQ2619" s="69">
        <v>3381.7469720905738</v>
      </c>
      <c r="BR2619" s="69">
        <v>-3381.7469720905738</v>
      </c>
      <c r="BS2619" s="69">
        <v>0</v>
      </c>
      <c r="BT2619" s="69">
        <v>0</v>
      </c>
      <c r="BU2619" s="69">
        <v>99.468538238141335</v>
      </c>
      <c r="BV2619" s="69">
        <v>0</v>
      </c>
    </row>
    <row r="2620" spans="1:74">
      <c r="A2620" s="113" t="s">
        <v>1050</v>
      </c>
      <c r="B2620" s="69" t="s">
        <v>194</v>
      </c>
      <c r="C2620" s="69" t="s">
        <v>256</v>
      </c>
      <c r="D2620" s="69" t="s">
        <v>261</v>
      </c>
      <c r="E2620" s="69" t="s">
        <v>740</v>
      </c>
      <c r="F2620" s="69">
        <v>0</v>
      </c>
      <c r="G2620" s="69">
        <v>0</v>
      </c>
      <c r="H2620" s="69">
        <v>7249</v>
      </c>
      <c r="I2620" s="69">
        <v>135</v>
      </c>
      <c r="J2620" s="69">
        <v>77</v>
      </c>
      <c r="K2620" s="69">
        <v>2789</v>
      </c>
      <c r="L2620" s="69">
        <v>2404</v>
      </c>
      <c r="M2620" s="69">
        <v>86</v>
      </c>
      <c r="N2620" s="69">
        <v>0</v>
      </c>
      <c r="O2620" s="69">
        <v>0</v>
      </c>
      <c r="P2620" s="69">
        <v>2599.14</v>
      </c>
      <c r="Q2620" s="69">
        <v>27.05</v>
      </c>
      <c r="R2620" s="69">
        <v>110000</v>
      </c>
      <c r="S2620" s="69">
        <v>0</v>
      </c>
      <c r="T2620" s="69">
        <v>0</v>
      </c>
      <c r="U2620" s="69">
        <v>0</v>
      </c>
      <c r="V2620" s="69">
        <v>0</v>
      </c>
      <c r="W2620" s="69">
        <v>0</v>
      </c>
      <c r="X2620" s="69">
        <v>0</v>
      </c>
      <c r="Y2620" s="69">
        <v>0</v>
      </c>
      <c r="Z2620" s="69">
        <v>0</v>
      </c>
      <c r="AA2620" s="69">
        <v>0</v>
      </c>
      <c r="AB2620" s="69">
        <v>0</v>
      </c>
      <c r="AC2620" s="69">
        <v>0</v>
      </c>
      <c r="AD2620" s="69">
        <v>0</v>
      </c>
      <c r="AE2620" s="69">
        <v>0</v>
      </c>
      <c r="AF2620" s="69">
        <v>110000</v>
      </c>
      <c r="AG2620" s="69">
        <v>0</v>
      </c>
      <c r="AH2620" s="69">
        <v>0</v>
      </c>
      <c r="AI2620" s="69">
        <v>0</v>
      </c>
      <c r="AJ2620" s="69">
        <v>1</v>
      </c>
      <c r="AK2620" s="69">
        <v>-1</v>
      </c>
      <c r="AL2620" s="69">
        <v>1666</v>
      </c>
      <c r="AM2620" s="69">
        <v>1036</v>
      </c>
      <c r="AN2620" s="69">
        <v>-1666</v>
      </c>
      <c r="AO2620" s="69">
        <v>2</v>
      </c>
      <c r="AP2620" s="69">
        <v>-2</v>
      </c>
      <c r="AQ2620" s="69">
        <v>38328</v>
      </c>
      <c r="AR2620" s="69">
        <v>1119</v>
      </c>
      <c r="AS2620" s="69">
        <v>32788</v>
      </c>
      <c r="AT2620" s="69">
        <v>110000</v>
      </c>
      <c r="AU2620" s="69">
        <v>0</v>
      </c>
      <c r="AV2620" s="69">
        <v>1119</v>
      </c>
      <c r="AW2620" s="69">
        <v>1</v>
      </c>
      <c r="AX2620" s="69">
        <v>0</v>
      </c>
      <c r="AY2620" s="69">
        <v>0</v>
      </c>
      <c r="AZ2620" s="69">
        <v>0</v>
      </c>
      <c r="BA2620" s="69">
        <v>110000</v>
      </c>
      <c r="BB2620" s="69">
        <v>0</v>
      </c>
      <c r="BC2620" s="69">
        <v>-110000</v>
      </c>
      <c r="BD2620" s="69">
        <v>0</v>
      </c>
      <c r="BE2620" s="69">
        <v>66.026410564225685</v>
      </c>
      <c r="BF2620" s="69">
        <v>-66.026410564225685</v>
      </c>
      <c r="BG2620" s="69">
        <v>55000</v>
      </c>
      <c r="BH2620" s="69">
        <v>0</v>
      </c>
      <c r="BI2620" s="69">
        <v>-55000</v>
      </c>
      <c r="BJ2620" s="69">
        <v>5.2181173032769774E-5</v>
      </c>
      <c r="BK2620" s="69">
        <v>0</v>
      </c>
      <c r="BL2620" s="69">
        <v>98.30205540661305</v>
      </c>
      <c r="BM2620" s="69">
        <v>-98.30205540661305</v>
      </c>
      <c r="BN2620" s="69">
        <v>0</v>
      </c>
      <c r="BO2620" s="69">
        <v>3.354885933878248</v>
      </c>
      <c r="BP2620" s="69">
        <v>-3.354885933878248</v>
      </c>
      <c r="BQ2620" s="69">
        <v>3354.8859338782481</v>
      </c>
      <c r="BR2620" s="69">
        <v>-3354.8859338782481</v>
      </c>
      <c r="BS2620" s="69">
        <v>0</v>
      </c>
      <c r="BT2620" s="69">
        <v>0</v>
      </c>
      <c r="BU2620" s="69">
        <v>98.30205540661305</v>
      </c>
      <c r="BV2620" s="69">
        <v>0</v>
      </c>
    </row>
    <row r="2621" spans="1:74">
      <c r="A2621" s="113" t="s">
        <v>1038</v>
      </c>
      <c r="B2621" s="69" t="s">
        <v>194</v>
      </c>
      <c r="C2621" s="69" t="s">
        <v>228</v>
      </c>
      <c r="D2621" s="69" t="s">
        <v>453</v>
      </c>
      <c r="E2621" s="69" t="s">
        <v>453</v>
      </c>
      <c r="F2621" s="69">
        <v>0</v>
      </c>
      <c r="G2621" s="69">
        <v>0</v>
      </c>
      <c r="H2621" s="69">
        <v>6582</v>
      </c>
      <c r="I2621" s="69">
        <v>68</v>
      </c>
      <c r="J2621" s="69">
        <v>43</v>
      </c>
      <c r="K2621" s="69">
        <v>3457</v>
      </c>
      <c r="L2621" s="69">
        <v>2526</v>
      </c>
      <c r="M2621" s="69">
        <v>48</v>
      </c>
      <c r="N2621" s="69">
        <v>0</v>
      </c>
      <c r="O2621" s="69">
        <v>0</v>
      </c>
      <c r="P2621" s="69">
        <v>1903.96</v>
      </c>
      <c r="Q2621" s="69">
        <v>45.71</v>
      </c>
      <c r="R2621" s="69">
        <v>110000</v>
      </c>
      <c r="S2621" s="69">
        <v>0</v>
      </c>
      <c r="T2621" s="69">
        <v>0</v>
      </c>
      <c r="U2621" s="69">
        <v>0</v>
      </c>
      <c r="V2621" s="69">
        <v>0</v>
      </c>
      <c r="W2621" s="69">
        <v>0</v>
      </c>
      <c r="X2621" s="69">
        <v>0</v>
      </c>
      <c r="Y2621" s="69">
        <v>0</v>
      </c>
      <c r="Z2621" s="69">
        <v>0</v>
      </c>
      <c r="AA2621" s="69">
        <v>0</v>
      </c>
      <c r="AB2621" s="69">
        <v>0</v>
      </c>
      <c r="AC2621" s="69">
        <v>0</v>
      </c>
      <c r="AD2621" s="69">
        <v>0</v>
      </c>
      <c r="AE2621" s="69">
        <v>0</v>
      </c>
      <c r="AF2621" s="69">
        <v>6582</v>
      </c>
      <c r="AG2621" s="69">
        <v>103418</v>
      </c>
      <c r="AH2621" s="69">
        <v>0</v>
      </c>
      <c r="AI2621" s="69">
        <v>0</v>
      </c>
      <c r="AJ2621" s="69">
        <v>0</v>
      </c>
      <c r="AK2621" s="69">
        <v>0</v>
      </c>
      <c r="AL2621" s="69">
        <v>68</v>
      </c>
      <c r="AM2621" s="69">
        <v>43</v>
      </c>
      <c r="AN2621" s="69">
        <v>-68</v>
      </c>
      <c r="AO2621" s="69">
        <v>0</v>
      </c>
      <c r="AP2621" s="69">
        <v>0</v>
      </c>
      <c r="AQ2621" s="69">
        <v>3457</v>
      </c>
      <c r="AR2621" s="69">
        <v>48</v>
      </c>
      <c r="AS2621" s="69">
        <v>2526</v>
      </c>
      <c r="AT2621" s="69">
        <v>6582</v>
      </c>
      <c r="AU2621" s="69">
        <v>0</v>
      </c>
      <c r="AV2621" s="69">
        <v>48</v>
      </c>
      <c r="AW2621" s="69">
        <v>5.9836363636363639E-2</v>
      </c>
      <c r="AX2621" s="69">
        <v>0</v>
      </c>
      <c r="AY2621" s="69">
        <v>0</v>
      </c>
      <c r="AZ2621" s="69">
        <v>0</v>
      </c>
      <c r="BA2621" s="69">
        <v>0</v>
      </c>
      <c r="BB2621" s="69">
        <v>0</v>
      </c>
      <c r="BC2621" s="69">
        <v>0</v>
      </c>
      <c r="BD2621" s="69">
        <v>0</v>
      </c>
      <c r="BE2621" s="69">
        <v>96.794117647058826</v>
      </c>
      <c r="BF2621" s="69">
        <v>-96.794117647058826</v>
      </c>
      <c r="BG2621" s="69">
        <v>0</v>
      </c>
      <c r="BH2621" s="69">
        <v>0</v>
      </c>
      <c r="BI2621" s="69">
        <v>0</v>
      </c>
      <c r="BJ2621" s="69">
        <v>0</v>
      </c>
      <c r="BK2621" s="69">
        <v>0</v>
      </c>
      <c r="BL2621" s="69">
        <v>137.125</v>
      </c>
      <c r="BM2621" s="69">
        <v>-137.125</v>
      </c>
      <c r="BN2621" s="69">
        <v>0</v>
      </c>
      <c r="BO2621" s="69">
        <v>2.6057007125890737</v>
      </c>
      <c r="BP2621" s="69">
        <v>-2.6057007125890737</v>
      </c>
      <c r="BQ2621" s="69">
        <v>2605.7007125890736</v>
      </c>
      <c r="BR2621" s="69">
        <v>-2605.7007125890736</v>
      </c>
      <c r="BS2621" s="69">
        <v>0</v>
      </c>
      <c r="BT2621" s="69">
        <v>0</v>
      </c>
      <c r="BU2621" s="69">
        <v>137.125</v>
      </c>
      <c r="BV2621" s="69">
        <v>0</v>
      </c>
    </row>
    <row r="2622" spans="1:74">
      <c r="A2622" s="113" t="s">
        <v>1039</v>
      </c>
      <c r="B2622" s="69" t="s">
        <v>194</v>
      </c>
      <c r="C2622" s="69" t="s">
        <v>228</v>
      </c>
      <c r="D2622" s="69" t="s">
        <v>453</v>
      </c>
      <c r="E2622" s="69" t="s">
        <v>453</v>
      </c>
      <c r="F2622" s="69">
        <v>0</v>
      </c>
      <c r="G2622" s="69">
        <v>0</v>
      </c>
      <c r="H2622" s="69">
        <v>8363</v>
      </c>
      <c r="I2622" s="69">
        <v>96</v>
      </c>
      <c r="J2622" s="69">
        <v>82</v>
      </c>
      <c r="K2622" s="69">
        <v>5336</v>
      </c>
      <c r="L2622" s="69">
        <v>3510</v>
      </c>
      <c r="M2622" s="69">
        <v>86</v>
      </c>
      <c r="N2622" s="69">
        <v>0</v>
      </c>
      <c r="O2622" s="69">
        <v>0</v>
      </c>
      <c r="P2622" s="69">
        <v>1567.28</v>
      </c>
      <c r="Q2622" s="69">
        <v>31.8</v>
      </c>
      <c r="R2622" s="69">
        <v>110000</v>
      </c>
      <c r="S2622" s="69">
        <v>0</v>
      </c>
      <c r="T2622" s="69">
        <v>0</v>
      </c>
      <c r="U2622" s="69">
        <v>0</v>
      </c>
      <c r="V2622" s="69">
        <v>0</v>
      </c>
      <c r="W2622" s="69">
        <v>0</v>
      </c>
      <c r="X2622" s="69">
        <v>0</v>
      </c>
      <c r="Y2622" s="69">
        <v>0</v>
      </c>
      <c r="Z2622" s="69">
        <v>0</v>
      </c>
      <c r="AA2622" s="69">
        <v>0</v>
      </c>
      <c r="AB2622" s="69">
        <v>0</v>
      </c>
      <c r="AC2622" s="69">
        <v>0</v>
      </c>
      <c r="AD2622" s="69">
        <v>0</v>
      </c>
      <c r="AE2622" s="69">
        <v>0</v>
      </c>
      <c r="AF2622" s="69">
        <v>14945</v>
      </c>
      <c r="AG2622" s="69">
        <v>95055</v>
      </c>
      <c r="AH2622" s="69">
        <v>0</v>
      </c>
      <c r="AI2622" s="69">
        <v>0</v>
      </c>
      <c r="AJ2622" s="69">
        <v>0</v>
      </c>
      <c r="AK2622" s="69">
        <v>0</v>
      </c>
      <c r="AL2622" s="69">
        <v>164</v>
      </c>
      <c r="AM2622" s="69">
        <v>125</v>
      </c>
      <c r="AN2622" s="69">
        <v>-164</v>
      </c>
      <c r="AO2622" s="69">
        <v>0</v>
      </c>
      <c r="AP2622" s="69">
        <v>0</v>
      </c>
      <c r="AQ2622" s="69">
        <v>8793</v>
      </c>
      <c r="AR2622" s="69">
        <v>134</v>
      </c>
      <c r="AS2622" s="69">
        <v>6036</v>
      </c>
      <c r="AT2622" s="69">
        <v>14945</v>
      </c>
      <c r="AU2622" s="69">
        <v>0</v>
      </c>
      <c r="AV2622" s="69">
        <v>134</v>
      </c>
      <c r="AW2622" s="69">
        <v>0.13586363636363635</v>
      </c>
      <c r="AX2622" s="69">
        <v>0</v>
      </c>
      <c r="AY2622" s="69">
        <v>0</v>
      </c>
      <c r="AZ2622" s="69">
        <v>0</v>
      </c>
      <c r="BA2622" s="69">
        <v>0</v>
      </c>
      <c r="BB2622" s="69">
        <v>0</v>
      </c>
      <c r="BC2622" s="69">
        <v>0</v>
      </c>
      <c r="BD2622" s="69">
        <v>0</v>
      </c>
      <c r="BE2622" s="69">
        <v>91.128048780487802</v>
      </c>
      <c r="BF2622" s="69">
        <v>-91.128048780487802</v>
      </c>
      <c r="BG2622" s="69">
        <v>0</v>
      </c>
      <c r="BH2622" s="69">
        <v>0</v>
      </c>
      <c r="BI2622" s="69">
        <v>0</v>
      </c>
      <c r="BJ2622" s="69">
        <v>0</v>
      </c>
      <c r="BK2622" s="69">
        <v>0</v>
      </c>
      <c r="BL2622" s="69">
        <v>111.52985074626865</v>
      </c>
      <c r="BM2622" s="69">
        <v>-111.52985074626865</v>
      </c>
      <c r="BN2622" s="69">
        <v>0</v>
      </c>
      <c r="BO2622" s="69">
        <v>2.4759774685222</v>
      </c>
      <c r="BP2622" s="69">
        <v>-2.4759774685222</v>
      </c>
      <c r="BQ2622" s="69">
        <v>2475.9774685222001</v>
      </c>
      <c r="BR2622" s="69">
        <v>-2475.9774685222001</v>
      </c>
      <c r="BS2622" s="69">
        <v>0</v>
      </c>
      <c r="BT2622" s="69">
        <v>0</v>
      </c>
      <c r="BU2622" s="69">
        <v>111.52985074626865</v>
      </c>
      <c r="BV2622" s="69">
        <v>0</v>
      </c>
    </row>
    <row r="2623" spans="1:74">
      <c r="A2623" s="113" t="s">
        <v>1040</v>
      </c>
      <c r="B2623" s="69" t="s">
        <v>194</v>
      </c>
      <c r="C2623" s="69" t="s">
        <v>228</v>
      </c>
      <c r="D2623" s="69" t="s">
        <v>453</v>
      </c>
      <c r="E2623" s="69" t="s">
        <v>453</v>
      </c>
      <c r="F2623" s="69">
        <v>0</v>
      </c>
      <c r="G2623" s="69">
        <v>0</v>
      </c>
      <c r="H2623" s="69">
        <v>8785</v>
      </c>
      <c r="I2623" s="69">
        <v>119</v>
      </c>
      <c r="J2623" s="69">
        <v>87</v>
      </c>
      <c r="K2623" s="69">
        <v>6418</v>
      </c>
      <c r="L2623" s="69">
        <v>4301</v>
      </c>
      <c r="M2623" s="69">
        <v>95</v>
      </c>
      <c r="N2623" s="69">
        <v>0</v>
      </c>
      <c r="O2623" s="69">
        <v>0</v>
      </c>
      <c r="P2623" s="69">
        <v>1368.81</v>
      </c>
      <c r="Q2623" s="69">
        <v>29.68</v>
      </c>
      <c r="R2623" s="69">
        <v>110000</v>
      </c>
      <c r="S2623" s="69">
        <v>0</v>
      </c>
      <c r="T2623" s="69">
        <v>0</v>
      </c>
      <c r="U2623" s="69">
        <v>0</v>
      </c>
      <c r="V2623" s="69">
        <v>0</v>
      </c>
      <c r="W2623" s="69">
        <v>0</v>
      </c>
      <c r="X2623" s="69">
        <v>0</v>
      </c>
      <c r="Y2623" s="69">
        <v>0</v>
      </c>
      <c r="Z2623" s="69">
        <v>0</v>
      </c>
      <c r="AA2623" s="69">
        <v>0</v>
      </c>
      <c r="AB2623" s="69">
        <v>0</v>
      </c>
      <c r="AC2623" s="69">
        <v>0</v>
      </c>
      <c r="AD2623" s="69">
        <v>0</v>
      </c>
      <c r="AE2623" s="69">
        <v>0</v>
      </c>
      <c r="AF2623" s="69">
        <v>23730</v>
      </c>
      <c r="AG2623" s="69">
        <v>86270</v>
      </c>
      <c r="AH2623" s="69">
        <v>0</v>
      </c>
      <c r="AI2623" s="69">
        <v>0</v>
      </c>
      <c r="AJ2623" s="69">
        <v>0</v>
      </c>
      <c r="AK2623" s="69">
        <v>0</v>
      </c>
      <c r="AL2623" s="69">
        <v>283</v>
      </c>
      <c r="AM2623" s="69">
        <v>212</v>
      </c>
      <c r="AN2623" s="69">
        <v>-283</v>
      </c>
      <c r="AO2623" s="69">
        <v>0</v>
      </c>
      <c r="AP2623" s="69">
        <v>0</v>
      </c>
      <c r="AQ2623" s="69">
        <v>15211</v>
      </c>
      <c r="AR2623" s="69">
        <v>229</v>
      </c>
      <c r="AS2623" s="69">
        <v>10337</v>
      </c>
      <c r="AT2623" s="69">
        <v>23730</v>
      </c>
      <c r="AU2623" s="69">
        <v>0</v>
      </c>
      <c r="AV2623" s="69">
        <v>229</v>
      </c>
      <c r="AW2623" s="69">
        <v>0.21572727272727274</v>
      </c>
      <c r="AX2623" s="69">
        <v>0</v>
      </c>
      <c r="AY2623" s="69">
        <v>0</v>
      </c>
      <c r="AZ2623" s="69">
        <v>0</v>
      </c>
      <c r="BA2623" s="69">
        <v>0</v>
      </c>
      <c r="BB2623" s="69">
        <v>0</v>
      </c>
      <c r="BC2623" s="69">
        <v>0</v>
      </c>
      <c r="BD2623" s="69">
        <v>0</v>
      </c>
      <c r="BE2623" s="69">
        <v>83.851590106007066</v>
      </c>
      <c r="BF2623" s="69">
        <v>-83.851590106007066</v>
      </c>
      <c r="BG2623" s="69">
        <v>0</v>
      </c>
      <c r="BH2623" s="69">
        <v>0</v>
      </c>
      <c r="BI2623" s="69">
        <v>0</v>
      </c>
      <c r="BJ2623" s="69">
        <v>0</v>
      </c>
      <c r="BK2623" s="69">
        <v>0</v>
      </c>
      <c r="BL2623" s="69">
        <v>103.62445414847161</v>
      </c>
      <c r="BM2623" s="69">
        <v>-103.62445414847161</v>
      </c>
      <c r="BN2623" s="69">
        <v>0</v>
      </c>
      <c r="BO2623" s="69">
        <v>2.2956370320208959</v>
      </c>
      <c r="BP2623" s="69">
        <v>-2.2956370320208959</v>
      </c>
      <c r="BQ2623" s="69">
        <v>2295.6370320208957</v>
      </c>
      <c r="BR2623" s="69">
        <v>-2295.6370320208957</v>
      </c>
      <c r="BS2623" s="69">
        <v>0</v>
      </c>
      <c r="BT2623" s="69">
        <v>0</v>
      </c>
      <c r="BU2623" s="69">
        <v>103.62445414847161</v>
      </c>
      <c r="BV2623" s="69">
        <v>0</v>
      </c>
    </row>
    <row r="2624" spans="1:74">
      <c r="A2624" s="113" t="s">
        <v>1041</v>
      </c>
      <c r="B2624" s="69" t="s">
        <v>194</v>
      </c>
      <c r="C2624" s="69" t="s">
        <v>228</v>
      </c>
      <c r="D2624" s="69" t="s">
        <v>453</v>
      </c>
      <c r="E2624" s="69" t="s">
        <v>453</v>
      </c>
      <c r="F2624" s="69">
        <v>0</v>
      </c>
      <c r="G2624" s="69">
        <v>0</v>
      </c>
      <c r="H2624" s="69">
        <v>8784</v>
      </c>
      <c r="I2624" s="69">
        <v>102</v>
      </c>
      <c r="J2624" s="69">
        <v>77</v>
      </c>
      <c r="K2624" s="69">
        <v>5583</v>
      </c>
      <c r="L2624" s="69">
        <v>4276</v>
      </c>
      <c r="M2624" s="69">
        <v>86</v>
      </c>
      <c r="N2624" s="69">
        <v>0</v>
      </c>
      <c r="O2624" s="69">
        <v>0</v>
      </c>
      <c r="P2624" s="69">
        <v>1573.35</v>
      </c>
      <c r="Q2624" s="69">
        <v>32.06</v>
      </c>
      <c r="R2624" s="69">
        <v>110000</v>
      </c>
      <c r="S2624" s="69">
        <v>0</v>
      </c>
      <c r="T2624" s="69">
        <v>0</v>
      </c>
      <c r="U2624" s="69">
        <v>0</v>
      </c>
      <c r="V2624" s="69">
        <v>0</v>
      </c>
      <c r="W2624" s="69">
        <v>0</v>
      </c>
      <c r="X2624" s="69">
        <v>0</v>
      </c>
      <c r="Y2624" s="69">
        <v>0</v>
      </c>
      <c r="Z2624" s="69">
        <v>0</v>
      </c>
      <c r="AA2624" s="69">
        <v>0</v>
      </c>
      <c r="AB2624" s="69">
        <v>0</v>
      </c>
      <c r="AC2624" s="69">
        <v>0</v>
      </c>
      <c r="AD2624" s="69">
        <v>0</v>
      </c>
      <c r="AE2624" s="69">
        <v>0</v>
      </c>
      <c r="AF2624" s="69">
        <v>32514</v>
      </c>
      <c r="AG2624" s="69">
        <v>77486</v>
      </c>
      <c r="AH2624" s="69">
        <v>0</v>
      </c>
      <c r="AI2624" s="69">
        <v>0</v>
      </c>
      <c r="AJ2624" s="69">
        <v>0</v>
      </c>
      <c r="AK2624" s="69">
        <v>0</v>
      </c>
      <c r="AL2624" s="69">
        <v>385</v>
      </c>
      <c r="AM2624" s="69">
        <v>289</v>
      </c>
      <c r="AN2624" s="69">
        <v>-385</v>
      </c>
      <c r="AO2624" s="69">
        <v>0</v>
      </c>
      <c r="AP2624" s="69">
        <v>0</v>
      </c>
      <c r="AQ2624" s="69">
        <v>20794</v>
      </c>
      <c r="AR2624" s="69">
        <v>315</v>
      </c>
      <c r="AS2624" s="69">
        <v>14613</v>
      </c>
      <c r="AT2624" s="69">
        <v>32514</v>
      </c>
      <c r="AU2624" s="69">
        <v>0</v>
      </c>
      <c r="AV2624" s="69">
        <v>315</v>
      </c>
      <c r="AW2624" s="69">
        <v>0.29558181818181817</v>
      </c>
      <c r="AX2624" s="69">
        <v>0</v>
      </c>
      <c r="AY2624" s="69">
        <v>0</v>
      </c>
      <c r="AZ2624" s="69">
        <v>0</v>
      </c>
      <c r="BA2624" s="69">
        <v>0</v>
      </c>
      <c r="BB2624" s="69">
        <v>0</v>
      </c>
      <c r="BC2624" s="69">
        <v>0</v>
      </c>
      <c r="BD2624" s="69">
        <v>0</v>
      </c>
      <c r="BE2624" s="69">
        <v>84.451948051948051</v>
      </c>
      <c r="BF2624" s="69">
        <v>-84.451948051948051</v>
      </c>
      <c r="BG2624" s="69">
        <v>0</v>
      </c>
      <c r="BH2624" s="69">
        <v>0</v>
      </c>
      <c r="BI2624" s="69">
        <v>0</v>
      </c>
      <c r="BJ2624" s="69">
        <v>0</v>
      </c>
      <c r="BK2624" s="69">
        <v>0</v>
      </c>
      <c r="BL2624" s="69">
        <v>103.21904761904761</v>
      </c>
      <c r="BM2624" s="69">
        <v>-103.21904761904761</v>
      </c>
      <c r="BN2624" s="69">
        <v>0</v>
      </c>
      <c r="BO2624" s="69">
        <v>2.2250051324163418</v>
      </c>
      <c r="BP2624" s="69">
        <v>-2.2250051324163418</v>
      </c>
      <c r="BQ2624" s="69">
        <v>2225.0051324163419</v>
      </c>
      <c r="BR2624" s="69">
        <v>-2225.0051324163419</v>
      </c>
      <c r="BS2624" s="69">
        <v>0</v>
      </c>
      <c r="BT2624" s="69">
        <v>0</v>
      </c>
      <c r="BU2624" s="69">
        <v>103.21904761904761</v>
      </c>
      <c r="BV2624" s="69">
        <v>0</v>
      </c>
    </row>
    <row r="2625" spans="1:74">
      <c r="A2625" s="113" t="s">
        <v>1042</v>
      </c>
      <c r="B2625" s="69" t="s">
        <v>194</v>
      </c>
      <c r="C2625" s="69" t="s">
        <v>228</v>
      </c>
      <c r="D2625" s="69" t="s">
        <v>453</v>
      </c>
      <c r="E2625" s="69" t="s">
        <v>453</v>
      </c>
      <c r="F2625" s="69">
        <v>0</v>
      </c>
      <c r="G2625" s="69">
        <v>0</v>
      </c>
      <c r="H2625" s="69">
        <v>9339</v>
      </c>
      <c r="I2625" s="69">
        <v>103</v>
      </c>
      <c r="J2625" s="69">
        <v>81</v>
      </c>
      <c r="K2625" s="69">
        <v>5058</v>
      </c>
      <c r="L2625" s="69">
        <v>4061</v>
      </c>
      <c r="M2625" s="69">
        <v>85</v>
      </c>
      <c r="N2625" s="69">
        <v>0</v>
      </c>
      <c r="O2625" s="69">
        <v>0</v>
      </c>
      <c r="P2625" s="69">
        <v>1846.38</v>
      </c>
      <c r="Q2625" s="69">
        <v>36.619999999999997</v>
      </c>
      <c r="R2625" s="69">
        <v>110000</v>
      </c>
      <c r="S2625" s="69">
        <v>0</v>
      </c>
      <c r="T2625" s="69">
        <v>0</v>
      </c>
      <c r="U2625" s="69">
        <v>0</v>
      </c>
      <c r="V2625" s="69">
        <v>0</v>
      </c>
      <c r="W2625" s="69">
        <v>0</v>
      </c>
      <c r="X2625" s="69">
        <v>0</v>
      </c>
      <c r="Y2625" s="69">
        <v>0</v>
      </c>
      <c r="Z2625" s="69">
        <v>0</v>
      </c>
      <c r="AA2625" s="69">
        <v>0</v>
      </c>
      <c r="AB2625" s="69">
        <v>0</v>
      </c>
      <c r="AC2625" s="69">
        <v>0</v>
      </c>
      <c r="AD2625" s="69">
        <v>0</v>
      </c>
      <c r="AE2625" s="69">
        <v>0</v>
      </c>
      <c r="AF2625" s="69">
        <v>41853</v>
      </c>
      <c r="AG2625" s="69">
        <v>68147</v>
      </c>
      <c r="AH2625" s="69">
        <v>0</v>
      </c>
      <c r="AI2625" s="69">
        <v>0</v>
      </c>
      <c r="AJ2625" s="69">
        <v>0</v>
      </c>
      <c r="AK2625" s="69">
        <v>0</v>
      </c>
      <c r="AL2625" s="69">
        <v>488</v>
      </c>
      <c r="AM2625" s="69">
        <v>370</v>
      </c>
      <c r="AN2625" s="69">
        <v>-488</v>
      </c>
      <c r="AO2625" s="69">
        <v>0</v>
      </c>
      <c r="AP2625" s="69">
        <v>0</v>
      </c>
      <c r="AQ2625" s="69">
        <v>25852</v>
      </c>
      <c r="AR2625" s="69">
        <v>400</v>
      </c>
      <c r="AS2625" s="69">
        <v>18674</v>
      </c>
      <c r="AT2625" s="69">
        <v>41853</v>
      </c>
      <c r="AU2625" s="69">
        <v>0</v>
      </c>
      <c r="AV2625" s="69">
        <v>400</v>
      </c>
      <c r="AW2625" s="69">
        <v>0.3804818181818182</v>
      </c>
      <c r="AX2625" s="69">
        <v>0</v>
      </c>
      <c r="AY2625" s="69">
        <v>0</v>
      </c>
      <c r="AZ2625" s="69">
        <v>0</v>
      </c>
      <c r="BA2625" s="69">
        <v>0</v>
      </c>
      <c r="BB2625" s="69">
        <v>0</v>
      </c>
      <c r="BC2625" s="69">
        <v>0</v>
      </c>
      <c r="BD2625" s="69">
        <v>0</v>
      </c>
      <c r="BE2625" s="69">
        <v>85.764344262295083</v>
      </c>
      <c r="BF2625" s="69">
        <v>-85.764344262295083</v>
      </c>
      <c r="BG2625" s="69">
        <v>0</v>
      </c>
      <c r="BH2625" s="69">
        <v>0</v>
      </c>
      <c r="BI2625" s="69">
        <v>0</v>
      </c>
      <c r="BJ2625" s="69">
        <v>0</v>
      </c>
      <c r="BK2625" s="69">
        <v>0</v>
      </c>
      <c r="BL2625" s="69">
        <v>104.63249999999999</v>
      </c>
      <c r="BM2625" s="69">
        <v>-104.63249999999999</v>
      </c>
      <c r="BN2625" s="69">
        <v>0</v>
      </c>
      <c r="BO2625" s="69">
        <v>2.2412445110849308</v>
      </c>
      <c r="BP2625" s="69">
        <v>-2.2412445110849308</v>
      </c>
      <c r="BQ2625" s="69">
        <v>2241.2445110849308</v>
      </c>
      <c r="BR2625" s="69">
        <v>-2241.2445110849308</v>
      </c>
      <c r="BS2625" s="69">
        <v>0</v>
      </c>
      <c r="BT2625" s="69">
        <v>0</v>
      </c>
      <c r="BU2625" s="69">
        <v>104.63249999999999</v>
      </c>
      <c r="BV2625" s="69">
        <v>0</v>
      </c>
    </row>
    <row r="2626" spans="1:74">
      <c r="A2626" s="113" t="s">
        <v>1043</v>
      </c>
      <c r="B2626" s="69" t="s">
        <v>194</v>
      </c>
      <c r="C2626" s="69" t="s">
        <v>228</v>
      </c>
      <c r="D2626" s="69" t="s">
        <v>453</v>
      </c>
      <c r="E2626" s="69" t="s">
        <v>453</v>
      </c>
      <c r="F2626" s="69">
        <v>0</v>
      </c>
      <c r="G2626" s="69">
        <v>0</v>
      </c>
      <c r="H2626" s="69">
        <v>8828</v>
      </c>
      <c r="I2626" s="69">
        <v>99</v>
      </c>
      <c r="J2626" s="69">
        <v>71</v>
      </c>
      <c r="K2626" s="69">
        <v>5054</v>
      </c>
      <c r="L2626" s="69">
        <v>3913</v>
      </c>
      <c r="M2626" s="69">
        <v>72</v>
      </c>
      <c r="N2626" s="69">
        <v>0</v>
      </c>
      <c r="O2626" s="69">
        <v>0</v>
      </c>
      <c r="P2626" s="69">
        <v>1746.74</v>
      </c>
      <c r="Q2626" s="69">
        <v>38.72</v>
      </c>
      <c r="R2626" s="69">
        <v>110000</v>
      </c>
      <c r="S2626" s="69">
        <v>0</v>
      </c>
      <c r="T2626" s="69">
        <v>0</v>
      </c>
      <c r="U2626" s="69">
        <v>0</v>
      </c>
      <c r="V2626" s="69">
        <v>0</v>
      </c>
      <c r="W2626" s="69">
        <v>0</v>
      </c>
      <c r="X2626" s="69">
        <v>0</v>
      </c>
      <c r="Y2626" s="69">
        <v>0</v>
      </c>
      <c r="Z2626" s="69">
        <v>0</v>
      </c>
      <c r="AA2626" s="69">
        <v>0</v>
      </c>
      <c r="AB2626" s="69">
        <v>0</v>
      </c>
      <c r="AC2626" s="69">
        <v>0</v>
      </c>
      <c r="AD2626" s="69">
        <v>0</v>
      </c>
      <c r="AE2626" s="69">
        <v>0</v>
      </c>
      <c r="AF2626" s="69">
        <v>50681</v>
      </c>
      <c r="AG2626" s="69">
        <v>59319</v>
      </c>
      <c r="AH2626" s="69">
        <v>0</v>
      </c>
      <c r="AI2626" s="69">
        <v>0</v>
      </c>
      <c r="AJ2626" s="69">
        <v>0</v>
      </c>
      <c r="AK2626" s="69">
        <v>0</v>
      </c>
      <c r="AL2626" s="69">
        <v>587</v>
      </c>
      <c r="AM2626" s="69">
        <v>441</v>
      </c>
      <c r="AN2626" s="69">
        <v>-587</v>
      </c>
      <c r="AO2626" s="69">
        <v>0</v>
      </c>
      <c r="AP2626" s="69">
        <v>0</v>
      </c>
      <c r="AQ2626" s="69">
        <v>30906</v>
      </c>
      <c r="AR2626" s="69">
        <v>472</v>
      </c>
      <c r="AS2626" s="69">
        <v>22587</v>
      </c>
      <c r="AT2626" s="69">
        <v>50681</v>
      </c>
      <c r="AU2626" s="69">
        <v>0</v>
      </c>
      <c r="AV2626" s="69">
        <v>472</v>
      </c>
      <c r="AW2626" s="69">
        <v>0.46073636363636361</v>
      </c>
      <c r="AX2626" s="69">
        <v>0</v>
      </c>
      <c r="AY2626" s="69">
        <v>0</v>
      </c>
      <c r="AZ2626" s="69">
        <v>0</v>
      </c>
      <c r="BA2626" s="69">
        <v>0</v>
      </c>
      <c r="BB2626" s="69">
        <v>0</v>
      </c>
      <c r="BC2626" s="69">
        <v>0</v>
      </c>
      <c r="BD2626" s="69">
        <v>0</v>
      </c>
      <c r="BE2626" s="69">
        <v>86.339011925042584</v>
      </c>
      <c r="BF2626" s="69">
        <v>-86.339011925042584</v>
      </c>
      <c r="BG2626" s="69">
        <v>0</v>
      </c>
      <c r="BH2626" s="69">
        <v>0</v>
      </c>
      <c r="BI2626" s="69">
        <v>0</v>
      </c>
      <c r="BJ2626" s="69">
        <v>0</v>
      </c>
      <c r="BK2626" s="69">
        <v>0</v>
      </c>
      <c r="BL2626" s="69">
        <v>107.375</v>
      </c>
      <c r="BM2626" s="69">
        <v>-107.375</v>
      </c>
      <c r="BN2626" s="69">
        <v>0</v>
      </c>
      <c r="BO2626" s="69">
        <v>2.24381281267986</v>
      </c>
      <c r="BP2626" s="69">
        <v>-2.24381281267986</v>
      </c>
      <c r="BQ2626" s="69">
        <v>2243.8128126798601</v>
      </c>
      <c r="BR2626" s="69">
        <v>-2243.8128126798601</v>
      </c>
      <c r="BS2626" s="69">
        <v>0</v>
      </c>
      <c r="BT2626" s="69">
        <v>0</v>
      </c>
      <c r="BU2626" s="69">
        <v>107.375</v>
      </c>
      <c r="BV2626" s="69">
        <v>0</v>
      </c>
    </row>
    <row r="2627" spans="1:74">
      <c r="A2627" s="113" t="s">
        <v>1044</v>
      </c>
      <c r="B2627" s="69" t="s">
        <v>194</v>
      </c>
      <c r="C2627" s="69" t="s">
        <v>228</v>
      </c>
      <c r="D2627" s="69" t="s">
        <v>453</v>
      </c>
      <c r="E2627" s="69" t="s">
        <v>453</v>
      </c>
      <c r="F2627" s="69">
        <v>0</v>
      </c>
      <c r="G2627" s="69">
        <v>0</v>
      </c>
      <c r="H2627" s="69">
        <v>8747</v>
      </c>
      <c r="I2627" s="69">
        <v>105</v>
      </c>
      <c r="J2627" s="69">
        <v>70</v>
      </c>
      <c r="K2627" s="69">
        <v>4961</v>
      </c>
      <c r="L2627" s="69">
        <v>3752</v>
      </c>
      <c r="M2627" s="69">
        <v>73</v>
      </c>
      <c r="N2627" s="69">
        <v>0</v>
      </c>
      <c r="O2627" s="69">
        <v>0</v>
      </c>
      <c r="P2627" s="69">
        <v>1763.15</v>
      </c>
      <c r="Q2627" s="69">
        <v>39.049999999999997</v>
      </c>
      <c r="R2627" s="69">
        <v>110000</v>
      </c>
      <c r="S2627" s="69">
        <v>0</v>
      </c>
      <c r="T2627" s="69">
        <v>0</v>
      </c>
      <c r="U2627" s="69">
        <v>0</v>
      </c>
      <c r="V2627" s="69">
        <v>0</v>
      </c>
      <c r="W2627" s="69">
        <v>0</v>
      </c>
      <c r="X2627" s="69">
        <v>0</v>
      </c>
      <c r="Y2627" s="69">
        <v>0</v>
      </c>
      <c r="Z2627" s="69">
        <v>0</v>
      </c>
      <c r="AA2627" s="69">
        <v>0</v>
      </c>
      <c r="AB2627" s="69">
        <v>0</v>
      </c>
      <c r="AC2627" s="69">
        <v>0</v>
      </c>
      <c r="AD2627" s="69">
        <v>0</v>
      </c>
      <c r="AE2627" s="69">
        <v>0</v>
      </c>
      <c r="AF2627" s="69">
        <v>59428</v>
      </c>
      <c r="AG2627" s="69">
        <v>50572</v>
      </c>
      <c r="AH2627" s="69">
        <v>0</v>
      </c>
      <c r="AI2627" s="69">
        <v>0</v>
      </c>
      <c r="AJ2627" s="69">
        <v>0</v>
      </c>
      <c r="AK2627" s="69">
        <v>0</v>
      </c>
      <c r="AL2627" s="69">
        <v>692</v>
      </c>
      <c r="AM2627" s="69">
        <v>511</v>
      </c>
      <c r="AN2627" s="69">
        <v>-692</v>
      </c>
      <c r="AO2627" s="69">
        <v>0</v>
      </c>
      <c r="AP2627" s="69">
        <v>0</v>
      </c>
      <c r="AQ2627" s="69">
        <v>35867</v>
      </c>
      <c r="AR2627" s="69">
        <v>545</v>
      </c>
      <c r="AS2627" s="69">
        <v>26339</v>
      </c>
      <c r="AT2627" s="69">
        <v>59428</v>
      </c>
      <c r="AU2627" s="69">
        <v>0</v>
      </c>
      <c r="AV2627" s="69">
        <v>545</v>
      </c>
      <c r="AW2627" s="69">
        <v>0.54025454545454543</v>
      </c>
      <c r="AX2627" s="69">
        <v>0</v>
      </c>
      <c r="AY2627" s="69">
        <v>0</v>
      </c>
      <c r="AZ2627" s="69">
        <v>0</v>
      </c>
      <c r="BA2627" s="69">
        <v>0</v>
      </c>
      <c r="BB2627" s="69">
        <v>0</v>
      </c>
      <c r="BC2627" s="69">
        <v>0</v>
      </c>
      <c r="BD2627" s="69">
        <v>0</v>
      </c>
      <c r="BE2627" s="69">
        <v>85.878612716763001</v>
      </c>
      <c r="BF2627" s="69">
        <v>-85.878612716763001</v>
      </c>
      <c r="BG2627" s="69">
        <v>0</v>
      </c>
      <c r="BH2627" s="69">
        <v>0</v>
      </c>
      <c r="BI2627" s="69">
        <v>0</v>
      </c>
      <c r="BJ2627" s="69">
        <v>0</v>
      </c>
      <c r="BK2627" s="69">
        <v>0</v>
      </c>
      <c r="BL2627" s="69">
        <v>109.04220183486238</v>
      </c>
      <c r="BM2627" s="69">
        <v>-109.04220183486238</v>
      </c>
      <c r="BN2627" s="69">
        <v>0</v>
      </c>
      <c r="BO2627" s="69">
        <v>2.2562739663616691</v>
      </c>
      <c r="BP2627" s="69">
        <v>-2.2562739663616691</v>
      </c>
      <c r="BQ2627" s="69">
        <v>2256.273966361669</v>
      </c>
      <c r="BR2627" s="69">
        <v>-2256.273966361669</v>
      </c>
      <c r="BS2627" s="69">
        <v>0</v>
      </c>
      <c r="BT2627" s="69">
        <v>0</v>
      </c>
      <c r="BU2627" s="69">
        <v>109.04220183486238</v>
      </c>
      <c r="BV2627" s="69">
        <v>0</v>
      </c>
    </row>
    <row r="2628" spans="1:74">
      <c r="A2628" s="113" t="s">
        <v>1045</v>
      </c>
      <c r="B2628" s="69" t="s">
        <v>194</v>
      </c>
      <c r="C2628" s="69" t="s">
        <v>228</v>
      </c>
      <c r="D2628" s="69" t="s">
        <v>453</v>
      </c>
      <c r="E2628" s="69" t="s">
        <v>453</v>
      </c>
      <c r="F2628" s="69">
        <v>0</v>
      </c>
      <c r="G2628" s="69">
        <v>0</v>
      </c>
      <c r="H2628" s="69">
        <v>8600</v>
      </c>
      <c r="I2628" s="69">
        <v>95</v>
      </c>
      <c r="J2628" s="69">
        <v>61</v>
      </c>
      <c r="K2628" s="69">
        <v>4265</v>
      </c>
      <c r="L2628" s="69">
        <v>3316</v>
      </c>
      <c r="M2628" s="69">
        <v>64</v>
      </c>
      <c r="N2628" s="69">
        <v>0</v>
      </c>
      <c r="O2628" s="69">
        <v>0</v>
      </c>
      <c r="P2628" s="69">
        <v>2016.41</v>
      </c>
      <c r="Q2628" s="69">
        <v>44.79</v>
      </c>
      <c r="R2628" s="69">
        <v>110000</v>
      </c>
      <c r="S2628" s="69">
        <v>0</v>
      </c>
      <c r="T2628" s="69">
        <v>0</v>
      </c>
      <c r="U2628" s="69">
        <v>0</v>
      </c>
      <c r="V2628" s="69">
        <v>0</v>
      </c>
      <c r="W2628" s="69">
        <v>0</v>
      </c>
      <c r="X2628" s="69">
        <v>0</v>
      </c>
      <c r="Y2628" s="69">
        <v>0</v>
      </c>
      <c r="Z2628" s="69">
        <v>0</v>
      </c>
      <c r="AA2628" s="69">
        <v>0</v>
      </c>
      <c r="AB2628" s="69">
        <v>0</v>
      </c>
      <c r="AC2628" s="69">
        <v>0</v>
      </c>
      <c r="AD2628" s="69">
        <v>0</v>
      </c>
      <c r="AE2628" s="69">
        <v>0</v>
      </c>
      <c r="AF2628" s="69">
        <v>68028</v>
      </c>
      <c r="AG2628" s="69">
        <v>41972</v>
      </c>
      <c r="AH2628" s="69">
        <v>0</v>
      </c>
      <c r="AI2628" s="69">
        <v>0</v>
      </c>
      <c r="AJ2628" s="69">
        <v>0</v>
      </c>
      <c r="AK2628" s="69">
        <v>0</v>
      </c>
      <c r="AL2628" s="69">
        <v>787</v>
      </c>
      <c r="AM2628" s="69">
        <v>572</v>
      </c>
      <c r="AN2628" s="69">
        <v>-787</v>
      </c>
      <c r="AO2628" s="69">
        <v>0</v>
      </c>
      <c r="AP2628" s="69">
        <v>0</v>
      </c>
      <c r="AQ2628" s="69">
        <v>40132</v>
      </c>
      <c r="AR2628" s="69">
        <v>609</v>
      </c>
      <c r="AS2628" s="69">
        <v>29655</v>
      </c>
      <c r="AT2628" s="69">
        <v>68028</v>
      </c>
      <c r="AU2628" s="69">
        <v>0</v>
      </c>
      <c r="AV2628" s="69">
        <v>609</v>
      </c>
      <c r="AW2628" s="69">
        <v>0.61843636363636367</v>
      </c>
      <c r="AX2628" s="69">
        <v>0</v>
      </c>
      <c r="AY2628" s="69">
        <v>0</v>
      </c>
      <c r="AZ2628" s="69">
        <v>0</v>
      </c>
      <c r="BA2628" s="69">
        <v>0</v>
      </c>
      <c r="BB2628" s="69">
        <v>0</v>
      </c>
      <c r="BC2628" s="69">
        <v>0</v>
      </c>
      <c r="BD2628" s="69">
        <v>0</v>
      </c>
      <c r="BE2628" s="69">
        <v>86.439644218551464</v>
      </c>
      <c r="BF2628" s="69">
        <v>-86.439644218551464</v>
      </c>
      <c r="BG2628" s="69">
        <v>0</v>
      </c>
      <c r="BH2628" s="69">
        <v>0</v>
      </c>
      <c r="BI2628" s="69">
        <v>0</v>
      </c>
      <c r="BJ2628" s="69">
        <v>0</v>
      </c>
      <c r="BK2628" s="69">
        <v>0</v>
      </c>
      <c r="BL2628" s="69">
        <v>111.70443349753694</v>
      </c>
      <c r="BM2628" s="69">
        <v>-111.70443349753694</v>
      </c>
      <c r="BN2628" s="69">
        <v>0</v>
      </c>
      <c r="BO2628" s="69">
        <v>2.2939807789580171</v>
      </c>
      <c r="BP2628" s="69">
        <v>-2.2939807789580171</v>
      </c>
      <c r="BQ2628" s="69">
        <v>2293.9807789580173</v>
      </c>
      <c r="BR2628" s="69">
        <v>-2293.9807789580173</v>
      </c>
      <c r="BS2628" s="69">
        <v>0</v>
      </c>
      <c r="BT2628" s="69">
        <v>0</v>
      </c>
      <c r="BU2628" s="69">
        <v>111.70443349753694</v>
      </c>
      <c r="BV2628" s="69">
        <v>0</v>
      </c>
    </row>
    <row r="2629" spans="1:74">
      <c r="A2629" s="113" t="s">
        <v>1046</v>
      </c>
      <c r="B2629" s="69" t="s">
        <v>194</v>
      </c>
      <c r="C2629" s="69" t="s">
        <v>228</v>
      </c>
      <c r="D2629" s="69" t="s">
        <v>453</v>
      </c>
      <c r="E2629" s="69" t="s">
        <v>453</v>
      </c>
      <c r="F2629" s="69">
        <v>0</v>
      </c>
      <c r="G2629" s="69">
        <v>0</v>
      </c>
      <c r="H2629" s="69">
        <v>8228</v>
      </c>
      <c r="I2629" s="69">
        <v>73</v>
      </c>
      <c r="J2629" s="69">
        <v>55</v>
      </c>
      <c r="K2629" s="69">
        <v>4051</v>
      </c>
      <c r="L2629" s="69">
        <v>3113</v>
      </c>
      <c r="M2629" s="69">
        <v>59</v>
      </c>
      <c r="N2629" s="69">
        <v>0</v>
      </c>
      <c r="O2629" s="69">
        <v>0</v>
      </c>
      <c r="P2629" s="69">
        <v>2031.1</v>
      </c>
      <c r="Q2629" s="69">
        <v>42.85</v>
      </c>
      <c r="R2629" s="69">
        <v>110000</v>
      </c>
      <c r="S2629" s="69">
        <v>0</v>
      </c>
      <c r="T2629" s="69">
        <v>0</v>
      </c>
      <c r="U2629" s="69">
        <v>0</v>
      </c>
      <c r="V2629" s="69">
        <v>0</v>
      </c>
      <c r="W2629" s="69">
        <v>0</v>
      </c>
      <c r="X2629" s="69">
        <v>0</v>
      </c>
      <c r="Y2629" s="69">
        <v>0</v>
      </c>
      <c r="Z2629" s="69">
        <v>0</v>
      </c>
      <c r="AA2629" s="69">
        <v>0</v>
      </c>
      <c r="AB2629" s="69">
        <v>0</v>
      </c>
      <c r="AC2629" s="69">
        <v>0</v>
      </c>
      <c r="AD2629" s="69">
        <v>0</v>
      </c>
      <c r="AE2629" s="69">
        <v>0</v>
      </c>
      <c r="AF2629" s="69">
        <v>76256</v>
      </c>
      <c r="AG2629" s="69">
        <v>33744</v>
      </c>
      <c r="AH2629" s="69">
        <v>0</v>
      </c>
      <c r="AI2629" s="69">
        <v>0</v>
      </c>
      <c r="AJ2629" s="69">
        <v>0</v>
      </c>
      <c r="AK2629" s="69">
        <v>0</v>
      </c>
      <c r="AL2629" s="69">
        <v>860</v>
      </c>
      <c r="AM2629" s="69">
        <v>627</v>
      </c>
      <c r="AN2629" s="69">
        <v>-860</v>
      </c>
      <c r="AO2629" s="69">
        <v>0</v>
      </c>
      <c r="AP2629" s="69">
        <v>0</v>
      </c>
      <c r="AQ2629" s="69">
        <v>44183</v>
      </c>
      <c r="AR2629" s="69">
        <v>668</v>
      </c>
      <c r="AS2629" s="69">
        <v>32768</v>
      </c>
      <c r="AT2629" s="69">
        <v>76256</v>
      </c>
      <c r="AU2629" s="69">
        <v>0</v>
      </c>
      <c r="AV2629" s="69">
        <v>668</v>
      </c>
      <c r="AW2629" s="69">
        <v>0.69323636363636365</v>
      </c>
      <c r="AX2629" s="69">
        <v>0</v>
      </c>
      <c r="AY2629" s="69">
        <v>0</v>
      </c>
      <c r="AZ2629" s="69">
        <v>0</v>
      </c>
      <c r="BA2629" s="69">
        <v>0</v>
      </c>
      <c r="BB2629" s="69">
        <v>0</v>
      </c>
      <c r="BC2629" s="69">
        <v>0</v>
      </c>
      <c r="BD2629" s="69">
        <v>0</v>
      </c>
      <c r="BE2629" s="69">
        <v>88.669767441860472</v>
      </c>
      <c r="BF2629" s="69">
        <v>-88.669767441860472</v>
      </c>
      <c r="BG2629" s="69">
        <v>0</v>
      </c>
      <c r="BH2629" s="69">
        <v>0</v>
      </c>
      <c r="BI2629" s="69">
        <v>0</v>
      </c>
      <c r="BJ2629" s="69">
        <v>0</v>
      </c>
      <c r="BK2629" s="69">
        <v>0</v>
      </c>
      <c r="BL2629" s="69">
        <v>114.1556886227545</v>
      </c>
      <c r="BM2629" s="69">
        <v>-114.1556886227545</v>
      </c>
      <c r="BN2629" s="69">
        <v>0</v>
      </c>
      <c r="BO2629" s="69">
        <v>2.3271484375</v>
      </c>
      <c r="BP2629" s="69">
        <v>-2.3271484375</v>
      </c>
      <c r="BQ2629" s="69">
        <v>2327.1484375</v>
      </c>
      <c r="BR2629" s="69">
        <v>-2327.1484375</v>
      </c>
      <c r="BS2629" s="69">
        <v>0</v>
      </c>
      <c r="BT2629" s="69">
        <v>0</v>
      </c>
      <c r="BU2629" s="69">
        <v>114.1556886227545</v>
      </c>
      <c r="BV2629" s="69">
        <v>0</v>
      </c>
    </row>
    <row r="2630" spans="1:74">
      <c r="A2630" s="113" t="s">
        <v>1047</v>
      </c>
      <c r="B2630" s="69" t="s">
        <v>194</v>
      </c>
      <c r="C2630" s="69" t="s">
        <v>228</v>
      </c>
      <c r="D2630" s="69" t="s">
        <v>453</v>
      </c>
      <c r="E2630" s="69" t="s">
        <v>453</v>
      </c>
      <c r="F2630" s="69">
        <v>0</v>
      </c>
      <c r="G2630" s="69">
        <v>0</v>
      </c>
      <c r="H2630" s="69">
        <v>8275</v>
      </c>
      <c r="I2630" s="69">
        <v>96</v>
      </c>
      <c r="J2630" s="69">
        <v>66</v>
      </c>
      <c r="K2630" s="69">
        <v>4536</v>
      </c>
      <c r="L2630" s="69">
        <v>3241</v>
      </c>
      <c r="M2630" s="69">
        <v>69</v>
      </c>
      <c r="N2630" s="69">
        <v>0</v>
      </c>
      <c r="O2630" s="69">
        <v>0</v>
      </c>
      <c r="P2630" s="69">
        <v>1824.29</v>
      </c>
      <c r="Q2630" s="69">
        <v>38.130000000000003</v>
      </c>
      <c r="R2630" s="69">
        <v>110000</v>
      </c>
      <c r="S2630" s="69">
        <v>0</v>
      </c>
      <c r="T2630" s="69">
        <v>0</v>
      </c>
      <c r="U2630" s="69">
        <v>0</v>
      </c>
      <c r="V2630" s="69">
        <v>0</v>
      </c>
      <c r="W2630" s="69">
        <v>0</v>
      </c>
      <c r="X2630" s="69">
        <v>0</v>
      </c>
      <c r="Y2630" s="69">
        <v>0</v>
      </c>
      <c r="Z2630" s="69">
        <v>0</v>
      </c>
      <c r="AA2630" s="69">
        <v>0</v>
      </c>
      <c r="AB2630" s="69">
        <v>0</v>
      </c>
      <c r="AC2630" s="69">
        <v>0</v>
      </c>
      <c r="AD2630" s="69">
        <v>0</v>
      </c>
      <c r="AE2630" s="69">
        <v>0</v>
      </c>
      <c r="AF2630" s="69">
        <v>84531</v>
      </c>
      <c r="AG2630" s="69">
        <v>25469</v>
      </c>
      <c r="AH2630" s="69">
        <v>0</v>
      </c>
      <c r="AI2630" s="69">
        <v>0</v>
      </c>
      <c r="AJ2630" s="69">
        <v>0</v>
      </c>
      <c r="AK2630" s="69">
        <v>0</v>
      </c>
      <c r="AL2630" s="69">
        <v>956</v>
      </c>
      <c r="AM2630" s="69">
        <v>693</v>
      </c>
      <c r="AN2630" s="69">
        <v>-956</v>
      </c>
      <c r="AO2630" s="69">
        <v>0</v>
      </c>
      <c r="AP2630" s="69">
        <v>0</v>
      </c>
      <c r="AQ2630" s="69">
        <v>48719</v>
      </c>
      <c r="AR2630" s="69">
        <v>737</v>
      </c>
      <c r="AS2630" s="69">
        <v>36009</v>
      </c>
      <c r="AT2630" s="69">
        <v>84531</v>
      </c>
      <c r="AU2630" s="69">
        <v>0</v>
      </c>
      <c r="AV2630" s="69">
        <v>737</v>
      </c>
      <c r="AW2630" s="69">
        <v>0.76846363636363635</v>
      </c>
      <c r="AX2630" s="69">
        <v>0</v>
      </c>
      <c r="AY2630" s="69">
        <v>0</v>
      </c>
      <c r="AZ2630" s="69">
        <v>0</v>
      </c>
      <c r="BA2630" s="69">
        <v>0</v>
      </c>
      <c r="BB2630" s="69">
        <v>0</v>
      </c>
      <c r="BC2630" s="69">
        <v>0</v>
      </c>
      <c r="BD2630" s="69">
        <v>0</v>
      </c>
      <c r="BE2630" s="69">
        <v>88.421548117154813</v>
      </c>
      <c r="BF2630" s="69">
        <v>-88.421548117154813</v>
      </c>
      <c r="BG2630" s="69">
        <v>0</v>
      </c>
      <c r="BH2630" s="69">
        <v>0</v>
      </c>
      <c r="BI2630" s="69">
        <v>0</v>
      </c>
      <c r="BJ2630" s="69">
        <v>0</v>
      </c>
      <c r="BK2630" s="69">
        <v>0</v>
      </c>
      <c r="BL2630" s="69">
        <v>114.69606512890095</v>
      </c>
      <c r="BM2630" s="69">
        <v>-114.69606512890095</v>
      </c>
      <c r="BN2630" s="69">
        <v>0</v>
      </c>
      <c r="BO2630" s="69">
        <v>2.3474964592185286</v>
      </c>
      <c r="BP2630" s="69">
        <v>-2.3474964592185286</v>
      </c>
      <c r="BQ2630" s="69">
        <v>2347.4964592185283</v>
      </c>
      <c r="BR2630" s="69">
        <v>-2347.4964592185283</v>
      </c>
      <c r="BS2630" s="69">
        <v>0</v>
      </c>
      <c r="BT2630" s="69">
        <v>0</v>
      </c>
      <c r="BU2630" s="69">
        <v>114.69606512890095</v>
      </c>
      <c r="BV2630" s="69">
        <v>0</v>
      </c>
    </row>
    <row r="2631" spans="1:74">
      <c r="A2631" s="113" t="s">
        <v>1048</v>
      </c>
      <c r="B2631" s="69" t="s">
        <v>194</v>
      </c>
      <c r="C2631" s="69" t="s">
        <v>228</v>
      </c>
      <c r="D2631" s="69" t="s">
        <v>453</v>
      </c>
      <c r="E2631" s="69" t="s">
        <v>453</v>
      </c>
      <c r="F2631" s="69">
        <v>0</v>
      </c>
      <c r="G2631" s="69">
        <v>0</v>
      </c>
      <c r="H2631" s="69">
        <v>8329</v>
      </c>
      <c r="I2631" s="69">
        <v>100</v>
      </c>
      <c r="J2631" s="69">
        <v>76</v>
      </c>
      <c r="K2631" s="69">
        <v>5124</v>
      </c>
      <c r="L2631" s="69">
        <v>3772</v>
      </c>
      <c r="M2631" s="69">
        <v>80</v>
      </c>
      <c r="N2631" s="69">
        <v>0</v>
      </c>
      <c r="O2631" s="69">
        <v>0</v>
      </c>
      <c r="P2631" s="69">
        <v>1625.49</v>
      </c>
      <c r="Q2631" s="69">
        <v>30.73</v>
      </c>
      <c r="R2631" s="69">
        <v>110000</v>
      </c>
      <c r="S2631" s="69">
        <v>0</v>
      </c>
      <c r="T2631" s="69">
        <v>0</v>
      </c>
      <c r="U2631" s="69">
        <v>0</v>
      </c>
      <c r="V2631" s="69">
        <v>0</v>
      </c>
      <c r="W2631" s="69">
        <v>0</v>
      </c>
      <c r="X2631" s="69">
        <v>0</v>
      </c>
      <c r="Y2631" s="69">
        <v>0</v>
      </c>
      <c r="Z2631" s="69">
        <v>0</v>
      </c>
      <c r="AA2631" s="69">
        <v>0</v>
      </c>
      <c r="AB2631" s="69">
        <v>0</v>
      </c>
      <c r="AC2631" s="69">
        <v>0</v>
      </c>
      <c r="AD2631" s="69">
        <v>0</v>
      </c>
      <c r="AE2631" s="69">
        <v>0</v>
      </c>
      <c r="AF2631" s="69">
        <v>92860</v>
      </c>
      <c r="AG2631" s="69">
        <v>17140</v>
      </c>
      <c r="AH2631" s="69">
        <v>0</v>
      </c>
      <c r="AI2631" s="69">
        <v>0</v>
      </c>
      <c r="AJ2631" s="69">
        <v>0</v>
      </c>
      <c r="AK2631" s="69">
        <v>0</v>
      </c>
      <c r="AL2631" s="69">
        <v>1056</v>
      </c>
      <c r="AM2631" s="69">
        <v>769</v>
      </c>
      <c r="AN2631" s="69">
        <v>-1056</v>
      </c>
      <c r="AO2631" s="69">
        <v>0</v>
      </c>
      <c r="AP2631" s="69">
        <v>0</v>
      </c>
      <c r="AQ2631" s="69">
        <v>53843</v>
      </c>
      <c r="AR2631" s="69">
        <v>817</v>
      </c>
      <c r="AS2631" s="69">
        <v>39781</v>
      </c>
      <c r="AT2631" s="69">
        <v>92860</v>
      </c>
      <c r="AU2631" s="69">
        <v>0</v>
      </c>
      <c r="AV2631" s="69">
        <v>817</v>
      </c>
      <c r="AW2631" s="69">
        <v>0.84418181818181814</v>
      </c>
      <c r="AX2631" s="69">
        <v>0</v>
      </c>
      <c r="AY2631" s="69">
        <v>0</v>
      </c>
      <c r="AZ2631" s="69">
        <v>0</v>
      </c>
      <c r="BA2631" s="69">
        <v>0</v>
      </c>
      <c r="BB2631" s="69">
        <v>0</v>
      </c>
      <c r="BC2631" s="69">
        <v>0</v>
      </c>
      <c r="BD2631" s="69">
        <v>0</v>
      </c>
      <c r="BE2631" s="69">
        <v>87.935606060606062</v>
      </c>
      <c r="BF2631" s="69">
        <v>-87.935606060606062</v>
      </c>
      <c r="BG2631" s="69">
        <v>0</v>
      </c>
      <c r="BH2631" s="69">
        <v>0</v>
      </c>
      <c r="BI2631" s="69">
        <v>0</v>
      </c>
      <c r="BJ2631" s="69">
        <v>0</v>
      </c>
      <c r="BK2631" s="69">
        <v>0</v>
      </c>
      <c r="BL2631" s="69">
        <v>113.65973072215422</v>
      </c>
      <c r="BM2631" s="69">
        <v>-113.65973072215422</v>
      </c>
      <c r="BN2631" s="69">
        <v>0</v>
      </c>
      <c r="BO2631" s="69">
        <v>2.3342801840074405</v>
      </c>
      <c r="BP2631" s="69">
        <v>-2.3342801840074405</v>
      </c>
      <c r="BQ2631" s="69">
        <v>2334.2801840074403</v>
      </c>
      <c r="BR2631" s="69">
        <v>-2334.2801840074403</v>
      </c>
      <c r="BS2631" s="69">
        <v>0</v>
      </c>
      <c r="BT2631" s="69">
        <v>0</v>
      </c>
      <c r="BU2631" s="69">
        <v>113.65973072215422</v>
      </c>
      <c r="BV2631" s="69">
        <v>0</v>
      </c>
    </row>
    <row r="2632" spans="1:74">
      <c r="A2632" s="113" t="s">
        <v>1049</v>
      </c>
      <c r="B2632" s="69" t="s">
        <v>194</v>
      </c>
      <c r="C2632" s="69" t="s">
        <v>228</v>
      </c>
      <c r="D2632" s="69" t="s">
        <v>453</v>
      </c>
      <c r="E2632" s="69" t="s">
        <v>453</v>
      </c>
      <c r="F2632" s="69">
        <v>0</v>
      </c>
      <c r="G2632" s="69">
        <v>0</v>
      </c>
      <c r="H2632" s="69">
        <v>8902</v>
      </c>
      <c r="I2632" s="69">
        <v>110</v>
      </c>
      <c r="J2632" s="69">
        <v>80</v>
      </c>
      <c r="K2632" s="69">
        <v>5998</v>
      </c>
      <c r="L2632" s="69">
        <v>4431</v>
      </c>
      <c r="M2632" s="69">
        <v>85</v>
      </c>
      <c r="N2632" s="69">
        <v>0</v>
      </c>
      <c r="O2632" s="69">
        <v>0</v>
      </c>
      <c r="P2632" s="69">
        <v>1484.16</v>
      </c>
      <c r="Q2632" s="69">
        <v>33.47</v>
      </c>
      <c r="R2632" s="69">
        <v>110000</v>
      </c>
      <c r="S2632" s="69">
        <v>0</v>
      </c>
      <c r="T2632" s="69">
        <v>0</v>
      </c>
      <c r="U2632" s="69">
        <v>0</v>
      </c>
      <c r="V2632" s="69">
        <v>0</v>
      </c>
      <c r="W2632" s="69">
        <v>0</v>
      </c>
      <c r="X2632" s="69">
        <v>0</v>
      </c>
      <c r="Y2632" s="69">
        <v>0</v>
      </c>
      <c r="Z2632" s="69">
        <v>0</v>
      </c>
      <c r="AA2632" s="69">
        <v>0</v>
      </c>
      <c r="AB2632" s="69">
        <v>0</v>
      </c>
      <c r="AC2632" s="69">
        <v>0</v>
      </c>
      <c r="AD2632" s="69">
        <v>0</v>
      </c>
      <c r="AE2632" s="69">
        <v>0</v>
      </c>
      <c r="AF2632" s="69">
        <v>101762</v>
      </c>
      <c r="AG2632" s="69">
        <v>8238</v>
      </c>
      <c r="AH2632" s="69">
        <v>0</v>
      </c>
      <c r="AI2632" s="69">
        <v>0</v>
      </c>
      <c r="AJ2632" s="69">
        <v>0</v>
      </c>
      <c r="AK2632" s="69">
        <v>0</v>
      </c>
      <c r="AL2632" s="69">
        <v>1166</v>
      </c>
      <c r="AM2632" s="69">
        <v>849</v>
      </c>
      <c r="AN2632" s="69">
        <v>-1166</v>
      </c>
      <c r="AO2632" s="69">
        <v>0</v>
      </c>
      <c r="AP2632" s="69">
        <v>0</v>
      </c>
      <c r="AQ2632" s="69">
        <v>59841</v>
      </c>
      <c r="AR2632" s="69">
        <v>902</v>
      </c>
      <c r="AS2632" s="69">
        <v>44212</v>
      </c>
      <c r="AT2632" s="69">
        <v>101762</v>
      </c>
      <c r="AU2632" s="69">
        <v>0</v>
      </c>
      <c r="AV2632" s="69">
        <v>902</v>
      </c>
      <c r="AW2632" s="69">
        <v>0.92510909090909088</v>
      </c>
      <c r="AX2632" s="69">
        <v>0</v>
      </c>
      <c r="AY2632" s="69">
        <v>0</v>
      </c>
      <c r="AZ2632" s="69">
        <v>0</v>
      </c>
      <c r="BA2632" s="69">
        <v>0</v>
      </c>
      <c r="BB2632" s="69">
        <v>0</v>
      </c>
      <c r="BC2632" s="69">
        <v>0</v>
      </c>
      <c r="BD2632" s="69">
        <v>0</v>
      </c>
      <c r="BE2632" s="69">
        <v>87.274442538593476</v>
      </c>
      <c r="BF2632" s="69">
        <v>-87.274442538593476</v>
      </c>
      <c r="BG2632" s="69">
        <v>0</v>
      </c>
      <c r="BH2632" s="69">
        <v>0</v>
      </c>
      <c r="BI2632" s="69">
        <v>0</v>
      </c>
      <c r="BJ2632" s="69">
        <v>0</v>
      </c>
      <c r="BK2632" s="69">
        <v>0</v>
      </c>
      <c r="BL2632" s="69">
        <v>112.81818181818181</v>
      </c>
      <c r="BM2632" s="69">
        <v>-112.81818181818181</v>
      </c>
      <c r="BN2632" s="69">
        <v>0</v>
      </c>
      <c r="BO2632" s="69">
        <v>2.301682801049489</v>
      </c>
      <c r="BP2632" s="69">
        <v>-2.301682801049489</v>
      </c>
      <c r="BQ2632" s="69">
        <v>2301.6828010494892</v>
      </c>
      <c r="BR2632" s="69">
        <v>-2301.6828010494892</v>
      </c>
      <c r="BS2632" s="69">
        <v>0</v>
      </c>
      <c r="BT2632" s="69">
        <v>0</v>
      </c>
      <c r="BU2632" s="69">
        <v>112.81818181818181</v>
      </c>
      <c r="BV2632" s="69">
        <v>0</v>
      </c>
    </row>
    <row r="2633" spans="1:74">
      <c r="A2633" s="113" t="s">
        <v>1050</v>
      </c>
      <c r="B2633" s="69" t="s">
        <v>194</v>
      </c>
      <c r="C2633" s="69" t="s">
        <v>228</v>
      </c>
      <c r="D2633" s="69" t="s">
        <v>453</v>
      </c>
      <c r="E2633" s="69" t="s">
        <v>453</v>
      </c>
      <c r="F2633" s="69">
        <v>0</v>
      </c>
      <c r="G2633" s="69">
        <v>0</v>
      </c>
      <c r="H2633" s="69">
        <v>8238</v>
      </c>
      <c r="I2633" s="69">
        <v>108</v>
      </c>
      <c r="J2633" s="69">
        <v>88</v>
      </c>
      <c r="K2633" s="69">
        <v>6771</v>
      </c>
      <c r="L2633" s="69">
        <v>4535</v>
      </c>
      <c r="M2633" s="69">
        <v>88</v>
      </c>
      <c r="N2633" s="69">
        <v>0</v>
      </c>
      <c r="O2633" s="69">
        <v>0</v>
      </c>
      <c r="P2633" s="69">
        <v>1216.6600000000001</v>
      </c>
      <c r="Q2633" s="69">
        <v>31.2</v>
      </c>
      <c r="R2633" s="69">
        <v>110000</v>
      </c>
      <c r="S2633" s="69">
        <v>0</v>
      </c>
      <c r="T2633" s="69">
        <v>0</v>
      </c>
      <c r="U2633" s="69">
        <v>0</v>
      </c>
      <c r="V2633" s="69">
        <v>0</v>
      </c>
      <c r="W2633" s="69">
        <v>0</v>
      </c>
      <c r="X2633" s="69">
        <v>0</v>
      </c>
      <c r="Y2633" s="69">
        <v>0</v>
      </c>
      <c r="Z2633" s="69">
        <v>0</v>
      </c>
      <c r="AA2633" s="69">
        <v>0</v>
      </c>
      <c r="AB2633" s="69">
        <v>0</v>
      </c>
      <c r="AC2633" s="69">
        <v>0</v>
      </c>
      <c r="AD2633" s="69">
        <v>0</v>
      </c>
      <c r="AE2633" s="69">
        <v>0</v>
      </c>
      <c r="AF2633" s="69">
        <v>110000</v>
      </c>
      <c r="AG2633" s="69">
        <v>0</v>
      </c>
      <c r="AH2633" s="69">
        <v>0</v>
      </c>
      <c r="AI2633" s="69">
        <v>0</v>
      </c>
      <c r="AJ2633" s="69">
        <v>0</v>
      </c>
      <c r="AK2633" s="69">
        <v>0</v>
      </c>
      <c r="AL2633" s="69">
        <v>1274</v>
      </c>
      <c r="AM2633" s="69">
        <v>937</v>
      </c>
      <c r="AN2633" s="69">
        <v>-1274</v>
      </c>
      <c r="AO2633" s="69">
        <v>0</v>
      </c>
      <c r="AP2633" s="69">
        <v>0</v>
      </c>
      <c r="AQ2633" s="69">
        <v>66612</v>
      </c>
      <c r="AR2633" s="69">
        <v>990</v>
      </c>
      <c r="AS2633" s="69">
        <v>48747</v>
      </c>
      <c r="AT2633" s="69">
        <v>110000</v>
      </c>
      <c r="AU2633" s="69">
        <v>0</v>
      </c>
      <c r="AV2633" s="69">
        <v>990</v>
      </c>
      <c r="AW2633" s="69">
        <v>1</v>
      </c>
      <c r="AX2633" s="69">
        <v>0</v>
      </c>
      <c r="AY2633" s="69">
        <v>0</v>
      </c>
      <c r="AZ2633" s="69">
        <v>0</v>
      </c>
      <c r="BA2633" s="69">
        <v>0</v>
      </c>
      <c r="BB2633" s="69">
        <v>0</v>
      </c>
      <c r="BC2633" s="69">
        <v>0</v>
      </c>
      <c r="BD2633" s="69">
        <v>0</v>
      </c>
      <c r="BE2633" s="69">
        <v>86.342229199372056</v>
      </c>
      <c r="BF2633" s="69">
        <v>-86.342229199372056</v>
      </c>
      <c r="BG2633" s="69">
        <v>0</v>
      </c>
      <c r="BH2633" s="69">
        <v>0</v>
      </c>
      <c r="BI2633" s="69">
        <v>0</v>
      </c>
      <c r="BJ2633" s="69">
        <v>0</v>
      </c>
      <c r="BK2633" s="69">
        <v>0</v>
      </c>
      <c r="BL2633" s="69">
        <v>111.11111111111111</v>
      </c>
      <c r="BM2633" s="69">
        <v>-111.11111111111111</v>
      </c>
      <c r="BN2633" s="69">
        <v>0</v>
      </c>
      <c r="BO2633" s="69">
        <v>2.2565491209715471</v>
      </c>
      <c r="BP2633" s="69">
        <v>-2.2565491209715471</v>
      </c>
      <c r="BQ2633" s="69">
        <v>2256.5491209715469</v>
      </c>
      <c r="BR2633" s="69">
        <v>-2256.5491209715469</v>
      </c>
      <c r="BS2633" s="69">
        <v>0</v>
      </c>
      <c r="BT2633" s="69">
        <v>0</v>
      </c>
      <c r="BU2633" s="69">
        <v>111.11111111111111</v>
      </c>
      <c r="BV2633" s="69">
        <v>0</v>
      </c>
    </row>
    <row r="2634" spans="1:74">
      <c r="A2634" s="113" t="s">
        <v>1038</v>
      </c>
      <c r="B2634" s="69" t="s">
        <v>194</v>
      </c>
      <c r="C2634" s="69" t="s">
        <v>256</v>
      </c>
      <c r="D2634" s="69" t="s">
        <v>265</v>
      </c>
      <c r="E2634" s="69" t="s">
        <v>741</v>
      </c>
      <c r="F2634" s="69">
        <v>0</v>
      </c>
      <c r="G2634" s="69">
        <v>0</v>
      </c>
      <c r="H2634" s="69">
        <v>7995</v>
      </c>
      <c r="I2634" s="69">
        <v>107</v>
      </c>
      <c r="J2634" s="69">
        <v>68</v>
      </c>
      <c r="K2634" s="69">
        <v>3131</v>
      </c>
      <c r="L2634" s="69">
        <v>2602</v>
      </c>
      <c r="M2634" s="69">
        <v>76</v>
      </c>
      <c r="N2634" s="69">
        <v>0</v>
      </c>
      <c r="O2634" s="69">
        <v>0</v>
      </c>
      <c r="P2634" s="69">
        <v>2553.5</v>
      </c>
      <c r="Q2634" s="69">
        <v>30.99</v>
      </c>
      <c r="R2634" s="69">
        <v>110000</v>
      </c>
      <c r="S2634" s="69">
        <v>0</v>
      </c>
      <c r="T2634" s="69">
        <v>0</v>
      </c>
      <c r="U2634" s="69">
        <v>0</v>
      </c>
      <c r="V2634" s="69">
        <v>0</v>
      </c>
      <c r="W2634" s="69">
        <v>0</v>
      </c>
      <c r="X2634" s="69">
        <v>0</v>
      </c>
      <c r="Y2634" s="69">
        <v>0</v>
      </c>
      <c r="Z2634" s="69">
        <v>0</v>
      </c>
      <c r="AA2634" s="69">
        <v>0</v>
      </c>
      <c r="AB2634" s="69">
        <v>0</v>
      </c>
      <c r="AC2634" s="69">
        <v>0</v>
      </c>
      <c r="AD2634" s="69">
        <v>0</v>
      </c>
      <c r="AE2634" s="69">
        <v>0</v>
      </c>
      <c r="AF2634" s="69">
        <v>7995</v>
      </c>
      <c r="AG2634" s="69">
        <v>102005</v>
      </c>
      <c r="AH2634" s="69">
        <v>0</v>
      </c>
      <c r="AI2634" s="69">
        <v>0</v>
      </c>
      <c r="AJ2634" s="69">
        <v>0</v>
      </c>
      <c r="AK2634" s="69">
        <v>0</v>
      </c>
      <c r="AL2634" s="69">
        <v>107</v>
      </c>
      <c r="AM2634" s="69">
        <v>68</v>
      </c>
      <c r="AN2634" s="69">
        <v>-107</v>
      </c>
      <c r="AO2634" s="69">
        <v>0</v>
      </c>
      <c r="AP2634" s="69">
        <v>0</v>
      </c>
      <c r="AQ2634" s="69">
        <v>3131</v>
      </c>
      <c r="AR2634" s="69">
        <v>76</v>
      </c>
      <c r="AS2634" s="69">
        <v>2602</v>
      </c>
      <c r="AT2634" s="69">
        <v>7995</v>
      </c>
      <c r="AU2634" s="69">
        <v>0</v>
      </c>
      <c r="AV2634" s="69">
        <v>76</v>
      </c>
      <c r="AW2634" s="69">
        <v>7.2681818181818181E-2</v>
      </c>
      <c r="AX2634" s="69">
        <v>0</v>
      </c>
      <c r="AY2634" s="69">
        <v>0</v>
      </c>
      <c r="AZ2634" s="69">
        <v>0</v>
      </c>
      <c r="BA2634" s="69">
        <v>0</v>
      </c>
      <c r="BB2634" s="69">
        <v>0</v>
      </c>
      <c r="BC2634" s="69">
        <v>0</v>
      </c>
      <c r="BD2634" s="69">
        <v>0</v>
      </c>
      <c r="BE2634" s="69">
        <v>74.719626168224295</v>
      </c>
      <c r="BF2634" s="69">
        <v>-74.719626168224295</v>
      </c>
      <c r="BG2634" s="69">
        <v>0</v>
      </c>
      <c r="BH2634" s="69">
        <v>0</v>
      </c>
      <c r="BI2634" s="69">
        <v>0</v>
      </c>
      <c r="BJ2634" s="69">
        <v>0</v>
      </c>
      <c r="BK2634" s="69">
        <v>0</v>
      </c>
      <c r="BL2634" s="69">
        <v>105.19736842105263</v>
      </c>
      <c r="BM2634" s="69">
        <v>-105.19736842105263</v>
      </c>
      <c r="BN2634" s="69">
        <v>0</v>
      </c>
      <c r="BO2634" s="69">
        <v>3.0726364335126823</v>
      </c>
      <c r="BP2634" s="69">
        <v>-3.0726364335126823</v>
      </c>
      <c r="BQ2634" s="69">
        <v>3072.6364335126823</v>
      </c>
      <c r="BR2634" s="69">
        <v>-3072.6364335126823</v>
      </c>
      <c r="BS2634" s="69">
        <v>0</v>
      </c>
      <c r="BT2634" s="69">
        <v>0</v>
      </c>
      <c r="BU2634" s="69">
        <v>105.19736842105263</v>
      </c>
      <c r="BV2634" s="69">
        <v>0</v>
      </c>
    </row>
    <row r="2635" spans="1:74">
      <c r="A2635" s="113" t="s">
        <v>1039</v>
      </c>
      <c r="B2635" s="69" t="s">
        <v>194</v>
      </c>
      <c r="C2635" s="69" t="s">
        <v>256</v>
      </c>
      <c r="D2635" s="69" t="s">
        <v>265</v>
      </c>
      <c r="E2635" s="69" t="s">
        <v>741</v>
      </c>
      <c r="F2635" s="69">
        <v>0</v>
      </c>
      <c r="G2635" s="69">
        <v>0</v>
      </c>
      <c r="H2635" s="69">
        <v>8202</v>
      </c>
      <c r="I2635" s="69">
        <v>88</v>
      </c>
      <c r="J2635" s="69">
        <v>67</v>
      </c>
      <c r="K2635" s="69">
        <v>4264</v>
      </c>
      <c r="L2635" s="69">
        <v>3332</v>
      </c>
      <c r="M2635" s="69">
        <v>71</v>
      </c>
      <c r="N2635" s="69">
        <v>0</v>
      </c>
      <c r="O2635" s="69">
        <v>0</v>
      </c>
      <c r="P2635" s="69">
        <v>1923.55</v>
      </c>
      <c r="Q2635" s="69">
        <v>36.78</v>
      </c>
      <c r="R2635" s="69">
        <v>110000</v>
      </c>
      <c r="S2635" s="69">
        <v>0</v>
      </c>
      <c r="T2635" s="69">
        <v>0</v>
      </c>
      <c r="U2635" s="69">
        <v>0</v>
      </c>
      <c r="V2635" s="69">
        <v>0</v>
      </c>
      <c r="W2635" s="69">
        <v>0</v>
      </c>
      <c r="X2635" s="69">
        <v>0</v>
      </c>
      <c r="Y2635" s="69">
        <v>0</v>
      </c>
      <c r="Z2635" s="69">
        <v>0</v>
      </c>
      <c r="AA2635" s="69">
        <v>0</v>
      </c>
      <c r="AB2635" s="69">
        <v>0</v>
      </c>
      <c r="AC2635" s="69">
        <v>0</v>
      </c>
      <c r="AD2635" s="69">
        <v>0</v>
      </c>
      <c r="AE2635" s="69">
        <v>0</v>
      </c>
      <c r="AF2635" s="69">
        <v>16197</v>
      </c>
      <c r="AG2635" s="69">
        <v>93803</v>
      </c>
      <c r="AH2635" s="69">
        <v>0</v>
      </c>
      <c r="AI2635" s="69">
        <v>0</v>
      </c>
      <c r="AJ2635" s="69">
        <v>0</v>
      </c>
      <c r="AK2635" s="69">
        <v>0</v>
      </c>
      <c r="AL2635" s="69">
        <v>195</v>
      </c>
      <c r="AM2635" s="69">
        <v>135</v>
      </c>
      <c r="AN2635" s="69">
        <v>-195</v>
      </c>
      <c r="AO2635" s="69">
        <v>0</v>
      </c>
      <c r="AP2635" s="69">
        <v>0</v>
      </c>
      <c r="AQ2635" s="69">
        <v>7395</v>
      </c>
      <c r="AR2635" s="69">
        <v>147</v>
      </c>
      <c r="AS2635" s="69">
        <v>5934</v>
      </c>
      <c r="AT2635" s="69">
        <v>16197</v>
      </c>
      <c r="AU2635" s="69">
        <v>0</v>
      </c>
      <c r="AV2635" s="69">
        <v>147</v>
      </c>
      <c r="AW2635" s="69">
        <v>0.14724545454545454</v>
      </c>
      <c r="AX2635" s="69">
        <v>0</v>
      </c>
      <c r="AY2635" s="69">
        <v>0</v>
      </c>
      <c r="AZ2635" s="69">
        <v>0</v>
      </c>
      <c r="BA2635" s="69">
        <v>0</v>
      </c>
      <c r="BB2635" s="69">
        <v>0</v>
      </c>
      <c r="BC2635" s="69">
        <v>0</v>
      </c>
      <c r="BD2635" s="69">
        <v>0</v>
      </c>
      <c r="BE2635" s="69">
        <v>83.061538461538461</v>
      </c>
      <c r="BF2635" s="69">
        <v>-83.061538461538461</v>
      </c>
      <c r="BG2635" s="69">
        <v>0</v>
      </c>
      <c r="BH2635" s="69">
        <v>0</v>
      </c>
      <c r="BI2635" s="69">
        <v>0</v>
      </c>
      <c r="BJ2635" s="69">
        <v>0</v>
      </c>
      <c r="BK2635" s="69">
        <v>0</v>
      </c>
      <c r="BL2635" s="69">
        <v>110.18367346938776</v>
      </c>
      <c r="BM2635" s="69">
        <v>-110.18367346938776</v>
      </c>
      <c r="BN2635" s="69">
        <v>0</v>
      </c>
      <c r="BO2635" s="69">
        <v>2.7295247724974723</v>
      </c>
      <c r="BP2635" s="69">
        <v>-2.7295247724974723</v>
      </c>
      <c r="BQ2635" s="69">
        <v>2729.5247724974724</v>
      </c>
      <c r="BR2635" s="69">
        <v>-2729.5247724974724</v>
      </c>
      <c r="BS2635" s="69">
        <v>0</v>
      </c>
      <c r="BT2635" s="69">
        <v>0</v>
      </c>
      <c r="BU2635" s="69">
        <v>110.18367346938776</v>
      </c>
      <c r="BV2635" s="69">
        <v>0</v>
      </c>
    </row>
    <row r="2636" spans="1:74">
      <c r="A2636" s="113" t="s">
        <v>1040</v>
      </c>
      <c r="B2636" s="69" t="s">
        <v>194</v>
      </c>
      <c r="C2636" s="69" t="s">
        <v>256</v>
      </c>
      <c r="D2636" s="69" t="s">
        <v>265</v>
      </c>
      <c r="E2636" s="69" t="s">
        <v>741</v>
      </c>
      <c r="F2636" s="69">
        <v>0</v>
      </c>
      <c r="G2636" s="69">
        <v>0</v>
      </c>
      <c r="H2636" s="69">
        <v>8595</v>
      </c>
      <c r="I2636" s="69">
        <v>100</v>
      </c>
      <c r="J2636" s="69">
        <v>75</v>
      </c>
      <c r="K2636" s="69">
        <v>3988</v>
      </c>
      <c r="L2636" s="69">
        <v>3025</v>
      </c>
      <c r="M2636" s="69">
        <v>82</v>
      </c>
      <c r="N2636" s="69">
        <v>0</v>
      </c>
      <c r="O2636" s="69">
        <v>0</v>
      </c>
      <c r="P2636" s="69">
        <v>2155.2199999999998</v>
      </c>
      <c r="Q2636" s="69">
        <v>32.19</v>
      </c>
      <c r="R2636" s="69">
        <v>110000</v>
      </c>
      <c r="S2636" s="69">
        <v>0</v>
      </c>
      <c r="T2636" s="69">
        <v>0</v>
      </c>
      <c r="U2636" s="69">
        <v>0</v>
      </c>
      <c r="V2636" s="69">
        <v>0</v>
      </c>
      <c r="W2636" s="69">
        <v>0</v>
      </c>
      <c r="X2636" s="69">
        <v>0</v>
      </c>
      <c r="Y2636" s="69">
        <v>0</v>
      </c>
      <c r="Z2636" s="69">
        <v>0</v>
      </c>
      <c r="AA2636" s="69">
        <v>0</v>
      </c>
      <c r="AB2636" s="69">
        <v>0</v>
      </c>
      <c r="AC2636" s="69">
        <v>0</v>
      </c>
      <c r="AD2636" s="69">
        <v>0</v>
      </c>
      <c r="AE2636" s="69">
        <v>0</v>
      </c>
      <c r="AF2636" s="69">
        <v>24792</v>
      </c>
      <c r="AG2636" s="69">
        <v>85208</v>
      </c>
      <c r="AH2636" s="69">
        <v>0</v>
      </c>
      <c r="AI2636" s="69">
        <v>0</v>
      </c>
      <c r="AJ2636" s="69">
        <v>0</v>
      </c>
      <c r="AK2636" s="69">
        <v>0</v>
      </c>
      <c r="AL2636" s="69">
        <v>295</v>
      </c>
      <c r="AM2636" s="69">
        <v>210</v>
      </c>
      <c r="AN2636" s="69">
        <v>-295</v>
      </c>
      <c r="AO2636" s="69">
        <v>0</v>
      </c>
      <c r="AP2636" s="69">
        <v>0</v>
      </c>
      <c r="AQ2636" s="69">
        <v>11383</v>
      </c>
      <c r="AR2636" s="69">
        <v>229</v>
      </c>
      <c r="AS2636" s="69">
        <v>8959</v>
      </c>
      <c r="AT2636" s="69">
        <v>24792</v>
      </c>
      <c r="AU2636" s="69">
        <v>0</v>
      </c>
      <c r="AV2636" s="69">
        <v>229</v>
      </c>
      <c r="AW2636" s="69">
        <v>0.22538181818181818</v>
      </c>
      <c r="AX2636" s="69">
        <v>0</v>
      </c>
      <c r="AY2636" s="69">
        <v>0</v>
      </c>
      <c r="AZ2636" s="69">
        <v>0</v>
      </c>
      <c r="BA2636" s="69">
        <v>0</v>
      </c>
      <c r="BB2636" s="69">
        <v>0</v>
      </c>
      <c r="BC2636" s="69">
        <v>0</v>
      </c>
      <c r="BD2636" s="69">
        <v>0</v>
      </c>
      <c r="BE2636" s="69">
        <v>84.040677966101697</v>
      </c>
      <c r="BF2636" s="69">
        <v>-84.040677966101697</v>
      </c>
      <c r="BG2636" s="69">
        <v>0</v>
      </c>
      <c r="BH2636" s="69">
        <v>0</v>
      </c>
      <c r="BI2636" s="69">
        <v>0</v>
      </c>
      <c r="BJ2636" s="69">
        <v>0</v>
      </c>
      <c r="BK2636" s="69">
        <v>0</v>
      </c>
      <c r="BL2636" s="69">
        <v>108.26200873362446</v>
      </c>
      <c r="BM2636" s="69">
        <v>-108.26200873362446</v>
      </c>
      <c r="BN2636" s="69">
        <v>0</v>
      </c>
      <c r="BO2636" s="69">
        <v>2.7672731331621834</v>
      </c>
      <c r="BP2636" s="69">
        <v>-2.7672731331621834</v>
      </c>
      <c r="BQ2636" s="69">
        <v>2767.2731331621835</v>
      </c>
      <c r="BR2636" s="69">
        <v>-2767.2731331621835</v>
      </c>
      <c r="BS2636" s="69">
        <v>0</v>
      </c>
      <c r="BT2636" s="69">
        <v>0</v>
      </c>
      <c r="BU2636" s="69">
        <v>108.26200873362446</v>
      </c>
      <c r="BV2636" s="69">
        <v>0</v>
      </c>
    </row>
    <row r="2637" spans="1:74">
      <c r="A2637" s="113" t="s">
        <v>1041</v>
      </c>
      <c r="B2637" s="69" t="s">
        <v>194</v>
      </c>
      <c r="C2637" s="69" t="s">
        <v>256</v>
      </c>
      <c r="D2637" s="69" t="s">
        <v>265</v>
      </c>
      <c r="E2637" s="69" t="s">
        <v>741</v>
      </c>
      <c r="F2637" s="69">
        <v>0</v>
      </c>
      <c r="G2637" s="69">
        <v>0</v>
      </c>
      <c r="H2637" s="69">
        <v>8697</v>
      </c>
      <c r="I2637" s="69">
        <v>117</v>
      </c>
      <c r="J2637" s="69">
        <v>87</v>
      </c>
      <c r="K2637" s="69">
        <v>4655</v>
      </c>
      <c r="L2637" s="69">
        <v>3473</v>
      </c>
      <c r="M2637" s="69">
        <v>88</v>
      </c>
      <c r="N2637" s="69">
        <v>0</v>
      </c>
      <c r="O2637" s="69">
        <v>0</v>
      </c>
      <c r="P2637" s="69">
        <v>1868.31</v>
      </c>
      <c r="Q2637" s="69">
        <v>31.97</v>
      </c>
      <c r="R2637" s="69">
        <v>110000</v>
      </c>
      <c r="S2637" s="69">
        <v>0</v>
      </c>
      <c r="T2637" s="69">
        <v>0</v>
      </c>
      <c r="U2637" s="69">
        <v>0</v>
      </c>
      <c r="V2637" s="69">
        <v>0</v>
      </c>
      <c r="W2637" s="69">
        <v>0</v>
      </c>
      <c r="X2637" s="69">
        <v>0</v>
      </c>
      <c r="Y2637" s="69">
        <v>0</v>
      </c>
      <c r="Z2637" s="69">
        <v>0</v>
      </c>
      <c r="AA2637" s="69">
        <v>0</v>
      </c>
      <c r="AB2637" s="69">
        <v>0</v>
      </c>
      <c r="AC2637" s="69">
        <v>0</v>
      </c>
      <c r="AD2637" s="69">
        <v>0</v>
      </c>
      <c r="AE2637" s="69">
        <v>0</v>
      </c>
      <c r="AF2637" s="69">
        <v>33489</v>
      </c>
      <c r="AG2637" s="69">
        <v>76511</v>
      </c>
      <c r="AH2637" s="69">
        <v>0</v>
      </c>
      <c r="AI2637" s="69">
        <v>0</v>
      </c>
      <c r="AJ2637" s="69">
        <v>0</v>
      </c>
      <c r="AK2637" s="69">
        <v>0</v>
      </c>
      <c r="AL2637" s="69">
        <v>412</v>
      </c>
      <c r="AM2637" s="69">
        <v>297</v>
      </c>
      <c r="AN2637" s="69">
        <v>-412</v>
      </c>
      <c r="AO2637" s="69">
        <v>0</v>
      </c>
      <c r="AP2637" s="69">
        <v>0</v>
      </c>
      <c r="AQ2637" s="69">
        <v>16038</v>
      </c>
      <c r="AR2637" s="69">
        <v>317</v>
      </c>
      <c r="AS2637" s="69">
        <v>12432</v>
      </c>
      <c r="AT2637" s="69">
        <v>33489</v>
      </c>
      <c r="AU2637" s="69">
        <v>0</v>
      </c>
      <c r="AV2637" s="69">
        <v>317</v>
      </c>
      <c r="AW2637" s="69">
        <v>0.30444545454545452</v>
      </c>
      <c r="AX2637" s="69">
        <v>0</v>
      </c>
      <c r="AY2637" s="69">
        <v>0</v>
      </c>
      <c r="AZ2637" s="69">
        <v>0</v>
      </c>
      <c r="BA2637" s="69">
        <v>0</v>
      </c>
      <c r="BB2637" s="69">
        <v>0</v>
      </c>
      <c r="BC2637" s="69">
        <v>0</v>
      </c>
      <c r="BD2637" s="69">
        <v>0</v>
      </c>
      <c r="BE2637" s="69">
        <v>81.283980582524265</v>
      </c>
      <c r="BF2637" s="69">
        <v>-81.283980582524265</v>
      </c>
      <c r="BG2637" s="69">
        <v>0</v>
      </c>
      <c r="BH2637" s="69">
        <v>0</v>
      </c>
      <c r="BI2637" s="69">
        <v>0</v>
      </c>
      <c r="BJ2637" s="69">
        <v>0</v>
      </c>
      <c r="BK2637" s="69">
        <v>0</v>
      </c>
      <c r="BL2637" s="69">
        <v>105.64353312302839</v>
      </c>
      <c r="BM2637" s="69">
        <v>-105.64353312302839</v>
      </c>
      <c r="BN2637" s="69">
        <v>0</v>
      </c>
      <c r="BO2637" s="69">
        <v>2.6937741312741315</v>
      </c>
      <c r="BP2637" s="69">
        <v>-2.6937741312741315</v>
      </c>
      <c r="BQ2637" s="69">
        <v>2693.7741312741314</v>
      </c>
      <c r="BR2637" s="69">
        <v>-2693.7741312741314</v>
      </c>
      <c r="BS2637" s="69">
        <v>0</v>
      </c>
      <c r="BT2637" s="69">
        <v>0</v>
      </c>
      <c r="BU2637" s="69">
        <v>105.64353312302839</v>
      </c>
      <c r="BV2637" s="69">
        <v>0</v>
      </c>
    </row>
    <row r="2638" spans="1:74">
      <c r="A2638" s="113" t="s">
        <v>1042</v>
      </c>
      <c r="B2638" s="69" t="s">
        <v>194</v>
      </c>
      <c r="C2638" s="69" t="s">
        <v>256</v>
      </c>
      <c r="D2638" s="69" t="s">
        <v>265</v>
      </c>
      <c r="E2638" s="69" t="s">
        <v>741</v>
      </c>
      <c r="F2638" s="69">
        <v>0</v>
      </c>
      <c r="G2638" s="69">
        <v>0</v>
      </c>
      <c r="H2638" s="69">
        <v>9117</v>
      </c>
      <c r="I2638" s="69">
        <v>105</v>
      </c>
      <c r="J2638" s="69">
        <v>89</v>
      </c>
      <c r="K2638" s="69">
        <v>4274</v>
      </c>
      <c r="L2638" s="69">
        <v>3519</v>
      </c>
      <c r="M2638" s="69">
        <v>92</v>
      </c>
      <c r="N2638" s="69">
        <v>0</v>
      </c>
      <c r="O2638" s="69">
        <v>0</v>
      </c>
      <c r="P2638" s="69">
        <v>2133.13</v>
      </c>
      <c r="Q2638" s="69">
        <v>31.88</v>
      </c>
      <c r="R2638" s="69">
        <v>110000</v>
      </c>
      <c r="S2638" s="69">
        <v>0</v>
      </c>
      <c r="T2638" s="69">
        <v>0</v>
      </c>
      <c r="U2638" s="69">
        <v>0</v>
      </c>
      <c r="V2638" s="69">
        <v>0</v>
      </c>
      <c r="W2638" s="69">
        <v>0</v>
      </c>
      <c r="X2638" s="69">
        <v>0</v>
      </c>
      <c r="Y2638" s="69">
        <v>0</v>
      </c>
      <c r="Z2638" s="69">
        <v>0</v>
      </c>
      <c r="AA2638" s="69">
        <v>0</v>
      </c>
      <c r="AB2638" s="69">
        <v>0</v>
      </c>
      <c r="AC2638" s="69">
        <v>0</v>
      </c>
      <c r="AD2638" s="69">
        <v>0</v>
      </c>
      <c r="AE2638" s="69">
        <v>0</v>
      </c>
      <c r="AF2638" s="69">
        <v>42606</v>
      </c>
      <c r="AG2638" s="69">
        <v>67394</v>
      </c>
      <c r="AH2638" s="69">
        <v>0</v>
      </c>
      <c r="AI2638" s="69">
        <v>0</v>
      </c>
      <c r="AJ2638" s="69">
        <v>0</v>
      </c>
      <c r="AK2638" s="69">
        <v>0</v>
      </c>
      <c r="AL2638" s="69">
        <v>517</v>
      </c>
      <c r="AM2638" s="69">
        <v>386</v>
      </c>
      <c r="AN2638" s="69">
        <v>-517</v>
      </c>
      <c r="AO2638" s="69">
        <v>0</v>
      </c>
      <c r="AP2638" s="69">
        <v>0</v>
      </c>
      <c r="AQ2638" s="69">
        <v>20312</v>
      </c>
      <c r="AR2638" s="69">
        <v>409</v>
      </c>
      <c r="AS2638" s="69">
        <v>15951</v>
      </c>
      <c r="AT2638" s="69">
        <v>42606</v>
      </c>
      <c r="AU2638" s="69">
        <v>0</v>
      </c>
      <c r="AV2638" s="69">
        <v>409</v>
      </c>
      <c r="AW2638" s="69">
        <v>0.38732727272727274</v>
      </c>
      <c r="AX2638" s="69">
        <v>0</v>
      </c>
      <c r="AY2638" s="69">
        <v>0</v>
      </c>
      <c r="AZ2638" s="69">
        <v>0</v>
      </c>
      <c r="BA2638" s="69">
        <v>0</v>
      </c>
      <c r="BB2638" s="69">
        <v>0</v>
      </c>
      <c r="BC2638" s="69">
        <v>0</v>
      </c>
      <c r="BD2638" s="69">
        <v>0</v>
      </c>
      <c r="BE2638" s="69">
        <v>82.410058027079302</v>
      </c>
      <c r="BF2638" s="69">
        <v>-82.410058027079302</v>
      </c>
      <c r="BG2638" s="69">
        <v>0</v>
      </c>
      <c r="BH2638" s="69">
        <v>0</v>
      </c>
      <c r="BI2638" s="69">
        <v>0</v>
      </c>
      <c r="BJ2638" s="69">
        <v>0</v>
      </c>
      <c r="BK2638" s="69">
        <v>0</v>
      </c>
      <c r="BL2638" s="69">
        <v>104.17114914425427</v>
      </c>
      <c r="BM2638" s="69">
        <v>-104.17114914425427</v>
      </c>
      <c r="BN2638" s="69">
        <v>0</v>
      </c>
      <c r="BO2638" s="69">
        <v>2.6710551062629304</v>
      </c>
      <c r="BP2638" s="69">
        <v>-2.6710551062629304</v>
      </c>
      <c r="BQ2638" s="69">
        <v>2671.0551062629306</v>
      </c>
      <c r="BR2638" s="69">
        <v>-2671.0551062629306</v>
      </c>
      <c r="BS2638" s="69">
        <v>0</v>
      </c>
      <c r="BT2638" s="69">
        <v>0</v>
      </c>
      <c r="BU2638" s="69">
        <v>104.17114914425427</v>
      </c>
      <c r="BV2638" s="69">
        <v>0</v>
      </c>
    </row>
    <row r="2639" spans="1:74">
      <c r="A2639" s="113" t="s">
        <v>1043</v>
      </c>
      <c r="B2639" s="69" t="s">
        <v>194</v>
      </c>
      <c r="C2639" s="69" t="s">
        <v>256</v>
      </c>
      <c r="D2639" s="69" t="s">
        <v>265</v>
      </c>
      <c r="E2639" s="69" t="s">
        <v>741</v>
      </c>
      <c r="F2639" s="69">
        <v>0</v>
      </c>
      <c r="G2639" s="69">
        <v>0</v>
      </c>
      <c r="H2639" s="69">
        <v>8895</v>
      </c>
      <c r="I2639" s="69">
        <v>123</v>
      </c>
      <c r="J2639" s="69">
        <v>96</v>
      </c>
      <c r="K2639" s="69">
        <v>4674</v>
      </c>
      <c r="L2639" s="69">
        <v>3747</v>
      </c>
      <c r="M2639" s="69">
        <v>102</v>
      </c>
      <c r="N2639" s="69">
        <v>0</v>
      </c>
      <c r="O2639" s="69">
        <v>0</v>
      </c>
      <c r="P2639" s="69">
        <v>1903.08</v>
      </c>
      <c r="Q2639" s="69">
        <v>28.15</v>
      </c>
      <c r="R2639" s="69">
        <v>110000</v>
      </c>
      <c r="S2639" s="69">
        <v>0</v>
      </c>
      <c r="T2639" s="69">
        <v>0</v>
      </c>
      <c r="U2639" s="69">
        <v>0</v>
      </c>
      <c r="V2639" s="69">
        <v>0</v>
      </c>
      <c r="W2639" s="69">
        <v>0</v>
      </c>
      <c r="X2639" s="69">
        <v>0</v>
      </c>
      <c r="Y2639" s="69">
        <v>0</v>
      </c>
      <c r="Z2639" s="69">
        <v>0</v>
      </c>
      <c r="AA2639" s="69">
        <v>0</v>
      </c>
      <c r="AB2639" s="69">
        <v>0</v>
      </c>
      <c r="AC2639" s="69">
        <v>0</v>
      </c>
      <c r="AD2639" s="69">
        <v>0</v>
      </c>
      <c r="AE2639" s="69">
        <v>0</v>
      </c>
      <c r="AF2639" s="69">
        <v>51501</v>
      </c>
      <c r="AG2639" s="69">
        <v>58499</v>
      </c>
      <c r="AH2639" s="69">
        <v>0</v>
      </c>
      <c r="AI2639" s="69">
        <v>0</v>
      </c>
      <c r="AJ2639" s="69">
        <v>0</v>
      </c>
      <c r="AK2639" s="69">
        <v>0</v>
      </c>
      <c r="AL2639" s="69">
        <v>640</v>
      </c>
      <c r="AM2639" s="69">
        <v>482</v>
      </c>
      <c r="AN2639" s="69">
        <v>-640</v>
      </c>
      <c r="AO2639" s="69">
        <v>0</v>
      </c>
      <c r="AP2639" s="69">
        <v>0</v>
      </c>
      <c r="AQ2639" s="69">
        <v>24986</v>
      </c>
      <c r="AR2639" s="69">
        <v>511</v>
      </c>
      <c r="AS2639" s="69">
        <v>19698</v>
      </c>
      <c r="AT2639" s="69">
        <v>51501</v>
      </c>
      <c r="AU2639" s="69">
        <v>0</v>
      </c>
      <c r="AV2639" s="69">
        <v>511</v>
      </c>
      <c r="AW2639" s="69">
        <v>0.4681909090909091</v>
      </c>
      <c r="AX2639" s="69">
        <v>0</v>
      </c>
      <c r="AY2639" s="69">
        <v>0</v>
      </c>
      <c r="AZ2639" s="69">
        <v>0</v>
      </c>
      <c r="BA2639" s="69">
        <v>0</v>
      </c>
      <c r="BB2639" s="69">
        <v>0</v>
      </c>
      <c r="BC2639" s="69">
        <v>0</v>
      </c>
      <c r="BD2639" s="69">
        <v>0</v>
      </c>
      <c r="BE2639" s="69">
        <v>80.470312500000006</v>
      </c>
      <c r="BF2639" s="69">
        <v>-80.470312500000006</v>
      </c>
      <c r="BG2639" s="69">
        <v>0</v>
      </c>
      <c r="BH2639" s="69">
        <v>0</v>
      </c>
      <c r="BI2639" s="69">
        <v>0</v>
      </c>
      <c r="BJ2639" s="69">
        <v>0</v>
      </c>
      <c r="BK2639" s="69">
        <v>0</v>
      </c>
      <c r="BL2639" s="69">
        <v>100.78473581213308</v>
      </c>
      <c r="BM2639" s="69">
        <v>-100.78473581213308</v>
      </c>
      <c r="BN2639" s="69">
        <v>0</v>
      </c>
      <c r="BO2639" s="69">
        <v>2.614529393847091</v>
      </c>
      <c r="BP2639" s="69">
        <v>-2.614529393847091</v>
      </c>
      <c r="BQ2639" s="69">
        <v>2614.5293938470909</v>
      </c>
      <c r="BR2639" s="69">
        <v>-2614.5293938470909</v>
      </c>
      <c r="BS2639" s="69">
        <v>0</v>
      </c>
      <c r="BT2639" s="69">
        <v>0</v>
      </c>
      <c r="BU2639" s="69">
        <v>100.78473581213308</v>
      </c>
      <c r="BV2639" s="69">
        <v>0</v>
      </c>
    </row>
    <row r="2640" spans="1:74">
      <c r="A2640" s="113" t="s">
        <v>1044</v>
      </c>
      <c r="B2640" s="69" t="s">
        <v>194</v>
      </c>
      <c r="C2640" s="69" t="s">
        <v>256</v>
      </c>
      <c r="D2640" s="69" t="s">
        <v>265</v>
      </c>
      <c r="E2640" s="69" t="s">
        <v>741</v>
      </c>
      <c r="F2640" s="69">
        <v>0</v>
      </c>
      <c r="G2640" s="69">
        <v>0</v>
      </c>
      <c r="H2640" s="69">
        <v>8502</v>
      </c>
      <c r="I2640" s="69">
        <v>105</v>
      </c>
      <c r="J2640" s="69">
        <v>80</v>
      </c>
      <c r="K2640" s="69">
        <v>4448</v>
      </c>
      <c r="L2640" s="69">
        <v>3415</v>
      </c>
      <c r="M2640" s="69">
        <v>83</v>
      </c>
      <c r="N2640" s="69">
        <v>0</v>
      </c>
      <c r="O2640" s="69">
        <v>0</v>
      </c>
      <c r="P2640" s="69">
        <v>1911.42</v>
      </c>
      <c r="Q2640" s="69">
        <v>29.94</v>
      </c>
      <c r="R2640" s="69">
        <v>110000</v>
      </c>
      <c r="S2640" s="69">
        <v>0</v>
      </c>
      <c r="T2640" s="69">
        <v>0</v>
      </c>
      <c r="U2640" s="69">
        <v>0</v>
      </c>
      <c r="V2640" s="69">
        <v>0</v>
      </c>
      <c r="W2640" s="69">
        <v>0</v>
      </c>
      <c r="X2640" s="69">
        <v>0</v>
      </c>
      <c r="Y2640" s="69">
        <v>0</v>
      </c>
      <c r="Z2640" s="69">
        <v>0</v>
      </c>
      <c r="AA2640" s="69">
        <v>0</v>
      </c>
      <c r="AB2640" s="69">
        <v>0</v>
      </c>
      <c r="AC2640" s="69">
        <v>0</v>
      </c>
      <c r="AD2640" s="69">
        <v>0</v>
      </c>
      <c r="AE2640" s="69">
        <v>0</v>
      </c>
      <c r="AF2640" s="69">
        <v>60003</v>
      </c>
      <c r="AG2640" s="69">
        <v>49997</v>
      </c>
      <c r="AH2640" s="69">
        <v>0</v>
      </c>
      <c r="AI2640" s="69">
        <v>0</v>
      </c>
      <c r="AJ2640" s="69">
        <v>0</v>
      </c>
      <c r="AK2640" s="69">
        <v>0</v>
      </c>
      <c r="AL2640" s="69">
        <v>745</v>
      </c>
      <c r="AM2640" s="69">
        <v>562</v>
      </c>
      <c r="AN2640" s="69">
        <v>-745</v>
      </c>
      <c r="AO2640" s="69">
        <v>0</v>
      </c>
      <c r="AP2640" s="69">
        <v>0</v>
      </c>
      <c r="AQ2640" s="69">
        <v>29434</v>
      </c>
      <c r="AR2640" s="69">
        <v>594</v>
      </c>
      <c r="AS2640" s="69">
        <v>23113</v>
      </c>
      <c r="AT2640" s="69">
        <v>60003</v>
      </c>
      <c r="AU2640" s="69">
        <v>0</v>
      </c>
      <c r="AV2640" s="69">
        <v>594</v>
      </c>
      <c r="AW2640" s="69">
        <v>0.54548181818181818</v>
      </c>
      <c r="AX2640" s="69">
        <v>0</v>
      </c>
      <c r="AY2640" s="69">
        <v>0</v>
      </c>
      <c r="AZ2640" s="69">
        <v>0</v>
      </c>
      <c r="BA2640" s="69">
        <v>0</v>
      </c>
      <c r="BB2640" s="69">
        <v>0</v>
      </c>
      <c r="BC2640" s="69">
        <v>0</v>
      </c>
      <c r="BD2640" s="69">
        <v>0</v>
      </c>
      <c r="BE2640" s="69">
        <v>80.540939597315443</v>
      </c>
      <c r="BF2640" s="69">
        <v>-80.540939597315443</v>
      </c>
      <c r="BG2640" s="69">
        <v>0</v>
      </c>
      <c r="BH2640" s="69">
        <v>0</v>
      </c>
      <c r="BI2640" s="69">
        <v>0</v>
      </c>
      <c r="BJ2640" s="69">
        <v>0</v>
      </c>
      <c r="BK2640" s="69">
        <v>0</v>
      </c>
      <c r="BL2640" s="69">
        <v>101.01515151515152</v>
      </c>
      <c r="BM2640" s="69">
        <v>-101.01515151515152</v>
      </c>
      <c r="BN2640" s="69">
        <v>0</v>
      </c>
      <c r="BO2640" s="69">
        <v>2.59607147492753</v>
      </c>
      <c r="BP2640" s="69">
        <v>-2.59607147492753</v>
      </c>
      <c r="BQ2640" s="69">
        <v>2596.0714749275298</v>
      </c>
      <c r="BR2640" s="69">
        <v>-2596.0714749275298</v>
      </c>
      <c r="BS2640" s="69">
        <v>0</v>
      </c>
      <c r="BT2640" s="69">
        <v>0</v>
      </c>
      <c r="BU2640" s="69">
        <v>101.01515151515152</v>
      </c>
      <c r="BV2640" s="69">
        <v>0</v>
      </c>
    </row>
    <row r="2641" spans="1:74">
      <c r="A2641" s="113" t="s">
        <v>1045</v>
      </c>
      <c r="B2641" s="69" t="s">
        <v>194</v>
      </c>
      <c r="C2641" s="69" t="s">
        <v>256</v>
      </c>
      <c r="D2641" s="69" t="s">
        <v>265</v>
      </c>
      <c r="E2641" s="69" t="s">
        <v>741</v>
      </c>
      <c r="F2641" s="69">
        <v>0</v>
      </c>
      <c r="G2641" s="69">
        <v>0</v>
      </c>
      <c r="H2641" s="69">
        <v>8642</v>
      </c>
      <c r="I2641" s="69">
        <v>101</v>
      </c>
      <c r="J2641" s="69">
        <v>85</v>
      </c>
      <c r="K2641" s="69">
        <v>4374</v>
      </c>
      <c r="L2641" s="69">
        <v>3395</v>
      </c>
      <c r="M2641" s="69">
        <v>92</v>
      </c>
      <c r="N2641" s="69">
        <v>0</v>
      </c>
      <c r="O2641" s="69">
        <v>0</v>
      </c>
      <c r="P2641" s="69">
        <v>1975.77</v>
      </c>
      <c r="Q2641" s="69">
        <v>30.75</v>
      </c>
      <c r="R2641" s="69">
        <v>110000</v>
      </c>
      <c r="S2641" s="69">
        <v>0</v>
      </c>
      <c r="T2641" s="69">
        <v>0</v>
      </c>
      <c r="U2641" s="69">
        <v>0</v>
      </c>
      <c r="V2641" s="69">
        <v>0</v>
      </c>
      <c r="W2641" s="69">
        <v>0</v>
      </c>
      <c r="X2641" s="69">
        <v>0</v>
      </c>
      <c r="Y2641" s="69">
        <v>0</v>
      </c>
      <c r="Z2641" s="69">
        <v>0</v>
      </c>
      <c r="AA2641" s="69">
        <v>0</v>
      </c>
      <c r="AB2641" s="69">
        <v>0</v>
      </c>
      <c r="AC2641" s="69">
        <v>0</v>
      </c>
      <c r="AD2641" s="69">
        <v>0</v>
      </c>
      <c r="AE2641" s="69">
        <v>0</v>
      </c>
      <c r="AF2641" s="69">
        <v>68645</v>
      </c>
      <c r="AG2641" s="69">
        <v>41355</v>
      </c>
      <c r="AH2641" s="69">
        <v>0</v>
      </c>
      <c r="AI2641" s="69">
        <v>0</v>
      </c>
      <c r="AJ2641" s="69">
        <v>0</v>
      </c>
      <c r="AK2641" s="69">
        <v>0</v>
      </c>
      <c r="AL2641" s="69">
        <v>846</v>
      </c>
      <c r="AM2641" s="69">
        <v>647</v>
      </c>
      <c r="AN2641" s="69">
        <v>-846</v>
      </c>
      <c r="AO2641" s="69">
        <v>0</v>
      </c>
      <c r="AP2641" s="69">
        <v>0</v>
      </c>
      <c r="AQ2641" s="69">
        <v>33808</v>
      </c>
      <c r="AR2641" s="69">
        <v>686</v>
      </c>
      <c r="AS2641" s="69">
        <v>26508</v>
      </c>
      <c r="AT2641" s="69">
        <v>68645</v>
      </c>
      <c r="AU2641" s="69">
        <v>0</v>
      </c>
      <c r="AV2641" s="69">
        <v>686</v>
      </c>
      <c r="AW2641" s="69">
        <v>0.62404545454545457</v>
      </c>
      <c r="AX2641" s="69">
        <v>0</v>
      </c>
      <c r="AY2641" s="69">
        <v>0</v>
      </c>
      <c r="AZ2641" s="69">
        <v>0</v>
      </c>
      <c r="BA2641" s="69">
        <v>0</v>
      </c>
      <c r="BB2641" s="69">
        <v>0</v>
      </c>
      <c r="BC2641" s="69">
        <v>0</v>
      </c>
      <c r="BD2641" s="69">
        <v>0</v>
      </c>
      <c r="BE2641" s="69">
        <v>81.140661938534279</v>
      </c>
      <c r="BF2641" s="69">
        <v>-81.140661938534279</v>
      </c>
      <c r="BG2641" s="69">
        <v>0</v>
      </c>
      <c r="BH2641" s="69">
        <v>0</v>
      </c>
      <c r="BI2641" s="69">
        <v>0</v>
      </c>
      <c r="BJ2641" s="69">
        <v>0</v>
      </c>
      <c r="BK2641" s="69">
        <v>0</v>
      </c>
      <c r="BL2641" s="69">
        <v>100.06559766763849</v>
      </c>
      <c r="BM2641" s="69">
        <v>-100.06559766763849</v>
      </c>
      <c r="BN2641" s="69">
        <v>0</v>
      </c>
      <c r="BO2641" s="69">
        <v>2.5895955937830091</v>
      </c>
      <c r="BP2641" s="69">
        <v>-2.5895955937830091</v>
      </c>
      <c r="BQ2641" s="69">
        <v>2589.595593783009</v>
      </c>
      <c r="BR2641" s="69">
        <v>-2589.595593783009</v>
      </c>
      <c r="BS2641" s="69">
        <v>0</v>
      </c>
      <c r="BT2641" s="69">
        <v>0</v>
      </c>
      <c r="BU2641" s="69">
        <v>100.06559766763849</v>
      </c>
      <c r="BV2641" s="69">
        <v>0</v>
      </c>
    </row>
    <row r="2642" spans="1:74">
      <c r="A2642" s="113" t="s">
        <v>1046</v>
      </c>
      <c r="B2642" s="69" t="s">
        <v>194</v>
      </c>
      <c r="C2642" s="69" t="s">
        <v>256</v>
      </c>
      <c r="D2642" s="69" t="s">
        <v>265</v>
      </c>
      <c r="E2642" s="69" t="s">
        <v>741</v>
      </c>
      <c r="F2642" s="69">
        <v>0</v>
      </c>
      <c r="G2642" s="69">
        <v>0</v>
      </c>
      <c r="H2642" s="69">
        <v>8279</v>
      </c>
      <c r="I2642" s="69">
        <v>80</v>
      </c>
      <c r="J2642" s="69">
        <v>63</v>
      </c>
      <c r="K2642" s="69">
        <v>3825</v>
      </c>
      <c r="L2642" s="69">
        <v>2975</v>
      </c>
      <c r="M2642" s="69">
        <v>68</v>
      </c>
      <c r="N2642" s="69">
        <v>0</v>
      </c>
      <c r="O2642" s="69">
        <v>0</v>
      </c>
      <c r="P2642" s="69">
        <v>2164.44</v>
      </c>
      <c r="Q2642" s="69">
        <v>40.58</v>
      </c>
      <c r="R2642" s="69">
        <v>110000</v>
      </c>
      <c r="S2642" s="69">
        <v>0</v>
      </c>
      <c r="T2642" s="69">
        <v>0</v>
      </c>
      <c r="U2642" s="69">
        <v>0</v>
      </c>
      <c r="V2642" s="69">
        <v>0</v>
      </c>
      <c r="W2642" s="69">
        <v>0</v>
      </c>
      <c r="X2642" s="69">
        <v>0</v>
      </c>
      <c r="Y2642" s="69">
        <v>0</v>
      </c>
      <c r="Z2642" s="69">
        <v>0</v>
      </c>
      <c r="AA2642" s="69">
        <v>0</v>
      </c>
      <c r="AB2642" s="69">
        <v>0</v>
      </c>
      <c r="AC2642" s="69">
        <v>0</v>
      </c>
      <c r="AD2642" s="69">
        <v>0</v>
      </c>
      <c r="AE2642" s="69">
        <v>0</v>
      </c>
      <c r="AF2642" s="69">
        <v>76924</v>
      </c>
      <c r="AG2642" s="69">
        <v>33076</v>
      </c>
      <c r="AH2642" s="69">
        <v>0</v>
      </c>
      <c r="AI2642" s="69">
        <v>0</v>
      </c>
      <c r="AJ2642" s="69">
        <v>0</v>
      </c>
      <c r="AK2642" s="69">
        <v>0</v>
      </c>
      <c r="AL2642" s="69">
        <v>926</v>
      </c>
      <c r="AM2642" s="69">
        <v>710</v>
      </c>
      <c r="AN2642" s="69">
        <v>-926</v>
      </c>
      <c r="AO2642" s="69">
        <v>0</v>
      </c>
      <c r="AP2642" s="69">
        <v>0</v>
      </c>
      <c r="AQ2642" s="69">
        <v>37633</v>
      </c>
      <c r="AR2642" s="69">
        <v>754</v>
      </c>
      <c r="AS2642" s="69">
        <v>29483</v>
      </c>
      <c r="AT2642" s="69">
        <v>76924</v>
      </c>
      <c r="AU2642" s="69">
        <v>0</v>
      </c>
      <c r="AV2642" s="69">
        <v>754</v>
      </c>
      <c r="AW2642" s="69">
        <v>0.69930909090909088</v>
      </c>
      <c r="AX2642" s="69">
        <v>0</v>
      </c>
      <c r="AY2642" s="69">
        <v>0</v>
      </c>
      <c r="AZ2642" s="69">
        <v>0</v>
      </c>
      <c r="BA2642" s="69">
        <v>0</v>
      </c>
      <c r="BB2642" s="69">
        <v>0</v>
      </c>
      <c r="BC2642" s="69">
        <v>0</v>
      </c>
      <c r="BD2642" s="69">
        <v>0</v>
      </c>
      <c r="BE2642" s="69">
        <v>83.071274298056153</v>
      </c>
      <c r="BF2642" s="69">
        <v>-83.071274298056153</v>
      </c>
      <c r="BG2642" s="69">
        <v>0</v>
      </c>
      <c r="BH2642" s="69">
        <v>0</v>
      </c>
      <c r="BI2642" s="69">
        <v>0</v>
      </c>
      <c r="BJ2642" s="69">
        <v>0</v>
      </c>
      <c r="BK2642" s="69">
        <v>0</v>
      </c>
      <c r="BL2642" s="69">
        <v>102.0212201591512</v>
      </c>
      <c r="BM2642" s="69">
        <v>-102.0212201591512</v>
      </c>
      <c r="BN2642" s="69">
        <v>0</v>
      </c>
      <c r="BO2642" s="69">
        <v>2.6090967676288028</v>
      </c>
      <c r="BP2642" s="69">
        <v>-2.6090967676288028</v>
      </c>
      <c r="BQ2642" s="69">
        <v>2609.0967676288028</v>
      </c>
      <c r="BR2642" s="69">
        <v>-2609.0967676288028</v>
      </c>
      <c r="BS2642" s="69">
        <v>0</v>
      </c>
      <c r="BT2642" s="69">
        <v>0</v>
      </c>
      <c r="BU2642" s="69">
        <v>102.0212201591512</v>
      </c>
      <c r="BV2642" s="69">
        <v>0</v>
      </c>
    </row>
    <row r="2643" spans="1:74">
      <c r="A2643" s="113" t="s">
        <v>1047</v>
      </c>
      <c r="B2643" s="69" t="s">
        <v>194</v>
      </c>
      <c r="C2643" s="69" t="s">
        <v>256</v>
      </c>
      <c r="D2643" s="69" t="s">
        <v>265</v>
      </c>
      <c r="E2643" s="69" t="s">
        <v>741</v>
      </c>
      <c r="F2643" s="69">
        <v>0</v>
      </c>
      <c r="G2643" s="69">
        <v>0</v>
      </c>
      <c r="H2643" s="69">
        <v>8534</v>
      </c>
      <c r="I2643" s="69">
        <v>83</v>
      </c>
      <c r="J2643" s="69">
        <v>72</v>
      </c>
      <c r="K2643" s="69">
        <v>4308</v>
      </c>
      <c r="L2643" s="69">
        <v>3283</v>
      </c>
      <c r="M2643" s="69">
        <v>77</v>
      </c>
      <c r="N2643" s="69">
        <v>0</v>
      </c>
      <c r="O2643" s="69">
        <v>1</v>
      </c>
      <c r="P2643" s="69">
        <v>1980.97</v>
      </c>
      <c r="Q2643" s="69">
        <v>36.630000000000003</v>
      </c>
      <c r="R2643" s="69">
        <v>110000</v>
      </c>
      <c r="S2643" s="69">
        <v>0</v>
      </c>
      <c r="T2643" s="69">
        <v>0</v>
      </c>
      <c r="U2643" s="69">
        <v>0</v>
      </c>
      <c r="V2643" s="69">
        <v>0</v>
      </c>
      <c r="W2643" s="69">
        <v>0</v>
      </c>
      <c r="X2643" s="69">
        <v>0</v>
      </c>
      <c r="Y2643" s="69">
        <v>0</v>
      </c>
      <c r="Z2643" s="69">
        <v>0</v>
      </c>
      <c r="AA2643" s="69">
        <v>0</v>
      </c>
      <c r="AB2643" s="69">
        <v>0</v>
      </c>
      <c r="AC2643" s="69">
        <v>0</v>
      </c>
      <c r="AD2643" s="69">
        <v>0</v>
      </c>
      <c r="AE2643" s="69">
        <v>0</v>
      </c>
      <c r="AF2643" s="69">
        <v>85458</v>
      </c>
      <c r="AG2643" s="69">
        <v>24542</v>
      </c>
      <c r="AH2643" s="69">
        <v>0</v>
      </c>
      <c r="AI2643" s="69">
        <v>0</v>
      </c>
      <c r="AJ2643" s="69">
        <v>1</v>
      </c>
      <c r="AK2643" s="69">
        <v>-1</v>
      </c>
      <c r="AL2643" s="69">
        <v>1009</v>
      </c>
      <c r="AM2643" s="69">
        <v>782</v>
      </c>
      <c r="AN2643" s="69">
        <v>-1009</v>
      </c>
      <c r="AO2643" s="69">
        <v>0</v>
      </c>
      <c r="AP2643" s="69">
        <v>0</v>
      </c>
      <c r="AQ2643" s="69">
        <v>41941</v>
      </c>
      <c r="AR2643" s="69">
        <v>831</v>
      </c>
      <c r="AS2643" s="69">
        <v>32766</v>
      </c>
      <c r="AT2643" s="69">
        <v>85458</v>
      </c>
      <c r="AU2643" s="69">
        <v>0</v>
      </c>
      <c r="AV2643" s="69">
        <v>831</v>
      </c>
      <c r="AW2643" s="69">
        <v>0.77689090909090908</v>
      </c>
      <c r="AX2643" s="69">
        <v>0</v>
      </c>
      <c r="AY2643" s="69">
        <v>0</v>
      </c>
      <c r="AZ2643" s="69">
        <v>0</v>
      </c>
      <c r="BA2643" s="69">
        <v>85458</v>
      </c>
      <c r="BB2643" s="69">
        <v>0</v>
      </c>
      <c r="BC2643" s="69">
        <v>-85458</v>
      </c>
      <c r="BD2643" s="69">
        <v>0</v>
      </c>
      <c r="BE2643" s="69">
        <v>84.695738354806736</v>
      </c>
      <c r="BF2643" s="69">
        <v>-84.695738354806736</v>
      </c>
      <c r="BG2643" s="69">
        <v>0</v>
      </c>
      <c r="BH2643" s="69">
        <v>0</v>
      </c>
      <c r="BI2643" s="69">
        <v>0</v>
      </c>
      <c r="BJ2643" s="69">
        <v>0</v>
      </c>
      <c r="BK2643" s="69">
        <v>0</v>
      </c>
      <c r="BL2643" s="69">
        <v>102.83754512635379</v>
      </c>
      <c r="BM2643" s="69">
        <v>-102.83754512635379</v>
      </c>
      <c r="BN2643" s="69">
        <v>0</v>
      </c>
      <c r="BO2643" s="69">
        <v>2.6081303790514556</v>
      </c>
      <c r="BP2643" s="69">
        <v>-2.6081303790514556</v>
      </c>
      <c r="BQ2643" s="69">
        <v>2608.1303790514557</v>
      </c>
      <c r="BR2643" s="69">
        <v>-2608.1303790514557</v>
      </c>
      <c r="BS2643" s="69">
        <v>0</v>
      </c>
      <c r="BT2643" s="69">
        <v>0</v>
      </c>
      <c r="BU2643" s="69">
        <v>102.83754512635379</v>
      </c>
      <c r="BV2643" s="69">
        <v>0</v>
      </c>
    </row>
    <row r="2644" spans="1:74">
      <c r="A2644" s="113" t="s">
        <v>1048</v>
      </c>
      <c r="B2644" s="69" t="s">
        <v>194</v>
      </c>
      <c r="C2644" s="69" t="s">
        <v>256</v>
      </c>
      <c r="D2644" s="69" t="s">
        <v>265</v>
      </c>
      <c r="E2644" s="69" t="s">
        <v>741</v>
      </c>
      <c r="F2644" s="69">
        <v>0</v>
      </c>
      <c r="G2644" s="69">
        <v>0</v>
      </c>
      <c r="H2644" s="69">
        <v>8201</v>
      </c>
      <c r="I2644" s="69">
        <v>89</v>
      </c>
      <c r="J2644" s="69">
        <v>70</v>
      </c>
      <c r="K2644" s="69">
        <v>4653</v>
      </c>
      <c r="L2644" s="69">
        <v>3434</v>
      </c>
      <c r="M2644" s="69">
        <v>76</v>
      </c>
      <c r="N2644" s="69">
        <v>0</v>
      </c>
      <c r="O2644" s="69">
        <v>0</v>
      </c>
      <c r="P2644" s="69">
        <v>1762.52</v>
      </c>
      <c r="Q2644" s="69">
        <v>35.97</v>
      </c>
      <c r="R2644" s="69">
        <v>110000</v>
      </c>
      <c r="S2644" s="69">
        <v>0</v>
      </c>
      <c r="T2644" s="69">
        <v>0</v>
      </c>
      <c r="U2644" s="69">
        <v>0</v>
      </c>
      <c r="V2644" s="69">
        <v>0</v>
      </c>
      <c r="W2644" s="69">
        <v>0</v>
      </c>
      <c r="X2644" s="69">
        <v>0</v>
      </c>
      <c r="Y2644" s="69">
        <v>0</v>
      </c>
      <c r="Z2644" s="69">
        <v>0</v>
      </c>
      <c r="AA2644" s="69">
        <v>0</v>
      </c>
      <c r="AB2644" s="69">
        <v>0</v>
      </c>
      <c r="AC2644" s="69">
        <v>0</v>
      </c>
      <c r="AD2644" s="69">
        <v>0</v>
      </c>
      <c r="AE2644" s="69">
        <v>0</v>
      </c>
      <c r="AF2644" s="69">
        <v>93659</v>
      </c>
      <c r="AG2644" s="69">
        <v>16341</v>
      </c>
      <c r="AH2644" s="69">
        <v>0</v>
      </c>
      <c r="AI2644" s="69">
        <v>0</v>
      </c>
      <c r="AJ2644" s="69">
        <v>1</v>
      </c>
      <c r="AK2644" s="69">
        <v>-1</v>
      </c>
      <c r="AL2644" s="69">
        <v>1098</v>
      </c>
      <c r="AM2644" s="69">
        <v>852</v>
      </c>
      <c r="AN2644" s="69">
        <v>-1098</v>
      </c>
      <c r="AO2644" s="69">
        <v>0</v>
      </c>
      <c r="AP2644" s="69">
        <v>0</v>
      </c>
      <c r="AQ2644" s="69">
        <v>46594</v>
      </c>
      <c r="AR2644" s="69">
        <v>907</v>
      </c>
      <c r="AS2644" s="69">
        <v>36200</v>
      </c>
      <c r="AT2644" s="69">
        <v>93659</v>
      </c>
      <c r="AU2644" s="69">
        <v>0</v>
      </c>
      <c r="AV2644" s="69">
        <v>907</v>
      </c>
      <c r="AW2644" s="69">
        <v>0.85144545454545451</v>
      </c>
      <c r="AX2644" s="69">
        <v>0</v>
      </c>
      <c r="AY2644" s="69">
        <v>0</v>
      </c>
      <c r="AZ2644" s="69">
        <v>0</v>
      </c>
      <c r="BA2644" s="69">
        <v>93659</v>
      </c>
      <c r="BB2644" s="69">
        <v>0</v>
      </c>
      <c r="BC2644" s="69">
        <v>-93659</v>
      </c>
      <c r="BD2644" s="69">
        <v>0</v>
      </c>
      <c r="BE2644" s="69">
        <v>85.299635701275051</v>
      </c>
      <c r="BF2644" s="69">
        <v>-85.299635701275051</v>
      </c>
      <c r="BG2644" s="69">
        <v>0</v>
      </c>
      <c r="BH2644" s="69">
        <v>0</v>
      </c>
      <c r="BI2644" s="69">
        <v>0</v>
      </c>
      <c r="BJ2644" s="69">
        <v>0</v>
      </c>
      <c r="BK2644" s="69">
        <v>0</v>
      </c>
      <c r="BL2644" s="69">
        <v>103.26240352811466</v>
      </c>
      <c r="BM2644" s="69">
        <v>-103.26240352811466</v>
      </c>
      <c r="BN2644" s="69">
        <v>0</v>
      </c>
      <c r="BO2644" s="69">
        <v>2.5872651933701656</v>
      </c>
      <c r="BP2644" s="69">
        <v>-2.5872651933701656</v>
      </c>
      <c r="BQ2644" s="69">
        <v>2587.2651933701654</v>
      </c>
      <c r="BR2644" s="69">
        <v>-2587.2651933701654</v>
      </c>
      <c r="BS2644" s="69">
        <v>0</v>
      </c>
      <c r="BT2644" s="69">
        <v>0</v>
      </c>
      <c r="BU2644" s="69">
        <v>103.26240352811466</v>
      </c>
      <c r="BV2644" s="69">
        <v>0</v>
      </c>
    </row>
    <row r="2645" spans="1:74">
      <c r="A2645" s="113" t="s">
        <v>1049</v>
      </c>
      <c r="B2645" s="69" t="s">
        <v>194</v>
      </c>
      <c r="C2645" s="69" t="s">
        <v>256</v>
      </c>
      <c r="D2645" s="69" t="s">
        <v>265</v>
      </c>
      <c r="E2645" s="69" t="s">
        <v>741</v>
      </c>
      <c r="F2645" s="69">
        <v>0</v>
      </c>
      <c r="G2645" s="69">
        <v>0</v>
      </c>
      <c r="H2645" s="69">
        <v>8318</v>
      </c>
      <c r="I2645" s="69">
        <v>100</v>
      </c>
      <c r="J2645" s="69">
        <v>77</v>
      </c>
      <c r="K2645" s="69">
        <v>4788</v>
      </c>
      <c r="L2645" s="69">
        <v>3538</v>
      </c>
      <c r="M2645" s="69">
        <v>82</v>
      </c>
      <c r="N2645" s="69">
        <v>0</v>
      </c>
      <c r="O2645" s="69">
        <v>0</v>
      </c>
      <c r="P2645" s="69">
        <v>1737.26</v>
      </c>
      <c r="Q2645" s="69">
        <v>32.369999999999997</v>
      </c>
      <c r="R2645" s="69">
        <v>110000</v>
      </c>
      <c r="S2645" s="69">
        <v>0</v>
      </c>
      <c r="T2645" s="69">
        <v>0</v>
      </c>
      <c r="U2645" s="69">
        <v>0</v>
      </c>
      <c r="V2645" s="69">
        <v>0</v>
      </c>
      <c r="W2645" s="69">
        <v>0</v>
      </c>
      <c r="X2645" s="69">
        <v>0</v>
      </c>
      <c r="Y2645" s="69">
        <v>0</v>
      </c>
      <c r="Z2645" s="69">
        <v>0</v>
      </c>
      <c r="AA2645" s="69">
        <v>0</v>
      </c>
      <c r="AB2645" s="69">
        <v>0</v>
      </c>
      <c r="AC2645" s="69">
        <v>0</v>
      </c>
      <c r="AD2645" s="69">
        <v>0</v>
      </c>
      <c r="AE2645" s="69">
        <v>0</v>
      </c>
      <c r="AF2645" s="69">
        <v>101977</v>
      </c>
      <c r="AG2645" s="69">
        <v>8023</v>
      </c>
      <c r="AH2645" s="69">
        <v>0</v>
      </c>
      <c r="AI2645" s="69">
        <v>0</v>
      </c>
      <c r="AJ2645" s="69">
        <v>1</v>
      </c>
      <c r="AK2645" s="69">
        <v>-1</v>
      </c>
      <c r="AL2645" s="69">
        <v>1198</v>
      </c>
      <c r="AM2645" s="69">
        <v>929</v>
      </c>
      <c r="AN2645" s="69">
        <v>-1198</v>
      </c>
      <c r="AO2645" s="69">
        <v>0</v>
      </c>
      <c r="AP2645" s="69">
        <v>0</v>
      </c>
      <c r="AQ2645" s="69">
        <v>51382</v>
      </c>
      <c r="AR2645" s="69">
        <v>989</v>
      </c>
      <c r="AS2645" s="69">
        <v>39738</v>
      </c>
      <c r="AT2645" s="69">
        <v>101977</v>
      </c>
      <c r="AU2645" s="69">
        <v>0</v>
      </c>
      <c r="AV2645" s="69">
        <v>989</v>
      </c>
      <c r="AW2645" s="69">
        <v>0.92706363636363631</v>
      </c>
      <c r="AX2645" s="69">
        <v>0</v>
      </c>
      <c r="AY2645" s="69">
        <v>0</v>
      </c>
      <c r="AZ2645" s="69">
        <v>0</v>
      </c>
      <c r="BA2645" s="69">
        <v>101977</v>
      </c>
      <c r="BB2645" s="69">
        <v>0</v>
      </c>
      <c r="BC2645" s="69">
        <v>-101977</v>
      </c>
      <c r="BD2645" s="69">
        <v>0</v>
      </c>
      <c r="BE2645" s="69">
        <v>85.122704507512523</v>
      </c>
      <c r="BF2645" s="69">
        <v>-85.122704507512523</v>
      </c>
      <c r="BG2645" s="69">
        <v>0</v>
      </c>
      <c r="BH2645" s="69">
        <v>0</v>
      </c>
      <c r="BI2645" s="69">
        <v>0</v>
      </c>
      <c r="BJ2645" s="69">
        <v>0</v>
      </c>
      <c r="BK2645" s="69">
        <v>0</v>
      </c>
      <c r="BL2645" s="69">
        <v>103.11122345803842</v>
      </c>
      <c r="BM2645" s="69">
        <v>-103.11122345803842</v>
      </c>
      <c r="BN2645" s="69">
        <v>0</v>
      </c>
      <c r="BO2645" s="69">
        <v>2.5662338315969602</v>
      </c>
      <c r="BP2645" s="69">
        <v>-2.5662338315969602</v>
      </c>
      <c r="BQ2645" s="69">
        <v>2566.23383159696</v>
      </c>
      <c r="BR2645" s="69">
        <v>-2566.23383159696</v>
      </c>
      <c r="BS2645" s="69">
        <v>0</v>
      </c>
      <c r="BT2645" s="69">
        <v>0</v>
      </c>
      <c r="BU2645" s="69">
        <v>103.11122345803842</v>
      </c>
      <c r="BV2645" s="69">
        <v>0</v>
      </c>
    </row>
    <row r="2646" spans="1:74">
      <c r="A2646" s="113" t="s">
        <v>1050</v>
      </c>
      <c r="B2646" s="69" t="s">
        <v>194</v>
      </c>
      <c r="C2646" s="69" t="s">
        <v>256</v>
      </c>
      <c r="D2646" s="69" t="s">
        <v>265</v>
      </c>
      <c r="E2646" s="69" t="s">
        <v>741</v>
      </c>
      <c r="F2646" s="69">
        <v>0</v>
      </c>
      <c r="G2646" s="69">
        <v>0</v>
      </c>
      <c r="H2646" s="69">
        <v>8023</v>
      </c>
      <c r="I2646" s="69">
        <v>81</v>
      </c>
      <c r="J2646" s="69">
        <v>64</v>
      </c>
      <c r="K2646" s="69">
        <v>5237</v>
      </c>
      <c r="L2646" s="69">
        <v>3966</v>
      </c>
      <c r="M2646" s="69">
        <v>67</v>
      </c>
      <c r="N2646" s="69">
        <v>0</v>
      </c>
      <c r="O2646" s="69">
        <v>0</v>
      </c>
      <c r="P2646" s="69">
        <v>1531.98</v>
      </c>
      <c r="Q2646" s="69">
        <v>39.92</v>
      </c>
      <c r="R2646" s="69">
        <v>110000</v>
      </c>
      <c r="S2646" s="69">
        <v>0</v>
      </c>
      <c r="T2646" s="69">
        <v>0</v>
      </c>
      <c r="U2646" s="69">
        <v>0</v>
      </c>
      <c r="V2646" s="69">
        <v>0</v>
      </c>
      <c r="W2646" s="69">
        <v>0</v>
      </c>
      <c r="X2646" s="69">
        <v>0</v>
      </c>
      <c r="Y2646" s="69">
        <v>0</v>
      </c>
      <c r="Z2646" s="69">
        <v>0</v>
      </c>
      <c r="AA2646" s="69">
        <v>0</v>
      </c>
      <c r="AB2646" s="69">
        <v>0</v>
      </c>
      <c r="AC2646" s="69">
        <v>0</v>
      </c>
      <c r="AD2646" s="69">
        <v>0</v>
      </c>
      <c r="AE2646" s="69">
        <v>0</v>
      </c>
      <c r="AF2646" s="69">
        <v>110000</v>
      </c>
      <c r="AG2646" s="69">
        <v>0</v>
      </c>
      <c r="AH2646" s="69">
        <v>0</v>
      </c>
      <c r="AI2646" s="69">
        <v>0</v>
      </c>
      <c r="AJ2646" s="69">
        <v>1</v>
      </c>
      <c r="AK2646" s="69">
        <v>-1</v>
      </c>
      <c r="AL2646" s="69">
        <v>1279</v>
      </c>
      <c r="AM2646" s="69">
        <v>993</v>
      </c>
      <c r="AN2646" s="69">
        <v>-1279</v>
      </c>
      <c r="AO2646" s="69">
        <v>0</v>
      </c>
      <c r="AP2646" s="69">
        <v>0</v>
      </c>
      <c r="AQ2646" s="69">
        <v>56619</v>
      </c>
      <c r="AR2646" s="69">
        <v>1056</v>
      </c>
      <c r="AS2646" s="69">
        <v>43704</v>
      </c>
      <c r="AT2646" s="69">
        <v>110000</v>
      </c>
      <c r="AU2646" s="69">
        <v>0</v>
      </c>
      <c r="AV2646" s="69">
        <v>1056</v>
      </c>
      <c r="AW2646" s="69">
        <v>1</v>
      </c>
      <c r="AX2646" s="69">
        <v>0</v>
      </c>
      <c r="AY2646" s="69">
        <v>0</v>
      </c>
      <c r="AZ2646" s="69">
        <v>0</v>
      </c>
      <c r="BA2646" s="69">
        <v>110000</v>
      </c>
      <c r="BB2646" s="69">
        <v>0</v>
      </c>
      <c r="BC2646" s="69">
        <v>-110000</v>
      </c>
      <c r="BD2646" s="69">
        <v>0</v>
      </c>
      <c r="BE2646" s="69">
        <v>86.004691164972641</v>
      </c>
      <c r="BF2646" s="69">
        <v>-86.004691164972641</v>
      </c>
      <c r="BG2646" s="69">
        <v>0</v>
      </c>
      <c r="BH2646" s="69">
        <v>0</v>
      </c>
      <c r="BI2646" s="69">
        <v>0</v>
      </c>
      <c r="BJ2646" s="69">
        <v>0</v>
      </c>
      <c r="BK2646" s="69">
        <v>0</v>
      </c>
      <c r="BL2646" s="69">
        <v>104.16666666666667</v>
      </c>
      <c r="BM2646" s="69">
        <v>-104.16666666666667</v>
      </c>
      <c r="BN2646" s="69">
        <v>0</v>
      </c>
      <c r="BO2646" s="69">
        <v>2.5169320885960094</v>
      </c>
      <c r="BP2646" s="69">
        <v>-2.5169320885960094</v>
      </c>
      <c r="BQ2646" s="69">
        <v>2516.9320885960092</v>
      </c>
      <c r="BR2646" s="69">
        <v>-2516.9320885960092</v>
      </c>
      <c r="BS2646" s="69">
        <v>0</v>
      </c>
      <c r="BT2646" s="69">
        <v>0</v>
      </c>
      <c r="BU2646" s="69">
        <v>104.16666666666667</v>
      </c>
      <c r="BV2646" s="69">
        <v>0</v>
      </c>
    </row>
    <row r="2647" spans="1:74">
      <c r="A2647" s="113" t="s">
        <v>1058</v>
      </c>
      <c r="B2647" s="69" t="s">
        <v>194</v>
      </c>
      <c r="C2647" s="69" t="s">
        <v>454</v>
      </c>
      <c r="D2647" s="69" t="s">
        <v>200</v>
      </c>
      <c r="E2647" s="69" t="s">
        <v>719</v>
      </c>
      <c r="F2647" s="69">
        <v>0</v>
      </c>
      <c r="G2647" s="69">
        <v>0</v>
      </c>
      <c r="H2647" s="69">
        <v>17100</v>
      </c>
      <c r="I2647" s="69">
        <v>372</v>
      </c>
      <c r="J2647" s="69">
        <v>220</v>
      </c>
      <c r="K2647" s="69">
        <v>12156</v>
      </c>
      <c r="L2647" s="69">
        <v>10622</v>
      </c>
      <c r="M2647" s="69">
        <v>239</v>
      </c>
      <c r="N2647" s="69">
        <v>0</v>
      </c>
      <c r="O2647" s="69">
        <v>0</v>
      </c>
      <c r="P2647" s="69">
        <v>1406.71</v>
      </c>
      <c r="Q2647" s="69">
        <v>23.49</v>
      </c>
      <c r="R2647" s="69">
        <v>900000</v>
      </c>
      <c r="S2647" s="69">
        <v>0</v>
      </c>
      <c r="T2647" s="69">
        <v>0</v>
      </c>
      <c r="U2647" s="69">
        <v>0</v>
      </c>
      <c r="V2647" s="69">
        <v>0</v>
      </c>
      <c r="W2647" s="69">
        <v>0</v>
      </c>
      <c r="X2647" s="69">
        <v>0</v>
      </c>
      <c r="Y2647" s="69">
        <v>0</v>
      </c>
      <c r="Z2647" s="69">
        <v>0</v>
      </c>
      <c r="AA2647" s="69">
        <v>0</v>
      </c>
      <c r="AB2647" s="69">
        <v>0</v>
      </c>
      <c r="AC2647" s="69">
        <v>0</v>
      </c>
      <c r="AD2647" s="69">
        <v>0</v>
      </c>
      <c r="AE2647" s="69">
        <v>0</v>
      </c>
      <c r="AF2647" s="69">
        <v>17100</v>
      </c>
      <c r="AG2647" s="69">
        <v>882900</v>
      </c>
      <c r="AH2647" s="69">
        <v>0</v>
      </c>
      <c r="AI2647" s="69">
        <v>0</v>
      </c>
      <c r="AJ2647" s="69">
        <v>0</v>
      </c>
      <c r="AK2647" s="69">
        <v>0</v>
      </c>
      <c r="AL2647" s="69">
        <v>372</v>
      </c>
      <c r="AM2647" s="69">
        <v>220</v>
      </c>
      <c r="AN2647" s="69">
        <v>-372</v>
      </c>
      <c r="AO2647" s="69">
        <v>0</v>
      </c>
      <c r="AP2647" s="69">
        <v>0</v>
      </c>
      <c r="AQ2647" s="69">
        <v>12156</v>
      </c>
      <c r="AR2647" s="69">
        <v>239</v>
      </c>
      <c r="AS2647" s="69">
        <v>10622</v>
      </c>
      <c r="AT2647" s="69">
        <v>17100</v>
      </c>
      <c r="AU2647" s="69">
        <v>0</v>
      </c>
      <c r="AV2647" s="69">
        <v>239</v>
      </c>
      <c r="AW2647" s="69">
        <v>1.9E-2</v>
      </c>
      <c r="AX2647" s="69">
        <v>0</v>
      </c>
      <c r="AY2647" s="69">
        <v>0</v>
      </c>
      <c r="AZ2647" s="69">
        <v>0</v>
      </c>
      <c r="BA2647" s="69">
        <v>0</v>
      </c>
      <c r="BB2647" s="69">
        <v>0</v>
      </c>
      <c r="BC2647" s="69">
        <v>0</v>
      </c>
      <c r="BD2647" s="69">
        <v>0</v>
      </c>
      <c r="BE2647" s="69">
        <v>45.967741935483872</v>
      </c>
      <c r="BF2647" s="69">
        <v>-45.967741935483872</v>
      </c>
      <c r="BG2647" s="69">
        <v>0</v>
      </c>
      <c r="BH2647" s="69">
        <v>0</v>
      </c>
      <c r="BI2647" s="69">
        <v>0</v>
      </c>
      <c r="BJ2647" s="69">
        <v>0</v>
      </c>
      <c r="BK2647" s="69">
        <v>0</v>
      </c>
      <c r="BL2647" s="69">
        <v>71.54811715481172</v>
      </c>
      <c r="BM2647" s="69">
        <v>-71.54811715481172</v>
      </c>
      <c r="BN2647" s="69">
        <v>0</v>
      </c>
      <c r="BO2647" s="69">
        <v>1.6098663151948787</v>
      </c>
      <c r="BP2647" s="69">
        <v>-1.6098663151948787</v>
      </c>
      <c r="BQ2647" s="69">
        <v>1609.8663151948786</v>
      </c>
      <c r="BR2647" s="69">
        <v>-1609.8663151948786</v>
      </c>
      <c r="BS2647" s="69">
        <v>0</v>
      </c>
      <c r="BT2647" s="69">
        <v>0</v>
      </c>
      <c r="BU2647" s="69">
        <v>71.54811715481172</v>
      </c>
      <c r="BV2647" s="69">
        <v>0</v>
      </c>
    </row>
    <row r="2648" spans="1:74">
      <c r="A2648" s="113" t="s">
        <v>1059</v>
      </c>
      <c r="B2648" s="69" t="s">
        <v>194</v>
      </c>
      <c r="C2648" s="69" t="s">
        <v>454</v>
      </c>
      <c r="D2648" s="69" t="s">
        <v>200</v>
      </c>
      <c r="E2648" s="69" t="s">
        <v>719</v>
      </c>
      <c r="F2648" s="69">
        <v>0</v>
      </c>
      <c r="G2648" s="69">
        <v>0</v>
      </c>
      <c r="H2648" s="69">
        <v>40784</v>
      </c>
      <c r="I2648" s="69">
        <v>849</v>
      </c>
      <c r="J2648" s="69">
        <v>508</v>
      </c>
      <c r="K2648" s="69">
        <v>28743</v>
      </c>
      <c r="L2648" s="69">
        <v>24853</v>
      </c>
      <c r="M2648" s="69">
        <v>565</v>
      </c>
      <c r="N2648" s="69">
        <v>0</v>
      </c>
      <c r="O2648" s="69">
        <v>1</v>
      </c>
      <c r="P2648" s="69">
        <v>1418.92</v>
      </c>
      <c r="Q2648" s="69">
        <v>23.31</v>
      </c>
      <c r="R2648" s="69">
        <v>900000</v>
      </c>
      <c r="S2648" s="69">
        <v>0</v>
      </c>
      <c r="T2648" s="69">
        <v>0</v>
      </c>
      <c r="U2648" s="69">
        <v>0</v>
      </c>
      <c r="V2648" s="69">
        <v>0</v>
      </c>
      <c r="W2648" s="69">
        <v>0</v>
      </c>
      <c r="X2648" s="69">
        <v>0</v>
      </c>
      <c r="Y2648" s="69">
        <v>0</v>
      </c>
      <c r="Z2648" s="69">
        <v>0</v>
      </c>
      <c r="AA2648" s="69">
        <v>0</v>
      </c>
      <c r="AB2648" s="69">
        <v>0</v>
      </c>
      <c r="AC2648" s="69">
        <v>0</v>
      </c>
      <c r="AD2648" s="69">
        <v>0</v>
      </c>
      <c r="AE2648" s="69">
        <v>0</v>
      </c>
      <c r="AF2648" s="69">
        <v>57884</v>
      </c>
      <c r="AG2648" s="69">
        <v>842116</v>
      </c>
      <c r="AH2648" s="69">
        <v>0</v>
      </c>
      <c r="AI2648" s="69">
        <v>0</v>
      </c>
      <c r="AJ2648" s="69">
        <v>1</v>
      </c>
      <c r="AK2648" s="69">
        <v>-1</v>
      </c>
      <c r="AL2648" s="69">
        <v>1221</v>
      </c>
      <c r="AM2648" s="69">
        <v>728</v>
      </c>
      <c r="AN2648" s="69">
        <v>-1221</v>
      </c>
      <c r="AO2648" s="69">
        <v>0</v>
      </c>
      <c r="AP2648" s="69">
        <v>0</v>
      </c>
      <c r="AQ2648" s="69">
        <v>40899</v>
      </c>
      <c r="AR2648" s="69">
        <v>804</v>
      </c>
      <c r="AS2648" s="69">
        <v>35475</v>
      </c>
      <c r="AT2648" s="69">
        <v>57884</v>
      </c>
      <c r="AU2648" s="69">
        <v>0</v>
      </c>
      <c r="AV2648" s="69">
        <v>804</v>
      </c>
      <c r="AW2648" s="69">
        <v>6.4315555555555556E-2</v>
      </c>
      <c r="AX2648" s="69">
        <v>0</v>
      </c>
      <c r="AY2648" s="69">
        <v>0</v>
      </c>
      <c r="AZ2648" s="69">
        <v>0</v>
      </c>
      <c r="BA2648" s="69">
        <v>57884</v>
      </c>
      <c r="BB2648" s="69">
        <v>0</v>
      </c>
      <c r="BC2648" s="69">
        <v>-57884</v>
      </c>
      <c r="BD2648" s="69">
        <v>0</v>
      </c>
      <c r="BE2648" s="69">
        <v>47.40704340704341</v>
      </c>
      <c r="BF2648" s="69">
        <v>-47.40704340704341</v>
      </c>
      <c r="BG2648" s="69">
        <v>0</v>
      </c>
      <c r="BH2648" s="69">
        <v>0</v>
      </c>
      <c r="BI2648" s="69">
        <v>0</v>
      </c>
      <c r="BJ2648" s="69">
        <v>0</v>
      </c>
      <c r="BK2648" s="69">
        <v>0</v>
      </c>
      <c r="BL2648" s="69">
        <v>71.995024875621894</v>
      </c>
      <c r="BM2648" s="69">
        <v>-71.995024875621894</v>
      </c>
      <c r="BN2648" s="69">
        <v>0</v>
      </c>
      <c r="BO2648" s="69">
        <v>1.6316842847075406</v>
      </c>
      <c r="BP2648" s="69">
        <v>-1.6316842847075406</v>
      </c>
      <c r="BQ2648" s="69">
        <v>1631.6842847075407</v>
      </c>
      <c r="BR2648" s="69">
        <v>-1631.6842847075407</v>
      </c>
      <c r="BS2648" s="69">
        <v>0</v>
      </c>
      <c r="BT2648" s="69">
        <v>0</v>
      </c>
      <c r="BU2648" s="69">
        <v>71.995024875621894</v>
      </c>
      <c r="BV2648" s="69">
        <v>0</v>
      </c>
    </row>
    <row r="2649" spans="1:74">
      <c r="A2649" s="113" t="s">
        <v>1031</v>
      </c>
      <c r="B2649" s="69" t="s">
        <v>194</v>
      </c>
      <c r="C2649" s="69" t="s">
        <v>454</v>
      </c>
      <c r="D2649" s="69" t="s">
        <v>200</v>
      </c>
      <c r="E2649" s="69" t="s">
        <v>719</v>
      </c>
      <c r="F2649" s="69">
        <v>0</v>
      </c>
      <c r="G2649" s="69">
        <v>0</v>
      </c>
      <c r="H2649" s="69">
        <v>42531</v>
      </c>
      <c r="I2649" s="69">
        <v>894</v>
      </c>
      <c r="J2649" s="69">
        <v>521</v>
      </c>
      <c r="K2649" s="69">
        <v>34055</v>
      </c>
      <c r="L2649" s="69">
        <v>28832</v>
      </c>
      <c r="M2649" s="69">
        <v>565</v>
      </c>
      <c r="N2649" s="69">
        <v>0</v>
      </c>
      <c r="O2649" s="69">
        <v>0</v>
      </c>
      <c r="P2649" s="69">
        <v>1248.8900000000001</v>
      </c>
      <c r="Q2649" s="69">
        <v>24.84</v>
      </c>
      <c r="R2649" s="69">
        <v>900000</v>
      </c>
      <c r="S2649" s="69">
        <v>0</v>
      </c>
      <c r="T2649" s="69">
        <v>0</v>
      </c>
      <c r="U2649" s="69">
        <v>0</v>
      </c>
      <c r="V2649" s="69">
        <v>0</v>
      </c>
      <c r="W2649" s="69">
        <v>0</v>
      </c>
      <c r="X2649" s="69">
        <v>0</v>
      </c>
      <c r="Y2649" s="69">
        <v>0</v>
      </c>
      <c r="Z2649" s="69">
        <v>0</v>
      </c>
      <c r="AA2649" s="69">
        <v>0</v>
      </c>
      <c r="AB2649" s="69">
        <v>0</v>
      </c>
      <c r="AC2649" s="69">
        <v>0</v>
      </c>
      <c r="AD2649" s="69">
        <v>0</v>
      </c>
      <c r="AE2649" s="69">
        <v>0</v>
      </c>
      <c r="AF2649" s="69">
        <v>100415</v>
      </c>
      <c r="AG2649" s="69">
        <v>799585</v>
      </c>
      <c r="AH2649" s="69">
        <v>0</v>
      </c>
      <c r="AI2649" s="69">
        <v>0</v>
      </c>
      <c r="AJ2649" s="69">
        <v>1</v>
      </c>
      <c r="AK2649" s="69">
        <v>-1</v>
      </c>
      <c r="AL2649" s="69">
        <v>2115</v>
      </c>
      <c r="AM2649" s="69">
        <v>1249</v>
      </c>
      <c r="AN2649" s="69">
        <v>-2115</v>
      </c>
      <c r="AO2649" s="69">
        <v>0</v>
      </c>
      <c r="AP2649" s="69">
        <v>0</v>
      </c>
      <c r="AQ2649" s="69">
        <v>74954</v>
      </c>
      <c r="AR2649" s="69">
        <v>1369</v>
      </c>
      <c r="AS2649" s="69">
        <v>64307</v>
      </c>
      <c r="AT2649" s="69">
        <v>100415</v>
      </c>
      <c r="AU2649" s="69">
        <v>0</v>
      </c>
      <c r="AV2649" s="69">
        <v>1369</v>
      </c>
      <c r="AW2649" s="69">
        <v>0.11157222222222223</v>
      </c>
      <c r="AX2649" s="69">
        <v>0</v>
      </c>
      <c r="AY2649" s="69">
        <v>0</v>
      </c>
      <c r="AZ2649" s="69">
        <v>0</v>
      </c>
      <c r="BA2649" s="69">
        <v>100415</v>
      </c>
      <c r="BB2649" s="69">
        <v>0</v>
      </c>
      <c r="BC2649" s="69">
        <v>-100415</v>
      </c>
      <c r="BD2649" s="69">
        <v>0</v>
      </c>
      <c r="BE2649" s="69">
        <v>47.477541371158395</v>
      </c>
      <c r="BF2649" s="69">
        <v>-47.477541371158395</v>
      </c>
      <c r="BG2649" s="69">
        <v>0</v>
      </c>
      <c r="BH2649" s="69">
        <v>0</v>
      </c>
      <c r="BI2649" s="69">
        <v>0</v>
      </c>
      <c r="BJ2649" s="69">
        <v>0</v>
      </c>
      <c r="BK2649" s="69">
        <v>0</v>
      </c>
      <c r="BL2649" s="69">
        <v>73.349159970781599</v>
      </c>
      <c r="BM2649" s="69">
        <v>-73.349159970781599</v>
      </c>
      <c r="BN2649" s="69">
        <v>0</v>
      </c>
      <c r="BO2649" s="69">
        <v>1.5614940830702724</v>
      </c>
      <c r="BP2649" s="69">
        <v>-1.5614940830702724</v>
      </c>
      <c r="BQ2649" s="69">
        <v>1561.4940830702724</v>
      </c>
      <c r="BR2649" s="69">
        <v>-1561.4940830702724</v>
      </c>
      <c r="BS2649" s="69">
        <v>0</v>
      </c>
      <c r="BT2649" s="69">
        <v>0</v>
      </c>
      <c r="BU2649" s="69">
        <v>73.349159970781599</v>
      </c>
      <c r="BV2649" s="69">
        <v>0</v>
      </c>
    </row>
    <row r="2650" spans="1:74">
      <c r="A2650" s="113" t="s">
        <v>1032</v>
      </c>
      <c r="B2650" s="69" t="s">
        <v>194</v>
      </c>
      <c r="C2650" s="69" t="s">
        <v>454</v>
      </c>
      <c r="D2650" s="69" t="s">
        <v>200</v>
      </c>
      <c r="E2650" s="69" t="s">
        <v>719</v>
      </c>
      <c r="F2650" s="69">
        <v>0</v>
      </c>
      <c r="G2650" s="69">
        <v>0</v>
      </c>
      <c r="H2650" s="69">
        <v>42887</v>
      </c>
      <c r="I2650" s="69">
        <v>856</v>
      </c>
      <c r="J2650" s="69">
        <v>507</v>
      </c>
      <c r="K2650" s="69">
        <v>35625</v>
      </c>
      <c r="L2650" s="69">
        <v>30171</v>
      </c>
      <c r="M2650" s="69">
        <v>538</v>
      </c>
      <c r="N2650" s="69">
        <v>0</v>
      </c>
      <c r="O2650" s="69">
        <v>0</v>
      </c>
      <c r="P2650" s="69">
        <v>1203.8499999999999</v>
      </c>
      <c r="Q2650" s="69">
        <v>26.12</v>
      </c>
      <c r="R2650" s="69">
        <v>900000</v>
      </c>
      <c r="S2650" s="69">
        <v>0</v>
      </c>
      <c r="T2650" s="69">
        <v>0</v>
      </c>
      <c r="U2650" s="69">
        <v>0</v>
      </c>
      <c r="V2650" s="69">
        <v>0</v>
      </c>
      <c r="W2650" s="69">
        <v>0</v>
      </c>
      <c r="X2650" s="69">
        <v>0</v>
      </c>
      <c r="Y2650" s="69">
        <v>0</v>
      </c>
      <c r="Z2650" s="69">
        <v>0</v>
      </c>
      <c r="AA2650" s="69">
        <v>0</v>
      </c>
      <c r="AB2650" s="69">
        <v>0</v>
      </c>
      <c r="AC2650" s="69">
        <v>0</v>
      </c>
      <c r="AD2650" s="69">
        <v>0</v>
      </c>
      <c r="AE2650" s="69">
        <v>0</v>
      </c>
      <c r="AF2650" s="69">
        <v>143302</v>
      </c>
      <c r="AG2650" s="69">
        <v>756698</v>
      </c>
      <c r="AH2650" s="69">
        <v>0</v>
      </c>
      <c r="AI2650" s="69">
        <v>0</v>
      </c>
      <c r="AJ2650" s="69">
        <v>1</v>
      </c>
      <c r="AK2650" s="69">
        <v>-1</v>
      </c>
      <c r="AL2650" s="69">
        <v>2971</v>
      </c>
      <c r="AM2650" s="69">
        <v>1756</v>
      </c>
      <c r="AN2650" s="69">
        <v>-2971</v>
      </c>
      <c r="AO2650" s="69">
        <v>0</v>
      </c>
      <c r="AP2650" s="69">
        <v>0</v>
      </c>
      <c r="AQ2650" s="69">
        <v>110579</v>
      </c>
      <c r="AR2650" s="69">
        <v>1907</v>
      </c>
      <c r="AS2650" s="69">
        <v>94478</v>
      </c>
      <c r="AT2650" s="69">
        <v>143302</v>
      </c>
      <c r="AU2650" s="69">
        <v>0</v>
      </c>
      <c r="AV2650" s="69">
        <v>1907</v>
      </c>
      <c r="AW2650" s="69">
        <v>0.15922444444444445</v>
      </c>
      <c r="AX2650" s="69">
        <v>0</v>
      </c>
      <c r="AY2650" s="69">
        <v>0</v>
      </c>
      <c r="AZ2650" s="69">
        <v>0</v>
      </c>
      <c r="BA2650" s="69">
        <v>143302</v>
      </c>
      <c r="BB2650" s="69">
        <v>0</v>
      </c>
      <c r="BC2650" s="69">
        <v>-143302</v>
      </c>
      <c r="BD2650" s="69">
        <v>0</v>
      </c>
      <c r="BE2650" s="69">
        <v>48.233591383372605</v>
      </c>
      <c r="BF2650" s="69">
        <v>-48.233591383372605</v>
      </c>
      <c r="BG2650" s="69">
        <v>0</v>
      </c>
      <c r="BH2650" s="69">
        <v>0</v>
      </c>
      <c r="BI2650" s="69">
        <v>0</v>
      </c>
      <c r="BJ2650" s="69">
        <v>0</v>
      </c>
      <c r="BK2650" s="69">
        <v>0</v>
      </c>
      <c r="BL2650" s="69">
        <v>75.14525432616675</v>
      </c>
      <c r="BM2650" s="69">
        <v>-75.14525432616675</v>
      </c>
      <c r="BN2650" s="69">
        <v>0</v>
      </c>
      <c r="BO2650" s="69">
        <v>1.5167763923876458</v>
      </c>
      <c r="BP2650" s="69">
        <v>-1.5167763923876458</v>
      </c>
      <c r="BQ2650" s="69">
        <v>1516.7763923876457</v>
      </c>
      <c r="BR2650" s="69">
        <v>-1516.7763923876457</v>
      </c>
      <c r="BS2650" s="69">
        <v>0</v>
      </c>
      <c r="BT2650" s="69">
        <v>0</v>
      </c>
      <c r="BU2650" s="69">
        <v>75.14525432616675</v>
      </c>
      <c r="BV2650" s="69">
        <v>0</v>
      </c>
    </row>
    <row r="2651" spans="1:74">
      <c r="A2651" s="113" t="s">
        <v>1033</v>
      </c>
      <c r="B2651" s="69" t="s">
        <v>194</v>
      </c>
      <c r="C2651" s="69" t="s">
        <v>454</v>
      </c>
      <c r="D2651" s="69" t="s">
        <v>200</v>
      </c>
      <c r="E2651" s="69" t="s">
        <v>719</v>
      </c>
      <c r="F2651" s="69">
        <v>0</v>
      </c>
      <c r="G2651" s="69">
        <v>0</v>
      </c>
      <c r="H2651" s="69">
        <v>40247</v>
      </c>
      <c r="I2651" s="69">
        <v>753</v>
      </c>
      <c r="J2651" s="69">
        <v>482</v>
      </c>
      <c r="K2651" s="69">
        <v>32193</v>
      </c>
      <c r="L2651" s="69">
        <v>26268</v>
      </c>
      <c r="M2651" s="69">
        <v>521</v>
      </c>
      <c r="N2651" s="69">
        <v>0</v>
      </c>
      <c r="O2651" s="69">
        <v>1</v>
      </c>
      <c r="P2651" s="69">
        <v>1250.18</v>
      </c>
      <c r="Q2651" s="69">
        <v>25.3</v>
      </c>
      <c r="R2651" s="69">
        <v>900000</v>
      </c>
      <c r="S2651" s="69">
        <v>0</v>
      </c>
      <c r="T2651" s="69">
        <v>0</v>
      </c>
      <c r="U2651" s="69">
        <v>0</v>
      </c>
      <c r="V2651" s="69">
        <v>0</v>
      </c>
      <c r="W2651" s="69">
        <v>0</v>
      </c>
      <c r="X2651" s="69">
        <v>0</v>
      </c>
      <c r="Y2651" s="69">
        <v>0</v>
      </c>
      <c r="Z2651" s="69">
        <v>0</v>
      </c>
      <c r="AA2651" s="69">
        <v>0</v>
      </c>
      <c r="AB2651" s="69">
        <v>0</v>
      </c>
      <c r="AC2651" s="69">
        <v>0</v>
      </c>
      <c r="AD2651" s="69">
        <v>0</v>
      </c>
      <c r="AE2651" s="69">
        <v>0</v>
      </c>
      <c r="AF2651" s="69">
        <v>183549</v>
      </c>
      <c r="AG2651" s="69">
        <v>716451</v>
      </c>
      <c r="AH2651" s="69">
        <v>0</v>
      </c>
      <c r="AI2651" s="69">
        <v>0</v>
      </c>
      <c r="AJ2651" s="69">
        <v>2</v>
      </c>
      <c r="AK2651" s="69">
        <v>-2</v>
      </c>
      <c r="AL2651" s="69">
        <v>3724</v>
      </c>
      <c r="AM2651" s="69">
        <v>2238</v>
      </c>
      <c r="AN2651" s="69">
        <v>-3724</v>
      </c>
      <c r="AO2651" s="69">
        <v>0</v>
      </c>
      <c r="AP2651" s="69">
        <v>0</v>
      </c>
      <c r="AQ2651" s="69">
        <v>142772</v>
      </c>
      <c r="AR2651" s="69">
        <v>2428</v>
      </c>
      <c r="AS2651" s="69">
        <v>120746</v>
      </c>
      <c r="AT2651" s="69">
        <v>183549</v>
      </c>
      <c r="AU2651" s="69">
        <v>0</v>
      </c>
      <c r="AV2651" s="69">
        <v>2428</v>
      </c>
      <c r="AW2651" s="69">
        <v>0.20394333333333334</v>
      </c>
      <c r="AX2651" s="69">
        <v>0</v>
      </c>
      <c r="AY2651" s="69">
        <v>0</v>
      </c>
      <c r="AZ2651" s="69">
        <v>0</v>
      </c>
      <c r="BA2651" s="69">
        <v>91774.5</v>
      </c>
      <c r="BB2651" s="69">
        <v>0</v>
      </c>
      <c r="BC2651" s="69">
        <v>-91774.5</v>
      </c>
      <c r="BD2651" s="69">
        <v>0</v>
      </c>
      <c r="BE2651" s="69">
        <v>49.288131041890438</v>
      </c>
      <c r="BF2651" s="69">
        <v>-49.288131041890438</v>
      </c>
      <c r="BG2651" s="69">
        <v>0</v>
      </c>
      <c r="BH2651" s="69">
        <v>0</v>
      </c>
      <c r="BI2651" s="69">
        <v>0</v>
      </c>
      <c r="BJ2651" s="69">
        <v>0</v>
      </c>
      <c r="BK2651" s="69">
        <v>0</v>
      </c>
      <c r="BL2651" s="69">
        <v>75.596787479406913</v>
      </c>
      <c r="BM2651" s="69">
        <v>-75.596787479406913</v>
      </c>
      <c r="BN2651" s="69">
        <v>0</v>
      </c>
      <c r="BO2651" s="69">
        <v>1.520124890265516</v>
      </c>
      <c r="BP2651" s="69">
        <v>-1.520124890265516</v>
      </c>
      <c r="BQ2651" s="69">
        <v>1520.1248902655161</v>
      </c>
      <c r="BR2651" s="69">
        <v>-1520.1248902655161</v>
      </c>
      <c r="BS2651" s="69">
        <v>0</v>
      </c>
      <c r="BT2651" s="69">
        <v>0</v>
      </c>
      <c r="BU2651" s="69">
        <v>75.596787479406913</v>
      </c>
      <c r="BV2651" s="69">
        <v>0</v>
      </c>
    </row>
    <row r="2652" spans="1:74">
      <c r="A2652" s="113" t="s">
        <v>1034</v>
      </c>
      <c r="B2652" s="69" t="s">
        <v>194</v>
      </c>
      <c r="C2652" s="69" t="s">
        <v>454</v>
      </c>
      <c r="D2652" s="69" t="s">
        <v>200</v>
      </c>
      <c r="E2652" s="69" t="s">
        <v>719</v>
      </c>
      <c r="F2652" s="69">
        <v>0</v>
      </c>
      <c r="G2652" s="69">
        <v>0</v>
      </c>
      <c r="H2652" s="69">
        <v>43736</v>
      </c>
      <c r="I2652" s="69">
        <v>850</v>
      </c>
      <c r="J2652" s="69">
        <v>540</v>
      </c>
      <c r="K2652" s="69">
        <v>37287</v>
      </c>
      <c r="L2652" s="69">
        <v>30698</v>
      </c>
      <c r="M2652" s="69">
        <v>580</v>
      </c>
      <c r="N2652" s="69">
        <v>0</v>
      </c>
      <c r="O2652" s="69">
        <v>0</v>
      </c>
      <c r="P2652" s="69">
        <v>1172.96</v>
      </c>
      <c r="Q2652" s="69">
        <v>24.32</v>
      </c>
      <c r="R2652" s="69">
        <v>900000</v>
      </c>
      <c r="S2652" s="69">
        <v>0</v>
      </c>
      <c r="T2652" s="69">
        <v>0</v>
      </c>
      <c r="U2652" s="69">
        <v>0</v>
      </c>
      <c r="V2652" s="69">
        <v>0</v>
      </c>
      <c r="W2652" s="69">
        <v>0</v>
      </c>
      <c r="X2652" s="69">
        <v>0</v>
      </c>
      <c r="Y2652" s="69">
        <v>0</v>
      </c>
      <c r="Z2652" s="69">
        <v>0</v>
      </c>
      <c r="AA2652" s="69">
        <v>0</v>
      </c>
      <c r="AB2652" s="69">
        <v>0</v>
      </c>
      <c r="AC2652" s="69">
        <v>0</v>
      </c>
      <c r="AD2652" s="69">
        <v>0</v>
      </c>
      <c r="AE2652" s="69">
        <v>0</v>
      </c>
      <c r="AF2652" s="69">
        <v>227285</v>
      </c>
      <c r="AG2652" s="69">
        <v>672715</v>
      </c>
      <c r="AH2652" s="69">
        <v>0</v>
      </c>
      <c r="AI2652" s="69">
        <v>0</v>
      </c>
      <c r="AJ2652" s="69">
        <v>2</v>
      </c>
      <c r="AK2652" s="69">
        <v>-2</v>
      </c>
      <c r="AL2652" s="69">
        <v>4574</v>
      </c>
      <c r="AM2652" s="69">
        <v>2778</v>
      </c>
      <c r="AN2652" s="69">
        <v>-4574</v>
      </c>
      <c r="AO2652" s="69">
        <v>0</v>
      </c>
      <c r="AP2652" s="69">
        <v>0</v>
      </c>
      <c r="AQ2652" s="69">
        <v>180059</v>
      </c>
      <c r="AR2652" s="69">
        <v>3008</v>
      </c>
      <c r="AS2652" s="69">
        <v>151444</v>
      </c>
      <c r="AT2652" s="69">
        <v>227285</v>
      </c>
      <c r="AU2652" s="69">
        <v>0</v>
      </c>
      <c r="AV2652" s="69">
        <v>3008</v>
      </c>
      <c r="AW2652" s="69">
        <v>0.25253888888888887</v>
      </c>
      <c r="AX2652" s="69">
        <v>0</v>
      </c>
      <c r="AY2652" s="69">
        <v>0</v>
      </c>
      <c r="AZ2652" s="69">
        <v>0</v>
      </c>
      <c r="BA2652" s="69">
        <v>113642.5</v>
      </c>
      <c r="BB2652" s="69">
        <v>0</v>
      </c>
      <c r="BC2652" s="69">
        <v>-113642.5</v>
      </c>
      <c r="BD2652" s="69">
        <v>0</v>
      </c>
      <c r="BE2652" s="69">
        <v>49.69064276344556</v>
      </c>
      <c r="BF2652" s="69">
        <v>-49.69064276344556</v>
      </c>
      <c r="BG2652" s="69">
        <v>0</v>
      </c>
      <c r="BH2652" s="69">
        <v>0</v>
      </c>
      <c r="BI2652" s="69">
        <v>0</v>
      </c>
      <c r="BJ2652" s="69">
        <v>0</v>
      </c>
      <c r="BK2652" s="69">
        <v>0</v>
      </c>
      <c r="BL2652" s="69">
        <v>75.560172872340431</v>
      </c>
      <c r="BM2652" s="69">
        <v>-75.560172872340431</v>
      </c>
      <c r="BN2652" s="69">
        <v>0</v>
      </c>
      <c r="BO2652" s="69">
        <v>1.5007857689971211</v>
      </c>
      <c r="BP2652" s="69">
        <v>-1.5007857689971211</v>
      </c>
      <c r="BQ2652" s="69">
        <v>1500.7857689971211</v>
      </c>
      <c r="BR2652" s="69">
        <v>-1500.7857689971211</v>
      </c>
      <c r="BS2652" s="69">
        <v>0</v>
      </c>
      <c r="BT2652" s="69">
        <v>0</v>
      </c>
      <c r="BU2652" s="69">
        <v>75.560172872340431</v>
      </c>
      <c r="BV2652" s="69">
        <v>0</v>
      </c>
    </row>
    <row r="2653" spans="1:74">
      <c r="A2653" s="113" t="s">
        <v>1035</v>
      </c>
      <c r="B2653" s="69" t="s">
        <v>194</v>
      </c>
      <c r="C2653" s="69" t="s">
        <v>454</v>
      </c>
      <c r="D2653" s="69" t="s">
        <v>200</v>
      </c>
      <c r="E2653" s="69" t="s">
        <v>719</v>
      </c>
      <c r="F2653" s="69">
        <v>0</v>
      </c>
      <c r="G2653" s="69">
        <v>0</v>
      </c>
      <c r="H2653" s="69">
        <v>43695</v>
      </c>
      <c r="I2653" s="69">
        <v>781</v>
      </c>
      <c r="J2653" s="69">
        <v>500</v>
      </c>
      <c r="K2653" s="69">
        <v>38175</v>
      </c>
      <c r="L2653" s="69">
        <v>32256</v>
      </c>
      <c r="M2653" s="69">
        <v>536</v>
      </c>
      <c r="N2653" s="69">
        <v>0</v>
      </c>
      <c r="O2653" s="69">
        <v>0</v>
      </c>
      <c r="P2653" s="69">
        <v>1144.5999999999999</v>
      </c>
      <c r="Q2653" s="69">
        <v>26.84</v>
      </c>
      <c r="R2653" s="69">
        <v>900000</v>
      </c>
      <c r="S2653" s="69">
        <v>0</v>
      </c>
      <c r="T2653" s="69">
        <v>0</v>
      </c>
      <c r="U2653" s="69">
        <v>0</v>
      </c>
      <c r="V2653" s="69">
        <v>0</v>
      </c>
      <c r="W2653" s="69">
        <v>0</v>
      </c>
      <c r="X2653" s="69">
        <v>0</v>
      </c>
      <c r="Y2653" s="69">
        <v>0</v>
      </c>
      <c r="Z2653" s="69">
        <v>0</v>
      </c>
      <c r="AA2653" s="69">
        <v>0</v>
      </c>
      <c r="AB2653" s="69">
        <v>0</v>
      </c>
      <c r="AC2653" s="69">
        <v>0</v>
      </c>
      <c r="AD2653" s="69">
        <v>0</v>
      </c>
      <c r="AE2653" s="69">
        <v>0</v>
      </c>
      <c r="AF2653" s="69">
        <v>270980</v>
      </c>
      <c r="AG2653" s="69">
        <v>629020</v>
      </c>
      <c r="AH2653" s="69">
        <v>0</v>
      </c>
      <c r="AI2653" s="69">
        <v>0</v>
      </c>
      <c r="AJ2653" s="69">
        <v>2</v>
      </c>
      <c r="AK2653" s="69">
        <v>-2</v>
      </c>
      <c r="AL2653" s="69">
        <v>5355</v>
      </c>
      <c r="AM2653" s="69">
        <v>3278</v>
      </c>
      <c r="AN2653" s="69">
        <v>-5355</v>
      </c>
      <c r="AO2653" s="69">
        <v>0</v>
      </c>
      <c r="AP2653" s="69">
        <v>0</v>
      </c>
      <c r="AQ2653" s="69">
        <v>218234</v>
      </c>
      <c r="AR2653" s="69">
        <v>3544</v>
      </c>
      <c r="AS2653" s="69">
        <v>183700</v>
      </c>
      <c r="AT2653" s="69">
        <v>270980</v>
      </c>
      <c r="AU2653" s="69">
        <v>0</v>
      </c>
      <c r="AV2653" s="69">
        <v>3544</v>
      </c>
      <c r="AW2653" s="69">
        <v>0.30108888888888891</v>
      </c>
      <c r="AX2653" s="69">
        <v>0</v>
      </c>
      <c r="AY2653" s="69">
        <v>0</v>
      </c>
      <c r="AZ2653" s="69">
        <v>0</v>
      </c>
      <c r="BA2653" s="69">
        <v>135490</v>
      </c>
      <c r="BB2653" s="69">
        <v>0</v>
      </c>
      <c r="BC2653" s="69">
        <v>-135490</v>
      </c>
      <c r="BD2653" s="69">
        <v>0</v>
      </c>
      <c r="BE2653" s="69">
        <v>50.603174603174601</v>
      </c>
      <c r="BF2653" s="69">
        <v>-50.603174603174601</v>
      </c>
      <c r="BG2653" s="69">
        <v>0</v>
      </c>
      <c r="BH2653" s="69">
        <v>0</v>
      </c>
      <c r="BI2653" s="69">
        <v>0</v>
      </c>
      <c r="BJ2653" s="69">
        <v>0</v>
      </c>
      <c r="BK2653" s="69">
        <v>0</v>
      </c>
      <c r="BL2653" s="69">
        <v>76.461625282167049</v>
      </c>
      <c r="BM2653" s="69">
        <v>-76.461625282167049</v>
      </c>
      <c r="BN2653" s="69">
        <v>0</v>
      </c>
      <c r="BO2653" s="69">
        <v>1.475122482308111</v>
      </c>
      <c r="BP2653" s="69">
        <v>-1.475122482308111</v>
      </c>
      <c r="BQ2653" s="69">
        <v>1475.1224823081111</v>
      </c>
      <c r="BR2653" s="69">
        <v>-1475.1224823081111</v>
      </c>
      <c r="BS2653" s="69">
        <v>0</v>
      </c>
      <c r="BT2653" s="69">
        <v>0</v>
      </c>
      <c r="BU2653" s="69">
        <v>76.461625282167049</v>
      </c>
      <c r="BV2653" s="69">
        <v>0</v>
      </c>
    </row>
    <row r="2654" spans="1:74">
      <c r="A2654" s="113" t="s">
        <v>1036</v>
      </c>
      <c r="B2654" s="69" t="s">
        <v>194</v>
      </c>
      <c r="C2654" s="69" t="s">
        <v>454</v>
      </c>
      <c r="D2654" s="69" t="s">
        <v>200</v>
      </c>
      <c r="E2654" s="69" t="s">
        <v>719</v>
      </c>
      <c r="F2654" s="69">
        <v>0</v>
      </c>
      <c r="G2654" s="69">
        <v>0</v>
      </c>
      <c r="H2654" s="69">
        <v>44451</v>
      </c>
      <c r="I2654" s="69">
        <v>818</v>
      </c>
      <c r="J2654" s="69">
        <v>518</v>
      </c>
      <c r="K2654" s="69">
        <v>39871</v>
      </c>
      <c r="L2654" s="69">
        <v>33403</v>
      </c>
      <c r="M2654" s="69">
        <v>561</v>
      </c>
      <c r="N2654" s="69">
        <v>0</v>
      </c>
      <c r="O2654" s="69">
        <v>1</v>
      </c>
      <c r="P2654" s="69">
        <v>1114.8699999999999</v>
      </c>
      <c r="Q2654" s="69">
        <v>25.83</v>
      </c>
      <c r="R2654" s="69">
        <v>900000</v>
      </c>
      <c r="S2654" s="69">
        <v>0</v>
      </c>
      <c r="T2654" s="69">
        <v>0</v>
      </c>
      <c r="U2654" s="69">
        <v>0</v>
      </c>
      <c r="V2654" s="69">
        <v>0</v>
      </c>
      <c r="W2654" s="69">
        <v>0</v>
      </c>
      <c r="X2654" s="69">
        <v>0</v>
      </c>
      <c r="Y2654" s="69">
        <v>0</v>
      </c>
      <c r="Z2654" s="69">
        <v>0</v>
      </c>
      <c r="AA2654" s="69">
        <v>0</v>
      </c>
      <c r="AB2654" s="69">
        <v>0</v>
      </c>
      <c r="AC2654" s="69">
        <v>0</v>
      </c>
      <c r="AD2654" s="69">
        <v>0</v>
      </c>
      <c r="AE2654" s="69">
        <v>0</v>
      </c>
      <c r="AF2654" s="69">
        <v>315431</v>
      </c>
      <c r="AG2654" s="69">
        <v>584569</v>
      </c>
      <c r="AH2654" s="69">
        <v>0</v>
      </c>
      <c r="AI2654" s="69">
        <v>0</v>
      </c>
      <c r="AJ2654" s="69">
        <v>3</v>
      </c>
      <c r="AK2654" s="69">
        <v>-3</v>
      </c>
      <c r="AL2654" s="69">
        <v>6173</v>
      </c>
      <c r="AM2654" s="69">
        <v>3796</v>
      </c>
      <c r="AN2654" s="69">
        <v>-6173</v>
      </c>
      <c r="AO2654" s="69">
        <v>0</v>
      </c>
      <c r="AP2654" s="69">
        <v>0</v>
      </c>
      <c r="AQ2654" s="69">
        <v>258105</v>
      </c>
      <c r="AR2654" s="69">
        <v>4105</v>
      </c>
      <c r="AS2654" s="69">
        <v>217103</v>
      </c>
      <c r="AT2654" s="69">
        <v>315431</v>
      </c>
      <c r="AU2654" s="69">
        <v>0</v>
      </c>
      <c r="AV2654" s="69">
        <v>4105</v>
      </c>
      <c r="AW2654" s="69">
        <v>0.3504788888888889</v>
      </c>
      <c r="AX2654" s="69">
        <v>0</v>
      </c>
      <c r="AY2654" s="69">
        <v>0</v>
      </c>
      <c r="AZ2654" s="69">
        <v>0</v>
      </c>
      <c r="BA2654" s="69">
        <v>105143.66666666667</v>
      </c>
      <c r="BB2654" s="69">
        <v>0</v>
      </c>
      <c r="BC2654" s="69">
        <v>-105143.66666666667</v>
      </c>
      <c r="BD2654" s="69">
        <v>0</v>
      </c>
      <c r="BE2654" s="69">
        <v>51.098493439170582</v>
      </c>
      <c r="BF2654" s="69">
        <v>-51.098493439170582</v>
      </c>
      <c r="BG2654" s="69">
        <v>0</v>
      </c>
      <c r="BH2654" s="69">
        <v>0</v>
      </c>
      <c r="BI2654" s="69">
        <v>0</v>
      </c>
      <c r="BJ2654" s="69">
        <v>0</v>
      </c>
      <c r="BK2654" s="69">
        <v>0</v>
      </c>
      <c r="BL2654" s="69">
        <v>76.840682095006088</v>
      </c>
      <c r="BM2654" s="69">
        <v>-76.840682095006088</v>
      </c>
      <c r="BN2654" s="69">
        <v>0</v>
      </c>
      <c r="BO2654" s="69">
        <v>1.4529094485106149</v>
      </c>
      <c r="BP2654" s="69">
        <v>-1.4529094485106149</v>
      </c>
      <c r="BQ2654" s="69">
        <v>1452.9094485106148</v>
      </c>
      <c r="BR2654" s="69">
        <v>-1452.9094485106148</v>
      </c>
      <c r="BS2654" s="69">
        <v>0</v>
      </c>
      <c r="BT2654" s="69">
        <v>0</v>
      </c>
      <c r="BU2654" s="69">
        <v>76.840682095006088</v>
      </c>
      <c r="BV2654" s="69">
        <v>0</v>
      </c>
    </row>
    <row r="2655" spans="1:74">
      <c r="A2655" s="113" t="s">
        <v>1037</v>
      </c>
      <c r="B2655" s="69" t="s">
        <v>194</v>
      </c>
      <c r="C2655" s="69" t="s">
        <v>454</v>
      </c>
      <c r="D2655" s="69" t="s">
        <v>200</v>
      </c>
      <c r="E2655" s="69" t="s">
        <v>719</v>
      </c>
      <c r="F2655" s="69">
        <v>0</v>
      </c>
      <c r="G2655" s="69">
        <v>0</v>
      </c>
      <c r="H2655" s="69">
        <v>41045</v>
      </c>
      <c r="I2655" s="69">
        <v>841</v>
      </c>
      <c r="J2655" s="69">
        <v>538</v>
      </c>
      <c r="K2655" s="69">
        <v>36004</v>
      </c>
      <c r="L2655" s="69">
        <v>30451</v>
      </c>
      <c r="M2655" s="69">
        <v>568</v>
      </c>
      <c r="N2655" s="69">
        <v>3</v>
      </c>
      <c r="O2655" s="69">
        <v>0</v>
      </c>
      <c r="P2655" s="69">
        <v>1140.01</v>
      </c>
      <c r="Q2655" s="69">
        <v>22.99</v>
      </c>
      <c r="R2655" s="69">
        <v>900000</v>
      </c>
      <c r="S2655" s="69">
        <v>0</v>
      </c>
      <c r="T2655" s="69">
        <v>0</v>
      </c>
      <c r="U2655" s="69">
        <v>0</v>
      </c>
      <c r="V2655" s="69">
        <v>0</v>
      </c>
      <c r="W2655" s="69">
        <v>0</v>
      </c>
      <c r="X2655" s="69">
        <v>0</v>
      </c>
      <c r="Y2655" s="69">
        <v>0</v>
      </c>
      <c r="Z2655" s="69">
        <v>0</v>
      </c>
      <c r="AA2655" s="69">
        <v>0</v>
      </c>
      <c r="AB2655" s="69">
        <v>0</v>
      </c>
      <c r="AC2655" s="69">
        <v>0</v>
      </c>
      <c r="AD2655" s="69">
        <v>0</v>
      </c>
      <c r="AE2655" s="69">
        <v>0</v>
      </c>
      <c r="AF2655" s="69">
        <v>356476</v>
      </c>
      <c r="AG2655" s="69">
        <v>543524</v>
      </c>
      <c r="AH2655" s="69">
        <v>0</v>
      </c>
      <c r="AI2655" s="69">
        <v>0</v>
      </c>
      <c r="AJ2655" s="69">
        <v>3</v>
      </c>
      <c r="AK2655" s="69">
        <v>-3</v>
      </c>
      <c r="AL2655" s="69">
        <v>7014</v>
      </c>
      <c r="AM2655" s="69">
        <v>4334</v>
      </c>
      <c r="AN2655" s="69">
        <v>-7014</v>
      </c>
      <c r="AO2655" s="69">
        <v>3</v>
      </c>
      <c r="AP2655" s="69">
        <v>-3</v>
      </c>
      <c r="AQ2655" s="69">
        <v>294109</v>
      </c>
      <c r="AR2655" s="69">
        <v>4673</v>
      </c>
      <c r="AS2655" s="69">
        <v>247554</v>
      </c>
      <c r="AT2655" s="69">
        <v>356476</v>
      </c>
      <c r="AU2655" s="69">
        <v>0</v>
      </c>
      <c r="AV2655" s="69">
        <v>4673</v>
      </c>
      <c r="AW2655" s="69">
        <v>0.39608444444444446</v>
      </c>
      <c r="AX2655" s="69">
        <v>0</v>
      </c>
      <c r="AY2655" s="69">
        <v>0</v>
      </c>
      <c r="AZ2655" s="69">
        <v>0</v>
      </c>
      <c r="BA2655" s="69">
        <v>118825.33333333333</v>
      </c>
      <c r="BB2655" s="69">
        <v>0</v>
      </c>
      <c r="BC2655" s="69">
        <v>-118825.33333333333</v>
      </c>
      <c r="BD2655" s="69">
        <v>0</v>
      </c>
      <c r="BE2655" s="69">
        <v>50.823495865412035</v>
      </c>
      <c r="BF2655" s="69">
        <v>-50.823495865412035</v>
      </c>
      <c r="BG2655" s="69">
        <v>118825.33333333333</v>
      </c>
      <c r="BH2655" s="69">
        <v>0</v>
      </c>
      <c r="BI2655" s="69">
        <v>-118825.33333333333</v>
      </c>
      <c r="BJ2655" s="69">
        <v>1.0200299888816732E-5</v>
      </c>
      <c r="BK2655" s="69">
        <v>0</v>
      </c>
      <c r="BL2655" s="69">
        <v>76.28418574791354</v>
      </c>
      <c r="BM2655" s="69">
        <v>-76.28418574791354</v>
      </c>
      <c r="BN2655" s="69">
        <v>0</v>
      </c>
      <c r="BO2655" s="69">
        <v>1.4399928904400656</v>
      </c>
      <c r="BP2655" s="69">
        <v>-1.4399928904400656</v>
      </c>
      <c r="BQ2655" s="69">
        <v>1439.9928904400656</v>
      </c>
      <c r="BR2655" s="69">
        <v>-1439.9928904400656</v>
      </c>
      <c r="BS2655" s="69">
        <v>0</v>
      </c>
      <c r="BT2655" s="69">
        <v>0</v>
      </c>
      <c r="BU2655" s="69">
        <v>76.28418574791354</v>
      </c>
      <c r="BV2655" s="69">
        <v>0</v>
      </c>
    </row>
    <row r="2656" spans="1:74">
      <c r="A2656" s="113" t="s">
        <v>1038</v>
      </c>
      <c r="B2656" s="69" t="s">
        <v>194</v>
      </c>
      <c r="C2656" s="69" t="s">
        <v>454</v>
      </c>
      <c r="D2656" s="69" t="s">
        <v>200</v>
      </c>
      <c r="E2656" s="69" t="s">
        <v>719</v>
      </c>
      <c r="F2656" s="69">
        <v>0</v>
      </c>
      <c r="G2656" s="69">
        <v>0</v>
      </c>
      <c r="H2656" s="69">
        <v>42991</v>
      </c>
      <c r="I2656" s="69">
        <v>693</v>
      </c>
      <c r="J2656" s="69">
        <v>482</v>
      </c>
      <c r="K2656" s="69">
        <v>35850</v>
      </c>
      <c r="L2656" s="69">
        <v>29976</v>
      </c>
      <c r="M2656" s="69">
        <v>511</v>
      </c>
      <c r="N2656" s="69">
        <v>1</v>
      </c>
      <c r="O2656" s="69">
        <v>0</v>
      </c>
      <c r="P2656" s="69">
        <v>1199.19</v>
      </c>
      <c r="Q2656" s="69">
        <v>26.26</v>
      </c>
      <c r="R2656" s="69">
        <v>900000</v>
      </c>
      <c r="S2656" s="69">
        <v>0</v>
      </c>
      <c r="T2656" s="69">
        <v>0</v>
      </c>
      <c r="U2656" s="69">
        <v>0</v>
      </c>
      <c r="V2656" s="69">
        <v>0</v>
      </c>
      <c r="W2656" s="69">
        <v>0</v>
      </c>
      <c r="X2656" s="69">
        <v>0</v>
      </c>
      <c r="Y2656" s="69">
        <v>0</v>
      </c>
      <c r="Z2656" s="69">
        <v>0</v>
      </c>
      <c r="AA2656" s="69">
        <v>0</v>
      </c>
      <c r="AB2656" s="69">
        <v>0</v>
      </c>
      <c r="AC2656" s="69">
        <v>0</v>
      </c>
      <c r="AD2656" s="69">
        <v>0</v>
      </c>
      <c r="AE2656" s="69">
        <v>0</v>
      </c>
      <c r="AF2656" s="69">
        <v>399467</v>
      </c>
      <c r="AG2656" s="69">
        <v>500533</v>
      </c>
      <c r="AH2656" s="69">
        <v>0</v>
      </c>
      <c r="AI2656" s="69">
        <v>0</v>
      </c>
      <c r="AJ2656" s="69">
        <v>3</v>
      </c>
      <c r="AK2656" s="69">
        <v>-3</v>
      </c>
      <c r="AL2656" s="69">
        <v>7707</v>
      </c>
      <c r="AM2656" s="69">
        <v>4816</v>
      </c>
      <c r="AN2656" s="69">
        <v>-7707</v>
      </c>
      <c r="AO2656" s="69">
        <v>4</v>
      </c>
      <c r="AP2656" s="69">
        <v>-4</v>
      </c>
      <c r="AQ2656" s="69">
        <v>329959</v>
      </c>
      <c r="AR2656" s="69">
        <v>5184</v>
      </c>
      <c r="AS2656" s="69">
        <v>277530</v>
      </c>
      <c r="AT2656" s="69">
        <v>399467</v>
      </c>
      <c r="AU2656" s="69">
        <v>0</v>
      </c>
      <c r="AV2656" s="69">
        <v>5184</v>
      </c>
      <c r="AW2656" s="69">
        <v>0.4438522222222222</v>
      </c>
      <c r="AX2656" s="69">
        <v>0</v>
      </c>
      <c r="AY2656" s="69">
        <v>0</v>
      </c>
      <c r="AZ2656" s="69">
        <v>0</v>
      </c>
      <c r="BA2656" s="69">
        <v>133155.66666666666</v>
      </c>
      <c r="BB2656" s="69">
        <v>0</v>
      </c>
      <c r="BC2656" s="69">
        <v>-133155.66666666666</v>
      </c>
      <c r="BD2656" s="69">
        <v>0</v>
      </c>
      <c r="BE2656" s="69">
        <v>51.831711431166475</v>
      </c>
      <c r="BF2656" s="69">
        <v>-51.831711431166475</v>
      </c>
      <c r="BG2656" s="69">
        <v>99866.75</v>
      </c>
      <c r="BH2656" s="69">
        <v>0</v>
      </c>
      <c r="BI2656" s="69">
        <v>-99866.75</v>
      </c>
      <c r="BJ2656" s="69">
        <v>1.2122718277119279E-5</v>
      </c>
      <c r="BK2656" s="69">
        <v>0</v>
      </c>
      <c r="BL2656" s="69">
        <v>77.057677469135797</v>
      </c>
      <c r="BM2656" s="69">
        <v>-77.057677469135797</v>
      </c>
      <c r="BN2656" s="69">
        <v>0</v>
      </c>
      <c r="BO2656" s="69">
        <v>1.4393651136814039</v>
      </c>
      <c r="BP2656" s="69">
        <v>-1.4393651136814039</v>
      </c>
      <c r="BQ2656" s="69">
        <v>1439.365113681404</v>
      </c>
      <c r="BR2656" s="69">
        <v>-1439.365113681404</v>
      </c>
      <c r="BS2656" s="69">
        <v>0</v>
      </c>
      <c r="BT2656" s="69">
        <v>0</v>
      </c>
      <c r="BU2656" s="69">
        <v>77.057677469135797</v>
      </c>
      <c r="BV2656" s="69">
        <v>0</v>
      </c>
    </row>
    <row r="2657" spans="1:74">
      <c r="A2657" s="113" t="s">
        <v>1039</v>
      </c>
      <c r="B2657" s="69" t="s">
        <v>194</v>
      </c>
      <c r="C2657" s="69" t="s">
        <v>454</v>
      </c>
      <c r="D2657" s="69" t="s">
        <v>200</v>
      </c>
      <c r="E2657" s="69" t="s">
        <v>719</v>
      </c>
      <c r="F2657" s="69">
        <v>0</v>
      </c>
      <c r="G2657" s="69">
        <v>0</v>
      </c>
      <c r="H2657" s="69">
        <v>41006</v>
      </c>
      <c r="I2657" s="69">
        <v>700</v>
      </c>
      <c r="J2657" s="69">
        <v>471</v>
      </c>
      <c r="K2657" s="69">
        <v>36137</v>
      </c>
      <c r="L2657" s="69">
        <v>29905</v>
      </c>
      <c r="M2657" s="69">
        <v>506</v>
      </c>
      <c r="N2657" s="69">
        <v>3</v>
      </c>
      <c r="O2657" s="69">
        <v>1</v>
      </c>
      <c r="P2657" s="69">
        <v>1134.74</v>
      </c>
      <c r="Q2657" s="69">
        <v>25.61</v>
      </c>
      <c r="R2657" s="69">
        <v>900000</v>
      </c>
      <c r="S2657" s="69">
        <v>0</v>
      </c>
      <c r="T2657" s="69">
        <v>0</v>
      </c>
      <c r="U2657" s="69">
        <v>0</v>
      </c>
      <c r="V2657" s="69">
        <v>0</v>
      </c>
      <c r="W2657" s="69">
        <v>0</v>
      </c>
      <c r="X2657" s="69">
        <v>0</v>
      </c>
      <c r="Y2657" s="69">
        <v>0</v>
      </c>
      <c r="Z2657" s="69">
        <v>0</v>
      </c>
      <c r="AA2657" s="69">
        <v>0</v>
      </c>
      <c r="AB2657" s="69">
        <v>0</v>
      </c>
      <c r="AC2657" s="69">
        <v>0</v>
      </c>
      <c r="AD2657" s="69">
        <v>0</v>
      </c>
      <c r="AE2657" s="69">
        <v>0</v>
      </c>
      <c r="AF2657" s="69">
        <v>440473</v>
      </c>
      <c r="AG2657" s="69">
        <v>459527</v>
      </c>
      <c r="AH2657" s="69">
        <v>0</v>
      </c>
      <c r="AI2657" s="69">
        <v>0</v>
      </c>
      <c r="AJ2657" s="69">
        <v>4</v>
      </c>
      <c r="AK2657" s="69">
        <v>-4</v>
      </c>
      <c r="AL2657" s="69">
        <v>8407</v>
      </c>
      <c r="AM2657" s="69">
        <v>5287</v>
      </c>
      <c r="AN2657" s="69">
        <v>-8407</v>
      </c>
      <c r="AO2657" s="69">
        <v>7</v>
      </c>
      <c r="AP2657" s="69">
        <v>-7</v>
      </c>
      <c r="AQ2657" s="69">
        <v>366096</v>
      </c>
      <c r="AR2657" s="69">
        <v>5690</v>
      </c>
      <c r="AS2657" s="69">
        <v>307435</v>
      </c>
      <c r="AT2657" s="69">
        <v>440473</v>
      </c>
      <c r="AU2657" s="69">
        <v>0</v>
      </c>
      <c r="AV2657" s="69">
        <v>5690</v>
      </c>
      <c r="AW2657" s="69">
        <v>0.48941444444444443</v>
      </c>
      <c r="AX2657" s="69">
        <v>0</v>
      </c>
      <c r="AY2657" s="69">
        <v>0</v>
      </c>
      <c r="AZ2657" s="69">
        <v>0</v>
      </c>
      <c r="BA2657" s="69">
        <v>110118.25</v>
      </c>
      <c r="BB2657" s="69">
        <v>0</v>
      </c>
      <c r="BC2657" s="69">
        <v>-110118.25</v>
      </c>
      <c r="BD2657" s="69">
        <v>0</v>
      </c>
      <c r="BE2657" s="69">
        <v>52.393600570952778</v>
      </c>
      <c r="BF2657" s="69">
        <v>-52.393600570952778</v>
      </c>
      <c r="BG2657" s="69">
        <v>62924.714285714283</v>
      </c>
      <c r="BH2657" s="69">
        <v>0</v>
      </c>
      <c r="BI2657" s="69">
        <v>-62924.714285714283</v>
      </c>
      <c r="BJ2657" s="69">
        <v>1.9120667802980638E-5</v>
      </c>
      <c r="BK2657" s="69">
        <v>0</v>
      </c>
      <c r="BL2657" s="69">
        <v>77.411775043936728</v>
      </c>
      <c r="BM2657" s="69">
        <v>-77.411775043936728</v>
      </c>
      <c r="BN2657" s="69">
        <v>0</v>
      </c>
      <c r="BO2657" s="69">
        <v>1.432735374957308</v>
      </c>
      <c r="BP2657" s="69">
        <v>-1.432735374957308</v>
      </c>
      <c r="BQ2657" s="69">
        <v>1432.7353749573081</v>
      </c>
      <c r="BR2657" s="69">
        <v>-1432.7353749573081</v>
      </c>
      <c r="BS2657" s="69">
        <v>0</v>
      </c>
      <c r="BT2657" s="69">
        <v>0</v>
      </c>
      <c r="BU2657" s="69">
        <v>77.411775043936728</v>
      </c>
      <c r="BV2657" s="69">
        <v>0</v>
      </c>
    </row>
    <row r="2658" spans="1:74">
      <c r="A2658" s="113" t="s">
        <v>1040</v>
      </c>
      <c r="B2658" s="69" t="s">
        <v>194</v>
      </c>
      <c r="C2658" s="69" t="s">
        <v>454</v>
      </c>
      <c r="D2658" s="69" t="s">
        <v>200</v>
      </c>
      <c r="E2658" s="69" t="s">
        <v>719</v>
      </c>
      <c r="F2658" s="69">
        <v>0</v>
      </c>
      <c r="G2658" s="69">
        <v>0</v>
      </c>
      <c r="H2658" s="69">
        <v>41939</v>
      </c>
      <c r="I2658" s="69">
        <v>753</v>
      </c>
      <c r="J2658" s="69">
        <v>484</v>
      </c>
      <c r="K2658" s="69">
        <v>38334</v>
      </c>
      <c r="L2658" s="69">
        <v>30956</v>
      </c>
      <c r="M2658" s="69">
        <v>520</v>
      </c>
      <c r="N2658" s="69">
        <v>0</v>
      </c>
      <c r="O2658" s="69">
        <v>0</v>
      </c>
      <c r="P2658" s="69">
        <v>1094.04</v>
      </c>
      <c r="Q2658" s="69">
        <v>25.84</v>
      </c>
      <c r="R2658" s="69">
        <v>900000</v>
      </c>
      <c r="S2658" s="69">
        <v>0</v>
      </c>
      <c r="T2658" s="69">
        <v>0</v>
      </c>
      <c r="U2658" s="69">
        <v>0</v>
      </c>
      <c r="V2658" s="69">
        <v>0</v>
      </c>
      <c r="W2658" s="69">
        <v>0</v>
      </c>
      <c r="X2658" s="69">
        <v>0</v>
      </c>
      <c r="Y2658" s="69">
        <v>0</v>
      </c>
      <c r="Z2658" s="69">
        <v>0</v>
      </c>
      <c r="AA2658" s="69">
        <v>0</v>
      </c>
      <c r="AB2658" s="69">
        <v>0</v>
      </c>
      <c r="AC2658" s="69">
        <v>0</v>
      </c>
      <c r="AD2658" s="69">
        <v>0</v>
      </c>
      <c r="AE2658" s="69">
        <v>0</v>
      </c>
      <c r="AF2658" s="69">
        <v>482412</v>
      </c>
      <c r="AG2658" s="69">
        <v>417588</v>
      </c>
      <c r="AH2658" s="69">
        <v>0</v>
      </c>
      <c r="AI2658" s="69">
        <v>0</v>
      </c>
      <c r="AJ2658" s="69">
        <v>4</v>
      </c>
      <c r="AK2658" s="69">
        <v>-4</v>
      </c>
      <c r="AL2658" s="69">
        <v>9160</v>
      </c>
      <c r="AM2658" s="69">
        <v>5771</v>
      </c>
      <c r="AN2658" s="69">
        <v>-9160</v>
      </c>
      <c r="AO2658" s="69">
        <v>7</v>
      </c>
      <c r="AP2658" s="69">
        <v>-7</v>
      </c>
      <c r="AQ2658" s="69">
        <v>404430</v>
      </c>
      <c r="AR2658" s="69">
        <v>6210</v>
      </c>
      <c r="AS2658" s="69">
        <v>338391</v>
      </c>
      <c r="AT2658" s="69">
        <v>482412</v>
      </c>
      <c r="AU2658" s="69">
        <v>0</v>
      </c>
      <c r="AV2658" s="69">
        <v>6210</v>
      </c>
      <c r="AW2658" s="69">
        <v>0.53601333333333334</v>
      </c>
      <c r="AX2658" s="69">
        <v>0</v>
      </c>
      <c r="AY2658" s="69">
        <v>0</v>
      </c>
      <c r="AZ2658" s="69">
        <v>0</v>
      </c>
      <c r="BA2658" s="69">
        <v>120603</v>
      </c>
      <c r="BB2658" s="69">
        <v>0</v>
      </c>
      <c r="BC2658" s="69">
        <v>-120603</v>
      </c>
      <c r="BD2658" s="69">
        <v>0</v>
      </c>
      <c r="BE2658" s="69">
        <v>52.665065502183403</v>
      </c>
      <c r="BF2658" s="69">
        <v>-52.665065502183403</v>
      </c>
      <c r="BG2658" s="69">
        <v>68916</v>
      </c>
      <c r="BH2658" s="69">
        <v>0</v>
      </c>
      <c r="BI2658" s="69">
        <v>-68916</v>
      </c>
      <c r="BJ2658" s="69">
        <v>1.7308310461637367E-5</v>
      </c>
      <c r="BK2658" s="69">
        <v>0</v>
      </c>
      <c r="BL2658" s="69">
        <v>77.683091787439608</v>
      </c>
      <c r="BM2658" s="69">
        <v>-77.683091787439608</v>
      </c>
      <c r="BN2658" s="69">
        <v>0</v>
      </c>
      <c r="BO2658" s="69">
        <v>1.4256052909208579</v>
      </c>
      <c r="BP2658" s="69">
        <v>-1.4256052909208579</v>
      </c>
      <c r="BQ2658" s="69">
        <v>1425.6052909208579</v>
      </c>
      <c r="BR2658" s="69">
        <v>-1425.6052909208579</v>
      </c>
      <c r="BS2658" s="69">
        <v>0</v>
      </c>
      <c r="BT2658" s="69">
        <v>0</v>
      </c>
      <c r="BU2658" s="69">
        <v>77.683091787439608</v>
      </c>
      <c r="BV2658" s="69">
        <v>0</v>
      </c>
    </row>
    <row r="2659" spans="1:74">
      <c r="A2659" s="113" t="s">
        <v>1041</v>
      </c>
      <c r="B2659" s="69" t="s">
        <v>194</v>
      </c>
      <c r="C2659" s="69" t="s">
        <v>454</v>
      </c>
      <c r="D2659" s="69" t="s">
        <v>200</v>
      </c>
      <c r="E2659" s="69" t="s">
        <v>719</v>
      </c>
      <c r="F2659" s="69">
        <v>0</v>
      </c>
      <c r="G2659" s="69">
        <v>0</v>
      </c>
      <c r="H2659" s="69">
        <v>41830</v>
      </c>
      <c r="I2659" s="69">
        <v>669</v>
      </c>
      <c r="J2659" s="69">
        <v>443</v>
      </c>
      <c r="K2659" s="69">
        <v>39314</v>
      </c>
      <c r="L2659" s="69">
        <v>33430</v>
      </c>
      <c r="M2659" s="69">
        <v>466</v>
      </c>
      <c r="N2659" s="69">
        <v>1</v>
      </c>
      <c r="O2659" s="69">
        <v>1</v>
      </c>
      <c r="P2659" s="69">
        <v>1064</v>
      </c>
      <c r="Q2659" s="69">
        <v>28.75</v>
      </c>
      <c r="R2659" s="69">
        <v>900000</v>
      </c>
      <c r="S2659" s="69">
        <v>0</v>
      </c>
      <c r="T2659" s="69">
        <v>0</v>
      </c>
      <c r="U2659" s="69">
        <v>0</v>
      </c>
      <c r="V2659" s="69">
        <v>0</v>
      </c>
      <c r="W2659" s="69">
        <v>0</v>
      </c>
      <c r="X2659" s="69">
        <v>0</v>
      </c>
      <c r="Y2659" s="69">
        <v>0</v>
      </c>
      <c r="Z2659" s="69">
        <v>0</v>
      </c>
      <c r="AA2659" s="69">
        <v>0</v>
      </c>
      <c r="AB2659" s="69">
        <v>0</v>
      </c>
      <c r="AC2659" s="69">
        <v>0</v>
      </c>
      <c r="AD2659" s="69">
        <v>0</v>
      </c>
      <c r="AE2659" s="69">
        <v>0</v>
      </c>
      <c r="AF2659" s="69">
        <v>524242</v>
      </c>
      <c r="AG2659" s="69">
        <v>375758</v>
      </c>
      <c r="AH2659" s="69">
        <v>0</v>
      </c>
      <c r="AI2659" s="69">
        <v>0</v>
      </c>
      <c r="AJ2659" s="69">
        <v>5</v>
      </c>
      <c r="AK2659" s="69">
        <v>-5</v>
      </c>
      <c r="AL2659" s="69">
        <v>9829</v>
      </c>
      <c r="AM2659" s="69">
        <v>6214</v>
      </c>
      <c r="AN2659" s="69">
        <v>-9829</v>
      </c>
      <c r="AO2659" s="69">
        <v>8</v>
      </c>
      <c r="AP2659" s="69">
        <v>-8</v>
      </c>
      <c r="AQ2659" s="69">
        <v>443744</v>
      </c>
      <c r="AR2659" s="69">
        <v>6676</v>
      </c>
      <c r="AS2659" s="69">
        <v>371821</v>
      </c>
      <c r="AT2659" s="69">
        <v>524242</v>
      </c>
      <c r="AU2659" s="69">
        <v>0</v>
      </c>
      <c r="AV2659" s="69">
        <v>6676</v>
      </c>
      <c r="AW2659" s="69">
        <v>0.58249111111111107</v>
      </c>
      <c r="AX2659" s="69">
        <v>0</v>
      </c>
      <c r="AY2659" s="69">
        <v>0</v>
      </c>
      <c r="AZ2659" s="69">
        <v>0</v>
      </c>
      <c r="BA2659" s="69">
        <v>104848.4</v>
      </c>
      <c r="BB2659" s="69">
        <v>0</v>
      </c>
      <c r="BC2659" s="69">
        <v>-104848.4</v>
      </c>
      <c r="BD2659" s="69">
        <v>0</v>
      </c>
      <c r="BE2659" s="69">
        <v>53.336249872825313</v>
      </c>
      <c r="BF2659" s="69">
        <v>-53.336249872825313</v>
      </c>
      <c r="BG2659" s="69">
        <v>65530.25</v>
      </c>
      <c r="BH2659" s="69">
        <v>0</v>
      </c>
      <c r="BI2659" s="69">
        <v>-65530.25</v>
      </c>
      <c r="BJ2659" s="69">
        <v>1.8028412778538978E-5</v>
      </c>
      <c r="BK2659" s="69">
        <v>0</v>
      </c>
      <c r="BL2659" s="69">
        <v>78.526363091671655</v>
      </c>
      <c r="BM2659" s="69">
        <v>-78.526363091671655</v>
      </c>
      <c r="BN2659" s="69">
        <v>0</v>
      </c>
      <c r="BO2659" s="69">
        <v>1.4099311227714411</v>
      </c>
      <c r="BP2659" s="69">
        <v>-1.4099311227714411</v>
      </c>
      <c r="BQ2659" s="69">
        <v>1409.9311227714411</v>
      </c>
      <c r="BR2659" s="69">
        <v>-1409.9311227714411</v>
      </c>
      <c r="BS2659" s="69">
        <v>0</v>
      </c>
      <c r="BT2659" s="69">
        <v>0</v>
      </c>
      <c r="BU2659" s="69">
        <v>78.526363091671655</v>
      </c>
      <c r="BV2659" s="69">
        <v>0</v>
      </c>
    </row>
    <row r="2660" spans="1:74">
      <c r="A2660" s="113" t="s">
        <v>1042</v>
      </c>
      <c r="B2660" s="69" t="s">
        <v>194</v>
      </c>
      <c r="C2660" s="69" t="s">
        <v>454</v>
      </c>
      <c r="D2660" s="69" t="s">
        <v>200</v>
      </c>
      <c r="E2660" s="69" t="s">
        <v>719</v>
      </c>
      <c r="F2660" s="69">
        <v>0</v>
      </c>
      <c r="G2660" s="69">
        <v>0</v>
      </c>
      <c r="H2660" s="69">
        <v>43369</v>
      </c>
      <c r="I2660" s="69">
        <v>787</v>
      </c>
      <c r="J2660" s="69">
        <v>485</v>
      </c>
      <c r="K2660" s="69">
        <v>39972</v>
      </c>
      <c r="L2660" s="69">
        <v>34393</v>
      </c>
      <c r="M2660" s="69">
        <v>514</v>
      </c>
      <c r="N2660" s="69">
        <v>1</v>
      </c>
      <c r="O2660" s="69">
        <v>0</v>
      </c>
      <c r="P2660" s="69">
        <v>1084.98</v>
      </c>
      <c r="Q2660" s="69">
        <v>27.64</v>
      </c>
      <c r="R2660" s="69">
        <v>900000</v>
      </c>
      <c r="S2660" s="69">
        <v>0</v>
      </c>
      <c r="T2660" s="69">
        <v>0</v>
      </c>
      <c r="U2660" s="69">
        <v>0</v>
      </c>
      <c r="V2660" s="69">
        <v>0</v>
      </c>
      <c r="W2660" s="69">
        <v>0</v>
      </c>
      <c r="X2660" s="69">
        <v>0</v>
      </c>
      <c r="Y2660" s="69">
        <v>0</v>
      </c>
      <c r="Z2660" s="69">
        <v>0</v>
      </c>
      <c r="AA2660" s="69">
        <v>0</v>
      </c>
      <c r="AB2660" s="69">
        <v>0</v>
      </c>
      <c r="AC2660" s="69">
        <v>0</v>
      </c>
      <c r="AD2660" s="69">
        <v>0</v>
      </c>
      <c r="AE2660" s="69">
        <v>0</v>
      </c>
      <c r="AF2660" s="69">
        <v>567611</v>
      </c>
      <c r="AG2660" s="69">
        <v>332389</v>
      </c>
      <c r="AH2660" s="69">
        <v>0</v>
      </c>
      <c r="AI2660" s="69">
        <v>0</v>
      </c>
      <c r="AJ2660" s="69">
        <v>5</v>
      </c>
      <c r="AK2660" s="69">
        <v>-5</v>
      </c>
      <c r="AL2660" s="69">
        <v>10616</v>
      </c>
      <c r="AM2660" s="69">
        <v>6699</v>
      </c>
      <c r="AN2660" s="69">
        <v>-10616</v>
      </c>
      <c r="AO2660" s="69">
        <v>9</v>
      </c>
      <c r="AP2660" s="69">
        <v>-9</v>
      </c>
      <c r="AQ2660" s="69">
        <v>483716</v>
      </c>
      <c r="AR2660" s="69">
        <v>7190</v>
      </c>
      <c r="AS2660" s="69">
        <v>406214</v>
      </c>
      <c r="AT2660" s="69">
        <v>567611</v>
      </c>
      <c r="AU2660" s="69">
        <v>0</v>
      </c>
      <c r="AV2660" s="69">
        <v>7190</v>
      </c>
      <c r="AW2660" s="69">
        <v>0.6306788888888889</v>
      </c>
      <c r="AX2660" s="69">
        <v>0</v>
      </c>
      <c r="AY2660" s="69">
        <v>0</v>
      </c>
      <c r="AZ2660" s="69">
        <v>0</v>
      </c>
      <c r="BA2660" s="69">
        <v>113522.2</v>
      </c>
      <c r="BB2660" s="69">
        <v>0</v>
      </c>
      <c r="BC2660" s="69">
        <v>-113522.2</v>
      </c>
      <c r="BD2660" s="69">
        <v>0</v>
      </c>
      <c r="BE2660" s="69">
        <v>53.467501883948756</v>
      </c>
      <c r="BF2660" s="69">
        <v>-53.467501883948756</v>
      </c>
      <c r="BG2660" s="69">
        <v>63067.888888888891</v>
      </c>
      <c r="BH2660" s="69">
        <v>0</v>
      </c>
      <c r="BI2660" s="69">
        <v>-63067.888888888891</v>
      </c>
      <c r="BJ2660" s="69">
        <v>1.8605958868426929E-5</v>
      </c>
      <c r="BK2660" s="69">
        <v>0</v>
      </c>
      <c r="BL2660" s="69">
        <v>78.944506258692627</v>
      </c>
      <c r="BM2660" s="69">
        <v>-78.944506258692627</v>
      </c>
      <c r="BN2660" s="69">
        <v>0</v>
      </c>
      <c r="BO2660" s="69">
        <v>1.3973201317532138</v>
      </c>
      <c r="BP2660" s="69">
        <v>-1.3973201317532138</v>
      </c>
      <c r="BQ2660" s="69">
        <v>1397.3201317532139</v>
      </c>
      <c r="BR2660" s="69">
        <v>-1397.3201317532139</v>
      </c>
      <c r="BS2660" s="69">
        <v>0</v>
      </c>
      <c r="BT2660" s="69">
        <v>0</v>
      </c>
      <c r="BU2660" s="69">
        <v>78.944506258692627</v>
      </c>
      <c r="BV2660" s="69">
        <v>0</v>
      </c>
    </row>
    <row r="2661" spans="1:74">
      <c r="A2661" s="113" t="s">
        <v>1043</v>
      </c>
      <c r="B2661" s="69" t="s">
        <v>194</v>
      </c>
      <c r="C2661" s="69" t="s">
        <v>454</v>
      </c>
      <c r="D2661" s="69" t="s">
        <v>200</v>
      </c>
      <c r="E2661" s="69" t="s">
        <v>719</v>
      </c>
      <c r="F2661" s="69">
        <v>0</v>
      </c>
      <c r="G2661" s="69">
        <v>0</v>
      </c>
      <c r="H2661" s="69">
        <v>42021</v>
      </c>
      <c r="I2661" s="69">
        <v>738</v>
      </c>
      <c r="J2661" s="69">
        <v>485</v>
      </c>
      <c r="K2661" s="69">
        <v>42180</v>
      </c>
      <c r="L2661" s="69">
        <v>34959</v>
      </c>
      <c r="M2661" s="69">
        <v>518</v>
      </c>
      <c r="N2661" s="69">
        <v>0</v>
      </c>
      <c r="O2661" s="69">
        <v>0</v>
      </c>
      <c r="P2661" s="69">
        <v>996.23</v>
      </c>
      <c r="Q2661" s="69">
        <v>26.04</v>
      </c>
      <c r="R2661" s="69">
        <v>900000</v>
      </c>
      <c r="S2661" s="69">
        <v>0</v>
      </c>
      <c r="T2661" s="69">
        <v>0</v>
      </c>
      <c r="U2661" s="69">
        <v>0</v>
      </c>
      <c r="V2661" s="69">
        <v>0</v>
      </c>
      <c r="W2661" s="69">
        <v>0</v>
      </c>
      <c r="X2661" s="69">
        <v>0</v>
      </c>
      <c r="Y2661" s="69">
        <v>0</v>
      </c>
      <c r="Z2661" s="69">
        <v>0</v>
      </c>
      <c r="AA2661" s="69">
        <v>0</v>
      </c>
      <c r="AB2661" s="69">
        <v>0</v>
      </c>
      <c r="AC2661" s="69">
        <v>0</v>
      </c>
      <c r="AD2661" s="69">
        <v>0</v>
      </c>
      <c r="AE2661" s="69">
        <v>0</v>
      </c>
      <c r="AF2661" s="69">
        <v>609632</v>
      </c>
      <c r="AG2661" s="69">
        <v>290368</v>
      </c>
      <c r="AH2661" s="69">
        <v>0</v>
      </c>
      <c r="AI2661" s="69">
        <v>0</v>
      </c>
      <c r="AJ2661" s="69">
        <v>5</v>
      </c>
      <c r="AK2661" s="69">
        <v>-5</v>
      </c>
      <c r="AL2661" s="69">
        <v>11354</v>
      </c>
      <c r="AM2661" s="69">
        <v>7184</v>
      </c>
      <c r="AN2661" s="69">
        <v>-11354</v>
      </c>
      <c r="AO2661" s="69">
        <v>9</v>
      </c>
      <c r="AP2661" s="69">
        <v>-9</v>
      </c>
      <c r="AQ2661" s="69">
        <v>525896</v>
      </c>
      <c r="AR2661" s="69">
        <v>7708</v>
      </c>
      <c r="AS2661" s="69">
        <v>441173</v>
      </c>
      <c r="AT2661" s="69">
        <v>609632</v>
      </c>
      <c r="AU2661" s="69">
        <v>0</v>
      </c>
      <c r="AV2661" s="69">
        <v>7708</v>
      </c>
      <c r="AW2661" s="69">
        <v>0.67736888888888891</v>
      </c>
      <c r="AX2661" s="69">
        <v>0</v>
      </c>
      <c r="AY2661" s="69">
        <v>0</v>
      </c>
      <c r="AZ2661" s="69">
        <v>0</v>
      </c>
      <c r="BA2661" s="69">
        <v>121926.39999999999</v>
      </c>
      <c r="BB2661" s="69">
        <v>0</v>
      </c>
      <c r="BC2661" s="69">
        <v>-121926.39999999999</v>
      </c>
      <c r="BD2661" s="69">
        <v>0</v>
      </c>
      <c r="BE2661" s="69">
        <v>53.693147789325344</v>
      </c>
      <c r="BF2661" s="69">
        <v>-53.693147789325344</v>
      </c>
      <c r="BG2661" s="69">
        <v>67736.888888888891</v>
      </c>
      <c r="BH2661" s="69">
        <v>0</v>
      </c>
      <c r="BI2661" s="69">
        <v>-67736.888888888891</v>
      </c>
      <c r="BJ2661" s="69">
        <v>1.7113649847118063E-5</v>
      </c>
      <c r="BK2661" s="69">
        <v>0</v>
      </c>
      <c r="BL2661" s="69">
        <v>79.090814737934608</v>
      </c>
      <c r="BM2661" s="69">
        <v>-79.090814737934608</v>
      </c>
      <c r="BN2661" s="69">
        <v>0</v>
      </c>
      <c r="BO2661" s="69">
        <v>1.3818434038347769</v>
      </c>
      <c r="BP2661" s="69">
        <v>-1.3818434038347769</v>
      </c>
      <c r="BQ2661" s="69">
        <v>1381.8434038347768</v>
      </c>
      <c r="BR2661" s="69">
        <v>-1381.8434038347768</v>
      </c>
      <c r="BS2661" s="69">
        <v>0</v>
      </c>
      <c r="BT2661" s="69">
        <v>0</v>
      </c>
      <c r="BU2661" s="69">
        <v>79.090814737934608</v>
      </c>
      <c r="BV2661" s="69">
        <v>0</v>
      </c>
    </row>
    <row r="2662" spans="1:74">
      <c r="A2662" s="113" t="s">
        <v>1044</v>
      </c>
      <c r="B2662" s="69" t="s">
        <v>194</v>
      </c>
      <c r="C2662" s="69" t="s">
        <v>454</v>
      </c>
      <c r="D2662" s="69" t="s">
        <v>200</v>
      </c>
      <c r="E2662" s="69" t="s">
        <v>719</v>
      </c>
      <c r="F2662" s="69">
        <v>0</v>
      </c>
      <c r="G2662" s="69">
        <v>0</v>
      </c>
      <c r="H2662" s="69">
        <v>42861</v>
      </c>
      <c r="I2662" s="69">
        <v>798</v>
      </c>
      <c r="J2662" s="69">
        <v>512</v>
      </c>
      <c r="K2662" s="69">
        <v>39844</v>
      </c>
      <c r="L2662" s="69">
        <v>32717</v>
      </c>
      <c r="M2662" s="69">
        <v>537</v>
      </c>
      <c r="N2662" s="69">
        <v>0</v>
      </c>
      <c r="O2662" s="69">
        <v>0</v>
      </c>
      <c r="P2662" s="69">
        <v>1075.72</v>
      </c>
      <c r="Q2662" s="69">
        <v>26.2</v>
      </c>
      <c r="R2662" s="69">
        <v>900000</v>
      </c>
      <c r="S2662" s="69">
        <v>0</v>
      </c>
      <c r="T2662" s="69">
        <v>0</v>
      </c>
      <c r="U2662" s="69">
        <v>0</v>
      </c>
      <c r="V2662" s="69">
        <v>0</v>
      </c>
      <c r="W2662" s="69">
        <v>0</v>
      </c>
      <c r="X2662" s="69">
        <v>0</v>
      </c>
      <c r="Y2662" s="69">
        <v>0</v>
      </c>
      <c r="Z2662" s="69">
        <v>0</v>
      </c>
      <c r="AA2662" s="69">
        <v>0</v>
      </c>
      <c r="AB2662" s="69">
        <v>0</v>
      </c>
      <c r="AC2662" s="69">
        <v>0</v>
      </c>
      <c r="AD2662" s="69">
        <v>0</v>
      </c>
      <c r="AE2662" s="69">
        <v>0</v>
      </c>
      <c r="AF2662" s="69">
        <v>652493</v>
      </c>
      <c r="AG2662" s="69">
        <v>247507</v>
      </c>
      <c r="AH2662" s="69">
        <v>0</v>
      </c>
      <c r="AI2662" s="69">
        <v>0</v>
      </c>
      <c r="AJ2662" s="69">
        <v>5</v>
      </c>
      <c r="AK2662" s="69">
        <v>-5</v>
      </c>
      <c r="AL2662" s="69">
        <v>12152</v>
      </c>
      <c r="AM2662" s="69">
        <v>7696</v>
      </c>
      <c r="AN2662" s="69">
        <v>-12152</v>
      </c>
      <c r="AO2662" s="69">
        <v>9</v>
      </c>
      <c r="AP2662" s="69">
        <v>-9</v>
      </c>
      <c r="AQ2662" s="69">
        <v>565740</v>
      </c>
      <c r="AR2662" s="69">
        <v>8245</v>
      </c>
      <c r="AS2662" s="69">
        <v>473890</v>
      </c>
      <c r="AT2662" s="69">
        <v>652493</v>
      </c>
      <c r="AU2662" s="69">
        <v>0</v>
      </c>
      <c r="AV2662" s="69">
        <v>8245</v>
      </c>
      <c r="AW2662" s="69">
        <v>0.72499222222222226</v>
      </c>
      <c r="AX2662" s="69">
        <v>0</v>
      </c>
      <c r="AY2662" s="69">
        <v>0</v>
      </c>
      <c r="AZ2662" s="69">
        <v>0</v>
      </c>
      <c r="BA2662" s="69">
        <v>130498.6</v>
      </c>
      <c r="BB2662" s="69">
        <v>0</v>
      </c>
      <c r="BC2662" s="69">
        <v>-130498.6</v>
      </c>
      <c r="BD2662" s="69">
        <v>0</v>
      </c>
      <c r="BE2662" s="69">
        <v>53.694289005924951</v>
      </c>
      <c r="BF2662" s="69">
        <v>-53.694289005924951</v>
      </c>
      <c r="BG2662" s="69">
        <v>72499.222222222219</v>
      </c>
      <c r="BH2662" s="69">
        <v>0</v>
      </c>
      <c r="BI2662" s="69">
        <v>-72499.222222222219</v>
      </c>
      <c r="BJ2662" s="69">
        <v>1.5908367801463569E-5</v>
      </c>
      <c r="BK2662" s="69">
        <v>0</v>
      </c>
      <c r="BL2662" s="69">
        <v>79.138023044269261</v>
      </c>
      <c r="BM2662" s="69">
        <v>-79.138023044269261</v>
      </c>
      <c r="BN2662" s="69">
        <v>0</v>
      </c>
      <c r="BO2662" s="69">
        <v>1.3768870412965033</v>
      </c>
      <c r="BP2662" s="69">
        <v>-1.3768870412965033</v>
      </c>
      <c r="BQ2662" s="69">
        <v>1376.8870412965034</v>
      </c>
      <c r="BR2662" s="69">
        <v>-1376.8870412965034</v>
      </c>
      <c r="BS2662" s="69">
        <v>0</v>
      </c>
      <c r="BT2662" s="69">
        <v>0</v>
      </c>
      <c r="BU2662" s="69">
        <v>79.138023044269261</v>
      </c>
      <c r="BV2662" s="69">
        <v>0</v>
      </c>
    </row>
    <row r="2663" spans="1:74">
      <c r="A2663" s="113" t="s">
        <v>1045</v>
      </c>
      <c r="B2663" s="69" t="s">
        <v>194</v>
      </c>
      <c r="C2663" s="69" t="s">
        <v>454</v>
      </c>
      <c r="D2663" s="69" t="s">
        <v>200</v>
      </c>
      <c r="E2663" s="69" t="s">
        <v>719</v>
      </c>
      <c r="F2663" s="69">
        <v>0</v>
      </c>
      <c r="G2663" s="69">
        <v>0</v>
      </c>
      <c r="H2663" s="69">
        <v>40973</v>
      </c>
      <c r="I2663" s="69">
        <v>730</v>
      </c>
      <c r="J2663" s="69">
        <v>459</v>
      </c>
      <c r="K2663" s="69">
        <v>39190</v>
      </c>
      <c r="L2663" s="69">
        <v>33335</v>
      </c>
      <c r="M2663" s="69">
        <v>489</v>
      </c>
      <c r="N2663" s="69">
        <v>0</v>
      </c>
      <c r="O2663" s="69">
        <v>0</v>
      </c>
      <c r="P2663" s="69">
        <v>1045.5</v>
      </c>
      <c r="Q2663" s="69">
        <v>27.08</v>
      </c>
      <c r="R2663" s="69">
        <v>900000</v>
      </c>
      <c r="S2663" s="69">
        <v>0</v>
      </c>
      <c r="T2663" s="69">
        <v>0</v>
      </c>
      <c r="U2663" s="69">
        <v>0</v>
      </c>
      <c r="V2663" s="69">
        <v>0</v>
      </c>
      <c r="W2663" s="69">
        <v>0</v>
      </c>
      <c r="X2663" s="69">
        <v>0</v>
      </c>
      <c r="Y2663" s="69">
        <v>0</v>
      </c>
      <c r="Z2663" s="69">
        <v>0</v>
      </c>
      <c r="AA2663" s="69">
        <v>0</v>
      </c>
      <c r="AB2663" s="69">
        <v>0</v>
      </c>
      <c r="AC2663" s="69">
        <v>0</v>
      </c>
      <c r="AD2663" s="69">
        <v>0</v>
      </c>
      <c r="AE2663" s="69">
        <v>0</v>
      </c>
      <c r="AF2663" s="69">
        <v>693466</v>
      </c>
      <c r="AG2663" s="69">
        <v>206534</v>
      </c>
      <c r="AH2663" s="69">
        <v>0</v>
      </c>
      <c r="AI2663" s="69">
        <v>0</v>
      </c>
      <c r="AJ2663" s="69">
        <v>5</v>
      </c>
      <c r="AK2663" s="69">
        <v>-5</v>
      </c>
      <c r="AL2663" s="69">
        <v>12882</v>
      </c>
      <c r="AM2663" s="69">
        <v>8155</v>
      </c>
      <c r="AN2663" s="69">
        <v>-12882</v>
      </c>
      <c r="AO2663" s="69">
        <v>9</v>
      </c>
      <c r="AP2663" s="69">
        <v>-9</v>
      </c>
      <c r="AQ2663" s="69">
        <v>604930</v>
      </c>
      <c r="AR2663" s="69">
        <v>8734</v>
      </c>
      <c r="AS2663" s="69">
        <v>507225</v>
      </c>
      <c r="AT2663" s="69">
        <v>693466</v>
      </c>
      <c r="AU2663" s="69">
        <v>0</v>
      </c>
      <c r="AV2663" s="69">
        <v>8734</v>
      </c>
      <c r="AW2663" s="69">
        <v>0.77051777777777775</v>
      </c>
      <c r="AX2663" s="69">
        <v>0</v>
      </c>
      <c r="AY2663" s="69">
        <v>0</v>
      </c>
      <c r="AZ2663" s="69">
        <v>0</v>
      </c>
      <c r="BA2663" s="69">
        <v>138693.20000000001</v>
      </c>
      <c r="BB2663" s="69">
        <v>0</v>
      </c>
      <c r="BC2663" s="69">
        <v>-138693.20000000001</v>
      </c>
      <c r="BD2663" s="69">
        <v>0</v>
      </c>
      <c r="BE2663" s="69">
        <v>53.832168917869893</v>
      </c>
      <c r="BF2663" s="69">
        <v>-53.832168917869893</v>
      </c>
      <c r="BG2663" s="69">
        <v>77051.777777777781</v>
      </c>
      <c r="BH2663" s="69">
        <v>0</v>
      </c>
      <c r="BI2663" s="69">
        <v>-77051.777777777781</v>
      </c>
      <c r="BJ2663" s="69">
        <v>1.4877754450928207E-5</v>
      </c>
      <c r="BK2663" s="69">
        <v>0</v>
      </c>
      <c r="BL2663" s="69">
        <v>79.398442866956728</v>
      </c>
      <c r="BM2663" s="69">
        <v>-79.398442866956728</v>
      </c>
      <c r="BN2663" s="69">
        <v>0</v>
      </c>
      <c r="BO2663" s="69">
        <v>1.3671763024298882</v>
      </c>
      <c r="BP2663" s="69">
        <v>-1.3671763024298882</v>
      </c>
      <c r="BQ2663" s="69">
        <v>1367.1763024298882</v>
      </c>
      <c r="BR2663" s="69">
        <v>-1367.1763024298882</v>
      </c>
      <c r="BS2663" s="69">
        <v>0</v>
      </c>
      <c r="BT2663" s="69">
        <v>0</v>
      </c>
      <c r="BU2663" s="69">
        <v>79.398442866956728</v>
      </c>
      <c r="BV2663" s="69">
        <v>0</v>
      </c>
    </row>
    <row r="2664" spans="1:74">
      <c r="A2664" s="113" t="s">
        <v>1046</v>
      </c>
      <c r="B2664" s="69" t="s">
        <v>194</v>
      </c>
      <c r="C2664" s="69" t="s">
        <v>454</v>
      </c>
      <c r="D2664" s="69" t="s">
        <v>200</v>
      </c>
      <c r="E2664" s="69" t="s">
        <v>719</v>
      </c>
      <c r="F2664" s="69">
        <v>0</v>
      </c>
      <c r="G2664" s="69">
        <v>0</v>
      </c>
      <c r="H2664" s="69">
        <v>41997</v>
      </c>
      <c r="I2664" s="69">
        <v>696</v>
      </c>
      <c r="J2664" s="69">
        <v>435</v>
      </c>
      <c r="K2664" s="69">
        <v>37982</v>
      </c>
      <c r="L2664" s="69">
        <v>32186</v>
      </c>
      <c r="M2664" s="69">
        <v>464</v>
      </c>
      <c r="N2664" s="69">
        <v>0</v>
      </c>
      <c r="O2664" s="69">
        <v>0</v>
      </c>
      <c r="P2664" s="69">
        <v>1105.71</v>
      </c>
      <c r="Q2664" s="69">
        <v>30.17</v>
      </c>
      <c r="R2664" s="69">
        <v>900000</v>
      </c>
      <c r="S2664" s="69">
        <v>0</v>
      </c>
      <c r="T2664" s="69">
        <v>0</v>
      </c>
      <c r="U2664" s="69">
        <v>0</v>
      </c>
      <c r="V2664" s="69">
        <v>0</v>
      </c>
      <c r="W2664" s="69">
        <v>0</v>
      </c>
      <c r="X2664" s="69">
        <v>0</v>
      </c>
      <c r="Y2664" s="69">
        <v>0</v>
      </c>
      <c r="Z2664" s="69">
        <v>0</v>
      </c>
      <c r="AA2664" s="69">
        <v>0</v>
      </c>
      <c r="AB2664" s="69">
        <v>0</v>
      </c>
      <c r="AC2664" s="69">
        <v>0</v>
      </c>
      <c r="AD2664" s="69">
        <v>0</v>
      </c>
      <c r="AE2664" s="69">
        <v>0</v>
      </c>
      <c r="AF2664" s="69">
        <v>735463</v>
      </c>
      <c r="AG2664" s="69">
        <v>164537</v>
      </c>
      <c r="AH2664" s="69">
        <v>0</v>
      </c>
      <c r="AI2664" s="69">
        <v>0</v>
      </c>
      <c r="AJ2664" s="69">
        <v>5</v>
      </c>
      <c r="AK2664" s="69">
        <v>-5</v>
      </c>
      <c r="AL2664" s="69">
        <v>13578</v>
      </c>
      <c r="AM2664" s="69">
        <v>8590</v>
      </c>
      <c r="AN2664" s="69">
        <v>-13578</v>
      </c>
      <c r="AO2664" s="69">
        <v>9</v>
      </c>
      <c r="AP2664" s="69">
        <v>-9</v>
      </c>
      <c r="AQ2664" s="69">
        <v>642912</v>
      </c>
      <c r="AR2664" s="69">
        <v>9198</v>
      </c>
      <c r="AS2664" s="69">
        <v>539411</v>
      </c>
      <c r="AT2664" s="69">
        <v>735463</v>
      </c>
      <c r="AU2664" s="69">
        <v>0</v>
      </c>
      <c r="AV2664" s="69">
        <v>9198</v>
      </c>
      <c r="AW2664" s="69">
        <v>0.81718111111111114</v>
      </c>
      <c r="AX2664" s="69">
        <v>0</v>
      </c>
      <c r="AY2664" s="69">
        <v>0</v>
      </c>
      <c r="AZ2664" s="69">
        <v>0</v>
      </c>
      <c r="BA2664" s="69">
        <v>147092.6</v>
      </c>
      <c r="BB2664" s="69">
        <v>0</v>
      </c>
      <c r="BC2664" s="69">
        <v>-147092.6</v>
      </c>
      <c r="BD2664" s="69">
        <v>0</v>
      </c>
      <c r="BE2664" s="69">
        <v>54.165782884077181</v>
      </c>
      <c r="BF2664" s="69">
        <v>-54.165782884077181</v>
      </c>
      <c r="BG2664" s="69">
        <v>81718.111111111109</v>
      </c>
      <c r="BH2664" s="69">
        <v>0</v>
      </c>
      <c r="BI2664" s="69">
        <v>-81718.111111111109</v>
      </c>
      <c r="BJ2664" s="69">
        <v>1.3998805435269524E-5</v>
      </c>
      <c r="BK2664" s="69">
        <v>0</v>
      </c>
      <c r="BL2664" s="69">
        <v>79.959012828875842</v>
      </c>
      <c r="BM2664" s="69">
        <v>-79.959012828875842</v>
      </c>
      <c r="BN2664" s="69">
        <v>0</v>
      </c>
      <c r="BO2664" s="69">
        <v>1.3634556951934611</v>
      </c>
      <c r="BP2664" s="69">
        <v>-1.3634556951934611</v>
      </c>
      <c r="BQ2664" s="69">
        <v>1363.455695193461</v>
      </c>
      <c r="BR2664" s="69">
        <v>-1363.455695193461</v>
      </c>
      <c r="BS2664" s="69">
        <v>0</v>
      </c>
      <c r="BT2664" s="69">
        <v>0</v>
      </c>
      <c r="BU2664" s="69">
        <v>79.959012828875842</v>
      </c>
      <c r="BV2664" s="69">
        <v>0</v>
      </c>
    </row>
    <row r="2665" spans="1:74">
      <c r="A2665" s="113" t="s">
        <v>1047</v>
      </c>
      <c r="B2665" s="69" t="s">
        <v>194</v>
      </c>
      <c r="C2665" s="69" t="s">
        <v>454</v>
      </c>
      <c r="D2665" s="69" t="s">
        <v>200</v>
      </c>
      <c r="E2665" s="69" t="s">
        <v>719</v>
      </c>
      <c r="F2665" s="69">
        <v>0</v>
      </c>
      <c r="G2665" s="69">
        <v>0</v>
      </c>
      <c r="H2665" s="69">
        <v>43170</v>
      </c>
      <c r="I2665" s="69">
        <v>659</v>
      </c>
      <c r="J2665" s="69">
        <v>400</v>
      </c>
      <c r="K2665" s="69">
        <v>39429</v>
      </c>
      <c r="L2665" s="69">
        <v>34059</v>
      </c>
      <c r="M2665" s="69">
        <v>434</v>
      </c>
      <c r="N2665" s="69">
        <v>0</v>
      </c>
      <c r="O2665" s="69">
        <v>0</v>
      </c>
      <c r="P2665" s="69">
        <v>1094.8800000000001</v>
      </c>
      <c r="Q2665" s="69">
        <v>32.14</v>
      </c>
      <c r="R2665" s="69">
        <v>900000</v>
      </c>
      <c r="S2665" s="69">
        <v>0</v>
      </c>
      <c r="T2665" s="69">
        <v>0</v>
      </c>
      <c r="U2665" s="69">
        <v>0</v>
      </c>
      <c r="V2665" s="69">
        <v>0</v>
      </c>
      <c r="W2665" s="69">
        <v>0</v>
      </c>
      <c r="X2665" s="69">
        <v>0</v>
      </c>
      <c r="Y2665" s="69">
        <v>0</v>
      </c>
      <c r="Z2665" s="69">
        <v>0</v>
      </c>
      <c r="AA2665" s="69">
        <v>0</v>
      </c>
      <c r="AB2665" s="69">
        <v>0</v>
      </c>
      <c r="AC2665" s="69">
        <v>0</v>
      </c>
      <c r="AD2665" s="69">
        <v>0</v>
      </c>
      <c r="AE2665" s="69">
        <v>0</v>
      </c>
      <c r="AF2665" s="69">
        <v>778633</v>
      </c>
      <c r="AG2665" s="69">
        <v>121367</v>
      </c>
      <c r="AH2665" s="69">
        <v>0</v>
      </c>
      <c r="AI2665" s="69">
        <v>0</v>
      </c>
      <c r="AJ2665" s="69">
        <v>5</v>
      </c>
      <c r="AK2665" s="69">
        <v>-5</v>
      </c>
      <c r="AL2665" s="69">
        <v>14237</v>
      </c>
      <c r="AM2665" s="69">
        <v>8990</v>
      </c>
      <c r="AN2665" s="69">
        <v>-14237</v>
      </c>
      <c r="AO2665" s="69">
        <v>9</v>
      </c>
      <c r="AP2665" s="69">
        <v>-9</v>
      </c>
      <c r="AQ2665" s="69">
        <v>682341</v>
      </c>
      <c r="AR2665" s="69">
        <v>9632</v>
      </c>
      <c r="AS2665" s="69">
        <v>573470</v>
      </c>
      <c r="AT2665" s="69">
        <v>778633</v>
      </c>
      <c r="AU2665" s="69">
        <v>0</v>
      </c>
      <c r="AV2665" s="69">
        <v>9632</v>
      </c>
      <c r="AW2665" s="69">
        <v>0.86514777777777774</v>
      </c>
      <c r="AX2665" s="69">
        <v>0</v>
      </c>
      <c r="AY2665" s="69">
        <v>0</v>
      </c>
      <c r="AZ2665" s="69">
        <v>0</v>
      </c>
      <c r="BA2665" s="69">
        <v>155726.6</v>
      </c>
      <c r="BB2665" s="69">
        <v>0</v>
      </c>
      <c r="BC2665" s="69">
        <v>-155726.6</v>
      </c>
      <c r="BD2665" s="69">
        <v>0</v>
      </c>
      <c r="BE2665" s="69">
        <v>54.69080564725715</v>
      </c>
      <c r="BF2665" s="69">
        <v>-54.69080564725715</v>
      </c>
      <c r="BG2665" s="69">
        <v>86514.777777777781</v>
      </c>
      <c r="BH2665" s="69">
        <v>0</v>
      </c>
      <c r="BI2665" s="69">
        <v>-86514.777777777781</v>
      </c>
      <c r="BJ2665" s="69">
        <v>1.3189885995418713E-5</v>
      </c>
      <c r="BK2665" s="69">
        <v>0</v>
      </c>
      <c r="BL2665" s="69">
        <v>80.838143687707642</v>
      </c>
      <c r="BM2665" s="69">
        <v>-80.838143687707642</v>
      </c>
      <c r="BN2665" s="69">
        <v>0</v>
      </c>
      <c r="BO2665" s="69">
        <v>1.3577571625368372</v>
      </c>
      <c r="BP2665" s="69">
        <v>-1.3577571625368372</v>
      </c>
      <c r="BQ2665" s="69">
        <v>1357.7571625368373</v>
      </c>
      <c r="BR2665" s="69">
        <v>-1357.7571625368373</v>
      </c>
      <c r="BS2665" s="69">
        <v>0</v>
      </c>
      <c r="BT2665" s="69">
        <v>0</v>
      </c>
      <c r="BU2665" s="69">
        <v>80.838143687707642</v>
      </c>
      <c r="BV2665" s="69">
        <v>0</v>
      </c>
    </row>
    <row r="2666" spans="1:74">
      <c r="A2666" s="113" t="s">
        <v>1048</v>
      </c>
      <c r="B2666" s="69" t="s">
        <v>194</v>
      </c>
      <c r="C2666" s="69" t="s">
        <v>454</v>
      </c>
      <c r="D2666" s="69" t="s">
        <v>200</v>
      </c>
      <c r="E2666" s="69" t="s">
        <v>719</v>
      </c>
      <c r="F2666" s="69">
        <v>0</v>
      </c>
      <c r="G2666" s="69">
        <v>0</v>
      </c>
      <c r="H2666" s="69">
        <v>41047</v>
      </c>
      <c r="I2666" s="69">
        <v>709</v>
      </c>
      <c r="J2666" s="69">
        <v>467</v>
      </c>
      <c r="K2666" s="69">
        <v>38794</v>
      </c>
      <c r="L2666" s="69">
        <v>33703</v>
      </c>
      <c r="M2666" s="69">
        <v>488</v>
      </c>
      <c r="N2666" s="69">
        <v>0</v>
      </c>
      <c r="O2666" s="69">
        <v>0</v>
      </c>
      <c r="P2666" s="69">
        <v>1058.08</v>
      </c>
      <c r="Q2666" s="69">
        <v>27.26</v>
      </c>
      <c r="R2666" s="69">
        <v>900000</v>
      </c>
      <c r="S2666" s="69">
        <v>0</v>
      </c>
      <c r="T2666" s="69">
        <v>0</v>
      </c>
      <c r="U2666" s="69">
        <v>0</v>
      </c>
      <c r="V2666" s="69">
        <v>0</v>
      </c>
      <c r="W2666" s="69">
        <v>0</v>
      </c>
      <c r="X2666" s="69">
        <v>0</v>
      </c>
      <c r="Y2666" s="69">
        <v>0</v>
      </c>
      <c r="Z2666" s="69">
        <v>0</v>
      </c>
      <c r="AA2666" s="69">
        <v>0</v>
      </c>
      <c r="AB2666" s="69">
        <v>0</v>
      </c>
      <c r="AC2666" s="69">
        <v>0</v>
      </c>
      <c r="AD2666" s="69">
        <v>0</v>
      </c>
      <c r="AE2666" s="69">
        <v>0</v>
      </c>
      <c r="AF2666" s="69">
        <v>819680</v>
      </c>
      <c r="AG2666" s="69">
        <v>80320</v>
      </c>
      <c r="AH2666" s="69">
        <v>0</v>
      </c>
      <c r="AI2666" s="69">
        <v>0</v>
      </c>
      <c r="AJ2666" s="69">
        <v>5</v>
      </c>
      <c r="AK2666" s="69">
        <v>-5</v>
      </c>
      <c r="AL2666" s="69">
        <v>14946</v>
      </c>
      <c r="AM2666" s="69">
        <v>9457</v>
      </c>
      <c r="AN2666" s="69">
        <v>-14946</v>
      </c>
      <c r="AO2666" s="69">
        <v>9</v>
      </c>
      <c r="AP2666" s="69">
        <v>-9</v>
      </c>
      <c r="AQ2666" s="69">
        <v>721135</v>
      </c>
      <c r="AR2666" s="69">
        <v>10120</v>
      </c>
      <c r="AS2666" s="69">
        <v>607173</v>
      </c>
      <c r="AT2666" s="69">
        <v>819680</v>
      </c>
      <c r="AU2666" s="69">
        <v>0</v>
      </c>
      <c r="AV2666" s="69">
        <v>10120</v>
      </c>
      <c r="AW2666" s="69">
        <v>0.91075555555555554</v>
      </c>
      <c r="AX2666" s="69">
        <v>0</v>
      </c>
      <c r="AY2666" s="69">
        <v>0</v>
      </c>
      <c r="AZ2666" s="69">
        <v>0</v>
      </c>
      <c r="BA2666" s="69">
        <v>163936</v>
      </c>
      <c r="BB2666" s="69">
        <v>0</v>
      </c>
      <c r="BC2666" s="69">
        <v>-163936</v>
      </c>
      <c r="BD2666" s="69">
        <v>0</v>
      </c>
      <c r="BE2666" s="69">
        <v>54.842767295597483</v>
      </c>
      <c r="BF2666" s="69">
        <v>-54.842767295597483</v>
      </c>
      <c r="BG2666" s="69">
        <v>91075.555555555562</v>
      </c>
      <c r="BH2666" s="69">
        <v>0</v>
      </c>
      <c r="BI2666" s="69">
        <v>-91075.555555555562</v>
      </c>
      <c r="BJ2666" s="69">
        <v>1.2480326152523453E-5</v>
      </c>
      <c r="BK2666" s="69">
        <v>0</v>
      </c>
      <c r="BL2666" s="69">
        <v>80.996047430830046</v>
      </c>
      <c r="BM2666" s="69">
        <v>-80.996047430830046</v>
      </c>
      <c r="BN2666" s="69">
        <v>0</v>
      </c>
      <c r="BO2666" s="69">
        <v>1.3499941532314514</v>
      </c>
      <c r="BP2666" s="69">
        <v>-1.3499941532314514</v>
      </c>
      <c r="BQ2666" s="69">
        <v>1349.9941532314515</v>
      </c>
      <c r="BR2666" s="69">
        <v>-1349.9941532314515</v>
      </c>
      <c r="BS2666" s="69">
        <v>0</v>
      </c>
      <c r="BT2666" s="69">
        <v>0</v>
      </c>
      <c r="BU2666" s="69">
        <v>80.996047430830046</v>
      </c>
      <c r="BV2666" s="69">
        <v>0</v>
      </c>
    </row>
    <row r="2667" spans="1:74">
      <c r="A2667" s="113" t="s">
        <v>1049</v>
      </c>
      <c r="B2667" s="69" t="s">
        <v>194</v>
      </c>
      <c r="C2667" s="69" t="s">
        <v>454</v>
      </c>
      <c r="D2667" s="69" t="s">
        <v>200</v>
      </c>
      <c r="E2667" s="69" t="s">
        <v>719</v>
      </c>
      <c r="F2667" s="69">
        <v>0</v>
      </c>
      <c r="G2667" s="69">
        <v>0</v>
      </c>
      <c r="H2667" s="69">
        <v>41670</v>
      </c>
      <c r="I2667" s="69">
        <v>658</v>
      </c>
      <c r="J2667" s="69">
        <v>429</v>
      </c>
      <c r="K2667" s="69">
        <v>37123</v>
      </c>
      <c r="L2667" s="69">
        <v>33092</v>
      </c>
      <c r="M2667" s="69">
        <v>458</v>
      </c>
      <c r="N2667" s="69">
        <v>0</v>
      </c>
      <c r="O2667" s="69">
        <v>1</v>
      </c>
      <c r="P2667" s="69">
        <v>1122.48</v>
      </c>
      <c r="Q2667" s="69">
        <v>29.37</v>
      </c>
      <c r="R2667" s="69">
        <v>900000</v>
      </c>
      <c r="S2667" s="69">
        <v>0</v>
      </c>
      <c r="T2667" s="69">
        <v>0</v>
      </c>
      <c r="U2667" s="69">
        <v>0</v>
      </c>
      <c r="V2667" s="69">
        <v>0</v>
      </c>
      <c r="W2667" s="69">
        <v>0</v>
      </c>
      <c r="X2667" s="69">
        <v>0</v>
      </c>
      <c r="Y2667" s="69">
        <v>0</v>
      </c>
      <c r="Z2667" s="69">
        <v>0</v>
      </c>
      <c r="AA2667" s="69">
        <v>0</v>
      </c>
      <c r="AB2667" s="69">
        <v>0</v>
      </c>
      <c r="AC2667" s="69">
        <v>0</v>
      </c>
      <c r="AD2667" s="69">
        <v>0</v>
      </c>
      <c r="AE2667" s="69">
        <v>0</v>
      </c>
      <c r="AF2667" s="69">
        <v>861350</v>
      </c>
      <c r="AG2667" s="69">
        <v>38650</v>
      </c>
      <c r="AH2667" s="69">
        <v>0</v>
      </c>
      <c r="AI2667" s="69">
        <v>0</v>
      </c>
      <c r="AJ2667" s="69">
        <v>6</v>
      </c>
      <c r="AK2667" s="69">
        <v>-6</v>
      </c>
      <c r="AL2667" s="69">
        <v>15604</v>
      </c>
      <c r="AM2667" s="69">
        <v>9886</v>
      </c>
      <c r="AN2667" s="69">
        <v>-15604</v>
      </c>
      <c r="AO2667" s="69">
        <v>9</v>
      </c>
      <c r="AP2667" s="69">
        <v>-9</v>
      </c>
      <c r="AQ2667" s="69">
        <v>758258</v>
      </c>
      <c r="AR2667" s="69">
        <v>10578</v>
      </c>
      <c r="AS2667" s="69">
        <v>640265</v>
      </c>
      <c r="AT2667" s="69">
        <v>861350</v>
      </c>
      <c r="AU2667" s="69">
        <v>0</v>
      </c>
      <c r="AV2667" s="69">
        <v>10578</v>
      </c>
      <c r="AW2667" s="69">
        <v>0.95705555555555555</v>
      </c>
      <c r="AX2667" s="69">
        <v>0</v>
      </c>
      <c r="AY2667" s="69">
        <v>0</v>
      </c>
      <c r="AZ2667" s="69">
        <v>0</v>
      </c>
      <c r="BA2667" s="69">
        <v>143558.33333333334</v>
      </c>
      <c r="BB2667" s="69">
        <v>0</v>
      </c>
      <c r="BC2667" s="69">
        <v>-143558.33333333334</v>
      </c>
      <c r="BD2667" s="69">
        <v>0</v>
      </c>
      <c r="BE2667" s="69">
        <v>55.2005895924122</v>
      </c>
      <c r="BF2667" s="69">
        <v>-55.2005895924122</v>
      </c>
      <c r="BG2667" s="69">
        <v>95705.555555555562</v>
      </c>
      <c r="BH2667" s="69">
        <v>0</v>
      </c>
      <c r="BI2667" s="69">
        <v>-95705.555555555562</v>
      </c>
      <c r="BJ2667" s="69">
        <v>1.1869310973309877E-5</v>
      </c>
      <c r="BK2667" s="69">
        <v>0</v>
      </c>
      <c r="BL2667" s="69">
        <v>81.42843637738703</v>
      </c>
      <c r="BM2667" s="69">
        <v>-81.42843637738703</v>
      </c>
      <c r="BN2667" s="69">
        <v>0</v>
      </c>
      <c r="BO2667" s="69">
        <v>1.345302335751603</v>
      </c>
      <c r="BP2667" s="69">
        <v>-1.345302335751603</v>
      </c>
      <c r="BQ2667" s="69">
        <v>1345.3023357516029</v>
      </c>
      <c r="BR2667" s="69">
        <v>-1345.3023357516029</v>
      </c>
      <c r="BS2667" s="69">
        <v>0</v>
      </c>
      <c r="BT2667" s="69">
        <v>0</v>
      </c>
      <c r="BU2667" s="69">
        <v>81.42843637738703</v>
      </c>
      <c r="BV2667" s="69">
        <v>0</v>
      </c>
    </row>
    <row r="2668" spans="1:74">
      <c r="A2668" s="113" t="s">
        <v>1050</v>
      </c>
      <c r="B2668" s="69" t="s">
        <v>194</v>
      </c>
      <c r="C2668" s="69" t="s">
        <v>454</v>
      </c>
      <c r="D2668" s="69" t="s">
        <v>200</v>
      </c>
      <c r="E2668" s="69" t="s">
        <v>719</v>
      </c>
      <c r="F2668" s="69">
        <v>0</v>
      </c>
      <c r="G2668" s="69">
        <v>0</v>
      </c>
      <c r="H2668" s="69">
        <v>38650</v>
      </c>
      <c r="I2668" s="69">
        <v>701</v>
      </c>
      <c r="J2668" s="69">
        <v>448</v>
      </c>
      <c r="K2668" s="69">
        <v>34572</v>
      </c>
      <c r="L2668" s="69">
        <v>29862</v>
      </c>
      <c r="M2668" s="69">
        <v>480</v>
      </c>
      <c r="N2668" s="69">
        <v>1</v>
      </c>
      <c r="O2668" s="69">
        <v>1</v>
      </c>
      <c r="P2668" s="69">
        <v>1117.96</v>
      </c>
      <c r="Q2668" s="69">
        <v>26.55</v>
      </c>
      <c r="R2668" s="69">
        <v>900000</v>
      </c>
      <c r="S2668" s="69">
        <v>0</v>
      </c>
      <c r="T2668" s="69">
        <v>0</v>
      </c>
      <c r="U2668" s="69">
        <v>0</v>
      </c>
      <c r="V2668" s="69">
        <v>0</v>
      </c>
      <c r="W2668" s="69">
        <v>0</v>
      </c>
      <c r="X2668" s="69">
        <v>0</v>
      </c>
      <c r="Y2668" s="69">
        <v>0</v>
      </c>
      <c r="Z2668" s="69">
        <v>0</v>
      </c>
      <c r="AA2668" s="69">
        <v>0</v>
      </c>
      <c r="AB2668" s="69">
        <v>0</v>
      </c>
      <c r="AC2668" s="69">
        <v>0</v>
      </c>
      <c r="AD2668" s="69">
        <v>0</v>
      </c>
      <c r="AE2668" s="69">
        <v>0</v>
      </c>
      <c r="AF2668" s="69">
        <v>900000</v>
      </c>
      <c r="AG2668" s="69">
        <v>0</v>
      </c>
      <c r="AH2668" s="69">
        <v>0</v>
      </c>
      <c r="AI2668" s="69">
        <v>0</v>
      </c>
      <c r="AJ2668" s="69">
        <v>7</v>
      </c>
      <c r="AK2668" s="69">
        <v>-7</v>
      </c>
      <c r="AL2668" s="69">
        <v>16305</v>
      </c>
      <c r="AM2668" s="69">
        <v>10334</v>
      </c>
      <c r="AN2668" s="69">
        <v>-16305</v>
      </c>
      <c r="AO2668" s="69">
        <v>10</v>
      </c>
      <c r="AP2668" s="69">
        <v>-10</v>
      </c>
      <c r="AQ2668" s="69">
        <v>792830</v>
      </c>
      <c r="AR2668" s="69">
        <v>11058</v>
      </c>
      <c r="AS2668" s="69">
        <v>670127</v>
      </c>
      <c r="AT2668" s="69">
        <v>900000</v>
      </c>
      <c r="AU2668" s="69">
        <v>0</v>
      </c>
      <c r="AV2668" s="69">
        <v>11058</v>
      </c>
      <c r="AW2668" s="69">
        <v>1</v>
      </c>
      <c r="AX2668" s="69">
        <v>0</v>
      </c>
      <c r="AY2668" s="69">
        <v>0</v>
      </c>
      <c r="AZ2668" s="69">
        <v>0</v>
      </c>
      <c r="BA2668" s="69">
        <v>128571.42857142857</v>
      </c>
      <c r="BB2668" s="69">
        <v>0</v>
      </c>
      <c r="BC2668" s="69">
        <v>-128571.42857142857</v>
      </c>
      <c r="BD2668" s="69">
        <v>0</v>
      </c>
      <c r="BE2668" s="69">
        <v>55.197792088316469</v>
      </c>
      <c r="BF2668" s="69">
        <v>-55.197792088316469</v>
      </c>
      <c r="BG2668" s="69">
        <v>90000</v>
      </c>
      <c r="BH2668" s="69">
        <v>0</v>
      </c>
      <c r="BI2668" s="69">
        <v>-90000</v>
      </c>
      <c r="BJ2668" s="69">
        <v>1.2613044410529369E-5</v>
      </c>
      <c r="BK2668" s="69">
        <v>0</v>
      </c>
      <c r="BL2668" s="69">
        <v>81.389039609332613</v>
      </c>
      <c r="BM2668" s="69">
        <v>-81.389039609332613</v>
      </c>
      <c r="BN2668" s="69">
        <v>0</v>
      </c>
      <c r="BO2668" s="69">
        <v>1.343029007934317</v>
      </c>
      <c r="BP2668" s="69">
        <v>-1.343029007934317</v>
      </c>
      <c r="BQ2668" s="69">
        <v>1343.029007934317</v>
      </c>
      <c r="BR2668" s="69">
        <v>-1343.029007934317</v>
      </c>
      <c r="BS2668" s="69">
        <v>0</v>
      </c>
      <c r="BT2668" s="69">
        <v>0</v>
      </c>
      <c r="BU2668" s="69">
        <v>81.389039609332613</v>
      </c>
      <c r="BV2668" s="69">
        <v>0</v>
      </c>
    </row>
    <row r="2669" spans="1:74">
      <c r="A2669" s="113" t="s">
        <v>1038</v>
      </c>
      <c r="B2669" s="69" t="s">
        <v>194</v>
      </c>
      <c r="C2669" s="69" t="s">
        <v>228</v>
      </c>
      <c r="D2669" s="69" t="s">
        <v>232</v>
      </c>
      <c r="E2669" s="69" t="s">
        <v>642</v>
      </c>
      <c r="F2669" s="69">
        <v>0</v>
      </c>
      <c r="G2669" s="69">
        <v>0</v>
      </c>
      <c r="H2669" s="69">
        <v>6688</v>
      </c>
      <c r="I2669" s="69">
        <v>100</v>
      </c>
      <c r="J2669" s="69">
        <v>63</v>
      </c>
      <c r="K2669" s="69">
        <v>2975</v>
      </c>
      <c r="L2669" s="69">
        <v>2677</v>
      </c>
      <c r="M2669" s="69">
        <v>75</v>
      </c>
      <c r="N2669" s="69">
        <v>0</v>
      </c>
      <c r="O2669" s="69">
        <v>0</v>
      </c>
      <c r="P2669" s="69">
        <v>2248.0700000000002</v>
      </c>
      <c r="Q2669" s="69">
        <v>25.33</v>
      </c>
      <c r="R2669" s="69">
        <v>110000</v>
      </c>
      <c r="S2669" s="69">
        <v>0</v>
      </c>
      <c r="T2669" s="69">
        <v>0</v>
      </c>
      <c r="U2669" s="69">
        <v>0</v>
      </c>
      <c r="V2669" s="69">
        <v>0</v>
      </c>
      <c r="W2669" s="69">
        <v>0</v>
      </c>
      <c r="X2669" s="69">
        <v>0</v>
      </c>
      <c r="Y2669" s="69">
        <v>0</v>
      </c>
      <c r="Z2669" s="69">
        <v>0</v>
      </c>
      <c r="AA2669" s="69">
        <v>0</v>
      </c>
      <c r="AB2669" s="69">
        <v>0</v>
      </c>
      <c r="AC2669" s="69">
        <v>0</v>
      </c>
      <c r="AD2669" s="69">
        <v>0</v>
      </c>
      <c r="AE2669" s="69">
        <v>0</v>
      </c>
      <c r="AF2669" s="69">
        <v>6688</v>
      </c>
      <c r="AG2669" s="69">
        <v>103312</v>
      </c>
      <c r="AH2669" s="69">
        <v>0</v>
      </c>
      <c r="AI2669" s="69">
        <v>0</v>
      </c>
      <c r="AJ2669" s="69">
        <v>0</v>
      </c>
      <c r="AK2669" s="69">
        <v>0</v>
      </c>
      <c r="AL2669" s="69">
        <v>100</v>
      </c>
      <c r="AM2669" s="69">
        <v>63</v>
      </c>
      <c r="AN2669" s="69">
        <v>-100</v>
      </c>
      <c r="AO2669" s="69">
        <v>0</v>
      </c>
      <c r="AP2669" s="69">
        <v>0</v>
      </c>
      <c r="AQ2669" s="69">
        <v>2975</v>
      </c>
      <c r="AR2669" s="69">
        <v>75</v>
      </c>
      <c r="AS2669" s="69">
        <v>2677</v>
      </c>
      <c r="AT2669" s="69">
        <v>6688</v>
      </c>
      <c r="AU2669" s="69">
        <v>0</v>
      </c>
      <c r="AV2669" s="69">
        <v>75</v>
      </c>
      <c r="AW2669" s="69">
        <v>6.08E-2</v>
      </c>
      <c r="AX2669" s="69">
        <v>0</v>
      </c>
      <c r="AY2669" s="69">
        <v>0</v>
      </c>
      <c r="AZ2669" s="69">
        <v>0</v>
      </c>
      <c r="BA2669" s="69">
        <v>0</v>
      </c>
      <c r="BB2669" s="69">
        <v>0</v>
      </c>
      <c r="BC2669" s="69">
        <v>0</v>
      </c>
      <c r="BD2669" s="69">
        <v>0</v>
      </c>
      <c r="BE2669" s="69">
        <v>66.88</v>
      </c>
      <c r="BF2669" s="69">
        <v>-66.88</v>
      </c>
      <c r="BG2669" s="69">
        <v>0</v>
      </c>
      <c r="BH2669" s="69">
        <v>0</v>
      </c>
      <c r="BI2669" s="69">
        <v>0</v>
      </c>
      <c r="BJ2669" s="69">
        <v>0</v>
      </c>
      <c r="BK2669" s="69">
        <v>0</v>
      </c>
      <c r="BL2669" s="69">
        <v>89.173333333333332</v>
      </c>
      <c r="BM2669" s="69">
        <v>-89.173333333333332</v>
      </c>
      <c r="BN2669" s="69">
        <v>0</v>
      </c>
      <c r="BO2669" s="69">
        <v>2.4983190138214417</v>
      </c>
      <c r="BP2669" s="69">
        <v>-2.4983190138214417</v>
      </c>
      <c r="BQ2669" s="69">
        <v>2498.3190138214418</v>
      </c>
      <c r="BR2669" s="69">
        <v>-2498.3190138214418</v>
      </c>
      <c r="BS2669" s="69">
        <v>0</v>
      </c>
      <c r="BT2669" s="69">
        <v>0</v>
      </c>
      <c r="BU2669" s="69">
        <v>89.173333333333332</v>
      </c>
      <c r="BV2669" s="69">
        <v>0</v>
      </c>
    </row>
    <row r="2670" spans="1:74">
      <c r="A2670" s="113" t="s">
        <v>1039</v>
      </c>
      <c r="B2670" s="69" t="s">
        <v>194</v>
      </c>
      <c r="C2670" s="69" t="s">
        <v>228</v>
      </c>
      <c r="D2670" s="69" t="s">
        <v>232</v>
      </c>
      <c r="E2670" s="69" t="s">
        <v>642</v>
      </c>
      <c r="F2670" s="69">
        <v>0</v>
      </c>
      <c r="G2670" s="69">
        <v>0</v>
      </c>
      <c r="H2670" s="69">
        <v>8583</v>
      </c>
      <c r="I2670" s="69">
        <v>107</v>
      </c>
      <c r="J2670" s="69">
        <v>77</v>
      </c>
      <c r="K2670" s="69">
        <v>5667</v>
      </c>
      <c r="L2670" s="69">
        <v>5036</v>
      </c>
      <c r="M2670" s="69">
        <v>83</v>
      </c>
      <c r="N2670" s="69">
        <v>0</v>
      </c>
      <c r="O2670" s="69">
        <v>0</v>
      </c>
      <c r="P2670" s="69">
        <v>1514.56</v>
      </c>
      <c r="Q2670" s="69">
        <v>33.659999999999997</v>
      </c>
      <c r="R2670" s="69">
        <v>110000</v>
      </c>
      <c r="S2670" s="69">
        <v>0</v>
      </c>
      <c r="T2670" s="69">
        <v>0</v>
      </c>
      <c r="U2670" s="69">
        <v>0</v>
      </c>
      <c r="V2670" s="69">
        <v>0</v>
      </c>
      <c r="W2670" s="69">
        <v>0</v>
      </c>
      <c r="X2670" s="69">
        <v>0</v>
      </c>
      <c r="Y2670" s="69">
        <v>0</v>
      </c>
      <c r="Z2670" s="69">
        <v>0</v>
      </c>
      <c r="AA2670" s="69">
        <v>0</v>
      </c>
      <c r="AB2670" s="69">
        <v>0</v>
      </c>
      <c r="AC2670" s="69">
        <v>0</v>
      </c>
      <c r="AD2670" s="69">
        <v>0</v>
      </c>
      <c r="AE2670" s="69">
        <v>0</v>
      </c>
      <c r="AF2670" s="69">
        <v>15271</v>
      </c>
      <c r="AG2670" s="69">
        <v>94729</v>
      </c>
      <c r="AH2670" s="69">
        <v>0</v>
      </c>
      <c r="AI2670" s="69">
        <v>0</v>
      </c>
      <c r="AJ2670" s="69">
        <v>0</v>
      </c>
      <c r="AK2670" s="69">
        <v>0</v>
      </c>
      <c r="AL2670" s="69">
        <v>207</v>
      </c>
      <c r="AM2670" s="69">
        <v>140</v>
      </c>
      <c r="AN2670" s="69">
        <v>-207</v>
      </c>
      <c r="AO2670" s="69">
        <v>0</v>
      </c>
      <c r="AP2670" s="69">
        <v>0</v>
      </c>
      <c r="AQ2670" s="69">
        <v>8642</v>
      </c>
      <c r="AR2670" s="69">
        <v>158</v>
      </c>
      <c r="AS2670" s="69">
        <v>7713</v>
      </c>
      <c r="AT2670" s="69">
        <v>15271</v>
      </c>
      <c r="AU2670" s="69">
        <v>0</v>
      </c>
      <c r="AV2670" s="69">
        <v>158</v>
      </c>
      <c r="AW2670" s="69">
        <v>0.13882727272727272</v>
      </c>
      <c r="AX2670" s="69">
        <v>0</v>
      </c>
      <c r="AY2670" s="69">
        <v>0</v>
      </c>
      <c r="AZ2670" s="69">
        <v>0</v>
      </c>
      <c r="BA2670" s="69">
        <v>0</v>
      </c>
      <c r="BB2670" s="69">
        <v>0</v>
      </c>
      <c r="BC2670" s="69">
        <v>0</v>
      </c>
      <c r="BD2670" s="69">
        <v>0</v>
      </c>
      <c r="BE2670" s="69">
        <v>73.772946859903385</v>
      </c>
      <c r="BF2670" s="69">
        <v>-73.772946859903385</v>
      </c>
      <c r="BG2670" s="69">
        <v>0</v>
      </c>
      <c r="BH2670" s="69">
        <v>0</v>
      </c>
      <c r="BI2670" s="69">
        <v>0</v>
      </c>
      <c r="BJ2670" s="69">
        <v>0</v>
      </c>
      <c r="BK2670" s="69">
        <v>0</v>
      </c>
      <c r="BL2670" s="69">
        <v>96.651898734177209</v>
      </c>
      <c r="BM2670" s="69">
        <v>-96.651898734177209</v>
      </c>
      <c r="BN2670" s="69">
        <v>0</v>
      </c>
      <c r="BO2670" s="69">
        <v>1.9799040580837548</v>
      </c>
      <c r="BP2670" s="69">
        <v>-1.9799040580837548</v>
      </c>
      <c r="BQ2670" s="69">
        <v>1979.9040580837548</v>
      </c>
      <c r="BR2670" s="69">
        <v>-1979.9040580837548</v>
      </c>
      <c r="BS2670" s="69">
        <v>0</v>
      </c>
      <c r="BT2670" s="69">
        <v>0</v>
      </c>
      <c r="BU2670" s="69">
        <v>96.651898734177209</v>
      </c>
      <c r="BV2670" s="69">
        <v>0</v>
      </c>
    </row>
    <row r="2671" spans="1:74">
      <c r="A2671" s="113" t="s">
        <v>1040</v>
      </c>
      <c r="B2671" s="69" t="s">
        <v>194</v>
      </c>
      <c r="C2671" s="69" t="s">
        <v>228</v>
      </c>
      <c r="D2671" s="69" t="s">
        <v>232</v>
      </c>
      <c r="E2671" s="69" t="s">
        <v>642</v>
      </c>
      <c r="F2671" s="69">
        <v>0</v>
      </c>
      <c r="G2671" s="69">
        <v>0</v>
      </c>
      <c r="H2671" s="69">
        <v>8825</v>
      </c>
      <c r="I2671" s="69">
        <v>116</v>
      </c>
      <c r="J2671" s="69">
        <v>80</v>
      </c>
      <c r="K2671" s="69">
        <v>6312</v>
      </c>
      <c r="L2671" s="69">
        <v>5645</v>
      </c>
      <c r="M2671" s="69">
        <v>87</v>
      </c>
      <c r="N2671" s="69">
        <v>1</v>
      </c>
      <c r="O2671" s="69">
        <v>0</v>
      </c>
      <c r="P2671" s="69">
        <v>1398.13</v>
      </c>
      <c r="Q2671" s="69">
        <v>33.56</v>
      </c>
      <c r="R2671" s="69">
        <v>110000</v>
      </c>
      <c r="S2671" s="69">
        <v>0</v>
      </c>
      <c r="T2671" s="69">
        <v>0</v>
      </c>
      <c r="U2671" s="69">
        <v>0</v>
      </c>
      <c r="V2671" s="69">
        <v>0</v>
      </c>
      <c r="W2671" s="69">
        <v>0</v>
      </c>
      <c r="X2671" s="69">
        <v>0</v>
      </c>
      <c r="Y2671" s="69">
        <v>0</v>
      </c>
      <c r="Z2671" s="69">
        <v>0</v>
      </c>
      <c r="AA2671" s="69">
        <v>0</v>
      </c>
      <c r="AB2671" s="69">
        <v>0</v>
      </c>
      <c r="AC2671" s="69">
        <v>0</v>
      </c>
      <c r="AD2671" s="69">
        <v>0</v>
      </c>
      <c r="AE2671" s="69">
        <v>0</v>
      </c>
      <c r="AF2671" s="69">
        <v>24096</v>
      </c>
      <c r="AG2671" s="69">
        <v>85904</v>
      </c>
      <c r="AH2671" s="69">
        <v>0</v>
      </c>
      <c r="AI2671" s="69">
        <v>0</v>
      </c>
      <c r="AJ2671" s="69">
        <v>0</v>
      </c>
      <c r="AK2671" s="69">
        <v>0</v>
      </c>
      <c r="AL2671" s="69">
        <v>323</v>
      </c>
      <c r="AM2671" s="69">
        <v>220</v>
      </c>
      <c r="AN2671" s="69">
        <v>-323</v>
      </c>
      <c r="AO2671" s="69">
        <v>1</v>
      </c>
      <c r="AP2671" s="69">
        <v>-1</v>
      </c>
      <c r="AQ2671" s="69">
        <v>14954</v>
      </c>
      <c r="AR2671" s="69">
        <v>245</v>
      </c>
      <c r="AS2671" s="69">
        <v>13358</v>
      </c>
      <c r="AT2671" s="69">
        <v>24096</v>
      </c>
      <c r="AU2671" s="69">
        <v>0</v>
      </c>
      <c r="AV2671" s="69">
        <v>245</v>
      </c>
      <c r="AW2671" s="69">
        <v>0.21905454545454545</v>
      </c>
      <c r="AX2671" s="69">
        <v>0</v>
      </c>
      <c r="AY2671" s="69">
        <v>0</v>
      </c>
      <c r="AZ2671" s="69">
        <v>0</v>
      </c>
      <c r="BA2671" s="69">
        <v>0</v>
      </c>
      <c r="BB2671" s="69">
        <v>0</v>
      </c>
      <c r="BC2671" s="69">
        <v>0</v>
      </c>
      <c r="BD2671" s="69">
        <v>0</v>
      </c>
      <c r="BE2671" s="69">
        <v>74.600619195046434</v>
      </c>
      <c r="BF2671" s="69">
        <v>-74.600619195046434</v>
      </c>
      <c r="BG2671" s="69">
        <v>24096</v>
      </c>
      <c r="BH2671" s="69">
        <v>0</v>
      </c>
      <c r="BI2671" s="69">
        <v>-24096</v>
      </c>
      <c r="BJ2671" s="69">
        <v>6.6871740002674864E-5</v>
      </c>
      <c r="BK2671" s="69">
        <v>0</v>
      </c>
      <c r="BL2671" s="69">
        <v>98.351020408163265</v>
      </c>
      <c r="BM2671" s="69">
        <v>-98.351020408163265</v>
      </c>
      <c r="BN2671" s="69">
        <v>0</v>
      </c>
      <c r="BO2671" s="69">
        <v>1.8038628537206169</v>
      </c>
      <c r="BP2671" s="69">
        <v>-1.8038628537206169</v>
      </c>
      <c r="BQ2671" s="69">
        <v>1803.8628537206168</v>
      </c>
      <c r="BR2671" s="69">
        <v>-1803.8628537206168</v>
      </c>
      <c r="BS2671" s="69">
        <v>0</v>
      </c>
      <c r="BT2671" s="69">
        <v>0</v>
      </c>
      <c r="BU2671" s="69">
        <v>98.351020408163265</v>
      </c>
      <c r="BV2671" s="69">
        <v>0</v>
      </c>
    </row>
    <row r="2672" spans="1:74">
      <c r="A2672" s="113" t="s">
        <v>1041</v>
      </c>
      <c r="B2672" s="69" t="s">
        <v>194</v>
      </c>
      <c r="C2672" s="69" t="s">
        <v>228</v>
      </c>
      <c r="D2672" s="69" t="s">
        <v>232</v>
      </c>
      <c r="E2672" s="69" t="s">
        <v>642</v>
      </c>
      <c r="F2672" s="69">
        <v>0</v>
      </c>
      <c r="G2672" s="69">
        <v>0</v>
      </c>
      <c r="H2672" s="69">
        <v>8773</v>
      </c>
      <c r="I2672" s="69">
        <v>112</v>
      </c>
      <c r="J2672" s="69">
        <v>79</v>
      </c>
      <c r="K2672" s="69">
        <v>7970</v>
      </c>
      <c r="L2672" s="69">
        <v>7050</v>
      </c>
      <c r="M2672" s="69">
        <v>83</v>
      </c>
      <c r="N2672" s="69">
        <v>0</v>
      </c>
      <c r="O2672" s="69">
        <v>0</v>
      </c>
      <c r="P2672" s="69">
        <v>1100.75</v>
      </c>
      <c r="Q2672" s="69">
        <v>34.54</v>
      </c>
      <c r="R2672" s="69">
        <v>110000</v>
      </c>
      <c r="S2672" s="69">
        <v>0</v>
      </c>
      <c r="T2672" s="69">
        <v>0</v>
      </c>
      <c r="U2672" s="69">
        <v>0</v>
      </c>
      <c r="V2672" s="69">
        <v>0</v>
      </c>
      <c r="W2672" s="69">
        <v>0</v>
      </c>
      <c r="X2672" s="69">
        <v>0</v>
      </c>
      <c r="Y2672" s="69">
        <v>0</v>
      </c>
      <c r="Z2672" s="69">
        <v>0</v>
      </c>
      <c r="AA2672" s="69">
        <v>0</v>
      </c>
      <c r="AB2672" s="69">
        <v>0</v>
      </c>
      <c r="AC2672" s="69">
        <v>0</v>
      </c>
      <c r="AD2672" s="69">
        <v>0</v>
      </c>
      <c r="AE2672" s="69">
        <v>0</v>
      </c>
      <c r="AF2672" s="69">
        <v>32869</v>
      </c>
      <c r="AG2672" s="69">
        <v>77131</v>
      </c>
      <c r="AH2672" s="69">
        <v>0</v>
      </c>
      <c r="AI2672" s="69">
        <v>0</v>
      </c>
      <c r="AJ2672" s="69">
        <v>0</v>
      </c>
      <c r="AK2672" s="69">
        <v>0</v>
      </c>
      <c r="AL2672" s="69">
        <v>435</v>
      </c>
      <c r="AM2672" s="69">
        <v>299</v>
      </c>
      <c r="AN2672" s="69">
        <v>-435</v>
      </c>
      <c r="AO2672" s="69">
        <v>1</v>
      </c>
      <c r="AP2672" s="69">
        <v>-1</v>
      </c>
      <c r="AQ2672" s="69">
        <v>22924</v>
      </c>
      <c r="AR2672" s="69">
        <v>328</v>
      </c>
      <c r="AS2672" s="69">
        <v>20408</v>
      </c>
      <c r="AT2672" s="69">
        <v>32869</v>
      </c>
      <c r="AU2672" s="69">
        <v>0</v>
      </c>
      <c r="AV2672" s="69">
        <v>328</v>
      </c>
      <c r="AW2672" s="69">
        <v>0.29880909090909091</v>
      </c>
      <c r="AX2672" s="69">
        <v>0</v>
      </c>
      <c r="AY2672" s="69">
        <v>0</v>
      </c>
      <c r="AZ2672" s="69">
        <v>0</v>
      </c>
      <c r="BA2672" s="69">
        <v>0</v>
      </c>
      <c r="BB2672" s="69">
        <v>0</v>
      </c>
      <c r="BC2672" s="69">
        <v>0</v>
      </c>
      <c r="BD2672" s="69">
        <v>0</v>
      </c>
      <c r="BE2672" s="69">
        <v>75.560919540229889</v>
      </c>
      <c r="BF2672" s="69">
        <v>-75.560919540229889</v>
      </c>
      <c r="BG2672" s="69">
        <v>32869</v>
      </c>
      <c r="BH2672" s="69">
        <v>0</v>
      </c>
      <c r="BI2672" s="69">
        <v>-32869</v>
      </c>
      <c r="BJ2672" s="69">
        <v>4.3622404466934219E-5</v>
      </c>
      <c r="BK2672" s="69">
        <v>0</v>
      </c>
      <c r="BL2672" s="69">
        <v>100.21036585365853</v>
      </c>
      <c r="BM2672" s="69">
        <v>-100.21036585365853</v>
      </c>
      <c r="BN2672" s="69">
        <v>0</v>
      </c>
      <c r="BO2672" s="69">
        <v>1.6105938847510779</v>
      </c>
      <c r="BP2672" s="69">
        <v>-1.6105938847510779</v>
      </c>
      <c r="BQ2672" s="69">
        <v>1610.5938847510779</v>
      </c>
      <c r="BR2672" s="69">
        <v>-1610.5938847510779</v>
      </c>
      <c r="BS2672" s="69">
        <v>0</v>
      </c>
      <c r="BT2672" s="69">
        <v>0</v>
      </c>
      <c r="BU2672" s="69">
        <v>100.21036585365853</v>
      </c>
      <c r="BV2672" s="69">
        <v>0</v>
      </c>
    </row>
    <row r="2673" spans="1:74">
      <c r="A2673" s="113" t="s">
        <v>1042</v>
      </c>
      <c r="B2673" s="69" t="s">
        <v>194</v>
      </c>
      <c r="C2673" s="69" t="s">
        <v>228</v>
      </c>
      <c r="D2673" s="69" t="s">
        <v>232</v>
      </c>
      <c r="E2673" s="69" t="s">
        <v>642</v>
      </c>
      <c r="F2673" s="69">
        <v>0</v>
      </c>
      <c r="G2673" s="69">
        <v>0</v>
      </c>
      <c r="H2673" s="69">
        <v>8964</v>
      </c>
      <c r="I2673" s="69">
        <v>108</v>
      </c>
      <c r="J2673" s="69">
        <v>90</v>
      </c>
      <c r="K2673" s="69">
        <v>6459</v>
      </c>
      <c r="L2673" s="69">
        <v>5767</v>
      </c>
      <c r="M2673" s="69">
        <v>91</v>
      </c>
      <c r="N2673" s="69">
        <v>0</v>
      </c>
      <c r="O2673" s="69">
        <v>0</v>
      </c>
      <c r="P2673" s="69">
        <v>1387.83</v>
      </c>
      <c r="Q2673" s="69">
        <v>31.67</v>
      </c>
      <c r="R2673" s="69">
        <v>110000</v>
      </c>
      <c r="S2673" s="69">
        <v>0</v>
      </c>
      <c r="T2673" s="69">
        <v>0</v>
      </c>
      <c r="U2673" s="69">
        <v>0</v>
      </c>
      <c r="V2673" s="69">
        <v>0</v>
      </c>
      <c r="W2673" s="69">
        <v>0</v>
      </c>
      <c r="X2673" s="69">
        <v>0</v>
      </c>
      <c r="Y2673" s="69">
        <v>0</v>
      </c>
      <c r="Z2673" s="69">
        <v>0</v>
      </c>
      <c r="AA2673" s="69">
        <v>0</v>
      </c>
      <c r="AB2673" s="69">
        <v>0</v>
      </c>
      <c r="AC2673" s="69">
        <v>0</v>
      </c>
      <c r="AD2673" s="69">
        <v>0</v>
      </c>
      <c r="AE2673" s="69">
        <v>0</v>
      </c>
      <c r="AF2673" s="69">
        <v>41833</v>
      </c>
      <c r="AG2673" s="69">
        <v>68167</v>
      </c>
      <c r="AH2673" s="69">
        <v>0</v>
      </c>
      <c r="AI2673" s="69">
        <v>0</v>
      </c>
      <c r="AJ2673" s="69">
        <v>0</v>
      </c>
      <c r="AK2673" s="69">
        <v>0</v>
      </c>
      <c r="AL2673" s="69">
        <v>543</v>
      </c>
      <c r="AM2673" s="69">
        <v>389</v>
      </c>
      <c r="AN2673" s="69">
        <v>-543</v>
      </c>
      <c r="AO2673" s="69">
        <v>1</v>
      </c>
      <c r="AP2673" s="69">
        <v>-1</v>
      </c>
      <c r="AQ2673" s="69">
        <v>29383</v>
      </c>
      <c r="AR2673" s="69">
        <v>419</v>
      </c>
      <c r="AS2673" s="69">
        <v>26175</v>
      </c>
      <c r="AT2673" s="69">
        <v>41833</v>
      </c>
      <c r="AU2673" s="69">
        <v>0</v>
      </c>
      <c r="AV2673" s="69">
        <v>419</v>
      </c>
      <c r="AW2673" s="69">
        <v>0.38030000000000003</v>
      </c>
      <c r="AX2673" s="69">
        <v>0</v>
      </c>
      <c r="AY2673" s="69">
        <v>0</v>
      </c>
      <c r="AZ2673" s="69">
        <v>0</v>
      </c>
      <c r="BA2673" s="69">
        <v>0</v>
      </c>
      <c r="BB2673" s="69">
        <v>0</v>
      </c>
      <c r="BC2673" s="69">
        <v>0</v>
      </c>
      <c r="BD2673" s="69">
        <v>0</v>
      </c>
      <c r="BE2673" s="69">
        <v>77.040515653775316</v>
      </c>
      <c r="BF2673" s="69">
        <v>-77.040515653775316</v>
      </c>
      <c r="BG2673" s="69">
        <v>41833</v>
      </c>
      <c r="BH2673" s="69">
        <v>0</v>
      </c>
      <c r="BI2673" s="69">
        <v>-41833</v>
      </c>
      <c r="BJ2673" s="69">
        <v>3.4033284552292141E-5</v>
      </c>
      <c r="BK2673" s="69">
        <v>0</v>
      </c>
      <c r="BL2673" s="69">
        <v>99.840095465393802</v>
      </c>
      <c r="BM2673" s="69">
        <v>-99.840095465393802</v>
      </c>
      <c r="BN2673" s="69">
        <v>0</v>
      </c>
      <c r="BO2673" s="69">
        <v>1.598204393505253</v>
      </c>
      <c r="BP2673" s="69">
        <v>-1.598204393505253</v>
      </c>
      <c r="BQ2673" s="69">
        <v>1598.2043935052529</v>
      </c>
      <c r="BR2673" s="69">
        <v>-1598.2043935052529</v>
      </c>
      <c r="BS2673" s="69">
        <v>0</v>
      </c>
      <c r="BT2673" s="69">
        <v>0</v>
      </c>
      <c r="BU2673" s="69">
        <v>99.840095465393802</v>
      </c>
      <c r="BV2673" s="69">
        <v>0</v>
      </c>
    </row>
    <row r="2674" spans="1:74">
      <c r="A2674" s="113" t="s">
        <v>1043</v>
      </c>
      <c r="B2674" s="69" t="s">
        <v>194</v>
      </c>
      <c r="C2674" s="69" t="s">
        <v>228</v>
      </c>
      <c r="D2674" s="69" t="s">
        <v>232</v>
      </c>
      <c r="E2674" s="69" t="s">
        <v>642</v>
      </c>
      <c r="F2674" s="69">
        <v>0</v>
      </c>
      <c r="G2674" s="69">
        <v>0</v>
      </c>
      <c r="H2674" s="69">
        <v>8790</v>
      </c>
      <c r="I2674" s="69">
        <v>113</v>
      </c>
      <c r="J2674" s="69">
        <v>91</v>
      </c>
      <c r="K2674" s="69">
        <v>6694</v>
      </c>
      <c r="L2674" s="69">
        <v>5643</v>
      </c>
      <c r="M2674" s="69">
        <v>96</v>
      </c>
      <c r="N2674" s="69">
        <v>0</v>
      </c>
      <c r="O2674" s="69">
        <v>1</v>
      </c>
      <c r="P2674" s="69">
        <v>1313.12</v>
      </c>
      <c r="Q2674" s="69">
        <v>29.4</v>
      </c>
      <c r="R2674" s="69">
        <v>110000</v>
      </c>
      <c r="S2674" s="69">
        <v>0</v>
      </c>
      <c r="T2674" s="69">
        <v>0</v>
      </c>
      <c r="U2674" s="69">
        <v>0</v>
      </c>
      <c r="V2674" s="69">
        <v>0</v>
      </c>
      <c r="W2674" s="69">
        <v>0</v>
      </c>
      <c r="X2674" s="69">
        <v>0</v>
      </c>
      <c r="Y2674" s="69">
        <v>0</v>
      </c>
      <c r="Z2674" s="69">
        <v>0</v>
      </c>
      <c r="AA2674" s="69">
        <v>0</v>
      </c>
      <c r="AB2674" s="69">
        <v>0</v>
      </c>
      <c r="AC2674" s="69">
        <v>0</v>
      </c>
      <c r="AD2674" s="69">
        <v>0</v>
      </c>
      <c r="AE2674" s="69">
        <v>0</v>
      </c>
      <c r="AF2674" s="69">
        <v>50623</v>
      </c>
      <c r="AG2674" s="69">
        <v>59377</v>
      </c>
      <c r="AH2674" s="69">
        <v>0</v>
      </c>
      <c r="AI2674" s="69">
        <v>0</v>
      </c>
      <c r="AJ2674" s="69">
        <v>1</v>
      </c>
      <c r="AK2674" s="69">
        <v>-1</v>
      </c>
      <c r="AL2674" s="69">
        <v>656</v>
      </c>
      <c r="AM2674" s="69">
        <v>480</v>
      </c>
      <c r="AN2674" s="69">
        <v>-656</v>
      </c>
      <c r="AO2674" s="69">
        <v>1</v>
      </c>
      <c r="AP2674" s="69">
        <v>-1</v>
      </c>
      <c r="AQ2674" s="69">
        <v>36077</v>
      </c>
      <c r="AR2674" s="69">
        <v>515</v>
      </c>
      <c r="AS2674" s="69">
        <v>31818</v>
      </c>
      <c r="AT2674" s="69">
        <v>50623</v>
      </c>
      <c r="AU2674" s="69">
        <v>0</v>
      </c>
      <c r="AV2674" s="69">
        <v>515</v>
      </c>
      <c r="AW2674" s="69">
        <v>0.4602090909090909</v>
      </c>
      <c r="AX2674" s="69">
        <v>0</v>
      </c>
      <c r="AY2674" s="69">
        <v>0</v>
      </c>
      <c r="AZ2674" s="69">
        <v>0</v>
      </c>
      <c r="BA2674" s="69">
        <v>50623</v>
      </c>
      <c r="BB2674" s="69">
        <v>0</v>
      </c>
      <c r="BC2674" s="69">
        <v>-50623</v>
      </c>
      <c r="BD2674" s="69">
        <v>0</v>
      </c>
      <c r="BE2674" s="69">
        <v>77.169207317073173</v>
      </c>
      <c r="BF2674" s="69">
        <v>-77.169207317073173</v>
      </c>
      <c r="BG2674" s="69">
        <v>50623</v>
      </c>
      <c r="BH2674" s="69">
        <v>0</v>
      </c>
      <c r="BI2674" s="69">
        <v>-50623</v>
      </c>
      <c r="BJ2674" s="69">
        <v>2.7718491005349668E-5</v>
      </c>
      <c r="BK2674" s="69">
        <v>0</v>
      </c>
      <c r="BL2674" s="69">
        <v>98.297087378640782</v>
      </c>
      <c r="BM2674" s="69">
        <v>-98.297087378640782</v>
      </c>
      <c r="BN2674" s="69">
        <v>0</v>
      </c>
      <c r="BO2674" s="69">
        <v>1.5910176629580741</v>
      </c>
      <c r="BP2674" s="69">
        <v>-1.5910176629580741</v>
      </c>
      <c r="BQ2674" s="69">
        <v>1591.0176629580742</v>
      </c>
      <c r="BR2674" s="69">
        <v>-1591.0176629580742</v>
      </c>
      <c r="BS2674" s="69">
        <v>0</v>
      </c>
      <c r="BT2674" s="69">
        <v>0</v>
      </c>
      <c r="BU2674" s="69">
        <v>98.297087378640782</v>
      </c>
      <c r="BV2674" s="69">
        <v>0</v>
      </c>
    </row>
    <row r="2675" spans="1:74">
      <c r="A2675" s="113" t="s">
        <v>1044</v>
      </c>
      <c r="B2675" s="69" t="s">
        <v>194</v>
      </c>
      <c r="C2675" s="69" t="s">
        <v>228</v>
      </c>
      <c r="D2675" s="69" t="s">
        <v>232</v>
      </c>
      <c r="E2675" s="69" t="s">
        <v>642</v>
      </c>
      <c r="F2675" s="69">
        <v>0</v>
      </c>
      <c r="G2675" s="69">
        <v>0</v>
      </c>
      <c r="H2675" s="69">
        <v>8634</v>
      </c>
      <c r="I2675" s="69">
        <v>103</v>
      </c>
      <c r="J2675" s="69">
        <v>71</v>
      </c>
      <c r="K2675" s="69">
        <v>6049</v>
      </c>
      <c r="L2675" s="69">
        <v>5221</v>
      </c>
      <c r="M2675" s="69">
        <v>74</v>
      </c>
      <c r="N2675" s="69">
        <v>0</v>
      </c>
      <c r="O2675" s="69">
        <v>0</v>
      </c>
      <c r="P2675" s="69">
        <v>1427.34</v>
      </c>
      <c r="Q2675" s="69">
        <v>38.89</v>
      </c>
      <c r="R2675" s="69">
        <v>110000</v>
      </c>
      <c r="S2675" s="69">
        <v>0</v>
      </c>
      <c r="T2675" s="69">
        <v>0</v>
      </c>
      <c r="U2675" s="69">
        <v>0</v>
      </c>
      <c r="V2675" s="69">
        <v>0</v>
      </c>
      <c r="W2675" s="69">
        <v>0</v>
      </c>
      <c r="X2675" s="69">
        <v>0</v>
      </c>
      <c r="Y2675" s="69">
        <v>0</v>
      </c>
      <c r="Z2675" s="69">
        <v>0</v>
      </c>
      <c r="AA2675" s="69">
        <v>0</v>
      </c>
      <c r="AB2675" s="69">
        <v>0</v>
      </c>
      <c r="AC2675" s="69">
        <v>0</v>
      </c>
      <c r="AD2675" s="69">
        <v>0</v>
      </c>
      <c r="AE2675" s="69">
        <v>0</v>
      </c>
      <c r="AF2675" s="69">
        <v>59257</v>
      </c>
      <c r="AG2675" s="69">
        <v>50743</v>
      </c>
      <c r="AH2675" s="69">
        <v>0</v>
      </c>
      <c r="AI2675" s="69">
        <v>0</v>
      </c>
      <c r="AJ2675" s="69">
        <v>1</v>
      </c>
      <c r="AK2675" s="69">
        <v>-1</v>
      </c>
      <c r="AL2675" s="69">
        <v>759</v>
      </c>
      <c r="AM2675" s="69">
        <v>551</v>
      </c>
      <c r="AN2675" s="69">
        <v>-759</v>
      </c>
      <c r="AO2675" s="69">
        <v>1</v>
      </c>
      <c r="AP2675" s="69">
        <v>-1</v>
      </c>
      <c r="AQ2675" s="69">
        <v>42126</v>
      </c>
      <c r="AR2675" s="69">
        <v>589</v>
      </c>
      <c r="AS2675" s="69">
        <v>37039</v>
      </c>
      <c r="AT2675" s="69">
        <v>59257</v>
      </c>
      <c r="AU2675" s="69">
        <v>0</v>
      </c>
      <c r="AV2675" s="69">
        <v>589</v>
      </c>
      <c r="AW2675" s="69">
        <v>0.53869999999999996</v>
      </c>
      <c r="AX2675" s="69">
        <v>0</v>
      </c>
      <c r="AY2675" s="69">
        <v>0</v>
      </c>
      <c r="AZ2675" s="69">
        <v>0</v>
      </c>
      <c r="BA2675" s="69">
        <v>59257</v>
      </c>
      <c r="BB2675" s="69">
        <v>0</v>
      </c>
      <c r="BC2675" s="69">
        <v>-59257</v>
      </c>
      <c r="BD2675" s="69">
        <v>0</v>
      </c>
      <c r="BE2675" s="69">
        <v>78.072463768115938</v>
      </c>
      <c r="BF2675" s="69">
        <v>-78.072463768115938</v>
      </c>
      <c r="BG2675" s="69">
        <v>59257</v>
      </c>
      <c r="BH2675" s="69">
        <v>0</v>
      </c>
      <c r="BI2675" s="69">
        <v>-59257</v>
      </c>
      <c r="BJ2675" s="69">
        <v>2.3738308882875185E-5</v>
      </c>
      <c r="BK2675" s="69">
        <v>0</v>
      </c>
      <c r="BL2675" s="69">
        <v>100.60611205432937</v>
      </c>
      <c r="BM2675" s="69">
        <v>-100.60611205432937</v>
      </c>
      <c r="BN2675" s="69">
        <v>0</v>
      </c>
      <c r="BO2675" s="69">
        <v>1.5998542077269904</v>
      </c>
      <c r="BP2675" s="69">
        <v>-1.5998542077269904</v>
      </c>
      <c r="BQ2675" s="69">
        <v>1599.8542077269904</v>
      </c>
      <c r="BR2675" s="69">
        <v>-1599.8542077269904</v>
      </c>
      <c r="BS2675" s="69">
        <v>0</v>
      </c>
      <c r="BT2675" s="69">
        <v>0</v>
      </c>
      <c r="BU2675" s="69">
        <v>100.60611205432937</v>
      </c>
      <c r="BV2675" s="69">
        <v>0</v>
      </c>
    </row>
    <row r="2676" spans="1:74">
      <c r="A2676" s="113" t="s">
        <v>1045</v>
      </c>
      <c r="B2676" s="69" t="s">
        <v>194</v>
      </c>
      <c r="C2676" s="69" t="s">
        <v>228</v>
      </c>
      <c r="D2676" s="69" t="s">
        <v>232</v>
      </c>
      <c r="E2676" s="69" t="s">
        <v>642</v>
      </c>
      <c r="F2676" s="69">
        <v>0</v>
      </c>
      <c r="G2676" s="69">
        <v>0</v>
      </c>
      <c r="H2676" s="69">
        <v>8342</v>
      </c>
      <c r="I2676" s="69">
        <v>88</v>
      </c>
      <c r="J2676" s="69">
        <v>62</v>
      </c>
      <c r="K2676" s="69">
        <v>5439</v>
      </c>
      <c r="L2676" s="69">
        <v>4521</v>
      </c>
      <c r="M2676" s="69">
        <v>68</v>
      </c>
      <c r="N2676" s="69">
        <v>0</v>
      </c>
      <c r="O2676" s="69">
        <v>0</v>
      </c>
      <c r="P2676" s="69">
        <v>1533.74</v>
      </c>
      <c r="Q2676" s="69">
        <v>39.909999999999997</v>
      </c>
      <c r="R2676" s="69">
        <v>110000</v>
      </c>
      <c r="S2676" s="69">
        <v>0</v>
      </c>
      <c r="T2676" s="69">
        <v>0</v>
      </c>
      <c r="U2676" s="69">
        <v>0</v>
      </c>
      <c r="V2676" s="69">
        <v>0</v>
      </c>
      <c r="W2676" s="69">
        <v>0</v>
      </c>
      <c r="X2676" s="69">
        <v>0</v>
      </c>
      <c r="Y2676" s="69">
        <v>0</v>
      </c>
      <c r="Z2676" s="69">
        <v>0</v>
      </c>
      <c r="AA2676" s="69">
        <v>0</v>
      </c>
      <c r="AB2676" s="69">
        <v>0</v>
      </c>
      <c r="AC2676" s="69">
        <v>0</v>
      </c>
      <c r="AD2676" s="69">
        <v>0</v>
      </c>
      <c r="AE2676" s="69">
        <v>0</v>
      </c>
      <c r="AF2676" s="69">
        <v>67599</v>
      </c>
      <c r="AG2676" s="69">
        <v>42401</v>
      </c>
      <c r="AH2676" s="69">
        <v>0</v>
      </c>
      <c r="AI2676" s="69">
        <v>0</v>
      </c>
      <c r="AJ2676" s="69">
        <v>1</v>
      </c>
      <c r="AK2676" s="69">
        <v>-1</v>
      </c>
      <c r="AL2676" s="69">
        <v>847</v>
      </c>
      <c r="AM2676" s="69">
        <v>613</v>
      </c>
      <c r="AN2676" s="69">
        <v>-847</v>
      </c>
      <c r="AO2676" s="69">
        <v>1</v>
      </c>
      <c r="AP2676" s="69">
        <v>-1</v>
      </c>
      <c r="AQ2676" s="69">
        <v>47565</v>
      </c>
      <c r="AR2676" s="69">
        <v>657</v>
      </c>
      <c r="AS2676" s="69">
        <v>41560</v>
      </c>
      <c r="AT2676" s="69">
        <v>67599</v>
      </c>
      <c r="AU2676" s="69">
        <v>0</v>
      </c>
      <c r="AV2676" s="69">
        <v>657</v>
      </c>
      <c r="AW2676" s="69">
        <v>0.61453636363636366</v>
      </c>
      <c r="AX2676" s="69">
        <v>0</v>
      </c>
      <c r="AY2676" s="69">
        <v>0</v>
      </c>
      <c r="AZ2676" s="69">
        <v>0</v>
      </c>
      <c r="BA2676" s="69">
        <v>67599</v>
      </c>
      <c r="BB2676" s="69">
        <v>0</v>
      </c>
      <c r="BC2676" s="69">
        <v>-67599</v>
      </c>
      <c r="BD2676" s="69">
        <v>0</v>
      </c>
      <c r="BE2676" s="69">
        <v>79.809917355371894</v>
      </c>
      <c r="BF2676" s="69">
        <v>-79.809917355371894</v>
      </c>
      <c r="BG2676" s="69">
        <v>67599</v>
      </c>
      <c r="BH2676" s="69">
        <v>0</v>
      </c>
      <c r="BI2676" s="69">
        <v>-67599</v>
      </c>
      <c r="BJ2676" s="69">
        <v>2.1023862083464732E-5</v>
      </c>
      <c r="BK2676" s="69">
        <v>0</v>
      </c>
      <c r="BL2676" s="69">
        <v>102.89041095890411</v>
      </c>
      <c r="BM2676" s="69">
        <v>-102.89041095890411</v>
      </c>
      <c r="BN2676" s="69">
        <v>0</v>
      </c>
      <c r="BO2676" s="69">
        <v>1.6265399422521656</v>
      </c>
      <c r="BP2676" s="69">
        <v>-1.6265399422521656</v>
      </c>
      <c r="BQ2676" s="69">
        <v>1626.5399422521655</v>
      </c>
      <c r="BR2676" s="69">
        <v>-1626.5399422521655</v>
      </c>
      <c r="BS2676" s="69">
        <v>0</v>
      </c>
      <c r="BT2676" s="69">
        <v>0</v>
      </c>
      <c r="BU2676" s="69">
        <v>102.89041095890411</v>
      </c>
      <c r="BV2676" s="69">
        <v>0</v>
      </c>
    </row>
    <row r="2677" spans="1:74">
      <c r="A2677" s="113" t="s">
        <v>1046</v>
      </c>
      <c r="B2677" s="69" t="s">
        <v>194</v>
      </c>
      <c r="C2677" s="69" t="s">
        <v>228</v>
      </c>
      <c r="D2677" s="69" t="s">
        <v>232</v>
      </c>
      <c r="E2677" s="69" t="s">
        <v>642</v>
      </c>
      <c r="F2677" s="69">
        <v>0</v>
      </c>
      <c r="G2677" s="69">
        <v>0</v>
      </c>
      <c r="H2677" s="69">
        <v>8543</v>
      </c>
      <c r="I2677" s="69">
        <v>86</v>
      </c>
      <c r="J2677" s="69">
        <v>64</v>
      </c>
      <c r="K2677" s="69">
        <v>5153</v>
      </c>
      <c r="L2677" s="69">
        <v>4241</v>
      </c>
      <c r="M2677" s="69">
        <v>68</v>
      </c>
      <c r="N2677" s="69">
        <v>0</v>
      </c>
      <c r="O2677" s="69">
        <v>0</v>
      </c>
      <c r="P2677" s="69">
        <v>1657.87</v>
      </c>
      <c r="Q2677" s="69">
        <v>37.97</v>
      </c>
      <c r="R2677" s="69">
        <v>110000</v>
      </c>
      <c r="S2677" s="69">
        <v>0</v>
      </c>
      <c r="T2677" s="69">
        <v>0</v>
      </c>
      <c r="U2677" s="69">
        <v>0</v>
      </c>
      <c r="V2677" s="69">
        <v>0</v>
      </c>
      <c r="W2677" s="69">
        <v>0</v>
      </c>
      <c r="X2677" s="69">
        <v>0</v>
      </c>
      <c r="Y2677" s="69">
        <v>0</v>
      </c>
      <c r="Z2677" s="69">
        <v>0</v>
      </c>
      <c r="AA2677" s="69">
        <v>0</v>
      </c>
      <c r="AB2677" s="69">
        <v>0</v>
      </c>
      <c r="AC2677" s="69">
        <v>0</v>
      </c>
      <c r="AD2677" s="69">
        <v>0</v>
      </c>
      <c r="AE2677" s="69">
        <v>0</v>
      </c>
      <c r="AF2677" s="69">
        <v>76142</v>
      </c>
      <c r="AG2677" s="69">
        <v>33858</v>
      </c>
      <c r="AH2677" s="69">
        <v>0</v>
      </c>
      <c r="AI2677" s="69">
        <v>0</v>
      </c>
      <c r="AJ2677" s="69">
        <v>1</v>
      </c>
      <c r="AK2677" s="69">
        <v>-1</v>
      </c>
      <c r="AL2677" s="69">
        <v>933</v>
      </c>
      <c r="AM2677" s="69">
        <v>677</v>
      </c>
      <c r="AN2677" s="69">
        <v>-933</v>
      </c>
      <c r="AO2677" s="69">
        <v>1</v>
      </c>
      <c r="AP2677" s="69">
        <v>-1</v>
      </c>
      <c r="AQ2677" s="69">
        <v>52718</v>
      </c>
      <c r="AR2677" s="69">
        <v>725</v>
      </c>
      <c r="AS2677" s="69">
        <v>45801</v>
      </c>
      <c r="AT2677" s="69">
        <v>76142</v>
      </c>
      <c r="AU2677" s="69">
        <v>0</v>
      </c>
      <c r="AV2677" s="69">
        <v>725</v>
      </c>
      <c r="AW2677" s="69">
        <v>0.69220000000000004</v>
      </c>
      <c r="AX2677" s="69">
        <v>0</v>
      </c>
      <c r="AY2677" s="69">
        <v>0</v>
      </c>
      <c r="AZ2677" s="69">
        <v>0</v>
      </c>
      <c r="BA2677" s="69">
        <v>76142</v>
      </c>
      <c r="BB2677" s="69">
        <v>0</v>
      </c>
      <c r="BC2677" s="69">
        <v>-76142</v>
      </c>
      <c r="BD2677" s="69">
        <v>0</v>
      </c>
      <c r="BE2677" s="69">
        <v>81.60986066452304</v>
      </c>
      <c r="BF2677" s="69">
        <v>-81.60986066452304</v>
      </c>
      <c r="BG2677" s="69">
        <v>76142</v>
      </c>
      <c r="BH2677" s="69">
        <v>0</v>
      </c>
      <c r="BI2677" s="69">
        <v>-76142</v>
      </c>
      <c r="BJ2677" s="69">
        <v>1.8968853143138965E-5</v>
      </c>
      <c r="BK2677" s="69">
        <v>0</v>
      </c>
      <c r="BL2677" s="69">
        <v>105.02344827586207</v>
      </c>
      <c r="BM2677" s="69">
        <v>-105.02344827586207</v>
      </c>
      <c r="BN2677" s="69">
        <v>0</v>
      </c>
      <c r="BO2677" s="69">
        <v>1.6624527848736927</v>
      </c>
      <c r="BP2677" s="69">
        <v>-1.6624527848736927</v>
      </c>
      <c r="BQ2677" s="69">
        <v>1662.4527848736927</v>
      </c>
      <c r="BR2677" s="69">
        <v>-1662.4527848736927</v>
      </c>
      <c r="BS2677" s="69">
        <v>0</v>
      </c>
      <c r="BT2677" s="69">
        <v>0</v>
      </c>
      <c r="BU2677" s="69">
        <v>105.02344827586207</v>
      </c>
      <c r="BV2677" s="69">
        <v>0</v>
      </c>
    </row>
    <row r="2678" spans="1:74">
      <c r="A2678" s="113" t="s">
        <v>1047</v>
      </c>
      <c r="B2678" s="69" t="s">
        <v>194</v>
      </c>
      <c r="C2678" s="69" t="s">
        <v>228</v>
      </c>
      <c r="D2678" s="69" t="s">
        <v>232</v>
      </c>
      <c r="E2678" s="69" t="s">
        <v>642</v>
      </c>
      <c r="F2678" s="69">
        <v>0</v>
      </c>
      <c r="G2678" s="69">
        <v>0</v>
      </c>
      <c r="H2678" s="69">
        <v>8628</v>
      </c>
      <c r="I2678" s="69">
        <v>95</v>
      </c>
      <c r="J2678" s="69">
        <v>67</v>
      </c>
      <c r="K2678" s="69">
        <v>5387</v>
      </c>
      <c r="L2678" s="69">
        <v>4537</v>
      </c>
      <c r="M2678" s="69">
        <v>67</v>
      </c>
      <c r="N2678" s="69">
        <v>0</v>
      </c>
      <c r="O2678" s="69">
        <v>0</v>
      </c>
      <c r="P2678" s="69">
        <v>1601.63</v>
      </c>
      <c r="Q2678" s="69">
        <v>41.88</v>
      </c>
      <c r="R2678" s="69">
        <v>110000</v>
      </c>
      <c r="S2678" s="69">
        <v>0</v>
      </c>
      <c r="T2678" s="69">
        <v>0</v>
      </c>
      <c r="U2678" s="69">
        <v>0</v>
      </c>
      <c r="V2678" s="69">
        <v>0</v>
      </c>
      <c r="W2678" s="69">
        <v>0</v>
      </c>
      <c r="X2678" s="69">
        <v>0</v>
      </c>
      <c r="Y2678" s="69">
        <v>0</v>
      </c>
      <c r="Z2678" s="69">
        <v>0</v>
      </c>
      <c r="AA2678" s="69">
        <v>0</v>
      </c>
      <c r="AB2678" s="69">
        <v>0</v>
      </c>
      <c r="AC2678" s="69">
        <v>0</v>
      </c>
      <c r="AD2678" s="69">
        <v>0</v>
      </c>
      <c r="AE2678" s="69">
        <v>0</v>
      </c>
      <c r="AF2678" s="69">
        <v>84770</v>
      </c>
      <c r="AG2678" s="69">
        <v>25230</v>
      </c>
      <c r="AH2678" s="69">
        <v>0</v>
      </c>
      <c r="AI2678" s="69">
        <v>0</v>
      </c>
      <c r="AJ2678" s="69">
        <v>1</v>
      </c>
      <c r="AK2678" s="69">
        <v>-1</v>
      </c>
      <c r="AL2678" s="69">
        <v>1028</v>
      </c>
      <c r="AM2678" s="69">
        <v>744</v>
      </c>
      <c r="AN2678" s="69">
        <v>-1028</v>
      </c>
      <c r="AO2678" s="69">
        <v>1</v>
      </c>
      <c r="AP2678" s="69">
        <v>-1</v>
      </c>
      <c r="AQ2678" s="69">
        <v>58105</v>
      </c>
      <c r="AR2678" s="69">
        <v>792</v>
      </c>
      <c r="AS2678" s="69">
        <v>50338</v>
      </c>
      <c r="AT2678" s="69">
        <v>84770</v>
      </c>
      <c r="AU2678" s="69">
        <v>0</v>
      </c>
      <c r="AV2678" s="69">
        <v>792</v>
      </c>
      <c r="AW2678" s="69">
        <v>0.77063636363636367</v>
      </c>
      <c r="AX2678" s="69">
        <v>0</v>
      </c>
      <c r="AY2678" s="69">
        <v>0</v>
      </c>
      <c r="AZ2678" s="69">
        <v>0</v>
      </c>
      <c r="BA2678" s="69">
        <v>84770</v>
      </c>
      <c r="BB2678" s="69">
        <v>0</v>
      </c>
      <c r="BC2678" s="69">
        <v>-84770</v>
      </c>
      <c r="BD2678" s="69">
        <v>0</v>
      </c>
      <c r="BE2678" s="69">
        <v>82.461089494163417</v>
      </c>
      <c r="BF2678" s="69">
        <v>-82.461089494163417</v>
      </c>
      <c r="BG2678" s="69">
        <v>84770</v>
      </c>
      <c r="BH2678" s="69">
        <v>0</v>
      </c>
      <c r="BI2678" s="69">
        <v>-84770</v>
      </c>
      <c r="BJ2678" s="69">
        <v>1.7210222872386199E-5</v>
      </c>
      <c r="BK2678" s="69">
        <v>0</v>
      </c>
      <c r="BL2678" s="69">
        <v>107.03282828282828</v>
      </c>
      <c r="BM2678" s="69">
        <v>-107.03282828282828</v>
      </c>
      <c r="BN2678" s="69">
        <v>0</v>
      </c>
      <c r="BO2678" s="69">
        <v>1.6840160514919147</v>
      </c>
      <c r="BP2678" s="69">
        <v>-1.6840160514919147</v>
      </c>
      <c r="BQ2678" s="69">
        <v>1684.0160514919146</v>
      </c>
      <c r="BR2678" s="69">
        <v>-1684.0160514919146</v>
      </c>
      <c r="BS2678" s="69">
        <v>0</v>
      </c>
      <c r="BT2678" s="69">
        <v>0</v>
      </c>
      <c r="BU2678" s="69">
        <v>107.03282828282828</v>
      </c>
      <c r="BV2678" s="69">
        <v>0</v>
      </c>
    </row>
    <row r="2679" spans="1:74">
      <c r="A2679" s="113" t="s">
        <v>1048</v>
      </c>
      <c r="B2679" s="69" t="s">
        <v>194</v>
      </c>
      <c r="C2679" s="69" t="s">
        <v>228</v>
      </c>
      <c r="D2679" s="69" t="s">
        <v>232</v>
      </c>
      <c r="E2679" s="69" t="s">
        <v>642</v>
      </c>
      <c r="F2679" s="69">
        <v>0</v>
      </c>
      <c r="G2679" s="69">
        <v>0</v>
      </c>
      <c r="H2679" s="69">
        <v>8577</v>
      </c>
      <c r="I2679" s="69">
        <v>101</v>
      </c>
      <c r="J2679" s="69">
        <v>73</v>
      </c>
      <c r="K2679" s="69">
        <v>5416</v>
      </c>
      <c r="L2679" s="69">
        <v>4655</v>
      </c>
      <c r="M2679" s="69">
        <v>77</v>
      </c>
      <c r="N2679" s="69">
        <v>0</v>
      </c>
      <c r="O2679" s="69">
        <v>0</v>
      </c>
      <c r="P2679" s="69">
        <v>1583.64</v>
      </c>
      <c r="Q2679" s="69">
        <v>35.590000000000003</v>
      </c>
      <c r="R2679" s="69">
        <v>110000</v>
      </c>
      <c r="S2679" s="69">
        <v>0</v>
      </c>
      <c r="T2679" s="69">
        <v>0</v>
      </c>
      <c r="U2679" s="69">
        <v>0</v>
      </c>
      <c r="V2679" s="69">
        <v>0</v>
      </c>
      <c r="W2679" s="69">
        <v>0</v>
      </c>
      <c r="X2679" s="69">
        <v>0</v>
      </c>
      <c r="Y2679" s="69">
        <v>0</v>
      </c>
      <c r="Z2679" s="69">
        <v>0</v>
      </c>
      <c r="AA2679" s="69">
        <v>0</v>
      </c>
      <c r="AB2679" s="69">
        <v>0</v>
      </c>
      <c r="AC2679" s="69">
        <v>0</v>
      </c>
      <c r="AD2679" s="69">
        <v>0</v>
      </c>
      <c r="AE2679" s="69">
        <v>0</v>
      </c>
      <c r="AF2679" s="69">
        <v>93347</v>
      </c>
      <c r="AG2679" s="69">
        <v>16653</v>
      </c>
      <c r="AH2679" s="69">
        <v>0</v>
      </c>
      <c r="AI2679" s="69">
        <v>0</v>
      </c>
      <c r="AJ2679" s="69">
        <v>1</v>
      </c>
      <c r="AK2679" s="69">
        <v>-1</v>
      </c>
      <c r="AL2679" s="69">
        <v>1129</v>
      </c>
      <c r="AM2679" s="69">
        <v>817</v>
      </c>
      <c r="AN2679" s="69">
        <v>-1129</v>
      </c>
      <c r="AO2679" s="69">
        <v>1</v>
      </c>
      <c r="AP2679" s="69">
        <v>-1</v>
      </c>
      <c r="AQ2679" s="69">
        <v>63521</v>
      </c>
      <c r="AR2679" s="69">
        <v>869</v>
      </c>
      <c r="AS2679" s="69">
        <v>54993</v>
      </c>
      <c r="AT2679" s="69">
        <v>93347</v>
      </c>
      <c r="AU2679" s="69">
        <v>0</v>
      </c>
      <c r="AV2679" s="69">
        <v>869</v>
      </c>
      <c r="AW2679" s="69">
        <v>0.84860909090909087</v>
      </c>
      <c r="AX2679" s="69">
        <v>0</v>
      </c>
      <c r="AY2679" s="69">
        <v>0</v>
      </c>
      <c r="AZ2679" s="69">
        <v>0</v>
      </c>
      <c r="BA2679" s="69">
        <v>93347</v>
      </c>
      <c r="BB2679" s="69">
        <v>0</v>
      </c>
      <c r="BC2679" s="69">
        <v>-93347</v>
      </c>
      <c r="BD2679" s="69">
        <v>0</v>
      </c>
      <c r="BE2679" s="69">
        <v>82.681133746678483</v>
      </c>
      <c r="BF2679" s="69">
        <v>-82.681133746678483</v>
      </c>
      <c r="BG2679" s="69">
        <v>93347</v>
      </c>
      <c r="BH2679" s="69">
        <v>0</v>
      </c>
      <c r="BI2679" s="69">
        <v>-93347</v>
      </c>
      <c r="BJ2679" s="69">
        <v>1.5742825207411721E-5</v>
      </c>
      <c r="BK2679" s="69">
        <v>0</v>
      </c>
      <c r="BL2679" s="69">
        <v>107.41887226697354</v>
      </c>
      <c r="BM2679" s="69">
        <v>-107.41887226697354</v>
      </c>
      <c r="BN2679" s="69">
        <v>0</v>
      </c>
      <c r="BO2679" s="69">
        <v>1.6974342189005873</v>
      </c>
      <c r="BP2679" s="69">
        <v>-1.6974342189005873</v>
      </c>
      <c r="BQ2679" s="69">
        <v>1697.4342189005872</v>
      </c>
      <c r="BR2679" s="69">
        <v>-1697.4342189005872</v>
      </c>
      <c r="BS2679" s="69">
        <v>0</v>
      </c>
      <c r="BT2679" s="69">
        <v>0</v>
      </c>
      <c r="BU2679" s="69">
        <v>107.41887226697354</v>
      </c>
      <c r="BV2679" s="69">
        <v>0</v>
      </c>
    </row>
    <row r="2680" spans="1:74">
      <c r="A2680" s="113" t="s">
        <v>1049</v>
      </c>
      <c r="B2680" s="69" t="s">
        <v>194</v>
      </c>
      <c r="C2680" s="69" t="s">
        <v>228</v>
      </c>
      <c r="D2680" s="69" t="s">
        <v>232</v>
      </c>
      <c r="E2680" s="69" t="s">
        <v>642</v>
      </c>
      <c r="F2680" s="69">
        <v>0</v>
      </c>
      <c r="G2680" s="69">
        <v>0</v>
      </c>
      <c r="H2680" s="69">
        <v>8497</v>
      </c>
      <c r="I2680" s="69">
        <v>95</v>
      </c>
      <c r="J2680" s="69">
        <v>76</v>
      </c>
      <c r="K2680" s="69">
        <v>5976</v>
      </c>
      <c r="L2680" s="69">
        <v>5386</v>
      </c>
      <c r="M2680" s="69">
        <v>79</v>
      </c>
      <c r="N2680" s="69">
        <v>0</v>
      </c>
      <c r="O2680" s="69">
        <v>0</v>
      </c>
      <c r="P2680" s="69">
        <v>1421.85</v>
      </c>
      <c r="Q2680" s="69">
        <v>35.11</v>
      </c>
      <c r="R2680" s="69">
        <v>110000</v>
      </c>
      <c r="S2680" s="69">
        <v>0</v>
      </c>
      <c r="T2680" s="69">
        <v>0</v>
      </c>
      <c r="U2680" s="69">
        <v>0</v>
      </c>
      <c r="V2680" s="69">
        <v>0</v>
      </c>
      <c r="W2680" s="69">
        <v>0</v>
      </c>
      <c r="X2680" s="69">
        <v>0</v>
      </c>
      <c r="Y2680" s="69">
        <v>0</v>
      </c>
      <c r="Z2680" s="69">
        <v>0</v>
      </c>
      <c r="AA2680" s="69">
        <v>0</v>
      </c>
      <c r="AB2680" s="69">
        <v>0</v>
      </c>
      <c r="AC2680" s="69">
        <v>0</v>
      </c>
      <c r="AD2680" s="69">
        <v>0</v>
      </c>
      <c r="AE2680" s="69">
        <v>0</v>
      </c>
      <c r="AF2680" s="69">
        <v>101844</v>
      </c>
      <c r="AG2680" s="69">
        <v>8156</v>
      </c>
      <c r="AH2680" s="69">
        <v>0</v>
      </c>
      <c r="AI2680" s="69">
        <v>0</v>
      </c>
      <c r="AJ2680" s="69">
        <v>1</v>
      </c>
      <c r="AK2680" s="69">
        <v>-1</v>
      </c>
      <c r="AL2680" s="69">
        <v>1224</v>
      </c>
      <c r="AM2680" s="69">
        <v>893</v>
      </c>
      <c r="AN2680" s="69">
        <v>-1224</v>
      </c>
      <c r="AO2680" s="69">
        <v>1</v>
      </c>
      <c r="AP2680" s="69">
        <v>-1</v>
      </c>
      <c r="AQ2680" s="69">
        <v>69497</v>
      </c>
      <c r="AR2680" s="69">
        <v>948</v>
      </c>
      <c r="AS2680" s="69">
        <v>60379</v>
      </c>
      <c r="AT2680" s="69">
        <v>101844</v>
      </c>
      <c r="AU2680" s="69">
        <v>0</v>
      </c>
      <c r="AV2680" s="69">
        <v>948</v>
      </c>
      <c r="AW2680" s="69">
        <v>0.92585454545454549</v>
      </c>
      <c r="AX2680" s="69">
        <v>0</v>
      </c>
      <c r="AY2680" s="69">
        <v>0</v>
      </c>
      <c r="AZ2680" s="69">
        <v>0</v>
      </c>
      <c r="BA2680" s="69">
        <v>101844</v>
      </c>
      <c r="BB2680" s="69">
        <v>0</v>
      </c>
      <c r="BC2680" s="69">
        <v>-101844</v>
      </c>
      <c r="BD2680" s="69">
        <v>0</v>
      </c>
      <c r="BE2680" s="69">
        <v>83.205882352941174</v>
      </c>
      <c r="BF2680" s="69">
        <v>-83.205882352941174</v>
      </c>
      <c r="BG2680" s="69">
        <v>101844</v>
      </c>
      <c r="BH2680" s="69">
        <v>0</v>
      </c>
      <c r="BI2680" s="69">
        <v>-101844</v>
      </c>
      <c r="BJ2680" s="69">
        <v>1.4389110321308833E-5</v>
      </c>
      <c r="BK2680" s="69">
        <v>0</v>
      </c>
      <c r="BL2680" s="69">
        <v>107.43037974683544</v>
      </c>
      <c r="BM2680" s="69">
        <v>-107.43037974683544</v>
      </c>
      <c r="BN2680" s="69">
        <v>0</v>
      </c>
      <c r="BO2680" s="69">
        <v>1.6867453916096655</v>
      </c>
      <c r="BP2680" s="69">
        <v>-1.6867453916096655</v>
      </c>
      <c r="BQ2680" s="69">
        <v>1686.7453916096656</v>
      </c>
      <c r="BR2680" s="69">
        <v>-1686.7453916096656</v>
      </c>
      <c r="BS2680" s="69">
        <v>0</v>
      </c>
      <c r="BT2680" s="69">
        <v>0</v>
      </c>
      <c r="BU2680" s="69">
        <v>107.43037974683544</v>
      </c>
      <c r="BV2680" s="69">
        <v>0</v>
      </c>
    </row>
    <row r="2681" spans="1:74">
      <c r="A2681" s="113" t="s">
        <v>1050</v>
      </c>
      <c r="B2681" s="69" t="s">
        <v>194</v>
      </c>
      <c r="C2681" s="69" t="s">
        <v>228</v>
      </c>
      <c r="D2681" s="69" t="s">
        <v>232</v>
      </c>
      <c r="E2681" s="69" t="s">
        <v>642</v>
      </c>
      <c r="F2681" s="69">
        <v>0</v>
      </c>
      <c r="G2681" s="69">
        <v>0</v>
      </c>
      <c r="H2681" s="69">
        <v>8156</v>
      </c>
      <c r="I2681" s="69">
        <v>109</v>
      </c>
      <c r="J2681" s="69">
        <v>83</v>
      </c>
      <c r="K2681" s="69">
        <v>5562</v>
      </c>
      <c r="L2681" s="69">
        <v>4800</v>
      </c>
      <c r="M2681" s="69">
        <v>86</v>
      </c>
      <c r="N2681" s="69">
        <v>0</v>
      </c>
      <c r="O2681" s="69">
        <v>0</v>
      </c>
      <c r="P2681" s="69">
        <v>1466.38</v>
      </c>
      <c r="Q2681" s="69">
        <v>29.66</v>
      </c>
      <c r="R2681" s="69">
        <v>110000</v>
      </c>
      <c r="S2681" s="69">
        <v>0</v>
      </c>
      <c r="T2681" s="69">
        <v>0</v>
      </c>
      <c r="U2681" s="69">
        <v>0</v>
      </c>
      <c r="V2681" s="69">
        <v>0</v>
      </c>
      <c r="W2681" s="69">
        <v>0</v>
      </c>
      <c r="X2681" s="69">
        <v>0</v>
      </c>
      <c r="Y2681" s="69">
        <v>0</v>
      </c>
      <c r="Z2681" s="69">
        <v>0</v>
      </c>
      <c r="AA2681" s="69">
        <v>0</v>
      </c>
      <c r="AB2681" s="69">
        <v>0</v>
      </c>
      <c r="AC2681" s="69">
        <v>0</v>
      </c>
      <c r="AD2681" s="69">
        <v>0</v>
      </c>
      <c r="AE2681" s="69">
        <v>0</v>
      </c>
      <c r="AF2681" s="69">
        <v>110000</v>
      </c>
      <c r="AG2681" s="69">
        <v>0</v>
      </c>
      <c r="AH2681" s="69">
        <v>0</v>
      </c>
      <c r="AI2681" s="69">
        <v>0</v>
      </c>
      <c r="AJ2681" s="69">
        <v>1</v>
      </c>
      <c r="AK2681" s="69">
        <v>-1</v>
      </c>
      <c r="AL2681" s="69">
        <v>1333</v>
      </c>
      <c r="AM2681" s="69">
        <v>976</v>
      </c>
      <c r="AN2681" s="69">
        <v>-1333</v>
      </c>
      <c r="AO2681" s="69">
        <v>1</v>
      </c>
      <c r="AP2681" s="69">
        <v>-1</v>
      </c>
      <c r="AQ2681" s="69">
        <v>75059</v>
      </c>
      <c r="AR2681" s="69">
        <v>1034</v>
      </c>
      <c r="AS2681" s="69">
        <v>65179</v>
      </c>
      <c r="AT2681" s="69">
        <v>110000</v>
      </c>
      <c r="AU2681" s="69">
        <v>0</v>
      </c>
      <c r="AV2681" s="69">
        <v>1034</v>
      </c>
      <c r="AW2681" s="69">
        <v>1</v>
      </c>
      <c r="AX2681" s="69">
        <v>0</v>
      </c>
      <c r="AY2681" s="69">
        <v>0</v>
      </c>
      <c r="AZ2681" s="69">
        <v>0</v>
      </c>
      <c r="BA2681" s="69">
        <v>110000</v>
      </c>
      <c r="BB2681" s="69">
        <v>0</v>
      </c>
      <c r="BC2681" s="69">
        <v>-110000</v>
      </c>
      <c r="BD2681" s="69">
        <v>0</v>
      </c>
      <c r="BE2681" s="69">
        <v>82.520630157539387</v>
      </c>
      <c r="BF2681" s="69">
        <v>-82.520630157539387</v>
      </c>
      <c r="BG2681" s="69">
        <v>110000</v>
      </c>
      <c r="BH2681" s="69">
        <v>0</v>
      </c>
      <c r="BI2681" s="69">
        <v>-110000</v>
      </c>
      <c r="BJ2681" s="69">
        <v>1.3322852689217815E-5</v>
      </c>
      <c r="BK2681" s="69">
        <v>0</v>
      </c>
      <c r="BL2681" s="69">
        <v>106.38297872340425</v>
      </c>
      <c r="BM2681" s="69">
        <v>-106.38297872340425</v>
      </c>
      <c r="BN2681" s="69">
        <v>0</v>
      </c>
      <c r="BO2681" s="69">
        <v>1.6876601359333527</v>
      </c>
      <c r="BP2681" s="69">
        <v>-1.6876601359333527</v>
      </c>
      <c r="BQ2681" s="69">
        <v>1687.6601359333526</v>
      </c>
      <c r="BR2681" s="69">
        <v>-1687.6601359333526</v>
      </c>
      <c r="BS2681" s="69">
        <v>0</v>
      </c>
      <c r="BT2681" s="69">
        <v>0</v>
      </c>
      <c r="BU2681" s="69">
        <v>106.38297872340425</v>
      </c>
      <c r="BV2681" s="69">
        <v>0</v>
      </c>
    </row>
    <row r="2682" spans="1:74">
      <c r="A2682" s="113" t="s">
        <v>1058</v>
      </c>
      <c r="B2682" s="69" t="s">
        <v>194</v>
      </c>
      <c r="C2682" s="69" t="s">
        <v>432</v>
      </c>
      <c r="D2682" s="69" t="s">
        <v>446</v>
      </c>
      <c r="E2682" s="69" t="s">
        <v>714</v>
      </c>
      <c r="F2682" s="69">
        <v>0</v>
      </c>
      <c r="G2682" s="69">
        <v>0</v>
      </c>
      <c r="H2682" s="69">
        <v>27325</v>
      </c>
      <c r="I2682" s="69">
        <v>572</v>
      </c>
      <c r="J2682" s="69">
        <v>360</v>
      </c>
      <c r="K2682" s="69">
        <v>17664</v>
      </c>
      <c r="L2682" s="69">
        <v>15296</v>
      </c>
      <c r="M2682" s="69">
        <v>404</v>
      </c>
      <c r="N2682" s="69">
        <v>0</v>
      </c>
      <c r="O2682" s="69">
        <v>0</v>
      </c>
      <c r="P2682" s="69">
        <v>1546.93</v>
      </c>
      <c r="Q2682" s="69">
        <v>22.36</v>
      </c>
      <c r="R2682" s="69">
        <v>900000</v>
      </c>
      <c r="S2682" s="69">
        <v>0</v>
      </c>
      <c r="T2682" s="69">
        <v>0</v>
      </c>
      <c r="U2682" s="69">
        <v>0</v>
      </c>
      <c r="V2682" s="69">
        <v>0</v>
      </c>
      <c r="W2682" s="69">
        <v>0</v>
      </c>
      <c r="X2682" s="69">
        <v>0</v>
      </c>
      <c r="Y2682" s="69">
        <v>0</v>
      </c>
      <c r="Z2682" s="69">
        <v>0</v>
      </c>
      <c r="AA2682" s="69">
        <v>0</v>
      </c>
      <c r="AB2682" s="69">
        <v>0</v>
      </c>
      <c r="AC2682" s="69">
        <v>0</v>
      </c>
      <c r="AD2682" s="69">
        <v>0</v>
      </c>
      <c r="AE2682" s="69">
        <v>0</v>
      </c>
      <c r="AF2682" s="69">
        <v>27325</v>
      </c>
      <c r="AG2682" s="69">
        <v>872675</v>
      </c>
      <c r="AH2682" s="69">
        <v>0</v>
      </c>
      <c r="AI2682" s="69">
        <v>0</v>
      </c>
      <c r="AJ2682" s="69">
        <v>0</v>
      </c>
      <c r="AK2682" s="69">
        <v>0</v>
      </c>
      <c r="AL2682" s="69">
        <v>572</v>
      </c>
      <c r="AM2682" s="69">
        <v>360</v>
      </c>
      <c r="AN2682" s="69">
        <v>-572</v>
      </c>
      <c r="AO2682" s="69">
        <v>0</v>
      </c>
      <c r="AP2682" s="69">
        <v>0</v>
      </c>
      <c r="AQ2682" s="69">
        <v>17664</v>
      </c>
      <c r="AR2682" s="69">
        <v>404</v>
      </c>
      <c r="AS2682" s="69">
        <v>15296</v>
      </c>
      <c r="AT2682" s="69">
        <v>27325</v>
      </c>
      <c r="AU2682" s="69">
        <v>0</v>
      </c>
      <c r="AV2682" s="69">
        <v>404</v>
      </c>
      <c r="AW2682" s="69">
        <v>3.036111111111111E-2</v>
      </c>
      <c r="AX2682" s="69">
        <v>0</v>
      </c>
      <c r="AY2682" s="69">
        <v>0</v>
      </c>
      <c r="AZ2682" s="69">
        <v>0</v>
      </c>
      <c r="BA2682" s="69">
        <v>0</v>
      </c>
      <c r="BB2682" s="69">
        <v>0</v>
      </c>
      <c r="BC2682" s="69">
        <v>0</v>
      </c>
      <c r="BD2682" s="69">
        <v>0</v>
      </c>
      <c r="BE2682" s="69">
        <v>47.77097902097902</v>
      </c>
      <c r="BF2682" s="69">
        <v>-47.77097902097902</v>
      </c>
      <c r="BG2682" s="69">
        <v>0</v>
      </c>
      <c r="BH2682" s="69">
        <v>0</v>
      </c>
      <c r="BI2682" s="69">
        <v>0</v>
      </c>
      <c r="BJ2682" s="69">
        <v>0</v>
      </c>
      <c r="BK2682" s="69">
        <v>0</v>
      </c>
      <c r="BL2682" s="69">
        <v>67.636138613861391</v>
      </c>
      <c r="BM2682" s="69">
        <v>-67.636138613861391</v>
      </c>
      <c r="BN2682" s="69">
        <v>0</v>
      </c>
      <c r="BO2682" s="69">
        <v>1.7864147489539748</v>
      </c>
      <c r="BP2682" s="69">
        <v>-1.7864147489539748</v>
      </c>
      <c r="BQ2682" s="69">
        <v>1786.4147489539748</v>
      </c>
      <c r="BR2682" s="69">
        <v>-1786.4147489539748</v>
      </c>
      <c r="BS2682" s="69">
        <v>0</v>
      </c>
      <c r="BT2682" s="69">
        <v>0</v>
      </c>
      <c r="BU2682" s="69">
        <v>67.636138613861391</v>
      </c>
      <c r="BV2682" s="69">
        <v>0</v>
      </c>
    </row>
    <row r="2683" spans="1:74">
      <c r="A2683" s="113" t="s">
        <v>1059</v>
      </c>
      <c r="B2683" s="69" t="s">
        <v>194</v>
      </c>
      <c r="C2683" s="69" t="s">
        <v>432</v>
      </c>
      <c r="D2683" s="69" t="s">
        <v>446</v>
      </c>
      <c r="E2683" s="69" t="s">
        <v>714</v>
      </c>
      <c r="F2683" s="69">
        <v>0</v>
      </c>
      <c r="G2683" s="69">
        <v>0</v>
      </c>
      <c r="H2683" s="69">
        <v>40339</v>
      </c>
      <c r="I2683" s="69">
        <v>699</v>
      </c>
      <c r="J2683" s="69">
        <v>438</v>
      </c>
      <c r="K2683" s="69">
        <v>27159</v>
      </c>
      <c r="L2683" s="69">
        <v>22880</v>
      </c>
      <c r="M2683" s="69">
        <v>481</v>
      </c>
      <c r="N2683" s="69">
        <v>0</v>
      </c>
      <c r="O2683" s="69">
        <v>0</v>
      </c>
      <c r="P2683" s="69">
        <v>1485.29</v>
      </c>
      <c r="Q2683" s="69">
        <v>27.31</v>
      </c>
      <c r="R2683" s="69">
        <v>900000</v>
      </c>
      <c r="S2683" s="69">
        <v>0</v>
      </c>
      <c r="T2683" s="69">
        <v>0</v>
      </c>
      <c r="U2683" s="69">
        <v>0</v>
      </c>
      <c r="V2683" s="69">
        <v>0</v>
      </c>
      <c r="W2683" s="69">
        <v>0</v>
      </c>
      <c r="X2683" s="69">
        <v>0</v>
      </c>
      <c r="Y2683" s="69">
        <v>0</v>
      </c>
      <c r="Z2683" s="69">
        <v>0</v>
      </c>
      <c r="AA2683" s="69">
        <v>0</v>
      </c>
      <c r="AB2683" s="69">
        <v>0</v>
      </c>
      <c r="AC2683" s="69">
        <v>0</v>
      </c>
      <c r="AD2683" s="69">
        <v>0</v>
      </c>
      <c r="AE2683" s="69">
        <v>0</v>
      </c>
      <c r="AF2683" s="69">
        <v>67664</v>
      </c>
      <c r="AG2683" s="69">
        <v>832336</v>
      </c>
      <c r="AH2683" s="69">
        <v>0</v>
      </c>
      <c r="AI2683" s="69">
        <v>0</v>
      </c>
      <c r="AJ2683" s="69">
        <v>0</v>
      </c>
      <c r="AK2683" s="69">
        <v>0</v>
      </c>
      <c r="AL2683" s="69">
        <v>1271</v>
      </c>
      <c r="AM2683" s="69">
        <v>798</v>
      </c>
      <c r="AN2683" s="69">
        <v>-1271</v>
      </c>
      <c r="AO2683" s="69">
        <v>0</v>
      </c>
      <c r="AP2683" s="69">
        <v>0</v>
      </c>
      <c r="AQ2683" s="69">
        <v>44823</v>
      </c>
      <c r="AR2683" s="69">
        <v>885</v>
      </c>
      <c r="AS2683" s="69">
        <v>38176</v>
      </c>
      <c r="AT2683" s="69">
        <v>67664</v>
      </c>
      <c r="AU2683" s="69">
        <v>0</v>
      </c>
      <c r="AV2683" s="69">
        <v>885</v>
      </c>
      <c r="AW2683" s="69">
        <v>7.518222222222222E-2</v>
      </c>
      <c r="AX2683" s="69">
        <v>0</v>
      </c>
      <c r="AY2683" s="69">
        <v>0</v>
      </c>
      <c r="AZ2683" s="69">
        <v>0</v>
      </c>
      <c r="BA2683" s="69">
        <v>0</v>
      </c>
      <c r="BB2683" s="69">
        <v>0</v>
      </c>
      <c r="BC2683" s="69">
        <v>0</v>
      </c>
      <c r="BD2683" s="69">
        <v>0</v>
      </c>
      <c r="BE2683" s="69">
        <v>53.236821400472067</v>
      </c>
      <c r="BF2683" s="69">
        <v>-53.236821400472067</v>
      </c>
      <c r="BG2683" s="69">
        <v>0</v>
      </c>
      <c r="BH2683" s="69">
        <v>0</v>
      </c>
      <c r="BI2683" s="69">
        <v>0</v>
      </c>
      <c r="BJ2683" s="69">
        <v>0</v>
      </c>
      <c r="BK2683" s="69">
        <v>0</v>
      </c>
      <c r="BL2683" s="69">
        <v>76.456497175141237</v>
      </c>
      <c r="BM2683" s="69">
        <v>-76.456497175141237</v>
      </c>
      <c r="BN2683" s="69">
        <v>0</v>
      </c>
      <c r="BO2683" s="69">
        <v>1.772422464375524</v>
      </c>
      <c r="BP2683" s="69">
        <v>-1.772422464375524</v>
      </c>
      <c r="BQ2683" s="69">
        <v>1772.422464375524</v>
      </c>
      <c r="BR2683" s="69">
        <v>-1772.422464375524</v>
      </c>
      <c r="BS2683" s="69">
        <v>0</v>
      </c>
      <c r="BT2683" s="69">
        <v>0</v>
      </c>
      <c r="BU2683" s="69">
        <v>76.456497175141237</v>
      </c>
      <c r="BV2683" s="69">
        <v>0</v>
      </c>
    </row>
    <row r="2684" spans="1:74">
      <c r="A2684" s="113" t="s">
        <v>1031</v>
      </c>
      <c r="B2684" s="69" t="s">
        <v>194</v>
      </c>
      <c r="C2684" s="69" t="s">
        <v>432</v>
      </c>
      <c r="D2684" s="69" t="s">
        <v>446</v>
      </c>
      <c r="E2684" s="69" t="s">
        <v>714</v>
      </c>
      <c r="F2684" s="69">
        <v>0</v>
      </c>
      <c r="G2684" s="69">
        <v>0</v>
      </c>
      <c r="H2684" s="69">
        <v>43709</v>
      </c>
      <c r="I2684" s="69">
        <v>776</v>
      </c>
      <c r="J2684" s="69">
        <v>502</v>
      </c>
      <c r="K2684" s="69">
        <v>34220</v>
      </c>
      <c r="L2684" s="69">
        <v>29018</v>
      </c>
      <c r="M2684" s="69">
        <v>540</v>
      </c>
      <c r="N2684" s="69">
        <v>2</v>
      </c>
      <c r="O2684" s="69">
        <v>0</v>
      </c>
      <c r="P2684" s="69">
        <v>1277.29</v>
      </c>
      <c r="Q2684" s="69">
        <v>26.39</v>
      </c>
      <c r="R2684" s="69">
        <v>900000</v>
      </c>
      <c r="S2684" s="69">
        <v>0</v>
      </c>
      <c r="T2684" s="69">
        <v>0</v>
      </c>
      <c r="U2684" s="69">
        <v>0</v>
      </c>
      <c r="V2684" s="69">
        <v>0</v>
      </c>
      <c r="W2684" s="69">
        <v>0</v>
      </c>
      <c r="X2684" s="69">
        <v>0</v>
      </c>
      <c r="Y2684" s="69">
        <v>0</v>
      </c>
      <c r="Z2684" s="69">
        <v>0</v>
      </c>
      <c r="AA2684" s="69">
        <v>0</v>
      </c>
      <c r="AB2684" s="69">
        <v>0</v>
      </c>
      <c r="AC2684" s="69">
        <v>0</v>
      </c>
      <c r="AD2684" s="69">
        <v>0</v>
      </c>
      <c r="AE2684" s="69">
        <v>0</v>
      </c>
      <c r="AF2684" s="69">
        <v>111373</v>
      </c>
      <c r="AG2684" s="69">
        <v>788627</v>
      </c>
      <c r="AH2684" s="69">
        <v>0</v>
      </c>
      <c r="AI2684" s="69">
        <v>0</v>
      </c>
      <c r="AJ2684" s="69">
        <v>0</v>
      </c>
      <c r="AK2684" s="69">
        <v>0</v>
      </c>
      <c r="AL2684" s="69">
        <v>2047</v>
      </c>
      <c r="AM2684" s="69">
        <v>1300</v>
      </c>
      <c r="AN2684" s="69">
        <v>-2047</v>
      </c>
      <c r="AO2684" s="69">
        <v>2</v>
      </c>
      <c r="AP2684" s="69">
        <v>-2</v>
      </c>
      <c r="AQ2684" s="69">
        <v>79043</v>
      </c>
      <c r="AR2684" s="69">
        <v>1425</v>
      </c>
      <c r="AS2684" s="69">
        <v>67194</v>
      </c>
      <c r="AT2684" s="69">
        <v>111373</v>
      </c>
      <c r="AU2684" s="69">
        <v>0</v>
      </c>
      <c r="AV2684" s="69">
        <v>1425</v>
      </c>
      <c r="AW2684" s="69">
        <v>0.12374777777777778</v>
      </c>
      <c r="AX2684" s="69">
        <v>0</v>
      </c>
      <c r="AY2684" s="69">
        <v>0</v>
      </c>
      <c r="AZ2684" s="69">
        <v>0</v>
      </c>
      <c r="BA2684" s="69">
        <v>0</v>
      </c>
      <c r="BB2684" s="69">
        <v>0</v>
      </c>
      <c r="BC2684" s="69">
        <v>0</v>
      </c>
      <c r="BD2684" s="69">
        <v>0</v>
      </c>
      <c r="BE2684" s="69">
        <v>54.407914020517829</v>
      </c>
      <c r="BF2684" s="69">
        <v>-54.407914020517829</v>
      </c>
      <c r="BG2684" s="69">
        <v>55686.5</v>
      </c>
      <c r="BH2684" s="69">
        <v>0</v>
      </c>
      <c r="BI2684" s="69">
        <v>-55686.5</v>
      </c>
      <c r="BJ2684" s="69">
        <v>2.5302683349569221E-5</v>
      </c>
      <c r="BK2684" s="69">
        <v>0</v>
      </c>
      <c r="BL2684" s="69">
        <v>78.15649122807018</v>
      </c>
      <c r="BM2684" s="69">
        <v>-78.15649122807018</v>
      </c>
      <c r="BN2684" s="69">
        <v>0</v>
      </c>
      <c r="BO2684" s="69">
        <v>1.6574842991933803</v>
      </c>
      <c r="BP2684" s="69">
        <v>-1.6574842991933803</v>
      </c>
      <c r="BQ2684" s="69">
        <v>1657.4842991933801</v>
      </c>
      <c r="BR2684" s="69">
        <v>-1657.4842991933801</v>
      </c>
      <c r="BS2684" s="69">
        <v>0</v>
      </c>
      <c r="BT2684" s="69">
        <v>0</v>
      </c>
      <c r="BU2684" s="69">
        <v>78.15649122807018</v>
      </c>
      <c r="BV2684" s="69">
        <v>0</v>
      </c>
    </row>
    <row r="2685" spans="1:74">
      <c r="A2685" s="113" t="s">
        <v>1032</v>
      </c>
      <c r="B2685" s="69" t="s">
        <v>194</v>
      </c>
      <c r="C2685" s="69" t="s">
        <v>432</v>
      </c>
      <c r="D2685" s="69" t="s">
        <v>446</v>
      </c>
      <c r="E2685" s="69" t="s">
        <v>714</v>
      </c>
      <c r="F2685" s="69">
        <v>0</v>
      </c>
      <c r="G2685" s="69">
        <v>0</v>
      </c>
      <c r="H2685" s="69">
        <v>42570</v>
      </c>
      <c r="I2685" s="69">
        <v>736</v>
      </c>
      <c r="J2685" s="69">
        <v>504</v>
      </c>
      <c r="K2685" s="69">
        <v>32917</v>
      </c>
      <c r="L2685" s="69">
        <v>28108</v>
      </c>
      <c r="M2685" s="69">
        <v>528</v>
      </c>
      <c r="N2685" s="69">
        <v>0</v>
      </c>
      <c r="O2685" s="69">
        <v>0</v>
      </c>
      <c r="P2685" s="69">
        <v>1293.25</v>
      </c>
      <c r="Q2685" s="69">
        <v>26.1</v>
      </c>
      <c r="R2685" s="69">
        <v>900000</v>
      </c>
      <c r="S2685" s="69">
        <v>0</v>
      </c>
      <c r="T2685" s="69">
        <v>0</v>
      </c>
      <c r="U2685" s="69">
        <v>0</v>
      </c>
      <c r="V2685" s="69">
        <v>0</v>
      </c>
      <c r="W2685" s="69">
        <v>0</v>
      </c>
      <c r="X2685" s="69">
        <v>0</v>
      </c>
      <c r="Y2685" s="69">
        <v>0</v>
      </c>
      <c r="Z2685" s="69">
        <v>0</v>
      </c>
      <c r="AA2685" s="69">
        <v>0</v>
      </c>
      <c r="AB2685" s="69">
        <v>0</v>
      </c>
      <c r="AC2685" s="69">
        <v>0</v>
      </c>
      <c r="AD2685" s="69">
        <v>0</v>
      </c>
      <c r="AE2685" s="69">
        <v>0</v>
      </c>
      <c r="AF2685" s="69">
        <v>153943</v>
      </c>
      <c r="AG2685" s="69">
        <v>746057</v>
      </c>
      <c r="AH2685" s="69">
        <v>0</v>
      </c>
      <c r="AI2685" s="69">
        <v>0</v>
      </c>
      <c r="AJ2685" s="69">
        <v>0</v>
      </c>
      <c r="AK2685" s="69">
        <v>0</v>
      </c>
      <c r="AL2685" s="69">
        <v>2783</v>
      </c>
      <c r="AM2685" s="69">
        <v>1804</v>
      </c>
      <c r="AN2685" s="69">
        <v>-2783</v>
      </c>
      <c r="AO2685" s="69">
        <v>2</v>
      </c>
      <c r="AP2685" s="69">
        <v>-2</v>
      </c>
      <c r="AQ2685" s="69">
        <v>111960</v>
      </c>
      <c r="AR2685" s="69">
        <v>1953</v>
      </c>
      <c r="AS2685" s="69">
        <v>95302</v>
      </c>
      <c r="AT2685" s="69">
        <v>153943</v>
      </c>
      <c r="AU2685" s="69">
        <v>0</v>
      </c>
      <c r="AV2685" s="69">
        <v>1953</v>
      </c>
      <c r="AW2685" s="69">
        <v>0.17104777777777777</v>
      </c>
      <c r="AX2685" s="69">
        <v>0</v>
      </c>
      <c r="AY2685" s="69">
        <v>0</v>
      </c>
      <c r="AZ2685" s="69">
        <v>0</v>
      </c>
      <c r="BA2685" s="69">
        <v>0</v>
      </c>
      <c r="BB2685" s="69">
        <v>0</v>
      </c>
      <c r="BC2685" s="69">
        <v>0</v>
      </c>
      <c r="BD2685" s="69">
        <v>0</v>
      </c>
      <c r="BE2685" s="69">
        <v>55.315486884656842</v>
      </c>
      <c r="BF2685" s="69">
        <v>-55.315486884656842</v>
      </c>
      <c r="BG2685" s="69">
        <v>76971.5</v>
      </c>
      <c r="BH2685" s="69">
        <v>0</v>
      </c>
      <c r="BI2685" s="69">
        <v>-76971.5</v>
      </c>
      <c r="BJ2685" s="69">
        <v>1.7863522686673811E-5</v>
      </c>
      <c r="BK2685" s="69">
        <v>0</v>
      </c>
      <c r="BL2685" s="69">
        <v>78.82386072708654</v>
      </c>
      <c r="BM2685" s="69">
        <v>-78.82386072708654</v>
      </c>
      <c r="BN2685" s="69">
        <v>0</v>
      </c>
      <c r="BO2685" s="69">
        <v>1.6153176218757215</v>
      </c>
      <c r="BP2685" s="69">
        <v>-1.6153176218757215</v>
      </c>
      <c r="BQ2685" s="69">
        <v>1615.3176218757214</v>
      </c>
      <c r="BR2685" s="69">
        <v>-1615.3176218757214</v>
      </c>
      <c r="BS2685" s="69">
        <v>0</v>
      </c>
      <c r="BT2685" s="69">
        <v>0</v>
      </c>
      <c r="BU2685" s="69">
        <v>78.82386072708654</v>
      </c>
      <c r="BV2685" s="69">
        <v>0</v>
      </c>
    </row>
    <row r="2686" spans="1:74">
      <c r="A2686" s="113" t="s">
        <v>1033</v>
      </c>
      <c r="B2686" s="69" t="s">
        <v>194</v>
      </c>
      <c r="C2686" s="69" t="s">
        <v>432</v>
      </c>
      <c r="D2686" s="69" t="s">
        <v>446</v>
      </c>
      <c r="E2686" s="69" t="s">
        <v>714</v>
      </c>
      <c r="F2686" s="69">
        <v>0</v>
      </c>
      <c r="G2686" s="69">
        <v>0</v>
      </c>
      <c r="H2686" s="69">
        <v>41522</v>
      </c>
      <c r="I2686" s="69">
        <v>690</v>
      </c>
      <c r="J2686" s="69">
        <v>484</v>
      </c>
      <c r="K2686" s="69">
        <v>31556</v>
      </c>
      <c r="L2686" s="69">
        <v>26834</v>
      </c>
      <c r="M2686" s="69">
        <v>502</v>
      </c>
      <c r="N2686" s="69">
        <v>0</v>
      </c>
      <c r="O2686" s="69">
        <v>0</v>
      </c>
      <c r="P2686" s="69">
        <v>1315.82</v>
      </c>
      <c r="Q2686" s="69">
        <v>27.21</v>
      </c>
      <c r="R2686" s="69">
        <v>900000</v>
      </c>
      <c r="S2686" s="69">
        <v>0</v>
      </c>
      <c r="T2686" s="69">
        <v>0</v>
      </c>
      <c r="U2686" s="69">
        <v>0</v>
      </c>
      <c r="V2686" s="69">
        <v>0</v>
      </c>
      <c r="W2686" s="69">
        <v>0</v>
      </c>
      <c r="X2686" s="69">
        <v>0</v>
      </c>
      <c r="Y2686" s="69">
        <v>0</v>
      </c>
      <c r="Z2686" s="69">
        <v>0</v>
      </c>
      <c r="AA2686" s="69">
        <v>0</v>
      </c>
      <c r="AB2686" s="69">
        <v>0</v>
      </c>
      <c r="AC2686" s="69">
        <v>0</v>
      </c>
      <c r="AD2686" s="69">
        <v>0</v>
      </c>
      <c r="AE2686" s="69">
        <v>0</v>
      </c>
      <c r="AF2686" s="69">
        <v>195465</v>
      </c>
      <c r="AG2686" s="69">
        <v>704535</v>
      </c>
      <c r="AH2686" s="69">
        <v>0</v>
      </c>
      <c r="AI2686" s="69">
        <v>0</v>
      </c>
      <c r="AJ2686" s="69">
        <v>0</v>
      </c>
      <c r="AK2686" s="69">
        <v>0</v>
      </c>
      <c r="AL2686" s="69">
        <v>3473</v>
      </c>
      <c r="AM2686" s="69">
        <v>2288</v>
      </c>
      <c r="AN2686" s="69">
        <v>-3473</v>
      </c>
      <c r="AO2686" s="69">
        <v>2</v>
      </c>
      <c r="AP2686" s="69">
        <v>-2</v>
      </c>
      <c r="AQ2686" s="69">
        <v>143516</v>
      </c>
      <c r="AR2686" s="69">
        <v>2455</v>
      </c>
      <c r="AS2686" s="69">
        <v>122136</v>
      </c>
      <c r="AT2686" s="69">
        <v>195465</v>
      </c>
      <c r="AU2686" s="69">
        <v>0</v>
      </c>
      <c r="AV2686" s="69">
        <v>2455</v>
      </c>
      <c r="AW2686" s="69">
        <v>0.21718333333333334</v>
      </c>
      <c r="AX2686" s="69">
        <v>0</v>
      </c>
      <c r="AY2686" s="69">
        <v>0</v>
      </c>
      <c r="AZ2686" s="69">
        <v>0</v>
      </c>
      <c r="BA2686" s="69">
        <v>0</v>
      </c>
      <c r="BB2686" s="69">
        <v>0</v>
      </c>
      <c r="BC2686" s="69">
        <v>0</v>
      </c>
      <c r="BD2686" s="69">
        <v>0</v>
      </c>
      <c r="BE2686" s="69">
        <v>56.281312985891162</v>
      </c>
      <c r="BF2686" s="69">
        <v>-56.281312985891162</v>
      </c>
      <c r="BG2686" s="69">
        <v>97732.5</v>
      </c>
      <c r="BH2686" s="69">
        <v>0</v>
      </c>
      <c r="BI2686" s="69">
        <v>-97732.5</v>
      </c>
      <c r="BJ2686" s="69">
        <v>1.3935728420524541E-5</v>
      </c>
      <c r="BK2686" s="69">
        <v>0</v>
      </c>
      <c r="BL2686" s="69">
        <v>79.619144602851321</v>
      </c>
      <c r="BM2686" s="69">
        <v>-79.619144602851321</v>
      </c>
      <c r="BN2686" s="69">
        <v>0</v>
      </c>
      <c r="BO2686" s="69">
        <v>1.6003880919630575</v>
      </c>
      <c r="BP2686" s="69">
        <v>-1.6003880919630575</v>
      </c>
      <c r="BQ2686" s="69">
        <v>1600.3880919630576</v>
      </c>
      <c r="BR2686" s="69">
        <v>-1600.3880919630576</v>
      </c>
      <c r="BS2686" s="69">
        <v>0</v>
      </c>
      <c r="BT2686" s="69">
        <v>0</v>
      </c>
      <c r="BU2686" s="69">
        <v>79.619144602851321</v>
      </c>
      <c r="BV2686" s="69">
        <v>0</v>
      </c>
    </row>
    <row r="2687" spans="1:74">
      <c r="A2687" s="113" t="s">
        <v>1034</v>
      </c>
      <c r="B2687" s="69" t="s">
        <v>194</v>
      </c>
      <c r="C2687" s="69" t="s">
        <v>432</v>
      </c>
      <c r="D2687" s="69" t="s">
        <v>446</v>
      </c>
      <c r="E2687" s="69" t="s">
        <v>714</v>
      </c>
      <c r="F2687" s="69">
        <v>0</v>
      </c>
      <c r="G2687" s="69">
        <v>0</v>
      </c>
      <c r="H2687" s="69">
        <v>42776</v>
      </c>
      <c r="I2687" s="69">
        <v>724</v>
      </c>
      <c r="J2687" s="69">
        <v>499</v>
      </c>
      <c r="K2687" s="69">
        <v>34120</v>
      </c>
      <c r="L2687" s="69">
        <v>28614</v>
      </c>
      <c r="M2687" s="69">
        <v>519</v>
      </c>
      <c r="N2687" s="69">
        <v>0</v>
      </c>
      <c r="O2687" s="69">
        <v>0</v>
      </c>
      <c r="P2687" s="69">
        <v>1253.69</v>
      </c>
      <c r="Q2687" s="69">
        <v>26.89</v>
      </c>
      <c r="R2687" s="69">
        <v>900000</v>
      </c>
      <c r="S2687" s="69">
        <v>0</v>
      </c>
      <c r="T2687" s="69">
        <v>0</v>
      </c>
      <c r="U2687" s="69">
        <v>0</v>
      </c>
      <c r="V2687" s="69">
        <v>0</v>
      </c>
      <c r="W2687" s="69">
        <v>0</v>
      </c>
      <c r="X2687" s="69">
        <v>0</v>
      </c>
      <c r="Y2687" s="69">
        <v>0</v>
      </c>
      <c r="Z2687" s="69">
        <v>0</v>
      </c>
      <c r="AA2687" s="69">
        <v>0</v>
      </c>
      <c r="AB2687" s="69">
        <v>0</v>
      </c>
      <c r="AC2687" s="69">
        <v>0</v>
      </c>
      <c r="AD2687" s="69">
        <v>0</v>
      </c>
      <c r="AE2687" s="69">
        <v>0</v>
      </c>
      <c r="AF2687" s="69">
        <v>238241</v>
      </c>
      <c r="AG2687" s="69">
        <v>661759</v>
      </c>
      <c r="AH2687" s="69">
        <v>0</v>
      </c>
      <c r="AI2687" s="69">
        <v>0</v>
      </c>
      <c r="AJ2687" s="69">
        <v>0</v>
      </c>
      <c r="AK2687" s="69">
        <v>0</v>
      </c>
      <c r="AL2687" s="69">
        <v>4197</v>
      </c>
      <c r="AM2687" s="69">
        <v>2787</v>
      </c>
      <c r="AN2687" s="69">
        <v>-4197</v>
      </c>
      <c r="AO2687" s="69">
        <v>2</v>
      </c>
      <c r="AP2687" s="69">
        <v>-2</v>
      </c>
      <c r="AQ2687" s="69">
        <v>177636</v>
      </c>
      <c r="AR2687" s="69">
        <v>2974</v>
      </c>
      <c r="AS2687" s="69">
        <v>150750</v>
      </c>
      <c r="AT2687" s="69">
        <v>238241</v>
      </c>
      <c r="AU2687" s="69">
        <v>0</v>
      </c>
      <c r="AV2687" s="69">
        <v>2974</v>
      </c>
      <c r="AW2687" s="69">
        <v>0.26471222222222224</v>
      </c>
      <c r="AX2687" s="69">
        <v>0</v>
      </c>
      <c r="AY2687" s="69">
        <v>0</v>
      </c>
      <c r="AZ2687" s="69">
        <v>0</v>
      </c>
      <c r="BA2687" s="69">
        <v>0</v>
      </c>
      <c r="BB2687" s="69">
        <v>0</v>
      </c>
      <c r="BC2687" s="69">
        <v>0</v>
      </c>
      <c r="BD2687" s="69">
        <v>0</v>
      </c>
      <c r="BE2687" s="69">
        <v>56.764593757445795</v>
      </c>
      <c r="BF2687" s="69">
        <v>-56.764593757445795</v>
      </c>
      <c r="BG2687" s="69">
        <v>119120.5</v>
      </c>
      <c r="BH2687" s="69">
        <v>0</v>
      </c>
      <c r="BI2687" s="69">
        <v>-119120.5</v>
      </c>
      <c r="BJ2687" s="69">
        <v>1.1258979035781036E-5</v>
      </c>
      <c r="BK2687" s="69">
        <v>0</v>
      </c>
      <c r="BL2687" s="69">
        <v>80.107935440484198</v>
      </c>
      <c r="BM2687" s="69">
        <v>-80.107935440484198</v>
      </c>
      <c r="BN2687" s="69">
        <v>0</v>
      </c>
      <c r="BO2687" s="69">
        <v>1.5803714759535654</v>
      </c>
      <c r="BP2687" s="69">
        <v>-1.5803714759535654</v>
      </c>
      <c r="BQ2687" s="69">
        <v>1580.3714759535653</v>
      </c>
      <c r="BR2687" s="69">
        <v>-1580.3714759535653</v>
      </c>
      <c r="BS2687" s="69">
        <v>0</v>
      </c>
      <c r="BT2687" s="69">
        <v>0</v>
      </c>
      <c r="BU2687" s="69">
        <v>80.107935440484198</v>
      </c>
      <c r="BV2687" s="69">
        <v>0</v>
      </c>
    </row>
    <row r="2688" spans="1:74">
      <c r="A2688" s="113" t="s">
        <v>1035</v>
      </c>
      <c r="B2688" s="69" t="s">
        <v>194</v>
      </c>
      <c r="C2688" s="69" t="s">
        <v>432</v>
      </c>
      <c r="D2688" s="69" t="s">
        <v>446</v>
      </c>
      <c r="E2688" s="69" t="s">
        <v>714</v>
      </c>
      <c r="F2688" s="69">
        <v>0</v>
      </c>
      <c r="G2688" s="69">
        <v>0</v>
      </c>
      <c r="H2688" s="69">
        <v>45134</v>
      </c>
      <c r="I2688" s="69">
        <v>720</v>
      </c>
      <c r="J2688" s="69">
        <v>497</v>
      </c>
      <c r="K2688" s="69">
        <v>36442</v>
      </c>
      <c r="L2688" s="69">
        <v>30804</v>
      </c>
      <c r="M2688" s="69">
        <v>515</v>
      </c>
      <c r="N2688" s="69">
        <v>0</v>
      </c>
      <c r="O2688" s="69">
        <v>0</v>
      </c>
      <c r="P2688" s="69">
        <v>1238.52</v>
      </c>
      <c r="Q2688" s="69">
        <v>28.46</v>
      </c>
      <c r="R2688" s="69">
        <v>900000</v>
      </c>
      <c r="S2688" s="69">
        <v>0</v>
      </c>
      <c r="T2688" s="69">
        <v>0</v>
      </c>
      <c r="U2688" s="69">
        <v>0</v>
      </c>
      <c r="V2688" s="69">
        <v>0</v>
      </c>
      <c r="W2688" s="69">
        <v>0</v>
      </c>
      <c r="X2688" s="69">
        <v>0</v>
      </c>
      <c r="Y2688" s="69">
        <v>0</v>
      </c>
      <c r="Z2688" s="69">
        <v>0</v>
      </c>
      <c r="AA2688" s="69">
        <v>0</v>
      </c>
      <c r="AB2688" s="69">
        <v>0</v>
      </c>
      <c r="AC2688" s="69">
        <v>0</v>
      </c>
      <c r="AD2688" s="69">
        <v>0</v>
      </c>
      <c r="AE2688" s="69">
        <v>0</v>
      </c>
      <c r="AF2688" s="69">
        <v>283375</v>
      </c>
      <c r="AG2688" s="69">
        <v>616625</v>
      </c>
      <c r="AH2688" s="69">
        <v>0</v>
      </c>
      <c r="AI2688" s="69">
        <v>0</v>
      </c>
      <c r="AJ2688" s="69">
        <v>0</v>
      </c>
      <c r="AK2688" s="69">
        <v>0</v>
      </c>
      <c r="AL2688" s="69">
        <v>4917</v>
      </c>
      <c r="AM2688" s="69">
        <v>3284</v>
      </c>
      <c r="AN2688" s="69">
        <v>-4917</v>
      </c>
      <c r="AO2688" s="69">
        <v>2</v>
      </c>
      <c r="AP2688" s="69">
        <v>-2</v>
      </c>
      <c r="AQ2688" s="69">
        <v>214078</v>
      </c>
      <c r="AR2688" s="69">
        <v>3489</v>
      </c>
      <c r="AS2688" s="69">
        <v>181554</v>
      </c>
      <c r="AT2688" s="69">
        <v>283375</v>
      </c>
      <c r="AU2688" s="69">
        <v>0</v>
      </c>
      <c r="AV2688" s="69">
        <v>3489</v>
      </c>
      <c r="AW2688" s="69">
        <v>0.31486111111111109</v>
      </c>
      <c r="AX2688" s="69">
        <v>0</v>
      </c>
      <c r="AY2688" s="69">
        <v>0</v>
      </c>
      <c r="AZ2688" s="69">
        <v>0</v>
      </c>
      <c r="BA2688" s="69">
        <v>0</v>
      </c>
      <c r="BB2688" s="69">
        <v>0</v>
      </c>
      <c r="BC2688" s="69">
        <v>0</v>
      </c>
      <c r="BD2688" s="69">
        <v>0</v>
      </c>
      <c r="BE2688" s="69">
        <v>57.631685987390682</v>
      </c>
      <c r="BF2688" s="69">
        <v>-57.631685987390682</v>
      </c>
      <c r="BG2688" s="69">
        <v>141687.5</v>
      </c>
      <c r="BH2688" s="69">
        <v>0</v>
      </c>
      <c r="BI2688" s="69">
        <v>-141687.5</v>
      </c>
      <c r="BJ2688" s="69">
        <v>9.3423892226197933E-6</v>
      </c>
      <c r="BK2688" s="69">
        <v>0</v>
      </c>
      <c r="BL2688" s="69">
        <v>81.219547148179998</v>
      </c>
      <c r="BM2688" s="69">
        <v>-81.219547148179998</v>
      </c>
      <c r="BN2688" s="69">
        <v>0</v>
      </c>
      <c r="BO2688" s="69">
        <v>1.5608303865516595</v>
      </c>
      <c r="BP2688" s="69">
        <v>-1.5608303865516595</v>
      </c>
      <c r="BQ2688" s="69">
        <v>1560.8303865516596</v>
      </c>
      <c r="BR2688" s="69">
        <v>-1560.8303865516596</v>
      </c>
      <c r="BS2688" s="69">
        <v>0</v>
      </c>
      <c r="BT2688" s="69">
        <v>0</v>
      </c>
      <c r="BU2688" s="69">
        <v>81.219547148179998</v>
      </c>
      <c r="BV2688" s="69">
        <v>0</v>
      </c>
    </row>
    <row r="2689" spans="1:74">
      <c r="A2689" s="113" t="s">
        <v>1036</v>
      </c>
      <c r="B2689" s="69" t="s">
        <v>194</v>
      </c>
      <c r="C2689" s="69" t="s">
        <v>432</v>
      </c>
      <c r="D2689" s="69" t="s">
        <v>446</v>
      </c>
      <c r="E2689" s="69" t="s">
        <v>714</v>
      </c>
      <c r="F2689" s="69">
        <v>0</v>
      </c>
      <c r="G2689" s="69">
        <v>0</v>
      </c>
      <c r="H2689" s="69">
        <v>43555</v>
      </c>
      <c r="I2689" s="69">
        <v>703</v>
      </c>
      <c r="J2689" s="69">
        <v>498</v>
      </c>
      <c r="K2689" s="69">
        <v>37381</v>
      </c>
      <c r="L2689" s="69">
        <v>31967</v>
      </c>
      <c r="M2689" s="69">
        <v>522</v>
      </c>
      <c r="N2689" s="69">
        <v>0</v>
      </c>
      <c r="O2689" s="69">
        <v>0</v>
      </c>
      <c r="P2689" s="69">
        <v>1165.1600000000001</v>
      </c>
      <c r="Q2689" s="69">
        <v>26.37</v>
      </c>
      <c r="R2689" s="69">
        <v>900000</v>
      </c>
      <c r="S2689" s="69">
        <v>0</v>
      </c>
      <c r="T2689" s="69">
        <v>0</v>
      </c>
      <c r="U2689" s="69">
        <v>0</v>
      </c>
      <c r="V2689" s="69">
        <v>0</v>
      </c>
      <c r="W2689" s="69">
        <v>0</v>
      </c>
      <c r="X2689" s="69">
        <v>0</v>
      </c>
      <c r="Y2689" s="69">
        <v>0</v>
      </c>
      <c r="Z2689" s="69">
        <v>0</v>
      </c>
      <c r="AA2689" s="69">
        <v>0</v>
      </c>
      <c r="AB2689" s="69">
        <v>0</v>
      </c>
      <c r="AC2689" s="69">
        <v>0</v>
      </c>
      <c r="AD2689" s="69">
        <v>0</v>
      </c>
      <c r="AE2689" s="69">
        <v>0</v>
      </c>
      <c r="AF2689" s="69">
        <v>326930</v>
      </c>
      <c r="AG2689" s="69">
        <v>573070</v>
      </c>
      <c r="AH2689" s="69">
        <v>0</v>
      </c>
      <c r="AI2689" s="69">
        <v>0</v>
      </c>
      <c r="AJ2689" s="69">
        <v>0</v>
      </c>
      <c r="AK2689" s="69">
        <v>0</v>
      </c>
      <c r="AL2689" s="69">
        <v>5620</v>
      </c>
      <c r="AM2689" s="69">
        <v>3782</v>
      </c>
      <c r="AN2689" s="69">
        <v>-5620</v>
      </c>
      <c r="AO2689" s="69">
        <v>2</v>
      </c>
      <c r="AP2689" s="69">
        <v>-2</v>
      </c>
      <c r="AQ2689" s="69">
        <v>251459</v>
      </c>
      <c r="AR2689" s="69">
        <v>4011</v>
      </c>
      <c r="AS2689" s="69">
        <v>213521</v>
      </c>
      <c r="AT2689" s="69">
        <v>326930</v>
      </c>
      <c r="AU2689" s="69">
        <v>0</v>
      </c>
      <c r="AV2689" s="69">
        <v>4011</v>
      </c>
      <c r="AW2689" s="69">
        <v>0.36325555555555555</v>
      </c>
      <c r="AX2689" s="69">
        <v>0</v>
      </c>
      <c r="AY2689" s="69">
        <v>0</v>
      </c>
      <c r="AZ2689" s="69">
        <v>0</v>
      </c>
      <c r="BA2689" s="69">
        <v>0</v>
      </c>
      <c r="BB2689" s="69">
        <v>0</v>
      </c>
      <c r="BC2689" s="69">
        <v>0</v>
      </c>
      <c r="BD2689" s="69">
        <v>0</v>
      </c>
      <c r="BE2689" s="69">
        <v>58.172597864768683</v>
      </c>
      <c r="BF2689" s="69">
        <v>-58.172597864768683</v>
      </c>
      <c r="BG2689" s="69">
        <v>163465</v>
      </c>
      <c r="BH2689" s="69">
        <v>0</v>
      </c>
      <c r="BI2689" s="69">
        <v>-163465</v>
      </c>
      <c r="BJ2689" s="69">
        <v>7.9535828902524869E-6</v>
      </c>
      <c r="BK2689" s="69">
        <v>0</v>
      </c>
      <c r="BL2689" s="69">
        <v>81.508352031912239</v>
      </c>
      <c r="BM2689" s="69">
        <v>-81.508352031912239</v>
      </c>
      <c r="BN2689" s="69">
        <v>0</v>
      </c>
      <c r="BO2689" s="69">
        <v>1.5311374525222343</v>
      </c>
      <c r="BP2689" s="69">
        <v>-1.5311374525222343</v>
      </c>
      <c r="BQ2689" s="69">
        <v>1531.1374525222343</v>
      </c>
      <c r="BR2689" s="69">
        <v>-1531.1374525222343</v>
      </c>
      <c r="BS2689" s="69">
        <v>0</v>
      </c>
      <c r="BT2689" s="69">
        <v>0</v>
      </c>
      <c r="BU2689" s="69">
        <v>81.508352031912239</v>
      </c>
      <c r="BV2689" s="69">
        <v>0</v>
      </c>
    </row>
    <row r="2690" spans="1:74">
      <c r="A2690" s="113" t="s">
        <v>1037</v>
      </c>
      <c r="B2690" s="69" t="s">
        <v>194</v>
      </c>
      <c r="C2690" s="69" t="s">
        <v>432</v>
      </c>
      <c r="D2690" s="69" t="s">
        <v>446</v>
      </c>
      <c r="E2690" s="69" t="s">
        <v>714</v>
      </c>
      <c r="F2690" s="69">
        <v>0</v>
      </c>
      <c r="G2690" s="69">
        <v>0</v>
      </c>
      <c r="H2690" s="69">
        <v>39886</v>
      </c>
      <c r="I2690" s="69">
        <v>634</v>
      </c>
      <c r="J2690" s="69">
        <v>456</v>
      </c>
      <c r="K2690" s="69">
        <v>31931</v>
      </c>
      <c r="L2690" s="69">
        <v>27089</v>
      </c>
      <c r="M2690" s="69">
        <v>475</v>
      </c>
      <c r="N2690" s="69">
        <v>1</v>
      </c>
      <c r="O2690" s="69">
        <v>0</v>
      </c>
      <c r="P2690" s="69">
        <v>1249.1300000000001</v>
      </c>
      <c r="Q2690" s="69">
        <v>26.9</v>
      </c>
      <c r="R2690" s="69">
        <v>900000</v>
      </c>
      <c r="S2690" s="69">
        <v>0</v>
      </c>
      <c r="T2690" s="69">
        <v>0</v>
      </c>
      <c r="U2690" s="69">
        <v>0</v>
      </c>
      <c r="V2690" s="69">
        <v>0</v>
      </c>
      <c r="W2690" s="69">
        <v>0</v>
      </c>
      <c r="X2690" s="69">
        <v>0</v>
      </c>
      <c r="Y2690" s="69">
        <v>0</v>
      </c>
      <c r="Z2690" s="69">
        <v>0</v>
      </c>
      <c r="AA2690" s="69">
        <v>0</v>
      </c>
      <c r="AB2690" s="69">
        <v>0</v>
      </c>
      <c r="AC2690" s="69">
        <v>0</v>
      </c>
      <c r="AD2690" s="69">
        <v>0</v>
      </c>
      <c r="AE2690" s="69">
        <v>0</v>
      </c>
      <c r="AF2690" s="69">
        <v>366816</v>
      </c>
      <c r="AG2690" s="69">
        <v>533184</v>
      </c>
      <c r="AH2690" s="69">
        <v>0</v>
      </c>
      <c r="AI2690" s="69">
        <v>0</v>
      </c>
      <c r="AJ2690" s="69">
        <v>0</v>
      </c>
      <c r="AK2690" s="69">
        <v>0</v>
      </c>
      <c r="AL2690" s="69">
        <v>6254</v>
      </c>
      <c r="AM2690" s="69">
        <v>4238</v>
      </c>
      <c r="AN2690" s="69">
        <v>-6254</v>
      </c>
      <c r="AO2690" s="69">
        <v>3</v>
      </c>
      <c r="AP2690" s="69">
        <v>-3</v>
      </c>
      <c r="AQ2690" s="69">
        <v>283390</v>
      </c>
      <c r="AR2690" s="69">
        <v>4486</v>
      </c>
      <c r="AS2690" s="69">
        <v>240610</v>
      </c>
      <c r="AT2690" s="69">
        <v>366816</v>
      </c>
      <c r="AU2690" s="69">
        <v>0</v>
      </c>
      <c r="AV2690" s="69">
        <v>4486</v>
      </c>
      <c r="AW2690" s="69">
        <v>0.40757333333333334</v>
      </c>
      <c r="AX2690" s="69">
        <v>0</v>
      </c>
      <c r="AY2690" s="69">
        <v>0</v>
      </c>
      <c r="AZ2690" s="69">
        <v>0</v>
      </c>
      <c r="BA2690" s="69">
        <v>0</v>
      </c>
      <c r="BB2690" s="69">
        <v>0</v>
      </c>
      <c r="BC2690" s="69">
        <v>0</v>
      </c>
      <c r="BD2690" s="69">
        <v>0</v>
      </c>
      <c r="BE2690" s="69">
        <v>58.653022065877835</v>
      </c>
      <c r="BF2690" s="69">
        <v>-58.653022065877835</v>
      </c>
      <c r="BG2690" s="69">
        <v>122272</v>
      </c>
      <c r="BH2690" s="69">
        <v>0</v>
      </c>
      <c r="BI2690" s="69">
        <v>-122272</v>
      </c>
      <c r="BJ2690" s="69">
        <v>1.0586118070503546E-5</v>
      </c>
      <c r="BK2690" s="69">
        <v>0</v>
      </c>
      <c r="BL2690" s="69">
        <v>81.769059295586274</v>
      </c>
      <c r="BM2690" s="69">
        <v>-81.769059295586274</v>
      </c>
      <c r="BN2690" s="69">
        <v>0</v>
      </c>
      <c r="BO2690" s="69">
        <v>1.5245251652051037</v>
      </c>
      <c r="BP2690" s="69">
        <v>-1.5245251652051037</v>
      </c>
      <c r="BQ2690" s="69">
        <v>1524.5251652051038</v>
      </c>
      <c r="BR2690" s="69">
        <v>-1524.5251652051038</v>
      </c>
      <c r="BS2690" s="69">
        <v>0</v>
      </c>
      <c r="BT2690" s="69">
        <v>0</v>
      </c>
      <c r="BU2690" s="69">
        <v>81.769059295586274</v>
      </c>
      <c r="BV2690" s="69">
        <v>0</v>
      </c>
    </row>
    <row r="2691" spans="1:74">
      <c r="A2691" s="113" t="s">
        <v>1038</v>
      </c>
      <c r="B2691" s="69" t="s">
        <v>194</v>
      </c>
      <c r="C2691" s="69" t="s">
        <v>432</v>
      </c>
      <c r="D2691" s="69" t="s">
        <v>446</v>
      </c>
      <c r="E2691" s="69" t="s">
        <v>714</v>
      </c>
      <c r="F2691" s="69">
        <v>0</v>
      </c>
      <c r="G2691" s="69">
        <v>0</v>
      </c>
      <c r="H2691" s="69">
        <v>41917</v>
      </c>
      <c r="I2691" s="69">
        <v>658</v>
      </c>
      <c r="J2691" s="69">
        <v>458</v>
      </c>
      <c r="K2691" s="69">
        <v>30469</v>
      </c>
      <c r="L2691" s="69">
        <v>25487</v>
      </c>
      <c r="M2691" s="69">
        <v>485</v>
      </c>
      <c r="N2691" s="69">
        <v>0</v>
      </c>
      <c r="O2691" s="69">
        <v>0</v>
      </c>
      <c r="P2691" s="69">
        <v>1375.73</v>
      </c>
      <c r="Q2691" s="69">
        <v>28.4</v>
      </c>
      <c r="R2691" s="69">
        <v>900000</v>
      </c>
      <c r="S2691" s="69">
        <v>0</v>
      </c>
      <c r="T2691" s="69">
        <v>0</v>
      </c>
      <c r="U2691" s="69">
        <v>0</v>
      </c>
      <c r="V2691" s="69">
        <v>0</v>
      </c>
      <c r="W2691" s="69">
        <v>0</v>
      </c>
      <c r="X2691" s="69">
        <v>0</v>
      </c>
      <c r="Y2691" s="69">
        <v>0</v>
      </c>
      <c r="Z2691" s="69">
        <v>0</v>
      </c>
      <c r="AA2691" s="69">
        <v>0</v>
      </c>
      <c r="AB2691" s="69">
        <v>0</v>
      </c>
      <c r="AC2691" s="69">
        <v>0</v>
      </c>
      <c r="AD2691" s="69">
        <v>0</v>
      </c>
      <c r="AE2691" s="69">
        <v>0</v>
      </c>
      <c r="AF2691" s="69">
        <v>408733</v>
      </c>
      <c r="AG2691" s="69">
        <v>491267</v>
      </c>
      <c r="AH2691" s="69">
        <v>0</v>
      </c>
      <c r="AI2691" s="69">
        <v>0</v>
      </c>
      <c r="AJ2691" s="69">
        <v>0</v>
      </c>
      <c r="AK2691" s="69">
        <v>0</v>
      </c>
      <c r="AL2691" s="69">
        <v>6912</v>
      </c>
      <c r="AM2691" s="69">
        <v>4696</v>
      </c>
      <c r="AN2691" s="69">
        <v>-6912</v>
      </c>
      <c r="AO2691" s="69">
        <v>3</v>
      </c>
      <c r="AP2691" s="69">
        <v>-3</v>
      </c>
      <c r="AQ2691" s="69">
        <v>313859</v>
      </c>
      <c r="AR2691" s="69">
        <v>4971</v>
      </c>
      <c r="AS2691" s="69">
        <v>266097</v>
      </c>
      <c r="AT2691" s="69">
        <v>408733</v>
      </c>
      <c r="AU2691" s="69">
        <v>0</v>
      </c>
      <c r="AV2691" s="69">
        <v>4971</v>
      </c>
      <c r="AW2691" s="69">
        <v>0.45414777777777776</v>
      </c>
      <c r="AX2691" s="69">
        <v>0</v>
      </c>
      <c r="AY2691" s="69">
        <v>0</v>
      </c>
      <c r="AZ2691" s="69">
        <v>0</v>
      </c>
      <c r="BA2691" s="69">
        <v>0</v>
      </c>
      <c r="BB2691" s="69">
        <v>0</v>
      </c>
      <c r="BC2691" s="69">
        <v>0</v>
      </c>
      <c r="BD2691" s="69">
        <v>0</v>
      </c>
      <c r="BE2691" s="69">
        <v>59.133825231481481</v>
      </c>
      <c r="BF2691" s="69">
        <v>-59.133825231481481</v>
      </c>
      <c r="BG2691" s="69">
        <v>136244.33333333334</v>
      </c>
      <c r="BH2691" s="69">
        <v>0</v>
      </c>
      <c r="BI2691" s="69">
        <v>-136244.33333333334</v>
      </c>
      <c r="BJ2691" s="69">
        <v>9.5584322896587328E-6</v>
      </c>
      <c r="BK2691" s="69">
        <v>0</v>
      </c>
      <c r="BL2691" s="69">
        <v>82.2234962784148</v>
      </c>
      <c r="BM2691" s="69">
        <v>-82.2234962784148</v>
      </c>
      <c r="BN2691" s="69">
        <v>0</v>
      </c>
      <c r="BO2691" s="69">
        <v>1.5360300942889247</v>
      </c>
      <c r="BP2691" s="69">
        <v>-1.5360300942889247</v>
      </c>
      <c r="BQ2691" s="69">
        <v>1536.0300942889246</v>
      </c>
      <c r="BR2691" s="69">
        <v>-1536.0300942889246</v>
      </c>
      <c r="BS2691" s="69">
        <v>0</v>
      </c>
      <c r="BT2691" s="69">
        <v>0</v>
      </c>
      <c r="BU2691" s="69">
        <v>82.2234962784148</v>
      </c>
      <c r="BV2691" s="69">
        <v>0</v>
      </c>
    </row>
    <row r="2692" spans="1:74">
      <c r="A2692" s="113" t="s">
        <v>1039</v>
      </c>
      <c r="B2692" s="69" t="s">
        <v>194</v>
      </c>
      <c r="C2692" s="69" t="s">
        <v>432</v>
      </c>
      <c r="D2692" s="69" t="s">
        <v>446</v>
      </c>
      <c r="E2692" s="69" t="s">
        <v>714</v>
      </c>
      <c r="F2692" s="69">
        <v>0</v>
      </c>
      <c r="G2692" s="69">
        <v>0</v>
      </c>
      <c r="H2692" s="69">
        <v>39947</v>
      </c>
      <c r="I2692" s="69">
        <v>533</v>
      </c>
      <c r="J2692" s="69">
        <v>375</v>
      </c>
      <c r="K2692" s="69">
        <v>27069</v>
      </c>
      <c r="L2692" s="69">
        <v>23187</v>
      </c>
      <c r="M2692" s="69">
        <v>387</v>
      </c>
      <c r="N2692" s="69">
        <v>0</v>
      </c>
      <c r="O2692" s="69">
        <v>0</v>
      </c>
      <c r="P2692" s="69">
        <v>1475.75</v>
      </c>
      <c r="Q2692" s="69">
        <v>33.1</v>
      </c>
      <c r="R2692" s="69">
        <v>900000</v>
      </c>
      <c r="S2692" s="69">
        <v>0</v>
      </c>
      <c r="T2692" s="69">
        <v>0</v>
      </c>
      <c r="U2692" s="69">
        <v>0</v>
      </c>
      <c r="V2692" s="69">
        <v>0</v>
      </c>
      <c r="W2692" s="69">
        <v>0</v>
      </c>
      <c r="X2692" s="69">
        <v>0</v>
      </c>
      <c r="Y2692" s="69">
        <v>0</v>
      </c>
      <c r="Z2692" s="69">
        <v>0</v>
      </c>
      <c r="AA2692" s="69">
        <v>0</v>
      </c>
      <c r="AB2692" s="69">
        <v>0</v>
      </c>
      <c r="AC2692" s="69">
        <v>0</v>
      </c>
      <c r="AD2692" s="69">
        <v>0</v>
      </c>
      <c r="AE2692" s="69">
        <v>0</v>
      </c>
      <c r="AF2692" s="69">
        <v>448680</v>
      </c>
      <c r="AG2692" s="69">
        <v>451320</v>
      </c>
      <c r="AH2692" s="69">
        <v>0</v>
      </c>
      <c r="AI2692" s="69">
        <v>0</v>
      </c>
      <c r="AJ2692" s="69">
        <v>0</v>
      </c>
      <c r="AK2692" s="69">
        <v>0</v>
      </c>
      <c r="AL2692" s="69">
        <v>7445</v>
      </c>
      <c r="AM2692" s="69">
        <v>5071</v>
      </c>
      <c r="AN2692" s="69">
        <v>-7445</v>
      </c>
      <c r="AO2692" s="69">
        <v>3</v>
      </c>
      <c r="AP2692" s="69">
        <v>-3</v>
      </c>
      <c r="AQ2692" s="69">
        <v>340928</v>
      </c>
      <c r="AR2692" s="69">
        <v>5358</v>
      </c>
      <c r="AS2692" s="69">
        <v>289284</v>
      </c>
      <c r="AT2692" s="69">
        <v>448680</v>
      </c>
      <c r="AU2692" s="69">
        <v>0</v>
      </c>
      <c r="AV2692" s="69">
        <v>5358</v>
      </c>
      <c r="AW2692" s="69">
        <v>0.49853333333333333</v>
      </c>
      <c r="AX2692" s="69">
        <v>0</v>
      </c>
      <c r="AY2692" s="69">
        <v>0</v>
      </c>
      <c r="AZ2692" s="69">
        <v>0</v>
      </c>
      <c r="BA2692" s="69">
        <v>0</v>
      </c>
      <c r="BB2692" s="69">
        <v>0</v>
      </c>
      <c r="BC2692" s="69">
        <v>0</v>
      </c>
      <c r="BD2692" s="69">
        <v>0</v>
      </c>
      <c r="BE2692" s="69">
        <v>60.265950302216254</v>
      </c>
      <c r="BF2692" s="69">
        <v>-60.265950302216254</v>
      </c>
      <c r="BG2692" s="69">
        <v>149560</v>
      </c>
      <c r="BH2692" s="69">
        <v>0</v>
      </c>
      <c r="BI2692" s="69">
        <v>-149560</v>
      </c>
      <c r="BJ2692" s="69">
        <v>8.7995119204054817E-6</v>
      </c>
      <c r="BK2692" s="69">
        <v>0</v>
      </c>
      <c r="BL2692" s="69">
        <v>83.740201567749153</v>
      </c>
      <c r="BM2692" s="69">
        <v>-83.740201567749153</v>
      </c>
      <c r="BN2692" s="69">
        <v>0</v>
      </c>
      <c r="BO2692" s="69">
        <v>1.5510017837142738</v>
      </c>
      <c r="BP2692" s="69">
        <v>-1.5510017837142738</v>
      </c>
      <c r="BQ2692" s="69">
        <v>1551.0017837142739</v>
      </c>
      <c r="BR2692" s="69">
        <v>-1551.0017837142739</v>
      </c>
      <c r="BS2692" s="69">
        <v>0</v>
      </c>
      <c r="BT2692" s="69">
        <v>0</v>
      </c>
      <c r="BU2692" s="69">
        <v>83.740201567749153</v>
      </c>
      <c r="BV2692" s="69">
        <v>0</v>
      </c>
    </row>
    <row r="2693" spans="1:74">
      <c r="A2693" s="113" t="s">
        <v>1040</v>
      </c>
      <c r="B2693" s="69" t="s">
        <v>194</v>
      </c>
      <c r="C2693" s="69" t="s">
        <v>432</v>
      </c>
      <c r="D2693" s="69" t="s">
        <v>446</v>
      </c>
      <c r="E2693" s="69" t="s">
        <v>714</v>
      </c>
      <c r="F2693" s="69">
        <v>0</v>
      </c>
      <c r="G2693" s="69">
        <v>0</v>
      </c>
      <c r="H2693" s="69">
        <v>41785</v>
      </c>
      <c r="I2693" s="69">
        <v>614</v>
      </c>
      <c r="J2693" s="69">
        <v>417</v>
      </c>
      <c r="K2693" s="69">
        <v>30932</v>
      </c>
      <c r="L2693" s="69">
        <v>26037</v>
      </c>
      <c r="M2693" s="69">
        <v>436</v>
      </c>
      <c r="N2693" s="69">
        <v>0</v>
      </c>
      <c r="O2693" s="69">
        <v>1</v>
      </c>
      <c r="P2693" s="69">
        <v>1350.87</v>
      </c>
      <c r="Q2693" s="69">
        <v>31.66</v>
      </c>
      <c r="R2693" s="69">
        <v>900000</v>
      </c>
      <c r="S2693" s="69">
        <v>0</v>
      </c>
      <c r="T2693" s="69">
        <v>0</v>
      </c>
      <c r="U2693" s="69">
        <v>0</v>
      </c>
      <c r="V2693" s="69">
        <v>0</v>
      </c>
      <c r="W2693" s="69">
        <v>0</v>
      </c>
      <c r="X2693" s="69">
        <v>0</v>
      </c>
      <c r="Y2693" s="69">
        <v>0</v>
      </c>
      <c r="Z2693" s="69">
        <v>0</v>
      </c>
      <c r="AA2693" s="69">
        <v>0</v>
      </c>
      <c r="AB2693" s="69">
        <v>0</v>
      </c>
      <c r="AC2693" s="69">
        <v>0</v>
      </c>
      <c r="AD2693" s="69">
        <v>0</v>
      </c>
      <c r="AE2693" s="69">
        <v>0</v>
      </c>
      <c r="AF2693" s="69">
        <v>490465</v>
      </c>
      <c r="AG2693" s="69">
        <v>409535</v>
      </c>
      <c r="AH2693" s="69">
        <v>0</v>
      </c>
      <c r="AI2693" s="69">
        <v>0</v>
      </c>
      <c r="AJ2693" s="69">
        <v>1</v>
      </c>
      <c r="AK2693" s="69">
        <v>-1</v>
      </c>
      <c r="AL2693" s="69">
        <v>8059</v>
      </c>
      <c r="AM2693" s="69">
        <v>5488</v>
      </c>
      <c r="AN2693" s="69">
        <v>-8059</v>
      </c>
      <c r="AO2693" s="69">
        <v>3</v>
      </c>
      <c r="AP2693" s="69">
        <v>-3</v>
      </c>
      <c r="AQ2693" s="69">
        <v>371860</v>
      </c>
      <c r="AR2693" s="69">
        <v>5794</v>
      </c>
      <c r="AS2693" s="69">
        <v>315321</v>
      </c>
      <c r="AT2693" s="69">
        <v>490465</v>
      </c>
      <c r="AU2693" s="69">
        <v>0</v>
      </c>
      <c r="AV2693" s="69">
        <v>5794</v>
      </c>
      <c r="AW2693" s="69">
        <v>0.54496111111111112</v>
      </c>
      <c r="AX2693" s="69">
        <v>0</v>
      </c>
      <c r="AY2693" s="69">
        <v>0</v>
      </c>
      <c r="AZ2693" s="69">
        <v>0</v>
      </c>
      <c r="BA2693" s="69">
        <v>490465</v>
      </c>
      <c r="BB2693" s="69">
        <v>0</v>
      </c>
      <c r="BC2693" s="69">
        <v>-490465</v>
      </c>
      <c r="BD2693" s="69">
        <v>0</v>
      </c>
      <c r="BE2693" s="69">
        <v>60.859287752822929</v>
      </c>
      <c r="BF2693" s="69">
        <v>-60.859287752822929</v>
      </c>
      <c r="BG2693" s="69">
        <v>163488.33333333334</v>
      </c>
      <c r="BH2693" s="69">
        <v>0</v>
      </c>
      <c r="BI2693" s="69">
        <v>-163488.33333333334</v>
      </c>
      <c r="BJ2693" s="69">
        <v>8.0675523046307755E-6</v>
      </c>
      <c r="BK2693" s="69">
        <v>0</v>
      </c>
      <c r="BL2693" s="69">
        <v>84.650500517777004</v>
      </c>
      <c r="BM2693" s="69">
        <v>-84.650500517777004</v>
      </c>
      <c r="BN2693" s="69">
        <v>0</v>
      </c>
      <c r="BO2693" s="69">
        <v>1.5554466718042883</v>
      </c>
      <c r="BP2693" s="69">
        <v>-1.5554466718042883</v>
      </c>
      <c r="BQ2693" s="69">
        <v>1555.4466718042884</v>
      </c>
      <c r="BR2693" s="69">
        <v>-1555.4466718042884</v>
      </c>
      <c r="BS2693" s="69">
        <v>0</v>
      </c>
      <c r="BT2693" s="69">
        <v>0</v>
      </c>
      <c r="BU2693" s="69">
        <v>84.650500517777004</v>
      </c>
      <c r="BV2693" s="69">
        <v>0</v>
      </c>
    </row>
    <row r="2694" spans="1:74">
      <c r="A2694" s="113" t="s">
        <v>1041</v>
      </c>
      <c r="B2694" s="69" t="s">
        <v>194</v>
      </c>
      <c r="C2694" s="69" t="s">
        <v>432</v>
      </c>
      <c r="D2694" s="69" t="s">
        <v>446</v>
      </c>
      <c r="E2694" s="69" t="s">
        <v>714</v>
      </c>
      <c r="F2694" s="69">
        <v>0</v>
      </c>
      <c r="G2694" s="69">
        <v>0</v>
      </c>
      <c r="H2694" s="69">
        <v>41346</v>
      </c>
      <c r="I2694" s="69">
        <v>616</v>
      </c>
      <c r="J2694" s="69">
        <v>427</v>
      </c>
      <c r="K2694" s="69">
        <v>33079</v>
      </c>
      <c r="L2694" s="69">
        <v>29131</v>
      </c>
      <c r="M2694" s="69">
        <v>447</v>
      </c>
      <c r="N2694" s="69">
        <v>2</v>
      </c>
      <c r="O2694" s="69">
        <v>0</v>
      </c>
      <c r="P2694" s="69">
        <v>1249.92</v>
      </c>
      <c r="Q2694" s="69">
        <v>29.83</v>
      </c>
      <c r="R2694" s="69">
        <v>900000</v>
      </c>
      <c r="S2694" s="69">
        <v>0</v>
      </c>
      <c r="T2694" s="69">
        <v>0</v>
      </c>
      <c r="U2694" s="69">
        <v>0</v>
      </c>
      <c r="V2694" s="69">
        <v>0</v>
      </c>
      <c r="W2694" s="69">
        <v>0</v>
      </c>
      <c r="X2694" s="69">
        <v>0</v>
      </c>
      <c r="Y2694" s="69">
        <v>0</v>
      </c>
      <c r="Z2694" s="69">
        <v>0</v>
      </c>
      <c r="AA2694" s="69">
        <v>0</v>
      </c>
      <c r="AB2694" s="69">
        <v>0</v>
      </c>
      <c r="AC2694" s="69">
        <v>0</v>
      </c>
      <c r="AD2694" s="69">
        <v>0</v>
      </c>
      <c r="AE2694" s="69">
        <v>0</v>
      </c>
      <c r="AF2694" s="69">
        <v>531811</v>
      </c>
      <c r="AG2694" s="69">
        <v>368189</v>
      </c>
      <c r="AH2694" s="69">
        <v>0</v>
      </c>
      <c r="AI2694" s="69">
        <v>0</v>
      </c>
      <c r="AJ2694" s="69">
        <v>1</v>
      </c>
      <c r="AK2694" s="69">
        <v>-1</v>
      </c>
      <c r="AL2694" s="69">
        <v>8675</v>
      </c>
      <c r="AM2694" s="69">
        <v>5915</v>
      </c>
      <c r="AN2694" s="69">
        <v>-8675</v>
      </c>
      <c r="AO2694" s="69">
        <v>5</v>
      </c>
      <c r="AP2694" s="69">
        <v>-5</v>
      </c>
      <c r="AQ2694" s="69">
        <v>404939</v>
      </c>
      <c r="AR2694" s="69">
        <v>6241</v>
      </c>
      <c r="AS2694" s="69">
        <v>344452</v>
      </c>
      <c r="AT2694" s="69">
        <v>531811</v>
      </c>
      <c r="AU2694" s="69">
        <v>0</v>
      </c>
      <c r="AV2694" s="69">
        <v>6241</v>
      </c>
      <c r="AW2694" s="69">
        <v>0.5909011111111111</v>
      </c>
      <c r="AX2694" s="69">
        <v>0</v>
      </c>
      <c r="AY2694" s="69">
        <v>0</v>
      </c>
      <c r="AZ2694" s="69">
        <v>0</v>
      </c>
      <c r="BA2694" s="69">
        <v>531811</v>
      </c>
      <c r="BB2694" s="69">
        <v>0</v>
      </c>
      <c r="BC2694" s="69">
        <v>-531811</v>
      </c>
      <c r="BD2694" s="69">
        <v>0</v>
      </c>
      <c r="BE2694" s="69">
        <v>61.30386167146974</v>
      </c>
      <c r="BF2694" s="69">
        <v>-61.30386167146974</v>
      </c>
      <c r="BG2694" s="69">
        <v>106362.2</v>
      </c>
      <c r="BH2694" s="69">
        <v>0</v>
      </c>
      <c r="BI2694" s="69">
        <v>-106362.2</v>
      </c>
      <c r="BJ2694" s="69">
        <v>1.2347538765097953E-5</v>
      </c>
      <c r="BK2694" s="69">
        <v>0</v>
      </c>
      <c r="BL2694" s="69">
        <v>85.212465950969403</v>
      </c>
      <c r="BM2694" s="69">
        <v>-85.212465950969403</v>
      </c>
      <c r="BN2694" s="69">
        <v>0</v>
      </c>
      <c r="BO2694" s="69">
        <v>1.5439335524253017</v>
      </c>
      <c r="BP2694" s="69">
        <v>-1.5439335524253017</v>
      </c>
      <c r="BQ2694" s="69">
        <v>1543.9335524253017</v>
      </c>
      <c r="BR2694" s="69">
        <v>-1543.9335524253017</v>
      </c>
      <c r="BS2694" s="69">
        <v>0</v>
      </c>
      <c r="BT2694" s="69">
        <v>0</v>
      </c>
      <c r="BU2694" s="69">
        <v>85.212465950969403</v>
      </c>
      <c r="BV2694" s="69">
        <v>0</v>
      </c>
    </row>
    <row r="2695" spans="1:74">
      <c r="A2695" s="113" t="s">
        <v>1042</v>
      </c>
      <c r="B2695" s="69" t="s">
        <v>194</v>
      </c>
      <c r="C2695" s="69" t="s">
        <v>432</v>
      </c>
      <c r="D2695" s="69" t="s">
        <v>446</v>
      </c>
      <c r="E2695" s="69" t="s">
        <v>714</v>
      </c>
      <c r="F2695" s="69">
        <v>0</v>
      </c>
      <c r="G2695" s="69">
        <v>0</v>
      </c>
      <c r="H2695" s="69">
        <v>44258</v>
      </c>
      <c r="I2695" s="69">
        <v>616</v>
      </c>
      <c r="J2695" s="69">
        <v>438</v>
      </c>
      <c r="K2695" s="69">
        <v>34456</v>
      </c>
      <c r="L2695" s="69">
        <v>29302</v>
      </c>
      <c r="M2695" s="69">
        <v>462</v>
      </c>
      <c r="N2695" s="69">
        <v>0</v>
      </c>
      <c r="O2695" s="69">
        <v>0</v>
      </c>
      <c r="P2695" s="69">
        <v>1284.48</v>
      </c>
      <c r="Q2695" s="69">
        <v>30.56</v>
      </c>
      <c r="R2695" s="69">
        <v>900000</v>
      </c>
      <c r="S2695" s="69">
        <v>0</v>
      </c>
      <c r="T2695" s="69">
        <v>0</v>
      </c>
      <c r="U2695" s="69">
        <v>0</v>
      </c>
      <c r="V2695" s="69">
        <v>0</v>
      </c>
      <c r="W2695" s="69">
        <v>0</v>
      </c>
      <c r="X2695" s="69">
        <v>0</v>
      </c>
      <c r="Y2695" s="69">
        <v>0</v>
      </c>
      <c r="Z2695" s="69">
        <v>0</v>
      </c>
      <c r="AA2695" s="69">
        <v>0</v>
      </c>
      <c r="AB2695" s="69">
        <v>0</v>
      </c>
      <c r="AC2695" s="69">
        <v>0</v>
      </c>
      <c r="AD2695" s="69">
        <v>0</v>
      </c>
      <c r="AE2695" s="69">
        <v>0</v>
      </c>
      <c r="AF2695" s="69">
        <v>576069</v>
      </c>
      <c r="AG2695" s="69">
        <v>323931</v>
      </c>
      <c r="AH2695" s="69">
        <v>0</v>
      </c>
      <c r="AI2695" s="69">
        <v>0</v>
      </c>
      <c r="AJ2695" s="69">
        <v>1</v>
      </c>
      <c r="AK2695" s="69">
        <v>-1</v>
      </c>
      <c r="AL2695" s="69">
        <v>9291</v>
      </c>
      <c r="AM2695" s="69">
        <v>6353</v>
      </c>
      <c r="AN2695" s="69">
        <v>-9291</v>
      </c>
      <c r="AO2695" s="69">
        <v>5</v>
      </c>
      <c r="AP2695" s="69">
        <v>-5</v>
      </c>
      <c r="AQ2695" s="69">
        <v>439395</v>
      </c>
      <c r="AR2695" s="69">
        <v>6703</v>
      </c>
      <c r="AS2695" s="69">
        <v>373754</v>
      </c>
      <c r="AT2695" s="69">
        <v>576069</v>
      </c>
      <c r="AU2695" s="69">
        <v>0</v>
      </c>
      <c r="AV2695" s="69">
        <v>6703</v>
      </c>
      <c r="AW2695" s="69">
        <v>0.64007666666666663</v>
      </c>
      <c r="AX2695" s="69">
        <v>0</v>
      </c>
      <c r="AY2695" s="69">
        <v>0</v>
      </c>
      <c r="AZ2695" s="69">
        <v>0</v>
      </c>
      <c r="BA2695" s="69">
        <v>576069</v>
      </c>
      <c r="BB2695" s="69">
        <v>0</v>
      </c>
      <c r="BC2695" s="69">
        <v>-576069</v>
      </c>
      <c r="BD2695" s="69">
        <v>0</v>
      </c>
      <c r="BE2695" s="69">
        <v>62.002906038101386</v>
      </c>
      <c r="BF2695" s="69">
        <v>-62.002906038101386</v>
      </c>
      <c r="BG2695" s="69">
        <v>115213.8</v>
      </c>
      <c r="BH2695" s="69">
        <v>0</v>
      </c>
      <c r="BI2695" s="69">
        <v>-115213.8</v>
      </c>
      <c r="BJ2695" s="69">
        <v>1.1379282877593054E-5</v>
      </c>
      <c r="BK2695" s="69">
        <v>0</v>
      </c>
      <c r="BL2695" s="69">
        <v>85.941966283753544</v>
      </c>
      <c r="BM2695" s="69">
        <v>-85.941966283753544</v>
      </c>
      <c r="BN2695" s="69">
        <v>0</v>
      </c>
      <c r="BO2695" s="69">
        <v>1.5413052435559218</v>
      </c>
      <c r="BP2695" s="69">
        <v>-1.5413052435559218</v>
      </c>
      <c r="BQ2695" s="69">
        <v>1541.3052435559218</v>
      </c>
      <c r="BR2695" s="69">
        <v>-1541.3052435559218</v>
      </c>
      <c r="BS2695" s="69">
        <v>0</v>
      </c>
      <c r="BT2695" s="69">
        <v>0</v>
      </c>
      <c r="BU2695" s="69">
        <v>85.941966283753544</v>
      </c>
      <c r="BV2695" s="69">
        <v>0</v>
      </c>
    </row>
    <row r="2696" spans="1:74">
      <c r="A2696" s="113" t="s">
        <v>1043</v>
      </c>
      <c r="B2696" s="69" t="s">
        <v>194</v>
      </c>
      <c r="C2696" s="69" t="s">
        <v>432</v>
      </c>
      <c r="D2696" s="69" t="s">
        <v>446</v>
      </c>
      <c r="E2696" s="69" t="s">
        <v>714</v>
      </c>
      <c r="F2696" s="69">
        <v>0</v>
      </c>
      <c r="G2696" s="69">
        <v>0</v>
      </c>
      <c r="H2696" s="69">
        <v>42058</v>
      </c>
      <c r="I2696" s="69">
        <v>599</v>
      </c>
      <c r="J2696" s="69">
        <v>428</v>
      </c>
      <c r="K2696" s="69">
        <v>35342</v>
      </c>
      <c r="L2696" s="69">
        <v>30110</v>
      </c>
      <c r="M2696" s="69">
        <v>448</v>
      </c>
      <c r="N2696" s="69">
        <v>0</v>
      </c>
      <c r="O2696" s="69">
        <v>2</v>
      </c>
      <c r="P2696" s="69">
        <v>1190.03</v>
      </c>
      <c r="Q2696" s="69">
        <v>29.77</v>
      </c>
      <c r="R2696" s="69">
        <v>900000</v>
      </c>
      <c r="S2696" s="69">
        <v>0</v>
      </c>
      <c r="T2696" s="69">
        <v>0</v>
      </c>
      <c r="U2696" s="69">
        <v>0</v>
      </c>
      <c r="V2696" s="69">
        <v>0</v>
      </c>
      <c r="W2696" s="69">
        <v>0</v>
      </c>
      <c r="X2696" s="69">
        <v>0</v>
      </c>
      <c r="Y2696" s="69">
        <v>0</v>
      </c>
      <c r="Z2696" s="69">
        <v>0</v>
      </c>
      <c r="AA2696" s="69">
        <v>0</v>
      </c>
      <c r="AB2696" s="69">
        <v>0</v>
      </c>
      <c r="AC2696" s="69">
        <v>0</v>
      </c>
      <c r="AD2696" s="69">
        <v>0</v>
      </c>
      <c r="AE2696" s="69">
        <v>0</v>
      </c>
      <c r="AF2696" s="69">
        <v>618127</v>
      </c>
      <c r="AG2696" s="69">
        <v>281873</v>
      </c>
      <c r="AH2696" s="69">
        <v>0</v>
      </c>
      <c r="AI2696" s="69">
        <v>0</v>
      </c>
      <c r="AJ2696" s="69">
        <v>3</v>
      </c>
      <c r="AK2696" s="69">
        <v>-3</v>
      </c>
      <c r="AL2696" s="69">
        <v>9890</v>
      </c>
      <c r="AM2696" s="69">
        <v>6781</v>
      </c>
      <c r="AN2696" s="69">
        <v>-9890</v>
      </c>
      <c r="AO2696" s="69">
        <v>5</v>
      </c>
      <c r="AP2696" s="69">
        <v>-5</v>
      </c>
      <c r="AQ2696" s="69">
        <v>474737</v>
      </c>
      <c r="AR2696" s="69">
        <v>7151</v>
      </c>
      <c r="AS2696" s="69">
        <v>403864</v>
      </c>
      <c r="AT2696" s="69">
        <v>618127</v>
      </c>
      <c r="AU2696" s="69">
        <v>0</v>
      </c>
      <c r="AV2696" s="69">
        <v>7151</v>
      </c>
      <c r="AW2696" s="69">
        <v>0.68680777777777779</v>
      </c>
      <c r="AX2696" s="69">
        <v>0</v>
      </c>
      <c r="AY2696" s="69">
        <v>0</v>
      </c>
      <c r="AZ2696" s="69">
        <v>0</v>
      </c>
      <c r="BA2696" s="69">
        <v>206042.33333333334</v>
      </c>
      <c r="BB2696" s="69">
        <v>0</v>
      </c>
      <c r="BC2696" s="69">
        <v>-206042.33333333334</v>
      </c>
      <c r="BD2696" s="69">
        <v>0</v>
      </c>
      <c r="BE2696" s="69">
        <v>62.500202224469163</v>
      </c>
      <c r="BF2696" s="69">
        <v>-62.500202224469163</v>
      </c>
      <c r="BG2696" s="69">
        <v>123625.4</v>
      </c>
      <c r="BH2696" s="69">
        <v>0</v>
      </c>
      <c r="BI2696" s="69">
        <v>-123625.4</v>
      </c>
      <c r="BJ2696" s="69">
        <v>1.0532147273121749E-5</v>
      </c>
      <c r="BK2696" s="69">
        <v>0</v>
      </c>
      <c r="BL2696" s="69">
        <v>86.439239267235351</v>
      </c>
      <c r="BM2696" s="69">
        <v>-86.439239267235351</v>
      </c>
      <c r="BN2696" s="69">
        <v>0</v>
      </c>
      <c r="BO2696" s="69">
        <v>1.5305325555137372</v>
      </c>
      <c r="BP2696" s="69">
        <v>-1.5305325555137372</v>
      </c>
      <c r="BQ2696" s="69">
        <v>1530.5325555137372</v>
      </c>
      <c r="BR2696" s="69">
        <v>-1530.5325555137372</v>
      </c>
      <c r="BS2696" s="69">
        <v>0</v>
      </c>
      <c r="BT2696" s="69">
        <v>0</v>
      </c>
      <c r="BU2696" s="69">
        <v>86.439239267235351</v>
      </c>
      <c r="BV2696" s="69">
        <v>0</v>
      </c>
    </row>
    <row r="2697" spans="1:74">
      <c r="A2697" s="113" t="s">
        <v>1044</v>
      </c>
      <c r="B2697" s="69" t="s">
        <v>194</v>
      </c>
      <c r="C2697" s="69" t="s">
        <v>432</v>
      </c>
      <c r="D2697" s="69" t="s">
        <v>446</v>
      </c>
      <c r="E2697" s="69" t="s">
        <v>714</v>
      </c>
      <c r="F2697" s="69">
        <v>0</v>
      </c>
      <c r="G2697" s="69">
        <v>0</v>
      </c>
      <c r="H2697" s="69">
        <v>42150</v>
      </c>
      <c r="I2697" s="69">
        <v>641</v>
      </c>
      <c r="J2697" s="69">
        <v>433</v>
      </c>
      <c r="K2697" s="69">
        <v>32224</v>
      </c>
      <c r="L2697" s="69">
        <v>28366</v>
      </c>
      <c r="M2697" s="69">
        <v>460</v>
      </c>
      <c r="N2697" s="69">
        <v>0</v>
      </c>
      <c r="O2697" s="69">
        <v>0</v>
      </c>
      <c r="P2697" s="69">
        <v>1308.03</v>
      </c>
      <c r="Q2697" s="69">
        <v>29.64</v>
      </c>
      <c r="R2697" s="69">
        <v>900000</v>
      </c>
      <c r="S2697" s="69">
        <v>0</v>
      </c>
      <c r="T2697" s="69">
        <v>0</v>
      </c>
      <c r="U2697" s="69">
        <v>0</v>
      </c>
      <c r="V2697" s="69">
        <v>0</v>
      </c>
      <c r="W2697" s="69">
        <v>0</v>
      </c>
      <c r="X2697" s="69">
        <v>0</v>
      </c>
      <c r="Y2697" s="69">
        <v>0</v>
      </c>
      <c r="Z2697" s="69">
        <v>0</v>
      </c>
      <c r="AA2697" s="69">
        <v>0</v>
      </c>
      <c r="AB2697" s="69">
        <v>0</v>
      </c>
      <c r="AC2697" s="69">
        <v>0</v>
      </c>
      <c r="AD2697" s="69">
        <v>0</v>
      </c>
      <c r="AE2697" s="69">
        <v>0</v>
      </c>
      <c r="AF2697" s="69">
        <v>660277</v>
      </c>
      <c r="AG2697" s="69">
        <v>239723</v>
      </c>
      <c r="AH2697" s="69">
        <v>0</v>
      </c>
      <c r="AI2697" s="69">
        <v>0</v>
      </c>
      <c r="AJ2697" s="69">
        <v>3</v>
      </c>
      <c r="AK2697" s="69">
        <v>-3</v>
      </c>
      <c r="AL2697" s="69">
        <v>10531</v>
      </c>
      <c r="AM2697" s="69">
        <v>7214</v>
      </c>
      <c r="AN2697" s="69">
        <v>-10531</v>
      </c>
      <c r="AO2697" s="69">
        <v>5</v>
      </c>
      <c r="AP2697" s="69">
        <v>-5</v>
      </c>
      <c r="AQ2697" s="69">
        <v>506961</v>
      </c>
      <c r="AR2697" s="69">
        <v>7611</v>
      </c>
      <c r="AS2697" s="69">
        <v>432230</v>
      </c>
      <c r="AT2697" s="69">
        <v>660277</v>
      </c>
      <c r="AU2697" s="69">
        <v>0</v>
      </c>
      <c r="AV2697" s="69">
        <v>7611</v>
      </c>
      <c r="AW2697" s="69">
        <v>0.73364111111111108</v>
      </c>
      <c r="AX2697" s="69">
        <v>0</v>
      </c>
      <c r="AY2697" s="69">
        <v>0</v>
      </c>
      <c r="AZ2697" s="69">
        <v>0</v>
      </c>
      <c r="BA2697" s="69">
        <v>220092.33333333334</v>
      </c>
      <c r="BB2697" s="69">
        <v>0</v>
      </c>
      <c r="BC2697" s="69">
        <v>-220092.33333333334</v>
      </c>
      <c r="BD2697" s="69">
        <v>0</v>
      </c>
      <c r="BE2697" s="69">
        <v>62.698414205678475</v>
      </c>
      <c r="BF2697" s="69">
        <v>-62.698414205678475</v>
      </c>
      <c r="BG2697" s="69">
        <v>132055.4</v>
      </c>
      <c r="BH2697" s="69">
        <v>0</v>
      </c>
      <c r="BI2697" s="69">
        <v>-132055.4</v>
      </c>
      <c r="BJ2697" s="69">
        <v>9.8626916074412044E-6</v>
      </c>
      <c r="BK2697" s="69">
        <v>0</v>
      </c>
      <c r="BL2697" s="69">
        <v>86.752989094731305</v>
      </c>
      <c r="BM2697" s="69">
        <v>-86.752989094731305</v>
      </c>
      <c r="BN2697" s="69">
        <v>0</v>
      </c>
      <c r="BO2697" s="69">
        <v>1.5276056729056289</v>
      </c>
      <c r="BP2697" s="69">
        <v>-1.5276056729056289</v>
      </c>
      <c r="BQ2697" s="69">
        <v>1527.6056729056288</v>
      </c>
      <c r="BR2697" s="69">
        <v>-1527.6056729056288</v>
      </c>
      <c r="BS2697" s="69">
        <v>0</v>
      </c>
      <c r="BT2697" s="69">
        <v>0</v>
      </c>
      <c r="BU2697" s="69">
        <v>86.752989094731305</v>
      </c>
      <c r="BV2697" s="69">
        <v>0</v>
      </c>
    </row>
    <row r="2698" spans="1:74">
      <c r="A2698" s="113" t="s">
        <v>1045</v>
      </c>
      <c r="B2698" s="69" t="s">
        <v>194</v>
      </c>
      <c r="C2698" s="69" t="s">
        <v>432</v>
      </c>
      <c r="D2698" s="69" t="s">
        <v>446</v>
      </c>
      <c r="E2698" s="69" t="s">
        <v>714</v>
      </c>
      <c r="F2698" s="69">
        <v>0</v>
      </c>
      <c r="G2698" s="69">
        <v>0</v>
      </c>
      <c r="H2698" s="69">
        <v>40861</v>
      </c>
      <c r="I2698" s="69">
        <v>538</v>
      </c>
      <c r="J2698" s="69">
        <v>392</v>
      </c>
      <c r="K2698" s="69">
        <v>31090</v>
      </c>
      <c r="L2698" s="69">
        <v>26726</v>
      </c>
      <c r="M2698" s="69">
        <v>413</v>
      </c>
      <c r="N2698" s="69">
        <v>0</v>
      </c>
      <c r="O2698" s="69">
        <v>0</v>
      </c>
      <c r="P2698" s="69">
        <v>1314.28</v>
      </c>
      <c r="Q2698" s="69">
        <v>31.92</v>
      </c>
      <c r="R2698" s="69">
        <v>900000</v>
      </c>
      <c r="S2698" s="69">
        <v>0</v>
      </c>
      <c r="T2698" s="69">
        <v>0</v>
      </c>
      <c r="U2698" s="69">
        <v>0</v>
      </c>
      <c r="V2698" s="69">
        <v>0</v>
      </c>
      <c r="W2698" s="69">
        <v>0</v>
      </c>
      <c r="X2698" s="69">
        <v>0</v>
      </c>
      <c r="Y2698" s="69">
        <v>0</v>
      </c>
      <c r="Z2698" s="69">
        <v>0</v>
      </c>
      <c r="AA2698" s="69">
        <v>0</v>
      </c>
      <c r="AB2698" s="69">
        <v>0</v>
      </c>
      <c r="AC2698" s="69">
        <v>0</v>
      </c>
      <c r="AD2698" s="69">
        <v>0</v>
      </c>
      <c r="AE2698" s="69">
        <v>0</v>
      </c>
      <c r="AF2698" s="69">
        <v>701138</v>
      </c>
      <c r="AG2698" s="69">
        <v>198862</v>
      </c>
      <c r="AH2698" s="69">
        <v>0</v>
      </c>
      <c r="AI2698" s="69">
        <v>0</v>
      </c>
      <c r="AJ2698" s="69">
        <v>3</v>
      </c>
      <c r="AK2698" s="69">
        <v>-3</v>
      </c>
      <c r="AL2698" s="69">
        <v>11069</v>
      </c>
      <c r="AM2698" s="69">
        <v>7606</v>
      </c>
      <c r="AN2698" s="69">
        <v>-11069</v>
      </c>
      <c r="AO2698" s="69">
        <v>5</v>
      </c>
      <c r="AP2698" s="69">
        <v>-5</v>
      </c>
      <c r="AQ2698" s="69">
        <v>538051</v>
      </c>
      <c r="AR2698" s="69">
        <v>8024</v>
      </c>
      <c r="AS2698" s="69">
        <v>458956</v>
      </c>
      <c r="AT2698" s="69">
        <v>701138</v>
      </c>
      <c r="AU2698" s="69">
        <v>0</v>
      </c>
      <c r="AV2698" s="69">
        <v>8024</v>
      </c>
      <c r="AW2698" s="69">
        <v>0.77904222222222219</v>
      </c>
      <c r="AX2698" s="69">
        <v>0</v>
      </c>
      <c r="AY2698" s="69">
        <v>0</v>
      </c>
      <c r="AZ2698" s="69">
        <v>0</v>
      </c>
      <c r="BA2698" s="69">
        <v>233712.66666666666</v>
      </c>
      <c r="BB2698" s="69">
        <v>0</v>
      </c>
      <c r="BC2698" s="69">
        <v>-233712.66666666666</v>
      </c>
      <c r="BD2698" s="69">
        <v>0</v>
      </c>
      <c r="BE2698" s="69">
        <v>63.342488029632307</v>
      </c>
      <c r="BF2698" s="69">
        <v>-63.342488029632307</v>
      </c>
      <c r="BG2698" s="69">
        <v>140227.6</v>
      </c>
      <c r="BH2698" s="69">
        <v>0</v>
      </c>
      <c r="BI2698" s="69">
        <v>-140227.6</v>
      </c>
      <c r="BJ2698" s="69">
        <v>9.2927993814712734E-6</v>
      </c>
      <c r="BK2698" s="69">
        <v>0</v>
      </c>
      <c r="BL2698" s="69">
        <v>87.380109670987039</v>
      </c>
      <c r="BM2698" s="69">
        <v>-87.380109670987039</v>
      </c>
      <c r="BN2698" s="69">
        <v>0</v>
      </c>
      <c r="BO2698" s="69">
        <v>1.5276802133537855</v>
      </c>
      <c r="BP2698" s="69">
        <v>-1.5276802133537855</v>
      </c>
      <c r="BQ2698" s="69">
        <v>1527.6802133537853</v>
      </c>
      <c r="BR2698" s="69">
        <v>-1527.6802133537853</v>
      </c>
      <c r="BS2698" s="69">
        <v>0</v>
      </c>
      <c r="BT2698" s="69">
        <v>0</v>
      </c>
      <c r="BU2698" s="69">
        <v>87.380109670987039</v>
      </c>
      <c r="BV2698" s="69">
        <v>0</v>
      </c>
    </row>
    <row r="2699" spans="1:74">
      <c r="A2699" s="113" t="s">
        <v>1046</v>
      </c>
      <c r="B2699" s="69" t="s">
        <v>194</v>
      </c>
      <c r="C2699" s="69" t="s">
        <v>432</v>
      </c>
      <c r="D2699" s="69" t="s">
        <v>446</v>
      </c>
      <c r="E2699" s="69" t="s">
        <v>714</v>
      </c>
      <c r="F2699" s="69">
        <v>0</v>
      </c>
      <c r="G2699" s="69">
        <v>0</v>
      </c>
      <c r="H2699" s="69">
        <v>40700</v>
      </c>
      <c r="I2699" s="69">
        <v>539</v>
      </c>
      <c r="J2699" s="69">
        <v>396</v>
      </c>
      <c r="K2699" s="69">
        <v>28839</v>
      </c>
      <c r="L2699" s="69">
        <v>24552</v>
      </c>
      <c r="M2699" s="69">
        <v>414</v>
      </c>
      <c r="N2699" s="69">
        <v>0</v>
      </c>
      <c r="O2699" s="69">
        <v>0</v>
      </c>
      <c r="P2699" s="69">
        <v>1411.28</v>
      </c>
      <c r="Q2699" s="69">
        <v>32.380000000000003</v>
      </c>
      <c r="R2699" s="69">
        <v>900000</v>
      </c>
      <c r="S2699" s="69">
        <v>0</v>
      </c>
      <c r="T2699" s="69">
        <v>0</v>
      </c>
      <c r="U2699" s="69">
        <v>0</v>
      </c>
      <c r="V2699" s="69">
        <v>0</v>
      </c>
      <c r="W2699" s="69">
        <v>0</v>
      </c>
      <c r="X2699" s="69">
        <v>0</v>
      </c>
      <c r="Y2699" s="69">
        <v>0</v>
      </c>
      <c r="Z2699" s="69">
        <v>0</v>
      </c>
      <c r="AA2699" s="69">
        <v>0</v>
      </c>
      <c r="AB2699" s="69">
        <v>0</v>
      </c>
      <c r="AC2699" s="69">
        <v>0</v>
      </c>
      <c r="AD2699" s="69">
        <v>0</v>
      </c>
      <c r="AE2699" s="69">
        <v>0</v>
      </c>
      <c r="AF2699" s="69">
        <v>741838</v>
      </c>
      <c r="AG2699" s="69">
        <v>158162</v>
      </c>
      <c r="AH2699" s="69">
        <v>0</v>
      </c>
      <c r="AI2699" s="69">
        <v>0</v>
      </c>
      <c r="AJ2699" s="69">
        <v>3</v>
      </c>
      <c r="AK2699" s="69">
        <v>-3</v>
      </c>
      <c r="AL2699" s="69">
        <v>11608</v>
      </c>
      <c r="AM2699" s="69">
        <v>8002</v>
      </c>
      <c r="AN2699" s="69">
        <v>-11608</v>
      </c>
      <c r="AO2699" s="69">
        <v>5</v>
      </c>
      <c r="AP2699" s="69">
        <v>-5</v>
      </c>
      <c r="AQ2699" s="69">
        <v>566890</v>
      </c>
      <c r="AR2699" s="69">
        <v>8438</v>
      </c>
      <c r="AS2699" s="69">
        <v>483508</v>
      </c>
      <c r="AT2699" s="69">
        <v>741838</v>
      </c>
      <c r="AU2699" s="69">
        <v>0</v>
      </c>
      <c r="AV2699" s="69">
        <v>8438</v>
      </c>
      <c r="AW2699" s="69">
        <v>0.82426444444444447</v>
      </c>
      <c r="AX2699" s="69">
        <v>0</v>
      </c>
      <c r="AY2699" s="69">
        <v>0</v>
      </c>
      <c r="AZ2699" s="69">
        <v>0</v>
      </c>
      <c r="BA2699" s="69">
        <v>247279.33333333334</v>
      </c>
      <c r="BB2699" s="69">
        <v>0</v>
      </c>
      <c r="BC2699" s="69">
        <v>-247279.33333333334</v>
      </c>
      <c r="BD2699" s="69">
        <v>0</v>
      </c>
      <c r="BE2699" s="69">
        <v>63.90747760165403</v>
      </c>
      <c r="BF2699" s="69">
        <v>-63.90747760165403</v>
      </c>
      <c r="BG2699" s="69">
        <v>148367.6</v>
      </c>
      <c r="BH2699" s="69">
        <v>0</v>
      </c>
      <c r="BI2699" s="69">
        <v>-148367.6</v>
      </c>
      <c r="BJ2699" s="69">
        <v>8.8200532731217693E-6</v>
      </c>
      <c r="BK2699" s="69">
        <v>0</v>
      </c>
      <c r="BL2699" s="69">
        <v>87.916330884095757</v>
      </c>
      <c r="BM2699" s="69">
        <v>-87.916330884095757</v>
      </c>
      <c r="BN2699" s="69">
        <v>0</v>
      </c>
      <c r="BO2699" s="69">
        <v>1.5342827833251984</v>
      </c>
      <c r="BP2699" s="69">
        <v>-1.5342827833251984</v>
      </c>
      <c r="BQ2699" s="69">
        <v>1534.2827833251984</v>
      </c>
      <c r="BR2699" s="69">
        <v>-1534.2827833251984</v>
      </c>
      <c r="BS2699" s="69">
        <v>0</v>
      </c>
      <c r="BT2699" s="69">
        <v>0</v>
      </c>
      <c r="BU2699" s="69">
        <v>87.916330884095757</v>
      </c>
      <c r="BV2699" s="69">
        <v>0</v>
      </c>
    </row>
    <row r="2700" spans="1:74">
      <c r="A2700" s="113" t="s">
        <v>1047</v>
      </c>
      <c r="B2700" s="69" t="s">
        <v>194</v>
      </c>
      <c r="C2700" s="69" t="s">
        <v>432</v>
      </c>
      <c r="D2700" s="69" t="s">
        <v>446</v>
      </c>
      <c r="E2700" s="69" t="s">
        <v>714</v>
      </c>
      <c r="F2700" s="69">
        <v>0</v>
      </c>
      <c r="G2700" s="69">
        <v>0</v>
      </c>
      <c r="H2700" s="69">
        <v>41844</v>
      </c>
      <c r="I2700" s="69">
        <v>538</v>
      </c>
      <c r="J2700" s="69">
        <v>368</v>
      </c>
      <c r="K2700" s="69">
        <v>29507</v>
      </c>
      <c r="L2700" s="69">
        <v>26339</v>
      </c>
      <c r="M2700" s="69">
        <v>390</v>
      </c>
      <c r="N2700" s="69">
        <v>0</v>
      </c>
      <c r="O2700" s="69">
        <v>1</v>
      </c>
      <c r="P2700" s="69">
        <v>1418.1</v>
      </c>
      <c r="Q2700" s="69">
        <v>34.44</v>
      </c>
      <c r="R2700" s="69">
        <v>900000</v>
      </c>
      <c r="S2700" s="69">
        <v>0</v>
      </c>
      <c r="T2700" s="69">
        <v>0</v>
      </c>
      <c r="U2700" s="69">
        <v>0</v>
      </c>
      <c r="V2700" s="69">
        <v>0</v>
      </c>
      <c r="W2700" s="69">
        <v>0</v>
      </c>
      <c r="X2700" s="69">
        <v>0</v>
      </c>
      <c r="Y2700" s="69">
        <v>0</v>
      </c>
      <c r="Z2700" s="69">
        <v>0</v>
      </c>
      <c r="AA2700" s="69">
        <v>0</v>
      </c>
      <c r="AB2700" s="69">
        <v>0</v>
      </c>
      <c r="AC2700" s="69">
        <v>0</v>
      </c>
      <c r="AD2700" s="69">
        <v>0</v>
      </c>
      <c r="AE2700" s="69">
        <v>0</v>
      </c>
      <c r="AF2700" s="69">
        <v>783682</v>
      </c>
      <c r="AG2700" s="69">
        <v>116318</v>
      </c>
      <c r="AH2700" s="69">
        <v>0</v>
      </c>
      <c r="AI2700" s="69">
        <v>0</v>
      </c>
      <c r="AJ2700" s="69">
        <v>4</v>
      </c>
      <c r="AK2700" s="69">
        <v>-4</v>
      </c>
      <c r="AL2700" s="69">
        <v>12146</v>
      </c>
      <c r="AM2700" s="69">
        <v>8370</v>
      </c>
      <c r="AN2700" s="69">
        <v>-12146</v>
      </c>
      <c r="AO2700" s="69">
        <v>5</v>
      </c>
      <c r="AP2700" s="69">
        <v>-5</v>
      </c>
      <c r="AQ2700" s="69">
        <v>596397</v>
      </c>
      <c r="AR2700" s="69">
        <v>8828</v>
      </c>
      <c r="AS2700" s="69">
        <v>509847</v>
      </c>
      <c r="AT2700" s="69">
        <v>783682</v>
      </c>
      <c r="AU2700" s="69">
        <v>0</v>
      </c>
      <c r="AV2700" s="69">
        <v>8828</v>
      </c>
      <c r="AW2700" s="69">
        <v>0.87075777777777774</v>
      </c>
      <c r="AX2700" s="69">
        <v>0</v>
      </c>
      <c r="AY2700" s="69">
        <v>0</v>
      </c>
      <c r="AZ2700" s="69">
        <v>0</v>
      </c>
      <c r="BA2700" s="69">
        <v>195920.5</v>
      </c>
      <c r="BB2700" s="69">
        <v>0</v>
      </c>
      <c r="BC2700" s="69">
        <v>-195920.5</v>
      </c>
      <c r="BD2700" s="69">
        <v>0</v>
      </c>
      <c r="BE2700" s="69">
        <v>64.521817882430426</v>
      </c>
      <c r="BF2700" s="69">
        <v>-64.521817882430426</v>
      </c>
      <c r="BG2700" s="69">
        <v>156736.4</v>
      </c>
      <c r="BH2700" s="69">
        <v>0</v>
      </c>
      <c r="BI2700" s="69">
        <v>-156736.4</v>
      </c>
      <c r="BJ2700" s="69">
        <v>8.3836773156135931E-6</v>
      </c>
      <c r="BK2700" s="69">
        <v>0</v>
      </c>
      <c r="BL2700" s="69">
        <v>88.77231536021749</v>
      </c>
      <c r="BM2700" s="69">
        <v>-88.77231536021749</v>
      </c>
      <c r="BN2700" s="69">
        <v>0</v>
      </c>
      <c r="BO2700" s="69">
        <v>1.5370925002991094</v>
      </c>
      <c r="BP2700" s="69">
        <v>-1.5370925002991094</v>
      </c>
      <c r="BQ2700" s="69">
        <v>1537.0925002991094</v>
      </c>
      <c r="BR2700" s="69">
        <v>-1537.0925002991094</v>
      </c>
      <c r="BS2700" s="69">
        <v>0</v>
      </c>
      <c r="BT2700" s="69">
        <v>0</v>
      </c>
      <c r="BU2700" s="69">
        <v>88.77231536021749</v>
      </c>
      <c r="BV2700" s="69">
        <v>0</v>
      </c>
    </row>
    <row r="2701" spans="1:74">
      <c r="A2701" s="113" t="s">
        <v>1048</v>
      </c>
      <c r="B2701" s="69" t="s">
        <v>194</v>
      </c>
      <c r="C2701" s="69" t="s">
        <v>432</v>
      </c>
      <c r="D2701" s="69" t="s">
        <v>446</v>
      </c>
      <c r="E2701" s="69" t="s">
        <v>714</v>
      </c>
      <c r="F2701" s="69">
        <v>0</v>
      </c>
      <c r="G2701" s="69">
        <v>0</v>
      </c>
      <c r="H2701" s="69">
        <v>39576</v>
      </c>
      <c r="I2701" s="69">
        <v>509</v>
      </c>
      <c r="J2701" s="69">
        <v>353</v>
      </c>
      <c r="K2701" s="69">
        <v>30874</v>
      </c>
      <c r="L2701" s="69">
        <v>27486</v>
      </c>
      <c r="M2701" s="69">
        <v>367</v>
      </c>
      <c r="N2701" s="69">
        <v>0</v>
      </c>
      <c r="O2701" s="69">
        <v>0</v>
      </c>
      <c r="P2701" s="69">
        <v>1281.8599999999999</v>
      </c>
      <c r="Q2701" s="69">
        <v>35.619999999999997</v>
      </c>
      <c r="R2701" s="69">
        <v>900000</v>
      </c>
      <c r="S2701" s="69">
        <v>0</v>
      </c>
      <c r="T2701" s="69">
        <v>0</v>
      </c>
      <c r="U2701" s="69">
        <v>0</v>
      </c>
      <c r="V2701" s="69">
        <v>0</v>
      </c>
      <c r="W2701" s="69">
        <v>0</v>
      </c>
      <c r="X2701" s="69">
        <v>0</v>
      </c>
      <c r="Y2701" s="69">
        <v>0</v>
      </c>
      <c r="Z2701" s="69">
        <v>0</v>
      </c>
      <c r="AA2701" s="69">
        <v>0</v>
      </c>
      <c r="AB2701" s="69">
        <v>0</v>
      </c>
      <c r="AC2701" s="69">
        <v>0</v>
      </c>
      <c r="AD2701" s="69">
        <v>0</v>
      </c>
      <c r="AE2701" s="69">
        <v>0</v>
      </c>
      <c r="AF2701" s="69">
        <v>823258</v>
      </c>
      <c r="AG2701" s="69">
        <v>76742</v>
      </c>
      <c r="AH2701" s="69">
        <v>0</v>
      </c>
      <c r="AI2701" s="69">
        <v>0</v>
      </c>
      <c r="AJ2701" s="69">
        <v>4</v>
      </c>
      <c r="AK2701" s="69">
        <v>-4</v>
      </c>
      <c r="AL2701" s="69">
        <v>12655</v>
      </c>
      <c r="AM2701" s="69">
        <v>8723</v>
      </c>
      <c r="AN2701" s="69">
        <v>-12655</v>
      </c>
      <c r="AO2701" s="69">
        <v>5</v>
      </c>
      <c r="AP2701" s="69">
        <v>-5</v>
      </c>
      <c r="AQ2701" s="69">
        <v>627271</v>
      </c>
      <c r="AR2701" s="69">
        <v>9195</v>
      </c>
      <c r="AS2701" s="69">
        <v>537333</v>
      </c>
      <c r="AT2701" s="69">
        <v>823258</v>
      </c>
      <c r="AU2701" s="69">
        <v>0</v>
      </c>
      <c r="AV2701" s="69">
        <v>9195</v>
      </c>
      <c r="AW2701" s="69">
        <v>0.91473111111111116</v>
      </c>
      <c r="AX2701" s="69">
        <v>0</v>
      </c>
      <c r="AY2701" s="69">
        <v>0</v>
      </c>
      <c r="AZ2701" s="69">
        <v>0</v>
      </c>
      <c r="BA2701" s="69">
        <v>205814.5</v>
      </c>
      <c r="BB2701" s="69">
        <v>0</v>
      </c>
      <c r="BC2701" s="69">
        <v>-205814.5</v>
      </c>
      <c r="BD2701" s="69">
        <v>0</v>
      </c>
      <c r="BE2701" s="69">
        <v>65.053970762544452</v>
      </c>
      <c r="BF2701" s="69">
        <v>-65.053970762544452</v>
      </c>
      <c r="BG2701" s="69">
        <v>164651.6</v>
      </c>
      <c r="BH2701" s="69">
        <v>0</v>
      </c>
      <c r="BI2701" s="69">
        <v>-164651.6</v>
      </c>
      <c r="BJ2701" s="69">
        <v>7.9710364419844047E-6</v>
      </c>
      <c r="BK2701" s="69">
        <v>0</v>
      </c>
      <c r="BL2701" s="69">
        <v>89.533224578575314</v>
      </c>
      <c r="BM2701" s="69">
        <v>-89.533224578575314</v>
      </c>
      <c r="BN2701" s="69">
        <v>0</v>
      </c>
      <c r="BO2701" s="69">
        <v>1.5321188164508788</v>
      </c>
      <c r="BP2701" s="69">
        <v>-1.5321188164508788</v>
      </c>
      <c r="BQ2701" s="69">
        <v>1532.1188164508787</v>
      </c>
      <c r="BR2701" s="69">
        <v>-1532.1188164508787</v>
      </c>
      <c r="BS2701" s="69">
        <v>0</v>
      </c>
      <c r="BT2701" s="69">
        <v>0</v>
      </c>
      <c r="BU2701" s="69">
        <v>89.533224578575314</v>
      </c>
      <c r="BV2701" s="69">
        <v>0</v>
      </c>
    </row>
    <row r="2702" spans="1:74">
      <c r="A2702" s="113" t="s">
        <v>1049</v>
      </c>
      <c r="B2702" s="69" t="s">
        <v>194</v>
      </c>
      <c r="C2702" s="69" t="s">
        <v>432</v>
      </c>
      <c r="D2702" s="69" t="s">
        <v>446</v>
      </c>
      <c r="E2702" s="69" t="s">
        <v>714</v>
      </c>
      <c r="F2702" s="69">
        <v>0</v>
      </c>
      <c r="G2702" s="69">
        <v>0</v>
      </c>
      <c r="H2702" s="69">
        <v>40623</v>
      </c>
      <c r="I2702" s="69">
        <v>605</v>
      </c>
      <c r="J2702" s="69">
        <v>389</v>
      </c>
      <c r="K2702" s="69">
        <v>32153</v>
      </c>
      <c r="L2702" s="69">
        <v>28649</v>
      </c>
      <c r="M2702" s="69">
        <v>421</v>
      </c>
      <c r="N2702" s="69">
        <v>0</v>
      </c>
      <c r="O2702" s="69">
        <v>1</v>
      </c>
      <c r="P2702" s="69">
        <v>1263.43</v>
      </c>
      <c r="Q2702" s="69">
        <v>31.69</v>
      </c>
      <c r="R2702" s="69">
        <v>900000</v>
      </c>
      <c r="S2702" s="69">
        <v>0</v>
      </c>
      <c r="T2702" s="69">
        <v>0</v>
      </c>
      <c r="U2702" s="69">
        <v>0</v>
      </c>
      <c r="V2702" s="69">
        <v>0</v>
      </c>
      <c r="W2702" s="69">
        <v>0</v>
      </c>
      <c r="X2702" s="69">
        <v>0</v>
      </c>
      <c r="Y2702" s="69">
        <v>0</v>
      </c>
      <c r="Z2702" s="69">
        <v>0</v>
      </c>
      <c r="AA2702" s="69">
        <v>0</v>
      </c>
      <c r="AB2702" s="69">
        <v>0</v>
      </c>
      <c r="AC2702" s="69">
        <v>0</v>
      </c>
      <c r="AD2702" s="69">
        <v>0</v>
      </c>
      <c r="AE2702" s="69">
        <v>0</v>
      </c>
      <c r="AF2702" s="69">
        <v>863881</v>
      </c>
      <c r="AG2702" s="69">
        <v>36119</v>
      </c>
      <c r="AH2702" s="69">
        <v>0</v>
      </c>
      <c r="AI2702" s="69">
        <v>0</v>
      </c>
      <c r="AJ2702" s="69">
        <v>5</v>
      </c>
      <c r="AK2702" s="69">
        <v>-5</v>
      </c>
      <c r="AL2702" s="69">
        <v>13260</v>
      </c>
      <c r="AM2702" s="69">
        <v>9112</v>
      </c>
      <c r="AN2702" s="69">
        <v>-13260</v>
      </c>
      <c r="AO2702" s="69">
        <v>5</v>
      </c>
      <c r="AP2702" s="69">
        <v>-5</v>
      </c>
      <c r="AQ2702" s="69">
        <v>659424</v>
      </c>
      <c r="AR2702" s="69">
        <v>9616</v>
      </c>
      <c r="AS2702" s="69">
        <v>565982</v>
      </c>
      <c r="AT2702" s="69">
        <v>863881</v>
      </c>
      <c r="AU2702" s="69">
        <v>0</v>
      </c>
      <c r="AV2702" s="69">
        <v>9616</v>
      </c>
      <c r="AW2702" s="69">
        <v>0.95986777777777776</v>
      </c>
      <c r="AX2702" s="69">
        <v>0</v>
      </c>
      <c r="AY2702" s="69">
        <v>0</v>
      </c>
      <c r="AZ2702" s="69">
        <v>0</v>
      </c>
      <c r="BA2702" s="69">
        <v>172776.2</v>
      </c>
      <c r="BB2702" s="69">
        <v>0</v>
      </c>
      <c r="BC2702" s="69">
        <v>-172776.2</v>
      </c>
      <c r="BD2702" s="69">
        <v>0</v>
      </c>
      <c r="BE2702" s="69">
        <v>65.149396681749622</v>
      </c>
      <c r="BF2702" s="69">
        <v>-65.149396681749622</v>
      </c>
      <c r="BG2702" s="69">
        <v>172776.2</v>
      </c>
      <c r="BH2702" s="69">
        <v>0</v>
      </c>
      <c r="BI2702" s="69">
        <v>-172776.2</v>
      </c>
      <c r="BJ2702" s="69">
        <v>7.5823749211433006E-6</v>
      </c>
      <c r="BK2702" s="69">
        <v>0</v>
      </c>
      <c r="BL2702" s="69">
        <v>89.837874376039935</v>
      </c>
      <c r="BM2702" s="69">
        <v>-89.837874376039935</v>
      </c>
      <c r="BN2702" s="69">
        <v>0</v>
      </c>
      <c r="BO2702" s="69">
        <v>1.5263400602846027</v>
      </c>
      <c r="BP2702" s="69">
        <v>-1.5263400602846027</v>
      </c>
      <c r="BQ2702" s="69">
        <v>1526.3400602846027</v>
      </c>
      <c r="BR2702" s="69">
        <v>-1526.3400602846027</v>
      </c>
      <c r="BS2702" s="69">
        <v>0</v>
      </c>
      <c r="BT2702" s="69">
        <v>0</v>
      </c>
      <c r="BU2702" s="69">
        <v>89.837874376039935</v>
      </c>
      <c r="BV2702" s="69">
        <v>0</v>
      </c>
    </row>
    <row r="2703" spans="1:74">
      <c r="A2703" s="113" t="s">
        <v>1050</v>
      </c>
      <c r="B2703" s="69" t="s">
        <v>194</v>
      </c>
      <c r="C2703" s="69" t="s">
        <v>432</v>
      </c>
      <c r="D2703" s="69" t="s">
        <v>446</v>
      </c>
      <c r="E2703" s="69" t="s">
        <v>714</v>
      </c>
      <c r="F2703" s="69">
        <v>0</v>
      </c>
      <c r="G2703" s="69">
        <v>0</v>
      </c>
      <c r="H2703" s="69">
        <v>36119</v>
      </c>
      <c r="I2703" s="69">
        <v>586</v>
      </c>
      <c r="J2703" s="69">
        <v>398</v>
      </c>
      <c r="K2703" s="69">
        <v>31055</v>
      </c>
      <c r="L2703" s="69">
        <v>27355</v>
      </c>
      <c r="M2703" s="69">
        <v>424</v>
      </c>
      <c r="N2703" s="69">
        <v>1</v>
      </c>
      <c r="O2703" s="69">
        <v>0</v>
      </c>
      <c r="P2703" s="69">
        <v>1163.07</v>
      </c>
      <c r="Q2703" s="69">
        <v>27.36</v>
      </c>
      <c r="R2703" s="69">
        <v>900000</v>
      </c>
      <c r="S2703" s="69">
        <v>0</v>
      </c>
      <c r="T2703" s="69">
        <v>0</v>
      </c>
      <c r="U2703" s="69">
        <v>0</v>
      </c>
      <c r="V2703" s="69">
        <v>0</v>
      </c>
      <c r="W2703" s="69">
        <v>0</v>
      </c>
      <c r="X2703" s="69">
        <v>0</v>
      </c>
      <c r="Y2703" s="69">
        <v>0</v>
      </c>
      <c r="Z2703" s="69">
        <v>0</v>
      </c>
      <c r="AA2703" s="69">
        <v>0</v>
      </c>
      <c r="AB2703" s="69">
        <v>0</v>
      </c>
      <c r="AC2703" s="69">
        <v>0</v>
      </c>
      <c r="AD2703" s="69">
        <v>0</v>
      </c>
      <c r="AE2703" s="69">
        <v>0</v>
      </c>
      <c r="AF2703" s="69">
        <v>900000</v>
      </c>
      <c r="AG2703" s="69">
        <v>0</v>
      </c>
      <c r="AH2703" s="69">
        <v>0</v>
      </c>
      <c r="AI2703" s="69">
        <v>0</v>
      </c>
      <c r="AJ2703" s="69">
        <v>5</v>
      </c>
      <c r="AK2703" s="69">
        <v>-5</v>
      </c>
      <c r="AL2703" s="69">
        <v>13846</v>
      </c>
      <c r="AM2703" s="69">
        <v>9510</v>
      </c>
      <c r="AN2703" s="69">
        <v>-13846</v>
      </c>
      <c r="AO2703" s="69">
        <v>6</v>
      </c>
      <c r="AP2703" s="69">
        <v>-6</v>
      </c>
      <c r="AQ2703" s="69">
        <v>690479</v>
      </c>
      <c r="AR2703" s="69">
        <v>10040</v>
      </c>
      <c r="AS2703" s="69">
        <v>593337</v>
      </c>
      <c r="AT2703" s="69">
        <v>900000</v>
      </c>
      <c r="AU2703" s="69">
        <v>0</v>
      </c>
      <c r="AV2703" s="69">
        <v>10040</v>
      </c>
      <c r="AW2703" s="69">
        <v>1</v>
      </c>
      <c r="AX2703" s="69">
        <v>0</v>
      </c>
      <c r="AY2703" s="69">
        <v>0</v>
      </c>
      <c r="AZ2703" s="69">
        <v>0</v>
      </c>
      <c r="BA2703" s="69">
        <v>180000</v>
      </c>
      <c r="BB2703" s="69">
        <v>0</v>
      </c>
      <c r="BC2703" s="69">
        <v>-180000</v>
      </c>
      <c r="BD2703" s="69">
        <v>0</v>
      </c>
      <c r="BE2703" s="69">
        <v>65.000722230247007</v>
      </c>
      <c r="BF2703" s="69">
        <v>-65.000722230247007</v>
      </c>
      <c r="BG2703" s="69">
        <v>150000</v>
      </c>
      <c r="BH2703" s="69">
        <v>0</v>
      </c>
      <c r="BI2703" s="69">
        <v>-150000</v>
      </c>
      <c r="BJ2703" s="69">
        <v>8.6896198146504094E-6</v>
      </c>
      <c r="BK2703" s="69">
        <v>0</v>
      </c>
      <c r="BL2703" s="69">
        <v>89.641434262948209</v>
      </c>
      <c r="BM2703" s="69">
        <v>-89.641434262948209</v>
      </c>
      <c r="BN2703" s="69">
        <v>0</v>
      </c>
      <c r="BO2703" s="69">
        <v>1.51684455882576</v>
      </c>
      <c r="BP2703" s="69">
        <v>-1.51684455882576</v>
      </c>
      <c r="BQ2703" s="69">
        <v>1516.84455882576</v>
      </c>
      <c r="BR2703" s="69">
        <v>-1516.84455882576</v>
      </c>
      <c r="BS2703" s="69">
        <v>0</v>
      </c>
      <c r="BT2703" s="69">
        <v>0</v>
      </c>
      <c r="BU2703" s="69">
        <v>89.641434262948209</v>
      </c>
      <c r="BV2703" s="69">
        <v>0</v>
      </c>
    </row>
    <row r="2704" spans="1:74">
      <c r="A2704" s="113" t="s">
        <v>1058</v>
      </c>
      <c r="B2704" s="69" t="s">
        <v>194</v>
      </c>
      <c r="C2704" s="69" t="s">
        <v>432</v>
      </c>
      <c r="D2704" s="69" t="s">
        <v>447</v>
      </c>
      <c r="E2704" s="69" t="s">
        <v>620</v>
      </c>
      <c r="F2704" s="69">
        <v>0</v>
      </c>
      <c r="G2704" s="69">
        <v>0</v>
      </c>
      <c r="H2704" s="69">
        <v>9243</v>
      </c>
      <c r="I2704" s="69">
        <v>188</v>
      </c>
      <c r="J2704" s="69">
        <v>104</v>
      </c>
      <c r="K2704" s="69">
        <v>5171</v>
      </c>
      <c r="L2704" s="69">
        <v>4722</v>
      </c>
      <c r="M2704" s="69">
        <v>116</v>
      </c>
      <c r="N2704" s="69">
        <v>0</v>
      </c>
      <c r="O2704" s="69">
        <v>0</v>
      </c>
      <c r="P2704" s="69">
        <v>1787.47</v>
      </c>
      <c r="Q2704" s="69">
        <v>26.11</v>
      </c>
      <c r="R2704" s="69">
        <v>0</v>
      </c>
      <c r="S2704" s="69">
        <v>0</v>
      </c>
      <c r="T2704" s="69">
        <v>0</v>
      </c>
      <c r="U2704" s="69">
        <v>0</v>
      </c>
      <c r="V2704" s="69">
        <v>0</v>
      </c>
      <c r="W2704" s="69">
        <v>0</v>
      </c>
      <c r="X2704" s="69">
        <v>0</v>
      </c>
      <c r="Y2704" s="69">
        <v>0</v>
      </c>
      <c r="Z2704" s="69">
        <v>0</v>
      </c>
      <c r="AA2704" s="69">
        <v>0</v>
      </c>
      <c r="AB2704" s="69">
        <v>0</v>
      </c>
      <c r="AC2704" s="69">
        <v>0</v>
      </c>
      <c r="AD2704" s="69">
        <v>0</v>
      </c>
      <c r="AE2704" s="69">
        <v>0</v>
      </c>
      <c r="AF2704" s="69">
        <v>5100668</v>
      </c>
      <c r="AG2704" s="69">
        <v>-5100668</v>
      </c>
      <c r="AH2704" s="69">
        <v>0</v>
      </c>
      <c r="AI2704" s="69">
        <v>0</v>
      </c>
      <c r="AJ2704" s="69">
        <v>12</v>
      </c>
      <c r="AK2704" s="69">
        <v>-12</v>
      </c>
      <c r="AL2704" s="69">
        <v>83852</v>
      </c>
      <c r="AM2704" s="69">
        <v>58147</v>
      </c>
      <c r="AN2704" s="69">
        <v>-83852</v>
      </c>
      <c r="AO2704" s="69">
        <v>30</v>
      </c>
      <c r="AP2704" s="69">
        <v>-30</v>
      </c>
      <c r="AQ2704" s="69">
        <v>6002477</v>
      </c>
      <c r="AR2704" s="69">
        <v>78432</v>
      </c>
      <c r="AS2704" s="69">
        <v>3945372</v>
      </c>
      <c r="AT2704" s="69">
        <v>9243</v>
      </c>
      <c r="AU2704" s="69">
        <v>0</v>
      </c>
      <c r="AV2704" s="69">
        <v>116</v>
      </c>
      <c r="AW2704" s="69">
        <v>0</v>
      </c>
      <c r="AX2704" s="69">
        <v>0</v>
      </c>
      <c r="AY2704" s="69">
        <v>0</v>
      </c>
      <c r="AZ2704" s="69">
        <v>0</v>
      </c>
      <c r="BA2704" s="69">
        <v>425055.66666666669</v>
      </c>
      <c r="BB2704" s="69">
        <v>0</v>
      </c>
      <c r="BC2704" s="69">
        <v>-425055.66666666669</v>
      </c>
      <c r="BD2704" s="69">
        <v>0</v>
      </c>
      <c r="BE2704" s="69">
        <v>60.82941372895101</v>
      </c>
      <c r="BF2704" s="69">
        <v>-60.82941372895101</v>
      </c>
      <c r="BG2704" s="69">
        <v>170022.26666666666</v>
      </c>
      <c r="BH2704" s="69">
        <v>0</v>
      </c>
      <c r="BI2704" s="69">
        <v>-170022.26666666666</v>
      </c>
      <c r="BJ2704" s="69">
        <v>4.9979366851384857E-6</v>
      </c>
      <c r="BK2704" s="69">
        <v>0</v>
      </c>
      <c r="BL2704" s="69">
        <v>65.032996736026107</v>
      </c>
      <c r="BM2704" s="69">
        <v>-65.032996736026107</v>
      </c>
      <c r="BN2704" s="69">
        <v>0</v>
      </c>
      <c r="BO2704" s="69">
        <v>1.2928230848700706</v>
      </c>
      <c r="BP2704" s="69">
        <v>-1.2928230848700706</v>
      </c>
      <c r="BQ2704" s="69">
        <v>1292.8230848700705</v>
      </c>
      <c r="BR2704" s="69">
        <v>-1292.8230848700705</v>
      </c>
      <c r="BS2704" s="69">
        <v>0</v>
      </c>
      <c r="BT2704" s="69">
        <v>0</v>
      </c>
      <c r="BU2704" s="69">
        <v>79.681034482758619</v>
      </c>
      <c r="BV2704" s="69">
        <v>0</v>
      </c>
    </row>
    <row r="2705" spans="1:74">
      <c r="A2705" s="113" t="s">
        <v>1038</v>
      </c>
      <c r="B2705" s="69" t="s">
        <v>194</v>
      </c>
      <c r="C2705" s="69" t="s">
        <v>256</v>
      </c>
      <c r="D2705" s="69" t="s">
        <v>258</v>
      </c>
      <c r="E2705" s="69" t="s">
        <v>742</v>
      </c>
      <c r="F2705" s="69">
        <v>0</v>
      </c>
      <c r="G2705" s="69">
        <v>0</v>
      </c>
      <c r="H2705" s="69">
        <v>7929</v>
      </c>
      <c r="I2705" s="69">
        <v>103</v>
      </c>
      <c r="J2705" s="69">
        <v>64</v>
      </c>
      <c r="K2705" s="69">
        <v>3228</v>
      </c>
      <c r="L2705" s="69">
        <v>2919</v>
      </c>
      <c r="M2705" s="69">
        <v>72</v>
      </c>
      <c r="N2705" s="69">
        <v>0</v>
      </c>
      <c r="O2705" s="69">
        <v>0</v>
      </c>
      <c r="P2705" s="69">
        <v>2456.3200000000002</v>
      </c>
      <c r="Q2705" s="69">
        <v>36.71</v>
      </c>
      <c r="R2705" s="69">
        <v>110000</v>
      </c>
      <c r="S2705" s="69">
        <v>0</v>
      </c>
      <c r="T2705" s="69">
        <v>0</v>
      </c>
      <c r="U2705" s="69">
        <v>0</v>
      </c>
      <c r="V2705" s="69">
        <v>0</v>
      </c>
      <c r="W2705" s="69">
        <v>0</v>
      </c>
      <c r="X2705" s="69">
        <v>0</v>
      </c>
      <c r="Y2705" s="69">
        <v>0</v>
      </c>
      <c r="Z2705" s="69">
        <v>0</v>
      </c>
      <c r="AA2705" s="69">
        <v>0</v>
      </c>
      <c r="AB2705" s="69">
        <v>0</v>
      </c>
      <c r="AC2705" s="69">
        <v>0</v>
      </c>
      <c r="AD2705" s="69">
        <v>0</v>
      </c>
      <c r="AE2705" s="69">
        <v>0</v>
      </c>
      <c r="AF2705" s="69">
        <v>7929</v>
      </c>
      <c r="AG2705" s="69">
        <v>102071</v>
      </c>
      <c r="AH2705" s="69">
        <v>0</v>
      </c>
      <c r="AI2705" s="69">
        <v>0</v>
      </c>
      <c r="AJ2705" s="69">
        <v>0</v>
      </c>
      <c r="AK2705" s="69">
        <v>0</v>
      </c>
      <c r="AL2705" s="69">
        <v>103</v>
      </c>
      <c r="AM2705" s="69">
        <v>64</v>
      </c>
      <c r="AN2705" s="69">
        <v>-103</v>
      </c>
      <c r="AO2705" s="69">
        <v>0</v>
      </c>
      <c r="AP2705" s="69">
        <v>0</v>
      </c>
      <c r="AQ2705" s="69">
        <v>3228</v>
      </c>
      <c r="AR2705" s="69">
        <v>72</v>
      </c>
      <c r="AS2705" s="69">
        <v>2919</v>
      </c>
      <c r="AT2705" s="69">
        <v>7929</v>
      </c>
      <c r="AU2705" s="69">
        <v>0</v>
      </c>
      <c r="AV2705" s="69">
        <v>72</v>
      </c>
      <c r="AW2705" s="69">
        <v>7.2081818181818177E-2</v>
      </c>
      <c r="AX2705" s="69">
        <v>0</v>
      </c>
      <c r="AY2705" s="69">
        <v>0</v>
      </c>
      <c r="AZ2705" s="69">
        <v>0</v>
      </c>
      <c r="BA2705" s="69">
        <v>0</v>
      </c>
      <c r="BB2705" s="69">
        <v>0</v>
      </c>
      <c r="BC2705" s="69">
        <v>0</v>
      </c>
      <c r="BD2705" s="69">
        <v>0</v>
      </c>
      <c r="BE2705" s="69">
        <v>76.980582524271838</v>
      </c>
      <c r="BF2705" s="69">
        <v>-76.980582524271838</v>
      </c>
      <c r="BG2705" s="69">
        <v>0</v>
      </c>
      <c r="BH2705" s="69">
        <v>0</v>
      </c>
      <c r="BI2705" s="69">
        <v>0</v>
      </c>
      <c r="BJ2705" s="69">
        <v>0</v>
      </c>
      <c r="BK2705" s="69">
        <v>0</v>
      </c>
      <c r="BL2705" s="69">
        <v>110.125</v>
      </c>
      <c r="BM2705" s="69">
        <v>-110.125</v>
      </c>
      <c r="BN2705" s="69">
        <v>0</v>
      </c>
      <c r="BO2705" s="69">
        <v>2.7163412127440902</v>
      </c>
      <c r="BP2705" s="69">
        <v>-2.7163412127440902</v>
      </c>
      <c r="BQ2705" s="69">
        <v>2716.3412127440902</v>
      </c>
      <c r="BR2705" s="69">
        <v>-2716.3412127440902</v>
      </c>
      <c r="BS2705" s="69">
        <v>0</v>
      </c>
      <c r="BT2705" s="69">
        <v>0</v>
      </c>
      <c r="BU2705" s="69">
        <v>110.125</v>
      </c>
      <c r="BV2705" s="69">
        <v>0</v>
      </c>
    </row>
    <row r="2706" spans="1:74">
      <c r="A2706" s="113" t="s">
        <v>1039</v>
      </c>
      <c r="B2706" s="69" t="s">
        <v>194</v>
      </c>
      <c r="C2706" s="69" t="s">
        <v>256</v>
      </c>
      <c r="D2706" s="69" t="s">
        <v>258</v>
      </c>
      <c r="E2706" s="69" t="s">
        <v>742</v>
      </c>
      <c r="F2706" s="69">
        <v>0</v>
      </c>
      <c r="G2706" s="69">
        <v>0</v>
      </c>
      <c r="H2706" s="69">
        <v>8059</v>
      </c>
      <c r="I2706" s="69">
        <v>108</v>
      </c>
      <c r="J2706" s="69">
        <v>78</v>
      </c>
      <c r="K2706" s="69">
        <v>5036</v>
      </c>
      <c r="L2706" s="69">
        <v>4373</v>
      </c>
      <c r="M2706" s="69">
        <v>84</v>
      </c>
      <c r="N2706" s="69">
        <v>1</v>
      </c>
      <c r="O2706" s="69">
        <v>0</v>
      </c>
      <c r="P2706" s="69">
        <v>1600.28</v>
      </c>
      <c r="Q2706" s="69">
        <v>31.73</v>
      </c>
      <c r="R2706" s="69">
        <v>110000</v>
      </c>
      <c r="S2706" s="69">
        <v>0</v>
      </c>
      <c r="T2706" s="69">
        <v>0</v>
      </c>
      <c r="U2706" s="69">
        <v>0</v>
      </c>
      <c r="V2706" s="69">
        <v>0</v>
      </c>
      <c r="W2706" s="69">
        <v>0</v>
      </c>
      <c r="X2706" s="69">
        <v>0</v>
      </c>
      <c r="Y2706" s="69">
        <v>0</v>
      </c>
      <c r="Z2706" s="69">
        <v>0</v>
      </c>
      <c r="AA2706" s="69">
        <v>0</v>
      </c>
      <c r="AB2706" s="69">
        <v>0</v>
      </c>
      <c r="AC2706" s="69">
        <v>0</v>
      </c>
      <c r="AD2706" s="69">
        <v>0</v>
      </c>
      <c r="AE2706" s="69">
        <v>0</v>
      </c>
      <c r="AF2706" s="69">
        <v>15988</v>
      </c>
      <c r="AG2706" s="69">
        <v>94012</v>
      </c>
      <c r="AH2706" s="69">
        <v>0</v>
      </c>
      <c r="AI2706" s="69">
        <v>0</v>
      </c>
      <c r="AJ2706" s="69">
        <v>0</v>
      </c>
      <c r="AK2706" s="69">
        <v>0</v>
      </c>
      <c r="AL2706" s="69">
        <v>211</v>
      </c>
      <c r="AM2706" s="69">
        <v>142</v>
      </c>
      <c r="AN2706" s="69">
        <v>-211</v>
      </c>
      <c r="AO2706" s="69">
        <v>1</v>
      </c>
      <c r="AP2706" s="69">
        <v>-1</v>
      </c>
      <c r="AQ2706" s="69">
        <v>8264</v>
      </c>
      <c r="AR2706" s="69">
        <v>156</v>
      </c>
      <c r="AS2706" s="69">
        <v>7292</v>
      </c>
      <c r="AT2706" s="69">
        <v>15988</v>
      </c>
      <c r="AU2706" s="69">
        <v>0</v>
      </c>
      <c r="AV2706" s="69">
        <v>156</v>
      </c>
      <c r="AW2706" s="69">
        <v>0.14534545454545456</v>
      </c>
      <c r="AX2706" s="69">
        <v>0</v>
      </c>
      <c r="AY2706" s="69">
        <v>0</v>
      </c>
      <c r="AZ2706" s="69">
        <v>0</v>
      </c>
      <c r="BA2706" s="69">
        <v>0</v>
      </c>
      <c r="BB2706" s="69">
        <v>0</v>
      </c>
      <c r="BC2706" s="69">
        <v>0</v>
      </c>
      <c r="BD2706" s="69">
        <v>0</v>
      </c>
      <c r="BE2706" s="69">
        <v>75.772511848341239</v>
      </c>
      <c r="BF2706" s="69">
        <v>-75.772511848341239</v>
      </c>
      <c r="BG2706" s="69">
        <v>15988</v>
      </c>
      <c r="BH2706" s="69">
        <v>0</v>
      </c>
      <c r="BI2706" s="69">
        <v>-15988</v>
      </c>
      <c r="BJ2706" s="69">
        <v>1.2100677637947725E-4</v>
      </c>
      <c r="BK2706" s="69">
        <v>0</v>
      </c>
      <c r="BL2706" s="69">
        <v>102.48717948717949</v>
      </c>
      <c r="BM2706" s="69">
        <v>-102.48717948717949</v>
      </c>
      <c r="BN2706" s="69">
        <v>0</v>
      </c>
      <c r="BO2706" s="69">
        <v>2.1925397696105322</v>
      </c>
      <c r="BP2706" s="69">
        <v>-2.1925397696105322</v>
      </c>
      <c r="BQ2706" s="69">
        <v>2192.5397696105324</v>
      </c>
      <c r="BR2706" s="69">
        <v>-2192.5397696105324</v>
      </c>
      <c r="BS2706" s="69">
        <v>0</v>
      </c>
      <c r="BT2706" s="69">
        <v>0</v>
      </c>
      <c r="BU2706" s="69">
        <v>102.48717948717949</v>
      </c>
      <c r="BV2706" s="69">
        <v>0</v>
      </c>
    </row>
    <row r="2707" spans="1:74">
      <c r="A2707" s="113" t="s">
        <v>1040</v>
      </c>
      <c r="B2707" s="69" t="s">
        <v>194</v>
      </c>
      <c r="C2707" s="69" t="s">
        <v>256</v>
      </c>
      <c r="D2707" s="69" t="s">
        <v>258</v>
      </c>
      <c r="E2707" s="69" t="s">
        <v>742</v>
      </c>
      <c r="F2707" s="69">
        <v>0</v>
      </c>
      <c r="G2707" s="69">
        <v>0</v>
      </c>
      <c r="H2707" s="69">
        <v>8821</v>
      </c>
      <c r="I2707" s="69">
        <v>108</v>
      </c>
      <c r="J2707" s="69">
        <v>75</v>
      </c>
      <c r="K2707" s="69">
        <v>4404</v>
      </c>
      <c r="L2707" s="69">
        <v>3854</v>
      </c>
      <c r="M2707" s="69">
        <v>79</v>
      </c>
      <c r="N2707" s="69">
        <v>0</v>
      </c>
      <c r="O2707" s="69">
        <v>0</v>
      </c>
      <c r="P2707" s="69">
        <v>2002.95</v>
      </c>
      <c r="Q2707" s="69">
        <v>32.19</v>
      </c>
      <c r="R2707" s="69">
        <v>110000</v>
      </c>
      <c r="S2707" s="69">
        <v>0</v>
      </c>
      <c r="T2707" s="69">
        <v>0</v>
      </c>
      <c r="U2707" s="69">
        <v>0</v>
      </c>
      <c r="V2707" s="69">
        <v>0</v>
      </c>
      <c r="W2707" s="69">
        <v>0</v>
      </c>
      <c r="X2707" s="69">
        <v>0</v>
      </c>
      <c r="Y2707" s="69">
        <v>0</v>
      </c>
      <c r="Z2707" s="69">
        <v>0</v>
      </c>
      <c r="AA2707" s="69">
        <v>0</v>
      </c>
      <c r="AB2707" s="69">
        <v>0</v>
      </c>
      <c r="AC2707" s="69">
        <v>0</v>
      </c>
      <c r="AD2707" s="69">
        <v>0</v>
      </c>
      <c r="AE2707" s="69">
        <v>0</v>
      </c>
      <c r="AF2707" s="69">
        <v>24809</v>
      </c>
      <c r="AG2707" s="69">
        <v>85191</v>
      </c>
      <c r="AH2707" s="69">
        <v>0</v>
      </c>
      <c r="AI2707" s="69">
        <v>0</v>
      </c>
      <c r="AJ2707" s="69">
        <v>0</v>
      </c>
      <c r="AK2707" s="69">
        <v>0</v>
      </c>
      <c r="AL2707" s="69">
        <v>319</v>
      </c>
      <c r="AM2707" s="69">
        <v>217</v>
      </c>
      <c r="AN2707" s="69">
        <v>-319</v>
      </c>
      <c r="AO2707" s="69">
        <v>1</v>
      </c>
      <c r="AP2707" s="69">
        <v>-1</v>
      </c>
      <c r="AQ2707" s="69">
        <v>12668</v>
      </c>
      <c r="AR2707" s="69">
        <v>235</v>
      </c>
      <c r="AS2707" s="69">
        <v>11146</v>
      </c>
      <c r="AT2707" s="69">
        <v>24809</v>
      </c>
      <c r="AU2707" s="69">
        <v>0</v>
      </c>
      <c r="AV2707" s="69">
        <v>235</v>
      </c>
      <c r="AW2707" s="69">
        <v>0.22553636363636365</v>
      </c>
      <c r="AX2707" s="69">
        <v>0</v>
      </c>
      <c r="AY2707" s="69">
        <v>0</v>
      </c>
      <c r="AZ2707" s="69">
        <v>0</v>
      </c>
      <c r="BA2707" s="69">
        <v>0</v>
      </c>
      <c r="BB2707" s="69">
        <v>0</v>
      </c>
      <c r="BC2707" s="69">
        <v>0</v>
      </c>
      <c r="BD2707" s="69">
        <v>0</v>
      </c>
      <c r="BE2707" s="69">
        <v>77.771159874608145</v>
      </c>
      <c r="BF2707" s="69">
        <v>-77.771159874608145</v>
      </c>
      <c r="BG2707" s="69">
        <v>24809</v>
      </c>
      <c r="BH2707" s="69">
        <v>0</v>
      </c>
      <c r="BI2707" s="69">
        <v>-24809</v>
      </c>
      <c r="BJ2707" s="69">
        <v>7.8939059046416164E-5</v>
      </c>
      <c r="BK2707" s="69">
        <v>0</v>
      </c>
      <c r="BL2707" s="69">
        <v>105.57021276595745</v>
      </c>
      <c r="BM2707" s="69">
        <v>-105.57021276595745</v>
      </c>
      <c r="BN2707" s="69">
        <v>0</v>
      </c>
      <c r="BO2707" s="69">
        <v>2.2258209223039653</v>
      </c>
      <c r="BP2707" s="69">
        <v>-2.2258209223039653</v>
      </c>
      <c r="BQ2707" s="69">
        <v>2225.8209223039653</v>
      </c>
      <c r="BR2707" s="69">
        <v>-2225.8209223039653</v>
      </c>
      <c r="BS2707" s="69">
        <v>0</v>
      </c>
      <c r="BT2707" s="69">
        <v>0</v>
      </c>
      <c r="BU2707" s="69">
        <v>105.57021276595745</v>
      </c>
      <c r="BV2707" s="69">
        <v>0</v>
      </c>
    </row>
    <row r="2708" spans="1:74">
      <c r="A2708" s="113" t="s">
        <v>1041</v>
      </c>
      <c r="B2708" s="69" t="s">
        <v>194</v>
      </c>
      <c r="C2708" s="69" t="s">
        <v>256</v>
      </c>
      <c r="D2708" s="69" t="s">
        <v>258</v>
      </c>
      <c r="E2708" s="69" t="s">
        <v>742</v>
      </c>
      <c r="F2708" s="69">
        <v>0</v>
      </c>
      <c r="G2708" s="69">
        <v>0</v>
      </c>
      <c r="H2708" s="69">
        <v>8557</v>
      </c>
      <c r="I2708" s="69">
        <v>119</v>
      </c>
      <c r="J2708" s="69">
        <v>85</v>
      </c>
      <c r="K2708" s="69">
        <v>3716</v>
      </c>
      <c r="L2708" s="69">
        <v>3243</v>
      </c>
      <c r="M2708" s="69">
        <v>92</v>
      </c>
      <c r="N2708" s="69">
        <v>0</v>
      </c>
      <c r="O2708" s="69">
        <v>0</v>
      </c>
      <c r="P2708" s="69">
        <v>2302.7399999999998</v>
      </c>
      <c r="Q2708" s="69">
        <v>30.45</v>
      </c>
      <c r="R2708" s="69">
        <v>110000</v>
      </c>
      <c r="S2708" s="69">
        <v>0</v>
      </c>
      <c r="T2708" s="69">
        <v>0</v>
      </c>
      <c r="U2708" s="69">
        <v>0</v>
      </c>
      <c r="V2708" s="69">
        <v>0</v>
      </c>
      <c r="W2708" s="69">
        <v>0</v>
      </c>
      <c r="X2708" s="69">
        <v>0</v>
      </c>
      <c r="Y2708" s="69">
        <v>0</v>
      </c>
      <c r="Z2708" s="69">
        <v>0</v>
      </c>
      <c r="AA2708" s="69">
        <v>0</v>
      </c>
      <c r="AB2708" s="69">
        <v>0</v>
      </c>
      <c r="AC2708" s="69">
        <v>0</v>
      </c>
      <c r="AD2708" s="69">
        <v>0</v>
      </c>
      <c r="AE2708" s="69">
        <v>0</v>
      </c>
      <c r="AF2708" s="69">
        <v>33366</v>
      </c>
      <c r="AG2708" s="69">
        <v>76634</v>
      </c>
      <c r="AH2708" s="69">
        <v>0</v>
      </c>
      <c r="AI2708" s="69">
        <v>0</v>
      </c>
      <c r="AJ2708" s="69">
        <v>0</v>
      </c>
      <c r="AK2708" s="69">
        <v>0</v>
      </c>
      <c r="AL2708" s="69">
        <v>438</v>
      </c>
      <c r="AM2708" s="69">
        <v>302</v>
      </c>
      <c r="AN2708" s="69">
        <v>-438</v>
      </c>
      <c r="AO2708" s="69">
        <v>1</v>
      </c>
      <c r="AP2708" s="69">
        <v>-1</v>
      </c>
      <c r="AQ2708" s="69">
        <v>16384</v>
      </c>
      <c r="AR2708" s="69">
        <v>327</v>
      </c>
      <c r="AS2708" s="69">
        <v>14389</v>
      </c>
      <c r="AT2708" s="69">
        <v>33366</v>
      </c>
      <c r="AU2708" s="69">
        <v>0</v>
      </c>
      <c r="AV2708" s="69">
        <v>327</v>
      </c>
      <c r="AW2708" s="69">
        <v>0.30332727272727272</v>
      </c>
      <c r="AX2708" s="69">
        <v>0</v>
      </c>
      <c r="AY2708" s="69">
        <v>0</v>
      </c>
      <c r="AZ2708" s="69">
        <v>0</v>
      </c>
      <c r="BA2708" s="69">
        <v>0</v>
      </c>
      <c r="BB2708" s="69">
        <v>0</v>
      </c>
      <c r="BC2708" s="69">
        <v>0</v>
      </c>
      <c r="BD2708" s="69">
        <v>0</v>
      </c>
      <c r="BE2708" s="69">
        <v>76.178082191780817</v>
      </c>
      <c r="BF2708" s="69">
        <v>-76.178082191780817</v>
      </c>
      <c r="BG2708" s="69">
        <v>33366</v>
      </c>
      <c r="BH2708" s="69">
        <v>0</v>
      </c>
      <c r="BI2708" s="69">
        <v>-33366</v>
      </c>
      <c r="BJ2708" s="69">
        <v>6.103515625E-5</v>
      </c>
      <c r="BK2708" s="69">
        <v>0</v>
      </c>
      <c r="BL2708" s="69">
        <v>102.03669724770643</v>
      </c>
      <c r="BM2708" s="69">
        <v>-102.03669724770643</v>
      </c>
      <c r="BN2708" s="69">
        <v>0</v>
      </c>
      <c r="BO2708" s="69">
        <v>2.3188546806588368</v>
      </c>
      <c r="BP2708" s="69">
        <v>-2.3188546806588368</v>
      </c>
      <c r="BQ2708" s="69">
        <v>2318.854680658837</v>
      </c>
      <c r="BR2708" s="69">
        <v>-2318.854680658837</v>
      </c>
      <c r="BS2708" s="69">
        <v>0</v>
      </c>
      <c r="BT2708" s="69">
        <v>0</v>
      </c>
      <c r="BU2708" s="69">
        <v>102.03669724770643</v>
      </c>
      <c r="BV2708" s="69">
        <v>0</v>
      </c>
    </row>
    <row r="2709" spans="1:74">
      <c r="A2709" s="113" t="s">
        <v>1042</v>
      </c>
      <c r="B2709" s="69" t="s">
        <v>194</v>
      </c>
      <c r="C2709" s="69" t="s">
        <v>256</v>
      </c>
      <c r="D2709" s="69" t="s">
        <v>258</v>
      </c>
      <c r="E2709" s="69" t="s">
        <v>742</v>
      </c>
      <c r="F2709" s="69">
        <v>0</v>
      </c>
      <c r="G2709" s="69">
        <v>0</v>
      </c>
      <c r="H2709" s="69">
        <v>9192</v>
      </c>
      <c r="I2709" s="69">
        <v>110</v>
      </c>
      <c r="J2709" s="69">
        <v>86</v>
      </c>
      <c r="K2709" s="69">
        <v>4100</v>
      </c>
      <c r="L2709" s="69">
        <v>3624</v>
      </c>
      <c r="M2709" s="69">
        <v>91</v>
      </c>
      <c r="N2709" s="69">
        <v>0</v>
      </c>
      <c r="O2709" s="69">
        <v>0</v>
      </c>
      <c r="P2709" s="69">
        <v>2241.9499999999998</v>
      </c>
      <c r="Q2709" s="69">
        <v>32.369999999999997</v>
      </c>
      <c r="R2709" s="69">
        <v>110000</v>
      </c>
      <c r="S2709" s="69">
        <v>0</v>
      </c>
      <c r="T2709" s="69">
        <v>0</v>
      </c>
      <c r="U2709" s="69">
        <v>0</v>
      </c>
      <c r="V2709" s="69">
        <v>0</v>
      </c>
      <c r="W2709" s="69">
        <v>0</v>
      </c>
      <c r="X2709" s="69">
        <v>0</v>
      </c>
      <c r="Y2709" s="69">
        <v>0</v>
      </c>
      <c r="Z2709" s="69">
        <v>0</v>
      </c>
      <c r="AA2709" s="69">
        <v>0</v>
      </c>
      <c r="AB2709" s="69">
        <v>0</v>
      </c>
      <c r="AC2709" s="69">
        <v>0</v>
      </c>
      <c r="AD2709" s="69">
        <v>0</v>
      </c>
      <c r="AE2709" s="69">
        <v>0</v>
      </c>
      <c r="AF2709" s="69">
        <v>42558</v>
      </c>
      <c r="AG2709" s="69">
        <v>67442</v>
      </c>
      <c r="AH2709" s="69">
        <v>0</v>
      </c>
      <c r="AI2709" s="69">
        <v>0</v>
      </c>
      <c r="AJ2709" s="69">
        <v>0</v>
      </c>
      <c r="AK2709" s="69">
        <v>0</v>
      </c>
      <c r="AL2709" s="69">
        <v>548</v>
      </c>
      <c r="AM2709" s="69">
        <v>388</v>
      </c>
      <c r="AN2709" s="69">
        <v>-548</v>
      </c>
      <c r="AO2709" s="69">
        <v>1</v>
      </c>
      <c r="AP2709" s="69">
        <v>-1</v>
      </c>
      <c r="AQ2709" s="69">
        <v>20484</v>
      </c>
      <c r="AR2709" s="69">
        <v>418</v>
      </c>
      <c r="AS2709" s="69">
        <v>18013</v>
      </c>
      <c r="AT2709" s="69">
        <v>42558</v>
      </c>
      <c r="AU2709" s="69">
        <v>0</v>
      </c>
      <c r="AV2709" s="69">
        <v>418</v>
      </c>
      <c r="AW2709" s="69">
        <v>0.38689090909090912</v>
      </c>
      <c r="AX2709" s="69">
        <v>0</v>
      </c>
      <c r="AY2709" s="69">
        <v>0</v>
      </c>
      <c r="AZ2709" s="69">
        <v>0</v>
      </c>
      <c r="BA2709" s="69">
        <v>0</v>
      </c>
      <c r="BB2709" s="69">
        <v>0</v>
      </c>
      <c r="BC2709" s="69">
        <v>0</v>
      </c>
      <c r="BD2709" s="69">
        <v>0</v>
      </c>
      <c r="BE2709" s="69">
        <v>77.660583941605836</v>
      </c>
      <c r="BF2709" s="69">
        <v>-77.660583941605836</v>
      </c>
      <c r="BG2709" s="69">
        <v>42558</v>
      </c>
      <c r="BH2709" s="69">
        <v>0</v>
      </c>
      <c r="BI2709" s="69">
        <v>-42558</v>
      </c>
      <c r="BJ2709" s="69">
        <v>4.8818590119117362E-5</v>
      </c>
      <c r="BK2709" s="69">
        <v>0</v>
      </c>
      <c r="BL2709" s="69">
        <v>101.8133971291866</v>
      </c>
      <c r="BM2709" s="69">
        <v>-101.8133971291866</v>
      </c>
      <c r="BN2709" s="69">
        <v>0</v>
      </c>
      <c r="BO2709" s="69">
        <v>2.3626269916171654</v>
      </c>
      <c r="BP2709" s="69">
        <v>-2.3626269916171654</v>
      </c>
      <c r="BQ2709" s="69">
        <v>2362.6269916171655</v>
      </c>
      <c r="BR2709" s="69">
        <v>-2362.6269916171655</v>
      </c>
      <c r="BS2709" s="69">
        <v>0</v>
      </c>
      <c r="BT2709" s="69">
        <v>0</v>
      </c>
      <c r="BU2709" s="69">
        <v>101.8133971291866</v>
      </c>
      <c r="BV2709" s="69">
        <v>0</v>
      </c>
    </row>
    <row r="2710" spans="1:74">
      <c r="A2710" s="113" t="s">
        <v>1043</v>
      </c>
      <c r="B2710" s="69" t="s">
        <v>194</v>
      </c>
      <c r="C2710" s="69" t="s">
        <v>256</v>
      </c>
      <c r="D2710" s="69" t="s">
        <v>258</v>
      </c>
      <c r="E2710" s="69" t="s">
        <v>742</v>
      </c>
      <c r="F2710" s="69">
        <v>0</v>
      </c>
      <c r="G2710" s="69">
        <v>0</v>
      </c>
      <c r="H2710" s="69">
        <v>8505</v>
      </c>
      <c r="I2710" s="69">
        <v>109</v>
      </c>
      <c r="J2710" s="69">
        <v>74</v>
      </c>
      <c r="K2710" s="69">
        <v>3907</v>
      </c>
      <c r="L2710" s="69">
        <v>3451</v>
      </c>
      <c r="M2710" s="69">
        <v>83</v>
      </c>
      <c r="N2710" s="69">
        <v>0</v>
      </c>
      <c r="O2710" s="69">
        <v>0</v>
      </c>
      <c r="P2710" s="69">
        <v>2176.86</v>
      </c>
      <c r="Q2710" s="69">
        <v>34.159999999999997</v>
      </c>
      <c r="R2710" s="69">
        <v>110000</v>
      </c>
      <c r="S2710" s="69">
        <v>0</v>
      </c>
      <c r="T2710" s="69">
        <v>0</v>
      </c>
      <c r="U2710" s="69">
        <v>0</v>
      </c>
      <c r="V2710" s="69">
        <v>0</v>
      </c>
      <c r="W2710" s="69">
        <v>0</v>
      </c>
      <c r="X2710" s="69">
        <v>0</v>
      </c>
      <c r="Y2710" s="69">
        <v>0</v>
      </c>
      <c r="Z2710" s="69">
        <v>0</v>
      </c>
      <c r="AA2710" s="69">
        <v>0</v>
      </c>
      <c r="AB2710" s="69">
        <v>0</v>
      </c>
      <c r="AC2710" s="69">
        <v>0</v>
      </c>
      <c r="AD2710" s="69">
        <v>0</v>
      </c>
      <c r="AE2710" s="69">
        <v>0</v>
      </c>
      <c r="AF2710" s="69">
        <v>51063</v>
      </c>
      <c r="AG2710" s="69">
        <v>58937</v>
      </c>
      <c r="AH2710" s="69">
        <v>0</v>
      </c>
      <c r="AI2710" s="69">
        <v>0</v>
      </c>
      <c r="AJ2710" s="69">
        <v>0</v>
      </c>
      <c r="AK2710" s="69">
        <v>0</v>
      </c>
      <c r="AL2710" s="69">
        <v>657</v>
      </c>
      <c r="AM2710" s="69">
        <v>462</v>
      </c>
      <c r="AN2710" s="69">
        <v>-657</v>
      </c>
      <c r="AO2710" s="69">
        <v>1</v>
      </c>
      <c r="AP2710" s="69">
        <v>-1</v>
      </c>
      <c r="AQ2710" s="69">
        <v>24391</v>
      </c>
      <c r="AR2710" s="69">
        <v>501</v>
      </c>
      <c r="AS2710" s="69">
        <v>21464</v>
      </c>
      <c r="AT2710" s="69">
        <v>51063</v>
      </c>
      <c r="AU2710" s="69">
        <v>0</v>
      </c>
      <c r="AV2710" s="69">
        <v>501</v>
      </c>
      <c r="AW2710" s="69">
        <v>0.4642090909090909</v>
      </c>
      <c r="AX2710" s="69">
        <v>0</v>
      </c>
      <c r="AY2710" s="69">
        <v>0</v>
      </c>
      <c r="AZ2710" s="69">
        <v>0</v>
      </c>
      <c r="BA2710" s="69">
        <v>0</v>
      </c>
      <c r="BB2710" s="69">
        <v>0</v>
      </c>
      <c r="BC2710" s="69">
        <v>0</v>
      </c>
      <c r="BD2710" s="69">
        <v>0</v>
      </c>
      <c r="BE2710" s="69">
        <v>77.721461187214615</v>
      </c>
      <c r="BF2710" s="69">
        <v>-77.721461187214615</v>
      </c>
      <c r="BG2710" s="69">
        <v>51063</v>
      </c>
      <c r="BH2710" s="69">
        <v>0</v>
      </c>
      <c r="BI2710" s="69">
        <v>-51063</v>
      </c>
      <c r="BJ2710" s="69">
        <v>4.0998729039399782E-5</v>
      </c>
      <c r="BK2710" s="69">
        <v>0</v>
      </c>
      <c r="BL2710" s="69">
        <v>101.92215568862275</v>
      </c>
      <c r="BM2710" s="69">
        <v>-101.92215568862275</v>
      </c>
      <c r="BN2710" s="69">
        <v>0</v>
      </c>
      <c r="BO2710" s="69">
        <v>2.379006708907939</v>
      </c>
      <c r="BP2710" s="69">
        <v>-2.379006708907939</v>
      </c>
      <c r="BQ2710" s="69">
        <v>2379.0067089079389</v>
      </c>
      <c r="BR2710" s="69">
        <v>-2379.0067089079389</v>
      </c>
      <c r="BS2710" s="69">
        <v>0</v>
      </c>
      <c r="BT2710" s="69">
        <v>0</v>
      </c>
      <c r="BU2710" s="69">
        <v>101.92215568862275</v>
      </c>
      <c r="BV2710" s="69">
        <v>0</v>
      </c>
    </row>
    <row r="2711" spans="1:74">
      <c r="A2711" s="113" t="s">
        <v>1044</v>
      </c>
      <c r="B2711" s="69" t="s">
        <v>194</v>
      </c>
      <c r="C2711" s="69" t="s">
        <v>256</v>
      </c>
      <c r="D2711" s="69" t="s">
        <v>258</v>
      </c>
      <c r="E2711" s="69" t="s">
        <v>742</v>
      </c>
      <c r="F2711" s="69">
        <v>0</v>
      </c>
      <c r="G2711" s="69">
        <v>0</v>
      </c>
      <c r="H2711" s="69">
        <v>8828</v>
      </c>
      <c r="I2711" s="69">
        <v>103</v>
      </c>
      <c r="J2711" s="69">
        <v>71</v>
      </c>
      <c r="K2711" s="69">
        <v>3664</v>
      </c>
      <c r="L2711" s="69">
        <v>3221</v>
      </c>
      <c r="M2711" s="69">
        <v>79</v>
      </c>
      <c r="N2711" s="69">
        <v>0</v>
      </c>
      <c r="O2711" s="69">
        <v>0</v>
      </c>
      <c r="P2711" s="69">
        <v>2409.39</v>
      </c>
      <c r="Q2711" s="69">
        <v>36.479999999999997</v>
      </c>
      <c r="R2711" s="69">
        <v>110000</v>
      </c>
      <c r="S2711" s="69">
        <v>0</v>
      </c>
      <c r="T2711" s="69">
        <v>0</v>
      </c>
      <c r="U2711" s="69">
        <v>0</v>
      </c>
      <c r="V2711" s="69">
        <v>0</v>
      </c>
      <c r="W2711" s="69">
        <v>0</v>
      </c>
      <c r="X2711" s="69">
        <v>0</v>
      </c>
      <c r="Y2711" s="69">
        <v>0</v>
      </c>
      <c r="Z2711" s="69">
        <v>0</v>
      </c>
      <c r="AA2711" s="69">
        <v>0</v>
      </c>
      <c r="AB2711" s="69">
        <v>0</v>
      </c>
      <c r="AC2711" s="69">
        <v>0</v>
      </c>
      <c r="AD2711" s="69">
        <v>0</v>
      </c>
      <c r="AE2711" s="69">
        <v>0</v>
      </c>
      <c r="AF2711" s="69">
        <v>59891</v>
      </c>
      <c r="AG2711" s="69">
        <v>50109</v>
      </c>
      <c r="AH2711" s="69">
        <v>0</v>
      </c>
      <c r="AI2711" s="69">
        <v>0</v>
      </c>
      <c r="AJ2711" s="69">
        <v>0</v>
      </c>
      <c r="AK2711" s="69">
        <v>0</v>
      </c>
      <c r="AL2711" s="69">
        <v>760</v>
      </c>
      <c r="AM2711" s="69">
        <v>533</v>
      </c>
      <c r="AN2711" s="69">
        <v>-760</v>
      </c>
      <c r="AO2711" s="69">
        <v>1</v>
      </c>
      <c r="AP2711" s="69">
        <v>-1</v>
      </c>
      <c r="AQ2711" s="69">
        <v>28055</v>
      </c>
      <c r="AR2711" s="69">
        <v>580</v>
      </c>
      <c r="AS2711" s="69">
        <v>24685</v>
      </c>
      <c r="AT2711" s="69">
        <v>59891</v>
      </c>
      <c r="AU2711" s="69">
        <v>0</v>
      </c>
      <c r="AV2711" s="69">
        <v>580</v>
      </c>
      <c r="AW2711" s="69">
        <v>0.54446363636363637</v>
      </c>
      <c r="AX2711" s="69">
        <v>0</v>
      </c>
      <c r="AY2711" s="69">
        <v>0</v>
      </c>
      <c r="AZ2711" s="69">
        <v>0</v>
      </c>
      <c r="BA2711" s="69">
        <v>0</v>
      </c>
      <c r="BB2711" s="69">
        <v>0</v>
      </c>
      <c r="BC2711" s="69">
        <v>0</v>
      </c>
      <c r="BD2711" s="69">
        <v>0</v>
      </c>
      <c r="BE2711" s="69">
        <v>78.803947368421049</v>
      </c>
      <c r="BF2711" s="69">
        <v>-78.803947368421049</v>
      </c>
      <c r="BG2711" s="69">
        <v>59891</v>
      </c>
      <c r="BH2711" s="69">
        <v>0</v>
      </c>
      <c r="BI2711" s="69">
        <v>-59891</v>
      </c>
      <c r="BJ2711" s="69">
        <v>3.5644270183567989E-5</v>
      </c>
      <c r="BK2711" s="69">
        <v>0</v>
      </c>
      <c r="BL2711" s="69">
        <v>103.26034482758621</v>
      </c>
      <c r="BM2711" s="69">
        <v>-103.26034482758621</v>
      </c>
      <c r="BN2711" s="69">
        <v>0</v>
      </c>
      <c r="BO2711" s="69">
        <v>2.4262102491391535</v>
      </c>
      <c r="BP2711" s="69">
        <v>-2.4262102491391535</v>
      </c>
      <c r="BQ2711" s="69">
        <v>2426.2102491391533</v>
      </c>
      <c r="BR2711" s="69">
        <v>-2426.2102491391533</v>
      </c>
      <c r="BS2711" s="69">
        <v>0</v>
      </c>
      <c r="BT2711" s="69">
        <v>0</v>
      </c>
      <c r="BU2711" s="69">
        <v>103.26034482758621</v>
      </c>
      <c r="BV2711" s="69">
        <v>0</v>
      </c>
    </row>
    <row r="2712" spans="1:74">
      <c r="A2712" s="113" t="s">
        <v>1045</v>
      </c>
      <c r="B2712" s="69" t="s">
        <v>194</v>
      </c>
      <c r="C2712" s="69" t="s">
        <v>256</v>
      </c>
      <c r="D2712" s="69" t="s">
        <v>258</v>
      </c>
      <c r="E2712" s="69" t="s">
        <v>742</v>
      </c>
      <c r="F2712" s="69">
        <v>0</v>
      </c>
      <c r="G2712" s="69">
        <v>0</v>
      </c>
      <c r="H2712" s="69">
        <v>8510</v>
      </c>
      <c r="I2712" s="69">
        <v>110</v>
      </c>
      <c r="J2712" s="69">
        <v>70</v>
      </c>
      <c r="K2712" s="69">
        <v>3362</v>
      </c>
      <c r="L2712" s="69">
        <v>2986</v>
      </c>
      <c r="M2712" s="69">
        <v>80</v>
      </c>
      <c r="N2712" s="69">
        <v>0</v>
      </c>
      <c r="O2712" s="69">
        <v>0</v>
      </c>
      <c r="P2712" s="69">
        <v>2531.23</v>
      </c>
      <c r="Q2712" s="69">
        <v>35.31</v>
      </c>
      <c r="R2712" s="69">
        <v>110000</v>
      </c>
      <c r="S2712" s="69">
        <v>0</v>
      </c>
      <c r="T2712" s="69">
        <v>0</v>
      </c>
      <c r="U2712" s="69">
        <v>0</v>
      </c>
      <c r="V2712" s="69">
        <v>0</v>
      </c>
      <c r="W2712" s="69">
        <v>0</v>
      </c>
      <c r="X2712" s="69">
        <v>0</v>
      </c>
      <c r="Y2712" s="69">
        <v>0</v>
      </c>
      <c r="Z2712" s="69">
        <v>0</v>
      </c>
      <c r="AA2712" s="69">
        <v>0</v>
      </c>
      <c r="AB2712" s="69">
        <v>0</v>
      </c>
      <c r="AC2712" s="69">
        <v>0</v>
      </c>
      <c r="AD2712" s="69">
        <v>0</v>
      </c>
      <c r="AE2712" s="69">
        <v>0</v>
      </c>
      <c r="AF2712" s="69">
        <v>68401</v>
      </c>
      <c r="AG2712" s="69">
        <v>41599</v>
      </c>
      <c r="AH2712" s="69">
        <v>0</v>
      </c>
      <c r="AI2712" s="69">
        <v>0</v>
      </c>
      <c r="AJ2712" s="69">
        <v>0</v>
      </c>
      <c r="AK2712" s="69">
        <v>0</v>
      </c>
      <c r="AL2712" s="69">
        <v>870</v>
      </c>
      <c r="AM2712" s="69">
        <v>603</v>
      </c>
      <c r="AN2712" s="69">
        <v>-870</v>
      </c>
      <c r="AO2712" s="69">
        <v>1</v>
      </c>
      <c r="AP2712" s="69">
        <v>-1</v>
      </c>
      <c r="AQ2712" s="69">
        <v>31417</v>
      </c>
      <c r="AR2712" s="69">
        <v>660</v>
      </c>
      <c r="AS2712" s="69">
        <v>27671</v>
      </c>
      <c r="AT2712" s="69">
        <v>68401</v>
      </c>
      <c r="AU2712" s="69">
        <v>0</v>
      </c>
      <c r="AV2712" s="69">
        <v>660</v>
      </c>
      <c r="AW2712" s="69">
        <v>0.62182727272727267</v>
      </c>
      <c r="AX2712" s="69">
        <v>0</v>
      </c>
      <c r="AY2712" s="69">
        <v>0</v>
      </c>
      <c r="AZ2712" s="69">
        <v>0</v>
      </c>
      <c r="BA2712" s="69">
        <v>0</v>
      </c>
      <c r="BB2712" s="69">
        <v>0</v>
      </c>
      <c r="BC2712" s="69">
        <v>0</v>
      </c>
      <c r="BD2712" s="69">
        <v>0</v>
      </c>
      <c r="BE2712" s="69">
        <v>78.621839080459765</v>
      </c>
      <c r="BF2712" s="69">
        <v>-78.621839080459765</v>
      </c>
      <c r="BG2712" s="69">
        <v>68401</v>
      </c>
      <c r="BH2712" s="69">
        <v>0</v>
      </c>
      <c r="BI2712" s="69">
        <v>-68401</v>
      </c>
      <c r="BJ2712" s="69">
        <v>3.1829901009007864E-5</v>
      </c>
      <c r="BK2712" s="69">
        <v>0</v>
      </c>
      <c r="BL2712" s="69">
        <v>103.63787878787879</v>
      </c>
      <c r="BM2712" s="69">
        <v>-103.63787878787879</v>
      </c>
      <c r="BN2712" s="69">
        <v>0</v>
      </c>
      <c r="BO2712" s="69">
        <v>2.4719381301723828</v>
      </c>
      <c r="BP2712" s="69">
        <v>-2.4719381301723828</v>
      </c>
      <c r="BQ2712" s="69">
        <v>2471.9381301723829</v>
      </c>
      <c r="BR2712" s="69">
        <v>-2471.9381301723829</v>
      </c>
      <c r="BS2712" s="69">
        <v>0</v>
      </c>
      <c r="BT2712" s="69">
        <v>0</v>
      </c>
      <c r="BU2712" s="69">
        <v>103.63787878787879</v>
      </c>
      <c r="BV2712" s="69">
        <v>0</v>
      </c>
    </row>
    <row r="2713" spans="1:74">
      <c r="A2713" s="113" t="s">
        <v>1046</v>
      </c>
      <c r="B2713" s="69" t="s">
        <v>194</v>
      </c>
      <c r="C2713" s="69" t="s">
        <v>256</v>
      </c>
      <c r="D2713" s="69" t="s">
        <v>258</v>
      </c>
      <c r="E2713" s="69" t="s">
        <v>742</v>
      </c>
      <c r="F2713" s="69">
        <v>0</v>
      </c>
      <c r="G2713" s="69">
        <v>0</v>
      </c>
      <c r="H2713" s="69">
        <v>8399</v>
      </c>
      <c r="I2713" s="69">
        <v>109</v>
      </c>
      <c r="J2713" s="69">
        <v>71</v>
      </c>
      <c r="K2713" s="69">
        <v>3531</v>
      </c>
      <c r="L2713" s="69">
        <v>3089</v>
      </c>
      <c r="M2713" s="69">
        <v>76</v>
      </c>
      <c r="N2713" s="69">
        <v>0</v>
      </c>
      <c r="O2713" s="69">
        <v>0</v>
      </c>
      <c r="P2713" s="69">
        <v>2378.65</v>
      </c>
      <c r="Q2713" s="69">
        <v>34.56</v>
      </c>
      <c r="R2713" s="69">
        <v>110000</v>
      </c>
      <c r="S2713" s="69">
        <v>0</v>
      </c>
      <c r="T2713" s="69">
        <v>0</v>
      </c>
      <c r="U2713" s="69">
        <v>0</v>
      </c>
      <c r="V2713" s="69">
        <v>0</v>
      </c>
      <c r="W2713" s="69">
        <v>0</v>
      </c>
      <c r="X2713" s="69">
        <v>0</v>
      </c>
      <c r="Y2713" s="69">
        <v>0</v>
      </c>
      <c r="Z2713" s="69">
        <v>0</v>
      </c>
      <c r="AA2713" s="69">
        <v>0</v>
      </c>
      <c r="AB2713" s="69">
        <v>0</v>
      </c>
      <c r="AC2713" s="69">
        <v>0</v>
      </c>
      <c r="AD2713" s="69">
        <v>0</v>
      </c>
      <c r="AE2713" s="69">
        <v>0</v>
      </c>
      <c r="AF2713" s="69">
        <v>76800</v>
      </c>
      <c r="AG2713" s="69">
        <v>33200</v>
      </c>
      <c r="AH2713" s="69">
        <v>0</v>
      </c>
      <c r="AI2713" s="69">
        <v>0</v>
      </c>
      <c r="AJ2713" s="69">
        <v>0</v>
      </c>
      <c r="AK2713" s="69">
        <v>0</v>
      </c>
      <c r="AL2713" s="69">
        <v>979</v>
      </c>
      <c r="AM2713" s="69">
        <v>674</v>
      </c>
      <c r="AN2713" s="69">
        <v>-979</v>
      </c>
      <c r="AO2713" s="69">
        <v>1</v>
      </c>
      <c r="AP2713" s="69">
        <v>-1</v>
      </c>
      <c r="AQ2713" s="69">
        <v>34948</v>
      </c>
      <c r="AR2713" s="69">
        <v>736</v>
      </c>
      <c r="AS2713" s="69">
        <v>30760</v>
      </c>
      <c r="AT2713" s="69">
        <v>76800</v>
      </c>
      <c r="AU2713" s="69">
        <v>0</v>
      </c>
      <c r="AV2713" s="69">
        <v>736</v>
      </c>
      <c r="AW2713" s="69">
        <v>0.69818181818181824</v>
      </c>
      <c r="AX2713" s="69">
        <v>0</v>
      </c>
      <c r="AY2713" s="69">
        <v>0</v>
      </c>
      <c r="AZ2713" s="69">
        <v>0</v>
      </c>
      <c r="BA2713" s="69">
        <v>0</v>
      </c>
      <c r="BB2713" s="69">
        <v>0</v>
      </c>
      <c r="BC2713" s="69">
        <v>0</v>
      </c>
      <c r="BD2713" s="69">
        <v>0</v>
      </c>
      <c r="BE2713" s="69">
        <v>78.447395301327887</v>
      </c>
      <c r="BF2713" s="69">
        <v>-78.447395301327887</v>
      </c>
      <c r="BG2713" s="69">
        <v>76800</v>
      </c>
      <c r="BH2713" s="69">
        <v>0</v>
      </c>
      <c r="BI2713" s="69">
        <v>-76800</v>
      </c>
      <c r="BJ2713" s="69">
        <v>2.8613940711914844E-5</v>
      </c>
      <c r="BK2713" s="69">
        <v>0</v>
      </c>
      <c r="BL2713" s="69">
        <v>104.34782608695652</v>
      </c>
      <c r="BM2713" s="69">
        <v>-104.34782608695652</v>
      </c>
      <c r="BN2713" s="69">
        <v>0</v>
      </c>
      <c r="BO2713" s="69">
        <v>2.4967490247074124</v>
      </c>
      <c r="BP2713" s="69">
        <v>-2.4967490247074124</v>
      </c>
      <c r="BQ2713" s="69">
        <v>2496.7490247074124</v>
      </c>
      <c r="BR2713" s="69">
        <v>-2496.7490247074124</v>
      </c>
      <c r="BS2713" s="69">
        <v>0</v>
      </c>
      <c r="BT2713" s="69">
        <v>0</v>
      </c>
      <c r="BU2713" s="69">
        <v>104.34782608695652</v>
      </c>
      <c r="BV2713" s="69">
        <v>0</v>
      </c>
    </row>
    <row r="2714" spans="1:74">
      <c r="A2714" s="113" t="s">
        <v>1047</v>
      </c>
      <c r="B2714" s="69" t="s">
        <v>194</v>
      </c>
      <c r="C2714" s="69" t="s">
        <v>256</v>
      </c>
      <c r="D2714" s="69" t="s">
        <v>258</v>
      </c>
      <c r="E2714" s="69" t="s">
        <v>742</v>
      </c>
      <c r="F2714" s="69">
        <v>0</v>
      </c>
      <c r="G2714" s="69">
        <v>0</v>
      </c>
      <c r="H2714" s="69">
        <v>8462</v>
      </c>
      <c r="I2714" s="69">
        <v>118</v>
      </c>
      <c r="J2714" s="69">
        <v>72</v>
      </c>
      <c r="K2714" s="69">
        <v>3897</v>
      </c>
      <c r="L2714" s="69">
        <v>3348</v>
      </c>
      <c r="M2714" s="69">
        <v>83</v>
      </c>
      <c r="N2714" s="69">
        <v>0</v>
      </c>
      <c r="O2714" s="69">
        <v>0</v>
      </c>
      <c r="P2714" s="69">
        <v>2171.41</v>
      </c>
      <c r="Q2714" s="69">
        <v>31.11</v>
      </c>
      <c r="R2714" s="69">
        <v>110000</v>
      </c>
      <c r="S2714" s="69">
        <v>0</v>
      </c>
      <c r="T2714" s="69">
        <v>0</v>
      </c>
      <c r="U2714" s="69">
        <v>0</v>
      </c>
      <c r="V2714" s="69">
        <v>0</v>
      </c>
      <c r="W2714" s="69">
        <v>0</v>
      </c>
      <c r="X2714" s="69">
        <v>0</v>
      </c>
      <c r="Y2714" s="69">
        <v>0</v>
      </c>
      <c r="Z2714" s="69">
        <v>0</v>
      </c>
      <c r="AA2714" s="69">
        <v>0</v>
      </c>
      <c r="AB2714" s="69">
        <v>0</v>
      </c>
      <c r="AC2714" s="69">
        <v>0</v>
      </c>
      <c r="AD2714" s="69">
        <v>0</v>
      </c>
      <c r="AE2714" s="69">
        <v>0</v>
      </c>
      <c r="AF2714" s="69">
        <v>85262</v>
      </c>
      <c r="AG2714" s="69">
        <v>24738</v>
      </c>
      <c r="AH2714" s="69">
        <v>0</v>
      </c>
      <c r="AI2714" s="69">
        <v>0</v>
      </c>
      <c r="AJ2714" s="69">
        <v>0</v>
      </c>
      <c r="AK2714" s="69">
        <v>0</v>
      </c>
      <c r="AL2714" s="69">
        <v>1097</v>
      </c>
      <c r="AM2714" s="69">
        <v>746</v>
      </c>
      <c r="AN2714" s="69">
        <v>-1097</v>
      </c>
      <c r="AO2714" s="69">
        <v>1</v>
      </c>
      <c r="AP2714" s="69">
        <v>-1</v>
      </c>
      <c r="AQ2714" s="69">
        <v>38845</v>
      </c>
      <c r="AR2714" s="69">
        <v>819</v>
      </c>
      <c r="AS2714" s="69">
        <v>34108</v>
      </c>
      <c r="AT2714" s="69">
        <v>85262</v>
      </c>
      <c r="AU2714" s="69">
        <v>0</v>
      </c>
      <c r="AV2714" s="69">
        <v>819</v>
      </c>
      <c r="AW2714" s="69">
        <v>0.77510909090909086</v>
      </c>
      <c r="AX2714" s="69">
        <v>0</v>
      </c>
      <c r="AY2714" s="69">
        <v>0</v>
      </c>
      <c r="AZ2714" s="69">
        <v>0</v>
      </c>
      <c r="BA2714" s="69">
        <v>0</v>
      </c>
      <c r="BB2714" s="69">
        <v>0</v>
      </c>
      <c r="BC2714" s="69">
        <v>0</v>
      </c>
      <c r="BD2714" s="69">
        <v>0</v>
      </c>
      <c r="BE2714" s="69">
        <v>77.722880583409292</v>
      </c>
      <c r="BF2714" s="69">
        <v>-77.722880583409292</v>
      </c>
      <c r="BG2714" s="69">
        <v>85262</v>
      </c>
      <c r="BH2714" s="69">
        <v>0</v>
      </c>
      <c r="BI2714" s="69">
        <v>-85262</v>
      </c>
      <c r="BJ2714" s="69">
        <v>2.5743338911056765E-5</v>
      </c>
      <c r="BK2714" s="69">
        <v>0</v>
      </c>
      <c r="BL2714" s="69">
        <v>104.10500610500611</v>
      </c>
      <c r="BM2714" s="69">
        <v>-104.10500610500611</v>
      </c>
      <c r="BN2714" s="69">
        <v>0</v>
      </c>
      <c r="BO2714" s="69">
        <v>2.4997654509206053</v>
      </c>
      <c r="BP2714" s="69">
        <v>-2.4997654509206053</v>
      </c>
      <c r="BQ2714" s="69">
        <v>2499.7654509206054</v>
      </c>
      <c r="BR2714" s="69">
        <v>-2499.7654509206054</v>
      </c>
      <c r="BS2714" s="69">
        <v>0</v>
      </c>
      <c r="BT2714" s="69">
        <v>0</v>
      </c>
      <c r="BU2714" s="69">
        <v>104.10500610500611</v>
      </c>
      <c r="BV2714" s="69">
        <v>0</v>
      </c>
    </row>
    <row r="2715" spans="1:74">
      <c r="A2715" s="113" t="s">
        <v>1048</v>
      </c>
      <c r="B2715" s="69" t="s">
        <v>194</v>
      </c>
      <c r="C2715" s="69" t="s">
        <v>256</v>
      </c>
      <c r="D2715" s="69" t="s">
        <v>258</v>
      </c>
      <c r="E2715" s="69" t="s">
        <v>742</v>
      </c>
      <c r="F2715" s="69">
        <v>0</v>
      </c>
      <c r="G2715" s="69">
        <v>0</v>
      </c>
      <c r="H2715" s="69">
        <v>8317</v>
      </c>
      <c r="I2715" s="69">
        <v>104</v>
      </c>
      <c r="J2715" s="69">
        <v>74</v>
      </c>
      <c r="K2715" s="69">
        <v>3694</v>
      </c>
      <c r="L2715" s="69">
        <v>3356</v>
      </c>
      <c r="M2715" s="69">
        <v>84</v>
      </c>
      <c r="N2715" s="69">
        <v>0</v>
      </c>
      <c r="O2715" s="69">
        <v>0</v>
      </c>
      <c r="P2715" s="69">
        <v>2251.4899999999998</v>
      </c>
      <c r="Q2715" s="69">
        <v>31.74</v>
      </c>
      <c r="R2715" s="69">
        <v>110000</v>
      </c>
      <c r="S2715" s="69">
        <v>0</v>
      </c>
      <c r="T2715" s="69">
        <v>0</v>
      </c>
      <c r="U2715" s="69">
        <v>0</v>
      </c>
      <c r="V2715" s="69">
        <v>0</v>
      </c>
      <c r="W2715" s="69">
        <v>0</v>
      </c>
      <c r="X2715" s="69">
        <v>0</v>
      </c>
      <c r="Y2715" s="69">
        <v>0</v>
      </c>
      <c r="Z2715" s="69">
        <v>0</v>
      </c>
      <c r="AA2715" s="69">
        <v>0</v>
      </c>
      <c r="AB2715" s="69">
        <v>0</v>
      </c>
      <c r="AC2715" s="69">
        <v>0</v>
      </c>
      <c r="AD2715" s="69">
        <v>0</v>
      </c>
      <c r="AE2715" s="69">
        <v>0</v>
      </c>
      <c r="AF2715" s="69">
        <v>93579</v>
      </c>
      <c r="AG2715" s="69">
        <v>16421</v>
      </c>
      <c r="AH2715" s="69">
        <v>0</v>
      </c>
      <c r="AI2715" s="69">
        <v>0</v>
      </c>
      <c r="AJ2715" s="69">
        <v>0</v>
      </c>
      <c r="AK2715" s="69">
        <v>0</v>
      </c>
      <c r="AL2715" s="69">
        <v>1201</v>
      </c>
      <c r="AM2715" s="69">
        <v>820</v>
      </c>
      <c r="AN2715" s="69">
        <v>-1201</v>
      </c>
      <c r="AO2715" s="69">
        <v>1</v>
      </c>
      <c r="AP2715" s="69">
        <v>-1</v>
      </c>
      <c r="AQ2715" s="69">
        <v>42539</v>
      </c>
      <c r="AR2715" s="69">
        <v>903</v>
      </c>
      <c r="AS2715" s="69">
        <v>37464</v>
      </c>
      <c r="AT2715" s="69">
        <v>93579</v>
      </c>
      <c r="AU2715" s="69">
        <v>0</v>
      </c>
      <c r="AV2715" s="69">
        <v>903</v>
      </c>
      <c r="AW2715" s="69">
        <v>0.85071818181818182</v>
      </c>
      <c r="AX2715" s="69">
        <v>0</v>
      </c>
      <c r="AY2715" s="69">
        <v>0</v>
      </c>
      <c r="AZ2715" s="69">
        <v>0</v>
      </c>
      <c r="BA2715" s="69">
        <v>0</v>
      </c>
      <c r="BB2715" s="69">
        <v>0</v>
      </c>
      <c r="BC2715" s="69">
        <v>0</v>
      </c>
      <c r="BD2715" s="69">
        <v>0</v>
      </c>
      <c r="BE2715" s="69">
        <v>77.917568692756035</v>
      </c>
      <c r="BF2715" s="69">
        <v>-77.917568692756035</v>
      </c>
      <c r="BG2715" s="69">
        <v>93579</v>
      </c>
      <c r="BH2715" s="69">
        <v>0</v>
      </c>
      <c r="BI2715" s="69">
        <v>-93579</v>
      </c>
      <c r="BJ2715" s="69">
        <v>2.3507839864594843E-5</v>
      </c>
      <c r="BK2715" s="69">
        <v>0</v>
      </c>
      <c r="BL2715" s="69">
        <v>103.6312292358804</v>
      </c>
      <c r="BM2715" s="69">
        <v>-103.6312292358804</v>
      </c>
      <c r="BN2715" s="69">
        <v>0</v>
      </c>
      <c r="BO2715" s="69">
        <v>2.4978379244074311</v>
      </c>
      <c r="BP2715" s="69">
        <v>-2.4978379244074311</v>
      </c>
      <c r="BQ2715" s="69">
        <v>2497.8379244074313</v>
      </c>
      <c r="BR2715" s="69">
        <v>-2497.8379244074313</v>
      </c>
      <c r="BS2715" s="69">
        <v>0</v>
      </c>
      <c r="BT2715" s="69">
        <v>0</v>
      </c>
      <c r="BU2715" s="69">
        <v>103.6312292358804</v>
      </c>
      <c r="BV2715" s="69">
        <v>0</v>
      </c>
    </row>
    <row r="2716" spans="1:74">
      <c r="A2716" s="113" t="s">
        <v>1049</v>
      </c>
      <c r="B2716" s="69" t="s">
        <v>194</v>
      </c>
      <c r="C2716" s="69" t="s">
        <v>256</v>
      </c>
      <c r="D2716" s="69" t="s">
        <v>258</v>
      </c>
      <c r="E2716" s="69" t="s">
        <v>742</v>
      </c>
      <c r="F2716" s="69">
        <v>0</v>
      </c>
      <c r="G2716" s="69">
        <v>0</v>
      </c>
      <c r="H2716" s="69">
        <v>8502</v>
      </c>
      <c r="I2716" s="69">
        <v>125</v>
      </c>
      <c r="J2716" s="69">
        <v>74</v>
      </c>
      <c r="K2716" s="69">
        <v>4076</v>
      </c>
      <c r="L2716" s="69">
        <v>3593</v>
      </c>
      <c r="M2716" s="69">
        <v>86</v>
      </c>
      <c r="N2716" s="69">
        <v>1</v>
      </c>
      <c r="O2716" s="69">
        <v>0</v>
      </c>
      <c r="P2716" s="69">
        <v>2085.87</v>
      </c>
      <c r="Q2716" s="69">
        <v>32.08</v>
      </c>
      <c r="R2716" s="69">
        <v>110000</v>
      </c>
      <c r="S2716" s="69">
        <v>0</v>
      </c>
      <c r="T2716" s="69">
        <v>0</v>
      </c>
      <c r="U2716" s="69">
        <v>0</v>
      </c>
      <c r="V2716" s="69">
        <v>0</v>
      </c>
      <c r="W2716" s="69">
        <v>0</v>
      </c>
      <c r="X2716" s="69">
        <v>0</v>
      </c>
      <c r="Y2716" s="69">
        <v>0</v>
      </c>
      <c r="Z2716" s="69">
        <v>0</v>
      </c>
      <c r="AA2716" s="69">
        <v>0</v>
      </c>
      <c r="AB2716" s="69">
        <v>0</v>
      </c>
      <c r="AC2716" s="69">
        <v>0</v>
      </c>
      <c r="AD2716" s="69">
        <v>0</v>
      </c>
      <c r="AE2716" s="69">
        <v>0</v>
      </c>
      <c r="AF2716" s="69">
        <v>102081</v>
      </c>
      <c r="AG2716" s="69">
        <v>7919</v>
      </c>
      <c r="AH2716" s="69">
        <v>0</v>
      </c>
      <c r="AI2716" s="69">
        <v>0</v>
      </c>
      <c r="AJ2716" s="69">
        <v>0</v>
      </c>
      <c r="AK2716" s="69">
        <v>0</v>
      </c>
      <c r="AL2716" s="69">
        <v>1326</v>
      </c>
      <c r="AM2716" s="69">
        <v>894</v>
      </c>
      <c r="AN2716" s="69">
        <v>-1326</v>
      </c>
      <c r="AO2716" s="69">
        <v>2</v>
      </c>
      <c r="AP2716" s="69">
        <v>-2</v>
      </c>
      <c r="AQ2716" s="69">
        <v>46615</v>
      </c>
      <c r="AR2716" s="69">
        <v>989</v>
      </c>
      <c r="AS2716" s="69">
        <v>41057</v>
      </c>
      <c r="AT2716" s="69">
        <v>102081</v>
      </c>
      <c r="AU2716" s="69">
        <v>0</v>
      </c>
      <c r="AV2716" s="69">
        <v>989</v>
      </c>
      <c r="AW2716" s="69">
        <v>0.92800909090909089</v>
      </c>
      <c r="AX2716" s="69">
        <v>0</v>
      </c>
      <c r="AY2716" s="69">
        <v>0</v>
      </c>
      <c r="AZ2716" s="69">
        <v>0</v>
      </c>
      <c r="BA2716" s="69">
        <v>0</v>
      </c>
      <c r="BB2716" s="69">
        <v>0</v>
      </c>
      <c r="BC2716" s="69">
        <v>0</v>
      </c>
      <c r="BD2716" s="69">
        <v>0</v>
      </c>
      <c r="BE2716" s="69">
        <v>76.984162895927597</v>
      </c>
      <c r="BF2716" s="69">
        <v>-76.984162895927597</v>
      </c>
      <c r="BG2716" s="69">
        <v>51040.5</v>
      </c>
      <c r="BH2716" s="69">
        <v>0</v>
      </c>
      <c r="BI2716" s="69">
        <v>-51040.5</v>
      </c>
      <c r="BJ2716" s="69">
        <v>4.2904644427759305E-5</v>
      </c>
      <c r="BK2716" s="69">
        <v>0</v>
      </c>
      <c r="BL2716" s="69">
        <v>103.21638018200203</v>
      </c>
      <c r="BM2716" s="69">
        <v>-103.21638018200203</v>
      </c>
      <c r="BN2716" s="69">
        <v>0</v>
      </c>
      <c r="BO2716" s="69">
        <v>2.4863238911756826</v>
      </c>
      <c r="BP2716" s="69">
        <v>-2.4863238911756826</v>
      </c>
      <c r="BQ2716" s="69">
        <v>2486.3238911756825</v>
      </c>
      <c r="BR2716" s="69">
        <v>-2486.3238911756825</v>
      </c>
      <c r="BS2716" s="69">
        <v>0</v>
      </c>
      <c r="BT2716" s="69">
        <v>0</v>
      </c>
      <c r="BU2716" s="69">
        <v>103.21638018200203</v>
      </c>
      <c r="BV2716" s="69">
        <v>0</v>
      </c>
    </row>
    <row r="2717" spans="1:74">
      <c r="A2717" s="113" t="s">
        <v>1050</v>
      </c>
      <c r="B2717" s="69" t="s">
        <v>194</v>
      </c>
      <c r="C2717" s="69" t="s">
        <v>256</v>
      </c>
      <c r="D2717" s="69" t="s">
        <v>258</v>
      </c>
      <c r="E2717" s="69" t="s">
        <v>742</v>
      </c>
      <c r="F2717" s="69">
        <v>0</v>
      </c>
      <c r="G2717" s="69">
        <v>0</v>
      </c>
      <c r="H2717" s="69">
        <v>7919</v>
      </c>
      <c r="I2717" s="69">
        <v>91</v>
      </c>
      <c r="J2717" s="69">
        <v>69</v>
      </c>
      <c r="K2717" s="69">
        <v>4628</v>
      </c>
      <c r="L2717" s="69">
        <v>3905</v>
      </c>
      <c r="M2717" s="69">
        <v>77</v>
      </c>
      <c r="N2717" s="69">
        <v>0</v>
      </c>
      <c r="O2717" s="69">
        <v>0</v>
      </c>
      <c r="P2717" s="69">
        <v>1711.11</v>
      </c>
      <c r="Q2717" s="69">
        <v>30.46</v>
      </c>
      <c r="R2717" s="69">
        <v>110000</v>
      </c>
      <c r="S2717" s="69">
        <v>0</v>
      </c>
      <c r="T2717" s="69">
        <v>0</v>
      </c>
      <c r="U2717" s="69">
        <v>0</v>
      </c>
      <c r="V2717" s="69">
        <v>0</v>
      </c>
      <c r="W2717" s="69">
        <v>0</v>
      </c>
      <c r="X2717" s="69">
        <v>0</v>
      </c>
      <c r="Y2717" s="69">
        <v>0</v>
      </c>
      <c r="Z2717" s="69">
        <v>0</v>
      </c>
      <c r="AA2717" s="69">
        <v>0</v>
      </c>
      <c r="AB2717" s="69">
        <v>0</v>
      </c>
      <c r="AC2717" s="69">
        <v>0</v>
      </c>
      <c r="AD2717" s="69">
        <v>0</v>
      </c>
      <c r="AE2717" s="69">
        <v>0</v>
      </c>
      <c r="AF2717" s="69">
        <v>110000</v>
      </c>
      <c r="AG2717" s="69">
        <v>0</v>
      </c>
      <c r="AH2717" s="69">
        <v>0</v>
      </c>
      <c r="AI2717" s="69">
        <v>0</v>
      </c>
      <c r="AJ2717" s="69">
        <v>0</v>
      </c>
      <c r="AK2717" s="69">
        <v>0</v>
      </c>
      <c r="AL2717" s="69">
        <v>1417</v>
      </c>
      <c r="AM2717" s="69">
        <v>963</v>
      </c>
      <c r="AN2717" s="69">
        <v>-1417</v>
      </c>
      <c r="AO2717" s="69">
        <v>2</v>
      </c>
      <c r="AP2717" s="69">
        <v>-2</v>
      </c>
      <c r="AQ2717" s="69">
        <v>51243</v>
      </c>
      <c r="AR2717" s="69">
        <v>1066</v>
      </c>
      <c r="AS2717" s="69">
        <v>44962</v>
      </c>
      <c r="AT2717" s="69">
        <v>110000</v>
      </c>
      <c r="AU2717" s="69">
        <v>0</v>
      </c>
      <c r="AV2717" s="69">
        <v>1066</v>
      </c>
      <c r="AW2717" s="69">
        <v>1</v>
      </c>
      <c r="AX2717" s="69">
        <v>0</v>
      </c>
      <c r="AY2717" s="69">
        <v>0</v>
      </c>
      <c r="AZ2717" s="69">
        <v>0</v>
      </c>
      <c r="BA2717" s="69">
        <v>0</v>
      </c>
      <c r="BB2717" s="69">
        <v>0</v>
      </c>
      <c r="BC2717" s="69">
        <v>0</v>
      </c>
      <c r="BD2717" s="69">
        <v>0</v>
      </c>
      <c r="BE2717" s="69">
        <v>77.628793225123502</v>
      </c>
      <c r="BF2717" s="69">
        <v>-77.628793225123502</v>
      </c>
      <c r="BG2717" s="69">
        <v>55000</v>
      </c>
      <c r="BH2717" s="69">
        <v>0</v>
      </c>
      <c r="BI2717" s="69">
        <v>-55000</v>
      </c>
      <c r="BJ2717" s="69">
        <v>3.9029721132642508E-5</v>
      </c>
      <c r="BK2717" s="69">
        <v>0</v>
      </c>
      <c r="BL2717" s="69">
        <v>103.18949343339587</v>
      </c>
      <c r="BM2717" s="69">
        <v>-103.18949343339587</v>
      </c>
      <c r="BN2717" s="69">
        <v>0</v>
      </c>
      <c r="BO2717" s="69">
        <v>2.4465103865486411</v>
      </c>
      <c r="BP2717" s="69">
        <v>-2.4465103865486411</v>
      </c>
      <c r="BQ2717" s="69">
        <v>2446.5103865486412</v>
      </c>
      <c r="BR2717" s="69">
        <v>-2446.5103865486412</v>
      </c>
      <c r="BS2717" s="69">
        <v>0</v>
      </c>
      <c r="BT2717" s="69">
        <v>0</v>
      </c>
      <c r="BU2717" s="69">
        <v>103.18949343339587</v>
      </c>
      <c r="BV2717" s="69">
        <v>0</v>
      </c>
    </row>
    <row r="2718" spans="1:74">
      <c r="A2718" s="113" t="s">
        <v>1038</v>
      </c>
      <c r="B2718" s="69" t="s">
        <v>194</v>
      </c>
      <c r="C2718" s="69" t="s">
        <v>228</v>
      </c>
      <c r="D2718" s="69" t="s">
        <v>231</v>
      </c>
      <c r="E2718" s="69" t="s">
        <v>231</v>
      </c>
      <c r="F2718" s="69">
        <v>0</v>
      </c>
      <c r="G2718" s="69">
        <v>0</v>
      </c>
      <c r="H2718" s="69">
        <v>6544</v>
      </c>
      <c r="I2718" s="69">
        <v>128</v>
      </c>
      <c r="J2718" s="69">
        <v>92</v>
      </c>
      <c r="K2718" s="69">
        <v>3317</v>
      </c>
      <c r="L2718" s="69">
        <v>2800</v>
      </c>
      <c r="M2718" s="69">
        <v>98</v>
      </c>
      <c r="N2718" s="69">
        <v>0</v>
      </c>
      <c r="O2718" s="69">
        <v>0</v>
      </c>
      <c r="P2718" s="69">
        <v>1972.87</v>
      </c>
      <c r="Q2718" s="69">
        <v>22.26</v>
      </c>
      <c r="R2718" s="69">
        <v>110000</v>
      </c>
      <c r="S2718" s="69">
        <v>0</v>
      </c>
      <c r="T2718" s="69">
        <v>0</v>
      </c>
      <c r="U2718" s="69">
        <v>0</v>
      </c>
      <c r="V2718" s="69">
        <v>0</v>
      </c>
      <c r="W2718" s="69">
        <v>0</v>
      </c>
      <c r="X2718" s="69">
        <v>0</v>
      </c>
      <c r="Y2718" s="69">
        <v>0</v>
      </c>
      <c r="Z2718" s="69">
        <v>0</v>
      </c>
      <c r="AA2718" s="69">
        <v>0</v>
      </c>
      <c r="AB2718" s="69">
        <v>0</v>
      </c>
      <c r="AC2718" s="69">
        <v>0</v>
      </c>
      <c r="AD2718" s="69">
        <v>0</v>
      </c>
      <c r="AE2718" s="69">
        <v>0</v>
      </c>
      <c r="AF2718" s="69">
        <v>6544</v>
      </c>
      <c r="AG2718" s="69">
        <v>103456</v>
      </c>
      <c r="AH2718" s="69">
        <v>0</v>
      </c>
      <c r="AI2718" s="69">
        <v>0</v>
      </c>
      <c r="AJ2718" s="69">
        <v>0</v>
      </c>
      <c r="AK2718" s="69">
        <v>0</v>
      </c>
      <c r="AL2718" s="69">
        <v>128</v>
      </c>
      <c r="AM2718" s="69">
        <v>92</v>
      </c>
      <c r="AN2718" s="69">
        <v>-128</v>
      </c>
      <c r="AO2718" s="69">
        <v>0</v>
      </c>
      <c r="AP2718" s="69">
        <v>0</v>
      </c>
      <c r="AQ2718" s="69">
        <v>3317</v>
      </c>
      <c r="AR2718" s="69">
        <v>98</v>
      </c>
      <c r="AS2718" s="69">
        <v>2800</v>
      </c>
      <c r="AT2718" s="69">
        <v>6544</v>
      </c>
      <c r="AU2718" s="69">
        <v>0</v>
      </c>
      <c r="AV2718" s="69">
        <v>98</v>
      </c>
      <c r="AW2718" s="69">
        <v>5.9490909090909094E-2</v>
      </c>
      <c r="AX2718" s="69">
        <v>0</v>
      </c>
      <c r="AY2718" s="69">
        <v>0</v>
      </c>
      <c r="AZ2718" s="69">
        <v>0</v>
      </c>
      <c r="BA2718" s="69">
        <v>0</v>
      </c>
      <c r="BB2718" s="69">
        <v>0</v>
      </c>
      <c r="BC2718" s="69">
        <v>0</v>
      </c>
      <c r="BD2718" s="69">
        <v>0</v>
      </c>
      <c r="BE2718" s="69">
        <v>51.125</v>
      </c>
      <c r="BF2718" s="69">
        <v>-51.125</v>
      </c>
      <c r="BG2718" s="69">
        <v>0</v>
      </c>
      <c r="BH2718" s="69">
        <v>0</v>
      </c>
      <c r="BI2718" s="69">
        <v>0</v>
      </c>
      <c r="BJ2718" s="69">
        <v>0</v>
      </c>
      <c r="BK2718" s="69">
        <v>0</v>
      </c>
      <c r="BL2718" s="69">
        <v>66.775510204081627</v>
      </c>
      <c r="BM2718" s="69">
        <v>-66.775510204081627</v>
      </c>
      <c r="BN2718" s="69">
        <v>0</v>
      </c>
      <c r="BO2718" s="69">
        <v>2.3371428571428572</v>
      </c>
      <c r="BP2718" s="69">
        <v>-2.3371428571428572</v>
      </c>
      <c r="BQ2718" s="69">
        <v>2337.1428571428573</v>
      </c>
      <c r="BR2718" s="69">
        <v>-2337.1428571428573</v>
      </c>
      <c r="BS2718" s="69">
        <v>0</v>
      </c>
      <c r="BT2718" s="69">
        <v>0</v>
      </c>
      <c r="BU2718" s="69">
        <v>66.775510204081627</v>
      </c>
      <c r="BV2718" s="69">
        <v>0</v>
      </c>
    </row>
    <row r="2719" spans="1:74">
      <c r="A2719" s="113" t="s">
        <v>1039</v>
      </c>
      <c r="B2719" s="69" t="s">
        <v>194</v>
      </c>
      <c r="C2719" s="69" t="s">
        <v>228</v>
      </c>
      <c r="D2719" s="69" t="s">
        <v>231</v>
      </c>
      <c r="E2719" s="69" t="s">
        <v>231</v>
      </c>
      <c r="F2719" s="69">
        <v>0</v>
      </c>
      <c r="G2719" s="69">
        <v>0</v>
      </c>
      <c r="H2719" s="69">
        <v>8488</v>
      </c>
      <c r="I2719" s="69">
        <v>133</v>
      </c>
      <c r="J2719" s="69">
        <v>104</v>
      </c>
      <c r="K2719" s="69">
        <v>5310</v>
      </c>
      <c r="L2719" s="69">
        <v>4531</v>
      </c>
      <c r="M2719" s="69">
        <v>113</v>
      </c>
      <c r="N2719" s="69">
        <v>0</v>
      </c>
      <c r="O2719" s="69">
        <v>0</v>
      </c>
      <c r="P2719" s="69">
        <v>1598.49</v>
      </c>
      <c r="Q2719" s="69">
        <v>24.25</v>
      </c>
      <c r="R2719" s="69">
        <v>110000</v>
      </c>
      <c r="S2719" s="69">
        <v>0</v>
      </c>
      <c r="T2719" s="69">
        <v>0</v>
      </c>
      <c r="U2719" s="69">
        <v>0</v>
      </c>
      <c r="V2719" s="69">
        <v>0</v>
      </c>
      <c r="W2719" s="69">
        <v>0</v>
      </c>
      <c r="X2719" s="69">
        <v>0</v>
      </c>
      <c r="Y2719" s="69">
        <v>0</v>
      </c>
      <c r="Z2719" s="69">
        <v>0</v>
      </c>
      <c r="AA2719" s="69">
        <v>0</v>
      </c>
      <c r="AB2719" s="69">
        <v>0</v>
      </c>
      <c r="AC2719" s="69">
        <v>0</v>
      </c>
      <c r="AD2719" s="69">
        <v>0</v>
      </c>
      <c r="AE2719" s="69">
        <v>0</v>
      </c>
      <c r="AF2719" s="69">
        <v>15032</v>
      </c>
      <c r="AG2719" s="69">
        <v>94968</v>
      </c>
      <c r="AH2719" s="69">
        <v>0</v>
      </c>
      <c r="AI2719" s="69">
        <v>0</v>
      </c>
      <c r="AJ2719" s="69">
        <v>0</v>
      </c>
      <c r="AK2719" s="69">
        <v>0</v>
      </c>
      <c r="AL2719" s="69">
        <v>261</v>
      </c>
      <c r="AM2719" s="69">
        <v>196</v>
      </c>
      <c r="AN2719" s="69">
        <v>-261</v>
      </c>
      <c r="AO2719" s="69">
        <v>0</v>
      </c>
      <c r="AP2719" s="69">
        <v>0</v>
      </c>
      <c r="AQ2719" s="69">
        <v>8627</v>
      </c>
      <c r="AR2719" s="69">
        <v>211</v>
      </c>
      <c r="AS2719" s="69">
        <v>7331</v>
      </c>
      <c r="AT2719" s="69">
        <v>15032</v>
      </c>
      <c r="AU2719" s="69">
        <v>0</v>
      </c>
      <c r="AV2719" s="69">
        <v>211</v>
      </c>
      <c r="AW2719" s="69">
        <v>0.13665454545454545</v>
      </c>
      <c r="AX2719" s="69">
        <v>0</v>
      </c>
      <c r="AY2719" s="69">
        <v>0</v>
      </c>
      <c r="AZ2719" s="69">
        <v>0</v>
      </c>
      <c r="BA2719" s="69">
        <v>0</v>
      </c>
      <c r="BB2719" s="69">
        <v>0</v>
      </c>
      <c r="BC2719" s="69">
        <v>0</v>
      </c>
      <c r="BD2719" s="69">
        <v>0</v>
      </c>
      <c r="BE2719" s="69">
        <v>57.593869731800766</v>
      </c>
      <c r="BF2719" s="69">
        <v>-57.593869731800766</v>
      </c>
      <c r="BG2719" s="69">
        <v>0</v>
      </c>
      <c r="BH2719" s="69">
        <v>0</v>
      </c>
      <c r="BI2719" s="69">
        <v>0</v>
      </c>
      <c r="BJ2719" s="69">
        <v>0</v>
      </c>
      <c r="BK2719" s="69">
        <v>0</v>
      </c>
      <c r="BL2719" s="69">
        <v>71.241706161137444</v>
      </c>
      <c r="BM2719" s="69">
        <v>-71.241706161137444</v>
      </c>
      <c r="BN2719" s="69">
        <v>0</v>
      </c>
      <c r="BO2719" s="69">
        <v>2.0504706042831811</v>
      </c>
      <c r="BP2719" s="69">
        <v>-2.0504706042831811</v>
      </c>
      <c r="BQ2719" s="69">
        <v>2050.4706042831813</v>
      </c>
      <c r="BR2719" s="69">
        <v>-2050.4706042831813</v>
      </c>
      <c r="BS2719" s="69">
        <v>0</v>
      </c>
      <c r="BT2719" s="69">
        <v>0</v>
      </c>
      <c r="BU2719" s="69">
        <v>71.241706161137444</v>
      </c>
      <c r="BV2719" s="69">
        <v>0</v>
      </c>
    </row>
    <row r="2720" spans="1:74">
      <c r="A2720" s="113" t="s">
        <v>1040</v>
      </c>
      <c r="B2720" s="69" t="s">
        <v>194</v>
      </c>
      <c r="C2720" s="69" t="s">
        <v>228</v>
      </c>
      <c r="D2720" s="69" t="s">
        <v>231</v>
      </c>
      <c r="E2720" s="69" t="s">
        <v>231</v>
      </c>
      <c r="F2720" s="69">
        <v>0</v>
      </c>
      <c r="G2720" s="69">
        <v>0</v>
      </c>
      <c r="H2720" s="69">
        <v>8771</v>
      </c>
      <c r="I2720" s="69">
        <v>147</v>
      </c>
      <c r="J2720" s="69">
        <v>118</v>
      </c>
      <c r="K2720" s="69">
        <v>5686</v>
      </c>
      <c r="L2720" s="69">
        <v>4833</v>
      </c>
      <c r="M2720" s="69">
        <v>123</v>
      </c>
      <c r="N2720" s="69">
        <v>0</v>
      </c>
      <c r="O2720" s="69">
        <v>0</v>
      </c>
      <c r="P2720" s="69">
        <v>1542.56</v>
      </c>
      <c r="Q2720" s="69">
        <v>22.78</v>
      </c>
      <c r="R2720" s="69">
        <v>110000</v>
      </c>
      <c r="S2720" s="69">
        <v>0</v>
      </c>
      <c r="T2720" s="69">
        <v>0</v>
      </c>
      <c r="U2720" s="69">
        <v>0</v>
      </c>
      <c r="V2720" s="69">
        <v>0</v>
      </c>
      <c r="W2720" s="69">
        <v>0</v>
      </c>
      <c r="X2720" s="69">
        <v>0</v>
      </c>
      <c r="Y2720" s="69">
        <v>0</v>
      </c>
      <c r="Z2720" s="69">
        <v>0</v>
      </c>
      <c r="AA2720" s="69">
        <v>0</v>
      </c>
      <c r="AB2720" s="69">
        <v>0</v>
      </c>
      <c r="AC2720" s="69">
        <v>0</v>
      </c>
      <c r="AD2720" s="69">
        <v>0</v>
      </c>
      <c r="AE2720" s="69">
        <v>0</v>
      </c>
      <c r="AF2720" s="69">
        <v>23803</v>
      </c>
      <c r="AG2720" s="69">
        <v>86197</v>
      </c>
      <c r="AH2720" s="69">
        <v>0</v>
      </c>
      <c r="AI2720" s="69">
        <v>0</v>
      </c>
      <c r="AJ2720" s="69">
        <v>0</v>
      </c>
      <c r="AK2720" s="69">
        <v>0</v>
      </c>
      <c r="AL2720" s="69">
        <v>408</v>
      </c>
      <c r="AM2720" s="69">
        <v>314</v>
      </c>
      <c r="AN2720" s="69">
        <v>-408</v>
      </c>
      <c r="AO2720" s="69">
        <v>0</v>
      </c>
      <c r="AP2720" s="69">
        <v>0</v>
      </c>
      <c r="AQ2720" s="69">
        <v>14313</v>
      </c>
      <c r="AR2720" s="69">
        <v>334</v>
      </c>
      <c r="AS2720" s="69">
        <v>12164</v>
      </c>
      <c r="AT2720" s="69">
        <v>23803</v>
      </c>
      <c r="AU2720" s="69">
        <v>0</v>
      </c>
      <c r="AV2720" s="69">
        <v>334</v>
      </c>
      <c r="AW2720" s="69">
        <v>0.21639090909090908</v>
      </c>
      <c r="AX2720" s="69">
        <v>0</v>
      </c>
      <c r="AY2720" s="69">
        <v>0</v>
      </c>
      <c r="AZ2720" s="69">
        <v>0</v>
      </c>
      <c r="BA2720" s="69">
        <v>0</v>
      </c>
      <c r="BB2720" s="69">
        <v>0</v>
      </c>
      <c r="BC2720" s="69">
        <v>0</v>
      </c>
      <c r="BD2720" s="69">
        <v>0</v>
      </c>
      <c r="BE2720" s="69">
        <v>58.340686274509807</v>
      </c>
      <c r="BF2720" s="69">
        <v>-58.340686274509807</v>
      </c>
      <c r="BG2720" s="69">
        <v>0</v>
      </c>
      <c r="BH2720" s="69">
        <v>0</v>
      </c>
      <c r="BI2720" s="69">
        <v>0</v>
      </c>
      <c r="BJ2720" s="69">
        <v>0</v>
      </c>
      <c r="BK2720" s="69">
        <v>0</v>
      </c>
      <c r="BL2720" s="69">
        <v>71.26646706586827</v>
      </c>
      <c r="BM2720" s="69">
        <v>-71.26646706586827</v>
      </c>
      <c r="BN2720" s="69">
        <v>0</v>
      </c>
      <c r="BO2720" s="69">
        <v>1.9568398553107531</v>
      </c>
      <c r="BP2720" s="69">
        <v>-1.9568398553107531</v>
      </c>
      <c r="BQ2720" s="69">
        <v>1956.8398553107531</v>
      </c>
      <c r="BR2720" s="69">
        <v>-1956.8398553107531</v>
      </c>
      <c r="BS2720" s="69">
        <v>0</v>
      </c>
      <c r="BT2720" s="69">
        <v>0</v>
      </c>
      <c r="BU2720" s="69">
        <v>71.26646706586827</v>
      </c>
      <c r="BV2720" s="69">
        <v>0</v>
      </c>
    </row>
    <row r="2721" spans="1:74">
      <c r="A2721" s="113" t="s">
        <v>1041</v>
      </c>
      <c r="B2721" s="69" t="s">
        <v>194</v>
      </c>
      <c r="C2721" s="69" t="s">
        <v>228</v>
      </c>
      <c r="D2721" s="69" t="s">
        <v>231</v>
      </c>
      <c r="E2721" s="69" t="s">
        <v>231</v>
      </c>
      <c r="F2721" s="69">
        <v>0</v>
      </c>
      <c r="G2721" s="69">
        <v>0</v>
      </c>
      <c r="H2721" s="69">
        <v>8570</v>
      </c>
      <c r="I2721" s="69">
        <v>160</v>
      </c>
      <c r="J2721" s="69">
        <v>110</v>
      </c>
      <c r="K2721" s="69">
        <v>5356</v>
      </c>
      <c r="L2721" s="69">
        <v>4595</v>
      </c>
      <c r="M2721" s="69">
        <v>120</v>
      </c>
      <c r="N2721" s="69">
        <v>0</v>
      </c>
      <c r="O2721" s="69">
        <v>0</v>
      </c>
      <c r="P2721" s="69">
        <v>1600.07</v>
      </c>
      <c r="Q2721" s="69">
        <v>23.1</v>
      </c>
      <c r="R2721" s="69">
        <v>110000</v>
      </c>
      <c r="S2721" s="69">
        <v>0</v>
      </c>
      <c r="T2721" s="69">
        <v>0</v>
      </c>
      <c r="U2721" s="69">
        <v>0</v>
      </c>
      <c r="V2721" s="69">
        <v>0</v>
      </c>
      <c r="W2721" s="69">
        <v>0</v>
      </c>
      <c r="X2721" s="69">
        <v>0</v>
      </c>
      <c r="Y2721" s="69">
        <v>0</v>
      </c>
      <c r="Z2721" s="69">
        <v>0</v>
      </c>
      <c r="AA2721" s="69">
        <v>0</v>
      </c>
      <c r="AB2721" s="69">
        <v>0</v>
      </c>
      <c r="AC2721" s="69">
        <v>0</v>
      </c>
      <c r="AD2721" s="69">
        <v>0</v>
      </c>
      <c r="AE2721" s="69">
        <v>0</v>
      </c>
      <c r="AF2721" s="69">
        <v>32373</v>
      </c>
      <c r="AG2721" s="69">
        <v>77627</v>
      </c>
      <c r="AH2721" s="69">
        <v>0</v>
      </c>
      <c r="AI2721" s="69">
        <v>0</v>
      </c>
      <c r="AJ2721" s="69">
        <v>0</v>
      </c>
      <c r="AK2721" s="69">
        <v>0</v>
      </c>
      <c r="AL2721" s="69">
        <v>568</v>
      </c>
      <c r="AM2721" s="69">
        <v>424</v>
      </c>
      <c r="AN2721" s="69">
        <v>-568</v>
      </c>
      <c r="AO2721" s="69">
        <v>0</v>
      </c>
      <c r="AP2721" s="69">
        <v>0</v>
      </c>
      <c r="AQ2721" s="69">
        <v>19669</v>
      </c>
      <c r="AR2721" s="69">
        <v>454</v>
      </c>
      <c r="AS2721" s="69">
        <v>16759</v>
      </c>
      <c r="AT2721" s="69">
        <v>32373</v>
      </c>
      <c r="AU2721" s="69">
        <v>0</v>
      </c>
      <c r="AV2721" s="69">
        <v>454</v>
      </c>
      <c r="AW2721" s="69">
        <v>0.29430000000000001</v>
      </c>
      <c r="AX2721" s="69">
        <v>0</v>
      </c>
      <c r="AY2721" s="69">
        <v>0</v>
      </c>
      <c r="AZ2721" s="69">
        <v>0</v>
      </c>
      <c r="BA2721" s="69">
        <v>0</v>
      </c>
      <c r="BB2721" s="69">
        <v>0</v>
      </c>
      <c r="BC2721" s="69">
        <v>0</v>
      </c>
      <c r="BD2721" s="69">
        <v>0</v>
      </c>
      <c r="BE2721" s="69">
        <v>56.994718309859152</v>
      </c>
      <c r="BF2721" s="69">
        <v>-56.994718309859152</v>
      </c>
      <c r="BG2721" s="69">
        <v>0</v>
      </c>
      <c r="BH2721" s="69">
        <v>0</v>
      </c>
      <c r="BI2721" s="69">
        <v>0</v>
      </c>
      <c r="BJ2721" s="69">
        <v>0</v>
      </c>
      <c r="BK2721" s="69">
        <v>0</v>
      </c>
      <c r="BL2721" s="69">
        <v>71.306167400881051</v>
      </c>
      <c r="BM2721" s="69">
        <v>-71.306167400881051</v>
      </c>
      <c r="BN2721" s="69">
        <v>0</v>
      </c>
      <c r="BO2721" s="69">
        <v>1.9316785011038844</v>
      </c>
      <c r="BP2721" s="69">
        <v>-1.9316785011038844</v>
      </c>
      <c r="BQ2721" s="69">
        <v>1931.6785011038844</v>
      </c>
      <c r="BR2721" s="69">
        <v>-1931.6785011038844</v>
      </c>
      <c r="BS2721" s="69">
        <v>0</v>
      </c>
      <c r="BT2721" s="69">
        <v>0</v>
      </c>
      <c r="BU2721" s="69">
        <v>71.306167400881051</v>
      </c>
      <c r="BV2721" s="69">
        <v>0</v>
      </c>
    </row>
    <row r="2722" spans="1:74">
      <c r="A2722" s="113" t="s">
        <v>1042</v>
      </c>
      <c r="B2722" s="69" t="s">
        <v>194</v>
      </c>
      <c r="C2722" s="69" t="s">
        <v>228</v>
      </c>
      <c r="D2722" s="69" t="s">
        <v>231</v>
      </c>
      <c r="E2722" s="69" t="s">
        <v>231</v>
      </c>
      <c r="F2722" s="69">
        <v>0</v>
      </c>
      <c r="G2722" s="69">
        <v>0</v>
      </c>
      <c r="H2722" s="69">
        <v>8911</v>
      </c>
      <c r="I2722" s="69">
        <v>176</v>
      </c>
      <c r="J2722" s="69">
        <v>117</v>
      </c>
      <c r="K2722" s="69">
        <v>5348</v>
      </c>
      <c r="L2722" s="69">
        <v>4619</v>
      </c>
      <c r="M2722" s="69">
        <v>132</v>
      </c>
      <c r="N2722" s="69">
        <v>0</v>
      </c>
      <c r="O2722" s="69">
        <v>0</v>
      </c>
      <c r="P2722" s="69">
        <v>1666.23</v>
      </c>
      <c r="Q2722" s="69">
        <v>21.68</v>
      </c>
      <c r="R2722" s="69">
        <v>110000</v>
      </c>
      <c r="S2722" s="69">
        <v>0</v>
      </c>
      <c r="T2722" s="69">
        <v>0</v>
      </c>
      <c r="U2722" s="69">
        <v>0</v>
      </c>
      <c r="V2722" s="69">
        <v>0</v>
      </c>
      <c r="W2722" s="69">
        <v>0</v>
      </c>
      <c r="X2722" s="69">
        <v>0</v>
      </c>
      <c r="Y2722" s="69">
        <v>0</v>
      </c>
      <c r="Z2722" s="69">
        <v>0</v>
      </c>
      <c r="AA2722" s="69">
        <v>0</v>
      </c>
      <c r="AB2722" s="69">
        <v>0</v>
      </c>
      <c r="AC2722" s="69">
        <v>0</v>
      </c>
      <c r="AD2722" s="69">
        <v>0</v>
      </c>
      <c r="AE2722" s="69">
        <v>0</v>
      </c>
      <c r="AF2722" s="69">
        <v>41284</v>
      </c>
      <c r="AG2722" s="69">
        <v>68716</v>
      </c>
      <c r="AH2722" s="69">
        <v>0</v>
      </c>
      <c r="AI2722" s="69">
        <v>0</v>
      </c>
      <c r="AJ2722" s="69">
        <v>0</v>
      </c>
      <c r="AK2722" s="69">
        <v>0</v>
      </c>
      <c r="AL2722" s="69">
        <v>744</v>
      </c>
      <c r="AM2722" s="69">
        <v>541</v>
      </c>
      <c r="AN2722" s="69">
        <v>-744</v>
      </c>
      <c r="AO2722" s="69">
        <v>0</v>
      </c>
      <c r="AP2722" s="69">
        <v>0</v>
      </c>
      <c r="AQ2722" s="69">
        <v>25017</v>
      </c>
      <c r="AR2722" s="69">
        <v>586</v>
      </c>
      <c r="AS2722" s="69">
        <v>21378</v>
      </c>
      <c r="AT2722" s="69">
        <v>41284</v>
      </c>
      <c r="AU2722" s="69">
        <v>0</v>
      </c>
      <c r="AV2722" s="69">
        <v>586</v>
      </c>
      <c r="AW2722" s="69">
        <v>0.37530909090909093</v>
      </c>
      <c r="AX2722" s="69">
        <v>0</v>
      </c>
      <c r="AY2722" s="69">
        <v>0</v>
      </c>
      <c r="AZ2722" s="69">
        <v>0</v>
      </c>
      <c r="BA2722" s="69">
        <v>0</v>
      </c>
      <c r="BB2722" s="69">
        <v>0</v>
      </c>
      <c r="BC2722" s="69">
        <v>0</v>
      </c>
      <c r="BD2722" s="69">
        <v>0</v>
      </c>
      <c r="BE2722" s="69">
        <v>55.48924731182796</v>
      </c>
      <c r="BF2722" s="69">
        <v>-55.48924731182796</v>
      </c>
      <c r="BG2722" s="69">
        <v>0</v>
      </c>
      <c r="BH2722" s="69">
        <v>0</v>
      </c>
      <c r="BI2722" s="69">
        <v>0</v>
      </c>
      <c r="BJ2722" s="69">
        <v>0</v>
      </c>
      <c r="BK2722" s="69">
        <v>0</v>
      </c>
      <c r="BL2722" s="69">
        <v>70.450511945392492</v>
      </c>
      <c r="BM2722" s="69">
        <v>-70.450511945392492</v>
      </c>
      <c r="BN2722" s="69">
        <v>0</v>
      </c>
      <c r="BO2722" s="69">
        <v>1.931144166900552</v>
      </c>
      <c r="BP2722" s="69">
        <v>-1.931144166900552</v>
      </c>
      <c r="BQ2722" s="69">
        <v>1931.1441669005519</v>
      </c>
      <c r="BR2722" s="69">
        <v>-1931.1441669005519</v>
      </c>
      <c r="BS2722" s="69">
        <v>0</v>
      </c>
      <c r="BT2722" s="69">
        <v>0</v>
      </c>
      <c r="BU2722" s="69">
        <v>70.450511945392492</v>
      </c>
      <c r="BV2722" s="69">
        <v>0</v>
      </c>
    </row>
    <row r="2723" spans="1:74">
      <c r="A2723" s="113" t="s">
        <v>1043</v>
      </c>
      <c r="B2723" s="69" t="s">
        <v>194</v>
      </c>
      <c r="C2723" s="69" t="s">
        <v>228</v>
      </c>
      <c r="D2723" s="69" t="s">
        <v>231</v>
      </c>
      <c r="E2723" s="69" t="s">
        <v>231</v>
      </c>
      <c r="F2723" s="69">
        <v>0</v>
      </c>
      <c r="G2723" s="69">
        <v>0</v>
      </c>
      <c r="H2723" s="69">
        <v>9414</v>
      </c>
      <c r="I2723" s="69">
        <v>162</v>
      </c>
      <c r="J2723" s="69">
        <v>125</v>
      </c>
      <c r="K2723" s="69">
        <v>6348</v>
      </c>
      <c r="L2723" s="69">
        <v>5471</v>
      </c>
      <c r="M2723" s="69">
        <v>134</v>
      </c>
      <c r="N2723" s="69">
        <v>0</v>
      </c>
      <c r="O2723" s="69">
        <v>0</v>
      </c>
      <c r="P2723" s="69">
        <v>1482.99</v>
      </c>
      <c r="Q2723" s="69">
        <v>22.79</v>
      </c>
      <c r="R2723" s="69">
        <v>110000</v>
      </c>
      <c r="S2723" s="69">
        <v>0</v>
      </c>
      <c r="T2723" s="69">
        <v>0</v>
      </c>
      <c r="U2723" s="69">
        <v>0</v>
      </c>
      <c r="V2723" s="69">
        <v>0</v>
      </c>
      <c r="W2723" s="69">
        <v>0</v>
      </c>
      <c r="X2723" s="69">
        <v>0</v>
      </c>
      <c r="Y2723" s="69">
        <v>0</v>
      </c>
      <c r="Z2723" s="69">
        <v>0</v>
      </c>
      <c r="AA2723" s="69">
        <v>0</v>
      </c>
      <c r="AB2723" s="69">
        <v>0</v>
      </c>
      <c r="AC2723" s="69">
        <v>0</v>
      </c>
      <c r="AD2723" s="69">
        <v>0</v>
      </c>
      <c r="AE2723" s="69">
        <v>0</v>
      </c>
      <c r="AF2723" s="69">
        <v>50698</v>
      </c>
      <c r="AG2723" s="69">
        <v>59302</v>
      </c>
      <c r="AH2723" s="69">
        <v>0</v>
      </c>
      <c r="AI2723" s="69">
        <v>0</v>
      </c>
      <c r="AJ2723" s="69">
        <v>0</v>
      </c>
      <c r="AK2723" s="69">
        <v>0</v>
      </c>
      <c r="AL2723" s="69">
        <v>906</v>
      </c>
      <c r="AM2723" s="69">
        <v>666</v>
      </c>
      <c r="AN2723" s="69">
        <v>-906</v>
      </c>
      <c r="AO2723" s="69">
        <v>0</v>
      </c>
      <c r="AP2723" s="69">
        <v>0</v>
      </c>
      <c r="AQ2723" s="69">
        <v>31365</v>
      </c>
      <c r="AR2723" s="69">
        <v>720</v>
      </c>
      <c r="AS2723" s="69">
        <v>26849</v>
      </c>
      <c r="AT2723" s="69">
        <v>50698</v>
      </c>
      <c r="AU2723" s="69">
        <v>0</v>
      </c>
      <c r="AV2723" s="69">
        <v>720</v>
      </c>
      <c r="AW2723" s="69">
        <v>0.46089090909090907</v>
      </c>
      <c r="AX2723" s="69">
        <v>0</v>
      </c>
      <c r="AY2723" s="69">
        <v>0</v>
      </c>
      <c r="AZ2723" s="69">
        <v>0</v>
      </c>
      <c r="BA2723" s="69">
        <v>0</v>
      </c>
      <c r="BB2723" s="69">
        <v>0</v>
      </c>
      <c r="BC2723" s="69">
        <v>0</v>
      </c>
      <c r="BD2723" s="69">
        <v>0</v>
      </c>
      <c r="BE2723" s="69">
        <v>55.958057395143484</v>
      </c>
      <c r="BF2723" s="69">
        <v>-55.958057395143484</v>
      </c>
      <c r="BG2723" s="69">
        <v>0</v>
      </c>
      <c r="BH2723" s="69">
        <v>0</v>
      </c>
      <c r="BI2723" s="69">
        <v>0</v>
      </c>
      <c r="BJ2723" s="69">
        <v>0</v>
      </c>
      <c r="BK2723" s="69">
        <v>0</v>
      </c>
      <c r="BL2723" s="69">
        <v>70.413888888888891</v>
      </c>
      <c r="BM2723" s="69">
        <v>-70.413888888888891</v>
      </c>
      <c r="BN2723" s="69">
        <v>0</v>
      </c>
      <c r="BO2723" s="69">
        <v>1.8882639949346345</v>
      </c>
      <c r="BP2723" s="69">
        <v>-1.8882639949346345</v>
      </c>
      <c r="BQ2723" s="69">
        <v>1888.2639949346344</v>
      </c>
      <c r="BR2723" s="69">
        <v>-1888.2639949346344</v>
      </c>
      <c r="BS2723" s="69">
        <v>0</v>
      </c>
      <c r="BT2723" s="69">
        <v>0</v>
      </c>
      <c r="BU2723" s="69">
        <v>70.413888888888891</v>
      </c>
      <c r="BV2723" s="69">
        <v>0</v>
      </c>
    </row>
    <row r="2724" spans="1:74">
      <c r="A2724" s="113" t="s">
        <v>1044</v>
      </c>
      <c r="B2724" s="69" t="s">
        <v>194</v>
      </c>
      <c r="C2724" s="69" t="s">
        <v>228</v>
      </c>
      <c r="D2724" s="69" t="s">
        <v>231</v>
      </c>
      <c r="E2724" s="69" t="s">
        <v>231</v>
      </c>
      <c r="F2724" s="69">
        <v>0</v>
      </c>
      <c r="G2724" s="69">
        <v>0</v>
      </c>
      <c r="H2724" s="69">
        <v>8753</v>
      </c>
      <c r="I2724" s="69">
        <v>144</v>
      </c>
      <c r="J2724" s="69">
        <v>104</v>
      </c>
      <c r="K2724" s="69">
        <v>6351</v>
      </c>
      <c r="L2724" s="69">
        <v>5731</v>
      </c>
      <c r="M2724" s="69">
        <v>112</v>
      </c>
      <c r="N2724" s="69">
        <v>0</v>
      </c>
      <c r="O2724" s="69">
        <v>0</v>
      </c>
      <c r="P2724" s="69">
        <v>1378.21</v>
      </c>
      <c r="Q2724" s="69">
        <v>25.59</v>
      </c>
      <c r="R2724" s="69">
        <v>110000</v>
      </c>
      <c r="S2724" s="69">
        <v>0</v>
      </c>
      <c r="T2724" s="69">
        <v>0</v>
      </c>
      <c r="U2724" s="69">
        <v>0</v>
      </c>
      <c r="V2724" s="69">
        <v>0</v>
      </c>
      <c r="W2724" s="69">
        <v>0</v>
      </c>
      <c r="X2724" s="69">
        <v>0</v>
      </c>
      <c r="Y2724" s="69">
        <v>0</v>
      </c>
      <c r="Z2724" s="69">
        <v>0</v>
      </c>
      <c r="AA2724" s="69">
        <v>0</v>
      </c>
      <c r="AB2724" s="69">
        <v>0</v>
      </c>
      <c r="AC2724" s="69">
        <v>0</v>
      </c>
      <c r="AD2724" s="69">
        <v>0</v>
      </c>
      <c r="AE2724" s="69">
        <v>0</v>
      </c>
      <c r="AF2724" s="69">
        <v>59451</v>
      </c>
      <c r="AG2724" s="69">
        <v>50549</v>
      </c>
      <c r="AH2724" s="69">
        <v>0</v>
      </c>
      <c r="AI2724" s="69">
        <v>0</v>
      </c>
      <c r="AJ2724" s="69">
        <v>0</v>
      </c>
      <c r="AK2724" s="69">
        <v>0</v>
      </c>
      <c r="AL2724" s="69">
        <v>1050</v>
      </c>
      <c r="AM2724" s="69">
        <v>770</v>
      </c>
      <c r="AN2724" s="69">
        <v>-1050</v>
      </c>
      <c r="AO2724" s="69">
        <v>0</v>
      </c>
      <c r="AP2724" s="69">
        <v>0</v>
      </c>
      <c r="AQ2724" s="69">
        <v>37716</v>
      </c>
      <c r="AR2724" s="69">
        <v>832</v>
      </c>
      <c r="AS2724" s="69">
        <v>32580</v>
      </c>
      <c r="AT2724" s="69">
        <v>59451</v>
      </c>
      <c r="AU2724" s="69">
        <v>0</v>
      </c>
      <c r="AV2724" s="69">
        <v>832</v>
      </c>
      <c r="AW2724" s="69">
        <v>0.54046363636363637</v>
      </c>
      <c r="AX2724" s="69">
        <v>0</v>
      </c>
      <c r="AY2724" s="69">
        <v>0</v>
      </c>
      <c r="AZ2724" s="69">
        <v>0</v>
      </c>
      <c r="BA2724" s="69">
        <v>0</v>
      </c>
      <c r="BB2724" s="69">
        <v>0</v>
      </c>
      <c r="BC2724" s="69">
        <v>0</v>
      </c>
      <c r="BD2724" s="69">
        <v>0</v>
      </c>
      <c r="BE2724" s="69">
        <v>56.62</v>
      </c>
      <c r="BF2724" s="69">
        <v>-56.62</v>
      </c>
      <c r="BG2724" s="69">
        <v>0</v>
      </c>
      <c r="BH2724" s="69">
        <v>0</v>
      </c>
      <c r="BI2724" s="69">
        <v>0</v>
      </c>
      <c r="BJ2724" s="69">
        <v>0</v>
      </c>
      <c r="BK2724" s="69">
        <v>0</v>
      </c>
      <c r="BL2724" s="69">
        <v>71.45552884615384</v>
      </c>
      <c r="BM2724" s="69">
        <v>-71.45552884615384</v>
      </c>
      <c r="BN2724" s="69">
        <v>0</v>
      </c>
      <c r="BO2724" s="69">
        <v>1.8247697974217312</v>
      </c>
      <c r="BP2724" s="69">
        <v>-1.8247697974217312</v>
      </c>
      <c r="BQ2724" s="69">
        <v>1824.7697974217313</v>
      </c>
      <c r="BR2724" s="69">
        <v>-1824.7697974217313</v>
      </c>
      <c r="BS2724" s="69">
        <v>0</v>
      </c>
      <c r="BT2724" s="69">
        <v>0</v>
      </c>
      <c r="BU2724" s="69">
        <v>71.45552884615384</v>
      </c>
      <c r="BV2724" s="69">
        <v>0</v>
      </c>
    </row>
    <row r="2725" spans="1:74">
      <c r="A2725" s="113" t="s">
        <v>1045</v>
      </c>
      <c r="B2725" s="69" t="s">
        <v>194</v>
      </c>
      <c r="C2725" s="69" t="s">
        <v>228</v>
      </c>
      <c r="D2725" s="69" t="s">
        <v>231</v>
      </c>
      <c r="E2725" s="69" t="s">
        <v>231</v>
      </c>
      <c r="F2725" s="69">
        <v>0</v>
      </c>
      <c r="G2725" s="69">
        <v>0</v>
      </c>
      <c r="H2725" s="69">
        <v>8397</v>
      </c>
      <c r="I2725" s="69">
        <v>148</v>
      </c>
      <c r="J2725" s="69">
        <v>115</v>
      </c>
      <c r="K2725" s="69">
        <v>5954</v>
      </c>
      <c r="L2725" s="69">
        <v>5023</v>
      </c>
      <c r="M2725" s="69">
        <v>121</v>
      </c>
      <c r="N2725" s="69">
        <v>0</v>
      </c>
      <c r="O2725" s="69">
        <v>0</v>
      </c>
      <c r="P2725" s="69">
        <v>1410.31</v>
      </c>
      <c r="Q2725" s="69">
        <v>21.64</v>
      </c>
      <c r="R2725" s="69">
        <v>110000</v>
      </c>
      <c r="S2725" s="69">
        <v>0</v>
      </c>
      <c r="T2725" s="69">
        <v>0</v>
      </c>
      <c r="U2725" s="69">
        <v>0</v>
      </c>
      <c r="V2725" s="69">
        <v>0</v>
      </c>
      <c r="W2725" s="69">
        <v>0</v>
      </c>
      <c r="X2725" s="69">
        <v>0</v>
      </c>
      <c r="Y2725" s="69">
        <v>0</v>
      </c>
      <c r="Z2725" s="69">
        <v>0</v>
      </c>
      <c r="AA2725" s="69">
        <v>0</v>
      </c>
      <c r="AB2725" s="69">
        <v>0</v>
      </c>
      <c r="AC2725" s="69">
        <v>0</v>
      </c>
      <c r="AD2725" s="69">
        <v>0</v>
      </c>
      <c r="AE2725" s="69">
        <v>0</v>
      </c>
      <c r="AF2725" s="69">
        <v>67848</v>
      </c>
      <c r="AG2725" s="69">
        <v>42152</v>
      </c>
      <c r="AH2725" s="69">
        <v>0</v>
      </c>
      <c r="AI2725" s="69">
        <v>0</v>
      </c>
      <c r="AJ2725" s="69">
        <v>0</v>
      </c>
      <c r="AK2725" s="69">
        <v>0</v>
      </c>
      <c r="AL2725" s="69">
        <v>1198</v>
      </c>
      <c r="AM2725" s="69">
        <v>885</v>
      </c>
      <c r="AN2725" s="69">
        <v>-1198</v>
      </c>
      <c r="AO2725" s="69">
        <v>0</v>
      </c>
      <c r="AP2725" s="69">
        <v>0</v>
      </c>
      <c r="AQ2725" s="69">
        <v>43670</v>
      </c>
      <c r="AR2725" s="69">
        <v>953</v>
      </c>
      <c r="AS2725" s="69">
        <v>37603</v>
      </c>
      <c r="AT2725" s="69">
        <v>67848</v>
      </c>
      <c r="AU2725" s="69">
        <v>0</v>
      </c>
      <c r="AV2725" s="69">
        <v>953</v>
      </c>
      <c r="AW2725" s="69">
        <v>0.61680000000000001</v>
      </c>
      <c r="AX2725" s="69">
        <v>0</v>
      </c>
      <c r="AY2725" s="69">
        <v>0</v>
      </c>
      <c r="AZ2725" s="69">
        <v>0</v>
      </c>
      <c r="BA2725" s="69">
        <v>0</v>
      </c>
      <c r="BB2725" s="69">
        <v>0</v>
      </c>
      <c r="BC2725" s="69">
        <v>0</v>
      </c>
      <c r="BD2725" s="69">
        <v>0</v>
      </c>
      <c r="BE2725" s="69">
        <v>56.634390651085141</v>
      </c>
      <c r="BF2725" s="69">
        <v>-56.634390651085141</v>
      </c>
      <c r="BG2725" s="69">
        <v>0</v>
      </c>
      <c r="BH2725" s="69">
        <v>0</v>
      </c>
      <c r="BI2725" s="69">
        <v>0</v>
      </c>
      <c r="BJ2725" s="69">
        <v>0</v>
      </c>
      <c r="BK2725" s="69">
        <v>0</v>
      </c>
      <c r="BL2725" s="69">
        <v>71.194123819517316</v>
      </c>
      <c r="BM2725" s="69">
        <v>-71.194123819517316</v>
      </c>
      <c r="BN2725" s="69">
        <v>0</v>
      </c>
      <c r="BO2725" s="69">
        <v>1.8043241230752864</v>
      </c>
      <c r="BP2725" s="69">
        <v>-1.8043241230752864</v>
      </c>
      <c r="BQ2725" s="69">
        <v>1804.3241230752865</v>
      </c>
      <c r="BR2725" s="69">
        <v>-1804.3241230752865</v>
      </c>
      <c r="BS2725" s="69">
        <v>0</v>
      </c>
      <c r="BT2725" s="69">
        <v>0</v>
      </c>
      <c r="BU2725" s="69">
        <v>71.194123819517316</v>
      </c>
      <c r="BV2725" s="69">
        <v>0</v>
      </c>
    </row>
    <row r="2726" spans="1:74">
      <c r="A2726" s="113" t="s">
        <v>1046</v>
      </c>
      <c r="B2726" s="69" t="s">
        <v>194</v>
      </c>
      <c r="C2726" s="69" t="s">
        <v>228</v>
      </c>
      <c r="D2726" s="69" t="s">
        <v>231</v>
      </c>
      <c r="E2726" s="69" t="s">
        <v>231</v>
      </c>
      <c r="F2726" s="69">
        <v>0</v>
      </c>
      <c r="G2726" s="69">
        <v>0</v>
      </c>
      <c r="H2726" s="69">
        <v>8300</v>
      </c>
      <c r="I2726" s="69">
        <v>131</v>
      </c>
      <c r="J2726" s="69">
        <v>98</v>
      </c>
      <c r="K2726" s="69">
        <v>5396</v>
      </c>
      <c r="L2726" s="69">
        <v>4725</v>
      </c>
      <c r="M2726" s="69">
        <v>105</v>
      </c>
      <c r="N2726" s="69">
        <v>0</v>
      </c>
      <c r="O2726" s="69">
        <v>0</v>
      </c>
      <c r="P2726" s="69">
        <v>1538.18</v>
      </c>
      <c r="Q2726" s="69">
        <v>25.54</v>
      </c>
      <c r="R2726" s="69">
        <v>110000</v>
      </c>
      <c r="S2726" s="69">
        <v>0</v>
      </c>
      <c r="T2726" s="69">
        <v>0</v>
      </c>
      <c r="U2726" s="69">
        <v>0</v>
      </c>
      <c r="V2726" s="69">
        <v>0</v>
      </c>
      <c r="W2726" s="69">
        <v>0</v>
      </c>
      <c r="X2726" s="69">
        <v>0</v>
      </c>
      <c r="Y2726" s="69">
        <v>0</v>
      </c>
      <c r="Z2726" s="69">
        <v>0</v>
      </c>
      <c r="AA2726" s="69">
        <v>0</v>
      </c>
      <c r="AB2726" s="69">
        <v>0</v>
      </c>
      <c r="AC2726" s="69">
        <v>0</v>
      </c>
      <c r="AD2726" s="69">
        <v>0</v>
      </c>
      <c r="AE2726" s="69">
        <v>0</v>
      </c>
      <c r="AF2726" s="69">
        <v>76148</v>
      </c>
      <c r="AG2726" s="69">
        <v>33852</v>
      </c>
      <c r="AH2726" s="69">
        <v>0</v>
      </c>
      <c r="AI2726" s="69">
        <v>0</v>
      </c>
      <c r="AJ2726" s="69">
        <v>0</v>
      </c>
      <c r="AK2726" s="69">
        <v>0</v>
      </c>
      <c r="AL2726" s="69">
        <v>1329</v>
      </c>
      <c r="AM2726" s="69">
        <v>983</v>
      </c>
      <c r="AN2726" s="69">
        <v>-1329</v>
      </c>
      <c r="AO2726" s="69">
        <v>0</v>
      </c>
      <c r="AP2726" s="69">
        <v>0</v>
      </c>
      <c r="AQ2726" s="69">
        <v>49066</v>
      </c>
      <c r="AR2726" s="69">
        <v>1058</v>
      </c>
      <c r="AS2726" s="69">
        <v>42328</v>
      </c>
      <c r="AT2726" s="69">
        <v>76148</v>
      </c>
      <c r="AU2726" s="69">
        <v>0</v>
      </c>
      <c r="AV2726" s="69">
        <v>1058</v>
      </c>
      <c r="AW2726" s="69">
        <v>0.69225454545454546</v>
      </c>
      <c r="AX2726" s="69">
        <v>0</v>
      </c>
      <c r="AY2726" s="69">
        <v>0</v>
      </c>
      <c r="AZ2726" s="69">
        <v>0</v>
      </c>
      <c r="BA2726" s="69">
        <v>0</v>
      </c>
      <c r="BB2726" s="69">
        <v>0</v>
      </c>
      <c r="BC2726" s="69">
        <v>0</v>
      </c>
      <c r="BD2726" s="69">
        <v>0</v>
      </c>
      <c r="BE2726" s="69">
        <v>57.297215951843491</v>
      </c>
      <c r="BF2726" s="69">
        <v>-57.297215951843491</v>
      </c>
      <c r="BG2726" s="69">
        <v>0</v>
      </c>
      <c r="BH2726" s="69">
        <v>0</v>
      </c>
      <c r="BI2726" s="69">
        <v>0</v>
      </c>
      <c r="BJ2726" s="69">
        <v>0</v>
      </c>
      <c r="BK2726" s="69">
        <v>0</v>
      </c>
      <c r="BL2726" s="69">
        <v>71.973534971644611</v>
      </c>
      <c r="BM2726" s="69">
        <v>-71.973534971644611</v>
      </c>
      <c r="BN2726" s="69">
        <v>0</v>
      </c>
      <c r="BO2726" s="69">
        <v>1.7989982989982991</v>
      </c>
      <c r="BP2726" s="69">
        <v>-1.7989982989982991</v>
      </c>
      <c r="BQ2726" s="69">
        <v>1798.9982989982991</v>
      </c>
      <c r="BR2726" s="69">
        <v>-1798.9982989982991</v>
      </c>
      <c r="BS2726" s="69">
        <v>0</v>
      </c>
      <c r="BT2726" s="69">
        <v>0</v>
      </c>
      <c r="BU2726" s="69">
        <v>71.973534971644611</v>
      </c>
      <c r="BV2726" s="69">
        <v>0</v>
      </c>
    </row>
    <row r="2727" spans="1:74">
      <c r="A2727" s="113" t="s">
        <v>1047</v>
      </c>
      <c r="B2727" s="69" t="s">
        <v>194</v>
      </c>
      <c r="C2727" s="69" t="s">
        <v>228</v>
      </c>
      <c r="D2727" s="69" t="s">
        <v>231</v>
      </c>
      <c r="E2727" s="69" t="s">
        <v>231</v>
      </c>
      <c r="F2727" s="69">
        <v>0</v>
      </c>
      <c r="G2727" s="69">
        <v>0</v>
      </c>
      <c r="H2727" s="69">
        <v>8804</v>
      </c>
      <c r="I2727" s="69">
        <v>106</v>
      </c>
      <c r="J2727" s="69">
        <v>89</v>
      </c>
      <c r="K2727" s="69">
        <v>5559</v>
      </c>
      <c r="L2727" s="69">
        <v>4897</v>
      </c>
      <c r="M2727" s="69">
        <v>94</v>
      </c>
      <c r="N2727" s="69">
        <v>0</v>
      </c>
      <c r="O2727" s="69">
        <v>0</v>
      </c>
      <c r="P2727" s="69">
        <v>1583.74</v>
      </c>
      <c r="Q2727" s="69">
        <v>31.22</v>
      </c>
      <c r="R2727" s="69">
        <v>110000</v>
      </c>
      <c r="S2727" s="69">
        <v>0</v>
      </c>
      <c r="T2727" s="69">
        <v>0</v>
      </c>
      <c r="U2727" s="69">
        <v>0</v>
      </c>
      <c r="V2727" s="69">
        <v>0</v>
      </c>
      <c r="W2727" s="69">
        <v>0</v>
      </c>
      <c r="X2727" s="69">
        <v>0</v>
      </c>
      <c r="Y2727" s="69">
        <v>0</v>
      </c>
      <c r="Z2727" s="69">
        <v>0</v>
      </c>
      <c r="AA2727" s="69">
        <v>0</v>
      </c>
      <c r="AB2727" s="69">
        <v>0</v>
      </c>
      <c r="AC2727" s="69">
        <v>0</v>
      </c>
      <c r="AD2727" s="69">
        <v>0</v>
      </c>
      <c r="AE2727" s="69">
        <v>0</v>
      </c>
      <c r="AF2727" s="69">
        <v>84952</v>
      </c>
      <c r="AG2727" s="69">
        <v>25048</v>
      </c>
      <c r="AH2727" s="69">
        <v>0</v>
      </c>
      <c r="AI2727" s="69">
        <v>0</v>
      </c>
      <c r="AJ2727" s="69">
        <v>0</v>
      </c>
      <c r="AK2727" s="69">
        <v>0</v>
      </c>
      <c r="AL2727" s="69">
        <v>1435</v>
      </c>
      <c r="AM2727" s="69">
        <v>1072</v>
      </c>
      <c r="AN2727" s="69">
        <v>-1435</v>
      </c>
      <c r="AO2727" s="69">
        <v>0</v>
      </c>
      <c r="AP2727" s="69">
        <v>0</v>
      </c>
      <c r="AQ2727" s="69">
        <v>54625</v>
      </c>
      <c r="AR2727" s="69">
        <v>1152</v>
      </c>
      <c r="AS2727" s="69">
        <v>47225</v>
      </c>
      <c r="AT2727" s="69">
        <v>84952</v>
      </c>
      <c r="AU2727" s="69">
        <v>0</v>
      </c>
      <c r="AV2727" s="69">
        <v>1152</v>
      </c>
      <c r="AW2727" s="69">
        <v>0.77229090909090914</v>
      </c>
      <c r="AX2727" s="69">
        <v>0</v>
      </c>
      <c r="AY2727" s="69">
        <v>0</v>
      </c>
      <c r="AZ2727" s="69">
        <v>0</v>
      </c>
      <c r="BA2727" s="69">
        <v>0</v>
      </c>
      <c r="BB2727" s="69">
        <v>0</v>
      </c>
      <c r="BC2727" s="69">
        <v>0</v>
      </c>
      <c r="BD2727" s="69">
        <v>0</v>
      </c>
      <c r="BE2727" s="69">
        <v>59.2</v>
      </c>
      <c r="BF2727" s="69">
        <v>-59.2</v>
      </c>
      <c r="BG2727" s="69">
        <v>0</v>
      </c>
      <c r="BH2727" s="69">
        <v>0</v>
      </c>
      <c r="BI2727" s="69">
        <v>0</v>
      </c>
      <c r="BJ2727" s="69">
        <v>0</v>
      </c>
      <c r="BK2727" s="69">
        <v>0</v>
      </c>
      <c r="BL2727" s="69">
        <v>73.743055555555557</v>
      </c>
      <c r="BM2727" s="69">
        <v>-73.743055555555557</v>
      </c>
      <c r="BN2727" s="69">
        <v>0</v>
      </c>
      <c r="BO2727" s="69">
        <v>1.7988777130757014</v>
      </c>
      <c r="BP2727" s="69">
        <v>-1.7988777130757014</v>
      </c>
      <c r="BQ2727" s="69">
        <v>1798.8777130757014</v>
      </c>
      <c r="BR2727" s="69">
        <v>-1798.8777130757014</v>
      </c>
      <c r="BS2727" s="69">
        <v>0</v>
      </c>
      <c r="BT2727" s="69">
        <v>0</v>
      </c>
      <c r="BU2727" s="69">
        <v>73.743055555555557</v>
      </c>
      <c r="BV2727" s="69">
        <v>0</v>
      </c>
    </row>
    <row r="2728" spans="1:74">
      <c r="A2728" s="113" t="s">
        <v>1048</v>
      </c>
      <c r="B2728" s="69" t="s">
        <v>194</v>
      </c>
      <c r="C2728" s="69" t="s">
        <v>228</v>
      </c>
      <c r="D2728" s="69" t="s">
        <v>231</v>
      </c>
      <c r="E2728" s="69" t="s">
        <v>231</v>
      </c>
      <c r="F2728" s="69">
        <v>0</v>
      </c>
      <c r="G2728" s="69">
        <v>0</v>
      </c>
      <c r="H2728" s="69">
        <v>8501</v>
      </c>
      <c r="I2728" s="69">
        <v>153</v>
      </c>
      <c r="J2728" s="69">
        <v>116</v>
      </c>
      <c r="K2728" s="69">
        <v>5780</v>
      </c>
      <c r="L2728" s="69">
        <v>5048</v>
      </c>
      <c r="M2728" s="69">
        <v>120</v>
      </c>
      <c r="N2728" s="69">
        <v>0</v>
      </c>
      <c r="O2728" s="69">
        <v>0</v>
      </c>
      <c r="P2728" s="69">
        <v>1470.76</v>
      </c>
      <c r="Q2728" s="69">
        <v>22.37</v>
      </c>
      <c r="R2728" s="69">
        <v>110000</v>
      </c>
      <c r="S2728" s="69">
        <v>0</v>
      </c>
      <c r="T2728" s="69">
        <v>0</v>
      </c>
      <c r="U2728" s="69">
        <v>0</v>
      </c>
      <c r="V2728" s="69">
        <v>0</v>
      </c>
      <c r="W2728" s="69">
        <v>0</v>
      </c>
      <c r="X2728" s="69">
        <v>0</v>
      </c>
      <c r="Y2728" s="69">
        <v>0</v>
      </c>
      <c r="Z2728" s="69">
        <v>0</v>
      </c>
      <c r="AA2728" s="69">
        <v>0</v>
      </c>
      <c r="AB2728" s="69">
        <v>0</v>
      </c>
      <c r="AC2728" s="69">
        <v>0</v>
      </c>
      <c r="AD2728" s="69">
        <v>0</v>
      </c>
      <c r="AE2728" s="69">
        <v>0</v>
      </c>
      <c r="AF2728" s="69">
        <v>93453</v>
      </c>
      <c r="AG2728" s="69">
        <v>16547</v>
      </c>
      <c r="AH2728" s="69">
        <v>0</v>
      </c>
      <c r="AI2728" s="69">
        <v>0</v>
      </c>
      <c r="AJ2728" s="69">
        <v>0</v>
      </c>
      <c r="AK2728" s="69">
        <v>0</v>
      </c>
      <c r="AL2728" s="69">
        <v>1588</v>
      </c>
      <c r="AM2728" s="69">
        <v>1188</v>
      </c>
      <c r="AN2728" s="69">
        <v>-1588</v>
      </c>
      <c r="AO2728" s="69">
        <v>0</v>
      </c>
      <c r="AP2728" s="69">
        <v>0</v>
      </c>
      <c r="AQ2728" s="69">
        <v>60405</v>
      </c>
      <c r="AR2728" s="69">
        <v>1272</v>
      </c>
      <c r="AS2728" s="69">
        <v>52273</v>
      </c>
      <c r="AT2728" s="69">
        <v>93453</v>
      </c>
      <c r="AU2728" s="69">
        <v>0</v>
      </c>
      <c r="AV2728" s="69">
        <v>1272</v>
      </c>
      <c r="AW2728" s="69">
        <v>0.84957272727272726</v>
      </c>
      <c r="AX2728" s="69">
        <v>0</v>
      </c>
      <c r="AY2728" s="69">
        <v>0</v>
      </c>
      <c r="AZ2728" s="69">
        <v>0</v>
      </c>
      <c r="BA2728" s="69">
        <v>0</v>
      </c>
      <c r="BB2728" s="69">
        <v>0</v>
      </c>
      <c r="BC2728" s="69">
        <v>0</v>
      </c>
      <c r="BD2728" s="69">
        <v>0</v>
      </c>
      <c r="BE2728" s="69">
        <v>58.84949622166247</v>
      </c>
      <c r="BF2728" s="69">
        <v>-58.84949622166247</v>
      </c>
      <c r="BG2728" s="69">
        <v>0</v>
      </c>
      <c r="BH2728" s="69">
        <v>0</v>
      </c>
      <c r="BI2728" s="69">
        <v>0</v>
      </c>
      <c r="BJ2728" s="69">
        <v>0</v>
      </c>
      <c r="BK2728" s="69">
        <v>0</v>
      </c>
      <c r="BL2728" s="69">
        <v>73.469339622641513</v>
      </c>
      <c r="BM2728" s="69">
        <v>-73.469339622641513</v>
      </c>
      <c r="BN2728" s="69">
        <v>0</v>
      </c>
      <c r="BO2728" s="69">
        <v>1.7877871941537697</v>
      </c>
      <c r="BP2728" s="69">
        <v>-1.7877871941537697</v>
      </c>
      <c r="BQ2728" s="69">
        <v>1787.7871941537696</v>
      </c>
      <c r="BR2728" s="69">
        <v>-1787.7871941537696</v>
      </c>
      <c r="BS2728" s="69">
        <v>0</v>
      </c>
      <c r="BT2728" s="69">
        <v>0</v>
      </c>
      <c r="BU2728" s="69">
        <v>73.469339622641513</v>
      </c>
      <c r="BV2728" s="69">
        <v>0</v>
      </c>
    </row>
    <row r="2729" spans="1:74">
      <c r="A2729" s="113" t="s">
        <v>1049</v>
      </c>
      <c r="B2729" s="69" t="s">
        <v>194</v>
      </c>
      <c r="C2729" s="69" t="s">
        <v>228</v>
      </c>
      <c r="D2729" s="69" t="s">
        <v>231</v>
      </c>
      <c r="E2729" s="69" t="s">
        <v>231</v>
      </c>
      <c r="F2729" s="69">
        <v>0</v>
      </c>
      <c r="G2729" s="69">
        <v>0</v>
      </c>
      <c r="H2729" s="69">
        <v>8547</v>
      </c>
      <c r="I2729" s="69">
        <v>138</v>
      </c>
      <c r="J2729" s="69">
        <v>100</v>
      </c>
      <c r="K2729" s="69">
        <v>6372</v>
      </c>
      <c r="L2729" s="69">
        <v>5640</v>
      </c>
      <c r="M2729" s="69">
        <v>110</v>
      </c>
      <c r="N2729" s="69">
        <v>0</v>
      </c>
      <c r="O2729" s="69">
        <v>0</v>
      </c>
      <c r="P2729" s="69">
        <v>1341.34</v>
      </c>
      <c r="Q2729" s="69">
        <v>25.14</v>
      </c>
      <c r="R2729" s="69">
        <v>110000</v>
      </c>
      <c r="S2729" s="69">
        <v>0</v>
      </c>
      <c r="T2729" s="69">
        <v>0</v>
      </c>
      <c r="U2729" s="69">
        <v>0</v>
      </c>
      <c r="V2729" s="69">
        <v>0</v>
      </c>
      <c r="W2729" s="69">
        <v>0</v>
      </c>
      <c r="X2729" s="69">
        <v>0</v>
      </c>
      <c r="Y2729" s="69">
        <v>0</v>
      </c>
      <c r="Z2729" s="69">
        <v>0</v>
      </c>
      <c r="AA2729" s="69">
        <v>0</v>
      </c>
      <c r="AB2729" s="69">
        <v>0</v>
      </c>
      <c r="AC2729" s="69">
        <v>0</v>
      </c>
      <c r="AD2729" s="69">
        <v>0</v>
      </c>
      <c r="AE2729" s="69">
        <v>0</v>
      </c>
      <c r="AF2729" s="69">
        <v>102000</v>
      </c>
      <c r="AG2729" s="69">
        <v>8000</v>
      </c>
      <c r="AH2729" s="69">
        <v>0</v>
      </c>
      <c r="AI2729" s="69">
        <v>0</v>
      </c>
      <c r="AJ2729" s="69">
        <v>0</v>
      </c>
      <c r="AK2729" s="69">
        <v>0</v>
      </c>
      <c r="AL2729" s="69">
        <v>1726</v>
      </c>
      <c r="AM2729" s="69">
        <v>1288</v>
      </c>
      <c r="AN2729" s="69">
        <v>-1726</v>
      </c>
      <c r="AO2729" s="69">
        <v>0</v>
      </c>
      <c r="AP2729" s="69">
        <v>0</v>
      </c>
      <c r="AQ2729" s="69">
        <v>66777</v>
      </c>
      <c r="AR2729" s="69">
        <v>1382</v>
      </c>
      <c r="AS2729" s="69">
        <v>57913</v>
      </c>
      <c r="AT2729" s="69">
        <v>102000</v>
      </c>
      <c r="AU2729" s="69">
        <v>0</v>
      </c>
      <c r="AV2729" s="69">
        <v>1382</v>
      </c>
      <c r="AW2729" s="69">
        <v>0.92727272727272725</v>
      </c>
      <c r="AX2729" s="69">
        <v>0</v>
      </c>
      <c r="AY2729" s="69">
        <v>0</v>
      </c>
      <c r="AZ2729" s="69">
        <v>0</v>
      </c>
      <c r="BA2729" s="69">
        <v>0</v>
      </c>
      <c r="BB2729" s="69">
        <v>0</v>
      </c>
      <c r="BC2729" s="69">
        <v>0</v>
      </c>
      <c r="BD2729" s="69">
        <v>0</v>
      </c>
      <c r="BE2729" s="69">
        <v>59.096176129779835</v>
      </c>
      <c r="BF2729" s="69">
        <v>-59.096176129779835</v>
      </c>
      <c r="BG2729" s="69">
        <v>0</v>
      </c>
      <c r="BH2729" s="69">
        <v>0</v>
      </c>
      <c r="BI2729" s="69">
        <v>0</v>
      </c>
      <c r="BJ2729" s="69">
        <v>0</v>
      </c>
      <c r="BK2729" s="69">
        <v>0</v>
      </c>
      <c r="BL2729" s="69">
        <v>73.806078147612155</v>
      </c>
      <c r="BM2729" s="69">
        <v>-73.806078147612155</v>
      </c>
      <c r="BN2729" s="69">
        <v>0</v>
      </c>
      <c r="BO2729" s="69">
        <v>1.7612625835304681</v>
      </c>
      <c r="BP2729" s="69">
        <v>-1.7612625835304681</v>
      </c>
      <c r="BQ2729" s="69">
        <v>1761.262583530468</v>
      </c>
      <c r="BR2729" s="69">
        <v>-1761.262583530468</v>
      </c>
      <c r="BS2729" s="69">
        <v>0</v>
      </c>
      <c r="BT2729" s="69">
        <v>0</v>
      </c>
      <c r="BU2729" s="69">
        <v>73.806078147612155</v>
      </c>
      <c r="BV2729" s="69">
        <v>0</v>
      </c>
    </row>
    <row r="2730" spans="1:74">
      <c r="A2730" s="113" t="s">
        <v>1050</v>
      </c>
      <c r="B2730" s="69" t="s">
        <v>194</v>
      </c>
      <c r="C2730" s="69" t="s">
        <v>228</v>
      </c>
      <c r="D2730" s="69" t="s">
        <v>231</v>
      </c>
      <c r="E2730" s="69" t="s">
        <v>231</v>
      </c>
      <c r="F2730" s="69">
        <v>0</v>
      </c>
      <c r="G2730" s="69">
        <v>0</v>
      </c>
      <c r="H2730" s="69">
        <v>8000</v>
      </c>
      <c r="I2730" s="69">
        <v>168</v>
      </c>
      <c r="J2730" s="69">
        <v>113</v>
      </c>
      <c r="K2730" s="69">
        <v>5784</v>
      </c>
      <c r="L2730" s="69">
        <v>4950</v>
      </c>
      <c r="M2730" s="69">
        <v>123</v>
      </c>
      <c r="N2730" s="69">
        <v>1</v>
      </c>
      <c r="O2730" s="69">
        <v>1</v>
      </c>
      <c r="P2730" s="69">
        <v>1383.13</v>
      </c>
      <c r="Q2730" s="69">
        <v>19.850000000000001</v>
      </c>
      <c r="R2730" s="69">
        <v>110000</v>
      </c>
      <c r="S2730" s="69">
        <v>0</v>
      </c>
      <c r="T2730" s="69">
        <v>0</v>
      </c>
      <c r="U2730" s="69">
        <v>0</v>
      </c>
      <c r="V2730" s="69">
        <v>0</v>
      </c>
      <c r="W2730" s="69">
        <v>0</v>
      </c>
      <c r="X2730" s="69">
        <v>0</v>
      </c>
      <c r="Y2730" s="69">
        <v>0</v>
      </c>
      <c r="Z2730" s="69">
        <v>0</v>
      </c>
      <c r="AA2730" s="69">
        <v>0</v>
      </c>
      <c r="AB2730" s="69">
        <v>0</v>
      </c>
      <c r="AC2730" s="69">
        <v>0</v>
      </c>
      <c r="AD2730" s="69">
        <v>0</v>
      </c>
      <c r="AE2730" s="69">
        <v>0</v>
      </c>
      <c r="AF2730" s="69">
        <v>110000</v>
      </c>
      <c r="AG2730" s="69">
        <v>0</v>
      </c>
      <c r="AH2730" s="69">
        <v>0</v>
      </c>
      <c r="AI2730" s="69">
        <v>0</v>
      </c>
      <c r="AJ2730" s="69">
        <v>1</v>
      </c>
      <c r="AK2730" s="69">
        <v>-1</v>
      </c>
      <c r="AL2730" s="69">
        <v>1894</v>
      </c>
      <c r="AM2730" s="69">
        <v>1401</v>
      </c>
      <c r="AN2730" s="69">
        <v>-1894</v>
      </c>
      <c r="AO2730" s="69">
        <v>1</v>
      </c>
      <c r="AP2730" s="69">
        <v>-1</v>
      </c>
      <c r="AQ2730" s="69">
        <v>72561</v>
      </c>
      <c r="AR2730" s="69">
        <v>1505</v>
      </c>
      <c r="AS2730" s="69">
        <v>62863</v>
      </c>
      <c r="AT2730" s="69">
        <v>110000</v>
      </c>
      <c r="AU2730" s="69">
        <v>0</v>
      </c>
      <c r="AV2730" s="69">
        <v>1505</v>
      </c>
      <c r="AW2730" s="69">
        <v>1</v>
      </c>
      <c r="AX2730" s="69">
        <v>0</v>
      </c>
      <c r="AY2730" s="69">
        <v>0</v>
      </c>
      <c r="AZ2730" s="69">
        <v>0</v>
      </c>
      <c r="BA2730" s="69">
        <v>110000</v>
      </c>
      <c r="BB2730" s="69">
        <v>0</v>
      </c>
      <c r="BC2730" s="69">
        <v>-110000</v>
      </c>
      <c r="BD2730" s="69">
        <v>0</v>
      </c>
      <c r="BE2730" s="69">
        <v>58.078141499472018</v>
      </c>
      <c r="BF2730" s="69">
        <v>-58.078141499472018</v>
      </c>
      <c r="BG2730" s="69">
        <v>110000</v>
      </c>
      <c r="BH2730" s="69">
        <v>0</v>
      </c>
      <c r="BI2730" s="69">
        <v>-110000</v>
      </c>
      <c r="BJ2730" s="69">
        <v>1.3781507972602362E-5</v>
      </c>
      <c r="BK2730" s="69">
        <v>0</v>
      </c>
      <c r="BL2730" s="69">
        <v>73.089700996677735</v>
      </c>
      <c r="BM2730" s="69">
        <v>-73.089700996677735</v>
      </c>
      <c r="BN2730" s="69">
        <v>0</v>
      </c>
      <c r="BO2730" s="69">
        <v>1.7498369470117556</v>
      </c>
      <c r="BP2730" s="69">
        <v>-1.7498369470117556</v>
      </c>
      <c r="BQ2730" s="69">
        <v>1749.8369470117557</v>
      </c>
      <c r="BR2730" s="69">
        <v>-1749.8369470117557</v>
      </c>
      <c r="BS2730" s="69">
        <v>0</v>
      </c>
      <c r="BT2730" s="69">
        <v>0</v>
      </c>
      <c r="BU2730" s="69">
        <v>73.089700996677735</v>
      </c>
      <c r="BV2730" s="69">
        <v>0</v>
      </c>
    </row>
    <row r="2731" spans="1:74">
      <c r="A2731" s="113" t="s">
        <v>1038</v>
      </c>
      <c r="B2731" s="69" t="s">
        <v>194</v>
      </c>
      <c r="C2731" s="69" t="s">
        <v>256</v>
      </c>
      <c r="D2731" s="69" t="s">
        <v>257</v>
      </c>
      <c r="E2731" s="69" t="s">
        <v>743</v>
      </c>
      <c r="F2731" s="69">
        <v>0</v>
      </c>
      <c r="G2731" s="69">
        <v>0</v>
      </c>
      <c r="H2731" s="69">
        <v>8193</v>
      </c>
      <c r="I2731" s="69">
        <v>143</v>
      </c>
      <c r="J2731" s="69">
        <v>96</v>
      </c>
      <c r="K2731" s="69">
        <v>3007</v>
      </c>
      <c r="L2731" s="69">
        <v>2667</v>
      </c>
      <c r="M2731" s="69">
        <v>101</v>
      </c>
      <c r="N2731" s="69">
        <v>0</v>
      </c>
      <c r="O2731" s="69">
        <v>0</v>
      </c>
      <c r="P2731" s="69">
        <v>2724.64</v>
      </c>
      <c r="Q2731" s="69">
        <v>27.04</v>
      </c>
      <c r="R2731" s="69">
        <v>110000</v>
      </c>
      <c r="S2731" s="69">
        <v>0</v>
      </c>
      <c r="T2731" s="69">
        <v>0</v>
      </c>
      <c r="U2731" s="69">
        <v>0</v>
      </c>
      <c r="V2731" s="69">
        <v>0</v>
      </c>
      <c r="W2731" s="69">
        <v>0</v>
      </c>
      <c r="X2731" s="69">
        <v>0</v>
      </c>
      <c r="Y2731" s="69">
        <v>0</v>
      </c>
      <c r="Z2731" s="69">
        <v>0</v>
      </c>
      <c r="AA2731" s="69">
        <v>0</v>
      </c>
      <c r="AB2731" s="69">
        <v>0</v>
      </c>
      <c r="AC2731" s="69">
        <v>0</v>
      </c>
      <c r="AD2731" s="69">
        <v>0</v>
      </c>
      <c r="AE2731" s="69">
        <v>0</v>
      </c>
      <c r="AF2731" s="69">
        <v>8193</v>
      </c>
      <c r="AG2731" s="69">
        <v>101807</v>
      </c>
      <c r="AH2731" s="69">
        <v>0</v>
      </c>
      <c r="AI2731" s="69">
        <v>0</v>
      </c>
      <c r="AJ2731" s="69">
        <v>0</v>
      </c>
      <c r="AK2731" s="69">
        <v>0</v>
      </c>
      <c r="AL2731" s="69">
        <v>143</v>
      </c>
      <c r="AM2731" s="69">
        <v>96</v>
      </c>
      <c r="AN2731" s="69">
        <v>-143</v>
      </c>
      <c r="AO2731" s="69">
        <v>0</v>
      </c>
      <c r="AP2731" s="69">
        <v>0</v>
      </c>
      <c r="AQ2731" s="69">
        <v>3007</v>
      </c>
      <c r="AR2731" s="69">
        <v>101</v>
      </c>
      <c r="AS2731" s="69">
        <v>2667</v>
      </c>
      <c r="AT2731" s="69">
        <v>8193</v>
      </c>
      <c r="AU2731" s="69">
        <v>0</v>
      </c>
      <c r="AV2731" s="69">
        <v>101</v>
      </c>
      <c r="AW2731" s="69">
        <v>7.4481818181818177E-2</v>
      </c>
      <c r="AX2731" s="69">
        <v>0</v>
      </c>
      <c r="AY2731" s="69">
        <v>0</v>
      </c>
      <c r="AZ2731" s="69">
        <v>0</v>
      </c>
      <c r="BA2731" s="69">
        <v>0</v>
      </c>
      <c r="BB2731" s="69">
        <v>0</v>
      </c>
      <c r="BC2731" s="69">
        <v>0</v>
      </c>
      <c r="BD2731" s="69">
        <v>0</v>
      </c>
      <c r="BE2731" s="69">
        <v>57.293706293706293</v>
      </c>
      <c r="BF2731" s="69">
        <v>-57.293706293706293</v>
      </c>
      <c r="BG2731" s="69">
        <v>0</v>
      </c>
      <c r="BH2731" s="69">
        <v>0</v>
      </c>
      <c r="BI2731" s="69">
        <v>0</v>
      </c>
      <c r="BJ2731" s="69">
        <v>0</v>
      </c>
      <c r="BK2731" s="69">
        <v>0</v>
      </c>
      <c r="BL2731" s="69">
        <v>81.118811881188122</v>
      </c>
      <c r="BM2731" s="69">
        <v>-81.118811881188122</v>
      </c>
      <c r="BN2731" s="69">
        <v>0</v>
      </c>
      <c r="BO2731" s="69">
        <v>3.0719910011248595</v>
      </c>
      <c r="BP2731" s="69">
        <v>-3.0719910011248595</v>
      </c>
      <c r="BQ2731" s="69">
        <v>3071.9910011248594</v>
      </c>
      <c r="BR2731" s="69">
        <v>-3071.9910011248594</v>
      </c>
      <c r="BS2731" s="69">
        <v>0</v>
      </c>
      <c r="BT2731" s="69">
        <v>0</v>
      </c>
      <c r="BU2731" s="69">
        <v>81.118811881188122</v>
      </c>
      <c r="BV2731" s="69">
        <v>0</v>
      </c>
    </row>
    <row r="2732" spans="1:74">
      <c r="A2732" s="113" t="s">
        <v>1039</v>
      </c>
      <c r="B2732" s="69" t="s">
        <v>194</v>
      </c>
      <c r="C2732" s="69" t="s">
        <v>256</v>
      </c>
      <c r="D2732" s="69" t="s">
        <v>257</v>
      </c>
      <c r="E2732" s="69" t="s">
        <v>743</v>
      </c>
      <c r="F2732" s="69">
        <v>0</v>
      </c>
      <c r="G2732" s="69">
        <v>0</v>
      </c>
      <c r="H2732" s="69">
        <v>8081</v>
      </c>
      <c r="I2732" s="69">
        <v>119</v>
      </c>
      <c r="J2732" s="69">
        <v>76</v>
      </c>
      <c r="K2732" s="69">
        <v>3167</v>
      </c>
      <c r="L2732" s="69">
        <v>2603</v>
      </c>
      <c r="M2732" s="69">
        <v>88</v>
      </c>
      <c r="N2732" s="69">
        <v>0</v>
      </c>
      <c r="O2732" s="69">
        <v>0</v>
      </c>
      <c r="P2732" s="69">
        <v>2551.63</v>
      </c>
      <c r="Q2732" s="69">
        <v>30.04</v>
      </c>
      <c r="R2732" s="69">
        <v>110000</v>
      </c>
      <c r="S2732" s="69">
        <v>0</v>
      </c>
      <c r="T2732" s="69">
        <v>0</v>
      </c>
      <c r="U2732" s="69">
        <v>0</v>
      </c>
      <c r="V2732" s="69">
        <v>0</v>
      </c>
      <c r="W2732" s="69">
        <v>0</v>
      </c>
      <c r="X2732" s="69">
        <v>0</v>
      </c>
      <c r="Y2732" s="69">
        <v>0</v>
      </c>
      <c r="Z2732" s="69">
        <v>0</v>
      </c>
      <c r="AA2732" s="69">
        <v>0</v>
      </c>
      <c r="AB2732" s="69">
        <v>0</v>
      </c>
      <c r="AC2732" s="69">
        <v>0</v>
      </c>
      <c r="AD2732" s="69">
        <v>0</v>
      </c>
      <c r="AE2732" s="69">
        <v>0</v>
      </c>
      <c r="AF2732" s="69">
        <v>16274</v>
      </c>
      <c r="AG2732" s="69">
        <v>93726</v>
      </c>
      <c r="AH2732" s="69">
        <v>0</v>
      </c>
      <c r="AI2732" s="69">
        <v>0</v>
      </c>
      <c r="AJ2732" s="69">
        <v>0</v>
      </c>
      <c r="AK2732" s="69">
        <v>0</v>
      </c>
      <c r="AL2732" s="69">
        <v>262</v>
      </c>
      <c r="AM2732" s="69">
        <v>172</v>
      </c>
      <c r="AN2732" s="69">
        <v>-262</v>
      </c>
      <c r="AO2732" s="69">
        <v>0</v>
      </c>
      <c r="AP2732" s="69">
        <v>0</v>
      </c>
      <c r="AQ2732" s="69">
        <v>6174</v>
      </c>
      <c r="AR2732" s="69">
        <v>189</v>
      </c>
      <c r="AS2732" s="69">
        <v>5270</v>
      </c>
      <c r="AT2732" s="69">
        <v>16274</v>
      </c>
      <c r="AU2732" s="69">
        <v>0</v>
      </c>
      <c r="AV2732" s="69">
        <v>189</v>
      </c>
      <c r="AW2732" s="69">
        <v>0.14794545454545455</v>
      </c>
      <c r="AX2732" s="69">
        <v>0</v>
      </c>
      <c r="AY2732" s="69">
        <v>0</v>
      </c>
      <c r="AZ2732" s="69">
        <v>0</v>
      </c>
      <c r="BA2732" s="69">
        <v>0</v>
      </c>
      <c r="BB2732" s="69">
        <v>0</v>
      </c>
      <c r="BC2732" s="69">
        <v>0</v>
      </c>
      <c r="BD2732" s="69">
        <v>0</v>
      </c>
      <c r="BE2732" s="69">
        <v>62.114503816793892</v>
      </c>
      <c r="BF2732" s="69">
        <v>-62.114503816793892</v>
      </c>
      <c r="BG2732" s="69">
        <v>0</v>
      </c>
      <c r="BH2732" s="69">
        <v>0</v>
      </c>
      <c r="BI2732" s="69">
        <v>0</v>
      </c>
      <c r="BJ2732" s="69">
        <v>0</v>
      </c>
      <c r="BK2732" s="69">
        <v>0</v>
      </c>
      <c r="BL2732" s="69">
        <v>86.105820105820101</v>
      </c>
      <c r="BM2732" s="69">
        <v>-86.105820105820101</v>
      </c>
      <c r="BN2732" s="69">
        <v>0</v>
      </c>
      <c r="BO2732" s="69">
        <v>3.0880455407969638</v>
      </c>
      <c r="BP2732" s="69">
        <v>-3.0880455407969638</v>
      </c>
      <c r="BQ2732" s="69">
        <v>3088.0455407969639</v>
      </c>
      <c r="BR2732" s="69">
        <v>-3088.0455407969639</v>
      </c>
      <c r="BS2732" s="69">
        <v>0</v>
      </c>
      <c r="BT2732" s="69">
        <v>0</v>
      </c>
      <c r="BU2732" s="69">
        <v>86.105820105820101</v>
      </c>
      <c r="BV2732" s="69">
        <v>0</v>
      </c>
    </row>
    <row r="2733" spans="1:74">
      <c r="A2733" s="113" t="s">
        <v>1040</v>
      </c>
      <c r="B2733" s="69" t="s">
        <v>194</v>
      </c>
      <c r="C2733" s="69" t="s">
        <v>256</v>
      </c>
      <c r="D2733" s="69" t="s">
        <v>257</v>
      </c>
      <c r="E2733" s="69" t="s">
        <v>743</v>
      </c>
      <c r="F2733" s="69">
        <v>0</v>
      </c>
      <c r="G2733" s="69">
        <v>0</v>
      </c>
      <c r="H2733" s="69">
        <v>8485</v>
      </c>
      <c r="I2733" s="69">
        <v>131</v>
      </c>
      <c r="J2733" s="69">
        <v>86</v>
      </c>
      <c r="K2733" s="69">
        <v>3631</v>
      </c>
      <c r="L2733" s="69">
        <v>3010</v>
      </c>
      <c r="M2733" s="69">
        <v>95</v>
      </c>
      <c r="N2733" s="69">
        <v>0</v>
      </c>
      <c r="O2733" s="69">
        <v>0</v>
      </c>
      <c r="P2733" s="69">
        <v>2336.8200000000002</v>
      </c>
      <c r="Q2733" s="69">
        <v>28.19</v>
      </c>
      <c r="R2733" s="69">
        <v>110000</v>
      </c>
      <c r="S2733" s="69">
        <v>0</v>
      </c>
      <c r="T2733" s="69">
        <v>0</v>
      </c>
      <c r="U2733" s="69">
        <v>0</v>
      </c>
      <c r="V2733" s="69">
        <v>0</v>
      </c>
      <c r="W2733" s="69">
        <v>0</v>
      </c>
      <c r="X2733" s="69">
        <v>0</v>
      </c>
      <c r="Y2733" s="69">
        <v>0</v>
      </c>
      <c r="Z2733" s="69">
        <v>0</v>
      </c>
      <c r="AA2733" s="69">
        <v>0</v>
      </c>
      <c r="AB2733" s="69">
        <v>0</v>
      </c>
      <c r="AC2733" s="69">
        <v>0</v>
      </c>
      <c r="AD2733" s="69">
        <v>0</v>
      </c>
      <c r="AE2733" s="69">
        <v>0</v>
      </c>
      <c r="AF2733" s="69">
        <v>24759</v>
      </c>
      <c r="AG2733" s="69">
        <v>85241</v>
      </c>
      <c r="AH2733" s="69">
        <v>0</v>
      </c>
      <c r="AI2733" s="69">
        <v>0</v>
      </c>
      <c r="AJ2733" s="69">
        <v>0</v>
      </c>
      <c r="AK2733" s="69">
        <v>0</v>
      </c>
      <c r="AL2733" s="69">
        <v>393</v>
      </c>
      <c r="AM2733" s="69">
        <v>258</v>
      </c>
      <c r="AN2733" s="69">
        <v>-393</v>
      </c>
      <c r="AO2733" s="69">
        <v>0</v>
      </c>
      <c r="AP2733" s="69">
        <v>0</v>
      </c>
      <c r="AQ2733" s="69">
        <v>9805</v>
      </c>
      <c r="AR2733" s="69">
        <v>284</v>
      </c>
      <c r="AS2733" s="69">
        <v>8280</v>
      </c>
      <c r="AT2733" s="69">
        <v>24759</v>
      </c>
      <c r="AU2733" s="69">
        <v>0</v>
      </c>
      <c r="AV2733" s="69">
        <v>284</v>
      </c>
      <c r="AW2733" s="69">
        <v>0.22508181818181819</v>
      </c>
      <c r="AX2733" s="69">
        <v>0</v>
      </c>
      <c r="AY2733" s="69">
        <v>0</v>
      </c>
      <c r="AZ2733" s="69">
        <v>0</v>
      </c>
      <c r="BA2733" s="69">
        <v>0</v>
      </c>
      <c r="BB2733" s="69">
        <v>0</v>
      </c>
      <c r="BC2733" s="69">
        <v>0</v>
      </c>
      <c r="BD2733" s="69">
        <v>0</v>
      </c>
      <c r="BE2733" s="69">
        <v>63</v>
      </c>
      <c r="BF2733" s="69">
        <v>-63</v>
      </c>
      <c r="BG2733" s="69">
        <v>0</v>
      </c>
      <c r="BH2733" s="69">
        <v>0</v>
      </c>
      <c r="BI2733" s="69">
        <v>0</v>
      </c>
      <c r="BJ2733" s="69">
        <v>0</v>
      </c>
      <c r="BK2733" s="69">
        <v>0</v>
      </c>
      <c r="BL2733" s="69">
        <v>87.179577464788736</v>
      </c>
      <c r="BM2733" s="69">
        <v>-87.179577464788736</v>
      </c>
      <c r="BN2733" s="69">
        <v>0</v>
      </c>
      <c r="BO2733" s="69">
        <v>2.9902173913043479</v>
      </c>
      <c r="BP2733" s="69">
        <v>-2.9902173913043479</v>
      </c>
      <c r="BQ2733" s="69">
        <v>2990.217391304348</v>
      </c>
      <c r="BR2733" s="69">
        <v>-2990.217391304348</v>
      </c>
      <c r="BS2733" s="69">
        <v>0</v>
      </c>
      <c r="BT2733" s="69">
        <v>0</v>
      </c>
      <c r="BU2733" s="69">
        <v>87.179577464788736</v>
      </c>
      <c r="BV2733" s="69">
        <v>0</v>
      </c>
    </row>
    <row r="2734" spans="1:74">
      <c r="A2734" s="113" t="s">
        <v>1041</v>
      </c>
      <c r="B2734" s="69" t="s">
        <v>194</v>
      </c>
      <c r="C2734" s="69" t="s">
        <v>256</v>
      </c>
      <c r="D2734" s="69" t="s">
        <v>257</v>
      </c>
      <c r="E2734" s="69" t="s">
        <v>743</v>
      </c>
      <c r="F2734" s="69">
        <v>0</v>
      </c>
      <c r="G2734" s="69">
        <v>0</v>
      </c>
      <c r="H2734" s="69">
        <v>8743</v>
      </c>
      <c r="I2734" s="69">
        <v>153</v>
      </c>
      <c r="J2734" s="69">
        <v>95</v>
      </c>
      <c r="K2734" s="69">
        <v>4545</v>
      </c>
      <c r="L2734" s="69">
        <v>3712</v>
      </c>
      <c r="M2734" s="69">
        <v>111</v>
      </c>
      <c r="N2734" s="69">
        <v>0</v>
      </c>
      <c r="O2734" s="69">
        <v>0</v>
      </c>
      <c r="P2734" s="69">
        <v>1923.65</v>
      </c>
      <c r="Q2734" s="69">
        <v>25.12</v>
      </c>
      <c r="R2734" s="69">
        <v>110000</v>
      </c>
      <c r="S2734" s="69">
        <v>0</v>
      </c>
      <c r="T2734" s="69">
        <v>0</v>
      </c>
      <c r="U2734" s="69">
        <v>0</v>
      </c>
      <c r="V2734" s="69">
        <v>0</v>
      </c>
      <c r="W2734" s="69">
        <v>0</v>
      </c>
      <c r="X2734" s="69">
        <v>0</v>
      </c>
      <c r="Y2734" s="69">
        <v>0</v>
      </c>
      <c r="Z2734" s="69">
        <v>0</v>
      </c>
      <c r="AA2734" s="69">
        <v>0</v>
      </c>
      <c r="AB2734" s="69">
        <v>0</v>
      </c>
      <c r="AC2734" s="69">
        <v>0</v>
      </c>
      <c r="AD2734" s="69">
        <v>0</v>
      </c>
      <c r="AE2734" s="69">
        <v>0</v>
      </c>
      <c r="AF2734" s="69">
        <v>33502</v>
      </c>
      <c r="AG2734" s="69">
        <v>76498</v>
      </c>
      <c r="AH2734" s="69">
        <v>0</v>
      </c>
      <c r="AI2734" s="69">
        <v>0</v>
      </c>
      <c r="AJ2734" s="69">
        <v>0</v>
      </c>
      <c r="AK2734" s="69">
        <v>0</v>
      </c>
      <c r="AL2734" s="69">
        <v>546</v>
      </c>
      <c r="AM2734" s="69">
        <v>353</v>
      </c>
      <c r="AN2734" s="69">
        <v>-546</v>
      </c>
      <c r="AO2734" s="69">
        <v>0</v>
      </c>
      <c r="AP2734" s="69">
        <v>0</v>
      </c>
      <c r="AQ2734" s="69">
        <v>14350</v>
      </c>
      <c r="AR2734" s="69">
        <v>395</v>
      </c>
      <c r="AS2734" s="69">
        <v>11992</v>
      </c>
      <c r="AT2734" s="69">
        <v>33502</v>
      </c>
      <c r="AU2734" s="69">
        <v>0</v>
      </c>
      <c r="AV2734" s="69">
        <v>395</v>
      </c>
      <c r="AW2734" s="69">
        <v>0.30456363636363637</v>
      </c>
      <c r="AX2734" s="69">
        <v>0</v>
      </c>
      <c r="AY2734" s="69">
        <v>0</v>
      </c>
      <c r="AZ2734" s="69">
        <v>0</v>
      </c>
      <c r="BA2734" s="69">
        <v>0</v>
      </c>
      <c r="BB2734" s="69">
        <v>0</v>
      </c>
      <c r="BC2734" s="69">
        <v>0</v>
      </c>
      <c r="BD2734" s="69">
        <v>0</v>
      </c>
      <c r="BE2734" s="69">
        <v>61.358974358974358</v>
      </c>
      <c r="BF2734" s="69">
        <v>-61.358974358974358</v>
      </c>
      <c r="BG2734" s="69">
        <v>0</v>
      </c>
      <c r="BH2734" s="69">
        <v>0</v>
      </c>
      <c r="BI2734" s="69">
        <v>0</v>
      </c>
      <c r="BJ2734" s="69">
        <v>0</v>
      </c>
      <c r="BK2734" s="69">
        <v>0</v>
      </c>
      <c r="BL2734" s="69">
        <v>84.815189873417722</v>
      </c>
      <c r="BM2734" s="69">
        <v>-84.815189873417722</v>
      </c>
      <c r="BN2734" s="69">
        <v>0</v>
      </c>
      <c r="BO2734" s="69">
        <v>2.793695797198132</v>
      </c>
      <c r="BP2734" s="69">
        <v>-2.793695797198132</v>
      </c>
      <c r="BQ2734" s="69">
        <v>2793.6957971981319</v>
      </c>
      <c r="BR2734" s="69">
        <v>-2793.6957971981319</v>
      </c>
      <c r="BS2734" s="69">
        <v>0</v>
      </c>
      <c r="BT2734" s="69">
        <v>0</v>
      </c>
      <c r="BU2734" s="69">
        <v>84.815189873417722</v>
      </c>
      <c r="BV2734" s="69">
        <v>0</v>
      </c>
    </row>
    <row r="2735" spans="1:74">
      <c r="A2735" s="113" t="s">
        <v>1042</v>
      </c>
      <c r="B2735" s="69" t="s">
        <v>194</v>
      </c>
      <c r="C2735" s="69" t="s">
        <v>256</v>
      </c>
      <c r="D2735" s="69" t="s">
        <v>257</v>
      </c>
      <c r="E2735" s="69" t="s">
        <v>743</v>
      </c>
      <c r="F2735" s="69">
        <v>0</v>
      </c>
      <c r="G2735" s="69">
        <v>0</v>
      </c>
      <c r="H2735" s="69">
        <v>8848</v>
      </c>
      <c r="I2735" s="69">
        <v>122</v>
      </c>
      <c r="J2735" s="69">
        <v>80</v>
      </c>
      <c r="K2735" s="69">
        <v>3932</v>
      </c>
      <c r="L2735" s="69">
        <v>3367</v>
      </c>
      <c r="M2735" s="69">
        <v>92</v>
      </c>
      <c r="N2735" s="69">
        <v>0</v>
      </c>
      <c r="O2735" s="69">
        <v>0</v>
      </c>
      <c r="P2735" s="69">
        <v>2250.25</v>
      </c>
      <c r="Q2735" s="69">
        <v>32.06</v>
      </c>
      <c r="R2735" s="69">
        <v>110000</v>
      </c>
      <c r="S2735" s="69">
        <v>0</v>
      </c>
      <c r="T2735" s="69">
        <v>0</v>
      </c>
      <c r="U2735" s="69">
        <v>0</v>
      </c>
      <c r="V2735" s="69">
        <v>0</v>
      </c>
      <c r="W2735" s="69">
        <v>0</v>
      </c>
      <c r="X2735" s="69">
        <v>0</v>
      </c>
      <c r="Y2735" s="69">
        <v>0</v>
      </c>
      <c r="Z2735" s="69">
        <v>0</v>
      </c>
      <c r="AA2735" s="69">
        <v>0</v>
      </c>
      <c r="AB2735" s="69">
        <v>0</v>
      </c>
      <c r="AC2735" s="69">
        <v>0</v>
      </c>
      <c r="AD2735" s="69">
        <v>0</v>
      </c>
      <c r="AE2735" s="69">
        <v>0</v>
      </c>
      <c r="AF2735" s="69">
        <v>42350</v>
      </c>
      <c r="AG2735" s="69">
        <v>67650</v>
      </c>
      <c r="AH2735" s="69">
        <v>0</v>
      </c>
      <c r="AI2735" s="69">
        <v>0</v>
      </c>
      <c r="AJ2735" s="69">
        <v>0</v>
      </c>
      <c r="AK2735" s="69">
        <v>0</v>
      </c>
      <c r="AL2735" s="69">
        <v>668</v>
      </c>
      <c r="AM2735" s="69">
        <v>433</v>
      </c>
      <c r="AN2735" s="69">
        <v>-668</v>
      </c>
      <c r="AO2735" s="69">
        <v>0</v>
      </c>
      <c r="AP2735" s="69">
        <v>0</v>
      </c>
      <c r="AQ2735" s="69">
        <v>18282</v>
      </c>
      <c r="AR2735" s="69">
        <v>487</v>
      </c>
      <c r="AS2735" s="69">
        <v>15359</v>
      </c>
      <c r="AT2735" s="69">
        <v>42350</v>
      </c>
      <c r="AU2735" s="69">
        <v>0</v>
      </c>
      <c r="AV2735" s="69">
        <v>487</v>
      </c>
      <c r="AW2735" s="69">
        <v>0.38500000000000001</v>
      </c>
      <c r="AX2735" s="69">
        <v>0</v>
      </c>
      <c r="AY2735" s="69">
        <v>0</v>
      </c>
      <c r="AZ2735" s="69">
        <v>0</v>
      </c>
      <c r="BA2735" s="69">
        <v>0</v>
      </c>
      <c r="BB2735" s="69">
        <v>0</v>
      </c>
      <c r="BC2735" s="69">
        <v>0</v>
      </c>
      <c r="BD2735" s="69">
        <v>0</v>
      </c>
      <c r="BE2735" s="69">
        <v>63.398203592814369</v>
      </c>
      <c r="BF2735" s="69">
        <v>-63.398203592814369</v>
      </c>
      <c r="BG2735" s="69">
        <v>0</v>
      </c>
      <c r="BH2735" s="69">
        <v>0</v>
      </c>
      <c r="BI2735" s="69">
        <v>0</v>
      </c>
      <c r="BJ2735" s="69">
        <v>0</v>
      </c>
      <c r="BK2735" s="69">
        <v>0</v>
      </c>
      <c r="BL2735" s="69">
        <v>86.960985626283374</v>
      </c>
      <c r="BM2735" s="69">
        <v>-86.960985626283374</v>
      </c>
      <c r="BN2735" s="69">
        <v>0</v>
      </c>
      <c r="BO2735" s="69">
        <v>2.7573409727195779</v>
      </c>
      <c r="BP2735" s="69">
        <v>-2.7573409727195779</v>
      </c>
      <c r="BQ2735" s="69">
        <v>2757.3409727195781</v>
      </c>
      <c r="BR2735" s="69">
        <v>-2757.3409727195781</v>
      </c>
      <c r="BS2735" s="69">
        <v>0</v>
      </c>
      <c r="BT2735" s="69">
        <v>0</v>
      </c>
      <c r="BU2735" s="69">
        <v>86.960985626283374</v>
      </c>
      <c r="BV2735" s="69">
        <v>0</v>
      </c>
    </row>
    <row r="2736" spans="1:74">
      <c r="A2736" s="113" t="s">
        <v>1043</v>
      </c>
      <c r="B2736" s="69" t="s">
        <v>194</v>
      </c>
      <c r="C2736" s="69" t="s">
        <v>256</v>
      </c>
      <c r="D2736" s="69" t="s">
        <v>257</v>
      </c>
      <c r="E2736" s="69" t="s">
        <v>743</v>
      </c>
      <c r="F2736" s="69">
        <v>0</v>
      </c>
      <c r="G2736" s="69">
        <v>0</v>
      </c>
      <c r="H2736" s="69">
        <v>8885</v>
      </c>
      <c r="I2736" s="69">
        <v>117</v>
      </c>
      <c r="J2736" s="69">
        <v>87</v>
      </c>
      <c r="K2736" s="69">
        <v>4332</v>
      </c>
      <c r="L2736" s="69">
        <v>3583</v>
      </c>
      <c r="M2736" s="69">
        <v>91</v>
      </c>
      <c r="N2736" s="69">
        <v>0</v>
      </c>
      <c r="O2736" s="69">
        <v>1</v>
      </c>
      <c r="P2736" s="69">
        <v>2051.02</v>
      </c>
      <c r="Q2736" s="69">
        <v>26.76</v>
      </c>
      <c r="R2736" s="69">
        <v>110000</v>
      </c>
      <c r="S2736" s="69">
        <v>0</v>
      </c>
      <c r="T2736" s="69">
        <v>0</v>
      </c>
      <c r="U2736" s="69">
        <v>0</v>
      </c>
      <c r="V2736" s="69">
        <v>0</v>
      </c>
      <c r="W2736" s="69">
        <v>0</v>
      </c>
      <c r="X2736" s="69">
        <v>0</v>
      </c>
      <c r="Y2736" s="69">
        <v>0</v>
      </c>
      <c r="Z2736" s="69">
        <v>0</v>
      </c>
      <c r="AA2736" s="69">
        <v>0</v>
      </c>
      <c r="AB2736" s="69">
        <v>0</v>
      </c>
      <c r="AC2736" s="69">
        <v>0</v>
      </c>
      <c r="AD2736" s="69">
        <v>0</v>
      </c>
      <c r="AE2736" s="69">
        <v>0</v>
      </c>
      <c r="AF2736" s="69">
        <v>51235</v>
      </c>
      <c r="AG2736" s="69">
        <v>58765</v>
      </c>
      <c r="AH2736" s="69">
        <v>0</v>
      </c>
      <c r="AI2736" s="69">
        <v>0</v>
      </c>
      <c r="AJ2736" s="69">
        <v>1</v>
      </c>
      <c r="AK2736" s="69">
        <v>-1</v>
      </c>
      <c r="AL2736" s="69">
        <v>785</v>
      </c>
      <c r="AM2736" s="69">
        <v>520</v>
      </c>
      <c r="AN2736" s="69">
        <v>-785</v>
      </c>
      <c r="AO2736" s="69">
        <v>0</v>
      </c>
      <c r="AP2736" s="69">
        <v>0</v>
      </c>
      <c r="AQ2736" s="69">
        <v>22614</v>
      </c>
      <c r="AR2736" s="69">
        <v>578</v>
      </c>
      <c r="AS2736" s="69">
        <v>18942</v>
      </c>
      <c r="AT2736" s="69">
        <v>51235</v>
      </c>
      <c r="AU2736" s="69">
        <v>0</v>
      </c>
      <c r="AV2736" s="69">
        <v>578</v>
      </c>
      <c r="AW2736" s="69">
        <v>0.46577272727272728</v>
      </c>
      <c r="AX2736" s="69">
        <v>0</v>
      </c>
      <c r="AY2736" s="69">
        <v>0</v>
      </c>
      <c r="AZ2736" s="69">
        <v>0</v>
      </c>
      <c r="BA2736" s="69">
        <v>51235</v>
      </c>
      <c r="BB2736" s="69">
        <v>0</v>
      </c>
      <c r="BC2736" s="69">
        <v>-51235</v>
      </c>
      <c r="BD2736" s="69">
        <v>0</v>
      </c>
      <c r="BE2736" s="69">
        <v>65.267515923566876</v>
      </c>
      <c r="BF2736" s="69">
        <v>-65.267515923566876</v>
      </c>
      <c r="BG2736" s="69">
        <v>0</v>
      </c>
      <c r="BH2736" s="69">
        <v>0</v>
      </c>
      <c r="BI2736" s="69">
        <v>0</v>
      </c>
      <c r="BJ2736" s="69">
        <v>0</v>
      </c>
      <c r="BK2736" s="69">
        <v>0</v>
      </c>
      <c r="BL2736" s="69">
        <v>88.641868512110733</v>
      </c>
      <c r="BM2736" s="69">
        <v>-88.641868512110733</v>
      </c>
      <c r="BN2736" s="69">
        <v>0</v>
      </c>
      <c r="BO2736" s="69">
        <v>2.7048358145919122</v>
      </c>
      <c r="BP2736" s="69">
        <v>-2.7048358145919122</v>
      </c>
      <c r="BQ2736" s="69">
        <v>2704.8358145919124</v>
      </c>
      <c r="BR2736" s="69">
        <v>-2704.8358145919124</v>
      </c>
      <c r="BS2736" s="69">
        <v>0</v>
      </c>
      <c r="BT2736" s="69">
        <v>0</v>
      </c>
      <c r="BU2736" s="69">
        <v>88.641868512110733</v>
      </c>
      <c r="BV2736" s="69">
        <v>0</v>
      </c>
    </row>
    <row r="2737" spans="1:74">
      <c r="A2737" s="113" t="s">
        <v>1044</v>
      </c>
      <c r="B2737" s="69" t="s">
        <v>194</v>
      </c>
      <c r="C2737" s="69" t="s">
        <v>256</v>
      </c>
      <c r="D2737" s="69" t="s">
        <v>257</v>
      </c>
      <c r="E2737" s="69" t="s">
        <v>743</v>
      </c>
      <c r="F2737" s="69">
        <v>0</v>
      </c>
      <c r="G2737" s="69">
        <v>0</v>
      </c>
      <c r="H2737" s="69">
        <v>8821</v>
      </c>
      <c r="I2737" s="69">
        <v>117</v>
      </c>
      <c r="J2737" s="69">
        <v>84</v>
      </c>
      <c r="K2737" s="69">
        <v>4626</v>
      </c>
      <c r="L2737" s="69">
        <v>3656</v>
      </c>
      <c r="M2737" s="69">
        <v>91</v>
      </c>
      <c r="N2737" s="69">
        <v>0</v>
      </c>
      <c r="O2737" s="69">
        <v>0</v>
      </c>
      <c r="P2737" s="69">
        <v>1906.83</v>
      </c>
      <c r="Q2737" s="69">
        <v>29.8</v>
      </c>
      <c r="R2737" s="69">
        <v>110000</v>
      </c>
      <c r="S2737" s="69">
        <v>0</v>
      </c>
      <c r="T2737" s="69">
        <v>0</v>
      </c>
      <c r="U2737" s="69">
        <v>0</v>
      </c>
      <c r="V2737" s="69">
        <v>0</v>
      </c>
      <c r="W2737" s="69">
        <v>0</v>
      </c>
      <c r="X2737" s="69">
        <v>0</v>
      </c>
      <c r="Y2737" s="69">
        <v>0</v>
      </c>
      <c r="Z2737" s="69">
        <v>0</v>
      </c>
      <c r="AA2737" s="69">
        <v>0</v>
      </c>
      <c r="AB2737" s="69">
        <v>0</v>
      </c>
      <c r="AC2737" s="69">
        <v>0</v>
      </c>
      <c r="AD2737" s="69">
        <v>0</v>
      </c>
      <c r="AE2737" s="69">
        <v>0</v>
      </c>
      <c r="AF2737" s="69">
        <v>60056</v>
      </c>
      <c r="AG2737" s="69">
        <v>49944</v>
      </c>
      <c r="AH2737" s="69">
        <v>0</v>
      </c>
      <c r="AI2737" s="69">
        <v>0</v>
      </c>
      <c r="AJ2737" s="69">
        <v>1</v>
      </c>
      <c r="AK2737" s="69">
        <v>-1</v>
      </c>
      <c r="AL2737" s="69">
        <v>902</v>
      </c>
      <c r="AM2737" s="69">
        <v>604</v>
      </c>
      <c r="AN2737" s="69">
        <v>-902</v>
      </c>
      <c r="AO2737" s="69">
        <v>0</v>
      </c>
      <c r="AP2737" s="69">
        <v>0</v>
      </c>
      <c r="AQ2737" s="69">
        <v>27240</v>
      </c>
      <c r="AR2737" s="69">
        <v>669</v>
      </c>
      <c r="AS2737" s="69">
        <v>22598</v>
      </c>
      <c r="AT2737" s="69">
        <v>60056</v>
      </c>
      <c r="AU2737" s="69">
        <v>0</v>
      </c>
      <c r="AV2737" s="69">
        <v>669</v>
      </c>
      <c r="AW2737" s="69">
        <v>0.54596363636363632</v>
      </c>
      <c r="AX2737" s="69">
        <v>0</v>
      </c>
      <c r="AY2737" s="69">
        <v>0</v>
      </c>
      <c r="AZ2737" s="69">
        <v>0</v>
      </c>
      <c r="BA2737" s="69">
        <v>60056</v>
      </c>
      <c r="BB2737" s="69">
        <v>0</v>
      </c>
      <c r="BC2737" s="69">
        <v>-60056</v>
      </c>
      <c r="BD2737" s="69">
        <v>0</v>
      </c>
      <c r="BE2737" s="69">
        <v>66.580931263858091</v>
      </c>
      <c r="BF2737" s="69">
        <v>-66.580931263858091</v>
      </c>
      <c r="BG2737" s="69">
        <v>0</v>
      </c>
      <c r="BH2737" s="69">
        <v>0</v>
      </c>
      <c r="BI2737" s="69">
        <v>0</v>
      </c>
      <c r="BJ2737" s="69">
        <v>0</v>
      </c>
      <c r="BK2737" s="69">
        <v>0</v>
      </c>
      <c r="BL2737" s="69">
        <v>89.769805680119575</v>
      </c>
      <c r="BM2737" s="69">
        <v>-89.769805680119575</v>
      </c>
      <c r="BN2737" s="69">
        <v>0</v>
      </c>
      <c r="BO2737" s="69">
        <v>2.6575803168421985</v>
      </c>
      <c r="BP2737" s="69">
        <v>-2.6575803168421985</v>
      </c>
      <c r="BQ2737" s="69">
        <v>2657.5803168421985</v>
      </c>
      <c r="BR2737" s="69">
        <v>-2657.5803168421985</v>
      </c>
      <c r="BS2737" s="69">
        <v>0</v>
      </c>
      <c r="BT2737" s="69">
        <v>0</v>
      </c>
      <c r="BU2737" s="69">
        <v>89.769805680119575</v>
      </c>
      <c r="BV2737" s="69">
        <v>0</v>
      </c>
    </row>
    <row r="2738" spans="1:74">
      <c r="A2738" s="113" t="s">
        <v>1045</v>
      </c>
      <c r="B2738" s="69" t="s">
        <v>194</v>
      </c>
      <c r="C2738" s="69" t="s">
        <v>256</v>
      </c>
      <c r="D2738" s="69" t="s">
        <v>257</v>
      </c>
      <c r="E2738" s="69" t="s">
        <v>743</v>
      </c>
      <c r="F2738" s="69">
        <v>0</v>
      </c>
      <c r="G2738" s="69">
        <v>0</v>
      </c>
      <c r="H2738" s="69">
        <v>8372</v>
      </c>
      <c r="I2738" s="69">
        <v>134</v>
      </c>
      <c r="J2738" s="69">
        <v>88</v>
      </c>
      <c r="K2738" s="69">
        <v>4546</v>
      </c>
      <c r="L2738" s="69">
        <v>3660</v>
      </c>
      <c r="M2738" s="69">
        <v>102</v>
      </c>
      <c r="N2738" s="69">
        <v>0</v>
      </c>
      <c r="O2738" s="69">
        <v>0</v>
      </c>
      <c r="P2738" s="69">
        <v>1841.62</v>
      </c>
      <c r="Q2738" s="69">
        <v>27.36</v>
      </c>
      <c r="R2738" s="69">
        <v>110000</v>
      </c>
      <c r="S2738" s="69">
        <v>0</v>
      </c>
      <c r="T2738" s="69">
        <v>0</v>
      </c>
      <c r="U2738" s="69">
        <v>0</v>
      </c>
      <c r="V2738" s="69">
        <v>0</v>
      </c>
      <c r="W2738" s="69">
        <v>0</v>
      </c>
      <c r="X2738" s="69">
        <v>0</v>
      </c>
      <c r="Y2738" s="69">
        <v>0</v>
      </c>
      <c r="Z2738" s="69">
        <v>0</v>
      </c>
      <c r="AA2738" s="69">
        <v>0</v>
      </c>
      <c r="AB2738" s="69">
        <v>0</v>
      </c>
      <c r="AC2738" s="69">
        <v>0</v>
      </c>
      <c r="AD2738" s="69">
        <v>0</v>
      </c>
      <c r="AE2738" s="69">
        <v>0</v>
      </c>
      <c r="AF2738" s="69">
        <v>68428</v>
      </c>
      <c r="AG2738" s="69">
        <v>41572</v>
      </c>
      <c r="AH2738" s="69">
        <v>0</v>
      </c>
      <c r="AI2738" s="69">
        <v>0</v>
      </c>
      <c r="AJ2738" s="69">
        <v>1</v>
      </c>
      <c r="AK2738" s="69">
        <v>-1</v>
      </c>
      <c r="AL2738" s="69">
        <v>1036</v>
      </c>
      <c r="AM2738" s="69">
        <v>692</v>
      </c>
      <c r="AN2738" s="69">
        <v>-1036</v>
      </c>
      <c r="AO2738" s="69">
        <v>0</v>
      </c>
      <c r="AP2738" s="69">
        <v>0</v>
      </c>
      <c r="AQ2738" s="69">
        <v>31786</v>
      </c>
      <c r="AR2738" s="69">
        <v>771</v>
      </c>
      <c r="AS2738" s="69">
        <v>26258</v>
      </c>
      <c r="AT2738" s="69">
        <v>68428</v>
      </c>
      <c r="AU2738" s="69">
        <v>0</v>
      </c>
      <c r="AV2738" s="69">
        <v>771</v>
      </c>
      <c r="AW2738" s="69">
        <v>0.62207272727272722</v>
      </c>
      <c r="AX2738" s="69">
        <v>0</v>
      </c>
      <c r="AY2738" s="69">
        <v>0</v>
      </c>
      <c r="AZ2738" s="69">
        <v>0</v>
      </c>
      <c r="BA2738" s="69">
        <v>68428</v>
      </c>
      <c r="BB2738" s="69">
        <v>0</v>
      </c>
      <c r="BC2738" s="69">
        <v>-68428</v>
      </c>
      <c r="BD2738" s="69">
        <v>0</v>
      </c>
      <c r="BE2738" s="69">
        <v>66.050193050193045</v>
      </c>
      <c r="BF2738" s="69">
        <v>-66.050193050193045</v>
      </c>
      <c r="BG2738" s="69">
        <v>0</v>
      </c>
      <c r="BH2738" s="69">
        <v>0</v>
      </c>
      <c r="BI2738" s="69">
        <v>0</v>
      </c>
      <c r="BJ2738" s="69">
        <v>0</v>
      </c>
      <c r="BK2738" s="69">
        <v>0</v>
      </c>
      <c r="BL2738" s="69">
        <v>88.752269779507131</v>
      </c>
      <c r="BM2738" s="69">
        <v>-88.752269779507131</v>
      </c>
      <c r="BN2738" s="69">
        <v>0</v>
      </c>
      <c r="BO2738" s="69">
        <v>2.6059867468961841</v>
      </c>
      <c r="BP2738" s="69">
        <v>-2.6059867468961841</v>
      </c>
      <c r="BQ2738" s="69">
        <v>2605.9867468961843</v>
      </c>
      <c r="BR2738" s="69">
        <v>-2605.9867468961843</v>
      </c>
      <c r="BS2738" s="69">
        <v>0</v>
      </c>
      <c r="BT2738" s="69">
        <v>0</v>
      </c>
      <c r="BU2738" s="69">
        <v>88.752269779507131</v>
      </c>
      <c r="BV2738" s="69">
        <v>0</v>
      </c>
    </row>
    <row r="2739" spans="1:74">
      <c r="A2739" s="113" t="s">
        <v>1046</v>
      </c>
      <c r="B2739" s="69" t="s">
        <v>194</v>
      </c>
      <c r="C2739" s="69" t="s">
        <v>256</v>
      </c>
      <c r="D2739" s="69" t="s">
        <v>257</v>
      </c>
      <c r="E2739" s="69" t="s">
        <v>743</v>
      </c>
      <c r="F2739" s="69">
        <v>0</v>
      </c>
      <c r="G2739" s="69">
        <v>0</v>
      </c>
      <c r="H2739" s="69">
        <v>8264</v>
      </c>
      <c r="I2739" s="69">
        <v>105</v>
      </c>
      <c r="J2739" s="69">
        <v>73</v>
      </c>
      <c r="K2739" s="69">
        <v>4457</v>
      </c>
      <c r="L2739" s="69">
        <v>3641</v>
      </c>
      <c r="M2739" s="69">
        <v>75</v>
      </c>
      <c r="N2739" s="69">
        <v>0</v>
      </c>
      <c r="O2739" s="69">
        <v>0</v>
      </c>
      <c r="P2739" s="69">
        <v>1854.16</v>
      </c>
      <c r="Q2739" s="69">
        <v>35.770000000000003</v>
      </c>
      <c r="R2739" s="69">
        <v>110000</v>
      </c>
      <c r="S2739" s="69">
        <v>0</v>
      </c>
      <c r="T2739" s="69">
        <v>0</v>
      </c>
      <c r="U2739" s="69">
        <v>0</v>
      </c>
      <c r="V2739" s="69">
        <v>0</v>
      </c>
      <c r="W2739" s="69">
        <v>0</v>
      </c>
      <c r="X2739" s="69">
        <v>0</v>
      </c>
      <c r="Y2739" s="69">
        <v>0</v>
      </c>
      <c r="Z2739" s="69">
        <v>0</v>
      </c>
      <c r="AA2739" s="69">
        <v>0</v>
      </c>
      <c r="AB2739" s="69">
        <v>0</v>
      </c>
      <c r="AC2739" s="69">
        <v>0</v>
      </c>
      <c r="AD2739" s="69">
        <v>0</v>
      </c>
      <c r="AE2739" s="69">
        <v>0</v>
      </c>
      <c r="AF2739" s="69">
        <v>76692</v>
      </c>
      <c r="AG2739" s="69">
        <v>33308</v>
      </c>
      <c r="AH2739" s="69">
        <v>0</v>
      </c>
      <c r="AI2739" s="69">
        <v>0</v>
      </c>
      <c r="AJ2739" s="69">
        <v>1</v>
      </c>
      <c r="AK2739" s="69">
        <v>-1</v>
      </c>
      <c r="AL2739" s="69">
        <v>1141</v>
      </c>
      <c r="AM2739" s="69">
        <v>765</v>
      </c>
      <c r="AN2739" s="69">
        <v>-1141</v>
      </c>
      <c r="AO2739" s="69">
        <v>0</v>
      </c>
      <c r="AP2739" s="69">
        <v>0</v>
      </c>
      <c r="AQ2739" s="69">
        <v>36243</v>
      </c>
      <c r="AR2739" s="69">
        <v>846</v>
      </c>
      <c r="AS2739" s="69">
        <v>29899</v>
      </c>
      <c r="AT2739" s="69">
        <v>76692</v>
      </c>
      <c r="AU2739" s="69">
        <v>0</v>
      </c>
      <c r="AV2739" s="69">
        <v>846</v>
      </c>
      <c r="AW2739" s="69">
        <v>0.69720000000000004</v>
      </c>
      <c r="AX2739" s="69">
        <v>0</v>
      </c>
      <c r="AY2739" s="69">
        <v>0</v>
      </c>
      <c r="AZ2739" s="69">
        <v>0</v>
      </c>
      <c r="BA2739" s="69">
        <v>76692</v>
      </c>
      <c r="BB2739" s="69">
        <v>0</v>
      </c>
      <c r="BC2739" s="69">
        <v>-76692</v>
      </c>
      <c r="BD2739" s="69">
        <v>0</v>
      </c>
      <c r="BE2739" s="69">
        <v>67.214723926380373</v>
      </c>
      <c r="BF2739" s="69">
        <v>-67.214723926380373</v>
      </c>
      <c r="BG2739" s="69">
        <v>0</v>
      </c>
      <c r="BH2739" s="69">
        <v>0</v>
      </c>
      <c r="BI2739" s="69">
        <v>0</v>
      </c>
      <c r="BJ2739" s="69">
        <v>0</v>
      </c>
      <c r="BK2739" s="69">
        <v>0</v>
      </c>
      <c r="BL2739" s="69">
        <v>90.652482269503551</v>
      </c>
      <c r="BM2739" s="69">
        <v>-90.652482269503551</v>
      </c>
      <c r="BN2739" s="69">
        <v>0</v>
      </c>
      <c r="BO2739" s="69">
        <v>2.5650356199203985</v>
      </c>
      <c r="BP2739" s="69">
        <v>-2.5650356199203985</v>
      </c>
      <c r="BQ2739" s="69">
        <v>2565.0356199203984</v>
      </c>
      <c r="BR2739" s="69">
        <v>-2565.0356199203984</v>
      </c>
      <c r="BS2739" s="69">
        <v>0</v>
      </c>
      <c r="BT2739" s="69">
        <v>0</v>
      </c>
      <c r="BU2739" s="69">
        <v>90.652482269503551</v>
      </c>
      <c r="BV2739" s="69">
        <v>0</v>
      </c>
    </row>
    <row r="2740" spans="1:74">
      <c r="A2740" s="113" t="s">
        <v>1047</v>
      </c>
      <c r="B2740" s="69" t="s">
        <v>194</v>
      </c>
      <c r="C2740" s="69" t="s">
        <v>256</v>
      </c>
      <c r="D2740" s="69" t="s">
        <v>257</v>
      </c>
      <c r="E2740" s="69" t="s">
        <v>743</v>
      </c>
      <c r="F2740" s="69">
        <v>0</v>
      </c>
      <c r="G2740" s="69">
        <v>0</v>
      </c>
      <c r="H2740" s="69">
        <v>8866</v>
      </c>
      <c r="I2740" s="69">
        <v>107</v>
      </c>
      <c r="J2740" s="69">
        <v>66</v>
      </c>
      <c r="K2740" s="69">
        <v>4663</v>
      </c>
      <c r="L2740" s="69">
        <v>3846</v>
      </c>
      <c r="M2740" s="69">
        <v>73</v>
      </c>
      <c r="N2740" s="69">
        <v>0</v>
      </c>
      <c r="O2740" s="69">
        <v>0</v>
      </c>
      <c r="P2740" s="69">
        <v>1901.35</v>
      </c>
      <c r="Q2740" s="69">
        <v>40.479999999999997</v>
      </c>
      <c r="R2740" s="69">
        <v>110000</v>
      </c>
      <c r="S2740" s="69">
        <v>0</v>
      </c>
      <c r="T2740" s="69">
        <v>0</v>
      </c>
      <c r="U2740" s="69">
        <v>0</v>
      </c>
      <c r="V2740" s="69">
        <v>0</v>
      </c>
      <c r="W2740" s="69">
        <v>0</v>
      </c>
      <c r="X2740" s="69">
        <v>0</v>
      </c>
      <c r="Y2740" s="69">
        <v>0</v>
      </c>
      <c r="Z2740" s="69">
        <v>0</v>
      </c>
      <c r="AA2740" s="69">
        <v>0</v>
      </c>
      <c r="AB2740" s="69">
        <v>0</v>
      </c>
      <c r="AC2740" s="69">
        <v>0</v>
      </c>
      <c r="AD2740" s="69">
        <v>0</v>
      </c>
      <c r="AE2740" s="69">
        <v>0</v>
      </c>
      <c r="AF2740" s="69">
        <v>85558</v>
      </c>
      <c r="AG2740" s="69">
        <v>24442</v>
      </c>
      <c r="AH2740" s="69">
        <v>0</v>
      </c>
      <c r="AI2740" s="69">
        <v>0</v>
      </c>
      <c r="AJ2740" s="69">
        <v>1</v>
      </c>
      <c r="AK2740" s="69">
        <v>-1</v>
      </c>
      <c r="AL2740" s="69">
        <v>1248</v>
      </c>
      <c r="AM2740" s="69">
        <v>831</v>
      </c>
      <c r="AN2740" s="69">
        <v>-1248</v>
      </c>
      <c r="AO2740" s="69">
        <v>0</v>
      </c>
      <c r="AP2740" s="69">
        <v>0</v>
      </c>
      <c r="AQ2740" s="69">
        <v>40906</v>
      </c>
      <c r="AR2740" s="69">
        <v>919</v>
      </c>
      <c r="AS2740" s="69">
        <v>33745</v>
      </c>
      <c r="AT2740" s="69">
        <v>85558</v>
      </c>
      <c r="AU2740" s="69">
        <v>0</v>
      </c>
      <c r="AV2740" s="69">
        <v>919</v>
      </c>
      <c r="AW2740" s="69">
        <v>0.77780000000000005</v>
      </c>
      <c r="AX2740" s="69">
        <v>0</v>
      </c>
      <c r="AY2740" s="69">
        <v>0</v>
      </c>
      <c r="AZ2740" s="69">
        <v>0</v>
      </c>
      <c r="BA2740" s="69">
        <v>85558</v>
      </c>
      <c r="BB2740" s="69">
        <v>0</v>
      </c>
      <c r="BC2740" s="69">
        <v>-85558</v>
      </c>
      <c r="BD2740" s="69">
        <v>0</v>
      </c>
      <c r="BE2740" s="69">
        <v>68.556089743589737</v>
      </c>
      <c r="BF2740" s="69">
        <v>-68.556089743589737</v>
      </c>
      <c r="BG2740" s="69">
        <v>0</v>
      </c>
      <c r="BH2740" s="69">
        <v>0</v>
      </c>
      <c r="BI2740" s="69">
        <v>0</v>
      </c>
      <c r="BJ2740" s="69">
        <v>0</v>
      </c>
      <c r="BK2740" s="69">
        <v>0</v>
      </c>
      <c r="BL2740" s="69">
        <v>93.099020674646354</v>
      </c>
      <c r="BM2740" s="69">
        <v>-93.099020674646354</v>
      </c>
      <c r="BN2740" s="69">
        <v>0</v>
      </c>
      <c r="BO2740" s="69">
        <v>2.5354274707364053</v>
      </c>
      <c r="BP2740" s="69">
        <v>-2.5354274707364053</v>
      </c>
      <c r="BQ2740" s="69">
        <v>2535.4274707364052</v>
      </c>
      <c r="BR2740" s="69">
        <v>-2535.4274707364052</v>
      </c>
      <c r="BS2740" s="69">
        <v>0</v>
      </c>
      <c r="BT2740" s="69">
        <v>0</v>
      </c>
      <c r="BU2740" s="69">
        <v>93.099020674646354</v>
      </c>
      <c r="BV2740" s="69">
        <v>0</v>
      </c>
    </row>
    <row r="2741" spans="1:74">
      <c r="A2741" s="113" t="s">
        <v>1048</v>
      </c>
      <c r="B2741" s="69" t="s">
        <v>194</v>
      </c>
      <c r="C2741" s="69" t="s">
        <v>256</v>
      </c>
      <c r="D2741" s="69" t="s">
        <v>257</v>
      </c>
      <c r="E2741" s="69" t="s">
        <v>743</v>
      </c>
      <c r="F2741" s="69">
        <v>0</v>
      </c>
      <c r="G2741" s="69">
        <v>0</v>
      </c>
      <c r="H2741" s="69">
        <v>8201</v>
      </c>
      <c r="I2741" s="69">
        <v>98</v>
      </c>
      <c r="J2741" s="69">
        <v>64</v>
      </c>
      <c r="K2741" s="69">
        <v>4063</v>
      </c>
      <c r="L2741" s="69">
        <v>3447</v>
      </c>
      <c r="M2741" s="69">
        <v>70</v>
      </c>
      <c r="N2741" s="69">
        <v>0</v>
      </c>
      <c r="O2741" s="69">
        <v>0</v>
      </c>
      <c r="P2741" s="69">
        <v>2018.46</v>
      </c>
      <c r="Q2741" s="69">
        <v>34.6</v>
      </c>
      <c r="R2741" s="69">
        <v>110000</v>
      </c>
      <c r="S2741" s="69">
        <v>0</v>
      </c>
      <c r="T2741" s="69">
        <v>0</v>
      </c>
      <c r="U2741" s="69">
        <v>0</v>
      </c>
      <c r="V2741" s="69">
        <v>0</v>
      </c>
      <c r="W2741" s="69">
        <v>0</v>
      </c>
      <c r="X2741" s="69">
        <v>0</v>
      </c>
      <c r="Y2741" s="69">
        <v>0</v>
      </c>
      <c r="Z2741" s="69">
        <v>0</v>
      </c>
      <c r="AA2741" s="69">
        <v>0</v>
      </c>
      <c r="AB2741" s="69">
        <v>0</v>
      </c>
      <c r="AC2741" s="69">
        <v>0</v>
      </c>
      <c r="AD2741" s="69">
        <v>0</v>
      </c>
      <c r="AE2741" s="69">
        <v>0</v>
      </c>
      <c r="AF2741" s="69">
        <v>93759</v>
      </c>
      <c r="AG2741" s="69">
        <v>16241</v>
      </c>
      <c r="AH2741" s="69">
        <v>0</v>
      </c>
      <c r="AI2741" s="69">
        <v>0</v>
      </c>
      <c r="AJ2741" s="69">
        <v>1</v>
      </c>
      <c r="AK2741" s="69">
        <v>-1</v>
      </c>
      <c r="AL2741" s="69">
        <v>1346</v>
      </c>
      <c r="AM2741" s="69">
        <v>895</v>
      </c>
      <c r="AN2741" s="69">
        <v>-1346</v>
      </c>
      <c r="AO2741" s="69">
        <v>0</v>
      </c>
      <c r="AP2741" s="69">
        <v>0</v>
      </c>
      <c r="AQ2741" s="69">
        <v>44969</v>
      </c>
      <c r="AR2741" s="69">
        <v>989</v>
      </c>
      <c r="AS2741" s="69">
        <v>37192</v>
      </c>
      <c r="AT2741" s="69">
        <v>93759</v>
      </c>
      <c r="AU2741" s="69">
        <v>0</v>
      </c>
      <c r="AV2741" s="69">
        <v>989</v>
      </c>
      <c r="AW2741" s="69">
        <v>0.85235454545454548</v>
      </c>
      <c r="AX2741" s="69">
        <v>0</v>
      </c>
      <c r="AY2741" s="69">
        <v>0</v>
      </c>
      <c r="AZ2741" s="69">
        <v>0</v>
      </c>
      <c r="BA2741" s="69">
        <v>93759</v>
      </c>
      <c r="BB2741" s="69">
        <v>0</v>
      </c>
      <c r="BC2741" s="69">
        <v>-93759</v>
      </c>
      <c r="BD2741" s="69">
        <v>0</v>
      </c>
      <c r="BE2741" s="69">
        <v>69.657503714710259</v>
      </c>
      <c r="BF2741" s="69">
        <v>-69.657503714710259</v>
      </c>
      <c r="BG2741" s="69">
        <v>0</v>
      </c>
      <c r="BH2741" s="69">
        <v>0</v>
      </c>
      <c r="BI2741" s="69">
        <v>0</v>
      </c>
      <c r="BJ2741" s="69">
        <v>0</v>
      </c>
      <c r="BK2741" s="69">
        <v>0</v>
      </c>
      <c r="BL2741" s="69">
        <v>94.801820020222451</v>
      </c>
      <c r="BM2741" s="69">
        <v>-94.801820020222451</v>
      </c>
      <c r="BN2741" s="69">
        <v>0</v>
      </c>
      <c r="BO2741" s="69">
        <v>2.5209453645945366</v>
      </c>
      <c r="BP2741" s="69">
        <v>-2.5209453645945366</v>
      </c>
      <c r="BQ2741" s="69">
        <v>2520.9453645945364</v>
      </c>
      <c r="BR2741" s="69">
        <v>-2520.9453645945364</v>
      </c>
      <c r="BS2741" s="69">
        <v>0</v>
      </c>
      <c r="BT2741" s="69">
        <v>0</v>
      </c>
      <c r="BU2741" s="69">
        <v>94.801820020222451</v>
      </c>
      <c r="BV2741" s="69">
        <v>0</v>
      </c>
    </row>
    <row r="2742" spans="1:74">
      <c r="A2742" s="113" t="s">
        <v>1049</v>
      </c>
      <c r="B2742" s="69" t="s">
        <v>194</v>
      </c>
      <c r="C2742" s="69" t="s">
        <v>256</v>
      </c>
      <c r="D2742" s="69" t="s">
        <v>257</v>
      </c>
      <c r="E2742" s="69" t="s">
        <v>743</v>
      </c>
      <c r="F2742" s="69">
        <v>0</v>
      </c>
      <c r="G2742" s="69">
        <v>0</v>
      </c>
      <c r="H2742" s="69">
        <v>8407</v>
      </c>
      <c r="I2742" s="69">
        <v>123</v>
      </c>
      <c r="J2742" s="69">
        <v>70</v>
      </c>
      <c r="K2742" s="69">
        <v>4297</v>
      </c>
      <c r="L2742" s="69">
        <v>3542</v>
      </c>
      <c r="M2742" s="69">
        <v>84</v>
      </c>
      <c r="N2742" s="69">
        <v>0</v>
      </c>
      <c r="O2742" s="69">
        <v>0</v>
      </c>
      <c r="P2742" s="69">
        <v>1956.48</v>
      </c>
      <c r="Q2742" s="69">
        <v>31.37</v>
      </c>
      <c r="R2742" s="69">
        <v>110000</v>
      </c>
      <c r="S2742" s="69">
        <v>0</v>
      </c>
      <c r="T2742" s="69">
        <v>0</v>
      </c>
      <c r="U2742" s="69">
        <v>0</v>
      </c>
      <c r="V2742" s="69">
        <v>0</v>
      </c>
      <c r="W2742" s="69">
        <v>0</v>
      </c>
      <c r="X2742" s="69">
        <v>0</v>
      </c>
      <c r="Y2742" s="69">
        <v>0</v>
      </c>
      <c r="Z2742" s="69">
        <v>0</v>
      </c>
      <c r="AA2742" s="69">
        <v>0</v>
      </c>
      <c r="AB2742" s="69">
        <v>0</v>
      </c>
      <c r="AC2742" s="69">
        <v>0</v>
      </c>
      <c r="AD2742" s="69">
        <v>0</v>
      </c>
      <c r="AE2742" s="69">
        <v>0</v>
      </c>
      <c r="AF2742" s="69">
        <v>102166</v>
      </c>
      <c r="AG2742" s="69">
        <v>7834</v>
      </c>
      <c r="AH2742" s="69">
        <v>0</v>
      </c>
      <c r="AI2742" s="69">
        <v>0</v>
      </c>
      <c r="AJ2742" s="69">
        <v>1</v>
      </c>
      <c r="AK2742" s="69">
        <v>-1</v>
      </c>
      <c r="AL2742" s="69">
        <v>1469</v>
      </c>
      <c r="AM2742" s="69">
        <v>965</v>
      </c>
      <c r="AN2742" s="69">
        <v>-1469</v>
      </c>
      <c r="AO2742" s="69">
        <v>0</v>
      </c>
      <c r="AP2742" s="69">
        <v>0</v>
      </c>
      <c r="AQ2742" s="69">
        <v>49266</v>
      </c>
      <c r="AR2742" s="69">
        <v>1073</v>
      </c>
      <c r="AS2742" s="69">
        <v>40734</v>
      </c>
      <c r="AT2742" s="69">
        <v>102166</v>
      </c>
      <c r="AU2742" s="69">
        <v>0</v>
      </c>
      <c r="AV2742" s="69">
        <v>1073</v>
      </c>
      <c r="AW2742" s="69">
        <v>0.92878181818181815</v>
      </c>
      <c r="AX2742" s="69">
        <v>0</v>
      </c>
      <c r="AY2742" s="69">
        <v>0</v>
      </c>
      <c r="AZ2742" s="69">
        <v>0</v>
      </c>
      <c r="BA2742" s="69">
        <v>102166</v>
      </c>
      <c r="BB2742" s="69">
        <v>0</v>
      </c>
      <c r="BC2742" s="69">
        <v>-102166</v>
      </c>
      <c r="BD2742" s="69">
        <v>0</v>
      </c>
      <c r="BE2742" s="69">
        <v>69.547991831177669</v>
      </c>
      <c r="BF2742" s="69">
        <v>-69.547991831177669</v>
      </c>
      <c r="BG2742" s="69">
        <v>0</v>
      </c>
      <c r="BH2742" s="69">
        <v>0</v>
      </c>
      <c r="BI2742" s="69">
        <v>0</v>
      </c>
      <c r="BJ2742" s="69">
        <v>0</v>
      </c>
      <c r="BK2742" s="69">
        <v>0</v>
      </c>
      <c r="BL2742" s="69">
        <v>95.215284249767009</v>
      </c>
      <c r="BM2742" s="69">
        <v>-95.215284249767009</v>
      </c>
      <c r="BN2742" s="69">
        <v>0</v>
      </c>
      <c r="BO2742" s="69">
        <v>2.5081258899199685</v>
      </c>
      <c r="BP2742" s="69">
        <v>-2.5081258899199685</v>
      </c>
      <c r="BQ2742" s="69">
        <v>2508.1258899199684</v>
      </c>
      <c r="BR2742" s="69">
        <v>-2508.1258899199684</v>
      </c>
      <c r="BS2742" s="69">
        <v>0</v>
      </c>
      <c r="BT2742" s="69">
        <v>0</v>
      </c>
      <c r="BU2742" s="69">
        <v>95.215284249767009</v>
      </c>
      <c r="BV2742" s="69">
        <v>0</v>
      </c>
    </row>
    <row r="2743" spans="1:74">
      <c r="A2743" s="113" t="s">
        <v>1050</v>
      </c>
      <c r="B2743" s="69" t="s">
        <v>194</v>
      </c>
      <c r="C2743" s="69" t="s">
        <v>256</v>
      </c>
      <c r="D2743" s="69" t="s">
        <v>257</v>
      </c>
      <c r="E2743" s="69" t="s">
        <v>743</v>
      </c>
      <c r="F2743" s="69">
        <v>0</v>
      </c>
      <c r="G2743" s="69">
        <v>0</v>
      </c>
      <c r="H2743" s="69">
        <v>7834</v>
      </c>
      <c r="I2743" s="69">
        <v>92</v>
      </c>
      <c r="J2743" s="69">
        <v>63</v>
      </c>
      <c r="K2743" s="69">
        <v>4378</v>
      </c>
      <c r="L2743" s="69">
        <v>3703</v>
      </c>
      <c r="M2743" s="69">
        <v>68</v>
      </c>
      <c r="N2743" s="69">
        <v>0</v>
      </c>
      <c r="O2743" s="69">
        <v>1</v>
      </c>
      <c r="P2743" s="69">
        <v>1789.4</v>
      </c>
      <c r="Q2743" s="69">
        <v>33.619999999999997</v>
      </c>
      <c r="R2743" s="69">
        <v>110000</v>
      </c>
      <c r="S2743" s="69">
        <v>0</v>
      </c>
      <c r="T2743" s="69">
        <v>0</v>
      </c>
      <c r="U2743" s="69">
        <v>0</v>
      </c>
      <c r="V2743" s="69">
        <v>0</v>
      </c>
      <c r="W2743" s="69">
        <v>0</v>
      </c>
      <c r="X2743" s="69">
        <v>0</v>
      </c>
      <c r="Y2743" s="69">
        <v>0</v>
      </c>
      <c r="Z2743" s="69">
        <v>0</v>
      </c>
      <c r="AA2743" s="69">
        <v>0</v>
      </c>
      <c r="AB2743" s="69">
        <v>0</v>
      </c>
      <c r="AC2743" s="69">
        <v>0</v>
      </c>
      <c r="AD2743" s="69">
        <v>0</v>
      </c>
      <c r="AE2743" s="69">
        <v>0</v>
      </c>
      <c r="AF2743" s="69">
        <v>110000</v>
      </c>
      <c r="AG2743" s="69">
        <v>0</v>
      </c>
      <c r="AH2743" s="69">
        <v>0</v>
      </c>
      <c r="AI2743" s="69">
        <v>0</v>
      </c>
      <c r="AJ2743" s="69">
        <v>2</v>
      </c>
      <c r="AK2743" s="69">
        <v>-2</v>
      </c>
      <c r="AL2743" s="69">
        <v>1561</v>
      </c>
      <c r="AM2743" s="69">
        <v>1028</v>
      </c>
      <c r="AN2743" s="69">
        <v>-1561</v>
      </c>
      <c r="AO2743" s="69">
        <v>0</v>
      </c>
      <c r="AP2743" s="69">
        <v>0</v>
      </c>
      <c r="AQ2743" s="69">
        <v>53644</v>
      </c>
      <c r="AR2743" s="69">
        <v>1141</v>
      </c>
      <c r="AS2743" s="69">
        <v>44437</v>
      </c>
      <c r="AT2743" s="69">
        <v>110000</v>
      </c>
      <c r="AU2743" s="69">
        <v>0</v>
      </c>
      <c r="AV2743" s="69">
        <v>1141</v>
      </c>
      <c r="AW2743" s="69">
        <v>1</v>
      </c>
      <c r="AX2743" s="69">
        <v>0</v>
      </c>
      <c r="AY2743" s="69">
        <v>0</v>
      </c>
      <c r="AZ2743" s="69">
        <v>0</v>
      </c>
      <c r="BA2743" s="69">
        <v>55000</v>
      </c>
      <c r="BB2743" s="69">
        <v>0</v>
      </c>
      <c r="BC2743" s="69">
        <v>-55000</v>
      </c>
      <c r="BD2743" s="69">
        <v>0</v>
      </c>
      <c r="BE2743" s="69">
        <v>70.467648942985264</v>
      </c>
      <c r="BF2743" s="69">
        <v>-70.467648942985264</v>
      </c>
      <c r="BG2743" s="69">
        <v>0</v>
      </c>
      <c r="BH2743" s="69">
        <v>0</v>
      </c>
      <c r="BI2743" s="69">
        <v>0</v>
      </c>
      <c r="BJ2743" s="69">
        <v>0</v>
      </c>
      <c r="BK2743" s="69">
        <v>0</v>
      </c>
      <c r="BL2743" s="69">
        <v>96.406660823838735</v>
      </c>
      <c r="BM2743" s="69">
        <v>-96.406660823838735</v>
      </c>
      <c r="BN2743" s="69">
        <v>0</v>
      </c>
      <c r="BO2743" s="69">
        <v>2.4754146319508519</v>
      </c>
      <c r="BP2743" s="69">
        <v>-2.4754146319508519</v>
      </c>
      <c r="BQ2743" s="69">
        <v>2475.4146319508518</v>
      </c>
      <c r="BR2743" s="69">
        <v>-2475.4146319508518</v>
      </c>
      <c r="BS2743" s="69">
        <v>0</v>
      </c>
      <c r="BT2743" s="69">
        <v>0</v>
      </c>
      <c r="BU2743" s="69">
        <v>96.406660823838735</v>
      </c>
      <c r="BV2743" s="69">
        <v>0</v>
      </c>
    </row>
    <row r="2744" spans="1:74">
      <c r="A2744" s="113" t="s">
        <v>1060</v>
      </c>
      <c r="B2744" s="69" t="s">
        <v>184</v>
      </c>
      <c r="C2744" s="69" t="s">
        <v>268</v>
      </c>
      <c r="D2744" s="69" t="s">
        <v>411</v>
      </c>
      <c r="E2744" s="69" t="s">
        <v>595</v>
      </c>
      <c r="F2744" s="69">
        <v>0</v>
      </c>
      <c r="G2744" s="69">
        <v>0</v>
      </c>
      <c r="H2744" s="69">
        <v>64947</v>
      </c>
      <c r="I2744" s="69">
        <v>1558</v>
      </c>
      <c r="J2744" s="69">
        <v>1052</v>
      </c>
      <c r="K2744" s="69">
        <v>140978</v>
      </c>
      <c r="L2744" s="69">
        <v>101632</v>
      </c>
      <c r="M2744" s="69">
        <v>1091</v>
      </c>
      <c r="N2744" s="69">
        <v>0</v>
      </c>
      <c r="O2744" s="69">
        <v>0</v>
      </c>
      <c r="P2744" s="69">
        <v>460.69</v>
      </c>
      <c r="Q2744" s="69">
        <v>19.84</v>
      </c>
      <c r="R2744" s="69">
        <v>1792453</v>
      </c>
      <c r="S2744" s="69">
        <v>0</v>
      </c>
      <c r="T2744" s="69">
        <v>0</v>
      </c>
      <c r="U2744" s="69">
        <v>0</v>
      </c>
      <c r="V2744" s="69">
        <v>24554</v>
      </c>
      <c r="W2744" s="69">
        <v>73</v>
      </c>
      <c r="X2744" s="69">
        <v>0</v>
      </c>
      <c r="Y2744" s="69">
        <v>0</v>
      </c>
      <c r="Z2744" s="69">
        <v>0</v>
      </c>
      <c r="AA2744" s="69">
        <v>0</v>
      </c>
      <c r="AB2744" s="69">
        <v>0</v>
      </c>
      <c r="AC2744" s="69">
        <v>0</v>
      </c>
      <c r="AD2744" s="69">
        <v>0</v>
      </c>
      <c r="AE2744" s="69">
        <v>0</v>
      </c>
      <c r="AF2744" s="69">
        <v>64947</v>
      </c>
      <c r="AG2744" s="69">
        <v>1727506</v>
      </c>
      <c r="AH2744" s="69">
        <v>0</v>
      </c>
      <c r="AI2744" s="69">
        <v>0</v>
      </c>
      <c r="AJ2744" s="69">
        <v>0</v>
      </c>
      <c r="AK2744" s="69">
        <v>0</v>
      </c>
      <c r="AL2744" s="69">
        <v>1558</v>
      </c>
      <c r="AM2744" s="69">
        <v>1052</v>
      </c>
      <c r="AN2744" s="69">
        <v>22996</v>
      </c>
      <c r="AO2744" s="69">
        <v>0</v>
      </c>
      <c r="AP2744" s="69">
        <v>0</v>
      </c>
      <c r="AQ2744" s="69">
        <v>140978</v>
      </c>
      <c r="AR2744" s="69">
        <v>1091</v>
      </c>
      <c r="AS2744" s="69">
        <v>101632</v>
      </c>
      <c r="AT2744" s="69">
        <v>64947</v>
      </c>
      <c r="AU2744" s="69">
        <v>0</v>
      </c>
      <c r="AV2744" s="69">
        <v>1091</v>
      </c>
      <c r="AW2744" s="69">
        <v>3.6233586041028693E-2</v>
      </c>
      <c r="AX2744" s="69">
        <v>0</v>
      </c>
      <c r="AY2744" s="69">
        <v>0</v>
      </c>
      <c r="AZ2744" s="69">
        <v>0</v>
      </c>
      <c r="BA2744" s="69">
        <v>0</v>
      </c>
      <c r="BB2744" s="69">
        <v>0</v>
      </c>
      <c r="BC2744" s="69">
        <v>0</v>
      </c>
      <c r="BD2744" s="69">
        <v>6.3451983383562754E-2</v>
      </c>
      <c r="BE2744" s="69">
        <v>41.686136071887034</v>
      </c>
      <c r="BF2744" s="69">
        <v>31.313863928112966</v>
      </c>
      <c r="BG2744" s="69">
        <v>0</v>
      </c>
      <c r="BH2744" s="69">
        <v>0</v>
      </c>
      <c r="BI2744" s="69">
        <v>0</v>
      </c>
      <c r="BJ2744" s="69">
        <v>0</v>
      </c>
      <c r="BK2744" s="69">
        <v>0</v>
      </c>
      <c r="BL2744" s="69">
        <v>59.529789184234644</v>
      </c>
      <c r="BM2744" s="69">
        <v>-59.529789184234644</v>
      </c>
      <c r="BN2744" s="69">
        <v>0</v>
      </c>
      <c r="BO2744" s="69">
        <v>0.63904085327455917</v>
      </c>
      <c r="BP2744" s="69">
        <v>-0.63904085327455917</v>
      </c>
      <c r="BQ2744" s="69">
        <v>639.04085327455914</v>
      </c>
      <c r="BR2744" s="69">
        <v>-639.04085327455914</v>
      </c>
      <c r="BS2744" s="69">
        <v>0</v>
      </c>
      <c r="BT2744" s="69">
        <v>0</v>
      </c>
      <c r="BU2744" s="69">
        <v>59.529789184234644</v>
      </c>
      <c r="BV2744" s="69">
        <v>1.105136971726085E-2</v>
      </c>
    </row>
    <row r="2745" spans="1:74">
      <c r="A2745" s="113" t="s">
        <v>1051</v>
      </c>
      <c r="B2745" s="69" t="s">
        <v>184</v>
      </c>
      <c r="C2745" s="69" t="s">
        <v>268</v>
      </c>
      <c r="D2745" s="69" t="s">
        <v>411</v>
      </c>
      <c r="E2745" s="69" t="s">
        <v>595</v>
      </c>
      <c r="F2745" s="69">
        <v>0</v>
      </c>
      <c r="G2745" s="69">
        <v>0</v>
      </c>
      <c r="H2745" s="69">
        <v>60822</v>
      </c>
      <c r="I2745" s="69">
        <v>1506</v>
      </c>
      <c r="J2745" s="69">
        <v>961</v>
      </c>
      <c r="K2745" s="69">
        <v>106321</v>
      </c>
      <c r="L2745" s="69">
        <v>78035</v>
      </c>
      <c r="M2745" s="69">
        <v>995</v>
      </c>
      <c r="N2745" s="69">
        <v>0</v>
      </c>
      <c r="O2745" s="69">
        <v>0</v>
      </c>
      <c r="P2745" s="69">
        <v>572.05999999999995</v>
      </c>
      <c r="Q2745" s="69">
        <v>20.36</v>
      </c>
      <c r="R2745" s="69">
        <v>1792453</v>
      </c>
      <c r="S2745" s="69">
        <v>0</v>
      </c>
      <c r="T2745" s="69">
        <v>0</v>
      </c>
      <c r="U2745" s="69">
        <v>0</v>
      </c>
      <c r="V2745" s="69">
        <v>24554</v>
      </c>
      <c r="W2745" s="69">
        <v>73</v>
      </c>
      <c r="X2745" s="69">
        <v>0</v>
      </c>
      <c r="Y2745" s="69">
        <v>0</v>
      </c>
      <c r="Z2745" s="69">
        <v>0</v>
      </c>
      <c r="AA2745" s="69">
        <v>0</v>
      </c>
      <c r="AB2745" s="69">
        <v>0</v>
      </c>
      <c r="AC2745" s="69">
        <v>0</v>
      </c>
      <c r="AD2745" s="69">
        <v>0</v>
      </c>
      <c r="AE2745" s="69">
        <v>0</v>
      </c>
      <c r="AF2745" s="69">
        <v>125769</v>
      </c>
      <c r="AG2745" s="69">
        <v>1666684</v>
      </c>
      <c r="AH2745" s="69">
        <v>0</v>
      </c>
      <c r="AI2745" s="69">
        <v>0</v>
      </c>
      <c r="AJ2745" s="69">
        <v>0</v>
      </c>
      <c r="AK2745" s="69">
        <v>0</v>
      </c>
      <c r="AL2745" s="69">
        <v>3064</v>
      </c>
      <c r="AM2745" s="69">
        <v>2013</v>
      </c>
      <c r="AN2745" s="69">
        <v>21490</v>
      </c>
      <c r="AO2745" s="69">
        <v>0</v>
      </c>
      <c r="AP2745" s="69">
        <v>0</v>
      </c>
      <c r="AQ2745" s="69">
        <v>247299</v>
      </c>
      <c r="AR2745" s="69">
        <v>2086</v>
      </c>
      <c r="AS2745" s="69">
        <v>179667</v>
      </c>
      <c r="AT2745" s="69">
        <v>125769</v>
      </c>
      <c r="AU2745" s="69">
        <v>0</v>
      </c>
      <c r="AV2745" s="69">
        <v>2086</v>
      </c>
      <c r="AW2745" s="69">
        <v>7.0165856510603072E-2</v>
      </c>
      <c r="AX2745" s="69">
        <v>0</v>
      </c>
      <c r="AY2745" s="69">
        <v>0</v>
      </c>
      <c r="AZ2745" s="69">
        <v>0</v>
      </c>
      <c r="BA2745" s="69">
        <v>0</v>
      </c>
      <c r="BB2745" s="69">
        <v>0</v>
      </c>
      <c r="BC2745" s="69">
        <v>0</v>
      </c>
      <c r="BD2745" s="69">
        <v>0.12478618555021585</v>
      </c>
      <c r="BE2745" s="69">
        <v>41.047323759791119</v>
      </c>
      <c r="BF2745" s="69">
        <v>31.952676240208881</v>
      </c>
      <c r="BG2745" s="69">
        <v>0</v>
      </c>
      <c r="BH2745" s="69">
        <v>0</v>
      </c>
      <c r="BI2745" s="69">
        <v>0</v>
      </c>
      <c r="BJ2745" s="69">
        <v>0</v>
      </c>
      <c r="BK2745" s="69">
        <v>0</v>
      </c>
      <c r="BL2745" s="69">
        <v>60.291946308724832</v>
      </c>
      <c r="BM2745" s="69">
        <v>-60.291946308724832</v>
      </c>
      <c r="BN2745" s="69">
        <v>0</v>
      </c>
      <c r="BO2745" s="69">
        <v>0.70001168829000315</v>
      </c>
      <c r="BP2745" s="69">
        <v>-0.70001168829000315</v>
      </c>
      <c r="BQ2745" s="69">
        <v>700.01168829000312</v>
      </c>
      <c r="BR2745" s="69">
        <v>-700.01168829000312</v>
      </c>
      <c r="BS2745" s="69">
        <v>0</v>
      </c>
      <c r="BT2745" s="69">
        <v>0</v>
      </c>
      <c r="BU2745" s="69">
        <v>60.291946308724832</v>
      </c>
      <c r="BV2745" s="69">
        <v>1.238986004795814E-2</v>
      </c>
    </row>
    <row r="2746" spans="1:74">
      <c r="A2746" s="113" t="s">
        <v>1052</v>
      </c>
      <c r="B2746" s="69" t="s">
        <v>184</v>
      </c>
      <c r="C2746" s="69" t="s">
        <v>268</v>
      </c>
      <c r="D2746" s="69" t="s">
        <v>411</v>
      </c>
      <c r="E2746" s="69" t="s">
        <v>595</v>
      </c>
      <c r="F2746" s="69">
        <v>0</v>
      </c>
      <c r="G2746" s="69">
        <v>0</v>
      </c>
      <c r="H2746" s="69">
        <v>64908</v>
      </c>
      <c r="I2746" s="69">
        <v>1308</v>
      </c>
      <c r="J2746" s="69">
        <v>851</v>
      </c>
      <c r="K2746" s="69">
        <v>106473</v>
      </c>
      <c r="L2746" s="69">
        <v>76315</v>
      </c>
      <c r="M2746" s="69">
        <v>885</v>
      </c>
      <c r="N2746" s="69">
        <v>0</v>
      </c>
      <c r="O2746" s="69">
        <v>0</v>
      </c>
      <c r="P2746" s="69">
        <v>609.62</v>
      </c>
      <c r="Q2746" s="69">
        <v>24.42</v>
      </c>
      <c r="R2746" s="69">
        <v>1792453</v>
      </c>
      <c r="S2746" s="69">
        <v>0</v>
      </c>
      <c r="T2746" s="69">
        <v>0</v>
      </c>
      <c r="U2746" s="69">
        <v>0</v>
      </c>
      <c r="V2746" s="69">
        <v>24554</v>
      </c>
      <c r="W2746" s="69">
        <v>73</v>
      </c>
      <c r="X2746" s="69">
        <v>0</v>
      </c>
      <c r="Y2746" s="69">
        <v>0</v>
      </c>
      <c r="Z2746" s="69">
        <v>0</v>
      </c>
      <c r="AA2746" s="69">
        <v>0</v>
      </c>
      <c r="AB2746" s="69">
        <v>0</v>
      </c>
      <c r="AC2746" s="69">
        <v>0</v>
      </c>
      <c r="AD2746" s="69">
        <v>0</v>
      </c>
      <c r="AE2746" s="69">
        <v>0</v>
      </c>
      <c r="AF2746" s="69">
        <v>190677</v>
      </c>
      <c r="AG2746" s="69">
        <v>1601776</v>
      </c>
      <c r="AH2746" s="69">
        <v>0</v>
      </c>
      <c r="AI2746" s="69">
        <v>0</v>
      </c>
      <c r="AJ2746" s="69">
        <v>0</v>
      </c>
      <c r="AK2746" s="69">
        <v>0</v>
      </c>
      <c r="AL2746" s="69">
        <v>4372</v>
      </c>
      <c r="AM2746" s="69">
        <v>2864</v>
      </c>
      <c r="AN2746" s="69">
        <v>20182</v>
      </c>
      <c r="AO2746" s="69">
        <v>0</v>
      </c>
      <c r="AP2746" s="69">
        <v>0</v>
      </c>
      <c r="AQ2746" s="69">
        <v>353772</v>
      </c>
      <c r="AR2746" s="69">
        <v>2971</v>
      </c>
      <c r="AS2746" s="69">
        <v>255982</v>
      </c>
      <c r="AT2746" s="69">
        <v>190677</v>
      </c>
      <c r="AU2746" s="69">
        <v>0</v>
      </c>
      <c r="AV2746" s="69">
        <v>2971</v>
      </c>
      <c r="AW2746" s="69">
        <v>0.1063776846589562</v>
      </c>
      <c r="AX2746" s="69">
        <v>0</v>
      </c>
      <c r="AY2746" s="69">
        <v>0</v>
      </c>
      <c r="AZ2746" s="69">
        <v>0</v>
      </c>
      <c r="BA2746" s="69">
        <v>0</v>
      </c>
      <c r="BB2746" s="69">
        <v>0</v>
      </c>
      <c r="BC2746" s="69">
        <v>0</v>
      </c>
      <c r="BD2746" s="69">
        <v>0.17805652846786674</v>
      </c>
      <c r="BE2746" s="69">
        <v>43.613220494053067</v>
      </c>
      <c r="BF2746" s="69">
        <v>29.386779505946933</v>
      </c>
      <c r="BG2746" s="69">
        <v>0</v>
      </c>
      <c r="BH2746" s="69">
        <v>0</v>
      </c>
      <c r="BI2746" s="69">
        <v>0</v>
      </c>
      <c r="BJ2746" s="69">
        <v>0</v>
      </c>
      <c r="BK2746" s="69">
        <v>0</v>
      </c>
      <c r="BL2746" s="69">
        <v>64.17940087512622</v>
      </c>
      <c r="BM2746" s="69">
        <v>-64.17940087512622</v>
      </c>
      <c r="BN2746" s="69">
        <v>0</v>
      </c>
      <c r="BO2746" s="69">
        <v>0.74488440593479233</v>
      </c>
      <c r="BP2746" s="69">
        <v>-0.74488440593479233</v>
      </c>
      <c r="BQ2746" s="69">
        <v>744.88440593479231</v>
      </c>
      <c r="BR2746" s="69">
        <v>-744.88440593479231</v>
      </c>
      <c r="BS2746" s="69">
        <v>0</v>
      </c>
      <c r="BT2746" s="69">
        <v>0</v>
      </c>
      <c r="BU2746" s="69">
        <v>64.17940087512622</v>
      </c>
      <c r="BV2746" s="69">
        <v>1.2358242031590968E-2</v>
      </c>
    </row>
    <row r="2747" spans="1:74">
      <c r="A2747" s="113" t="s">
        <v>1053</v>
      </c>
      <c r="B2747" s="69" t="s">
        <v>184</v>
      </c>
      <c r="C2747" s="69" t="s">
        <v>268</v>
      </c>
      <c r="D2747" s="69" t="s">
        <v>411</v>
      </c>
      <c r="E2747" s="69" t="s">
        <v>595</v>
      </c>
      <c r="F2747" s="69">
        <v>0</v>
      </c>
      <c r="G2747" s="69">
        <v>0</v>
      </c>
      <c r="H2747" s="69">
        <v>61775</v>
      </c>
      <c r="I2747" s="69">
        <v>1270</v>
      </c>
      <c r="J2747" s="69">
        <v>851</v>
      </c>
      <c r="K2747" s="69">
        <v>105313</v>
      </c>
      <c r="L2747" s="69">
        <v>68997</v>
      </c>
      <c r="M2747" s="69">
        <v>886</v>
      </c>
      <c r="N2747" s="69">
        <v>1</v>
      </c>
      <c r="O2747" s="69">
        <v>0</v>
      </c>
      <c r="P2747" s="69">
        <v>586.58000000000004</v>
      </c>
      <c r="Q2747" s="69">
        <v>23.18</v>
      </c>
      <c r="R2747" s="69">
        <v>1792453</v>
      </c>
      <c r="S2747" s="69">
        <v>0</v>
      </c>
      <c r="T2747" s="69">
        <v>0</v>
      </c>
      <c r="U2747" s="69">
        <v>0</v>
      </c>
      <c r="V2747" s="69">
        <v>24554</v>
      </c>
      <c r="W2747" s="69">
        <v>73</v>
      </c>
      <c r="X2747" s="69">
        <v>0</v>
      </c>
      <c r="Y2747" s="69">
        <v>0</v>
      </c>
      <c r="Z2747" s="69">
        <v>0</v>
      </c>
      <c r="AA2747" s="69">
        <v>0</v>
      </c>
      <c r="AB2747" s="69">
        <v>0</v>
      </c>
      <c r="AC2747" s="69">
        <v>0</v>
      </c>
      <c r="AD2747" s="69">
        <v>0</v>
      </c>
      <c r="AE2747" s="69">
        <v>0</v>
      </c>
      <c r="AF2747" s="69">
        <v>252452</v>
      </c>
      <c r="AG2747" s="69">
        <v>1540001</v>
      </c>
      <c r="AH2747" s="69">
        <v>0</v>
      </c>
      <c r="AI2747" s="69">
        <v>0</v>
      </c>
      <c r="AJ2747" s="69">
        <v>0</v>
      </c>
      <c r="AK2747" s="69">
        <v>0</v>
      </c>
      <c r="AL2747" s="69">
        <v>5642</v>
      </c>
      <c r="AM2747" s="69">
        <v>3715</v>
      </c>
      <c r="AN2747" s="69">
        <v>18912</v>
      </c>
      <c r="AO2747" s="69">
        <v>1</v>
      </c>
      <c r="AP2747" s="69">
        <v>-1</v>
      </c>
      <c r="AQ2747" s="69">
        <v>459085</v>
      </c>
      <c r="AR2747" s="69">
        <v>3857</v>
      </c>
      <c r="AS2747" s="69">
        <v>324979</v>
      </c>
      <c r="AT2747" s="69">
        <v>252452</v>
      </c>
      <c r="AU2747" s="69">
        <v>0</v>
      </c>
      <c r="AV2747" s="69">
        <v>3857</v>
      </c>
      <c r="AW2747" s="69">
        <v>0.14084162876237202</v>
      </c>
      <c r="AX2747" s="69">
        <v>0</v>
      </c>
      <c r="AY2747" s="69">
        <v>0</v>
      </c>
      <c r="AZ2747" s="69">
        <v>0</v>
      </c>
      <c r="BA2747" s="69">
        <v>0</v>
      </c>
      <c r="BB2747" s="69">
        <v>0</v>
      </c>
      <c r="BC2747" s="69">
        <v>0</v>
      </c>
      <c r="BD2747" s="69">
        <v>0.22977926203469903</v>
      </c>
      <c r="BE2747" s="69">
        <v>44.745125841900034</v>
      </c>
      <c r="BF2747" s="69">
        <v>28.254874158099966</v>
      </c>
      <c r="BG2747" s="69">
        <v>252452</v>
      </c>
      <c r="BH2747" s="69">
        <v>0</v>
      </c>
      <c r="BI2747" s="69">
        <v>-252452</v>
      </c>
      <c r="BJ2747" s="69">
        <v>2.1782458586100614E-6</v>
      </c>
      <c r="BK2747" s="69">
        <v>0</v>
      </c>
      <c r="BL2747" s="69">
        <v>65.452942701581534</v>
      </c>
      <c r="BM2747" s="69">
        <v>-65.452942701581534</v>
      </c>
      <c r="BN2747" s="69">
        <v>0</v>
      </c>
      <c r="BO2747" s="69">
        <v>0.77682557949898301</v>
      </c>
      <c r="BP2747" s="69">
        <v>-0.77682557949898301</v>
      </c>
      <c r="BQ2747" s="69">
        <v>776.82557949898296</v>
      </c>
      <c r="BR2747" s="69">
        <v>-776.82557949898296</v>
      </c>
      <c r="BS2747" s="69">
        <v>0</v>
      </c>
      <c r="BT2747" s="69">
        <v>0</v>
      </c>
      <c r="BU2747" s="69">
        <v>65.452942701581534</v>
      </c>
      <c r="BV2747" s="69">
        <v>1.2289663134277966E-2</v>
      </c>
    </row>
    <row r="2748" spans="1:74">
      <c r="A2748" s="113" t="s">
        <v>1054</v>
      </c>
      <c r="B2748" s="69" t="s">
        <v>184</v>
      </c>
      <c r="C2748" s="69" t="s">
        <v>268</v>
      </c>
      <c r="D2748" s="69" t="s">
        <v>411</v>
      </c>
      <c r="E2748" s="69" t="s">
        <v>595</v>
      </c>
      <c r="F2748" s="69">
        <v>0</v>
      </c>
      <c r="G2748" s="69">
        <v>0</v>
      </c>
      <c r="H2748" s="69">
        <v>66444</v>
      </c>
      <c r="I2748" s="69">
        <v>1440</v>
      </c>
      <c r="J2748" s="69">
        <v>923</v>
      </c>
      <c r="K2748" s="69">
        <v>103875</v>
      </c>
      <c r="L2748" s="69">
        <v>72879</v>
      </c>
      <c r="M2748" s="69">
        <v>971</v>
      </c>
      <c r="N2748" s="69">
        <v>0</v>
      </c>
      <c r="O2748" s="69">
        <v>3</v>
      </c>
      <c r="P2748" s="69">
        <v>639.65</v>
      </c>
      <c r="Q2748" s="69">
        <v>22.67</v>
      </c>
      <c r="R2748" s="69">
        <v>1792453</v>
      </c>
      <c r="S2748" s="69">
        <v>0</v>
      </c>
      <c r="T2748" s="69">
        <v>0</v>
      </c>
      <c r="U2748" s="69">
        <v>0</v>
      </c>
      <c r="V2748" s="69">
        <v>24554</v>
      </c>
      <c r="W2748" s="69">
        <v>73</v>
      </c>
      <c r="X2748" s="69">
        <v>0</v>
      </c>
      <c r="Y2748" s="69">
        <v>0</v>
      </c>
      <c r="Z2748" s="69">
        <v>0</v>
      </c>
      <c r="AA2748" s="69">
        <v>0</v>
      </c>
      <c r="AB2748" s="69">
        <v>0</v>
      </c>
      <c r="AC2748" s="69">
        <v>0</v>
      </c>
      <c r="AD2748" s="69">
        <v>0</v>
      </c>
      <c r="AE2748" s="69">
        <v>0</v>
      </c>
      <c r="AF2748" s="69">
        <v>318896</v>
      </c>
      <c r="AG2748" s="69">
        <v>1473557</v>
      </c>
      <c r="AH2748" s="69">
        <v>0</v>
      </c>
      <c r="AI2748" s="69">
        <v>0</v>
      </c>
      <c r="AJ2748" s="69">
        <v>3</v>
      </c>
      <c r="AK2748" s="69">
        <v>-3</v>
      </c>
      <c r="AL2748" s="69">
        <v>7082</v>
      </c>
      <c r="AM2748" s="69">
        <v>4638</v>
      </c>
      <c r="AN2748" s="69">
        <v>17472</v>
      </c>
      <c r="AO2748" s="69">
        <v>1</v>
      </c>
      <c r="AP2748" s="69">
        <v>-1</v>
      </c>
      <c r="AQ2748" s="69">
        <v>562960</v>
      </c>
      <c r="AR2748" s="69">
        <v>4828</v>
      </c>
      <c r="AS2748" s="69">
        <v>397858</v>
      </c>
      <c r="AT2748" s="69">
        <v>318896</v>
      </c>
      <c r="AU2748" s="69">
        <v>0</v>
      </c>
      <c r="AV2748" s="69">
        <v>4828</v>
      </c>
      <c r="AW2748" s="69">
        <v>0.17791038314533211</v>
      </c>
      <c r="AX2748" s="69">
        <v>0</v>
      </c>
      <c r="AY2748" s="69">
        <v>0</v>
      </c>
      <c r="AZ2748" s="69">
        <v>0</v>
      </c>
      <c r="BA2748" s="69">
        <v>106298.66666666667</v>
      </c>
      <c r="BB2748" s="69">
        <v>0</v>
      </c>
      <c r="BC2748" s="69">
        <v>-106298.66666666667</v>
      </c>
      <c r="BD2748" s="69">
        <v>0.28842551111835141</v>
      </c>
      <c r="BE2748" s="69">
        <v>45.029087828297094</v>
      </c>
      <c r="BF2748" s="69">
        <v>27.970912171702906</v>
      </c>
      <c r="BG2748" s="69">
        <v>318896</v>
      </c>
      <c r="BH2748" s="69">
        <v>0</v>
      </c>
      <c r="BI2748" s="69">
        <v>-318896</v>
      </c>
      <c r="BJ2748" s="69">
        <v>1.7763251385533609E-6</v>
      </c>
      <c r="BK2748" s="69">
        <v>0</v>
      </c>
      <c r="BL2748" s="69">
        <v>66.051367025683518</v>
      </c>
      <c r="BM2748" s="69">
        <v>-66.051367025683518</v>
      </c>
      <c r="BN2748" s="69">
        <v>0</v>
      </c>
      <c r="BO2748" s="69">
        <v>0.80153220495754762</v>
      </c>
      <c r="BP2748" s="69">
        <v>-0.80153220495754762</v>
      </c>
      <c r="BQ2748" s="69">
        <v>801.53220495754761</v>
      </c>
      <c r="BR2748" s="69">
        <v>-801.53220495754761</v>
      </c>
      <c r="BS2748" s="69">
        <v>0</v>
      </c>
      <c r="BT2748" s="69">
        <v>0</v>
      </c>
      <c r="BU2748" s="69">
        <v>66.051367025683518</v>
      </c>
      <c r="BV2748" s="69">
        <v>1.25799346312349E-2</v>
      </c>
    </row>
    <row r="2749" spans="1:74">
      <c r="A2749" s="113" t="s">
        <v>1055</v>
      </c>
      <c r="B2749" s="69" t="s">
        <v>184</v>
      </c>
      <c r="C2749" s="69" t="s">
        <v>268</v>
      </c>
      <c r="D2749" s="69" t="s">
        <v>411</v>
      </c>
      <c r="E2749" s="69" t="s">
        <v>595</v>
      </c>
      <c r="F2749" s="69">
        <v>0</v>
      </c>
      <c r="G2749" s="69">
        <v>0</v>
      </c>
      <c r="H2749" s="69">
        <v>60459</v>
      </c>
      <c r="I2749" s="69">
        <v>1333</v>
      </c>
      <c r="J2749" s="69">
        <v>854</v>
      </c>
      <c r="K2749" s="69">
        <v>93073</v>
      </c>
      <c r="L2749" s="69">
        <v>59295</v>
      </c>
      <c r="M2749" s="69">
        <v>880</v>
      </c>
      <c r="N2749" s="69">
        <v>0</v>
      </c>
      <c r="O2749" s="69">
        <v>0</v>
      </c>
      <c r="P2749" s="69">
        <v>649.59</v>
      </c>
      <c r="Q2749" s="69">
        <v>22.88</v>
      </c>
      <c r="R2749" s="69">
        <v>1792453</v>
      </c>
      <c r="S2749" s="69">
        <v>0</v>
      </c>
      <c r="T2749" s="69">
        <v>0</v>
      </c>
      <c r="U2749" s="69">
        <v>0</v>
      </c>
      <c r="V2749" s="69">
        <v>24554</v>
      </c>
      <c r="W2749" s="69">
        <v>73</v>
      </c>
      <c r="X2749" s="69">
        <v>0</v>
      </c>
      <c r="Y2749" s="69">
        <v>0</v>
      </c>
      <c r="Z2749" s="69">
        <v>0</v>
      </c>
      <c r="AA2749" s="69">
        <v>0</v>
      </c>
      <c r="AB2749" s="69">
        <v>0</v>
      </c>
      <c r="AC2749" s="69">
        <v>0</v>
      </c>
      <c r="AD2749" s="69">
        <v>0</v>
      </c>
      <c r="AE2749" s="69">
        <v>0</v>
      </c>
      <c r="AF2749" s="69">
        <v>379355</v>
      </c>
      <c r="AG2749" s="69">
        <v>1413098</v>
      </c>
      <c r="AH2749" s="69">
        <v>0</v>
      </c>
      <c r="AI2749" s="69">
        <v>0</v>
      </c>
      <c r="AJ2749" s="69">
        <v>3</v>
      </c>
      <c r="AK2749" s="69">
        <v>-3</v>
      </c>
      <c r="AL2749" s="69">
        <v>8415</v>
      </c>
      <c r="AM2749" s="69">
        <v>5492</v>
      </c>
      <c r="AN2749" s="69">
        <v>16139</v>
      </c>
      <c r="AO2749" s="69">
        <v>1</v>
      </c>
      <c r="AP2749" s="69">
        <v>-1</v>
      </c>
      <c r="AQ2749" s="69">
        <v>656033</v>
      </c>
      <c r="AR2749" s="69">
        <v>5708</v>
      </c>
      <c r="AS2749" s="69">
        <v>457153</v>
      </c>
      <c r="AT2749" s="69">
        <v>379355</v>
      </c>
      <c r="AU2749" s="69">
        <v>0</v>
      </c>
      <c r="AV2749" s="69">
        <v>5708</v>
      </c>
      <c r="AW2749" s="69">
        <v>0.21164013784461852</v>
      </c>
      <c r="AX2749" s="69">
        <v>0</v>
      </c>
      <c r="AY2749" s="69">
        <v>0</v>
      </c>
      <c r="AZ2749" s="69">
        <v>0</v>
      </c>
      <c r="BA2749" s="69">
        <v>126451.66666666667</v>
      </c>
      <c r="BB2749" s="69">
        <v>0</v>
      </c>
      <c r="BC2749" s="69">
        <v>-126451.66666666667</v>
      </c>
      <c r="BD2749" s="69">
        <v>0.34271401808259344</v>
      </c>
      <c r="BE2749" s="69">
        <v>45.080808080808083</v>
      </c>
      <c r="BF2749" s="69">
        <v>27.919191919191917</v>
      </c>
      <c r="BG2749" s="69">
        <v>379355</v>
      </c>
      <c r="BH2749" s="69">
        <v>0</v>
      </c>
      <c r="BI2749" s="69">
        <v>-379355</v>
      </c>
      <c r="BJ2749" s="69">
        <v>1.5243135634945194E-6</v>
      </c>
      <c r="BK2749" s="69">
        <v>0</v>
      </c>
      <c r="BL2749" s="69">
        <v>66.460231254379821</v>
      </c>
      <c r="BM2749" s="69">
        <v>-66.460231254379821</v>
      </c>
      <c r="BN2749" s="69">
        <v>0</v>
      </c>
      <c r="BO2749" s="69">
        <v>0.82982065085430912</v>
      </c>
      <c r="BP2749" s="69">
        <v>-0.82982065085430912</v>
      </c>
      <c r="BQ2749" s="69">
        <v>829.82065085430906</v>
      </c>
      <c r="BR2749" s="69">
        <v>-829.82065085430906</v>
      </c>
      <c r="BS2749" s="69">
        <v>0</v>
      </c>
      <c r="BT2749" s="69">
        <v>0</v>
      </c>
      <c r="BU2749" s="69">
        <v>66.460231254379821</v>
      </c>
      <c r="BV2749" s="69">
        <v>1.2827098636806381E-2</v>
      </c>
    </row>
    <row r="2750" spans="1:74">
      <c r="A2750" s="113" t="s">
        <v>1056</v>
      </c>
      <c r="B2750" s="69" t="s">
        <v>184</v>
      </c>
      <c r="C2750" s="69" t="s">
        <v>268</v>
      </c>
      <c r="D2750" s="69" t="s">
        <v>411</v>
      </c>
      <c r="E2750" s="69" t="s">
        <v>595</v>
      </c>
      <c r="F2750" s="69">
        <v>0</v>
      </c>
      <c r="G2750" s="69">
        <v>0</v>
      </c>
      <c r="H2750" s="69">
        <v>64155</v>
      </c>
      <c r="I2750" s="69">
        <v>1176</v>
      </c>
      <c r="J2750" s="69">
        <v>799</v>
      </c>
      <c r="K2750" s="69">
        <v>75541</v>
      </c>
      <c r="L2750" s="69">
        <v>51469</v>
      </c>
      <c r="M2750" s="69">
        <v>831</v>
      </c>
      <c r="N2750" s="69">
        <v>0</v>
      </c>
      <c r="O2750" s="69">
        <v>0</v>
      </c>
      <c r="P2750" s="69">
        <v>849.27</v>
      </c>
      <c r="Q2750" s="69">
        <v>25.71</v>
      </c>
      <c r="R2750" s="69">
        <v>1792453</v>
      </c>
      <c r="S2750" s="69">
        <v>0</v>
      </c>
      <c r="T2750" s="69">
        <v>0</v>
      </c>
      <c r="U2750" s="69">
        <v>0</v>
      </c>
      <c r="V2750" s="69">
        <v>24554</v>
      </c>
      <c r="W2750" s="69">
        <v>73</v>
      </c>
      <c r="X2750" s="69">
        <v>0</v>
      </c>
      <c r="Y2750" s="69">
        <v>0</v>
      </c>
      <c r="Z2750" s="69">
        <v>0</v>
      </c>
      <c r="AA2750" s="69">
        <v>0</v>
      </c>
      <c r="AB2750" s="69">
        <v>0</v>
      </c>
      <c r="AC2750" s="69">
        <v>0</v>
      </c>
      <c r="AD2750" s="69">
        <v>0</v>
      </c>
      <c r="AE2750" s="69">
        <v>0</v>
      </c>
      <c r="AF2750" s="69">
        <v>443510</v>
      </c>
      <c r="AG2750" s="69">
        <v>1348943</v>
      </c>
      <c r="AH2750" s="69">
        <v>0</v>
      </c>
      <c r="AI2750" s="69">
        <v>0</v>
      </c>
      <c r="AJ2750" s="69">
        <v>3</v>
      </c>
      <c r="AK2750" s="69">
        <v>-3</v>
      </c>
      <c r="AL2750" s="69">
        <v>9591</v>
      </c>
      <c r="AM2750" s="69">
        <v>6291</v>
      </c>
      <c r="AN2750" s="69">
        <v>14963</v>
      </c>
      <c r="AO2750" s="69">
        <v>1</v>
      </c>
      <c r="AP2750" s="69">
        <v>-1</v>
      </c>
      <c r="AQ2750" s="69">
        <v>731574</v>
      </c>
      <c r="AR2750" s="69">
        <v>6539</v>
      </c>
      <c r="AS2750" s="69">
        <v>508622</v>
      </c>
      <c r="AT2750" s="69">
        <v>443510</v>
      </c>
      <c r="AU2750" s="69">
        <v>0</v>
      </c>
      <c r="AV2750" s="69">
        <v>6539</v>
      </c>
      <c r="AW2750" s="69">
        <v>0.24743187129592797</v>
      </c>
      <c r="AX2750" s="69">
        <v>0</v>
      </c>
      <c r="AY2750" s="69">
        <v>0</v>
      </c>
      <c r="AZ2750" s="69">
        <v>0</v>
      </c>
      <c r="BA2750" s="69">
        <v>147836.66666666666</v>
      </c>
      <c r="BB2750" s="69">
        <v>0</v>
      </c>
      <c r="BC2750" s="69">
        <v>-147836.66666666666</v>
      </c>
      <c r="BD2750" s="69">
        <v>0.39060845483424289</v>
      </c>
      <c r="BE2750" s="69">
        <v>46.242310499426544</v>
      </c>
      <c r="BF2750" s="69">
        <v>26.757689500573456</v>
      </c>
      <c r="BG2750" s="69">
        <v>443510</v>
      </c>
      <c r="BH2750" s="69">
        <v>0</v>
      </c>
      <c r="BI2750" s="69">
        <v>-443510</v>
      </c>
      <c r="BJ2750" s="69">
        <v>1.3669157187106158E-6</v>
      </c>
      <c r="BK2750" s="69">
        <v>0</v>
      </c>
      <c r="BL2750" s="69">
        <v>67.825355558953973</v>
      </c>
      <c r="BM2750" s="69">
        <v>-67.825355558953973</v>
      </c>
      <c r="BN2750" s="69">
        <v>0</v>
      </c>
      <c r="BO2750" s="69">
        <v>0.87198351624585646</v>
      </c>
      <c r="BP2750" s="69">
        <v>-0.87198351624585646</v>
      </c>
      <c r="BQ2750" s="69">
        <v>871.98351624585644</v>
      </c>
      <c r="BR2750" s="69">
        <v>-871.98351624585644</v>
      </c>
      <c r="BS2750" s="69">
        <v>0</v>
      </c>
      <c r="BT2750" s="69">
        <v>0</v>
      </c>
      <c r="BU2750" s="69">
        <v>67.825355558953973</v>
      </c>
      <c r="BV2750" s="69">
        <v>1.3110088658153515E-2</v>
      </c>
    </row>
    <row r="2751" spans="1:74">
      <c r="A2751" s="113" t="s">
        <v>1057</v>
      </c>
      <c r="B2751" s="69" t="s">
        <v>184</v>
      </c>
      <c r="C2751" s="69" t="s">
        <v>268</v>
      </c>
      <c r="D2751" s="69" t="s">
        <v>411</v>
      </c>
      <c r="E2751" s="69" t="s">
        <v>595</v>
      </c>
      <c r="F2751" s="69">
        <v>0</v>
      </c>
      <c r="G2751" s="69">
        <v>0</v>
      </c>
      <c r="H2751" s="69">
        <v>66094</v>
      </c>
      <c r="I2751" s="69">
        <v>1207</v>
      </c>
      <c r="J2751" s="69">
        <v>832</v>
      </c>
      <c r="K2751" s="69">
        <v>84687</v>
      </c>
      <c r="L2751" s="69">
        <v>58392</v>
      </c>
      <c r="M2751" s="69">
        <v>863</v>
      </c>
      <c r="N2751" s="69">
        <v>0</v>
      </c>
      <c r="O2751" s="69">
        <v>0</v>
      </c>
      <c r="P2751" s="69">
        <v>780.45</v>
      </c>
      <c r="Q2751" s="69">
        <v>25.47</v>
      </c>
      <c r="R2751" s="69">
        <v>1792453</v>
      </c>
      <c r="S2751" s="69">
        <v>0</v>
      </c>
      <c r="T2751" s="69">
        <v>0</v>
      </c>
      <c r="U2751" s="69">
        <v>0</v>
      </c>
      <c r="V2751" s="69">
        <v>24554</v>
      </c>
      <c r="W2751" s="69">
        <v>73</v>
      </c>
      <c r="X2751" s="69">
        <v>0</v>
      </c>
      <c r="Y2751" s="69">
        <v>0</v>
      </c>
      <c r="Z2751" s="69">
        <v>0</v>
      </c>
      <c r="AA2751" s="69">
        <v>0</v>
      </c>
      <c r="AB2751" s="69">
        <v>0</v>
      </c>
      <c r="AC2751" s="69">
        <v>0</v>
      </c>
      <c r="AD2751" s="69">
        <v>0</v>
      </c>
      <c r="AE2751" s="69">
        <v>0</v>
      </c>
      <c r="AF2751" s="69">
        <v>509604</v>
      </c>
      <c r="AG2751" s="69">
        <v>1282849</v>
      </c>
      <c r="AH2751" s="69">
        <v>0</v>
      </c>
      <c r="AI2751" s="69">
        <v>0</v>
      </c>
      <c r="AJ2751" s="69">
        <v>3</v>
      </c>
      <c r="AK2751" s="69">
        <v>-3</v>
      </c>
      <c r="AL2751" s="69">
        <v>10798</v>
      </c>
      <c r="AM2751" s="69">
        <v>7123</v>
      </c>
      <c r="AN2751" s="69">
        <v>13756</v>
      </c>
      <c r="AO2751" s="69">
        <v>1</v>
      </c>
      <c r="AP2751" s="69">
        <v>-1</v>
      </c>
      <c r="AQ2751" s="69">
        <v>816261</v>
      </c>
      <c r="AR2751" s="69">
        <v>7402</v>
      </c>
      <c r="AS2751" s="69">
        <v>567014</v>
      </c>
      <c r="AT2751" s="69">
        <v>509604</v>
      </c>
      <c r="AU2751" s="69">
        <v>0</v>
      </c>
      <c r="AV2751" s="69">
        <v>7402</v>
      </c>
      <c r="AW2751" s="69">
        <v>0.28430536253949196</v>
      </c>
      <c r="AX2751" s="69">
        <v>0</v>
      </c>
      <c r="AY2751" s="69">
        <v>0</v>
      </c>
      <c r="AZ2751" s="69">
        <v>0</v>
      </c>
      <c r="BA2751" s="69">
        <v>169868</v>
      </c>
      <c r="BB2751" s="69">
        <v>0</v>
      </c>
      <c r="BC2751" s="69">
        <v>-169868</v>
      </c>
      <c r="BD2751" s="69">
        <v>0.43976541500366539</v>
      </c>
      <c r="BE2751" s="69">
        <v>47.19429523985923</v>
      </c>
      <c r="BF2751" s="69">
        <v>25.80570476014077</v>
      </c>
      <c r="BG2751" s="69">
        <v>509604</v>
      </c>
      <c r="BH2751" s="69">
        <v>0</v>
      </c>
      <c r="BI2751" s="69">
        <v>-509604</v>
      </c>
      <c r="BJ2751" s="69">
        <v>1.2250983447696265E-6</v>
      </c>
      <c r="BK2751" s="69">
        <v>0</v>
      </c>
      <c r="BL2751" s="69">
        <v>68.846798162658743</v>
      </c>
      <c r="BM2751" s="69">
        <v>-68.846798162658743</v>
      </c>
      <c r="BN2751" s="69">
        <v>0</v>
      </c>
      <c r="BO2751" s="69">
        <v>0.89875029540716811</v>
      </c>
      <c r="BP2751" s="69">
        <v>-0.89875029540716811</v>
      </c>
      <c r="BQ2751" s="69">
        <v>898.7502954071681</v>
      </c>
      <c r="BR2751" s="69">
        <v>-898.7502954071681</v>
      </c>
      <c r="BS2751" s="69">
        <v>0</v>
      </c>
      <c r="BT2751" s="69">
        <v>0</v>
      </c>
      <c r="BU2751" s="69">
        <v>68.846798162658743</v>
      </c>
      <c r="BV2751" s="69">
        <v>1.3228611926822426E-2</v>
      </c>
    </row>
    <row r="2752" spans="1:74">
      <c r="A2752" s="113" t="s">
        <v>1058</v>
      </c>
      <c r="B2752" s="69" t="s">
        <v>184</v>
      </c>
      <c r="C2752" s="69" t="s">
        <v>268</v>
      </c>
      <c r="D2752" s="69" t="s">
        <v>411</v>
      </c>
      <c r="E2752" s="69" t="s">
        <v>595</v>
      </c>
      <c r="F2752" s="69">
        <v>0</v>
      </c>
      <c r="G2752" s="69">
        <v>0</v>
      </c>
      <c r="H2752" s="69">
        <v>64276</v>
      </c>
      <c r="I2752" s="69">
        <v>1164</v>
      </c>
      <c r="J2752" s="69">
        <v>790</v>
      </c>
      <c r="K2752" s="69">
        <v>81741</v>
      </c>
      <c r="L2752" s="69">
        <v>55488</v>
      </c>
      <c r="M2752" s="69">
        <v>820</v>
      </c>
      <c r="N2752" s="69">
        <v>1</v>
      </c>
      <c r="O2752" s="69">
        <v>0</v>
      </c>
      <c r="P2752" s="69">
        <v>786.34</v>
      </c>
      <c r="Q2752" s="69">
        <v>26.1</v>
      </c>
      <c r="R2752" s="69">
        <v>1792453</v>
      </c>
      <c r="S2752" s="69">
        <v>0</v>
      </c>
      <c r="T2752" s="69">
        <v>0</v>
      </c>
      <c r="U2752" s="69">
        <v>0</v>
      </c>
      <c r="V2752" s="69">
        <v>24554</v>
      </c>
      <c r="W2752" s="69">
        <v>73</v>
      </c>
      <c r="X2752" s="69">
        <v>0</v>
      </c>
      <c r="Y2752" s="69">
        <v>0</v>
      </c>
      <c r="Z2752" s="69">
        <v>0</v>
      </c>
      <c r="AA2752" s="69">
        <v>0</v>
      </c>
      <c r="AB2752" s="69">
        <v>0</v>
      </c>
      <c r="AC2752" s="69">
        <v>0</v>
      </c>
      <c r="AD2752" s="69">
        <v>0</v>
      </c>
      <c r="AE2752" s="69">
        <v>0</v>
      </c>
      <c r="AF2752" s="69">
        <v>573880</v>
      </c>
      <c r="AG2752" s="69">
        <v>1218573</v>
      </c>
      <c r="AH2752" s="69">
        <v>0</v>
      </c>
      <c r="AI2752" s="69">
        <v>0</v>
      </c>
      <c r="AJ2752" s="69">
        <v>3</v>
      </c>
      <c r="AK2752" s="69">
        <v>-3</v>
      </c>
      <c r="AL2752" s="69">
        <v>11962</v>
      </c>
      <c r="AM2752" s="69">
        <v>7913</v>
      </c>
      <c r="AN2752" s="69">
        <v>12592</v>
      </c>
      <c r="AO2752" s="69">
        <v>2</v>
      </c>
      <c r="AP2752" s="69">
        <v>-2</v>
      </c>
      <c r="AQ2752" s="69">
        <v>898002</v>
      </c>
      <c r="AR2752" s="69">
        <v>8222</v>
      </c>
      <c r="AS2752" s="69">
        <v>622502</v>
      </c>
      <c r="AT2752" s="69">
        <v>573880</v>
      </c>
      <c r="AU2752" s="69">
        <v>0</v>
      </c>
      <c r="AV2752" s="69">
        <v>8222</v>
      </c>
      <c r="AW2752" s="69">
        <v>0.32016460124756407</v>
      </c>
      <c r="AX2752" s="69">
        <v>0</v>
      </c>
      <c r="AY2752" s="69">
        <v>0</v>
      </c>
      <c r="AZ2752" s="69">
        <v>0</v>
      </c>
      <c r="BA2752" s="69">
        <v>191293.33333333334</v>
      </c>
      <c r="BB2752" s="69">
        <v>0</v>
      </c>
      <c r="BC2752" s="69">
        <v>-191293.33333333334</v>
      </c>
      <c r="BD2752" s="69">
        <v>0.48717113301295106</v>
      </c>
      <c r="BE2752" s="69">
        <v>47.975254974084599</v>
      </c>
      <c r="BF2752" s="69">
        <v>25.024745025915401</v>
      </c>
      <c r="BG2752" s="69">
        <v>286940</v>
      </c>
      <c r="BH2752" s="69">
        <v>0</v>
      </c>
      <c r="BI2752" s="69">
        <v>-286940</v>
      </c>
      <c r="BJ2752" s="69">
        <v>2.2271665319230913E-6</v>
      </c>
      <c r="BK2752" s="69">
        <v>0</v>
      </c>
      <c r="BL2752" s="69">
        <v>69.798102651423008</v>
      </c>
      <c r="BM2752" s="69">
        <v>-69.798102651423008</v>
      </c>
      <c r="BN2752" s="69">
        <v>0</v>
      </c>
      <c r="BO2752" s="69">
        <v>0.92189262042531595</v>
      </c>
      <c r="BP2752" s="69">
        <v>-0.92189262042531595</v>
      </c>
      <c r="BQ2752" s="69">
        <v>921.89262042531595</v>
      </c>
      <c r="BR2752" s="69">
        <v>-921.89262042531595</v>
      </c>
      <c r="BS2752" s="69">
        <v>0</v>
      </c>
      <c r="BT2752" s="69">
        <v>0</v>
      </c>
      <c r="BU2752" s="69">
        <v>69.798102651423008</v>
      </c>
      <c r="BV2752" s="69">
        <v>1.332068302743201E-2</v>
      </c>
    </row>
    <row r="2753" spans="1:74">
      <c r="A2753" s="113" t="s">
        <v>1059</v>
      </c>
      <c r="B2753" s="69" t="s">
        <v>184</v>
      </c>
      <c r="C2753" s="69" t="s">
        <v>268</v>
      </c>
      <c r="D2753" s="69" t="s">
        <v>411</v>
      </c>
      <c r="E2753" s="69" t="s">
        <v>595</v>
      </c>
      <c r="F2753" s="69">
        <v>0</v>
      </c>
      <c r="G2753" s="69">
        <v>0</v>
      </c>
      <c r="H2753" s="69">
        <v>59886</v>
      </c>
      <c r="I2753" s="69">
        <v>1036</v>
      </c>
      <c r="J2753" s="69">
        <v>779</v>
      </c>
      <c r="K2753" s="69">
        <v>66634</v>
      </c>
      <c r="L2753" s="69">
        <v>42569</v>
      </c>
      <c r="M2753" s="69">
        <v>803</v>
      </c>
      <c r="N2753" s="69">
        <v>0</v>
      </c>
      <c r="O2753" s="69">
        <v>0</v>
      </c>
      <c r="P2753" s="69">
        <v>898.73</v>
      </c>
      <c r="Q2753" s="69">
        <v>24.85</v>
      </c>
      <c r="R2753" s="69">
        <v>1792453</v>
      </c>
      <c r="S2753" s="69">
        <v>0</v>
      </c>
      <c r="T2753" s="69">
        <v>0</v>
      </c>
      <c r="U2753" s="69">
        <v>0</v>
      </c>
      <c r="V2753" s="69">
        <v>24554</v>
      </c>
      <c r="W2753" s="69">
        <v>73</v>
      </c>
      <c r="X2753" s="69">
        <v>0</v>
      </c>
      <c r="Y2753" s="69">
        <v>0</v>
      </c>
      <c r="Z2753" s="69">
        <v>0</v>
      </c>
      <c r="AA2753" s="69">
        <v>0</v>
      </c>
      <c r="AB2753" s="69">
        <v>0</v>
      </c>
      <c r="AC2753" s="69">
        <v>0</v>
      </c>
      <c r="AD2753" s="69">
        <v>0</v>
      </c>
      <c r="AE2753" s="69">
        <v>0</v>
      </c>
      <c r="AF2753" s="69">
        <v>633766</v>
      </c>
      <c r="AG2753" s="69">
        <v>1158687</v>
      </c>
      <c r="AH2753" s="69">
        <v>0</v>
      </c>
      <c r="AI2753" s="69">
        <v>0</v>
      </c>
      <c r="AJ2753" s="69">
        <v>3</v>
      </c>
      <c r="AK2753" s="69">
        <v>-3</v>
      </c>
      <c r="AL2753" s="69">
        <v>12998</v>
      </c>
      <c r="AM2753" s="69">
        <v>8692</v>
      </c>
      <c r="AN2753" s="69">
        <v>11556</v>
      </c>
      <c r="AO2753" s="69">
        <v>2</v>
      </c>
      <c r="AP2753" s="69">
        <v>-2</v>
      </c>
      <c r="AQ2753" s="69">
        <v>964636</v>
      </c>
      <c r="AR2753" s="69">
        <v>9025</v>
      </c>
      <c r="AS2753" s="69">
        <v>665071</v>
      </c>
      <c r="AT2753" s="69">
        <v>633766</v>
      </c>
      <c r="AU2753" s="69">
        <v>0</v>
      </c>
      <c r="AV2753" s="69">
        <v>9025</v>
      </c>
      <c r="AW2753" s="69">
        <v>0.35357468229292482</v>
      </c>
      <c r="AX2753" s="69">
        <v>0</v>
      </c>
      <c r="AY2753" s="69">
        <v>0</v>
      </c>
      <c r="AZ2753" s="69">
        <v>0</v>
      </c>
      <c r="BA2753" s="69">
        <v>211255.33333333334</v>
      </c>
      <c r="BB2753" s="69">
        <v>0</v>
      </c>
      <c r="BC2753" s="69">
        <v>-211255.33333333334</v>
      </c>
      <c r="BD2753" s="69">
        <v>0.52936385110368978</v>
      </c>
      <c r="BE2753" s="69">
        <v>48.758732112632714</v>
      </c>
      <c r="BF2753" s="69">
        <v>24.241267887367286</v>
      </c>
      <c r="BG2753" s="69">
        <v>316883</v>
      </c>
      <c r="BH2753" s="69">
        <v>0</v>
      </c>
      <c r="BI2753" s="69">
        <v>-316883</v>
      </c>
      <c r="BJ2753" s="69">
        <v>2.0733209210520858E-6</v>
      </c>
      <c r="BK2753" s="69">
        <v>0</v>
      </c>
      <c r="BL2753" s="69">
        <v>70.22337950138504</v>
      </c>
      <c r="BM2753" s="69">
        <v>-70.22337950138504</v>
      </c>
      <c r="BN2753" s="69">
        <v>0</v>
      </c>
      <c r="BO2753" s="69">
        <v>0.95292983756621474</v>
      </c>
      <c r="BP2753" s="69">
        <v>-0.95292983756621474</v>
      </c>
      <c r="BQ2753" s="69">
        <v>952.9298375662147</v>
      </c>
      <c r="BR2753" s="69">
        <v>-952.9298375662147</v>
      </c>
      <c r="BS2753" s="69">
        <v>0</v>
      </c>
      <c r="BT2753" s="69">
        <v>0</v>
      </c>
      <c r="BU2753" s="69">
        <v>70.22337950138504</v>
      </c>
      <c r="BV2753" s="69">
        <v>1.3474512665917506E-2</v>
      </c>
    </row>
    <row r="2754" spans="1:74">
      <c r="A2754" s="113" t="s">
        <v>1031</v>
      </c>
      <c r="B2754" s="69" t="s">
        <v>184</v>
      </c>
      <c r="C2754" s="69" t="s">
        <v>268</v>
      </c>
      <c r="D2754" s="69" t="s">
        <v>411</v>
      </c>
      <c r="E2754" s="69" t="s">
        <v>595</v>
      </c>
      <c r="F2754" s="69">
        <v>0</v>
      </c>
      <c r="G2754" s="69">
        <v>0</v>
      </c>
      <c r="H2754" s="69">
        <v>60421</v>
      </c>
      <c r="I2754" s="69">
        <v>943</v>
      </c>
      <c r="J2754" s="69">
        <v>698</v>
      </c>
      <c r="K2754" s="69">
        <v>64119</v>
      </c>
      <c r="L2754" s="69">
        <v>40170</v>
      </c>
      <c r="M2754" s="69">
        <v>720</v>
      </c>
      <c r="N2754" s="69">
        <v>0</v>
      </c>
      <c r="O2754" s="69">
        <v>0</v>
      </c>
      <c r="P2754" s="69">
        <v>942.33</v>
      </c>
      <c r="Q2754" s="69">
        <v>27.96</v>
      </c>
      <c r="R2754" s="69">
        <v>1792453</v>
      </c>
      <c r="S2754" s="69">
        <v>0</v>
      </c>
      <c r="T2754" s="69">
        <v>0</v>
      </c>
      <c r="U2754" s="69">
        <v>0</v>
      </c>
      <c r="V2754" s="69">
        <v>24554</v>
      </c>
      <c r="W2754" s="69">
        <v>73</v>
      </c>
      <c r="X2754" s="69">
        <v>0</v>
      </c>
      <c r="Y2754" s="69">
        <v>0</v>
      </c>
      <c r="Z2754" s="69">
        <v>0</v>
      </c>
      <c r="AA2754" s="69">
        <v>0</v>
      </c>
      <c r="AB2754" s="69">
        <v>0</v>
      </c>
      <c r="AC2754" s="69">
        <v>0</v>
      </c>
      <c r="AD2754" s="69">
        <v>0</v>
      </c>
      <c r="AE2754" s="69">
        <v>0</v>
      </c>
      <c r="AF2754" s="69">
        <v>694187</v>
      </c>
      <c r="AG2754" s="69">
        <v>1098266</v>
      </c>
      <c r="AH2754" s="69">
        <v>0</v>
      </c>
      <c r="AI2754" s="69">
        <v>0</v>
      </c>
      <c r="AJ2754" s="69">
        <v>3</v>
      </c>
      <c r="AK2754" s="69">
        <v>-3</v>
      </c>
      <c r="AL2754" s="69">
        <v>13941</v>
      </c>
      <c r="AM2754" s="69">
        <v>9390</v>
      </c>
      <c r="AN2754" s="69">
        <v>10613</v>
      </c>
      <c r="AO2754" s="69">
        <v>2</v>
      </c>
      <c r="AP2754" s="69">
        <v>-2</v>
      </c>
      <c r="AQ2754" s="69">
        <v>1028755</v>
      </c>
      <c r="AR2754" s="69">
        <v>9745</v>
      </c>
      <c r="AS2754" s="69">
        <v>705241</v>
      </c>
      <c r="AT2754" s="69">
        <v>694187</v>
      </c>
      <c r="AU2754" s="69">
        <v>0</v>
      </c>
      <c r="AV2754" s="69">
        <v>9745</v>
      </c>
      <c r="AW2754" s="69">
        <v>0.38728323699421963</v>
      </c>
      <c r="AX2754" s="69">
        <v>0</v>
      </c>
      <c r="AY2754" s="69">
        <v>0</v>
      </c>
      <c r="AZ2754" s="69">
        <v>0</v>
      </c>
      <c r="BA2754" s="69">
        <v>231395.66666666666</v>
      </c>
      <c r="BB2754" s="69">
        <v>0</v>
      </c>
      <c r="BC2754" s="69">
        <v>-231395.66666666666</v>
      </c>
      <c r="BD2754" s="69">
        <v>0.56776899894110944</v>
      </c>
      <c r="BE2754" s="69">
        <v>49.794634531238792</v>
      </c>
      <c r="BF2754" s="69">
        <v>23.205365468761208</v>
      </c>
      <c r="BG2754" s="69">
        <v>347093.5</v>
      </c>
      <c r="BH2754" s="69">
        <v>0</v>
      </c>
      <c r="BI2754" s="69">
        <v>-347093.5</v>
      </c>
      <c r="BJ2754" s="69">
        <v>1.9440974770474993E-6</v>
      </c>
      <c r="BK2754" s="69">
        <v>0</v>
      </c>
      <c r="BL2754" s="69">
        <v>71.235197537198559</v>
      </c>
      <c r="BM2754" s="69">
        <v>-71.235197537198559</v>
      </c>
      <c r="BN2754" s="69">
        <v>0</v>
      </c>
      <c r="BO2754" s="69">
        <v>0.98432592546377762</v>
      </c>
      <c r="BP2754" s="69">
        <v>-0.98432592546377762</v>
      </c>
      <c r="BQ2754" s="69">
        <v>984.32592546377759</v>
      </c>
      <c r="BR2754" s="69">
        <v>-984.32592546377759</v>
      </c>
      <c r="BS2754" s="69">
        <v>0</v>
      </c>
      <c r="BT2754" s="69">
        <v>0</v>
      </c>
      <c r="BU2754" s="69">
        <v>71.235197537198559</v>
      </c>
      <c r="BV2754" s="69">
        <v>1.3551331463759593E-2</v>
      </c>
    </row>
    <row r="2755" spans="1:74">
      <c r="A2755" s="113" t="s">
        <v>1032</v>
      </c>
      <c r="B2755" s="69" t="s">
        <v>184</v>
      </c>
      <c r="C2755" s="69" t="s">
        <v>268</v>
      </c>
      <c r="D2755" s="69" t="s">
        <v>411</v>
      </c>
      <c r="E2755" s="69" t="s">
        <v>595</v>
      </c>
      <c r="F2755" s="69">
        <v>0</v>
      </c>
      <c r="G2755" s="69">
        <v>0</v>
      </c>
      <c r="H2755" s="69">
        <v>61607</v>
      </c>
      <c r="I2755" s="69">
        <v>936</v>
      </c>
      <c r="J2755" s="69">
        <v>689</v>
      </c>
      <c r="K2755" s="69">
        <v>67507</v>
      </c>
      <c r="L2755" s="69">
        <v>42396</v>
      </c>
      <c r="M2755" s="69">
        <v>707</v>
      </c>
      <c r="N2755" s="69">
        <v>0</v>
      </c>
      <c r="O2755" s="69">
        <v>0</v>
      </c>
      <c r="P2755" s="69">
        <v>912.6</v>
      </c>
      <c r="Q2755" s="69">
        <v>28.98</v>
      </c>
      <c r="R2755" s="69">
        <v>1792453</v>
      </c>
      <c r="S2755" s="69">
        <v>0</v>
      </c>
      <c r="T2755" s="69">
        <v>0</v>
      </c>
      <c r="U2755" s="69">
        <v>0</v>
      </c>
      <c r="V2755" s="69">
        <v>24554</v>
      </c>
      <c r="W2755" s="69">
        <v>73</v>
      </c>
      <c r="X2755" s="69">
        <v>0</v>
      </c>
      <c r="Y2755" s="69">
        <v>0</v>
      </c>
      <c r="Z2755" s="69">
        <v>0</v>
      </c>
      <c r="AA2755" s="69">
        <v>0</v>
      </c>
      <c r="AB2755" s="69">
        <v>0</v>
      </c>
      <c r="AC2755" s="69">
        <v>0</v>
      </c>
      <c r="AD2755" s="69">
        <v>0</v>
      </c>
      <c r="AE2755" s="69">
        <v>0</v>
      </c>
      <c r="AF2755" s="69">
        <v>755794</v>
      </c>
      <c r="AG2755" s="69">
        <v>1036659</v>
      </c>
      <c r="AH2755" s="69">
        <v>0</v>
      </c>
      <c r="AI2755" s="69">
        <v>0</v>
      </c>
      <c r="AJ2755" s="69">
        <v>3</v>
      </c>
      <c r="AK2755" s="69">
        <v>-3</v>
      </c>
      <c r="AL2755" s="69">
        <v>14877</v>
      </c>
      <c r="AM2755" s="69">
        <v>10079</v>
      </c>
      <c r="AN2755" s="69">
        <v>9677</v>
      </c>
      <c r="AO2755" s="69">
        <v>2</v>
      </c>
      <c r="AP2755" s="69">
        <v>-2</v>
      </c>
      <c r="AQ2755" s="69">
        <v>1096262</v>
      </c>
      <c r="AR2755" s="69">
        <v>10452</v>
      </c>
      <c r="AS2755" s="69">
        <v>747637</v>
      </c>
      <c r="AT2755" s="69">
        <v>755794</v>
      </c>
      <c r="AU2755" s="69">
        <v>0</v>
      </c>
      <c r="AV2755" s="69">
        <v>10452</v>
      </c>
      <c r="AW2755" s="69">
        <v>0.42165345479072536</v>
      </c>
      <c r="AX2755" s="69">
        <v>0</v>
      </c>
      <c r="AY2755" s="69">
        <v>0</v>
      </c>
      <c r="AZ2755" s="69">
        <v>0</v>
      </c>
      <c r="BA2755" s="69">
        <v>251931.33333333334</v>
      </c>
      <c r="BB2755" s="69">
        <v>0</v>
      </c>
      <c r="BC2755" s="69">
        <v>-251931.33333333334</v>
      </c>
      <c r="BD2755" s="69">
        <v>0.60588906084548344</v>
      </c>
      <c r="BE2755" s="69">
        <v>50.802850036969822</v>
      </c>
      <c r="BF2755" s="69">
        <v>22.197149963030178</v>
      </c>
      <c r="BG2755" s="69">
        <v>377897</v>
      </c>
      <c r="BH2755" s="69">
        <v>0</v>
      </c>
      <c r="BI2755" s="69">
        <v>-377897</v>
      </c>
      <c r="BJ2755" s="69">
        <v>1.8243813978775147E-6</v>
      </c>
      <c r="BK2755" s="69">
        <v>0</v>
      </c>
      <c r="BL2755" s="69">
        <v>72.310945273631845</v>
      </c>
      <c r="BM2755" s="69">
        <v>-72.310945273631845</v>
      </c>
      <c r="BN2755" s="69">
        <v>0</v>
      </c>
      <c r="BO2755" s="69">
        <v>1.0109103749546906</v>
      </c>
      <c r="BP2755" s="69">
        <v>-1.0109103749546906</v>
      </c>
      <c r="BQ2755" s="69">
        <v>1010.9103749546906</v>
      </c>
      <c r="BR2755" s="69">
        <v>-1010.9103749546906</v>
      </c>
      <c r="BS2755" s="69">
        <v>0</v>
      </c>
      <c r="BT2755" s="69">
        <v>0</v>
      </c>
      <c r="BU2755" s="69">
        <v>72.310945273631845</v>
      </c>
      <c r="BV2755" s="69">
        <v>1.3570661028111893E-2</v>
      </c>
    </row>
    <row r="2756" spans="1:74">
      <c r="A2756" s="113" t="s">
        <v>1033</v>
      </c>
      <c r="B2756" s="69" t="s">
        <v>184</v>
      </c>
      <c r="C2756" s="69" t="s">
        <v>268</v>
      </c>
      <c r="D2756" s="69" t="s">
        <v>411</v>
      </c>
      <c r="E2756" s="69" t="s">
        <v>595</v>
      </c>
      <c r="F2756" s="69">
        <v>0</v>
      </c>
      <c r="G2756" s="69">
        <v>0</v>
      </c>
      <c r="H2756" s="69">
        <v>60915</v>
      </c>
      <c r="I2756" s="69">
        <v>900</v>
      </c>
      <c r="J2756" s="69">
        <v>659</v>
      </c>
      <c r="K2756" s="69">
        <v>62819</v>
      </c>
      <c r="L2756" s="69">
        <v>38217</v>
      </c>
      <c r="M2756" s="69">
        <v>674</v>
      </c>
      <c r="N2756" s="69">
        <v>0</v>
      </c>
      <c r="O2756" s="69">
        <v>0</v>
      </c>
      <c r="P2756" s="69">
        <v>969.69</v>
      </c>
      <c r="Q2756" s="69">
        <v>30.1</v>
      </c>
      <c r="R2756" s="69">
        <v>1792453</v>
      </c>
      <c r="S2756" s="69">
        <v>0</v>
      </c>
      <c r="T2756" s="69">
        <v>0</v>
      </c>
      <c r="U2756" s="69">
        <v>0</v>
      </c>
      <c r="V2756" s="69">
        <v>24554</v>
      </c>
      <c r="W2756" s="69">
        <v>73</v>
      </c>
      <c r="X2756" s="69">
        <v>0</v>
      </c>
      <c r="Y2756" s="69">
        <v>0</v>
      </c>
      <c r="Z2756" s="69">
        <v>0</v>
      </c>
      <c r="AA2756" s="69">
        <v>0</v>
      </c>
      <c r="AB2756" s="69">
        <v>0</v>
      </c>
      <c r="AC2756" s="69">
        <v>0</v>
      </c>
      <c r="AD2756" s="69">
        <v>0</v>
      </c>
      <c r="AE2756" s="69">
        <v>0</v>
      </c>
      <c r="AF2756" s="69">
        <v>816709</v>
      </c>
      <c r="AG2756" s="69">
        <v>975744</v>
      </c>
      <c r="AH2756" s="69">
        <v>0</v>
      </c>
      <c r="AI2756" s="69">
        <v>0</v>
      </c>
      <c r="AJ2756" s="69">
        <v>3</v>
      </c>
      <c r="AK2756" s="69">
        <v>-3</v>
      </c>
      <c r="AL2756" s="69">
        <v>15777</v>
      </c>
      <c r="AM2756" s="69">
        <v>10738</v>
      </c>
      <c r="AN2756" s="69">
        <v>8777</v>
      </c>
      <c r="AO2756" s="69">
        <v>2</v>
      </c>
      <c r="AP2756" s="69">
        <v>-2</v>
      </c>
      <c r="AQ2756" s="69">
        <v>1159081</v>
      </c>
      <c r="AR2756" s="69">
        <v>11126</v>
      </c>
      <c r="AS2756" s="69">
        <v>785854</v>
      </c>
      <c r="AT2756" s="69">
        <v>816709</v>
      </c>
      <c r="AU2756" s="69">
        <v>0</v>
      </c>
      <c r="AV2756" s="69">
        <v>11126</v>
      </c>
      <c r="AW2756" s="69">
        <v>0.4556376094659107</v>
      </c>
      <c r="AX2756" s="69">
        <v>0</v>
      </c>
      <c r="AY2756" s="69">
        <v>0</v>
      </c>
      <c r="AZ2756" s="69">
        <v>0</v>
      </c>
      <c r="BA2756" s="69">
        <v>272236.33333333331</v>
      </c>
      <c r="BB2756" s="69">
        <v>0</v>
      </c>
      <c r="BC2756" s="69">
        <v>-272236.33333333331</v>
      </c>
      <c r="BD2756" s="69">
        <v>0.6425429665227661</v>
      </c>
      <c r="BE2756" s="69">
        <v>51.765798314001394</v>
      </c>
      <c r="BF2756" s="69">
        <v>21.234201685998606</v>
      </c>
      <c r="BG2756" s="69">
        <v>408354.5</v>
      </c>
      <c r="BH2756" s="69">
        <v>0</v>
      </c>
      <c r="BI2756" s="69">
        <v>-408354.5</v>
      </c>
      <c r="BJ2756" s="69">
        <v>1.7255049474540606E-6</v>
      </c>
      <c r="BK2756" s="69">
        <v>0</v>
      </c>
      <c r="BL2756" s="69">
        <v>73.405446701420104</v>
      </c>
      <c r="BM2756" s="69">
        <v>-73.405446701420104</v>
      </c>
      <c r="BN2756" s="69">
        <v>0</v>
      </c>
      <c r="BO2756" s="69">
        <v>1.0392630183214693</v>
      </c>
      <c r="BP2756" s="69">
        <v>-1.0392630183214693</v>
      </c>
      <c r="BQ2756" s="69">
        <v>1039.2630183214692</v>
      </c>
      <c r="BR2756" s="69">
        <v>-1039.2630183214692</v>
      </c>
      <c r="BS2756" s="69">
        <v>0</v>
      </c>
      <c r="BT2756" s="69">
        <v>0</v>
      </c>
      <c r="BU2756" s="69">
        <v>73.405446701420104</v>
      </c>
      <c r="BV2756" s="69">
        <v>1.3611645777991357E-2</v>
      </c>
    </row>
    <row r="2757" spans="1:74">
      <c r="A2757" s="113" t="s">
        <v>1034</v>
      </c>
      <c r="B2757" s="69" t="s">
        <v>184</v>
      </c>
      <c r="C2757" s="69" t="s">
        <v>268</v>
      </c>
      <c r="D2757" s="69" t="s">
        <v>411</v>
      </c>
      <c r="E2757" s="69" t="s">
        <v>595</v>
      </c>
      <c r="F2757" s="69">
        <v>0</v>
      </c>
      <c r="G2757" s="69">
        <v>0</v>
      </c>
      <c r="H2757" s="69">
        <v>61933</v>
      </c>
      <c r="I2757" s="69">
        <v>992</v>
      </c>
      <c r="J2757" s="69">
        <v>758</v>
      </c>
      <c r="K2757" s="69">
        <v>63409</v>
      </c>
      <c r="L2757" s="69">
        <v>37337</v>
      </c>
      <c r="M2757" s="69">
        <v>780</v>
      </c>
      <c r="N2757" s="69">
        <v>0</v>
      </c>
      <c r="O2757" s="69">
        <v>0</v>
      </c>
      <c r="P2757" s="69">
        <v>976.72</v>
      </c>
      <c r="Q2757" s="69">
        <v>26.4</v>
      </c>
      <c r="R2757" s="69">
        <v>1792453</v>
      </c>
      <c r="S2757" s="69">
        <v>0</v>
      </c>
      <c r="T2757" s="69">
        <v>0</v>
      </c>
      <c r="U2757" s="69">
        <v>0</v>
      </c>
      <c r="V2757" s="69">
        <v>24554</v>
      </c>
      <c r="W2757" s="69">
        <v>73</v>
      </c>
      <c r="X2757" s="69">
        <v>0</v>
      </c>
      <c r="Y2757" s="69">
        <v>0</v>
      </c>
      <c r="Z2757" s="69">
        <v>0</v>
      </c>
      <c r="AA2757" s="69">
        <v>0</v>
      </c>
      <c r="AB2757" s="69">
        <v>0</v>
      </c>
      <c r="AC2757" s="69">
        <v>0</v>
      </c>
      <c r="AD2757" s="69">
        <v>0</v>
      </c>
      <c r="AE2757" s="69">
        <v>0</v>
      </c>
      <c r="AF2757" s="69">
        <v>878642</v>
      </c>
      <c r="AG2757" s="69">
        <v>913811</v>
      </c>
      <c r="AH2757" s="69">
        <v>0</v>
      </c>
      <c r="AI2757" s="69">
        <v>0</v>
      </c>
      <c r="AJ2757" s="69">
        <v>3</v>
      </c>
      <c r="AK2757" s="69">
        <v>-3</v>
      </c>
      <c r="AL2757" s="69">
        <v>16769</v>
      </c>
      <c r="AM2757" s="69">
        <v>11496</v>
      </c>
      <c r="AN2757" s="69">
        <v>7785</v>
      </c>
      <c r="AO2757" s="69">
        <v>2</v>
      </c>
      <c r="AP2757" s="69">
        <v>-2</v>
      </c>
      <c r="AQ2757" s="69">
        <v>1222490</v>
      </c>
      <c r="AR2757" s="69">
        <v>11906</v>
      </c>
      <c r="AS2757" s="69">
        <v>823191</v>
      </c>
      <c r="AT2757" s="69">
        <v>878642</v>
      </c>
      <c r="AU2757" s="69">
        <v>0</v>
      </c>
      <c r="AV2757" s="69">
        <v>11906</v>
      </c>
      <c r="AW2757" s="69">
        <v>0.49018970092939673</v>
      </c>
      <c r="AX2757" s="69">
        <v>0</v>
      </c>
      <c r="AY2757" s="69">
        <v>0</v>
      </c>
      <c r="AZ2757" s="69">
        <v>0</v>
      </c>
      <c r="BA2757" s="69">
        <v>292880.66666666669</v>
      </c>
      <c r="BB2757" s="69">
        <v>0</v>
      </c>
      <c r="BC2757" s="69">
        <v>-292880.66666666669</v>
      </c>
      <c r="BD2757" s="69">
        <v>0.68294371589150449</v>
      </c>
      <c r="BE2757" s="69">
        <v>52.396803625737967</v>
      </c>
      <c r="BF2757" s="69">
        <v>20.603196374262033</v>
      </c>
      <c r="BG2757" s="69">
        <v>439321</v>
      </c>
      <c r="BH2757" s="69">
        <v>0</v>
      </c>
      <c r="BI2757" s="69">
        <v>-439321</v>
      </c>
      <c r="BJ2757" s="69">
        <v>1.636005202496544E-6</v>
      </c>
      <c r="BK2757" s="69">
        <v>0</v>
      </c>
      <c r="BL2757" s="69">
        <v>73.798252981689899</v>
      </c>
      <c r="BM2757" s="69">
        <v>-73.798252981689899</v>
      </c>
      <c r="BN2757" s="69">
        <v>0</v>
      </c>
      <c r="BO2757" s="69">
        <v>1.0673610377178564</v>
      </c>
      <c r="BP2757" s="69">
        <v>-1.0673610377178564</v>
      </c>
      <c r="BQ2757" s="69">
        <v>1067.3610377178563</v>
      </c>
      <c r="BR2757" s="69">
        <v>-1067.3610377178563</v>
      </c>
      <c r="BS2757" s="69">
        <v>0</v>
      </c>
      <c r="BT2757" s="69">
        <v>0</v>
      </c>
      <c r="BU2757" s="69">
        <v>73.798252981689899</v>
      </c>
      <c r="BV2757" s="69">
        <v>1.3717085620332272E-2</v>
      </c>
    </row>
    <row r="2758" spans="1:74">
      <c r="A2758" s="113" t="s">
        <v>1035</v>
      </c>
      <c r="B2758" s="69" t="s">
        <v>184</v>
      </c>
      <c r="C2758" s="69" t="s">
        <v>268</v>
      </c>
      <c r="D2758" s="69" t="s">
        <v>411</v>
      </c>
      <c r="E2758" s="69" t="s">
        <v>595</v>
      </c>
      <c r="F2758" s="69">
        <v>0</v>
      </c>
      <c r="G2758" s="69">
        <v>0</v>
      </c>
      <c r="H2758" s="69">
        <v>66576</v>
      </c>
      <c r="I2758" s="69">
        <v>1013</v>
      </c>
      <c r="J2758" s="69">
        <v>733</v>
      </c>
      <c r="K2758" s="69">
        <v>60032</v>
      </c>
      <c r="L2758" s="69">
        <v>37319</v>
      </c>
      <c r="M2758" s="69">
        <v>755</v>
      </c>
      <c r="N2758" s="69">
        <v>0</v>
      </c>
      <c r="O2758" s="69">
        <v>0</v>
      </c>
      <c r="P2758" s="69">
        <v>1109.01</v>
      </c>
      <c r="Q2758" s="69">
        <v>29.35</v>
      </c>
      <c r="R2758" s="69">
        <v>1792453</v>
      </c>
      <c r="S2758" s="69">
        <v>0</v>
      </c>
      <c r="T2758" s="69">
        <v>0</v>
      </c>
      <c r="U2758" s="69">
        <v>0</v>
      </c>
      <c r="V2758" s="69">
        <v>24554</v>
      </c>
      <c r="W2758" s="69">
        <v>73</v>
      </c>
      <c r="X2758" s="69">
        <v>0</v>
      </c>
      <c r="Y2758" s="69">
        <v>0</v>
      </c>
      <c r="Z2758" s="69">
        <v>0</v>
      </c>
      <c r="AA2758" s="69">
        <v>0</v>
      </c>
      <c r="AB2758" s="69">
        <v>0</v>
      </c>
      <c r="AC2758" s="69">
        <v>0</v>
      </c>
      <c r="AD2758" s="69">
        <v>0</v>
      </c>
      <c r="AE2758" s="69">
        <v>0</v>
      </c>
      <c r="AF2758" s="69">
        <v>945218</v>
      </c>
      <c r="AG2758" s="69">
        <v>847235</v>
      </c>
      <c r="AH2758" s="69">
        <v>0</v>
      </c>
      <c r="AI2758" s="69">
        <v>0</v>
      </c>
      <c r="AJ2758" s="69">
        <v>3</v>
      </c>
      <c r="AK2758" s="69">
        <v>-3</v>
      </c>
      <c r="AL2758" s="69">
        <v>17782</v>
      </c>
      <c r="AM2758" s="69">
        <v>12229</v>
      </c>
      <c r="AN2758" s="69">
        <v>6772</v>
      </c>
      <c r="AO2758" s="69">
        <v>2</v>
      </c>
      <c r="AP2758" s="69">
        <v>-2</v>
      </c>
      <c r="AQ2758" s="69">
        <v>1282522</v>
      </c>
      <c r="AR2758" s="69">
        <v>12661</v>
      </c>
      <c r="AS2758" s="69">
        <v>860510</v>
      </c>
      <c r="AT2758" s="69">
        <v>945218</v>
      </c>
      <c r="AU2758" s="69">
        <v>0</v>
      </c>
      <c r="AV2758" s="69">
        <v>12661</v>
      </c>
      <c r="AW2758" s="69">
        <v>0.52733209741064335</v>
      </c>
      <c r="AX2758" s="69">
        <v>0</v>
      </c>
      <c r="AY2758" s="69">
        <v>0</v>
      </c>
      <c r="AZ2758" s="69">
        <v>0</v>
      </c>
      <c r="BA2758" s="69">
        <v>315072.66666666669</v>
      </c>
      <c r="BB2758" s="69">
        <v>0</v>
      </c>
      <c r="BC2758" s="69">
        <v>-315072.66666666669</v>
      </c>
      <c r="BD2758" s="69">
        <v>0.7241997230593793</v>
      </c>
      <c r="BE2758" s="69">
        <v>53.155887976605555</v>
      </c>
      <c r="BF2758" s="69">
        <v>19.844112023394445</v>
      </c>
      <c r="BG2758" s="69">
        <v>472609</v>
      </c>
      <c r="BH2758" s="69">
        <v>0</v>
      </c>
      <c r="BI2758" s="69">
        <v>-472609</v>
      </c>
      <c r="BJ2758" s="69">
        <v>1.5594274406209017E-6</v>
      </c>
      <c r="BK2758" s="69">
        <v>0</v>
      </c>
      <c r="BL2758" s="69">
        <v>74.655872363952298</v>
      </c>
      <c r="BM2758" s="69">
        <v>-74.655872363952298</v>
      </c>
      <c r="BN2758" s="69">
        <v>0</v>
      </c>
      <c r="BO2758" s="69">
        <v>1.0984392976258266</v>
      </c>
      <c r="BP2758" s="69">
        <v>-1.0984392976258266</v>
      </c>
      <c r="BQ2758" s="69">
        <v>1098.4392976258266</v>
      </c>
      <c r="BR2758" s="69">
        <v>-1098.4392976258266</v>
      </c>
      <c r="BS2758" s="69">
        <v>0</v>
      </c>
      <c r="BT2758" s="69">
        <v>0</v>
      </c>
      <c r="BU2758" s="69">
        <v>74.655872363952298</v>
      </c>
      <c r="BV2758" s="69">
        <v>1.3864869374560437E-2</v>
      </c>
    </row>
    <row r="2759" spans="1:74">
      <c r="A2759" s="113" t="s">
        <v>1036</v>
      </c>
      <c r="B2759" s="69" t="s">
        <v>184</v>
      </c>
      <c r="C2759" s="69" t="s">
        <v>268</v>
      </c>
      <c r="D2759" s="69" t="s">
        <v>411</v>
      </c>
      <c r="E2759" s="69" t="s">
        <v>595</v>
      </c>
      <c r="F2759" s="69">
        <v>0</v>
      </c>
      <c r="G2759" s="69">
        <v>0</v>
      </c>
      <c r="H2759" s="69">
        <v>62568</v>
      </c>
      <c r="I2759" s="69">
        <v>967</v>
      </c>
      <c r="J2759" s="69">
        <v>730</v>
      </c>
      <c r="K2759" s="69">
        <v>60401</v>
      </c>
      <c r="L2759" s="69">
        <v>37154</v>
      </c>
      <c r="M2759" s="69">
        <v>754</v>
      </c>
      <c r="N2759" s="69">
        <v>0</v>
      </c>
      <c r="O2759" s="69">
        <v>0</v>
      </c>
      <c r="P2759" s="69">
        <v>1035.8800000000001</v>
      </c>
      <c r="Q2759" s="69">
        <v>27.64</v>
      </c>
      <c r="R2759" s="69">
        <v>1792453</v>
      </c>
      <c r="S2759" s="69">
        <v>0</v>
      </c>
      <c r="T2759" s="69">
        <v>0</v>
      </c>
      <c r="U2759" s="69">
        <v>0</v>
      </c>
      <c r="V2759" s="69">
        <v>24554</v>
      </c>
      <c r="W2759" s="69">
        <v>73</v>
      </c>
      <c r="X2759" s="69">
        <v>0</v>
      </c>
      <c r="Y2759" s="69">
        <v>0</v>
      </c>
      <c r="Z2759" s="69">
        <v>0</v>
      </c>
      <c r="AA2759" s="69">
        <v>0</v>
      </c>
      <c r="AB2759" s="69">
        <v>0</v>
      </c>
      <c r="AC2759" s="69">
        <v>0</v>
      </c>
      <c r="AD2759" s="69">
        <v>0</v>
      </c>
      <c r="AE2759" s="69">
        <v>0</v>
      </c>
      <c r="AF2759" s="69">
        <v>1007786</v>
      </c>
      <c r="AG2759" s="69">
        <v>784667</v>
      </c>
      <c r="AH2759" s="69">
        <v>0</v>
      </c>
      <c r="AI2759" s="69">
        <v>0</v>
      </c>
      <c r="AJ2759" s="69">
        <v>3</v>
      </c>
      <c r="AK2759" s="69">
        <v>-3</v>
      </c>
      <c r="AL2759" s="69">
        <v>18749</v>
      </c>
      <c r="AM2759" s="69">
        <v>12959</v>
      </c>
      <c r="AN2759" s="69">
        <v>5805</v>
      </c>
      <c r="AO2759" s="69">
        <v>2</v>
      </c>
      <c r="AP2759" s="69">
        <v>-2</v>
      </c>
      <c r="AQ2759" s="69">
        <v>1342923</v>
      </c>
      <c r="AR2759" s="69">
        <v>13415</v>
      </c>
      <c r="AS2759" s="69">
        <v>897664</v>
      </c>
      <c r="AT2759" s="69">
        <v>1007786</v>
      </c>
      <c r="AU2759" s="69">
        <v>0</v>
      </c>
      <c r="AV2759" s="69">
        <v>13415</v>
      </c>
      <c r="AW2759" s="69">
        <v>0.56223845199846245</v>
      </c>
      <c r="AX2759" s="69">
        <v>0</v>
      </c>
      <c r="AY2759" s="69">
        <v>0</v>
      </c>
      <c r="AZ2759" s="69">
        <v>0</v>
      </c>
      <c r="BA2759" s="69">
        <v>335928.66666666669</v>
      </c>
      <c r="BB2759" s="69">
        <v>0</v>
      </c>
      <c r="BC2759" s="69">
        <v>-335928.66666666669</v>
      </c>
      <c r="BD2759" s="69">
        <v>0.76358230838152641</v>
      </c>
      <c r="BE2759" s="69">
        <v>53.751453410848576</v>
      </c>
      <c r="BF2759" s="69">
        <v>19.248546589151424</v>
      </c>
      <c r="BG2759" s="69">
        <v>503893</v>
      </c>
      <c r="BH2759" s="69">
        <v>0</v>
      </c>
      <c r="BI2759" s="69">
        <v>-503893</v>
      </c>
      <c r="BJ2759" s="69">
        <v>1.489288663609157E-6</v>
      </c>
      <c r="BK2759" s="69">
        <v>0</v>
      </c>
      <c r="BL2759" s="69">
        <v>75.123816623183004</v>
      </c>
      <c r="BM2759" s="69">
        <v>-75.123816623183004</v>
      </c>
      <c r="BN2759" s="69">
        <v>0</v>
      </c>
      <c r="BO2759" s="69">
        <v>1.1226761906459433</v>
      </c>
      <c r="BP2759" s="69">
        <v>-1.1226761906459433</v>
      </c>
      <c r="BQ2759" s="69">
        <v>1122.6761906459433</v>
      </c>
      <c r="BR2759" s="69">
        <v>-1122.6761906459433</v>
      </c>
      <c r="BS2759" s="69">
        <v>0</v>
      </c>
      <c r="BT2759" s="69">
        <v>0</v>
      </c>
      <c r="BU2759" s="69">
        <v>75.123816623183004</v>
      </c>
      <c r="BV2759" s="69">
        <v>1.3961336577004043E-2</v>
      </c>
    </row>
    <row r="2760" spans="1:74">
      <c r="A2760" s="113" t="s">
        <v>1037</v>
      </c>
      <c r="B2760" s="69" t="s">
        <v>184</v>
      </c>
      <c r="C2760" s="69" t="s">
        <v>268</v>
      </c>
      <c r="D2760" s="69" t="s">
        <v>411</v>
      </c>
      <c r="E2760" s="69" t="s">
        <v>595</v>
      </c>
      <c r="F2760" s="69">
        <v>0</v>
      </c>
      <c r="G2760" s="69">
        <v>0</v>
      </c>
      <c r="H2760" s="69">
        <v>61623</v>
      </c>
      <c r="I2760" s="69">
        <v>823</v>
      </c>
      <c r="J2760" s="69">
        <v>628</v>
      </c>
      <c r="K2760" s="69">
        <v>59565</v>
      </c>
      <c r="L2760" s="69">
        <v>35550</v>
      </c>
      <c r="M2760" s="69">
        <v>645</v>
      </c>
      <c r="N2760" s="69">
        <v>0</v>
      </c>
      <c r="O2760" s="69">
        <v>0</v>
      </c>
      <c r="P2760" s="69">
        <v>1034.55</v>
      </c>
      <c r="Q2760" s="69">
        <v>31.83</v>
      </c>
      <c r="R2760" s="69">
        <v>1792453</v>
      </c>
      <c r="S2760" s="69">
        <v>0</v>
      </c>
      <c r="T2760" s="69">
        <v>0</v>
      </c>
      <c r="U2760" s="69">
        <v>0</v>
      </c>
      <c r="V2760" s="69">
        <v>24554</v>
      </c>
      <c r="W2760" s="69">
        <v>73</v>
      </c>
      <c r="X2760" s="69">
        <v>0</v>
      </c>
      <c r="Y2760" s="69">
        <v>0</v>
      </c>
      <c r="Z2760" s="69">
        <v>0</v>
      </c>
      <c r="AA2760" s="69">
        <v>0</v>
      </c>
      <c r="AB2760" s="69">
        <v>0</v>
      </c>
      <c r="AC2760" s="69">
        <v>0</v>
      </c>
      <c r="AD2760" s="69">
        <v>0</v>
      </c>
      <c r="AE2760" s="69">
        <v>0</v>
      </c>
      <c r="AF2760" s="69">
        <v>1069409</v>
      </c>
      <c r="AG2760" s="69">
        <v>723044</v>
      </c>
      <c r="AH2760" s="69">
        <v>0</v>
      </c>
      <c r="AI2760" s="69">
        <v>0</v>
      </c>
      <c r="AJ2760" s="69">
        <v>3</v>
      </c>
      <c r="AK2760" s="69">
        <v>-3</v>
      </c>
      <c r="AL2760" s="69">
        <v>19572</v>
      </c>
      <c r="AM2760" s="69">
        <v>13587</v>
      </c>
      <c r="AN2760" s="69">
        <v>4982</v>
      </c>
      <c r="AO2760" s="69">
        <v>2</v>
      </c>
      <c r="AP2760" s="69">
        <v>-2</v>
      </c>
      <c r="AQ2760" s="69">
        <v>1402488</v>
      </c>
      <c r="AR2760" s="69">
        <v>14060</v>
      </c>
      <c r="AS2760" s="69">
        <v>933214</v>
      </c>
      <c r="AT2760" s="69">
        <v>1069409</v>
      </c>
      <c r="AU2760" s="69">
        <v>0</v>
      </c>
      <c r="AV2760" s="69">
        <v>14060</v>
      </c>
      <c r="AW2760" s="69">
        <v>0.59661759610991194</v>
      </c>
      <c r="AX2760" s="69">
        <v>0</v>
      </c>
      <c r="AY2760" s="69">
        <v>0</v>
      </c>
      <c r="AZ2760" s="69">
        <v>0</v>
      </c>
      <c r="BA2760" s="69">
        <v>356469.66666666669</v>
      </c>
      <c r="BB2760" s="69">
        <v>0</v>
      </c>
      <c r="BC2760" s="69">
        <v>-356469.66666666669</v>
      </c>
      <c r="BD2760" s="69">
        <v>0.79710026879530826</v>
      </c>
      <c r="BE2760" s="69">
        <v>54.639740445534436</v>
      </c>
      <c r="BF2760" s="69">
        <v>18.360259554465564</v>
      </c>
      <c r="BG2760" s="69">
        <v>534704.5</v>
      </c>
      <c r="BH2760" s="69">
        <v>0</v>
      </c>
      <c r="BI2760" s="69">
        <v>-534704.5</v>
      </c>
      <c r="BJ2760" s="69">
        <v>1.4260371568241583E-6</v>
      </c>
      <c r="BK2760" s="69">
        <v>0</v>
      </c>
      <c r="BL2760" s="69">
        <v>76.060384068278807</v>
      </c>
      <c r="BM2760" s="69">
        <v>-76.060384068278807</v>
      </c>
      <c r="BN2760" s="69">
        <v>0</v>
      </c>
      <c r="BO2760" s="69">
        <v>1.1459418739967466</v>
      </c>
      <c r="BP2760" s="69">
        <v>-1.1459418739967466</v>
      </c>
      <c r="BQ2760" s="69">
        <v>1145.9418739967466</v>
      </c>
      <c r="BR2760" s="69">
        <v>-1145.9418739967466</v>
      </c>
      <c r="BS2760" s="69">
        <v>0</v>
      </c>
      <c r="BT2760" s="69">
        <v>0</v>
      </c>
      <c r="BU2760" s="69">
        <v>76.060384068278807</v>
      </c>
      <c r="BV2760" s="69">
        <v>1.3955199616681213E-2</v>
      </c>
    </row>
    <row r="2761" spans="1:74">
      <c r="A2761" s="113" t="s">
        <v>1038</v>
      </c>
      <c r="B2761" s="69" t="s">
        <v>184</v>
      </c>
      <c r="C2761" s="69" t="s">
        <v>268</v>
      </c>
      <c r="D2761" s="69" t="s">
        <v>411</v>
      </c>
      <c r="E2761" s="69" t="s">
        <v>595</v>
      </c>
      <c r="F2761" s="69">
        <v>0</v>
      </c>
      <c r="G2761" s="69">
        <v>0</v>
      </c>
      <c r="H2761" s="69">
        <v>60278</v>
      </c>
      <c r="I2761" s="69">
        <v>813</v>
      </c>
      <c r="J2761" s="69">
        <v>645</v>
      </c>
      <c r="K2761" s="69">
        <v>61925</v>
      </c>
      <c r="L2761" s="69">
        <v>35617</v>
      </c>
      <c r="M2761" s="69">
        <v>660</v>
      </c>
      <c r="N2761" s="69">
        <v>1</v>
      </c>
      <c r="O2761" s="69">
        <v>1</v>
      </c>
      <c r="P2761" s="69">
        <v>973.4</v>
      </c>
      <c r="Q2761" s="69">
        <v>30.35</v>
      </c>
      <c r="R2761" s="69">
        <v>1792453</v>
      </c>
      <c r="S2761" s="69">
        <v>0</v>
      </c>
      <c r="T2761" s="69">
        <v>0</v>
      </c>
      <c r="U2761" s="69">
        <v>0</v>
      </c>
      <c r="V2761" s="69">
        <v>24554</v>
      </c>
      <c r="W2761" s="69">
        <v>73</v>
      </c>
      <c r="X2761" s="69">
        <v>0</v>
      </c>
      <c r="Y2761" s="69">
        <v>0</v>
      </c>
      <c r="Z2761" s="69">
        <v>0</v>
      </c>
      <c r="AA2761" s="69">
        <v>0</v>
      </c>
      <c r="AB2761" s="69">
        <v>0</v>
      </c>
      <c r="AC2761" s="69">
        <v>0</v>
      </c>
      <c r="AD2761" s="69">
        <v>0</v>
      </c>
      <c r="AE2761" s="69">
        <v>0</v>
      </c>
      <c r="AF2761" s="69">
        <v>1129687</v>
      </c>
      <c r="AG2761" s="69">
        <v>662766</v>
      </c>
      <c r="AH2761" s="69">
        <v>0</v>
      </c>
      <c r="AI2761" s="69">
        <v>0</v>
      </c>
      <c r="AJ2761" s="69">
        <v>4</v>
      </c>
      <c r="AK2761" s="69">
        <v>-4</v>
      </c>
      <c r="AL2761" s="69">
        <v>20385</v>
      </c>
      <c r="AM2761" s="69">
        <v>14232</v>
      </c>
      <c r="AN2761" s="69">
        <v>4169</v>
      </c>
      <c r="AO2761" s="69">
        <v>3</v>
      </c>
      <c r="AP2761" s="69">
        <v>-3</v>
      </c>
      <c r="AQ2761" s="69">
        <v>1464413</v>
      </c>
      <c r="AR2761" s="69">
        <v>14720</v>
      </c>
      <c r="AS2761" s="69">
        <v>968831</v>
      </c>
      <c r="AT2761" s="69">
        <v>1129687</v>
      </c>
      <c r="AU2761" s="69">
        <v>0</v>
      </c>
      <c r="AV2761" s="69">
        <v>14720</v>
      </c>
      <c r="AW2761" s="69">
        <v>0.63024637187139632</v>
      </c>
      <c r="AX2761" s="69">
        <v>0</v>
      </c>
      <c r="AY2761" s="69">
        <v>0</v>
      </c>
      <c r="AZ2761" s="69">
        <v>0</v>
      </c>
      <c r="BA2761" s="69">
        <v>282421.75</v>
      </c>
      <c r="BB2761" s="69">
        <v>0</v>
      </c>
      <c r="BC2761" s="69">
        <v>-282421.75</v>
      </c>
      <c r="BD2761" s="69">
        <v>0.83021096359045365</v>
      </c>
      <c r="BE2761" s="69">
        <v>55.417561932793724</v>
      </c>
      <c r="BF2761" s="69">
        <v>17.582438067206276</v>
      </c>
      <c r="BG2761" s="69">
        <v>376562.33333333331</v>
      </c>
      <c r="BH2761" s="69">
        <v>0</v>
      </c>
      <c r="BI2761" s="69">
        <v>-376562.33333333331</v>
      </c>
      <c r="BJ2761" s="69">
        <v>2.0486024092930068E-6</v>
      </c>
      <c r="BK2761" s="69">
        <v>0</v>
      </c>
      <c r="BL2761" s="69">
        <v>76.745040760869571</v>
      </c>
      <c r="BM2761" s="69">
        <v>-76.745040760869571</v>
      </c>
      <c r="BN2761" s="69">
        <v>0</v>
      </c>
      <c r="BO2761" s="69">
        <v>1.1660310208901243</v>
      </c>
      <c r="BP2761" s="69">
        <v>-1.1660310208901243</v>
      </c>
      <c r="BQ2761" s="69">
        <v>1166.0310208901244</v>
      </c>
      <c r="BR2761" s="69">
        <v>-1166.0310208901244</v>
      </c>
      <c r="BS2761" s="69">
        <v>0</v>
      </c>
      <c r="BT2761" s="69">
        <v>0</v>
      </c>
      <c r="BU2761" s="69">
        <v>76.745040760869571</v>
      </c>
      <c r="BV2761" s="69">
        <v>1.3920253371145981E-2</v>
      </c>
    </row>
    <row r="2762" spans="1:74">
      <c r="A2762" s="113" t="s">
        <v>1039</v>
      </c>
      <c r="B2762" s="69" t="s">
        <v>184</v>
      </c>
      <c r="C2762" s="69" t="s">
        <v>268</v>
      </c>
      <c r="D2762" s="69" t="s">
        <v>411</v>
      </c>
      <c r="E2762" s="69" t="s">
        <v>595</v>
      </c>
      <c r="F2762" s="69">
        <v>0</v>
      </c>
      <c r="G2762" s="69">
        <v>0</v>
      </c>
      <c r="H2762" s="69">
        <v>59019</v>
      </c>
      <c r="I2762" s="69">
        <v>771</v>
      </c>
      <c r="J2762" s="69">
        <v>608</v>
      </c>
      <c r="K2762" s="69">
        <v>52631</v>
      </c>
      <c r="L2762" s="69">
        <v>32716</v>
      </c>
      <c r="M2762" s="69">
        <v>625</v>
      </c>
      <c r="N2762" s="69">
        <v>0</v>
      </c>
      <c r="O2762" s="69">
        <v>0</v>
      </c>
      <c r="P2762" s="69">
        <v>1121.3699999999999</v>
      </c>
      <c r="Q2762" s="69">
        <v>31.41</v>
      </c>
      <c r="R2762" s="69">
        <v>1792453</v>
      </c>
      <c r="S2762" s="69">
        <v>0</v>
      </c>
      <c r="T2762" s="69">
        <v>0</v>
      </c>
      <c r="U2762" s="69">
        <v>0</v>
      </c>
      <c r="V2762" s="69">
        <v>24554</v>
      </c>
      <c r="W2762" s="69">
        <v>73</v>
      </c>
      <c r="X2762" s="69">
        <v>0</v>
      </c>
      <c r="Y2762" s="69">
        <v>0</v>
      </c>
      <c r="Z2762" s="69">
        <v>0</v>
      </c>
      <c r="AA2762" s="69">
        <v>0</v>
      </c>
      <c r="AB2762" s="69">
        <v>0</v>
      </c>
      <c r="AC2762" s="69">
        <v>0</v>
      </c>
      <c r="AD2762" s="69">
        <v>0</v>
      </c>
      <c r="AE2762" s="69">
        <v>0</v>
      </c>
      <c r="AF2762" s="69">
        <v>1188706</v>
      </c>
      <c r="AG2762" s="69">
        <v>603747</v>
      </c>
      <c r="AH2762" s="69">
        <v>0</v>
      </c>
      <c r="AI2762" s="69">
        <v>0</v>
      </c>
      <c r="AJ2762" s="69">
        <v>4</v>
      </c>
      <c r="AK2762" s="69">
        <v>-4</v>
      </c>
      <c r="AL2762" s="69">
        <v>21156</v>
      </c>
      <c r="AM2762" s="69">
        <v>14840</v>
      </c>
      <c r="AN2762" s="69">
        <v>3398</v>
      </c>
      <c r="AO2762" s="69">
        <v>3</v>
      </c>
      <c r="AP2762" s="69">
        <v>-3</v>
      </c>
      <c r="AQ2762" s="69">
        <v>1517044</v>
      </c>
      <c r="AR2762" s="69">
        <v>15345</v>
      </c>
      <c r="AS2762" s="69">
        <v>1001547</v>
      </c>
      <c r="AT2762" s="69">
        <v>1188706</v>
      </c>
      <c r="AU2762" s="69">
        <v>0</v>
      </c>
      <c r="AV2762" s="69">
        <v>15345</v>
      </c>
      <c r="AW2762" s="69">
        <v>0.66317275822573873</v>
      </c>
      <c r="AX2762" s="69">
        <v>0</v>
      </c>
      <c r="AY2762" s="69">
        <v>0</v>
      </c>
      <c r="AZ2762" s="69">
        <v>0</v>
      </c>
      <c r="BA2762" s="69">
        <v>297176.5</v>
      </c>
      <c r="BB2762" s="69">
        <v>0</v>
      </c>
      <c r="BC2762" s="69">
        <v>-297176.5</v>
      </c>
      <c r="BD2762" s="69">
        <v>0.86161114278732587</v>
      </c>
      <c r="BE2762" s="69">
        <v>56.187653620722251</v>
      </c>
      <c r="BF2762" s="69">
        <v>16.812346379277749</v>
      </c>
      <c r="BG2762" s="69">
        <v>396235.33333333331</v>
      </c>
      <c r="BH2762" s="69">
        <v>0</v>
      </c>
      <c r="BI2762" s="69">
        <v>-396235.33333333331</v>
      </c>
      <c r="BJ2762" s="69">
        <v>1.9775299859463534E-6</v>
      </c>
      <c r="BK2762" s="69">
        <v>0</v>
      </c>
      <c r="BL2762" s="69">
        <v>77.465363310524594</v>
      </c>
      <c r="BM2762" s="69">
        <v>-77.465363310524594</v>
      </c>
      <c r="BN2762" s="69">
        <v>0</v>
      </c>
      <c r="BO2762" s="69">
        <v>1.1868699122457558</v>
      </c>
      <c r="BP2762" s="69">
        <v>-1.1868699122457558</v>
      </c>
      <c r="BQ2762" s="69">
        <v>1186.8699122457558</v>
      </c>
      <c r="BR2762" s="69">
        <v>-1186.8699122457558</v>
      </c>
      <c r="BS2762" s="69">
        <v>0</v>
      </c>
      <c r="BT2762" s="69">
        <v>0</v>
      </c>
      <c r="BU2762" s="69">
        <v>77.465363310524594</v>
      </c>
      <c r="BV2762" s="69">
        <v>1.3945541460893685E-2</v>
      </c>
    </row>
    <row r="2763" spans="1:74">
      <c r="A2763" s="113" t="s">
        <v>1040</v>
      </c>
      <c r="B2763" s="69" t="s">
        <v>184</v>
      </c>
      <c r="C2763" s="69" t="s">
        <v>268</v>
      </c>
      <c r="D2763" s="69" t="s">
        <v>411</v>
      </c>
      <c r="E2763" s="69" t="s">
        <v>595</v>
      </c>
      <c r="F2763" s="69">
        <v>0</v>
      </c>
      <c r="G2763" s="69">
        <v>0</v>
      </c>
      <c r="H2763" s="69">
        <v>60988</v>
      </c>
      <c r="I2763" s="69">
        <v>712</v>
      </c>
      <c r="J2763" s="69">
        <v>533</v>
      </c>
      <c r="K2763" s="69">
        <v>59455</v>
      </c>
      <c r="L2763" s="69">
        <v>36022</v>
      </c>
      <c r="M2763" s="69">
        <v>552</v>
      </c>
      <c r="N2763" s="69">
        <v>0</v>
      </c>
      <c r="O2763" s="69">
        <v>0</v>
      </c>
      <c r="P2763" s="69">
        <v>1025.78</v>
      </c>
      <c r="Q2763" s="69">
        <v>36.78</v>
      </c>
      <c r="R2763" s="69">
        <v>1792453</v>
      </c>
      <c r="S2763" s="69">
        <v>0</v>
      </c>
      <c r="T2763" s="69">
        <v>0</v>
      </c>
      <c r="U2763" s="69">
        <v>0</v>
      </c>
      <c r="V2763" s="69">
        <v>24554</v>
      </c>
      <c r="W2763" s="69">
        <v>73</v>
      </c>
      <c r="X2763" s="69">
        <v>0</v>
      </c>
      <c r="Y2763" s="69">
        <v>0</v>
      </c>
      <c r="Z2763" s="69">
        <v>0</v>
      </c>
      <c r="AA2763" s="69">
        <v>0</v>
      </c>
      <c r="AB2763" s="69">
        <v>0</v>
      </c>
      <c r="AC2763" s="69">
        <v>0</v>
      </c>
      <c r="AD2763" s="69">
        <v>0</v>
      </c>
      <c r="AE2763" s="69">
        <v>0</v>
      </c>
      <c r="AF2763" s="69">
        <v>1249694</v>
      </c>
      <c r="AG2763" s="69">
        <v>542759</v>
      </c>
      <c r="AH2763" s="69">
        <v>0</v>
      </c>
      <c r="AI2763" s="69">
        <v>0</v>
      </c>
      <c r="AJ2763" s="69">
        <v>4</v>
      </c>
      <c r="AK2763" s="69">
        <v>-4</v>
      </c>
      <c r="AL2763" s="69">
        <v>21868</v>
      </c>
      <c r="AM2763" s="69">
        <v>15373</v>
      </c>
      <c r="AN2763" s="69">
        <v>2686</v>
      </c>
      <c r="AO2763" s="69">
        <v>3</v>
      </c>
      <c r="AP2763" s="69">
        <v>-3</v>
      </c>
      <c r="AQ2763" s="69">
        <v>1576499</v>
      </c>
      <c r="AR2763" s="69">
        <v>15897</v>
      </c>
      <c r="AS2763" s="69">
        <v>1037569</v>
      </c>
      <c r="AT2763" s="69">
        <v>1249694</v>
      </c>
      <c r="AU2763" s="69">
        <v>0</v>
      </c>
      <c r="AV2763" s="69">
        <v>15897</v>
      </c>
      <c r="AW2763" s="69">
        <v>0.69719763921285527</v>
      </c>
      <c r="AX2763" s="69">
        <v>0</v>
      </c>
      <c r="AY2763" s="69">
        <v>0</v>
      </c>
      <c r="AZ2763" s="69">
        <v>0</v>
      </c>
      <c r="BA2763" s="69">
        <v>312423.5</v>
      </c>
      <c r="BB2763" s="69">
        <v>0</v>
      </c>
      <c r="BC2763" s="69">
        <v>-312423.5</v>
      </c>
      <c r="BD2763" s="69">
        <v>0.89060845483424289</v>
      </c>
      <c r="BE2763" s="69">
        <v>57.14715566124017</v>
      </c>
      <c r="BF2763" s="69">
        <v>15.85284433875983</v>
      </c>
      <c r="BG2763" s="69">
        <v>416564.66666666669</v>
      </c>
      <c r="BH2763" s="69">
        <v>0</v>
      </c>
      <c r="BI2763" s="69">
        <v>-416564.66666666669</v>
      </c>
      <c r="BJ2763" s="69">
        <v>1.9029507789094696E-6</v>
      </c>
      <c r="BK2763" s="69">
        <v>0</v>
      </c>
      <c r="BL2763" s="69">
        <v>78.611939359627598</v>
      </c>
      <c r="BM2763" s="69">
        <v>-78.611939359627598</v>
      </c>
      <c r="BN2763" s="69">
        <v>0</v>
      </c>
      <c r="BO2763" s="69">
        <v>1.2044442345521118</v>
      </c>
      <c r="BP2763" s="69">
        <v>-1.2044442345521118</v>
      </c>
      <c r="BQ2763" s="69">
        <v>1204.4442345521118</v>
      </c>
      <c r="BR2763" s="69">
        <v>-1204.4442345521118</v>
      </c>
      <c r="BS2763" s="69">
        <v>0</v>
      </c>
      <c r="BT2763" s="69">
        <v>0</v>
      </c>
      <c r="BU2763" s="69">
        <v>78.611939359627598</v>
      </c>
      <c r="BV2763" s="69">
        <v>1.3871242544397427E-2</v>
      </c>
    </row>
    <row r="2764" spans="1:74">
      <c r="A2764" s="113" t="s">
        <v>1041</v>
      </c>
      <c r="B2764" s="69" t="s">
        <v>184</v>
      </c>
      <c r="C2764" s="69" t="s">
        <v>268</v>
      </c>
      <c r="D2764" s="69" t="s">
        <v>411</v>
      </c>
      <c r="E2764" s="69" t="s">
        <v>595</v>
      </c>
      <c r="F2764" s="69">
        <v>0</v>
      </c>
      <c r="G2764" s="69">
        <v>0</v>
      </c>
      <c r="H2764" s="69">
        <v>61575</v>
      </c>
      <c r="I2764" s="69">
        <v>781</v>
      </c>
      <c r="J2764" s="69">
        <v>597</v>
      </c>
      <c r="K2764" s="69">
        <v>59056</v>
      </c>
      <c r="L2764" s="69">
        <v>39214</v>
      </c>
      <c r="M2764" s="69">
        <v>620</v>
      </c>
      <c r="N2764" s="69">
        <v>1</v>
      </c>
      <c r="O2764" s="69">
        <v>0</v>
      </c>
      <c r="P2764" s="69">
        <v>1042.6500000000001</v>
      </c>
      <c r="Q2764" s="69">
        <v>32.979999999999997</v>
      </c>
      <c r="R2764" s="69">
        <v>1792453</v>
      </c>
      <c r="S2764" s="69">
        <v>0</v>
      </c>
      <c r="T2764" s="69">
        <v>0</v>
      </c>
      <c r="U2764" s="69">
        <v>0</v>
      </c>
      <c r="V2764" s="69">
        <v>24554</v>
      </c>
      <c r="W2764" s="69">
        <v>73</v>
      </c>
      <c r="X2764" s="69">
        <v>0</v>
      </c>
      <c r="Y2764" s="69">
        <v>0</v>
      </c>
      <c r="Z2764" s="69">
        <v>0</v>
      </c>
      <c r="AA2764" s="69">
        <v>0</v>
      </c>
      <c r="AB2764" s="69">
        <v>0</v>
      </c>
      <c r="AC2764" s="69">
        <v>0</v>
      </c>
      <c r="AD2764" s="69">
        <v>0</v>
      </c>
      <c r="AE2764" s="69">
        <v>0</v>
      </c>
      <c r="AF2764" s="69">
        <v>1311269</v>
      </c>
      <c r="AG2764" s="69">
        <v>481184</v>
      </c>
      <c r="AH2764" s="69">
        <v>0</v>
      </c>
      <c r="AI2764" s="69">
        <v>0</v>
      </c>
      <c r="AJ2764" s="69">
        <v>4</v>
      </c>
      <c r="AK2764" s="69">
        <v>-4</v>
      </c>
      <c r="AL2764" s="69">
        <v>22649</v>
      </c>
      <c r="AM2764" s="69">
        <v>15970</v>
      </c>
      <c r="AN2764" s="69">
        <v>1905</v>
      </c>
      <c r="AO2764" s="69">
        <v>4</v>
      </c>
      <c r="AP2764" s="69">
        <v>-4</v>
      </c>
      <c r="AQ2764" s="69">
        <v>1635555</v>
      </c>
      <c r="AR2764" s="69">
        <v>16517</v>
      </c>
      <c r="AS2764" s="69">
        <v>1076783</v>
      </c>
      <c r="AT2764" s="69">
        <v>1311269</v>
      </c>
      <c r="AU2764" s="69">
        <v>0</v>
      </c>
      <c r="AV2764" s="69">
        <v>16517</v>
      </c>
      <c r="AW2764" s="69">
        <v>0.73155000437947326</v>
      </c>
      <c r="AX2764" s="69">
        <v>0</v>
      </c>
      <c r="AY2764" s="69">
        <v>0</v>
      </c>
      <c r="AZ2764" s="69">
        <v>0</v>
      </c>
      <c r="BA2764" s="69">
        <v>327817.25</v>
      </c>
      <c r="BB2764" s="69">
        <v>0</v>
      </c>
      <c r="BC2764" s="69">
        <v>-327817.25</v>
      </c>
      <c r="BD2764" s="69">
        <v>0.92241589964975157</v>
      </c>
      <c r="BE2764" s="69">
        <v>57.895227162347126</v>
      </c>
      <c r="BF2764" s="69">
        <v>15.104772837652874</v>
      </c>
      <c r="BG2764" s="69">
        <v>327817.25</v>
      </c>
      <c r="BH2764" s="69">
        <v>0</v>
      </c>
      <c r="BI2764" s="69">
        <v>-327817.25</v>
      </c>
      <c r="BJ2764" s="69">
        <v>2.4456530046375697E-6</v>
      </c>
      <c r="BK2764" s="69">
        <v>0</v>
      </c>
      <c r="BL2764" s="69">
        <v>79.389053702246173</v>
      </c>
      <c r="BM2764" s="69">
        <v>-79.389053702246173</v>
      </c>
      <c r="BN2764" s="69">
        <v>0</v>
      </c>
      <c r="BO2764" s="69">
        <v>1.2177653250469223</v>
      </c>
      <c r="BP2764" s="69">
        <v>-1.2177653250469223</v>
      </c>
      <c r="BQ2764" s="69">
        <v>1217.7653250469223</v>
      </c>
      <c r="BR2764" s="69">
        <v>-1217.7653250469223</v>
      </c>
      <c r="BS2764" s="69">
        <v>0</v>
      </c>
      <c r="BT2764" s="69">
        <v>0</v>
      </c>
      <c r="BU2764" s="69">
        <v>79.389053702246173</v>
      </c>
      <c r="BV2764" s="69">
        <v>1.3847898725509077E-2</v>
      </c>
    </row>
    <row r="2765" spans="1:74">
      <c r="A2765" s="113" t="s">
        <v>1042</v>
      </c>
      <c r="B2765" s="69" t="s">
        <v>184</v>
      </c>
      <c r="C2765" s="69" t="s">
        <v>268</v>
      </c>
      <c r="D2765" s="69" t="s">
        <v>411</v>
      </c>
      <c r="E2765" s="69" t="s">
        <v>595</v>
      </c>
      <c r="F2765" s="69">
        <v>0</v>
      </c>
      <c r="G2765" s="69">
        <v>0</v>
      </c>
      <c r="H2765" s="69">
        <v>63432</v>
      </c>
      <c r="I2765" s="69">
        <v>771</v>
      </c>
      <c r="J2765" s="69">
        <v>602</v>
      </c>
      <c r="K2765" s="69">
        <v>58438</v>
      </c>
      <c r="L2765" s="69">
        <v>39021</v>
      </c>
      <c r="M2765" s="69">
        <v>617</v>
      </c>
      <c r="N2765" s="69">
        <v>0</v>
      </c>
      <c r="O2765" s="69">
        <v>0</v>
      </c>
      <c r="P2765" s="69">
        <v>1085.46</v>
      </c>
      <c r="Q2765" s="69">
        <v>34.229999999999997</v>
      </c>
      <c r="R2765" s="69">
        <v>1792453</v>
      </c>
      <c r="S2765" s="69">
        <v>0</v>
      </c>
      <c r="T2765" s="69">
        <v>0</v>
      </c>
      <c r="U2765" s="69">
        <v>0</v>
      </c>
      <c r="V2765" s="69">
        <v>24554</v>
      </c>
      <c r="W2765" s="69">
        <v>73</v>
      </c>
      <c r="X2765" s="69">
        <v>0</v>
      </c>
      <c r="Y2765" s="69">
        <v>0</v>
      </c>
      <c r="Z2765" s="69">
        <v>0</v>
      </c>
      <c r="AA2765" s="69">
        <v>0</v>
      </c>
      <c r="AB2765" s="69">
        <v>0</v>
      </c>
      <c r="AC2765" s="69">
        <v>0</v>
      </c>
      <c r="AD2765" s="69">
        <v>0</v>
      </c>
      <c r="AE2765" s="69">
        <v>0</v>
      </c>
      <c r="AF2765" s="69">
        <v>1374701</v>
      </c>
      <c r="AG2765" s="69">
        <v>417752</v>
      </c>
      <c r="AH2765" s="69">
        <v>0</v>
      </c>
      <c r="AI2765" s="69">
        <v>0</v>
      </c>
      <c r="AJ2765" s="69">
        <v>4</v>
      </c>
      <c r="AK2765" s="69">
        <v>-4</v>
      </c>
      <c r="AL2765" s="69">
        <v>23420</v>
      </c>
      <c r="AM2765" s="69">
        <v>16572</v>
      </c>
      <c r="AN2765" s="69">
        <v>1134</v>
      </c>
      <c r="AO2765" s="69">
        <v>4</v>
      </c>
      <c r="AP2765" s="69">
        <v>-4</v>
      </c>
      <c r="AQ2765" s="69">
        <v>1693993</v>
      </c>
      <c r="AR2765" s="69">
        <v>17134</v>
      </c>
      <c r="AS2765" s="69">
        <v>1115804</v>
      </c>
      <c r="AT2765" s="69">
        <v>1374701</v>
      </c>
      <c r="AU2765" s="69">
        <v>0</v>
      </c>
      <c r="AV2765" s="69">
        <v>17134</v>
      </c>
      <c r="AW2765" s="69">
        <v>0.76693837997425873</v>
      </c>
      <c r="AX2765" s="69">
        <v>0</v>
      </c>
      <c r="AY2765" s="69">
        <v>0</v>
      </c>
      <c r="AZ2765" s="69">
        <v>0</v>
      </c>
      <c r="BA2765" s="69">
        <v>343675.25</v>
      </c>
      <c r="BB2765" s="69">
        <v>0</v>
      </c>
      <c r="BC2765" s="69">
        <v>-343675.25</v>
      </c>
      <c r="BD2765" s="69">
        <v>0.95381607884662378</v>
      </c>
      <c r="BE2765" s="69">
        <v>58.697736976942785</v>
      </c>
      <c r="BF2765" s="69">
        <v>14.302263023057215</v>
      </c>
      <c r="BG2765" s="69">
        <v>343675.25</v>
      </c>
      <c r="BH2765" s="69">
        <v>0</v>
      </c>
      <c r="BI2765" s="69">
        <v>-343675.25</v>
      </c>
      <c r="BJ2765" s="69">
        <v>2.3612848459232123E-6</v>
      </c>
      <c r="BK2765" s="69">
        <v>0</v>
      </c>
      <c r="BL2765" s="69">
        <v>80.23234504493989</v>
      </c>
      <c r="BM2765" s="69">
        <v>-80.23234504493989</v>
      </c>
      <c r="BN2765" s="69">
        <v>0</v>
      </c>
      <c r="BO2765" s="69">
        <v>1.2320273094557825</v>
      </c>
      <c r="BP2765" s="69">
        <v>-1.2320273094557825</v>
      </c>
      <c r="BQ2765" s="69">
        <v>1232.0273094557826</v>
      </c>
      <c r="BR2765" s="69">
        <v>-1232.0273094557826</v>
      </c>
      <c r="BS2765" s="69">
        <v>0</v>
      </c>
      <c r="BT2765" s="69">
        <v>0</v>
      </c>
      <c r="BU2765" s="69">
        <v>80.23234504493989</v>
      </c>
      <c r="BV2765" s="69">
        <v>1.3825322772880408E-2</v>
      </c>
    </row>
    <row r="2766" spans="1:74">
      <c r="A2766" s="113" t="s">
        <v>1043</v>
      </c>
      <c r="B2766" s="69" t="s">
        <v>184</v>
      </c>
      <c r="C2766" s="69" t="s">
        <v>268</v>
      </c>
      <c r="D2766" s="69" t="s">
        <v>411</v>
      </c>
      <c r="E2766" s="69" t="s">
        <v>595</v>
      </c>
      <c r="F2766" s="69">
        <v>0</v>
      </c>
      <c r="G2766" s="69">
        <v>0</v>
      </c>
      <c r="H2766" s="69">
        <v>63920</v>
      </c>
      <c r="I2766" s="69">
        <v>819</v>
      </c>
      <c r="J2766" s="69">
        <v>598</v>
      </c>
      <c r="K2766" s="69">
        <v>63725</v>
      </c>
      <c r="L2766" s="69">
        <v>40706</v>
      </c>
      <c r="M2766" s="69">
        <v>612</v>
      </c>
      <c r="N2766" s="69">
        <v>0</v>
      </c>
      <c r="O2766" s="69">
        <v>0</v>
      </c>
      <c r="P2766" s="69">
        <v>1003.06</v>
      </c>
      <c r="Q2766" s="69">
        <v>34.799999999999997</v>
      </c>
      <c r="R2766" s="69">
        <v>1792453</v>
      </c>
      <c r="S2766" s="69">
        <v>0</v>
      </c>
      <c r="T2766" s="69">
        <v>0</v>
      </c>
      <c r="U2766" s="69">
        <v>0</v>
      </c>
      <c r="V2766" s="69">
        <v>24554</v>
      </c>
      <c r="W2766" s="69">
        <v>73</v>
      </c>
      <c r="X2766" s="69">
        <v>0</v>
      </c>
      <c r="Y2766" s="69">
        <v>0</v>
      </c>
      <c r="Z2766" s="69">
        <v>0</v>
      </c>
      <c r="AA2766" s="69">
        <v>0</v>
      </c>
      <c r="AB2766" s="69">
        <v>0</v>
      </c>
      <c r="AC2766" s="69">
        <v>0</v>
      </c>
      <c r="AD2766" s="69">
        <v>0</v>
      </c>
      <c r="AE2766" s="69">
        <v>0</v>
      </c>
      <c r="AF2766" s="69">
        <v>1438621</v>
      </c>
      <c r="AG2766" s="69">
        <v>353832</v>
      </c>
      <c r="AH2766" s="69">
        <v>0</v>
      </c>
      <c r="AI2766" s="69">
        <v>0</v>
      </c>
      <c r="AJ2766" s="69">
        <v>4</v>
      </c>
      <c r="AK2766" s="69">
        <v>-4</v>
      </c>
      <c r="AL2766" s="69">
        <v>24239</v>
      </c>
      <c r="AM2766" s="69">
        <v>17170</v>
      </c>
      <c r="AN2766" s="69">
        <v>315</v>
      </c>
      <c r="AO2766" s="69">
        <v>4</v>
      </c>
      <c r="AP2766" s="69">
        <v>-4</v>
      </c>
      <c r="AQ2766" s="69">
        <v>1757718</v>
      </c>
      <c r="AR2766" s="69">
        <v>17746</v>
      </c>
      <c r="AS2766" s="69">
        <v>1156510</v>
      </c>
      <c r="AT2766" s="69">
        <v>1438621</v>
      </c>
      <c r="AU2766" s="69">
        <v>0</v>
      </c>
      <c r="AV2766" s="69">
        <v>17746</v>
      </c>
      <c r="AW2766" s="69">
        <v>0.80259900817483076</v>
      </c>
      <c r="AX2766" s="69">
        <v>0</v>
      </c>
      <c r="AY2766" s="69">
        <v>0</v>
      </c>
      <c r="AZ2766" s="69">
        <v>0</v>
      </c>
      <c r="BA2766" s="69">
        <v>359655.25</v>
      </c>
      <c r="BB2766" s="69">
        <v>0</v>
      </c>
      <c r="BC2766" s="69">
        <v>-359655.25</v>
      </c>
      <c r="BD2766" s="69">
        <v>0.98717113301295101</v>
      </c>
      <c r="BE2766" s="69">
        <v>59.351499649325469</v>
      </c>
      <c r="BF2766" s="69">
        <v>13.648500350674531</v>
      </c>
      <c r="BG2766" s="69">
        <v>359655.25</v>
      </c>
      <c r="BH2766" s="69">
        <v>0</v>
      </c>
      <c r="BI2766" s="69">
        <v>-359655.25</v>
      </c>
      <c r="BJ2766" s="69">
        <v>2.2756778959992444E-6</v>
      </c>
      <c r="BK2766" s="69">
        <v>0</v>
      </c>
      <c r="BL2766" s="69">
        <v>81.067339118674624</v>
      </c>
      <c r="BM2766" s="69">
        <v>-81.067339118674624</v>
      </c>
      <c r="BN2766" s="69">
        <v>0</v>
      </c>
      <c r="BO2766" s="69">
        <v>1.2439330399218338</v>
      </c>
      <c r="BP2766" s="69">
        <v>-1.2439330399218338</v>
      </c>
      <c r="BQ2766" s="69">
        <v>1243.9330399218338</v>
      </c>
      <c r="BR2766" s="69">
        <v>-1243.9330399218338</v>
      </c>
      <c r="BS2766" s="69">
        <v>0</v>
      </c>
      <c r="BT2766" s="69">
        <v>0</v>
      </c>
      <c r="BU2766" s="69">
        <v>81.067339118674624</v>
      </c>
      <c r="BV2766" s="69">
        <v>1.3790039130281422E-2</v>
      </c>
    </row>
    <row r="2767" spans="1:74">
      <c r="A2767" s="113" t="s">
        <v>1044</v>
      </c>
      <c r="B2767" s="69" t="s">
        <v>184</v>
      </c>
      <c r="C2767" s="69" t="s">
        <v>268</v>
      </c>
      <c r="D2767" s="69" t="s">
        <v>411</v>
      </c>
      <c r="E2767" s="69" t="s">
        <v>595</v>
      </c>
      <c r="F2767" s="69">
        <v>0</v>
      </c>
      <c r="G2767" s="69">
        <v>0</v>
      </c>
      <c r="H2767" s="69">
        <v>60790</v>
      </c>
      <c r="I2767" s="69">
        <v>793</v>
      </c>
      <c r="J2767" s="69">
        <v>637</v>
      </c>
      <c r="K2767" s="69">
        <v>59063</v>
      </c>
      <c r="L2767" s="69">
        <v>37897</v>
      </c>
      <c r="M2767" s="69">
        <v>653</v>
      </c>
      <c r="N2767" s="69">
        <v>0</v>
      </c>
      <c r="O2767" s="69">
        <v>0</v>
      </c>
      <c r="P2767" s="69">
        <v>1029.24</v>
      </c>
      <c r="Q2767" s="69">
        <v>30.98</v>
      </c>
      <c r="R2767" s="69">
        <v>1792453</v>
      </c>
      <c r="S2767" s="69">
        <v>0</v>
      </c>
      <c r="T2767" s="69">
        <v>0</v>
      </c>
      <c r="U2767" s="69">
        <v>0</v>
      </c>
      <c r="V2767" s="69">
        <v>24554</v>
      </c>
      <c r="W2767" s="69">
        <v>73</v>
      </c>
      <c r="X2767" s="69">
        <v>0</v>
      </c>
      <c r="Y2767" s="69">
        <v>0</v>
      </c>
      <c r="Z2767" s="69">
        <v>0</v>
      </c>
      <c r="AA2767" s="69">
        <v>0</v>
      </c>
      <c r="AB2767" s="69">
        <v>0</v>
      </c>
      <c r="AC2767" s="69">
        <v>0</v>
      </c>
      <c r="AD2767" s="69">
        <v>0</v>
      </c>
      <c r="AE2767" s="69">
        <v>0</v>
      </c>
      <c r="AF2767" s="69">
        <v>1499411</v>
      </c>
      <c r="AG2767" s="69">
        <v>293042</v>
      </c>
      <c r="AH2767" s="69">
        <v>0</v>
      </c>
      <c r="AI2767" s="69">
        <v>0</v>
      </c>
      <c r="AJ2767" s="69">
        <v>4</v>
      </c>
      <c r="AK2767" s="69">
        <v>-4</v>
      </c>
      <c r="AL2767" s="69">
        <v>25032</v>
      </c>
      <c r="AM2767" s="69">
        <v>17807</v>
      </c>
      <c r="AN2767" s="69">
        <v>-478</v>
      </c>
      <c r="AO2767" s="69">
        <v>4</v>
      </c>
      <c r="AP2767" s="69">
        <v>-4</v>
      </c>
      <c r="AQ2767" s="69">
        <v>1816781</v>
      </c>
      <c r="AR2767" s="69">
        <v>18399</v>
      </c>
      <c r="AS2767" s="69">
        <v>1194407</v>
      </c>
      <c r="AT2767" s="69">
        <v>1499411</v>
      </c>
      <c r="AU2767" s="69">
        <v>0</v>
      </c>
      <c r="AV2767" s="69">
        <v>18399</v>
      </c>
      <c r="AW2767" s="69">
        <v>0.8365134260145175</v>
      </c>
      <c r="AX2767" s="69">
        <v>0</v>
      </c>
      <c r="AY2767" s="69">
        <v>0</v>
      </c>
      <c r="AZ2767" s="69">
        <v>0</v>
      </c>
      <c r="BA2767" s="69">
        <v>374852.75</v>
      </c>
      <c r="BB2767" s="69">
        <v>0</v>
      </c>
      <c r="BC2767" s="69">
        <v>-374852.75</v>
      </c>
      <c r="BD2767" s="69">
        <v>1.0194672965708236</v>
      </c>
      <c r="BE2767" s="69">
        <v>59.899768296580376</v>
      </c>
      <c r="BF2767" s="69">
        <v>13.100231703419624</v>
      </c>
      <c r="BG2767" s="69">
        <v>374852.75</v>
      </c>
      <c r="BH2767" s="69">
        <v>0</v>
      </c>
      <c r="BI2767" s="69">
        <v>-374852.75</v>
      </c>
      <c r="BJ2767" s="69">
        <v>2.2016962969119556E-6</v>
      </c>
      <c r="BK2767" s="69">
        <v>0</v>
      </c>
      <c r="BL2767" s="69">
        <v>81.494157291157123</v>
      </c>
      <c r="BM2767" s="69">
        <v>-81.494157291157123</v>
      </c>
      <c r="BN2767" s="69">
        <v>0</v>
      </c>
      <c r="BO2767" s="69">
        <v>1.2553601912915782</v>
      </c>
      <c r="BP2767" s="69">
        <v>-1.2553601912915782</v>
      </c>
      <c r="BQ2767" s="69">
        <v>1255.3601912915781</v>
      </c>
      <c r="BR2767" s="69">
        <v>-1255.3601912915781</v>
      </c>
      <c r="BS2767" s="69">
        <v>0</v>
      </c>
      <c r="BT2767" s="69">
        <v>0</v>
      </c>
      <c r="BU2767" s="69">
        <v>81.494157291157123</v>
      </c>
      <c r="BV2767" s="69">
        <v>1.3778215426075019E-2</v>
      </c>
    </row>
    <row r="2768" spans="1:74">
      <c r="A2768" s="113" t="s">
        <v>1045</v>
      </c>
      <c r="B2768" s="69" t="s">
        <v>184</v>
      </c>
      <c r="C2768" s="69" t="s">
        <v>268</v>
      </c>
      <c r="D2768" s="69" t="s">
        <v>411</v>
      </c>
      <c r="E2768" s="69" t="s">
        <v>595</v>
      </c>
      <c r="F2768" s="69">
        <v>0</v>
      </c>
      <c r="G2768" s="69">
        <v>0</v>
      </c>
      <c r="H2768" s="69">
        <v>57520</v>
      </c>
      <c r="I2768" s="69">
        <v>712</v>
      </c>
      <c r="J2768" s="69">
        <v>580</v>
      </c>
      <c r="K2768" s="69">
        <v>49402</v>
      </c>
      <c r="L2768" s="69">
        <v>31298</v>
      </c>
      <c r="M2768" s="69">
        <v>592</v>
      </c>
      <c r="N2768" s="69">
        <v>0</v>
      </c>
      <c r="O2768" s="69">
        <v>0</v>
      </c>
      <c r="P2768" s="69">
        <v>1164.33</v>
      </c>
      <c r="Q2768" s="69">
        <v>32.299999999999997</v>
      </c>
      <c r="R2768" s="69">
        <v>1792453</v>
      </c>
      <c r="S2768" s="69">
        <v>0</v>
      </c>
      <c r="T2768" s="69">
        <v>0</v>
      </c>
      <c r="U2768" s="69">
        <v>0</v>
      </c>
      <c r="V2768" s="69">
        <v>24554</v>
      </c>
      <c r="W2768" s="69">
        <v>73</v>
      </c>
      <c r="X2768" s="69">
        <v>0</v>
      </c>
      <c r="Y2768" s="69">
        <v>0</v>
      </c>
      <c r="Z2768" s="69">
        <v>0</v>
      </c>
      <c r="AA2768" s="69">
        <v>0</v>
      </c>
      <c r="AB2768" s="69">
        <v>0</v>
      </c>
      <c r="AC2768" s="69">
        <v>0</v>
      </c>
      <c r="AD2768" s="69">
        <v>0</v>
      </c>
      <c r="AE2768" s="69">
        <v>0</v>
      </c>
      <c r="AF2768" s="69">
        <v>1556931</v>
      </c>
      <c r="AG2768" s="69">
        <v>235522</v>
      </c>
      <c r="AH2768" s="69">
        <v>0</v>
      </c>
      <c r="AI2768" s="69">
        <v>0</v>
      </c>
      <c r="AJ2768" s="69">
        <v>4</v>
      </c>
      <c r="AK2768" s="69">
        <v>-4</v>
      </c>
      <c r="AL2768" s="69">
        <v>25744</v>
      </c>
      <c r="AM2768" s="69">
        <v>18387</v>
      </c>
      <c r="AN2768" s="69">
        <v>-1190</v>
      </c>
      <c r="AO2768" s="69">
        <v>4</v>
      </c>
      <c r="AP2768" s="69">
        <v>-4</v>
      </c>
      <c r="AQ2768" s="69">
        <v>1866183</v>
      </c>
      <c r="AR2768" s="69">
        <v>18991</v>
      </c>
      <c r="AS2768" s="69">
        <v>1225705</v>
      </c>
      <c r="AT2768" s="69">
        <v>1556931</v>
      </c>
      <c r="AU2768" s="69">
        <v>0</v>
      </c>
      <c r="AV2768" s="69">
        <v>18991</v>
      </c>
      <c r="AW2768" s="69">
        <v>0.86860352823756048</v>
      </c>
      <c r="AX2768" s="69">
        <v>0</v>
      </c>
      <c r="AY2768" s="69">
        <v>0</v>
      </c>
      <c r="AZ2768" s="69">
        <v>0</v>
      </c>
      <c r="BA2768" s="69">
        <v>389232.75</v>
      </c>
      <c r="BB2768" s="69">
        <v>0</v>
      </c>
      <c r="BC2768" s="69">
        <v>-389232.75</v>
      </c>
      <c r="BD2768" s="69">
        <v>1.0484646086177405</v>
      </c>
      <c r="BE2768" s="69">
        <v>60.477431634555622</v>
      </c>
      <c r="BF2768" s="69">
        <v>12.522568365444378</v>
      </c>
      <c r="BG2768" s="69">
        <v>389232.75</v>
      </c>
      <c r="BH2768" s="69">
        <v>0</v>
      </c>
      <c r="BI2768" s="69">
        <v>-389232.75</v>
      </c>
      <c r="BJ2768" s="69">
        <v>2.1434125163502187E-6</v>
      </c>
      <c r="BK2768" s="69">
        <v>0</v>
      </c>
      <c r="BL2768" s="69">
        <v>81.982570691380133</v>
      </c>
      <c r="BM2768" s="69">
        <v>-81.982570691380133</v>
      </c>
      <c r="BN2768" s="69">
        <v>0</v>
      </c>
      <c r="BO2768" s="69">
        <v>1.2702330495510747</v>
      </c>
      <c r="BP2768" s="69">
        <v>-1.2702330495510747</v>
      </c>
      <c r="BQ2768" s="69">
        <v>1270.2330495510748</v>
      </c>
      <c r="BR2768" s="69">
        <v>-1270.2330495510748</v>
      </c>
      <c r="BS2768" s="69">
        <v>0</v>
      </c>
      <c r="BT2768" s="69">
        <v>0</v>
      </c>
      <c r="BU2768" s="69">
        <v>81.982570691380133</v>
      </c>
      <c r="BV2768" s="69">
        <v>1.3795002955230007E-2</v>
      </c>
    </row>
    <row r="2769" spans="1:74">
      <c r="A2769" s="113" t="s">
        <v>1046</v>
      </c>
      <c r="B2769" s="69" t="s">
        <v>184</v>
      </c>
      <c r="C2769" s="69" t="s">
        <v>268</v>
      </c>
      <c r="D2769" s="69" t="s">
        <v>411</v>
      </c>
      <c r="E2769" s="69" t="s">
        <v>595</v>
      </c>
      <c r="F2769" s="69">
        <v>0</v>
      </c>
      <c r="G2769" s="69">
        <v>0</v>
      </c>
      <c r="H2769" s="69">
        <v>59660</v>
      </c>
      <c r="I2769" s="69">
        <v>727</v>
      </c>
      <c r="J2769" s="69">
        <v>562</v>
      </c>
      <c r="K2769" s="69">
        <v>50322</v>
      </c>
      <c r="L2769" s="69">
        <v>32732</v>
      </c>
      <c r="M2769" s="69">
        <v>575</v>
      </c>
      <c r="N2769" s="69">
        <v>0</v>
      </c>
      <c r="O2769" s="69">
        <v>0</v>
      </c>
      <c r="P2769" s="69">
        <v>1185.56</v>
      </c>
      <c r="Q2769" s="69">
        <v>34.590000000000003</v>
      </c>
      <c r="R2769" s="69">
        <v>1792453</v>
      </c>
      <c r="S2769" s="69">
        <v>0</v>
      </c>
      <c r="T2769" s="69">
        <v>0</v>
      </c>
      <c r="U2769" s="69">
        <v>0</v>
      </c>
      <c r="V2769" s="69">
        <v>24554</v>
      </c>
      <c r="W2769" s="69">
        <v>73</v>
      </c>
      <c r="X2769" s="69">
        <v>0</v>
      </c>
      <c r="Y2769" s="69">
        <v>0</v>
      </c>
      <c r="Z2769" s="69">
        <v>0</v>
      </c>
      <c r="AA2769" s="69">
        <v>0</v>
      </c>
      <c r="AB2769" s="69">
        <v>0</v>
      </c>
      <c r="AC2769" s="69">
        <v>0</v>
      </c>
      <c r="AD2769" s="69">
        <v>0</v>
      </c>
      <c r="AE2769" s="69">
        <v>0</v>
      </c>
      <c r="AF2769" s="69">
        <v>1616591</v>
      </c>
      <c r="AG2769" s="69">
        <v>175862</v>
      </c>
      <c r="AH2769" s="69">
        <v>0</v>
      </c>
      <c r="AI2769" s="69">
        <v>0</v>
      </c>
      <c r="AJ2769" s="69">
        <v>4</v>
      </c>
      <c r="AK2769" s="69">
        <v>-4</v>
      </c>
      <c r="AL2769" s="69">
        <v>26471</v>
      </c>
      <c r="AM2769" s="69">
        <v>18949</v>
      </c>
      <c r="AN2769" s="69">
        <v>-1917</v>
      </c>
      <c r="AO2769" s="69">
        <v>4</v>
      </c>
      <c r="AP2769" s="69">
        <v>-4</v>
      </c>
      <c r="AQ2769" s="69">
        <v>1916505</v>
      </c>
      <c r="AR2769" s="69">
        <v>19566</v>
      </c>
      <c r="AS2769" s="69">
        <v>1258437</v>
      </c>
      <c r="AT2769" s="69">
        <v>1616591</v>
      </c>
      <c r="AU2769" s="69">
        <v>0</v>
      </c>
      <c r="AV2769" s="69">
        <v>19566</v>
      </c>
      <c r="AW2769" s="69">
        <v>0.90188752508433978</v>
      </c>
      <c r="AX2769" s="69">
        <v>0</v>
      </c>
      <c r="AY2769" s="69">
        <v>0</v>
      </c>
      <c r="AZ2769" s="69">
        <v>0</v>
      </c>
      <c r="BA2769" s="69">
        <v>404147.75</v>
      </c>
      <c r="BB2769" s="69">
        <v>0</v>
      </c>
      <c r="BC2769" s="69">
        <v>-404147.75</v>
      </c>
      <c r="BD2769" s="69">
        <v>1.0780728190926121</v>
      </c>
      <c r="BE2769" s="69">
        <v>61.07026557364663</v>
      </c>
      <c r="BF2769" s="69">
        <v>11.92973442635337</v>
      </c>
      <c r="BG2769" s="69">
        <v>404147.75</v>
      </c>
      <c r="BH2769" s="69">
        <v>0</v>
      </c>
      <c r="BI2769" s="69">
        <v>-404147.75</v>
      </c>
      <c r="BJ2769" s="69">
        <v>2.0871325668338981E-6</v>
      </c>
      <c r="BK2769" s="69">
        <v>0</v>
      </c>
      <c r="BL2769" s="69">
        <v>82.622457323929268</v>
      </c>
      <c r="BM2769" s="69">
        <v>-82.622457323929268</v>
      </c>
      <c r="BN2769" s="69">
        <v>0</v>
      </c>
      <c r="BO2769" s="69">
        <v>1.284602248662428</v>
      </c>
      <c r="BP2769" s="69">
        <v>-1.284602248662428</v>
      </c>
      <c r="BQ2769" s="69">
        <v>1284.6022486624281</v>
      </c>
      <c r="BR2769" s="69">
        <v>-1284.6022486624281</v>
      </c>
      <c r="BS2769" s="69">
        <v>0</v>
      </c>
      <c r="BT2769" s="69">
        <v>0</v>
      </c>
      <c r="BU2769" s="69">
        <v>82.622457323929268</v>
      </c>
      <c r="BV2769" s="69">
        <v>1.3812121544165029E-2</v>
      </c>
    </row>
    <row r="2770" spans="1:74">
      <c r="A2770" s="113" t="s">
        <v>1047</v>
      </c>
      <c r="B2770" s="69" t="s">
        <v>184</v>
      </c>
      <c r="C2770" s="69" t="s">
        <v>268</v>
      </c>
      <c r="D2770" s="69" t="s">
        <v>411</v>
      </c>
      <c r="E2770" s="69" t="s">
        <v>595</v>
      </c>
      <c r="F2770" s="69">
        <v>0</v>
      </c>
      <c r="G2770" s="69">
        <v>0</v>
      </c>
      <c r="H2770" s="69">
        <v>60134</v>
      </c>
      <c r="I2770" s="69">
        <v>738</v>
      </c>
      <c r="J2770" s="69">
        <v>542</v>
      </c>
      <c r="K2770" s="69">
        <v>49140</v>
      </c>
      <c r="L2770" s="69">
        <v>31299</v>
      </c>
      <c r="M2770" s="69">
        <v>570</v>
      </c>
      <c r="N2770" s="69">
        <v>0</v>
      </c>
      <c r="O2770" s="69">
        <v>0</v>
      </c>
      <c r="P2770" s="69">
        <v>1223.73</v>
      </c>
      <c r="Q2770" s="69">
        <v>35.08</v>
      </c>
      <c r="R2770" s="69">
        <v>1792453</v>
      </c>
      <c r="S2770" s="69">
        <v>0</v>
      </c>
      <c r="T2770" s="69">
        <v>0</v>
      </c>
      <c r="U2770" s="69">
        <v>0</v>
      </c>
      <c r="V2770" s="69">
        <v>24554</v>
      </c>
      <c r="W2770" s="69">
        <v>73</v>
      </c>
      <c r="X2770" s="69">
        <v>0</v>
      </c>
      <c r="Y2770" s="69">
        <v>0</v>
      </c>
      <c r="Z2770" s="69">
        <v>0</v>
      </c>
      <c r="AA2770" s="69">
        <v>0</v>
      </c>
      <c r="AB2770" s="69">
        <v>0</v>
      </c>
      <c r="AC2770" s="69">
        <v>0</v>
      </c>
      <c r="AD2770" s="69">
        <v>0</v>
      </c>
      <c r="AE2770" s="69">
        <v>0</v>
      </c>
      <c r="AF2770" s="69">
        <v>1676725</v>
      </c>
      <c r="AG2770" s="69">
        <v>115728</v>
      </c>
      <c r="AH2770" s="69">
        <v>0</v>
      </c>
      <c r="AI2770" s="69">
        <v>0</v>
      </c>
      <c r="AJ2770" s="69">
        <v>4</v>
      </c>
      <c r="AK2770" s="69">
        <v>-4</v>
      </c>
      <c r="AL2770" s="69">
        <v>27209</v>
      </c>
      <c r="AM2770" s="69">
        <v>19491</v>
      </c>
      <c r="AN2770" s="69">
        <v>-2655</v>
      </c>
      <c r="AO2770" s="69">
        <v>4</v>
      </c>
      <c r="AP2770" s="69">
        <v>-4</v>
      </c>
      <c r="AQ2770" s="69">
        <v>1965645</v>
      </c>
      <c r="AR2770" s="69">
        <v>20136</v>
      </c>
      <c r="AS2770" s="69">
        <v>1289736</v>
      </c>
      <c r="AT2770" s="69">
        <v>1676725</v>
      </c>
      <c r="AU2770" s="69">
        <v>0</v>
      </c>
      <c r="AV2770" s="69">
        <v>20136</v>
      </c>
      <c r="AW2770" s="69">
        <v>0.93543596401132978</v>
      </c>
      <c r="AX2770" s="69">
        <v>0</v>
      </c>
      <c r="AY2770" s="69">
        <v>0</v>
      </c>
      <c r="AZ2770" s="69">
        <v>0</v>
      </c>
      <c r="BA2770" s="69">
        <v>419181.25</v>
      </c>
      <c r="BB2770" s="69">
        <v>0</v>
      </c>
      <c r="BC2770" s="69">
        <v>-419181.25</v>
      </c>
      <c r="BD2770" s="69">
        <v>1.108129021747984</v>
      </c>
      <c r="BE2770" s="69">
        <v>61.623911205851002</v>
      </c>
      <c r="BF2770" s="69">
        <v>11.376088794148998</v>
      </c>
      <c r="BG2770" s="69">
        <v>419181.25</v>
      </c>
      <c r="BH2770" s="69">
        <v>0</v>
      </c>
      <c r="BI2770" s="69">
        <v>-419181.25</v>
      </c>
      <c r="BJ2770" s="69">
        <v>2.0349554471941779E-6</v>
      </c>
      <c r="BK2770" s="69">
        <v>0</v>
      </c>
      <c r="BL2770" s="69">
        <v>83.270013905442994</v>
      </c>
      <c r="BM2770" s="69">
        <v>-83.270013905442994</v>
      </c>
      <c r="BN2770" s="69">
        <v>0</v>
      </c>
      <c r="BO2770" s="69">
        <v>1.3000528790388111</v>
      </c>
      <c r="BP2770" s="69">
        <v>-1.3000528790388111</v>
      </c>
      <c r="BQ2770" s="69">
        <v>1300.0528790388112</v>
      </c>
      <c r="BR2770" s="69">
        <v>-1300.0528790388112</v>
      </c>
      <c r="BS2770" s="69">
        <v>0</v>
      </c>
      <c r="BT2770" s="69">
        <v>0</v>
      </c>
      <c r="BU2770" s="69">
        <v>83.270013905442994</v>
      </c>
      <c r="BV2770" s="69">
        <v>1.3842275690676597E-2</v>
      </c>
    </row>
    <row r="2771" spans="1:74">
      <c r="A2771" s="113" t="s">
        <v>1048</v>
      </c>
      <c r="B2771" s="69" t="s">
        <v>184</v>
      </c>
      <c r="C2771" s="69" t="s">
        <v>268</v>
      </c>
      <c r="D2771" s="69" t="s">
        <v>411</v>
      </c>
      <c r="E2771" s="69" t="s">
        <v>595</v>
      </c>
      <c r="F2771" s="69">
        <v>0</v>
      </c>
      <c r="G2771" s="69">
        <v>0</v>
      </c>
      <c r="H2771" s="69">
        <v>58575</v>
      </c>
      <c r="I2771" s="69">
        <v>798</v>
      </c>
      <c r="J2771" s="69">
        <v>593</v>
      </c>
      <c r="K2771" s="69">
        <v>53067</v>
      </c>
      <c r="L2771" s="69">
        <v>33311</v>
      </c>
      <c r="M2771" s="69">
        <v>610</v>
      </c>
      <c r="N2771" s="69">
        <v>0</v>
      </c>
      <c r="O2771" s="69">
        <v>0</v>
      </c>
      <c r="P2771" s="69">
        <v>1103.79</v>
      </c>
      <c r="Q2771" s="69">
        <v>31.97</v>
      </c>
      <c r="R2771" s="69">
        <v>1792453</v>
      </c>
      <c r="S2771" s="69">
        <v>0</v>
      </c>
      <c r="T2771" s="69">
        <v>0</v>
      </c>
      <c r="U2771" s="69">
        <v>0</v>
      </c>
      <c r="V2771" s="69">
        <v>24554</v>
      </c>
      <c r="W2771" s="69">
        <v>73</v>
      </c>
      <c r="X2771" s="69">
        <v>0</v>
      </c>
      <c r="Y2771" s="69">
        <v>0</v>
      </c>
      <c r="Z2771" s="69">
        <v>0</v>
      </c>
      <c r="AA2771" s="69">
        <v>0</v>
      </c>
      <c r="AB2771" s="69">
        <v>0</v>
      </c>
      <c r="AC2771" s="69">
        <v>0</v>
      </c>
      <c r="AD2771" s="69">
        <v>0</v>
      </c>
      <c r="AE2771" s="69">
        <v>0</v>
      </c>
      <c r="AF2771" s="69">
        <v>1735300</v>
      </c>
      <c r="AG2771" s="69">
        <v>57153</v>
      </c>
      <c r="AH2771" s="69">
        <v>0</v>
      </c>
      <c r="AI2771" s="69">
        <v>0</v>
      </c>
      <c r="AJ2771" s="69">
        <v>4</v>
      </c>
      <c r="AK2771" s="69">
        <v>-4</v>
      </c>
      <c r="AL2771" s="69">
        <v>28007</v>
      </c>
      <c r="AM2771" s="69">
        <v>20084</v>
      </c>
      <c r="AN2771" s="69">
        <v>-3453</v>
      </c>
      <c r="AO2771" s="69">
        <v>4</v>
      </c>
      <c r="AP2771" s="69">
        <v>-4</v>
      </c>
      <c r="AQ2771" s="69">
        <v>2018712</v>
      </c>
      <c r="AR2771" s="69">
        <v>20746</v>
      </c>
      <c r="AS2771" s="69">
        <v>1323047</v>
      </c>
      <c r="AT2771" s="69">
        <v>1735300</v>
      </c>
      <c r="AU2771" s="69">
        <v>0</v>
      </c>
      <c r="AV2771" s="69">
        <v>20746</v>
      </c>
      <c r="AW2771" s="69">
        <v>0.968114645125981</v>
      </c>
      <c r="AX2771" s="69">
        <v>0</v>
      </c>
      <c r="AY2771" s="69">
        <v>0</v>
      </c>
      <c r="AZ2771" s="69">
        <v>0</v>
      </c>
      <c r="BA2771" s="69">
        <v>433825</v>
      </c>
      <c r="BB2771" s="69">
        <v>0</v>
      </c>
      <c r="BC2771" s="69">
        <v>-433825</v>
      </c>
      <c r="BD2771" s="69">
        <v>1.1406288181151747</v>
      </c>
      <c r="BE2771" s="69">
        <v>61.959510122469382</v>
      </c>
      <c r="BF2771" s="69">
        <v>11.040489877530618</v>
      </c>
      <c r="BG2771" s="69">
        <v>433825</v>
      </c>
      <c r="BH2771" s="69">
        <v>0</v>
      </c>
      <c r="BI2771" s="69">
        <v>-433825</v>
      </c>
      <c r="BJ2771" s="69">
        <v>1.9814614467046316E-6</v>
      </c>
      <c r="BK2771" s="69">
        <v>0</v>
      </c>
      <c r="BL2771" s="69">
        <v>83.645040007712325</v>
      </c>
      <c r="BM2771" s="69">
        <v>-83.645040007712325</v>
      </c>
      <c r="BN2771" s="69">
        <v>0</v>
      </c>
      <c r="BO2771" s="69">
        <v>1.311593616855637</v>
      </c>
      <c r="BP2771" s="69">
        <v>-1.311593616855637</v>
      </c>
      <c r="BQ2771" s="69">
        <v>1311.593616855637</v>
      </c>
      <c r="BR2771" s="69">
        <v>-1311.593616855637</v>
      </c>
      <c r="BS2771" s="69">
        <v>0</v>
      </c>
      <c r="BT2771" s="69">
        <v>0</v>
      </c>
      <c r="BU2771" s="69">
        <v>83.645040007712325</v>
      </c>
      <c r="BV2771" s="69">
        <v>1.3873697684464153E-2</v>
      </c>
    </row>
    <row r="2772" spans="1:74">
      <c r="A2772" s="113" t="s">
        <v>1049</v>
      </c>
      <c r="B2772" s="69" t="s">
        <v>184</v>
      </c>
      <c r="C2772" s="69" t="s">
        <v>268</v>
      </c>
      <c r="D2772" s="69" t="s">
        <v>411</v>
      </c>
      <c r="E2772" s="69" t="s">
        <v>595</v>
      </c>
      <c r="F2772" s="69">
        <v>0</v>
      </c>
      <c r="G2772" s="69">
        <v>0</v>
      </c>
      <c r="H2772" s="69">
        <v>57153</v>
      </c>
      <c r="I2772" s="69">
        <v>723</v>
      </c>
      <c r="J2772" s="69">
        <v>550</v>
      </c>
      <c r="K2772" s="69">
        <v>55423</v>
      </c>
      <c r="L2772" s="69">
        <v>35449</v>
      </c>
      <c r="M2772" s="69">
        <v>568</v>
      </c>
      <c r="N2772" s="69">
        <v>0</v>
      </c>
      <c r="O2772" s="69">
        <v>0</v>
      </c>
      <c r="P2772" s="69">
        <v>1031.21</v>
      </c>
      <c r="Q2772" s="69">
        <v>33.54</v>
      </c>
      <c r="R2772" s="69">
        <v>1792453</v>
      </c>
      <c r="S2772" s="69">
        <v>0</v>
      </c>
      <c r="T2772" s="69">
        <v>0</v>
      </c>
      <c r="U2772" s="69">
        <v>0</v>
      </c>
      <c r="V2772" s="69">
        <v>24554</v>
      </c>
      <c r="W2772" s="69">
        <v>73</v>
      </c>
      <c r="X2772" s="69">
        <v>0</v>
      </c>
      <c r="Y2772" s="69">
        <v>0</v>
      </c>
      <c r="Z2772" s="69">
        <v>0</v>
      </c>
      <c r="AA2772" s="69">
        <v>0</v>
      </c>
      <c r="AB2772" s="69">
        <v>0</v>
      </c>
      <c r="AC2772" s="69">
        <v>0</v>
      </c>
      <c r="AD2772" s="69">
        <v>0</v>
      </c>
      <c r="AE2772" s="69">
        <v>0</v>
      </c>
      <c r="AF2772" s="69">
        <v>1792453</v>
      </c>
      <c r="AG2772" s="69">
        <v>0</v>
      </c>
      <c r="AH2772" s="69">
        <v>0</v>
      </c>
      <c r="AI2772" s="69">
        <v>0</v>
      </c>
      <c r="AJ2772" s="69">
        <v>4</v>
      </c>
      <c r="AK2772" s="69">
        <v>-4</v>
      </c>
      <c r="AL2772" s="69">
        <v>28730</v>
      </c>
      <c r="AM2772" s="69">
        <v>20634</v>
      </c>
      <c r="AN2772" s="69">
        <v>-4176</v>
      </c>
      <c r="AO2772" s="69">
        <v>4</v>
      </c>
      <c r="AP2772" s="69">
        <v>-4</v>
      </c>
      <c r="AQ2772" s="69">
        <v>2074135</v>
      </c>
      <c r="AR2772" s="69">
        <v>21314</v>
      </c>
      <c r="AS2772" s="69">
        <v>1358496</v>
      </c>
      <c r="AT2772" s="69">
        <v>1792453</v>
      </c>
      <c r="AU2772" s="69">
        <v>0</v>
      </c>
      <c r="AV2772" s="69">
        <v>21314</v>
      </c>
      <c r="AW2772" s="69">
        <v>1</v>
      </c>
      <c r="AX2772" s="69">
        <v>0</v>
      </c>
      <c r="AY2772" s="69">
        <v>0</v>
      </c>
      <c r="AZ2772" s="69">
        <v>0</v>
      </c>
      <c r="BA2772" s="69">
        <v>448113.25</v>
      </c>
      <c r="BB2772" s="69">
        <v>0</v>
      </c>
      <c r="BC2772" s="69">
        <v>-448113.25</v>
      </c>
      <c r="BD2772" s="69">
        <v>1.1700741223425919</v>
      </c>
      <c r="BE2772" s="69">
        <v>62.389592760180996</v>
      </c>
      <c r="BF2772" s="69">
        <v>10.610407239819004</v>
      </c>
      <c r="BG2772" s="69">
        <v>448113.25</v>
      </c>
      <c r="BH2772" s="69">
        <v>0</v>
      </c>
      <c r="BI2772" s="69">
        <v>-448113.25</v>
      </c>
      <c r="BJ2772" s="69">
        <v>1.9285147784498116E-6</v>
      </c>
      <c r="BK2772" s="69">
        <v>0</v>
      </c>
      <c r="BL2772" s="69">
        <v>84.097447686966319</v>
      </c>
      <c r="BM2772" s="69">
        <v>-84.097447686966319</v>
      </c>
      <c r="BN2772" s="69">
        <v>0</v>
      </c>
      <c r="BO2772" s="69">
        <v>1.3194392916872777</v>
      </c>
      <c r="BP2772" s="69">
        <v>-1.3194392916872777</v>
      </c>
      <c r="BQ2772" s="69">
        <v>1319.4392916872778</v>
      </c>
      <c r="BR2772" s="69">
        <v>-1319.4392916872778</v>
      </c>
      <c r="BS2772" s="69">
        <v>0</v>
      </c>
      <c r="BT2772" s="69">
        <v>0</v>
      </c>
      <c r="BU2772" s="69">
        <v>84.097447686966319</v>
      </c>
      <c r="BV2772" s="69">
        <v>1.3851557396215772E-2</v>
      </c>
    </row>
  </sheetData>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Steban Nicolas Tibata Castañeda</cp:lastModifiedBy>
  <cp:revision/>
  <dcterms:created xsi:type="dcterms:W3CDTF">2024-11-15T00:49:47Z</dcterms:created>
  <dcterms:modified xsi:type="dcterms:W3CDTF">2024-11-15T00:49:49Z</dcterms:modified>
  <cp:category/>
  <cp:contentStatus/>
</cp:coreProperties>
</file>